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234" documentId="13_ncr:1_{A463A092-6B41-4655-B3D6-25F2A04351AE}" xr6:coauthVersionLast="47" xr6:coauthVersionMax="47" xr10:uidLastSave="{9558D4AF-CA9E-4169-BE0F-3213DB89B07F}"/>
  <bookViews>
    <workbookView xWindow="-108" yWindow="-108" windowWidth="23256" windowHeight="12456" tabRatio="987" activeTab="10" xr2:uid="{00000000-000D-0000-FFFF-FFFF00000000}"/>
  </bookViews>
  <sheets>
    <sheet name="Istruzioni" sheetId="1" r:id="rId1"/>
    <sheet name="Impostazioni" sheetId="2" r:id="rId2"/>
    <sheet name="Conti" sheetId="3" r:id="rId3"/>
    <sheet name="Backend dell'account" sheetId="4" r:id="rId4"/>
    <sheet name="ExpenseTracker Backend" sheetId="5" state="hidden" r:id="rId5"/>
    <sheet name="Tracciatore delle operazioni" sheetId="6" r:id="rId6"/>
    <sheet name="Panoramica mensile" sheetId="7" r:id="rId7"/>
    <sheet name="Expense Tracker" sheetId="8" state="hidden" r:id="rId8"/>
    <sheet name="Panoramica annuale" sheetId="9" r:id="rId9"/>
    <sheet name="Previsioni quinquennali" sheetId="10" r:id="rId10"/>
    <sheet name="Rapporto annuale" sheetId="11" r:id="rId11"/>
    <sheet name="Monthly Overview Backend" sheetId="12" state="hidden" r:id="rId12"/>
    <sheet name="Annual Overview Backend" sheetId="13" state="hidden" r:id="rId13"/>
    <sheet name="Annual Reporting Backend" sheetId="14" state="hidden" r:id="rId14"/>
    <sheet name="IncomeTracker Backend" sheetId="15" state="hidden" r:id="rId15"/>
    <sheet name="Forecast Backend" sheetId="16" state="hidden" r:id="rId16"/>
    <sheet name="BackendSetting" sheetId="17" state="hidden" r:id="rId17"/>
  </sheets>
  <definedNames>
    <definedName name="B" localSheetId="7">'Expense Tracker'!$B$5</definedName>
    <definedName name="B">'Tracciatore delle operazioni'!$B$5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9" i="3" l="1"/>
  <c r="F159" i="3" s="1"/>
  <c r="D159" i="3"/>
  <c r="G158" i="3"/>
  <c r="F158" i="3" s="1"/>
  <c r="D158" i="3"/>
  <c r="G157" i="3"/>
  <c r="F157" i="3" s="1"/>
  <c r="D157" i="3"/>
  <c r="G156" i="3"/>
  <c r="F156" i="3"/>
  <c r="D156" i="3"/>
  <c r="G155" i="3"/>
  <c r="F155" i="3"/>
  <c r="D155" i="3"/>
  <c r="G154" i="3"/>
  <c r="F154" i="3" s="1"/>
  <c r="D154" i="3"/>
  <c r="G153" i="3"/>
  <c r="F153" i="3" s="1"/>
  <c r="D153" i="3"/>
  <c r="G152" i="3"/>
  <c r="F152" i="3" s="1"/>
  <c r="D152" i="3"/>
  <c r="G151" i="3"/>
  <c r="F151" i="3"/>
  <c r="D151" i="3"/>
  <c r="G150" i="3"/>
  <c r="F150" i="3"/>
  <c r="D150" i="3"/>
  <c r="G149" i="3"/>
  <c r="F149" i="3"/>
  <c r="D149" i="3"/>
  <c r="G148" i="3"/>
  <c r="F148" i="3"/>
  <c r="D148" i="3"/>
  <c r="G147" i="3"/>
  <c r="F147" i="3"/>
  <c r="D147" i="3"/>
  <c r="G146" i="3"/>
  <c r="F146" i="3" s="1"/>
  <c r="D146" i="3"/>
  <c r="F145" i="3"/>
  <c r="F144" i="3"/>
  <c r="F143" i="3"/>
  <c r="F142" i="3"/>
  <c r="F141" i="3"/>
  <c r="F140" i="3"/>
  <c r="F139" i="3"/>
  <c r="F138" i="3"/>
  <c r="F137" i="3"/>
  <c r="F136" i="3"/>
  <c r="F135" i="3"/>
  <c r="F134" i="3"/>
  <c r="F133" i="3"/>
  <c r="F132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D159" i="4"/>
  <c r="H159" i="4" s="1"/>
  <c r="C159" i="4"/>
  <c r="B159" i="4"/>
  <c r="J159" i="4" s="1"/>
  <c r="D158" i="4"/>
  <c r="H158" i="4" s="1"/>
  <c r="C158" i="4"/>
  <c r="B158" i="4"/>
  <c r="J158" i="4" s="1"/>
  <c r="D157" i="4"/>
  <c r="H157" i="4" s="1"/>
  <c r="C157" i="4"/>
  <c r="B157" i="4"/>
  <c r="J157" i="4" s="1"/>
  <c r="D156" i="4"/>
  <c r="H156" i="4" s="1"/>
  <c r="C156" i="4"/>
  <c r="B156" i="4"/>
  <c r="J156" i="4" s="1"/>
  <c r="C155" i="4"/>
  <c r="F155" i="4"/>
  <c r="G127" i="3" s="1"/>
  <c r="F127" i="3" s="1"/>
  <c r="D154" i="4"/>
  <c r="H154" i="4" s="1"/>
  <c r="I159" i="3" s="1"/>
  <c r="H159" i="3" s="1"/>
  <c r="C154" i="4"/>
  <c r="B154" i="4"/>
  <c r="J154" i="4" s="1"/>
  <c r="K159" i="3" s="1"/>
  <c r="J159" i="3" s="1"/>
  <c r="D153" i="4"/>
  <c r="H153" i="4" s="1"/>
  <c r="I158" i="3" s="1"/>
  <c r="H158" i="3" s="1"/>
  <c r="C153" i="4"/>
  <c r="B153" i="4"/>
  <c r="J153" i="4" s="1"/>
  <c r="K158" i="3" s="1"/>
  <c r="J158" i="3" s="1"/>
  <c r="D152" i="4"/>
  <c r="H152" i="4" s="1"/>
  <c r="I157" i="3" s="1"/>
  <c r="H157" i="3" s="1"/>
  <c r="C152" i="4"/>
  <c r="B152" i="4"/>
  <c r="J152" i="4" s="1"/>
  <c r="K157" i="3" s="1"/>
  <c r="J157" i="3" s="1"/>
  <c r="D151" i="4"/>
  <c r="H151" i="4" s="1"/>
  <c r="I156" i="3" s="1"/>
  <c r="H156" i="3" s="1"/>
  <c r="C151" i="4"/>
  <c r="B151" i="4"/>
  <c r="J151" i="4" s="1"/>
  <c r="K156" i="3" s="1"/>
  <c r="J156" i="3" s="1"/>
  <c r="D150" i="4"/>
  <c r="H150" i="4" s="1"/>
  <c r="I155" i="3" s="1"/>
  <c r="H155" i="3" s="1"/>
  <c r="C150" i="4"/>
  <c r="B150" i="4"/>
  <c r="J150" i="4" s="1"/>
  <c r="K155" i="3" s="1"/>
  <c r="J155" i="3" s="1"/>
  <c r="D149" i="4"/>
  <c r="H149" i="4" s="1"/>
  <c r="I154" i="3" s="1"/>
  <c r="H154" i="3" s="1"/>
  <c r="C149" i="4"/>
  <c r="B149" i="4"/>
  <c r="F149" i="4" s="1"/>
  <c r="G121" i="3" s="1"/>
  <c r="F121" i="3" s="1"/>
  <c r="D148" i="4"/>
  <c r="H148" i="4" s="1"/>
  <c r="I153" i="3" s="1"/>
  <c r="H153" i="3" s="1"/>
  <c r="C148" i="4"/>
  <c r="B148" i="4"/>
  <c r="J148" i="4" s="1"/>
  <c r="K153" i="3" s="1"/>
  <c r="J153" i="3" s="1"/>
  <c r="D147" i="4"/>
  <c r="H147" i="4" s="1"/>
  <c r="I152" i="3" s="1"/>
  <c r="H152" i="3" s="1"/>
  <c r="C147" i="4"/>
  <c r="B147" i="4"/>
  <c r="J147" i="4" s="1"/>
  <c r="K152" i="3" s="1"/>
  <c r="J152" i="3" s="1"/>
  <c r="D146" i="4"/>
  <c r="H146" i="4" s="1"/>
  <c r="I151" i="3" s="1"/>
  <c r="H151" i="3" s="1"/>
  <c r="C146" i="4"/>
  <c r="B146" i="4"/>
  <c r="J146" i="4" s="1"/>
  <c r="K151" i="3" s="1"/>
  <c r="J151" i="3" s="1"/>
  <c r="D145" i="4"/>
  <c r="H145" i="4" s="1"/>
  <c r="I150" i="3" s="1"/>
  <c r="H150" i="3" s="1"/>
  <c r="C145" i="4"/>
  <c r="B145" i="4"/>
  <c r="J145" i="4" s="1"/>
  <c r="K150" i="3" s="1"/>
  <c r="J150" i="3" s="1"/>
  <c r="D144" i="4"/>
  <c r="H144" i="4" s="1"/>
  <c r="I149" i="3" s="1"/>
  <c r="H149" i="3" s="1"/>
  <c r="C144" i="4"/>
  <c r="B144" i="4"/>
  <c r="J144" i="4" s="1"/>
  <c r="K149" i="3" s="1"/>
  <c r="J149" i="3" s="1"/>
  <c r="D143" i="4"/>
  <c r="H143" i="4" s="1"/>
  <c r="I148" i="3" s="1"/>
  <c r="H148" i="3" s="1"/>
  <c r="C143" i="4"/>
  <c r="B143" i="4"/>
  <c r="J143" i="4" s="1"/>
  <c r="K148" i="3" s="1"/>
  <c r="J148" i="3" s="1"/>
  <c r="D142" i="4"/>
  <c r="H142" i="4" s="1"/>
  <c r="I147" i="3" s="1"/>
  <c r="H147" i="3" s="1"/>
  <c r="C142" i="4"/>
  <c r="B142" i="4"/>
  <c r="J142" i="4" s="1"/>
  <c r="K147" i="3" s="1"/>
  <c r="J147" i="3" s="1"/>
  <c r="D141" i="4"/>
  <c r="H141" i="4" s="1"/>
  <c r="I146" i="3" s="1"/>
  <c r="H146" i="3" s="1"/>
  <c r="C141" i="4"/>
  <c r="B141" i="4"/>
  <c r="J141" i="4" s="1"/>
  <c r="K146" i="3" s="1"/>
  <c r="J146" i="3" s="1"/>
  <c r="D140" i="4"/>
  <c r="C140" i="4"/>
  <c r="B140" i="4"/>
  <c r="J140" i="4" s="1"/>
  <c r="K145" i="3" s="1"/>
  <c r="J145" i="3" s="1"/>
  <c r="D139" i="4"/>
  <c r="C139" i="4"/>
  <c r="B139" i="4"/>
  <c r="J139" i="4" s="1"/>
  <c r="K144" i="3" s="1"/>
  <c r="J144" i="3" s="1"/>
  <c r="D138" i="4"/>
  <c r="C138" i="4"/>
  <c r="B138" i="4"/>
  <c r="J138" i="4" s="1"/>
  <c r="K143" i="3" s="1"/>
  <c r="J143" i="3" s="1"/>
  <c r="D137" i="4"/>
  <c r="C137" i="4"/>
  <c r="B137" i="4"/>
  <c r="F137" i="4" s="1"/>
  <c r="G109" i="3" s="1"/>
  <c r="F109" i="3" s="1"/>
  <c r="D136" i="4"/>
  <c r="C136" i="4"/>
  <c r="B136" i="4"/>
  <c r="J136" i="4" s="1"/>
  <c r="K141" i="3" s="1"/>
  <c r="J141" i="3" s="1"/>
  <c r="D135" i="4"/>
  <c r="C135" i="4"/>
  <c r="B135" i="4"/>
  <c r="J135" i="4" s="1"/>
  <c r="K140" i="3" s="1"/>
  <c r="J140" i="3" s="1"/>
  <c r="D134" i="4"/>
  <c r="C134" i="4"/>
  <c r="B134" i="4"/>
  <c r="J134" i="4" s="1"/>
  <c r="K139" i="3" s="1"/>
  <c r="J139" i="3" s="1"/>
  <c r="D133" i="4"/>
  <c r="C133" i="4"/>
  <c r="B133" i="4"/>
  <c r="F133" i="4" s="1"/>
  <c r="G105" i="3" s="1"/>
  <c r="F105" i="3" s="1"/>
  <c r="D132" i="4"/>
  <c r="C132" i="4"/>
  <c r="B132" i="4"/>
  <c r="J132" i="4" s="1"/>
  <c r="K137" i="3" s="1"/>
  <c r="J137" i="3" s="1"/>
  <c r="D131" i="4"/>
  <c r="C131" i="4"/>
  <c r="B131" i="4"/>
  <c r="F131" i="4" s="1"/>
  <c r="G103" i="3" s="1"/>
  <c r="F103" i="3" s="1"/>
  <c r="D130" i="4"/>
  <c r="C130" i="4"/>
  <c r="B130" i="4"/>
  <c r="J130" i="4" s="1"/>
  <c r="K135" i="3" s="1"/>
  <c r="J135" i="3" s="1"/>
  <c r="D129" i="4"/>
  <c r="C129" i="4"/>
  <c r="B129" i="4"/>
  <c r="J129" i="4" s="1"/>
  <c r="K134" i="3" s="1"/>
  <c r="J134" i="3" s="1"/>
  <c r="D128" i="4"/>
  <c r="C128" i="4"/>
  <c r="B128" i="4"/>
  <c r="J128" i="4" s="1"/>
  <c r="K133" i="3" s="1"/>
  <c r="J133" i="3" s="1"/>
  <c r="D127" i="4"/>
  <c r="C127" i="4"/>
  <c r="B127" i="4"/>
  <c r="J127" i="4" s="1"/>
  <c r="K132" i="3" s="1"/>
  <c r="J132" i="3" s="1"/>
  <c r="D126" i="4"/>
  <c r="C126" i="4"/>
  <c r="B126" i="4"/>
  <c r="J126" i="4" s="1"/>
  <c r="K131" i="3" s="1"/>
  <c r="J131" i="3" s="1"/>
  <c r="D125" i="4"/>
  <c r="C125" i="4"/>
  <c r="B125" i="4"/>
  <c r="F125" i="4" s="1"/>
  <c r="G97" i="3" s="1"/>
  <c r="F97" i="3" s="1"/>
  <c r="D124" i="4"/>
  <c r="C124" i="4"/>
  <c r="B124" i="4"/>
  <c r="J124" i="4" s="1"/>
  <c r="K129" i="3" s="1"/>
  <c r="J129" i="3" s="1"/>
  <c r="D123" i="4"/>
  <c r="C123" i="4"/>
  <c r="B123" i="4"/>
  <c r="J123" i="4" s="1"/>
  <c r="K128" i="3" s="1"/>
  <c r="J128" i="3" s="1"/>
  <c r="D122" i="4"/>
  <c r="C122" i="4"/>
  <c r="B122" i="4"/>
  <c r="J122" i="4" s="1"/>
  <c r="K127" i="3" s="1"/>
  <c r="J127" i="3" s="1"/>
  <c r="D121" i="4"/>
  <c r="C121" i="4"/>
  <c r="B121" i="4"/>
  <c r="D115" i="4"/>
  <c r="C115" i="4"/>
  <c r="B115" i="4"/>
  <c r="D114" i="4"/>
  <c r="C114" i="4"/>
  <c r="B114" i="4"/>
  <c r="D113" i="4"/>
  <c r="C113" i="4"/>
  <c r="B113" i="4"/>
  <c r="D112" i="4"/>
  <c r="C112" i="4"/>
  <c r="B112" i="4"/>
  <c r="D111" i="4"/>
  <c r="C111" i="4"/>
  <c r="B111" i="4"/>
  <c r="D110" i="4"/>
  <c r="C110" i="4"/>
  <c r="B110" i="4"/>
  <c r="D109" i="4"/>
  <c r="C109" i="4"/>
  <c r="B109" i="4"/>
  <c r="D108" i="4"/>
  <c r="C108" i="4"/>
  <c r="B108" i="4"/>
  <c r="D107" i="4"/>
  <c r="C107" i="4"/>
  <c r="B107" i="4"/>
  <c r="D106" i="4"/>
  <c r="C106" i="4"/>
  <c r="B106" i="4"/>
  <c r="D105" i="4"/>
  <c r="C105" i="4"/>
  <c r="B105" i="4"/>
  <c r="D104" i="4"/>
  <c r="C104" i="4"/>
  <c r="B104" i="4"/>
  <c r="D103" i="4"/>
  <c r="C103" i="4"/>
  <c r="B103" i="4"/>
  <c r="D102" i="4"/>
  <c r="C102" i="4"/>
  <c r="B102" i="4"/>
  <c r="D101" i="4"/>
  <c r="C101" i="4"/>
  <c r="B101" i="4"/>
  <c r="D100" i="4"/>
  <c r="C100" i="4"/>
  <c r="B100" i="4"/>
  <c r="F100" i="4" s="1"/>
  <c r="G73" i="3" s="1"/>
  <c r="D99" i="4"/>
  <c r="C99" i="4"/>
  <c r="B99" i="4"/>
  <c r="D98" i="4"/>
  <c r="C98" i="4"/>
  <c r="B98" i="4"/>
  <c r="D97" i="4"/>
  <c r="C97" i="4"/>
  <c r="B97" i="4"/>
  <c r="D96" i="4"/>
  <c r="C96" i="4"/>
  <c r="B96" i="4"/>
  <c r="D95" i="4"/>
  <c r="C95" i="4"/>
  <c r="B95" i="4"/>
  <c r="D94" i="4"/>
  <c r="C94" i="4"/>
  <c r="B94" i="4"/>
  <c r="F94" i="4" s="1"/>
  <c r="G67" i="3" s="1"/>
  <c r="D93" i="4"/>
  <c r="C93" i="4"/>
  <c r="B93" i="4"/>
  <c r="D92" i="4"/>
  <c r="C92" i="4"/>
  <c r="B92" i="4"/>
  <c r="F92" i="4" s="1"/>
  <c r="G65" i="3" s="1"/>
  <c r="D91" i="4"/>
  <c r="C91" i="4"/>
  <c r="B91" i="4"/>
  <c r="D90" i="4"/>
  <c r="C90" i="4"/>
  <c r="B90" i="4"/>
  <c r="D89" i="4"/>
  <c r="C89" i="4"/>
  <c r="B89" i="4"/>
  <c r="D88" i="4"/>
  <c r="C88" i="4"/>
  <c r="B88" i="4"/>
  <c r="F88" i="4" s="1"/>
  <c r="G61" i="3" s="1"/>
  <c r="D87" i="4"/>
  <c r="C87" i="4"/>
  <c r="B87" i="4"/>
  <c r="D86" i="4"/>
  <c r="C86" i="4"/>
  <c r="B86" i="4"/>
  <c r="D85" i="4"/>
  <c r="C85" i="4"/>
  <c r="B85" i="4"/>
  <c r="D84" i="4"/>
  <c r="C84" i="4"/>
  <c r="B84" i="4"/>
  <c r="D83" i="4"/>
  <c r="C83" i="4"/>
  <c r="B83" i="4"/>
  <c r="D82" i="4"/>
  <c r="C82" i="4"/>
  <c r="B82" i="4"/>
  <c r="D81" i="4"/>
  <c r="C81" i="4"/>
  <c r="B81" i="4"/>
  <c r="D80" i="4"/>
  <c r="C80" i="4"/>
  <c r="B80" i="4"/>
  <c r="D79" i="4"/>
  <c r="C79" i="4"/>
  <c r="B79" i="4"/>
  <c r="D78" i="4"/>
  <c r="C78" i="4"/>
  <c r="B78" i="4"/>
  <c r="D77" i="4"/>
  <c r="C77" i="4"/>
  <c r="B77" i="4"/>
  <c r="D76" i="4"/>
  <c r="C76" i="4"/>
  <c r="B76" i="4"/>
  <c r="D75" i="4"/>
  <c r="C75" i="4"/>
  <c r="B75" i="4"/>
  <c r="D74" i="4"/>
  <c r="C74" i="4"/>
  <c r="B74" i="4"/>
  <c r="D73" i="4"/>
  <c r="C73" i="4"/>
  <c r="B73" i="4"/>
  <c r="D72" i="4"/>
  <c r="C72" i="4"/>
  <c r="B72" i="4"/>
  <c r="D71" i="4"/>
  <c r="C71" i="4"/>
  <c r="B71" i="4"/>
  <c r="D70" i="4"/>
  <c r="C70" i="4"/>
  <c r="B70" i="4"/>
  <c r="D69" i="4"/>
  <c r="C69" i="4"/>
  <c r="B69" i="4"/>
  <c r="D68" i="4"/>
  <c r="C68" i="4"/>
  <c r="B68" i="4"/>
  <c r="F68" i="4" s="1"/>
  <c r="G41" i="3" s="1"/>
  <c r="D67" i="4"/>
  <c r="C67" i="4"/>
  <c r="B67" i="4"/>
  <c r="D66" i="4"/>
  <c r="C66" i="4"/>
  <c r="B66" i="4"/>
  <c r="D65" i="4"/>
  <c r="C65" i="4"/>
  <c r="B65" i="4"/>
  <c r="D64" i="4"/>
  <c r="C64" i="4"/>
  <c r="B64" i="4"/>
  <c r="D63" i="4"/>
  <c r="C63" i="4"/>
  <c r="B63" i="4"/>
  <c r="D62" i="4"/>
  <c r="C62" i="4"/>
  <c r="B62" i="4"/>
  <c r="F62" i="4" s="1"/>
  <c r="G35" i="3" s="1"/>
  <c r="D61" i="4"/>
  <c r="C61" i="4"/>
  <c r="B61" i="4"/>
  <c r="D60" i="4"/>
  <c r="C60" i="4"/>
  <c r="B60" i="4"/>
  <c r="D59" i="4"/>
  <c r="C59" i="4"/>
  <c r="B59" i="4"/>
  <c r="D58" i="4"/>
  <c r="C58" i="4"/>
  <c r="B58" i="4"/>
  <c r="D57" i="4"/>
  <c r="C57" i="4"/>
  <c r="B57" i="4"/>
  <c r="D56" i="4"/>
  <c r="C56" i="4"/>
  <c r="B56" i="4"/>
  <c r="F56" i="4" s="1"/>
  <c r="G29" i="3" s="1"/>
  <c r="D55" i="4"/>
  <c r="C55" i="4"/>
  <c r="B55" i="4"/>
  <c r="D54" i="4"/>
  <c r="C54" i="4"/>
  <c r="B54" i="4"/>
  <c r="D53" i="4"/>
  <c r="C53" i="4"/>
  <c r="B53" i="4"/>
  <c r="D52" i="4"/>
  <c r="C52" i="4"/>
  <c r="B52" i="4"/>
  <c r="D51" i="4"/>
  <c r="C51" i="4"/>
  <c r="B51" i="4"/>
  <c r="D50" i="4"/>
  <c r="C50" i="4"/>
  <c r="B50" i="4"/>
  <c r="D49" i="4"/>
  <c r="C49" i="4"/>
  <c r="B49" i="4"/>
  <c r="F49" i="4" s="1"/>
  <c r="G22" i="3" s="1"/>
  <c r="D47" i="4"/>
  <c r="C47" i="4"/>
  <c r="B47" i="4"/>
  <c r="F47" i="4" s="1"/>
  <c r="D46" i="4"/>
  <c r="C46" i="4"/>
  <c r="B46" i="4"/>
  <c r="D45" i="4"/>
  <c r="C45" i="4"/>
  <c r="B45" i="4"/>
  <c r="F45" i="4" s="1"/>
  <c r="D44" i="4"/>
  <c r="C44" i="4"/>
  <c r="B44" i="4"/>
  <c r="F44" i="4" s="1"/>
  <c r="D48" i="4"/>
  <c r="C48" i="4"/>
  <c r="B48" i="4"/>
  <c r="F48" i="4" s="1"/>
  <c r="D43" i="4"/>
  <c r="C43" i="4"/>
  <c r="B43" i="4"/>
  <c r="D42" i="4"/>
  <c r="C42" i="4"/>
  <c r="B42" i="4"/>
  <c r="F42" i="4" s="1"/>
  <c r="D120" i="4"/>
  <c r="C120" i="4"/>
  <c r="B120" i="4"/>
  <c r="F120" i="4" s="1"/>
  <c r="G92" i="3" s="1"/>
  <c r="F92" i="3" s="1"/>
  <c r="D41" i="4"/>
  <c r="C41" i="4"/>
  <c r="B41" i="4"/>
  <c r="F41" i="4" s="1"/>
  <c r="D119" i="4"/>
  <c r="C119" i="4"/>
  <c r="B119" i="4"/>
  <c r="D40" i="4"/>
  <c r="C40" i="4"/>
  <c r="B40" i="4"/>
  <c r="F40" i="4" s="1"/>
  <c r="D118" i="4"/>
  <c r="C118" i="4"/>
  <c r="B118" i="4"/>
  <c r="F118" i="4" s="1"/>
  <c r="G90" i="3" s="1"/>
  <c r="F90" i="3" s="1"/>
  <c r="D117" i="4"/>
  <c r="C117" i="4"/>
  <c r="B117" i="4"/>
  <c r="F117" i="4" s="1"/>
  <c r="D39" i="4"/>
  <c r="C39" i="4"/>
  <c r="B39" i="4"/>
  <c r="D38" i="4"/>
  <c r="C38" i="4"/>
  <c r="B38" i="4"/>
  <c r="F38" i="4" s="1"/>
  <c r="D37" i="4"/>
  <c r="C37" i="4"/>
  <c r="B37" i="4"/>
  <c r="F37" i="4" s="1"/>
  <c r="D36" i="4"/>
  <c r="C36" i="4"/>
  <c r="B36" i="4"/>
  <c r="F36" i="4" s="1"/>
  <c r="D35" i="4"/>
  <c r="C35" i="4"/>
  <c r="B35" i="4"/>
  <c r="D34" i="4"/>
  <c r="C34" i="4"/>
  <c r="B34" i="4"/>
  <c r="F34" i="4" s="1"/>
  <c r="D33" i="4"/>
  <c r="C33" i="4"/>
  <c r="B33" i="4"/>
  <c r="F33" i="4" s="1"/>
  <c r="B23" i="4"/>
  <c r="F23" i="4" s="1"/>
  <c r="C23" i="4"/>
  <c r="D23" i="4"/>
  <c r="B24" i="4"/>
  <c r="F24" i="4" s="1"/>
  <c r="C24" i="4"/>
  <c r="D24" i="4"/>
  <c r="B25" i="4"/>
  <c r="C25" i="4"/>
  <c r="D25" i="4"/>
  <c r="B26" i="4"/>
  <c r="C26" i="4"/>
  <c r="D26" i="4"/>
  <c r="B27" i="4"/>
  <c r="F27" i="4" s="1"/>
  <c r="C27" i="4"/>
  <c r="D27" i="4"/>
  <c r="B28" i="4"/>
  <c r="F28" i="4" s="1"/>
  <c r="C28" i="4"/>
  <c r="D28" i="4"/>
  <c r="B29" i="4"/>
  <c r="C29" i="4"/>
  <c r="D29" i="4"/>
  <c r="B30" i="4"/>
  <c r="F30" i="4" s="1"/>
  <c r="C30" i="4"/>
  <c r="D30" i="4"/>
  <c r="B31" i="4"/>
  <c r="C31" i="4"/>
  <c r="D31" i="4"/>
  <c r="B32" i="4"/>
  <c r="F32" i="4" s="1"/>
  <c r="C32" i="4"/>
  <c r="D32" i="4"/>
  <c r="B116" i="4"/>
  <c r="C116" i="4"/>
  <c r="D116" i="4"/>
  <c r="R23" i="2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16" i="3"/>
  <c r="D115" i="3"/>
  <c r="D112" i="3"/>
  <c r="D111" i="3"/>
  <c r="D110" i="3"/>
  <c r="D109" i="3"/>
  <c r="D108" i="3"/>
  <c r="D107" i="3"/>
  <c r="D104" i="3"/>
  <c r="D103" i="3"/>
  <c r="D102" i="3"/>
  <c r="D100" i="3"/>
  <c r="D99" i="3"/>
  <c r="D98" i="3"/>
  <c r="D96" i="3"/>
  <c r="D95" i="3"/>
  <c r="D94" i="3"/>
  <c r="D93" i="3"/>
  <c r="D92" i="3"/>
  <c r="D91" i="3"/>
  <c r="D89" i="3"/>
  <c r="D87" i="3"/>
  <c r="D86" i="3"/>
  <c r="D85" i="3"/>
  <c r="D83" i="3"/>
  <c r="D81" i="3"/>
  <c r="D79" i="3"/>
  <c r="D78" i="3"/>
  <c r="D77" i="3"/>
  <c r="D76" i="3"/>
  <c r="D75" i="3"/>
  <c r="D74" i="3"/>
  <c r="D72" i="3"/>
  <c r="D71" i="3"/>
  <c r="D69" i="3"/>
  <c r="D67" i="3"/>
  <c r="D66" i="3"/>
  <c r="D63" i="3"/>
  <c r="D62" i="3"/>
  <c r="D61" i="3"/>
  <c r="D60" i="3"/>
  <c r="D56" i="3"/>
  <c r="D55" i="3"/>
  <c r="D52" i="3"/>
  <c r="D50" i="3"/>
  <c r="D49" i="3"/>
  <c r="D48" i="3"/>
  <c r="D45" i="3"/>
  <c r="D43" i="3"/>
  <c r="D42" i="3"/>
  <c r="D41" i="3"/>
  <c r="D40" i="3"/>
  <c r="D39" i="3"/>
  <c r="D38" i="3"/>
  <c r="D36" i="3"/>
  <c r="D35" i="3"/>
  <c r="D34" i="3"/>
  <c r="D33" i="3"/>
  <c r="D31" i="3"/>
  <c r="D30" i="3"/>
  <c r="D29" i="3"/>
  <c r="D28" i="3"/>
  <c r="D27" i="3"/>
  <c r="D26" i="3"/>
  <c r="D25" i="3"/>
  <c r="D24" i="3"/>
  <c r="D23" i="3"/>
  <c r="D22" i="3"/>
  <c r="D21" i="3"/>
  <c r="D121" i="3"/>
  <c r="D119" i="3"/>
  <c r="D118" i="3"/>
  <c r="D117" i="3"/>
  <c r="D114" i="3"/>
  <c r="D113" i="3"/>
  <c r="D101" i="3"/>
  <c r="D97" i="3"/>
  <c r="D90" i="3"/>
  <c r="D88" i="3"/>
  <c r="D84" i="3"/>
  <c r="D82" i="3"/>
  <c r="K80" i="3"/>
  <c r="J80" i="3" s="1"/>
  <c r="D80" i="3"/>
  <c r="D73" i="3"/>
  <c r="D65" i="3"/>
  <c r="D64" i="3"/>
  <c r="D59" i="3"/>
  <c r="D58" i="3"/>
  <c r="D54" i="3"/>
  <c r="D57" i="3"/>
  <c r="D51" i="3"/>
  <c r="D47" i="3"/>
  <c r="D46" i="3"/>
  <c r="D44" i="3"/>
  <c r="D37" i="3"/>
  <c r="E7" i="6"/>
  <c r="E13" i="6"/>
  <c r="E12" i="6"/>
  <c r="E11" i="6"/>
  <c r="E10" i="6"/>
  <c r="E9" i="6"/>
  <c r="E8" i="6"/>
  <c r="E18" i="6"/>
  <c r="E17" i="6"/>
  <c r="E16" i="6"/>
  <c r="E15" i="6"/>
  <c r="E14" i="6"/>
  <c r="D22" i="4"/>
  <c r="D21" i="4"/>
  <c r="D20" i="4"/>
  <c r="D19" i="4"/>
  <c r="D18" i="4"/>
  <c r="D17" i="4"/>
  <c r="D16" i="4"/>
  <c r="D15" i="4"/>
  <c r="C22" i="4"/>
  <c r="B22" i="4"/>
  <c r="C21" i="4"/>
  <c r="B21" i="4"/>
  <c r="C20" i="4"/>
  <c r="B20" i="4"/>
  <c r="C19" i="4"/>
  <c r="B19" i="4"/>
  <c r="H19" i="4" s="1"/>
  <c r="C18" i="4"/>
  <c r="B18" i="4"/>
  <c r="C17" i="4"/>
  <c r="B17" i="4"/>
  <c r="C16" i="4"/>
  <c r="B16" i="4"/>
  <c r="C15" i="4"/>
  <c r="B15" i="4"/>
  <c r="C14" i="4"/>
  <c r="B14" i="4"/>
  <c r="H131" i="4" l="1"/>
  <c r="I136" i="3" s="1"/>
  <c r="H136" i="3" s="1"/>
  <c r="H79" i="4"/>
  <c r="H133" i="4"/>
  <c r="I138" i="3" s="1"/>
  <c r="J133" i="4"/>
  <c r="K138" i="3" s="1"/>
  <c r="J138" i="3" s="1"/>
  <c r="F73" i="3"/>
  <c r="H96" i="4"/>
  <c r="I89" i="3" s="1"/>
  <c r="H89" i="3" s="1"/>
  <c r="F77" i="4"/>
  <c r="H80" i="4"/>
  <c r="H62" i="4"/>
  <c r="J62" i="4" s="1"/>
  <c r="F109" i="4"/>
  <c r="H94" i="4"/>
  <c r="H56" i="4"/>
  <c r="J56" i="4" s="1"/>
  <c r="F60" i="4"/>
  <c r="G33" i="3" s="1"/>
  <c r="H64" i="4"/>
  <c r="H36" i="4"/>
  <c r="F67" i="4"/>
  <c r="H86" i="4"/>
  <c r="F112" i="4"/>
  <c r="H72" i="4"/>
  <c r="F87" i="4"/>
  <c r="G60" i="3" s="1"/>
  <c r="F60" i="3" s="1"/>
  <c r="F102" i="4"/>
  <c r="G75" i="3" s="1"/>
  <c r="F153" i="4"/>
  <c r="G125" i="3" s="1"/>
  <c r="F125" i="3" s="1"/>
  <c r="H54" i="4"/>
  <c r="F80" i="4"/>
  <c r="G53" i="3" s="1"/>
  <c r="F99" i="4"/>
  <c r="G72" i="3" s="1"/>
  <c r="F72" i="3" s="1"/>
  <c r="H123" i="4"/>
  <c r="I128" i="3" s="1"/>
  <c r="H128" i="3" s="1"/>
  <c r="H70" i="4"/>
  <c r="F55" i="4"/>
  <c r="F70" i="4"/>
  <c r="G43" i="3" s="1"/>
  <c r="F43" i="3" s="1"/>
  <c r="H104" i="4"/>
  <c r="F124" i="4"/>
  <c r="G96" i="3" s="1"/>
  <c r="F96" i="3" s="1"/>
  <c r="F156" i="4"/>
  <c r="G128" i="3" s="1"/>
  <c r="F128" i="3" s="1"/>
  <c r="H33" i="4"/>
  <c r="F76" i="4"/>
  <c r="G49" i="3" s="1"/>
  <c r="F86" i="4"/>
  <c r="F96" i="4"/>
  <c r="G69" i="3" s="1"/>
  <c r="F83" i="4"/>
  <c r="G56" i="3" s="1"/>
  <c r="F56" i="3" s="1"/>
  <c r="F93" i="4"/>
  <c r="F103" i="4"/>
  <c r="H110" i="4"/>
  <c r="H125" i="4"/>
  <c r="I130" i="3" s="1"/>
  <c r="H139" i="4"/>
  <c r="I144" i="3" s="1"/>
  <c r="H144" i="3" s="1"/>
  <c r="F129" i="4"/>
  <c r="G101" i="3" s="1"/>
  <c r="F101" i="3" s="1"/>
  <c r="F139" i="4"/>
  <c r="G111" i="3" s="1"/>
  <c r="F111" i="3" s="1"/>
  <c r="F147" i="4"/>
  <c r="G119" i="3" s="1"/>
  <c r="F119" i="3" s="1"/>
  <c r="F136" i="4"/>
  <c r="G108" i="3" s="1"/>
  <c r="F108" i="3" s="1"/>
  <c r="F54" i="4"/>
  <c r="F64" i="4"/>
  <c r="G37" i="3" s="1"/>
  <c r="F37" i="3" s="1"/>
  <c r="F108" i="4"/>
  <c r="G81" i="3" s="1"/>
  <c r="F123" i="4"/>
  <c r="G95" i="3" s="1"/>
  <c r="F95" i="3" s="1"/>
  <c r="F51" i="4"/>
  <c r="F61" i="4"/>
  <c r="F71" i="4"/>
  <c r="G44" i="3" s="1"/>
  <c r="F44" i="3" s="1"/>
  <c r="H78" i="4"/>
  <c r="H88" i="4"/>
  <c r="H102" i="4"/>
  <c r="H112" i="4"/>
  <c r="F115" i="4"/>
  <c r="F130" i="4"/>
  <c r="G102" i="3" s="1"/>
  <c r="F102" i="3" s="1"/>
  <c r="H71" i="4"/>
  <c r="H103" i="4"/>
  <c r="J125" i="4"/>
  <c r="K130" i="3" s="1"/>
  <c r="J130" i="3" s="1"/>
  <c r="J131" i="4"/>
  <c r="K136" i="3" s="1"/>
  <c r="J136" i="3" s="1"/>
  <c r="J137" i="4"/>
  <c r="K142" i="3" s="1"/>
  <c r="J142" i="3" s="1"/>
  <c r="F140" i="4"/>
  <c r="J149" i="4"/>
  <c r="K154" i="3" s="1"/>
  <c r="J154" i="3" s="1"/>
  <c r="H63" i="4"/>
  <c r="H95" i="4"/>
  <c r="H132" i="4"/>
  <c r="I137" i="3" s="1"/>
  <c r="F63" i="4"/>
  <c r="G36" i="3" s="1"/>
  <c r="F69" i="4"/>
  <c r="G42" i="3" s="1"/>
  <c r="F42" i="3" s="1"/>
  <c r="F101" i="4"/>
  <c r="F132" i="4"/>
  <c r="G104" i="3" s="1"/>
  <c r="F104" i="3" s="1"/>
  <c r="F138" i="4"/>
  <c r="G110" i="3" s="1"/>
  <c r="F110" i="3" s="1"/>
  <c r="F141" i="4"/>
  <c r="G113" i="3" s="1"/>
  <c r="F113" i="3" s="1"/>
  <c r="F75" i="4"/>
  <c r="G48" i="3" s="1"/>
  <c r="F48" i="3" s="1"/>
  <c r="F95" i="4"/>
  <c r="F107" i="4"/>
  <c r="G80" i="3" s="1"/>
  <c r="F80" i="3" s="1"/>
  <c r="F52" i="4"/>
  <c r="G25" i="3" s="1"/>
  <c r="F72" i="4"/>
  <c r="F78" i="4"/>
  <c r="F84" i="4"/>
  <c r="G57" i="3" s="1"/>
  <c r="F57" i="3" s="1"/>
  <c r="F104" i="4"/>
  <c r="F110" i="4"/>
  <c r="F121" i="4"/>
  <c r="G93" i="3" s="1"/>
  <c r="F93" i="3" s="1"/>
  <c r="H44" i="4"/>
  <c r="H55" i="4"/>
  <c r="H87" i="4"/>
  <c r="H124" i="4"/>
  <c r="I129" i="3" s="1"/>
  <c r="H129" i="3" s="1"/>
  <c r="F145" i="4"/>
  <c r="G117" i="3" s="1"/>
  <c r="F117" i="3" s="1"/>
  <c r="F154" i="4"/>
  <c r="G126" i="3" s="1"/>
  <c r="F126" i="3" s="1"/>
  <c r="F157" i="4"/>
  <c r="G129" i="3" s="1"/>
  <c r="F129" i="3" s="1"/>
  <c r="F148" i="4"/>
  <c r="G120" i="3" s="1"/>
  <c r="F120" i="3" s="1"/>
  <c r="H45" i="4"/>
  <c r="H111" i="4"/>
  <c r="F53" i="4"/>
  <c r="G26" i="3" s="1"/>
  <c r="F26" i="3" s="1"/>
  <c r="F91" i="4"/>
  <c r="F111" i="4"/>
  <c r="G84" i="3" s="1"/>
  <c r="F84" i="3" s="1"/>
  <c r="F122" i="4"/>
  <c r="G94" i="3" s="1"/>
  <c r="F94" i="3" s="1"/>
  <c r="F59" i="4"/>
  <c r="G32" i="3" s="1"/>
  <c r="F79" i="4"/>
  <c r="G52" i="3" s="1"/>
  <c r="F52" i="3" s="1"/>
  <c r="F85" i="4"/>
  <c r="F128" i="4"/>
  <c r="G100" i="3" s="1"/>
  <c r="F100" i="3" s="1"/>
  <c r="H140" i="4"/>
  <c r="I145" i="3" s="1"/>
  <c r="H145" i="3" s="1"/>
  <c r="F146" i="4"/>
  <c r="G118" i="3" s="1"/>
  <c r="F118" i="3" s="1"/>
  <c r="H120" i="4"/>
  <c r="H40" i="4"/>
  <c r="H52" i="4"/>
  <c r="H60" i="4"/>
  <c r="F65" i="4"/>
  <c r="G38" i="3" s="1"/>
  <c r="H68" i="4"/>
  <c r="F73" i="4"/>
  <c r="G46" i="3" s="1"/>
  <c r="H76" i="4"/>
  <c r="F81" i="4"/>
  <c r="H84" i="4"/>
  <c r="I72" i="3" s="1"/>
  <c r="H72" i="3" s="1"/>
  <c r="F89" i="4"/>
  <c r="G62" i="3" s="1"/>
  <c r="F62" i="3" s="1"/>
  <c r="H92" i="4"/>
  <c r="F97" i="4"/>
  <c r="H100" i="4"/>
  <c r="F105" i="4"/>
  <c r="H108" i="4"/>
  <c r="F113" i="4"/>
  <c r="H121" i="4"/>
  <c r="I126" i="3" s="1"/>
  <c r="H126" i="3" s="1"/>
  <c r="F126" i="4"/>
  <c r="G98" i="3" s="1"/>
  <c r="F98" i="3" s="1"/>
  <c r="H129" i="4"/>
  <c r="I134" i="3" s="1"/>
  <c r="H134" i="3" s="1"/>
  <c r="F134" i="4"/>
  <c r="G106" i="3" s="1"/>
  <c r="F106" i="3" s="1"/>
  <c r="H137" i="4"/>
  <c r="I142" i="3" s="1"/>
  <c r="H142" i="3" s="1"/>
  <c r="F142" i="4"/>
  <c r="G114" i="3" s="1"/>
  <c r="F114" i="3" s="1"/>
  <c r="F150" i="4"/>
  <c r="G122" i="3" s="1"/>
  <c r="F122" i="3" s="1"/>
  <c r="H74" i="4"/>
  <c r="I63" i="3" s="1"/>
  <c r="H63" i="3" s="1"/>
  <c r="H98" i="4"/>
  <c r="H106" i="4"/>
  <c r="H114" i="4"/>
  <c r="H127" i="4"/>
  <c r="I132" i="3" s="1"/>
  <c r="H132" i="3" s="1"/>
  <c r="H135" i="4"/>
  <c r="I140" i="3" s="1"/>
  <c r="H140" i="3" s="1"/>
  <c r="F159" i="4"/>
  <c r="G131" i="3" s="1"/>
  <c r="F131" i="3" s="1"/>
  <c r="H50" i="4"/>
  <c r="H58" i="4"/>
  <c r="H66" i="4"/>
  <c r="H82" i="4"/>
  <c r="H90" i="4"/>
  <c r="I87" i="3" s="1"/>
  <c r="H87" i="3" s="1"/>
  <c r="F50" i="4"/>
  <c r="F58" i="4"/>
  <c r="F66" i="4"/>
  <c r="F74" i="4"/>
  <c r="G47" i="3" s="1"/>
  <c r="F47" i="3" s="1"/>
  <c r="F82" i="4"/>
  <c r="G55" i="3" s="1"/>
  <c r="F55" i="3" s="1"/>
  <c r="F90" i="4"/>
  <c r="F98" i="4"/>
  <c r="F106" i="4"/>
  <c r="F114" i="4"/>
  <c r="F127" i="4"/>
  <c r="F135" i="4"/>
  <c r="G107" i="3" s="1"/>
  <c r="F107" i="3" s="1"/>
  <c r="F143" i="4"/>
  <c r="G115" i="3" s="1"/>
  <c r="F115" i="3" s="1"/>
  <c r="F151" i="4"/>
  <c r="G123" i="3" s="1"/>
  <c r="F123" i="3" s="1"/>
  <c r="H53" i="4"/>
  <c r="H61" i="4"/>
  <c r="H69" i="4"/>
  <c r="H77" i="4"/>
  <c r="H85" i="4"/>
  <c r="H93" i="4"/>
  <c r="H101" i="4"/>
  <c r="H109" i="4"/>
  <c r="H122" i="4"/>
  <c r="I127" i="3" s="1"/>
  <c r="H127" i="3" s="1"/>
  <c r="H130" i="4"/>
  <c r="I135" i="3" s="1"/>
  <c r="H135" i="3" s="1"/>
  <c r="H138" i="4"/>
  <c r="I143" i="3" s="1"/>
  <c r="H143" i="3" s="1"/>
  <c r="H41" i="4"/>
  <c r="H118" i="4"/>
  <c r="H47" i="4"/>
  <c r="H51" i="4"/>
  <c r="H59" i="4"/>
  <c r="H67" i="4"/>
  <c r="H75" i="4"/>
  <c r="I66" i="3" s="1"/>
  <c r="H66" i="3" s="1"/>
  <c r="H83" i="4"/>
  <c r="H91" i="4"/>
  <c r="H99" i="4"/>
  <c r="I93" i="3" s="1"/>
  <c r="H93" i="3" s="1"/>
  <c r="H107" i="4"/>
  <c r="H115" i="4"/>
  <c r="H128" i="4"/>
  <c r="I133" i="3" s="1"/>
  <c r="H133" i="3" s="1"/>
  <c r="H136" i="4"/>
  <c r="I141" i="3" s="1"/>
  <c r="H141" i="3" s="1"/>
  <c r="F144" i="4"/>
  <c r="G116" i="3" s="1"/>
  <c r="F116" i="3" s="1"/>
  <c r="F152" i="4"/>
  <c r="G124" i="3" s="1"/>
  <c r="F124" i="3" s="1"/>
  <c r="H34" i="4"/>
  <c r="H57" i="4"/>
  <c r="I36" i="3" s="1"/>
  <c r="H36" i="3" s="1"/>
  <c r="H65" i="4"/>
  <c r="H73" i="4"/>
  <c r="H81" i="4"/>
  <c r="H89" i="4"/>
  <c r="I86" i="3" s="1"/>
  <c r="H86" i="3" s="1"/>
  <c r="H97" i="4"/>
  <c r="H105" i="4"/>
  <c r="I108" i="3" s="1"/>
  <c r="H108" i="3" s="1"/>
  <c r="H113" i="4"/>
  <c r="H126" i="4"/>
  <c r="I131" i="3" s="1"/>
  <c r="H131" i="3" s="1"/>
  <c r="H134" i="4"/>
  <c r="I139" i="3" s="1"/>
  <c r="H139" i="3" s="1"/>
  <c r="F158" i="4"/>
  <c r="G130" i="3" s="1"/>
  <c r="F130" i="3" s="1"/>
  <c r="H48" i="4"/>
  <c r="H49" i="4"/>
  <c r="H35" i="4"/>
  <c r="H119" i="4"/>
  <c r="H46" i="4"/>
  <c r="H37" i="4"/>
  <c r="H117" i="4"/>
  <c r="F35" i="4"/>
  <c r="H38" i="4"/>
  <c r="J118" i="4"/>
  <c r="F119" i="4"/>
  <c r="G91" i="3" s="1"/>
  <c r="F91" i="3" s="1"/>
  <c r="H42" i="4"/>
  <c r="F46" i="4"/>
  <c r="H39" i="4"/>
  <c r="I90" i="3" s="1"/>
  <c r="H90" i="3" s="1"/>
  <c r="H43" i="4"/>
  <c r="F39" i="4"/>
  <c r="J120" i="4"/>
  <c r="F43" i="4"/>
  <c r="G21" i="3" s="1"/>
  <c r="F21" i="3" s="1"/>
  <c r="H28" i="4"/>
  <c r="I57" i="3" s="1"/>
  <c r="H57" i="3" s="1"/>
  <c r="F31" i="4"/>
  <c r="F67" i="3"/>
  <c r="H24" i="4"/>
  <c r="H31" i="4"/>
  <c r="I59" i="3" s="1"/>
  <c r="H59" i="3" s="1"/>
  <c r="H138" i="3"/>
  <c r="F22" i="3"/>
  <c r="H137" i="3"/>
  <c r="H130" i="3"/>
  <c r="F35" i="3"/>
  <c r="H32" i="4"/>
  <c r="I64" i="3" s="1"/>
  <c r="H64" i="3" s="1"/>
  <c r="F29" i="4"/>
  <c r="H29" i="4"/>
  <c r="I54" i="3" s="1"/>
  <c r="H54" i="3" s="1"/>
  <c r="F116" i="4"/>
  <c r="G89" i="3" s="1"/>
  <c r="F89" i="3" s="1"/>
  <c r="H30" i="4"/>
  <c r="I58" i="3" s="1"/>
  <c r="H58" i="3" s="1"/>
  <c r="H116" i="4"/>
  <c r="H23" i="4"/>
  <c r="H27" i="4"/>
  <c r="H26" i="4"/>
  <c r="H25" i="4"/>
  <c r="I46" i="3" s="1"/>
  <c r="H46" i="3" s="1"/>
  <c r="F25" i="4"/>
  <c r="H21" i="4"/>
  <c r="H22" i="4"/>
  <c r="H17" i="4"/>
  <c r="I106" i="3" s="1"/>
  <c r="H18" i="4"/>
  <c r="H15" i="4"/>
  <c r="H20" i="4"/>
  <c r="H16" i="4"/>
  <c r="I70" i="3" s="1"/>
  <c r="I117" i="3" l="1"/>
  <c r="H117" i="3" s="1"/>
  <c r="I27" i="3"/>
  <c r="H27" i="3" s="1"/>
  <c r="I48" i="3"/>
  <c r="H48" i="3" s="1"/>
  <c r="I31" i="3"/>
  <c r="H31" i="3" s="1"/>
  <c r="I29" i="3"/>
  <c r="H29" i="3" s="1"/>
  <c r="I125" i="3"/>
  <c r="H125" i="3" s="1"/>
  <c r="I102" i="3"/>
  <c r="H102" i="3" s="1"/>
  <c r="F25" i="3"/>
  <c r="I25" i="3"/>
  <c r="H25" i="3" s="1"/>
  <c r="I69" i="3"/>
  <c r="H69" i="3" s="1"/>
  <c r="I118" i="3"/>
  <c r="H118" i="3" s="1"/>
  <c r="I82" i="3"/>
  <c r="H82" i="3" s="1"/>
  <c r="I65" i="3"/>
  <c r="H65" i="3" s="1"/>
  <c r="I75" i="3"/>
  <c r="H75" i="3" s="1"/>
  <c r="J49" i="4"/>
  <c r="I41" i="3"/>
  <c r="H41" i="3" s="1"/>
  <c r="I28" i="3"/>
  <c r="H28" i="3" s="1"/>
  <c r="I88" i="3"/>
  <c r="H88" i="3" s="1"/>
  <c r="I112" i="3"/>
  <c r="H112" i="3" s="1"/>
  <c r="I123" i="3"/>
  <c r="H123" i="3" s="1"/>
  <c r="I110" i="3"/>
  <c r="H110" i="3" s="1"/>
  <c r="I96" i="3"/>
  <c r="H96" i="3" s="1"/>
  <c r="I91" i="3"/>
  <c r="H91" i="3" s="1"/>
  <c r="I21" i="3"/>
  <c r="H21" i="3" s="1"/>
  <c r="I98" i="3"/>
  <c r="H98" i="3" s="1"/>
  <c r="I92" i="3"/>
  <c r="H92" i="3" s="1"/>
  <c r="I121" i="3"/>
  <c r="H121" i="3" s="1"/>
  <c r="G99" i="3"/>
  <c r="F99" i="3" s="1"/>
  <c r="I49" i="3"/>
  <c r="H49" i="3" s="1"/>
  <c r="I38" i="3"/>
  <c r="H38" i="3" s="1"/>
  <c r="I97" i="3"/>
  <c r="H97" i="3" s="1"/>
  <c r="I52" i="3"/>
  <c r="H52" i="3" s="1"/>
  <c r="G112" i="3"/>
  <c r="F112" i="3" s="1"/>
  <c r="I85" i="3"/>
  <c r="H85" i="3" s="1"/>
  <c r="I101" i="3"/>
  <c r="H101" i="3" s="1"/>
  <c r="I39" i="3"/>
  <c r="H39" i="3" s="1"/>
  <c r="I83" i="3"/>
  <c r="H83" i="3" s="1"/>
  <c r="I71" i="3"/>
  <c r="H71" i="3" s="1"/>
  <c r="I107" i="3"/>
  <c r="H107" i="3" s="1"/>
  <c r="I95" i="3"/>
  <c r="H95" i="3" s="1"/>
  <c r="I55" i="3"/>
  <c r="H55" i="3" s="1"/>
  <c r="I109" i="3"/>
  <c r="H109" i="3" s="1"/>
  <c r="I22" i="3"/>
  <c r="H22" i="3" s="1"/>
  <c r="I80" i="3"/>
  <c r="H80" i="3" s="1"/>
  <c r="I50" i="3"/>
  <c r="H50" i="3" s="1"/>
  <c r="I79" i="3"/>
  <c r="H79" i="3" s="1"/>
  <c r="G71" i="3"/>
  <c r="F71" i="3" s="1"/>
  <c r="I103" i="3"/>
  <c r="H103" i="3" s="1"/>
  <c r="I74" i="3"/>
  <c r="H74" i="3" s="1"/>
  <c r="G86" i="3"/>
  <c r="F86" i="3" s="1"/>
  <c r="G85" i="3"/>
  <c r="F85" i="3" s="1"/>
  <c r="I26" i="3"/>
  <c r="H26" i="3" s="1"/>
  <c r="I124" i="3"/>
  <c r="H124" i="3" s="1"/>
  <c r="I111" i="3"/>
  <c r="H111" i="3" s="1"/>
  <c r="I40" i="3"/>
  <c r="H40" i="3" s="1"/>
  <c r="I34" i="3"/>
  <c r="H34" i="3" s="1"/>
  <c r="I81" i="3"/>
  <c r="H81" i="3" s="1"/>
  <c r="I61" i="3"/>
  <c r="H61" i="3" s="1"/>
  <c r="I113" i="3"/>
  <c r="H113" i="3" s="1"/>
  <c r="F49" i="3"/>
  <c r="G39" i="3"/>
  <c r="F39" i="3" s="1"/>
  <c r="G78" i="3"/>
  <c r="F78" i="3" s="1"/>
  <c r="F36" i="3"/>
  <c r="G64" i="3"/>
  <c r="F64" i="3" s="1"/>
  <c r="I23" i="3"/>
  <c r="H23" i="3" s="1"/>
  <c r="F41" i="3"/>
  <c r="G34" i="3"/>
  <c r="F34" i="3" s="1"/>
  <c r="I115" i="3"/>
  <c r="H115" i="3" s="1"/>
  <c r="G28" i="3"/>
  <c r="F28" i="3" s="1"/>
  <c r="G40" i="3"/>
  <c r="F40" i="3" s="1"/>
  <c r="F69" i="3"/>
  <c r="G50" i="3"/>
  <c r="F50" i="3" s="1"/>
  <c r="I33" i="3"/>
  <c r="H33" i="3" s="1"/>
  <c r="F38" i="3"/>
  <c r="G31" i="3"/>
  <c r="F31" i="3" s="1"/>
  <c r="I100" i="3"/>
  <c r="H100" i="3" s="1"/>
  <c r="I30" i="3"/>
  <c r="H30" i="3" s="1"/>
  <c r="I104" i="3"/>
  <c r="H104" i="3" s="1"/>
  <c r="F29" i="3"/>
  <c r="G24" i="3"/>
  <c r="F24" i="3" s="1"/>
  <c r="G76" i="3"/>
  <c r="F76" i="3" s="1"/>
  <c r="I56" i="3"/>
  <c r="H56" i="3" s="1"/>
  <c r="I84" i="3"/>
  <c r="H84" i="3" s="1"/>
  <c r="G23" i="3"/>
  <c r="F23" i="3" s="1"/>
  <c r="G70" i="3"/>
  <c r="I114" i="3"/>
  <c r="H114" i="3" s="1"/>
  <c r="I116" i="3"/>
  <c r="H116" i="3" s="1"/>
  <c r="G83" i="3"/>
  <c r="F83" i="3" s="1"/>
  <c r="G74" i="3"/>
  <c r="F74" i="3" s="1"/>
  <c r="I60" i="3"/>
  <c r="H60" i="3" s="1"/>
  <c r="G66" i="3"/>
  <c r="F66" i="3" s="1"/>
  <c r="I45" i="3"/>
  <c r="H45" i="3" s="1"/>
  <c r="G68" i="3"/>
  <c r="F65" i="3"/>
  <c r="I119" i="3"/>
  <c r="H119" i="3" s="1"/>
  <c r="G77" i="3"/>
  <c r="F77" i="3" s="1"/>
  <c r="I99" i="3"/>
  <c r="H99" i="3" s="1"/>
  <c r="I76" i="3"/>
  <c r="H76" i="3" s="1"/>
  <c r="I24" i="3"/>
  <c r="H24" i="3" s="1"/>
  <c r="I35" i="3"/>
  <c r="H35" i="3" s="1"/>
  <c r="I62" i="3"/>
  <c r="H62" i="3" s="1"/>
  <c r="I78" i="3"/>
  <c r="H78" i="3" s="1"/>
  <c r="G51" i="3"/>
  <c r="F51" i="3" s="1"/>
  <c r="F33" i="3"/>
  <c r="G27" i="3"/>
  <c r="F27" i="3" s="1"/>
  <c r="F81" i="3"/>
  <c r="G59" i="3"/>
  <c r="F59" i="3" s="1"/>
  <c r="I77" i="3"/>
  <c r="H77" i="3" s="1"/>
  <c r="G87" i="3"/>
  <c r="F87" i="3" s="1"/>
  <c r="F75" i="3"/>
  <c r="G54" i="3"/>
  <c r="F54" i="3" s="1"/>
  <c r="F61" i="3"/>
  <c r="G45" i="3"/>
  <c r="F45" i="3" s="1"/>
  <c r="I94" i="3"/>
  <c r="H94" i="3" s="1"/>
  <c r="G88" i="3"/>
  <c r="F88" i="3" s="1"/>
  <c r="G82" i="3"/>
  <c r="F82" i="3" s="1"/>
  <c r="G63" i="3"/>
  <c r="F63" i="3" s="1"/>
  <c r="G79" i="3"/>
  <c r="F79" i="3" s="1"/>
  <c r="I67" i="3"/>
  <c r="H67" i="3" s="1"/>
  <c r="G58" i="3"/>
  <c r="F58" i="3" s="1"/>
  <c r="I43" i="3"/>
  <c r="H43" i="3" s="1"/>
  <c r="I122" i="3"/>
  <c r="H122" i="3" s="1"/>
  <c r="I73" i="3"/>
  <c r="H73" i="3" s="1"/>
  <c r="I42" i="3"/>
  <c r="H42" i="3" s="1"/>
  <c r="J36" i="4"/>
  <c r="J111" i="4"/>
  <c r="J107" i="4"/>
  <c r="J85" i="4"/>
  <c r="J94" i="4"/>
  <c r="J69" i="4"/>
  <c r="J89" i="4"/>
  <c r="J68" i="4"/>
  <c r="J60" i="4"/>
  <c r="J88" i="4"/>
  <c r="J115" i="4"/>
  <c r="K125" i="3" s="1"/>
  <c r="J125" i="3" s="1"/>
  <c r="J97" i="4"/>
  <c r="K91" i="3" s="1"/>
  <c r="J91" i="3" s="1"/>
  <c r="J93" i="4"/>
  <c r="J82" i="4"/>
  <c r="J84" i="4"/>
  <c r="J113" i="4"/>
  <c r="K123" i="3" s="1"/>
  <c r="J123" i="3" s="1"/>
  <c r="J103" i="4"/>
  <c r="J61" i="4"/>
  <c r="K35" i="3" s="1"/>
  <c r="J35" i="3" s="1"/>
  <c r="J74" i="4"/>
  <c r="J109" i="4"/>
  <c r="J99" i="4"/>
  <c r="K93" i="3" s="1"/>
  <c r="J93" i="3" s="1"/>
  <c r="J96" i="4"/>
  <c r="J80" i="4"/>
  <c r="J70" i="4"/>
  <c r="J105" i="4"/>
  <c r="J48" i="4"/>
  <c r="J95" i="4"/>
  <c r="J64" i="4"/>
  <c r="J114" i="4"/>
  <c r="J66" i="4"/>
  <c r="J101" i="4"/>
  <c r="J78" i="4"/>
  <c r="J91" i="4"/>
  <c r="J52" i="4"/>
  <c r="J110" i="4"/>
  <c r="J58" i="4"/>
  <c r="J81" i="4"/>
  <c r="J73" i="4"/>
  <c r="J87" i="4"/>
  <c r="J75" i="4"/>
  <c r="J106" i="4"/>
  <c r="J54" i="4"/>
  <c r="J65" i="4"/>
  <c r="J83" i="4"/>
  <c r="J71" i="4"/>
  <c r="J102" i="4"/>
  <c r="J50" i="4"/>
  <c r="J121" i="4"/>
  <c r="K126" i="3" s="1"/>
  <c r="J126" i="3" s="1"/>
  <c r="J92" i="4"/>
  <c r="J79" i="4"/>
  <c r="J63" i="4"/>
  <c r="J98" i="4"/>
  <c r="J112" i="4"/>
  <c r="J100" i="4"/>
  <c r="J76" i="4"/>
  <c r="J67" i="4"/>
  <c r="J59" i="4"/>
  <c r="J90" i="4"/>
  <c r="J77" i="4"/>
  <c r="J108" i="4"/>
  <c r="J72" i="4"/>
  <c r="J55" i="4"/>
  <c r="J51" i="4"/>
  <c r="K29" i="3" s="1"/>
  <c r="J29" i="3" s="1"/>
  <c r="J86" i="4"/>
  <c r="J53" i="4"/>
  <c r="J104" i="4"/>
  <c r="J33" i="4"/>
  <c r="J47" i="4"/>
  <c r="J45" i="4"/>
  <c r="J44" i="4"/>
  <c r="J40" i="4"/>
  <c r="J41" i="4"/>
  <c r="J42" i="4"/>
  <c r="K113" i="3" s="1"/>
  <c r="J113" i="3" s="1"/>
  <c r="J30" i="4"/>
  <c r="K58" i="3" s="1"/>
  <c r="J58" i="3" s="1"/>
  <c r="J32" i="4"/>
  <c r="K64" i="3" s="1"/>
  <c r="J64" i="3" s="1"/>
  <c r="J35" i="4"/>
  <c r="J43" i="4"/>
  <c r="J34" i="4"/>
  <c r="J25" i="4"/>
  <c r="K46" i="3" s="1"/>
  <c r="J46" i="3" s="1"/>
  <c r="F46" i="3"/>
  <c r="J24" i="4"/>
  <c r="K44" i="3" s="1"/>
  <c r="J44" i="3" s="1"/>
  <c r="I44" i="3"/>
  <c r="H44" i="3" s="1"/>
  <c r="I47" i="3"/>
  <c r="H47" i="3" s="1"/>
  <c r="J27" i="4"/>
  <c r="K51" i="3" s="1"/>
  <c r="J51" i="3" s="1"/>
  <c r="I51" i="3"/>
  <c r="H51" i="3" s="1"/>
  <c r="J39" i="4"/>
  <c r="K90" i="3" s="1"/>
  <c r="J90" i="3" s="1"/>
  <c r="J38" i="4"/>
  <c r="J23" i="4"/>
  <c r="K37" i="3" s="1"/>
  <c r="J37" i="3" s="1"/>
  <c r="I37" i="3"/>
  <c r="H37" i="3" s="1"/>
  <c r="J28" i="4"/>
  <c r="K57" i="3" s="1"/>
  <c r="J57" i="3" s="1"/>
  <c r="J37" i="4"/>
  <c r="J116" i="4"/>
  <c r="J117" i="4"/>
  <c r="J46" i="4"/>
  <c r="J31" i="4"/>
  <c r="K59" i="3" s="1"/>
  <c r="J59" i="3" s="1"/>
  <c r="J119" i="4"/>
  <c r="J29" i="4"/>
  <c r="K54" i="3" s="1"/>
  <c r="J54" i="3" s="1"/>
  <c r="I53" i="3"/>
  <c r="H53" i="3" s="1"/>
  <c r="AB59" i="16"/>
  <c r="AB58" i="16"/>
  <c r="AB57" i="16"/>
  <c r="AB56" i="16"/>
  <c r="AB55" i="16"/>
  <c r="AB54" i="16"/>
  <c r="AB53" i="16"/>
  <c r="AB52" i="16"/>
  <c r="AB51" i="16"/>
  <c r="AB50" i="16"/>
  <c r="AB49" i="16"/>
  <c r="AB48" i="16"/>
  <c r="AB47" i="16"/>
  <c r="AB46" i="16"/>
  <c r="AB45" i="16"/>
  <c r="AB44" i="16"/>
  <c r="AB43" i="16"/>
  <c r="AB42" i="16"/>
  <c r="AB41" i="16"/>
  <c r="AB40" i="16"/>
  <c r="AB39" i="16"/>
  <c r="AB38" i="16"/>
  <c r="AB37" i="16"/>
  <c r="AB36" i="16"/>
  <c r="AB35" i="16"/>
  <c r="AB34" i="16"/>
  <c r="AB33" i="16"/>
  <c r="AB32" i="16"/>
  <c r="AB31" i="16"/>
  <c r="AB30" i="16"/>
  <c r="AB29" i="16"/>
  <c r="D47" i="10" s="1"/>
  <c r="AB28" i="16"/>
  <c r="D46" i="10" s="1"/>
  <c r="AB27" i="16"/>
  <c r="D45" i="10" s="1"/>
  <c r="AB26" i="16"/>
  <c r="D44" i="10" s="1"/>
  <c r="AB25" i="16"/>
  <c r="D43" i="10" s="1"/>
  <c r="AB24" i="16"/>
  <c r="D42" i="10" s="1"/>
  <c r="AB23" i="16"/>
  <c r="D41" i="10" s="1"/>
  <c r="AB22" i="16"/>
  <c r="D40" i="10" s="1"/>
  <c r="AB21" i="16"/>
  <c r="D39" i="10" s="1"/>
  <c r="AB20" i="16"/>
  <c r="D38" i="10" s="1"/>
  <c r="AB19" i="16"/>
  <c r="D37" i="10" s="1"/>
  <c r="AB18" i="16"/>
  <c r="D36" i="10" s="1"/>
  <c r="AB17" i="16"/>
  <c r="D35" i="10" s="1"/>
  <c r="AB16" i="16"/>
  <c r="D34" i="10" s="1"/>
  <c r="AB15" i="16"/>
  <c r="D33" i="10" s="1"/>
  <c r="AB14" i="16"/>
  <c r="D32" i="10" s="1"/>
  <c r="AB13" i="16"/>
  <c r="D31" i="10" s="1"/>
  <c r="AB12" i="16"/>
  <c r="D30" i="10" s="1"/>
  <c r="AR58" i="13"/>
  <c r="AR57" i="13"/>
  <c r="AR56" i="13"/>
  <c r="AR55" i="13"/>
  <c r="AR54" i="13"/>
  <c r="AR53" i="13"/>
  <c r="AS53" i="13" s="1"/>
  <c r="AT53" i="13" s="1"/>
  <c r="AR52" i="13"/>
  <c r="AR51" i="13"/>
  <c r="AS51" i="13" s="1"/>
  <c r="AT51" i="13" s="1"/>
  <c r="AR50" i="13"/>
  <c r="AR49" i="13"/>
  <c r="AR48" i="13"/>
  <c r="AR47" i="13"/>
  <c r="AR46" i="13"/>
  <c r="AR45" i="13"/>
  <c r="AR44" i="13"/>
  <c r="AR43" i="13"/>
  <c r="AR42" i="13"/>
  <c r="AR41" i="13"/>
  <c r="AR40" i="13"/>
  <c r="AR39" i="13"/>
  <c r="AR38" i="13"/>
  <c r="AR37" i="13"/>
  <c r="AR36" i="13"/>
  <c r="AR35" i="13"/>
  <c r="AR34" i="13"/>
  <c r="AR33" i="13"/>
  <c r="AR32" i="13"/>
  <c r="AR31" i="13"/>
  <c r="AR30" i="13"/>
  <c r="AR29" i="13"/>
  <c r="D55" i="9" s="1"/>
  <c r="AR28" i="13"/>
  <c r="AR27" i="13"/>
  <c r="D53" i="9" s="1"/>
  <c r="AR26" i="13"/>
  <c r="AR25" i="13"/>
  <c r="AR24" i="13"/>
  <c r="AR23" i="13"/>
  <c r="AR22" i="13"/>
  <c r="AR21" i="13"/>
  <c r="D47" i="9" s="1"/>
  <c r="AR20" i="13"/>
  <c r="AR19" i="13"/>
  <c r="D45" i="9" s="1"/>
  <c r="AR18" i="13"/>
  <c r="AR17" i="13"/>
  <c r="AR16" i="13"/>
  <c r="AR15" i="13"/>
  <c r="AR14" i="13"/>
  <c r="AR13" i="13"/>
  <c r="D39" i="9" s="1"/>
  <c r="AR12" i="13"/>
  <c r="AR11" i="13"/>
  <c r="D37" i="9" s="1"/>
  <c r="AR10" i="13"/>
  <c r="D36" i="9" s="1"/>
  <c r="AL59" i="13"/>
  <c r="AL58" i="13"/>
  <c r="AL57" i="13"/>
  <c r="AL56" i="13"/>
  <c r="AL55" i="13"/>
  <c r="AL54" i="13"/>
  <c r="AL53" i="13"/>
  <c r="AL52" i="13"/>
  <c r="AL51" i="13"/>
  <c r="AL50" i="13"/>
  <c r="AL49" i="13"/>
  <c r="AL48" i="13"/>
  <c r="AL47" i="13"/>
  <c r="AL46" i="13"/>
  <c r="AL45" i="13"/>
  <c r="AL44" i="13"/>
  <c r="AL43" i="13"/>
  <c r="AL42" i="13"/>
  <c r="AL41" i="13"/>
  <c r="AL40" i="13"/>
  <c r="AL39" i="13"/>
  <c r="AL38" i="13"/>
  <c r="AL37" i="13"/>
  <c r="AL36" i="13"/>
  <c r="AL35" i="13"/>
  <c r="AL34" i="13"/>
  <c r="AL33" i="13"/>
  <c r="AL32" i="13"/>
  <c r="AL31" i="13"/>
  <c r="AL30" i="13"/>
  <c r="AL29" i="13"/>
  <c r="AL28" i="13"/>
  <c r="D32" i="9" s="1"/>
  <c r="AL27" i="13"/>
  <c r="AL26" i="13"/>
  <c r="AL25" i="13"/>
  <c r="AL24" i="13"/>
  <c r="AL23" i="13"/>
  <c r="D27" i="9" s="1"/>
  <c r="AL22" i="13"/>
  <c r="D26" i="9" s="1"/>
  <c r="AL21" i="13"/>
  <c r="AL20" i="13"/>
  <c r="D24" i="9" s="1"/>
  <c r="AL19" i="13"/>
  <c r="AL18" i="13"/>
  <c r="AL17" i="13"/>
  <c r="AL16" i="13"/>
  <c r="AL15" i="13"/>
  <c r="D19" i="9" s="1"/>
  <c r="AL14" i="13"/>
  <c r="D18" i="9" s="1"/>
  <c r="AL13" i="13"/>
  <c r="AL12" i="13"/>
  <c r="D16" i="9" s="1"/>
  <c r="AL11" i="13"/>
  <c r="AL10" i="13"/>
  <c r="D14" i="9" s="1"/>
  <c r="H8" i="9"/>
  <c r="H8" i="7"/>
  <c r="B69" i="10"/>
  <c r="B68" i="10"/>
  <c r="B67" i="10"/>
  <c r="B66" i="10"/>
  <c r="B65" i="10"/>
  <c r="B64" i="10"/>
  <c r="B63" i="10"/>
  <c r="B62" i="10"/>
  <c r="B61" i="10"/>
  <c r="B60" i="10"/>
  <c r="B59" i="10"/>
  <c r="B58" i="10"/>
  <c r="B57" i="10"/>
  <c r="B56" i="10"/>
  <c r="B55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4" i="10"/>
  <c r="D33" i="9"/>
  <c r="B33" i="9"/>
  <c r="B32" i="9"/>
  <c r="D31" i="9"/>
  <c r="B31" i="9"/>
  <c r="D30" i="9"/>
  <c r="B30" i="9"/>
  <c r="D29" i="9"/>
  <c r="B29" i="9"/>
  <c r="D28" i="9"/>
  <c r="B28" i="9"/>
  <c r="B27" i="9"/>
  <c r="B26" i="9"/>
  <c r="D25" i="9"/>
  <c r="B25" i="9"/>
  <c r="B24" i="9"/>
  <c r="D23" i="9"/>
  <c r="B23" i="9"/>
  <c r="D22" i="9"/>
  <c r="B22" i="9"/>
  <c r="D21" i="9"/>
  <c r="B21" i="9"/>
  <c r="D20" i="9"/>
  <c r="B20" i="9"/>
  <c r="B19" i="9"/>
  <c r="D17" i="9"/>
  <c r="D15" i="9"/>
  <c r="B55" i="9"/>
  <c r="D54" i="9"/>
  <c r="B54" i="9"/>
  <c r="B53" i="9"/>
  <c r="D52" i="9"/>
  <c r="B52" i="9"/>
  <c r="D51" i="9"/>
  <c r="B51" i="9"/>
  <c r="D50" i="9"/>
  <c r="B50" i="9"/>
  <c r="D49" i="9"/>
  <c r="B49" i="9"/>
  <c r="D48" i="9"/>
  <c r="B48" i="9"/>
  <c r="B47" i="9"/>
  <c r="D46" i="9"/>
  <c r="B46" i="9"/>
  <c r="B45" i="9"/>
  <c r="D44" i="9"/>
  <c r="B44" i="9"/>
  <c r="D43" i="9"/>
  <c r="B43" i="9"/>
  <c r="D42" i="9"/>
  <c r="B42" i="9"/>
  <c r="D41" i="9"/>
  <c r="B41" i="9"/>
  <c r="D40" i="9"/>
  <c r="B40" i="9"/>
  <c r="B39" i="9"/>
  <c r="D38" i="9"/>
  <c r="AO10" i="12" a="1"/>
  <c r="AO10" i="12" s="1"/>
  <c r="CB11" i="12"/>
  <c r="CB12" i="12"/>
  <c r="CB13" i="12"/>
  <c r="CB14" i="12"/>
  <c r="CB15" i="12"/>
  <c r="CB16" i="12"/>
  <c r="CB17" i="12"/>
  <c r="CB18" i="12"/>
  <c r="CB19" i="12"/>
  <c r="CB20" i="12"/>
  <c r="CB21" i="12"/>
  <c r="CB22" i="12"/>
  <c r="CB23" i="12"/>
  <c r="CB24" i="12"/>
  <c r="CB25" i="12"/>
  <c r="CB26" i="12"/>
  <c r="CB27" i="12"/>
  <c r="CB28" i="12"/>
  <c r="CB29" i="12"/>
  <c r="CB30" i="12"/>
  <c r="CB31" i="12"/>
  <c r="CB32" i="12"/>
  <c r="CB33" i="12"/>
  <c r="CB34" i="12"/>
  <c r="CB35" i="12"/>
  <c r="CB36" i="12"/>
  <c r="CB37" i="12"/>
  <c r="CB38" i="12"/>
  <c r="CB39" i="12"/>
  <c r="CB40" i="12"/>
  <c r="CB41" i="12"/>
  <c r="CB42" i="12"/>
  <c r="CB43" i="12"/>
  <c r="CB44" i="12"/>
  <c r="CB45" i="12"/>
  <c r="CB46" i="12"/>
  <c r="CB47" i="12"/>
  <c r="CB48" i="12"/>
  <c r="CB49" i="12"/>
  <c r="CB50" i="12"/>
  <c r="CB51" i="12"/>
  <c r="CB52" i="12"/>
  <c r="CB53" i="12"/>
  <c r="CB54" i="12"/>
  <c r="CB55" i="12"/>
  <c r="CB56" i="12"/>
  <c r="CB57" i="12"/>
  <c r="CB58" i="12"/>
  <c r="CB59" i="12"/>
  <c r="CB60" i="12"/>
  <c r="CB61" i="12"/>
  <c r="CB62" i="12"/>
  <c r="CB63" i="12"/>
  <c r="CB64" i="12"/>
  <c r="CB65" i="12"/>
  <c r="CB66" i="12"/>
  <c r="CB67" i="12"/>
  <c r="CB68" i="12"/>
  <c r="CB69" i="12"/>
  <c r="CB70" i="12"/>
  <c r="CB71" i="12"/>
  <c r="CB72" i="12"/>
  <c r="CB73" i="12"/>
  <c r="CB74" i="12"/>
  <c r="CB75" i="12"/>
  <c r="CB76" i="12"/>
  <c r="CB77" i="12"/>
  <c r="CB78" i="12"/>
  <c r="CB79" i="12"/>
  <c r="CB80" i="12"/>
  <c r="CB81" i="12"/>
  <c r="CB82" i="12"/>
  <c r="CB83" i="12"/>
  <c r="CB84" i="12"/>
  <c r="CB85" i="12"/>
  <c r="CB86" i="12"/>
  <c r="CB87" i="12"/>
  <c r="CB88" i="12"/>
  <c r="CB89" i="12"/>
  <c r="CB90" i="12"/>
  <c r="CB91" i="12"/>
  <c r="CB92" i="12"/>
  <c r="CB93" i="12"/>
  <c r="CB94" i="12"/>
  <c r="CB95" i="12"/>
  <c r="CB96" i="12"/>
  <c r="CB97" i="12"/>
  <c r="CB98" i="12"/>
  <c r="CB99" i="12"/>
  <c r="CB100" i="12"/>
  <c r="CB101" i="12"/>
  <c r="CB102" i="12"/>
  <c r="CB103" i="12"/>
  <c r="CB104" i="12"/>
  <c r="CB105" i="12"/>
  <c r="CB106" i="12"/>
  <c r="CB107" i="12"/>
  <c r="CB108" i="12"/>
  <c r="CB109" i="12"/>
  <c r="CB110" i="12"/>
  <c r="CB111" i="12"/>
  <c r="CB112" i="12"/>
  <c r="CB113" i="12"/>
  <c r="CB114" i="12"/>
  <c r="CB115" i="12"/>
  <c r="CB116" i="12"/>
  <c r="CB117" i="12"/>
  <c r="CB118" i="12"/>
  <c r="CB119" i="12"/>
  <c r="CB120" i="12"/>
  <c r="CB121" i="12"/>
  <c r="CB122" i="12"/>
  <c r="CB123" i="12"/>
  <c r="CB124" i="12"/>
  <c r="CB125" i="12"/>
  <c r="CB126" i="12"/>
  <c r="CB127" i="12"/>
  <c r="CB128" i="12"/>
  <c r="CB129" i="12"/>
  <c r="CB130" i="12"/>
  <c r="CB131" i="12"/>
  <c r="CB132" i="12"/>
  <c r="CB133" i="12"/>
  <c r="CB134" i="12"/>
  <c r="CB135" i="12"/>
  <c r="CB136" i="12"/>
  <c r="CB137" i="12"/>
  <c r="CB138" i="12"/>
  <c r="CB139" i="12"/>
  <c r="CB140" i="12"/>
  <c r="CB141" i="12"/>
  <c r="CB142" i="12"/>
  <c r="CB143" i="12"/>
  <c r="CB144" i="12"/>
  <c r="CB145" i="12"/>
  <c r="CB146" i="12"/>
  <c r="CB147" i="12"/>
  <c r="CB148" i="12"/>
  <c r="CB149" i="12"/>
  <c r="CB150" i="12"/>
  <c r="CB151" i="12"/>
  <c r="CB152" i="12"/>
  <c r="CB153" i="12"/>
  <c r="CB154" i="12"/>
  <c r="CB155" i="12"/>
  <c r="CB156" i="12"/>
  <c r="CB157" i="12"/>
  <c r="CB158" i="12"/>
  <c r="CB159" i="12"/>
  <c r="CB160" i="12"/>
  <c r="CB161" i="12"/>
  <c r="CB162" i="12"/>
  <c r="CB163" i="12"/>
  <c r="CB164" i="12"/>
  <c r="CB165" i="12"/>
  <c r="CB166" i="12"/>
  <c r="CB167" i="12"/>
  <c r="CB168" i="12"/>
  <c r="CB169" i="12"/>
  <c r="CB170" i="12"/>
  <c r="CB171" i="12"/>
  <c r="CB172" i="12"/>
  <c r="CB173" i="12"/>
  <c r="CB174" i="12"/>
  <c r="CB175" i="12"/>
  <c r="CB176" i="12"/>
  <c r="CB177" i="12"/>
  <c r="CB178" i="12"/>
  <c r="CB179" i="12"/>
  <c r="CB180" i="12"/>
  <c r="CB181" i="12"/>
  <c r="CB182" i="12"/>
  <c r="CB183" i="12"/>
  <c r="CB184" i="12"/>
  <c r="CB185" i="12"/>
  <c r="CB186" i="12"/>
  <c r="CB187" i="12"/>
  <c r="CB188" i="12"/>
  <c r="CB189" i="12"/>
  <c r="CB190" i="12"/>
  <c r="CB191" i="12"/>
  <c r="CB192" i="12"/>
  <c r="CB193" i="12"/>
  <c r="CB194" i="12"/>
  <c r="CB195" i="12"/>
  <c r="CB196" i="12"/>
  <c r="CB197" i="12"/>
  <c r="CB198" i="12"/>
  <c r="CB199" i="12"/>
  <c r="CB200" i="12"/>
  <c r="CB201" i="12"/>
  <c r="CB202" i="12"/>
  <c r="CB203" i="12"/>
  <c r="CB204" i="12"/>
  <c r="CB205" i="12"/>
  <c r="CB206" i="12"/>
  <c r="CB207" i="12"/>
  <c r="CB208" i="12"/>
  <c r="CB209" i="12"/>
  <c r="CB210" i="12"/>
  <c r="CB211" i="12"/>
  <c r="CB212" i="12"/>
  <c r="CB213" i="12"/>
  <c r="CB214" i="12"/>
  <c r="CB215" i="12"/>
  <c r="CB216" i="12"/>
  <c r="CB217" i="12"/>
  <c r="CB218" i="12"/>
  <c r="CB219" i="12"/>
  <c r="CB220" i="12"/>
  <c r="CB221" i="12"/>
  <c r="CB222" i="12"/>
  <c r="CB223" i="12"/>
  <c r="CB224" i="12"/>
  <c r="CB225" i="12"/>
  <c r="CB226" i="12"/>
  <c r="CB227" i="12"/>
  <c r="CB228" i="12"/>
  <c r="CB229" i="12"/>
  <c r="CB230" i="12"/>
  <c r="CB231" i="12"/>
  <c r="CB232" i="12"/>
  <c r="CB233" i="12"/>
  <c r="CB234" i="12"/>
  <c r="CB235" i="12"/>
  <c r="CB236" i="12"/>
  <c r="CB237" i="12"/>
  <c r="CB238" i="12"/>
  <c r="CB239" i="12"/>
  <c r="CB240" i="12"/>
  <c r="CB241" i="12"/>
  <c r="CB242" i="12"/>
  <c r="CB243" i="12"/>
  <c r="CB244" i="12"/>
  <c r="CB245" i="12"/>
  <c r="CB246" i="12"/>
  <c r="CB247" i="12"/>
  <c r="CB248" i="12"/>
  <c r="CB249" i="12"/>
  <c r="CB250" i="12"/>
  <c r="CB251" i="12"/>
  <c r="CB252" i="12"/>
  <c r="CB253" i="12"/>
  <c r="CB254" i="12"/>
  <c r="CB255" i="12"/>
  <c r="CB256" i="12"/>
  <c r="CB257" i="12"/>
  <c r="CB258" i="12"/>
  <c r="CB259" i="12"/>
  <c r="CB260" i="12"/>
  <c r="CB261" i="12"/>
  <c r="CB262" i="12"/>
  <c r="CB263" i="12"/>
  <c r="CB264" i="12"/>
  <c r="CB265" i="12"/>
  <c r="CB266" i="12"/>
  <c r="CB267" i="12"/>
  <c r="CB268" i="12"/>
  <c r="CB269" i="12"/>
  <c r="CB270" i="12"/>
  <c r="CB271" i="12"/>
  <c r="CB272" i="12"/>
  <c r="CB273" i="12"/>
  <c r="CB274" i="12"/>
  <c r="CB275" i="12"/>
  <c r="CB276" i="12"/>
  <c r="CB277" i="12"/>
  <c r="CB278" i="12"/>
  <c r="CB279" i="12"/>
  <c r="CB280" i="12"/>
  <c r="CB281" i="12"/>
  <c r="CB282" i="12"/>
  <c r="CB283" i="12"/>
  <c r="CB284" i="12"/>
  <c r="CB285" i="12"/>
  <c r="CB286" i="12"/>
  <c r="CB287" i="12"/>
  <c r="CB288" i="12"/>
  <c r="CB289" i="12"/>
  <c r="CB290" i="12"/>
  <c r="CB291" i="12"/>
  <c r="CB292" i="12"/>
  <c r="CB293" i="12"/>
  <c r="CB294" i="12"/>
  <c r="CB295" i="12"/>
  <c r="CB296" i="12"/>
  <c r="CB297" i="12"/>
  <c r="CB298" i="12"/>
  <c r="CB299" i="12"/>
  <c r="CB300" i="12"/>
  <c r="CB301" i="12"/>
  <c r="CB302" i="12"/>
  <c r="CB303" i="12"/>
  <c r="CB304" i="12"/>
  <c r="CB305" i="12"/>
  <c r="CB306" i="12"/>
  <c r="CB307" i="12"/>
  <c r="CB308" i="12"/>
  <c r="CB309" i="12"/>
  <c r="CB310" i="12"/>
  <c r="CB311" i="12"/>
  <c r="CB312" i="12"/>
  <c r="CB313" i="12"/>
  <c r="CB314" i="12"/>
  <c r="CB315" i="12"/>
  <c r="CB316" i="12"/>
  <c r="CB317" i="12"/>
  <c r="CB318" i="12"/>
  <c r="CB319" i="12"/>
  <c r="CB320" i="12"/>
  <c r="CB321" i="12"/>
  <c r="CB322" i="12"/>
  <c r="CB323" i="12"/>
  <c r="CB324" i="12"/>
  <c r="CB325" i="12"/>
  <c r="CB326" i="12"/>
  <c r="CB327" i="12"/>
  <c r="CB328" i="12"/>
  <c r="CB329" i="12"/>
  <c r="CB330" i="12"/>
  <c r="CB331" i="12"/>
  <c r="CB332" i="12"/>
  <c r="CB333" i="12"/>
  <c r="CB334" i="12"/>
  <c r="CB335" i="12"/>
  <c r="CB336" i="12"/>
  <c r="CB337" i="12"/>
  <c r="CB338" i="12"/>
  <c r="CB339" i="12"/>
  <c r="CB340" i="12"/>
  <c r="CB341" i="12"/>
  <c r="CB342" i="12"/>
  <c r="CB343" i="12"/>
  <c r="CB344" i="12"/>
  <c r="CB345" i="12"/>
  <c r="CB346" i="12"/>
  <c r="CB347" i="12"/>
  <c r="CB348" i="12"/>
  <c r="CB349" i="12"/>
  <c r="CB350" i="12"/>
  <c r="CB351" i="12"/>
  <c r="CB352" i="12"/>
  <c r="CB353" i="12"/>
  <c r="CB354" i="12"/>
  <c r="CB355" i="12"/>
  <c r="CB356" i="12"/>
  <c r="CB357" i="12"/>
  <c r="CB358" i="12"/>
  <c r="CB359" i="12"/>
  <c r="CB360" i="12"/>
  <c r="CB361" i="12"/>
  <c r="CB362" i="12"/>
  <c r="CB363" i="12"/>
  <c r="CB364" i="12"/>
  <c r="CB365" i="12"/>
  <c r="CB366" i="12"/>
  <c r="CB367" i="12"/>
  <c r="CB368" i="12"/>
  <c r="CB369" i="12"/>
  <c r="CB370" i="12"/>
  <c r="CB371" i="12"/>
  <c r="CB372" i="12"/>
  <c r="CB373" i="12"/>
  <c r="CB374" i="12"/>
  <c r="CB375" i="12"/>
  <c r="CB376" i="12"/>
  <c r="CB377" i="12"/>
  <c r="CB378" i="12"/>
  <c r="CB379" i="12"/>
  <c r="CB380" i="12"/>
  <c r="CB381" i="12"/>
  <c r="CB382" i="12"/>
  <c r="CB383" i="12"/>
  <c r="CB384" i="12"/>
  <c r="CB385" i="12"/>
  <c r="CB386" i="12"/>
  <c r="CB387" i="12"/>
  <c r="CB388" i="12"/>
  <c r="CB389" i="12"/>
  <c r="CB390" i="12"/>
  <c r="CB391" i="12"/>
  <c r="CB392" i="12"/>
  <c r="CB393" i="12"/>
  <c r="CB394" i="12"/>
  <c r="CB395" i="12"/>
  <c r="CB396" i="12"/>
  <c r="CB397" i="12"/>
  <c r="CB398" i="12"/>
  <c r="CB399" i="12"/>
  <c r="CB400" i="12"/>
  <c r="CB401" i="12"/>
  <c r="CB402" i="12"/>
  <c r="CB403" i="12"/>
  <c r="CB404" i="12"/>
  <c r="CB405" i="12"/>
  <c r="CB406" i="12"/>
  <c r="CB407" i="12"/>
  <c r="CB408" i="12"/>
  <c r="CB409" i="12"/>
  <c r="CB410" i="12"/>
  <c r="CB411" i="12"/>
  <c r="CB412" i="12"/>
  <c r="CB413" i="12"/>
  <c r="CB414" i="12"/>
  <c r="CB415" i="12"/>
  <c r="CB416" i="12"/>
  <c r="CB417" i="12"/>
  <c r="CB418" i="12"/>
  <c r="CB419" i="12"/>
  <c r="CB420" i="12"/>
  <c r="CB421" i="12"/>
  <c r="CB422" i="12"/>
  <c r="CB423" i="12"/>
  <c r="CB424" i="12"/>
  <c r="CB425" i="12"/>
  <c r="CB426" i="12"/>
  <c r="CB427" i="12"/>
  <c r="CB428" i="12"/>
  <c r="CB429" i="12"/>
  <c r="CB430" i="12"/>
  <c r="CB431" i="12"/>
  <c r="CB432" i="12"/>
  <c r="CB433" i="12"/>
  <c r="CB434" i="12"/>
  <c r="CB435" i="12"/>
  <c r="CB436" i="12"/>
  <c r="CB437" i="12"/>
  <c r="CB438" i="12"/>
  <c r="CB439" i="12"/>
  <c r="CB440" i="12"/>
  <c r="CB441" i="12"/>
  <c r="CB442" i="12"/>
  <c r="CB443" i="12"/>
  <c r="CB444" i="12"/>
  <c r="CB445" i="12"/>
  <c r="CB446" i="12"/>
  <c r="CB447" i="12"/>
  <c r="CB448" i="12"/>
  <c r="CB449" i="12"/>
  <c r="CB450" i="12"/>
  <c r="CB451" i="12"/>
  <c r="CB452" i="12"/>
  <c r="CB453" i="12"/>
  <c r="CB454" i="12"/>
  <c r="CB455" i="12"/>
  <c r="CB456" i="12"/>
  <c r="CB457" i="12"/>
  <c r="CB458" i="12"/>
  <c r="CB459" i="12"/>
  <c r="CB460" i="12"/>
  <c r="CB461" i="12"/>
  <c r="CB462" i="12"/>
  <c r="CB463" i="12"/>
  <c r="CB464" i="12"/>
  <c r="CB465" i="12"/>
  <c r="CB466" i="12"/>
  <c r="CB467" i="12"/>
  <c r="CB468" i="12"/>
  <c r="CB469" i="12"/>
  <c r="CB470" i="12"/>
  <c r="CB471" i="12"/>
  <c r="CB472" i="12"/>
  <c r="CB473" i="12"/>
  <c r="CB474" i="12"/>
  <c r="CB475" i="12"/>
  <c r="CB476" i="12"/>
  <c r="CB477" i="12"/>
  <c r="CB478" i="12"/>
  <c r="CB479" i="12"/>
  <c r="CB480" i="12"/>
  <c r="CB481" i="12"/>
  <c r="CB482" i="12"/>
  <c r="CB483" i="12"/>
  <c r="CB484" i="12"/>
  <c r="CB485" i="12"/>
  <c r="CB486" i="12"/>
  <c r="CB487" i="12"/>
  <c r="CB488" i="12"/>
  <c r="CB489" i="12"/>
  <c r="CB490" i="12"/>
  <c r="CB491" i="12"/>
  <c r="CB492" i="12"/>
  <c r="CB493" i="12"/>
  <c r="CB494" i="12"/>
  <c r="CB495" i="12"/>
  <c r="CB496" i="12"/>
  <c r="CB497" i="12"/>
  <c r="CB498" i="12"/>
  <c r="CB499" i="12"/>
  <c r="CB500" i="12"/>
  <c r="CB501" i="12"/>
  <c r="CB502" i="12"/>
  <c r="CB503" i="12"/>
  <c r="CB504" i="12"/>
  <c r="CB505" i="12"/>
  <c r="CB506" i="12"/>
  <c r="CB507" i="12"/>
  <c r="CB508" i="12"/>
  <c r="CB509" i="12"/>
  <c r="CB510" i="12"/>
  <c r="CB511" i="12"/>
  <c r="CB512" i="12"/>
  <c r="CB513" i="12"/>
  <c r="CB514" i="12"/>
  <c r="CB515" i="12"/>
  <c r="CB516" i="12"/>
  <c r="CB517" i="12"/>
  <c r="CB518" i="12"/>
  <c r="CB519" i="12"/>
  <c r="CB520" i="12"/>
  <c r="CB521" i="12"/>
  <c r="CB522" i="12"/>
  <c r="CB523" i="12"/>
  <c r="CB524" i="12"/>
  <c r="CB525" i="12"/>
  <c r="CB526" i="12"/>
  <c r="CB527" i="12"/>
  <c r="CB528" i="12"/>
  <c r="CB529" i="12"/>
  <c r="CB530" i="12"/>
  <c r="CB531" i="12"/>
  <c r="CB532" i="12"/>
  <c r="CB533" i="12"/>
  <c r="CB534" i="12"/>
  <c r="CB535" i="12"/>
  <c r="CB536" i="12"/>
  <c r="CB537" i="12"/>
  <c r="CB538" i="12"/>
  <c r="CB539" i="12"/>
  <c r="CB540" i="12"/>
  <c r="CB541" i="12"/>
  <c r="CB542" i="12"/>
  <c r="CB543" i="12"/>
  <c r="CB544" i="12"/>
  <c r="CB545" i="12"/>
  <c r="CB546" i="12"/>
  <c r="CB547" i="12"/>
  <c r="CB548" i="12"/>
  <c r="CB549" i="12"/>
  <c r="CB550" i="12"/>
  <c r="CB551" i="12"/>
  <c r="CB552" i="12"/>
  <c r="CB553" i="12"/>
  <c r="CB554" i="12"/>
  <c r="CB555" i="12"/>
  <c r="CB556" i="12"/>
  <c r="CB557" i="12"/>
  <c r="CB558" i="12"/>
  <c r="CB559" i="12"/>
  <c r="CB560" i="12"/>
  <c r="CB561" i="12"/>
  <c r="CB562" i="12"/>
  <c r="CB563" i="12"/>
  <c r="CB564" i="12"/>
  <c r="CB565" i="12"/>
  <c r="CB566" i="12"/>
  <c r="CB567" i="12"/>
  <c r="CB568" i="12"/>
  <c r="CB569" i="12"/>
  <c r="CB570" i="12"/>
  <c r="CB571" i="12"/>
  <c r="CB572" i="12"/>
  <c r="CB573" i="12"/>
  <c r="CB574" i="12"/>
  <c r="CB575" i="12"/>
  <c r="CB576" i="12"/>
  <c r="CB577" i="12"/>
  <c r="CB578" i="12"/>
  <c r="CB579" i="12"/>
  <c r="CB580" i="12"/>
  <c r="CB581" i="12"/>
  <c r="CB582" i="12"/>
  <c r="CB583" i="12"/>
  <c r="CB584" i="12"/>
  <c r="CB585" i="12"/>
  <c r="CB586" i="12"/>
  <c r="CB587" i="12"/>
  <c r="CB588" i="12"/>
  <c r="CB589" i="12"/>
  <c r="CB590" i="12"/>
  <c r="CB591" i="12"/>
  <c r="CB592" i="12"/>
  <c r="CB593" i="12"/>
  <c r="CB594" i="12"/>
  <c r="CB595" i="12"/>
  <c r="CB596" i="12"/>
  <c r="CB597" i="12"/>
  <c r="CB598" i="12"/>
  <c r="CB599" i="12"/>
  <c r="CB600" i="12"/>
  <c r="CB601" i="12"/>
  <c r="CB602" i="12"/>
  <c r="CB603" i="12"/>
  <c r="CB604" i="12"/>
  <c r="CB605" i="12"/>
  <c r="CB606" i="12"/>
  <c r="CB607" i="12"/>
  <c r="CB608" i="12"/>
  <c r="CB609" i="12"/>
  <c r="CB610" i="12"/>
  <c r="CB611" i="12"/>
  <c r="CB612" i="12"/>
  <c r="CB613" i="12"/>
  <c r="CB614" i="12"/>
  <c r="CB615" i="12"/>
  <c r="CB616" i="12"/>
  <c r="CB617" i="12"/>
  <c r="CB618" i="12"/>
  <c r="CB619" i="12"/>
  <c r="CB620" i="12"/>
  <c r="CB621" i="12"/>
  <c r="CB622" i="12"/>
  <c r="CB623" i="12"/>
  <c r="CB624" i="12"/>
  <c r="CB625" i="12"/>
  <c r="CB626" i="12"/>
  <c r="CB627" i="12"/>
  <c r="CB628" i="12"/>
  <c r="CB629" i="12"/>
  <c r="CB630" i="12"/>
  <c r="CB631" i="12"/>
  <c r="CB632" i="12"/>
  <c r="CB633" i="12"/>
  <c r="CB634" i="12"/>
  <c r="CB635" i="12"/>
  <c r="CB636" i="12"/>
  <c r="CB637" i="12"/>
  <c r="CB638" i="12"/>
  <c r="CB639" i="12"/>
  <c r="CB640" i="12"/>
  <c r="CB641" i="12"/>
  <c r="CB642" i="12"/>
  <c r="CB643" i="12"/>
  <c r="CB644" i="12"/>
  <c r="CB645" i="12"/>
  <c r="CB646" i="12"/>
  <c r="CB647" i="12"/>
  <c r="CB648" i="12"/>
  <c r="CB649" i="12"/>
  <c r="CB650" i="12"/>
  <c r="CB651" i="12"/>
  <c r="CB652" i="12"/>
  <c r="CB653" i="12"/>
  <c r="CB654" i="12"/>
  <c r="CB655" i="12"/>
  <c r="CB656" i="12"/>
  <c r="CB657" i="12"/>
  <c r="CB658" i="12"/>
  <c r="CB659" i="12"/>
  <c r="CB660" i="12"/>
  <c r="CB661" i="12"/>
  <c r="CB662" i="12"/>
  <c r="CB663" i="12"/>
  <c r="CB664" i="12"/>
  <c r="CB665" i="12"/>
  <c r="CB666" i="12"/>
  <c r="CB667" i="12"/>
  <c r="CB668" i="12"/>
  <c r="CB669" i="12"/>
  <c r="CB670" i="12"/>
  <c r="CB671" i="12"/>
  <c r="CB672" i="12"/>
  <c r="CB673" i="12"/>
  <c r="CB674" i="12"/>
  <c r="CB675" i="12"/>
  <c r="CB676" i="12"/>
  <c r="CB677" i="12"/>
  <c r="CB678" i="12"/>
  <c r="CB679" i="12"/>
  <c r="CB680" i="12"/>
  <c r="CB681" i="12"/>
  <c r="CB682" i="12"/>
  <c r="CB683" i="12"/>
  <c r="CB684" i="12"/>
  <c r="CB685" i="12"/>
  <c r="CB686" i="12"/>
  <c r="CB687" i="12"/>
  <c r="CB688" i="12"/>
  <c r="CB689" i="12"/>
  <c r="CB690" i="12"/>
  <c r="CB691" i="12"/>
  <c r="CB692" i="12"/>
  <c r="CB693" i="12"/>
  <c r="CB694" i="12"/>
  <c r="CB695" i="12"/>
  <c r="CB696" i="12"/>
  <c r="CB697" i="12"/>
  <c r="CB698" i="12"/>
  <c r="CB699" i="12"/>
  <c r="CB700" i="12"/>
  <c r="CB701" i="12"/>
  <c r="CB702" i="12"/>
  <c r="CB703" i="12"/>
  <c r="CB704" i="12"/>
  <c r="CB705" i="12"/>
  <c r="CB706" i="12"/>
  <c r="CB707" i="12"/>
  <c r="CB708" i="12"/>
  <c r="CB709" i="12"/>
  <c r="CB710" i="12"/>
  <c r="CB711" i="12"/>
  <c r="CB712" i="12"/>
  <c r="CB713" i="12"/>
  <c r="CB714" i="12"/>
  <c r="CB715" i="12"/>
  <c r="CB716" i="12"/>
  <c r="CB717" i="12"/>
  <c r="CB718" i="12"/>
  <c r="CB719" i="12"/>
  <c r="CB720" i="12"/>
  <c r="CB721" i="12"/>
  <c r="CB722" i="12"/>
  <c r="CB723" i="12"/>
  <c r="CB724" i="12"/>
  <c r="CB725" i="12"/>
  <c r="CB726" i="12"/>
  <c r="CB727" i="12"/>
  <c r="CB728" i="12"/>
  <c r="CB729" i="12"/>
  <c r="CB730" i="12"/>
  <c r="CB731" i="12"/>
  <c r="CB732" i="12"/>
  <c r="CB733" i="12"/>
  <c r="CB734" i="12"/>
  <c r="CB735" i="12"/>
  <c r="CB736" i="12"/>
  <c r="CB737" i="12"/>
  <c r="CB738" i="12"/>
  <c r="CB739" i="12"/>
  <c r="CB740" i="12"/>
  <c r="CB741" i="12"/>
  <c r="CB742" i="12"/>
  <c r="CB743" i="12"/>
  <c r="CB744" i="12"/>
  <c r="CB745" i="12"/>
  <c r="CB746" i="12"/>
  <c r="CB747" i="12"/>
  <c r="CB748" i="12"/>
  <c r="CB749" i="12"/>
  <c r="CB750" i="12"/>
  <c r="CB751" i="12"/>
  <c r="CB752" i="12"/>
  <c r="CB753" i="12"/>
  <c r="CB754" i="12"/>
  <c r="CB755" i="12"/>
  <c r="CB756" i="12"/>
  <c r="CB757" i="12"/>
  <c r="CB758" i="12"/>
  <c r="CB759" i="12"/>
  <c r="CB760" i="12"/>
  <c r="CB761" i="12"/>
  <c r="CB762" i="12"/>
  <c r="CB763" i="12"/>
  <c r="CB764" i="12"/>
  <c r="CB765" i="12"/>
  <c r="CB766" i="12"/>
  <c r="CB767" i="12"/>
  <c r="CB768" i="12"/>
  <c r="CB769" i="12"/>
  <c r="CB770" i="12"/>
  <c r="CB771" i="12"/>
  <c r="CB772" i="12"/>
  <c r="CB773" i="12"/>
  <c r="CB774" i="12"/>
  <c r="CB775" i="12"/>
  <c r="CB776" i="12"/>
  <c r="CB777" i="12"/>
  <c r="CB778" i="12"/>
  <c r="CB779" i="12"/>
  <c r="CB780" i="12"/>
  <c r="CB781" i="12"/>
  <c r="CB782" i="12"/>
  <c r="CB783" i="12"/>
  <c r="CB784" i="12"/>
  <c r="CB785" i="12"/>
  <c r="CB786" i="12"/>
  <c r="CB787" i="12"/>
  <c r="CB788" i="12"/>
  <c r="CB789" i="12"/>
  <c r="CB790" i="12"/>
  <c r="CB791" i="12"/>
  <c r="CB792" i="12"/>
  <c r="CB793" i="12"/>
  <c r="CB794" i="12"/>
  <c r="CB795" i="12"/>
  <c r="CB796" i="12"/>
  <c r="CB797" i="12"/>
  <c r="CB798" i="12"/>
  <c r="CB799" i="12"/>
  <c r="CB800" i="12"/>
  <c r="CB801" i="12"/>
  <c r="CB802" i="12"/>
  <c r="CB803" i="12"/>
  <c r="CB804" i="12"/>
  <c r="CB805" i="12"/>
  <c r="CB806" i="12"/>
  <c r="CB807" i="12"/>
  <c r="CB808" i="12"/>
  <c r="CB809" i="12"/>
  <c r="CB810" i="12"/>
  <c r="CB811" i="12"/>
  <c r="CB812" i="12"/>
  <c r="CB813" i="12"/>
  <c r="CB814" i="12"/>
  <c r="CB815" i="12"/>
  <c r="CB816" i="12"/>
  <c r="CB817" i="12"/>
  <c r="CB818" i="12"/>
  <c r="CB819" i="12"/>
  <c r="CB820" i="12"/>
  <c r="CB821" i="12"/>
  <c r="CB822" i="12"/>
  <c r="CB823" i="12"/>
  <c r="CB824" i="12"/>
  <c r="CB825" i="12"/>
  <c r="CB826" i="12"/>
  <c r="CB827" i="12"/>
  <c r="CB828" i="12"/>
  <c r="CB829" i="12"/>
  <c r="CB830" i="12"/>
  <c r="CB831" i="12"/>
  <c r="CB832" i="12"/>
  <c r="CB833" i="12"/>
  <c r="CB834" i="12"/>
  <c r="CB835" i="12"/>
  <c r="CB836" i="12"/>
  <c r="CB837" i="12"/>
  <c r="CB838" i="12"/>
  <c r="CB839" i="12"/>
  <c r="CB840" i="12"/>
  <c r="CB841" i="12"/>
  <c r="CB842" i="12"/>
  <c r="CB843" i="12"/>
  <c r="CB844" i="12"/>
  <c r="CB845" i="12"/>
  <c r="CB846" i="12"/>
  <c r="CB847" i="12"/>
  <c r="CB848" i="12"/>
  <c r="CB849" i="12"/>
  <c r="CB850" i="12"/>
  <c r="CB851" i="12"/>
  <c r="CB852" i="12"/>
  <c r="CB853" i="12"/>
  <c r="CB854" i="12"/>
  <c r="CB855" i="12"/>
  <c r="CB856" i="12"/>
  <c r="CB857" i="12"/>
  <c r="CB858" i="12"/>
  <c r="CB859" i="12"/>
  <c r="CB860" i="12"/>
  <c r="CB861" i="12"/>
  <c r="CB862" i="12"/>
  <c r="CB863" i="12"/>
  <c r="CB864" i="12"/>
  <c r="CB865" i="12"/>
  <c r="CB866" i="12"/>
  <c r="CB867" i="12"/>
  <c r="CB868" i="12"/>
  <c r="CB869" i="12"/>
  <c r="CB870" i="12"/>
  <c r="CB871" i="12"/>
  <c r="CB872" i="12"/>
  <c r="CB873" i="12"/>
  <c r="CB874" i="12"/>
  <c r="CB875" i="12"/>
  <c r="CB876" i="12"/>
  <c r="CB877" i="12"/>
  <c r="CB878" i="12"/>
  <c r="CB879" i="12"/>
  <c r="CB880" i="12"/>
  <c r="CB881" i="12"/>
  <c r="CB882" i="12"/>
  <c r="CB883" i="12"/>
  <c r="CB884" i="12"/>
  <c r="CB885" i="12"/>
  <c r="CB886" i="12"/>
  <c r="CB887" i="12"/>
  <c r="CB888" i="12"/>
  <c r="CB889" i="12"/>
  <c r="CB890" i="12"/>
  <c r="CB891" i="12"/>
  <c r="CB892" i="12"/>
  <c r="CB893" i="12"/>
  <c r="CB894" i="12"/>
  <c r="CB895" i="12"/>
  <c r="CB896" i="12"/>
  <c r="CB897" i="12"/>
  <c r="CB898" i="12"/>
  <c r="CB899" i="12"/>
  <c r="CB900" i="12"/>
  <c r="CB901" i="12"/>
  <c r="CB902" i="12"/>
  <c r="CB903" i="12"/>
  <c r="CB904" i="12"/>
  <c r="CB905" i="12"/>
  <c r="CB906" i="12"/>
  <c r="CB907" i="12"/>
  <c r="CB908" i="12"/>
  <c r="CB909" i="12"/>
  <c r="CB910" i="12"/>
  <c r="CB911" i="12"/>
  <c r="CB912" i="12"/>
  <c r="CB913" i="12"/>
  <c r="CB914" i="12"/>
  <c r="CB915" i="12"/>
  <c r="CB916" i="12"/>
  <c r="CB917" i="12"/>
  <c r="CB918" i="12"/>
  <c r="CB919" i="12"/>
  <c r="CB920" i="12"/>
  <c r="CB921" i="12"/>
  <c r="CB922" i="12"/>
  <c r="CB923" i="12"/>
  <c r="CB924" i="12"/>
  <c r="CB925" i="12"/>
  <c r="CB926" i="12"/>
  <c r="CB927" i="12"/>
  <c r="CB928" i="12"/>
  <c r="CB929" i="12"/>
  <c r="CB930" i="12"/>
  <c r="CB931" i="12"/>
  <c r="CB932" i="12"/>
  <c r="CB933" i="12"/>
  <c r="CB934" i="12"/>
  <c r="CB935" i="12"/>
  <c r="CB936" i="12"/>
  <c r="CB937" i="12"/>
  <c r="CB938" i="12"/>
  <c r="CB939" i="12"/>
  <c r="CB940" i="12"/>
  <c r="CB941" i="12"/>
  <c r="CB942" i="12"/>
  <c r="CB943" i="12"/>
  <c r="CB944" i="12"/>
  <c r="CB945" i="12"/>
  <c r="CB946" i="12"/>
  <c r="CB947" i="12"/>
  <c r="CB948" i="12"/>
  <c r="CB949" i="12"/>
  <c r="CB950" i="12"/>
  <c r="CB951" i="12"/>
  <c r="CB952" i="12"/>
  <c r="CB953" i="12"/>
  <c r="CB954" i="12"/>
  <c r="CB955" i="12"/>
  <c r="CB956" i="12"/>
  <c r="CB957" i="12"/>
  <c r="CB958" i="12"/>
  <c r="CB959" i="12"/>
  <c r="CB960" i="12"/>
  <c r="CB961" i="12"/>
  <c r="CB962" i="12"/>
  <c r="CB963" i="12"/>
  <c r="CB964" i="12"/>
  <c r="CB965" i="12"/>
  <c r="CB966" i="12"/>
  <c r="CB967" i="12"/>
  <c r="CB968" i="12"/>
  <c r="CB969" i="12"/>
  <c r="CB970" i="12"/>
  <c r="CB971" i="12"/>
  <c r="CB972" i="12"/>
  <c r="CB973" i="12"/>
  <c r="CB974" i="12"/>
  <c r="CB975" i="12"/>
  <c r="CB976" i="12"/>
  <c r="CB977" i="12"/>
  <c r="CB978" i="12"/>
  <c r="CB979" i="12"/>
  <c r="CB980" i="12"/>
  <c r="CB981" i="12"/>
  <c r="CB982" i="12"/>
  <c r="CB983" i="12"/>
  <c r="CB984" i="12"/>
  <c r="CB985" i="12"/>
  <c r="CB986" i="12"/>
  <c r="CB987" i="12"/>
  <c r="CB988" i="12"/>
  <c r="CB989" i="12"/>
  <c r="CB990" i="12"/>
  <c r="CB991" i="12"/>
  <c r="CB992" i="12"/>
  <c r="CB993" i="12"/>
  <c r="CB994" i="12"/>
  <c r="CB995" i="12"/>
  <c r="CB996" i="12"/>
  <c r="CB997" i="12"/>
  <c r="CB998" i="12"/>
  <c r="CB999" i="12"/>
  <c r="CB1000" i="12"/>
  <c r="CB1001" i="12"/>
  <c r="CB1002" i="12"/>
  <c r="CB1003" i="12"/>
  <c r="CB1004" i="12"/>
  <c r="CB1005" i="12"/>
  <c r="CB1006" i="12"/>
  <c r="CB1007" i="12"/>
  <c r="CB1008" i="12"/>
  <c r="CB1009" i="12"/>
  <c r="CB1010" i="12"/>
  <c r="CB1011" i="12"/>
  <c r="CB1012" i="12"/>
  <c r="CB1013" i="12"/>
  <c r="CB1014" i="12"/>
  <c r="CB1015" i="12"/>
  <c r="CB1016" i="12"/>
  <c r="CB1017" i="12"/>
  <c r="CB1018" i="12"/>
  <c r="CB1019" i="12"/>
  <c r="CB1020" i="12"/>
  <c r="CB1021" i="12"/>
  <c r="CB1022" i="12"/>
  <c r="CB1023" i="12"/>
  <c r="CB1024" i="12"/>
  <c r="CB1025" i="12"/>
  <c r="CB1026" i="12"/>
  <c r="CB1027" i="12"/>
  <c r="CB1028" i="12"/>
  <c r="BN14" i="12"/>
  <c r="BN15" i="12"/>
  <c r="BN16" i="12"/>
  <c r="BN17" i="12"/>
  <c r="BN18" i="12"/>
  <c r="BN19" i="12"/>
  <c r="BN20" i="12"/>
  <c r="BN21" i="12"/>
  <c r="BN22" i="12"/>
  <c r="BN23" i="12"/>
  <c r="BN24" i="12"/>
  <c r="BN25" i="12"/>
  <c r="BN26" i="12"/>
  <c r="BN27" i="12"/>
  <c r="BN28" i="12"/>
  <c r="BN29" i="12"/>
  <c r="BN30" i="12"/>
  <c r="BN31" i="12"/>
  <c r="BN32" i="12"/>
  <c r="BN33" i="12"/>
  <c r="BN34" i="12"/>
  <c r="BN35" i="12"/>
  <c r="BN36" i="12"/>
  <c r="BN37" i="12"/>
  <c r="BN38" i="12"/>
  <c r="BN39" i="12"/>
  <c r="BN40" i="12"/>
  <c r="BN41" i="12"/>
  <c r="BN42" i="12"/>
  <c r="BN43" i="12"/>
  <c r="BN44" i="12"/>
  <c r="BN45" i="12"/>
  <c r="BN46" i="12"/>
  <c r="BN47" i="12"/>
  <c r="BN48" i="12"/>
  <c r="BN49" i="12"/>
  <c r="BN50" i="12"/>
  <c r="BN51" i="12"/>
  <c r="BN52" i="12"/>
  <c r="BN53" i="12"/>
  <c r="BN54" i="12"/>
  <c r="BN55" i="12"/>
  <c r="BN56" i="12"/>
  <c r="BN57" i="12"/>
  <c r="BN58" i="12"/>
  <c r="BN59" i="12"/>
  <c r="BN60" i="12"/>
  <c r="BN61" i="12"/>
  <c r="BN62" i="12"/>
  <c r="BN63" i="12"/>
  <c r="BN64" i="12"/>
  <c r="BN65" i="12"/>
  <c r="BN66" i="12"/>
  <c r="BN67" i="12"/>
  <c r="BN68" i="12"/>
  <c r="BN69" i="12"/>
  <c r="BN70" i="12"/>
  <c r="BN71" i="12"/>
  <c r="BN72" i="12"/>
  <c r="BN73" i="12"/>
  <c r="BN74" i="12"/>
  <c r="BN75" i="12"/>
  <c r="BN76" i="12"/>
  <c r="BN77" i="12"/>
  <c r="BN78" i="12"/>
  <c r="BN79" i="12"/>
  <c r="BN80" i="12"/>
  <c r="BN81" i="12"/>
  <c r="BN82" i="12"/>
  <c r="BN83" i="12"/>
  <c r="BN84" i="12"/>
  <c r="BN85" i="12"/>
  <c r="BN86" i="12"/>
  <c r="BN87" i="12"/>
  <c r="BN88" i="12"/>
  <c r="BN89" i="12"/>
  <c r="BN90" i="12"/>
  <c r="BN91" i="12"/>
  <c r="BN92" i="12"/>
  <c r="BN93" i="12"/>
  <c r="BN94" i="12"/>
  <c r="BN95" i="12"/>
  <c r="BN96" i="12"/>
  <c r="BN97" i="12"/>
  <c r="BN98" i="12"/>
  <c r="BN99" i="12"/>
  <c r="BN100" i="12"/>
  <c r="BN101" i="12"/>
  <c r="BN102" i="12"/>
  <c r="BN103" i="12"/>
  <c r="BN104" i="12"/>
  <c r="BN105" i="12"/>
  <c r="BN106" i="12"/>
  <c r="BN107" i="12"/>
  <c r="BN108" i="12"/>
  <c r="BN109" i="12"/>
  <c r="BN110" i="12"/>
  <c r="BN111" i="12"/>
  <c r="BN112" i="12"/>
  <c r="BN113" i="12"/>
  <c r="BN114" i="12"/>
  <c r="BN115" i="12"/>
  <c r="BN116" i="12"/>
  <c r="BN117" i="12"/>
  <c r="BN118" i="12"/>
  <c r="BN119" i="12"/>
  <c r="BN120" i="12"/>
  <c r="BN121" i="12"/>
  <c r="BN122" i="12"/>
  <c r="BN123" i="12"/>
  <c r="BN124" i="12"/>
  <c r="BN125" i="12"/>
  <c r="BN126" i="12"/>
  <c r="BN127" i="12"/>
  <c r="BN128" i="12"/>
  <c r="BN129" i="12"/>
  <c r="BN130" i="12"/>
  <c r="BN131" i="12"/>
  <c r="BN132" i="12"/>
  <c r="BN133" i="12"/>
  <c r="BN134" i="12"/>
  <c r="BN135" i="12"/>
  <c r="BN136" i="12"/>
  <c r="BN137" i="12"/>
  <c r="BN138" i="12"/>
  <c r="BN139" i="12"/>
  <c r="BN140" i="12"/>
  <c r="BN141" i="12"/>
  <c r="BN142" i="12"/>
  <c r="BN143" i="12"/>
  <c r="BN144" i="12"/>
  <c r="BN145" i="12"/>
  <c r="BN146" i="12"/>
  <c r="BN147" i="12"/>
  <c r="BN148" i="12"/>
  <c r="BN149" i="12"/>
  <c r="BN150" i="12"/>
  <c r="BN151" i="12"/>
  <c r="BN152" i="12"/>
  <c r="BN153" i="12"/>
  <c r="BN154" i="12"/>
  <c r="BN155" i="12"/>
  <c r="BN156" i="12"/>
  <c r="BN157" i="12"/>
  <c r="BN158" i="12"/>
  <c r="BN159" i="12"/>
  <c r="BN160" i="12"/>
  <c r="BN161" i="12"/>
  <c r="BN162" i="12"/>
  <c r="BN163" i="12"/>
  <c r="BN164" i="12"/>
  <c r="BN165" i="12"/>
  <c r="BN166" i="12"/>
  <c r="BN167" i="12"/>
  <c r="BN168" i="12"/>
  <c r="BN169" i="12"/>
  <c r="BN170" i="12"/>
  <c r="BN171" i="12"/>
  <c r="BN172" i="12"/>
  <c r="BN173" i="12"/>
  <c r="BN174" i="12"/>
  <c r="BN175" i="12"/>
  <c r="BN176" i="12"/>
  <c r="BN177" i="12"/>
  <c r="BN178" i="12"/>
  <c r="BN179" i="12"/>
  <c r="BN180" i="12"/>
  <c r="BN181" i="12"/>
  <c r="BN182" i="12"/>
  <c r="BN183" i="12"/>
  <c r="BN184" i="12"/>
  <c r="BN185" i="12"/>
  <c r="BN186" i="12"/>
  <c r="BN187" i="12"/>
  <c r="BN188" i="12"/>
  <c r="BN189" i="12"/>
  <c r="BN190" i="12"/>
  <c r="BN191" i="12"/>
  <c r="BN192" i="12"/>
  <c r="BN193" i="12"/>
  <c r="BN194" i="12"/>
  <c r="BN195" i="12"/>
  <c r="BN196" i="12"/>
  <c r="BN197" i="12"/>
  <c r="BN198" i="12"/>
  <c r="BN199" i="12"/>
  <c r="BN200" i="12"/>
  <c r="BN201" i="12"/>
  <c r="BN202" i="12"/>
  <c r="BN203" i="12"/>
  <c r="BN204" i="12"/>
  <c r="BN205" i="12"/>
  <c r="BN206" i="12"/>
  <c r="BN207" i="12"/>
  <c r="BN208" i="12"/>
  <c r="BN209" i="12"/>
  <c r="BN210" i="12"/>
  <c r="BN211" i="12"/>
  <c r="BN212" i="12"/>
  <c r="BN213" i="12"/>
  <c r="BN214" i="12"/>
  <c r="BN215" i="12"/>
  <c r="BN216" i="12"/>
  <c r="BN217" i="12"/>
  <c r="BN218" i="12"/>
  <c r="BN219" i="12"/>
  <c r="BN220" i="12"/>
  <c r="BN221" i="12"/>
  <c r="BN222" i="12"/>
  <c r="BN223" i="12"/>
  <c r="BN224" i="12"/>
  <c r="BN225" i="12"/>
  <c r="BN226" i="12"/>
  <c r="BN227" i="12"/>
  <c r="BN228" i="12"/>
  <c r="BN229" i="12"/>
  <c r="BN230" i="12"/>
  <c r="BN231" i="12"/>
  <c r="BN232" i="12"/>
  <c r="BN233" i="12"/>
  <c r="BN234" i="12"/>
  <c r="BN235" i="12"/>
  <c r="BN236" i="12"/>
  <c r="BN237" i="12"/>
  <c r="BN238" i="12"/>
  <c r="BN239" i="12"/>
  <c r="BN240" i="12"/>
  <c r="BN241" i="12"/>
  <c r="BN242" i="12"/>
  <c r="BN243" i="12"/>
  <c r="BN244" i="12"/>
  <c r="BN245" i="12"/>
  <c r="BN246" i="12"/>
  <c r="BN247" i="12"/>
  <c r="BN248" i="12"/>
  <c r="BN249" i="12"/>
  <c r="BN250" i="12"/>
  <c r="BN251" i="12"/>
  <c r="BN252" i="12"/>
  <c r="BN253" i="12"/>
  <c r="BN254" i="12"/>
  <c r="BN255" i="12"/>
  <c r="BN256" i="12"/>
  <c r="BN257" i="12"/>
  <c r="BN258" i="12"/>
  <c r="BN259" i="12"/>
  <c r="BN260" i="12"/>
  <c r="BN261" i="12"/>
  <c r="BN262" i="12"/>
  <c r="BN263" i="12"/>
  <c r="BN264" i="12"/>
  <c r="BN265" i="12"/>
  <c r="BN266" i="12"/>
  <c r="BN267" i="12"/>
  <c r="BN268" i="12"/>
  <c r="BN269" i="12"/>
  <c r="BN270" i="12"/>
  <c r="BN271" i="12"/>
  <c r="BN272" i="12"/>
  <c r="BN273" i="12"/>
  <c r="BN274" i="12"/>
  <c r="BN275" i="12"/>
  <c r="BN276" i="12"/>
  <c r="BN277" i="12"/>
  <c r="BN278" i="12"/>
  <c r="BN279" i="12"/>
  <c r="BN280" i="12"/>
  <c r="BN281" i="12"/>
  <c r="BN282" i="12"/>
  <c r="BN283" i="12"/>
  <c r="BN284" i="12"/>
  <c r="BN285" i="12"/>
  <c r="BN286" i="12"/>
  <c r="BN287" i="12"/>
  <c r="BN288" i="12"/>
  <c r="BN289" i="12"/>
  <c r="BN290" i="12"/>
  <c r="BN291" i="12"/>
  <c r="BN292" i="12"/>
  <c r="BN293" i="12"/>
  <c r="BN294" i="12"/>
  <c r="BN295" i="12"/>
  <c r="BN296" i="12"/>
  <c r="BN297" i="12"/>
  <c r="BN298" i="12"/>
  <c r="BN299" i="12"/>
  <c r="BN300" i="12"/>
  <c r="BN301" i="12"/>
  <c r="BN302" i="12"/>
  <c r="BN303" i="12"/>
  <c r="BN304" i="12"/>
  <c r="BN305" i="12"/>
  <c r="BN306" i="12"/>
  <c r="BN307" i="12"/>
  <c r="BN308" i="12"/>
  <c r="BN309" i="12"/>
  <c r="BN310" i="12"/>
  <c r="BN311" i="12"/>
  <c r="BN312" i="12"/>
  <c r="BN313" i="12"/>
  <c r="BN314" i="12"/>
  <c r="BN315" i="12"/>
  <c r="BN316" i="12"/>
  <c r="BN317" i="12"/>
  <c r="BN318" i="12"/>
  <c r="BN319" i="12"/>
  <c r="BN320" i="12"/>
  <c r="BN321" i="12"/>
  <c r="BN322" i="12"/>
  <c r="BN323" i="12"/>
  <c r="BN324" i="12"/>
  <c r="BN325" i="12"/>
  <c r="BN326" i="12"/>
  <c r="BN327" i="12"/>
  <c r="BN328" i="12"/>
  <c r="BN329" i="12"/>
  <c r="BN330" i="12"/>
  <c r="BN331" i="12"/>
  <c r="BN332" i="12"/>
  <c r="BN333" i="12"/>
  <c r="BN334" i="12"/>
  <c r="BN335" i="12"/>
  <c r="BN336" i="12"/>
  <c r="BN337" i="12"/>
  <c r="BN338" i="12"/>
  <c r="BN339" i="12"/>
  <c r="BN340" i="12"/>
  <c r="BN341" i="12"/>
  <c r="BN342" i="12"/>
  <c r="BN343" i="12"/>
  <c r="BN344" i="12"/>
  <c r="BN345" i="12"/>
  <c r="BN346" i="12"/>
  <c r="BN347" i="12"/>
  <c r="BN348" i="12"/>
  <c r="BN349" i="12"/>
  <c r="BN350" i="12"/>
  <c r="BN351" i="12"/>
  <c r="BN352" i="12"/>
  <c r="BN353" i="12"/>
  <c r="BN354" i="12"/>
  <c r="BN355" i="12"/>
  <c r="BN356" i="12"/>
  <c r="BN357" i="12"/>
  <c r="BN358" i="12"/>
  <c r="BN359" i="12"/>
  <c r="BN360" i="12"/>
  <c r="BN361" i="12"/>
  <c r="BN362" i="12"/>
  <c r="BN363" i="12"/>
  <c r="BN364" i="12"/>
  <c r="BN365" i="12"/>
  <c r="BN366" i="12"/>
  <c r="BN367" i="12"/>
  <c r="BN368" i="12"/>
  <c r="BN369" i="12"/>
  <c r="BN370" i="12"/>
  <c r="BN371" i="12"/>
  <c r="BN372" i="12"/>
  <c r="BN373" i="12"/>
  <c r="BN374" i="12"/>
  <c r="BN375" i="12"/>
  <c r="BN376" i="12"/>
  <c r="BN377" i="12"/>
  <c r="BN378" i="12"/>
  <c r="BN379" i="12"/>
  <c r="BN380" i="12"/>
  <c r="BN381" i="12"/>
  <c r="BN382" i="12"/>
  <c r="BN383" i="12"/>
  <c r="BN384" i="12"/>
  <c r="BN385" i="12"/>
  <c r="BN386" i="12"/>
  <c r="BN387" i="12"/>
  <c r="BN388" i="12"/>
  <c r="BN389" i="12"/>
  <c r="BN390" i="12"/>
  <c r="BN391" i="12"/>
  <c r="BN392" i="12"/>
  <c r="BN393" i="12"/>
  <c r="BN394" i="12"/>
  <c r="BN395" i="12"/>
  <c r="BN396" i="12"/>
  <c r="BN397" i="12"/>
  <c r="BN398" i="12"/>
  <c r="BN399" i="12"/>
  <c r="BN400" i="12"/>
  <c r="BN401" i="12"/>
  <c r="BN402" i="12"/>
  <c r="BN403" i="12"/>
  <c r="BN404" i="12"/>
  <c r="BN405" i="12"/>
  <c r="BN406" i="12"/>
  <c r="BN407" i="12"/>
  <c r="BN408" i="12"/>
  <c r="BN409" i="12"/>
  <c r="BN410" i="12"/>
  <c r="BN411" i="12"/>
  <c r="BN412" i="12"/>
  <c r="BN413" i="12"/>
  <c r="BN414" i="12"/>
  <c r="BN415" i="12"/>
  <c r="BN416" i="12"/>
  <c r="BN417" i="12"/>
  <c r="BN418" i="12"/>
  <c r="BN419" i="12"/>
  <c r="BN420" i="12"/>
  <c r="BN421" i="12"/>
  <c r="BN422" i="12"/>
  <c r="BN423" i="12"/>
  <c r="BN424" i="12"/>
  <c r="BN425" i="12"/>
  <c r="BN426" i="12"/>
  <c r="BN427" i="12"/>
  <c r="BN428" i="12"/>
  <c r="BN429" i="12"/>
  <c r="BN430" i="12"/>
  <c r="BN431" i="12"/>
  <c r="BN432" i="12"/>
  <c r="BN433" i="12"/>
  <c r="BN434" i="12"/>
  <c r="BN435" i="12"/>
  <c r="BN436" i="12"/>
  <c r="BN437" i="12"/>
  <c r="BN438" i="12"/>
  <c r="BN439" i="12"/>
  <c r="BN440" i="12"/>
  <c r="BN441" i="12"/>
  <c r="BN442" i="12"/>
  <c r="BN443" i="12"/>
  <c r="BN444" i="12"/>
  <c r="BN445" i="12"/>
  <c r="BN446" i="12"/>
  <c r="BN447" i="12"/>
  <c r="BN448" i="12"/>
  <c r="BN449" i="12"/>
  <c r="BN450" i="12"/>
  <c r="BN451" i="12"/>
  <c r="BN452" i="12"/>
  <c r="BN453" i="12"/>
  <c r="BN454" i="12"/>
  <c r="BN455" i="12"/>
  <c r="BN456" i="12"/>
  <c r="BN457" i="12"/>
  <c r="BN458" i="12"/>
  <c r="BN459" i="12"/>
  <c r="BN460" i="12"/>
  <c r="BN461" i="12"/>
  <c r="BN462" i="12"/>
  <c r="BN463" i="12"/>
  <c r="BN464" i="12"/>
  <c r="BN465" i="12"/>
  <c r="BN466" i="12"/>
  <c r="BN467" i="12"/>
  <c r="BN468" i="12"/>
  <c r="BN469" i="12"/>
  <c r="BN470" i="12"/>
  <c r="BN471" i="12"/>
  <c r="BN472" i="12"/>
  <c r="BN473" i="12"/>
  <c r="BN474" i="12"/>
  <c r="BN475" i="12"/>
  <c r="BN476" i="12"/>
  <c r="BN477" i="12"/>
  <c r="BN478" i="12"/>
  <c r="BN479" i="12"/>
  <c r="BN480" i="12"/>
  <c r="BN481" i="12"/>
  <c r="BN482" i="12"/>
  <c r="BN483" i="12"/>
  <c r="BN484" i="12"/>
  <c r="BN485" i="12"/>
  <c r="BN486" i="12"/>
  <c r="BN487" i="12"/>
  <c r="BN488" i="12"/>
  <c r="BN489" i="12"/>
  <c r="BN490" i="12"/>
  <c r="BN491" i="12"/>
  <c r="BN492" i="12"/>
  <c r="BN493" i="12"/>
  <c r="BN494" i="12"/>
  <c r="BN495" i="12"/>
  <c r="BN496" i="12"/>
  <c r="BN497" i="12"/>
  <c r="BN498" i="12"/>
  <c r="BN499" i="12"/>
  <c r="BN500" i="12"/>
  <c r="BN501" i="12"/>
  <c r="BN502" i="12"/>
  <c r="BN503" i="12"/>
  <c r="BN504" i="12"/>
  <c r="BN505" i="12"/>
  <c r="BN506" i="12"/>
  <c r="BN507" i="12"/>
  <c r="BN508" i="12"/>
  <c r="BN509" i="12"/>
  <c r="BN510" i="12"/>
  <c r="BN511" i="12"/>
  <c r="BN512" i="12"/>
  <c r="BN513" i="12"/>
  <c r="BN514" i="12"/>
  <c r="BN515" i="12"/>
  <c r="BN516" i="12"/>
  <c r="BN517" i="12"/>
  <c r="BN518" i="12"/>
  <c r="BN519" i="12"/>
  <c r="BN520" i="12"/>
  <c r="BN521" i="12"/>
  <c r="BN522" i="12"/>
  <c r="BN523" i="12"/>
  <c r="BN524" i="12"/>
  <c r="BN525" i="12"/>
  <c r="BN526" i="12"/>
  <c r="BN527" i="12"/>
  <c r="BN528" i="12"/>
  <c r="BN529" i="12"/>
  <c r="BN530" i="12"/>
  <c r="BN531" i="12"/>
  <c r="BN532" i="12"/>
  <c r="BN533" i="12"/>
  <c r="BN534" i="12"/>
  <c r="BN535" i="12"/>
  <c r="BN536" i="12"/>
  <c r="BN537" i="12"/>
  <c r="BN538" i="12"/>
  <c r="BN539" i="12"/>
  <c r="BN540" i="12"/>
  <c r="BN541" i="12"/>
  <c r="BN542" i="12"/>
  <c r="BN543" i="12"/>
  <c r="BN544" i="12"/>
  <c r="BN545" i="12"/>
  <c r="BN546" i="12"/>
  <c r="BN547" i="12"/>
  <c r="BN548" i="12"/>
  <c r="BN549" i="12"/>
  <c r="BN550" i="12"/>
  <c r="BN551" i="12"/>
  <c r="BN552" i="12"/>
  <c r="BN553" i="12"/>
  <c r="BN554" i="12"/>
  <c r="BN555" i="12"/>
  <c r="BN556" i="12"/>
  <c r="BN557" i="12"/>
  <c r="BN558" i="12"/>
  <c r="BN559" i="12"/>
  <c r="BN560" i="12"/>
  <c r="BN561" i="12"/>
  <c r="BN562" i="12"/>
  <c r="BN563" i="12"/>
  <c r="BN564" i="12"/>
  <c r="BN565" i="12"/>
  <c r="BN566" i="12"/>
  <c r="BN567" i="12"/>
  <c r="BN568" i="12"/>
  <c r="BN569" i="12"/>
  <c r="BN570" i="12"/>
  <c r="BN571" i="12"/>
  <c r="BN572" i="12"/>
  <c r="BN573" i="12"/>
  <c r="BN574" i="12"/>
  <c r="BN575" i="12"/>
  <c r="BN576" i="12"/>
  <c r="BN577" i="12"/>
  <c r="BN578" i="12"/>
  <c r="BN579" i="12"/>
  <c r="BN580" i="12"/>
  <c r="BN581" i="12"/>
  <c r="BN582" i="12"/>
  <c r="BN583" i="12"/>
  <c r="BN584" i="12"/>
  <c r="BN585" i="12"/>
  <c r="BN586" i="12"/>
  <c r="BN587" i="12"/>
  <c r="BN588" i="12"/>
  <c r="BN589" i="12"/>
  <c r="BN590" i="12"/>
  <c r="BN591" i="12"/>
  <c r="BN592" i="12"/>
  <c r="BN593" i="12"/>
  <c r="BN594" i="12"/>
  <c r="BN595" i="12"/>
  <c r="BN596" i="12"/>
  <c r="BN597" i="12"/>
  <c r="BN598" i="12"/>
  <c r="BN599" i="12"/>
  <c r="BN600" i="12"/>
  <c r="BN601" i="12"/>
  <c r="BN602" i="12"/>
  <c r="BN603" i="12"/>
  <c r="BN604" i="12"/>
  <c r="BN605" i="12"/>
  <c r="BN606" i="12"/>
  <c r="BN607" i="12"/>
  <c r="BN608" i="12"/>
  <c r="BN609" i="12"/>
  <c r="BN610" i="12"/>
  <c r="BN611" i="12"/>
  <c r="BN612" i="12"/>
  <c r="BN613" i="12"/>
  <c r="BN614" i="12"/>
  <c r="BN615" i="12"/>
  <c r="BN616" i="12"/>
  <c r="BN617" i="12"/>
  <c r="BN618" i="12"/>
  <c r="BN619" i="12"/>
  <c r="BN620" i="12"/>
  <c r="BN621" i="12"/>
  <c r="BN622" i="12"/>
  <c r="BN623" i="12"/>
  <c r="BN624" i="12"/>
  <c r="BN625" i="12"/>
  <c r="BN626" i="12"/>
  <c r="BN627" i="12"/>
  <c r="BN628" i="12"/>
  <c r="BN629" i="12"/>
  <c r="BN630" i="12"/>
  <c r="BN631" i="12"/>
  <c r="BN632" i="12"/>
  <c r="BN633" i="12"/>
  <c r="BN634" i="12"/>
  <c r="BN635" i="12"/>
  <c r="BN636" i="12"/>
  <c r="BN637" i="12"/>
  <c r="BN638" i="12"/>
  <c r="BN639" i="12"/>
  <c r="BN640" i="12"/>
  <c r="BN641" i="12"/>
  <c r="BN642" i="12"/>
  <c r="BN643" i="12"/>
  <c r="BN644" i="12"/>
  <c r="BN645" i="12"/>
  <c r="BN646" i="12"/>
  <c r="BN647" i="12"/>
  <c r="BN648" i="12"/>
  <c r="BN649" i="12"/>
  <c r="BN650" i="12"/>
  <c r="BN651" i="12"/>
  <c r="BN652" i="12"/>
  <c r="BN653" i="12"/>
  <c r="BN654" i="12"/>
  <c r="BN655" i="12"/>
  <c r="BN656" i="12"/>
  <c r="BN657" i="12"/>
  <c r="BN658" i="12"/>
  <c r="BN659" i="12"/>
  <c r="BN660" i="12"/>
  <c r="BN661" i="12"/>
  <c r="BN662" i="12"/>
  <c r="BN663" i="12"/>
  <c r="BN664" i="12"/>
  <c r="BN665" i="12"/>
  <c r="BN666" i="12"/>
  <c r="BN667" i="12"/>
  <c r="BN668" i="12"/>
  <c r="BN669" i="12"/>
  <c r="BN670" i="12"/>
  <c r="BN671" i="12"/>
  <c r="BN672" i="12"/>
  <c r="BN673" i="12"/>
  <c r="BN674" i="12"/>
  <c r="BN675" i="12"/>
  <c r="BN676" i="12"/>
  <c r="BN677" i="12"/>
  <c r="BN678" i="12"/>
  <c r="BN679" i="12"/>
  <c r="BN680" i="12"/>
  <c r="BN681" i="12"/>
  <c r="BN682" i="12"/>
  <c r="BN683" i="12"/>
  <c r="BN684" i="12"/>
  <c r="BN685" i="12"/>
  <c r="BN686" i="12"/>
  <c r="BN687" i="12"/>
  <c r="BN688" i="12"/>
  <c r="BN689" i="12"/>
  <c r="BN690" i="12"/>
  <c r="BN691" i="12"/>
  <c r="BN692" i="12"/>
  <c r="BN693" i="12"/>
  <c r="BN694" i="12"/>
  <c r="BN695" i="12"/>
  <c r="BN696" i="12"/>
  <c r="BN697" i="12"/>
  <c r="BN698" i="12"/>
  <c r="BN699" i="12"/>
  <c r="BN700" i="12"/>
  <c r="BN701" i="12"/>
  <c r="BN702" i="12"/>
  <c r="BN703" i="12"/>
  <c r="BN704" i="12"/>
  <c r="BN705" i="12"/>
  <c r="BN706" i="12"/>
  <c r="BN707" i="12"/>
  <c r="BN708" i="12"/>
  <c r="BN709" i="12"/>
  <c r="BN710" i="12"/>
  <c r="BN711" i="12"/>
  <c r="BN712" i="12"/>
  <c r="BN713" i="12"/>
  <c r="BN714" i="12"/>
  <c r="BN715" i="12"/>
  <c r="BN716" i="12"/>
  <c r="BN717" i="12"/>
  <c r="BN718" i="12"/>
  <c r="BN719" i="12"/>
  <c r="BN720" i="12"/>
  <c r="BN721" i="12"/>
  <c r="BN722" i="12"/>
  <c r="BN723" i="12"/>
  <c r="BN724" i="12"/>
  <c r="BN725" i="12"/>
  <c r="BN726" i="12"/>
  <c r="BN727" i="12"/>
  <c r="BN728" i="12"/>
  <c r="BN729" i="12"/>
  <c r="BN730" i="12"/>
  <c r="BN731" i="12"/>
  <c r="BN732" i="12"/>
  <c r="BN733" i="12"/>
  <c r="BN734" i="12"/>
  <c r="BN735" i="12"/>
  <c r="BN736" i="12"/>
  <c r="BN737" i="12"/>
  <c r="BN738" i="12"/>
  <c r="BN739" i="12"/>
  <c r="BN740" i="12"/>
  <c r="BN741" i="12"/>
  <c r="BN742" i="12"/>
  <c r="BN743" i="12"/>
  <c r="BN744" i="12"/>
  <c r="BN745" i="12"/>
  <c r="BN746" i="12"/>
  <c r="BN747" i="12"/>
  <c r="BN748" i="12"/>
  <c r="BN749" i="12"/>
  <c r="BN750" i="12"/>
  <c r="BN751" i="12"/>
  <c r="BN752" i="12"/>
  <c r="BN753" i="12"/>
  <c r="BN754" i="12"/>
  <c r="BN755" i="12"/>
  <c r="BN756" i="12"/>
  <c r="BN757" i="12"/>
  <c r="BN758" i="12"/>
  <c r="BN759" i="12"/>
  <c r="BN760" i="12"/>
  <c r="BN761" i="12"/>
  <c r="BN762" i="12"/>
  <c r="BN763" i="12"/>
  <c r="BN764" i="12"/>
  <c r="BN765" i="12"/>
  <c r="BN766" i="12"/>
  <c r="BN767" i="12"/>
  <c r="BN768" i="12"/>
  <c r="BN769" i="12"/>
  <c r="BN770" i="12"/>
  <c r="BN771" i="12"/>
  <c r="BN772" i="12"/>
  <c r="BN773" i="12"/>
  <c r="BN774" i="12"/>
  <c r="BN775" i="12"/>
  <c r="BN776" i="12"/>
  <c r="BN777" i="12"/>
  <c r="BN778" i="12"/>
  <c r="BN779" i="12"/>
  <c r="BN780" i="12"/>
  <c r="BN781" i="12"/>
  <c r="BN782" i="12"/>
  <c r="BN783" i="12"/>
  <c r="BN784" i="12"/>
  <c r="BN785" i="12"/>
  <c r="BN786" i="12"/>
  <c r="BN787" i="12"/>
  <c r="BN788" i="12"/>
  <c r="BN789" i="12"/>
  <c r="BN790" i="12"/>
  <c r="BN791" i="12"/>
  <c r="BN792" i="12"/>
  <c r="BN793" i="12"/>
  <c r="BN794" i="12"/>
  <c r="BN795" i="12"/>
  <c r="BN796" i="12"/>
  <c r="BN797" i="12"/>
  <c r="BN798" i="12"/>
  <c r="BN799" i="12"/>
  <c r="BN800" i="12"/>
  <c r="BN801" i="12"/>
  <c r="BN802" i="12"/>
  <c r="BN803" i="12"/>
  <c r="BN804" i="12"/>
  <c r="BN805" i="12"/>
  <c r="BN806" i="12"/>
  <c r="BN807" i="12"/>
  <c r="BN808" i="12"/>
  <c r="BN809" i="12"/>
  <c r="BN810" i="12"/>
  <c r="BN811" i="12"/>
  <c r="BN812" i="12"/>
  <c r="BN813" i="12"/>
  <c r="BN814" i="12"/>
  <c r="BN815" i="12"/>
  <c r="BN816" i="12"/>
  <c r="BN817" i="12"/>
  <c r="BN818" i="12"/>
  <c r="BN819" i="12"/>
  <c r="BN820" i="12"/>
  <c r="BN821" i="12"/>
  <c r="BN822" i="12"/>
  <c r="BN823" i="12"/>
  <c r="BN824" i="12"/>
  <c r="BN825" i="12"/>
  <c r="BN826" i="12"/>
  <c r="BN827" i="12"/>
  <c r="BN828" i="12"/>
  <c r="BN829" i="12"/>
  <c r="BN830" i="12"/>
  <c r="BN831" i="12"/>
  <c r="BN832" i="12"/>
  <c r="BN833" i="12"/>
  <c r="BN834" i="12"/>
  <c r="BN835" i="12"/>
  <c r="BN836" i="12"/>
  <c r="BN837" i="12"/>
  <c r="BN838" i="12"/>
  <c r="BN839" i="12"/>
  <c r="BN840" i="12"/>
  <c r="BN841" i="12"/>
  <c r="BN842" i="12"/>
  <c r="BN843" i="12"/>
  <c r="BN844" i="12"/>
  <c r="BN845" i="12"/>
  <c r="BN846" i="12"/>
  <c r="BN847" i="12"/>
  <c r="BN848" i="12"/>
  <c r="BN849" i="12"/>
  <c r="BN850" i="12"/>
  <c r="BN851" i="12"/>
  <c r="BN852" i="12"/>
  <c r="BN853" i="12"/>
  <c r="BN854" i="12"/>
  <c r="BN855" i="12"/>
  <c r="BN856" i="12"/>
  <c r="BN857" i="12"/>
  <c r="BN858" i="12"/>
  <c r="BN859" i="12"/>
  <c r="BN860" i="12"/>
  <c r="BN861" i="12"/>
  <c r="BN862" i="12"/>
  <c r="BN863" i="12"/>
  <c r="BN864" i="12"/>
  <c r="BN865" i="12"/>
  <c r="BN866" i="12"/>
  <c r="BN867" i="12"/>
  <c r="BN868" i="12"/>
  <c r="BN869" i="12"/>
  <c r="BN870" i="12"/>
  <c r="BN871" i="12"/>
  <c r="BN872" i="12"/>
  <c r="BN873" i="12"/>
  <c r="BN874" i="12"/>
  <c r="BN875" i="12"/>
  <c r="BN876" i="12"/>
  <c r="BN877" i="12"/>
  <c r="BN878" i="12"/>
  <c r="BN879" i="12"/>
  <c r="BN880" i="12"/>
  <c r="BN881" i="12"/>
  <c r="BN882" i="12"/>
  <c r="BN883" i="12"/>
  <c r="BN884" i="12"/>
  <c r="BN885" i="12"/>
  <c r="BN886" i="12"/>
  <c r="BN887" i="12"/>
  <c r="BN888" i="12"/>
  <c r="BN889" i="12"/>
  <c r="BN890" i="12"/>
  <c r="BN891" i="12"/>
  <c r="BN892" i="12"/>
  <c r="BN893" i="12"/>
  <c r="BN894" i="12"/>
  <c r="BN895" i="12"/>
  <c r="BN896" i="12"/>
  <c r="BN897" i="12"/>
  <c r="BN898" i="12"/>
  <c r="BN899" i="12"/>
  <c r="BN900" i="12"/>
  <c r="BN901" i="12"/>
  <c r="BN902" i="12"/>
  <c r="BN903" i="12"/>
  <c r="BN904" i="12"/>
  <c r="BN905" i="12"/>
  <c r="BN906" i="12"/>
  <c r="BN907" i="12"/>
  <c r="BN908" i="12"/>
  <c r="BN909" i="12"/>
  <c r="BN910" i="12"/>
  <c r="BN911" i="12"/>
  <c r="BN912" i="12"/>
  <c r="BN913" i="12"/>
  <c r="BN914" i="12"/>
  <c r="BN915" i="12"/>
  <c r="BN916" i="12"/>
  <c r="BN917" i="12"/>
  <c r="BN918" i="12"/>
  <c r="BN919" i="12"/>
  <c r="BN920" i="12"/>
  <c r="BN921" i="12"/>
  <c r="BN922" i="12"/>
  <c r="BN923" i="12"/>
  <c r="BN924" i="12"/>
  <c r="BN925" i="12"/>
  <c r="BN926" i="12"/>
  <c r="BN927" i="12"/>
  <c r="BN928" i="12"/>
  <c r="BN929" i="12"/>
  <c r="BN930" i="12"/>
  <c r="BN931" i="12"/>
  <c r="BN932" i="12"/>
  <c r="BN933" i="12"/>
  <c r="BN934" i="12"/>
  <c r="BN935" i="12"/>
  <c r="BN936" i="12"/>
  <c r="BN937" i="12"/>
  <c r="BN938" i="12"/>
  <c r="BN939" i="12"/>
  <c r="BN940" i="12"/>
  <c r="BN941" i="12"/>
  <c r="BN942" i="12"/>
  <c r="BN943" i="12"/>
  <c r="BN944" i="12"/>
  <c r="BN945" i="12"/>
  <c r="BN946" i="12"/>
  <c r="BN947" i="12"/>
  <c r="BN948" i="12"/>
  <c r="BN949" i="12"/>
  <c r="BN950" i="12"/>
  <c r="BN951" i="12"/>
  <c r="BN952" i="12"/>
  <c r="BN953" i="12"/>
  <c r="BN954" i="12"/>
  <c r="BN955" i="12"/>
  <c r="BN956" i="12"/>
  <c r="BN957" i="12"/>
  <c r="BN958" i="12"/>
  <c r="BN959" i="12"/>
  <c r="BN960" i="12"/>
  <c r="BN961" i="12"/>
  <c r="BN962" i="12"/>
  <c r="BN963" i="12"/>
  <c r="BN964" i="12"/>
  <c r="BN965" i="12"/>
  <c r="BN966" i="12"/>
  <c r="BN967" i="12"/>
  <c r="BN968" i="12"/>
  <c r="BN969" i="12"/>
  <c r="BN970" i="12"/>
  <c r="BN971" i="12"/>
  <c r="BN972" i="12"/>
  <c r="BN973" i="12"/>
  <c r="BN974" i="12"/>
  <c r="BN975" i="12"/>
  <c r="BN976" i="12"/>
  <c r="BN977" i="12"/>
  <c r="BN978" i="12"/>
  <c r="BN979" i="12"/>
  <c r="BN980" i="12"/>
  <c r="BN981" i="12"/>
  <c r="BN982" i="12"/>
  <c r="BN983" i="12"/>
  <c r="BN984" i="12"/>
  <c r="BN985" i="12"/>
  <c r="BN986" i="12"/>
  <c r="BN987" i="12"/>
  <c r="BN988" i="12"/>
  <c r="BN989" i="12"/>
  <c r="BN990" i="12"/>
  <c r="BN991" i="12"/>
  <c r="BN992" i="12"/>
  <c r="BN993" i="12"/>
  <c r="BN994" i="12"/>
  <c r="BN995" i="12"/>
  <c r="BN996" i="12"/>
  <c r="BN997" i="12"/>
  <c r="BN998" i="12"/>
  <c r="BN999" i="12"/>
  <c r="BN1000" i="12"/>
  <c r="BN1001" i="12"/>
  <c r="BN1002" i="12"/>
  <c r="BN1003" i="12"/>
  <c r="BN1004" i="12"/>
  <c r="BN1005" i="12"/>
  <c r="BN1006" i="12"/>
  <c r="BN1007" i="12"/>
  <c r="BN1008" i="12"/>
  <c r="BN1009" i="12"/>
  <c r="BN1010" i="12"/>
  <c r="BN1011" i="12"/>
  <c r="BN1012" i="12"/>
  <c r="BN1013" i="12"/>
  <c r="BN1014" i="12"/>
  <c r="BN1015" i="12"/>
  <c r="BN1016" i="12"/>
  <c r="BN1017" i="12"/>
  <c r="BN1018" i="12"/>
  <c r="BN1019" i="12"/>
  <c r="BN1020" i="12"/>
  <c r="BN1021" i="12"/>
  <c r="BN1022" i="12"/>
  <c r="BN1023" i="12"/>
  <c r="BN1024" i="12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J1033" i="15"/>
  <c r="I1033" i="15"/>
  <c r="H1033" i="15"/>
  <c r="G1033" i="15"/>
  <c r="E1033" i="15"/>
  <c r="D1033" i="15"/>
  <c r="C1033" i="15"/>
  <c r="B1033" i="15" s="1"/>
  <c r="A1033" i="15" s="1"/>
  <c r="J1032" i="15"/>
  <c r="I1032" i="15"/>
  <c r="H1032" i="15"/>
  <c r="G1032" i="15"/>
  <c r="E1032" i="15"/>
  <c r="D1032" i="15"/>
  <c r="C1032" i="15"/>
  <c r="B1032" i="15" s="1"/>
  <c r="A1032" i="15" s="1"/>
  <c r="J1031" i="15"/>
  <c r="I1031" i="15"/>
  <c r="H1031" i="15"/>
  <c r="G1031" i="15"/>
  <c r="E1031" i="15"/>
  <c r="D1031" i="15"/>
  <c r="C1031" i="15"/>
  <c r="B1031" i="15" s="1"/>
  <c r="A1031" i="15" s="1"/>
  <c r="J1030" i="15"/>
  <c r="I1030" i="15"/>
  <c r="H1030" i="15"/>
  <c r="G1030" i="15"/>
  <c r="E1030" i="15"/>
  <c r="D1030" i="15"/>
  <c r="C1030" i="15"/>
  <c r="B1030" i="15" s="1"/>
  <c r="A1030" i="15" s="1"/>
  <c r="J1029" i="15"/>
  <c r="I1029" i="15"/>
  <c r="H1029" i="15"/>
  <c r="G1029" i="15"/>
  <c r="E1029" i="15"/>
  <c r="D1029" i="15"/>
  <c r="C1029" i="15"/>
  <c r="B1029" i="15" s="1"/>
  <c r="A1029" i="15" s="1"/>
  <c r="J1028" i="15"/>
  <c r="I1028" i="15"/>
  <c r="H1028" i="15"/>
  <c r="G1028" i="15"/>
  <c r="E1028" i="15"/>
  <c r="D1028" i="15"/>
  <c r="C1028" i="15"/>
  <c r="B1028" i="15" s="1"/>
  <c r="A1028" i="15" s="1"/>
  <c r="J1027" i="15"/>
  <c r="I1027" i="15"/>
  <c r="H1027" i="15"/>
  <c r="G1027" i="15"/>
  <c r="E1027" i="15"/>
  <c r="D1027" i="15"/>
  <c r="S1027" i="15" s="1" a="1"/>
  <c r="S1027" i="15" s="1"/>
  <c r="C1027" i="15"/>
  <c r="B1027" i="15" s="1"/>
  <c r="A1027" i="15" s="1"/>
  <c r="J1026" i="15"/>
  <c r="I1026" i="15"/>
  <c r="H1026" i="15"/>
  <c r="G1026" i="15"/>
  <c r="E1026" i="15"/>
  <c r="D1026" i="15"/>
  <c r="C1026" i="15"/>
  <c r="B1026" i="15" s="1"/>
  <c r="A1026" i="15" s="1"/>
  <c r="J1025" i="15"/>
  <c r="I1025" i="15"/>
  <c r="H1025" i="15"/>
  <c r="G1025" i="15"/>
  <c r="E1025" i="15"/>
  <c r="D1025" i="15"/>
  <c r="C1025" i="15"/>
  <c r="B1025" i="15" s="1"/>
  <c r="A1025" i="15" s="1"/>
  <c r="J1024" i="15"/>
  <c r="I1024" i="15"/>
  <c r="H1024" i="15"/>
  <c r="G1024" i="15"/>
  <c r="E1024" i="15"/>
  <c r="D1024" i="15"/>
  <c r="C1024" i="15"/>
  <c r="B1024" i="15" s="1"/>
  <c r="A1024" i="15" s="1"/>
  <c r="J1023" i="15"/>
  <c r="I1023" i="15"/>
  <c r="H1023" i="15"/>
  <c r="G1023" i="15"/>
  <c r="E1023" i="15"/>
  <c r="D1023" i="15"/>
  <c r="C1023" i="15"/>
  <c r="B1023" i="15" s="1"/>
  <c r="A1023" i="15" s="1"/>
  <c r="J1022" i="15"/>
  <c r="I1022" i="15"/>
  <c r="H1022" i="15"/>
  <c r="G1022" i="15"/>
  <c r="E1022" i="15"/>
  <c r="D1022" i="15"/>
  <c r="C1022" i="15"/>
  <c r="B1022" i="15" s="1"/>
  <c r="A1022" i="15" s="1"/>
  <c r="J1021" i="15"/>
  <c r="I1021" i="15"/>
  <c r="H1021" i="15"/>
  <c r="G1021" i="15"/>
  <c r="E1021" i="15"/>
  <c r="D1021" i="15"/>
  <c r="C1021" i="15"/>
  <c r="B1021" i="15" s="1"/>
  <c r="A1021" i="15" s="1"/>
  <c r="J1020" i="15"/>
  <c r="I1020" i="15"/>
  <c r="H1020" i="15"/>
  <c r="G1020" i="15"/>
  <c r="E1020" i="15"/>
  <c r="D1020" i="15"/>
  <c r="C1020" i="15"/>
  <c r="B1020" i="15" s="1"/>
  <c r="A1020" i="15" s="1"/>
  <c r="J1019" i="15"/>
  <c r="I1019" i="15"/>
  <c r="H1019" i="15"/>
  <c r="G1019" i="15"/>
  <c r="E1019" i="15"/>
  <c r="D1019" i="15"/>
  <c r="S1019" i="15" s="1" a="1"/>
  <c r="S1019" i="15" s="1"/>
  <c r="C1019" i="15"/>
  <c r="B1019" i="15" s="1"/>
  <c r="A1019" i="15" s="1"/>
  <c r="J1018" i="15"/>
  <c r="I1018" i="15"/>
  <c r="H1018" i="15"/>
  <c r="G1018" i="15"/>
  <c r="E1018" i="15"/>
  <c r="D1018" i="15"/>
  <c r="C1018" i="15"/>
  <c r="B1018" i="15" s="1"/>
  <c r="A1018" i="15" s="1"/>
  <c r="J1017" i="15"/>
  <c r="I1017" i="15"/>
  <c r="H1017" i="15"/>
  <c r="G1017" i="15"/>
  <c r="E1017" i="15"/>
  <c r="D1017" i="15"/>
  <c r="C1017" i="15"/>
  <c r="B1017" i="15" s="1"/>
  <c r="A1017" i="15" s="1"/>
  <c r="J1016" i="15"/>
  <c r="I1016" i="15"/>
  <c r="H1016" i="15"/>
  <c r="G1016" i="15"/>
  <c r="E1016" i="15"/>
  <c r="D1016" i="15"/>
  <c r="C1016" i="15"/>
  <c r="B1016" i="15" s="1"/>
  <c r="A1016" i="15" s="1"/>
  <c r="J1015" i="15"/>
  <c r="I1015" i="15"/>
  <c r="H1015" i="15"/>
  <c r="G1015" i="15"/>
  <c r="E1015" i="15"/>
  <c r="D1015" i="15"/>
  <c r="C1015" i="15"/>
  <c r="B1015" i="15" s="1"/>
  <c r="A1015" i="15" s="1"/>
  <c r="J1014" i="15"/>
  <c r="I1014" i="15"/>
  <c r="H1014" i="15"/>
  <c r="G1014" i="15"/>
  <c r="E1014" i="15"/>
  <c r="D1014" i="15"/>
  <c r="C1014" i="15"/>
  <c r="B1014" i="15" s="1"/>
  <c r="A1014" i="15" s="1"/>
  <c r="J1013" i="15"/>
  <c r="I1013" i="15"/>
  <c r="H1013" i="15"/>
  <c r="G1013" i="15"/>
  <c r="E1013" i="15"/>
  <c r="D1013" i="15"/>
  <c r="C1013" i="15"/>
  <c r="B1013" i="15" s="1"/>
  <c r="A1013" i="15" s="1"/>
  <c r="J1012" i="15"/>
  <c r="I1012" i="15"/>
  <c r="H1012" i="15"/>
  <c r="G1012" i="15"/>
  <c r="E1012" i="15"/>
  <c r="D1012" i="15"/>
  <c r="C1012" i="15"/>
  <c r="B1012" i="15" s="1"/>
  <c r="A1012" i="15" s="1"/>
  <c r="J1011" i="15"/>
  <c r="I1011" i="15"/>
  <c r="H1011" i="15"/>
  <c r="G1011" i="15"/>
  <c r="E1011" i="15"/>
  <c r="D1011" i="15"/>
  <c r="S1011" i="15" s="1" a="1"/>
  <c r="S1011" i="15" s="1"/>
  <c r="C1011" i="15"/>
  <c r="B1011" i="15" s="1"/>
  <c r="A1011" i="15" s="1"/>
  <c r="J1010" i="15"/>
  <c r="I1010" i="15"/>
  <c r="H1010" i="15"/>
  <c r="G1010" i="15"/>
  <c r="E1010" i="15"/>
  <c r="D1010" i="15"/>
  <c r="C1010" i="15"/>
  <c r="B1010" i="15" s="1"/>
  <c r="A1010" i="15" s="1"/>
  <c r="J1009" i="15"/>
  <c r="I1009" i="15"/>
  <c r="H1009" i="15"/>
  <c r="G1009" i="15"/>
  <c r="E1009" i="15"/>
  <c r="D1009" i="15"/>
  <c r="C1009" i="15"/>
  <c r="B1009" i="15" s="1"/>
  <c r="A1009" i="15" s="1"/>
  <c r="J1008" i="15"/>
  <c r="I1008" i="15"/>
  <c r="H1008" i="15"/>
  <c r="G1008" i="15"/>
  <c r="E1008" i="15"/>
  <c r="D1008" i="15"/>
  <c r="C1008" i="15"/>
  <c r="B1008" i="15" s="1"/>
  <c r="A1008" i="15" s="1"/>
  <c r="J1007" i="15"/>
  <c r="I1007" i="15"/>
  <c r="H1007" i="15"/>
  <c r="G1007" i="15"/>
  <c r="E1007" i="15"/>
  <c r="D1007" i="15"/>
  <c r="C1007" i="15"/>
  <c r="B1007" i="15" s="1"/>
  <c r="A1007" i="15" s="1"/>
  <c r="J1006" i="15"/>
  <c r="I1006" i="15"/>
  <c r="H1006" i="15"/>
  <c r="G1006" i="15"/>
  <c r="E1006" i="15"/>
  <c r="D1006" i="15"/>
  <c r="C1006" i="15"/>
  <c r="B1006" i="15" s="1"/>
  <c r="A1006" i="15" s="1"/>
  <c r="J1005" i="15"/>
  <c r="I1005" i="15"/>
  <c r="H1005" i="15"/>
  <c r="G1005" i="15"/>
  <c r="E1005" i="15"/>
  <c r="D1005" i="15"/>
  <c r="C1005" i="15"/>
  <c r="B1005" i="15" s="1"/>
  <c r="A1005" i="15" s="1"/>
  <c r="J1004" i="15"/>
  <c r="I1004" i="15"/>
  <c r="H1004" i="15"/>
  <c r="G1004" i="15"/>
  <c r="E1004" i="15"/>
  <c r="D1004" i="15"/>
  <c r="C1004" i="15"/>
  <c r="B1004" i="15" s="1"/>
  <c r="A1004" i="15" s="1"/>
  <c r="J1003" i="15"/>
  <c r="I1003" i="15"/>
  <c r="H1003" i="15"/>
  <c r="G1003" i="15"/>
  <c r="E1003" i="15"/>
  <c r="D1003" i="15"/>
  <c r="S1003" i="15" s="1" a="1"/>
  <c r="S1003" i="15" s="1"/>
  <c r="C1003" i="15"/>
  <c r="B1003" i="15" s="1"/>
  <c r="A1003" i="15" s="1"/>
  <c r="J1002" i="15"/>
  <c r="I1002" i="15"/>
  <c r="H1002" i="15"/>
  <c r="G1002" i="15"/>
  <c r="E1002" i="15"/>
  <c r="D1002" i="15"/>
  <c r="C1002" i="15"/>
  <c r="B1002" i="15" s="1"/>
  <c r="A1002" i="15" s="1"/>
  <c r="J1001" i="15"/>
  <c r="I1001" i="15"/>
  <c r="H1001" i="15"/>
  <c r="G1001" i="15"/>
  <c r="E1001" i="15"/>
  <c r="D1001" i="15"/>
  <c r="C1001" i="15"/>
  <c r="B1001" i="15" s="1"/>
  <c r="A1001" i="15" s="1"/>
  <c r="J1000" i="15"/>
  <c r="I1000" i="15"/>
  <c r="H1000" i="15"/>
  <c r="G1000" i="15"/>
  <c r="E1000" i="15"/>
  <c r="D1000" i="15"/>
  <c r="C1000" i="15"/>
  <c r="B1000" i="15" s="1"/>
  <c r="A1000" i="15" s="1"/>
  <c r="J999" i="15"/>
  <c r="I999" i="15"/>
  <c r="H999" i="15"/>
  <c r="G999" i="15"/>
  <c r="E999" i="15"/>
  <c r="D999" i="15"/>
  <c r="C999" i="15"/>
  <c r="B999" i="15" s="1"/>
  <c r="A999" i="15" s="1"/>
  <c r="J998" i="15"/>
  <c r="I998" i="15"/>
  <c r="H998" i="15"/>
  <c r="G998" i="15"/>
  <c r="E998" i="15"/>
  <c r="D998" i="15"/>
  <c r="C998" i="15"/>
  <c r="B998" i="15" s="1"/>
  <c r="A998" i="15" s="1"/>
  <c r="J997" i="15"/>
  <c r="I997" i="15"/>
  <c r="H997" i="15"/>
  <c r="G997" i="15"/>
  <c r="E997" i="15"/>
  <c r="D997" i="15"/>
  <c r="C997" i="15"/>
  <c r="B997" i="15" s="1"/>
  <c r="A997" i="15" s="1"/>
  <c r="J996" i="15"/>
  <c r="I996" i="15"/>
  <c r="H996" i="15"/>
  <c r="G996" i="15"/>
  <c r="E996" i="15"/>
  <c r="D996" i="15"/>
  <c r="C996" i="15"/>
  <c r="B996" i="15" s="1"/>
  <c r="A996" i="15" s="1"/>
  <c r="J995" i="15"/>
  <c r="I995" i="15"/>
  <c r="H995" i="15"/>
  <c r="G995" i="15"/>
  <c r="E995" i="15"/>
  <c r="D995" i="15"/>
  <c r="S995" i="15" s="1" a="1"/>
  <c r="S995" i="15" s="1"/>
  <c r="C995" i="15"/>
  <c r="B995" i="15" s="1"/>
  <c r="A995" i="15" s="1"/>
  <c r="J994" i="15"/>
  <c r="I994" i="15"/>
  <c r="H994" i="15"/>
  <c r="G994" i="15"/>
  <c r="E994" i="15"/>
  <c r="D994" i="15"/>
  <c r="C994" i="15"/>
  <c r="B994" i="15" s="1"/>
  <c r="A994" i="15" s="1"/>
  <c r="J993" i="15"/>
  <c r="I993" i="15"/>
  <c r="H993" i="15"/>
  <c r="G993" i="15"/>
  <c r="E993" i="15"/>
  <c r="D993" i="15"/>
  <c r="C993" i="15"/>
  <c r="B993" i="15" s="1"/>
  <c r="A993" i="15" s="1"/>
  <c r="J992" i="15"/>
  <c r="I992" i="15"/>
  <c r="H992" i="15"/>
  <c r="G992" i="15"/>
  <c r="E992" i="15"/>
  <c r="D992" i="15"/>
  <c r="C992" i="15"/>
  <c r="B992" i="15" s="1"/>
  <c r="A992" i="15" s="1"/>
  <c r="J991" i="15"/>
  <c r="I991" i="15"/>
  <c r="H991" i="15"/>
  <c r="G991" i="15"/>
  <c r="E991" i="15"/>
  <c r="D991" i="15"/>
  <c r="C991" i="15"/>
  <c r="B991" i="15" s="1"/>
  <c r="A991" i="15" s="1"/>
  <c r="J990" i="15"/>
  <c r="I990" i="15"/>
  <c r="H990" i="15"/>
  <c r="G990" i="15"/>
  <c r="E990" i="15"/>
  <c r="D990" i="15"/>
  <c r="C990" i="15"/>
  <c r="B990" i="15" s="1"/>
  <c r="A990" i="15" s="1"/>
  <c r="J989" i="15"/>
  <c r="I989" i="15"/>
  <c r="H989" i="15"/>
  <c r="G989" i="15"/>
  <c r="E989" i="15"/>
  <c r="D989" i="15"/>
  <c r="C989" i="15"/>
  <c r="J988" i="15"/>
  <c r="I988" i="15"/>
  <c r="H988" i="15"/>
  <c r="G988" i="15"/>
  <c r="E988" i="15"/>
  <c r="D988" i="15"/>
  <c r="C988" i="15"/>
  <c r="B988" i="15" s="1"/>
  <c r="A988" i="15" s="1"/>
  <c r="J987" i="15"/>
  <c r="I987" i="15"/>
  <c r="H987" i="15"/>
  <c r="G987" i="15"/>
  <c r="E987" i="15"/>
  <c r="D987" i="15"/>
  <c r="S987" i="15" s="1" a="1"/>
  <c r="S987" i="15" s="1"/>
  <c r="C987" i="15"/>
  <c r="B987" i="15" s="1"/>
  <c r="A987" i="15" s="1"/>
  <c r="J986" i="15"/>
  <c r="I986" i="15"/>
  <c r="H986" i="15"/>
  <c r="G986" i="15"/>
  <c r="E986" i="15"/>
  <c r="D986" i="15"/>
  <c r="C986" i="15"/>
  <c r="B986" i="15" s="1"/>
  <c r="A986" i="15" s="1"/>
  <c r="J985" i="15"/>
  <c r="I985" i="15"/>
  <c r="H985" i="15"/>
  <c r="G985" i="15"/>
  <c r="E985" i="15"/>
  <c r="D985" i="15"/>
  <c r="C985" i="15"/>
  <c r="B985" i="15" s="1"/>
  <c r="A985" i="15" s="1"/>
  <c r="J984" i="15"/>
  <c r="I984" i="15"/>
  <c r="H984" i="15"/>
  <c r="G984" i="15"/>
  <c r="E984" i="15"/>
  <c r="D984" i="15"/>
  <c r="C984" i="15"/>
  <c r="B984" i="15" s="1"/>
  <c r="A984" i="15" s="1"/>
  <c r="J983" i="15"/>
  <c r="I983" i="15"/>
  <c r="H983" i="15"/>
  <c r="G983" i="15"/>
  <c r="E983" i="15"/>
  <c r="D983" i="15"/>
  <c r="C983" i="15"/>
  <c r="B983" i="15" s="1"/>
  <c r="A983" i="15" s="1"/>
  <c r="J982" i="15"/>
  <c r="I982" i="15"/>
  <c r="H982" i="15"/>
  <c r="G982" i="15"/>
  <c r="E982" i="15"/>
  <c r="D982" i="15"/>
  <c r="C982" i="15"/>
  <c r="B982" i="15" s="1"/>
  <c r="A982" i="15" s="1"/>
  <c r="J981" i="15"/>
  <c r="I981" i="15"/>
  <c r="H981" i="15"/>
  <c r="G981" i="15"/>
  <c r="E981" i="15"/>
  <c r="D981" i="15"/>
  <c r="C981" i="15"/>
  <c r="B981" i="15" s="1"/>
  <c r="A981" i="15" s="1"/>
  <c r="J980" i="15"/>
  <c r="I980" i="15"/>
  <c r="H980" i="15"/>
  <c r="G980" i="15"/>
  <c r="E980" i="15"/>
  <c r="K980" i="15" s="1"/>
  <c r="D980" i="15"/>
  <c r="C980" i="15"/>
  <c r="B980" i="15" s="1"/>
  <c r="A980" i="15" s="1"/>
  <c r="J979" i="15"/>
  <c r="I979" i="15"/>
  <c r="H979" i="15"/>
  <c r="G979" i="15"/>
  <c r="E979" i="15"/>
  <c r="D979" i="15"/>
  <c r="S979" i="15" s="1" a="1"/>
  <c r="S979" i="15" s="1"/>
  <c r="C979" i="15"/>
  <c r="B979" i="15" s="1"/>
  <c r="A979" i="15" s="1"/>
  <c r="J978" i="15"/>
  <c r="I978" i="15"/>
  <c r="H978" i="15"/>
  <c r="G978" i="15"/>
  <c r="E978" i="15"/>
  <c r="D978" i="15"/>
  <c r="C978" i="15"/>
  <c r="B978" i="15" s="1"/>
  <c r="A978" i="15" s="1"/>
  <c r="J977" i="15"/>
  <c r="I977" i="15"/>
  <c r="H977" i="15"/>
  <c r="G977" i="15"/>
  <c r="E977" i="15"/>
  <c r="D977" i="15"/>
  <c r="C977" i="15"/>
  <c r="B977" i="15" s="1"/>
  <c r="A977" i="15" s="1"/>
  <c r="J976" i="15"/>
  <c r="I976" i="15"/>
  <c r="H976" i="15"/>
  <c r="G976" i="15"/>
  <c r="E976" i="15"/>
  <c r="D976" i="15"/>
  <c r="C976" i="15"/>
  <c r="B976" i="15" s="1"/>
  <c r="A976" i="15" s="1"/>
  <c r="J975" i="15"/>
  <c r="I975" i="15"/>
  <c r="H975" i="15"/>
  <c r="G975" i="15"/>
  <c r="E975" i="15"/>
  <c r="D975" i="15"/>
  <c r="C975" i="15"/>
  <c r="B975" i="15" s="1"/>
  <c r="A975" i="15" s="1"/>
  <c r="J974" i="15"/>
  <c r="I974" i="15"/>
  <c r="H974" i="15"/>
  <c r="G974" i="15"/>
  <c r="E974" i="15"/>
  <c r="D974" i="15"/>
  <c r="C974" i="15"/>
  <c r="B974" i="15" s="1"/>
  <c r="A974" i="15" s="1"/>
  <c r="J973" i="15"/>
  <c r="I973" i="15"/>
  <c r="H973" i="15"/>
  <c r="G973" i="15"/>
  <c r="E973" i="15"/>
  <c r="D973" i="15"/>
  <c r="C973" i="15"/>
  <c r="B973" i="15" s="1"/>
  <c r="A973" i="15" s="1"/>
  <c r="J972" i="15"/>
  <c r="I972" i="15"/>
  <c r="H972" i="15"/>
  <c r="G972" i="15"/>
  <c r="E972" i="15"/>
  <c r="K972" i="15" s="1"/>
  <c r="D972" i="15"/>
  <c r="C972" i="15"/>
  <c r="B972" i="15" s="1"/>
  <c r="A972" i="15" s="1"/>
  <c r="J971" i="15"/>
  <c r="I971" i="15"/>
  <c r="H971" i="15"/>
  <c r="G971" i="15"/>
  <c r="E971" i="15"/>
  <c r="D971" i="15"/>
  <c r="S971" i="15" s="1" a="1"/>
  <c r="S971" i="15" s="1"/>
  <c r="C971" i="15"/>
  <c r="B971" i="15" s="1"/>
  <c r="A971" i="15" s="1"/>
  <c r="J970" i="15"/>
  <c r="I970" i="15"/>
  <c r="H970" i="15"/>
  <c r="G970" i="15"/>
  <c r="E970" i="15"/>
  <c r="D970" i="15"/>
  <c r="C970" i="15"/>
  <c r="B970" i="15" s="1"/>
  <c r="A970" i="15" s="1"/>
  <c r="J969" i="15"/>
  <c r="I969" i="15"/>
  <c r="H969" i="15"/>
  <c r="G969" i="15"/>
  <c r="E969" i="15"/>
  <c r="D969" i="15"/>
  <c r="C969" i="15"/>
  <c r="B969" i="15" s="1"/>
  <c r="A969" i="15" s="1"/>
  <c r="J968" i="15"/>
  <c r="I968" i="15"/>
  <c r="H968" i="15"/>
  <c r="G968" i="15"/>
  <c r="E968" i="15"/>
  <c r="D968" i="15"/>
  <c r="C968" i="15"/>
  <c r="B968" i="15" s="1"/>
  <c r="A968" i="15" s="1"/>
  <c r="J967" i="15"/>
  <c r="I967" i="15"/>
  <c r="H967" i="15"/>
  <c r="G967" i="15"/>
  <c r="E967" i="15"/>
  <c r="D967" i="15"/>
  <c r="C967" i="15"/>
  <c r="B967" i="15" s="1"/>
  <c r="A967" i="15" s="1"/>
  <c r="J966" i="15"/>
  <c r="I966" i="15"/>
  <c r="H966" i="15"/>
  <c r="G966" i="15"/>
  <c r="E966" i="15"/>
  <c r="D966" i="15"/>
  <c r="C966" i="15"/>
  <c r="B966" i="15" s="1"/>
  <c r="A966" i="15" s="1"/>
  <c r="J965" i="15"/>
  <c r="I965" i="15"/>
  <c r="H965" i="15"/>
  <c r="G965" i="15"/>
  <c r="E965" i="15"/>
  <c r="D965" i="15"/>
  <c r="C965" i="15"/>
  <c r="B965" i="15" s="1"/>
  <c r="A965" i="15" s="1"/>
  <c r="J964" i="15"/>
  <c r="I964" i="15"/>
  <c r="H964" i="15"/>
  <c r="G964" i="15"/>
  <c r="E964" i="15"/>
  <c r="K964" i="15" s="1"/>
  <c r="D964" i="15"/>
  <c r="C964" i="15"/>
  <c r="B964" i="15" s="1"/>
  <c r="A964" i="15" s="1"/>
  <c r="J963" i="15"/>
  <c r="I963" i="15"/>
  <c r="H963" i="15"/>
  <c r="G963" i="15"/>
  <c r="E963" i="15"/>
  <c r="D963" i="15"/>
  <c r="S963" i="15" s="1" a="1"/>
  <c r="S963" i="15" s="1"/>
  <c r="C963" i="15"/>
  <c r="B963" i="15" s="1"/>
  <c r="A963" i="15" s="1"/>
  <c r="J962" i="15"/>
  <c r="I962" i="15"/>
  <c r="H962" i="15"/>
  <c r="G962" i="15"/>
  <c r="E962" i="15"/>
  <c r="D962" i="15"/>
  <c r="C962" i="15"/>
  <c r="B962" i="15" s="1"/>
  <c r="A962" i="15" s="1"/>
  <c r="J961" i="15"/>
  <c r="I961" i="15"/>
  <c r="H961" i="15"/>
  <c r="G961" i="15"/>
  <c r="E961" i="15"/>
  <c r="D961" i="15"/>
  <c r="C961" i="15"/>
  <c r="B961" i="15" s="1"/>
  <c r="A961" i="15" s="1"/>
  <c r="J960" i="15"/>
  <c r="I960" i="15"/>
  <c r="H960" i="15"/>
  <c r="G960" i="15"/>
  <c r="E960" i="15"/>
  <c r="D960" i="15"/>
  <c r="C960" i="15"/>
  <c r="B960" i="15" s="1"/>
  <c r="A960" i="15" s="1"/>
  <c r="J959" i="15"/>
  <c r="I959" i="15"/>
  <c r="H959" i="15"/>
  <c r="G959" i="15"/>
  <c r="E959" i="15"/>
  <c r="D959" i="15"/>
  <c r="C959" i="15"/>
  <c r="B959" i="15" s="1"/>
  <c r="A959" i="15" s="1"/>
  <c r="J958" i="15"/>
  <c r="I958" i="15"/>
  <c r="H958" i="15"/>
  <c r="G958" i="15"/>
  <c r="E958" i="15"/>
  <c r="D958" i="15"/>
  <c r="C958" i="15"/>
  <c r="B958" i="15" s="1"/>
  <c r="A958" i="15" s="1"/>
  <c r="J957" i="15"/>
  <c r="I957" i="15"/>
  <c r="H957" i="15"/>
  <c r="G957" i="15"/>
  <c r="E957" i="15"/>
  <c r="D957" i="15"/>
  <c r="C957" i="15"/>
  <c r="B957" i="15" s="1"/>
  <c r="A957" i="15" s="1"/>
  <c r="J956" i="15"/>
  <c r="I956" i="15"/>
  <c r="H956" i="15"/>
  <c r="G956" i="15"/>
  <c r="E956" i="15"/>
  <c r="K956" i="15" s="1"/>
  <c r="D956" i="15"/>
  <c r="C956" i="15"/>
  <c r="B956" i="15" s="1"/>
  <c r="A956" i="15" s="1"/>
  <c r="J955" i="15"/>
  <c r="I955" i="15"/>
  <c r="H955" i="15"/>
  <c r="G955" i="15"/>
  <c r="E955" i="15"/>
  <c r="D955" i="15"/>
  <c r="S955" i="15" s="1" a="1"/>
  <c r="S955" i="15" s="1"/>
  <c r="C955" i="15"/>
  <c r="B955" i="15" s="1"/>
  <c r="A955" i="15" s="1"/>
  <c r="J954" i="15"/>
  <c r="I954" i="15"/>
  <c r="H954" i="15"/>
  <c r="G954" i="15"/>
  <c r="E954" i="15"/>
  <c r="D954" i="15"/>
  <c r="C954" i="15"/>
  <c r="B954" i="15" s="1"/>
  <c r="A954" i="15" s="1"/>
  <c r="J953" i="15"/>
  <c r="I953" i="15"/>
  <c r="H953" i="15"/>
  <c r="G953" i="15"/>
  <c r="E953" i="15"/>
  <c r="D953" i="15"/>
  <c r="C953" i="15"/>
  <c r="B953" i="15" s="1"/>
  <c r="A953" i="15" s="1"/>
  <c r="J952" i="15"/>
  <c r="I952" i="15"/>
  <c r="H952" i="15"/>
  <c r="G952" i="15"/>
  <c r="E952" i="15"/>
  <c r="D952" i="15"/>
  <c r="C952" i="15"/>
  <c r="B952" i="15" s="1"/>
  <c r="A952" i="15" s="1"/>
  <c r="J951" i="15"/>
  <c r="I951" i="15"/>
  <c r="H951" i="15"/>
  <c r="G951" i="15"/>
  <c r="E951" i="15"/>
  <c r="D951" i="15"/>
  <c r="C951" i="15"/>
  <c r="B951" i="15" s="1"/>
  <c r="A951" i="15" s="1"/>
  <c r="J950" i="15"/>
  <c r="I950" i="15"/>
  <c r="H950" i="15"/>
  <c r="G950" i="15"/>
  <c r="E950" i="15"/>
  <c r="D950" i="15"/>
  <c r="C950" i="15"/>
  <c r="B950" i="15" s="1"/>
  <c r="A950" i="15" s="1"/>
  <c r="J949" i="15"/>
  <c r="I949" i="15"/>
  <c r="H949" i="15"/>
  <c r="G949" i="15"/>
  <c r="E949" i="15"/>
  <c r="D949" i="15"/>
  <c r="C949" i="15"/>
  <c r="B949" i="15" s="1"/>
  <c r="A949" i="15" s="1"/>
  <c r="J948" i="15"/>
  <c r="I948" i="15"/>
  <c r="H948" i="15"/>
  <c r="G948" i="15"/>
  <c r="E948" i="15"/>
  <c r="D948" i="15"/>
  <c r="C948" i="15"/>
  <c r="B948" i="15" s="1"/>
  <c r="A948" i="15" s="1"/>
  <c r="J947" i="15"/>
  <c r="I947" i="15"/>
  <c r="H947" i="15"/>
  <c r="G947" i="15"/>
  <c r="E947" i="15"/>
  <c r="D947" i="15"/>
  <c r="C947" i="15"/>
  <c r="B947" i="15" s="1"/>
  <c r="A947" i="15" s="1"/>
  <c r="J946" i="15"/>
  <c r="I946" i="15"/>
  <c r="H946" i="15"/>
  <c r="G946" i="15"/>
  <c r="E946" i="15"/>
  <c r="D946" i="15"/>
  <c r="C946" i="15"/>
  <c r="B946" i="15" s="1"/>
  <c r="A946" i="15" s="1"/>
  <c r="J945" i="15"/>
  <c r="I945" i="15"/>
  <c r="H945" i="15"/>
  <c r="G945" i="15"/>
  <c r="E945" i="15"/>
  <c r="D945" i="15"/>
  <c r="C945" i="15"/>
  <c r="B945" i="15" s="1"/>
  <c r="A945" i="15" s="1"/>
  <c r="J944" i="15"/>
  <c r="I944" i="15"/>
  <c r="H944" i="15"/>
  <c r="G944" i="15"/>
  <c r="E944" i="15"/>
  <c r="D944" i="15"/>
  <c r="C944" i="15"/>
  <c r="B944" i="15" s="1"/>
  <c r="A944" i="15" s="1"/>
  <c r="J943" i="15"/>
  <c r="I943" i="15"/>
  <c r="H943" i="15"/>
  <c r="G943" i="15"/>
  <c r="E943" i="15"/>
  <c r="D943" i="15"/>
  <c r="C943" i="15"/>
  <c r="B943" i="15" s="1"/>
  <c r="A943" i="15" s="1"/>
  <c r="J942" i="15"/>
  <c r="I942" i="15"/>
  <c r="H942" i="15"/>
  <c r="G942" i="15"/>
  <c r="E942" i="15"/>
  <c r="D942" i="15"/>
  <c r="C942" i="15"/>
  <c r="B942" i="15" s="1"/>
  <c r="A942" i="15" s="1"/>
  <c r="J941" i="15"/>
  <c r="I941" i="15"/>
  <c r="H941" i="15"/>
  <c r="G941" i="15"/>
  <c r="E941" i="15"/>
  <c r="D941" i="15"/>
  <c r="C941" i="15"/>
  <c r="B941" i="15" s="1"/>
  <c r="A941" i="15" s="1"/>
  <c r="J940" i="15"/>
  <c r="I940" i="15"/>
  <c r="H940" i="15"/>
  <c r="G940" i="15"/>
  <c r="E940" i="15"/>
  <c r="D940" i="15"/>
  <c r="C940" i="15"/>
  <c r="B940" i="15" s="1"/>
  <c r="A940" i="15" s="1"/>
  <c r="J939" i="15"/>
  <c r="I939" i="15"/>
  <c r="H939" i="15"/>
  <c r="G939" i="15"/>
  <c r="E939" i="15"/>
  <c r="D939" i="15"/>
  <c r="C939" i="15"/>
  <c r="B939" i="15" s="1"/>
  <c r="A939" i="15" s="1"/>
  <c r="J938" i="15"/>
  <c r="I938" i="15"/>
  <c r="H938" i="15"/>
  <c r="G938" i="15"/>
  <c r="E938" i="15"/>
  <c r="D938" i="15"/>
  <c r="C938" i="15"/>
  <c r="B938" i="15" s="1"/>
  <c r="A938" i="15" s="1"/>
  <c r="J937" i="15"/>
  <c r="I937" i="15"/>
  <c r="H937" i="15"/>
  <c r="G937" i="15"/>
  <c r="E937" i="15"/>
  <c r="D937" i="15"/>
  <c r="C937" i="15"/>
  <c r="B937" i="15" s="1"/>
  <c r="A937" i="15" s="1"/>
  <c r="J936" i="15"/>
  <c r="I936" i="15"/>
  <c r="H936" i="15"/>
  <c r="G936" i="15"/>
  <c r="E936" i="15"/>
  <c r="D936" i="15"/>
  <c r="C936" i="15"/>
  <c r="B936" i="15" s="1"/>
  <c r="A936" i="15" s="1"/>
  <c r="J935" i="15"/>
  <c r="I935" i="15"/>
  <c r="H935" i="15"/>
  <c r="G935" i="15"/>
  <c r="E935" i="15"/>
  <c r="D935" i="15"/>
  <c r="C935" i="15"/>
  <c r="B935" i="15" s="1"/>
  <c r="A935" i="15" s="1"/>
  <c r="J934" i="15"/>
  <c r="I934" i="15"/>
  <c r="H934" i="15"/>
  <c r="G934" i="15"/>
  <c r="E934" i="15"/>
  <c r="D934" i="15"/>
  <c r="C934" i="15"/>
  <c r="B934" i="15" s="1"/>
  <c r="A934" i="15" s="1"/>
  <c r="J933" i="15"/>
  <c r="I933" i="15"/>
  <c r="H933" i="15"/>
  <c r="G933" i="15"/>
  <c r="E933" i="15"/>
  <c r="D933" i="15"/>
  <c r="C933" i="15"/>
  <c r="B933" i="15" s="1"/>
  <c r="A933" i="15" s="1"/>
  <c r="J932" i="15"/>
  <c r="I932" i="15"/>
  <c r="H932" i="15"/>
  <c r="G932" i="15"/>
  <c r="E932" i="15"/>
  <c r="D932" i="15"/>
  <c r="C932" i="15"/>
  <c r="B932" i="15" s="1"/>
  <c r="A932" i="15" s="1"/>
  <c r="J931" i="15"/>
  <c r="I931" i="15"/>
  <c r="H931" i="15"/>
  <c r="G931" i="15"/>
  <c r="E931" i="15"/>
  <c r="D931" i="15"/>
  <c r="C931" i="15"/>
  <c r="B931" i="15" s="1"/>
  <c r="A931" i="15" s="1"/>
  <c r="J930" i="15"/>
  <c r="I930" i="15"/>
  <c r="H930" i="15"/>
  <c r="G930" i="15"/>
  <c r="E930" i="15"/>
  <c r="D930" i="15"/>
  <c r="C930" i="15"/>
  <c r="B930" i="15" s="1"/>
  <c r="A930" i="15" s="1"/>
  <c r="J929" i="15"/>
  <c r="I929" i="15"/>
  <c r="H929" i="15"/>
  <c r="G929" i="15"/>
  <c r="E929" i="15"/>
  <c r="D929" i="15"/>
  <c r="C929" i="15"/>
  <c r="B929" i="15" s="1"/>
  <c r="A929" i="15" s="1"/>
  <c r="J928" i="15"/>
  <c r="I928" i="15"/>
  <c r="H928" i="15"/>
  <c r="G928" i="15"/>
  <c r="E928" i="15"/>
  <c r="D928" i="15"/>
  <c r="C928" i="15"/>
  <c r="B928" i="15" s="1"/>
  <c r="A928" i="15" s="1"/>
  <c r="J927" i="15"/>
  <c r="I927" i="15"/>
  <c r="H927" i="15"/>
  <c r="G927" i="15"/>
  <c r="E927" i="15"/>
  <c r="D927" i="15"/>
  <c r="C927" i="15"/>
  <c r="B927" i="15" s="1"/>
  <c r="A927" i="15" s="1"/>
  <c r="J926" i="15"/>
  <c r="I926" i="15"/>
  <c r="H926" i="15"/>
  <c r="G926" i="15"/>
  <c r="E926" i="15"/>
  <c r="D926" i="15"/>
  <c r="C926" i="15"/>
  <c r="B926" i="15" s="1"/>
  <c r="A926" i="15" s="1"/>
  <c r="J925" i="15"/>
  <c r="I925" i="15"/>
  <c r="H925" i="15"/>
  <c r="G925" i="15"/>
  <c r="E925" i="15"/>
  <c r="D925" i="15"/>
  <c r="C925" i="15"/>
  <c r="B925" i="15" s="1"/>
  <c r="A925" i="15" s="1"/>
  <c r="J924" i="15"/>
  <c r="I924" i="15"/>
  <c r="H924" i="15"/>
  <c r="G924" i="15"/>
  <c r="E924" i="15"/>
  <c r="D924" i="15"/>
  <c r="C924" i="15"/>
  <c r="B924" i="15" s="1"/>
  <c r="A924" i="15" s="1"/>
  <c r="J923" i="15"/>
  <c r="I923" i="15"/>
  <c r="H923" i="15"/>
  <c r="G923" i="15"/>
  <c r="E923" i="15"/>
  <c r="D923" i="15"/>
  <c r="C923" i="15"/>
  <c r="B923" i="15" s="1"/>
  <c r="A923" i="15" s="1"/>
  <c r="J922" i="15"/>
  <c r="I922" i="15"/>
  <c r="H922" i="15"/>
  <c r="G922" i="15"/>
  <c r="E922" i="15"/>
  <c r="D922" i="15"/>
  <c r="C922" i="15"/>
  <c r="B922" i="15" s="1"/>
  <c r="A922" i="15" s="1"/>
  <c r="J921" i="15"/>
  <c r="I921" i="15"/>
  <c r="H921" i="15"/>
  <c r="G921" i="15"/>
  <c r="E921" i="15"/>
  <c r="D921" i="15"/>
  <c r="C921" i="15"/>
  <c r="B921" i="15" s="1"/>
  <c r="A921" i="15" s="1"/>
  <c r="J920" i="15"/>
  <c r="I920" i="15"/>
  <c r="H920" i="15"/>
  <c r="G920" i="15"/>
  <c r="E920" i="15"/>
  <c r="D920" i="15"/>
  <c r="C920" i="15"/>
  <c r="B920" i="15" s="1"/>
  <c r="A920" i="15" s="1"/>
  <c r="J919" i="15"/>
  <c r="I919" i="15"/>
  <c r="H919" i="15"/>
  <c r="G919" i="15"/>
  <c r="E919" i="15"/>
  <c r="D919" i="15"/>
  <c r="C919" i="15"/>
  <c r="B919" i="15" s="1"/>
  <c r="A919" i="15" s="1"/>
  <c r="J918" i="15"/>
  <c r="I918" i="15"/>
  <c r="H918" i="15"/>
  <c r="G918" i="15"/>
  <c r="E918" i="15"/>
  <c r="D918" i="15"/>
  <c r="C918" i="15"/>
  <c r="B918" i="15" s="1"/>
  <c r="A918" i="15" s="1"/>
  <c r="J917" i="15"/>
  <c r="I917" i="15"/>
  <c r="H917" i="15"/>
  <c r="G917" i="15"/>
  <c r="E917" i="15"/>
  <c r="D917" i="15"/>
  <c r="C917" i="15"/>
  <c r="B917" i="15" s="1"/>
  <c r="A917" i="15" s="1"/>
  <c r="J916" i="15"/>
  <c r="I916" i="15"/>
  <c r="H916" i="15"/>
  <c r="G916" i="15"/>
  <c r="E916" i="15"/>
  <c r="D916" i="15"/>
  <c r="C916" i="15"/>
  <c r="B916" i="15" s="1"/>
  <c r="A916" i="15" s="1"/>
  <c r="J915" i="15"/>
  <c r="I915" i="15"/>
  <c r="H915" i="15"/>
  <c r="G915" i="15"/>
  <c r="E915" i="15"/>
  <c r="D915" i="15"/>
  <c r="C915" i="15"/>
  <c r="B915" i="15" s="1"/>
  <c r="A915" i="15" s="1"/>
  <c r="J914" i="15"/>
  <c r="I914" i="15"/>
  <c r="H914" i="15"/>
  <c r="G914" i="15"/>
  <c r="E914" i="15"/>
  <c r="D914" i="15"/>
  <c r="C914" i="15"/>
  <c r="B914" i="15" s="1"/>
  <c r="A914" i="15" s="1"/>
  <c r="J913" i="15"/>
  <c r="I913" i="15"/>
  <c r="H913" i="15"/>
  <c r="G913" i="15"/>
  <c r="E913" i="15"/>
  <c r="D913" i="15"/>
  <c r="C913" i="15"/>
  <c r="B913" i="15" s="1"/>
  <c r="A913" i="15" s="1"/>
  <c r="J912" i="15"/>
  <c r="I912" i="15"/>
  <c r="H912" i="15"/>
  <c r="G912" i="15"/>
  <c r="E912" i="15"/>
  <c r="D912" i="15"/>
  <c r="C912" i="15"/>
  <c r="B912" i="15" s="1"/>
  <c r="A912" i="15" s="1"/>
  <c r="J911" i="15"/>
  <c r="I911" i="15"/>
  <c r="H911" i="15"/>
  <c r="G911" i="15"/>
  <c r="E911" i="15"/>
  <c r="D911" i="15"/>
  <c r="C911" i="15"/>
  <c r="B911" i="15" s="1"/>
  <c r="A911" i="15" s="1"/>
  <c r="J910" i="15"/>
  <c r="I910" i="15"/>
  <c r="H910" i="15"/>
  <c r="G910" i="15"/>
  <c r="E910" i="15"/>
  <c r="D910" i="15"/>
  <c r="C910" i="15"/>
  <c r="B910" i="15" s="1"/>
  <c r="A910" i="15" s="1"/>
  <c r="J909" i="15"/>
  <c r="I909" i="15"/>
  <c r="H909" i="15"/>
  <c r="G909" i="15"/>
  <c r="E909" i="15"/>
  <c r="D909" i="15"/>
  <c r="C909" i="15"/>
  <c r="B909" i="15" s="1"/>
  <c r="A909" i="15" s="1"/>
  <c r="J908" i="15"/>
  <c r="I908" i="15"/>
  <c r="H908" i="15"/>
  <c r="G908" i="15"/>
  <c r="E908" i="15"/>
  <c r="D908" i="15"/>
  <c r="C908" i="15"/>
  <c r="B908" i="15" s="1"/>
  <c r="A908" i="15" s="1"/>
  <c r="J907" i="15"/>
  <c r="I907" i="15"/>
  <c r="H907" i="15"/>
  <c r="G907" i="15"/>
  <c r="E907" i="15"/>
  <c r="D907" i="15"/>
  <c r="C907" i="15"/>
  <c r="B907" i="15" s="1"/>
  <c r="A907" i="15" s="1"/>
  <c r="J906" i="15"/>
  <c r="I906" i="15"/>
  <c r="H906" i="15"/>
  <c r="G906" i="15"/>
  <c r="E906" i="15"/>
  <c r="D906" i="15"/>
  <c r="C906" i="15"/>
  <c r="B906" i="15" s="1"/>
  <c r="A906" i="15" s="1"/>
  <c r="J905" i="15"/>
  <c r="I905" i="15"/>
  <c r="H905" i="15"/>
  <c r="G905" i="15"/>
  <c r="E905" i="15"/>
  <c r="D905" i="15"/>
  <c r="C905" i="15"/>
  <c r="B905" i="15" s="1"/>
  <c r="A905" i="15" s="1"/>
  <c r="J904" i="15"/>
  <c r="I904" i="15"/>
  <c r="H904" i="15"/>
  <c r="G904" i="15"/>
  <c r="E904" i="15"/>
  <c r="D904" i="15"/>
  <c r="C904" i="15"/>
  <c r="B904" i="15" s="1"/>
  <c r="A904" i="15" s="1"/>
  <c r="J903" i="15"/>
  <c r="I903" i="15"/>
  <c r="H903" i="15"/>
  <c r="G903" i="15"/>
  <c r="E903" i="15"/>
  <c r="D903" i="15"/>
  <c r="C903" i="15"/>
  <c r="J902" i="15"/>
  <c r="I902" i="15"/>
  <c r="H902" i="15"/>
  <c r="G902" i="15"/>
  <c r="E902" i="15"/>
  <c r="D902" i="15"/>
  <c r="C902" i="15"/>
  <c r="B902" i="15" s="1"/>
  <c r="A902" i="15" s="1"/>
  <c r="J901" i="15"/>
  <c r="I901" i="15"/>
  <c r="H901" i="15"/>
  <c r="G901" i="15"/>
  <c r="E901" i="15"/>
  <c r="D901" i="15"/>
  <c r="C901" i="15"/>
  <c r="B901" i="15" s="1"/>
  <c r="A901" i="15" s="1"/>
  <c r="J900" i="15"/>
  <c r="I900" i="15"/>
  <c r="H900" i="15"/>
  <c r="G900" i="15"/>
  <c r="E900" i="15"/>
  <c r="D900" i="15"/>
  <c r="C900" i="15"/>
  <c r="J899" i="15"/>
  <c r="I899" i="15"/>
  <c r="H899" i="15"/>
  <c r="G899" i="15"/>
  <c r="E899" i="15"/>
  <c r="D899" i="15"/>
  <c r="C899" i="15"/>
  <c r="B899" i="15" s="1"/>
  <c r="A899" i="15" s="1"/>
  <c r="J898" i="15"/>
  <c r="I898" i="15"/>
  <c r="H898" i="15"/>
  <c r="G898" i="15"/>
  <c r="E898" i="15"/>
  <c r="D898" i="15"/>
  <c r="C898" i="15"/>
  <c r="B898" i="15" s="1"/>
  <c r="A898" i="15" s="1"/>
  <c r="J897" i="15"/>
  <c r="I897" i="15"/>
  <c r="H897" i="15"/>
  <c r="G897" i="15"/>
  <c r="E897" i="15"/>
  <c r="D897" i="15"/>
  <c r="C897" i="15"/>
  <c r="B897" i="15" s="1"/>
  <c r="A897" i="15" s="1"/>
  <c r="J896" i="15"/>
  <c r="I896" i="15"/>
  <c r="H896" i="15"/>
  <c r="G896" i="15"/>
  <c r="E896" i="15"/>
  <c r="D896" i="15"/>
  <c r="C896" i="15"/>
  <c r="B896" i="15" s="1"/>
  <c r="A896" i="15" s="1"/>
  <c r="J895" i="15"/>
  <c r="I895" i="15"/>
  <c r="H895" i="15"/>
  <c r="G895" i="15"/>
  <c r="E895" i="15"/>
  <c r="D895" i="15"/>
  <c r="C895" i="15"/>
  <c r="B895" i="15" s="1"/>
  <c r="A895" i="15" s="1"/>
  <c r="J894" i="15"/>
  <c r="I894" i="15"/>
  <c r="H894" i="15"/>
  <c r="G894" i="15"/>
  <c r="E894" i="15"/>
  <c r="D894" i="15"/>
  <c r="C894" i="15"/>
  <c r="B894" i="15" s="1"/>
  <c r="A894" i="15" s="1"/>
  <c r="J893" i="15"/>
  <c r="I893" i="15"/>
  <c r="H893" i="15"/>
  <c r="G893" i="15"/>
  <c r="E893" i="15"/>
  <c r="D893" i="15"/>
  <c r="C893" i="15"/>
  <c r="B893" i="15" s="1"/>
  <c r="A893" i="15" s="1"/>
  <c r="J892" i="15"/>
  <c r="I892" i="15"/>
  <c r="H892" i="15"/>
  <c r="G892" i="15"/>
  <c r="E892" i="15"/>
  <c r="D892" i="15"/>
  <c r="C892" i="15"/>
  <c r="B892" i="15" s="1"/>
  <c r="A892" i="15" s="1"/>
  <c r="J891" i="15"/>
  <c r="I891" i="15"/>
  <c r="H891" i="15"/>
  <c r="G891" i="15"/>
  <c r="E891" i="15"/>
  <c r="D891" i="15"/>
  <c r="C891" i="15"/>
  <c r="B891" i="15" s="1"/>
  <c r="A891" i="15" s="1"/>
  <c r="J890" i="15"/>
  <c r="I890" i="15"/>
  <c r="H890" i="15"/>
  <c r="G890" i="15"/>
  <c r="E890" i="15"/>
  <c r="K890" i="15" s="1"/>
  <c r="D890" i="15"/>
  <c r="C890" i="15"/>
  <c r="B890" i="15" s="1"/>
  <c r="A890" i="15" s="1"/>
  <c r="J889" i="15"/>
  <c r="I889" i="15"/>
  <c r="H889" i="15"/>
  <c r="G889" i="15"/>
  <c r="E889" i="15"/>
  <c r="K889" i="15" s="1"/>
  <c r="D889" i="15"/>
  <c r="C889" i="15"/>
  <c r="B889" i="15" s="1"/>
  <c r="A889" i="15" s="1"/>
  <c r="J888" i="15"/>
  <c r="I888" i="15"/>
  <c r="H888" i="15"/>
  <c r="G888" i="15"/>
  <c r="E888" i="15"/>
  <c r="D888" i="15"/>
  <c r="C888" i="15"/>
  <c r="B888" i="15" s="1"/>
  <c r="A888" i="15" s="1"/>
  <c r="J887" i="15"/>
  <c r="I887" i="15"/>
  <c r="H887" i="15"/>
  <c r="G887" i="15"/>
  <c r="E887" i="15"/>
  <c r="D887" i="15"/>
  <c r="C887" i="15"/>
  <c r="B887" i="15" s="1"/>
  <c r="A887" i="15" s="1"/>
  <c r="J886" i="15"/>
  <c r="I886" i="15"/>
  <c r="H886" i="15"/>
  <c r="G886" i="15"/>
  <c r="E886" i="15"/>
  <c r="D886" i="15"/>
  <c r="C886" i="15"/>
  <c r="B886" i="15" s="1"/>
  <c r="A886" i="15" s="1"/>
  <c r="J885" i="15"/>
  <c r="I885" i="15"/>
  <c r="H885" i="15"/>
  <c r="G885" i="15"/>
  <c r="E885" i="15"/>
  <c r="D885" i="15"/>
  <c r="C885" i="15"/>
  <c r="B885" i="15" s="1"/>
  <c r="A885" i="15" s="1"/>
  <c r="J884" i="15"/>
  <c r="I884" i="15"/>
  <c r="H884" i="15"/>
  <c r="G884" i="15"/>
  <c r="E884" i="15"/>
  <c r="D884" i="15"/>
  <c r="C884" i="15"/>
  <c r="B884" i="15" s="1"/>
  <c r="A884" i="15" s="1"/>
  <c r="J883" i="15"/>
  <c r="I883" i="15"/>
  <c r="H883" i="15"/>
  <c r="G883" i="15"/>
  <c r="E883" i="15"/>
  <c r="K883" i="15" s="1"/>
  <c r="D883" i="15"/>
  <c r="C883" i="15"/>
  <c r="B883" i="15" s="1"/>
  <c r="A883" i="15" s="1"/>
  <c r="J882" i="15"/>
  <c r="I882" i="15"/>
  <c r="H882" i="15"/>
  <c r="G882" i="15"/>
  <c r="E882" i="15"/>
  <c r="K882" i="15" s="1"/>
  <c r="D882" i="15"/>
  <c r="C882" i="15"/>
  <c r="B882" i="15" s="1"/>
  <c r="A882" i="15" s="1"/>
  <c r="J881" i="15"/>
  <c r="I881" i="15"/>
  <c r="H881" i="15"/>
  <c r="G881" i="15"/>
  <c r="E881" i="15"/>
  <c r="K881" i="15" s="1"/>
  <c r="D881" i="15"/>
  <c r="C881" i="15"/>
  <c r="B881" i="15" s="1"/>
  <c r="A881" i="15" s="1"/>
  <c r="J880" i="15"/>
  <c r="I880" i="15"/>
  <c r="H880" i="15"/>
  <c r="G880" i="15"/>
  <c r="E880" i="15"/>
  <c r="D880" i="15"/>
  <c r="C880" i="15"/>
  <c r="B880" i="15" s="1"/>
  <c r="A880" i="15" s="1"/>
  <c r="J879" i="15"/>
  <c r="I879" i="15"/>
  <c r="H879" i="15"/>
  <c r="G879" i="15"/>
  <c r="E879" i="15"/>
  <c r="D879" i="15"/>
  <c r="C879" i="15"/>
  <c r="B879" i="15" s="1"/>
  <c r="A879" i="15" s="1"/>
  <c r="J878" i="15"/>
  <c r="I878" i="15"/>
  <c r="H878" i="15"/>
  <c r="G878" i="15"/>
  <c r="E878" i="15"/>
  <c r="D878" i="15"/>
  <c r="C878" i="15"/>
  <c r="B878" i="15" s="1"/>
  <c r="A878" i="15" s="1"/>
  <c r="J877" i="15"/>
  <c r="I877" i="15"/>
  <c r="H877" i="15"/>
  <c r="G877" i="15"/>
  <c r="E877" i="15"/>
  <c r="D877" i="15"/>
  <c r="C877" i="15"/>
  <c r="B877" i="15" s="1"/>
  <c r="A877" i="15" s="1"/>
  <c r="J876" i="15"/>
  <c r="I876" i="15"/>
  <c r="H876" i="15"/>
  <c r="G876" i="15"/>
  <c r="E876" i="15"/>
  <c r="K876" i="15" s="1"/>
  <c r="D876" i="15"/>
  <c r="C876" i="15"/>
  <c r="B876" i="15" s="1"/>
  <c r="A876" i="15" s="1"/>
  <c r="J875" i="15"/>
  <c r="I875" i="15"/>
  <c r="H875" i="15"/>
  <c r="G875" i="15"/>
  <c r="E875" i="15"/>
  <c r="K875" i="15" s="1"/>
  <c r="D875" i="15"/>
  <c r="C875" i="15"/>
  <c r="B875" i="15" s="1"/>
  <c r="A875" i="15" s="1"/>
  <c r="J874" i="15"/>
  <c r="I874" i="15"/>
  <c r="H874" i="15"/>
  <c r="G874" i="15"/>
  <c r="E874" i="15"/>
  <c r="K874" i="15" s="1"/>
  <c r="D874" i="15"/>
  <c r="C874" i="15"/>
  <c r="B874" i="15" s="1"/>
  <c r="A874" i="15" s="1"/>
  <c r="J873" i="15"/>
  <c r="I873" i="15"/>
  <c r="H873" i="15"/>
  <c r="G873" i="15"/>
  <c r="E873" i="15"/>
  <c r="K873" i="15" s="1"/>
  <c r="D873" i="15"/>
  <c r="C873" i="15"/>
  <c r="B873" i="15" s="1"/>
  <c r="A873" i="15" s="1"/>
  <c r="J872" i="15"/>
  <c r="I872" i="15"/>
  <c r="H872" i="15"/>
  <c r="G872" i="15"/>
  <c r="E872" i="15"/>
  <c r="D872" i="15"/>
  <c r="C872" i="15"/>
  <c r="B872" i="15" s="1"/>
  <c r="A872" i="15" s="1"/>
  <c r="J871" i="15"/>
  <c r="I871" i="15"/>
  <c r="H871" i="15"/>
  <c r="G871" i="15"/>
  <c r="E871" i="15"/>
  <c r="D871" i="15"/>
  <c r="C871" i="15"/>
  <c r="B871" i="15" s="1"/>
  <c r="A871" i="15" s="1"/>
  <c r="J870" i="15"/>
  <c r="I870" i="15"/>
  <c r="H870" i="15"/>
  <c r="G870" i="15"/>
  <c r="E870" i="15"/>
  <c r="D870" i="15"/>
  <c r="C870" i="15"/>
  <c r="B870" i="15" s="1"/>
  <c r="A870" i="15" s="1"/>
  <c r="J869" i="15"/>
  <c r="I869" i="15"/>
  <c r="H869" i="15"/>
  <c r="G869" i="15"/>
  <c r="E869" i="15"/>
  <c r="D869" i="15"/>
  <c r="C869" i="15"/>
  <c r="B869" i="15" s="1"/>
  <c r="A869" i="15" s="1"/>
  <c r="J868" i="15"/>
  <c r="I868" i="15"/>
  <c r="H868" i="15"/>
  <c r="G868" i="15"/>
  <c r="E868" i="15"/>
  <c r="K868" i="15" s="1"/>
  <c r="D868" i="15"/>
  <c r="C868" i="15"/>
  <c r="B868" i="15" s="1"/>
  <c r="A868" i="15" s="1"/>
  <c r="J867" i="15"/>
  <c r="I867" i="15"/>
  <c r="H867" i="15"/>
  <c r="G867" i="15"/>
  <c r="E867" i="15"/>
  <c r="K867" i="15" s="1"/>
  <c r="D867" i="15"/>
  <c r="C867" i="15"/>
  <c r="B867" i="15" s="1"/>
  <c r="A867" i="15" s="1"/>
  <c r="J866" i="15"/>
  <c r="I866" i="15"/>
  <c r="H866" i="15"/>
  <c r="G866" i="15"/>
  <c r="E866" i="15"/>
  <c r="K866" i="15" s="1"/>
  <c r="D866" i="15"/>
  <c r="C866" i="15"/>
  <c r="B866" i="15" s="1"/>
  <c r="A866" i="15" s="1"/>
  <c r="J865" i="15"/>
  <c r="I865" i="15"/>
  <c r="H865" i="15"/>
  <c r="G865" i="15"/>
  <c r="E865" i="15"/>
  <c r="K865" i="15" s="1"/>
  <c r="D865" i="15"/>
  <c r="C865" i="15"/>
  <c r="B865" i="15" s="1"/>
  <c r="A865" i="15" s="1"/>
  <c r="J864" i="15"/>
  <c r="I864" i="15"/>
  <c r="H864" i="15"/>
  <c r="G864" i="15"/>
  <c r="E864" i="15"/>
  <c r="D864" i="15"/>
  <c r="C864" i="15"/>
  <c r="B864" i="15" s="1"/>
  <c r="A864" i="15" s="1"/>
  <c r="J863" i="15"/>
  <c r="I863" i="15"/>
  <c r="H863" i="15"/>
  <c r="G863" i="15"/>
  <c r="E863" i="15"/>
  <c r="D863" i="15"/>
  <c r="C863" i="15"/>
  <c r="B863" i="15" s="1"/>
  <c r="A863" i="15" s="1"/>
  <c r="J862" i="15"/>
  <c r="I862" i="15"/>
  <c r="H862" i="15"/>
  <c r="G862" i="15"/>
  <c r="E862" i="15"/>
  <c r="D862" i="15"/>
  <c r="C862" i="15"/>
  <c r="B862" i="15" s="1"/>
  <c r="A862" i="15" s="1"/>
  <c r="J861" i="15"/>
  <c r="I861" i="15"/>
  <c r="H861" i="15"/>
  <c r="G861" i="15"/>
  <c r="E861" i="15"/>
  <c r="D861" i="15"/>
  <c r="C861" i="15"/>
  <c r="B861" i="15" s="1"/>
  <c r="A861" i="15" s="1"/>
  <c r="J860" i="15"/>
  <c r="I860" i="15"/>
  <c r="H860" i="15"/>
  <c r="G860" i="15"/>
  <c r="E860" i="15"/>
  <c r="K860" i="15" s="1"/>
  <c r="D860" i="15"/>
  <c r="C860" i="15"/>
  <c r="B860" i="15" s="1"/>
  <c r="A860" i="15" s="1"/>
  <c r="J859" i="15"/>
  <c r="I859" i="15"/>
  <c r="H859" i="15"/>
  <c r="G859" i="15"/>
  <c r="E859" i="15"/>
  <c r="K859" i="15" s="1"/>
  <c r="D859" i="15"/>
  <c r="C859" i="15"/>
  <c r="B859" i="15" s="1"/>
  <c r="A859" i="15" s="1"/>
  <c r="J858" i="15"/>
  <c r="I858" i="15"/>
  <c r="H858" i="15"/>
  <c r="G858" i="15"/>
  <c r="E858" i="15"/>
  <c r="K858" i="15" s="1"/>
  <c r="D858" i="15"/>
  <c r="C858" i="15"/>
  <c r="B858" i="15" s="1"/>
  <c r="A858" i="15" s="1"/>
  <c r="J857" i="15"/>
  <c r="I857" i="15"/>
  <c r="H857" i="15"/>
  <c r="G857" i="15"/>
  <c r="E857" i="15"/>
  <c r="K857" i="15" s="1"/>
  <c r="D857" i="15"/>
  <c r="C857" i="15"/>
  <c r="B857" i="15" s="1"/>
  <c r="A857" i="15" s="1"/>
  <c r="J856" i="15"/>
  <c r="I856" i="15"/>
  <c r="H856" i="15"/>
  <c r="G856" i="15"/>
  <c r="E856" i="15"/>
  <c r="D856" i="15"/>
  <c r="C856" i="15"/>
  <c r="B856" i="15" s="1"/>
  <c r="A856" i="15" s="1"/>
  <c r="J855" i="15"/>
  <c r="I855" i="15"/>
  <c r="H855" i="15"/>
  <c r="G855" i="15"/>
  <c r="E855" i="15"/>
  <c r="D855" i="15"/>
  <c r="C855" i="15"/>
  <c r="B855" i="15" s="1"/>
  <c r="A855" i="15" s="1"/>
  <c r="J854" i="15"/>
  <c r="I854" i="15"/>
  <c r="H854" i="15"/>
  <c r="G854" i="15"/>
  <c r="E854" i="15"/>
  <c r="D854" i="15"/>
  <c r="C854" i="15"/>
  <c r="J853" i="15"/>
  <c r="I853" i="15"/>
  <c r="H853" i="15"/>
  <c r="G853" i="15"/>
  <c r="E853" i="15"/>
  <c r="D853" i="15"/>
  <c r="C853" i="15"/>
  <c r="B853" i="15" s="1"/>
  <c r="A853" i="15" s="1"/>
  <c r="J852" i="15"/>
  <c r="I852" i="15"/>
  <c r="H852" i="15"/>
  <c r="G852" i="15"/>
  <c r="E852" i="15"/>
  <c r="K852" i="15" s="1"/>
  <c r="D852" i="15"/>
  <c r="C852" i="15"/>
  <c r="B852" i="15" s="1"/>
  <c r="A852" i="15" s="1"/>
  <c r="J851" i="15"/>
  <c r="I851" i="15"/>
  <c r="H851" i="15"/>
  <c r="G851" i="15"/>
  <c r="E851" i="15"/>
  <c r="K851" i="15" s="1"/>
  <c r="D851" i="15"/>
  <c r="C851" i="15"/>
  <c r="B851" i="15" s="1"/>
  <c r="A851" i="15" s="1"/>
  <c r="J850" i="15"/>
  <c r="I850" i="15"/>
  <c r="H850" i="15"/>
  <c r="G850" i="15"/>
  <c r="E850" i="15"/>
  <c r="K850" i="15" s="1"/>
  <c r="D850" i="15"/>
  <c r="C850" i="15"/>
  <c r="B850" i="15" s="1"/>
  <c r="A850" i="15" s="1"/>
  <c r="J849" i="15"/>
  <c r="I849" i="15"/>
  <c r="H849" i="15"/>
  <c r="G849" i="15"/>
  <c r="E849" i="15"/>
  <c r="K849" i="15" s="1"/>
  <c r="D849" i="15"/>
  <c r="C849" i="15"/>
  <c r="B849" i="15" s="1"/>
  <c r="A849" i="15" s="1"/>
  <c r="J848" i="15"/>
  <c r="I848" i="15"/>
  <c r="H848" i="15"/>
  <c r="G848" i="15"/>
  <c r="E848" i="15"/>
  <c r="D848" i="15"/>
  <c r="C848" i="15"/>
  <c r="B848" i="15" s="1"/>
  <c r="A848" i="15" s="1"/>
  <c r="J847" i="15"/>
  <c r="I847" i="15"/>
  <c r="H847" i="15"/>
  <c r="G847" i="15"/>
  <c r="E847" i="15"/>
  <c r="D847" i="15"/>
  <c r="C847" i="15"/>
  <c r="B847" i="15" s="1"/>
  <c r="A847" i="15" s="1"/>
  <c r="J846" i="15"/>
  <c r="I846" i="15"/>
  <c r="H846" i="15"/>
  <c r="G846" i="15"/>
  <c r="E846" i="15"/>
  <c r="D846" i="15"/>
  <c r="C846" i="15"/>
  <c r="B846" i="15" s="1"/>
  <c r="A846" i="15" s="1"/>
  <c r="J845" i="15"/>
  <c r="I845" i="15"/>
  <c r="H845" i="15"/>
  <c r="G845" i="15"/>
  <c r="E845" i="15"/>
  <c r="D845" i="15"/>
  <c r="C845" i="15"/>
  <c r="B845" i="15" s="1"/>
  <c r="A845" i="15" s="1"/>
  <c r="J844" i="15"/>
  <c r="I844" i="15"/>
  <c r="H844" i="15"/>
  <c r="G844" i="15"/>
  <c r="E844" i="15"/>
  <c r="K844" i="15" s="1"/>
  <c r="D844" i="15"/>
  <c r="C844" i="15"/>
  <c r="B844" i="15" s="1"/>
  <c r="A844" i="15" s="1"/>
  <c r="J843" i="15"/>
  <c r="I843" i="15"/>
  <c r="H843" i="15"/>
  <c r="G843" i="15"/>
  <c r="E843" i="15"/>
  <c r="K843" i="15" s="1"/>
  <c r="D843" i="15"/>
  <c r="C843" i="15"/>
  <c r="B843" i="15" s="1"/>
  <c r="A843" i="15" s="1"/>
  <c r="J842" i="15"/>
  <c r="I842" i="15"/>
  <c r="H842" i="15"/>
  <c r="G842" i="15"/>
  <c r="E842" i="15"/>
  <c r="K842" i="15" s="1"/>
  <c r="D842" i="15"/>
  <c r="C842" i="15"/>
  <c r="B842" i="15" s="1"/>
  <c r="A842" i="15" s="1"/>
  <c r="J841" i="15"/>
  <c r="I841" i="15"/>
  <c r="H841" i="15"/>
  <c r="G841" i="15"/>
  <c r="E841" i="15"/>
  <c r="K841" i="15" s="1"/>
  <c r="D841" i="15"/>
  <c r="C841" i="15"/>
  <c r="B841" i="15" s="1"/>
  <c r="A841" i="15" s="1"/>
  <c r="J840" i="15"/>
  <c r="I840" i="15"/>
  <c r="H840" i="15"/>
  <c r="G840" i="15"/>
  <c r="E840" i="15"/>
  <c r="D840" i="15"/>
  <c r="C840" i="15"/>
  <c r="B840" i="15" s="1"/>
  <c r="A840" i="15" s="1"/>
  <c r="J839" i="15"/>
  <c r="I839" i="15"/>
  <c r="H839" i="15"/>
  <c r="G839" i="15"/>
  <c r="E839" i="15"/>
  <c r="D839" i="15"/>
  <c r="C839" i="15"/>
  <c r="B839" i="15" s="1"/>
  <c r="A839" i="15" s="1"/>
  <c r="J838" i="15"/>
  <c r="I838" i="15"/>
  <c r="H838" i="15"/>
  <c r="G838" i="15"/>
  <c r="E838" i="15"/>
  <c r="D838" i="15"/>
  <c r="C838" i="15"/>
  <c r="B838" i="15" s="1"/>
  <c r="A838" i="15" s="1"/>
  <c r="J837" i="15"/>
  <c r="I837" i="15"/>
  <c r="H837" i="15"/>
  <c r="G837" i="15"/>
  <c r="E837" i="15"/>
  <c r="D837" i="15"/>
  <c r="C837" i="15"/>
  <c r="B837" i="15" s="1"/>
  <c r="A837" i="15" s="1"/>
  <c r="J836" i="15"/>
  <c r="I836" i="15"/>
  <c r="H836" i="15"/>
  <c r="G836" i="15"/>
  <c r="E836" i="15"/>
  <c r="K836" i="15" s="1"/>
  <c r="D836" i="15"/>
  <c r="C836" i="15"/>
  <c r="B836" i="15" s="1"/>
  <c r="A836" i="15" s="1"/>
  <c r="J835" i="15"/>
  <c r="I835" i="15"/>
  <c r="H835" i="15"/>
  <c r="G835" i="15"/>
  <c r="E835" i="15"/>
  <c r="K835" i="15" s="1"/>
  <c r="D835" i="15"/>
  <c r="C835" i="15"/>
  <c r="B835" i="15" s="1"/>
  <c r="A835" i="15" s="1"/>
  <c r="J834" i="15"/>
  <c r="I834" i="15"/>
  <c r="H834" i="15"/>
  <c r="G834" i="15"/>
  <c r="E834" i="15"/>
  <c r="K834" i="15" s="1"/>
  <c r="D834" i="15"/>
  <c r="C834" i="15"/>
  <c r="B834" i="15" s="1"/>
  <c r="A834" i="15" s="1"/>
  <c r="J833" i="15"/>
  <c r="I833" i="15"/>
  <c r="H833" i="15"/>
  <c r="G833" i="15"/>
  <c r="E833" i="15"/>
  <c r="K833" i="15" s="1"/>
  <c r="D833" i="15"/>
  <c r="C833" i="15"/>
  <c r="B833" i="15" s="1"/>
  <c r="A833" i="15" s="1"/>
  <c r="J832" i="15"/>
  <c r="I832" i="15"/>
  <c r="H832" i="15"/>
  <c r="G832" i="15"/>
  <c r="E832" i="15"/>
  <c r="D832" i="15"/>
  <c r="C832" i="15"/>
  <c r="B832" i="15" s="1"/>
  <c r="A832" i="15" s="1"/>
  <c r="J831" i="15"/>
  <c r="I831" i="15"/>
  <c r="H831" i="15"/>
  <c r="G831" i="15"/>
  <c r="E831" i="15"/>
  <c r="D831" i="15"/>
  <c r="C831" i="15"/>
  <c r="B831" i="15" s="1"/>
  <c r="A831" i="15" s="1"/>
  <c r="J830" i="15"/>
  <c r="I830" i="15"/>
  <c r="H830" i="15"/>
  <c r="G830" i="15"/>
  <c r="E830" i="15"/>
  <c r="D830" i="15"/>
  <c r="C830" i="15"/>
  <c r="B830" i="15" s="1"/>
  <c r="A830" i="15" s="1"/>
  <c r="J829" i="15"/>
  <c r="I829" i="15"/>
  <c r="H829" i="15"/>
  <c r="G829" i="15"/>
  <c r="E829" i="15"/>
  <c r="D829" i="15"/>
  <c r="C829" i="15"/>
  <c r="B829" i="15" s="1"/>
  <c r="A829" i="15" s="1"/>
  <c r="J828" i="15"/>
  <c r="I828" i="15"/>
  <c r="H828" i="15"/>
  <c r="G828" i="15"/>
  <c r="E828" i="15"/>
  <c r="K828" i="15" s="1"/>
  <c r="D828" i="15"/>
  <c r="C828" i="15"/>
  <c r="B828" i="15" s="1"/>
  <c r="A828" i="15" s="1"/>
  <c r="J827" i="15"/>
  <c r="I827" i="15"/>
  <c r="H827" i="15"/>
  <c r="G827" i="15"/>
  <c r="E827" i="15"/>
  <c r="K827" i="15" s="1"/>
  <c r="D827" i="15"/>
  <c r="C827" i="15"/>
  <c r="B827" i="15" s="1"/>
  <c r="A827" i="15" s="1"/>
  <c r="J826" i="15"/>
  <c r="I826" i="15"/>
  <c r="H826" i="15"/>
  <c r="G826" i="15"/>
  <c r="E826" i="15"/>
  <c r="K826" i="15" s="1"/>
  <c r="D826" i="15"/>
  <c r="C826" i="15"/>
  <c r="B826" i="15" s="1"/>
  <c r="A826" i="15" s="1"/>
  <c r="J825" i="15"/>
  <c r="I825" i="15"/>
  <c r="H825" i="15"/>
  <c r="G825" i="15"/>
  <c r="E825" i="15"/>
  <c r="K825" i="15" s="1"/>
  <c r="D825" i="15"/>
  <c r="C825" i="15"/>
  <c r="B825" i="15" s="1"/>
  <c r="A825" i="15" s="1"/>
  <c r="J824" i="15"/>
  <c r="I824" i="15"/>
  <c r="H824" i="15"/>
  <c r="G824" i="15"/>
  <c r="E824" i="15"/>
  <c r="D824" i="15"/>
  <c r="C824" i="15"/>
  <c r="B824" i="15" s="1"/>
  <c r="A824" i="15" s="1"/>
  <c r="J823" i="15"/>
  <c r="I823" i="15"/>
  <c r="H823" i="15"/>
  <c r="G823" i="15"/>
  <c r="E823" i="15"/>
  <c r="D823" i="15"/>
  <c r="C823" i="15"/>
  <c r="B823" i="15" s="1"/>
  <c r="A823" i="15" s="1"/>
  <c r="J822" i="15"/>
  <c r="I822" i="15"/>
  <c r="H822" i="15"/>
  <c r="G822" i="15"/>
  <c r="E822" i="15"/>
  <c r="D822" i="15"/>
  <c r="C822" i="15"/>
  <c r="B822" i="15" s="1"/>
  <c r="A822" i="15" s="1"/>
  <c r="J821" i="15"/>
  <c r="I821" i="15"/>
  <c r="H821" i="15"/>
  <c r="G821" i="15"/>
  <c r="E821" i="15"/>
  <c r="D821" i="15"/>
  <c r="C821" i="15"/>
  <c r="B821" i="15" s="1"/>
  <c r="A821" i="15" s="1"/>
  <c r="J820" i="15"/>
  <c r="I820" i="15"/>
  <c r="H820" i="15"/>
  <c r="G820" i="15"/>
  <c r="E820" i="15"/>
  <c r="K820" i="15" s="1"/>
  <c r="D820" i="15"/>
  <c r="C820" i="15"/>
  <c r="B820" i="15" s="1"/>
  <c r="A820" i="15" s="1"/>
  <c r="J819" i="15"/>
  <c r="I819" i="15"/>
  <c r="H819" i="15"/>
  <c r="G819" i="15"/>
  <c r="E819" i="15"/>
  <c r="K819" i="15" s="1"/>
  <c r="D819" i="15"/>
  <c r="C819" i="15"/>
  <c r="B819" i="15" s="1"/>
  <c r="A819" i="15" s="1"/>
  <c r="J818" i="15"/>
  <c r="I818" i="15"/>
  <c r="H818" i="15"/>
  <c r="G818" i="15"/>
  <c r="E818" i="15"/>
  <c r="K818" i="15" s="1"/>
  <c r="D818" i="15"/>
  <c r="C818" i="15"/>
  <c r="B818" i="15" s="1"/>
  <c r="A818" i="15" s="1"/>
  <c r="J817" i="15"/>
  <c r="I817" i="15"/>
  <c r="H817" i="15"/>
  <c r="G817" i="15"/>
  <c r="E817" i="15"/>
  <c r="K817" i="15" s="1"/>
  <c r="D817" i="15"/>
  <c r="C817" i="15"/>
  <c r="B817" i="15" s="1"/>
  <c r="A817" i="15" s="1"/>
  <c r="J816" i="15"/>
  <c r="I816" i="15"/>
  <c r="H816" i="15"/>
  <c r="G816" i="15"/>
  <c r="E816" i="15"/>
  <c r="D816" i="15"/>
  <c r="C816" i="15"/>
  <c r="B816" i="15" s="1"/>
  <c r="A816" i="15" s="1"/>
  <c r="J815" i="15"/>
  <c r="I815" i="15"/>
  <c r="H815" i="15"/>
  <c r="G815" i="15"/>
  <c r="E815" i="15"/>
  <c r="D815" i="15"/>
  <c r="C815" i="15"/>
  <c r="B815" i="15" s="1"/>
  <c r="A815" i="15" s="1"/>
  <c r="J814" i="15"/>
  <c r="I814" i="15"/>
  <c r="H814" i="15"/>
  <c r="G814" i="15"/>
  <c r="E814" i="15"/>
  <c r="D814" i="15"/>
  <c r="C814" i="15"/>
  <c r="B814" i="15" s="1"/>
  <c r="A814" i="15" s="1"/>
  <c r="J813" i="15"/>
  <c r="I813" i="15"/>
  <c r="H813" i="15"/>
  <c r="G813" i="15"/>
  <c r="E813" i="15"/>
  <c r="D813" i="15"/>
  <c r="C813" i="15"/>
  <c r="B813" i="15" s="1"/>
  <c r="A813" i="15" s="1"/>
  <c r="J812" i="15"/>
  <c r="I812" i="15"/>
  <c r="H812" i="15"/>
  <c r="G812" i="15"/>
  <c r="E812" i="15"/>
  <c r="K812" i="15" s="1"/>
  <c r="D812" i="15"/>
  <c r="C812" i="15"/>
  <c r="B812" i="15" s="1"/>
  <c r="A812" i="15" s="1"/>
  <c r="J811" i="15"/>
  <c r="I811" i="15"/>
  <c r="H811" i="15"/>
  <c r="G811" i="15"/>
  <c r="E811" i="15"/>
  <c r="K811" i="15" s="1"/>
  <c r="D811" i="15"/>
  <c r="C811" i="15"/>
  <c r="B811" i="15" s="1"/>
  <c r="A811" i="15" s="1"/>
  <c r="J810" i="15"/>
  <c r="I810" i="15"/>
  <c r="H810" i="15"/>
  <c r="G810" i="15"/>
  <c r="E810" i="15"/>
  <c r="K810" i="15" s="1"/>
  <c r="D810" i="15"/>
  <c r="C810" i="15"/>
  <c r="B810" i="15" s="1"/>
  <c r="A810" i="15" s="1"/>
  <c r="J809" i="15"/>
  <c r="I809" i="15"/>
  <c r="H809" i="15"/>
  <c r="G809" i="15"/>
  <c r="E809" i="15"/>
  <c r="K809" i="15" s="1"/>
  <c r="D809" i="15"/>
  <c r="C809" i="15"/>
  <c r="B809" i="15" s="1"/>
  <c r="A809" i="15" s="1"/>
  <c r="J808" i="15"/>
  <c r="I808" i="15"/>
  <c r="H808" i="15"/>
  <c r="G808" i="15"/>
  <c r="E808" i="15"/>
  <c r="D808" i="15"/>
  <c r="C808" i="15"/>
  <c r="B808" i="15" s="1"/>
  <c r="A808" i="15" s="1"/>
  <c r="J807" i="15"/>
  <c r="I807" i="15"/>
  <c r="H807" i="15"/>
  <c r="G807" i="15"/>
  <c r="E807" i="15"/>
  <c r="D807" i="15"/>
  <c r="C807" i="15"/>
  <c r="B807" i="15" s="1"/>
  <c r="A807" i="15" s="1"/>
  <c r="J806" i="15"/>
  <c r="I806" i="15"/>
  <c r="H806" i="15"/>
  <c r="G806" i="15"/>
  <c r="E806" i="15"/>
  <c r="D806" i="15"/>
  <c r="C806" i="15"/>
  <c r="B806" i="15" s="1"/>
  <c r="A806" i="15" s="1"/>
  <c r="J805" i="15"/>
  <c r="I805" i="15"/>
  <c r="H805" i="15"/>
  <c r="G805" i="15"/>
  <c r="E805" i="15"/>
  <c r="D805" i="15"/>
  <c r="C805" i="15"/>
  <c r="B805" i="15" s="1"/>
  <c r="A805" i="15" s="1"/>
  <c r="J804" i="15"/>
  <c r="I804" i="15"/>
  <c r="H804" i="15"/>
  <c r="G804" i="15"/>
  <c r="E804" i="15"/>
  <c r="K804" i="15" s="1"/>
  <c r="D804" i="15"/>
  <c r="C804" i="15"/>
  <c r="B804" i="15" s="1"/>
  <c r="A804" i="15" s="1"/>
  <c r="J803" i="15"/>
  <c r="I803" i="15"/>
  <c r="H803" i="15"/>
  <c r="G803" i="15"/>
  <c r="E803" i="15"/>
  <c r="K803" i="15" s="1"/>
  <c r="D803" i="15"/>
  <c r="C803" i="15"/>
  <c r="B803" i="15" s="1"/>
  <c r="A803" i="15" s="1"/>
  <c r="J802" i="15"/>
  <c r="I802" i="15"/>
  <c r="H802" i="15"/>
  <c r="G802" i="15"/>
  <c r="E802" i="15"/>
  <c r="K802" i="15" s="1"/>
  <c r="D802" i="15"/>
  <c r="C802" i="15"/>
  <c r="B802" i="15" s="1"/>
  <c r="A802" i="15" s="1"/>
  <c r="J801" i="15"/>
  <c r="I801" i="15"/>
  <c r="H801" i="15"/>
  <c r="G801" i="15"/>
  <c r="E801" i="15"/>
  <c r="K801" i="15" s="1"/>
  <c r="D801" i="15"/>
  <c r="C801" i="15"/>
  <c r="B801" i="15" s="1"/>
  <c r="A801" i="15" s="1"/>
  <c r="J800" i="15"/>
  <c r="I800" i="15"/>
  <c r="H800" i="15"/>
  <c r="G800" i="15"/>
  <c r="E800" i="15"/>
  <c r="D800" i="15"/>
  <c r="C800" i="15"/>
  <c r="B800" i="15" s="1"/>
  <c r="A800" i="15" s="1"/>
  <c r="J799" i="15"/>
  <c r="I799" i="15"/>
  <c r="H799" i="15"/>
  <c r="G799" i="15"/>
  <c r="E799" i="15"/>
  <c r="D799" i="15"/>
  <c r="C799" i="15"/>
  <c r="B799" i="15" s="1"/>
  <c r="A799" i="15" s="1"/>
  <c r="J798" i="15"/>
  <c r="I798" i="15"/>
  <c r="H798" i="15"/>
  <c r="G798" i="15"/>
  <c r="E798" i="15"/>
  <c r="D798" i="15"/>
  <c r="C798" i="15"/>
  <c r="B798" i="15" s="1"/>
  <c r="A798" i="15" s="1"/>
  <c r="J797" i="15"/>
  <c r="I797" i="15"/>
  <c r="H797" i="15"/>
  <c r="G797" i="15"/>
  <c r="E797" i="15"/>
  <c r="D797" i="15"/>
  <c r="C797" i="15"/>
  <c r="B797" i="15" s="1"/>
  <c r="A797" i="15" s="1"/>
  <c r="J796" i="15"/>
  <c r="I796" i="15"/>
  <c r="H796" i="15"/>
  <c r="G796" i="15"/>
  <c r="E796" i="15"/>
  <c r="K796" i="15" s="1"/>
  <c r="D796" i="15"/>
  <c r="C796" i="15"/>
  <c r="B796" i="15" s="1"/>
  <c r="A796" i="15" s="1"/>
  <c r="J795" i="15"/>
  <c r="I795" i="15"/>
  <c r="H795" i="15"/>
  <c r="G795" i="15"/>
  <c r="E795" i="15"/>
  <c r="K795" i="15" s="1"/>
  <c r="D795" i="15"/>
  <c r="C795" i="15"/>
  <c r="B795" i="15" s="1"/>
  <c r="A795" i="15" s="1"/>
  <c r="J794" i="15"/>
  <c r="I794" i="15"/>
  <c r="H794" i="15"/>
  <c r="G794" i="15"/>
  <c r="E794" i="15"/>
  <c r="K794" i="15" s="1"/>
  <c r="D794" i="15"/>
  <c r="C794" i="15"/>
  <c r="B794" i="15" s="1"/>
  <c r="A794" i="15" s="1"/>
  <c r="J793" i="15"/>
  <c r="I793" i="15"/>
  <c r="H793" i="15"/>
  <c r="G793" i="15"/>
  <c r="E793" i="15"/>
  <c r="K793" i="15" s="1"/>
  <c r="D793" i="15"/>
  <c r="C793" i="15"/>
  <c r="B793" i="15" s="1"/>
  <c r="A793" i="15" s="1"/>
  <c r="J792" i="15"/>
  <c r="I792" i="15"/>
  <c r="H792" i="15"/>
  <c r="G792" i="15"/>
  <c r="E792" i="15"/>
  <c r="D792" i="15"/>
  <c r="C792" i="15"/>
  <c r="B792" i="15" s="1"/>
  <c r="A792" i="15" s="1"/>
  <c r="J791" i="15"/>
  <c r="I791" i="15"/>
  <c r="H791" i="15"/>
  <c r="G791" i="15"/>
  <c r="E791" i="15"/>
  <c r="D791" i="15"/>
  <c r="C791" i="15"/>
  <c r="B791" i="15" s="1"/>
  <c r="A791" i="15" s="1"/>
  <c r="J790" i="15"/>
  <c r="I790" i="15"/>
  <c r="H790" i="15"/>
  <c r="G790" i="15"/>
  <c r="E790" i="15"/>
  <c r="D790" i="15"/>
  <c r="C790" i="15"/>
  <c r="B790" i="15" s="1"/>
  <c r="A790" i="15" s="1"/>
  <c r="J789" i="15"/>
  <c r="I789" i="15"/>
  <c r="H789" i="15"/>
  <c r="G789" i="15"/>
  <c r="E789" i="15"/>
  <c r="D789" i="15"/>
  <c r="C789" i="15"/>
  <c r="B789" i="15" s="1"/>
  <c r="A789" i="15" s="1"/>
  <c r="J788" i="15"/>
  <c r="I788" i="15"/>
  <c r="H788" i="15"/>
  <c r="G788" i="15"/>
  <c r="E788" i="15"/>
  <c r="K788" i="15" s="1"/>
  <c r="D788" i="15"/>
  <c r="C788" i="15"/>
  <c r="B788" i="15" s="1"/>
  <c r="A788" i="15" s="1"/>
  <c r="J787" i="15"/>
  <c r="I787" i="15"/>
  <c r="H787" i="15"/>
  <c r="G787" i="15"/>
  <c r="E787" i="15"/>
  <c r="K787" i="15" s="1"/>
  <c r="D787" i="15"/>
  <c r="C787" i="15"/>
  <c r="B787" i="15" s="1"/>
  <c r="A787" i="15" s="1"/>
  <c r="J786" i="15"/>
  <c r="I786" i="15"/>
  <c r="H786" i="15"/>
  <c r="G786" i="15"/>
  <c r="E786" i="15"/>
  <c r="K786" i="15" s="1"/>
  <c r="D786" i="15"/>
  <c r="C786" i="15"/>
  <c r="B786" i="15" s="1"/>
  <c r="A786" i="15" s="1"/>
  <c r="J785" i="15"/>
  <c r="I785" i="15"/>
  <c r="H785" i="15"/>
  <c r="G785" i="15"/>
  <c r="E785" i="15"/>
  <c r="K785" i="15" s="1"/>
  <c r="D785" i="15"/>
  <c r="C785" i="15"/>
  <c r="B785" i="15" s="1"/>
  <c r="A785" i="15" s="1"/>
  <c r="J784" i="15"/>
  <c r="I784" i="15"/>
  <c r="H784" i="15"/>
  <c r="G784" i="15"/>
  <c r="E784" i="15"/>
  <c r="D784" i="15"/>
  <c r="C784" i="15"/>
  <c r="B784" i="15" s="1"/>
  <c r="A784" i="15" s="1"/>
  <c r="J783" i="15"/>
  <c r="I783" i="15"/>
  <c r="H783" i="15"/>
  <c r="G783" i="15"/>
  <c r="E783" i="15"/>
  <c r="D783" i="15"/>
  <c r="C783" i="15"/>
  <c r="B783" i="15" s="1"/>
  <c r="A783" i="15" s="1"/>
  <c r="J782" i="15"/>
  <c r="I782" i="15"/>
  <c r="H782" i="15"/>
  <c r="G782" i="15"/>
  <c r="E782" i="15"/>
  <c r="D782" i="15"/>
  <c r="C782" i="15"/>
  <c r="B782" i="15" s="1"/>
  <c r="A782" i="15" s="1"/>
  <c r="J781" i="15"/>
  <c r="I781" i="15"/>
  <c r="H781" i="15"/>
  <c r="G781" i="15"/>
  <c r="E781" i="15"/>
  <c r="D781" i="15"/>
  <c r="C781" i="15"/>
  <c r="B781" i="15" s="1"/>
  <c r="A781" i="15" s="1"/>
  <c r="J780" i="15"/>
  <c r="I780" i="15"/>
  <c r="H780" i="15"/>
  <c r="G780" i="15"/>
  <c r="E780" i="15"/>
  <c r="K780" i="15" s="1"/>
  <c r="D780" i="15"/>
  <c r="C780" i="15"/>
  <c r="B780" i="15" s="1"/>
  <c r="A780" i="15" s="1"/>
  <c r="J779" i="15"/>
  <c r="I779" i="15"/>
  <c r="H779" i="15"/>
  <c r="G779" i="15"/>
  <c r="E779" i="15"/>
  <c r="K779" i="15" s="1"/>
  <c r="D779" i="15"/>
  <c r="C779" i="15"/>
  <c r="B779" i="15" s="1"/>
  <c r="A779" i="15" s="1"/>
  <c r="J778" i="15"/>
  <c r="I778" i="15"/>
  <c r="H778" i="15"/>
  <c r="G778" i="15"/>
  <c r="E778" i="15"/>
  <c r="K778" i="15" s="1"/>
  <c r="D778" i="15"/>
  <c r="C778" i="15"/>
  <c r="B778" i="15" s="1"/>
  <c r="A778" i="15" s="1"/>
  <c r="J777" i="15"/>
  <c r="I777" i="15"/>
  <c r="H777" i="15"/>
  <c r="G777" i="15"/>
  <c r="E777" i="15"/>
  <c r="K777" i="15" s="1"/>
  <c r="D777" i="15"/>
  <c r="C777" i="15"/>
  <c r="B777" i="15" s="1"/>
  <c r="A777" i="15" s="1"/>
  <c r="J776" i="15"/>
  <c r="I776" i="15"/>
  <c r="H776" i="15"/>
  <c r="G776" i="15"/>
  <c r="E776" i="15"/>
  <c r="D776" i="15"/>
  <c r="C776" i="15"/>
  <c r="B776" i="15" s="1"/>
  <c r="A776" i="15" s="1"/>
  <c r="J775" i="15"/>
  <c r="I775" i="15"/>
  <c r="H775" i="15"/>
  <c r="G775" i="15"/>
  <c r="E775" i="15"/>
  <c r="D775" i="15"/>
  <c r="C775" i="15"/>
  <c r="B775" i="15" s="1"/>
  <c r="A775" i="15" s="1"/>
  <c r="J774" i="15"/>
  <c r="I774" i="15"/>
  <c r="H774" i="15"/>
  <c r="G774" i="15"/>
  <c r="E774" i="15"/>
  <c r="D774" i="15"/>
  <c r="C774" i="15"/>
  <c r="B774" i="15" s="1"/>
  <c r="A774" i="15" s="1"/>
  <c r="J773" i="15"/>
  <c r="I773" i="15"/>
  <c r="H773" i="15"/>
  <c r="G773" i="15"/>
  <c r="E773" i="15"/>
  <c r="D773" i="15"/>
  <c r="C773" i="15"/>
  <c r="B773" i="15" s="1"/>
  <c r="A773" i="15" s="1"/>
  <c r="J772" i="15"/>
  <c r="I772" i="15"/>
  <c r="H772" i="15"/>
  <c r="G772" i="15"/>
  <c r="E772" i="15"/>
  <c r="K772" i="15" s="1"/>
  <c r="D772" i="15"/>
  <c r="C772" i="15"/>
  <c r="B772" i="15" s="1"/>
  <c r="A772" i="15" s="1"/>
  <c r="J771" i="15"/>
  <c r="I771" i="15"/>
  <c r="H771" i="15"/>
  <c r="G771" i="15"/>
  <c r="E771" i="15"/>
  <c r="K771" i="15" s="1"/>
  <c r="D771" i="15"/>
  <c r="C771" i="15"/>
  <c r="B771" i="15" s="1"/>
  <c r="A771" i="15" s="1"/>
  <c r="J770" i="15"/>
  <c r="I770" i="15"/>
  <c r="H770" i="15"/>
  <c r="G770" i="15"/>
  <c r="E770" i="15"/>
  <c r="K770" i="15" s="1"/>
  <c r="D770" i="15"/>
  <c r="C770" i="15"/>
  <c r="B770" i="15" s="1"/>
  <c r="A770" i="15" s="1"/>
  <c r="J769" i="15"/>
  <c r="I769" i="15"/>
  <c r="H769" i="15"/>
  <c r="G769" i="15"/>
  <c r="E769" i="15"/>
  <c r="K769" i="15" s="1"/>
  <c r="D769" i="15"/>
  <c r="C769" i="15"/>
  <c r="B769" i="15" s="1"/>
  <c r="A769" i="15" s="1"/>
  <c r="J768" i="15"/>
  <c r="I768" i="15"/>
  <c r="H768" i="15"/>
  <c r="G768" i="15"/>
  <c r="E768" i="15"/>
  <c r="D768" i="15"/>
  <c r="C768" i="15"/>
  <c r="B768" i="15" s="1"/>
  <c r="A768" i="15" s="1"/>
  <c r="J767" i="15"/>
  <c r="I767" i="15"/>
  <c r="H767" i="15"/>
  <c r="G767" i="15"/>
  <c r="E767" i="15"/>
  <c r="D767" i="15"/>
  <c r="C767" i="15"/>
  <c r="B767" i="15" s="1"/>
  <c r="A767" i="15" s="1"/>
  <c r="J766" i="15"/>
  <c r="I766" i="15"/>
  <c r="H766" i="15"/>
  <c r="G766" i="15"/>
  <c r="E766" i="15"/>
  <c r="D766" i="15"/>
  <c r="C766" i="15"/>
  <c r="B766" i="15" s="1"/>
  <c r="A766" i="15" s="1"/>
  <c r="J765" i="15"/>
  <c r="I765" i="15"/>
  <c r="H765" i="15"/>
  <c r="G765" i="15"/>
  <c r="E765" i="15"/>
  <c r="D765" i="15"/>
  <c r="C765" i="15"/>
  <c r="B765" i="15" s="1"/>
  <c r="A765" i="15" s="1"/>
  <c r="J764" i="15"/>
  <c r="I764" i="15"/>
  <c r="H764" i="15"/>
  <c r="G764" i="15"/>
  <c r="E764" i="15"/>
  <c r="K764" i="15" s="1"/>
  <c r="D764" i="15"/>
  <c r="C764" i="15"/>
  <c r="B764" i="15" s="1"/>
  <c r="A764" i="15" s="1"/>
  <c r="J763" i="15"/>
  <c r="I763" i="15"/>
  <c r="H763" i="15"/>
  <c r="G763" i="15"/>
  <c r="E763" i="15"/>
  <c r="K763" i="15" s="1"/>
  <c r="D763" i="15"/>
  <c r="S763" i="15" s="1" a="1"/>
  <c r="S763" i="15" s="1"/>
  <c r="C763" i="15"/>
  <c r="B763" i="15" s="1"/>
  <c r="A763" i="15" s="1"/>
  <c r="J762" i="15"/>
  <c r="I762" i="15"/>
  <c r="H762" i="15"/>
  <c r="G762" i="15"/>
  <c r="E762" i="15"/>
  <c r="K762" i="15" s="1"/>
  <c r="D762" i="15"/>
  <c r="S762" i="15" s="1" a="1"/>
  <c r="S762" i="15" s="1"/>
  <c r="C762" i="15"/>
  <c r="B762" i="15" s="1"/>
  <c r="A762" i="15" s="1"/>
  <c r="J761" i="15"/>
  <c r="I761" i="15"/>
  <c r="H761" i="15"/>
  <c r="G761" i="15"/>
  <c r="E761" i="15"/>
  <c r="K761" i="15" s="1"/>
  <c r="D761" i="15"/>
  <c r="C761" i="15"/>
  <c r="B761" i="15" s="1"/>
  <c r="A761" i="15" s="1"/>
  <c r="J760" i="15"/>
  <c r="I760" i="15"/>
  <c r="H760" i="15"/>
  <c r="G760" i="15"/>
  <c r="E760" i="15"/>
  <c r="D760" i="15"/>
  <c r="S760" i="15" s="1" a="1"/>
  <c r="S760" i="15" s="1"/>
  <c r="C760" i="15"/>
  <c r="B760" i="15" s="1"/>
  <c r="A760" i="15" s="1"/>
  <c r="J759" i="15"/>
  <c r="I759" i="15"/>
  <c r="H759" i="15"/>
  <c r="G759" i="15"/>
  <c r="E759" i="15"/>
  <c r="D759" i="15"/>
  <c r="S759" i="15" s="1" a="1"/>
  <c r="S759" i="15" s="1"/>
  <c r="C759" i="15"/>
  <c r="B759" i="15" s="1"/>
  <c r="A759" i="15" s="1"/>
  <c r="J758" i="15"/>
  <c r="I758" i="15"/>
  <c r="H758" i="15"/>
  <c r="G758" i="15"/>
  <c r="E758" i="15"/>
  <c r="D758" i="15"/>
  <c r="C758" i="15"/>
  <c r="B758" i="15" s="1"/>
  <c r="A758" i="15" s="1"/>
  <c r="J757" i="15"/>
  <c r="I757" i="15"/>
  <c r="H757" i="15"/>
  <c r="G757" i="15"/>
  <c r="E757" i="15"/>
  <c r="D757" i="15"/>
  <c r="C757" i="15"/>
  <c r="B757" i="15" s="1"/>
  <c r="A757" i="15" s="1"/>
  <c r="J756" i="15"/>
  <c r="I756" i="15"/>
  <c r="H756" i="15"/>
  <c r="G756" i="15"/>
  <c r="E756" i="15"/>
  <c r="K756" i="15" s="1"/>
  <c r="D756" i="15"/>
  <c r="C756" i="15"/>
  <c r="B756" i="15" s="1"/>
  <c r="A756" i="15" s="1"/>
  <c r="J755" i="15"/>
  <c r="I755" i="15"/>
  <c r="H755" i="15"/>
  <c r="G755" i="15"/>
  <c r="E755" i="15"/>
  <c r="K755" i="15" s="1"/>
  <c r="D755" i="15"/>
  <c r="S755" i="15" s="1" a="1"/>
  <c r="S755" i="15" s="1"/>
  <c r="C755" i="15"/>
  <c r="B755" i="15" s="1"/>
  <c r="A755" i="15" s="1"/>
  <c r="J754" i="15"/>
  <c r="I754" i="15"/>
  <c r="H754" i="15"/>
  <c r="G754" i="15"/>
  <c r="E754" i="15"/>
  <c r="K754" i="15" s="1"/>
  <c r="D754" i="15"/>
  <c r="S754" i="15" s="1" a="1"/>
  <c r="S754" i="15" s="1"/>
  <c r="C754" i="15"/>
  <c r="B754" i="15" s="1"/>
  <c r="A754" i="15" s="1"/>
  <c r="J753" i="15"/>
  <c r="I753" i="15"/>
  <c r="H753" i="15"/>
  <c r="G753" i="15"/>
  <c r="E753" i="15"/>
  <c r="K753" i="15" s="1"/>
  <c r="D753" i="15"/>
  <c r="C753" i="15"/>
  <c r="B753" i="15" s="1"/>
  <c r="A753" i="15" s="1"/>
  <c r="J752" i="15"/>
  <c r="I752" i="15"/>
  <c r="H752" i="15"/>
  <c r="G752" i="15"/>
  <c r="E752" i="15"/>
  <c r="D752" i="15"/>
  <c r="S752" i="15" s="1" a="1"/>
  <c r="S752" i="15" s="1"/>
  <c r="C752" i="15"/>
  <c r="B752" i="15" s="1"/>
  <c r="A752" i="15" s="1"/>
  <c r="J751" i="15"/>
  <c r="I751" i="15"/>
  <c r="H751" i="15"/>
  <c r="G751" i="15"/>
  <c r="E751" i="15"/>
  <c r="D751" i="15"/>
  <c r="S751" i="15" s="1" a="1"/>
  <c r="S751" i="15" s="1"/>
  <c r="C751" i="15"/>
  <c r="B751" i="15" s="1"/>
  <c r="A751" i="15" s="1"/>
  <c r="J750" i="15"/>
  <c r="I750" i="15"/>
  <c r="H750" i="15"/>
  <c r="G750" i="15"/>
  <c r="E750" i="15"/>
  <c r="D750" i="15"/>
  <c r="C750" i="15"/>
  <c r="B750" i="15" s="1"/>
  <c r="A750" i="15" s="1"/>
  <c r="J749" i="15"/>
  <c r="I749" i="15"/>
  <c r="H749" i="15"/>
  <c r="G749" i="15"/>
  <c r="E749" i="15"/>
  <c r="D749" i="15"/>
  <c r="C749" i="15"/>
  <c r="B749" i="15" s="1"/>
  <c r="A749" i="15" s="1"/>
  <c r="J748" i="15"/>
  <c r="I748" i="15"/>
  <c r="H748" i="15"/>
  <c r="G748" i="15"/>
  <c r="E748" i="15"/>
  <c r="K748" i="15" s="1"/>
  <c r="D748" i="15"/>
  <c r="C748" i="15"/>
  <c r="B748" i="15" s="1"/>
  <c r="A748" i="15" s="1"/>
  <c r="J747" i="15"/>
  <c r="I747" i="15"/>
  <c r="H747" i="15"/>
  <c r="G747" i="15"/>
  <c r="E747" i="15"/>
  <c r="K747" i="15" s="1"/>
  <c r="D747" i="15"/>
  <c r="S747" i="15" s="1" a="1"/>
  <c r="S747" i="15" s="1"/>
  <c r="C747" i="15"/>
  <c r="B747" i="15" s="1"/>
  <c r="A747" i="15" s="1"/>
  <c r="J746" i="15"/>
  <c r="I746" i="15"/>
  <c r="H746" i="15"/>
  <c r="G746" i="15"/>
  <c r="E746" i="15"/>
  <c r="K746" i="15" s="1"/>
  <c r="D746" i="15"/>
  <c r="S746" i="15" s="1" a="1"/>
  <c r="S746" i="15" s="1"/>
  <c r="C746" i="15"/>
  <c r="B746" i="15" s="1"/>
  <c r="A746" i="15" s="1"/>
  <c r="J745" i="15"/>
  <c r="I745" i="15"/>
  <c r="H745" i="15"/>
  <c r="G745" i="15"/>
  <c r="E745" i="15"/>
  <c r="K745" i="15" s="1"/>
  <c r="D745" i="15"/>
  <c r="C745" i="15"/>
  <c r="B745" i="15" s="1"/>
  <c r="A745" i="15" s="1"/>
  <c r="J744" i="15"/>
  <c r="I744" i="15"/>
  <c r="H744" i="15"/>
  <c r="G744" i="15"/>
  <c r="E744" i="15"/>
  <c r="D744" i="15"/>
  <c r="S744" i="15" s="1" a="1"/>
  <c r="S744" i="15" s="1"/>
  <c r="C744" i="15"/>
  <c r="B744" i="15" s="1"/>
  <c r="A744" i="15" s="1"/>
  <c r="J743" i="15"/>
  <c r="I743" i="15"/>
  <c r="H743" i="15"/>
  <c r="G743" i="15"/>
  <c r="E743" i="15"/>
  <c r="D743" i="15"/>
  <c r="S743" i="15" s="1" a="1"/>
  <c r="S743" i="15" s="1"/>
  <c r="C743" i="15"/>
  <c r="B743" i="15" s="1"/>
  <c r="A743" i="15" s="1"/>
  <c r="J742" i="15"/>
  <c r="I742" i="15"/>
  <c r="H742" i="15"/>
  <c r="G742" i="15"/>
  <c r="E742" i="15"/>
  <c r="D742" i="15"/>
  <c r="C742" i="15"/>
  <c r="B742" i="15" s="1"/>
  <c r="A742" i="15" s="1"/>
  <c r="J741" i="15"/>
  <c r="I741" i="15"/>
  <c r="H741" i="15"/>
  <c r="G741" i="15"/>
  <c r="E741" i="15"/>
  <c r="D741" i="15"/>
  <c r="C741" i="15"/>
  <c r="B741" i="15" s="1"/>
  <c r="A741" i="15" s="1"/>
  <c r="J740" i="15"/>
  <c r="I740" i="15"/>
  <c r="H740" i="15"/>
  <c r="G740" i="15"/>
  <c r="E740" i="15"/>
  <c r="K740" i="15" s="1"/>
  <c r="D740" i="15"/>
  <c r="C740" i="15"/>
  <c r="B740" i="15" s="1"/>
  <c r="A740" i="15" s="1"/>
  <c r="J739" i="15"/>
  <c r="I739" i="15"/>
  <c r="H739" i="15"/>
  <c r="G739" i="15"/>
  <c r="E739" i="15"/>
  <c r="K739" i="15" s="1"/>
  <c r="D739" i="15"/>
  <c r="S739" i="15" s="1" a="1"/>
  <c r="S739" i="15" s="1"/>
  <c r="C739" i="15"/>
  <c r="B739" i="15" s="1"/>
  <c r="A739" i="15" s="1"/>
  <c r="J738" i="15"/>
  <c r="I738" i="15"/>
  <c r="H738" i="15"/>
  <c r="G738" i="15"/>
  <c r="E738" i="15"/>
  <c r="K738" i="15" s="1"/>
  <c r="D738" i="15"/>
  <c r="S738" i="15" s="1" a="1"/>
  <c r="S738" i="15" s="1"/>
  <c r="C738" i="15"/>
  <c r="B738" i="15" s="1"/>
  <c r="A738" i="15" s="1"/>
  <c r="J737" i="15"/>
  <c r="I737" i="15"/>
  <c r="H737" i="15"/>
  <c r="G737" i="15"/>
  <c r="E737" i="15"/>
  <c r="K737" i="15" s="1"/>
  <c r="D737" i="15"/>
  <c r="C737" i="15"/>
  <c r="B737" i="15" s="1"/>
  <c r="A737" i="15" s="1"/>
  <c r="J736" i="15"/>
  <c r="I736" i="15"/>
  <c r="H736" i="15"/>
  <c r="G736" i="15"/>
  <c r="E736" i="15"/>
  <c r="K736" i="15" s="1"/>
  <c r="D736" i="15"/>
  <c r="S736" i="15" s="1" a="1"/>
  <c r="S736" i="15" s="1"/>
  <c r="C736" i="15"/>
  <c r="B736" i="15" s="1"/>
  <c r="A736" i="15" s="1"/>
  <c r="J735" i="15"/>
  <c r="I735" i="15"/>
  <c r="H735" i="15"/>
  <c r="G735" i="15"/>
  <c r="E735" i="15"/>
  <c r="K735" i="15" s="1"/>
  <c r="D735" i="15"/>
  <c r="S735" i="15" s="1" a="1"/>
  <c r="S735" i="15" s="1"/>
  <c r="C735" i="15"/>
  <c r="B735" i="15" s="1"/>
  <c r="A735" i="15" s="1"/>
  <c r="J734" i="15"/>
  <c r="I734" i="15"/>
  <c r="H734" i="15"/>
  <c r="G734" i="15"/>
  <c r="E734" i="15"/>
  <c r="K734" i="15" s="1"/>
  <c r="D734" i="15"/>
  <c r="C734" i="15"/>
  <c r="B734" i="15" s="1"/>
  <c r="A734" i="15" s="1"/>
  <c r="J733" i="15"/>
  <c r="I733" i="15"/>
  <c r="H733" i="15"/>
  <c r="G733" i="15"/>
  <c r="E733" i="15"/>
  <c r="K733" i="15" s="1"/>
  <c r="D733" i="15"/>
  <c r="C733" i="15"/>
  <c r="B733" i="15" s="1"/>
  <c r="A733" i="15" s="1"/>
  <c r="J732" i="15"/>
  <c r="I732" i="15"/>
  <c r="H732" i="15"/>
  <c r="G732" i="15"/>
  <c r="E732" i="15"/>
  <c r="D732" i="15"/>
  <c r="C732" i="15"/>
  <c r="B732" i="15" s="1"/>
  <c r="A732" i="15" s="1"/>
  <c r="J731" i="15"/>
  <c r="I731" i="15"/>
  <c r="H731" i="15"/>
  <c r="G731" i="15"/>
  <c r="E731" i="15"/>
  <c r="D731" i="15"/>
  <c r="S731" i="15" s="1" a="1"/>
  <c r="S731" i="15" s="1"/>
  <c r="C731" i="15"/>
  <c r="B731" i="15" s="1"/>
  <c r="A731" i="15" s="1"/>
  <c r="J730" i="15"/>
  <c r="I730" i="15"/>
  <c r="H730" i="15"/>
  <c r="G730" i="15"/>
  <c r="E730" i="15"/>
  <c r="K730" i="15" s="1"/>
  <c r="D730" i="15"/>
  <c r="S730" i="15" s="1" a="1"/>
  <c r="S730" i="15" s="1"/>
  <c r="C730" i="15"/>
  <c r="B730" i="15" s="1"/>
  <c r="A730" i="15" s="1"/>
  <c r="J729" i="15"/>
  <c r="I729" i="15"/>
  <c r="H729" i="15"/>
  <c r="G729" i="15"/>
  <c r="E729" i="15"/>
  <c r="D729" i="15"/>
  <c r="C729" i="15"/>
  <c r="B729" i="15" s="1"/>
  <c r="A729" i="15" s="1"/>
  <c r="J728" i="15"/>
  <c r="I728" i="15"/>
  <c r="H728" i="15"/>
  <c r="G728" i="15"/>
  <c r="E728" i="15"/>
  <c r="D728" i="15"/>
  <c r="S728" i="15" s="1" a="1"/>
  <c r="S728" i="15" s="1"/>
  <c r="C728" i="15"/>
  <c r="B728" i="15" s="1"/>
  <c r="A728" i="15" s="1"/>
  <c r="J727" i="15"/>
  <c r="I727" i="15"/>
  <c r="H727" i="15"/>
  <c r="G727" i="15"/>
  <c r="E727" i="15"/>
  <c r="K727" i="15" s="1"/>
  <c r="D727" i="15"/>
  <c r="S727" i="15" s="1" a="1"/>
  <c r="S727" i="15" s="1"/>
  <c r="C727" i="15"/>
  <c r="B727" i="15" s="1"/>
  <c r="A727" i="15" s="1"/>
  <c r="J726" i="15"/>
  <c r="I726" i="15"/>
  <c r="H726" i="15"/>
  <c r="G726" i="15"/>
  <c r="E726" i="15"/>
  <c r="K726" i="15" s="1"/>
  <c r="D726" i="15"/>
  <c r="C726" i="15"/>
  <c r="B726" i="15" s="1"/>
  <c r="A726" i="15" s="1"/>
  <c r="J725" i="15"/>
  <c r="I725" i="15"/>
  <c r="H725" i="15"/>
  <c r="G725" i="15"/>
  <c r="E725" i="15"/>
  <c r="K725" i="15" s="1"/>
  <c r="D725" i="15"/>
  <c r="C725" i="15"/>
  <c r="B725" i="15" s="1"/>
  <c r="A725" i="15" s="1"/>
  <c r="J724" i="15"/>
  <c r="I724" i="15"/>
  <c r="H724" i="15"/>
  <c r="G724" i="15"/>
  <c r="E724" i="15"/>
  <c r="K724" i="15" s="1"/>
  <c r="D724" i="15"/>
  <c r="S724" i="15" s="1" a="1"/>
  <c r="S724" i="15" s="1"/>
  <c r="C724" i="15"/>
  <c r="B724" i="15" s="1"/>
  <c r="A724" i="15" s="1"/>
  <c r="J723" i="15"/>
  <c r="I723" i="15"/>
  <c r="H723" i="15"/>
  <c r="G723" i="15"/>
  <c r="E723" i="15"/>
  <c r="K723" i="15" s="1"/>
  <c r="D723" i="15"/>
  <c r="S723" i="15" s="1" a="1"/>
  <c r="S723" i="15" s="1"/>
  <c r="C723" i="15"/>
  <c r="B723" i="15" s="1"/>
  <c r="A723" i="15" s="1"/>
  <c r="J722" i="15"/>
  <c r="I722" i="15"/>
  <c r="H722" i="15"/>
  <c r="G722" i="15"/>
  <c r="E722" i="15"/>
  <c r="K722" i="15" s="1"/>
  <c r="D722" i="15"/>
  <c r="C722" i="15"/>
  <c r="B722" i="15" s="1"/>
  <c r="A722" i="15" s="1"/>
  <c r="J721" i="15"/>
  <c r="I721" i="15"/>
  <c r="H721" i="15"/>
  <c r="G721" i="15"/>
  <c r="E721" i="15"/>
  <c r="K721" i="15" s="1"/>
  <c r="D721" i="15"/>
  <c r="S721" i="15" s="1" a="1"/>
  <c r="S721" i="15" s="1"/>
  <c r="C721" i="15"/>
  <c r="B721" i="15" s="1"/>
  <c r="A721" i="15" s="1"/>
  <c r="J720" i="15"/>
  <c r="I720" i="15"/>
  <c r="H720" i="15"/>
  <c r="G720" i="15"/>
  <c r="E720" i="15"/>
  <c r="K720" i="15" s="1"/>
  <c r="D720" i="15"/>
  <c r="S720" i="15" s="1" a="1"/>
  <c r="S720" i="15" s="1"/>
  <c r="C720" i="15"/>
  <c r="B720" i="15" s="1"/>
  <c r="A720" i="15" s="1"/>
  <c r="J719" i="15"/>
  <c r="I719" i="15"/>
  <c r="H719" i="15"/>
  <c r="G719" i="15"/>
  <c r="E719" i="15"/>
  <c r="K719" i="15" s="1"/>
  <c r="D719" i="15"/>
  <c r="C719" i="15"/>
  <c r="B719" i="15" s="1"/>
  <c r="A719" i="15" s="1"/>
  <c r="J718" i="15"/>
  <c r="I718" i="15"/>
  <c r="H718" i="15"/>
  <c r="G718" i="15"/>
  <c r="E718" i="15"/>
  <c r="K718" i="15" s="1"/>
  <c r="D718" i="15"/>
  <c r="C718" i="15"/>
  <c r="B718" i="15" s="1"/>
  <c r="A718" i="15" s="1"/>
  <c r="J717" i="15"/>
  <c r="I717" i="15"/>
  <c r="H717" i="15"/>
  <c r="G717" i="15"/>
  <c r="E717" i="15"/>
  <c r="K717" i="15" s="1"/>
  <c r="D717" i="15"/>
  <c r="C717" i="15"/>
  <c r="B717" i="15" s="1"/>
  <c r="A717" i="15" s="1"/>
  <c r="J716" i="15"/>
  <c r="I716" i="15"/>
  <c r="H716" i="15"/>
  <c r="G716" i="15"/>
  <c r="E716" i="15"/>
  <c r="D716" i="15"/>
  <c r="S716" i="15" s="1" a="1"/>
  <c r="S716" i="15" s="1"/>
  <c r="C716" i="15"/>
  <c r="B716" i="15" s="1"/>
  <c r="A716" i="15" s="1"/>
  <c r="J715" i="15"/>
  <c r="I715" i="15"/>
  <c r="H715" i="15"/>
  <c r="G715" i="15"/>
  <c r="E715" i="15"/>
  <c r="D715" i="15"/>
  <c r="S715" i="15" s="1" a="1"/>
  <c r="S715" i="15" s="1"/>
  <c r="C715" i="15"/>
  <c r="B715" i="15" s="1"/>
  <c r="A715" i="15" s="1"/>
  <c r="J714" i="15"/>
  <c r="I714" i="15"/>
  <c r="H714" i="15"/>
  <c r="G714" i="15"/>
  <c r="E714" i="15"/>
  <c r="K714" i="15" s="1"/>
  <c r="D714" i="15"/>
  <c r="C714" i="15"/>
  <c r="B714" i="15" s="1"/>
  <c r="A714" i="15" s="1"/>
  <c r="J713" i="15"/>
  <c r="I713" i="15"/>
  <c r="H713" i="15"/>
  <c r="G713" i="15"/>
  <c r="E713" i="15"/>
  <c r="D713" i="15"/>
  <c r="S713" i="15" s="1" a="1"/>
  <c r="S713" i="15" s="1"/>
  <c r="C713" i="15"/>
  <c r="B713" i="15" s="1"/>
  <c r="A713" i="15" s="1"/>
  <c r="J712" i="15"/>
  <c r="I712" i="15"/>
  <c r="H712" i="15"/>
  <c r="G712" i="15"/>
  <c r="E712" i="15"/>
  <c r="D712" i="15"/>
  <c r="C712" i="15"/>
  <c r="B712" i="15" s="1"/>
  <c r="A712" i="15" s="1"/>
  <c r="J711" i="15"/>
  <c r="I711" i="15"/>
  <c r="H711" i="15"/>
  <c r="G711" i="15"/>
  <c r="E711" i="15"/>
  <c r="K711" i="15" s="1"/>
  <c r="D711" i="15"/>
  <c r="C711" i="15"/>
  <c r="B711" i="15" s="1"/>
  <c r="A711" i="15" s="1"/>
  <c r="J710" i="15"/>
  <c r="I710" i="15"/>
  <c r="H710" i="15"/>
  <c r="G710" i="15"/>
  <c r="E710" i="15"/>
  <c r="K710" i="15" s="1"/>
  <c r="D710" i="15"/>
  <c r="C710" i="15"/>
  <c r="B710" i="15" s="1"/>
  <c r="A710" i="15" s="1"/>
  <c r="J709" i="15"/>
  <c r="I709" i="15"/>
  <c r="H709" i="15"/>
  <c r="G709" i="15"/>
  <c r="E709" i="15"/>
  <c r="K709" i="15" s="1"/>
  <c r="D709" i="15"/>
  <c r="S709" i="15" s="1" a="1"/>
  <c r="S709" i="15" s="1"/>
  <c r="C709" i="15"/>
  <c r="B709" i="15" s="1"/>
  <c r="A709" i="15" s="1"/>
  <c r="J708" i="15"/>
  <c r="I708" i="15"/>
  <c r="H708" i="15"/>
  <c r="G708" i="15"/>
  <c r="E708" i="15"/>
  <c r="K708" i="15" s="1"/>
  <c r="D708" i="15"/>
  <c r="S708" i="15" s="1" a="1"/>
  <c r="S708" i="15" s="1"/>
  <c r="C708" i="15"/>
  <c r="J707" i="15"/>
  <c r="I707" i="15"/>
  <c r="H707" i="15"/>
  <c r="G707" i="15"/>
  <c r="E707" i="15"/>
  <c r="K707" i="15" s="1"/>
  <c r="D707" i="15"/>
  <c r="S707" i="15" s="1" a="1"/>
  <c r="S707" i="15" s="1"/>
  <c r="C707" i="15"/>
  <c r="B707" i="15" s="1"/>
  <c r="A707" i="15" s="1"/>
  <c r="J706" i="15"/>
  <c r="I706" i="15"/>
  <c r="H706" i="15"/>
  <c r="G706" i="15"/>
  <c r="E706" i="15"/>
  <c r="K706" i="15" s="1"/>
  <c r="D706" i="15"/>
  <c r="S706" i="15" s="1" a="1"/>
  <c r="S706" i="15" s="1"/>
  <c r="C706" i="15"/>
  <c r="B706" i="15" s="1"/>
  <c r="A706" i="15" s="1"/>
  <c r="J705" i="15"/>
  <c r="I705" i="15"/>
  <c r="H705" i="15"/>
  <c r="G705" i="15"/>
  <c r="E705" i="15"/>
  <c r="K705" i="15" s="1"/>
  <c r="D705" i="15"/>
  <c r="S705" i="15" s="1" a="1"/>
  <c r="S705" i="15" s="1"/>
  <c r="C705" i="15"/>
  <c r="J704" i="15"/>
  <c r="I704" i="15"/>
  <c r="H704" i="15"/>
  <c r="G704" i="15"/>
  <c r="E704" i="15"/>
  <c r="K704" i="15" s="1"/>
  <c r="D704" i="15"/>
  <c r="C704" i="15"/>
  <c r="B704" i="15" s="1"/>
  <c r="A704" i="15" s="1"/>
  <c r="J703" i="15"/>
  <c r="I703" i="15"/>
  <c r="H703" i="15"/>
  <c r="G703" i="15"/>
  <c r="E703" i="15"/>
  <c r="K703" i="15" s="1"/>
  <c r="D703" i="15"/>
  <c r="C703" i="15"/>
  <c r="B703" i="15" s="1"/>
  <c r="A703" i="15" s="1"/>
  <c r="J702" i="15"/>
  <c r="I702" i="15"/>
  <c r="H702" i="15"/>
  <c r="G702" i="15"/>
  <c r="E702" i="15"/>
  <c r="K702" i="15" s="1"/>
  <c r="D702" i="15"/>
  <c r="C702" i="15"/>
  <c r="B702" i="15" s="1"/>
  <c r="A702" i="15" s="1"/>
  <c r="J701" i="15"/>
  <c r="I701" i="15"/>
  <c r="H701" i="15"/>
  <c r="G701" i="15"/>
  <c r="E701" i="15"/>
  <c r="K701" i="15" s="1"/>
  <c r="D701" i="15"/>
  <c r="S701" i="15" s="1" a="1"/>
  <c r="S701" i="15" s="1"/>
  <c r="C701" i="15"/>
  <c r="B701" i="15" s="1"/>
  <c r="A701" i="15" s="1"/>
  <c r="J700" i="15"/>
  <c r="I700" i="15"/>
  <c r="H700" i="15"/>
  <c r="G700" i="15"/>
  <c r="E700" i="15"/>
  <c r="D700" i="15"/>
  <c r="S700" i="15" s="1" a="1"/>
  <c r="S700" i="15" s="1"/>
  <c r="C700" i="15"/>
  <c r="B700" i="15" s="1"/>
  <c r="A700" i="15" s="1"/>
  <c r="J699" i="15"/>
  <c r="I699" i="15"/>
  <c r="H699" i="15"/>
  <c r="G699" i="15"/>
  <c r="E699" i="15"/>
  <c r="D699" i="15"/>
  <c r="S699" i="15" s="1" a="1"/>
  <c r="S699" i="15" s="1"/>
  <c r="C699" i="15"/>
  <c r="B699" i="15" s="1"/>
  <c r="A699" i="15" s="1"/>
  <c r="J698" i="15"/>
  <c r="I698" i="15"/>
  <c r="H698" i="15"/>
  <c r="G698" i="15"/>
  <c r="E698" i="15"/>
  <c r="K698" i="15" s="1"/>
  <c r="D698" i="15"/>
  <c r="S698" i="15" s="1" a="1"/>
  <c r="S698" i="15" s="1"/>
  <c r="C698" i="15"/>
  <c r="B698" i="15" s="1"/>
  <c r="A698" i="15" s="1"/>
  <c r="J697" i="15"/>
  <c r="I697" i="15"/>
  <c r="H697" i="15"/>
  <c r="G697" i="15"/>
  <c r="E697" i="15"/>
  <c r="D697" i="15"/>
  <c r="S697" i="15" s="1" a="1"/>
  <c r="S697" i="15" s="1"/>
  <c r="C697" i="15"/>
  <c r="B697" i="15" s="1"/>
  <c r="A697" i="15" s="1"/>
  <c r="J696" i="15"/>
  <c r="I696" i="15"/>
  <c r="H696" i="15"/>
  <c r="G696" i="15"/>
  <c r="E696" i="15"/>
  <c r="D696" i="15"/>
  <c r="C696" i="15"/>
  <c r="B696" i="15" s="1"/>
  <c r="A696" i="15" s="1"/>
  <c r="J695" i="15"/>
  <c r="I695" i="15"/>
  <c r="H695" i="15"/>
  <c r="G695" i="15"/>
  <c r="E695" i="15"/>
  <c r="K695" i="15" s="1"/>
  <c r="D695" i="15"/>
  <c r="C695" i="15"/>
  <c r="B695" i="15" s="1"/>
  <c r="A695" i="15" s="1"/>
  <c r="J694" i="15"/>
  <c r="I694" i="15"/>
  <c r="H694" i="15"/>
  <c r="G694" i="15"/>
  <c r="E694" i="15"/>
  <c r="K694" i="15" s="1"/>
  <c r="D694" i="15"/>
  <c r="C694" i="15"/>
  <c r="B694" i="15" s="1"/>
  <c r="A694" i="15" s="1"/>
  <c r="J693" i="15"/>
  <c r="I693" i="15"/>
  <c r="H693" i="15"/>
  <c r="G693" i="15"/>
  <c r="E693" i="15"/>
  <c r="K693" i="15" s="1"/>
  <c r="D693" i="15"/>
  <c r="S693" i="15" s="1" a="1"/>
  <c r="S693" i="15" s="1"/>
  <c r="C693" i="15"/>
  <c r="B693" i="15" s="1"/>
  <c r="A693" i="15" s="1"/>
  <c r="J692" i="15"/>
  <c r="I692" i="15"/>
  <c r="H692" i="15"/>
  <c r="G692" i="15"/>
  <c r="E692" i="15"/>
  <c r="K692" i="15" s="1"/>
  <c r="D692" i="15"/>
  <c r="S692" i="15" s="1" a="1"/>
  <c r="S692" i="15" s="1"/>
  <c r="C692" i="15"/>
  <c r="B692" i="15" s="1"/>
  <c r="A692" i="15" s="1"/>
  <c r="J691" i="15"/>
  <c r="I691" i="15"/>
  <c r="H691" i="15"/>
  <c r="G691" i="15"/>
  <c r="E691" i="15"/>
  <c r="K691" i="15" s="1"/>
  <c r="D691" i="15"/>
  <c r="S691" i="15" s="1" a="1"/>
  <c r="S691" i="15" s="1"/>
  <c r="C691" i="15"/>
  <c r="B691" i="15" s="1"/>
  <c r="A691" i="15" s="1"/>
  <c r="J690" i="15"/>
  <c r="I690" i="15"/>
  <c r="H690" i="15"/>
  <c r="G690" i="15"/>
  <c r="E690" i="15"/>
  <c r="K690" i="15" s="1"/>
  <c r="D690" i="15"/>
  <c r="S690" i="15" s="1" a="1"/>
  <c r="S690" i="15" s="1"/>
  <c r="C690" i="15"/>
  <c r="B690" i="15" s="1"/>
  <c r="A690" i="15" s="1"/>
  <c r="J689" i="15"/>
  <c r="I689" i="15"/>
  <c r="H689" i="15"/>
  <c r="G689" i="15"/>
  <c r="E689" i="15"/>
  <c r="K689" i="15" s="1"/>
  <c r="D689" i="15"/>
  <c r="S689" i="15" s="1" a="1"/>
  <c r="S689" i="15" s="1"/>
  <c r="C689" i="15"/>
  <c r="B689" i="15" s="1"/>
  <c r="A689" i="15" s="1"/>
  <c r="J688" i="15"/>
  <c r="I688" i="15"/>
  <c r="H688" i="15"/>
  <c r="G688" i="15"/>
  <c r="E688" i="15"/>
  <c r="K688" i="15" s="1"/>
  <c r="D688" i="15"/>
  <c r="C688" i="15"/>
  <c r="B688" i="15" s="1"/>
  <c r="A688" i="15" s="1"/>
  <c r="J687" i="15"/>
  <c r="I687" i="15"/>
  <c r="H687" i="15"/>
  <c r="G687" i="15"/>
  <c r="E687" i="15"/>
  <c r="K687" i="15" s="1"/>
  <c r="D687" i="15"/>
  <c r="C687" i="15"/>
  <c r="B687" i="15" s="1"/>
  <c r="A687" i="15" s="1"/>
  <c r="J686" i="15"/>
  <c r="I686" i="15"/>
  <c r="H686" i="15"/>
  <c r="G686" i="15"/>
  <c r="E686" i="15"/>
  <c r="K686" i="15" s="1"/>
  <c r="D686" i="15"/>
  <c r="C686" i="15"/>
  <c r="B686" i="15" s="1"/>
  <c r="A686" i="15" s="1"/>
  <c r="J685" i="15"/>
  <c r="I685" i="15"/>
  <c r="H685" i="15"/>
  <c r="G685" i="15"/>
  <c r="E685" i="15"/>
  <c r="K685" i="15" s="1"/>
  <c r="D685" i="15"/>
  <c r="S685" i="15" s="1" a="1"/>
  <c r="S685" i="15" s="1"/>
  <c r="C685" i="15"/>
  <c r="B685" i="15" s="1"/>
  <c r="A685" i="15" s="1"/>
  <c r="J684" i="15"/>
  <c r="I684" i="15"/>
  <c r="H684" i="15"/>
  <c r="G684" i="15"/>
  <c r="E684" i="15"/>
  <c r="K684" i="15" s="1"/>
  <c r="D684" i="15"/>
  <c r="S684" i="15" s="1" a="1"/>
  <c r="S684" i="15" s="1"/>
  <c r="C684" i="15"/>
  <c r="B684" i="15" s="1"/>
  <c r="A684" i="15" s="1"/>
  <c r="J683" i="15"/>
  <c r="I683" i="15"/>
  <c r="H683" i="15"/>
  <c r="G683" i="15"/>
  <c r="E683" i="15"/>
  <c r="D683" i="15"/>
  <c r="S683" i="15" s="1" a="1"/>
  <c r="S683" i="15" s="1"/>
  <c r="C683" i="15"/>
  <c r="B683" i="15" s="1"/>
  <c r="A683" i="15" s="1"/>
  <c r="J682" i="15"/>
  <c r="I682" i="15"/>
  <c r="H682" i="15"/>
  <c r="G682" i="15"/>
  <c r="E682" i="15"/>
  <c r="K682" i="15" s="1"/>
  <c r="D682" i="15"/>
  <c r="S682" i="15" s="1" a="1"/>
  <c r="S682" i="15" s="1"/>
  <c r="C682" i="15"/>
  <c r="B682" i="15" s="1"/>
  <c r="A682" i="15" s="1"/>
  <c r="J681" i="15"/>
  <c r="I681" i="15"/>
  <c r="H681" i="15"/>
  <c r="G681" i="15"/>
  <c r="E681" i="15"/>
  <c r="D681" i="15"/>
  <c r="S681" i="15" s="1" a="1"/>
  <c r="S681" i="15" s="1"/>
  <c r="C681" i="15"/>
  <c r="B681" i="15" s="1"/>
  <c r="A681" i="15" s="1"/>
  <c r="J680" i="15"/>
  <c r="I680" i="15"/>
  <c r="H680" i="15"/>
  <c r="G680" i="15"/>
  <c r="E680" i="15"/>
  <c r="D680" i="15"/>
  <c r="C680" i="15"/>
  <c r="B680" i="15" s="1"/>
  <c r="A680" i="15" s="1"/>
  <c r="J679" i="15"/>
  <c r="I679" i="15"/>
  <c r="H679" i="15"/>
  <c r="G679" i="15"/>
  <c r="E679" i="15"/>
  <c r="K679" i="15" s="1"/>
  <c r="D679" i="15"/>
  <c r="C679" i="15"/>
  <c r="B679" i="15" s="1"/>
  <c r="A679" i="15" s="1"/>
  <c r="J678" i="15"/>
  <c r="I678" i="15"/>
  <c r="H678" i="15"/>
  <c r="G678" i="15"/>
  <c r="E678" i="15"/>
  <c r="K678" i="15" s="1"/>
  <c r="D678" i="15"/>
  <c r="C678" i="15"/>
  <c r="B678" i="15" s="1"/>
  <c r="A678" i="15" s="1"/>
  <c r="J677" i="15"/>
  <c r="I677" i="15"/>
  <c r="H677" i="15"/>
  <c r="G677" i="15"/>
  <c r="E677" i="15"/>
  <c r="K677" i="15" s="1"/>
  <c r="D677" i="15"/>
  <c r="S677" i="15" s="1" a="1"/>
  <c r="S677" i="15" s="1"/>
  <c r="C677" i="15"/>
  <c r="B677" i="15" s="1"/>
  <c r="A677" i="15" s="1"/>
  <c r="J676" i="15"/>
  <c r="I676" i="15"/>
  <c r="H676" i="15"/>
  <c r="G676" i="15"/>
  <c r="E676" i="15"/>
  <c r="K676" i="15" s="1"/>
  <c r="D676" i="15"/>
  <c r="S676" i="15" s="1" a="1"/>
  <c r="S676" i="15" s="1"/>
  <c r="C676" i="15"/>
  <c r="B676" i="15" s="1"/>
  <c r="A676" i="15" s="1"/>
  <c r="J675" i="15"/>
  <c r="I675" i="15"/>
  <c r="H675" i="15"/>
  <c r="G675" i="15"/>
  <c r="E675" i="15"/>
  <c r="K675" i="15" s="1"/>
  <c r="D675" i="15"/>
  <c r="S675" i="15" s="1" a="1"/>
  <c r="S675" i="15" s="1"/>
  <c r="C675" i="15"/>
  <c r="B675" i="15" s="1"/>
  <c r="A675" i="15" s="1"/>
  <c r="J674" i="15"/>
  <c r="I674" i="15"/>
  <c r="H674" i="15"/>
  <c r="G674" i="15"/>
  <c r="E674" i="15"/>
  <c r="K674" i="15" s="1"/>
  <c r="D674" i="15"/>
  <c r="S674" i="15" s="1" a="1"/>
  <c r="S674" i="15" s="1"/>
  <c r="C674" i="15"/>
  <c r="B674" i="15" s="1"/>
  <c r="A674" i="15" s="1"/>
  <c r="J673" i="15"/>
  <c r="I673" i="15"/>
  <c r="H673" i="15"/>
  <c r="G673" i="15"/>
  <c r="E673" i="15"/>
  <c r="K673" i="15" s="1"/>
  <c r="D673" i="15"/>
  <c r="S673" i="15" s="1" a="1"/>
  <c r="S673" i="15" s="1"/>
  <c r="C673" i="15"/>
  <c r="B673" i="15" s="1"/>
  <c r="A673" i="15" s="1"/>
  <c r="J672" i="15"/>
  <c r="I672" i="15"/>
  <c r="H672" i="15"/>
  <c r="G672" i="15"/>
  <c r="E672" i="15"/>
  <c r="K672" i="15" s="1"/>
  <c r="D672" i="15"/>
  <c r="C672" i="15"/>
  <c r="B672" i="15" s="1"/>
  <c r="A672" i="15" s="1"/>
  <c r="J671" i="15"/>
  <c r="I671" i="15"/>
  <c r="H671" i="15"/>
  <c r="G671" i="15"/>
  <c r="E671" i="15"/>
  <c r="K671" i="15" s="1"/>
  <c r="D671" i="15"/>
  <c r="C671" i="15"/>
  <c r="B671" i="15" s="1"/>
  <c r="A671" i="15" s="1"/>
  <c r="J670" i="15"/>
  <c r="I670" i="15"/>
  <c r="H670" i="15"/>
  <c r="G670" i="15"/>
  <c r="E670" i="15"/>
  <c r="K670" i="15" s="1"/>
  <c r="D670" i="15"/>
  <c r="C670" i="15"/>
  <c r="B670" i="15" s="1"/>
  <c r="A670" i="15" s="1"/>
  <c r="J669" i="15"/>
  <c r="I669" i="15"/>
  <c r="H669" i="15"/>
  <c r="G669" i="15"/>
  <c r="E669" i="15"/>
  <c r="K669" i="15" s="1"/>
  <c r="D669" i="15"/>
  <c r="S669" i="15" s="1" a="1"/>
  <c r="S669" i="15" s="1"/>
  <c r="C669" i="15"/>
  <c r="B669" i="15" s="1"/>
  <c r="A669" i="15" s="1"/>
  <c r="J668" i="15"/>
  <c r="I668" i="15"/>
  <c r="H668" i="15"/>
  <c r="G668" i="15"/>
  <c r="E668" i="15"/>
  <c r="K668" i="15" s="1"/>
  <c r="D668" i="15"/>
  <c r="S668" i="15" s="1" a="1"/>
  <c r="S668" i="15" s="1"/>
  <c r="C668" i="15"/>
  <c r="B668" i="15" s="1"/>
  <c r="A668" i="15" s="1"/>
  <c r="J667" i="15"/>
  <c r="I667" i="15"/>
  <c r="H667" i="15"/>
  <c r="G667" i="15"/>
  <c r="E667" i="15"/>
  <c r="D667" i="15"/>
  <c r="S667" i="15" s="1" a="1"/>
  <c r="S667" i="15" s="1"/>
  <c r="C667" i="15"/>
  <c r="B667" i="15" s="1"/>
  <c r="A667" i="15" s="1"/>
  <c r="J666" i="15"/>
  <c r="I666" i="15"/>
  <c r="H666" i="15"/>
  <c r="G666" i="15"/>
  <c r="E666" i="15"/>
  <c r="K666" i="15" s="1"/>
  <c r="D666" i="15"/>
  <c r="S666" i="15" s="1" a="1"/>
  <c r="S666" i="15" s="1"/>
  <c r="C666" i="15"/>
  <c r="B666" i="15" s="1"/>
  <c r="A666" i="15" s="1"/>
  <c r="J665" i="15"/>
  <c r="I665" i="15"/>
  <c r="H665" i="15"/>
  <c r="G665" i="15"/>
  <c r="E665" i="15"/>
  <c r="D665" i="15"/>
  <c r="S665" i="15" s="1" a="1"/>
  <c r="S665" i="15" s="1"/>
  <c r="C665" i="15"/>
  <c r="B665" i="15" s="1"/>
  <c r="A665" i="15" s="1"/>
  <c r="J664" i="15"/>
  <c r="I664" i="15"/>
  <c r="H664" i="15"/>
  <c r="G664" i="15"/>
  <c r="E664" i="15"/>
  <c r="D664" i="15"/>
  <c r="C664" i="15"/>
  <c r="B664" i="15" s="1"/>
  <c r="A664" i="15" s="1"/>
  <c r="J663" i="15"/>
  <c r="I663" i="15"/>
  <c r="H663" i="15"/>
  <c r="G663" i="15"/>
  <c r="E663" i="15"/>
  <c r="K663" i="15" s="1"/>
  <c r="D663" i="15"/>
  <c r="C663" i="15"/>
  <c r="B663" i="15" s="1"/>
  <c r="A663" i="15" s="1"/>
  <c r="J662" i="15"/>
  <c r="I662" i="15"/>
  <c r="H662" i="15"/>
  <c r="G662" i="15"/>
  <c r="E662" i="15"/>
  <c r="K662" i="15" s="1"/>
  <c r="D662" i="15"/>
  <c r="C662" i="15"/>
  <c r="B662" i="15" s="1"/>
  <c r="A662" i="15" s="1"/>
  <c r="J661" i="15"/>
  <c r="I661" i="15"/>
  <c r="H661" i="15"/>
  <c r="G661" i="15"/>
  <c r="E661" i="15"/>
  <c r="K661" i="15" s="1"/>
  <c r="D661" i="15"/>
  <c r="S661" i="15" s="1" a="1"/>
  <c r="S661" i="15" s="1"/>
  <c r="C661" i="15"/>
  <c r="B661" i="15" s="1"/>
  <c r="A661" i="15" s="1"/>
  <c r="J660" i="15"/>
  <c r="I660" i="15"/>
  <c r="H660" i="15"/>
  <c r="G660" i="15"/>
  <c r="E660" i="15"/>
  <c r="K660" i="15" s="1"/>
  <c r="D660" i="15"/>
  <c r="S660" i="15" s="1" a="1"/>
  <c r="S660" i="15" s="1"/>
  <c r="C660" i="15"/>
  <c r="B660" i="15" s="1"/>
  <c r="A660" i="15" s="1"/>
  <c r="J659" i="15"/>
  <c r="I659" i="15"/>
  <c r="H659" i="15"/>
  <c r="G659" i="15"/>
  <c r="E659" i="15"/>
  <c r="K659" i="15" s="1"/>
  <c r="D659" i="15"/>
  <c r="S659" i="15" s="1" a="1"/>
  <c r="S659" i="15" s="1"/>
  <c r="C659" i="15"/>
  <c r="B659" i="15" s="1"/>
  <c r="A659" i="15" s="1"/>
  <c r="J658" i="15"/>
  <c r="I658" i="15"/>
  <c r="H658" i="15"/>
  <c r="G658" i="15"/>
  <c r="E658" i="15"/>
  <c r="K658" i="15" s="1"/>
  <c r="D658" i="15"/>
  <c r="S658" i="15" s="1" a="1"/>
  <c r="S658" i="15" s="1"/>
  <c r="C658" i="15"/>
  <c r="B658" i="15" s="1"/>
  <c r="A658" i="15" s="1"/>
  <c r="J657" i="15"/>
  <c r="I657" i="15"/>
  <c r="H657" i="15"/>
  <c r="G657" i="15"/>
  <c r="E657" i="15"/>
  <c r="K657" i="15" s="1"/>
  <c r="D657" i="15"/>
  <c r="S657" i="15" s="1" a="1"/>
  <c r="S657" i="15" s="1"/>
  <c r="C657" i="15"/>
  <c r="B657" i="15" s="1"/>
  <c r="A657" i="15" s="1"/>
  <c r="J656" i="15"/>
  <c r="I656" i="15"/>
  <c r="H656" i="15"/>
  <c r="G656" i="15"/>
  <c r="E656" i="15"/>
  <c r="K656" i="15" s="1"/>
  <c r="D656" i="15"/>
  <c r="C656" i="15"/>
  <c r="B656" i="15" s="1"/>
  <c r="A656" i="15" s="1"/>
  <c r="J655" i="15"/>
  <c r="I655" i="15"/>
  <c r="H655" i="15"/>
  <c r="G655" i="15"/>
  <c r="E655" i="15"/>
  <c r="K655" i="15" s="1"/>
  <c r="D655" i="15"/>
  <c r="C655" i="15"/>
  <c r="B655" i="15" s="1"/>
  <c r="A655" i="15" s="1"/>
  <c r="J654" i="15"/>
  <c r="I654" i="15"/>
  <c r="H654" i="15"/>
  <c r="G654" i="15"/>
  <c r="E654" i="15"/>
  <c r="K654" i="15" s="1"/>
  <c r="D654" i="15"/>
  <c r="C654" i="15"/>
  <c r="B654" i="15" s="1"/>
  <c r="A654" i="15" s="1"/>
  <c r="J653" i="15"/>
  <c r="I653" i="15"/>
  <c r="H653" i="15"/>
  <c r="G653" i="15"/>
  <c r="E653" i="15"/>
  <c r="K653" i="15" s="1"/>
  <c r="D653" i="15"/>
  <c r="S653" i="15" s="1" a="1"/>
  <c r="S653" i="15" s="1"/>
  <c r="C653" i="15"/>
  <c r="B653" i="15" s="1"/>
  <c r="A653" i="15" s="1"/>
  <c r="J652" i="15"/>
  <c r="I652" i="15"/>
  <c r="H652" i="15"/>
  <c r="G652" i="15"/>
  <c r="E652" i="15"/>
  <c r="K652" i="15" s="1"/>
  <c r="D652" i="15"/>
  <c r="S652" i="15" s="1" a="1"/>
  <c r="S652" i="15" s="1"/>
  <c r="C652" i="15"/>
  <c r="B652" i="15" s="1"/>
  <c r="A652" i="15" s="1"/>
  <c r="J651" i="15"/>
  <c r="I651" i="15"/>
  <c r="H651" i="15"/>
  <c r="G651" i="15"/>
  <c r="E651" i="15"/>
  <c r="D651" i="15"/>
  <c r="S651" i="15" s="1" a="1"/>
  <c r="S651" i="15" s="1"/>
  <c r="C651" i="15"/>
  <c r="B651" i="15" s="1"/>
  <c r="A651" i="15" s="1"/>
  <c r="J650" i="15"/>
  <c r="I650" i="15"/>
  <c r="H650" i="15"/>
  <c r="G650" i="15"/>
  <c r="E650" i="15"/>
  <c r="K650" i="15" s="1"/>
  <c r="D650" i="15"/>
  <c r="S650" i="15" s="1" a="1"/>
  <c r="S650" i="15" s="1"/>
  <c r="C650" i="15"/>
  <c r="B650" i="15" s="1"/>
  <c r="A650" i="15" s="1"/>
  <c r="J649" i="15"/>
  <c r="I649" i="15"/>
  <c r="H649" i="15"/>
  <c r="G649" i="15"/>
  <c r="E649" i="15"/>
  <c r="D649" i="15"/>
  <c r="S649" i="15" s="1" a="1"/>
  <c r="S649" i="15" s="1"/>
  <c r="C649" i="15"/>
  <c r="B649" i="15" s="1"/>
  <c r="A649" i="15" s="1"/>
  <c r="J648" i="15"/>
  <c r="I648" i="15"/>
  <c r="H648" i="15"/>
  <c r="G648" i="15"/>
  <c r="E648" i="15"/>
  <c r="D648" i="15"/>
  <c r="C648" i="15"/>
  <c r="B648" i="15" s="1"/>
  <c r="A648" i="15" s="1"/>
  <c r="J647" i="15"/>
  <c r="I647" i="15"/>
  <c r="H647" i="15"/>
  <c r="G647" i="15"/>
  <c r="E647" i="15"/>
  <c r="K647" i="15" s="1"/>
  <c r="D647" i="15"/>
  <c r="C647" i="15"/>
  <c r="B647" i="15" s="1"/>
  <c r="A647" i="15" s="1"/>
  <c r="J646" i="15"/>
  <c r="I646" i="15"/>
  <c r="H646" i="15"/>
  <c r="G646" i="15"/>
  <c r="E646" i="15"/>
  <c r="K646" i="15" s="1"/>
  <c r="D646" i="15"/>
  <c r="C646" i="15"/>
  <c r="B646" i="15" s="1"/>
  <c r="A646" i="15" s="1"/>
  <c r="J645" i="15"/>
  <c r="I645" i="15"/>
  <c r="H645" i="15"/>
  <c r="G645" i="15"/>
  <c r="E645" i="15"/>
  <c r="K645" i="15" s="1"/>
  <c r="D645" i="15"/>
  <c r="S645" i="15" s="1" a="1"/>
  <c r="S645" i="15" s="1"/>
  <c r="C645" i="15"/>
  <c r="B645" i="15" s="1"/>
  <c r="A645" i="15" s="1"/>
  <c r="J644" i="15"/>
  <c r="I644" i="15"/>
  <c r="H644" i="15"/>
  <c r="G644" i="15"/>
  <c r="E644" i="15"/>
  <c r="K644" i="15" s="1"/>
  <c r="D644" i="15"/>
  <c r="S644" i="15" s="1" a="1"/>
  <c r="S644" i="15" s="1"/>
  <c r="C644" i="15"/>
  <c r="J643" i="15"/>
  <c r="I643" i="15"/>
  <c r="H643" i="15"/>
  <c r="G643" i="15"/>
  <c r="E643" i="15"/>
  <c r="K643" i="15" s="1"/>
  <c r="D643" i="15"/>
  <c r="S643" i="15" s="1" a="1"/>
  <c r="S643" i="15" s="1"/>
  <c r="C643" i="15"/>
  <c r="B643" i="15" s="1"/>
  <c r="A643" i="15" s="1"/>
  <c r="J642" i="15"/>
  <c r="I642" i="15"/>
  <c r="H642" i="15"/>
  <c r="G642" i="15"/>
  <c r="E642" i="15"/>
  <c r="K642" i="15" s="1"/>
  <c r="D642" i="15"/>
  <c r="S642" i="15" s="1" a="1"/>
  <c r="S642" i="15" s="1"/>
  <c r="C642" i="15"/>
  <c r="B642" i="15" s="1"/>
  <c r="A642" i="15" s="1"/>
  <c r="J641" i="15"/>
  <c r="I641" i="15"/>
  <c r="H641" i="15"/>
  <c r="G641" i="15"/>
  <c r="E641" i="15"/>
  <c r="K641" i="15" s="1"/>
  <c r="D641" i="15"/>
  <c r="S641" i="15" s="1" a="1"/>
  <c r="S641" i="15" s="1"/>
  <c r="C641" i="15"/>
  <c r="J640" i="15"/>
  <c r="I640" i="15"/>
  <c r="H640" i="15"/>
  <c r="G640" i="15"/>
  <c r="E640" i="15"/>
  <c r="K640" i="15" s="1"/>
  <c r="D640" i="15"/>
  <c r="C640" i="15"/>
  <c r="B640" i="15" s="1"/>
  <c r="A640" i="15" s="1"/>
  <c r="J639" i="15"/>
  <c r="I639" i="15"/>
  <c r="H639" i="15"/>
  <c r="G639" i="15"/>
  <c r="E639" i="15"/>
  <c r="K639" i="15" s="1"/>
  <c r="D639" i="15"/>
  <c r="C639" i="15"/>
  <c r="B639" i="15" s="1"/>
  <c r="A639" i="15" s="1"/>
  <c r="J638" i="15"/>
  <c r="I638" i="15"/>
  <c r="H638" i="15"/>
  <c r="G638" i="15"/>
  <c r="E638" i="15"/>
  <c r="K638" i="15" s="1"/>
  <c r="D638" i="15"/>
  <c r="C638" i="15"/>
  <c r="B638" i="15" s="1"/>
  <c r="A638" i="15" s="1"/>
  <c r="J637" i="15"/>
  <c r="I637" i="15"/>
  <c r="H637" i="15"/>
  <c r="G637" i="15"/>
  <c r="E637" i="15"/>
  <c r="K637" i="15" s="1"/>
  <c r="D637" i="15"/>
  <c r="S637" i="15" s="1" a="1"/>
  <c r="S637" i="15" s="1"/>
  <c r="C637" i="15"/>
  <c r="B637" i="15" s="1"/>
  <c r="A637" i="15" s="1"/>
  <c r="J636" i="15"/>
  <c r="I636" i="15"/>
  <c r="H636" i="15"/>
  <c r="G636" i="15"/>
  <c r="E636" i="15"/>
  <c r="K636" i="15" s="1"/>
  <c r="D636" i="15"/>
  <c r="S636" i="15" s="1" a="1"/>
  <c r="S636" i="15" s="1"/>
  <c r="C636" i="15"/>
  <c r="B636" i="15" s="1"/>
  <c r="A636" i="15" s="1"/>
  <c r="J635" i="15"/>
  <c r="I635" i="15"/>
  <c r="H635" i="15"/>
  <c r="G635" i="15"/>
  <c r="E635" i="15"/>
  <c r="D635" i="15"/>
  <c r="S635" i="15" s="1" a="1"/>
  <c r="S635" i="15" s="1"/>
  <c r="C635" i="15"/>
  <c r="B635" i="15" s="1"/>
  <c r="A635" i="15" s="1"/>
  <c r="J634" i="15"/>
  <c r="I634" i="15"/>
  <c r="H634" i="15"/>
  <c r="G634" i="15"/>
  <c r="E634" i="15"/>
  <c r="K634" i="15" s="1"/>
  <c r="D634" i="15"/>
  <c r="S634" i="15" s="1" a="1"/>
  <c r="S634" i="15" s="1"/>
  <c r="C634" i="15"/>
  <c r="B634" i="15" s="1"/>
  <c r="A634" i="15" s="1"/>
  <c r="J633" i="15"/>
  <c r="I633" i="15"/>
  <c r="H633" i="15"/>
  <c r="G633" i="15"/>
  <c r="E633" i="15"/>
  <c r="D633" i="15"/>
  <c r="S633" i="15" s="1" a="1"/>
  <c r="S633" i="15" s="1"/>
  <c r="C633" i="15"/>
  <c r="B633" i="15" s="1"/>
  <c r="A633" i="15" s="1"/>
  <c r="J632" i="15"/>
  <c r="I632" i="15"/>
  <c r="H632" i="15"/>
  <c r="G632" i="15"/>
  <c r="E632" i="15"/>
  <c r="D632" i="15"/>
  <c r="S632" i="15" s="1" a="1"/>
  <c r="S632" i="15" s="1"/>
  <c r="C632" i="15"/>
  <c r="B632" i="15" s="1"/>
  <c r="A632" i="15" s="1"/>
  <c r="J631" i="15"/>
  <c r="I631" i="15"/>
  <c r="H631" i="15"/>
  <c r="G631" i="15"/>
  <c r="E631" i="15"/>
  <c r="K631" i="15" s="1"/>
  <c r="D631" i="15"/>
  <c r="S631" i="15" s="1" a="1"/>
  <c r="S631" i="15" s="1"/>
  <c r="C631" i="15"/>
  <c r="B631" i="15" s="1"/>
  <c r="A631" i="15" s="1"/>
  <c r="J630" i="15"/>
  <c r="I630" i="15"/>
  <c r="H630" i="15"/>
  <c r="G630" i="15"/>
  <c r="E630" i="15"/>
  <c r="K630" i="15" s="1"/>
  <c r="D630" i="15"/>
  <c r="S630" i="15" s="1" a="1"/>
  <c r="S630" i="15" s="1"/>
  <c r="C630" i="15"/>
  <c r="B630" i="15" s="1"/>
  <c r="A630" i="15" s="1"/>
  <c r="J629" i="15"/>
  <c r="I629" i="15"/>
  <c r="H629" i="15"/>
  <c r="G629" i="15"/>
  <c r="E629" i="15"/>
  <c r="K629" i="15" s="1"/>
  <c r="D629" i="15"/>
  <c r="C629" i="15"/>
  <c r="B629" i="15" s="1"/>
  <c r="A629" i="15" s="1"/>
  <c r="J628" i="15"/>
  <c r="I628" i="15"/>
  <c r="H628" i="15"/>
  <c r="G628" i="15"/>
  <c r="E628" i="15"/>
  <c r="K628" i="15" s="1"/>
  <c r="D628" i="15"/>
  <c r="C628" i="15"/>
  <c r="B628" i="15" s="1"/>
  <c r="A628" i="15" s="1"/>
  <c r="J627" i="15"/>
  <c r="I627" i="15"/>
  <c r="H627" i="15"/>
  <c r="G627" i="15"/>
  <c r="E627" i="15"/>
  <c r="K627" i="15" s="1"/>
  <c r="D627" i="15"/>
  <c r="C627" i="15"/>
  <c r="B627" i="15" s="1"/>
  <c r="A627" i="15" s="1"/>
  <c r="J626" i="15"/>
  <c r="I626" i="15"/>
  <c r="H626" i="15"/>
  <c r="G626" i="15"/>
  <c r="E626" i="15"/>
  <c r="K626" i="15" s="1"/>
  <c r="D626" i="15"/>
  <c r="S626" i="15" s="1" a="1"/>
  <c r="S626" i="15" s="1"/>
  <c r="C626" i="15"/>
  <c r="B626" i="15" s="1"/>
  <c r="A626" i="15" s="1"/>
  <c r="J625" i="15"/>
  <c r="I625" i="15"/>
  <c r="H625" i="15"/>
  <c r="G625" i="15"/>
  <c r="E625" i="15"/>
  <c r="K625" i="15" s="1"/>
  <c r="D625" i="15"/>
  <c r="S625" i="15" s="1" a="1"/>
  <c r="S625" i="15" s="1"/>
  <c r="C625" i="15"/>
  <c r="B625" i="15" s="1"/>
  <c r="A625" i="15" s="1"/>
  <c r="J624" i="15"/>
  <c r="I624" i="15"/>
  <c r="H624" i="15"/>
  <c r="G624" i="15"/>
  <c r="E624" i="15"/>
  <c r="K624" i="15" s="1"/>
  <c r="D624" i="15"/>
  <c r="S624" i="15" s="1" a="1"/>
  <c r="S624" i="15" s="1"/>
  <c r="C624" i="15"/>
  <c r="B624" i="15" s="1"/>
  <c r="A624" i="15" s="1"/>
  <c r="J623" i="15"/>
  <c r="I623" i="15"/>
  <c r="H623" i="15"/>
  <c r="G623" i="15"/>
  <c r="E623" i="15"/>
  <c r="K623" i="15" s="1"/>
  <c r="D623" i="15"/>
  <c r="S623" i="15" s="1" a="1"/>
  <c r="S623" i="15" s="1"/>
  <c r="C623" i="15"/>
  <c r="B623" i="15" s="1"/>
  <c r="A623" i="15" s="1"/>
  <c r="J622" i="15"/>
  <c r="I622" i="15"/>
  <c r="H622" i="15"/>
  <c r="G622" i="15"/>
  <c r="E622" i="15"/>
  <c r="K622" i="15" s="1"/>
  <c r="D622" i="15"/>
  <c r="S622" i="15" s="1" a="1"/>
  <c r="S622" i="15" s="1"/>
  <c r="C622" i="15"/>
  <c r="B622" i="15" s="1"/>
  <c r="A622" i="15" s="1"/>
  <c r="J621" i="15"/>
  <c r="I621" i="15"/>
  <c r="H621" i="15"/>
  <c r="G621" i="15"/>
  <c r="E621" i="15"/>
  <c r="K621" i="15" s="1"/>
  <c r="D621" i="15"/>
  <c r="S621" i="15" s="1" a="1"/>
  <c r="S621" i="15" s="1"/>
  <c r="C621" i="15"/>
  <c r="B621" i="15" s="1"/>
  <c r="A621" i="15" s="1"/>
  <c r="J620" i="15"/>
  <c r="I620" i="15"/>
  <c r="H620" i="15"/>
  <c r="G620" i="15"/>
  <c r="E620" i="15"/>
  <c r="K620" i="15" s="1"/>
  <c r="D620" i="15"/>
  <c r="S620" i="15" s="1" a="1"/>
  <c r="S620" i="15" s="1"/>
  <c r="C620" i="15"/>
  <c r="B620" i="15" s="1"/>
  <c r="A620" i="15" s="1"/>
  <c r="J619" i="15"/>
  <c r="I619" i="15"/>
  <c r="H619" i="15"/>
  <c r="G619" i="15"/>
  <c r="E619" i="15"/>
  <c r="D619" i="15"/>
  <c r="S619" i="15" s="1" a="1"/>
  <c r="S619" i="15" s="1"/>
  <c r="C619" i="15"/>
  <c r="B619" i="15" s="1"/>
  <c r="A619" i="15" s="1"/>
  <c r="J618" i="15"/>
  <c r="I618" i="15"/>
  <c r="H618" i="15"/>
  <c r="G618" i="15"/>
  <c r="E618" i="15"/>
  <c r="K618" i="15" s="1"/>
  <c r="D618" i="15"/>
  <c r="C618" i="15"/>
  <c r="B618" i="15" s="1"/>
  <c r="A618" i="15" s="1"/>
  <c r="J617" i="15"/>
  <c r="I617" i="15"/>
  <c r="H617" i="15"/>
  <c r="G617" i="15"/>
  <c r="E617" i="15"/>
  <c r="D617" i="15"/>
  <c r="S617" i="15" s="1" a="1"/>
  <c r="S617" i="15" s="1"/>
  <c r="C617" i="15"/>
  <c r="B617" i="15" s="1"/>
  <c r="A617" i="15" s="1"/>
  <c r="J616" i="15"/>
  <c r="I616" i="15"/>
  <c r="H616" i="15"/>
  <c r="G616" i="15"/>
  <c r="E616" i="15"/>
  <c r="D616" i="15"/>
  <c r="S616" i="15" s="1" a="1"/>
  <c r="S616" i="15" s="1"/>
  <c r="C616" i="15"/>
  <c r="B616" i="15" s="1"/>
  <c r="A616" i="15" s="1"/>
  <c r="J615" i="15"/>
  <c r="I615" i="15"/>
  <c r="H615" i="15"/>
  <c r="G615" i="15"/>
  <c r="E615" i="15"/>
  <c r="K615" i="15" s="1"/>
  <c r="D615" i="15"/>
  <c r="S615" i="15" s="1" a="1"/>
  <c r="S615" i="15" s="1"/>
  <c r="C615" i="15"/>
  <c r="B615" i="15" s="1"/>
  <c r="A615" i="15" s="1"/>
  <c r="J614" i="15"/>
  <c r="I614" i="15"/>
  <c r="H614" i="15"/>
  <c r="G614" i="15"/>
  <c r="E614" i="15"/>
  <c r="K614" i="15" s="1"/>
  <c r="D614" i="15"/>
  <c r="S614" i="15" s="1" a="1"/>
  <c r="S614" i="15" s="1"/>
  <c r="C614" i="15"/>
  <c r="B614" i="15" s="1"/>
  <c r="A614" i="15" s="1"/>
  <c r="J613" i="15"/>
  <c r="I613" i="15"/>
  <c r="H613" i="15"/>
  <c r="G613" i="15"/>
  <c r="E613" i="15"/>
  <c r="K613" i="15" s="1"/>
  <c r="D613" i="15"/>
  <c r="C613" i="15"/>
  <c r="B613" i="15" s="1"/>
  <c r="A613" i="15" s="1"/>
  <c r="J612" i="15"/>
  <c r="I612" i="15"/>
  <c r="H612" i="15"/>
  <c r="G612" i="15"/>
  <c r="E612" i="15"/>
  <c r="K612" i="15" s="1"/>
  <c r="D612" i="15"/>
  <c r="C612" i="15"/>
  <c r="B612" i="15" s="1"/>
  <c r="A612" i="15" s="1"/>
  <c r="J611" i="15"/>
  <c r="I611" i="15"/>
  <c r="H611" i="15"/>
  <c r="G611" i="15"/>
  <c r="E611" i="15"/>
  <c r="K611" i="15" s="1"/>
  <c r="D611" i="15"/>
  <c r="S611" i="15" s="1" a="1"/>
  <c r="S611" i="15" s="1"/>
  <c r="C611" i="15"/>
  <c r="B611" i="15" s="1"/>
  <c r="A611" i="15" s="1"/>
  <c r="J610" i="15"/>
  <c r="I610" i="15"/>
  <c r="H610" i="15"/>
  <c r="G610" i="15"/>
  <c r="E610" i="15"/>
  <c r="K610" i="15" s="1"/>
  <c r="D610" i="15"/>
  <c r="S610" i="15" s="1" a="1"/>
  <c r="S610" i="15" s="1"/>
  <c r="C610" i="15"/>
  <c r="B610" i="15" s="1"/>
  <c r="A610" i="15" s="1"/>
  <c r="J609" i="15"/>
  <c r="I609" i="15"/>
  <c r="H609" i="15"/>
  <c r="G609" i="15"/>
  <c r="E609" i="15"/>
  <c r="K609" i="15" s="1"/>
  <c r="D609" i="15"/>
  <c r="S609" i="15" s="1" a="1"/>
  <c r="S609" i="15" s="1"/>
  <c r="C609" i="15"/>
  <c r="B609" i="15" s="1"/>
  <c r="A609" i="15" s="1"/>
  <c r="J608" i="15"/>
  <c r="I608" i="15"/>
  <c r="H608" i="15"/>
  <c r="G608" i="15"/>
  <c r="E608" i="15"/>
  <c r="K608" i="15" s="1"/>
  <c r="D608" i="15"/>
  <c r="S608" i="15" s="1" a="1"/>
  <c r="S608" i="15" s="1"/>
  <c r="C608" i="15"/>
  <c r="B608" i="15" s="1"/>
  <c r="A608" i="15" s="1"/>
  <c r="J607" i="15"/>
  <c r="I607" i="15"/>
  <c r="H607" i="15"/>
  <c r="G607" i="15"/>
  <c r="E607" i="15"/>
  <c r="K607" i="15" s="1"/>
  <c r="D607" i="15"/>
  <c r="S607" i="15" s="1" a="1"/>
  <c r="S607" i="15" s="1"/>
  <c r="C607" i="15"/>
  <c r="B607" i="15" s="1"/>
  <c r="A607" i="15" s="1"/>
  <c r="J606" i="15"/>
  <c r="I606" i="15"/>
  <c r="H606" i="15"/>
  <c r="G606" i="15"/>
  <c r="E606" i="15"/>
  <c r="K606" i="15" s="1"/>
  <c r="D606" i="15"/>
  <c r="S606" i="15" s="1" a="1"/>
  <c r="S606" i="15" s="1"/>
  <c r="C606" i="15"/>
  <c r="B606" i="15" s="1"/>
  <c r="A606" i="15" s="1"/>
  <c r="J605" i="15"/>
  <c r="I605" i="15"/>
  <c r="H605" i="15"/>
  <c r="G605" i="15"/>
  <c r="E605" i="15"/>
  <c r="K605" i="15" s="1"/>
  <c r="D605" i="15"/>
  <c r="S605" i="15" s="1" a="1"/>
  <c r="S605" i="15" s="1"/>
  <c r="C605" i="15"/>
  <c r="B605" i="15" s="1"/>
  <c r="A605" i="15" s="1"/>
  <c r="J604" i="15"/>
  <c r="I604" i="15"/>
  <c r="H604" i="15"/>
  <c r="G604" i="15"/>
  <c r="E604" i="15"/>
  <c r="K604" i="15" s="1"/>
  <c r="D604" i="15"/>
  <c r="S604" i="15" s="1" a="1"/>
  <c r="S604" i="15" s="1"/>
  <c r="C604" i="15"/>
  <c r="B604" i="15" s="1"/>
  <c r="A604" i="15" s="1"/>
  <c r="J603" i="15"/>
  <c r="I603" i="15"/>
  <c r="H603" i="15"/>
  <c r="G603" i="15"/>
  <c r="E603" i="15"/>
  <c r="D603" i="15"/>
  <c r="S603" i="15" s="1" a="1"/>
  <c r="S603" i="15" s="1"/>
  <c r="C603" i="15"/>
  <c r="B603" i="15" s="1"/>
  <c r="A603" i="15" s="1"/>
  <c r="J602" i="15"/>
  <c r="I602" i="15"/>
  <c r="H602" i="15"/>
  <c r="G602" i="15"/>
  <c r="E602" i="15"/>
  <c r="K602" i="15" s="1"/>
  <c r="D602" i="15"/>
  <c r="C602" i="15"/>
  <c r="B602" i="15" s="1"/>
  <c r="A602" i="15" s="1"/>
  <c r="J601" i="15"/>
  <c r="I601" i="15"/>
  <c r="H601" i="15"/>
  <c r="G601" i="15"/>
  <c r="E601" i="15"/>
  <c r="D601" i="15"/>
  <c r="S601" i="15" s="1" a="1"/>
  <c r="S601" i="15" s="1"/>
  <c r="C601" i="15"/>
  <c r="B601" i="15" s="1"/>
  <c r="A601" i="15" s="1"/>
  <c r="J600" i="15"/>
  <c r="I600" i="15"/>
  <c r="H600" i="15"/>
  <c r="G600" i="15"/>
  <c r="E600" i="15"/>
  <c r="D600" i="15"/>
  <c r="S600" i="15" s="1" a="1"/>
  <c r="S600" i="15" s="1"/>
  <c r="C600" i="15"/>
  <c r="B600" i="15" s="1"/>
  <c r="A600" i="15" s="1"/>
  <c r="J599" i="15"/>
  <c r="I599" i="15"/>
  <c r="H599" i="15"/>
  <c r="G599" i="15"/>
  <c r="E599" i="15"/>
  <c r="K599" i="15" s="1"/>
  <c r="D599" i="15"/>
  <c r="S599" i="15" s="1" a="1"/>
  <c r="S599" i="15" s="1"/>
  <c r="C599" i="15"/>
  <c r="B599" i="15" s="1"/>
  <c r="A599" i="15" s="1"/>
  <c r="J598" i="15"/>
  <c r="I598" i="15"/>
  <c r="H598" i="15"/>
  <c r="G598" i="15"/>
  <c r="E598" i="15"/>
  <c r="K598" i="15" s="1"/>
  <c r="D598" i="15"/>
  <c r="S598" i="15" s="1" a="1"/>
  <c r="S598" i="15" s="1"/>
  <c r="C598" i="15"/>
  <c r="B598" i="15" s="1"/>
  <c r="A598" i="15" s="1"/>
  <c r="J597" i="15"/>
  <c r="I597" i="15"/>
  <c r="H597" i="15"/>
  <c r="G597" i="15"/>
  <c r="E597" i="15"/>
  <c r="K597" i="15" s="1"/>
  <c r="D597" i="15"/>
  <c r="C597" i="15"/>
  <c r="B597" i="15" s="1"/>
  <c r="A597" i="15" s="1"/>
  <c r="J596" i="15"/>
  <c r="I596" i="15"/>
  <c r="H596" i="15"/>
  <c r="G596" i="15"/>
  <c r="E596" i="15"/>
  <c r="K596" i="15" s="1"/>
  <c r="D596" i="15"/>
  <c r="C596" i="15"/>
  <c r="B596" i="15" s="1"/>
  <c r="A596" i="15" s="1"/>
  <c r="J595" i="15"/>
  <c r="I595" i="15"/>
  <c r="H595" i="15"/>
  <c r="G595" i="15"/>
  <c r="E595" i="15"/>
  <c r="K595" i="15" s="1"/>
  <c r="D595" i="15"/>
  <c r="S595" i="15" s="1" a="1"/>
  <c r="S595" i="15" s="1"/>
  <c r="C595" i="15"/>
  <c r="B595" i="15" s="1"/>
  <c r="A595" i="15" s="1"/>
  <c r="J594" i="15"/>
  <c r="I594" i="15"/>
  <c r="H594" i="15"/>
  <c r="G594" i="15"/>
  <c r="E594" i="15"/>
  <c r="K594" i="15" s="1"/>
  <c r="D594" i="15"/>
  <c r="S594" i="15" s="1" a="1"/>
  <c r="S594" i="15" s="1"/>
  <c r="C594" i="15"/>
  <c r="B594" i="15" s="1"/>
  <c r="A594" i="15" s="1"/>
  <c r="J593" i="15"/>
  <c r="I593" i="15"/>
  <c r="H593" i="15"/>
  <c r="G593" i="15"/>
  <c r="E593" i="15"/>
  <c r="K593" i="15" s="1"/>
  <c r="D593" i="15"/>
  <c r="S593" i="15" s="1" a="1"/>
  <c r="S593" i="15" s="1"/>
  <c r="C593" i="15"/>
  <c r="B593" i="15" s="1"/>
  <c r="A593" i="15" s="1"/>
  <c r="J592" i="15"/>
  <c r="I592" i="15"/>
  <c r="H592" i="15"/>
  <c r="G592" i="15"/>
  <c r="E592" i="15"/>
  <c r="K592" i="15" s="1"/>
  <c r="D592" i="15"/>
  <c r="S592" i="15" s="1" a="1"/>
  <c r="S592" i="15" s="1"/>
  <c r="C592" i="15"/>
  <c r="B592" i="15" s="1"/>
  <c r="A592" i="15" s="1"/>
  <c r="J591" i="15"/>
  <c r="I591" i="15"/>
  <c r="H591" i="15"/>
  <c r="G591" i="15"/>
  <c r="E591" i="15"/>
  <c r="K591" i="15" s="1"/>
  <c r="D591" i="15"/>
  <c r="S591" i="15" s="1" a="1"/>
  <c r="S591" i="15" s="1"/>
  <c r="C591" i="15"/>
  <c r="B591" i="15" s="1"/>
  <c r="A591" i="15" s="1"/>
  <c r="J590" i="15"/>
  <c r="I590" i="15"/>
  <c r="H590" i="15"/>
  <c r="G590" i="15"/>
  <c r="E590" i="15"/>
  <c r="K590" i="15" s="1"/>
  <c r="D590" i="15"/>
  <c r="S590" i="15" s="1" a="1"/>
  <c r="S590" i="15" s="1"/>
  <c r="C590" i="15"/>
  <c r="B590" i="15" s="1"/>
  <c r="A590" i="15" s="1"/>
  <c r="J589" i="15"/>
  <c r="I589" i="15"/>
  <c r="H589" i="15"/>
  <c r="G589" i="15"/>
  <c r="E589" i="15"/>
  <c r="K589" i="15" s="1"/>
  <c r="D589" i="15"/>
  <c r="S589" i="15" s="1" a="1"/>
  <c r="S589" i="15" s="1"/>
  <c r="C589" i="15"/>
  <c r="B589" i="15" s="1"/>
  <c r="A589" i="15" s="1"/>
  <c r="J588" i="15"/>
  <c r="I588" i="15"/>
  <c r="H588" i="15"/>
  <c r="G588" i="15"/>
  <c r="E588" i="15"/>
  <c r="K588" i="15" s="1"/>
  <c r="D588" i="15"/>
  <c r="S588" i="15" s="1" a="1"/>
  <c r="S588" i="15" s="1"/>
  <c r="C588" i="15"/>
  <c r="B588" i="15" s="1"/>
  <c r="A588" i="15" s="1"/>
  <c r="J587" i="15"/>
  <c r="I587" i="15"/>
  <c r="H587" i="15"/>
  <c r="G587" i="15"/>
  <c r="E587" i="15"/>
  <c r="D587" i="15"/>
  <c r="S587" i="15" s="1" a="1"/>
  <c r="S587" i="15" s="1"/>
  <c r="C587" i="15"/>
  <c r="B587" i="15" s="1"/>
  <c r="A587" i="15" s="1"/>
  <c r="J586" i="15"/>
  <c r="I586" i="15"/>
  <c r="H586" i="15"/>
  <c r="G586" i="15"/>
  <c r="E586" i="15"/>
  <c r="K586" i="15" s="1"/>
  <c r="D586" i="15"/>
  <c r="C586" i="15"/>
  <c r="B586" i="15" s="1"/>
  <c r="A586" i="15" s="1"/>
  <c r="J585" i="15"/>
  <c r="I585" i="15"/>
  <c r="H585" i="15"/>
  <c r="G585" i="15"/>
  <c r="E585" i="15"/>
  <c r="D585" i="15"/>
  <c r="S585" i="15" s="1" a="1"/>
  <c r="S585" i="15" s="1"/>
  <c r="C585" i="15"/>
  <c r="B585" i="15" s="1"/>
  <c r="A585" i="15" s="1"/>
  <c r="J584" i="15"/>
  <c r="I584" i="15"/>
  <c r="H584" i="15"/>
  <c r="G584" i="15"/>
  <c r="E584" i="15"/>
  <c r="D584" i="15"/>
  <c r="S584" i="15" s="1" a="1"/>
  <c r="S584" i="15" s="1"/>
  <c r="C584" i="15"/>
  <c r="B584" i="15" s="1"/>
  <c r="A584" i="15" s="1"/>
  <c r="J583" i="15"/>
  <c r="I583" i="15"/>
  <c r="H583" i="15"/>
  <c r="G583" i="15"/>
  <c r="E583" i="15"/>
  <c r="K583" i="15" s="1"/>
  <c r="D583" i="15"/>
  <c r="S583" i="15" s="1" a="1"/>
  <c r="S583" i="15" s="1"/>
  <c r="C583" i="15"/>
  <c r="B583" i="15" s="1"/>
  <c r="A583" i="15" s="1"/>
  <c r="J582" i="15"/>
  <c r="I582" i="15"/>
  <c r="H582" i="15"/>
  <c r="G582" i="15"/>
  <c r="E582" i="15"/>
  <c r="K582" i="15" s="1"/>
  <c r="D582" i="15"/>
  <c r="S582" i="15" s="1" a="1"/>
  <c r="S582" i="15" s="1"/>
  <c r="C582" i="15"/>
  <c r="B582" i="15" s="1"/>
  <c r="A582" i="15" s="1"/>
  <c r="J581" i="15"/>
  <c r="I581" i="15"/>
  <c r="H581" i="15"/>
  <c r="G581" i="15"/>
  <c r="E581" i="15"/>
  <c r="K581" i="15" s="1"/>
  <c r="D581" i="15"/>
  <c r="C581" i="15"/>
  <c r="B581" i="15" s="1"/>
  <c r="A581" i="15" s="1"/>
  <c r="J580" i="15"/>
  <c r="I580" i="15"/>
  <c r="H580" i="15"/>
  <c r="G580" i="15"/>
  <c r="E580" i="15"/>
  <c r="K580" i="15" s="1"/>
  <c r="D580" i="15"/>
  <c r="C580" i="15"/>
  <c r="B580" i="15" s="1"/>
  <c r="A580" i="15" s="1"/>
  <c r="J579" i="15"/>
  <c r="I579" i="15"/>
  <c r="H579" i="15"/>
  <c r="G579" i="15"/>
  <c r="E579" i="15"/>
  <c r="K579" i="15" s="1"/>
  <c r="D579" i="15"/>
  <c r="S579" i="15" s="1" a="1"/>
  <c r="S579" i="15" s="1"/>
  <c r="C579" i="15"/>
  <c r="B579" i="15" s="1"/>
  <c r="A579" i="15" s="1"/>
  <c r="J578" i="15"/>
  <c r="I578" i="15"/>
  <c r="H578" i="15"/>
  <c r="G578" i="15"/>
  <c r="E578" i="15"/>
  <c r="K578" i="15" s="1"/>
  <c r="D578" i="15"/>
  <c r="S578" i="15" s="1" a="1"/>
  <c r="S578" i="15" s="1"/>
  <c r="C578" i="15"/>
  <c r="B578" i="15" s="1"/>
  <c r="A578" i="15" s="1"/>
  <c r="J577" i="15"/>
  <c r="I577" i="15"/>
  <c r="H577" i="15"/>
  <c r="G577" i="15"/>
  <c r="E577" i="15"/>
  <c r="K577" i="15" s="1"/>
  <c r="D577" i="15"/>
  <c r="S577" i="15" s="1" a="1"/>
  <c r="S577" i="15" s="1"/>
  <c r="C577" i="15"/>
  <c r="B577" i="15" s="1"/>
  <c r="A577" i="15" s="1"/>
  <c r="J576" i="15"/>
  <c r="I576" i="15"/>
  <c r="H576" i="15"/>
  <c r="G576" i="15"/>
  <c r="E576" i="15"/>
  <c r="K576" i="15" s="1"/>
  <c r="D576" i="15"/>
  <c r="S576" i="15" s="1" a="1"/>
  <c r="S576" i="15" s="1"/>
  <c r="C576" i="15"/>
  <c r="B576" i="15" s="1"/>
  <c r="A576" i="15" s="1"/>
  <c r="J575" i="15"/>
  <c r="I575" i="15"/>
  <c r="H575" i="15"/>
  <c r="G575" i="15"/>
  <c r="E575" i="15"/>
  <c r="K575" i="15" s="1"/>
  <c r="D575" i="15"/>
  <c r="S575" i="15" s="1" a="1"/>
  <c r="S575" i="15" s="1"/>
  <c r="C575" i="15"/>
  <c r="B575" i="15" s="1"/>
  <c r="A575" i="15" s="1"/>
  <c r="J574" i="15"/>
  <c r="I574" i="15"/>
  <c r="H574" i="15"/>
  <c r="G574" i="15"/>
  <c r="E574" i="15"/>
  <c r="K574" i="15" s="1"/>
  <c r="D574" i="15"/>
  <c r="S574" i="15" s="1" a="1"/>
  <c r="S574" i="15" s="1"/>
  <c r="C574" i="15"/>
  <c r="B574" i="15" s="1"/>
  <c r="A574" i="15" s="1"/>
  <c r="J573" i="15"/>
  <c r="I573" i="15"/>
  <c r="H573" i="15"/>
  <c r="G573" i="15"/>
  <c r="E573" i="15"/>
  <c r="K573" i="15" s="1"/>
  <c r="D573" i="15"/>
  <c r="S573" i="15" s="1" a="1"/>
  <c r="S573" i="15" s="1"/>
  <c r="C573" i="15"/>
  <c r="B573" i="15" s="1"/>
  <c r="A573" i="15" s="1"/>
  <c r="J572" i="15"/>
  <c r="I572" i="15"/>
  <c r="H572" i="15"/>
  <c r="G572" i="15"/>
  <c r="E572" i="15"/>
  <c r="K572" i="15" s="1"/>
  <c r="D572" i="15"/>
  <c r="S572" i="15" s="1" a="1"/>
  <c r="S572" i="15" s="1"/>
  <c r="C572" i="15"/>
  <c r="B572" i="15" s="1"/>
  <c r="A572" i="15" s="1"/>
  <c r="J571" i="15"/>
  <c r="I571" i="15"/>
  <c r="H571" i="15"/>
  <c r="G571" i="15"/>
  <c r="E571" i="15"/>
  <c r="D571" i="15"/>
  <c r="S571" i="15" s="1" a="1"/>
  <c r="S571" i="15" s="1"/>
  <c r="C571" i="15"/>
  <c r="B571" i="15" s="1"/>
  <c r="A571" i="15" s="1"/>
  <c r="J570" i="15"/>
  <c r="I570" i="15"/>
  <c r="H570" i="15"/>
  <c r="G570" i="15"/>
  <c r="E570" i="15"/>
  <c r="K570" i="15" s="1"/>
  <c r="D570" i="15"/>
  <c r="C570" i="15"/>
  <c r="B570" i="15" s="1"/>
  <c r="A570" i="15" s="1"/>
  <c r="J569" i="15"/>
  <c r="I569" i="15"/>
  <c r="H569" i="15"/>
  <c r="G569" i="15"/>
  <c r="E569" i="15"/>
  <c r="D569" i="15"/>
  <c r="S569" i="15" s="1" a="1"/>
  <c r="S569" i="15" s="1"/>
  <c r="C569" i="15"/>
  <c r="B569" i="15" s="1"/>
  <c r="A569" i="15" s="1"/>
  <c r="J568" i="15"/>
  <c r="I568" i="15"/>
  <c r="H568" i="15"/>
  <c r="G568" i="15"/>
  <c r="E568" i="15"/>
  <c r="D568" i="15"/>
  <c r="S568" i="15" s="1" a="1"/>
  <c r="S568" i="15" s="1"/>
  <c r="C568" i="15"/>
  <c r="B568" i="15" s="1"/>
  <c r="A568" i="15" s="1"/>
  <c r="J567" i="15"/>
  <c r="I567" i="15"/>
  <c r="H567" i="15"/>
  <c r="G567" i="15"/>
  <c r="E567" i="15"/>
  <c r="K567" i="15" s="1"/>
  <c r="D567" i="15"/>
  <c r="S567" i="15" s="1" a="1"/>
  <c r="S567" i="15" s="1"/>
  <c r="C567" i="15"/>
  <c r="B567" i="15" s="1"/>
  <c r="A567" i="15" s="1"/>
  <c r="J566" i="15"/>
  <c r="I566" i="15"/>
  <c r="H566" i="15"/>
  <c r="G566" i="15"/>
  <c r="E566" i="15"/>
  <c r="K566" i="15" s="1"/>
  <c r="D566" i="15"/>
  <c r="S566" i="15" s="1" a="1"/>
  <c r="S566" i="15" s="1"/>
  <c r="C566" i="15"/>
  <c r="B566" i="15" s="1"/>
  <c r="A566" i="15" s="1"/>
  <c r="J565" i="15"/>
  <c r="I565" i="15"/>
  <c r="H565" i="15"/>
  <c r="G565" i="15"/>
  <c r="E565" i="15"/>
  <c r="K565" i="15" s="1"/>
  <c r="D565" i="15"/>
  <c r="C565" i="15"/>
  <c r="B565" i="15" s="1"/>
  <c r="A565" i="15" s="1"/>
  <c r="J564" i="15"/>
  <c r="I564" i="15"/>
  <c r="H564" i="15"/>
  <c r="G564" i="15"/>
  <c r="E564" i="15"/>
  <c r="K564" i="15" s="1"/>
  <c r="D564" i="15"/>
  <c r="C564" i="15"/>
  <c r="B564" i="15" s="1"/>
  <c r="A564" i="15" s="1"/>
  <c r="J563" i="15"/>
  <c r="I563" i="15"/>
  <c r="H563" i="15"/>
  <c r="G563" i="15"/>
  <c r="E563" i="15"/>
  <c r="K563" i="15" s="1"/>
  <c r="D563" i="15"/>
  <c r="S563" i="15" s="1" a="1"/>
  <c r="S563" i="15" s="1"/>
  <c r="C563" i="15"/>
  <c r="B563" i="15" s="1"/>
  <c r="A563" i="15" s="1"/>
  <c r="J562" i="15"/>
  <c r="I562" i="15"/>
  <c r="H562" i="15"/>
  <c r="G562" i="15"/>
  <c r="E562" i="15"/>
  <c r="K562" i="15" s="1"/>
  <c r="D562" i="15"/>
  <c r="S562" i="15" s="1" a="1"/>
  <c r="S562" i="15" s="1"/>
  <c r="C562" i="15"/>
  <c r="B562" i="15" s="1"/>
  <c r="A562" i="15" s="1"/>
  <c r="J561" i="15"/>
  <c r="I561" i="15"/>
  <c r="H561" i="15"/>
  <c r="G561" i="15"/>
  <c r="E561" i="15"/>
  <c r="K561" i="15" s="1"/>
  <c r="D561" i="15"/>
  <c r="S561" i="15" s="1" a="1"/>
  <c r="S561" i="15" s="1"/>
  <c r="C561" i="15"/>
  <c r="B561" i="15" s="1"/>
  <c r="A561" i="15" s="1"/>
  <c r="J560" i="15"/>
  <c r="I560" i="15"/>
  <c r="H560" i="15"/>
  <c r="G560" i="15"/>
  <c r="E560" i="15"/>
  <c r="K560" i="15" s="1"/>
  <c r="D560" i="15"/>
  <c r="S560" i="15" s="1" a="1"/>
  <c r="S560" i="15" s="1"/>
  <c r="C560" i="15"/>
  <c r="B560" i="15" s="1"/>
  <c r="A560" i="15" s="1"/>
  <c r="J559" i="15"/>
  <c r="I559" i="15"/>
  <c r="H559" i="15"/>
  <c r="G559" i="15"/>
  <c r="E559" i="15"/>
  <c r="K559" i="15" s="1"/>
  <c r="D559" i="15"/>
  <c r="S559" i="15" s="1" a="1"/>
  <c r="S559" i="15" s="1"/>
  <c r="C559" i="15"/>
  <c r="B559" i="15" s="1"/>
  <c r="A559" i="15" s="1"/>
  <c r="J558" i="15"/>
  <c r="I558" i="15"/>
  <c r="H558" i="15"/>
  <c r="G558" i="15"/>
  <c r="E558" i="15"/>
  <c r="K558" i="15" s="1"/>
  <c r="D558" i="15"/>
  <c r="S558" i="15" s="1" a="1"/>
  <c r="S558" i="15" s="1"/>
  <c r="C558" i="15"/>
  <c r="B558" i="15" s="1"/>
  <c r="A558" i="15" s="1"/>
  <c r="J557" i="15"/>
  <c r="I557" i="15"/>
  <c r="H557" i="15"/>
  <c r="G557" i="15"/>
  <c r="E557" i="15"/>
  <c r="K557" i="15" s="1"/>
  <c r="D557" i="15"/>
  <c r="S557" i="15" s="1" a="1"/>
  <c r="S557" i="15" s="1"/>
  <c r="C557" i="15"/>
  <c r="B557" i="15" s="1"/>
  <c r="A557" i="15" s="1"/>
  <c r="J556" i="15"/>
  <c r="I556" i="15"/>
  <c r="H556" i="15"/>
  <c r="G556" i="15"/>
  <c r="E556" i="15"/>
  <c r="K556" i="15" s="1"/>
  <c r="D556" i="15"/>
  <c r="S556" i="15" s="1" a="1"/>
  <c r="S556" i="15" s="1"/>
  <c r="C556" i="15"/>
  <c r="B556" i="15" s="1"/>
  <c r="A556" i="15" s="1"/>
  <c r="J555" i="15"/>
  <c r="I555" i="15"/>
  <c r="H555" i="15"/>
  <c r="G555" i="15"/>
  <c r="E555" i="15"/>
  <c r="D555" i="15"/>
  <c r="S555" i="15" s="1" a="1"/>
  <c r="S555" i="15" s="1"/>
  <c r="C555" i="15"/>
  <c r="B555" i="15" s="1"/>
  <c r="A555" i="15" s="1"/>
  <c r="J554" i="15"/>
  <c r="I554" i="15"/>
  <c r="H554" i="15"/>
  <c r="G554" i="15"/>
  <c r="E554" i="15"/>
  <c r="K554" i="15" s="1"/>
  <c r="D554" i="15"/>
  <c r="C554" i="15"/>
  <c r="B554" i="15" s="1"/>
  <c r="A554" i="15" s="1"/>
  <c r="J553" i="15"/>
  <c r="I553" i="15"/>
  <c r="H553" i="15"/>
  <c r="G553" i="15"/>
  <c r="E553" i="15"/>
  <c r="D553" i="15"/>
  <c r="S553" i="15" s="1" a="1"/>
  <c r="S553" i="15" s="1"/>
  <c r="C553" i="15"/>
  <c r="B553" i="15" s="1"/>
  <c r="A553" i="15" s="1"/>
  <c r="J552" i="15"/>
  <c r="I552" i="15"/>
  <c r="H552" i="15"/>
  <c r="G552" i="15"/>
  <c r="E552" i="15"/>
  <c r="D552" i="15"/>
  <c r="S552" i="15" s="1" a="1"/>
  <c r="S552" i="15" s="1"/>
  <c r="C552" i="15"/>
  <c r="B552" i="15" s="1"/>
  <c r="A552" i="15" s="1"/>
  <c r="J551" i="15"/>
  <c r="I551" i="15"/>
  <c r="H551" i="15"/>
  <c r="G551" i="15"/>
  <c r="E551" i="15"/>
  <c r="K551" i="15" s="1"/>
  <c r="D551" i="15"/>
  <c r="S551" i="15" s="1" a="1"/>
  <c r="S551" i="15" s="1"/>
  <c r="C551" i="15"/>
  <c r="B551" i="15" s="1"/>
  <c r="A551" i="15" s="1"/>
  <c r="J550" i="15"/>
  <c r="I550" i="15"/>
  <c r="H550" i="15"/>
  <c r="G550" i="15"/>
  <c r="E550" i="15"/>
  <c r="K550" i="15" s="1"/>
  <c r="D550" i="15"/>
  <c r="S550" i="15" s="1" a="1"/>
  <c r="S550" i="15" s="1"/>
  <c r="C550" i="15"/>
  <c r="B550" i="15" s="1"/>
  <c r="A550" i="15" s="1"/>
  <c r="J549" i="15"/>
  <c r="I549" i="15"/>
  <c r="H549" i="15"/>
  <c r="G549" i="15"/>
  <c r="E549" i="15"/>
  <c r="K549" i="15" s="1"/>
  <c r="D549" i="15"/>
  <c r="C549" i="15"/>
  <c r="B549" i="15" s="1"/>
  <c r="A549" i="15" s="1"/>
  <c r="J548" i="15"/>
  <c r="I548" i="15"/>
  <c r="H548" i="15"/>
  <c r="G548" i="15"/>
  <c r="E548" i="15"/>
  <c r="K548" i="15" s="1"/>
  <c r="D548" i="15"/>
  <c r="C548" i="15"/>
  <c r="B548" i="15" s="1"/>
  <c r="A548" i="15" s="1"/>
  <c r="J547" i="15"/>
  <c r="I547" i="15"/>
  <c r="H547" i="15"/>
  <c r="G547" i="15"/>
  <c r="E547" i="15"/>
  <c r="K547" i="15" s="1"/>
  <c r="D547" i="15"/>
  <c r="S547" i="15" s="1" a="1"/>
  <c r="S547" i="15" s="1"/>
  <c r="C547" i="15"/>
  <c r="B547" i="15" s="1"/>
  <c r="A547" i="15" s="1"/>
  <c r="J546" i="15"/>
  <c r="I546" i="15"/>
  <c r="H546" i="15"/>
  <c r="G546" i="15"/>
  <c r="E546" i="15"/>
  <c r="K546" i="15" s="1"/>
  <c r="D546" i="15"/>
  <c r="S546" i="15" s="1" a="1"/>
  <c r="S546" i="15" s="1"/>
  <c r="C546" i="15"/>
  <c r="B546" i="15" s="1"/>
  <c r="A546" i="15" s="1"/>
  <c r="J545" i="15"/>
  <c r="I545" i="15"/>
  <c r="H545" i="15"/>
  <c r="G545" i="15"/>
  <c r="E545" i="15"/>
  <c r="K545" i="15" s="1"/>
  <c r="D545" i="15"/>
  <c r="S545" i="15" s="1" a="1"/>
  <c r="S545" i="15" s="1"/>
  <c r="C545" i="15"/>
  <c r="B545" i="15" s="1"/>
  <c r="A545" i="15" s="1"/>
  <c r="J544" i="15"/>
  <c r="I544" i="15"/>
  <c r="H544" i="15"/>
  <c r="G544" i="15"/>
  <c r="E544" i="15"/>
  <c r="K544" i="15" s="1"/>
  <c r="D544" i="15"/>
  <c r="S544" i="15" s="1" a="1"/>
  <c r="S544" i="15" s="1"/>
  <c r="C544" i="15"/>
  <c r="B544" i="15" s="1"/>
  <c r="A544" i="15" s="1"/>
  <c r="J543" i="15"/>
  <c r="I543" i="15"/>
  <c r="H543" i="15"/>
  <c r="G543" i="15"/>
  <c r="E543" i="15"/>
  <c r="K543" i="15" s="1"/>
  <c r="D543" i="15"/>
  <c r="S543" i="15" s="1" a="1"/>
  <c r="S543" i="15" s="1"/>
  <c r="C543" i="15"/>
  <c r="B543" i="15" s="1"/>
  <c r="A543" i="15" s="1"/>
  <c r="J542" i="15"/>
  <c r="I542" i="15"/>
  <c r="H542" i="15"/>
  <c r="G542" i="15"/>
  <c r="E542" i="15"/>
  <c r="K542" i="15" s="1"/>
  <c r="D542" i="15"/>
  <c r="S542" i="15" s="1" a="1"/>
  <c r="S542" i="15" s="1"/>
  <c r="C542" i="15"/>
  <c r="B542" i="15" s="1"/>
  <c r="A542" i="15" s="1"/>
  <c r="J541" i="15"/>
  <c r="I541" i="15"/>
  <c r="H541" i="15"/>
  <c r="G541" i="15"/>
  <c r="E541" i="15"/>
  <c r="K541" i="15" s="1"/>
  <c r="D541" i="15"/>
  <c r="S541" i="15" s="1" a="1"/>
  <c r="S541" i="15" s="1"/>
  <c r="C541" i="15"/>
  <c r="B541" i="15" s="1"/>
  <c r="A541" i="15" s="1"/>
  <c r="J540" i="15"/>
  <c r="I540" i="15"/>
  <c r="H540" i="15"/>
  <c r="G540" i="15"/>
  <c r="E540" i="15"/>
  <c r="K540" i="15" s="1"/>
  <c r="D540" i="15"/>
  <c r="S540" i="15" s="1" a="1"/>
  <c r="S540" i="15" s="1"/>
  <c r="C540" i="15"/>
  <c r="B540" i="15" s="1"/>
  <c r="A540" i="15" s="1"/>
  <c r="J539" i="15"/>
  <c r="I539" i="15"/>
  <c r="H539" i="15"/>
  <c r="G539" i="15"/>
  <c r="E539" i="15"/>
  <c r="D539" i="15"/>
  <c r="S539" i="15" s="1" a="1"/>
  <c r="S539" i="15" s="1"/>
  <c r="C539" i="15"/>
  <c r="B539" i="15" s="1"/>
  <c r="A539" i="15" s="1"/>
  <c r="J538" i="15"/>
  <c r="I538" i="15"/>
  <c r="H538" i="15"/>
  <c r="G538" i="15"/>
  <c r="E538" i="15"/>
  <c r="K538" i="15" s="1"/>
  <c r="D538" i="15"/>
  <c r="S538" i="15" s="1" a="1"/>
  <c r="S538" i="15" s="1"/>
  <c r="C538" i="15"/>
  <c r="B538" i="15" s="1"/>
  <c r="A538" i="15" s="1"/>
  <c r="J537" i="15"/>
  <c r="I537" i="15"/>
  <c r="H537" i="15"/>
  <c r="G537" i="15"/>
  <c r="E537" i="15"/>
  <c r="D537" i="15"/>
  <c r="S537" i="15" s="1" a="1"/>
  <c r="S537" i="15" s="1"/>
  <c r="C537" i="15"/>
  <c r="B537" i="15" s="1"/>
  <c r="A537" i="15" s="1"/>
  <c r="J536" i="15"/>
  <c r="I536" i="15"/>
  <c r="H536" i="15"/>
  <c r="G536" i="15"/>
  <c r="E536" i="15"/>
  <c r="D536" i="15"/>
  <c r="S536" i="15" s="1" a="1"/>
  <c r="S536" i="15" s="1"/>
  <c r="C536" i="15"/>
  <c r="B536" i="15" s="1"/>
  <c r="A536" i="15" s="1"/>
  <c r="J535" i="15"/>
  <c r="I535" i="15"/>
  <c r="H535" i="15"/>
  <c r="G535" i="15"/>
  <c r="E535" i="15"/>
  <c r="K535" i="15" s="1"/>
  <c r="D535" i="15"/>
  <c r="S535" i="15" s="1" a="1"/>
  <c r="S535" i="15" s="1"/>
  <c r="C535" i="15"/>
  <c r="B535" i="15" s="1"/>
  <c r="A535" i="15" s="1"/>
  <c r="J534" i="15"/>
  <c r="I534" i="15"/>
  <c r="H534" i="15"/>
  <c r="G534" i="15"/>
  <c r="E534" i="15"/>
  <c r="K534" i="15" s="1"/>
  <c r="D534" i="15"/>
  <c r="S534" i="15" s="1" a="1"/>
  <c r="S534" i="15" s="1"/>
  <c r="C534" i="15"/>
  <c r="B534" i="15" s="1"/>
  <c r="A534" i="15" s="1"/>
  <c r="J533" i="15"/>
  <c r="I533" i="15"/>
  <c r="H533" i="15"/>
  <c r="G533" i="15"/>
  <c r="E533" i="15"/>
  <c r="K533" i="15" s="1"/>
  <c r="D533" i="15"/>
  <c r="S533" i="15" s="1" a="1"/>
  <c r="S533" i="15" s="1"/>
  <c r="C533" i="15"/>
  <c r="B533" i="15" s="1"/>
  <c r="A533" i="15" s="1"/>
  <c r="J532" i="15"/>
  <c r="I532" i="15"/>
  <c r="H532" i="15"/>
  <c r="G532" i="15"/>
  <c r="E532" i="15"/>
  <c r="K532" i="15" s="1"/>
  <c r="D532" i="15"/>
  <c r="C532" i="15"/>
  <c r="B532" i="15" s="1"/>
  <c r="A532" i="15" s="1"/>
  <c r="J531" i="15"/>
  <c r="I531" i="15"/>
  <c r="H531" i="15"/>
  <c r="G531" i="15"/>
  <c r="E531" i="15"/>
  <c r="K531" i="15" s="1"/>
  <c r="D531" i="15"/>
  <c r="C531" i="15"/>
  <c r="B531" i="15" s="1"/>
  <c r="A531" i="15" s="1"/>
  <c r="J530" i="15"/>
  <c r="I530" i="15"/>
  <c r="H530" i="15"/>
  <c r="G530" i="15"/>
  <c r="E530" i="15"/>
  <c r="K530" i="15" s="1"/>
  <c r="D530" i="15"/>
  <c r="S530" i="15" s="1" a="1"/>
  <c r="S530" i="15" s="1"/>
  <c r="C530" i="15"/>
  <c r="B530" i="15" s="1"/>
  <c r="A530" i="15" s="1"/>
  <c r="J529" i="15"/>
  <c r="I529" i="15"/>
  <c r="H529" i="15"/>
  <c r="G529" i="15"/>
  <c r="E529" i="15"/>
  <c r="K529" i="15" s="1"/>
  <c r="D529" i="15"/>
  <c r="S529" i="15" s="1" a="1"/>
  <c r="S529" i="15" s="1"/>
  <c r="C529" i="15"/>
  <c r="B529" i="15" s="1"/>
  <c r="A529" i="15" s="1"/>
  <c r="J528" i="15"/>
  <c r="I528" i="15"/>
  <c r="H528" i="15"/>
  <c r="G528" i="15"/>
  <c r="E528" i="15"/>
  <c r="K528" i="15" s="1"/>
  <c r="D528" i="15"/>
  <c r="S528" i="15" s="1" a="1"/>
  <c r="S528" i="15" s="1"/>
  <c r="C528" i="15"/>
  <c r="B528" i="15" s="1"/>
  <c r="A528" i="15" s="1"/>
  <c r="J527" i="15"/>
  <c r="I527" i="15"/>
  <c r="H527" i="15"/>
  <c r="G527" i="15"/>
  <c r="E527" i="15"/>
  <c r="K527" i="15" s="1"/>
  <c r="D527" i="15"/>
  <c r="S527" i="15" s="1" a="1"/>
  <c r="S527" i="15" s="1"/>
  <c r="C527" i="15"/>
  <c r="B527" i="15" s="1"/>
  <c r="A527" i="15" s="1"/>
  <c r="J526" i="15"/>
  <c r="I526" i="15"/>
  <c r="H526" i="15"/>
  <c r="G526" i="15"/>
  <c r="E526" i="15"/>
  <c r="K526" i="15" s="1"/>
  <c r="D526" i="15"/>
  <c r="S526" i="15" s="1" a="1"/>
  <c r="S526" i="15" s="1"/>
  <c r="C526" i="15"/>
  <c r="B526" i="15" s="1"/>
  <c r="A526" i="15" s="1"/>
  <c r="J525" i="15"/>
  <c r="I525" i="15"/>
  <c r="H525" i="15"/>
  <c r="G525" i="15"/>
  <c r="E525" i="15"/>
  <c r="K525" i="15" s="1"/>
  <c r="D525" i="15"/>
  <c r="C525" i="15"/>
  <c r="B525" i="15" s="1"/>
  <c r="A525" i="15" s="1"/>
  <c r="J524" i="15"/>
  <c r="I524" i="15"/>
  <c r="H524" i="15"/>
  <c r="G524" i="15"/>
  <c r="E524" i="15"/>
  <c r="K524" i="15" s="1"/>
  <c r="D524" i="15"/>
  <c r="S524" i="15" s="1" a="1"/>
  <c r="S524" i="15" s="1"/>
  <c r="C524" i="15"/>
  <c r="B524" i="15" s="1"/>
  <c r="A524" i="15" s="1"/>
  <c r="J523" i="15"/>
  <c r="I523" i="15"/>
  <c r="H523" i="15"/>
  <c r="G523" i="15"/>
  <c r="E523" i="15"/>
  <c r="D523" i="15"/>
  <c r="S523" i="15" s="1" a="1"/>
  <c r="S523" i="15" s="1"/>
  <c r="C523" i="15"/>
  <c r="B523" i="15" s="1"/>
  <c r="A523" i="15" s="1"/>
  <c r="J522" i="15"/>
  <c r="I522" i="15"/>
  <c r="H522" i="15"/>
  <c r="G522" i="15"/>
  <c r="E522" i="15"/>
  <c r="K522" i="15" s="1"/>
  <c r="D522" i="15"/>
  <c r="S522" i="15" s="1" a="1"/>
  <c r="S522" i="15" s="1"/>
  <c r="C522" i="15"/>
  <c r="B522" i="15" s="1"/>
  <c r="A522" i="15" s="1"/>
  <c r="J521" i="15"/>
  <c r="I521" i="15"/>
  <c r="H521" i="15"/>
  <c r="G521" i="15"/>
  <c r="E521" i="15"/>
  <c r="D521" i="15"/>
  <c r="S521" i="15" s="1" a="1"/>
  <c r="S521" i="15" s="1"/>
  <c r="C521" i="15"/>
  <c r="B521" i="15" s="1"/>
  <c r="A521" i="15" s="1"/>
  <c r="J520" i="15"/>
  <c r="I520" i="15"/>
  <c r="H520" i="15"/>
  <c r="G520" i="15"/>
  <c r="E520" i="15"/>
  <c r="D520" i="15"/>
  <c r="S520" i="15" s="1" a="1"/>
  <c r="S520" i="15" s="1"/>
  <c r="C520" i="15"/>
  <c r="B520" i="15" s="1"/>
  <c r="A520" i="15" s="1"/>
  <c r="J519" i="15"/>
  <c r="I519" i="15"/>
  <c r="H519" i="15"/>
  <c r="G519" i="15"/>
  <c r="E519" i="15"/>
  <c r="K519" i="15" s="1"/>
  <c r="D519" i="15"/>
  <c r="S519" i="15" s="1" a="1"/>
  <c r="S519" i="15" s="1"/>
  <c r="C519" i="15"/>
  <c r="B519" i="15" s="1"/>
  <c r="A519" i="15" s="1"/>
  <c r="J518" i="15"/>
  <c r="I518" i="15"/>
  <c r="H518" i="15"/>
  <c r="G518" i="15"/>
  <c r="E518" i="15"/>
  <c r="K518" i="15" s="1"/>
  <c r="D518" i="15"/>
  <c r="S518" i="15" s="1" a="1"/>
  <c r="S518" i="15" s="1"/>
  <c r="C518" i="15"/>
  <c r="B518" i="15" s="1"/>
  <c r="A518" i="15" s="1"/>
  <c r="J517" i="15"/>
  <c r="I517" i="15"/>
  <c r="H517" i="15"/>
  <c r="G517" i="15"/>
  <c r="E517" i="15"/>
  <c r="K517" i="15" s="1"/>
  <c r="D517" i="15"/>
  <c r="S517" i="15" s="1" a="1"/>
  <c r="S517" i="15" s="1"/>
  <c r="C517" i="15"/>
  <c r="B517" i="15" s="1"/>
  <c r="A517" i="15" s="1"/>
  <c r="J516" i="15"/>
  <c r="I516" i="15"/>
  <c r="H516" i="15"/>
  <c r="G516" i="15"/>
  <c r="E516" i="15"/>
  <c r="K516" i="15" s="1"/>
  <c r="D516" i="15"/>
  <c r="S516" i="15" s="1" a="1"/>
  <c r="S516" i="15" s="1"/>
  <c r="C516" i="15"/>
  <c r="B516" i="15" s="1"/>
  <c r="A516" i="15" s="1"/>
  <c r="J515" i="15"/>
  <c r="I515" i="15"/>
  <c r="H515" i="15"/>
  <c r="G515" i="15"/>
  <c r="E515" i="15"/>
  <c r="K515" i="15" s="1"/>
  <c r="D515" i="15"/>
  <c r="S515" i="15" s="1" a="1"/>
  <c r="S515" i="15" s="1"/>
  <c r="C515" i="15"/>
  <c r="B515" i="15" s="1"/>
  <c r="A515" i="15" s="1"/>
  <c r="J514" i="15"/>
  <c r="I514" i="15"/>
  <c r="H514" i="15"/>
  <c r="G514" i="15"/>
  <c r="E514" i="15"/>
  <c r="K514" i="15" s="1"/>
  <c r="D514" i="15"/>
  <c r="S514" i="15" s="1" a="1"/>
  <c r="S514" i="15" s="1"/>
  <c r="C514" i="15"/>
  <c r="B514" i="15" s="1"/>
  <c r="A514" i="15" s="1"/>
  <c r="J513" i="15"/>
  <c r="I513" i="15"/>
  <c r="H513" i="15"/>
  <c r="G513" i="15"/>
  <c r="E513" i="15"/>
  <c r="K513" i="15" s="1"/>
  <c r="D513" i="15"/>
  <c r="S513" i="15" s="1" a="1"/>
  <c r="S513" i="15" s="1"/>
  <c r="C513" i="15"/>
  <c r="B513" i="15" s="1"/>
  <c r="A513" i="15" s="1"/>
  <c r="J512" i="15"/>
  <c r="I512" i="15"/>
  <c r="H512" i="15"/>
  <c r="G512" i="15"/>
  <c r="E512" i="15"/>
  <c r="K512" i="15" s="1"/>
  <c r="D512" i="15"/>
  <c r="S512" i="15" s="1" a="1"/>
  <c r="S512" i="15" s="1"/>
  <c r="C512" i="15"/>
  <c r="B512" i="15" s="1"/>
  <c r="A512" i="15" s="1"/>
  <c r="J511" i="15"/>
  <c r="I511" i="15"/>
  <c r="H511" i="15"/>
  <c r="G511" i="15"/>
  <c r="E511" i="15"/>
  <c r="K511" i="15" s="1"/>
  <c r="D511" i="15"/>
  <c r="S511" i="15" s="1" a="1"/>
  <c r="S511" i="15" s="1"/>
  <c r="C511" i="15"/>
  <c r="B511" i="15" s="1"/>
  <c r="A511" i="15" s="1"/>
  <c r="J510" i="15"/>
  <c r="I510" i="15"/>
  <c r="H510" i="15"/>
  <c r="G510" i="15"/>
  <c r="E510" i="15"/>
  <c r="K510" i="15" s="1"/>
  <c r="D510" i="15"/>
  <c r="S510" i="15" s="1" a="1"/>
  <c r="S510" i="15" s="1"/>
  <c r="C510" i="15"/>
  <c r="B510" i="15" s="1"/>
  <c r="A510" i="15" s="1"/>
  <c r="J509" i="15"/>
  <c r="I509" i="15"/>
  <c r="H509" i="15"/>
  <c r="G509" i="15"/>
  <c r="E509" i="15"/>
  <c r="K509" i="15" s="1"/>
  <c r="D509" i="15"/>
  <c r="C509" i="15"/>
  <c r="B509" i="15" s="1"/>
  <c r="A509" i="15" s="1"/>
  <c r="J508" i="15"/>
  <c r="I508" i="15"/>
  <c r="H508" i="15"/>
  <c r="G508" i="15"/>
  <c r="E508" i="15"/>
  <c r="K508" i="15" s="1"/>
  <c r="D508" i="15"/>
  <c r="C508" i="15"/>
  <c r="B508" i="15" s="1"/>
  <c r="A508" i="15" s="1"/>
  <c r="J507" i="15"/>
  <c r="I507" i="15"/>
  <c r="H507" i="15"/>
  <c r="G507" i="15"/>
  <c r="E507" i="15"/>
  <c r="D507" i="15"/>
  <c r="C507" i="15"/>
  <c r="B507" i="15" s="1"/>
  <c r="A507" i="15" s="1"/>
  <c r="J506" i="15"/>
  <c r="I506" i="15"/>
  <c r="H506" i="15"/>
  <c r="G506" i="15"/>
  <c r="E506" i="15"/>
  <c r="K506" i="15" s="1"/>
  <c r="D506" i="15"/>
  <c r="S506" i="15" s="1" a="1"/>
  <c r="S506" i="15" s="1"/>
  <c r="C506" i="15"/>
  <c r="B506" i="15" s="1"/>
  <c r="A506" i="15" s="1"/>
  <c r="J505" i="15"/>
  <c r="I505" i="15"/>
  <c r="H505" i="15"/>
  <c r="G505" i="15"/>
  <c r="E505" i="15"/>
  <c r="D505" i="15"/>
  <c r="S505" i="15" s="1" a="1"/>
  <c r="S505" i="15" s="1"/>
  <c r="C505" i="15"/>
  <c r="B505" i="15" s="1"/>
  <c r="A505" i="15" s="1"/>
  <c r="J504" i="15"/>
  <c r="I504" i="15"/>
  <c r="H504" i="15"/>
  <c r="G504" i="15"/>
  <c r="E504" i="15"/>
  <c r="D504" i="15"/>
  <c r="S504" i="15" s="1" a="1"/>
  <c r="S504" i="15" s="1"/>
  <c r="C504" i="15"/>
  <c r="B504" i="15" s="1"/>
  <c r="A504" i="15" s="1"/>
  <c r="J503" i="15"/>
  <c r="I503" i="15"/>
  <c r="H503" i="15"/>
  <c r="G503" i="15"/>
  <c r="E503" i="15"/>
  <c r="K503" i="15" s="1"/>
  <c r="D503" i="15"/>
  <c r="S503" i="15" s="1" a="1"/>
  <c r="S503" i="15" s="1"/>
  <c r="C503" i="15"/>
  <c r="B503" i="15" s="1"/>
  <c r="A503" i="15" s="1"/>
  <c r="J502" i="15"/>
  <c r="I502" i="15"/>
  <c r="H502" i="15"/>
  <c r="G502" i="15"/>
  <c r="E502" i="15"/>
  <c r="K502" i="15" s="1"/>
  <c r="D502" i="15"/>
  <c r="S502" i="15" s="1" a="1"/>
  <c r="S502" i="15" s="1"/>
  <c r="C502" i="15"/>
  <c r="B502" i="15" s="1"/>
  <c r="A502" i="15" s="1"/>
  <c r="J501" i="15"/>
  <c r="I501" i="15"/>
  <c r="H501" i="15"/>
  <c r="G501" i="15"/>
  <c r="E501" i="15"/>
  <c r="K501" i="15" s="1"/>
  <c r="D501" i="15"/>
  <c r="S501" i="15" s="1" a="1"/>
  <c r="S501" i="15" s="1"/>
  <c r="C501" i="15"/>
  <c r="B501" i="15" s="1"/>
  <c r="A501" i="15" s="1"/>
  <c r="J500" i="15"/>
  <c r="I500" i="15"/>
  <c r="H500" i="15"/>
  <c r="G500" i="15"/>
  <c r="E500" i="15"/>
  <c r="K500" i="15" s="1"/>
  <c r="D500" i="15"/>
  <c r="S500" i="15" s="1" a="1"/>
  <c r="S500" i="15" s="1"/>
  <c r="C500" i="15"/>
  <c r="B500" i="15" s="1"/>
  <c r="A500" i="15" s="1"/>
  <c r="J499" i="15"/>
  <c r="I499" i="15"/>
  <c r="H499" i="15"/>
  <c r="G499" i="15"/>
  <c r="E499" i="15"/>
  <c r="K499" i="15" s="1"/>
  <c r="D499" i="15"/>
  <c r="S499" i="15" s="1" a="1"/>
  <c r="S499" i="15" s="1"/>
  <c r="C499" i="15"/>
  <c r="B499" i="15" s="1"/>
  <c r="A499" i="15" s="1"/>
  <c r="J498" i="15"/>
  <c r="I498" i="15"/>
  <c r="H498" i="15"/>
  <c r="G498" i="15"/>
  <c r="E498" i="15"/>
  <c r="K498" i="15" s="1"/>
  <c r="D498" i="15"/>
  <c r="S498" i="15" s="1" a="1"/>
  <c r="S498" i="15" s="1"/>
  <c r="C498" i="15"/>
  <c r="B498" i="15" s="1"/>
  <c r="A498" i="15" s="1"/>
  <c r="J497" i="15"/>
  <c r="I497" i="15"/>
  <c r="H497" i="15"/>
  <c r="G497" i="15"/>
  <c r="E497" i="15"/>
  <c r="K497" i="15" s="1"/>
  <c r="D497" i="15"/>
  <c r="S497" i="15" s="1" a="1"/>
  <c r="S497" i="15" s="1"/>
  <c r="C497" i="15"/>
  <c r="B497" i="15" s="1"/>
  <c r="A497" i="15" s="1"/>
  <c r="J496" i="15"/>
  <c r="I496" i="15"/>
  <c r="H496" i="15"/>
  <c r="G496" i="15"/>
  <c r="E496" i="15"/>
  <c r="K496" i="15" s="1"/>
  <c r="D496" i="15"/>
  <c r="S496" i="15" s="1" a="1"/>
  <c r="S496" i="15" s="1"/>
  <c r="C496" i="15"/>
  <c r="B496" i="15" s="1"/>
  <c r="A496" i="15" s="1"/>
  <c r="J495" i="15"/>
  <c r="I495" i="15"/>
  <c r="H495" i="15"/>
  <c r="G495" i="15"/>
  <c r="E495" i="15"/>
  <c r="K495" i="15" s="1"/>
  <c r="D495" i="15"/>
  <c r="S495" i="15" s="1" a="1"/>
  <c r="S495" i="15" s="1"/>
  <c r="C495" i="15"/>
  <c r="B495" i="15" s="1"/>
  <c r="A495" i="15" s="1"/>
  <c r="J494" i="15"/>
  <c r="I494" i="15"/>
  <c r="H494" i="15"/>
  <c r="G494" i="15"/>
  <c r="E494" i="15"/>
  <c r="K494" i="15" s="1"/>
  <c r="D494" i="15"/>
  <c r="S494" i="15" s="1" a="1"/>
  <c r="S494" i="15" s="1"/>
  <c r="C494" i="15"/>
  <c r="B494" i="15" s="1"/>
  <c r="A494" i="15" s="1"/>
  <c r="J493" i="15"/>
  <c r="I493" i="15"/>
  <c r="H493" i="15"/>
  <c r="G493" i="15"/>
  <c r="E493" i="15"/>
  <c r="K493" i="15" s="1"/>
  <c r="D493" i="15"/>
  <c r="S493" i="15" s="1" a="1"/>
  <c r="S493" i="15" s="1"/>
  <c r="C493" i="15"/>
  <c r="B493" i="15" s="1"/>
  <c r="A493" i="15" s="1"/>
  <c r="J492" i="15"/>
  <c r="I492" i="15"/>
  <c r="H492" i="15"/>
  <c r="G492" i="15"/>
  <c r="E492" i="15"/>
  <c r="K492" i="15" s="1"/>
  <c r="D492" i="15"/>
  <c r="S492" i="15" s="1" a="1"/>
  <c r="S492" i="15" s="1"/>
  <c r="C492" i="15"/>
  <c r="B492" i="15" s="1"/>
  <c r="A492" i="15" s="1"/>
  <c r="J491" i="15"/>
  <c r="I491" i="15"/>
  <c r="H491" i="15"/>
  <c r="G491" i="15"/>
  <c r="E491" i="15"/>
  <c r="D491" i="15"/>
  <c r="C491" i="15"/>
  <c r="B491" i="15" s="1"/>
  <c r="A491" i="15" s="1"/>
  <c r="J490" i="15"/>
  <c r="I490" i="15"/>
  <c r="H490" i="15"/>
  <c r="G490" i="15"/>
  <c r="E490" i="15"/>
  <c r="K490" i="15" s="1"/>
  <c r="D490" i="15"/>
  <c r="S490" i="15" s="1" a="1"/>
  <c r="S490" i="15" s="1"/>
  <c r="C490" i="15"/>
  <c r="B490" i="15" s="1"/>
  <c r="A490" i="15" s="1"/>
  <c r="J489" i="15"/>
  <c r="I489" i="15"/>
  <c r="H489" i="15"/>
  <c r="G489" i="15"/>
  <c r="E489" i="15"/>
  <c r="D489" i="15"/>
  <c r="S489" i="15" s="1" a="1"/>
  <c r="S489" i="15" s="1"/>
  <c r="C489" i="15"/>
  <c r="B489" i="15" s="1"/>
  <c r="A489" i="15" s="1"/>
  <c r="J488" i="15"/>
  <c r="I488" i="15"/>
  <c r="H488" i="15"/>
  <c r="G488" i="15"/>
  <c r="E488" i="15"/>
  <c r="D488" i="15"/>
  <c r="S488" i="15" s="1" a="1"/>
  <c r="S488" i="15" s="1"/>
  <c r="C488" i="15"/>
  <c r="B488" i="15" s="1"/>
  <c r="A488" i="15" s="1"/>
  <c r="J487" i="15"/>
  <c r="I487" i="15"/>
  <c r="H487" i="15"/>
  <c r="G487" i="15"/>
  <c r="E487" i="15"/>
  <c r="K487" i="15" s="1"/>
  <c r="D487" i="15"/>
  <c r="S487" i="15" s="1" a="1"/>
  <c r="S487" i="15" s="1"/>
  <c r="C487" i="15"/>
  <c r="B487" i="15" s="1"/>
  <c r="A487" i="15" s="1"/>
  <c r="J486" i="15"/>
  <c r="I486" i="15"/>
  <c r="H486" i="15"/>
  <c r="G486" i="15"/>
  <c r="E486" i="15"/>
  <c r="K486" i="15" s="1"/>
  <c r="D486" i="15"/>
  <c r="S486" i="15" s="1" a="1"/>
  <c r="S486" i="15" s="1"/>
  <c r="C486" i="15"/>
  <c r="B486" i="15" s="1"/>
  <c r="A486" i="15" s="1"/>
  <c r="J485" i="15"/>
  <c r="I485" i="15"/>
  <c r="H485" i="15"/>
  <c r="G485" i="15"/>
  <c r="E485" i="15"/>
  <c r="K485" i="15" s="1"/>
  <c r="D485" i="15"/>
  <c r="C485" i="15"/>
  <c r="B485" i="15" s="1"/>
  <c r="A485" i="15" s="1"/>
  <c r="J484" i="15"/>
  <c r="I484" i="15"/>
  <c r="H484" i="15"/>
  <c r="G484" i="15"/>
  <c r="E484" i="15"/>
  <c r="K484" i="15" s="1"/>
  <c r="D484" i="15"/>
  <c r="C484" i="15"/>
  <c r="B484" i="15" s="1"/>
  <c r="A484" i="15" s="1"/>
  <c r="J483" i="15"/>
  <c r="I483" i="15"/>
  <c r="H483" i="15"/>
  <c r="G483" i="15"/>
  <c r="E483" i="15"/>
  <c r="K483" i="15" s="1"/>
  <c r="D483" i="15"/>
  <c r="S483" i="15" s="1" a="1"/>
  <c r="S483" i="15" s="1"/>
  <c r="C483" i="15"/>
  <c r="B483" i="15" s="1"/>
  <c r="A483" i="15" s="1"/>
  <c r="J482" i="15"/>
  <c r="I482" i="15"/>
  <c r="H482" i="15"/>
  <c r="G482" i="15"/>
  <c r="E482" i="15"/>
  <c r="K482" i="15" s="1"/>
  <c r="D482" i="15"/>
  <c r="S482" i="15" s="1" a="1"/>
  <c r="S482" i="15" s="1"/>
  <c r="C482" i="15"/>
  <c r="B482" i="15" s="1"/>
  <c r="A482" i="15" s="1"/>
  <c r="J481" i="15"/>
  <c r="I481" i="15"/>
  <c r="H481" i="15"/>
  <c r="G481" i="15"/>
  <c r="E481" i="15"/>
  <c r="K481" i="15" s="1"/>
  <c r="D481" i="15"/>
  <c r="S481" i="15" s="1" a="1"/>
  <c r="S481" i="15" s="1"/>
  <c r="C481" i="15"/>
  <c r="B481" i="15" s="1"/>
  <c r="A481" i="15" s="1"/>
  <c r="J480" i="15"/>
  <c r="I480" i="15"/>
  <c r="H480" i="15"/>
  <c r="G480" i="15"/>
  <c r="E480" i="15"/>
  <c r="K480" i="15" s="1"/>
  <c r="D480" i="15"/>
  <c r="S480" i="15" s="1" a="1"/>
  <c r="S480" i="15" s="1"/>
  <c r="C480" i="15"/>
  <c r="B480" i="15" s="1"/>
  <c r="A480" i="15" s="1"/>
  <c r="J479" i="15"/>
  <c r="I479" i="15"/>
  <c r="H479" i="15"/>
  <c r="G479" i="15"/>
  <c r="E479" i="15"/>
  <c r="K479" i="15" s="1"/>
  <c r="D479" i="15"/>
  <c r="S479" i="15" s="1" a="1"/>
  <c r="S479" i="15" s="1"/>
  <c r="C479" i="15"/>
  <c r="B479" i="15" s="1"/>
  <c r="A479" i="15" s="1"/>
  <c r="J478" i="15"/>
  <c r="I478" i="15"/>
  <c r="H478" i="15"/>
  <c r="G478" i="15"/>
  <c r="E478" i="15"/>
  <c r="K478" i="15" s="1"/>
  <c r="D478" i="15"/>
  <c r="S478" i="15" s="1" a="1"/>
  <c r="S478" i="15" s="1"/>
  <c r="C478" i="15"/>
  <c r="B478" i="15" s="1"/>
  <c r="A478" i="15" s="1"/>
  <c r="J477" i="15"/>
  <c r="I477" i="15"/>
  <c r="H477" i="15"/>
  <c r="G477" i="15"/>
  <c r="E477" i="15"/>
  <c r="K477" i="15" s="1"/>
  <c r="D477" i="15"/>
  <c r="S477" i="15" s="1" a="1"/>
  <c r="S477" i="15" s="1"/>
  <c r="C477" i="15"/>
  <c r="B477" i="15" s="1"/>
  <c r="A477" i="15" s="1"/>
  <c r="J476" i="15"/>
  <c r="I476" i="15"/>
  <c r="H476" i="15"/>
  <c r="G476" i="15"/>
  <c r="E476" i="15"/>
  <c r="K476" i="15" s="1"/>
  <c r="D476" i="15"/>
  <c r="S476" i="15" s="1" a="1"/>
  <c r="S476" i="15" s="1"/>
  <c r="C476" i="15"/>
  <c r="B476" i="15" s="1"/>
  <c r="A476" i="15" s="1"/>
  <c r="J475" i="15"/>
  <c r="I475" i="15"/>
  <c r="H475" i="15"/>
  <c r="G475" i="15"/>
  <c r="E475" i="15"/>
  <c r="D475" i="15"/>
  <c r="S475" i="15" s="1" a="1"/>
  <c r="S475" i="15" s="1"/>
  <c r="C475" i="15"/>
  <c r="B475" i="15" s="1"/>
  <c r="A475" i="15" s="1"/>
  <c r="J474" i="15"/>
  <c r="I474" i="15"/>
  <c r="H474" i="15"/>
  <c r="G474" i="15"/>
  <c r="E474" i="15"/>
  <c r="K474" i="15" s="1"/>
  <c r="D474" i="15"/>
  <c r="S474" i="15" s="1" a="1"/>
  <c r="S474" i="15" s="1"/>
  <c r="C474" i="15"/>
  <c r="B474" i="15" s="1"/>
  <c r="A474" i="15" s="1"/>
  <c r="J473" i="15"/>
  <c r="I473" i="15"/>
  <c r="H473" i="15"/>
  <c r="G473" i="15"/>
  <c r="E473" i="15"/>
  <c r="D473" i="15"/>
  <c r="S473" i="15" s="1" a="1"/>
  <c r="S473" i="15" s="1"/>
  <c r="C473" i="15"/>
  <c r="B473" i="15" s="1"/>
  <c r="A473" i="15" s="1"/>
  <c r="J472" i="15"/>
  <c r="I472" i="15"/>
  <c r="H472" i="15"/>
  <c r="G472" i="15"/>
  <c r="E472" i="15"/>
  <c r="D472" i="15"/>
  <c r="S472" i="15" s="1" a="1"/>
  <c r="S472" i="15" s="1"/>
  <c r="C472" i="15"/>
  <c r="B472" i="15" s="1"/>
  <c r="A472" i="15" s="1"/>
  <c r="J471" i="15"/>
  <c r="I471" i="15"/>
  <c r="H471" i="15"/>
  <c r="G471" i="15"/>
  <c r="E471" i="15"/>
  <c r="K471" i="15" s="1"/>
  <c r="D471" i="15"/>
  <c r="S471" i="15" s="1" a="1"/>
  <c r="S471" i="15" s="1"/>
  <c r="C471" i="15"/>
  <c r="B471" i="15" s="1"/>
  <c r="A471" i="15" s="1"/>
  <c r="J470" i="15"/>
  <c r="I470" i="15"/>
  <c r="H470" i="15"/>
  <c r="G470" i="15"/>
  <c r="E470" i="15"/>
  <c r="K470" i="15" s="1"/>
  <c r="D470" i="15"/>
  <c r="S470" i="15" s="1" a="1"/>
  <c r="S470" i="15" s="1"/>
  <c r="C470" i="15"/>
  <c r="B470" i="15" s="1"/>
  <c r="A470" i="15" s="1"/>
  <c r="J469" i="15"/>
  <c r="I469" i="15"/>
  <c r="H469" i="15"/>
  <c r="G469" i="15"/>
  <c r="E469" i="15"/>
  <c r="K469" i="15" s="1"/>
  <c r="D469" i="15"/>
  <c r="S469" i="15" s="1" a="1"/>
  <c r="S469" i="15" s="1"/>
  <c r="C469" i="15"/>
  <c r="B469" i="15" s="1"/>
  <c r="A469" i="15" s="1"/>
  <c r="J468" i="15"/>
  <c r="I468" i="15"/>
  <c r="H468" i="15"/>
  <c r="G468" i="15"/>
  <c r="E468" i="15"/>
  <c r="K468" i="15" s="1"/>
  <c r="D468" i="15"/>
  <c r="C468" i="15"/>
  <c r="B468" i="15" s="1"/>
  <c r="A468" i="15" s="1"/>
  <c r="J467" i="15"/>
  <c r="I467" i="15"/>
  <c r="H467" i="15"/>
  <c r="G467" i="15"/>
  <c r="E467" i="15"/>
  <c r="K467" i="15" s="1"/>
  <c r="D467" i="15"/>
  <c r="C467" i="15"/>
  <c r="B467" i="15" s="1"/>
  <c r="A467" i="15" s="1"/>
  <c r="J466" i="15"/>
  <c r="I466" i="15"/>
  <c r="H466" i="15"/>
  <c r="G466" i="15"/>
  <c r="E466" i="15"/>
  <c r="K466" i="15" s="1"/>
  <c r="D466" i="15"/>
  <c r="S466" i="15" s="1" a="1"/>
  <c r="S466" i="15" s="1"/>
  <c r="C466" i="15"/>
  <c r="B466" i="15" s="1"/>
  <c r="A466" i="15" s="1"/>
  <c r="J465" i="15"/>
  <c r="I465" i="15"/>
  <c r="H465" i="15"/>
  <c r="G465" i="15"/>
  <c r="E465" i="15"/>
  <c r="K465" i="15" s="1"/>
  <c r="D465" i="15"/>
  <c r="S465" i="15" s="1" a="1"/>
  <c r="S465" i="15" s="1"/>
  <c r="C465" i="15"/>
  <c r="B465" i="15" s="1"/>
  <c r="A465" i="15" s="1"/>
  <c r="J464" i="15"/>
  <c r="I464" i="15"/>
  <c r="H464" i="15"/>
  <c r="G464" i="15"/>
  <c r="E464" i="15"/>
  <c r="K464" i="15" s="1"/>
  <c r="D464" i="15"/>
  <c r="S464" i="15" s="1" a="1"/>
  <c r="S464" i="15" s="1"/>
  <c r="C464" i="15"/>
  <c r="B464" i="15" s="1"/>
  <c r="A464" i="15" s="1"/>
  <c r="J463" i="15"/>
  <c r="I463" i="15"/>
  <c r="H463" i="15"/>
  <c r="G463" i="15"/>
  <c r="E463" i="15"/>
  <c r="K463" i="15" s="1"/>
  <c r="D463" i="15"/>
  <c r="S463" i="15" s="1" a="1"/>
  <c r="S463" i="15" s="1"/>
  <c r="C463" i="15"/>
  <c r="B463" i="15" s="1"/>
  <c r="A463" i="15" s="1"/>
  <c r="J462" i="15"/>
  <c r="I462" i="15"/>
  <c r="H462" i="15"/>
  <c r="G462" i="15"/>
  <c r="E462" i="15"/>
  <c r="K462" i="15" s="1"/>
  <c r="D462" i="15"/>
  <c r="S462" i="15" s="1" a="1"/>
  <c r="S462" i="15" s="1"/>
  <c r="C462" i="15"/>
  <c r="B462" i="15" s="1"/>
  <c r="A462" i="15" s="1"/>
  <c r="J461" i="15"/>
  <c r="I461" i="15"/>
  <c r="H461" i="15"/>
  <c r="G461" i="15"/>
  <c r="E461" i="15"/>
  <c r="K461" i="15" s="1"/>
  <c r="D461" i="15"/>
  <c r="C461" i="15"/>
  <c r="B461" i="15" s="1"/>
  <c r="A461" i="15" s="1"/>
  <c r="J460" i="15"/>
  <c r="I460" i="15"/>
  <c r="H460" i="15"/>
  <c r="G460" i="15"/>
  <c r="E460" i="15"/>
  <c r="K460" i="15" s="1"/>
  <c r="D460" i="15"/>
  <c r="S460" i="15" s="1" a="1"/>
  <c r="S460" i="15" s="1"/>
  <c r="C460" i="15"/>
  <c r="B460" i="15" s="1"/>
  <c r="A460" i="15" s="1"/>
  <c r="J459" i="15"/>
  <c r="I459" i="15"/>
  <c r="H459" i="15"/>
  <c r="G459" i="15"/>
  <c r="E459" i="15"/>
  <c r="D459" i="15"/>
  <c r="S459" i="15" s="1" a="1"/>
  <c r="S459" i="15" s="1"/>
  <c r="C459" i="15"/>
  <c r="B459" i="15" s="1"/>
  <c r="A459" i="15" s="1"/>
  <c r="J458" i="15"/>
  <c r="I458" i="15"/>
  <c r="H458" i="15"/>
  <c r="G458" i="15"/>
  <c r="E458" i="15"/>
  <c r="K458" i="15" s="1"/>
  <c r="D458" i="15"/>
  <c r="S458" i="15" s="1" a="1"/>
  <c r="S458" i="15" s="1"/>
  <c r="C458" i="15"/>
  <c r="B458" i="15" s="1"/>
  <c r="A458" i="15" s="1"/>
  <c r="J457" i="15"/>
  <c r="I457" i="15"/>
  <c r="H457" i="15"/>
  <c r="G457" i="15"/>
  <c r="E457" i="15"/>
  <c r="D457" i="15"/>
  <c r="S457" i="15" s="1" a="1"/>
  <c r="S457" i="15" s="1"/>
  <c r="C457" i="15"/>
  <c r="B457" i="15" s="1"/>
  <c r="A457" i="15" s="1"/>
  <c r="J456" i="15"/>
  <c r="I456" i="15"/>
  <c r="H456" i="15"/>
  <c r="G456" i="15"/>
  <c r="E456" i="15"/>
  <c r="D456" i="15"/>
  <c r="S456" i="15" s="1" a="1"/>
  <c r="S456" i="15" s="1"/>
  <c r="C456" i="15"/>
  <c r="B456" i="15" s="1"/>
  <c r="A456" i="15" s="1"/>
  <c r="J455" i="15"/>
  <c r="I455" i="15"/>
  <c r="H455" i="15"/>
  <c r="G455" i="15"/>
  <c r="E455" i="15"/>
  <c r="K455" i="15" s="1"/>
  <c r="D455" i="15"/>
  <c r="S455" i="15" s="1" a="1"/>
  <c r="S455" i="15" s="1"/>
  <c r="C455" i="15"/>
  <c r="B455" i="15" s="1"/>
  <c r="A455" i="15" s="1"/>
  <c r="J454" i="15"/>
  <c r="I454" i="15"/>
  <c r="H454" i="15"/>
  <c r="G454" i="15"/>
  <c r="E454" i="15"/>
  <c r="K454" i="15" s="1"/>
  <c r="D454" i="15"/>
  <c r="S454" i="15" s="1" a="1"/>
  <c r="S454" i="15" s="1"/>
  <c r="C454" i="15"/>
  <c r="B454" i="15" s="1"/>
  <c r="A454" i="15" s="1"/>
  <c r="J453" i="15"/>
  <c r="I453" i="15"/>
  <c r="H453" i="15"/>
  <c r="G453" i="15"/>
  <c r="E453" i="15"/>
  <c r="K453" i="15" s="1"/>
  <c r="D453" i="15"/>
  <c r="S453" i="15" s="1" a="1"/>
  <c r="S453" i="15" s="1"/>
  <c r="C453" i="15"/>
  <c r="B453" i="15" s="1"/>
  <c r="A453" i="15" s="1"/>
  <c r="J452" i="15"/>
  <c r="I452" i="15"/>
  <c r="H452" i="15"/>
  <c r="G452" i="15"/>
  <c r="E452" i="15"/>
  <c r="K452" i="15" s="1"/>
  <c r="D452" i="15"/>
  <c r="S452" i="15" s="1" a="1"/>
  <c r="S452" i="15" s="1"/>
  <c r="C452" i="15"/>
  <c r="B452" i="15" s="1"/>
  <c r="A452" i="15" s="1"/>
  <c r="J451" i="15"/>
  <c r="I451" i="15"/>
  <c r="H451" i="15"/>
  <c r="G451" i="15"/>
  <c r="E451" i="15"/>
  <c r="K451" i="15" s="1"/>
  <c r="D451" i="15"/>
  <c r="S451" i="15" s="1" a="1"/>
  <c r="S451" i="15" s="1"/>
  <c r="C451" i="15"/>
  <c r="B451" i="15" s="1"/>
  <c r="A451" i="15" s="1"/>
  <c r="J450" i="15"/>
  <c r="I450" i="15"/>
  <c r="H450" i="15"/>
  <c r="G450" i="15"/>
  <c r="E450" i="15"/>
  <c r="K450" i="15" s="1"/>
  <c r="D450" i="15"/>
  <c r="S450" i="15" s="1" a="1"/>
  <c r="S450" i="15" s="1"/>
  <c r="C450" i="15"/>
  <c r="B450" i="15" s="1"/>
  <c r="A450" i="15" s="1"/>
  <c r="J449" i="15"/>
  <c r="I449" i="15"/>
  <c r="H449" i="15"/>
  <c r="G449" i="15"/>
  <c r="E449" i="15"/>
  <c r="K449" i="15" s="1"/>
  <c r="D449" i="15"/>
  <c r="S449" i="15" s="1" a="1"/>
  <c r="S449" i="15" s="1"/>
  <c r="C449" i="15"/>
  <c r="B449" i="15" s="1"/>
  <c r="A449" i="15" s="1"/>
  <c r="J448" i="15"/>
  <c r="I448" i="15"/>
  <c r="H448" i="15"/>
  <c r="G448" i="15"/>
  <c r="E448" i="15"/>
  <c r="K448" i="15" s="1"/>
  <c r="D448" i="15"/>
  <c r="S448" i="15" s="1" a="1"/>
  <c r="S448" i="15" s="1"/>
  <c r="C448" i="15"/>
  <c r="B448" i="15" s="1"/>
  <c r="A448" i="15" s="1"/>
  <c r="J447" i="15"/>
  <c r="I447" i="15"/>
  <c r="H447" i="15"/>
  <c r="G447" i="15"/>
  <c r="E447" i="15"/>
  <c r="K447" i="15" s="1"/>
  <c r="D447" i="15"/>
  <c r="S447" i="15" s="1" a="1"/>
  <c r="S447" i="15" s="1"/>
  <c r="C447" i="15"/>
  <c r="B447" i="15" s="1"/>
  <c r="A447" i="15" s="1"/>
  <c r="J446" i="15"/>
  <c r="I446" i="15"/>
  <c r="H446" i="15"/>
  <c r="G446" i="15"/>
  <c r="E446" i="15"/>
  <c r="K446" i="15" s="1"/>
  <c r="D446" i="15"/>
  <c r="S446" i="15" s="1" a="1"/>
  <c r="S446" i="15" s="1"/>
  <c r="C446" i="15"/>
  <c r="B446" i="15" s="1"/>
  <c r="A446" i="15" s="1"/>
  <c r="J445" i="15"/>
  <c r="I445" i="15"/>
  <c r="H445" i="15"/>
  <c r="G445" i="15"/>
  <c r="E445" i="15"/>
  <c r="K445" i="15" s="1"/>
  <c r="D445" i="15"/>
  <c r="S445" i="15" s="1" a="1"/>
  <c r="S445" i="15" s="1"/>
  <c r="C445" i="15"/>
  <c r="B445" i="15" s="1"/>
  <c r="A445" i="15" s="1"/>
  <c r="J444" i="15"/>
  <c r="I444" i="15"/>
  <c r="H444" i="15"/>
  <c r="G444" i="15"/>
  <c r="E444" i="15"/>
  <c r="K444" i="15" s="1"/>
  <c r="D444" i="15"/>
  <c r="S444" i="15" s="1" a="1"/>
  <c r="S444" i="15" s="1"/>
  <c r="C444" i="15"/>
  <c r="B444" i="15" s="1"/>
  <c r="A444" i="15" s="1"/>
  <c r="J443" i="15"/>
  <c r="I443" i="15"/>
  <c r="H443" i="15"/>
  <c r="G443" i="15"/>
  <c r="E443" i="15"/>
  <c r="D443" i="15"/>
  <c r="S443" i="15" s="1" a="1"/>
  <c r="S443" i="15" s="1"/>
  <c r="C443" i="15"/>
  <c r="B443" i="15" s="1"/>
  <c r="A443" i="15" s="1"/>
  <c r="J442" i="15"/>
  <c r="I442" i="15"/>
  <c r="H442" i="15"/>
  <c r="G442" i="15"/>
  <c r="E442" i="15"/>
  <c r="K442" i="15" s="1"/>
  <c r="D442" i="15"/>
  <c r="S442" i="15" s="1" a="1"/>
  <c r="S442" i="15" s="1"/>
  <c r="C442" i="15"/>
  <c r="B442" i="15" s="1"/>
  <c r="A442" i="15" s="1"/>
  <c r="J441" i="15"/>
  <c r="I441" i="15"/>
  <c r="H441" i="15"/>
  <c r="G441" i="15"/>
  <c r="E441" i="15"/>
  <c r="D441" i="15"/>
  <c r="S441" i="15" s="1" a="1"/>
  <c r="S441" i="15" s="1"/>
  <c r="C441" i="15"/>
  <c r="B441" i="15" s="1"/>
  <c r="A441" i="15" s="1"/>
  <c r="J440" i="15"/>
  <c r="I440" i="15"/>
  <c r="H440" i="15"/>
  <c r="G440" i="15"/>
  <c r="E440" i="15"/>
  <c r="D440" i="15"/>
  <c r="S440" i="15" s="1" a="1"/>
  <c r="S440" i="15" s="1"/>
  <c r="C440" i="15"/>
  <c r="B440" i="15" s="1"/>
  <c r="A440" i="15" s="1"/>
  <c r="J439" i="15"/>
  <c r="I439" i="15"/>
  <c r="H439" i="15"/>
  <c r="G439" i="15"/>
  <c r="E439" i="15"/>
  <c r="K439" i="15" s="1"/>
  <c r="D439" i="15"/>
  <c r="S439" i="15" s="1" a="1"/>
  <c r="S439" i="15" s="1"/>
  <c r="C439" i="15"/>
  <c r="B439" i="15" s="1"/>
  <c r="A439" i="15" s="1"/>
  <c r="J438" i="15"/>
  <c r="I438" i="15"/>
  <c r="H438" i="15"/>
  <c r="G438" i="15"/>
  <c r="E438" i="15"/>
  <c r="K438" i="15" s="1"/>
  <c r="D438" i="15"/>
  <c r="S438" i="15" s="1" a="1"/>
  <c r="S438" i="15" s="1"/>
  <c r="C438" i="15"/>
  <c r="B438" i="15" s="1"/>
  <c r="A438" i="15" s="1"/>
  <c r="J437" i="15"/>
  <c r="I437" i="15"/>
  <c r="H437" i="15"/>
  <c r="G437" i="15"/>
  <c r="E437" i="15"/>
  <c r="K437" i="15" s="1"/>
  <c r="D437" i="15"/>
  <c r="S437" i="15" s="1" a="1"/>
  <c r="S437" i="15" s="1"/>
  <c r="C437" i="15"/>
  <c r="B437" i="15" s="1"/>
  <c r="A437" i="15" s="1"/>
  <c r="J436" i="15"/>
  <c r="I436" i="15"/>
  <c r="H436" i="15"/>
  <c r="G436" i="15"/>
  <c r="E436" i="15"/>
  <c r="K436" i="15" s="1"/>
  <c r="D436" i="15"/>
  <c r="S436" i="15" s="1" a="1"/>
  <c r="S436" i="15" s="1"/>
  <c r="C436" i="15"/>
  <c r="B436" i="15" s="1"/>
  <c r="A436" i="15" s="1"/>
  <c r="J435" i="15"/>
  <c r="I435" i="15"/>
  <c r="H435" i="15"/>
  <c r="G435" i="15"/>
  <c r="E435" i="15"/>
  <c r="K435" i="15" s="1"/>
  <c r="D435" i="15"/>
  <c r="S435" i="15" s="1" a="1"/>
  <c r="S435" i="15" s="1"/>
  <c r="C435" i="15"/>
  <c r="B435" i="15" s="1"/>
  <c r="A435" i="15" s="1"/>
  <c r="J434" i="15"/>
  <c r="I434" i="15"/>
  <c r="H434" i="15"/>
  <c r="G434" i="15"/>
  <c r="E434" i="15"/>
  <c r="K434" i="15" s="1"/>
  <c r="D434" i="15"/>
  <c r="S434" i="15" s="1" a="1"/>
  <c r="S434" i="15" s="1"/>
  <c r="C434" i="15"/>
  <c r="B434" i="15" s="1"/>
  <c r="A434" i="15" s="1"/>
  <c r="J433" i="15"/>
  <c r="I433" i="15"/>
  <c r="H433" i="15"/>
  <c r="G433" i="15"/>
  <c r="E433" i="15"/>
  <c r="K433" i="15" s="1"/>
  <c r="D433" i="15"/>
  <c r="S433" i="15" s="1" a="1"/>
  <c r="S433" i="15" s="1"/>
  <c r="C433" i="15"/>
  <c r="B433" i="15" s="1"/>
  <c r="A433" i="15" s="1"/>
  <c r="J432" i="15"/>
  <c r="I432" i="15"/>
  <c r="H432" i="15"/>
  <c r="G432" i="15"/>
  <c r="E432" i="15"/>
  <c r="K432" i="15" s="1"/>
  <c r="D432" i="15"/>
  <c r="S432" i="15" s="1" a="1"/>
  <c r="S432" i="15" s="1"/>
  <c r="C432" i="15"/>
  <c r="B432" i="15" s="1"/>
  <c r="A432" i="15" s="1"/>
  <c r="J431" i="15"/>
  <c r="I431" i="15"/>
  <c r="H431" i="15"/>
  <c r="G431" i="15"/>
  <c r="E431" i="15"/>
  <c r="K431" i="15" s="1"/>
  <c r="D431" i="15"/>
  <c r="S431" i="15" s="1" a="1"/>
  <c r="S431" i="15" s="1"/>
  <c r="C431" i="15"/>
  <c r="B431" i="15" s="1"/>
  <c r="A431" i="15" s="1"/>
  <c r="J430" i="15"/>
  <c r="I430" i="15"/>
  <c r="H430" i="15"/>
  <c r="G430" i="15"/>
  <c r="E430" i="15"/>
  <c r="K430" i="15" s="1"/>
  <c r="D430" i="15"/>
  <c r="S430" i="15" s="1" a="1"/>
  <c r="S430" i="15" s="1"/>
  <c r="C430" i="15"/>
  <c r="B430" i="15" s="1"/>
  <c r="A430" i="15" s="1"/>
  <c r="J429" i="15"/>
  <c r="I429" i="15"/>
  <c r="H429" i="15"/>
  <c r="G429" i="15"/>
  <c r="E429" i="15"/>
  <c r="K429" i="15" s="1"/>
  <c r="D429" i="15"/>
  <c r="S429" i="15" s="1" a="1"/>
  <c r="S429" i="15" s="1"/>
  <c r="C429" i="15"/>
  <c r="B429" i="15" s="1"/>
  <c r="A429" i="15" s="1"/>
  <c r="J428" i="15"/>
  <c r="I428" i="15"/>
  <c r="H428" i="15"/>
  <c r="G428" i="15"/>
  <c r="E428" i="15"/>
  <c r="K428" i="15" s="1"/>
  <c r="D428" i="15"/>
  <c r="S428" i="15" s="1" a="1"/>
  <c r="S428" i="15" s="1"/>
  <c r="C428" i="15"/>
  <c r="B428" i="15" s="1"/>
  <c r="A428" i="15" s="1"/>
  <c r="J427" i="15"/>
  <c r="I427" i="15"/>
  <c r="H427" i="15"/>
  <c r="G427" i="15"/>
  <c r="E427" i="15"/>
  <c r="D427" i="15"/>
  <c r="S427" i="15" s="1" a="1"/>
  <c r="S427" i="15" s="1"/>
  <c r="C427" i="15"/>
  <c r="B427" i="15" s="1"/>
  <c r="A427" i="15" s="1"/>
  <c r="J426" i="15"/>
  <c r="I426" i="15"/>
  <c r="H426" i="15"/>
  <c r="G426" i="15"/>
  <c r="E426" i="15"/>
  <c r="K426" i="15" s="1"/>
  <c r="D426" i="15"/>
  <c r="S426" i="15" s="1" a="1"/>
  <c r="S426" i="15" s="1"/>
  <c r="C426" i="15"/>
  <c r="B426" i="15" s="1"/>
  <c r="A426" i="15" s="1"/>
  <c r="J425" i="15"/>
  <c r="I425" i="15"/>
  <c r="H425" i="15"/>
  <c r="G425" i="15"/>
  <c r="E425" i="15"/>
  <c r="D425" i="15"/>
  <c r="S425" i="15" s="1" a="1"/>
  <c r="S425" i="15" s="1"/>
  <c r="C425" i="15"/>
  <c r="B425" i="15" s="1"/>
  <c r="A425" i="15" s="1"/>
  <c r="J424" i="15"/>
  <c r="I424" i="15"/>
  <c r="H424" i="15"/>
  <c r="G424" i="15"/>
  <c r="E424" i="15"/>
  <c r="D424" i="15"/>
  <c r="S424" i="15" s="1" a="1"/>
  <c r="S424" i="15" s="1"/>
  <c r="C424" i="15"/>
  <c r="B424" i="15" s="1"/>
  <c r="A424" i="15" s="1"/>
  <c r="J423" i="15"/>
  <c r="I423" i="15"/>
  <c r="H423" i="15"/>
  <c r="G423" i="15"/>
  <c r="E423" i="15"/>
  <c r="K423" i="15" s="1"/>
  <c r="D423" i="15"/>
  <c r="S423" i="15" s="1" a="1"/>
  <c r="S423" i="15" s="1"/>
  <c r="C423" i="15"/>
  <c r="B423" i="15" s="1"/>
  <c r="A423" i="15" s="1"/>
  <c r="J422" i="15"/>
  <c r="I422" i="15"/>
  <c r="H422" i="15"/>
  <c r="G422" i="15"/>
  <c r="E422" i="15"/>
  <c r="K422" i="15" s="1"/>
  <c r="D422" i="15"/>
  <c r="S422" i="15" s="1" a="1"/>
  <c r="S422" i="15" s="1"/>
  <c r="C422" i="15"/>
  <c r="B422" i="15" s="1"/>
  <c r="A422" i="15" s="1"/>
  <c r="J421" i="15"/>
  <c r="I421" i="15"/>
  <c r="H421" i="15"/>
  <c r="G421" i="15"/>
  <c r="E421" i="15"/>
  <c r="K421" i="15" s="1"/>
  <c r="D421" i="15"/>
  <c r="C421" i="15"/>
  <c r="B421" i="15" s="1"/>
  <c r="A421" i="15" s="1"/>
  <c r="J420" i="15"/>
  <c r="I420" i="15"/>
  <c r="H420" i="15"/>
  <c r="G420" i="15"/>
  <c r="E420" i="15"/>
  <c r="K420" i="15" s="1"/>
  <c r="D420" i="15"/>
  <c r="C420" i="15"/>
  <c r="B420" i="15" s="1"/>
  <c r="A420" i="15" s="1"/>
  <c r="J419" i="15"/>
  <c r="I419" i="15"/>
  <c r="H419" i="15"/>
  <c r="G419" i="15"/>
  <c r="E419" i="15"/>
  <c r="K419" i="15" s="1"/>
  <c r="D419" i="15"/>
  <c r="S419" i="15" s="1" a="1"/>
  <c r="S419" i="15" s="1"/>
  <c r="C419" i="15"/>
  <c r="B419" i="15" s="1"/>
  <c r="A419" i="15" s="1"/>
  <c r="J418" i="15"/>
  <c r="I418" i="15"/>
  <c r="H418" i="15"/>
  <c r="G418" i="15"/>
  <c r="E418" i="15"/>
  <c r="K418" i="15" s="1"/>
  <c r="D418" i="15"/>
  <c r="S418" i="15" s="1" a="1"/>
  <c r="S418" i="15" s="1"/>
  <c r="C418" i="15"/>
  <c r="B418" i="15" s="1"/>
  <c r="A418" i="15" s="1"/>
  <c r="J417" i="15"/>
  <c r="I417" i="15"/>
  <c r="H417" i="15"/>
  <c r="G417" i="15"/>
  <c r="E417" i="15"/>
  <c r="K417" i="15" s="1"/>
  <c r="D417" i="15"/>
  <c r="S417" i="15" s="1" a="1"/>
  <c r="S417" i="15" s="1"/>
  <c r="C417" i="15"/>
  <c r="B417" i="15" s="1"/>
  <c r="A417" i="15" s="1"/>
  <c r="J416" i="15"/>
  <c r="I416" i="15"/>
  <c r="H416" i="15"/>
  <c r="G416" i="15"/>
  <c r="E416" i="15"/>
  <c r="K416" i="15" s="1"/>
  <c r="D416" i="15"/>
  <c r="S416" i="15" s="1" a="1"/>
  <c r="S416" i="15" s="1"/>
  <c r="C416" i="15"/>
  <c r="B416" i="15" s="1"/>
  <c r="A416" i="15" s="1"/>
  <c r="J415" i="15"/>
  <c r="I415" i="15"/>
  <c r="H415" i="15"/>
  <c r="G415" i="15"/>
  <c r="E415" i="15"/>
  <c r="K415" i="15" s="1"/>
  <c r="D415" i="15"/>
  <c r="S415" i="15" s="1" a="1"/>
  <c r="S415" i="15" s="1"/>
  <c r="C415" i="15"/>
  <c r="B415" i="15" s="1"/>
  <c r="A415" i="15" s="1"/>
  <c r="J414" i="15"/>
  <c r="I414" i="15"/>
  <c r="H414" i="15"/>
  <c r="G414" i="15"/>
  <c r="E414" i="15"/>
  <c r="K414" i="15" s="1"/>
  <c r="D414" i="15"/>
  <c r="S414" i="15" s="1" a="1"/>
  <c r="S414" i="15" s="1"/>
  <c r="C414" i="15"/>
  <c r="B414" i="15" s="1"/>
  <c r="A414" i="15" s="1"/>
  <c r="J413" i="15"/>
  <c r="I413" i="15"/>
  <c r="H413" i="15"/>
  <c r="G413" i="15"/>
  <c r="E413" i="15"/>
  <c r="K413" i="15" s="1"/>
  <c r="D413" i="15"/>
  <c r="S413" i="15" s="1" a="1"/>
  <c r="S413" i="15" s="1"/>
  <c r="C413" i="15"/>
  <c r="B413" i="15" s="1"/>
  <c r="A413" i="15" s="1"/>
  <c r="J412" i="15"/>
  <c r="I412" i="15"/>
  <c r="H412" i="15"/>
  <c r="G412" i="15"/>
  <c r="E412" i="15"/>
  <c r="K412" i="15" s="1"/>
  <c r="D412" i="15"/>
  <c r="S412" i="15" s="1" a="1"/>
  <c r="S412" i="15" s="1"/>
  <c r="C412" i="15"/>
  <c r="B412" i="15" s="1"/>
  <c r="A412" i="15" s="1"/>
  <c r="J411" i="15"/>
  <c r="I411" i="15"/>
  <c r="H411" i="15"/>
  <c r="G411" i="15"/>
  <c r="E411" i="15"/>
  <c r="D411" i="15"/>
  <c r="S411" i="15" s="1" a="1"/>
  <c r="S411" i="15" s="1"/>
  <c r="C411" i="15"/>
  <c r="B411" i="15" s="1"/>
  <c r="A411" i="15" s="1"/>
  <c r="J410" i="15"/>
  <c r="I410" i="15"/>
  <c r="H410" i="15"/>
  <c r="G410" i="15"/>
  <c r="E410" i="15"/>
  <c r="K410" i="15" s="1"/>
  <c r="D410" i="15"/>
  <c r="S410" i="15" s="1" a="1"/>
  <c r="S410" i="15" s="1"/>
  <c r="C410" i="15"/>
  <c r="B410" i="15" s="1"/>
  <c r="A410" i="15" s="1"/>
  <c r="J409" i="15"/>
  <c r="I409" i="15"/>
  <c r="H409" i="15"/>
  <c r="G409" i="15"/>
  <c r="E409" i="15"/>
  <c r="D409" i="15"/>
  <c r="S409" i="15" s="1" a="1"/>
  <c r="S409" i="15" s="1"/>
  <c r="C409" i="15"/>
  <c r="B409" i="15" s="1"/>
  <c r="A409" i="15" s="1"/>
  <c r="J408" i="15"/>
  <c r="I408" i="15"/>
  <c r="H408" i="15"/>
  <c r="G408" i="15"/>
  <c r="E408" i="15"/>
  <c r="D408" i="15"/>
  <c r="S408" i="15" s="1" a="1"/>
  <c r="S408" i="15" s="1"/>
  <c r="C408" i="15"/>
  <c r="B408" i="15" s="1"/>
  <c r="A408" i="15" s="1"/>
  <c r="J407" i="15"/>
  <c r="I407" i="15"/>
  <c r="H407" i="15"/>
  <c r="G407" i="15"/>
  <c r="E407" i="15"/>
  <c r="K407" i="15" s="1"/>
  <c r="D407" i="15"/>
  <c r="S407" i="15" s="1" a="1"/>
  <c r="S407" i="15" s="1"/>
  <c r="C407" i="15"/>
  <c r="B407" i="15" s="1"/>
  <c r="A407" i="15" s="1"/>
  <c r="J406" i="15"/>
  <c r="I406" i="15"/>
  <c r="H406" i="15"/>
  <c r="G406" i="15"/>
  <c r="E406" i="15"/>
  <c r="K406" i="15" s="1"/>
  <c r="D406" i="15"/>
  <c r="S406" i="15" s="1" a="1"/>
  <c r="S406" i="15" s="1"/>
  <c r="C406" i="15"/>
  <c r="B406" i="15" s="1"/>
  <c r="A406" i="15" s="1"/>
  <c r="J405" i="15"/>
  <c r="I405" i="15"/>
  <c r="H405" i="15"/>
  <c r="G405" i="15"/>
  <c r="E405" i="15"/>
  <c r="K405" i="15" s="1"/>
  <c r="D405" i="15"/>
  <c r="S405" i="15" s="1" a="1"/>
  <c r="S405" i="15" s="1"/>
  <c r="C405" i="15"/>
  <c r="B405" i="15" s="1"/>
  <c r="A405" i="15" s="1"/>
  <c r="J404" i="15"/>
  <c r="I404" i="15"/>
  <c r="H404" i="15"/>
  <c r="G404" i="15"/>
  <c r="E404" i="15"/>
  <c r="K404" i="15" s="1"/>
  <c r="D404" i="15"/>
  <c r="C404" i="15"/>
  <c r="B404" i="15" s="1"/>
  <c r="A404" i="15" s="1"/>
  <c r="J403" i="15"/>
  <c r="I403" i="15"/>
  <c r="H403" i="15"/>
  <c r="G403" i="15"/>
  <c r="E403" i="15"/>
  <c r="K403" i="15" s="1"/>
  <c r="D403" i="15"/>
  <c r="C403" i="15"/>
  <c r="B403" i="15" s="1"/>
  <c r="A403" i="15" s="1"/>
  <c r="J402" i="15"/>
  <c r="I402" i="15"/>
  <c r="H402" i="15"/>
  <c r="G402" i="15"/>
  <c r="E402" i="15"/>
  <c r="K402" i="15" s="1"/>
  <c r="D402" i="15"/>
  <c r="S402" i="15" s="1" a="1"/>
  <c r="S402" i="15" s="1"/>
  <c r="C402" i="15"/>
  <c r="B402" i="15" s="1"/>
  <c r="A402" i="15" s="1"/>
  <c r="J401" i="15"/>
  <c r="I401" i="15"/>
  <c r="H401" i="15"/>
  <c r="G401" i="15"/>
  <c r="E401" i="15"/>
  <c r="K401" i="15" s="1"/>
  <c r="D401" i="15"/>
  <c r="S401" i="15" s="1" a="1"/>
  <c r="S401" i="15" s="1"/>
  <c r="C401" i="15"/>
  <c r="B401" i="15" s="1"/>
  <c r="A401" i="15" s="1"/>
  <c r="J400" i="15"/>
  <c r="I400" i="15"/>
  <c r="H400" i="15"/>
  <c r="G400" i="15"/>
  <c r="E400" i="15"/>
  <c r="K400" i="15" s="1"/>
  <c r="D400" i="15"/>
  <c r="S400" i="15" s="1" a="1"/>
  <c r="S400" i="15" s="1"/>
  <c r="C400" i="15"/>
  <c r="B400" i="15" s="1"/>
  <c r="A400" i="15" s="1"/>
  <c r="J399" i="15"/>
  <c r="I399" i="15"/>
  <c r="H399" i="15"/>
  <c r="G399" i="15"/>
  <c r="E399" i="15"/>
  <c r="K399" i="15" s="1"/>
  <c r="D399" i="15"/>
  <c r="S399" i="15" s="1" a="1"/>
  <c r="S399" i="15" s="1"/>
  <c r="C399" i="15"/>
  <c r="B399" i="15" s="1"/>
  <c r="A399" i="15" s="1"/>
  <c r="J398" i="15"/>
  <c r="I398" i="15"/>
  <c r="H398" i="15"/>
  <c r="G398" i="15"/>
  <c r="E398" i="15"/>
  <c r="K398" i="15" s="1"/>
  <c r="D398" i="15"/>
  <c r="S398" i="15" s="1" a="1"/>
  <c r="S398" i="15" s="1"/>
  <c r="C398" i="15"/>
  <c r="B398" i="15" s="1"/>
  <c r="A398" i="15" s="1"/>
  <c r="J397" i="15"/>
  <c r="I397" i="15"/>
  <c r="H397" i="15"/>
  <c r="G397" i="15"/>
  <c r="E397" i="15"/>
  <c r="K397" i="15" s="1"/>
  <c r="D397" i="15"/>
  <c r="S397" i="15" s="1" a="1"/>
  <c r="S397" i="15" s="1"/>
  <c r="C397" i="15"/>
  <c r="B397" i="15" s="1"/>
  <c r="A397" i="15" s="1"/>
  <c r="J396" i="15"/>
  <c r="I396" i="15"/>
  <c r="H396" i="15"/>
  <c r="G396" i="15"/>
  <c r="E396" i="15"/>
  <c r="K396" i="15" s="1"/>
  <c r="D396" i="15"/>
  <c r="S396" i="15" s="1" a="1"/>
  <c r="S396" i="15" s="1"/>
  <c r="C396" i="15"/>
  <c r="B396" i="15" s="1"/>
  <c r="A396" i="15" s="1"/>
  <c r="J395" i="15"/>
  <c r="I395" i="15"/>
  <c r="H395" i="15"/>
  <c r="G395" i="15"/>
  <c r="E395" i="15"/>
  <c r="D395" i="15"/>
  <c r="S395" i="15" s="1" a="1"/>
  <c r="S395" i="15" s="1"/>
  <c r="C395" i="15"/>
  <c r="B395" i="15" s="1"/>
  <c r="A395" i="15" s="1"/>
  <c r="J394" i="15"/>
  <c r="I394" i="15"/>
  <c r="H394" i="15"/>
  <c r="G394" i="15"/>
  <c r="E394" i="15"/>
  <c r="K394" i="15" s="1"/>
  <c r="D394" i="15"/>
  <c r="S394" i="15" s="1" a="1"/>
  <c r="S394" i="15" s="1"/>
  <c r="C394" i="15"/>
  <c r="B394" i="15" s="1"/>
  <c r="A394" i="15" s="1"/>
  <c r="J393" i="15"/>
  <c r="I393" i="15"/>
  <c r="H393" i="15"/>
  <c r="G393" i="15"/>
  <c r="E393" i="15"/>
  <c r="D393" i="15"/>
  <c r="S393" i="15" s="1" a="1"/>
  <c r="S393" i="15" s="1"/>
  <c r="C393" i="15"/>
  <c r="B393" i="15" s="1"/>
  <c r="A393" i="15" s="1"/>
  <c r="J392" i="15"/>
  <c r="I392" i="15"/>
  <c r="H392" i="15"/>
  <c r="G392" i="15"/>
  <c r="E392" i="15"/>
  <c r="D392" i="15"/>
  <c r="S392" i="15" s="1" a="1"/>
  <c r="S392" i="15" s="1"/>
  <c r="C392" i="15"/>
  <c r="B392" i="15" s="1"/>
  <c r="A392" i="15" s="1"/>
  <c r="J391" i="15"/>
  <c r="I391" i="15"/>
  <c r="H391" i="15"/>
  <c r="G391" i="15"/>
  <c r="E391" i="15"/>
  <c r="K391" i="15" s="1"/>
  <c r="D391" i="15"/>
  <c r="S391" i="15" s="1" a="1"/>
  <c r="S391" i="15" s="1"/>
  <c r="C391" i="15"/>
  <c r="B391" i="15" s="1"/>
  <c r="A391" i="15" s="1"/>
  <c r="J390" i="15"/>
  <c r="I390" i="15"/>
  <c r="H390" i="15"/>
  <c r="G390" i="15"/>
  <c r="E390" i="15"/>
  <c r="K390" i="15" s="1"/>
  <c r="D390" i="15"/>
  <c r="S390" i="15" s="1" a="1"/>
  <c r="S390" i="15" s="1"/>
  <c r="C390" i="15"/>
  <c r="B390" i="15" s="1"/>
  <c r="A390" i="15" s="1"/>
  <c r="J389" i="15"/>
  <c r="I389" i="15"/>
  <c r="H389" i="15"/>
  <c r="G389" i="15"/>
  <c r="E389" i="15"/>
  <c r="K389" i="15" s="1"/>
  <c r="D389" i="15"/>
  <c r="S389" i="15" s="1" a="1"/>
  <c r="S389" i="15" s="1"/>
  <c r="C389" i="15"/>
  <c r="B389" i="15" s="1"/>
  <c r="A389" i="15" s="1"/>
  <c r="J388" i="15"/>
  <c r="I388" i="15"/>
  <c r="H388" i="15"/>
  <c r="G388" i="15"/>
  <c r="E388" i="15"/>
  <c r="K388" i="15" s="1"/>
  <c r="D388" i="15"/>
  <c r="S388" i="15" s="1" a="1"/>
  <c r="S388" i="15" s="1"/>
  <c r="C388" i="15"/>
  <c r="B388" i="15" s="1"/>
  <c r="A388" i="15" s="1"/>
  <c r="J387" i="15"/>
  <c r="I387" i="15"/>
  <c r="H387" i="15"/>
  <c r="G387" i="15"/>
  <c r="E387" i="15"/>
  <c r="K387" i="15" s="1"/>
  <c r="D387" i="15"/>
  <c r="S387" i="15" s="1" a="1"/>
  <c r="S387" i="15" s="1"/>
  <c r="C387" i="15"/>
  <c r="B387" i="15" s="1"/>
  <c r="A387" i="15" s="1"/>
  <c r="J386" i="15"/>
  <c r="I386" i="15"/>
  <c r="H386" i="15"/>
  <c r="G386" i="15"/>
  <c r="E386" i="15"/>
  <c r="K386" i="15" s="1"/>
  <c r="D386" i="15"/>
  <c r="S386" i="15" s="1" a="1"/>
  <c r="S386" i="15" s="1"/>
  <c r="C386" i="15"/>
  <c r="B386" i="15" s="1"/>
  <c r="A386" i="15" s="1"/>
  <c r="J385" i="15"/>
  <c r="I385" i="15"/>
  <c r="H385" i="15"/>
  <c r="G385" i="15"/>
  <c r="E385" i="15"/>
  <c r="K385" i="15" s="1"/>
  <c r="D385" i="15"/>
  <c r="S385" i="15" s="1" a="1"/>
  <c r="S385" i="15" s="1"/>
  <c r="C385" i="15"/>
  <c r="B385" i="15" s="1"/>
  <c r="A385" i="15" s="1"/>
  <c r="J384" i="15"/>
  <c r="I384" i="15"/>
  <c r="H384" i="15"/>
  <c r="G384" i="15"/>
  <c r="E384" i="15"/>
  <c r="K384" i="15" s="1"/>
  <c r="D384" i="15"/>
  <c r="S384" i="15" s="1" a="1"/>
  <c r="S384" i="15" s="1"/>
  <c r="C384" i="15"/>
  <c r="B384" i="15" s="1"/>
  <c r="A384" i="15" s="1"/>
  <c r="J383" i="15"/>
  <c r="I383" i="15"/>
  <c r="H383" i="15"/>
  <c r="G383" i="15"/>
  <c r="E383" i="15"/>
  <c r="K383" i="15" s="1"/>
  <c r="D383" i="15"/>
  <c r="S383" i="15" s="1" a="1"/>
  <c r="S383" i="15" s="1"/>
  <c r="C383" i="15"/>
  <c r="B383" i="15" s="1"/>
  <c r="A383" i="15" s="1"/>
  <c r="J382" i="15"/>
  <c r="I382" i="15"/>
  <c r="H382" i="15"/>
  <c r="G382" i="15"/>
  <c r="E382" i="15"/>
  <c r="K382" i="15" s="1"/>
  <c r="D382" i="15"/>
  <c r="S382" i="15" s="1" a="1"/>
  <c r="S382" i="15" s="1"/>
  <c r="C382" i="15"/>
  <c r="B382" i="15" s="1"/>
  <c r="A382" i="15" s="1"/>
  <c r="J381" i="15"/>
  <c r="I381" i="15"/>
  <c r="H381" i="15"/>
  <c r="G381" i="15"/>
  <c r="E381" i="15"/>
  <c r="K381" i="15" s="1"/>
  <c r="D381" i="15"/>
  <c r="S381" i="15" s="1" a="1"/>
  <c r="S381" i="15" s="1"/>
  <c r="C381" i="15"/>
  <c r="B381" i="15" s="1"/>
  <c r="A381" i="15" s="1"/>
  <c r="J380" i="15"/>
  <c r="I380" i="15"/>
  <c r="H380" i="15"/>
  <c r="G380" i="15"/>
  <c r="E380" i="15"/>
  <c r="K380" i="15" s="1"/>
  <c r="D380" i="15"/>
  <c r="S380" i="15" s="1" a="1"/>
  <c r="S380" i="15" s="1"/>
  <c r="C380" i="15"/>
  <c r="B380" i="15" s="1"/>
  <c r="A380" i="15" s="1"/>
  <c r="J379" i="15"/>
  <c r="I379" i="15"/>
  <c r="H379" i="15"/>
  <c r="G379" i="15"/>
  <c r="E379" i="15"/>
  <c r="D379" i="15"/>
  <c r="S379" i="15" s="1" a="1"/>
  <c r="S379" i="15" s="1"/>
  <c r="C379" i="15"/>
  <c r="B379" i="15" s="1"/>
  <c r="A379" i="15" s="1"/>
  <c r="J378" i="15"/>
  <c r="I378" i="15"/>
  <c r="H378" i="15"/>
  <c r="G378" i="15"/>
  <c r="E378" i="15"/>
  <c r="K378" i="15" s="1"/>
  <c r="D378" i="15"/>
  <c r="S378" i="15" s="1" a="1"/>
  <c r="S378" i="15" s="1"/>
  <c r="C378" i="15"/>
  <c r="B378" i="15" s="1"/>
  <c r="A378" i="15" s="1"/>
  <c r="J377" i="15"/>
  <c r="I377" i="15"/>
  <c r="H377" i="15"/>
  <c r="G377" i="15"/>
  <c r="E377" i="15"/>
  <c r="D377" i="15"/>
  <c r="S377" i="15" s="1" a="1"/>
  <c r="S377" i="15" s="1"/>
  <c r="C377" i="15"/>
  <c r="B377" i="15" s="1"/>
  <c r="A377" i="15" s="1"/>
  <c r="J376" i="15"/>
  <c r="I376" i="15"/>
  <c r="H376" i="15"/>
  <c r="G376" i="15"/>
  <c r="E376" i="15"/>
  <c r="D376" i="15"/>
  <c r="S376" i="15" s="1" a="1"/>
  <c r="S376" i="15" s="1"/>
  <c r="C376" i="15"/>
  <c r="B376" i="15" s="1"/>
  <c r="A376" i="15" s="1"/>
  <c r="J375" i="15"/>
  <c r="I375" i="15"/>
  <c r="H375" i="15"/>
  <c r="G375" i="15"/>
  <c r="E375" i="15"/>
  <c r="K375" i="15" s="1"/>
  <c r="D375" i="15"/>
  <c r="S375" i="15" s="1" a="1"/>
  <c r="S375" i="15" s="1"/>
  <c r="C375" i="15"/>
  <c r="B375" i="15" s="1"/>
  <c r="A375" i="15" s="1"/>
  <c r="J374" i="15"/>
  <c r="I374" i="15"/>
  <c r="H374" i="15"/>
  <c r="G374" i="15"/>
  <c r="E374" i="15"/>
  <c r="K374" i="15" s="1"/>
  <c r="D374" i="15"/>
  <c r="S374" i="15" s="1" a="1"/>
  <c r="S374" i="15" s="1"/>
  <c r="C374" i="15"/>
  <c r="B374" i="15" s="1"/>
  <c r="A374" i="15" s="1"/>
  <c r="J373" i="15"/>
  <c r="I373" i="15"/>
  <c r="H373" i="15"/>
  <c r="G373" i="15"/>
  <c r="E373" i="15"/>
  <c r="K373" i="15" s="1"/>
  <c r="D373" i="15"/>
  <c r="S373" i="15" s="1" a="1"/>
  <c r="S373" i="15" s="1"/>
  <c r="C373" i="15"/>
  <c r="J372" i="15"/>
  <c r="I372" i="15"/>
  <c r="H372" i="15"/>
  <c r="G372" i="15"/>
  <c r="E372" i="15"/>
  <c r="K372" i="15" s="1"/>
  <c r="D372" i="15"/>
  <c r="S372" i="15" s="1" a="1"/>
  <c r="S372" i="15" s="1"/>
  <c r="C372" i="15"/>
  <c r="B372" i="15" s="1"/>
  <c r="A372" i="15" s="1"/>
  <c r="J371" i="15"/>
  <c r="I371" i="15"/>
  <c r="H371" i="15"/>
  <c r="G371" i="15"/>
  <c r="E371" i="15"/>
  <c r="K371" i="15" s="1"/>
  <c r="D371" i="15"/>
  <c r="S371" i="15" s="1" a="1"/>
  <c r="S371" i="15" s="1"/>
  <c r="C371" i="15"/>
  <c r="B371" i="15" s="1"/>
  <c r="A371" i="15" s="1"/>
  <c r="J370" i="15"/>
  <c r="I370" i="15"/>
  <c r="H370" i="15"/>
  <c r="G370" i="15"/>
  <c r="E370" i="15"/>
  <c r="K370" i="15" s="1"/>
  <c r="D370" i="15"/>
  <c r="S370" i="15" s="1" a="1"/>
  <c r="S370" i="15" s="1"/>
  <c r="C370" i="15"/>
  <c r="J369" i="15"/>
  <c r="I369" i="15"/>
  <c r="H369" i="15"/>
  <c r="G369" i="15"/>
  <c r="E369" i="15"/>
  <c r="K369" i="15" s="1"/>
  <c r="D369" i="15"/>
  <c r="S369" i="15" s="1" a="1"/>
  <c r="S369" i="15" s="1"/>
  <c r="C369" i="15"/>
  <c r="B369" i="15" s="1"/>
  <c r="A369" i="15" s="1"/>
  <c r="J368" i="15"/>
  <c r="I368" i="15"/>
  <c r="H368" i="15"/>
  <c r="G368" i="15"/>
  <c r="E368" i="15"/>
  <c r="K368" i="15" s="1"/>
  <c r="D368" i="15"/>
  <c r="S368" i="15" s="1" a="1"/>
  <c r="S368" i="15" s="1"/>
  <c r="C368" i="15"/>
  <c r="B368" i="15" s="1"/>
  <c r="A368" i="15" s="1"/>
  <c r="J367" i="15"/>
  <c r="I367" i="15"/>
  <c r="H367" i="15"/>
  <c r="G367" i="15"/>
  <c r="E367" i="15"/>
  <c r="K367" i="15" s="1"/>
  <c r="D367" i="15"/>
  <c r="S367" i="15" s="1" a="1"/>
  <c r="S367" i="15" s="1"/>
  <c r="C367" i="15"/>
  <c r="B367" i="15" s="1"/>
  <c r="A367" i="15" s="1"/>
  <c r="J366" i="15"/>
  <c r="I366" i="15"/>
  <c r="H366" i="15"/>
  <c r="G366" i="15"/>
  <c r="E366" i="15"/>
  <c r="K366" i="15" s="1"/>
  <c r="D366" i="15"/>
  <c r="S366" i="15" s="1" a="1"/>
  <c r="S366" i="15" s="1"/>
  <c r="C366" i="15"/>
  <c r="B366" i="15" s="1"/>
  <c r="A366" i="15" s="1"/>
  <c r="J365" i="15"/>
  <c r="I365" i="15"/>
  <c r="H365" i="15"/>
  <c r="G365" i="15"/>
  <c r="E365" i="15"/>
  <c r="K365" i="15" s="1"/>
  <c r="D365" i="15"/>
  <c r="S365" i="15" s="1" a="1"/>
  <c r="S365" i="15" s="1"/>
  <c r="C365" i="15"/>
  <c r="B365" i="15" s="1"/>
  <c r="A365" i="15" s="1"/>
  <c r="J364" i="15"/>
  <c r="I364" i="15"/>
  <c r="H364" i="15"/>
  <c r="G364" i="15"/>
  <c r="E364" i="15"/>
  <c r="K364" i="15" s="1"/>
  <c r="D364" i="15"/>
  <c r="S364" i="15" s="1" a="1"/>
  <c r="S364" i="15" s="1"/>
  <c r="C364" i="15"/>
  <c r="B364" i="15" s="1"/>
  <c r="A364" i="15" s="1"/>
  <c r="J363" i="15"/>
  <c r="I363" i="15"/>
  <c r="H363" i="15"/>
  <c r="G363" i="15"/>
  <c r="E363" i="15"/>
  <c r="D363" i="15"/>
  <c r="S363" i="15" s="1" a="1"/>
  <c r="S363" i="15" s="1"/>
  <c r="C363" i="15"/>
  <c r="B363" i="15" s="1"/>
  <c r="A363" i="15" s="1"/>
  <c r="J362" i="15"/>
  <c r="I362" i="15"/>
  <c r="H362" i="15"/>
  <c r="G362" i="15"/>
  <c r="E362" i="15"/>
  <c r="K362" i="15" s="1"/>
  <c r="D362" i="15"/>
  <c r="S362" i="15" s="1" a="1"/>
  <c r="S362" i="15" s="1"/>
  <c r="C362" i="15"/>
  <c r="B362" i="15" s="1"/>
  <c r="A362" i="15" s="1"/>
  <c r="J361" i="15"/>
  <c r="I361" i="15"/>
  <c r="H361" i="15"/>
  <c r="G361" i="15"/>
  <c r="E361" i="15"/>
  <c r="D361" i="15"/>
  <c r="C361" i="15"/>
  <c r="B361" i="15" s="1"/>
  <c r="A361" i="15" s="1"/>
  <c r="J360" i="15"/>
  <c r="I360" i="15"/>
  <c r="H360" i="15"/>
  <c r="G360" i="15"/>
  <c r="E360" i="15"/>
  <c r="D360" i="15"/>
  <c r="S360" i="15" s="1" a="1"/>
  <c r="S360" i="15" s="1"/>
  <c r="C360" i="15"/>
  <c r="B360" i="15" s="1"/>
  <c r="A360" i="15" s="1"/>
  <c r="J359" i="15"/>
  <c r="I359" i="15"/>
  <c r="H359" i="15"/>
  <c r="G359" i="15"/>
  <c r="E359" i="15"/>
  <c r="K359" i="15" s="1"/>
  <c r="D359" i="15"/>
  <c r="S359" i="15" s="1" a="1"/>
  <c r="S359" i="15" s="1"/>
  <c r="C359" i="15"/>
  <c r="B359" i="15" s="1"/>
  <c r="A359" i="15" s="1"/>
  <c r="J358" i="15"/>
  <c r="I358" i="15"/>
  <c r="H358" i="15"/>
  <c r="G358" i="15"/>
  <c r="E358" i="15"/>
  <c r="K358" i="15" s="1"/>
  <c r="D358" i="15"/>
  <c r="S358" i="15" s="1" a="1"/>
  <c r="S358" i="15" s="1"/>
  <c r="C358" i="15"/>
  <c r="B358" i="15" s="1"/>
  <c r="A358" i="15" s="1"/>
  <c r="J357" i="15"/>
  <c r="I357" i="15"/>
  <c r="H357" i="15"/>
  <c r="G357" i="15"/>
  <c r="E357" i="15"/>
  <c r="K357" i="15" s="1"/>
  <c r="D357" i="15"/>
  <c r="S357" i="15" s="1" a="1"/>
  <c r="S357" i="15" s="1"/>
  <c r="C357" i="15"/>
  <c r="B357" i="15" s="1"/>
  <c r="A357" i="15" s="1"/>
  <c r="J356" i="15"/>
  <c r="I356" i="15"/>
  <c r="H356" i="15"/>
  <c r="G356" i="15"/>
  <c r="E356" i="15"/>
  <c r="K356" i="15" s="1"/>
  <c r="D356" i="15"/>
  <c r="S356" i="15" s="1" a="1"/>
  <c r="S356" i="15" s="1"/>
  <c r="C356" i="15"/>
  <c r="B356" i="15" s="1"/>
  <c r="A356" i="15" s="1"/>
  <c r="J355" i="15"/>
  <c r="I355" i="15"/>
  <c r="H355" i="15"/>
  <c r="G355" i="15"/>
  <c r="E355" i="15"/>
  <c r="K355" i="15" s="1"/>
  <c r="D355" i="15"/>
  <c r="S355" i="15" s="1" a="1"/>
  <c r="S355" i="15" s="1"/>
  <c r="C355" i="15"/>
  <c r="B355" i="15" s="1"/>
  <c r="A355" i="15" s="1"/>
  <c r="J354" i="15"/>
  <c r="I354" i="15"/>
  <c r="H354" i="15"/>
  <c r="G354" i="15"/>
  <c r="E354" i="15"/>
  <c r="K354" i="15" s="1"/>
  <c r="D354" i="15"/>
  <c r="C354" i="15"/>
  <c r="B354" i="15" s="1"/>
  <c r="A354" i="15" s="1"/>
  <c r="J353" i="15"/>
  <c r="I353" i="15"/>
  <c r="H353" i="15"/>
  <c r="G353" i="15"/>
  <c r="E353" i="15"/>
  <c r="K353" i="15" s="1"/>
  <c r="D353" i="15"/>
  <c r="S353" i="15" s="1" a="1"/>
  <c r="S353" i="15" s="1"/>
  <c r="C353" i="15"/>
  <c r="B353" i="15" s="1"/>
  <c r="A353" i="15" s="1"/>
  <c r="J352" i="15"/>
  <c r="I352" i="15"/>
  <c r="H352" i="15"/>
  <c r="G352" i="15"/>
  <c r="E352" i="15"/>
  <c r="K352" i="15" s="1"/>
  <c r="D352" i="15"/>
  <c r="S352" i="15" s="1" a="1"/>
  <c r="S352" i="15" s="1"/>
  <c r="C352" i="15"/>
  <c r="B352" i="15" s="1"/>
  <c r="A352" i="15" s="1"/>
  <c r="J351" i="15"/>
  <c r="I351" i="15"/>
  <c r="H351" i="15"/>
  <c r="G351" i="15"/>
  <c r="E351" i="15"/>
  <c r="K351" i="15" s="1"/>
  <c r="D351" i="15"/>
  <c r="S351" i="15" s="1" a="1"/>
  <c r="S351" i="15" s="1"/>
  <c r="C351" i="15"/>
  <c r="B351" i="15" s="1"/>
  <c r="A351" i="15" s="1"/>
  <c r="J350" i="15"/>
  <c r="I350" i="15"/>
  <c r="H350" i="15"/>
  <c r="G350" i="15"/>
  <c r="E350" i="15"/>
  <c r="K350" i="15" s="1"/>
  <c r="D350" i="15"/>
  <c r="S350" i="15" s="1" a="1"/>
  <c r="S350" i="15" s="1"/>
  <c r="C350" i="15"/>
  <c r="B350" i="15" s="1"/>
  <c r="A350" i="15" s="1"/>
  <c r="J349" i="15"/>
  <c r="I349" i="15"/>
  <c r="H349" i="15"/>
  <c r="G349" i="15"/>
  <c r="E349" i="15"/>
  <c r="K349" i="15" s="1"/>
  <c r="D349" i="15"/>
  <c r="S349" i="15" s="1" a="1"/>
  <c r="S349" i="15" s="1"/>
  <c r="C349" i="15"/>
  <c r="B349" i="15" s="1"/>
  <c r="A349" i="15" s="1"/>
  <c r="J348" i="15"/>
  <c r="I348" i="15"/>
  <c r="H348" i="15"/>
  <c r="G348" i="15"/>
  <c r="E348" i="15"/>
  <c r="K348" i="15" s="1"/>
  <c r="D348" i="15"/>
  <c r="S348" i="15" s="1" a="1"/>
  <c r="S348" i="15" s="1"/>
  <c r="C348" i="15"/>
  <c r="B348" i="15" s="1"/>
  <c r="A348" i="15" s="1"/>
  <c r="J347" i="15"/>
  <c r="I347" i="15"/>
  <c r="H347" i="15"/>
  <c r="G347" i="15"/>
  <c r="E347" i="15"/>
  <c r="D347" i="15"/>
  <c r="S347" i="15" s="1" a="1"/>
  <c r="S347" i="15" s="1"/>
  <c r="C347" i="15"/>
  <c r="B347" i="15" s="1"/>
  <c r="A347" i="15" s="1"/>
  <c r="J346" i="15"/>
  <c r="I346" i="15"/>
  <c r="H346" i="15"/>
  <c r="G346" i="15"/>
  <c r="E346" i="15"/>
  <c r="K346" i="15" s="1"/>
  <c r="D346" i="15"/>
  <c r="S346" i="15" s="1" a="1"/>
  <c r="S346" i="15" s="1"/>
  <c r="C346" i="15"/>
  <c r="B346" i="15" s="1"/>
  <c r="A346" i="15" s="1"/>
  <c r="J345" i="15"/>
  <c r="I345" i="15"/>
  <c r="H345" i="15"/>
  <c r="G345" i="15"/>
  <c r="E345" i="15"/>
  <c r="D345" i="15"/>
  <c r="S345" i="15" s="1" a="1"/>
  <c r="S345" i="15" s="1"/>
  <c r="C345" i="15"/>
  <c r="B345" i="15" s="1"/>
  <c r="A345" i="15" s="1"/>
  <c r="J344" i="15"/>
  <c r="I344" i="15"/>
  <c r="H344" i="15"/>
  <c r="G344" i="15"/>
  <c r="E344" i="15"/>
  <c r="D344" i="15"/>
  <c r="S344" i="15" s="1" a="1"/>
  <c r="S344" i="15" s="1"/>
  <c r="C344" i="15"/>
  <c r="B344" i="15" s="1"/>
  <c r="A344" i="15" s="1"/>
  <c r="J343" i="15"/>
  <c r="I343" i="15"/>
  <c r="H343" i="15"/>
  <c r="G343" i="15"/>
  <c r="E343" i="15"/>
  <c r="K343" i="15" s="1"/>
  <c r="D343" i="15"/>
  <c r="S343" i="15" s="1" a="1"/>
  <c r="S343" i="15" s="1"/>
  <c r="C343" i="15"/>
  <c r="B343" i="15" s="1"/>
  <c r="A343" i="15" s="1"/>
  <c r="J342" i="15"/>
  <c r="I342" i="15"/>
  <c r="H342" i="15"/>
  <c r="G342" i="15"/>
  <c r="E342" i="15"/>
  <c r="K342" i="15" s="1"/>
  <c r="D342" i="15"/>
  <c r="S342" i="15" s="1" a="1"/>
  <c r="S342" i="15" s="1"/>
  <c r="C342" i="15"/>
  <c r="B342" i="15" s="1"/>
  <c r="A342" i="15" s="1"/>
  <c r="J341" i="15"/>
  <c r="I341" i="15"/>
  <c r="H341" i="15"/>
  <c r="G341" i="15"/>
  <c r="E341" i="15"/>
  <c r="K341" i="15" s="1"/>
  <c r="D341" i="15"/>
  <c r="S341" i="15" s="1" a="1"/>
  <c r="S341" i="15" s="1"/>
  <c r="C341" i="15"/>
  <c r="B341" i="15" s="1"/>
  <c r="A341" i="15" s="1"/>
  <c r="J340" i="15"/>
  <c r="I340" i="15"/>
  <c r="H340" i="15"/>
  <c r="G340" i="15"/>
  <c r="E340" i="15"/>
  <c r="K340" i="15" s="1"/>
  <c r="D340" i="15"/>
  <c r="S340" i="15" s="1" a="1"/>
  <c r="S340" i="15" s="1"/>
  <c r="C340" i="15"/>
  <c r="B340" i="15" s="1"/>
  <c r="A340" i="15" s="1"/>
  <c r="J339" i="15"/>
  <c r="I339" i="15"/>
  <c r="H339" i="15"/>
  <c r="G339" i="15"/>
  <c r="E339" i="15"/>
  <c r="K339" i="15" s="1"/>
  <c r="D339" i="15"/>
  <c r="S339" i="15" s="1" a="1"/>
  <c r="S339" i="15" s="1"/>
  <c r="C339" i="15"/>
  <c r="B339" i="15" s="1"/>
  <c r="A339" i="15" s="1"/>
  <c r="J338" i="15"/>
  <c r="I338" i="15"/>
  <c r="H338" i="15"/>
  <c r="G338" i="15"/>
  <c r="E338" i="15"/>
  <c r="K338" i="15" s="1"/>
  <c r="D338" i="15"/>
  <c r="S338" i="15" s="1" a="1"/>
  <c r="S338" i="15" s="1"/>
  <c r="C338" i="15"/>
  <c r="B338" i="15" s="1"/>
  <c r="A338" i="15" s="1"/>
  <c r="J337" i="15"/>
  <c r="I337" i="15"/>
  <c r="H337" i="15"/>
  <c r="G337" i="15"/>
  <c r="E337" i="15"/>
  <c r="K337" i="15" s="1"/>
  <c r="D337" i="15"/>
  <c r="C337" i="15"/>
  <c r="B337" i="15" s="1"/>
  <c r="A337" i="15" s="1"/>
  <c r="J336" i="15"/>
  <c r="I336" i="15"/>
  <c r="H336" i="15"/>
  <c r="G336" i="15"/>
  <c r="E336" i="15"/>
  <c r="K336" i="15" s="1"/>
  <c r="D336" i="15"/>
  <c r="S336" i="15" s="1" a="1"/>
  <c r="S336" i="15" s="1"/>
  <c r="C336" i="15"/>
  <c r="B336" i="15" s="1"/>
  <c r="A336" i="15" s="1"/>
  <c r="J335" i="15"/>
  <c r="I335" i="15"/>
  <c r="H335" i="15"/>
  <c r="G335" i="15"/>
  <c r="E335" i="15"/>
  <c r="K335" i="15" s="1"/>
  <c r="D335" i="15"/>
  <c r="S335" i="15" s="1" a="1"/>
  <c r="S335" i="15" s="1"/>
  <c r="C335" i="15"/>
  <c r="B335" i="15" s="1"/>
  <c r="A335" i="15" s="1"/>
  <c r="J334" i="15"/>
  <c r="I334" i="15"/>
  <c r="H334" i="15"/>
  <c r="G334" i="15"/>
  <c r="E334" i="15"/>
  <c r="K334" i="15" s="1"/>
  <c r="D334" i="15"/>
  <c r="S334" i="15" s="1" a="1"/>
  <c r="S334" i="15" s="1"/>
  <c r="C334" i="15"/>
  <c r="B334" i="15" s="1"/>
  <c r="A334" i="15" s="1"/>
  <c r="J333" i="15"/>
  <c r="I333" i="15"/>
  <c r="H333" i="15"/>
  <c r="G333" i="15"/>
  <c r="E333" i="15"/>
  <c r="K333" i="15" s="1"/>
  <c r="D333" i="15"/>
  <c r="S333" i="15" s="1" a="1"/>
  <c r="S333" i="15" s="1"/>
  <c r="C333" i="15"/>
  <c r="B333" i="15" s="1"/>
  <c r="A333" i="15" s="1"/>
  <c r="J332" i="15"/>
  <c r="I332" i="15"/>
  <c r="H332" i="15"/>
  <c r="G332" i="15"/>
  <c r="E332" i="15"/>
  <c r="K332" i="15" s="1"/>
  <c r="D332" i="15"/>
  <c r="S332" i="15" s="1" a="1"/>
  <c r="S332" i="15" s="1"/>
  <c r="C332" i="15"/>
  <c r="B332" i="15" s="1"/>
  <c r="A332" i="15" s="1"/>
  <c r="J331" i="15"/>
  <c r="I331" i="15"/>
  <c r="H331" i="15"/>
  <c r="G331" i="15"/>
  <c r="E331" i="15"/>
  <c r="D331" i="15"/>
  <c r="S331" i="15" s="1" a="1"/>
  <c r="S331" i="15" s="1"/>
  <c r="C331" i="15"/>
  <c r="B331" i="15" s="1"/>
  <c r="A331" i="15" s="1"/>
  <c r="J330" i="15"/>
  <c r="I330" i="15"/>
  <c r="H330" i="15"/>
  <c r="G330" i="15"/>
  <c r="E330" i="15"/>
  <c r="K330" i="15" s="1"/>
  <c r="D330" i="15"/>
  <c r="S330" i="15" s="1" a="1"/>
  <c r="S330" i="15" s="1"/>
  <c r="C330" i="15"/>
  <c r="B330" i="15" s="1"/>
  <c r="A330" i="15" s="1"/>
  <c r="J329" i="15"/>
  <c r="I329" i="15"/>
  <c r="H329" i="15"/>
  <c r="G329" i="15"/>
  <c r="E329" i="15"/>
  <c r="K329" i="15" s="1"/>
  <c r="D329" i="15"/>
  <c r="S329" i="15" s="1" a="1"/>
  <c r="S329" i="15" s="1"/>
  <c r="C329" i="15"/>
  <c r="B329" i="15" s="1"/>
  <c r="A329" i="15" s="1"/>
  <c r="J328" i="15"/>
  <c r="I328" i="15"/>
  <c r="H328" i="15"/>
  <c r="G328" i="15"/>
  <c r="E328" i="15"/>
  <c r="K328" i="15" s="1"/>
  <c r="D328" i="15"/>
  <c r="S328" i="15" s="1" a="1"/>
  <c r="S328" i="15" s="1"/>
  <c r="C328" i="15"/>
  <c r="B328" i="15" s="1"/>
  <c r="A328" i="15" s="1"/>
  <c r="J327" i="15"/>
  <c r="I327" i="15"/>
  <c r="H327" i="15"/>
  <c r="G327" i="15"/>
  <c r="E327" i="15"/>
  <c r="K327" i="15" s="1"/>
  <c r="D327" i="15"/>
  <c r="S327" i="15" s="1" a="1"/>
  <c r="S327" i="15" s="1"/>
  <c r="C327" i="15"/>
  <c r="B327" i="15" s="1"/>
  <c r="A327" i="15" s="1"/>
  <c r="J326" i="15"/>
  <c r="I326" i="15"/>
  <c r="H326" i="15"/>
  <c r="G326" i="15"/>
  <c r="E326" i="15"/>
  <c r="K326" i="15" s="1"/>
  <c r="D326" i="15"/>
  <c r="S326" i="15" s="1" a="1"/>
  <c r="S326" i="15" s="1"/>
  <c r="C326" i="15"/>
  <c r="B326" i="15" s="1"/>
  <c r="A326" i="15" s="1"/>
  <c r="J325" i="15"/>
  <c r="I325" i="15"/>
  <c r="H325" i="15"/>
  <c r="G325" i="15"/>
  <c r="E325" i="15"/>
  <c r="K325" i="15" s="1"/>
  <c r="D325" i="15"/>
  <c r="S325" i="15" s="1" a="1"/>
  <c r="S325" i="15" s="1"/>
  <c r="C325" i="15"/>
  <c r="B325" i="15" s="1"/>
  <c r="A325" i="15" s="1"/>
  <c r="J324" i="15"/>
  <c r="I324" i="15"/>
  <c r="H324" i="15"/>
  <c r="G324" i="15"/>
  <c r="E324" i="15"/>
  <c r="K324" i="15" s="1"/>
  <c r="D324" i="15"/>
  <c r="S324" i="15" s="1" a="1"/>
  <c r="S324" i="15" s="1"/>
  <c r="C324" i="15"/>
  <c r="B324" i="15" s="1"/>
  <c r="A324" i="15" s="1"/>
  <c r="J323" i="15"/>
  <c r="I323" i="15"/>
  <c r="H323" i="15"/>
  <c r="G323" i="15"/>
  <c r="E323" i="15"/>
  <c r="K323" i="15" s="1"/>
  <c r="D323" i="15"/>
  <c r="S323" i="15" s="1" a="1"/>
  <c r="S323" i="15" s="1"/>
  <c r="C323" i="15"/>
  <c r="B323" i="15" s="1"/>
  <c r="A323" i="15" s="1"/>
  <c r="J322" i="15"/>
  <c r="I322" i="15"/>
  <c r="H322" i="15"/>
  <c r="G322" i="15"/>
  <c r="E322" i="15"/>
  <c r="K322" i="15" s="1"/>
  <c r="D322" i="15"/>
  <c r="S322" i="15" s="1" a="1"/>
  <c r="S322" i="15" s="1"/>
  <c r="C322" i="15"/>
  <c r="B322" i="15" s="1"/>
  <c r="A322" i="15" s="1"/>
  <c r="J321" i="15"/>
  <c r="I321" i="15"/>
  <c r="H321" i="15"/>
  <c r="G321" i="15"/>
  <c r="E321" i="15"/>
  <c r="K321" i="15" s="1"/>
  <c r="D321" i="15"/>
  <c r="S321" i="15" s="1" a="1"/>
  <c r="S321" i="15" s="1"/>
  <c r="C321" i="15"/>
  <c r="B321" i="15" s="1"/>
  <c r="A321" i="15" s="1"/>
  <c r="J320" i="15"/>
  <c r="I320" i="15"/>
  <c r="H320" i="15"/>
  <c r="G320" i="15"/>
  <c r="E320" i="15"/>
  <c r="K320" i="15" s="1"/>
  <c r="D320" i="15"/>
  <c r="S320" i="15" s="1" a="1"/>
  <c r="S320" i="15" s="1"/>
  <c r="C320" i="15"/>
  <c r="B320" i="15" s="1"/>
  <c r="A320" i="15" s="1"/>
  <c r="J319" i="15"/>
  <c r="I319" i="15"/>
  <c r="H319" i="15"/>
  <c r="G319" i="15"/>
  <c r="E319" i="15"/>
  <c r="K319" i="15" s="1"/>
  <c r="D319" i="15"/>
  <c r="S319" i="15" s="1" a="1"/>
  <c r="S319" i="15" s="1"/>
  <c r="C319" i="15"/>
  <c r="B319" i="15" s="1"/>
  <c r="A319" i="15" s="1"/>
  <c r="J318" i="15"/>
  <c r="I318" i="15"/>
  <c r="H318" i="15"/>
  <c r="G318" i="15"/>
  <c r="E318" i="15"/>
  <c r="K318" i="15" s="1"/>
  <c r="D318" i="15"/>
  <c r="S318" i="15" s="1" a="1"/>
  <c r="S318" i="15" s="1"/>
  <c r="C318" i="15"/>
  <c r="B318" i="15" s="1"/>
  <c r="A318" i="15" s="1"/>
  <c r="J317" i="15"/>
  <c r="I317" i="15"/>
  <c r="H317" i="15"/>
  <c r="G317" i="15"/>
  <c r="E317" i="15"/>
  <c r="K317" i="15" s="1"/>
  <c r="D317" i="15"/>
  <c r="S317" i="15" s="1" a="1"/>
  <c r="S317" i="15" s="1"/>
  <c r="C317" i="15"/>
  <c r="B317" i="15" s="1"/>
  <c r="A317" i="15" s="1"/>
  <c r="J316" i="15"/>
  <c r="I316" i="15"/>
  <c r="H316" i="15"/>
  <c r="G316" i="15"/>
  <c r="E316" i="15"/>
  <c r="K316" i="15" s="1"/>
  <c r="D316" i="15"/>
  <c r="S316" i="15" s="1" a="1"/>
  <c r="S316" i="15" s="1"/>
  <c r="C316" i="15"/>
  <c r="B316" i="15" s="1"/>
  <c r="A316" i="15" s="1"/>
  <c r="J315" i="15"/>
  <c r="I315" i="15"/>
  <c r="H315" i="15"/>
  <c r="G315" i="15"/>
  <c r="E315" i="15"/>
  <c r="K315" i="15" s="1"/>
  <c r="D315" i="15"/>
  <c r="S315" i="15" s="1" a="1"/>
  <c r="S315" i="15" s="1"/>
  <c r="C315" i="15"/>
  <c r="B315" i="15" s="1"/>
  <c r="A315" i="15" s="1"/>
  <c r="J314" i="15"/>
  <c r="I314" i="15"/>
  <c r="H314" i="15"/>
  <c r="G314" i="15"/>
  <c r="E314" i="15"/>
  <c r="K314" i="15" s="1"/>
  <c r="D314" i="15"/>
  <c r="S314" i="15" s="1" a="1"/>
  <c r="S314" i="15" s="1"/>
  <c r="C314" i="15"/>
  <c r="B314" i="15" s="1"/>
  <c r="A314" i="15" s="1"/>
  <c r="J313" i="15"/>
  <c r="I313" i="15"/>
  <c r="H313" i="15"/>
  <c r="G313" i="15"/>
  <c r="E313" i="15"/>
  <c r="K313" i="15" s="1"/>
  <c r="D313" i="15"/>
  <c r="S313" i="15" s="1" a="1"/>
  <c r="S313" i="15" s="1"/>
  <c r="C313" i="15"/>
  <c r="B313" i="15" s="1"/>
  <c r="A313" i="15" s="1"/>
  <c r="J312" i="15"/>
  <c r="I312" i="15"/>
  <c r="H312" i="15"/>
  <c r="G312" i="15"/>
  <c r="E312" i="15"/>
  <c r="D312" i="15"/>
  <c r="S312" i="15" s="1" a="1"/>
  <c r="S312" i="15" s="1"/>
  <c r="C312" i="15"/>
  <c r="B312" i="15" s="1"/>
  <c r="A312" i="15" s="1"/>
  <c r="J311" i="15"/>
  <c r="I311" i="15"/>
  <c r="H311" i="15"/>
  <c r="G311" i="15"/>
  <c r="E311" i="15"/>
  <c r="K311" i="15" s="1"/>
  <c r="D311" i="15"/>
  <c r="S311" i="15" s="1" a="1"/>
  <c r="S311" i="15" s="1"/>
  <c r="C311" i="15"/>
  <c r="B311" i="15" s="1"/>
  <c r="A311" i="15" s="1"/>
  <c r="J310" i="15"/>
  <c r="I310" i="15"/>
  <c r="H310" i="15"/>
  <c r="G310" i="15"/>
  <c r="E310" i="15"/>
  <c r="K310" i="15" s="1"/>
  <c r="D310" i="15"/>
  <c r="C310" i="15"/>
  <c r="B310" i="15" s="1"/>
  <c r="A310" i="15" s="1"/>
  <c r="J309" i="15"/>
  <c r="I309" i="15"/>
  <c r="H309" i="15"/>
  <c r="G309" i="15"/>
  <c r="E309" i="15"/>
  <c r="K309" i="15" s="1"/>
  <c r="D309" i="15"/>
  <c r="S309" i="15" s="1" a="1"/>
  <c r="S309" i="15" s="1"/>
  <c r="C309" i="15"/>
  <c r="B309" i="15" s="1"/>
  <c r="A309" i="15" s="1"/>
  <c r="J308" i="15"/>
  <c r="I308" i="15"/>
  <c r="H308" i="15"/>
  <c r="G308" i="15"/>
  <c r="E308" i="15"/>
  <c r="K308" i="15" s="1"/>
  <c r="D308" i="15"/>
  <c r="S308" i="15" s="1" a="1"/>
  <c r="S308" i="15" s="1"/>
  <c r="C308" i="15"/>
  <c r="B308" i="15" s="1"/>
  <c r="A308" i="15" s="1"/>
  <c r="J307" i="15"/>
  <c r="I307" i="15"/>
  <c r="H307" i="15"/>
  <c r="G307" i="15"/>
  <c r="E307" i="15"/>
  <c r="K307" i="15" s="1"/>
  <c r="D307" i="15"/>
  <c r="S307" i="15" s="1" a="1"/>
  <c r="S307" i="15" s="1"/>
  <c r="C307" i="15"/>
  <c r="B307" i="15" s="1"/>
  <c r="A307" i="15" s="1"/>
  <c r="J306" i="15"/>
  <c r="I306" i="15"/>
  <c r="H306" i="15"/>
  <c r="G306" i="15"/>
  <c r="E306" i="15"/>
  <c r="K306" i="15" s="1"/>
  <c r="D306" i="15"/>
  <c r="S306" i="15" s="1" a="1"/>
  <c r="S306" i="15" s="1"/>
  <c r="C306" i="15"/>
  <c r="B306" i="15" s="1"/>
  <c r="A306" i="15" s="1"/>
  <c r="J305" i="15"/>
  <c r="I305" i="15"/>
  <c r="H305" i="15"/>
  <c r="G305" i="15"/>
  <c r="E305" i="15"/>
  <c r="K305" i="15" s="1"/>
  <c r="D305" i="15"/>
  <c r="S305" i="15" s="1" a="1"/>
  <c r="S305" i="15" s="1"/>
  <c r="C305" i="15"/>
  <c r="B305" i="15" s="1"/>
  <c r="A305" i="15" s="1"/>
  <c r="J304" i="15"/>
  <c r="I304" i="15"/>
  <c r="H304" i="15"/>
  <c r="G304" i="15"/>
  <c r="E304" i="15"/>
  <c r="K304" i="15" s="1"/>
  <c r="D304" i="15"/>
  <c r="S304" i="15" s="1" a="1"/>
  <c r="S304" i="15" s="1"/>
  <c r="C304" i="15"/>
  <c r="B304" i="15" s="1"/>
  <c r="A304" i="15" s="1"/>
  <c r="J303" i="15"/>
  <c r="I303" i="15"/>
  <c r="H303" i="15"/>
  <c r="G303" i="15"/>
  <c r="E303" i="15"/>
  <c r="K303" i="15" s="1"/>
  <c r="D303" i="15"/>
  <c r="S303" i="15" s="1" a="1"/>
  <c r="S303" i="15" s="1"/>
  <c r="C303" i="15"/>
  <c r="B303" i="15" s="1"/>
  <c r="A303" i="15" s="1"/>
  <c r="J302" i="15"/>
  <c r="I302" i="15"/>
  <c r="H302" i="15"/>
  <c r="G302" i="15"/>
  <c r="E302" i="15"/>
  <c r="K302" i="15" s="1"/>
  <c r="D302" i="15"/>
  <c r="S302" i="15" s="1" a="1"/>
  <c r="S302" i="15" s="1"/>
  <c r="C302" i="15"/>
  <c r="B302" i="15" s="1"/>
  <c r="A302" i="15" s="1"/>
  <c r="J301" i="15"/>
  <c r="I301" i="15"/>
  <c r="H301" i="15"/>
  <c r="G301" i="15"/>
  <c r="E301" i="15"/>
  <c r="K301" i="15" s="1"/>
  <c r="D301" i="15"/>
  <c r="S301" i="15" s="1" a="1"/>
  <c r="S301" i="15" s="1"/>
  <c r="C301" i="15"/>
  <c r="B301" i="15" s="1"/>
  <c r="A301" i="15" s="1"/>
  <c r="J300" i="15"/>
  <c r="I300" i="15"/>
  <c r="H300" i="15"/>
  <c r="G300" i="15"/>
  <c r="E300" i="15"/>
  <c r="K300" i="15" s="1"/>
  <c r="D300" i="15"/>
  <c r="S300" i="15" s="1" a="1"/>
  <c r="S300" i="15" s="1"/>
  <c r="C300" i="15"/>
  <c r="B300" i="15" s="1"/>
  <c r="A300" i="15" s="1"/>
  <c r="J299" i="15"/>
  <c r="I299" i="15"/>
  <c r="H299" i="15"/>
  <c r="G299" i="15"/>
  <c r="E299" i="15"/>
  <c r="D299" i="15"/>
  <c r="S299" i="15" s="1" a="1"/>
  <c r="S299" i="15" s="1"/>
  <c r="C299" i="15"/>
  <c r="B299" i="15" s="1"/>
  <c r="A299" i="15" s="1"/>
  <c r="J298" i="15"/>
  <c r="I298" i="15"/>
  <c r="H298" i="15"/>
  <c r="G298" i="15"/>
  <c r="E298" i="15"/>
  <c r="K298" i="15" s="1"/>
  <c r="D298" i="15"/>
  <c r="S298" i="15" s="1" a="1"/>
  <c r="S298" i="15" s="1"/>
  <c r="C298" i="15"/>
  <c r="B298" i="15" s="1"/>
  <c r="A298" i="15" s="1"/>
  <c r="J297" i="15"/>
  <c r="I297" i="15"/>
  <c r="H297" i="15"/>
  <c r="G297" i="15"/>
  <c r="E297" i="15"/>
  <c r="D297" i="15"/>
  <c r="S297" i="15" s="1" a="1"/>
  <c r="S297" i="15" s="1"/>
  <c r="C297" i="15"/>
  <c r="B297" i="15" s="1"/>
  <c r="A297" i="15" s="1"/>
  <c r="J296" i="15"/>
  <c r="I296" i="15"/>
  <c r="H296" i="15"/>
  <c r="G296" i="15"/>
  <c r="E296" i="15"/>
  <c r="K296" i="15" s="1"/>
  <c r="D296" i="15"/>
  <c r="S296" i="15" s="1" a="1"/>
  <c r="S296" i="15" s="1"/>
  <c r="C296" i="15"/>
  <c r="B296" i="15" s="1"/>
  <c r="A296" i="15" s="1"/>
  <c r="J295" i="15"/>
  <c r="I295" i="15"/>
  <c r="H295" i="15"/>
  <c r="G295" i="15"/>
  <c r="E295" i="15"/>
  <c r="K295" i="15" s="1"/>
  <c r="D295" i="15"/>
  <c r="S295" i="15" s="1" a="1"/>
  <c r="S295" i="15" s="1"/>
  <c r="C295" i="15"/>
  <c r="B295" i="15" s="1"/>
  <c r="A295" i="15" s="1"/>
  <c r="J294" i="15"/>
  <c r="I294" i="15"/>
  <c r="H294" i="15"/>
  <c r="G294" i="15"/>
  <c r="E294" i="15"/>
  <c r="K294" i="15" s="1"/>
  <c r="D294" i="15"/>
  <c r="S294" i="15" s="1" a="1"/>
  <c r="S294" i="15" s="1"/>
  <c r="C294" i="15"/>
  <c r="B294" i="15" s="1"/>
  <c r="A294" i="15" s="1"/>
  <c r="J293" i="15"/>
  <c r="I293" i="15"/>
  <c r="H293" i="15"/>
  <c r="G293" i="15"/>
  <c r="E293" i="15"/>
  <c r="K293" i="15" s="1"/>
  <c r="D293" i="15"/>
  <c r="C293" i="15"/>
  <c r="B293" i="15" s="1"/>
  <c r="A293" i="15" s="1"/>
  <c r="J292" i="15"/>
  <c r="I292" i="15"/>
  <c r="H292" i="15"/>
  <c r="G292" i="15"/>
  <c r="E292" i="15"/>
  <c r="K292" i="15" s="1"/>
  <c r="D292" i="15"/>
  <c r="S292" i="15" s="1" a="1"/>
  <c r="S292" i="15" s="1"/>
  <c r="C292" i="15"/>
  <c r="B292" i="15" s="1"/>
  <c r="A292" i="15" s="1"/>
  <c r="J291" i="15"/>
  <c r="I291" i="15"/>
  <c r="H291" i="15"/>
  <c r="G291" i="15"/>
  <c r="E291" i="15"/>
  <c r="K291" i="15" s="1"/>
  <c r="D291" i="15"/>
  <c r="S291" i="15" s="1" a="1"/>
  <c r="S291" i="15" s="1"/>
  <c r="C291" i="15"/>
  <c r="B291" i="15" s="1"/>
  <c r="A291" i="15" s="1"/>
  <c r="J290" i="15"/>
  <c r="I290" i="15"/>
  <c r="H290" i="15"/>
  <c r="G290" i="15"/>
  <c r="E290" i="15"/>
  <c r="K290" i="15" s="1"/>
  <c r="D290" i="15"/>
  <c r="S290" i="15" s="1" a="1"/>
  <c r="S290" i="15" s="1"/>
  <c r="C290" i="15"/>
  <c r="B290" i="15" s="1"/>
  <c r="A290" i="15" s="1"/>
  <c r="J289" i="15"/>
  <c r="I289" i="15"/>
  <c r="H289" i="15"/>
  <c r="G289" i="15"/>
  <c r="E289" i="15"/>
  <c r="K289" i="15" s="1"/>
  <c r="D289" i="15"/>
  <c r="S289" i="15" s="1" a="1"/>
  <c r="S289" i="15" s="1"/>
  <c r="C289" i="15"/>
  <c r="B289" i="15" s="1"/>
  <c r="A289" i="15" s="1"/>
  <c r="J288" i="15"/>
  <c r="I288" i="15"/>
  <c r="H288" i="15"/>
  <c r="G288" i="15"/>
  <c r="E288" i="15"/>
  <c r="K288" i="15" s="1"/>
  <c r="D288" i="15"/>
  <c r="S288" i="15" s="1" a="1"/>
  <c r="S288" i="15" s="1"/>
  <c r="C288" i="15"/>
  <c r="B288" i="15" s="1"/>
  <c r="A288" i="15" s="1"/>
  <c r="J287" i="15"/>
  <c r="I287" i="15"/>
  <c r="H287" i="15"/>
  <c r="G287" i="15"/>
  <c r="E287" i="15"/>
  <c r="K287" i="15" s="1"/>
  <c r="D287" i="15"/>
  <c r="S287" i="15" s="1" a="1"/>
  <c r="S287" i="15" s="1"/>
  <c r="C287" i="15"/>
  <c r="B287" i="15" s="1"/>
  <c r="A287" i="15" s="1"/>
  <c r="J286" i="15"/>
  <c r="I286" i="15"/>
  <c r="H286" i="15"/>
  <c r="G286" i="15"/>
  <c r="E286" i="15"/>
  <c r="K286" i="15" s="1"/>
  <c r="D286" i="15"/>
  <c r="S286" i="15" s="1" a="1"/>
  <c r="S286" i="15" s="1"/>
  <c r="C286" i="15"/>
  <c r="B286" i="15" s="1"/>
  <c r="A286" i="15" s="1"/>
  <c r="J285" i="15"/>
  <c r="I285" i="15"/>
  <c r="H285" i="15"/>
  <c r="G285" i="15"/>
  <c r="E285" i="15"/>
  <c r="K285" i="15" s="1"/>
  <c r="D285" i="15"/>
  <c r="S285" i="15" s="1" a="1"/>
  <c r="S285" i="15" s="1"/>
  <c r="C285" i="15"/>
  <c r="B285" i="15" s="1"/>
  <c r="A285" i="15" s="1"/>
  <c r="J284" i="15"/>
  <c r="I284" i="15"/>
  <c r="H284" i="15"/>
  <c r="G284" i="15"/>
  <c r="E284" i="15"/>
  <c r="K284" i="15" s="1"/>
  <c r="D284" i="15"/>
  <c r="S284" i="15" s="1" a="1"/>
  <c r="S284" i="15" s="1"/>
  <c r="C284" i="15"/>
  <c r="B284" i="15" s="1"/>
  <c r="A284" i="15" s="1"/>
  <c r="J283" i="15"/>
  <c r="I283" i="15"/>
  <c r="H283" i="15"/>
  <c r="G283" i="15"/>
  <c r="E283" i="15"/>
  <c r="K283" i="15" s="1"/>
  <c r="D283" i="15"/>
  <c r="S283" i="15" s="1" a="1"/>
  <c r="S283" i="15" s="1"/>
  <c r="C283" i="15"/>
  <c r="B283" i="15" s="1"/>
  <c r="A283" i="15" s="1"/>
  <c r="J282" i="15"/>
  <c r="I282" i="15"/>
  <c r="H282" i="15"/>
  <c r="G282" i="15"/>
  <c r="E282" i="15"/>
  <c r="K282" i="15" s="1"/>
  <c r="D282" i="15"/>
  <c r="S282" i="15" s="1" a="1"/>
  <c r="S282" i="15" s="1"/>
  <c r="C282" i="15"/>
  <c r="B282" i="15" s="1"/>
  <c r="A282" i="15" s="1"/>
  <c r="J281" i="15"/>
  <c r="I281" i="15"/>
  <c r="H281" i="15"/>
  <c r="G281" i="15"/>
  <c r="E281" i="15"/>
  <c r="K281" i="15" s="1"/>
  <c r="D281" i="15"/>
  <c r="S281" i="15" s="1" a="1"/>
  <c r="S281" i="15" s="1"/>
  <c r="C281" i="15"/>
  <c r="B281" i="15" s="1"/>
  <c r="A281" i="15" s="1"/>
  <c r="J280" i="15"/>
  <c r="I280" i="15"/>
  <c r="H280" i="15"/>
  <c r="G280" i="15"/>
  <c r="E280" i="15"/>
  <c r="K280" i="15" s="1"/>
  <c r="D280" i="15"/>
  <c r="S280" i="15" s="1" a="1"/>
  <c r="S280" i="15" s="1"/>
  <c r="C280" i="15"/>
  <c r="B280" i="15" s="1"/>
  <c r="A280" i="15" s="1"/>
  <c r="J279" i="15"/>
  <c r="I279" i="15"/>
  <c r="H279" i="15"/>
  <c r="G279" i="15"/>
  <c r="E279" i="15"/>
  <c r="K279" i="15" s="1"/>
  <c r="D279" i="15"/>
  <c r="S279" i="15" s="1" a="1"/>
  <c r="S279" i="15" s="1"/>
  <c r="C279" i="15"/>
  <c r="B279" i="15" s="1"/>
  <c r="A279" i="15" s="1"/>
  <c r="J278" i="15"/>
  <c r="I278" i="15"/>
  <c r="H278" i="15"/>
  <c r="G278" i="15"/>
  <c r="E278" i="15"/>
  <c r="K278" i="15" s="1"/>
  <c r="D278" i="15"/>
  <c r="S278" i="15" s="1" a="1"/>
  <c r="S278" i="15" s="1"/>
  <c r="C278" i="15"/>
  <c r="B278" i="15" s="1"/>
  <c r="A278" i="15" s="1"/>
  <c r="J277" i="15"/>
  <c r="I277" i="15"/>
  <c r="H277" i="15"/>
  <c r="G277" i="15"/>
  <c r="E277" i="15"/>
  <c r="K277" i="15" s="1"/>
  <c r="D277" i="15"/>
  <c r="S277" i="15" s="1" a="1"/>
  <c r="S277" i="15" s="1"/>
  <c r="C277" i="15"/>
  <c r="B277" i="15" s="1"/>
  <c r="A277" i="15" s="1"/>
  <c r="J276" i="15"/>
  <c r="I276" i="15"/>
  <c r="H276" i="15"/>
  <c r="G276" i="15"/>
  <c r="E276" i="15"/>
  <c r="K276" i="15" s="1"/>
  <c r="D276" i="15"/>
  <c r="S276" i="15" s="1" a="1"/>
  <c r="S276" i="15" s="1"/>
  <c r="C276" i="15"/>
  <c r="B276" i="15" s="1"/>
  <c r="A276" i="15" s="1"/>
  <c r="J275" i="15"/>
  <c r="I275" i="15"/>
  <c r="H275" i="15"/>
  <c r="G275" i="15"/>
  <c r="E275" i="15"/>
  <c r="K275" i="15" s="1"/>
  <c r="D275" i="15"/>
  <c r="S275" i="15" s="1" a="1"/>
  <c r="S275" i="15" s="1"/>
  <c r="C275" i="15"/>
  <c r="B275" i="15" s="1"/>
  <c r="A275" i="15" s="1"/>
  <c r="J274" i="15"/>
  <c r="I274" i="15"/>
  <c r="H274" i="15"/>
  <c r="G274" i="15"/>
  <c r="E274" i="15"/>
  <c r="K274" i="15" s="1"/>
  <c r="D274" i="15"/>
  <c r="S274" i="15" s="1" a="1"/>
  <c r="S274" i="15" s="1"/>
  <c r="C274" i="15"/>
  <c r="B274" i="15" s="1"/>
  <c r="A274" i="15" s="1"/>
  <c r="J273" i="15"/>
  <c r="I273" i="15"/>
  <c r="H273" i="15"/>
  <c r="G273" i="15"/>
  <c r="E273" i="15"/>
  <c r="K273" i="15" s="1"/>
  <c r="D273" i="15"/>
  <c r="S273" i="15" s="1" a="1"/>
  <c r="S273" i="15" s="1"/>
  <c r="C273" i="15"/>
  <c r="B273" i="15" s="1"/>
  <c r="A273" i="15" s="1"/>
  <c r="J272" i="15"/>
  <c r="I272" i="15"/>
  <c r="H272" i="15"/>
  <c r="G272" i="15"/>
  <c r="E272" i="15"/>
  <c r="K272" i="15" s="1"/>
  <c r="D272" i="15"/>
  <c r="S272" i="15" s="1" a="1"/>
  <c r="S272" i="15" s="1"/>
  <c r="C272" i="15"/>
  <c r="B272" i="15" s="1"/>
  <c r="A272" i="15" s="1"/>
  <c r="J271" i="15"/>
  <c r="I271" i="15"/>
  <c r="H271" i="15"/>
  <c r="G271" i="15"/>
  <c r="E271" i="15"/>
  <c r="K271" i="15" s="1"/>
  <c r="D271" i="15"/>
  <c r="S271" i="15" s="1" a="1"/>
  <c r="S271" i="15" s="1"/>
  <c r="C271" i="15"/>
  <c r="B271" i="15" s="1"/>
  <c r="A271" i="15" s="1"/>
  <c r="J270" i="15"/>
  <c r="I270" i="15"/>
  <c r="H270" i="15"/>
  <c r="G270" i="15"/>
  <c r="E270" i="15"/>
  <c r="K270" i="15" s="1"/>
  <c r="D270" i="15"/>
  <c r="S270" i="15" s="1" a="1"/>
  <c r="S270" i="15" s="1"/>
  <c r="C270" i="15"/>
  <c r="B270" i="15" s="1"/>
  <c r="A270" i="15" s="1"/>
  <c r="J269" i="15"/>
  <c r="I269" i="15"/>
  <c r="H269" i="15"/>
  <c r="G269" i="15"/>
  <c r="E269" i="15"/>
  <c r="K269" i="15" s="1"/>
  <c r="D269" i="15"/>
  <c r="C269" i="15"/>
  <c r="B269" i="15" s="1"/>
  <c r="A269" i="15" s="1"/>
  <c r="J268" i="15"/>
  <c r="I268" i="15"/>
  <c r="H268" i="15"/>
  <c r="G268" i="15"/>
  <c r="E268" i="15"/>
  <c r="K268" i="15" s="1"/>
  <c r="D268" i="15"/>
  <c r="S268" i="15" s="1" a="1"/>
  <c r="S268" i="15" s="1"/>
  <c r="C268" i="15"/>
  <c r="B268" i="15" s="1"/>
  <c r="A268" i="15" s="1"/>
  <c r="J267" i="15"/>
  <c r="I267" i="15"/>
  <c r="H267" i="15"/>
  <c r="G267" i="15"/>
  <c r="E267" i="15"/>
  <c r="K267" i="15" s="1"/>
  <c r="D267" i="15"/>
  <c r="S267" i="15" s="1" a="1"/>
  <c r="S267" i="15" s="1"/>
  <c r="C267" i="15"/>
  <c r="B267" i="15" s="1"/>
  <c r="A267" i="15" s="1"/>
  <c r="J266" i="15"/>
  <c r="I266" i="15"/>
  <c r="H266" i="15"/>
  <c r="G266" i="15"/>
  <c r="E266" i="15"/>
  <c r="K266" i="15" s="1"/>
  <c r="D266" i="15"/>
  <c r="S266" i="15" s="1" a="1"/>
  <c r="S266" i="15" s="1"/>
  <c r="C266" i="15"/>
  <c r="B266" i="15" s="1"/>
  <c r="A266" i="15" s="1"/>
  <c r="J265" i="15"/>
  <c r="I265" i="15"/>
  <c r="H265" i="15"/>
  <c r="G265" i="15"/>
  <c r="E265" i="15"/>
  <c r="D265" i="15"/>
  <c r="S265" i="15" s="1" a="1"/>
  <c r="S265" i="15" s="1"/>
  <c r="C265" i="15"/>
  <c r="B265" i="15" s="1"/>
  <c r="A265" i="15" s="1"/>
  <c r="J264" i="15"/>
  <c r="I264" i="15"/>
  <c r="H264" i="15"/>
  <c r="G264" i="15"/>
  <c r="E264" i="15"/>
  <c r="D264" i="15"/>
  <c r="S264" i="15" s="1" a="1"/>
  <c r="S264" i="15" s="1"/>
  <c r="C264" i="15"/>
  <c r="B264" i="15" s="1"/>
  <c r="A264" i="15" s="1"/>
  <c r="J263" i="15"/>
  <c r="I263" i="15"/>
  <c r="H263" i="15"/>
  <c r="G263" i="15"/>
  <c r="E263" i="15"/>
  <c r="K263" i="15" s="1"/>
  <c r="D263" i="15"/>
  <c r="S263" i="15" s="1" a="1"/>
  <c r="S263" i="15" s="1"/>
  <c r="C263" i="15"/>
  <c r="B263" i="15" s="1"/>
  <c r="A263" i="15" s="1"/>
  <c r="J262" i="15"/>
  <c r="I262" i="15"/>
  <c r="H262" i="15"/>
  <c r="G262" i="15"/>
  <c r="E262" i="15"/>
  <c r="K262" i="15" s="1"/>
  <c r="D262" i="15"/>
  <c r="S262" i="15" s="1" a="1"/>
  <c r="S262" i="15" s="1"/>
  <c r="C262" i="15"/>
  <c r="B262" i="15" s="1"/>
  <c r="A262" i="15" s="1"/>
  <c r="J261" i="15"/>
  <c r="I261" i="15"/>
  <c r="H261" i="15"/>
  <c r="G261" i="15"/>
  <c r="E261" i="15"/>
  <c r="K261" i="15" s="1"/>
  <c r="D261" i="15"/>
  <c r="S261" i="15" s="1" a="1"/>
  <c r="S261" i="15" s="1"/>
  <c r="C261" i="15"/>
  <c r="B261" i="15" s="1"/>
  <c r="A261" i="15" s="1"/>
  <c r="J260" i="15"/>
  <c r="I260" i="15"/>
  <c r="H260" i="15"/>
  <c r="G260" i="15"/>
  <c r="E260" i="15"/>
  <c r="K260" i="15" s="1"/>
  <c r="D260" i="15"/>
  <c r="S260" i="15" s="1" a="1"/>
  <c r="S260" i="15" s="1"/>
  <c r="C260" i="15"/>
  <c r="B260" i="15" s="1"/>
  <c r="A260" i="15" s="1"/>
  <c r="J259" i="15"/>
  <c r="I259" i="15"/>
  <c r="H259" i="15"/>
  <c r="G259" i="15"/>
  <c r="E259" i="15"/>
  <c r="K259" i="15" s="1"/>
  <c r="D259" i="15"/>
  <c r="S259" i="15" s="1" a="1"/>
  <c r="S259" i="15" s="1"/>
  <c r="C259" i="15"/>
  <c r="B259" i="15" s="1"/>
  <c r="A259" i="15" s="1"/>
  <c r="J258" i="15"/>
  <c r="I258" i="15"/>
  <c r="H258" i="15"/>
  <c r="G258" i="15"/>
  <c r="E258" i="15"/>
  <c r="K258" i="15" s="1"/>
  <c r="D258" i="15"/>
  <c r="S258" i="15" s="1" a="1"/>
  <c r="S258" i="15" s="1"/>
  <c r="C258" i="15"/>
  <c r="J257" i="15"/>
  <c r="I257" i="15"/>
  <c r="H257" i="15"/>
  <c r="G257" i="15"/>
  <c r="E257" i="15"/>
  <c r="K257" i="15" s="1"/>
  <c r="D257" i="15"/>
  <c r="S257" i="15" s="1" a="1"/>
  <c r="S257" i="15" s="1"/>
  <c r="C257" i="15"/>
  <c r="B257" i="15" s="1"/>
  <c r="A257" i="15" s="1"/>
  <c r="J256" i="15"/>
  <c r="I256" i="15"/>
  <c r="H256" i="15"/>
  <c r="G256" i="15"/>
  <c r="E256" i="15"/>
  <c r="K256" i="15" s="1"/>
  <c r="D256" i="15"/>
  <c r="S256" i="15" s="1" a="1"/>
  <c r="S256" i="15" s="1"/>
  <c r="C256" i="15"/>
  <c r="B256" i="15" s="1"/>
  <c r="A256" i="15" s="1"/>
  <c r="J255" i="15"/>
  <c r="I255" i="15"/>
  <c r="H255" i="15"/>
  <c r="G255" i="15"/>
  <c r="E255" i="15"/>
  <c r="K255" i="15" s="1"/>
  <c r="D255" i="15"/>
  <c r="S255" i="15" s="1" a="1"/>
  <c r="S255" i="15" s="1"/>
  <c r="C255" i="15"/>
  <c r="B255" i="15" s="1"/>
  <c r="A255" i="15" s="1"/>
  <c r="J254" i="15"/>
  <c r="I254" i="15"/>
  <c r="H254" i="15"/>
  <c r="G254" i="15"/>
  <c r="E254" i="15"/>
  <c r="K254" i="15" s="1"/>
  <c r="D254" i="15"/>
  <c r="S254" i="15" s="1" a="1"/>
  <c r="S254" i="15" s="1"/>
  <c r="C254" i="15"/>
  <c r="B254" i="15" s="1"/>
  <c r="A254" i="15" s="1"/>
  <c r="J253" i="15"/>
  <c r="I253" i="15"/>
  <c r="H253" i="15"/>
  <c r="G253" i="15"/>
  <c r="E253" i="15"/>
  <c r="K253" i="15" s="1"/>
  <c r="D253" i="15"/>
  <c r="S253" i="15" s="1" a="1"/>
  <c r="S253" i="15" s="1"/>
  <c r="C253" i="15"/>
  <c r="B253" i="15" s="1"/>
  <c r="A253" i="15" s="1"/>
  <c r="J252" i="15"/>
  <c r="I252" i="15"/>
  <c r="H252" i="15"/>
  <c r="G252" i="15"/>
  <c r="E252" i="15"/>
  <c r="K252" i="15" s="1"/>
  <c r="D252" i="15"/>
  <c r="S252" i="15" s="1" a="1"/>
  <c r="S252" i="15" s="1"/>
  <c r="C252" i="15"/>
  <c r="B252" i="15" s="1"/>
  <c r="A252" i="15" s="1"/>
  <c r="J251" i="15"/>
  <c r="I251" i="15"/>
  <c r="H251" i="15"/>
  <c r="G251" i="15"/>
  <c r="E251" i="15"/>
  <c r="D251" i="15"/>
  <c r="S251" i="15" s="1" a="1"/>
  <c r="S251" i="15" s="1"/>
  <c r="C251" i="15"/>
  <c r="B251" i="15" s="1"/>
  <c r="A251" i="15" s="1"/>
  <c r="J250" i="15"/>
  <c r="I250" i="15"/>
  <c r="H250" i="15"/>
  <c r="G250" i="15"/>
  <c r="E250" i="15"/>
  <c r="K250" i="15" s="1"/>
  <c r="D250" i="15"/>
  <c r="S250" i="15" s="1" a="1"/>
  <c r="S250" i="15" s="1"/>
  <c r="C250" i="15"/>
  <c r="B250" i="15" s="1"/>
  <c r="A250" i="15" s="1"/>
  <c r="J249" i="15"/>
  <c r="I249" i="15"/>
  <c r="H249" i="15"/>
  <c r="G249" i="15"/>
  <c r="E249" i="15"/>
  <c r="K249" i="15" s="1"/>
  <c r="D249" i="15"/>
  <c r="S249" i="15" s="1" a="1"/>
  <c r="S249" i="15" s="1"/>
  <c r="C249" i="15"/>
  <c r="B249" i="15" s="1"/>
  <c r="A249" i="15" s="1"/>
  <c r="J248" i="15"/>
  <c r="I248" i="15"/>
  <c r="H248" i="15"/>
  <c r="G248" i="15"/>
  <c r="E248" i="15"/>
  <c r="K248" i="15" s="1"/>
  <c r="D248" i="15"/>
  <c r="S248" i="15" s="1" a="1"/>
  <c r="S248" i="15" s="1"/>
  <c r="C248" i="15"/>
  <c r="B248" i="15" s="1"/>
  <c r="A248" i="15" s="1"/>
  <c r="J247" i="15"/>
  <c r="I247" i="15"/>
  <c r="H247" i="15"/>
  <c r="G247" i="15"/>
  <c r="E247" i="15"/>
  <c r="K247" i="15" s="1"/>
  <c r="D247" i="15"/>
  <c r="S247" i="15" s="1" a="1"/>
  <c r="S247" i="15" s="1"/>
  <c r="C247" i="15"/>
  <c r="B247" i="15" s="1"/>
  <c r="A247" i="15" s="1"/>
  <c r="J246" i="15"/>
  <c r="I246" i="15"/>
  <c r="H246" i="15"/>
  <c r="G246" i="15"/>
  <c r="E246" i="15"/>
  <c r="K246" i="15" s="1"/>
  <c r="D246" i="15"/>
  <c r="S246" i="15" s="1" a="1"/>
  <c r="S246" i="15" s="1"/>
  <c r="C246" i="15"/>
  <c r="B246" i="15" s="1"/>
  <c r="A246" i="15" s="1"/>
  <c r="J245" i="15"/>
  <c r="I245" i="15"/>
  <c r="H245" i="15"/>
  <c r="G245" i="15"/>
  <c r="E245" i="15"/>
  <c r="K245" i="15" s="1"/>
  <c r="D245" i="15"/>
  <c r="S245" i="15" s="1" a="1"/>
  <c r="S245" i="15" s="1"/>
  <c r="C245" i="15"/>
  <c r="B245" i="15" s="1"/>
  <c r="A245" i="15" s="1"/>
  <c r="J244" i="15"/>
  <c r="I244" i="15"/>
  <c r="H244" i="15"/>
  <c r="G244" i="15"/>
  <c r="E244" i="15"/>
  <c r="K244" i="15" s="1"/>
  <c r="D244" i="15"/>
  <c r="S244" i="15" s="1" a="1"/>
  <c r="S244" i="15" s="1"/>
  <c r="C244" i="15"/>
  <c r="B244" i="15" s="1"/>
  <c r="A244" i="15" s="1"/>
  <c r="J243" i="15"/>
  <c r="I243" i="15"/>
  <c r="H243" i="15"/>
  <c r="G243" i="15"/>
  <c r="E243" i="15"/>
  <c r="K243" i="15" s="1"/>
  <c r="D243" i="15"/>
  <c r="S243" i="15" s="1" a="1"/>
  <c r="S243" i="15" s="1"/>
  <c r="C243" i="15"/>
  <c r="B243" i="15" s="1"/>
  <c r="A243" i="15" s="1"/>
  <c r="J242" i="15"/>
  <c r="I242" i="15"/>
  <c r="H242" i="15"/>
  <c r="G242" i="15"/>
  <c r="E242" i="15"/>
  <c r="K242" i="15" s="1"/>
  <c r="D242" i="15"/>
  <c r="S242" i="15" s="1" a="1"/>
  <c r="S242" i="15" s="1"/>
  <c r="C242" i="15"/>
  <c r="B242" i="15" s="1"/>
  <c r="A242" i="15" s="1"/>
  <c r="J241" i="15"/>
  <c r="I241" i="15"/>
  <c r="H241" i="15"/>
  <c r="G241" i="15"/>
  <c r="E241" i="15"/>
  <c r="K241" i="15" s="1"/>
  <c r="D241" i="15"/>
  <c r="S241" i="15" s="1" a="1"/>
  <c r="S241" i="15" s="1"/>
  <c r="C241" i="15"/>
  <c r="B241" i="15" s="1"/>
  <c r="A241" i="15" s="1"/>
  <c r="J240" i="15"/>
  <c r="I240" i="15"/>
  <c r="H240" i="15"/>
  <c r="G240" i="15"/>
  <c r="E240" i="15"/>
  <c r="K240" i="15" s="1"/>
  <c r="D240" i="15"/>
  <c r="S240" i="15" s="1" a="1"/>
  <c r="S240" i="15" s="1"/>
  <c r="C240" i="15"/>
  <c r="B240" i="15" s="1"/>
  <c r="A240" i="15" s="1"/>
  <c r="J239" i="15"/>
  <c r="I239" i="15"/>
  <c r="H239" i="15"/>
  <c r="G239" i="15"/>
  <c r="E239" i="15"/>
  <c r="K239" i="15" s="1"/>
  <c r="D239" i="15"/>
  <c r="S239" i="15" s="1" a="1"/>
  <c r="S239" i="15" s="1"/>
  <c r="C239" i="15"/>
  <c r="B239" i="15" s="1"/>
  <c r="A239" i="15" s="1"/>
  <c r="J238" i="15"/>
  <c r="I238" i="15"/>
  <c r="H238" i="15"/>
  <c r="G238" i="15"/>
  <c r="E238" i="15"/>
  <c r="K238" i="15" s="1"/>
  <c r="D238" i="15"/>
  <c r="S238" i="15" s="1" a="1"/>
  <c r="S238" i="15" s="1"/>
  <c r="C238" i="15"/>
  <c r="B238" i="15" s="1"/>
  <c r="A238" i="15" s="1"/>
  <c r="J237" i="15"/>
  <c r="I237" i="15"/>
  <c r="H237" i="15"/>
  <c r="G237" i="15"/>
  <c r="E237" i="15"/>
  <c r="K237" i="15" s="1"/>
  <c r="D237" i="15"/>
  <c r="S237" i="15" s="1" a="1"/>
  <c r="S237" i="15" s="1"/>
  <c r="C237" i="15"/>
  <c r="B237" i="15" s="1"/>
  <c r="A237" i="15" s="1"/>
  <c r="J236" i="15"/>
  <c r="I236" i="15"/>
  <c r="H236" i="15"/>
  <c r="G236" i="15"/>
  <c r="E236" i="15"/>
  <c r="K236" i="15" s="1"/>
  <c r="D236" i="15"/>
  <c r="S236" i="15" s="1" a="1"/>
  <c r="S236" i="15" s="1"/>
  <c r="C236" i="15"/>
  <c r="B236" i="15" s="1"/>
  <c r="A236" i="15" s="1"/>
  <c r="J235" i="15"/>
  <c r="I235" i="15"/>
  <c r="H235" i="15"/>
  <c r="G235" i="15"/>
  <c r="E235" i="15"/>
  <c r="K235" i="15" s="1"/>
  <c r="D235" i="15"/>
  <c r="S235" i="15" s="1" a="1"/>
  <c r="S235" i="15" s="1"/>
  <c r="C235" i="15"/>
  <c r="B235" i="15" s="1"/>
  <c r="A235" i="15" s="1"/>
  <c r="J234" i="15"/>
  <c r="I234" i="15"/>
  <c r="H234" i="15"/>
  <c r="G234" i="15"/>
  <c r="E234" i="15"/>
  <c r="K234" i="15" s="1"/>
  <c r="D234" i="15"/>
  <c r="S234" i="15" s="1" a="1"/>
  <c r="S234" i="15" s="1"/>
  <c r="C234" i="15"/>
  <c r="B234" i="15" s="1"/>
  <c r="A234" i="15" s="1"/>
  <c r="J233" i="15"/>
  <c r="I233" i="15"/>
  <c r="H233" i="15"/>
  <c r="G233" i="15"/>
  <c r="E233" i="15"/>
  <c r="K233" i="15" s="1"/>
  <c r="D233" i="15"/>
  <c r="S233" i="15" s="1" a="1"/>
  <c r="S233" i="15" s="1"/>
  <c r="C233" i="15"/>
  <c r="J232" i="15"/>
  <c r="I232" i="15"/>
  <c r="H232" i="15"/>
  <c r="G232" i="15"/>
  <c r="E232" i="15"/>
  <c r="K232" i="15" s="1"/>
  <c r="D232" i="15"/>
  <c r="S232" i="15" s="1" a="1"/>
  <c r="S232" i="15" s="1"/>
  <c r="C232" i="15"/>
  <c r="B232" i="15" s="1"/>
  <c r="A232" i="15" s="1"/>
  <c r="J231" i="15"/>
  <c r="I231" i="15"/>
  <c r="H231" i="15"/>
  <c r="G231" i="15"/>
  <c r="E231" i="15"/>
  <c r="K231" i="15" s="1"/>
  <c r="D231" i="15"/>
  <c r="S231" i="15" s="1" a="1"/>
  <c r="S231" i="15" s="1"/>
  <c r="C231" i="15"/>
  <c r="B231" i="15" s="1"/>
  <c r="A231" i="15" s="1"/>
  <c r="J230" i="15"/>
  <c r="I230" i="15"/>
  <c r="H230" i="15"/>
  <c r="G230" i="15"/>
  <c r="E230" i="15"/>
  <c r="K230" i="15" s="1"/>
  <c r="D230" i="15"/>
  <c r="S230" i="15" s="1" a="1"/>
  <c r="S230" i="15" s="1"/>
  <c r="C230" i="15"/>
  <c r="B230" i="15" s="1"/>
  <c r="A230" i="15" s="1"/>
  <c r="J229" i="15"/>
  <c r="I229" i="15"/>
  <c r="H229" i="15"/>
  <c r="G229" i="15"/>
  <c r="E229" i="15"/>
  <c r="K229" i="15" s="1"/>
  <c r="D229" i="15"/>
  <c r="S229" i="15" s="1" a="1"/>
  <c r="S229" i="15" s="1"/>
  <c r="C229" i="15"/>
  <c r="B229" i="15" s="1"/>
  <c r="A229" i="15" s="1"/>
  <c r="J228" i="15"/>
  <c r="I228" i="15"/>
  <c r="H228" i="15"/>
  <c r="G228" i="15"/>
  <c r="E228" i="15"/>
  <c r="K228" i="15" s="1"/>
  <c r="D228" i="15"/>
  <c r="S228" i="15" s="1" a="1"/>
  <c r="S228" i="15" s="1"/>
  <c r="C228" i="15"/>
  <c r="B228" i="15" s="1"/>
  <c r="A228" i="15" s="1"/>
  <c r="J227" i="15"/>
  <c r="I227" i="15"/>
  <c r="H227" i="15"/>
  <c r="G227" i="15"/>
  <c r="E227" i="15"/>
  <c r="K227" i="15" s="1"/>
  <c r="D227" i="15"/>
  <c r="S227" i="15" s="1" a="1"/>
  <c r="S227" i="15" s="1"/>
  <c r="C227" i="15"/>
  <c r="B227" i="15" s="1"/>
  <c r="A227" i="15" s="1"/>
  <c r="J226" i="15"/>
  <c r="I226" i="15"/>
  <c r="H226" i="15"/>
  <c r="G226" i="15"/>
  <c r="E226" i="15"/>
  <c r="K226" i="15" s="1"/>
  <c r="D226" i="15"/>
  <c r="S226" i="15" s="1" a="1"/>
  <c r="S226" i="15" s="1"/>
  <c r="C226" i="15"/>
  <c r="B226" i="15" s="1"/>
  <c r="A226" i="15" s="1"/>
  <c r="J225" i="15"/>
  <c r="I225" i="15"/>
  <c r="H225" i="15"/>
  <c r="G225" i="15"/>
  <c r="E225" i="15"/>
  <c r="K225" i="15" s="1"/>
  <c r="D225" i="15"/>
  <c r="S225" i="15" s="1" a="1"/>
  <c r="S225" i="15" s="1"/>
  <c r="C225" i="15"/>
  <c r="B225" i="15" s="1"/>
  <c r="A225" i="15" s="1"/>
  <c r="J224" i="15"/>
  <c r="I224" i="15"/>
  <c r="H224" i="15"/>
  <c r="G224" i="15"/>
  <c r="E224" i="15"/>
  <c r="K224" i="15" s="1"/>
  <c r="D224" i="15"/>
  <c r="S224" i="15" s="1" a="1"/>
  <c r="S224" i="15" s="1"/>
  <c r="C224" i="15"/>
  <c r="B224" i="15" s="1"/>
  <c r="A224" i="15" s="1"/>
  <c r="J223" i="15"/>
  <c r="I223" i="15"/>
  <c r="H223" i="15"/>
  <c r="G223" i="15"/>
  <c r="E223" i="15"/>
  <c r="K223" i="15" s="1"/>
  <c r="D223" i="15"/>
  <c r="S223" i="15" s="1" a="1"/>
  <c r="S223" i="15" s="1"/>
  <c r="C223" i="15"/>
  <c r="B223" i="15" s="1"/>
  <c r="A223" i="15" s="1"/>
  <c r="J222" i="15"/>
  <c r="I222" i="15"/>
  <c r="H222" i="15"/>
  <c r="G222" i="15"/>
  <c r="E222" i="15"/>
  <c r="K222" i="15" s="1"/>
  <c r="D222" i="15"/>
  <c r="S222" i="15" s="1" a="1"/>
  <c r="S222" i="15" s="1"/>
  <c r="C222" i="15"/>
  <c r="B222" i="15" s="1"/>
  <c r="A222" i="15" s="1"/>
  <c r="J221" i="15"/>
  <c r="I221" i="15"/>
  <c r="H221" i="15"/>
  <c r="G221" i="15"/>
  <c r="E221" i="15"/>
  <c r="K221" i="15" s="1"/>
  <c r="D221" i="15"/>
  <c r="C221" i="15"/>
  <c r="B221" i="15" s="1"/>
  <c r="A221" i="15" s="1"/>
  <c r="J220" i="15"/>
  <c r="I220" i="15"/>
  <c r="H220" i="15"/>
  <c r="G220" i="15"/>
  <c r="E220" i="15"/>
  <c r="K220" i="15" s="1"/>
  <c r="D220" i="15"/>
  <c r="S220" i="15" s="1" a="1"/>
  <c r="S220" i="15" s="1"/>
  <c r="C220" i="15"/>
  <c r="B220" i="15" s="1"/>
  <c r="A220" i="15" s="1"/>
  <c r="J219" i="15"/>
  <c r="I219" i="15"/>
  <c r="H219" i="15"/>
  <c r="G219" i="15"/>
  <c r="E219" i="15"/>
  <c r="K219" i="15" s="1"/>
  <c r="D219" i="15"/>
  <c r="S219" i="15" s="1" a="1"/>
  <c r="S219" i="15" s="1"/>
  <c r="C219" i="15"/>
  <c r="B219" i="15" s="1"/>
  <c r="A219" i="15" s="1"/>
  <c r="J218" i="15"/>
  <c r="I218" i="15"/>
  <c r="H218" i="15"/>
  <c r="G218" i="15"/>
  <c r="E218" i="15"/>
  <c r="K218" i="15" s="1"/>
  <c r="D218" i="15"/>
  <c r="S218" i="15" s="1" a="1"/>
  <c r="S218" i="15" s="1"/>
  <c r="C218" i="15"/>
  <c r="B218" i="15" s="1"/>
  <c r="A218" i="15" s="1"/>
  <c r="J217" i="15"/>
  <c r="I217" i="15"/>
  <c r="H217" i="15"/>
  <c r="G217" i="15"/>
  <c r="E217" i="15"/>
  <c r="K217" i="15" s="1"/>
  <c r="D217" i="15"/>
  <c r="S217" i="15" s="1" a="1"/>
  <c r="S217" i="15" s="1"/>
  <c r="C217" i="15"/>
  <c r="B217" i="15" s="1"/>
  <c r="A217" i="15" s="1"/>
  <c r="J216" i="15"/>
  <c r="I216" i="15"/>
  <c r="H216" i="15"/>
  <c r="G216" i="15"/>
  <c r="E216" i="15"/>
  <c r="K216" i="15" s="1"/>
  <c r="D216" i="15"/>
  <c r="S216" i="15" s="1" a="1"/>
  <c r="S216" i="15" s="1"/>
  <c r="C216" i="15"/>
  <c r="B216" i="15" s="1"/>
  <c r="A216" i="15" s="1"/>
  <c r="J215" i="15"/>
  <c r="I215" i="15"/>
  <c r="H215" i="15"/>
  <c r="G215" i="15"/>
  <c r="E215" i="15"/>
  <c r="K215" i="15" s="1"/>
  <c r="D215" i="15"/>
  <c r="S215" i="15" s="1" a="1"/>
  <c r="S215" i="15" s="1"/>
  <c r="C215" i="15"/>
  <c r="B215" i="15" s="1"/>
  <c r="A215" i="15" s="1"/>
  <c r="J214" i="15"/>
  <c r="I214" i="15"/>
  <c r="H214" i="15"/>
  <c r="G214" i="15"/>
  <c r="E214" i="15"/>
  <c r="K214" i="15" s="1"/>
  <c r="D214" i="15"/>
  <c r="S214" i="15" s="1" a="1"/>
  <c r="S214" i="15" s="1"/>
  <c r="C214" i="15"/>
  <c r="B214" i="15" s="1"/>
  <c r="A214" i="15" s="1"/>
  <c r="J213" i="15"/>
  <c r="I213" i="15"/>
  <c r="H213" i="15"/>
  <c r="G213" i="15"/>
  <c r="E213" i="15"/>
  <c r="K213" i="15" s="1"/>
  <c r="D213" i="15"/>
  <c r="S213" i="15" s="1" a="1"/>
  <c r="S213" i="15" s="1"/>
  <c r="C213" i="15"/>
  <c r="B213" i="15" s="1"/>
  <c r="A213" i="15" s="1"/>
  <c r="J212" i="15"/>
  <c r="I212" i="15"/>
  <c r="H212" i="15"/>
  <c r="G212" i="15"/>
  <c r="E212" i="15"/>
  <c r="K212" i="15" s="1"/>
  <c r="D212" i="15"/>
  <c r="S212" i="15" s="1" a="1"/>
  <c r="S212" i="15" s="1"/>
  <c r="C212" i="15"/>
  <c r="B212" i="15" s="1"/>
  <c r="A212" i="15" s="1"/>
  <c r="J211" i="15"/>
  <c r="I211" i="15"/>
  <c r="H211" i="15"/>
  <c r="G211" i="15"/>
  <c r="E211" i="15"/>
  <c r="K211" i="15" s="1"/>
  <c r="D211" i="15"/>
  <c r="S211" i="15" s="1" a="1"/>
  <c r="S211" i="15" s="1"/>
  <c r="C211" i="15"/>
  <c r="B211" i="15" s="1"/>
  <c r="A211" i="15" s="1"/>
  <c r="J210" i="15"/>
  <c r="I210" i="15"/>
  <c r="H210" i="15"/>
  <c r="G210" i="15"/>
  <c r="E210" i="15"/>
  <c r="K210" i="15" s="1"/>
  <c r="D210" i="15"/>
  <c r="S210" i="15" s="1" a="1"/>
  <c r="S210" i="15" s="1"/>
  <c r="C210" i="15"/>
  <c r="B210" i="15" s="1"/>
  <c r="A210" i="15" s="1"/>
  <c r="J209" i="15"/>
  <c r="I209" i="15"/>
  <c r="H209" i="15"/>
  <c r="G209" i="15"/>
  <c r="E209" i="15"/>
  <c r="K209" i="15" s="1"/>
  <c r="D209" i="15"/>
  <c r="S209" i="15" s="1" a="1"/>
  <c r="S209" i="15" s="1"/>
  <c r="C209" i="15"/>
  <c r="B209" i="15" s="1"/>
  <c r="A209" i="15" s="1"/>
  <c r="J208" i="15"/>
  <c r="I208" i="15"/>
  <c r="H208" i="15"/>
  <c r="G208" i="15"/>
  <c r="E208" i="15"/>
  <c r="K208" i="15" s="1"/>
  <c r="D208" i="15"/>
  <c r="S208" i="15" s="1" a="1"/>
  <c r="S208" i="15" s="1"/>
  <c r="C208" i="15"/>
  <c r="B208" i="15" s="1"/>
  <c r="A208" i="15" s="1"/>
  <c r="J207" i="15"/>
  <c r="I207" i="15"/>
  <c r="H207" i="15"/>
  <c r="G207" i="15"/>
  <c r="E207" i="15"/>
  <c r="K207" i="15" s="1"/>
  <c r="D207" i="15"/>
  <c r="S207" i="15" s="1" a="1"/>
  <c r="S207" i="15" s="1"/>
  <c r="C207" i="15"/>
  <c r="B207" i="15" s="1"/>
  <c r="A207" i="15" s="1"/>
  <c r="J206" i="15"/>
  <c r="I206" i="15"/>
  <c r="H206" i="15"/>
  <c r="G206" i="15"/>
  <c r="E206" i="15"/>
  <c r="K206" i="15" s="1"/>
  <c r="D206" i="15"/>
  <c r="S206" i="15" s="1" a="1"/>
  <c r="S206" i="15" s="1"/>
  <c r="C206" i="15"/>
  <c r="B206" i="15" s="1"/>
  <c r="A206" i="15" s="1"/>
  <c r="J205" i="15"/>
  <c r="I205" i="15"/>
  <c r="H205" i="15"/>
  <c r="G205" i="15"/>
  <c r="E205" i="15"/>
  <c r="K205" i="15" s="1"/>
  <c r="D205" i="15"/>
  <c r="S205" i="15" s="1" a="1"/>
  <c r="S205" i="15" s="1"/>
  <c r="C205" i="15"/>
  <c r="B205" i="15" s="1"/>
  <c r="A205" i="15" s="1"/>
  <c r="J204" i="15"/>
  <c r="I204" i="15"/>
  <c r="H204" i="15"/>
  <c r="G204" i="15"/>
  <c r="E204" i="15"/>
  <c r="K204" i="15" s="1"/>
  <c r="D204" i="15"/>
  <c r="C204" i="15"/>
  <c r="B204" i="15" s="1"/>
  <c r="A204" i="15" s="1"/>
  <c r="J203" i="15"/>
  <c r="I203" i="15"/>
  <c r="H203" i="15"/>
  <c r="G203" i="15"/>
  <c r="E203" i="15"/>
  <c r="K203" i="15" s="1"/>
  <c r="D203" i="15"/>
  <c r="S203" i="15" s="1" a="1"/>
  <c r="S203" i="15" s="1"/>
  <c r="C203" i="15"/>
  <c r="B203" i="15" s="1"/>
  <c r="A203" i="15" s="1"/>
  <c r="J202" i="15"/>
  <c r="I202" i="15"/>
  <c r="H202" i="15"/>
  <c r="G202" i="15"/>
  <c r="E202" i="15"/>
  <c r="K202" i="15" s="1"/>
  <c r="D202" i="15"/>
  <c r="S202" i="15" s="1" a="1"/>
  <c r="S202" i="15" s="1"/>
  <c r="C202" i="15"/>
  <c r="B202" i="15" s="1"/>
  <c r="A202" i="15" s="1"/>
  <c r="J201" i="15"/>
  <c r="I201" i="15"/>
  <c r="H201" i="15"/>
  <c r="G201" i="15"/>
  <c r="E201" i="15"/>
  <c r="K201" i="15" s="1"/>
  <c r="D201" i="15"/>
  <c r="S201" i="15" s="1" a="1"/>
  <c r="S201" i="15" s="1"/>
  <c r="C201" i="15"/>
  <c r="B201" i="15" s="1"/>
  <c r="A201" i="15" s="1"/>
  <c r="J200" i="15"/>
  <c r="I200" i="15"/>
  <c r="H200" i="15"/>
  <c r="G200" i="15"/>
  <c r="E200" i="15"/>
  <c r="K200" i="15" s="1"/>
  <c r="D200" i="15"/>
  <c r="S200" i="15" s="1" a="1"/>
  <c r="S200" i="15" s="1"/>
  <c r="C200" i="15"/>
  <c r="B200" i="15" s="1"/>
  <c r="A200" i="15" s="1"/>
  <c r="J199" i="15"/>
  <c r="I199" i="15"/>
  <c r="H199" i="15"/>
  <c r="G199" i="15"/>
  <c r="E199" i="15"/>
  <c r="K199" i="15" s="1"/>
  <c r="D199" i="15"/>
  <c r="S199" i="15" s="1" a="1"/>
  <c r="S199" i="15" s="1"/>
  <c r="C199" i="15"/>
  <c r="B199" i="15" s="1"/>
  <c r="A199" i="15" s="1"/>
  <c r="J198" i="15"/>
  <c r="I198" i="15"/>
  <c r="H198" i="15"/>
  <c r="G198" i="15"/>
  <c r="E198" i="15"/>
  <c r="K198" i="15" s="1"/>
  <c r="D198" i="15"/>
  <c r="S198" i="15" s="1" a="1"/>
  <c r="S198" i="15" s="1"/>
  <c r="C198" i="15"/>
  <c r="B198" i="15" s="1"/>
  <c r="A198" i="15" s="1"/>
  <c r="J197" i="15"/>
  <c r="I197" i="15"/>
  <c r="H197" i="15"/>
  <c r="G197" i="15"/>
  <c r="E197" i="15"/>
  <c r="K197" i="15" s="1"/>
  <c r="D197" i="15"/>
  <c r="S197" i="15" s="1" a="1"/>
  <c r="S197" i="15" s="1"/>
  <c r="C197" i="15"/>
  <c r="B197" i="15" s="1"/>
  <c r="A197" i="15" s="1"/>
  <c r="J196" i="15"/>
  <c r="I196" i="15"/>
  <c r="H196" i="15"/>
  <c r="G196" i="15"/>
  <c r="E196" i="15"/>
  <c r="K196" i="15" s="1"/>
  <c r="D196" i="15"/>
  <c r="S196" i="15" s="1" a="1"/>
  <c r="S196" i="15" s="1"/>
  <c r="C196" i="15"/>
  <c r="B196" i="15" s="1"/>
  <c r="A196" i="15" s="1"/>
  <c r="J195" i="15"/>
  <c r="I195" i="15"/>
  <c r="H195" i="15"/>
  <c r="G195" i="15"/>
  <c r="E195" i="15"/>
  <c r="K195" i="15" s="1"/>
  <c r="D195" i="15"/>
  <c r="S195" i="15" s="1" a="1"/>
  <c r="S195" i="15" s="1"/>
  <c r="C195" i="15"/>
  <c r="B195" i="15" s="1"/>
  <c r="A195" i="15" s="1"/>
  <c r="J194" i="15"/>
  <c r="I194" i="15"/>
  <c r="H194" i="15"/>
  <c r="G194" i="15"/>
  <c r="E194" i="15"/>
  <c r="K194" i="15" s="1"/>
  <c r="D194" i="15"/>
  <c r="S194" i="15" s="1" a="1"/>
  <c r="S194" i="15" s="1"/>
  <c r="C194" i="15"/>
  <c r="J193" i="15"/>
  <c r="I193" i="15"/>
  <c r="H193" i="15"/>
  <c r="G193" i="15"/>
  <c r="E193" i="15"/>
  <c r="K193" i="15" s="1"/>
  <c r="D193" i="15"/>
  <c r="S193" i="15" s="1" a="1"/>
  <c r="S193" i="15" s="1"/>
  <c r="C193" i="15"/>
  <c r="B193" i="15" s="1"/>
  <c r="A193" i="15" s="1"/>
  <c r="J192" i="15"/>
  <c r="I192" i="15"/>
  <c r="H192" i="15"/>
  <c r="G192" i="15"/>
  <c r="E192" i="15"/>
  <c r="K192" i="15" s="1"/>
  <c r="D192" i="15"/>
  <c r="S192" i="15" s="1" a="1"/>
  <c r="S192" i="15" s="1"/>
  <c r="C192" i="15"/>
  <c r="B192" i="15" s="1"/>
  <c r="A192" i="15" s="1"/>
  <c r="J191" i="15"/>
  <c r="I191" i="15"/>
  <c r="H191" i="15"/>
  <c r="G191" i="15"/>
  <c r="E191" i="15"/>
  <c r="K191" i="15" s="1"/>
  <c r="D191" i="15"/>
  <c r="S191" i="15" s="1" a="1"/>
  <c r="S191" i="15" s="1"/>
  <c r="C191" i="15"/>
  <c r="B191" i="15" s="1"/>
  <c r="A191" i="15" s="1"/>
  <c r="J190" i="15"/>
  <c r="I190" i="15"/>
  <c r="H190" i="15"/>
  <c r="G190" i="15"/>
  <c r="E190" i="15"/>
  <c r="K190" i="15" s="1"/>
  <c r="D190" i="15"/>
  <c r="S190" i="15" s="1" a="1"/>
  <c r="S190" i="15" s="1"/>
  <c r="C190" i="15"/>
  <c r="B190" i="15" s="1"/>
  <c r="A190" i="15" s="1"/>
  <c r="J189" i="15"/>
  <c r="I189" i="15"/>
  <c r="H189" i="15"/>
  <c r="G189" i="15"/>
  <c r="E189" i="15"/>
  <c r="K189" i="15" s="1"/>
  <c r="D189" i="15"/>
  <c r="S189" i="15" s="1" a="1"/>
  <c r="S189" i="15" s="1"/>
  <c r="C189" i="15"/>
  <c r="B189" i="15" s="1"/>
  <c r="A189" i="15" s="1"/>
  <c r="J188" i="15"/>
  <c r="I188" i="15"/>
  <c r="H188" i="15"/>
  <c r="G188" i="15"/>
  <c r="E188" i="15"/>
  <c r="K188" i="15" s="1"/>
  <c r="D188" i="15"/>
  <c r="S188" i="15" s="1" a="1"/>
  <c r="S188" i="15" s="1"/>
  <c r="C188" i="15"/>
  <c r="B188" i="15" s="1"/>
  <c r="A188" i="15" s="1"/>
  <c r="J187" i="15"/>
  <c r="I187" i="15"/>
  <c r="H187" i="15"/>
  <c r="G187" i="15"/>
  <c r="E187" i="15"/>
  <c r="K187" i="15" s="1"/>
  <c r="D187" i="15"/>
  <c r="S187" i="15" s="1" a="1"/>
  <c r="S187" i="15" s="1"/>
  <c r="C187" i="15"/>
  <c r="B187" i="15" s="1"/>
  <c r="A187" i="15" s="1"/>
  <c r="J186" i="15"/>
  <c r="I186" i="15"/>
  <c r="H186" i="15"/>
  <c r="G186" i="15"/>
  <c r="E186" i="15"/>
  <c r="K186" i="15" s="1"/>
  <c r="D186" i="15"/>
  <c r="S186" i="15" s="1" a="1"/>
  <c r="S186" i="15" s="1"/>
  <c r="C186" i="15"/>
  <c r="B186" i="15" s="1"/>
  <c r="A186" i="15" s="1"/>
  <c r="J185" i="15"/>
  <c r="I185" i="15"/>
  <c r="H185" i="15"/>
  <c r="G185" i="15"/>
  <c r="E185" i="15"/>
  <c r="K185" i="15" s="1"/>
  <c r="D185" i="15"/>
  <c r="S185" i="15" s="1" a="1"/>
  <c r="S185" i="15" s="1"/>
  <c r="C185" i="15"/>
  <c r="B185" i="15" s="1"/>
  <c r="A185" i="15" s="1"/>
  <c r="J184" i="15"/>
  <c r="I184" i="15"/>
  <c r="H184" i="15"/>
  <c r="G184" i="15"/>
  <c r="E184" i="15"/>
  <c r="K184" i="15" s="1"/>
  <c r="D184" i="15"/>
  <c r="S184" i="15" s="1" a="1"/>
  <c r="S184" i="15" s="1"/>
  <c r="C184" i="15"/>
  <c r="B184" i="15" s="1"/>
  <c r="A184" i="15" s="1"/>
  <c r="J183" i="15"/>
  <c r="I183" i="15"/>
  <c r="H183" i="15"/>
  <c r="G183" i="15"/>
  <c r="E183" i="15"/>
  <c r="K183" i="15" s="1"/>
  <c r="D183" i="15"/>
  <c r="S183" i="15" s="1" a="1"/>
  <c r="S183" i="15" s="1"/>
  <c r="C183" i="15"/>
  <c r="B183" i="15" s="1"/>
  <c r="A183" i="15" s="1"/>
  <c r="J182" i="15"/>
  <c r="I182" i="15"/>
  <c r="H182" i="15"/>
  <c r="G182" i="15"/>
  <c r="E182" i="15"/>
  <c r="K182" i="15" s="1"/>
  <c r="D182" i="15"/>
  <c r="S182" i="15" s="1" a="1"/>
  <c r="S182" i="15" s="1"/>
  <c r="C182" i="15"/>
  <c r="B182" i="15" s="1"/>
  <c r="A182" i="15" s="1"/>
  <c r="J181" i="15"/>
  <c r="I181" i="15"/>
  <c r="H181" i="15"/>
  <c r="G181" i="15"/>
  <c r="E181" i="15"/>
  <c r="K181" i="15" s="1"/>
  <c r="D181" i="15"/>
  <c r="C181" i="15"/>
  <c r="B181" i="15" s="1"/>
  <c r="A181" i="15" s="1"/>
  <c r="J180" i="15"/>
  <c r="I180" i="15"/>
  <c r="H180" i="15"/>
  <c r="G180" i="15"/>
  <c r="E180" i="15"/>
  <c r="K180" i="15" s="1"/>
  <c r="D180" i="15"/>
  <c r="S180" i="15" s="1" a="1"/>
  <c r="S180" i="15" s="1"/>
  <c r="C180" i="15"/>
  <c r="B180" i="15" s="1"/>
  <c r="A180" i="15" s="1"/>
  <c r="J179" i="15"/>
  <c r="I179" i="15"/>
  <c r="H179" i="15"/>
  <c r="G179" i="15"/>
  <c r="E179" i="15"/>
  <c r="K179" i="15" s="1"/>
  <c r="D179" i="15"/>
  <c r="S179" i="15" s="1" a="1"/>
  <c r="S179" i="15" s="1"/>
  <c r="C179" i="15"/>
  <c r="B179" i="15" s="1"/>
  <c r="A179" i="15" s="1"/>
  <c r="J178" i="15"/>
  <c r="I178" i="15"/>
  <c r="H178" i="15"/>
  <c r="G178" i="15"/>
  <c r="E178" i="15"/>
  <c r="K178" i="15" s="1"/>
  <c r="D178" i="15"/>
  <c r="S178" i="15" s="1" a="1"/>
  <c r="S178" i="15" s="1"/>
  <c r="C178" i="15"/>
  <c r="B178" i="15" s="1"/>
  <c r="A178" i="15" s="1"/>
  <c r="J177" i="15"/>
  <c r="I177" i="15"/>
  <c r="H177" i="15"/>
  <c r="G177" i="15"/>
  <c r="E177" i="15"/>
  <c r="K177" i="15" s="1"/>
  <c r="D177" i="15"/>
  <c r="S177" i="15" s="1" a="1"/>
  <c r="S177" i="15" s="1"/>
  <c r="C177" i="15"/>
  <c r="B177" i="15" s="1"/>
  <c r="A177" i="15" s="1"/>
  <c r="J176" i="15"/>
  <c r="I176" i="15"/>
  <c r="H176" i="15"/>
  <c r="G176" i="15"/>
  <c r="E176" i="15"/>
  <c r="K176" i="15" s="1"/>
  <c r="D176" i="15"/>
  <c r="S176" i="15" s="1" a="1"/>
  <c r="S176" i="15" s="1"/>
  <c r="C176" i="15"/>
  <c r="B176" i="15" s="1"/>
  <c r="A176" i="15" s="1"/>
  <c r="J175" i="15"/>
  <c r="I175" i="15"/>
  <c r="H175" i="15"/>
  <c r="G175" i="15"/>
  <c r="E175" i="15"/>
  <c r="K175" i="15" s="1"/>
  <c r="D175" i="15"/>
  <c r="S175" i="15" s="1" a="1"/>
  <c r="S175" i="15" s="1"/>
  <c r="C175" i="15"/>
  <c r="B175" i="15" s="1"/>
  <c r="A175" i="15" s="1"/>
  <c r="J174" i="15"/>
  <c r="I174" i="15"/>
  <c r="H174" i="15"/>
  <c r="G174" i="15"/>
  <c r="E174" i="15"/>
  <c r="K174" i="15" s="1"/>
  <c r="D174" i="15"/>
  <c r="S174" i="15" s="1" a="1"/>
  <c r="S174" i="15" s="1"/>
  <c r="C174" i="15"/>
  <c r="J173" i="15"/>
  <c r="I173" i="15"/>
  <c r="H173" i="15"/>
  <c r="G173" i="15"/>
  <c r="E173" i="15"/>
  <c r="K173" i="15" s="1"/>
  <c r="D173" i="15"/>
  <c r="S173" i="15" s="1" a="1"/>
  <c r="S173" i="15" s="1"/>
  <c r="C173" i="15"/>
  <c r="B173" i="15" s="1"/>
  <c r="A173" i="15" s="1"/>
  <c r="J172" i="15"/>
  <c r="I172" i="15"/>
  <c r="H172" i="15"/>
  <c r="G172" i="15"/>
  <c r="E172" i="15"/>
  <c r="K172" i="15" s="1"/>
  <c r="D172" i="15"/>
  <c r="S172" i="15" s="1" a="1"/>
  <c r="S172" i="15" s="1"/>
  <c r="C172" i="15"/>
  <c r="B172" i="15" s="1"/>
  <c r="A172" i="15" s="1"/>
  <c r="J171" i="15"/>
  <c r="I171" i="15"/>
  <c r="H171" i="15"/>
  <c r="G171" i="15"/>
  <c r="E171" i="15"/>
  <c r="K171" i="15" s="1"/>
  <c r="D171" i="15"/>
  <c r="S171" i="15" s="1" a="1"/>
  <c r="S171" i="15" s="1"/>
  <c r="C171" i="15"/>
  <c r="B171" i="15" s="1"/>
  <c r="A171" i="15" s="1"/>
  <c r="J170" i="15"/>
  <c r="I170" i="15"/>
  <c r="H170" i="15"/>
  <c r="G170" i="15"/>
  <c r="E170" i="15"/>
  <c r="K170" i="15" s="1"/>
  <c r="D170" i="15"/>
  <c r="S170" i="15" s="1" a="1"/>
  <c r="S170" i="15" s="1"/>
  <c r="C170" i="15"/>
  <c r="B170" i="15" s="1"/>
  <c r="A170" i="15" s="1"/>
  <c r="J169" i="15"/>
  <c r="I169" i="15"/>
  <c r="H169" i="15"/>
  <c r="G169" i="15"/>
  <c r="E169" i="15"/>
  <c r="K169" i="15" s="1"/>
  <c r="D169" i="15"/>
  <c r="S169" i="15" s="1" a="1"/>
  <c r="S169" i="15" s="1"/>
  <c r="C169" i="15"/>
  <c r="B169" i="15" s="1"/>
  <c r="A169" i="15" s="1"/>
  <c r="J168" i="15"/>
  <c r="I168" i="15"/>
  <c r="H168" i="15"/>
  <c r="G168" i="15"/>
  <c r="E168" i="15"/>
  <c r="K168" i="15" s="1"/>
  <c r="D168" i="15"/>
  <c r="S168" i="15" s="1" a="1"/>
  <c r="S168" i="15" s="1"/>
  <c r="C168" i="15"/>
  <c r="B168" i="15" s="1"/>
  <c r="A168" i="15" s="1"/>
  <c r="J167" i="15"/>
  <c r="I167" i="15"/>
  <c r="H167" i="15"/>
  <c r="G167" i="15"/>
  <c r="E167" i="15"/>
  <c r="K167" i="15" s="1"/>
  <c r="D167" i="15"/>
  <c r="S167" i="15" s="1" a="1"/>
  <c r="S167" i="15" s="1"/>
  <c r="C167" i="15"/>
  <c r="B167" i="15" s="1"/>
  <c r="A167" i="15" s="1"/>
  <c r="J166" i="15"/>
  <c r="I166" i="15"/>
  <c r="H166" i="15"/>
  <c r="G166" i="15"/>
  <c r="E166" i="15"/>
  <c r="K166" i="15" s="1"/>
  <c r="D166" i="15"/>
  <c r="S166" i="15" s="1" a="1"/>
  <c r="S166" i="15" s="1"/>
  <c r="C166" i="15"/>
  <c r="B166" i="15" s="1"/>
  <c r="A166" i="15" s="1"/>
  <c r="J165" i="15"/>
  <c r="I165" i="15"/>
  <c r="H165" i="15"/>
  <c r="G165" i="15"/>
  <c r="E165" i="15"/>
  <c r="K165" i="15" s="1"/>
  <c r="D165" i="15"/>
  <c r="S165" i="15" s="1" a="1"/>
  <c r="S165" i="15" s="1"/>
  <c r="C165" i="15"/>
  <c r="B165" i="15" s="1"/>
  <c r="A165" i="15" s="1"/>
  <c r="J164" i="15"/>
  <c r="I164" i="15"/>
  <c r="H164" i="15"/>
  <c r="G164" i="15"/>
  <c r="E164" i="15"/>
  <c r="K164" i="15" s="1"/>
  <c r="D164" i="15"/>
  <c r="S164" i="15" s="1" a="1"/>
  <c r="S164" i="15" s="1"/>
  <c r="C164" i="15"/>
  <c r="B164" i="15" s="1"/>
  <c r="A164" i="15" s="1"/>
  <c r="J163" i="15"/>
  <c r="I163" i="15"/>
  <c r="H163" i="15"/>
  <c r="G163" i="15"/>
  <c r="E163" i="15"/>
  <c r="K163" i="15" s="1"/>
  <c r="D163" i="15"/>
  <c r="S163" i="15" s="1" a="1"/>
  <c r="S163" i="15" s="1"/>
  <c r="C163" i="15"/>
  <c r="B163" i="15" s="1"/>
  <c r="A163" i="15" s="1"/>
  <c r="J162" i="15"/>
  <c r="I162" i="15"/>
  <c r="H162" i="15"/>
  <c r="G162" i="15"/>
  <c r="E162" i="15"/>
  <c r="K162" i="15" s="1"/>
  <c r="D162" i="15"/>
  <c r="S162" i="15" s="1" a="1"/>
  <c r="S162" i="15" s="1"/>
  <c r="C162" i="15"/>
  <c r="J161" i="15"/>
  <c r="I161" i="15"/>
  <c r="H161" i="15"/>
  <c r="G161" i="15"/>
  <c r="E161" i="15"/>
  <c r="K161" i="15" s="1"/>
  <c r="D161" i="15"/>
  <c r="S161" i="15" s="1" a="1"/>
  <c r="S161" i="15" s="1"/>
  <c r="C161" i="15"/>
  <c r="B161" i="15" s="1"/>
  <c r="A161" i="15" s="1"/>
  <c r="J160" i="15"/>
  <c r="I160" i="15"/>
  <c r="H160" i="15"/>
  <c r="G160" i="15"/>
  <c r="E160" i="15"/>
  <c r="K160" i="15" s="1"/>
  <c r="D160" i="15"/>
  <c r="S160" i="15" s="1" a="1"/>
  <c r="S160" i="15" s="1"/>
  <c r="C160" i="15"/>
  <c r="B160" i="15" s="1"/>
  <c r="A160" i="15" s="1"/>
  <c r="J159" i="15"/>
  <c r="I159" i="15"/>
  <c r="H159" i="15"/>
  <c r="G159" i="15"/>
  <c r="E159" i="15"/>
  <c r="K159" i="15" s="1"/>
  <c r="D159" i="15"/>
  <c r="S159" i="15" s="1" a="1"/>
  <c r="S159" i="15" s="1"/>
  <c r="C159" i="15"/>
  <c r="B159" i="15" s="1"/>
  <c r="A159" i="15" s="1"/>
  <c r="J158" i="15"/>
  <c r="I158" i="15"/>
  <c r="H158" i="15"/>
  <c r="G158" i="15"/>
  <c r="E158" i="15"/>
  <c r="K158" i="15" s="1"/>
  <c r="D158" i="15"/>
  <c r="S158" i="15" s="1" a="1"/>
  <c r="S158" i="15" s="1"/>
  <c r="C158" i="15"/>
  <c r="B158" i="15" s="1"/>
  <c r="A158" i="15" s="1"/>
  <c r="J157" i="15"/>
  <c r="I157" i="15"/>
  <c r="H157" i="15"/>
  <c r="G157" i="15"/>
  <c r="E157" i="15"/>
  <c r="K157" i="15" s="1"/>
  <c r="D157" i="15"/>
  <c r="S157" i="15" s="1" a="1"/>
  <c r="S157" i="15" s="1"/>
  <c r="C157" i="15"/>
  <c r="B157" i="15" s="1"/>
  <c r="A157" i="15" s="1"/>
  <c r="J156" i="15"/>
  <c r="I156" i="15"/>
  <c r="H156" i="15"/>
  <c r="G156" i="15"/>
  <c r="E156" i="15"/>
  <c r="K156" i="15" s="1"/>
  <c r="D156" i="15"/>
  <c r="S156" i="15" s="1" a="1"/>
  <c r="S156" i="15" s="1"/>
  <c r="C156" i="15"/>
  <c r="B156" i="15" s="1"/>
  <c r="A156" i="15" s="1"/>
  <c r="J155" i="15"/>
  <c r="I155" i="15"/>
  <c r="H155" i="15"/>
  <c r="G155" i="15"/>
  <c r="E155" i="15"/>
  <c r="K155" i="15" s="1"/>
  <c r="D155" i="15"/>
  <c r="S155" i="15" s="1" a="1"/>
  <c r="S155" i="15" s="1"/>
  <c r="C155" i="15"/>
  <c r="B155" i="15" s="1"/>
  <c r="A155" i="15" s="1"/>
  <c r="J154" i="15"/>
  <c r="I154" i="15"/>
  <c r="H154" i="15"/>
  <c r="G154" i="15"/>
  <c r="E154" i="15"/>
  <c r="K154" i="15" s="1"/>
  <c r="D154" i="15"/>
  <c r="S154" i="15" s="1" a="1"/>
  <c r="S154" i="15" s="1"/>
  <c r="C154" i="15"/>
  <c r="B154" i="15" s="1"/>
  <c r="A154" i="15" s="1"/>
  <c r="J153" i="15"/>
  <c r="I153" i="15"/>
  <c r="H153" i="15"/>
  <c r="G153" i="15"/>
  <c r="E153" i="15"/>
  <c r="K153" i="15" s="1"/>
  <c r="D153" i="15"/>
  <c r="S153" i="15" s="1" a="1"/>
  <c r="S153" i="15" s="1"/>
  <c r="C153" i="15"/>
  <c r="B153" i="15" s="1"/>
  <c r="A153" i="15" s="1"/>
  <c r="J152" i="15"/>
  <c r="I152" i="15"/>
  <c r="H152" i="15"/>
  <c r="G152" i="15"/>
  <c r="E152" i="15"/>
  <c r="K152" i="15" s="1"/>
  <c r="D152" i="15"/>
  <c r="S152" i="15" s="1" a="1"/>
  <c r="S152" i="15" s="1"/>
  <c r="C152" i="15"/>
  <c r="B152" i="15" s="1"/>
  <c r="A152" i="15" s="1"/>
  <c r="J151" i="15"/>
  <c r="I151" i="15"/>
  <c r="H151" i="15"/>
  <c r="G151" i="15"/>
  <c r="E151" i="15"/>
  <c r="K151" i="15" s="1"/>
  <c r="D151" i="15"/>
  <c r="S151" i="15" s="1" a="1"/>
  <c r="S151" i="15" s="1"/>
  <c r="C151" i="15"/>
  <c r="B151" i="15" s="1"/>
  <c r="A151" i="15" s="1"/>
  <c r="J150" i="15"/>
  <c r="I150" i="15"/>
  <c r="H150" i="15"/>
  <c r="G150" i="15"/>
  <c r="E150" i="15"/>
  <c r="K150" i="15" s="1"/>
  <c r="D150" i="15"/>
  <c r="S150" i="15" s="1" a="1"/>
  <c r="S150" i="15" s="1"/>
  <c r="C150" i="15"/>
  <c r="B150" i="15" s="1"/>
  <c r="A150" i="15" s="1"/>
  <c r="J149" i="15"/>
  <c r="I149" i="15"/>
  <c r="H149" i="15"/>
  <c r="G149" i="15"/>
  <c r="E149" i="15"/>
  <c r="K149" i="15" s="1"/>
  <c r="D149" i="15"/>
  <c r="S149" i="15" s="1" a="1"/>
  <c r="S149" i="15" s="1"/>
  <c r="C149" i="15"/>
  <c r="B149" i="15" s="1"/>
  <c r="A149" i="15" s="1"/>
  <c r="J148" i="15"/>
  <c r="I148" i="15"/>
  <c r="H148" i="15"/>
  <c r="G148" i="15"/>
  <c r="E148" i="15"/>
  <c r="K148" i="15" s="1"/>
  <c r="D148" i="15"/>
  <c r="S148" i="15" s="1" a="1"/>
  <c r="S148" i="15" s="1"/>
  <c r="C148" i="15"/>
  <c r="B148" i="15" s="1"/>
  <c r="A148" i="15" s="1"/>
  <c r="J147" i="15"/>
  <c r="I147" i="15"/>
  <c r="H147" i="15"/>
  <c r="G147" i="15"/>
  <c r="E147" i="15"/>
  <c r="K147" i="15" s="1"/>
  <c r="D147" i="15"/>
  <c r="S147" i="15" s="1" a="1"/>
  <c r="S147" i="15" s="1"/>
  <c r="C147" i="15"/>
  <c r="B147" i="15" s="1"/>
  <c r="A147" i="15" s="1"/>
  <c r="J146" i="15"/>
  <c r="I146" i="15"/>
  <c r="H146" i="15"/>
  <c r="G146" i="15"/>
  <c r="E146" i="15"/>
  <c r="K146" i="15" s="1"/>
  <c r="D146" i="15"/>
  <c r="S146" i="15" s="1" a="1"/>
  <c r="S146" i="15" s="1"/>
  <c r="C146" i="15"/>
  <c r="B146" i="15" s="1"/>
  <c r="A146" i="15" s="1"/>
  <c r="J145" i="15"/>
  <c r="I145" i="15"/>
  <c r="H145" i="15"/>
  <c r="G145" i="15"/>
  <c r="E145" i="15"/>
  <c r="K145" i="15" s="1"/>
  <c r="D145" i="15"/>
  <c r="S145" i="15" s="1" a="1"/>
  <c r="S145" i="15" s="1"/>
  <c r="C145" i="15"/>
  <c r="B145" i="15" s="1"/>
  <c r="A145" i="15" s="1"/>
  <c r="J144" i="15"/>
  <c r="I144" i="15"/>
  <c r="H144" i="15"/>
  <c r="G144" i="15"/>
  <c r="E144" i="15"/>
  <c r="K144" i="15" s="1"/>
  <c r="D144" i="15"/>
  <c r="S144" i="15" s="1" a="1"/>
  <c r="S144" i="15" s="1"/>
  <c r="C144" i="15"/>
  <c r="B144" i="15" s="1"/>
  <c r="A144" i="15" s="1"/>
  <c r="J143" i="15"/>
  <c r="I143" i="15"/>
  <c r="H143" i="15"/>
  <c r="G143" i="15"/>
  <c r="E143" i="15"/>
  <c r="K143" i="15" s="1"/>
  <c r="D143" i="15"/>
  <c r="S143" i="15" s="1" a="1"/>
  <c r="S143" i="15" s="1"/>
  <c r="C143" i="15"/>
  <c r="B143" i="15" s="1"/>
  <c r="A143" i="15" s="1"/>
  <c r="J142" i="15"/>
  <c r="I142" i="15"/>
  <c r="H142" i="15"/>
  <c r="G142" i="15"/>
  <c r="E142" i="15"/>
  <c r="K142" i="15" s="1"/>
  <c r="D142" i="15"/>
  <c r="S142" i="15" s="1" a="1"/>
  <c r="S142" i="15" s="1"/>
  <c r="C142" i="15"/>
  <c r="B142" i="15" s="1"/>
  <c r="A142" i="15" s="1"/>
  <c r="J141" i="15"/>
  <c r="I141" i="15"/>
  <c r="H141" i="15"/>
  <c r="G141" i="15"/>
  <c r="E141" i="15"/>
  <c r="K141" i="15" s="1"/>
  <c r="D141" i="15"/>
  <c r="S141" i="15" s="1" a="1"/>
  <c r="S141" i="15" s="1"/>
  <c r="C141" i="15"/>
  <c r="B141" i="15" s="1"/>
  <c r="A141" i="15" s="1"/>
  <c r="J140" i="15"/>
  <c r="I140" i="15"/>
  <c r="H140" i="15"/>
  <c r="G140" i="15"/>
  <c r="E140" i="15"/>
  <c r="K140" i="15" s="1"/>
  <c r="D140" i="15"/>
  <c r="S140" i="15" s="1" a="1"/>
  <c r="S140" i="15" s="1"/>
  <c r="C140" i="15"/>
  <c r="B140" i="15" s="1"/>
  <c r="A140" i="15" s="1"/>
  <c r="J139" i="15"/>
  <c r="I139" i="15"/>
  <c r="H139" i="15"/>
  <c r="G139" i="15"/>
  <c r="E139" i="15"/>
  <c r="K139" i="15" s="1"/>
  <c r="D139" i="15"/>
  <c r="S139" i="15" s="1" a="1"/>
  <c r="S139" i="15" s="1"/>
  <c r="C139" i="15"/>
  <c r="B139" i="15" s="1"/>
  <c r="A139" i="15" s="1"/>
  <c r="J138" i="15"/>
  <c r="I138" i="15"/>
  <c r="H138" i="15"/>
  <c r="G138" i="15"/>
  <c r="E138" i="15"/>
  <c r="K138" i="15" s="1"/>
  <c r="D138" i="15"/>
  <c r="S138" i="15" s="1" a="1"/>
  <c r="S138" i="15" s="1"/>
  <c r="C138" i="15"/>
  <c r="B138" i="15" s="1"/>
  <c r="A138" i="15" s="1"/>
  <c r="J137" i="15"/>
  <c r="I137" i="15"/>
  <c r="H137" i="15"/>
  <c r="G137" i="15"/>
  <c r="E137" i="15"/>
  <c r="K137" i="15" s="1"/>
  <c r="D137" i="15"/>
  <c r="S137" i="15" s="1" a="1"/>
  <c r="S137" i="15" s="1"/>
  <c r="C137" i="15"/>
  <c r="B137" i="15" s="1"/>
  <c r="A137" i="15" s="1"/>
  <c r="J136" i="15"/>
  <c r="I136" i="15"/>
  <c r="H136" i="15"/>
  <c r="G136" i="15"/>
  <c r="E136" i="15"/>
  <c r="K136" i="15" s="1"/>
  <c r="D136" i="15"/>
  <c r="S136" i="15" s="1" a="1"/>
  <c r="S136" i="15" s="1"/>
  <c r="C136" i="15"/>
  <c r="B136" i="15" s="1"/>
  <c r="A136" i="15" s="1"/>
  <c r="J135" i="15"/>
  <c r="I135" i="15"/>
  <c r="H135" i="15"/>
  <c r="G135" i="15"/>
  <c r="E135" i="15"/>
  <c r="K135" i="15" s="1"/>
  <c r="D135" i="15"/>
  <c r="S135" i="15" s="1" a="1"/>
  <c r="S135" i="15" s="1"/>
  <c r="C135" i="15"/>
  <c r="B135" i="15" s="1"/>
  <c r="A135" i="15" s="1"/>
  <c r="J134" i="15"/>
  <c r="I134" i="15"/>
  <c r="H134" i="15"/>
  <c r="G134" i="15"/>
  <c r="E134" i="15"/>
  <c r="K134" i="15" s="1"/>
  <c r="D134" i="15"/>
  <c r="S134" i="15" s="1" a="1"/>
  <c r="S134" i="15" s="1"/>
  <c r="C134" i="15"/>
  <c r="B134" i="15" s="1"/>
  <c r="A134" i="15" s="1"/>
  <c r="J133" i="15"/>
  <c r="I133" i="15"/>
  <c r="H133" i="15"/>
  <c r="G133" i="15"/>
  <c r="E133" i="15"/>
  <c r="K133" i="15" s="1"/>
  <c r="D133" i="15"/>
  <c r="S133" i="15" s="1" a="1"/>
  <c r="S133" i="15" s="1"/>
  <c r="C133" i="15"/>
  <c r="B133" i="15" s="1"/>
  <c r="A133" i="15" s="1"/>
  <c r="J132" i="15"/>
  <c r="I132" i="15"/>
  <c r="H132" i="15"/>
  <c r="G132" i="15"/>
  <c r="E132" i="15"/>
  <c r="K132" i="15" s="1"/>
  <c r="D132" i="15"/>
  <c r="S132" i="15" s="1" a="1"/>
  <c r="S132" i="15" s="1"/>
  <c r="C132" i="15"/>
  <c r="B132" i="15" s="1"/>
  <c r="A132" i="15" s="1"/>
  <c r="J131" i="15"/>
  <c r="I131" i="15"/>
  <c r="H131" i="15"/>
  <c r="G131" i="15"/>
  <c r="E131" i="15"/>
  <c r="K131" i="15" s="1"/>
  <c r="D131" i="15"/>
  <c r="S131" i="15" s="1" a="1"/>
  <c r="S131" i="15" s="1"/>
  <c r="C131" i="15"/>
  <c r="B131" i="15" s="1"/>
  <c r="A131" i="15" s="1"/>
  <c r="J130" i="15"/>
  <c r="I130" i="15"/>
  <c r="H130" i="15"/>
  <c r="G130" i="15"/>
  <c r="E130" i="15"/>
  <c r="K130" i="15" s="1"/>
  <c r="D130" i="15"/>
  <c r="S130" i="15" s="1" a="1"/>
  <c r="S130" i="15" s="1"/>
  <c r="C130" i="15"/>
  <c r="B130" i="15" s="1"/>
  <c r="A130" i="15" s="1"/>
  <c r="J129" i="15"/>
  <c r="I129" i="15"/>
  <c r="H129" i="15"/>
  <c r="G129" i="15"/>
  <c r="E129" i="15"/>
  <c r="K129" i="15" s="1"/>
  <c r="D129" i="15"/>
  <c r="S129" i="15" s="1" a="1"/>
  <c r="S129" i="15" s="1"/>
  <c r="C129" i="15"/>
  <c r="B129" i="15" s="1"/>
  <c r="A129" i="15" s="1"/>
  <c r="J128" i="15"/>
  <c r="I128" i="15"/>
  <c r="H128" i="15"/>
  <c r="G128" i="15"/>
  <c r="E128" i="15"/>
  <c r="K128" i="15" s="1"/>
  <c r="D128" i="15"/>
  <c r="S128" i="15" s="1" a="1"/>
  <c r="S128" i="15" s="1"/>
  <c r="C128" i="15"/>
  <c r="B128" i="15" s="1"/>
  <c r="A128" i="15" s="1"/>
  <c r="J127" i="15"/>
  <c r="I127" i="15"/>
  <c r="H127" i="15"/>
  <c r="G127" i="15"/>
  <c r="E127" i="15"/>
  <c r="K127" i="15" s="1"/>
  <c r="D127" i="15"/>
  <c r="S127" i="15" s="1" a="1"/>
  <c r="S127" i="15" s="1"/>
  <c r="C127" i="15"/>
  <c r="B127" i="15" s="1"/>
  <c r="A127" i="15" s="1"/>
  <c r="J126" i="15"/>
  <c r="I126" i="15"/>
  <c r="H126" i="15"/>
  <c r="G126" i="15"/>
  <c r="E126" i="15"/>
  <c r="K126" i="15" s="1"/>
  <c r="D126" i="15"/>
  <c r="S126" i="15" s="1" a="1"/>
  <c r="S126" i="15" s="1"/>
  <c r="C126" i="15"/>
  <c r="B126" i="15" s="1"/>
  <c r="A126" i="15" s="1"/>
  <c r="J125" i="15"/>
  <c r="I125" i="15"/>
  <c r="H125" i="15"/>
  <c r="G125" i="15"/>
  <c r="E125" i="15"/>
  <c r="K125" i="15" s="1"/>
  <c r="D125" i="15"/>
  <c r="S125" i="15" s="1" a="1"/>
  <c r="S125" i="15" s="1"/>
  <c r="C125" i="15"/>
  <c r="B125" i="15" s="1"/>
  <c r="A125" i="15" s="1"/>
  <c r="J124" i="15"/>
  <c r="I124" i="15"/>
  <c r="H124" i="15"/>
  <c r="G124" i="15"/>
  <c r="E124" i="15"/>
  <c r="K124" i="15" s="1"/>
  <c r="D124" i="15"/>
  <c r="S124" i="15" s="1" a="1"/>
  <c r="S124" i="15" s="1"/>
  <c r="C124" i="15"/>
  <c r="B124" i="15" s="1"/>
  <c r="A124" i="15" s="1"/>
  <c r="J123" i="15"/>
  <c r="I123" i="15"/>
  <c r="H123" i="15"/>
  <c r="G123" i="15"/>
  <c r="E123" i="15"/>
  <c r="K123" i="15" s="1"/>
  <c r="D123" i="15"/>
  <c r="S123" i="15" s="1" a="1"/>
  <c r="S123" i="15" s="1"/>
  <c r="C123" i="15"/>
  <c r="B123" i="15" s="1"/>
  <c r="A123" i="15" s="1"/>
  <c r="J122" i="15"/>
  <c r="I122" i="15"/>
  <c r="H122" i="15"/>
  <c r="G122" i="15"/>
  <c r="E122" i="15"/>
  <c r="K122" i="15" s="1"/>
  <c r="D122" i="15"/>
  <c r="S122" i="15" s="1" a="1"/>
  <c r="S122" i="15" s="1"/>
  <c r="C122" i="15"/>
  <c r="B122" i="15" s="1"/>
  <c r="A122" i="15" s="1"/>
  <c r="J121" i="15"/>
  <c r="I121" i="15"/>
  <c r="H121" i="15"/>
  <c r="G121" i="15"/>
  <c r="E121" i="15"/>
  <c r="K121" i="15" s="1"/>
  <c r="D121" i="15"/>
  <c r="S121" i="15" s="1" a="1"/>
  <c r="S121" i="15" s="1"/>
  <c r="C121" i="15"/>
  <c r="B121" i="15" s="1"/>
  <c r="A121" i="15" s="1"/>
  <c r="J120" i="15"/>
  <c r="I120" i="15"/>
  <c r="H120" i="15"/>
  <c r="G120" i="15"/>
  <c r="E120" i="15"/>
  <c r="K120" i="15" s="1"/>
  <c r="D120" i="15"/>
  <c r="S120" i="15" s="1" a="1"/>
  <c r="S120" i="15" s="1"/>
  <c r="C120" i="15"/>
  <c r="B120" i="15" s="1"/>
  <c r="A120" i="15" s="1"/>
  <c r="J119" i="15"/>
  <c r="I119" i="15"/>
  <c r="H119" i="15"/>
  <c r="G119" i="15"/>
  <c r="E119" i="15"/>
  <c r="K119" i="15" s="1"/>
  <c r="D119" i="15"/>
  <c r="S119" i="15" s="1" a="1"/>
  <c r="S119" i="15" s="1"/>
  <c r="C119" i="15"/>
  <c r="J118" i="15"/>
  <c r="I118" i="15"/>
  <c r="H118" i="15"/>
  <c r="G118" i="15"/>
  <c r="E118" i="15"/>
  <c r="K118" i="15" s="1"/>
  <c r="D118" i="15"/>
  <c r="S118" i="15" s="1" a="1"/>
  <c r="S118" i="15" s="1"/>
  <c r="C118" i="15"/>
  <c r="B118" i="15" s="1"/>
  <c r="A118" i="15" s="1"/>
  <c r="J117" i="15"/>
  <c r="I117" i="15"/>
  <c r="H117" i="15"/>
  <c r="G117" i="15"/>
  <c r="E117" i="15"/>
  <c r="K117" i="15" s="1"/>
  <c r="D117" i="15"/>
  <c r="C117" i="15"/>
  <c r="B117" i="15" s="1"/>
  <c r="A117" i="15" s="1"/>
  <c r="J116" i="15"/>
  <c r="I116" i="15"/>
  <c r="H116" i="15"/>
  <c r="G116" i="15"/>
  <c r="E116" i="15"/>
  <c r="K116" i="15" s="1"/>
  <c r="D116" i="15"/>
  <c r="S116" i="15" s="1" a="1"/>
  <c r="S116" i="15" s="1"/>
  <c r="C116" i="15"/>
  <c r="B116" i="15" s="1"/>
  <c r="A116" i="15" s="1"/>
  <c r="J115" i="15"/>
  <c r="I115" i="15"/>
  <c r="H115" i="15"/>
  <c r="G115" i="15"/>
  <c r="E115" i="15"/>
  <c r="K115" i="15" s="1"/>
  <c r="D115" i="15"/>
  <c r="S115" i="15" s="1" a="1"/>
  <c r="S115" i="15" s="1"/>
  <c r="C115" i="15"/>
  <c r="B115" i="15" s="1"/>
  <c r="A115" i="15" s="1"/>
  <c r="J114" i="15"/>
  <c r="I114" i="15"/>
  <c r="H114" i="15"/>
  <c r="G114" i="15"/>
  <c r="E114" i="15"/>
  <c r="K114" i="15" s="1"/>
  <c r="D114" i="15"/>
  <c r="S114" i="15" s="1" a="1"/>
  <c r="S114" i="15" s="1"/>
  <c r="C114" i="15"/>
  <c r="B114" i="15" s="1"/>
  <c r="A114" i="15" s="1"/>
  <c r="J113" i="15"/>
  <c r="I113" i="15"/>
  <c r="H113" i="15"/>
  <c r="G113" i="15"/>
  <c r="E113" i="15"/>
  <c r="K113" i="15" s="1"/>
  <c r="D113" i="15"/>
  <c r="S113" i="15" s="1" a="1"/>
  <c r="S113" i="15" s="1"/>
  <c r="C113" i="15"/>
  <c r="B113" i="15" s="1"/>
  <c r="A113" i="15" s="1"/>
  <c r="J112" i="15"/>
  <c r="I112" i="15"/>
  <c r="H112" i="15"/>
  <c r="G112" i="15"/>
  <c r="E112" i="15"/>
  <c r="K112" i="15" s="1"/>
  <c r="D112" i="15"/>
  <c r="S112" i="15" s="1" a="1"/>
  <c r="S112" i="15" s="1"/>
  <c r="C112" i="15"/>
  <c r="B112" i="15" s="1"/>
  <c r="A112" i="15" s="1"/>
  <c r="J111" i="15"/>
  <c r="I111" i="15"/>
  <c r="H111" i="15"/>
  <c r="G111" i="15"/>
  <c r="E111" i="15"/>
  <c r="K111" i="15" s="1"/>
  <c r="D111" i="15"/>
  <c r="S111" i="15" s="1" a="1"/>
  <c r="S111" i="15" s="1"/>
  <c r="C111" i="15"/>
  <c r="B111" i="15" s="1"/>
  <c r="A111" i="15" s="1"/>
  <c r="J110" i="15"/>
  <c r="I110" i="15"/>
  <c r="H110" i="15"/>
  <c r="G110" i="15"/>
  <c r="E110" i="15"/>
  <c r="K110" i="15" s="1"/>
  <c r="D110" i="15"/>
  <c r="S110" i="15" s="1" a="1"/>
  <c r="S110" i="15" s="1"/>
  <c r="C110" i="15"/>
  <c r="B110" i="15" s="1"/>
  <c r="A110" i="15" s="1"/>
  <c r="J109" i="15"/>
  <c r="I109" i="15"/>
  <c r="H109" i="15"/>
  <c r="G109" i="15"/>
  <c r="E109" i="15"/>
  <c r="K109" i="15" s="1"/>
  <c r="D109" i="15"/>
  <c r="S109" i="15" s="1" a="1"/>
  <c r="S109" i="15" s="1"/>
  <c r="C109" i="15"/>
  <c r="B109" i="15" s="1"/>
  <c r="A109" i="15" s="1"/>
  <c r="J108" i="15"/>
  <c r="I108" i="15"/>
  <c r="H108" i="15"/>
  <c r="G108" i="15"/>
  <c r="E108" i="15"/>
  <c r="K108" i="15" s="1"/>
  <c r="D108" i="15"/>
  <c r="S108" i="15" s="1" a="1"/>
  <c r="S108" i="15" s="1"/>
  <c r="C108" i="15"/>
  <c r="B108" i="15" s="1"/>
  <c r="A108" i="15" s="1"/>
  <c r="J107" i="15"/>
  <c r="I107" i="15"/>
  <c r="H107" i="15"/>
  <c r="G107" i="15"/>
  <c r="E107" i="15"/>
  <c r="K107" i="15" s="1"/>
  <c r="D107" i="15"/>
  <c r="S107" i="15" s="1" a="1"/>
  <c r="S107" i="15" s="1"/>
  <c r="C107" i="15"/>
  <c r="B107" i="15" s="1"/>
  <c r="A107" i="15" s="1"/>
  <c r="J106" i="15"/>
  <c r="I106" i="15"/>
  <c r="H106" i="15"/>
  <c r="G106" i="15"/>
  <c r="E106" i="15"/>
  <c r="K106" i="15" s="1"/>
  <c r="D106" i="15"/>
  <c r="S106" i="15" s="1" a="1"/>
  <c r="S106" i="15" s="1"/>
  <c r="C106" i="15"/>
  <c r="B106" i="15" s="1"/>
  <c r="A106" i="15" s="1"/>
  <c r="J105" i="15"/>
  <c r="I105" i="15"/>
  <c r="H105" i="15"/>
  <c r="G105" i="15"/>
  <c r="E105" i="15"/>
  <c r="K105" i="15" s="1"/>
  <c r="D105" i="15"/>
  <c r="S105" i="15" s="1" a="1"/>
  <c r="S105" i="15" s="1"/>
  <c r="C105" i="15"/>
  <c r="B105" i="15" s="1"/>
  <c r="A105" i="15" s="1"/>
  <c r="J104" i="15"/>
  <c r="I104" i="15"/>
  <c r="H104" i="15"/>
  <c r="G104" i="15"/>
  <c r="E104" i="15"/>
  <c r="K104" i="15" s="1"/>
  <c r="D104" i="15"/>
  <c r="S104" i="15" s="1" a="1"/>
  <c r="S104" i="15" s="1"/>
  <c r="C104" i="15"/>
  <c r="B104" i="15" s="1"/>
  <c r="A104" i="15" s="1"/>
  <c r="J103" i="15"/>
  <c r="I103" i="15"/>
  <c r="H103" i="15"/>
  <c r="G103" i="15"/>
  <c r="E103" i="15"/>
  <c r="K103" i="15" s="1"/>
  <c r="D103" i="15"/>
  <c r="S103" i="15" s="1" a="1"/>
  <c r="S103" i="15" s="1"/>
  <c r="C103" i="15"/>
  <c r="B103" i="15" s="1"/>
  <c r="A103" i="15" s="1"/>
  <c r="J102" i="15"/>
  <c r="I102" i="15"/>
  <c r="H102" i="15"/>
  <c r="G102" i="15"/>
  <c r="E102" i="15"/>
  <c r="K102" i="15" s="1"/>
  <c r="D102" i="15"/>
  <c r="S102" i="15" s="1" a="1"/>
  <c r="S102" i="15" s="1"/>
  <c r="C102" i="15"/>
  <c r="B102" i="15" s="1"/>
  <c r="A102" i="15" s="1"/>
  <c r="J101" i="15"/>
  <c r="I101" i="15"/>
  <c r="H101" i="15"/>
  <c r="G101" i="15"/>
  <c r="E101" i="15"/>
  <c r="K101" i="15" s="1"/>
  <c r="D101" i="15"/>
  <c r="S101" i="15" s="1" a="1"/>
  <c r="S101" i="15" s="1"/>
  <c r="C101" i="15"/>
  <c r="B101" i="15" s="1"/>
  <c r="A101" i="15" s="1"/>
  <c r="J100" i="15"/>
  <c r="I100" i="15"/>
  <c r="H100" i="15"/>
  <c r="G100" i="15"/>
  <c r="E100" i="15"/>
  <c r="K100" i="15" s="1"/>
  <c r="D100" i="15"/>
  <c r="S100" i="15" s="1" a="1"/>
  <c r="S100" i="15" s="1"/>
  <c r="C100" i="15"/>
  <c r="B100" i="15" s="1"/>
  <c r="A100" i="15" s="1"/>
  <c r="J99" i="15"/>
  <c r="I99" i="15"/>
  <c r="H99" i="15"/>
  <c r="G99" i="15"/>
  <c r="E99" i="15"/>
  <c r="K99" i="15" s="1"/>
  <c r="D99" i="15"/>
  <c r="C99" i="15"/>
  <c r="B99" i="15" s="1"/>
  <c r="A99" i="15" s="1"/>
  <c r="J98" i="15"/>
  <c r="I98" i="15"/>
  <c r="H98" i="15"/>
  <c r="G98" i="15"/>
  <c r="E98" i="15"/>
  <c r="K98" i="15" s="1"/>
  <c r="D98" i="15"/>
  <c r="S98" i="15" s="1" a="1"/>
  <c r="S98" i="15" s="1"/>
  <c r="C98" i="15"/>
  <c r="B98" i="15" s="1"/>
  <c r="A98" i="15" s="1"/>
  <c r="J97" i="15"/>
  <c r="I97" i="15"/>
  <c r="H97" i="15"/>
  <c r="G97" i="15"/>
  <c r="E97" i="15"/>
  <c r="K97" i="15" s="1"/>
  <c r="D97" i="15"/>
  <c r="S97" i="15" s="1" a="1"/>
  <c r="S97" i="15" s="1"/>
  <c r="C97" i="15"/>
  <c r="B97" i="15" s="1"/>
  <c r="A97" i="15" s="1"/>
  <c r="J96" i="15"/>
  <c r="I96" i="15"/>
  <c r="H96" i="15"/>
  <c r="G96" i="15"/>
  <c r="E96" i="15"/>
  <c r="K96" i="15" s="1"/>
  <c r="D96" i="15"/>
  <c r="S96" i="15" s="1" a="1"/>
  <c r="S96" i="15" s="1"/>
  <c r="C96" i="15"/>
  <c r="B96" i="15" s="1"/>
  <c r="A96" i="15" s="1"/>
  <c r="J95" i="15"/>
  <c r="I95" i="15"/>
  <c r="H95" i="15"/>
  <c r="G95" i="15"/>
  <c r="E95" i="15"/>
  <c r="K95" i="15" s="1"/>
  <c r="D95" i="15"/>
  <c r="S95" i="15" s="1" a="1"/>
  <c r="S95" i="15" s="1"/>
  <c r="C95" i="15"/>
  <c r="B95" i="15" s="1"/>
  <c r="A95" i="15" s="1"/>
  <c r="J94" i="15"/>
  <c r="I94" i="15"/>
  <c r="H94" i="15"/>
  <c r="G94" i="15"/>
  <c r="E94" i="15"/>
  <c r="K94" i="15" s="1"/>
  <c r="D94" i="15"/>
  <c r="S94" i="15" s="1" a="1"/>
  <c r="S94" i="15" s="1"/>
  <c r="C94" i="15"/>
  <c r="B94" i="15" s="1"/>
  <c r="A94" i="15" s="1"/>
  <c r="J93" i="15"/>
  <c r="I93" i="15"/>
  <c r="H93" i="15"/>
  <c r="G93" i="15"/>
  <c r="E93" i="15"/>
  <c r="K93" i="15" s="1"/>
  <c r="D93" i="15"/>
  <c r="S93" i="15" s="1" a="1"/>
  <c r="S93" i="15" s="1"/>
  <c r="C93" i="15"/>
  <c r="B93" i="15" s="1"/>
  <c r="A93" i="15" s="1"/>
  <c r="J92" i="15"/>
  <c r="I92" i="15"/>
  <c r="H92" i="15"/>
  <c r="G92" i="15"/>
  <c r="E92" i="15"/>
  <c r="K92" i="15" s="1"/>
  <c r="D92" i="15"/>
  <c r="S92" i="15" s="1" a="1"/>
  <c r="S92" i="15" s="1"/>
  <c r="C92" i="15"/>
  <c r="B92" i="15" s="1"/>
  <c r="A92" i="15" s="1"/>
  <c r="J91" i="15"/>
  <c r="I91" i="15"/>
  <c r="H91" i="15"/>
  <c r="G91" i="15"/>
  <c r="E91" i="15"/>
  <c r="K91" i="15" s="1"/>
  <c r="D91" i="15"/>
  <c r="S91" i="15" s="1" a="1"/>
  <c r="S91" i="15" s="1"/>
  <c r="C91" i="15"/>
  <c r="B91" i="15" s="1"/>
  <c r="A91" i="15" s="1"/>
  <c r="J90" i="15"/>
  <c r="I90" i="15"/>
  <c r="H90" i="15"/>
  <c r="G90" i="15"/>
  <c r="E90" i="15"/>
  <c r="K90" i="15" s="1"/>
  <c r="D90" i="15"/>
  <c r="S90" i="15" s="1" a="1"/>
  <c r="S90" i="15" s="1"/>
  <c r="C90" i="15"/>
  <c r="B90" i="15" s="1"/>
  <c r="A90" i="15" s="1"/>
  <c r="J89" i="15"/>
  <c r="I89" i="15"/>
  <c r="H89" i="15"/>
  <c r="G89" i="15"/>
  <c r="E89" i="15"/>
  <c r="K89" i="15" s="1"/>
  <c r="D89" i="15"/>
  <c r="S89" i="15" s="1" a="1"/>
  <c r="S89" i="15" s="1"/>
  <c r="C89" i="15"/>
  <c r="B89" i="15" s="1"/>
  <c r="A89" i="15" s="1"/>
  <c r="J88" i="15"/>
  <c r="I88" i="15"/>
  <c r="H88" i="15"/>
  <c r="G88" i="15"/>
  <c r="E88" i="15"/>
  <c r="K88" i="15" s="1"/>
  <c r="D88" i="15"/>
  <c r="S88" i="15" s="1" a="1"/>
  <c r="S88" i="15" s="1"/>
  <c r="C88" i="15"/>
  <c r="B88" i="15" s="1"/>
  <c r="A88" i="15" s="1"/>
  <c r="J87" i="15"/>
  <c r="I87" i="15"/>
  <c r="H87" i="15"/>
  <c r="G87" i="15"/>
  <c r="E87" i="15"/>
  <c r="K87" i="15" s="1"/>
  <c r="D87" i="15"/>
  <c r="S87" i="15" s="1" a="1"/>
  <c r="S87" i="15" s="1"/>
  <c r="C87" i="15"/>
  <c r="B87" i="15" s="1"/>
  <c r="A87" i="15" s="1"/>
  <c r="J86" i="15"/>
  <c r="I86" i="15"/>
  <c r="H86" i="15"/>
  <c r="G86" i="15"/>
  <c r="E86" i="15"/>
  <c r="K86" i="15" s="1"/>
  <c r="D86" i="15"/>
  <c r="S86" i="15" s="1" a="1"/>
  <c r="S86" i="15" s="1"/>
  <c r="C86" i="15"/>
  <c r="B86" i="15" s="1"/>
  <c r="A86" i="15" s="1"/>
  <c r="J85" i="15"/>
  <c r="I85" i="15"/>
  <c r="H85" i="15"/>
  <c r="G85" i="15"/>
  <c r="E85" i="15"/>
  <c r="K85" i="15" s="1"/>
  <c r="D85" i="15"/>
  <c r="S85" i="15" s="1" a="1"/>
  <c r="S85" i="15" s="1"/>
  <c r="C85" i="15"/>
  <c r="B85" i="15" s="1"/>
  <c r="A85" i="15" s="1"/>
  <c r="J84" i="15"/>
  <c r="I84" i="15"/>
  <c r="H84" i="15"/>
  <c r="G84" i="15"/>
  <c r="E84" i="15"/>
  <c r="K84" i="15" s="1"/>
  <c r="D84" i="15"/>
  <c r="S84" i="15" s="1" a="1"/>
  <c r="S84" i="15" s="1"/>
  <c r="C84" i="15"/>
  <c r="B84" i="15" s="1"/>
  <c r="A84" i="15" s="1"/>
  <c r="J83" i="15"/>
  <c r="I83" i="15"/>
  <c r="H83" i="15"/>
  <c r="G83" i="15"/>
  <c r="E83" i="15"/>
  <c r="K83" i="15" s="1"/>
  <c r="D83" i="15"/>
  <c r="S83" i="15" s="1" a="1"/>
  <c r="S83" i="15" s="1"/>
  <c r="C83" i="15"/>
  <c r="B83" i="15" s="1"/>
  <c r="A83" i="15" s="1"/>
  <c r="J82" i="15"/>
  <c r="I82" i="15"/>
  <c r="H82" i="15"/>
  <c r="G82" i="15"/>
  <c r="E82" i="15"/>
  <c r="K82" i="15" s="1"/>
  <c r="D82" i="15"/>
  <c r="S82" i="15" s="1" a="1"/>
  <c r="S82" i="15" s="1"/>
  <c r="C82" i="15"/>
  <c r="B82" i="15" s="1"/>
  <c r="A82" i="15" s="1"/>
  <c r="J81" i="15"/>
  <c r="I81" i="15"/>
  <c r="H81" i="15"/>
  <c r="G81" i="15"/>
  <c r="E81" i="15"/>
  <c r="K81" i="15" s="1"/>
  <c r="D81" i="15"/>
  <c r="S81" i="15" s="1" a="1"/>
  <c r="S81" i="15" s="1"/>
  <c r="C81" i="15"/>
  <c r="B81" i="15" s="1"/>
  <c r="A81" i="15" s="1"/>
  <c r="J80" i="15"/>
  <c r="I80" i="15"/>
  <c r="H80" i="15"/>
  <c r="G80" i="15"/>
  <c r="E80" i="15"/>
  <c r="K80" i="15" s="1"/>
  <c r="D80" i="15"/>
  <c r="S80" i="15" s="1" a="1"/>
  <c r="S80" i="15" s="1"/>
  <c r="C80" i="15"/>
  <c r="B80" i="15" s="1"/>
  <c r="A80" i="15" s="1"/>
  <c r="J79" i="15"/>
  <c r="I79" i="15"/>
  <c r="H79" i="15"/>
  <c r="G79" i="15"/>
  <c r="E79" i="15"/>
  <c r="K79" i="15" s="1"/>
  <c r="D79" i="15"/>
  <c r="S79" i="15" s="1" a="1"/>
  <c r="S79" i="15" s="1"/>
  <c r="C79" i="15"/>
  <c r="B79" i="15" s="1"/>
  <c r="A79" i="15" s="1"/>
  <c r="J78" i="15"/>
  <c r="I78" i="15"/>
  <c r="H78" i="15"/>
  <c r="G78" i="15"/>
  <c r="E78" i="15"/>
  <c r="K78" i="15" s="1"/>
  <c r="D78" i="15"/>
  <c r="S78" i="15" s="1" a="1"/>
  <c r="S78" i="15" s="1"/>
  <c r="C78" i="15"/>
  <c r="B78" i="15" s="1"/>
  <c r="A78" i="15" s="1"/>
  <c r="J77" i="15"/>
  <c r="I77" i="15"/>
  <c r="H77" i="15"/>
  <c r="G77" i="15"/>
  <c r="E77" i="15"/>
  <c r="K77" i="15" s="1"/>
  <c r="D77" i="15"/>
  <c r="S77" i="15" s="1" a="1"/>
  <c r="S77" i="15" s="1"/>
  <c r="C77" i="15"/>
  <c r="B77" i="15" s="1"/>
  <c r="A77" i="15" s="1"/>
  <c r="J76" i="15"/>
  <c r="I76" i="15"/>
  <c r="H76" i="15"/>
  <c r="G76" i="15"/>
  <c r="E76" i="15"/>
  <c r="K76" i="15" s="1"/>
  <c r="D76" i="15"/>
  <c r="S76" i="15" s="1" a="1"/>
  <c r="S76" i="15" s="1"/>
  <c r="C76" i="15"/>
  <c r="J75" i="15"/>
  <c r="I75" i="15"/>
  <c r="H75" i="15"/>
  <c r="G75" i="15"/>
  <c r="E75" i="15"/>
  <c r="K75" i="15" s="1"/>
  <c r="D75" i="15"/>
  <c r="S75" i="15" s="1" a="1"/>
  <c r="S75" i="15" s="1"/>
  <c r="C75" i="15"/>
  <c r="B75" i="15" s="1"/>
  <c r="A75" i="15" s="1"/>
  <c r="J74" i="15"/>
  <c r="I74" i="15"/>
  <c r="H74" i="15"/>
  <c r="G74" i="15"/>
  <c r="E74" i="15"/>
  <c r="K74" i="15" s="1"/>
  <c r="D74" i="15"/>
  <c r="S74" i="15" s="1" a="1"/>
  <c r="S74" i="15" s="1"/>
  <c r="C74" i="15"/>
  <c r="B74" i="15" s="1"/>
  <c r="A74" i="15" s="1"/>
  <c r="J73" i="15"/>
  <c r="I73" i="15"/>
  <c r="H73" i="15"/>
  <c r="G73" i="15"/>
  <c r="E73" i="15"/>
  <c r="K73" i="15" s="1"/>
  <c r="D73" i="15"/>
  <c r="S73" i="15" s="1" a="1"/>
  <c r="S73" i="15" s="1"/>
  <c r="C73" i="15"/>
  <c r="B73" i="15" s="1"/>
  <c r="A73" i="15" s="1"/>
  <c r="J72" i="15"/>
  <c r="I72" i="15"/>
  <c r="H72" i="15"/>
  <c r="G72" i="15"/>
  <c r="E72" i="15"/>
  <c r="K72" i="15" s="1"/>
  <c r="D72" i="15"/>
  <c r="S72" i="15" s="1" a="1"/>
  <c r="S72" i="15" s="1"/>
  <c r="C72" i="15"/>
  <c r="B72" i="15" s="1"/>
  <c r="A72" i="15" s="1"/>
  <c r="J71" i="15"/>
  <c r="I71" i="15"/>
  <c r="H71" i="15"/>
  <c r="G71" i="15"/>
  <c r="E71" i="15"/>
  <c r="K71" i="15" s="1"/>
  <c r="D71" i="15"/>
  <c r="S71" i="15" s="1" a="1"/>
  <c r="S71" i="15" s="1"/>
  <c r="C71" i="15"/>
  <c r="B71" i="15" s="1"/>
  <c r="A71" i="15" s="1"/>
  <c r="J70" i="15"/>
  <c r="I70" i="15"/>
  <c r="H70" i="15"/>
  <c r="G70" i="15"/>
  <c r="E70" i="15"/>
  <c r="K70" i="15" s="1"/>
  <c r="D70" i="15"/>
  <c r="S70" i="15" s="1" a="1"/>
  <c r="S70" i="15" s="1"/>
  <c r="C70" i="15"/>
  <c r="B70" i="15" s="1"/>
  <c r="A70" i="15" s="1"/>
  <c r="J69" i="15"/>
  <c r="I69" i="15"/>
  <c r="H69" i="15"/>
  <c r="G69" i="15"/>
  <c r="E69" i="15"/>
  <c r="K69" i="15" s="1"/>
  <c r="D69" i="15"/>
  <c r="S69" i="15" s="1" a="1"/>
  <c r="S69" i="15" s="1"/>
  <c r="C69" i="15"/>
  <c r="B69" i="15" s="1"/>
  <c r="A69" i="15" s="1"/>
  <c r="J68" i="15"/>
  <c r="I68" i="15"/>
  <c r="H68" i="15"/>
  <c r="G68" i="15"/>
  <c r="E68" i="15"/>
  <c r="K68" i="15" s="1"/>
  <c r="D68" i="15"/>
  <c r="S68" i="15" s="1" a="1"/>
  <c r="S68" i="15" s="1"/>
  <c r="C68" i="15"/>
  <c r="B68" i="15" s="1"/>
  <c r="A68" i="15" s="1"/>
  <c r="J67" i="15"/>
  <c r="I67" i="15"/>
  <c r="H67" i="15"/>
  <c r="G67" i="15"/>
  <c r="E67" i="15"/>
  <c r="K67" i="15" s="1"/>
  <c r="D67" i="15"/>
  <c r="S67" i="15" s="1" a="1"/>
  <c r="S67" i="15" s="1"/>
  <c r="C67" i="15"/>
  <c r="B67" i="15" s="1"/>
  <c r="A67" i="15" s="1"/>
  <c r="J66" i="15"/>
  <c r="I66" i="15"/>
  <c r="H66" i="15"/>
  <c r="G66" i="15"/>
  <c r="E66" i="15"/>
  <c r="K66" i="15" s="1"/>
  <c r="D66" i="15"/>
  <c r="S66" i="15" s="1" a="1"/>
  <c r="S66" i="15" s="1"/>
  <c r="C66" i="15"/>
  <c r="B66" i="15" s="1"/>
  <c r="A66" i="15" s="1"/>
  <c r="J65" i="15"/>
  <c r="I65" i="15"/>
  <c r="H65" i="15"/>
  <c r="G65" i="15"/>
  <c r="E65" i="15"/>
  <c r="K65" i="15" s="1"/>
  <c r="D65" i="15"/>
  <c r="S65" i="15" s="1" a="1"/>
  <c r="S65" i="15" s="1"/>
  <c r="C65" i="15"/>
  <c r="B65" i="15" s="1"/>
  <c r="A65" i="15" s="1"/>
  <c r="J64" i="15"/>
  <c r="I64" i="15"/>
  <c r="H64" i="15"/>
  <c r="G64" i="15"/>
  <c r="E64" i="15"/>
  <c r="K64" i="15" s="1"/>
  <c r="D64" i="15"/>
  <c r="S64" i="15" s="1" a="1"/>
  <c r="S64" i="15" s="1"/>
  <c r="C64" i="15"/>
  <c r="J63" i="15"/>
  <c r="I63" i="15"/>
  <c r="H63" i="15"/>
  <c r="G63" i="15"/>
  <c r="E63" i="15"/>
  <c r="K63" i="15" s="1"/>
  <c r="D63" i="15"/>
  <c r="S63" i="15" s="1" a="1"/>
  <c r="S63" i="15" s="1"/>
  <c r="C63" i="15"/>
  <c r="B63" i="15" s="1"/>
  <c r="A63" i="15" s="1"/>
  <c r="J62" i="15"/>
  <c r="I62" i="15"/>
  <c r="H62" i="15"/>
  <c r="G62" i="15"/>
  <c r="E62" i="15"/>
  <c r="K62" i="15" s="1"/>
  <c r="D62" i="15"/>
  <c r="S62" i="15" s="1" a="1"/>
  <c r="S62" i="15" s="1"/>
  <c r="C62" i="15"/>
  <c r="B62" i="15" s="1"/>
  <c r="A62" i="15" s="1"/>
  <c r="J61" i="15"/>
  <c r="I61" i="15"/>
  <c r="H61" i="15"/>
  <c r="G61" i="15"/>
  <c r="E61" i="15"/>
  <c r="K61" i="15" s="1"/>
  <c r="D61" i="15"/>
  <c r="S61" i="15" s="1" a="1"/>
  <c r="S61" i="15" s="1"/>
  <c r="C61" i="15"/>
  <c r="B61" i="15" s="1"/>
  <c r="A61" i="15" s="1"/>
  <c r="J60" i="15"/>
  <c r="I60" i="15"/>
  <c r="H60" i="15"/>
  <c r="G60" i="15"/>
  <c r="E60" i="15"/>
  <c r="D60" i="15"/>
  <c r="S60" i="15" s="1" a="1"/>
  <c r="S60" i="15" s="1"/>
  <c r="C60" i="15"/>
  <c r="B60" i="15" s="1"/>
  <c r="A60" i="15" s="1"/>
  <c r="J59" i="15"/>
  <c r="I59" i="15"/>
  <c r="H59" i="15"/>
  <c r="G59" i="15"/>
  <c r="E59" i="15"/>
  <c r="D59" i="15"/>
  <c r="S59" i="15" s="1" a="1"/>
  <c r="S59" i="15" s="1"/>
  <c r="C59" i="15"/>
  <c r="B59" i="15" s="1"/>
  <c r="A59" i="15" s="1"/>
  <c r="J58" i="15"/>
  <c r="I58" i="15"/>
  <c r="H58" i="15"/>
  <c r="G58" i="15"/>
  <c r="E58" i="15"/>
  <c r="D58" i="15"/>
  <c r="S58" i="15" s="1" a="1"/>
  <c r="S58" i="15" s="1"/>
  <c r="C58" i="15"/>
  <c r="B58" i="15" s="1"/>
  <c r="A58" i="15" s="1"/>
  <c r="J57" i="15"/>
  <c r="I57" i="15"/>
  <c r="H57" i="15"/>
  <c r="G57" i="15"/>
  <c r="E57" i="15"/>
  <c r="D57" i="15"/>
  <c r="S57" i="15" s="1" a="1"/>
  <c r="S57" i="15" s="1"/>
  <c r="C57" i="15"/>
  <c r="B57" i="15" s="1"/>
  <c r="A57" i="15" s="1"/>
  <c r="J56" i="15"/>
  <c r="I56" i="15"/>
  <c r="H56" i="15"/>
  <c r="G56" i="15"/>
  <c r="E56" i="15"/>
  <c r="D56" i="15"/>
  <c r="S56" i="15" s="1" a="1"/>
  <c r="S56" i="15" s="1"/>
  <c r="C56" i="15"/>
  <c r="B56" i="15" s="1"/>
  <c r="A56" i="15" s="1"/>
  <c r="J55" i="15"/>
  <c r="I55" i="15"/>
  <c r="H55" i="15"/>
  <c r="G55" i="15"/>
  <c r="E55" i="15"/>
  <c r="D55" i="15"/>
  <c r="S55" i="15" s="1" a="1"/>
  <c r="S55" i="15" s="1"/>
  <c r="C55" i="15"/>
  <c r="B55" i="15" s="1"/>
  <c r="A55" i="15" s="1"/>
  <c r="J54" i="15"/>
  <c r="I54" i="15"/>
  <c r="H54" i="15"/>
  <c r="G54" i="15"/>
  <c r="E54" i="15"/>
  <c r="D54" i="15"/>
  <c r="S54" i="15" s="1" a="1"/>
  <c r="S54" i="15" s="1"/>
  <c r="C54" i="15"/>
  <c r="B54" i="15" s="1"/>
  <c r="A54" i="15" s="1"/>
  <c r="J53" i="15"/>
  <c r="I53" i="15"/>
  <c r="H53" i="15"/>
  <c r="G53" i="15"/>
  <c r="E53" i="15"/>
  <c r="D53" i="15"/>
  <c r="S53" i="15" s="1" a="1"/>
  <c r="S53" i="15" s="1"/>
  <c r="C53" i="15"/>
  <c r="B53" i="15" s="1"/>
  <c r="A53" i="15" s="1"/>
  <c r="J52" i="15"/>
  <c r="I52" i="15"/>
  <c r="H52" i="15"/>
  <c r="G52" i="15"/>
  <c r="E52" i="15"/>
  <c r="D52" i="15"/>
  <c r="S52" i="15" s="1" a="1"/>
  <c r="S52" i="15" s="1"/>
  <c r="C52" i="15"/>
  <c r="B52" i="15" s="1"/>
  <c r="A52" i="15" s="1"/>
  <c r="J51" i="15"/>
  <c r="I51" i="15"/>
  <c r="H51" i="15"/>
  <c r="G51" i="15"/>
  <c r="E51" i="15"/>
  <c r="D51" i="15"/>
  <c r="S51" i="15" s="1" a="1"/>
  <c r="S51" i="15" s="1"/>
  <c r="C51" i="15"/>
  <c r="B51" i="15" s="1"/>
  <c r="A51" i="15" s="1"/>
  <c r="J50" i="15"/>
  <c r="I50" i="15"/>
  <c r="H50" i="15"/>
  <c r="G50" i="15"/>
  <c r="E50" i="15"/>
  <c r="D50" i="15"/>
  <c r="S50" i="15" s="1" a="1"/>
  <c r="S50" i="15" s="1"/>
  <c r="C50" i="15"/>
  <c r="B50" i="15" s="1"/>
  <c r="A50" i="15" s="1"/>
  <c r="J49" i="15"/>
  <c r="I49" i="15"/>
  <c r="H49" i="15"/>
  <c r="G49" i="15"/>
  <c r="E49" i="15"/>
  <c r="D49" i="15"/>
  <c r="S49" i="15" s="1" a="1"/>
  <c r="S49" i="15" s="1"/>
  <c r="C49" i="15"/>
  <c r="B49" i="15" s="1"/>
  <c r="A49" i="15" s="1"/>
  <c r="J48" i="15"/>
  <c r="I48" i="15"/>
  <c r="H48" i="15"/>
  <c r="G48" i="15"/>
  <c r="E48" i="15"/>
  <c r="D48" i="15"/>
  <c r="S48" i="15" s="1" a="1"/>
  <c r="S48" i="15" s="1"/>
  <c r="C48" i="15"/>
  <c r="B48" i="15" s="1"/>
  <c r="A48" i="15" s="1"/>
  <c r="J47" i="15"/>
  <c r="I47" i="15"/>
  <c r="H47" i="15"/>
  <c r="G47" i="15"/>
  <c r="E47" i="15"/>
  <c r="D47" i="15"/>
  <c r="S47" i="15" s="1" a="1"/>
  <c r="S47" i="15" s="1"/>
  <c r="C47" i="15"/>
  <c r="B47" i="15" s="1"/>
  <c r="A47" i="15" s="1"/>
  <c r="J46" i="15"/>
  <c r="I46" i="15"/>
  <c r="H46" i="15"/>
  <c r="G46" i="15"/>
  <c r="E46" i="15"/>
  <c r="D46" i="15"/>
  <c r="S46" i="15" s="1" a="1"/>
  <c r="S46" i="15" s="1"/>
  <c r="C46" i="15"/>
  <c r="B46" i="15" s="1"/>
  <c r="A46" i="15" s="1"/>
  <c r="J45" i="15"/>
  <c r="I45" i="15"/>
  <c r="H45" i="15"/>
  <c r="G45" i="15"/>
  <c r="E45" i="15"/>
  <c r="D45" i="15"/>
  <c r="S45" i="15" s="1" a="1"/>
  <c r="S45" i="15" s="1"/>
  <c r="C45" i="15"/>
  <c r="B45" i="15" s="1"/>
  <c r="A45" i="15" s="1"/>
  <c r="J44" i="15"/>
  <c r="I44" i="15"/>
  <c r="H44" i="15"/>
  <c r="G44" i="15"/>
  <c r="E44" i="15"/>
  <c r="D44" i="15"/>
  <c r="S44" i="15" s="1" a="1"/>
  <c r="S44" i="15" s="1"/>
  <c r="C44" i="15"/>
  <c r="B44" i="15" s="1"/>
  <c r="A44" i="15" s="1"/>
  <c r="J43" i="15"/>
  <c r="I43" i="15"/>
  <c r="H43" i="15"/>
  <c r="G43" i="15"/>
  <c r="E43" i="15"/>
  <c r="D43" i="15"/>
  <c r="S43" i="15" s="1" a="1"/>
  <c r="S43" i="15" s="1"/>
  <c r="C43" i="15"/>
  <c r="B43" i="15" s="1"/>
  <c r="A43" i="15" s="1"/>
  <c r="J42" i="15"/>
  <c r="I42" i="15"/>
  <c r="H42" i="15"/>
  <c r="G42" i="15"/>
  <c r="E42" i="15"/>
  <c r="D42" i="15"/>
  <c r="S42" i="15" s="1" a="1"/>
  <c r="S42" i="15" s="1"/>
  <c r="C42" i="15"/>
  <c r="B42" i="15" s="1"/>
  <c r="A42" i="15" s="1"/>
  <c r="J41" i="15"/>
  <c r="I41" i="15"/>
  <c r="H41" i="15"/>
  <c r="G41" i="15"/>
  <c r="E41" i="15"/>
  <c r="D41" i="15"/>
  <c r="S41" i="15" s="1" a="1"/>
  <c r="S41" i="15" s="1"/>
  <c r="C41" i="15"/>
  <c r="B41" i="15" s="1"/>
  <c r="A41" i="15" s="1"/>
  <c r="J40" i="15"/>
  <c r="I40" i="15"/>
  <c r="H40" i="15"/>
  <c r="G40" i="15"/>
  <c r="E40" i="15"/>
  <c r="D40" i="15"/>
  <c r="S40" i="15" s="1" a="1"/>
  <c r="S40" i="15" s="1"/>
  <c r="C40" i="15"/>
  <c r="B40" i="15" s="1"/>
  <c r="A40" i="15" s="1"/>
  <c r="J39" i="15"/>
  <c r="I39" i="15"/>
  <c r="H39" i="15"/>
  <c r="G39" i="15"/>
  <c r="E39" i="15"/>
  <c r="D39" i="15"/>
  <c r="S39" i="15" s="1" a="1"/>
  <c r="S39" i="15" s="1"/>
  <c r="C39" i="15"/>
  <c r="B39" i="15" s="1"/>
  <c r="A39" i="15" s="1"/>
  <c r="J38" i="15"/>
  <c r="I38" i="15"/>
  <c r="H38" i="15"/>
  <c r="G38" i="15"/>
  <c r="E38" i="15"/>
  <c r="D38" i="15"/>
  <c r="S38" i="15" s="1" a="1"/>
  <c r="S38" i="15" s="1"/>
  <c r="C38" i="15"/>
  <c r="B38" i="15" s="1"/>
  <c r="A38" i="15" s="1"/>
  <c r="J37" i="15"/>
  <c r="I37" i="15"/>
  <c r="H37" i="15"/>
  <c r="G37" i="15"/>
  <c r="E37" i="15"/>
  <c r="D37" i="15"/>
  <c r="S37" i="15" s="1" a="1"/>
  <c r="S37" i="15" s="1"/>
  <c r="C37" i="15"/>
  <c r="B37" i="15" s="1"/>
  <c r="A37" i="15" s="1"/>
  <c r="J36" i="15"/>
  <c r="I36" i="15"/>
  <c r="H36" i="15"/>
  <c r="G36" i="15"/>
  <c r="E36" i="15"/>
  <c r="D36" i="15"/>
  <c r="S36" i="15" s="1" a="1"/>
  <c r="S36" i="15" s="1"/>
  <c r="C36" i="15"/>
  <c r="B36" i="15" s="1"/>
  <c r="A36" i="15" s="1"/>
  <c r="J35" i="15"/>
  <c r="I35" i="15"/>
  <c r="H35" i="15"/>
  <c r="G35" i="15"/>
  <c r="E35" i="15"/>
  <c r="D35" i="15"/>
  <c r="S35" i="15" s="1" a="1"/>
  <c r="S35" i="15" s="1"/>
  <c r="C35" i="15"/>
  <c r="B35" i="15" s="1"/>
  <c r="J34" i="15"/>
  <c r="I34" i="15"/>
  <c r="H34" i="15"/>
  <c r="G34" i="15"/>
  <c r="E34" i="15"/>
  <c r="D34" i="15"/>
  <c r="S34" i="15" s="1" a="1"/>
  <c r="S34" i="15" s="1"/>
  <c r="C34" i="15"/>
  <c r="B34" i="15" s="1"/>
  <c r="A34" i="15" s="1"/>
  <c r="J33" i="15"/>
  <c r="I33" i="15"/>
  <c r="H33" i="15"/>
  <c r="G33" i="15"/>
  <c r="E33" i="15"/>
  <c r="D33" i="15"/>
  <c r="S33" i="15" s="1" a="1"/>
  <c r="S33" i="15" s="1"/>
  <c r="C33" i="15"/>
  <c r="B33" i="15" s="1"/>
  <c r="A33" i="15" s="1"/>
  <c r="J32" i="15"/>
  <c r="I32" i="15"/>
  <c r="H32" i="15"/>
  <c r="G32" i="15"/>
  <c r="E32" i="15"/>
  <c r="D32" i="15"/>
  <c r="S32" i="15" s="1" a="1"/>
  <c r="S32" i="15" s="1"/>
  <c r="C32" i="15"/>
  <c r="B32" i="15" s="1"/>
  <c r="A32" i="15" s="1"/>
  <c r="J31" i="15"/>
  <c r="I31" i="15"/>
  <c r="H31" i="15"/>
  <c r="G31" i="15"/>
  <c r="E31" i="15"/>
  <c r="D31" i="15"/>
  <c r="S31" i="15" s="1" a="1"/>
  <c r="S31" i="15" s="1"/>
  <c r="C31" i="15"/>
  <c r="B31" i="15" s="1"/>
  <c r="A31" i="15" s="1"/>
  <c r="J30" i="15"/>
  <c r="I30" i="15"/>
  <c r="H30" i="15"/>
  <c r="G30" i="15"/>
  <c r="E30" i="15"/>
  <c r="D30" i="15"/>
  <c r="S30" i="15" s="1" a="1"/>
  <c r="S30" i="15" s="1"/>
  <c r="C30" i="15"/>
  <c r="B30" i="15" s="1"/>
  <c r="A30" i="15" s="1"/>
  <c r="J29" i="15"/>
  <c r="I29" i="15"/>
  <c r="H29" i="15"/>
  <c r="G29" i="15"/>
  <c r="E29" i="15"/>
  <c r="D29" i="15"/>
  <c r="C29" i="15"/>
  <c r="B29" i="15" s="1"/>
  <c r="A29" i="15" s="1"/>
  <c r="J28" i="15"/>
  <c r="I28" i="15"/>
  <c r="H28" i="15"/>
  <c r="G28" i="15"/>
  <c r="E28" i="15"/>
  <c r="D28" i="15"/>
  <c r="S28" i="15" s="1" a="1"/>
  <c r="S28" i="15" s="1"/>
  <c r="C28" i="15"/>
  <c r="B28" i="15" s="1"/>
  <c r="A28" i="15" s="1"/>
  <c r="J27" i="15"/>
  <c r="I27" i="15"/>
  <c r="H27" i="15"/>
  <c r="G27" i="15"/>
  <c r="E27" i="15"/>
  <c r="D27" i="15"/>
  <c r="C27" i="15"/>
  <c r="B27" i="15" s="1"/>
  <c r="A27" i="15" s="1"/>
  <c r="J26" i="15"/>
  <c r="I26" i="15"/>
  <c r="H26" i="15"/>
  <c r="G26" i="15"/>
  <c r="E26" i="15"/>
  <c r="D26" i="15"/>
  <c r="S26" i="15" s="1" a="1"/>
  <c r="S26" i="15" s="1"/>
  <c r="C26" i="15"/>
  <c r="B26" i="15" s="1"/>
  <c r="A26" i="15" s="1"/>
  <c r="J25" i="15"/>
  <c r="I25" i="15"/>
  <c r="H25" i="15"/>
  <c r="G25" i="15"/>
  <c r="E25" i="15"/>
  <c r="D25" i="15"/>
  <c r="S25" i="15" s="1" a="1"/>
  <c r="S25" i="15" s="1"/>
  <c r="C25" i="15"/>
  <c r="B25" i="15" s="1"/>
  <c r="A25" i="15" s="1"/>
  <c r="J24" i="15"/>
  <c r="I24" i="15"/>
  <c r="H24" i="15"/>
  <c r="G24" i="15"/>
  <c r="E24" i="15"/>
  <c r="D24" i="15"/>
  <c r="S24" i="15" s="1" a="1"/>
  <c r="S24" i="15" s="1"/>
  <c r="C24" i="15"/>
  <c r="B24" i="15" s="1"/>
  <c r="A24" i="15" s="1"/>
  <c r="J23" i="15"/>
  <c r="I23" i="15"/>
  <c r="H23" i="15"/>
  <c r="G23" i="15"/>
  <c r="E23" i="15"/>
  <c r="D23" i="15"/>
  <c r="S23" i="15" s="1" a="1"/>
  <c r="S23" i="15" s="1"/>
  <c r="C23" i="15"/>
  <c r="B23" i="15" s="1"/>
  <c r="A23" i="15" s="1"/>
  <c r="J22" i="15"/>
  <c r="I22" i="15"/>
  <c r="H22" i="15"/>
  <c r="G22" i="15"/>
  <c r="E22" i="15"/>
  <c r="D22" i="15"/>
  <c r="S22" i="15" s="1" a="1"/>
  <c r="S22" i="15" s="1"/>
  <c r="C22" i="15"/>
  <c r="B22" i="15" s="1"/>
  <c r="J21" i="15"/>
  <c r="I21" i="15"/>
  <c r="H21" i="15"/>
  <c r="G21" i="15"/>
  <c r="E21" i="15"/>
  <c r="D21" i="15"/>
  <c r="S21" i="15" s="1" a="1"/>
  <c r="S21" i="15" s="1"/>
  <c r="C21" i="15"/>
  <c r="B21" i="15" s="1"/>
  <c r="A21" i="15" s="1"/>
  <c r="J20" i="15"/>
  <c r="I20" i="15"/>
  <c r="H20" i="15"/>
  <c r="G20" i="15"/>
  <c r="E20" i="15"/>
  <c r="D20" i="15"/>
  <c r="S20" i="15" s="1" a="1"/>
  <c r="S20" i="15" s="1"/>
  <c r="C20" i="15"/>
  <c r="B20" i="15" s="1"/>
  <c r="A20" i="15" s="1"/>
  <c r="J19" i="15"/>
  <c r="I19" i="15"/>
  <c r="H19" i="15"/>
  <c r="G19" i="15"/>
  <c r="E19" i="15"/>
  <c r="D19" i="15"/>
  <c r="S19" i="15" s="1" a="1"/>
  <c r="S19" i="15" s="1"/>
  <c r="C19" i="15"/>
  <c r="B19" i="15" s="1"/>
  <c r="A19" i="15" s="1"/>
  <c r="J18" i="15"/>
  <c r="I18" i="15"/>
  <c r="H18" i="15"/>
  <c r="G18" i="15"/>
  <c r="E18" i="15"/>
  <c r="D18" i="15"/>
  <c r="S18" i="15" s="1" a="1"/>
  <c r="S18" i="15" s="1"/>
  <c r="C18" i="15"/>
  <c r="B18" i="15" s="1"/>
  <c r="A18" i="15" s="1"/>
  <c r="J17" i="15"/>
  <c r="I17" i="15"/>
  <c r="H17" i="15"/>
  <c r="G17" i="15"/>
  <c r="E17" i="15"/>
  <c r="D17" i="15"/>
  <c r="C17" i="15"/>
  <c r="J16" i="15"/>
  <c r="I16" i="15"/>
  <c r="H16" i="15"/>
  <c r="G16" i="15"/>
  <c r="E16" i="15"/>
  <c r="D16" i="15"/>
  <c r="C16" i="15"/>
  <c r="B16" i="15" s="1"/>
  <c r="A16" i="15" s="1"/>
  <c r="J15" i="15"/>
  <c r="I15" i="15"/>
  <c r="H15" i="15"/>
  <c r="G15" i="15"/>
  <c r="E15" i="15"/>
  <c r="D15" i="15"/>
  <c r="C15" i="15"/>
  <c r="B15" i="15" s="1"/>
  <c r="A15" i="15" s="1"/>
  <c r="J14" i="15"/>
  <c r="I14" i="15"/>
  <c r="H14" i="15"/>
  <c r="G14" i="15"/>
  <c r="E14" i="15"/>
  <c r="D14" i="15"/>
  <c r="C14" i="15"/>
  <c r="B14" i="15" s="1"/>
  <c r="A14" i="15" s="1"/>
  <c r="J13" i="15"/>
  <c r="I13" i="15"/>
  <c r="H13" i="15"/>
  <c r="G13" i="15"/>
  <c r="E13" i="15"/>
  <c r="D13" i="15"/>
  <c r="C13" i="15"/>
  <c r="B13" i="15" s="1"/>
  <c r="A13" i="15" s="1"/>
  <c r="J12" i="15"/>
  <c r="I12" i="15"/>
  <c r="H12" i="15"/>
  <c r="G12" i="15"/>
  <c r="E12" i="15"/>
  <c r="D12" i="15"/>
  <c r="C12" i="15"/>
  <c r="B12" i="15" s="1"/>
  <c r="A12" i="15" s="1"/>
  <c r="J11" i="15"/>
  <c r="I11" i="15"/>
  <c r="H11" i="15"/>
  <c r="G11" i="15"/>
  <c r="E11" i="15"/>
  <c r="D11" i="15"/>
  <c r="C11" i="15"/>
  <c r="B11" i="15" s="1"/>
  <c r="A11" i="15" s="1"/>
  <c r="J10" i="15"/>
  <c r="I10" i="15"/>
  <c r="H10" i="15"/>
  <c r="G10" i="15"/>
  <c r="E10" i="15"/>
  <c r="D10" i="15"/>
  <c r="C10" i="15"/>
  <c r="B10" i="15" s="1"/>
  <c r="J9" i="15"/>
  <c r="I9" i="15"/>
  <c r="H9" i="15"/>
  <c r="G9" i="15"/>
  <c r="E9" i="15"/>
  <c r="D9" i="15"/>
  <c r="C9" i="15"/>
  <c r="J8" i="15"/>
  <c r="I8" i="15"/>
  <c r="H8" i="15"/>
  <c r="G8" i="15"/>
  <c r="E8" i="15"/>
  <c r="D8" i="15"/>
  <c r="C8" i="15"/>
  <c r="B8" i="15" s="1"/>
  <c r="A8" i="15" s="1"/>
  <c r="J7" i="15"/>
  <c r="I7" i="15"/>
  <c r="H7" i="15"/>
  <c r="G7" i="15"/>
  <c r="E7" i="15"/>
  <c r="D7" i="15"/>
  <c r="C7" i="15"/>
  <c r="B7" i="15" s="1"/>
  <c r="A7" i="15" s="1"/>
  <c r="J6" i="15"/>
  <c r="I6" i="15"/>
  <c r="H6" i="15"/>
  <c r="G6" i="15"/>
  <c r="E6" i="15"/>
  <c r="D6" i="15"/>
  <c r="C6" i="15"/>
  <c r="B6" i="15" s="1"/>
  <c r="J5" i="15"/>
  <c r="I5" i="15"/>
  <c r="H5" i="15"/>
  <c r="G5" i="15"/>
  <c r="E5" i="15"/>
  <c r="D5" i="15"/>
  <c r="C5" i="15"/>
  <c r="B5" i="15" s="1"/>
  <c r="A5" i="15" s="1"/>
  <c r="D4" i="15"/>
  <c r="E4" i="15"/>
  <c r="F4" i="15"/>
  <c r="G4" i="15"/>
  <c r="H4" i="15"/>
  <c r="I4" i="15"/>
  <c r="J4" i="15"/>
  <c r="C4" i="15"/>
  <c r="K251" i="15"/>
  <c r="K264" i="15"/>
  <c r="K265" i="15"/>
  <c r="K297" i="15"/>
  <c r="K299" i="15"/>
  <c r="K312" i="15"/>
  <c r="K331" i="15"/>
  <c r="K344" i="15"/>
  <c r="K345" i="15"/>
  <c r="K347" i="15"/>
  <c r="K360" i="15"/>
  <c r="K361" i="15"/>
  <c r="K363" i="15"/>
  <c r="K376" i="15"/>
  <c r="K377" i="15"/>
  <c r="K379" i="15"/>
  <c r="K392" i="15"/>
  <c r="K393" i="15"/>
  <c r="K395" i="15"/>
  <c r="K408" i="15"/>
  <c r="K409" i="15"/>
  <c r="K411" i="15"/>
  <c r="K424" i="15"/>
  <c r="K425" i="15"/>
  <c r="K427" i="15"/>
  <c r="K440" i="15"/>
  <c r="K441" i="15"/>
  <c r="K443" i="15"/>
  <c r="K456" i="15"/>
  <c r="K457" i="15"/>
  <c r="K459" i="15"/>
  <c r="K472" i="15"/>
  <c r="K473" i="15"/>
  <c r="K475" i="15"/>
  <c r="K488" i="15"/>
  <c r="K489" i="15"/>
  <c r="K491" i="15"/>
  <c r="K504" i="15"/>
  <c r="K505" i="15"/>
  <c r="K507" i="15"/>
  <c r="K520" i="15"/>
  <c r="K521" i="15"/>
  <c r="K523" i="15"/>
  <c r="K536" i="15"/>
  <c r="K537" i="15"/>
  <c r="K539" i="15"/>
  <c r="K552" i="15"/>
  <c r="K553" i="15"/>
  <c r="K555" i="15"/>
  <c r="K568" i="15"/>
  <c r="K569" i="15"/>
  <c r="K571" i="15"/>
  <c r="K584" i="15"/>
  <c r="K585" i="15"/>
  <c r="K587" i="15"/>
  <c r="K600" i="15"/>
  <c r="K601" i="15"/>
  <c r="K603" i="15"/>
  <c r="K616" i="15"/>
  <c r="K617" i="15"/>
  <c r="K619" i="15"/>
  <c r="K632" i="15"/>
  <c r="K633" i="15"/>
  <c r="K635" i="15"/>
  <c r="K648" i="15"/>
  <c r="K649" i="15"/>
  <c r="K651" i="15"/>
  <c r="K664" i="15"/>
  <c r="K665" i="15"/>
  <c r="K667" i="15"/>
  <c r="K680" i="15"/>
  <c r="K681" i="15"/>
  <c r="K683" i="15"/>
  <c r="K696" i="15"/>
  <c r="K697" i="15"/>
  <c r="K699" i="15"/>
  <c r="K700" i="15"/>
  <c r="K712" i="15"/>
  <c r="K713" i="15"/>
  <c r="K715" i="15"/>
  <c r="K716" i="15"/>
  <c r="K728" i="15"/>
  <c r="K729" i="15"/>
  <c r="K731" i="15"/>
  <c r="K732" i="15"/>
  <c r="K741" i="15"/>
  <c r="K742" i="15"/>
  <c r="K743" i="15"/>
  <c r="K744" i="15"/>
  <c r="K749" i="15"/>
  <c r="K750" i="15"/>
  <c r="K751" i="15"/>
  <c r="K752" i="15"/>
  <c r="K757" i="15"/>
  <c r="K758" i="15"/>
  <c r="K759" i="15"/>
  <c r="K760" i="15"/>
  <c r="K765" i="15"/>
  <c r="K766" i="15"/>
  <c r="K767" i="15"/>
  <c r="K768" i="15"/>
  <c r="K773" i="15"/>
  <c r="K774" i="15"/>
  <c r="K775" i="15"/>
  <c r="K776" i="15"/>
  <c r="K781" i="15"/>
  <c r="K782" i="15"/>
  <c r="K783" i="15"/>
  <c r="K784" i="15"/>
  <c r="K789" i="15"/>
  <c r="K790" i="15"/>
  <c r="K791" i="15"/>
  <c r="K792" i="15"/>
  <c r="K797" i="15"/>
  <c r="K798" i="15"/>
  <c r="K799" i="15"/>
  <c r="K800" i="15"/>
  <c r="K805" i="15"/>
  <c r="K806" i="15"/>
  <c r="K807" i="15"/>
  <c r="K808" i="15"/>
  <c r="K813" i="15"/>
  <c r="K814" i="15"/>
  <c r="K815" i="15"/>
  <c r="K816" i="15"/>
  <c r="K821" i="15"/>
  <c r="K822" i="15"/>
  <c r="K823" i="15"/>
  <c r="K824" i="15"/>
  <c r="K829" i="15"/>
  <c r="K830" i="15"/>
  <c r="K831" i="15"/>
  <c r="K832" i="15"/>
  <c r="K837" i="15"/>
  <c r="K838" i="15"/>
  <c r="K839" i="15"/>
  <c r="K840" i="15"/>
  <c r="K845" i="15"/>
  <c r="K846" i="15"/>
  <c r="K847" i="15"/>
  <c r="K848" i="15"/>
  <c r="K853" i="15"/>
  <c r="K854" i="15"/>
  <c r="K855" i="15"/>
  <c r="K856" i="15"/>
  <c r="K861" i="15"/>
  <c r="K862" i="15"/>
  <c r="K863" i="15"/>
  <c r="K864" i="15"/>
  <c r="K869" i="15"/>
  <c r="K870" i="15"/>
  <c r="K871" i="15"/>
  <c r="K872" i="15"/>
  <c r="K877" i="15"/>
  <c r="K878" i="15"/>
  <c r="K879" i="15"/>
  <c r="K880" i="15"/>
  <c r="K884" i="15"/>
  <c r="K885" i="15"/>
  <c r="K886" i="15"/>
  <c r="K887" i="15"/>
  <c r="K888" i="15"/>
  <c r="K891" i="15"/>
  <c r="K892" i="15"/>
  <c r="K893" i="15"/>
  <c r="K894" i="15"/>
  <c r="K895" i="15"/>
  <c r="K896" i="15"/>
  <c r="K897" i="15"/>
  <c r="K898" i="15"/>
  <c r="K899" i="15"/>
  <c r="K900" i="15"/>
  <c r="K901" i="15"/>
  <c r="K902" i="15"/>
  <c r="K903" i="15"/>
  <c r="K904" i="15"/>
  <c r="K905" i="15"/>
  <c r="K906" i="15"/>
  <c r="K907" i="15"/>
  <c r="K908" i="15"/>
  <c r="K909" i="15"/>
  <c r="K910" i="15"/>
  <c r="K911" i="15"/>
  <c r="K912" i="15"/>
  <c r="K913" i="15"/>
  <c r="K914" i="15"/>
  <c r="K915" i="15"/>
  <c r="K916" i="15"/>
  <c r="K917" i="15"/>
  <c r="K918" i="15"/>
  <c r="K919" i="15"/>
  <c r="K920" i="15"/>
  <c r="K921" i="15"/>
  <c r="K922" i="15"/>
  <c r="K923" i="15"/>
  <c r="K924" i="15"/>
  <c r="K925" i="15"/>
  <c r="K926" i="15"/>
  <c r="K927" i="15"/>
  <c r="K928" i="15"/>
  <c r="K929" i="15"/>
  <c r="K930" i="15"/>
  <c r="K931" i="15"/>
  <c r="K932" i="15"/>
  <c r="K933" i="15"/>
  <c r="K934" i="15"/>
  <c r="K935" i="15"/>
  <c r="K936" i="15"/>
  <c r="K937" i="15"/>
  <c r="K938" i="15"/>
  <c r="K939" i="15"/>
  <c r="K940" i="15"/>
  <c r="K941" i="15"/>
  <c r="K942" i="15"/>
  <c r="K943" i="15"/>
  <c r="K944" i="15"/>
  <c r="K945" i="15"/>
  <c r="K946" i="15"/>
  <c r="K947" i="15"/>
  <c r="K948" i="15"/>
  <c r="K949" i="15"/>
  <c r="K950" i="15"/>
  <c r="K951" i="15"/>
  <c r="K952" i="15"/>
  <c r="K953" i="15"/>
  <c r="K954" i="15"/>
  <c r="K955" i="15"/>
  <c r="K957" i="15"/>
  <c r="K958" i="15"/>
  <c r="K959" i="15"/>
  <c r="K960" i="15"/>
  <c r="K961" i="15"/>
  <c r="K962" i="15"/>
  <c r="K963" i="15"/>
  <c r="K965" i="15"/>
  <c r="K966" i="15"/>
  <c r="K967" i="15"/>
  <c r="K968" i="15"/>
  <c r="K969" i="15"/>
  <c r="K970" i="15"/>
  <c r="K971" i="15"/>
  <c r="K973" i="15"/>
  <c r="K974" i="15"/>
  <c r="K975" i="15"/>
  <c r="K976" i="15"/>
  <c r="K977" i="15"/>
  <c r="K978" i="15"/>
  <c r="K979" i="15"/>
  <c r="K981" i="15"/>
  <c r="K982" i="15"/>
  <c r="K983" i="15"/>
  <c r="K984" i="15"/>
  <c r="K985" i="15"/>
  <c r="K986" i="15"/>
  <c r="K987" i="15"/>
  <c r="K988" i="15"/>
  <c r="K989" i="15"/>
  <c r="K990" i="15"/>
  <c r="K991" i="15"/>
  <c r="K992" i="15"/>
  <c r="K993" i="15"/>
  <c r="K994" i="15"/>
  <c r="K995" i="15"/>
  <c r="K996" i="15"/>
  <c r="K997" i="15"/>
  <c r="K998" i="15"/>
  <c r="K999" i="15"/>
  <c r="K1000" i="15"/>
  <c r="K1001" i="15"/>
  <c r="K1002" i="15"/>
  <c r="K1003" i="15"/>
  <c r="K1004" i="15"/>
  <c r="K1005" i="15"/>
  <c r="K1006" i="15"/>
  <c r="K1007" i="15"/>
  <c r="K1008" i="15"/>
  <c r="K1009" i="15"/>
  <c r="K1010" i="15"/>
  <c r="K1011" i="15"/>
  <c r="K1012" i="15"/>
  <c r="K1013" i="15"/>
  <c r="K1014" i="15"/>
  <c r="K1015" i="15"/>
  <c r="K1016" i="15"/>
  <c r="K1017" i="15"/>
  <c r="K1018" i="15"/>
  <c r="K1019" i="15"/>
  <c r="K1020" i="15"/>
  <c r="K1021" i="15"/>
  <c r="K1022" i="15"/>
  <c r="K1023" i="15"/>
  <c r="K1024" i="15"/>
  <c r="K1025" i="15"/>
  <c r="K1026" i="15"/>
  <c r="K1027" i="15"/>
  <c r="K1028" i="15"/>
  <c r="K1029" i="15"/>
  <c r="K1030" i="15"/>
  <c r="K1031" i="15"/>
  <c r="K1032" i="15"/>
  <c r="K1033" i="15"/>
  <c r="K1034" i="15"/>
  <c r="K1035" i="15"/>
  <c r="K1036" i="15"/>
  <c r="K1037" i="15"/>
  <c r="K1038" i="15"/>
  <c r="K1039" i="15"/>
  <c r="K1040" i="15"/>
  <c r="K1041" i="15"/>
  <c r="K1042" i="15"/>
  <c r="K1043" i="15"/>
  <c r="K1044" i="15"/>
  <c r="K1045" i="15"/>
  <c r="K1046" i="15"/>
  <c r="K1047" i="15"/>
  <c r="K1048" i="15"/>
  <c r="K1049" i="15"/>
  <c r="K1050" i="15"/>
  <c r="K1051" i="15"/>
  <c r="K1052" i="15"/>
  <c r="K1053" i="15"/>
  <c r="K1054" i="15"/>
  <c r="K1055" i="15"/>
  <c r="K1056" i="15"/>
  <c r="K1057" i="15"/>
  <c r="K1058" i="15"/>
  <c r="K1059" i="15"/>
  <c r="K1060" i="15"/>
  <c r="K1061" i="15"/>
  <c r="K1062" i="15"/>
  <c r="K1063" i="15"/>
  <c r="K1064" i="15"/>
  <c r="K1065" i="15"/>
  <c r="K1066" i="15"/>
  <c r="K1067" i="15"/>
  <c r="K1068" i="15"/>
  <c r="K1069" i="15"/>
  <c r="K1070" i="15"/>
  <c r="K1071" i="15"/>
  <c r="K1072" i="15"/>
  <c r="K1073" i="15"/>
  <c r="K1074" i="15"/>
  <c r="K1075" i="15"/>
  <c r="K1076" i="15"/>
  <c r="K1077" i="15"/>
  <c r="K1078" i="15"/>
  <c r="K1079" i="15"/>
  <c r="K1080" i="15"/>
  <c r="K1081" i="15"/>
  <c r="K1082" i="15"/>
  <c r="K1083" i="15"/>
  <c r="K1084" i="15"/>
  <c r="K1085" i="15"/>
  <c r="K1086" i="15"/>
  <c r="K1087" i="15"/>
  <c r="K1088" i="15"/>
  <c r="K1089" i="15"/>
  <c r="K1090" i="15"/>
  <c r="K1091" i="15"/>
  <c r="K1092" i="15"/>
  <c r="K1093" i="15"/>
  <c r="K1094" i="15"/>
  <c r="K1095" i="15"/>
  <c r="K1096" i="15"/>
  <c r="K1097" i="15"/>
  <c r="K1098" i="15"/>
  <c r="K1099" i="15"/>
  <c r="K1100" i="15"/>
  <c r="K1101" i="15"/>
  <c r="K1102" i="15"/>
  <c r="K1103" i="15"/>
  <c r="K1104" i="15"/>
  <c r="K1105" i="15"/>
  <c r="K1106" i="15"/>
  <c r="K1107" i="15"/>
  <c r="K1108" i="15"/>
  <c r="K1109" i="15"/>
  <c r="K1110" i="15"/>
  <c r="K1111" i="15"/>
  <c r="K1112" i="15"/>
  <c r="K1113" i="15"/>
  <c r="K1114" i="15"/>
  <c r="K1115" i="15"/>
  <c r="K1116" i="15"/>
  <c r="K1117" i="15"/>
  <c r="K1118" i="15"/>
  <c r="K1119" i="15"/>
  <c r="K1120" i="15"/>
  <c r="K1121" i="15"/>
  <c r="K1122" i="15"/>
  <c r="K1123" i="15"/>
  <c r="K1124" i="15"/>
  <c r="K1125" i="15"/>
  <c r="K1126" i="15"/>
  <c r="K1127" i="15"/>
  <c r="K1128" i="15"/>
  <c r="K1129" i="15"/>
  <c r="K1130" i="15"/>
  <c r="K1131" i="15"/>
  <c r="K1132" i="15"/>
  <c r="K1133" i="15"/>
  <c r="K1134" i="15"/>
  <c r="K1135" i="15"/>
  <c r="K1136" i="15"/>
  <c r="K1137" i="15"/>
  <c r="K1138" i="15"/>
  <c r="K1139" i="15"/>
  <c r="K1140" i="15"/>
  <c r="K1141" i="15"/>
  <c r="K1142" i="15"/>
  <c r="K1143" i="15"/>
  <c r="K1144" i="15"/>
  <c r="K1145" i="15"/>
  <c r="K1146" i="15"/>
  <c r="K1147" i="15"/>
  <c r="K1148" i="15"/>
  <c r="K1149" i="15"/>
  <c r="K1150" i="15"/>
  <c r="K1151" i="15"/>
  <c r="K1152" i="15"/>
  <c r="K1153" i="15"/>
  <c r="K1154" i="15"/>
  <c r="K1155" i="15"/>
  <c r="K1156" i="15"/>
  <c r="K1157" i="15"/>
  <c r="K1158" i="15"/>
  <c r="K1159" i="15"/>
  <c r="K1160" i="15"/>
  <c r="K1161" i="15"/>
  <c r="K1162" i="15"/>
  <c r="K1163" i="15"/>
  <c r="K1164" i="15"/>
  <c r="K1165" i="15"/>
  <c r="K1166" i="15"/>
  <c r="K1167" i="15"/>
  <c r="K1168" i="15"/>
  <c r="K1169" i="15"/>
  <c r="K1170" i="15"/>
  <c r="K1171" i="15"/>
  <c r="K1172" i="15"/>
  <c r="K1173" i="15"/>
  <c r="K1174" i="15"/>
  <c r="K1175" i="15"/>
  <c r="K1176" i="15"/>
  <c r="K1177" i="15"/>
  <c r="K1178" i="15"/>
  <c r="K1179" i="15"/>
  <c r="K1180" i="15"/>
  <c r="K1181" i="15"/>
  <c r="K1182" i="15"/>
  <c r="K1183" i="15"/>
  <c r="K1184" i="15"/>
  <c r="K1185" i="15"/>
  <c r="K1186" i="15"/>
  <c r="K1187" i="15"/>
  <c r="K1188" i="15"/>
  <c r="K1189" i="15"/>
  <c r="K1190" i="15"/>
  <c r="K1191" i="15"/>
  <c r="K1192" i="15"/>
  <c r="K1193" i="15"/>
  <c r="K1194" i="15"/>
  <c r="K1195" i="15"/>
  <c r="K1196" i="15"/>
  <c r="K1197" i="15"/>
  <c r="K1198" i="15"/>
  <c r="K1199" i="15"/>
  <c r="K1200" i="15"/>
  <c r="K1201" i="15"/>
  <c r="K1202" i="15"/>
  <c r="K1203" i="15"/>
  <c r="K1204" i="15"/>
  <c r="K1205" i="15"/>
  <c r="K1206" i="15"/>
  <c r="K1207" i="15"/>
  <c r="K1208" i="15"/>
  <c r="K1209" i="15"/>
  <c r="K1210" i="15"/>
  <c r="K1211" i="15"/>
  <c r="K1212" i="15"/>
  <c r="K1213" i="15"/>
  <c r="K1214" i="15"/>
  <c r="K1215" i="15"/>
  <c r="K1216" i="15"/>
  <c r="K1217" i="15"/>
  <c r="K1218" i="15"/>
  <c r="K1219" i="15"/>
  <c r="K1220" i="15"/>
  <c r="K1221" i="15"/>
  <c r="K1222" i="15"/>
  <c r="K1223" i="15"/>
  <c r="K1224" i="15"/>
  <c r="K1225" i="15"/>
  <c r="K1226" i="15"/>
  <c r="K1227" i="15"/>
  <c r="K1228" i="15"/>
  <c r="K1229" i="15"/>
  <c r="K1230" i="15"/>
  <c r="K1231" i="15"/>
  <c r="K1232" i="15"/>
  <c r="K1233" i="15"/>
  <c r="K1234" i="15"/>
  <c r="K1235" i="15"/>
  <c r="K1236" i="15"/>
  <c r="K1237" i="15"/>
  <c r="K1238" i="15"/>
  <c r="K1239" i="15"/>
  <c r="K1240" i="15"/>
  <c r="K1241" i="15"/>
  <c r="K1242" i="15"/>
  <c r="K1243" i="15"/>
  <c r="K1244" i="15"/>
  <c r="K1245" i="15"/>
  <c r="K1246" i="15"/>
  <c r="K1247" i="15"/>
  <c r="K1248" i="15"/>
  <c r="K1249" i="15"/>
  <c r="K1250" i="15"/>
  <c r="K1251" i="15"/>
  <c r="K1252" i="15"/>
  <c r="K1253" i="15"/>
  <c r="K1254" i="15"/>
  <c r="K1255" i="15"/>
  <c r="K1256" i="15"/>
  <c r="K1257" i="15"/>
  <c r="K1258" i="15"/>
  <c r="K1259" i="15"/>
  <c r="K1260" i="15"/>
  <c r="K1261" i="15"/>
  <c r="K1262" i="15"/>
  <c r="K1263" i="15"/>
  <c r="K1264" i="15"/>
  <c r="K1265" i="15"/>
  <c r="K1266" i="15"/>
  <c r="K1267" i="15"/>
  <c r="K1268" i="15"/>
  <c r="K1269" i="15"/>
  <c r="K1270" i="15"/>
  <c r="K1271" i="15"/>
  <c r="K1272" i="15"/>
  <c r="K1273" i="15"/>
  <c r="K1274" i="15"/>
  <c r="K1275" i="15"/>
  <c r="K1276" i="15"/>
  <c r="K1277" i="15"/>
  <c r="K1278" i="15"/>
  <c r="K1279" i="15"/>
  <c r="K1280" i="15"/>
  <c r="K1281" i="15"/>
  <c r="K1282" i="15"/>
  <c r="K1283" i="15"/>
  <c r="K1284" i="15"/>
  <c r="K1285" i="15"/>
  <c r="K1286" i="15"/>
  <c r="K1287" i="15"/>
  <c r="K1288" i="15"/>
  <c r="K1289" i="15"/>
  <c r="K1290" i="15"/>
  <c r="K1291" i="15"/>
  <c r="K1292" i="15"/>
  <c r="K1293" i="15"/>
  <c r="K1294" i="15"/>
  <c r="K1295" i="15"/>
  <c r="K1296" i="15"/>
  <c r="K1297" i="15"/>
  <c r="K1298" i="15"/>
  <c r="K1299" i="15"/>
  <c r="K1300" i="15"/>
  <c r="K1301" i="15"/>
  <c r="K1302" i="15"/>
  <c r="K1303" i="15"/>
  <c r="K1304" i="15"/>
  <c r="K1305" i="15"/>
  <c r="K1306" i="15"/>
  <c r="K1307" i="15"/>
  <c r="K1308" i="15"/>
  <c r="K1309" i="15"/>
  <c r="K1310" i="15"/>
  <c r="K1311" i="15"/>
  <c r="K1312" i="15"/>
  <c r="K1313" i="15"/>
  <c r="K1314" i="15"/>
  <c r="K1315" i="15"/>
  <c r="K1316" i="15"/>
  <c r="K1317" i="15"/>
  <c r="K1318" i="15"/>
  <c r="K1319" i="15"/>
  <c r="K1320" i="15"/>
  <c r="K1321" i="15"/>
  <c r="K1322" i="15"/>
  <c r="K1323" i="15"/>
  <c r="K1324" i="15"/>
  <c r="K1325" i="15"/>
  <c r="K1326" i="15"/>
  <c r="K1327" i="15"/>
  <c r="K1328" i="15"/>
  <c r="K1329" i="15"/>
  <c r="K1330" i="15"/>
  <c r="K1331" i="15"/>
  <c r="K1332" i="15"/>
  <c r="K1333" i="15"/>
  <c r="K1334" i="15"/>
  <c r="K1335" i="15"/>
  <c r="K1336" i="15"/>
  <c r="K1337" i="15"/>
  <c r="K1338" i="15"/>
  <c r="K1339" i="15"/>
  <c r="K1340" i="15"/>
  <c r="K1341" i="15"/>
  <c r="K1342" i="15"/>
  <c r="K1343" i="15"/>
  <c r="K1344" i="15"/>
  <c r="K1345" i="15"/>
  <c r="K1346" i="15"/>
  <c r="K1347" i="15"/>
  <c r="K1348" i="15"/>
  <c r="K1349" i="15"/>
  <c r="K1350" i="15"/>
  <c r="K1351" i="15"/>
  <c r="K1352" i="15"/>
  <c r="K1353" i="15"/>
  <c r="K1354" i="15"/>
  <c r="K1355" i="15"/>
  <c r="K1356" i="15"/>
  <c r="K1357" i="15"/>
  <c r="K1358" i="15"/>
  <c r="K1359" i="15"/>
  <c r="K1360" i="15"/>
  <c r="K1361" i="15"/>
  <c r="K1362" i="15"/>
  <c r="K1363" i="15"/>
  <c r="K1364" i="15"/>
  <c r="K1365" i="15"/>
  <c r="K1366" i="15"/>
  <c r="K1367" i="15"/>
  <c r="K1368" i="15"/>
  <c r="K1369" i="15"/>
  <c r="K1370" i="15"/>
  <c r="K1371" i="15"/>
  <c r="K1372" i="15"/>
  <c r="K1373" i="15"/>
  <c r="K1374" i="15"/>
  <c r="K1375" i="15"/>
  <c r="K1376" i="15"/>
  <c r="K1377" i="15"/>
  <c r="K1378" i="15"/>
  <c r="K1379" i="15"/>
  <c r="K1380" i="15"/>
  <c r="K1381" i="15"/>
  <c r="K1382" i="15"/>
  <c r="K1383" i="15"/>
  <c r="K1384" i="15"/>
  <c r="K1385" i="15"/>
  <c r="K1386" i="15"/>
  <c r="K1387" i="15"/>
  <c r="K1388" i="15"/>
  <c r="K1389" i="15"/>
  <c r="K1390" i="15"/>
  <c r="K1391" i="15"/>
  <c r="K1392" i="15"/>
  <c r="K1393" i="15"/>
  <c r="K1394" i="15"/>
  <c r="K1395" i="15"/>
  <c r="K1396" i="15"/>
  <c r="K1397" i="15"/>
  <c r="K1398" i="15"/>
  <c r="K1399" i="15"/>
  <c r="K1400" i="15"/>
  <c r="K1401" i="15"/>
  <c r="K1402" i="15"/>
  <c r="K1403" i="15"/>
  <c r="K1404" i="15"/>
  <c r="K1405" i="15"/>
  <c r="K1406" i="15"/>
  <c r="K1407" i="15"/>
  <c r="K1408" i="15"/>
  <c r="K1409" i="15"/>
  <c r="K1410" i="15"/>
  <c r="K1411" i="15"/>
  <c r="K1412" i="15"/>
  <c r="K1413" i="15"/>
  <c r="K1414" i="15"/>
  <c r="K1415" i="15"/>
  <c r="K1416" i="15"/>
  <c r="K1417" i="15"/>
  <c r="K1418" i="15"/>
  <c r="K1419" i="15"/>
  <c r="K1420" i="15"/>
  <c r="K1421" i="15"/>
  <c r="K1422" i="15"/>
  <c r="K1423" i="15"/>
  <c r="K1424" i="15"/>
  <c r="K1425" i="15"/>
  <c r="K1426" i="15"/>
  <c r="K1427" i="15"/>
  <c r="K1428" i="15"/>
  <c r="K1429" i="15"/>
  <c r="K1430" i="15"/>
  <c r="K1431" i="15"/>
  <c r="K1432" i="15"/>
  <c r="K1433" i="15"/>
  <c r="K1434" i="15"/>
  <c r="K1435" i="15"/>
  <c r="K1436" i="15"/>
  <c r="K1437" i="15"/>
  <c r="K1438" i="15"/>
  <c r="K1439" i="15"/>
  <c r="K1440" i="15"/>
  <c r="K1441" i="15"/>
  <c r="K1442" i="15"/>
  <c r="K1443" i="15"/>
  <c r="K1444" i="15"/>
  <c r="K1445" i="15"/>
  <c r="K1446" i="15"/>
  <c r="K1447" i="15"/>
  <c r="K1448" i="15"/>
  <c r="K1449" i="15"/>
  <c r="K1450" i="15"/>
  <c r="K1451" i="15"/>
  <c r="K1452" i="15"/>
  <c r="K1453" i="15"/>
  <c r="K1454" i="15"/>
  <c r="K1455" i="15"/>
  <c r="K1456" i="15"/>
  <c r="K1457" i="15"/>
  <c r="K1458" i="15"/>
  <c r="K1459" i="15"/>
  <c r="K1460" i="15"/>
  <c r="K1461" i="15"/>
  <c r="K1462" i="15"/>
  <c r="K1463" i="15"/>
  <c r="K1464" i="15"/>
  <c r="K1465" i="15"/>
  <c r="K1466" i="15"/>
  <c r="K1467" i="15"/>
  <c r="K1468" i="15"/>
  <c r="K1469" i="15"/>
  <c r="K1470" i="15"/>
  <c r="K1471" i="15"/>
  <c r="K1472" i="15"/>
  <c r="K1473" i="15"/>
  <c r="K1474" i="15"/>
  <c r="K1475" i="15"/>
  <c r="K1476" i="15"/>
  <c r="K1477" i="15"/>
  <c r="K1478" i="15"/>
  <c r="K1479" i="15"/>
  <c r="K1480" i="15"/>
  <c r="K1481" i="15"/>
  <c r="K1482" i="15"/>
  <c r="K1483" i="15"/>
  <c r="K1484" i="15"/>
  <c r="K1485" i="15"/>
  <c r="K1486" i="15"/>
  <c r="K1487" i="15"/>
  <c r="K1488" i="15"/>
  <c r="K1489" i="15"/>
  <c r="K1490" i="15"/>
  <c r="K1491" i="15"/>
  <c r="K1492" i="15"/>
  <c r="K1493" i="15"/>
  <c r="K1494" i="15"/>
  <c r="K1495" i="15"/>
  <c r="K1496" i="15"/>
  <c r="K1497" i="15"/>
  <c r="K1498" i="15"/>
  <c r="K1499" i="15"/>
  <c r="K1500" i="15"/>
  <c r="K1501" i="15"/>
  <c r="K1502" i="15"/>
  <c r="K1503" i="15"/>
  <c r="K1504" i="15"/>
  <c r="K1505" i="15"/>
  <c r="K1506" i="15"/>
  <c r="K1507" i="15"/>
  <c r="K1508" i="15"/>
  <c r="K1509" i="15"/>
  <c r="K1510" i="15"/>
  <c r="K1511" i="15"/>
  <c r="K1512" i="15"/>
  <c r="K1513" i="15"/>
  <c r="K1514" i="15"/>
  <c r="K1515" i="15"/>
  <c r="K1516" i="15"/>
  <c r="K1517" i="15"/>
  <c r="K1518" i="15"/>
  <c r="K1519" i="15"/>
  <c r="K1520" i="15"/>
  <c r="K1521" i="15"/>
  <c r="K1522" i="15"/>
  <c r="K1523" i="15"/>
  <c r="K1524" i="15"/>
  <c r="K1525" i="15"/>
  <c r="K1526" i="15"/>
  <c r="K1527" i="15"/>
  <c r="K1528" i="15"/>
  <c r="K1529" i="15"/>
  <c r="K1530" i="15"/>
  <c r="K1531" i="15"/>
  <c r="K1532" i="15"/>
  <c r="K1533" i="15"/>
  <c r="K1534" i="15"/>
  <c r="K1535" i="15"/>
  <c r="K1536" i="15"/>
  <c r="K1537" i="15"/>
  <c r="K1538" i="15"/>
  <c r="K1539" i="15"/>
  <c r="K1540" i="15"/>
  <c r="K1541" i="15"/>
  <c r="K1542" i="15"/>
  <c r="K1543" i="15"/>
  <c r="K1544" i="15"/>
  <c r="K1545" i="15"/>
  <c r="K1546" i="15"/>
  <c r="K1547" i="15"/>
  <c r="K1548" i="15"/>
  <c r="K1549" i="15"/>
  <c r="K1550" i="15"/>
  <c r="K1551" i="15"/>
  <c r="K1552" i="15"/>
  <c r="K1553" i="15"/>
  <c r="K1554" i="15"/>
  <c r="K1555" i="15"/>
  <c r="K1556" i="15"/>
  <c r="K1557" i="15"/>
  <c r="K1558" i="15"/>
  <c r="K1559" i="15"/>
  <c r="K1560" i="15"/>
  <c r="K1561" i="15"/>
  <c r="K1562" i="15"/>
  <c r="K1563" i="15"/>
  <c r="K1564" i="15"/>
  <c r="K1565" i="15"/>
  <c r="K1566" i="15"/>
  <c r="K1567" i="15"/>
  <c r="K1568" i="15"/>
  <c r="K1569" i="15"/>
  <c r="K1570" i="15"/>
  <c r="K1571" i="15"/>
  <c r="K1572" i="15"/>
  <c r="K1573" i="15"/>
  <c r="K1574" i="15"/>
  <c r="K1575" i="15"/>
  <c r="K1576" i="15"/>
  <c r="K1577" i="15"/>
  <c r="K1578" i="15"/>
  <c r="K1579" i="15"/>
  <c r="K1580" i="15"/>
  <c r="K1581" i="15"/>
  <c r="K1582" i="15"/>
  <c r="K1583" i="15"/>
  <c r="K1584" i="15"/>
  <c r="K1585" i="15"/>
  <c r="K1586" i="15"/>
  <c r="K1587" i="15"/>
  <c r="K1588" i="15"/>
  <c r="K1589" i="15"/>
  <c r="K1590" i="15"/>
  <c r="K1591" i="15"/>
  <c r="K1592" i="15"/>
  <c r="K1593" i="15"/>
  <c r="K1594" i="15"/>
  <c r="K1595" i="15"/>
  <c r="K1596" i="15"/>
  <c r="K1597" i="15"/>
  <c r="K1598" i="15"/>
  <c r="K1599" i="15"/>
  <c r="K1600" i="15"/>
  <c r="K1601" i="15"/>
  <c r="K1602" i="15"/>
  <c r="K1603" i="15"/>
  <c r="K1604" i="15"/>
  <c r="K1605" i="15"/>
  <c r="K1606" i="15"/>
  <c r="K1607" i="15"/>
  <c r="K1608" i="15"/>
  <c r="K1609" i="15"/>
  <c r="K1610" i="15"/>
  <c r="K1611" i="15"/>
  <c r="K1612" i="15"/>
  <c r="K1613" i="15"/>
  <c r="K1614" i="15"/>
  <c r="K1615" i="15"/>
  <c r="K1616" i="15"/>
  <c r="K1617" i="15"/>
  <c r="K1618" i="15"/>
  <c r="K1619" i="15"/>
  <c r="K1620" i="15"/>
  <c r="K1621" i="15"/>
  <c r="K1622" i="15"/>
  <c r="K1623" i="15"/>
  <c r="K1624" i="15"/>
  <c r="K1625" i="15"/>
  <c r="K1626" i="15"/>
  <c r="K1627" i="15"/>
  <c r="K1628" i="15"/>
  <c r="K1629" i="15"/>
  <c r="K1630" i="15"/>
  <c r="K1631" i="15"/>
  <c r="K1632" i="15"/>
  <c r="K1633" i="15"/>
  <c r="K1634" i="15"/>
  <c r="K1635" i="15"/>
  <c r="K1636" i="15"/>
  <c r="K1637" i="15"/>
  <c r="K1638" i="15"/>
  <c r="K1639" i="15"/>
  <c r="K1640" i="15"/>
  <c r="K1641" i="15"/>
  <c r="K1642" i="15"/>
  <c r="K1643" i="15"/>
  <c r="K1644" i="15"/>
  <c r="K1645" i="15"/>
  <c r="K1646" i="15"/>
  <c r="K1647" i="15"/>
  <c r="K1648" i="15"/>
  <c r="K1649" i="15"/>
  <c r="K1650" i="15"/>
  <c r="K1651" i="15"/>
  <c r="K1652" i="15"/>
  <c r="K1653" i="15"/>
  <c r="K1654" i="15"/>
  <c r="K1655" i="15"/>
  <c r="K1656" i="15"/>
  <c r="K1657" i="15"/>
  <c r="K1658" i="15"/>
  <c r="K1659" i="15"/>
  <c r="K1660" i="15"/>
  <c r="K1661" i="15"/>
  <c r="K1662" i="15"/>
  <c r="K1663" i="15"/>
  <c r="K1664" i="15"/>
  <c r="K1665" i="15"/>
  <c r="K1666" i="15"/>
  <c r="K1667" i="15"/>
  <c r="K1668" i="15"/>
  <c r="K1669" i="15"/>
  <c r="K1670" i="15"/>
  <c r="K1671" i="15"/>
  <c r="K1672" i="15"/>
  <c r="K1673" i="15"/>
  <c r="K1674" i="15"/>
  <c r="K1675" i="15"/>
  <c r="K1676" i="15"/>
  <c r="K1677" i="15"/>
  <c r="K1678" i="15"/>
  <c r="K1679" i="15"/>
  <c r="K1680" i="15"/>
  <c r="K1681" i="15"/>
  <c r="K1682" i="15"/>
  <c r="K1683" i="15"/>
  <c r="K1684" i="15"/>
  <c r="K1685" i="15"/>
  <c r="K1686" i="15"/>
  <c r="K1687" i="15"/>
  <c r="K1688" i="15"/>
  <c r="K1689" i="15"/>
  <c r="K1690" i="15"/>
  <c r="K1691" i="15"/>
  <c r="K1692" i="15"/>
  <c r="K1693" i="15"/>
  <c r="K1694" i="15"/>
  <c r="K1695" i="15"/>
  <c r="K1696" i="15"/>
  <c r="K1697" i="15"/>
  <c r="K1698" i="15"/>
  <c r="K1699" i="15"/>
  <c r="K1700" i="15"/>
  <c r="K1701" i="15"/>
  <c r="K1702" i="15"/>
  <c r="K1703" i="15"/>
  <c r="K1704" i="15"/>
  <c r="K1705" i="15"/>
  <c r="K1706" i="15"/>
  <c r="K1707" i="15"/>
  <c r="K1708" i="15"/>
  <c r="K1709" i="15"/>
  <c r="K1710" i="15"/>
  <c r="K1711" i="15"/>
  <c r="K1712" i="15"/>
  <c r="K1713" i="15"/>
  <c r="K1714" i="15"/>
  <c r="K1715" i="15"/>
  <c r="K1716" i="15"/>
  <c r="K1717" i="15"/>
  <c r="K1718" i="15"/>
  <c r="K1719" i="15"/>
  <c r="K1720" i="15"/>
  <c r="K1721" i="15"/>
  <c r="K1722" i="15"/>
  <c r="K1723" i="15"/>
  <c r="K1724" i="15"/>
  <c r="K1725" i="15"/>
  <c r="K1726" i="15"/>
  <c r="K1727" i="15"/>
  <c r="K1728" i="15"/>
  <c r="K1729" i="15"/>
  <c r="K1730" i="15"/>
  <c r="K1731" i="15"/>
  <c r="K1732" i="15"/>
  <c r="K1733" i="15"/>
  <c r="K1734" i="15"/>
  <c r="K1735" i="15"/>
  <c r="K1736" i="15"/>
  <c r="K1737" i="15"/>
  <c r="K1738" i="15"/>
  <c r="K1739" i="15"/>
  <c r="K1740" i="15"/>
  <c r="K1741" i="15"/>
  <c r="K1742" i="15"/>
  <c r="K1743" i="15"/>
  <c r="K1744" i="15"/>
  <c r="K1745" i="15"/>
  <c r="K1746" i="15"/>
  <c r="K1747" i="15"/>
  <c r="K1748" i="15"/>
  <c r="K1749" i="15"/>
  <c r="K1750" i="15"/>
  <c r="K1751" i="15"/>
  <c r="K1752" i="15"/>
  <c r="K1753" i="15"/>
  <c r="K1754" i="15"/>
  <c r="K1755" i="15"/>
  <c r="K1756" i="15"/>
  <c r="K1757" i="15"/>
  <c r="K1758" i="15"/>
  <c r="K1759" i="15"/>
  <c r="K1760" i="15"/>
  <c r="K1761" i="15"/>
  <c r="K1762" i="15"/>
  <c r="K1763" i="15"/>
  <c r="K1764" i="15"/>
  <c r="K1765" i="15"/>
  <c r="K1766" i="15"/>
  <c r="K1767" i="15"/>
  <c r="K1768" i="15"/>
  <c r="K1769" i="15"/>
  <c r="K1770" i="15"/>
  <c r="K1771" i="15"/>
  <c r="K1772" i="15"/>
  <c r="K1773" i="15"/>
  <c r="K1774" i="15"/>
  <c r="K1775" i="15"/>
  <c r="K1776" i="15"/>
  <c r="K1777" i="15"/>
  <c r="K1778" i="15"/>
  <c r="K1779" i="15"/>
  <c r="K1780" i="15"/>
  <c r="K1781" i="15"/>
  <c r="K1782" i="15"/>
  <c r="K1783" i="15"/>
  <c r="K1784" i="15"/>
  <c r="K1785" i="15"/>
  <c r="K1786" i="15"/>
  <c r="K1787" i="15"/>
  <c r="K1788" i="15"/>
  <c r="K1789" i="15"/>
  <c r="K1790" i="15"/>
  <c r="K1791" i="15"/>
  <c r="K1792" i="15"/>
  <c r="K1793" i="15"/>
  <c r="K1794" i="15"/>
  <c r="K1795" i="15"/>
  <c r="K1796" i="15"/>
  <c r="K1797" i="15"/>
  <c r="K1798" i="15"/>
  <c r="K1799" i="15"/>
  <c r="K1800" i="15"/>
  <c r="K1801" i="15"/>
  <c r="K1802" i="15"/>
  <c r="K1803" i="15"/>
  <c r="K1804" i="15"/>
  <c r="K1805" i="15"/>
  <c r="K1806" i="15"/>
  <c r="K1807" i="15"/>
  <c r="K1808" i="15"/>
  <c r="K1809" i="15"/>
  <c r="K1810" i="15"/>
  <c r="K1811" i="15"/>
  <c r="K1812" i="15"/>
  <c r="K1813" i="15"/>
  <c r="K1814" i="15"/>
  <c r="K1815" i="15"/>
  <c r="K1816" i="15"/>
  <c r="K1817" i="15"/>
  <c r="K1818" i="15"/>
  <c r="K1819" i="15"/>
  <c r="K1820" i="15"/>
  <c r="K1821" i="15"/>
  <c r="K1822" i="15"/>
  <c r="K1823" i="15"/>
  <c r="K1824" i="15"/>
  <c r="K1825" i="15"/>
  <c r="K1826" i="15"/>
  <c r="K1827" i="15"/>
  <c r="K1828" i="15"/>
  <c r="K1829" i="15"/>
  <c r="K1830" i="15"/>
  <c r="K1831" i="15"/>
  <c r="K1832" i="15"/>
  <c r="K1833" i="15"/>
  <c r="K1834" i="15"/>
  <c r="K1835" i="15"/>
  <c r="K1836" i="15"/>
  <c r="K1837" i="15"/>
  <c r="K1838" i="15"/>
  <c r="K1839" i="15"/>
  <c r="K1840" i="15"/>
  <c r="K1841" i="15"/>
  <c r="K1842" i="15"/>
  <c r="K1843" i="15"/>
  <c r="K1844" i="15"/>
  <c r="K1845" i="15"/>
  <c r="K1846" i="15"/>
  <c r="K1847" i="15"/>
  <c r="K1848" i="15"/>
  <c r="K1849" i="15"/>
  <c r="K1850" i="15"/>
  <c r="K1851" i="15"/>
  <c r="K1852" i="15"/>
  <c r="K1853" i="15"/>
  <c r="K1854" i="15"/>
  <c r="K1855" i="15"/>
  <c r="K1856" i="15"/>
  <c r="K1857" i="15"/>
  <c r="K1858" i="15"/>
  <c r="K1859" i="15"/>
  <c r="K1860" i="15"/>
  <c r="K1861" i="15"/>
  <c r="K1862" i="15"/>
  <c r="K1863" i="15"/>
  <c r="K1864" i="15"/>
  <c r="K1865" i="15"/>
  <c r="K1866" i="15"/>
  <c r="K1867" i="15"/>
  <c r="K1868" i="15"/>
  <c r="K1869" i="15"/>
  <c r="K1870" i="15"/>
  <c r="K1871" i="15"/>
  <c r="K1872" i="15"/>
  <c r="K1873" i="15"/>
  <c r="K1874" i="15"/>
  <c r="K1875" i="15"/>
  <c r="K1876" i="15"/>
  <c r="K1877" i="15"/>
  <c r="K1878" i="15"/>
  <c r="K1879" i="15"/>
  <c r="K1880" i="15"/>
  <c r="K1881" i="15"/>
  <c r="K1882" i="15"/>
  <c r="K1883" i="15"/>
  <c r="K1884" i="15"/>
  <c r="K1885" i="15"/>
  <c r="K1886" i="15"/>
  <c r="K1887" i="15"/>
  <c r="K1888" i="15"/>
  <c r="K1889" i="15"/>
  <c r="K1890" i="15"/>
  <c r="K1891" i="15"/>
  <c r="K1892" i="15"/>
  <c r="K1893" i="15"/>
  <c r="K1894" i="15"/>
  <c r="K1895" i="15"/>
  <c r="K1896" i="15"/>
  <c r="K1897" i="15"/>
  <c r="K1898" i="15"/>
  <c r="K1899" i="15"/>
  <c r="K1900" i="15"/>
  <c r="K1901" i="15"/>
  <c r="K1902" i="15"/>
  <c r="K1903" i="15"/>
  <c r="K1904" i="15"/>
  <c r="K1905" i="15"/>
  <c r="K1906" i="15"/>
  <c r="K1907" i="15"/>
  <c r="K1908" i="15"/>
  <c r="K1909" i="15"/>
  <c r="K1910" i="15"/>
  <c r="K1911" i="15"/>
  <c r="K1912" i="15"/>
  <c r="K1913" i="15"/>
  <c r="K1914" i="15"/>
  <c r="K1915" i="15"/>
  <c r="K1916" i="15"/>
  <c r="K1917" i="15"/>
  <c r="K1918" i="15"/>
  <c r="K1919" i="15"/>
  <c r="K1920" i="15"/>
  <c r="K1921" i="15"/>
  <c r="K1922" i="15"/>
  <c r="K1923" i="15"/>
  <c r="K1924" i="15"/>
  <c r="K1925" i="15"/>
  <c r="K1926" i="15"/>
  <c r="K1927" i="15"/>
  <c r="K1928" i="15"/>
  <c r="K1929" i="15"/>
  <c r="K1930" i="15"/>
  <c r="K1931" i="15"/>
  <c r="K1932" i="15"/>
  <c r="K1933" i="15"/>
  <c r="K1934" i="15"/>
  <c r="K1935" i="15"/>
  <c r="K1936" i="15"/>
  <c r="K1937" i="15"/>
  <c r="K1938" i="15"/>
  <c r="K1939" i="15"/>
  <c r="K1940" i="15"/>
  <c r="K1941" i="15"/>
  <c r="K1942" i="15"/>
  <c r="K1943" i="15"/>
  <c r="K1944" i="15"/>
  <c r="K1945" i="15"/>
  <c r="K1946" i="15"/>
  <c r="K1947" i="15"/>
  <c r="K1948" i="15"/>
  <c r="K1949" i="15"/>
  <c r="K1950" i="15"/>
  <c r="K1951" i="15"/>
  <c r="K1952" i="15"/>
  <c r="K1953" i="15"/>
  <c r="K1954" i="15"/>
  <c r="K1955" i="15"/>
  <c r="K1956" i="15"/>
  <c r="K1957" i="15"/>
  <c r="K1958" i="15"/>
  <c r="K1959" i="15"/>
  <c r="K1960" i="15"/>
  <c r="K1961" i="15"/>
  <c r="K1962" i="15"/>
  <c r="K1963" i="15"/>
  <c r="K1964" i="15"/>
  <c r="K1965" i="15"/>
  <c r="K1966" i="15"/>
  <c r="K1967" i="15"/>
  <c r="K1968" i="15"/>
  <c r="K1969" i="15"/>
  <c r="K1970" i="15"/>
  <c r="K1971" i="15"/>
  <c r="K1972" i="15"/>
  <c r="K1973" i="15"/>
  <c r="K1974" i="15"/>
  <c r="K1975" i="15"/>
  <c r="K1976" i="15"/>
  <c r="K1977" i="15"/>
  <c r="K1978" i="15"/>
  <c r="K1979" i="15"/>
  <c r="K1980" i="15"/>
  <c r="K1981" i="15"/>
  <c r="K1982" i="15"/>
  <c r="K1983" i="15"/>
  <c r="K1984" i="15"/>
  <c r="K1985" i="15"/>
  <c r="K1986" i="15"/>
  <c r="K1987" i="15"/>
  <c r="K1988" i="15"/>
  <c r="K1989" i="15"/>
  <c r="K1990" i="15"/>
  <c r="K1991" i="15"/>
  <c r="K1992" i="15"/>
  <c r="K1993" i="15"/>
  <c r="K1994" i="15"/>
  <c r="K1995" i="15"/>
  <c r="K1996" i="15"/>
  <c r="K1997" i="15"/>
  <c r="K1998" i="15"/>
  <c r="K1999" i="15"/>
  <c r="K2000" i="15"/>
  <c r="S27" i="15" a="1"/>
  <c r="S27" i="15" s="1"/>
  <c r="S29" i="15" a="1"/>
  <c r="S29" i="15" s="1"/>
  <c r="S99" i="15" a="1"/>
  <c r="S99" i="15" s="1"/>
  <c r="S117" i="15" a="1"/>
  <c r="S117" i="15" s="1"/>
  <c r="S181" i="15" a="1"/>
  <c r="S181" i="15" s="1"/>
  <c r="S204" i="15" a="1"/>
  <c r="S204" i="15" s="1"/>
  <c r="S221" i="15" a="1"/>
  <c r="S221" i="15" s="1"/>
  <c r="S269" i="15" a="1"/>
  <c r="S269" i="15" s="1"/>
  <c r="S293" i="15" a="1"/>
  <c r="S293" i="15" s="1"/>
  <c r="S310" i="15" a="1"/>
  <c r="S310" i="15" s="1"/>
  <c r="S337" i="15" a="1"/>
  <c r="S337" i="15" s="1"/>
  <c r="S354" i="15" a="1"/>
  <c r="S354" i="15" s="1"/>
  <c r="S361" i="15" a="1"/>
  <c r="S361" i="15" s="1"/>
  <c r="S403" i="15" a="1"/>
  <c r="S403" i="15" s="1"/>
  <c r="S404" i="15" a="1"/>
  <c r="S404" i="15" s="1"/>
  <c r="S420" i="15" a="1"/>
  <c r="S420" i="15" s="1"/>
  <c r="S421" i="15" a="1"/>
  <c r="S421" i="15" s="1"/>
  <c r="S461" i="15" a="1"/>
  <c r="S461" i="15" s="1"/>
  <c r="S467" i="15" a="1"/>
  <c r="S467" i="15" s="1"/>
  <c r="S468" i="15" a="1"/>
  <c r="S468" i="15" s="1"/>
  <c r="S484" i="15" a="1"/>
  <c r="S484" i="15" s="1"/>
  <c r="S485" i="15" a="1"/>
  <c r="S485" i="15" s="1"/>
  <c r="S491" i="15" a="1"/>
  <c r="S491" i="15" s="1"/>
  <c r="S507" i="15" a="1"/>
  <c r="S507" i="15" s="1"/>
  <c r="S508" i="15" a="1"/>
  <c r="S508" i="15" s="1"/>
  <c r="S509" i="15" a="1"/>
  <c r="S509" i="15" s="1"/>
  <c r="S525" i="15" a="1"/>
  <c r="S525" i="15" s="1"/>
  <c r="S531" i="15" a="1"/>
  <c r="S531" i="15" s="1"/>
  <c r="S532" i="15" a="1"/>
  <c r="S532" i="15" s="1"/>
  <c r="S548" i="15" a="1"/>
  <c r="S548" i="15" s="1"/>
  <c r="S549" i="15" a="1"/>
  <c r="S549" i="15" s="1"/>
  <c r="S554" i="15" a="1"/>
  <c r="S554" i="15" s="1"/>
  <c r="S564" i="15" a="1"/>
  <c r="S564" i="15" s="1"/>
  <c r="S565" i="15" a="1"/>
  <c r="S565" i="15" s="1"/>
  <c r="S570" i="15" a="1"/>
  <c r="S570" i="15" s="1"/>
  <c r="S580" i="15" a="1"/>
  <c r="S580" i="15" s="1"/>
  <c r="S581" i="15" a="1"/>
  <c r="S581" i="15" s="1"/>
  <c r="S586" i="15" a="1"/>
  <c r="S586" i="15" s="1"/>
  <c r="S596" i="15" a="1"/>
  <c r="S596" i="15" s="1"/>
  <c r="S597" i="15" a="1"/>
  <c r="S597" i="15" s="1"/>
  <c r="S602" i="15" a="1"/>
  <c r="S602" i="15" s="1"/>
  <c r="S612" i="15" a="1"/>
  <c r="S612" i="15" s="1"/>
  <c r="S613" i="15" a="1"/>
  <c r="S613" i="15" s="1"/>
  <c r="S618" i="15" a="1"/>
  <c r="S618" i="15" s="1"/>
  <c r="S627" i="15" a="1"/>
  <c r="S627" i="15" s="1"/>
  <c r="S628" i="15" a="1"/>
  <c r="S628" i="15" s="1"/>
  <c r="S629" i="15" a="1"/>
  <c r="S629" i="15" s="1"/>
  <c r="S638" i="15" a="1"/>
  <c r="S638" i="15" s="1"/>
  <c r="S639" i="15" a="1"/>
  <c r="S639" i="15" s="1"/>
  <c r="S640" i="15" a="1"/>
  <c r="S640" i="15" s="1"/>
  <c r="S646" i="15" a="1"/>
  <c r="S646" i="15" s="1"/>
  <c r="S647" i="15" a="1"/>
  <c r="S647" i="15" s="1"/>
  <c r="S648" i="15" a="1"/>
  <c r="S648" i="15" s="1"/>
  <c r="S654" i="15" a="1"/>
  <c r="S654" i="15" s="1"/>
  <c r="S655" i="15" a="1"/>
  <c r="S655" i="15" s="1"/>
  <c r="S656" i="15" a="1"/>
  <c r="S656" i="15" s="1"/>
  <c r="S662" i="15" a="1"/>
  <c r="S662" i="15" s="1"/>
  <c r="S663" i="15" a="1"/>
  <c r="S663" i="15" s="1"/>
  <c r="S664" i="15" a="1"/>
  <c r="S664" i="15" s="1"/>
  <c r="S670" i="15" a="1"/>
  <c r="S670" i="15" s="1"/>
  <c r="S671" i="15" a="1"/>
  <c r="S671" i="15" s="1"/>
  <c r="S672" i="15" a="1"/>
  <c r="S672" i="15" s="1"/>
  <c r="S678" i="15" a="1"/>
  <c r="S678" i="15" s="1"/>
  <c r="S679" i="15" a="1"/>
  <c r="S679" i="15" s="1"/>
  <c r="S680" i="15" a="1"/>
  <c r="S680" i="15" s="1"/>
  <c r="S686" i="15" a="1"/>
  <c r="S686" i="15" s="1"/>
  <c r="S687" i="15" a="1"/>
  <c r="S687" i="15" s="1"/>
  <c r="S688" i="15" a="1"/>
  <c r="S688" i="15" s="1"/>
  <c r="S694" i="15" a="1"/>
  <c r="S694" i="15" s="1"/>
  <c r="S695" i="15" a="1"/>
  <c r="S695" i="15" s="1"/>
  <c r="S696" i="15" a="1"/>
  <c r="S696" i="15" s="1"/>
  <c r="S702" i="15" a="1"/>
  <c r="S702" i="15" s="1"/>
  <c r="S703" i="15" a="1"/>
  <c r="S703" i="15" s="1"/>
  <c r="S704" i="15" a="1"/>
  <c r="S704" i="15" s="1"/>
  <c r="S710" i="15" a="1"/>
  <c r="S710" i="15" s="1"/>
  <c r="S711" i="15" a="1"/>
  <c r="S711" i="15" s="1"/>
  <c r="S712" i="15" a="1"/>
  <c r="S712" i="15" s="1"/>
  <c r="S714" i="15" a="1"/>
  <c r="S714" i="15" s="1"/>
  <c r="S717" i="15" a="1"/>
  <c r="S717" i="15" s="1"/>
  <c r="S718" i="15" a="1"/>
  <c r="S718" i="15" s="1"/>
  <c r="S719" i="15" a="1"/>
  <c r="S719" i="15" s="1"/>
  <c r="S722" i="15" a="1"/>
  <c r="S722" i="15" s="1"/>
  <c r="S725" i="15" a="1"/>
  <c r="S725" i="15" s="1"/>
  <c r="S726" i="15" a="1"/>
  <c r="S726" i="15" s="1"/>
  <c r="S729" i="15" a="1"/>
  <c r="S729" i="15" s="1"/>
  <c r="S732" i="15" a="1"/>
  <c r="S732" i="15" s="1"/>
  <c r="S733" i="15" a="1"/>
  <c r="S733" i="15" s="1"/>
  <c r="S734" i="15" a="1"/>
  <c r="S734" i="15" s="1"/>
  <c r="S737" i="15" a="1"/>
  <c r="S737" i="15" s="1"/>
  <c r="S740" i="15" a="1"/>
  <c r="S740" i="15" s="1"/>
  <c r="S741" i="15" a="1"/>
  <c r="S741" i="15" s="1"/>
  <c r="S742" i="15" a="1"/>
  <c r="S742" i="15" s="1"/>
  <c r="S745" i="15" a="1"/>
  <c r="S745" i="15" s="1"/>
  <c r="S748" i="15" a="1"/>
  <c r="S748" i="15" s="1"/>
  <c r="S749" i="15" a="1"/>
  <c r="S749" i="15" s="1"/>
  <c r="S750" i="15" a="1"/>
  <c r="S750" i="15" s="1"/>
  <c r="S753" i="15" a="1"/>
  <c r="S753" i="15" s="1"/>
  <c r="S756" i="15" a="1"/>
  <c r="S756" i="15" s="1"/>
  <c r="S757" i="15" a="1"/>
  <c r="S757" i="15" s="1"/>
  <c r="S758" i="15" a="1"/>
  <c r="S758" i="15" s="1"/>
  <c r="S761" i="15" a="1"/>
  <c r="S761" i="15" s="1"/>
  <c r="S764" i="15" a="1"/>
  <c r="S764" i="15" s="1"/>
  <c r="S765" i="15" a="1"/>
  <c r="S765" i="15" s="1"/>
  <c r="S766" i="15" a="1"/>
  <c r="S766" i="15" s="1"/>
  <c r="S767" i="15" a="1"/>
  <c r="S767" i="15" s="1"/>
  <c r="S768" i="15" a="1"/>
  <c r="S768" i="15" s="1"/>
  <c r="S769" i="15" a="1"/>
  <c r="S769" i="15" s="1"/>
  <c r="S770" i="15" a="1"/>
  <c r="S770" i="15" s="1"/>
  <c r="S771" i="15" a="1"/>
  <c r="S771" i="15" s="1"/>
  <c r="S772" i="15" a="1"/>
  <c r="S772" i="15" s="1"/>
  <c r="S773" i="15" a="1"/>
  <c r="S773" i="15" s="1"/>
  <c r="S774" i="15" a="1"/>
  <c r="S774" i="15" s="1"/>
  <c r="S775" i="15" a="1"/>
  <c r="S775" i="15" s="1"/>
  <c r="S776" i="15" a="1"/>
  <c r="S776" i="15" s="1"/>
  <c r="S777" i="15" a="1"/>
  <c r="S777" i="15" s="1"/>
  <c r="S778" i="15" a="1"/>
  <c r="S778" i="15" s="1"/>
  <c r="S779" i="15" a="1"/>
  <c r="S779" i="15" s="1"/>
  <c r="S780" i="15" a="1"/>
  <c r="S780" i="15" s="1"/>
  <c r="S781" i="15" a="1"/>
  <c r="S781" i="15" s="1"/>
  <c r="S782" i="15" a="1"/>
  <c r="S782" i="15" s="1"/>
  <c r="S783" i="15" a="1"/>
  <c r="S783" i="15" s="1"/>
  <c r="S784" i="15" a="1"/>
  <c r="S784" i="15" s="1"/>
  <c r="S785" i="15" a="1"/>
  <c r="S785" i="15" s="1"/>
  <c r="S786" i="15" a="1"/>
  <c r="S786" i="15" s="1"/>
  <c r="S787" i="15" a="1"/>
  <c r="S787" i="15" s="1"/>
  <c r="S788" i="15" a="1"/>
  <c r="S788" i="15" s="1"/>
  <c r="S789" i="15" a="1"/>
  <c r="S789" i="15" s="1"/>
  <c r="S790" i="15" a="1"/>
  <c r="S790" i="15" s="1"/>
  <c r="S791" i="15" a="1"/>
  <c r="S791" i="15" s="1"/>
  <c r="S792" i="15" a="1"/>
  <c r="S792" i="15" s="1"/>
  <c r="S793" i="15" a="1"/>
  <c r="S793" i="15" s="1"/>
  <c r="S794" i="15" a="1"/>
  <c r="S794" i="15" s="1"/>
  <c r="S795" i="15" a="1"/>
  <c r="S795" i="15" s="1"/>
  <c r="S796" i="15" a="1"/>
  <c r="S796" i="15" s="1"/>
  <c r="S797" i="15" a="1"/>
  <c r="S797" i="15" s="1"/>
  <c r="S798" i="15" a="1"/>
  <c r="S798" i="15" s="1"/>
  <c r="S799" i="15" a="1"/>
  <c r="S799" i="15" s="1"/>
  <c r="S800" i="15" a="1"/>
  <c r="S800" i="15" s="1"/>
  <c r="S801" i="15" a="1"/>
  <c r="S801" i="15" s="1"/>
  <c r="S802" i="15" a="1"/>
  <c r="S802" i="15" s="1"/>
  <c r="S803" i="15" a="1"/>
  <c r="S803" i="15" s="1"/>
  <c r="S804" i="15" a="1"/>
  <c r="S804" i="15" s="1"/>
  <c r="S805" i="15" a="1"/>
  <c r="S805" i="15" s="1"/>
  <c r="S806" i="15" a="1"/>
  <c r="S806" i="15" s="1"/>
  <c r="S807" i="15" a="1"/>
  <c r="S807" i="15" s="1"/>
  <c r="S808" i="15" a="1"/>
  <c r="S808" i="15" s="1"/>
  <c r="S809" i="15" a="1"/>
  <c r="S809" i="15" s="1"/>
  <c r="S810" i="15" a="1"/>
  <c r="S810" i="15" s="1"/>
  <c r="S811" i="15" a="1"/>
  <c r="S811" i="15" s="1"/>
  <c r="S812" i="15" a="1"/>
  <c r="S812" i="15" s="1"/>
  <c r="S813" i="15" a="1"/>
  <c r="S813" i="15" s="1"/>
  <c r="S814" i="15" a="1"/>
  <c r="S814" i="15" s="1"/>
  <c r="S815" i="15" a="1"/>
  <c r="S815" i="15" s="1"/>
  <c r="S816" i="15" a="1"/>
  <c r="S816" i="15" s="1"/>
  <c r="S817" i="15" a="1"/>
  <c r="S817" i="15" s="1"/>
  <c r="S818" i="15" a="1"/>
  <c r="S818" i="15" s="1"/>
  <c r="S819" i="15" a="1"/>
  <c r="S819" i="15" s="1"/>
  <c r="S820" i="15" a="1"/>
  <c r="S820" i="15" s="1"/>
  <c r="S821" i="15" a="1"/>
  <c r="S821" i="15" s="1"/>
  <c r="S822" i="15" a="1"/>
  <c r="S822" i="15" s="1"/>
  <c r="S823" i="15" a="1"/>
  <c r="S823" i="15" s="1"/>
  <c r="S824" i="15" a="1"/>
  <c r="S824" i="15" s="1"/>
  <c r="S825" i="15" a="1"/>
  <c r="S825" i="15" s="1"/>
  <c r="S826" i="15" a="1"/>
  <c r="S826" i="15" s="1"/>
  <c r="S827" i="15" a="1"/>
  <c r="S827" i="15" s="1"/>
  <c r="S828" i="15" a="1"/>
  <c r="S828" i="15" s="1"/>
  <c r="S829" i="15" a="1"/>
  <c r="S829" i="15" s="1"/>
  <c r="S830" i="15" a="1"/>
  <c r="S830" i="15" s="1"/>
  <c r="S831" i="15" a="1"/>
  <c r="S831" i="15" s="1"/>
  <c r="S832" i="15" a="1"/>
  <c r="S832" i="15" s="1"/>
  <c r="S833" i="15" a="1"/>
  <c r="S833" i="15" s="1"/>
  <c r="S834" i="15" a="1"/>
  <c r="S834" i="15" s="1"/>
  <c r="S835" i="15" a="1"/>
  <c r="S835" i="15" s="1"/>
  <c r="S836" i="15" a="1"/>
  <c r="S836" i="15" s="1"/>
  <c r="S837" i="15" a="1"/>
  <c r="S837" i="15" s="1"/>
  <c r="S838" i="15" a="1"/>
  <c r="S838" i="15" s="1"/>
  <c r="S839" i="15" a="1"/>
  <c r="S839" i="15" s="1"/>
  <c r="S840" i="15" a="1"/>
  <c r="S840" i="15" s="1"/>
  <c r="S841" i="15" a="1"/>
  <c r="S841" i="15" s="1"/>
  <c r="S842" i="15" a="1"/>
  <c r="S842" i="15" s="1"/>
  <c r="S843" i="15" a="1"/>
  <c r="S843" i="15" s="1"/>
  <c r="S844" i="15" a="1"/>
  <c r="S844" i="15" s="1"/>
  <c r="S845" i="15" a="1"/>
  <c r="S845" i="15" s="1"/>
  <c r="S846" i="15" a="1"/>
  <c r="S846" i="15" s="1"/>
  <c r="S847" i="15" a="1"/>
  <c r="S847" i="15" s="1"/>
  <c r="S848" i="15" a="1"/>
  <c r="S848" i="15" s="1"/>
  <c r="S849" i="15" a="1"/>
  <c r="S849" i="15" s="1"/>
  <c r="S850" i="15" a="1"/>
  <c r="S850" i="15" s="1"/>
  <c r="S851" i="15" a="1"/>
  <c r="S851" i="15" s="1"/>
  <c r="S852" i="15" a="1"/>
  <c r="S852" i="15" s="1"/>
  <c r="S853" i="15" a="1"/>
  <c r="S853" i="15" s="1"/>
  <c r="S854" i="15" a="1"/>
  <c r="S854" i="15" s="1"/>
  <c r="S855" i="15" a="1"/>
  <c r="S855" i="15" s="1"/>
  <c r="S856" i="15" a="1"/>
  <c r="S856" i="15" s="1"/>
  <c r="S857" i="15" a="1"/>
  <c r="S857" i="15" s="1"/>
  <c r="S858" i="15" a="1"/>
  <c r="S858" i="15" s="1"/>
  <c r="S859" i="15" a="1"/>
  <c r="S859" i="15" s="1"/>
  <c r="S860" i="15" a="1"/>
  <c r="S860" i="15" s="1"/>
  <c r="S861" i="15" a="1"/>
  <c r="S861" i="15" s="1"/>
  <c r="S862" i="15" a="1"/>
  <c r="S862" i="15" s="1"/>
  <c r="S863" i="15" a="1"/>
  <c r="S863" i="15" s="1"/>
  <c r="S864" i="15" a="1"/>
  <c r="S864" i="15" s="1"/>
  <c r="S865" i="15" a="1"/>
  <c r="S865" i="15" s="1"/>
  <c r="S866" i="15" a="1"/>
  <c r="S866" i="15" s="1"/>
  <c r="S867" i="15" a="1"/>
  <c r="S867" i="15" s="1"/>
  <c r="S868" i="15" a="1"/>
  <c r="S868" i="15" s="1"/>
  <c r="S869" i="15" a="1"/>
  <c r="S869" i="15" s="1"/>
  <c r="S870" i="15" a="1"/>
  <c r="S870" i="15" s="1"/>
  <c r="S871" i="15" a="1"/>
  <c r="S871" i="15" s="1"/>
  <c r="S872" i="15" a="1"/>
  <c r="S872" i="15" s="1"/>
  <c r="S873" i="15" a="1"/>
  <c r="S873" i="15" s="1"/>
  <c r="S874" i="15" a="1"/>
  <c r="S874" i="15" s="1"/>
  <c r="S875" i="15" a="1"/>
  <c r="S875" i="15" s="1"/>
  <c r="S876" i="15" a="1"/>
  <c r="S876" i="15" s="1"/>
  <c r="S877" i="15" a="1"/>
  <c r="S877" i="15" s="1"/>
  <c r="S878" i="15" a="1"/>
  <c r="S878" i="15" s="1"/>
  <c r="S879" i="15" a="1"/>
  <c r="S879" i="15" s="1"/>
  <c r="S880" i="15" a="1"/>
  <c r="S880" i="15" s="1"/>
  <c r="S881" i="15" a="1"/>
  <c r="S881" i="15" s="1"/>
  <c r="S882" i="15" a="1"/>
  <c r="S882" i="15" s="1"/>
  <c r="S883" i="15" a="1"/>
  <c r="S883" i="15" s="1"/>
  <c r="S884" i="15" a="1"/>
  <c r="S884" i="15" s="1"/>
  <c r="S885" i="15" a="1"/>
  <c r="S885" i="15" s="1"/>
  <c r="S886" i="15" a="1"/>
  <c r="S886" i="15" s="1"/>
  <c r="S887" i="15" a="1"/>
  <c r="S887" i="15" s="1"/>
  <c r="S888" i="15" a="1"/>
  <c r="S888" i="15" s="1"/>
  <c r="S889" i="15" a="1"/>
  <c r="S889" i="15" s="1"/>
  <c r="S890" i="15" a="1"/>
  <c r="S890" i="15" s="1"/>
  <c r="S891" i="15" a="1"/>
  <c r="S891" i="15" s="1"/>
  <c r="S892" i="15" a="1"/>
  <c r="S892" i="15" s="1"/>
  <c r="S893" i="15" a="1"/>
  <c r="S893" i="15" s="1"/>
  <c r="S894" i="15" a="1"/>
  <c r="S894" i="15" s="1"/>
  <c r="S895" i="15" a="1"/>
  <c r="S895" i="15" s="1"/>
  <c r="S896" i="15" a="1"/>
  <c r="S896" i="15" s="1"/>
  <c r="S897" i="15" a="1"/>
  <c r="S897" i="15" s="1"/>
  <c r="S898" i="15" a="1"/>
  <c r="S898" i="15" s="1"/>
  <c r="S899" i="15" a="1"/>
  <c r="S899" i="15" s="1"/>
  <c r="S900" i="15" a="1"/>
  <c r="S900" i="15" s="1"/>
  <c r="S901" i="15" a="1"/>
  <c r="S901" i="15" s="1"/>
  <c r="S902" i="15" a="1"/>
  <c r="S902" i="15" s="1"/>
  <c r="S903" i="15" a="1"/>
  <c r="S903" i="15" s="1"/>
  <c r="S904" i="15" a="1"/>
  <c r="S904" i="15" s="1"/>
  <c r="S905" i="15" a="1"/>
  <c r="S905" i="15" s="1"/>
  <c r="S906" i="15" a="1"/>
  <c r="S906" i="15" s="1"/>
  <c r="S907" i="15" a="1"/>
  <c r="S907" i="15" s="1"/>
  <c r="S908" i="15" a="1"/>
  <c r="S908" i="15" s="1"/>
  <c r="S909" i="15" a="1"/>
  <c r="S909" i="15" s="1"/>
  <c r="S910" i="15" a="1"/>
  <c r="S910" i="15" s="1"/>
  <c r="S911" i="15" a="1"/>
  <c r="S911" i="15" s="1"/>
  <c r="S912" i="15" a="1"/>
  <c r="S912" i="15" s="1"/>
  <c r="S913" i="15" a="1"/>
  <c r="S913" i="15" s="1"/>
  <c r="S914" i="15" a="1"/>
  <c r="S914" i="15" s="1"/>
  <c r="S915" i="15" a="1"/>
  <c r="S915" i="15" s="1"/>
  <c r="S916" i="15" a="1"/>
  <c r="S916" i="15" s="1"/>
  <c r="S917" i="15" a="1"/>
  <c r="S917" i="15" s="1"/>
  <c r="S918" i="15" a="1"/>
  <c r="S918" i="15" s="1"/>
  <c r="S919" i="15" a="1"/>
  <c r="S919" i="15" s="1"/>
  <c r="S920" i="15" a="1"/>
  <c r="S920" i="15" s="1"/>
  <c r="S921" i="15" a="1"/>
  <c r="S921" i="15" s="1"/>
  <c r="S922" i="15" a="1"/>
  <c r="S922" i="15" s="1"/>
  <c r="S923" i="15" a="1"/>
  <c r="S923" i="15" s="1"/>
  <c r="S924" i="15" a="1"/>
  <c r="S924" i="15" s="1"/>
  <c r="S925" i="15" a="1"/>
  <c r="S925" i="15" s="1"/>
  <c r="S926" i="15" a="1"/>
  <c r="S926" i="15" s="1"/>
  <c r="S927" i="15" a="1"/>
  <c r="S927" i="15" s="1"/>
  <c r="S928" i="15" a="1"/>
  <c r="S928" i="15" s="1"/>
  <c r="S929" i="15" a="1"/>
  <c r="S929" i="15" s="1"/>
  <c r="S930" i="15" a="1"/>
  <c r="S930" i="15" s="1"/>
  <c r="S931" i="15" a="1"/>
  <c r="S931" i="15" s="1"/>
  <c r="S932" i="15" a="1"/>
  <c r="S932" i="15" s="1"/>
  <c r="S933" i="15" a="1"/>
  <c r="S933" i="15" s="1"/>
  <c r="S934" i="15" a="1"/>
  <c r="S934" i="15" s="1"/>
  <c r="S935" i="15" a="1"/>
  <c r="S935" i="15" s="1"/>
  <c r="S936" i="15" a="1"/>
  <c r="S936" i="15" s="1"/>
  <c r="S937" i="15" a="1"/>
  <c r="S937" i="15" s="1"/>
  <c r="S938" i="15" a="1"/>
  <c r="S938" i="15" s="1"/>
  <c r="S939" i="15" a="1"/>
  <c r="S939" i="15" s="1"/>
  <c r="S940" i="15" a="1"/>
  <c r="S940" i="15" s="1"/>
  <c r="S941" i="15" a="1"/>
  <c r="S941" i="15" s="1"/>
  <c r="S942" i="15" a="1"/>
  <c r="S942" i="15" s="1"/>
  <c r="S943" i="15" a="1"/>
  <c r="S943" i="15" s="1"/>
  <c r="S944" i="15" a="1"/>
  <c r="S944" i="15" s="1"/>
  <c r="S945" i="15" a="1"/>
  <c r="S945" i="15" s="1"/>
  <c r="S946" i="15" a="1"/>
  <c r="S946" i="15" s="1"/>
  <c r="S947" i="15" a="1"/>
  <c r="S947" i="15" s="1"/>
  <c r="S948" i="15" a="1"/>
  <c r="S948" i="15" s="1"/>
  <c r="S949" i="15" a="1"/>
  <c r="S949" i="15" s="1"/>
  <c r="S950" i="15" a="1"/>
  <c r="S950" i="15" s="1"/>
  <c r="S951" i="15" a="1"/>
  <c r="S951" i="15" s="1"/>
  <c r="S952" i="15" a="1"/>
  <c r="S952" i="15" s="1"/>
  <c r="S953" i="15" a="1"/>
  <c r="S953" i="15" s="1"/>
  <c r="S954" i="15" a="1"/>
  <c r="S954" i="15" s="1"/>
  <c r="S956" i="15" a="1"/>
  <c r="S956" i="15" s="1"/>
  <c r="S957" i="15" a="1"/>
  <c r="S957" i="15" s="1"/>
  <c r="S958" i="15" a="1"/>
  <c r="S958" i="15" s="1"/>
  <c r="S959" i="15" a="1"/>
  <c r="S959" i="15" s="1"/>
  <c r="S960" i="15" a="1"/>
  <c r="S960" i="15" s="1"/>
  <c r="S961" i="15" a="1"/>
  <c r="S961" i="15" s="1"/>
  <c r="S962" i="15" a="1"/>
  <c r="S962" i="15" s="1"/>
  <c r="S964" i="15" a="1"/>
  <c r="S964" i="15" s="1"/>
  <c r="S965" i="15" a="1"/>
  <c r="S965" i="15" s="1"/>
  <c r="S966" i="15" a="1"/>
  <c r="S966" i="15" s="1"/>
  <c r="S967" i="15" a="1"/>
  <c r="S967" i="15" s="1"/>
  <c r="S968" i="15" a="1"/>
  <c r="S968" i="15" s="1"/>
  <c r="S969" i="15" a="1"/>
  <c r="S969" i="15" s="1"/>
  <c r="S970" i="15" a="1"/>
  <c r="S970" i="15" s="1"/>
  <c r="S972" i="15" a="1"/>
  <c r="S972" i="15" s="1"/>
  <c r="S973" i="15" a="1"/>
  <c r="S973" i="15" s="1"/>
  <c r="S974" i="15" a="1"/>
  <c r="S974" i="15" s="1"/>
  <c r="S975" i="15" a="1"/>
  <c r="S975" i="15" s="1"/>
  <c r="S976" i="15" a="1"/>
  <c r="S976" i="15" s="1"/>
  <c r="S977" i="15" a="1"/>
  <c r="S977" i="15" s="1"/>
  <c r="S978" i="15" a="1"/>
  <c r="S978" i="15" s="1"/>
  <c r="S980" i="15" a="1"/>
  <c r="S980" i="15" s="1"/>
  <c r="S981" i="15" a="1"/>
  <c r="S981" i="15" s="1"/>
  <c r="S982" i="15" a="1"/>
  <c r="S982" i="15" s="1"/>
  <c r="S983" i="15" a="1"/>
  <c r="S983" i="15" s="1"/>
  <c r="S984" i="15" a="1"/>
  <c r="S984" i="15" s="1"/>
  <c r="S985" i="15" a="1"/>
  <c r="S985" i="15" s="1"/>
  <c r="S986" i="15" a="1"/>
  <c r="S986" i="15" s="1"/>
  <c r="S988" i="15" a="1"/>
  <c r="S988" i="15" s="1"/>
  <c r="S989" i="15" a="1"/>
  <c r="S989" i="15" s="1"/>
  <c r="S990" i="15" a="1"/>
  <c r="S990" i="15" s="1"/>
  <c r="S991" i="15" a="1"/>
  <c r="S991" i="15" s="1"/>
  <c r="S992" i="15" a="1"/>
  <c r="S992" i="15" s="1"/>
  <c r="S993" i="15" a="1"/>
  <c r="S993" i="15" s="1"/>
  <c r="S994" i="15" a="1"/>
  <c r="S994" i="15" s="1"/>
  <c r="S996" i="15" a="1"/>
  <c r="S996" i="15" s="1"/>
  <c r="S997" i="15" a="1"/>
  <c r="S997" i="15" s="1"/>
  <c r="S998" i="15" a="1"/>
  <c r="S998" i="15" s="1"/>
  <c r="S999" i="15" a="1"/>
  <c r="S999" i="15" s="1"/>
  <c r="S1000" i="15" a="1"/>
  <c r="S1000" i="15" s="1"/>
  <c r="S1001" i="15" a="1"/>
  <c r="S1001" i="15" s="1"/>
  <c r="S1002" i="15" a="1"/>
  <c r="S1002" i="15" s="1"/>
  <c r="S1004" i="15" a="1"/>
  <c r="S1004" i="15" s="1"/>
  <c r="S1005" i="15" a="1"/>
  <c r="S1005" i="15" s="1"/>
  <c r="S1006" i="15" a="1"/>
  <c r="S1006" i="15" s="1"/>
  <c r="S1007" i="15" a="1"/>
  <c r="S1007" i="15" s="1"/>
  <c r="S1008" i="15" a="1"/>
  <c r="S1008" i="15" s="1"/>
  <c r="S1009" i="15" a="1"/>
  <c r="S1009" i="15" s="1"/>
  <c r="S1010" i="15" a="1"/>
  <c r="S1010" i="15" s="1"/>
  <c r="S1012" i="15" a="1"/>
  <c r="S1012" i="15" s="1"/>
  <c r="S1013" i="15" a="1"/>
  <c r="S1013" i="15" s="1"/>
  <c r="S1014" i="15" a="1"/>
  <c r="S1014" i="15" s="1"/>
  <c r="S1015" i="15" a="1"/>
  <c r="S1015" i="15" s="1"/>
  <c r="S1016" i="15" a="1"/>
  <c r="S1016" i="15" s="1"/>
  <c r="S1017" i="15" a="1"/>
  <c r="S1017" i="15" s="1"/>
  <c r="S1018" i="15" a="1"/>
  <c r="S1018" i="15" s="1"/>
  <c r="S1020" i="15" a="1"/>
  <c r="S1020" i="15" s="1"/>
  <c r="S1021" i="15" a="1"/>
  <c r="S1021" i="15" s="1"/>
  <c r="S1022" i="15" a="1"/>
  <c r="S1022" i="15" s="1"/>
  <c r="S1023" i="15" a="1"/>
  <c r="S1023" i="15" s="1"/>
  <c r="S1024" i="15" a="1"/>
  <c r="S1024" i="15" s="1"/>
  <c r="S1025" i="15" a="1"/>
  <c r="S1025" i="15" s="1"/>
  <c r="S1026" i="15" a="1"/>
  <c r="S1026" i="15" s="1"/>
  <c r="S1028" i="15" a="1"/>
  <c r="S1028" i="15" s="1"/>
  <c r="S1029" i="15" a="1"/>
  <c r="S1029" i="15" s="1"/>
  <c r="S1030" i="15" a="1"/>
  <c r="S1030" i="15" s="1"/>
  <c r="S1031" i="15" a="1"/>
  <c r="S1031" i="15" s="1"/>
  <c r="S1032" i="15" a="1"/>
  <c r="S1032" i="15" s="1"/>
  <c r="S1033" i="15" a="1"/>
  <c r="S1033" i="15" s="1"/>
  <c r="S1034" i="15" a="1"/>
  <c r="S1034" i="15" s="1"/>
  <c r="S1035" i="15" a="1"/>
  <c r="S1035" i="15" s="1"/>
  <c r="S1036" i="15" a="1"/>
  <c r="S1036" i="15" s="1"/>
  <c r="S1037" i="15" a="1"/>
  <c r="S1037" i="15" s="1"/>
  <c r="S1038" i="15" a="1"/>
  <c r="S1038" i="15" s="1"/>
  <c r="S1039" i="15" a="1"/>
  <c r="S1039" i="15" s="1"/>
  <c r="S1040" i="15" a="1"/>
  <c r="S1040" i="15" s="1"/>
  <c r="S1041" i="15" a="1"/>
  <c r="S1041" i="15" s="1"/>
  <c r="S1042" i="15" a="1"/>
  <c r="S1042" i="15" s="1"/>
  <c r="S1043" i="15" a="1"/>
  <c r="S1043" i="15" s="1"/>
  <c r="S1044" i="15" a="1"/>
  <c r="S1044" i="15" s="1"/>
  <c r="S1045" i="15" a="1"/>
  <c r="S1045" i="15" s="1"/>
  <c r="S1046" i="15" a="1"/>
  <c r="S1046" i="15" s="1"/>
  <c r="S1047" i="15" a="1"/>
  <c r="S1047" i="15" s="1"/>
  <c r="S1048" i="15" a="1"/>
  <c r="S1048" i="15" s="1"/>
  <c r="S1049" i="15" a="1"/>
  <c r="S1049" i="15" s="1"/>
  <c r="S1050" i="15" a="1"/>
  <c r="S1050" i="15" s="1"/>
  <c r="S1051" i="15" a="1"/>
  <c r="S1051" i="15" s="1"/>
  <c r="S1052" i="15" a="1"/>
  <c r="S1052" i="15" s="1"/>
  <c r="S1053" i="15" a="1"/>
  <c r="S1053" i="15" s="1"/>
  <c r="S1054" i="15" a="1"/>
  <c r="S1054" i="15" s="1"/>
  <c r="S1055" i="15" a="1"/>
  <c r="S1055" i="15" s="1"/>
  <c r="S1056" i="15" a="1"/>
  <c r="S1056" i="15" s="1"/>
  <c r="S1057" i="15" a="1"/>
  <c r="S1057" i="15" s="1"/>
  <c r="S1058" i="15" a="1"/>
  <c r="S1058" i="15" s="1"/>
  <c r="S1059" i="15" a="1"/>
  <c r="S1059" i="15" s="1"/>
  <c r="S1060" i="15" a="1"/>
  <c r="S1060" i="15" s="1"/>
  <c r="S1061" i="15" a="1"/>
  <c r="S1061" i="15" s="1"/>
  <c r="S1062" i="15" a="1"/>
  <c r="S1062" i="15" s="1"/>
  <c r="S1063" i="15" a="1"/>
  <c r="S1063" i="15" s="1"/>
  <c r="S1064" i="15" a="1"/>
  <c r="S1064" i="15" s="1"/>
  <c r="S1065" i="15" a="1"/>
  <c r="S1065" i="15" s="1"/>
  <c r="S1066" i="15" a="1"/>
  <c r="S1066" i="15" s="1"/>
  <c r="S1067" i="15" a="1"/>
  <c r="S1067" i="15" s="1"/>
  <c r="S1068" i="15" a="1"/>
  <c r="S1068" i="15" s="1"/>
  <c r="S1069" i="15" a="1"/>
  <c r="S1069" i="15" s="1"/>
  <c r="S1070" i="15" a="1"/>
  <c r="S1070" i="15" s="1"/>
  <c r="S1071" i="15" a="1"/>
  <c r="S1071" i="15" s="1"/>
  <c r="S1072" i="15" a="1"/>
  <c r="S1072" i="15" s="1"/>
  <c r="S1073" i="15" a="1"/>
  <c r="S1073" i="15" s="1"/>
  <c r="S1074" i="15" a="1"/>
  <c r="S1074" i="15" s="1"/>
  <c r="S1075" i="15" a="1"/>
  <c r="S1075" i="15" s="1"/>
  <c r="S1076" i="15" a="1"/>
  <c r="S1076" i="15" s="1"/>
  <c r="S1077" i="15" a="1"/>
  <c r="S1077" i="15" s="1"/>
  <c r="S1078" i="15" a="1"/>
  <c r="S1078" i="15" s="1"/>
  <c r="S1079" i="15" a="1"/>
  <c r="S1079" i="15" s="1"/>
  <c r="S1080" i="15" a="1"/>
  <c r="S1080" i="15" s="1"/>
  <c r="S1081" i="15" a="1"/>
  <c r="S1081" i="15" s="1"/>
  <c r="S1082" i="15" a="1"/>
  <c r="S1082" i="15" s="1"/>
  <c r="S1083" i="15" a="1"/>
  <c r="S1083" i="15" s="1"/>
  <c r="S1084" i="15" a="1"/>
  <c r="S1084" i="15" s="1"/>
  <c r="S1085" i="15" a="1"/>
  <c r="S1085" i="15" s="1"/>
  <c r="S1086" i="15" a="1"/>
  <c r="S1086" i="15" s="1"/>
  <c r="S1087" i="15" a="1"/>
  <c r="S1087" i="15" s="1"/>
  <c r="S1088" i="15" a="1"/>
  <c r="S1088" i="15" s="1"/>
  <c r="S1089" i="15" a="1"/>
  <c r="S1089" i="15" s="1"/>
  <c r="S1090" i="15" a="1"/>
  <c r="S1090" i="15" s="1"/>
  <c r="S1091" i="15" a="1"/>
  <c r="S1091" i="15" s="1"/>
  <c r="S1092" i="15" a="1"/>
  <c r="S1092" i="15" s="1"/>
  <c r="S1093" i="15" a="1"/>
  <c r="S1093" i="15" s="1"/>
  <c r="S1094" i="15" a="1"/>
  <c r="S1094" i="15" s="1"/>
  <c r="S1095" i="15" a="1"/>
  <c r="S1095" i="15" s="1"/>
  <c r="S1096" i="15" a="1"/>
  <c r="S1096" i="15" s="1"/>
  <c r="S1097" i="15" a="1"/>
  <c r="S1097" i="15" s="1"/>
  <c r="S1098" i="15" a="1"/>
  <c r="S1098" i="15" s="1"/>
  <c r="S1099" i="15" a="1"/>
  <c r="S1099" i="15" s="1"/>
  <c r="S1100" i="15" a="1"/>
  <c r="S1100" i="15" s="1"/>
  <c r="S1101" i="15" a="1"/>
  <c r="S1101" i="15" s="1"/>
  <c r="S1102" i="15" a="1"/>
  <c r="S1102" i="15" s="1"/>
  <c r="S1103" i="15" a="1"/>
  <c r="S1103" i="15" s="1"/>
  <c r="S1104" i="15" a="1"/>
  <c r="S1104" i="15" s="1"/>
  <c r="S1105" i="15" a="1"/>
  <c r="S1105" i="15" s="1"/>
  <c r="S1106" i="15" a="1"/>
  <c r="S1106" i="15" s="1"/>
  <c r="S1107" i="15" a="1"/>
  <c r="S1107" i="15" s="1"/>
  <c r="S1108" i="15" a="1"/>
  <c r="S1108" i="15" s="1"/>
  <c r="S1109" i="15" a="1"/>
  <c r="S1109" i="15" s="1"/>
  <c r="S1110" i="15" a="1"/>
  <c r="S1110" i="15" s="1"/>
  <c r="S1111" i="15" a="1"/>
  <c r="S1111" i="15" s="1"/>
  <c r="S1112" i="15" a="1"/>
  <c r="S1112" i="15" s="1"/>
  <c r="S1113" i="15" a="1"/>
  <c r="S1113" i="15" s="1"/>
  <c r="S1114" i="15" a="1"/>
  <c r="S1114" i="15" s="1"/>
  <c r="S1115" i="15" a="1"/>
  <c r="S1115" i="15" s="1"/>
  <c r="S1116" i="15" a="1"/>
  <c r="S1116" i="15" s="1"/>
  <c r="S1117" i="15" a="1"/>
  <c r="S1117" i="15" s="1"/>
  <c r="S1118" i="15" a="1"/>
  <c r="S1118" i="15" s="1"/>
  <c r="S1119" i="15" a="1"/>
  <c r="S1119" i="15" s="1"/>
  <c r="S1120" i="15" a="1"/>
  <c r="S1120" i="15" s="1"/>
  <c r="S1121" i="15" a="1"/>
  <c r="S1121" i="15" s="1"/>
  <c r="S1122" i="15" a="1"/>
  <c r="S1122" i="15" s="1"/>
  <c r="S1123" i="15" a="1"/>
  <c r="S1123" i="15" s="1"/>
  <c r="S1124" i="15" a="1"/>
  <c r="S1124" i="15" s="1"/>
  <c r="S1125" i="15" a="1"/>
  <c r="S1125" i="15" s="1"/>
  <c r="S1126" i="15" a="1"/>
  <c r="S1126" i="15" s="1"/>
  <c r="S1127" i="15" a="1"/>
  <c r="S1127" i="15" s="1"/>
  <c r="S1128" i="15" a="1"/>
  <c r="S1128" i="15" s="1"/>
  <c r="S1129" i="15" a="1"/>
  <c r="S1129" i="15" s="1"/>
  <c r="S1130" i="15" a="1"/>
  <c r="S1130" i="15" s="1"/>
  <c r="S1131" i="15" a="1"/>
  <c r="S1131" i="15" s="1"/>
  <c r="S1132" i="15" a="1"/>
  <c r="S1132" i="15" s="1"/>
  <c r="S1133" i="15" a="1"/>
  <c r="S1133" i="15" s="1"/>
  <c r="S1134" i="15" a="1"/>
  <c r="S1134" i="15" s="1"/>
  <c r="S1135" i="15" a="1"/>
  <c r="S1135" i="15" s="1"/>
  <c r="S1136" i="15" a="1"/>
  <c r="S1136" i="15" s="1"/>
  <c r="S1137" i="15" a="1"/>
  <c r="S1137" i="15" s="1"/>
  <c r="S1138" i="15" a="1"/>
  <c r="S1138" i="15" s="1"/>
  <c r="S1139" i="15" a="1"/>
  <c r="S1139" i="15" s="1"/>
  <c r="S1140" i="15" a="1"/>
  <c r="S1140" i="15" s="1"/>
  <c r="S1141" i="15" a="1"/>
  <c r="S1141" i="15" s="1"/>
  <c r="S1142" i="15" a="1"/>
  <c r="S1142" i="15" s="1"/>
  <c r="S1143" i="15" a="1"/>
  <c r="S1143" i="15" s="1"/>
  <c r="S1144" i="15" a="1"/>
  <c r="S1144" i="15" s="1"/>
  <c r="S1145" i="15" a="1"/>
  <c r="S1145" i="15" s="1"/>
  <c r="S1146" i="15" a="1"/>
  <c r="S1146" i="15" s="1"/>
  <c r="S1147" i="15" a="1"/>
  <c r="S1147" i="15" s="1"/>
  <c r="S1148" i="15" a="1"/>
  <c r="S1148" i="15" s="1"/>
  <c r="S1149" i="15" a="1"/>
  <c r="S1149" i="15" s="1"/>
  <c r="S1150" i="15" a="1"/>
  <c r="S1150" i="15" s="1"/>
  <c r="S1151" i="15" a="1"/>
  <c r="S1151" i="15" s="1"/>
  <c r="S1152" i="15" a="1"/>
  <c r="S1152" i="15" s="1"/>
  <c r="S1153" i="15" a="1"/>
  <c r="S1153" i="15" s="1"/>
  <c r="S1154" i="15" a="1"/>
  <c r="S1154" i="15" s="1"/>
  <c r="S1155" i="15" a="1"/>
  <c r="S1155" i="15" s="1"/>
  <c r="S1156" i="15" a="1"/>
  <c r="S1156" i="15" s="1"/>
  <c r="S1157" i="15" a="1"/>
  <c r="S1157" i="15" s="1"/>
  <c r="S1158" i="15" a="1"/>
  <c r="S1158" i="15" s="1"/>
  <c r="S1159" i="15" a="1"/>
  <c r="S1159" i="15" s="1"/>
  <c r="S1160" i="15" a="1"/>
  <c r="S1160" i="15" s="1"/>
  <c r="S1161" i="15" a="1"/>
  <c r="S1161" i="15" s="1"/>
  <c r="S1162" i="15" a="1"/>
  <c r="S1162" i="15" s="1"/>
  <c r="S1163" i="15" a="1"/>
  <c r="S1163" i="15" s="1"/>
  <c r="S1164" i="15" a="1"/>
  <c r="S1164" i="15" s="1"/>
  <c r="S1165" i="15" a="1"/>
  <c r="S1165" i="15" s="1"/>
  <c r="S1166" i="15" a="1"/>
  <c r="S1166" i="15" s="1"/>
  <c r="S1167" i="15" a="1"/>
  <c r="S1167" i="15" s="1"/>
  <c r="S1168" i="15" a="1"/>
  <c r="S1168" i="15" s="1"/>
  <c r="S1169" i="15" a="1"/>
  <c r="S1169" i="15" s="1"/>
  <c r="S1170" i="15" a="1"/>
  <c r="S1170" i="15" s="1"/>
  <c r="S1171" i="15" a="1"/>
  <c r="S1171" i="15" s="1"/>
  <c r="S1172" i="15" a="1"/>
  <c r="S1172" i="15" s="1"/>
  <c r="S1173" i="15" a="1"/>
  <c r="S1173" i="15" s="1"/>
  <c r="S1174" i="15" a="1"/>
  <c r="S1174" i="15" s="1"/>
  <c r="S1175" i="15" a="1"/>
  <c r="S1175" i="15" s="1"/>
  <c r="S1176" i="15" a="1"/>
  <c r="S1176" i="15" s="1"/>
  <c r="S1177" i="15" a="1"/>
  <c r="S1177" i="15" s="1"/>
  <c r="S1178" i="15" a="1"/>
  <c r="S1178" i="15" s="1"/>
  <c r="S1179" i="15" a="1"/>
  <c r="S1179" i="15" s="1"/>
  <c r="S1180" i="15" a="1"/>
  <c r="S1180" i="15" s="1"/>
  <c r="S1181" i="15" a="1"/>
  <c r="S1181" i="15" s="1"/>
  <c r="S1182" i="15" a="1"/>
  <c r="S1182" i="15" s="1"/>
  <c r="S1183" i="15" a="1"/>
  <c r="S1183" i="15" s="1"/>
  <c r="S1184" i="15" a="1"/>
  <c r="S1184" i="15" s="1"/>
  <c r="S1185" i="15" a="1"/>
  <c r="S1185" i="15" s="1"/>
  <c r="S1186" i="15" a="1"/>
  <c r="S1186" i="15" s="1"/>
  <c r="S1187" i="15" a="1"/>
  <c r="S1187" i="15" s="1"/>
  <c r="S1188" i="15" a="1"/>
  <c r="S1188" i="15" s="1"/>
  <c r="S1189" i="15" a="1"/>
  <c r="S1189" i="15" s="1"/>
  <c r="S1190" i="15" a="1"/>
  <c r="S1190" i="15" s="1"/>
  <c r="S1191" i="15" a="1"/>
  <c r="S1191" i="15" s="1"/>
  <c r="S1192" i="15" a="1"/>
  <c r="S1192" i="15" s="1"/>
  <c r="S1193" i="15" a="1"/>
  <c r="S1193" i="15" s="1"/>
  <c r="S1194" i="15" a="1"/>
  <c r="S1194" i="15" s="1"/>
  <c r="S1195" i="15" a="1"/>
  <c r="S1195" i="15" s="1"/>
  <c r="S1196" i="15" a="1"/>
  <c r="S1196" i="15" s="1"/>
  <c r="S1197" i="15" a="1"/>
  <c r="S1197" i="15" s="1"/>
  <c r="S1198" i="15" a="1"/>
  <c r="S1198" i="15" s="1"/>
  <c r="S1199" i="15" a="1"/>
  <c r="S1199" i="15" s="1"/>
  <c r="S1200" i="15" a="1"/>
  <c r="S1200" i="15" s="1"/>
  <c r="S1201" i="15" a="1"/>
  <c r="S1201" i="15" s="1"/>
  <c r="S1202" i="15" a="1"/>
  <c r="S1202" i="15" s="1"/>
  <c r="S1203" i="15" a="1"/>
  <c r="S1203" i="15" s="1"/>
  <c r="S1204" i="15" a="1"/>
  <c r="S1204" i="15" s="1"/>
  <c r="S1205" i="15" a="1"/>
  <c r="S1205" i="15" s="1"/>
  <c r="S1206" i="15" a="1"/>
  <c r="S1206" i="15" s="1"/>
  <c r="S1207" i="15" a="1"/>
  <c r="S1207" i="15" s="1"/>
  <c r="S1208" i="15" a="1"/>
  <c r="S1208" i="15" s="1"/>
  <c r="S1209" i="15" a="1"/>
  <c r="S1209" i="15" s="1"/>
  <c r="S1210" i="15" a="1"/>
  <c r="S1210" i="15" s="1"/>
  <c r="S1211" i="15" a="1"/>
  <c r="S1211" i="15" s="1"/>
  <c r="S1212" i="15" a="1"/>
  <c r="S1212" i="15" s="1"/>
  <c r="S1213" i="15" a="1"/>
  <c r="S1213" i="15" s="1"/>
  <c r="S1214" i="15" a="1"/>
  <c r="S1214" i="15" s="1"/>
  <c r="S1215" i="15" a="1"/>
  <c r="S1215" i="15" s="1"/>
  <c r="S1216" i="15" a="1"/>
  <c r="S1216" i="15" s="1"/>
  <c r="S1217" i="15" a="1"/>
  <c r="S1217" i="15" s="1"/>
  <c r="S1218" i="15" a="1"/>
  <c r="S1218" i="15" s="1"/>
  <c r="S1219" i="15" a="1"/>
  <c r="S1219" i="15" s="1"/>
  <c r="S1220" i="15" a="1"/>
  <c r="S1220" i="15" s="1"/>
  <c r="S1221" i="15" a="1"/>
  <c r="S1221" i="15" s="1"/>
  <c r="S1222" i="15" a="1"/>
  <c r="S1222" i="15" s="1"/>
  <c r="S1223" i="15" a="1"/>
  <c r="S1223" i="15" s="1"/>
  <c r="S1224" i="15" a="1"/>
  <c r="S1224" i="15" s="1"/>
  <c r="S1225" i="15" a="1"/>
  <c r="S1225" i="15" s="1"/>
  <c r="S1226" i="15" a="1"/>
  <c r="S1226" i="15" s="1"/>
  <c r="S1227" i="15" a="1"/>
  <c r="S1227" i="15" s="1"/>
  <c r="S1228" i="15" a="1"/>
  <c r="S1228" i="15" s="1"/>
  <c r="S1229" i="15" a="1"/>
  <c r="S1229" i="15" s="1"/>
  <c r="S1230" i="15" a="1"/>
  <c r="S1230" i="15" s="1"/>
  <c r="S1231" i="15" a="1"/>
  <c r="S1231" i="15" s="1"/>
  <c r="S1232" i="15" a="1"/>
  <c r="S1232" i="15" s="1"/>
  <c r="S1233" i="15" a="1"/>
  <c r="S1233" i="15" s="1"/>
  <c r="S1234" i="15" a="1"/>
  <c r="S1234" i="15" s="1"/>
  <c r="S1235" i="15" a="1"/>
  <c r="S1235" i="15" s="1"/>
  <c r="S1236" i="15" a="1"/>
  <c r="S1236" i="15" s="1"/>
  <c r="S1237" i="15" a="1"/>
  <c r="S1237" i="15" s="1"/>
  <c r="S1238" i="15" a="1"/>
  <c r="S1238" i="15" s="1"/>
  <c r="S1239" i="15" a="1"/>
  <c r="S1239" i="15" s="1"/>
  <c r="S1240" i="15" a="1"/>
  <c r="S1240" i="15" s="1"/>
  <c r="S1241" i="15" a="1"/>
  <c r="S1241" i="15" s="1"/>
  <c r="S1242" i="15" a="1"/>
  <c r="S1242" i="15" s="1"/>
  <c r="S1243" i="15" a="1"/>
  <c r="S1243" i="15" s="1"/>
  <c r="S1244" i="15" a="1"/>
  <c r="S1244" i="15" s="1"/>
  <c r="S1245" i="15" a="1"/>
  <c r="S1245" i="15" s="1"/>
  <c r="S1246" i="15" a="1"/>
  <c r="S1246" i="15" s="1"/>
  <c r="S1247" i="15" a="1"/>
  <c r="S1247" i="15" s="1"/>
  <c r="S1248" i="15" a="1"/>
  <c r="S1248" i="15" s="1"/>
  <c r="S1249" i="15" a="1"/>
  <c r="S1249" i="15" s="1"/>
  <c r="S1250" i="15" a="1"/>
  <c r="S1250" i="15" s="1"/>
  <c r="S1251" i="15" a="1"/>
  <c r="S1251" i="15" s="1"/>
  <c r="S1252" i="15" a="1"/>
  <c r="S1252" i="15" s="1"/>
  <c r="S1253" i="15" a="1"/>
  <c r="S1253" i="15" s="1"/>
  <c r="S1254" i="15" a="1"/>
  <c r="S1254" i="15" s="1"/>
  <c r="S1255" i="15" a="1"/>
  <c r="S1255" i="15" s="1"/>
  <c r="S1256" i="15" a="1"/>
  <c r="S1256" i="15" s="1"/>
  <c r="S1257" i="15" a="1"/>
  <c r="S1257" i="15" s="1"/>
  <c r="S1258" i="15" a="1"/>
  <c r="S1258" i="15" s="1"/>
  <c r="S1259" i="15" a="1"/>
  <c r="S1259" i="15" s="1"/>
  <c r="S1260" i="15" a="1"/>
  <c r="S1260" i="15" s="1"/>
  <c r="S1261" i="15" a="1"/>
  <c r="S1261" i="15" s="1"/>
  <c r="S1262" i="15" a="1"/>
  <c r="S1262" i="15" s="1"/>
  <c r="S1263" i="15" a="1"/>
  <c r="S1263" i="15" s="1"/>
  <c r="S1264" i="15" a="1"/>
  <c r="S1264" i="15" s="1"/>
  <c r="S1265" i="15" a="1"/>
  <c r="S1265" i="15" s="1"/>
  <c r="S1266" i="15" a="1"/>
  <c r="S1266" i="15" s="1"/>
  <c r="S1267" i="15" a="1"/>
  <c r="S1267" i="15" s="1"/>
  <c r="S1268" i="15" a="1"/>
  <c r="S1268" i="15" s="1"/>
  <c r="S1269" i="15" a="1"/>
  <c r="S1269" i="15" s="1"/>
  <c r="S1270" i="15" a="1"/>
  <c r="S1270" i="15" s="1"/>
  <c r="S1271" i="15" a="1"/>
  <c r="S1271" i="15" s="1"/>
  <c r="S1272" i="15" a="1"/>
  <c r="S1272" i="15" s="1"/>
  <c r="S1273" i="15" a="1"/>
  <c r="S1273" i="15" s="1"/>
  <c r="S1274" i="15" a="1"/>
  <c r="S1274" i="15" s="1"/>
  <c r="S1275" i="15" a="1"/>
  <c r="S1275" i="15" s="1"/>
  <c r="S1276" i="15" a="1"/>
  <c r="S1276" i="15" s="1"/>
  <c r="S1277" i="15" a="1"/>
  <c r="S1277" i="15" s="1"/>
  <c r="S1278" i="15" a="1"/>
  <c r="S1278" i="15" s="1"/>
  <c r="S1279" i="15" a="1"/>
  <c r="S1279" i="15" s="1"/>
  <c r="S1280" i="15" a="1"/>
  <c r="S1280" i="15" s="1"/>
  <c r="S1281" i="15" a="1"/>
  <c r="S1281" i="15" s="1"/>
  <c r="S1282" i="15" a="1"/>
  <c r="S1282" i="15" s="1"/>
  <c r="S1283" i="15" a="1"/>
  <c r="S1283" i="15" s="1"/>
  <c r="S1284" i="15" a="1"/>
  <c r="S1284" i="15" s="1"/>
  <c r="S1285" i="15" a="1"/>
  <c r="S1285" i="15" s="1"/>
  <c r="S1286" i="15" a="1"/>
  <c r="S1286" i="15" s="1"/>
  <c r="S1287" i="15" a="1"/>
  <c r="S1287" i="15" s="1"/>
  <c r="S1288" i="15" a="1"/>
  <c r="S1288" i="15" s="1"/>
  <c r="S1289" i="15" a="1"/>
  <c r="S1289" i="15" s="1"/>
  <c r="S1290" i="15" a="1"/>
  <c r="S1290" i="15" s="1"/>
  <c r="S1291" i="15" a="1"/>
  <c r="S1291" i="15" s="1"/>
  <c r="S1292" i="15" a="1"/>
  <c r="S1292" i="15" s="1"/>
  <c r="S1293" i="15" a="1"/>
  <c r="S1293" i="15" s="1"/>
  <c r="S1294" i="15" a="1"/>
  <c r="S1294" i="15" s="1"/>
  <c r="S1295" i="15" a="1"/>
  <c r="S1295" i="15" s="1"/>
  <c r="S1296" i="15" a="1"/>
  <c r="S1296" i="15" s="1"/>
  <c r="S1297" i="15" a="1"/>
  <c r="S1297" i="15" s="1"/>
  <c r="S1298" i="15" a="1"/>
  <c r="S1298" i="15" s="1"/>
  <c r="S1299" i="15" a="1"/>
  <c r="S1299" i="15" s="1"/>
  <c r="S1300" i="15" a="1"/>
  <c r="S1300" i="15" s="1"/>
  <c r="S1301" i="15" a="1"/>
  <c r="S1301" i="15" s="1"/>
  <c r="S1302" i="15" a="1"/>
  <c r="S1302" i="15" s="1"/>
  <c r="S1303" i="15" a="1"/>
  <c r="S1303" i="15" s="1"/>
  <c r="S1304" i="15" a="1"/>
  <c r="S1304" i="15" s="1"/>
  <c r="S1305" i="15" a="1"/>
  <c r="S1305" i="15" s="1"/>
  <c r="S1306" i="15" a="1"/>
  <c r="S1306" i="15" s="1"/>
  <c r="S1307" i="15" a="1"/>
  <c r="S1307" i="15" s="1"/>
  <c r="S1308" i="15" a="1"/>
  <c r="S1308" i="15" s="1"/>
  <c r="S1309" i="15" a="1"/>
  <c r="S1309" i="15" s="1"/>
  <c r="S1310" i="15" a="1"/>
  <c r="S1310" i="15" s="1"/>
  <c r="S1311" i="15" a="1"/>
  <c r="S1311" i="15" s="1"/>
  <c r="S1312" i="15" a="1"/>
  <c r="S1312" i="15" s="1"/>
  <c r="S1313" i="15" a="1"/>
  <c r="S1313" i="15" s="1"/>
  <c r="S1314" i="15" a="1"/>
  <c r="S1314" i="15" s="1"/>
  <c r="S1315" i="15" a="1"/>
  <c r="S1315" i="15" s="1"/>
  <c r="S1316" i="15" a="1"/>
  <c r="S1316" i="15" s="1"/>
  <c r="S1317" i="15" a="1"/>
  <c r="S1317" i="15" s="1"/>
  <c r="S1318" i="15" a="1"/>
  <c r="S1318" i="15" s="1"/>
  <c r="S1319" i="15" a="1"/>
  <c r="S1319" i="15" s="1"/>
  <c r="S1320" i="15" a="1"/>
  <c r="S1320" i="15" s="1"/>
  <c r="S1321" i="15" a="1"/>
  <c r="S1321" i="15" s="1"/>
  <c r="S1322" i="15" a="1"/>
  <c r="S1322" i="15" s="1"/>
  <c r="S1323" i="15" a="1"/>
  <c r="S1323" i="15" s="1"/>
  <c r="S1324" i="15" a="1"/>
  <c r="S1324" i="15" s="1"/>
  <c r="S1325" i="15" a="1"/>
  <c r="S1325" i="15" s="1"/>
  <c r="S1326" i="15" a="1"/>
  <c r="S1326" i="15" s="1"/>
  <c r="S1327" i="15" a="1"/>
  <c r="S1327" i="15" s="1"/>
  <c r="S1328" i="15" a="1"/>
  <c r="S1328" i="15" s="1"/>
  <c r="S1329" i="15" a="1"/>
  <c r="S1329" i="15" s="1"/>
  <c r="S1330" i="15" a="1"/>
  <c r="S1330" i="15" s="1"/>
  <c r="S1331" i="15" a="1"/>
  <c r="S1331" i="15" s="1"/>
  <c r="S1332" i="15" a="1"/>
  <c r="S1332" i="15" s="1"/>
  <c r="S1333" i="15" a="1"/>
  <c r="S1333" i="15" s="1"/>
  <c r="S1334" i="15" a="1"/>
  <c r="S1334" i="15" s="1"/>
  <c r="S1335" i="15" a="1"/>
  <c r="S1335" i="15" s="1"/>
  <c r="S1336" i="15" a="1"/>
  <c r="S1336" i="15" s="1"/>
  <c r="S1337" i="15" a="1"/>
  <c r="S1337" i="15" s="1"/>
  <c r="S1338" i="15" a="1"/>
  <c r="S1338" i="15" s="1"/>
  <c r="S1339" i="15" a="1"/>
  <c r="S1339" i="15" s="1"/>
  <c r="S1340" i="15" a="1"/>
  <c r="S1340" i="15" s="1"/>
  <c r="S1341" i="15" a="1"/>
  <c r="S1341" i="15" s="1"/>
  <c r="S1342" i="15" a="1"/>
  <c r="S1342" i="15" s="1"/>
  <c r="S1343" i="15" a="1"/>
  <c r="S1343" i="15" s="1"/>
  <c r="S1344" i="15" a="1"/>
  <c r="S1344" i="15" s="1"/>
  <c r="S1345" i="15" a="1"/>
  <c r="S1345" i="15" s="1"/>
  <c r="S1346" i="15" a="1"/>
  <c r="S1346" i="15" s="1"/>
  <c r="S1347" i="15" a="1"/>
  <c r="S1347" i="15" s="1"/>
  <c r="S1348" i="15" a="1"/>
  <c r="S1348" i="15" s="1"/>
  <c r="S1349" i="15" a="1"/>
  <c r="S1349" i="15" s="1"/>
  <c r="S1350" i="15" a="1"/>
  <c r="S1350" i="15" s="1"/>
  <c r="S1351" i="15" a="1"/>
  <c r="S1351" i="15" s="1"/>
  <c r="S1352" i="15" a="1"/>
  <c r="S1352" i="15" s="1"/>
  <c r="S1353" i="15" a="1"/>
  <c r="S1353" i="15" s="1"/>
  <c r="S1354" i="15" a="1"/>
  <c r="S1354" i="15" s="1"/>
  <c r="S1355" i="15" a="1"/>
  <c r="S1355" i="15" s="1"/>
  <c r="S1356" i="15" a="1"/>
  <c r="S1356" i="15" s="1"/>
  <c r="S1357" i="15" a="1"/>
  <c r="S1357" i="15" s="1"/>
  <c r="S1358" i="15" a="1"/>
  <c r="S1358" i="15" s="1"/>
  <c r="S1359" i="15" a="1"/>
  <c r="S1359" i="15" s="1"/>
  <c r="S1360" i="15" a="1"/>
  <c r="S1360" i="15" s="1"/>
  <c r="S1361" i="15" a="1"/>
  <c r="S1361" i="15" s="1"/>
  <c r="S1362" i="15" a="1"/>
  <c r="S1362" i="15" s="1"/>
  <c r="S1363" i="15" a="1"/>
  <c r="S1363" i="15" s="1"/>
  <c r="S1364" i="15" a="1"/>
  <c r="S1364" i="15" s="1"/>
  <c r="S1365" i="15" a="1"/>
  <c r="S1365" i="15" s="1"/>
  <c r="S1366" i="15" a="1"/>
  <c r="S1366" i="15" s="1"/>
  <c r="S1367" i="15" a="1"/>
  <c r="S1367" i="15" s="1"/>
  <c r="S1368" i="15" a="1"/>
  <c r="S1368" i="15" s="1"/>
  <c r="S1369" i="15" a="1"/>
  <c r="S1369" i="15" s="1"/>
  <c r="S1370" i="15" a="1"/>
  <c r="S1370" i="15" s="1"/>
  <c r="S1371" i="15" a="1"/>
  <c r="S1371" i="15" s="1"/>
  <c r="S1372" i="15" a="1"/>
  <c r="S1372" i="15" s="1"/>
  <c r="S1373" i="15" a="1"/>
  <c r="S1373" i="15" s="1"/>
  <c r="S1374" i="15" a="1"/>
  <c r="S1374" i="15" s="1"/>
  <c r="S1375" i="15" a="1"/>
  <c r="S1375" i="15" s="1"/>
  <c r="S1376" i="15" a="1"/>
  <c r="S1376" i="15" s="1"/>
  <c r="S1377" i="15" a="1"/>
  <c r="S1377" i="15" s="1"/>
  <c r="S1378" i="15" a="1"/>
  <c r="S1378" i="15" s="1"/>
  <c r="S1379" i="15" a="1"/>
  <c r="S1379" i="15" s="1"/>
  <c r="S1380" i="15" a="1"/>
  <c r="S1380" i="15" s="1"/>
  <c r="S1381" i="15" a="1"/>
  <c r="S1381" i="15" s="1"/>
  <c r="S1382" i="15" a="1"/>
  <c r="S1382" i="15" s="1"/>
  <c r="S1383" i="15" a="1"/>
  <c r="S1383" i="15" s="1"/>
  <c r="S1384" i="15" a="1"/>
  <c r="S1384" i="15" s="1"/>
  <c r="S1385" i="15" a="1"/>
  <c r="S1385" i="15" s="1"/>
  <c r="S1386" i="15" a="1"/>
  <c r="S1386" i="15" s="1"/>
  <c r="S1387" i="15" a="1"/>
  <c r="S1387" i="15" s="1"/>
  <c r="S1388" i="15" a="1"/>
  <c r="S1388" i="15" s="1"/>
  <c r="S1389" i="15" a="1"/>
  <c r="S1389" i="15" s="1"/>
  <c r="S1390" i="15" a="1"/>
  <c r="S1390" i="15" s="1"/>
  <c r="S1391" i="15" a="1"/>
  <c r="S1391" i="15" s="1"/>
  <c r="S1392" i="15" a="1"/>
  <c r="S1392" i="15" s="1"/>
  <c r="S1393" i="15" a="1"/>
  <c r="S1393" i="15" s="1"/>
  <c r="S1394" i="15" a="1"/>
  <c r="S1394" i="15" s="1"/>
  <c r="S1395" i="15" a="1"/>
  <c r="S1395" i="15" s="1"/>
  <c r="S1396" i="15" a="1"/>
  <c r="S1396" i="15" s="1"/>
  <c r="S1397" i="15" a="1"/>
  <c r="S1397" i="15" s="1"/>
  <c r="S1398" i="15" a="1"/>
  <c r="S1398" i="15" s="1"/>
  <c r="S1399" i="15" a="1"/>
  <c r="S1399" i="15" s="1"/>
  <c r="S1400" i="15" a="1"/>
  <c r="S1400" i="15" s="1"/>
  <c r="S1401" i="15" a="1"/>
  <c r="S1401" i="15" s="1"/>
  <c r="S1402" i="15" a="1"/>
  <c r="S1402" i="15" s="1"/>
  <c r="S1403" i="15" a="1"/>
  <c r="S1403" i="15" s="1"/>
  <c r="S1404" i="15" a="1"/>
  <c r="S1404" i="15" s="1"/>
  <c r="S1405" i="15" a="1"/>
  <c r="S1405" i="15" s="1"/>
  <c r="S1406" i="15" a="1"/>
  <c r="S1406" i="15" s="1"/>
  <c r="S1407" i="15" a="1"/>
  <c r="S1407" i="15" s="1"/>
  <c r="S1408" i="15" a="1"/>
  <c r="S1408" i="15" s="1"/>
  <c r="S1409" i="15" a="1"/>
  <c r="S1409" i="15" s="1"/>
  <c r="S1410" i="15" a="1"/>
  <c r="S1410" i="15" s="1"/>
  <c r="S1411" i="15" a="1"/>
  <c r="S1411" i="15" s="1"/>
  <c r="S1412" i="15" a="1"/>
  <c r="S1412" i="15" s="1"/>
  <c r="S1413" i="15" a="1"/>
  <c r="S1413" i="15" s="1"/>
  <c r="S1414" i="15" a="1"/>
  <c r="S1414" i="15" s="1"/>
  <c r="S1415" i="15" a="1"/>
  <c r="S1415" i="15" s="1"/>
  <c r="S1416" i="15" a="1"/>
  <c r="S1416" i="15" s="1"/>
  <c r="S1417" i="15" a="1"/>
  <c r="S1417" i="15" s="1"/>
  <c r="S1418" i="15" a="1"/>
  <c r="S1418" i="15" s="1"/>
  <c r="S1419" i="15" a="1"/>
  <c r="S1419" i="15" s="1"/>
  <c r="S1420" i="15" a="1"/>
  <c r="S1420" i="15" s="1"/>
  <c r="S1421" i="15" a="1"/>
  <c r="S1421" i="15" s="1"/>
  <c r="S1422" i="15" a="1"/>
  <c r="S1422" i="15" s="1"/>
  <c r="S1423" i="15" a="1"/>
  <c r="S1423" i="15" s="1"/>
  <c r="S1424" i="15" a="1"/>
  <c r="S1424" i="15" s="1"/>
  <c r="S1425" i="15" a="1"/>
  <c r="S1425" i="15" s="1"/>
  <c r="S1426" i="15" a="1"/>
  <c r="S1426" i="15" s="1"/>
  <c r="S1427" i="15" a="1"/>
  <c r="S1427" i="15" s="1"/>
  <c r="S1428" i="15" a="1"/>
  <c r="S1428" i="15" s="1"/>
  <c r="S1429" i="15" a="1"/>
  <c r="S1429" i="15" s="1"/>
  <c r="S1430" i="15" a="1"/>
  <c r="S1430" i="15" s="1"/>
  <c r="S1431" i="15" a="1"/>
  <c r="S1431" i="15" s="1"/>
  <c r="S1432" i="15" a="1"/>
  <c r="S1432" i="15" s="1"/>
  <c r="S1433" i="15" a="1"/>
  <c r="S1433" i="15" s="1"/>
  <c r="S1434" i="15" a="1"/>
  <c r="S1434" i="15" s="1"/>
  <c r="S1435" i="15" a="1"/>
  <c r="S1435" i="15" s="1"/>
  <c r="S1436" i="15" a="1"/>
  <c r="S1436" i="15" s="1"/>
  <c r="S1437" i="15" a="1"/>
  <c r="S1437" i="15" s="1"/>
  <c r="S1438" i="15" a="1"/>
  <c r="S1438" i="15" s="1"/>
  <c r="S1439" i="15" a="1"/>
  <c r="S1439" i="15" s="1"/>
  <c r="S1440" i="15" a="1"/>
  <c r="S1440" i="15" s="1"/>
  <c r="S1441" i="15" a="1"/>
  <c r="S1441" i="15" s="1"/>
  <c r="S1442" i="15" a="1"/>
  <c r="S1442" i="15" s="1"/>
  <c r="S1443" i="15" a="1"/>
  <c r="S1443" i="15" s="1"/>
  <c r="S1444" i="15" a="1"/>
  <c r="S1444" i="15" s="1"/>
  <c r="S1445" i="15" a="1"/>
  <c r="S1445" i="15" s="1"/>
  <c r="S1446" i="15" a="1"/>
  <c r="S1446" i="15" s="1"/>
  <c r="S1447" i="15" a="1"/>
  <c r="S1447" i="15" s="1"/>
  <c r="S1448" i="15" a="1"/>
  <c r="S1448" i="15" s="1"/>
  <c r="S1449" i="15" a="1"/>
  <c r="S1449" i="15" s="1"/>
  <c r="S1450" i="15" a="1"/>
  <c r="S1450" i="15" s="1"/>
  <c r="S1451" i="15" a="1"/>
  <c r="S1451" i="15" s="1"/>
  <c r="S1452" i="15" a="1"/>
  <c r="S1452" i="15" s="1"/>
  <c r="S1453" i="15" a="1"/>
  <c r="S1453" i="15" s="1"/>
  <c r="S1454" i="15" a="1"/>
  <c r="S1454" i="15" s="1"/>
  <c r="S1455" i="15" a="1"/>
  <c r="S1455" i="15" s="1"/>
  <c r="S1456" i="15" a="1"/>
  <c r="S1456" i="15" s="1"/>
  <c r="S1457" i="15" a="1"/>
  <c r="S1457" i="15" s="1"/>
  <c r="S1458" i="15" a="1"/>
  <c r="S1458" i="15" s="1"/>
  <c r="S1459" i="15" a="1"/>
  <c r="S1459" i="15" s="1"/>
  <c r="S1460" i="15" a="1"/>
  <c r="S1460" i="15" s="1"/>
  <c r="S1461" i="15" a="1"/>
  <c r="S1461" i="15" s="1"/>
  <c r="S1462" i="15" a="1"/>
  <c r="S1462" i="15" s="1"/>
  <c r="S1463" i="15" a="1"/>
  <c r="S1463" i="15" s="1"/>
  <c r="S1464" i="15" a="1"/>
  <c r="S1464" i="15" s="1"/>
  <c r="S1465" i="15" a="1"/>
  <c r="S1465" i="15" s="1"/>
  <c r="S1466" i="15" a="1"/>
  <c r="S1466" i="15" s="1"/>
  <c r="S1467" i="15" a="1"/>
  <c r="S1467" i="15" s="1"/>
  <c r="S1468" i="15" a="1"/>
  <c r="S1468" i="15" s="1"/>
  <c r="S1469" i="15" a="1"/>
  <c r="S1469" i="15" s="1"/>
  <c r="S1470" i="15" a="1"/>
  <c r="S1470" i="15" s="1"/>
  <c r="S1471" i="15" a="1"/>
  <c r="S1471" i="15" s="1"/>
  <c r="S1472" i="15" a="1"/>
  <c r="S1472" i="15" s="1"/>
  <c r="S1473" i="15" a="1"/>
  <c r="S1473" i="15" s="1"/>
  <c r="S1474" i="15" a="1"/>
  <c r="S1474" i="15" s="1"/>
  <c r="S1475" i="15" a="1"/>
  <c r="S1475" i="15" s="1"/>
  <c r="S1476" i="15" a="1"/>
  <c r="S1476" i="15" s="1"/>
  <c r="S1477" i="15" a="1"/>
  <c r="S1477" i="15" s="1"/>
  <c r="S1478" i="15" a="1"/>
  <c r="S1478" i="15" s="1"/>
  <c r="S1479" i="15" a="1"/>
  <c r="S1479" i="15" s="1"/>
  <c r="S1480" i="15" a="1"/>
  <c r="S1480" i="15" s="1"/>
  <c r="S1481" i="15" a="1"/>
  <c r="S1481" i="15" s="1"/>
  <c r="S1482" i="15" a="1"/>
  <c r="S1482" i="15" s="1"/>
  <c r="S1483" i="15" a="1"/>
  <c r="S1483" i="15" s="1"/>
  <c r="S1484" i="15" a="1"/>
  <c r="S1484" i="15" s="1"/>
  <c r="S1485" i="15" a="1"/>
  <c r="S1485" i="15" s="1"/>
  <c r="S1486" i="15" a="1"/>
  <c r="S1486" i="15" s="1"/>
  <c r="S1487" i="15" a="1"/>
  <c r="S1487" i="15" s="1"/>
  <c r="S1488" i="15" a="1"/>
  <c r="S1488" i="15" s="1"/>
  <c r="S1489" i="15" a="1"/>
  <c r="S1489" i="15" s="1"/>
  <c r="S1490" i="15" a="1"/>
  <c r="S1490" i="15" s="1"/>
  <c r="S1491" i="15" a="1"/>
  <c r="S1491" i="15" s="1"/>
  <c r="S1492" i="15" a="1"/>
  <c r="S1492" i="15" s="1"/>
  <c r="S1493" i="15" a="1"/>
  <c r="S1493" i="15" s="1"/>
  <c r="S1494" i="15" a="1"/>
  <c r="S1494" i="15" s="1"/>
  <c r="S1495" i="15" a="1"/>
  <c r="S1495" i="15" s="1"/>
  <c r="S1496" i="15" a="1"/>
  <c r="S1496" i="15" s="1"/>
  <c r="S1497" i="15" a="1"/>
  <c r="S1497" i="15" s="1"/>
  <c r="S1498" i="15" a="1"/>
  <c r="S1498" i="15" s="1"/>
  <c r="S1499" i="15" a="1"/>
  <c r="S1499" i="15" s="1"/>
  <c r="S1500" i="15" a="1"/>
  <c r="S1500" i="15" s="1"/>
  <c r="S1501" i="15" a="1"/>
  <c r="S1501" i="15" s="1"/>
  <c r="S1502" i="15" a="1"/>
  <c r="S1502" i="15" s="1"/>
  <c r="S1503" i="15" a="1"/>
  <c r="S1503" i="15" s="1"/>
  <c r="S1504" i="15" a="1"/>
  <c r="S1504" i="15" s="1"/>
  <c r="S1505" i="15" a="1"/>
  <c r="S1505" i="15" s="1"/>
  <c r="S1506" i="15" a="1"/>
  <c r="S1506" i="15" s="1"/>
  <c r="S1507" i="15" a="1"/>
  <c r="S1507" i="15" s="1"/>
  <c r="S1508" i="15" a="1"/>
  <c r="S1508" i="15" s="1"/>
  <c r="S1509" i="15" a="1"/>
  <c r="S1509" i="15" s="1"/>
  <c r="S1510" i="15" a="1"/>
  <c r="S1510" i="15" s="1"/>
  <c r="S1511" i="15" a="1"/>
  <c r="S1511" i="15" s="1"/>
  <c r="S1512" i="15" a="1"/>
  <c r="S1512" i="15" s="1"/>
  <c r="S1513" i="15" a="1"/>
  <c r="S1513" i="15" s="1"/>
  <c r="S1514" i="15" a="1"/>
  <c r="S1514" i="15" s="1"/>
  <c r="S1515" i="15" a="1"/>
  <c r="S1515" i="15" s="1"/>
  <c r="S1516" i="15" a="1"/>
  <c r="S1516" i="15" s="1"/>
  <c r="S1517" i="15" a="1"/>
  <c r="S1517" i="15" s="1"/>
  <c r="S1518" i="15" a="1"/>
  <c r="S1518" i="15" s="1"/>
  <c r="S1519" i="15" a="1"/>
  <c r="S1519" i="15" s="1"/>
  <c r="S1520" i="15" a="1"/>
  <c r="S1520" i="15" s="1"/>
  <c r="S1521" i="15" a="1"/>
  <c r="S1521" i="15" s="1"/>
  <c r="S1522" i="15" a="1"/>
  <c r="S1522" i="15" s="1"/>
  <c r="S1523" i="15" a="1"/>
  <c r="S1523" i="15" s="1"/>
  <c r="S1524" i="15" a="1"/>
  <c r="S1524" i="15" s="1"/>
  <c r="S1525" i="15" a="1"/>
  <c r="S1525" i="15" s="1"/>
  <c r="S1526" i="15" a="1"/>
  <c r="S1526" i="15" s="1"/>
  <c r="S1527" i="15" a="1"/>
  <c r="S1527" i="15" s="1"/>
  <c r="S1528" i="15" a="1"/>
  <c r="S1528" i="15" s="1"/>
  <c r="S1529" i="15" a="1"/>
  <c r="S1529" i="15" s="1"/>
  <c r="S1530" i="15" a="1"/>
  <c r="S1530" i="15" s="1"/>
  <c r="S1531" i="15" a="1"/>
  <c r="S1531" i="15" s="1"/>
  <c r="S1532" i="15" a="1"/>
  <c r="S1532" i="15" s="1"/>
  <c r="S1533" i="15" a="1"/>
  <c r="S1533" i="15" s="1"/>
  <c r="S1534" i="15" a="1"/>
  <c r="S1534" i="15" s="1"/>
  <c r="S1535" i="15" a="1"/>
  <c r="S1535" i="15" s="1"/>
  <c r="S1536" i="15" a="1"/>
  <c r="S1536" i="15" s="1"/>
  <c r="S1537" i="15" a="1"/>
  <c r="S1537" i="15" s="1"/>
  <c r="S1538" i="15" a="1"/>
  <c r="S1538" i="15" s="1"/>
  <c r="S1539" i="15" a="1"/>
  <c r="S1539" i="15" s="1"/>
  <c r="S1540" i="15" a="1"/>
  <c r="S1540" i="15" s="1"/>
  <c r="S1541" i="15" a="1"/>
  <c r="S1541" i="15" s="1"/>
  <c r="S1542" i="15" a="1"/>
  <c r="S1542" i="15" s="1"/>
  <c r="S1543" i="15" a="1"/>
  <c r="S1543" i="15" s="1"/>
  <c r="S1544" i="15" a="1"/>
  <c r="S1544" i="15" s="1"/>
  <c r="S1545" i="15" a="1"/>
  <c r="S1545" i="15" s="1"/>
  <c r="S1546" i="15" a="1"/>
  <c r="S1546" i="15" s="1"/>
  <c r="S1547" i="15" a="1"/>
  <c r="S1547" i="15" s="1"/>
  <c r="S1548" i="15" a="1"/>
  <c r="S1548" i="15" s="1"/>
  <c r="S1549" i="15" a="1"/>
  <c r="S1549" i="15" s="1"/>
  <c r="S1550" i="15" a="1"/>
  <c r="S1550" i="15" s="1"/>
  <c r="S1551" i="15" a="1"/>
  <c r="S1551" i="15" s="1"/>
  <c r="S1552" i="15" a="1"/>
  <c r="S1552" i="15" s="1"/>
  <c r="S1553" i="15" a="1"/>
  <c r="S1553" i="15" s="1"/>
  <c r="S1554" i="15" a="1"/>
  <c r="S1554" i="15" s="1"/>
  <c r="S1555" i="15" a="1"/>
  <c r="S1555" i="15" s="1"/>
  <c r="S1556" i="15" a="1"/>
  <c r="S1556" i="15" s="1"/>
  <c r="S1557" i="15" a="1"/>
  <c r="S1557" i="15" s="1"/>
  <c r="S1558" i="15" a="1"/>
  <c r="S1558" i="15" s="1"/>
  <c r="S1559" i="15" a="1"/>
  <c r="S1559" i="15" s="1"/>
  <c r="S1560" i="15" a="1"/>
  <c r="S1560" i="15" s="1"/>
  <c r="S1561" i="15" a="1"/>
  <c r="S1561" i="15" s="1"/>
  <c r="S1562" i="15" a="1"/>
  <c r="S1562" i="15" s="1"/>
  <c r="S1563" i="15" a="1"/>
  <c r="S1563" i="15" s="1"/>
  <c r="S1564" i="15" a="1"/>
  <c r="S1564" i="15" s="1"/>
  <c r="S1565" i="15" a="1"/>
  <c r="S1565" i="15" s="1"/>
  <c r="S1566" i="15" a="1"/>
  <c r="S1566" i="15" s="1"/>
  <c r="S1567" i="15" a="1"/>
  <c r="S1567" i="15" s="1"/>
  <c r="S1568" i="15" a="1"/>
  <c r="S1568" i="15" s="1"/>
  <c r="S1569" i="15" a="1"/>
  <c r="S1569" i="15" s="1"/>
  <c r="S1570" i="15" a="1"/>
  <c r="S1570" i="15" s="1"/>
  <c r="S1571" i="15" a="1"/>
  <c r="S1571" i="15" s="1"/>
  <c r="S1572" i="15" a="1"/>
  <c r="S1572" i="15" s="1"/>
  <c r="S1573" i="15" a="1"/>
  <c r="S1573" i="15" s="1"/>
  <c r="S1574" i="15" a="1"/>
  <c r="S1574" i="15" s="1"/>
  <c r="S1575" i="15" a="1"/>
  <c r="S1575" i="15" s="1"/>
  <c r="S1576" i="15" a="1"/>
  <c r="S1576" i="15" s="1"/>
  <c r="S1577" i="15" a="1"/>
  <c r="S1577" i="15" s="1"/>
  <c r="S1578" i="15" a="1"/>
  <c r="S1578" i="15" s="1"/>
  <c r="S1579" i="15" a="1"/>
  <c r="S1579" i="15" s="1"/>
  <c r="S1580" i="15" a="1"/>
  <c r="S1580" i="15" s="1"/>
  <c r="S1581" i="15" a="1"/>
  <c r="S1581" i="15" s="1"/>
  <c r="S1582" i="15" a="1"/>
  <c r="S1582" i="15" s="1"/>
  <c r="S1583" i="15" a="1"/>
  <c r="S1583" i="15" s="1"/>
  <c r="S1584" i="15" a="1"/>
  <c r="S1584" i="15" s="1"/>
  <c r="S1585" i="15" a="1"/>
  <c r="S1585" i="15" s="1"/>
  <c r="S1586" i="15" a="1"/>
  <c r="S1586" i="15" s="1"/>
  <c r="S1587" i="15" a="1"/>
  <c r="S1587" i="15" s="1"/>
  <c r="S1588" i="15" a="1"/>
  <c r="S1588" i="15" s="1"/>
  <c r="S1589" i="15" a="1"/>
  <c r="S1589" i="15" s="1"/>
  <c r="S1590" i="15" a="1"/>
  <c r="S1590" i="15" s="1"/>
  <c r="S1591" i="15" a="1"/>
  <c r="S1591" i="15" s="1"/>
  <c r="S1592" i="15" a="1"/>
  <c r="S1592" i="15" s="1"/>
  <c r="S1593" i="15" a="1"/>
  <c r="S1593" i="15" s="1"/>
  <c r="S1594" i="15" a="1"/>
  <c r="S1594" i="15" s="1"/>
  <c r="S1595" i="15" a="1"/>
  <c r="S1595" i="15" s="1"/>
  <c r="S1596" i="15" a="1"/>
  <c r="S1596" i="15" s="1"/>
  <c r="S1597" i="15" a="1"/>
  <c r="S1597" i="15" s="1"/>
  <c r="S1598" i="15" a="1"/>
  <c r="S1598" i="15" s="1"/>
  <c r="S1599" i="15" a="1"/>
  <c r="S1599" i="15" s="1"/>
  <c r="S1600" i="15" a="1"/>
  <c r="S1600" i="15" s="1"/>
  <c r="S1601" i="15" a="1"/>
  <c r="S1601" i="15" s="1"/>
  <c r="S1602" i="15" a="1"/>
  <c r="S1602" i="15" s="1"/>
  <c r="S1603" i="15" a="1"/>
  <c r="S1603" i="15" s="1"/>
  <c r="S1604" i="15" a="1"/>
  <c r="S1604" i="15" s="1"/>
  <c r="S1605" i="15" a="1"/>
  <c r="S1605" i="15" s="1"/>
  <c r="S1606" i="15" a="1"/>
  <c r="S1606" i="15" s="1"/>
  <c r="S1607" i="15" a="1"/>
  <c r="S1607" i="15" s="1"/>
  <c r="S1608" i="15" a="1"/>
  <c r="S1608" i="15" s="1"/>
  <c r="S1609" i="15" a="1"/>
  <c r="S1609" i="15" s="1"/>
  <c r="S1610" i="15" a="1"/>
  <c r="S1610" i="15" s="1"/>
  <c r="S1611" i="15" a="1"/>
  <c r="S1611" i="15" s="1"/>
  <c r="S1612" i="15" a="1"/>
  <c r="S1612" i="15" s="1"/>
  <c r="S1613" i="15" a="1"/>
  <c r="S1613" i="15" s="1"/>
  <c r="S1614" i="15" a="1"/>
  <c r="S1614" i="15" s="1"/>
  <c r="S1615" i="15" a="1"/>
  <c r="S1615" i="15" s="1"/>
  <c r="S1616" i="15" a="1"/>
  <c r="S1616" i="15" s="1"/>
  <c r="S1617" i="15" a="1"/>
  <c r="S1617" i="15" s="1"/>
  <c r="S1618" i="15" a="1"/>
  <c r="S1618" i="15" s="1"/>
  <c r="S1619" i="15" a="1"/>
  <c r="S1619" i="15" s="1"/>
  <c r="S1620" i="15" a="1"/>
  <c r="S1620" i="15" s="1"/>
  <c r="S1621" i="15" a="1"/>
  <c r="S1621" i="15" s="1"/>
  <c r="S1622" i="15" a="1"/>
  <c r="S1622" i="15" s="1"/>
  <c r="S1623" i="15" a="1"/>
  <c r="S1623" i="15" s="1"/>
  <c r="S1624" i="15" a="1"/>
  <c r="S1624" i="15" s="1"/>
  <c r="S1625" i="15" a="1"/>
  <c r="S1625" i="15" s="1"/>
  <c r="S1626" i="15" a="1"/>
  <c r="S1626" i="15" s="1"/>
  <c r="S1627" i="15" a="1"/>
  <c r="S1627" i="15" s="1"/>
  <c r="S1628" i="15" a="1"/>
  <c r="S1628" i="15" s="1"/>
  <c r="S1629" i="15" a="1"/>
  <c r="S1629" i="15" s="1"/>
  <c r="S1630" i="15" a="1"/>
  <c r="S1630" i="15" s="1"/>
  <c r="S1631" i="15" a="1"/>
  <c r="S1631" i="15" s="1"/>
  <c r="S1632" i="15" a="1"/>
  <c r="S1632" i="15" s="1"/>
  <c r="S1633" i="15" a="1"/>
  <c r="S1633" i="15" s="1"/>
  <c r="S1634" i="15" a="1"/>
  <c r="S1634" i="15" s="1"/>
  <c r="S1635" i="15" a="1"/>
  <c r="S1635" i="15" s="1"/>
  <c r="S1636" i="15" a="1"/>
  <c r="S1636" i="15" s="1"/>
  <c r="S1637" i="15" a="1"/>
  <c r="S1637" i="15" s="1"/>
  <c r="S1638" i="15" a="1"/>
  <c r="S1638" i="15" s="1"/>
  <c r="S1639" i="15" a="1"/>
  <c r="S1639" i="15" s="1"/>
  <c r="S1640" i="15" a="1"/>
  <c r="S1640" i="15" s="1"/>
  <c r="S1641" i="15" a="1"/>
  <c r="S1641" i="15" s="1"/>
  <c r="S1642" i="15" a="1"/>
  <c r="S1642" i="15" s="1"/>
  <c r="S1643" i="15" a="1"/>
  <c r="S1643" i="15" s="1"/>
  <c r="S1644" i="15" a="1"/>
  <c r="S1644" i="15" s="1"/>
  <c r="S1645" i="15" a="1"/>
  <c r="S1645" i="15" s="1"/>
  <c r="S1646" i="15" a="1"/>
  <c r="S1646" i="15" s="1"/>
  <c r="S1647" i="15" a="1"/>
  <c r="S1647" i="15" s="1"/>
  <c r="S1648" i="15" a="1"/>
  <c r="S1648" i="15" s="1"/>
  <c r="S1649" i="15" a="1"/>
  <c r="S1649" i="15" s="1"/>
  <c r="S1650" i="15" a="1"/>
  <c r="S1650" i="15" s="1"/>
  <c r="S1651" i="15" a="1"/>
  <c r="S1651" i="15" s="1"/>
  <c r="S1652" i="15" a="1"/>
  <c r="S1652" i="15" s="1"/>
  <c r="S1653" i="15" a="1"/>
  <c r="S1653" i="15" s="1"/>
  <c r="S1654" i="15" a="1"/>
  <c r="S1654" i="15" s="1"/>
  <c r="S1655" i="15" a="1"/>
  <c r="S1655" i="15" s="1"/>
  <c r="S1656" i="15" a="1"/>
  <c r="S1656" i="15" s="1"/>
  <c r="S1657" i="15" a="1"/>
  <c r="S1657" i="15" s="1"/>
  <c r="S1658" i="15" a="1"/>
  <c r="S1658" i="15" s="1"/>
  <c r="S1659" i="15" a="1"/>
  <c r="S1659" i="15" s="1"/>
  <c r="S1660" i="15" a="1"/>
  <c r="S1660" i="15" s="1"/>
  <c r="S1661" i="15" a="1"/>
  <c r="S1661" i="15" s="1"/>
  <c r="S1662" i="15" a="1"/>
  <c r="S1662" i="15" s="1"/>
  <c r="S1663" i="15" a="1"/>
  <c r="S1663" i="15" s="1"/>
  <c r="S1664" i="15" a="1"/>
  <c r="S1664" i="15" s="1"/>
  <c r="S1665" i="15" a="1"/>
  <c r="S1665" i="15" s="1"/>
  <c r="S1666" i="15" a="1"/>
  <c r="S1666" i="15" s="1"/>
  <c r="S1667" i="15" a="1"/>
  <c r="S1667" i="15" s="1"/>
  <c r="S1668" i="15" a="1"/>
  <c r="S1668" i="15" s="1"/>
  <c r="S1669" i="15" a="1"/>
  <c r="S1669" i="15" s="1"/>
  <c r="S1670" i="15" a="1"/>
  <c r="S1670" i="15" s="1"/>
  <c r="S1671" i="15" a="1"/>
  <c r="S1671" i="15" s="1"/>
  <c r="S1672" i="15" a="1"/>
  <c r="S1672" i="15" s="1"/>
  <c r="S1673" i="15" a="1"/>
  <c r="S1673" i="15" s="1"/>
  <c r="S1674" i="15" a="1"/>
  <c r="S1674" i="15" s="1"/>
  <c r="S1675" i="15" a="1"/>
  <c r="S1675" i="15" s="1"/>
  <c r="S1676" i="15" a="1"/>
  <c r="S1676" i="15" s="1"/>
  <c r="S1677" i="15" a="1"/>
  <c r="S1677" i="15" s="1"/>
  <c r="S1678" i="15" a="1"/>
  <c r="S1678" i="15" s="1"/>
  <c r="S1679" i="15" a="1"/>
  <c r="S1679" i="15" s="1"/>
  <c r="S1680" i="15" a="1"/>
  <c r="S1680" i="15" s="1"/>
  <c r="S1681" i="15" a="1"/>
  <c r="S1681" i="15" s="1"/>
  <c r="S1682" i="15" a="1"/>
  <c r="S1682" i="15" s="1"/>
  <c r="S1683" i="15" a="1"/>
  <c r="S1683" i="15" s="1"/>
  <c r="S1684" i="15" a="1"/>
  <c r="S1684" i="15" s="1"/>
  <c r="S1685" i="15" a="1"/>
  <c r="S1685" i="15" s="1"/>
  <c r="S1686" i="15" a="1"/>
  <c r="S1686" i="15" s="1"/>
  <c r="S1687" i="15" a="1"/>
  <c r="S1687" i="15" s="1"/>
  <c r="S1688" i="15" a="1"/>
  <c r="S1688" i="15" s="1"/>
  <c r="S1689" i="15" a="1"/>
  <c r="S1689" i="15" s="1"/>
  <c r="S1690" i="15" a="1"/>
  <c r="S1690" i="15" s="1"/>
  <c r="S1691" i="15" a="1"/>
  <c r="S1691" i="15" s="1"/>
  <c r="S1692" i="15" a="1"/>
  <c r="S1692" i="15" s="1"/>
  <c r="S1693" i="15" a="1"/>
  <c r="S1693" i="15" s="1"/>
  <c r="S1694" i="15" a="1"/>
  <c r="S1694" i="15" s="1"/>
  <c r="S1695" i="15" a="1"/>
  <c r="S1695" i="15" s="1"/>
  <c r="S1696" i="15" a="1"/>
  <c r="S1696" i="15" s="1"/>
  <c r="S1697" i="15" a="1"/>
  <c r="S1697" i="15" s="1"/>
  <c r="S1698" i="15" a="1"/>
  <c r="S1698" i="15" s="1"/>
  <c r="S1699" i="15" a="1"/>
  <c r="S1699" i="15" s="1"/>
  <c r="S1700" i="15" a="1"/>
  <c r="S1700" i="15" s="1"/>
  <c r="S1701" i="15" a="1"/>
  <c r="S1701" i="15" s="1"/>
  <c r="S1702" i="15" a="1"/>
  <c r="S1702" i="15" s="1"/>
  <c r="S1703" i="15" a="1"/>
  <c r="S1703" i="15" s="1"/>
  <c r="S1704" i="15" a="1"/>
  <c r="S1704" i="15" s="1"/>
  <c r="S1705" i="15" a="1"/>
  <c r="S1705" i="15" s="1"/>
  <c r="S1706" i="15" a="1"/>
  <c r="S1706" i="15" s="1"/>
  <c r="S1707" i="15" a="1"/>
  <c r="S1707" i="15" s="1"/>
  <c r="S1708" i="15" a="1"/>
  <c r="S1708" i="15" s="1"/>
  <c r="S1709" i="15" a="1"/>
  <c r="S1709" i="15" s="1"/>
  <c r="S1710" i="15" a="1"/>
  <c r="S1710" i="15" s="1"/>
  <c r="S1711" i="15" a="1"/>
  <c r="S1711" i="15" s="1"/>
  <c r="S1712" i="15" a="1"/>
  <c r="S1712" i="15" s="1"/>
  <c r="S1713" i="15" a="1"/>
  <c r="S1713" i="15" s="1"/>
  <c r="S1714" i="15" a="1"/>
  <c r="S1714" i="15" s="1"/>
  <c r="S1715" i="15" a="1"/>
  <c r="S1715" i="15" s="1"/>
  <c r="S1716" i="15" a="1"/>
  <c r="S1716" i="15" s="1"/>
  <c r="S1717" i="15" a="1"/>
  <c r="S1717" i="15" s="1"/>
  <c r="S1718" i="15" a="1"/>
  <c r="S1718" i="15" s="1"/>
  <c r="S1719" i="15" a="1"/>
  <c r="S1719" i="15" s="1"/>
  <c r="S1720" i="15" a="1"/>
  <c r="S1720" i="15" s="1"/>
  <c r="S1721" i="15" a="1"/>
  <c r="S1721" i="15" s="1"/>
  <c r="S1722" i="15" a="1"/>
  <c r="S1722" i="15" s="1"/>
  <c r="S1723" i="15" a="1"/>
  <c r="S1723" i="15" s="1"/>
  <c r="S1724" i="15" a="1"/>
  <c r="S1724" i="15" s="1"/>
  <c r="S1725" i="15" a="1"/>
  <c r="S1725" i="15" s="1"/>
  <c r="S1726" i="15" a="1"/>
  <c r="S1726" i="15" s="1"/>
  <c r="S1727" i="15" a="1"/>
  <c r="S1727" i="15" s="1"/>
  <c r="S1728" i="15" a="1"/>
  <c r="S1728" i="15" s="1"/>
  <c r="S1729" i="15" a="1"/>
  <c r="S1729" i="15" s="1"/>
  <c r="S1730" i="15" a="1"/>
  <c r="S1730" i="15" s="1"/>
  <c r="S1731" i="15" a="1"/>
  <c r="S1731" i="15" s="1"/>
  <c r="S1732" i="15" a="1"/>
  <c r="S1732" i="15" s="1"/>
  <c r="S1733" i="15" a="1"/>
  <c r="S1733" i="15" s="1"/>
  <c r="S1734" i="15" a="1"/>
  <c r="S1734" i="15" s="1"/>
  <c r="S1735" i="15" a="1"/>
  <c r="S1735" i="15" s="1"/>
  <c r="S1736" i="15" a="1"/>
  <c r="S1736" i="15" s="1"/>
  <c r="S1737" i="15" a="1"/>
  <c r="S1737" i="15" s="1"/>
  <c r="S1738" i="15" a="1"/>
  <c r="S1738" i="15" s="1"/>
  <c r="S1739" i="15" a="1"/>
  <c r="S1739" i="15" s="1"/>
  <c r="S1740" i="15" a="1"/>
  <c r="S1740" i="15" s="1"/>
  <c r="S1741" i="15" a="1"/>
  <c r="S1741" i="15" s="1"/>
  <c r="S1742" i="15" a="1"/>
  <c r="S1742" i="15" s="1"/>
  <c r="S1743" i="15" a="1"/>
  <c r="S1743" i="15" s="1"/>
  <c r="S1744" i="15" a="1"/>
  <c r="S1744" i="15" s="1"/>
  <c r="S1745" i="15" a="1"/>
  <c r="S1745" i="15" s="1"/>
  <c r="S1746" i="15" a="1"/>
  <c r="S1746" i="15" s="1"/>
  <c r="S1747" i="15" a="1"/>
  <c r="S1747" i="15" s="1"/>
  <c r="S1748" i="15" a="1"/>
  <c r="S1748" i="15" s="1"/>
  <c r="S1749" i="15" a="1"/>
  <c r="S1749" i="15" s="1"/>
  <c r="S1750" i="15" a="1"/>
  <c r="S1750" i="15" s="1"/>
  <c r="S1751" i="15" a="1"/>
  <c r="S1751" i="15" s="1"/>
  <c r="S1752" i="15" a="1"/>
  <c r="S1752" i="15" s="1"/>
  <c r="S1753" i="15" a="1"/>
  <c r="S1753" i="15" s="1"/>
  <c r="S1754" i="15" a="1"/>
  <c r="S1754" i="15" s="1"/>
  <c r="S1755" i="15" a="1"/>
  <c r="S1755" i="15" s="1"/>
  <c r="S1756" i="15" a="1"/>
  <c r="S1756" i="15" s="1"/>
  <c r="S1757" i="15" a="1"/>
  <c r="S1757" i="15" s="1"/>
  <c r="S1758" i="15" a="1"/>
  <c r="S1758" i="15" s="1"/>
  <c r="S1759" i="15" a="1"/>
  <c r="S1759" i="15" s="1"/>
  <c r="S1760" i="15" a="1"/>
  <c r="S1760" i="15" s="1"/>
  <c r="S1761" i="15" a="1"/>
  <c r="S1761" i="15" s="1"/>
  <c r="S1762" i="15" a="1"/>
  <c r="S1762" i="15" s="1"/>
  <c r="S1763" i="15" a="1"/>
  <c r="S1763" i="15" s="1"/>
  <c r="S1764" i="15" a="1"/>
  <c r="S1764" i="15" s="1"/>
  <c r="S1765" i="15" a="1"/>
  <c r="S1765" i="15" s="1"/>
  <c r="S1766" i="15" a="1"/>
  <c r="S1766" i="15" s="1"/>
  <c r="S1767" i="15" a="1"/>
  <c r="S1767" i="15" s="1"/>
  <c r="S1768" i="15" a="1"/>
  <c r="S1768" i="15" s="1"/>
  <c r="S1769" i="15" a="1"/>
  <c r="S1769" i="15" s="1"/>
  <c r="S1770" i="15" a="1"/>
  <c r="S1770" i="15" s="1"/>
  <c r="S1771" i="15" a="1"/>
  <c r="S1771" i="15" s="1"/>
  <c r="S1772" i="15" a="1"/>
  <c r="S1772" i="15" s="1"/>
  <c r="S1773" i="15" a="1"/>
  <c r="S1773" i="15" s="1"/>
  <c r="S1774" i="15" a="1"/>
  <c r="S1774" i="15" s="1"/>
  <c r="S1775" i="15" a="1"/>
  <c r="S1775" i="15" s="1"/>
  <c r="S1776" i="15" a="1"/>
  <c r="S1776" i="15" s="1"/>
  <c r="S1777" i="15" a="1"/>
  <c r="S1777" i="15" s="1"/>
  <c r="S1778" i="15" a="1"/>
  <c r="S1778" i="15" s="1"/>
  <c r="S1779" i="15" a="1"/>
  <c r="S1779" i="15" s="1"/>
  <c r="S1780" i="15" a="1"/>
  <c r="S1780" i="15" s="1"/>
  <c r="S1781" i="15" a="1"/>
  <c r="S1781" i="15" s="1"/>
  <c r="S1782" i="15" a="1"/>
  <c r="S1782" i="15" s="1"/>
  <c r="S1783" i="15" a="1"/>
  <c r="S1783" i="15" s="1"/>
  <c r="S1784" i="15" a="1"/>
  <c r="S1784" i="15" s="1"/>
  <c r="S1785" i="15" a="1"/>
  <c r="S1785" i="15" s="1"/>
  <c r="S1786" i="15" a="1"/>
  <c r="S1786" i="15" s="1"/>
  <c r="S1787" i="15" a="1"/>
  <c r="S1787" i="15" s="1"/>
  <c r="S1788" i="15" a="1"/>
  <c r="S1788" i="15" s="1"/>
  <c r="S1789" i="15" a="1"/>
  <c r="S1789" i="15" s="1"/>
  <c r="S1790" i="15" a="1"/>
  <c r="S1790" i="15" s="1"/>
  <c r="S1791" i="15" a="1"/>
  <c r="S1791" i="15" s="1"/>
  <c r="S1792" i="15" a="1"/>
  <c r="S1792" i="15" s="1"/>
  <c r="S1793" i="15" a="1"/>
  <c r="S1793" i="15" s="1"/>
  <c r="S1794" i="15" a="1"/>
  <c r="S1794" i="15" s="1"/>
  <c r="S1795" i="15" a="1"/>
  <c r="S1795" i="15" s="1"/>
  <c r="S1796" i="15" a="1"/>
  <c r="S1796" i="15" s="1"/>
  <c r="S1797" i="15" a="1"/>
  <c r="S1797" i="15" s="1"/>
  <c r="S1798" i="15" a="1"/>
  <c r="S1798" i="15" s="1"/>
  <c r="S1799" i="15" a="1"/>
  <c r="S1799" i="15" s="1"/>
  <c r="S1800" i="15" a="1"/>
  <c r="S1800" i="15" s="1"/>
  <c r="S1801" i="15" a="1"/>
  <c r="S1801" i="15" s="1"/>
  <c r="S1802" i="15" a="1"/>
  <c r="S1802" i="15" s="1"/>
  <c r="S1803" i="15" a="1"/>
  <c r="S1803" i="15" s="1"/>
  <c r="S1804" i="15" a="1"/>
  <c r="S1804" i="15" s="1"/>
  <c r="S1805" i="15" a="1"/>
  <c r="S1805" i="15" s="1"/>
  <c r="S1806" i="15" a="1"/>
  <c r="S1806" i="15" s="1"/>
  <c r="S1807" i="15" a="1"/>
  <c r="S1807" i="15" s="1"/>
  <c r="S1808" i="15" a="1"/>
  <c r="S1808" i="15" s="1"/>
  <c r="S1809" i="15" a="1"/>
  <c r="S1809" i="15" s="1"/>
  <c r="S1810" i="15" a="1"/>
  <c r="S1810" i="15" s="1"/>
  <c r="S1811" i="15" a="1"/>
  <c r="S1811" i="15" s="1"/>
  <c r="S1812" i="15" a="1"/>
  <c r="S1812" i="15" s="1"/>
  <c r="S1813" i="15" a="1"/>
  <c r="S1813" i="15" s="1"/>
  <c r="S1814" i="15" a="1"/>
  <c r="S1814" i="15" s="1"/>
  <c r="S1815" i="15" a="1"/>
  <c r="S1815" i="15" s="1"/>
  <c r="S1816" i="15" a="1"/>
  <c r="S1816" i="15" s="1"/>
  <c r="S1817" i="15" a="1"/>
  <c r="S1817" i="15" s="1"/>
  <c r="S1818" i="15" a="1"/>
  <c r="S1818" i="15" s="1"/>
  <c r="S1819" i="15" a="1"/>
  <c r="S1819" i="15" s="1"/>
  <c r="S1820" i="15" a="1"/>
  <c r="S1820" i="15" s="1"/>
  <c r="S1821" i="15" a="1"/>
  <c r="S1821" i="15" s="1"/>
  <c r="S1822" i="15" a="1"/>
  <c r="S1822" i="15" s="1"/>
  <c r="S1823" i="15" a="1"/>
  <c r="S1823" i="15" s="1"/>
  <c r="S1824" i="15" a="1"/>
  <c r="S1824" i="15" s="1"/>
  <c r="S1825" i="15" a="1"/>
  <c r="S1825" i="15" s="1"/>
  <c r="S1826" i="15" a="1"/>
  <c r="S1826" i="15" s="1"/>
  <c r="S1827" i="15" a="1"/>
  <c r="S1827" i="15" s="1"/>
  <c r="S1828" i="15" a="1"/>
  <c r="S1828" i="15" s="1"/>
  <c r="S1829" i="15" a="1"/>
  <c r="S1829" i="15" s="1"/>
  <c r="S1830" i="15" a="1"/>
  <c r="S1830" i="15" s="1"/>
  <c r="S1831" i="15" a="1"/>
  <c r="S1831" i="15" s="1"/>
  <c r="S1832" i="15" a="1"/>
  <c r="S1832" i="15" s="1"/>
  <c r="S1833" i="15" a="1"/>
  <c r="S1833" i="15" s="1"/>
  <c r="S1834" i="15" a="1"/>
  <c r="S1834" i="15" s="1"/>
  <c r="S1835" i="15" a="1"/>
  <c r="S1835" i="15" s="1"/>
  <c r="S1836" i="15" a="1"/>
  <c r="S1836" i="15" s="1"/>
  <c r="S1837" i="15" a="1"/>
  <c r="S1837" i="15" s="1"/>
  <c r="S1838" i="15" a="1"/>
  <c r="S1838" i="15" s="1"/>
  <c r="S1839" i="15" a="1"/>
  <c r="S1839" i="15" s="1"/>
  <c r="S1840" i="15" a="1"/>
  <c r="S1840" i="15" s="1"/>
  <c r="S1841" i="15" a="1"/>
  <c r="S1841" i="15" s="1"/>
  <c r="S1842" i="15" a="1"/>
  <c r="S1842" i="15" s="1"/>
  <c r="S1843" i="15" a="1"/>
  <c r="S1843" i="15" s="1"/>
  <c r="S1844" i="15" a="1"/>
  <c r="S1844" i="15" s="1"/>
  <c r="S1845" i="15" a="1"/>
  <c r="S1845" i="15" s="1"/>
  <c r="S1846" i="15" a="1"/>
  <c r="S1846" i="15" s="1"/>
  <c r="S1847" i="15" a="1"/>
  <c r="S1847" i="15" s="1"/>
  <c r="S1848" i="15" a="1"/>
  <c r="S1848" i="15" s="1"/>
  <c r="S1849" i="15" a="1"/>
  <c r="S1849" i="15" s="1"/>
  <c r="S1850" i="15" a="1"/>
  <c r="S1850" i="15" s="1"/>
  <c r="S1851" i="15" a="1"/>
  <c r="S1851" i="15" s="1"/>
  <c r="S1852" i="15" a="1"/>
  <c r="S1852" i="15" s="1"/>
  <c r="S1853" i="15" a="1"/>
  <c r="S1853" i="15" s="1"/>
  <c r="S1854" i="15" a="1"/>
  <c r="S1854" i="15" s="1"/>
  <c r="S1855" i="15" a="1"/>
  <c r="S1855" i="15" s="1"/>
  <c r="S1856" i="15" a="1"/>
  <c r="S1856" i="15" s="1"/>
  <c r="S1857" i="15" a="1"/>
  <c r="S1857" i="15" s="1"/>
  <c r="S1858" i="15" a="1"/>
  <c r="S1858" i="15" s="1"/>
  <c r="S1859" i="15" a="1"/>
  <c r="S1859" i="15" s="1"/>
  <c r="S1860" i="15" a="1"/>
  <c r="S1860" i="15" s="1"/>
  <c r="S1861" i="15" a="1"/>
  <c r="S1861" i="15" s="1"/>
  <c r="S1862" i="15" a="1"/>
  <c r="S1862" i="15" s="1"/>
  <c r="S1863" i="15" a="1"/>
  <c r="S1863" i="15" s="1"/>
  <c r="S1864" i="15" a="1"/>
  <c r="S1864" i="15" s="1"/>
  <c r="S1865" i="15" a="1"/>
  <c r="S1865" i="15" s="1"/>
  <c r="S1866" i="15" a="1"/>
  <c r="S1866" i="15" s="1"/>
  <c r="S1867" i="15" a="1"/>
  <c r="S1867" i="15" s="1"/>
  <c r="S1868" i="15" a="1"/>
  <c r="S1868" i="15" s="1"/>
  <c r="S1869" i="15" a="1"/>
  <c r="S1869" i="15" s="1"/>
  <c r="S1870" i="15" a="1"/>
  <c r="S1870" i="15" s="1"/>
  <c r="S1871" i="15" a="1"/>
  <c r="S1871" i="15" s="1"/>
  <c r="S1872" i="15" a="1"/>
  <c r="S1872" i="15" s="1"/>
  <c r="S1873" i="15" a="1"/>
  <c r="S1873" i="15" s="1"/>
  <c r="S1874" i="15" a="1"/>
  <c r="S1874" i="15" s="1"/>
  <c r="S1875" i="15" a="1"/>
  <c r="S1875" i="15" s="1"/>
  <c r="S1876" i="15" a="1"/>
  <c r="S1876" i="15" s="1"/>
  <c r="S1877" i="15" a="1"/>
  <c r="S1877" i="15" s="1"/>
  <c r="S1878" i="15" a="1"/>
  <c r="S1878" i="15" s="1"/>
  <c r="S1879" i="15" a="1"/>
  <c r="S1879" i="15" s="1"/>
  <c r="S1880" i="15" a="1"/>
  <c r="S1880" i="15" s="1"/>
  <c r="S1881" i="15" a="1"/>
  <c r="S1881" i="15" s="1"/>
  <c r="S1882" i="15" a="1"/>
  <c r="S1882" i="15" s="1"/>
  <c r="S1883" i="15" a="1"/>
  <c r="S1883" i="15" s="1"/>
  <c r="S1884" i="15" a="1"/>
  <c r="S1884" i="15" s="1"/>
  <c r="S1885" i="15" a="1"/>
  <c r="S1885" i="15" s="1"/>
  <c r="S1886" i="15" a="1"/>
  <c r="S1886" i="15" s="1"/>
  <c r="S1887" i="15" a="1"/>
  <c r="S1887" i="15" s="1"/>
  <c r="S1888" i="15" a="1"/>
  <c r="S1888" i="15" s="1"/>
  <c r="S1889" i="15" a="1"/>
  <c r="S1889" i="15" s="1"/>
  <c r="S1890" i="15" a="1"/>
  <c r="S1890" i="15" s="1"/>
  <c r="S1891" i="15" a="1"/>
  <c r="S1891" i="15" s="1"/>
  <c r="S1892" i="15" a="1"/>
  <c r="S1892" i="15" s="1"/>
  <c r="S1893" i="15" a="1"/>
  <c r="S1893" i="15" s="1"/>
  <c r="S1894" i="15" a="1"/>
  <c r="S1894" i="15" s="1"/>
  <c r="S1895" i="15" a="1"/>
  <c r="S1895" i="15" s="1"/>
  <c r="S1896" i="15" a="1"/>
  <c r="S1896" i="15" s="1"/>
  <c r="S1897" i="15" a="1"/>
  <c r="S1897" i="15" s="1"/>
  <c r="S1898" i="15" a="1"/>
  <c r="S1898" i="15" s="1"/>
  <c r="S1899" i="15" a="1"/>
  <c r="S1899" i="15" s="1"/>
  <c r="S1900" i="15" a="1"/>
  <c r="S1900" i="15" s="1"/>
  <c r="S1901" i="15" a="1"/>
  <c r="S1901" i="15" s="1"/>
  <c r="S1902" i="15" a="1"/>
  <c r="S1902" i="15" s="1"/>
  <c r="S1903" i="15" a="1"/>
  <c r="S1903" i="15" s="1"/>
  <c r="S1904" i="15" a="1"/>
  <c r="S1904" i="15" s="1"/>
  <c r="S1905" i="15" a="1"/>
  <c r="S1905" i="15" s="1"/>
  <c r="S1906" i="15" a="1"/>
  <c r="S1906" i="15" s="1"/>
  <c r="S1907" i="15" a="1"/>
  <c r="S1907" i="15" s="1"/>
  <c r="S1908" i="15" a="1"/>
  <c r="S1908" i="15" s="1"/>
  <c r="S1909" i="15" a="1"/>
  <c r="S1909" i="15" s="1"/>
  <c r="S1910" i="15" a="1"/>
  <c r="S1910" i="15" s="1"/>
  <c r="S1911" i="15" a="1"/>
  <c r="S1911" i="15" s="1"/>
  <c r="S1912" i="15" a="1"/>
  <c r="S1912" i="15" s="1"/>
  <c r="S1913" i="15" a="1"/>
  <c r="S1913" i="15" s="1"/>
  <c r="S1914" i="15" a="1"/>
  <c r="S1914" i="15" s="1"/>
  <c r="S1915" i="15" a="1"/>
  <c r="S1915" i="15" s="1"/>
  <c r="S1916" i="15" a="1"/>
  <c r="S1916" i="15" s="1"/>
  <c r="S1917" i="15" a="1"/>
  <c r="S1917" i="15" s="1"/>
  <c r="S1918" i="15" a="1"/>
  <c r="S1918" i="15" s="1"/>
  <c r="S1919" i="15" a="1"/>
  <c r="S1919" i="15" s="1"/>
  <c r="S1920" i="15" a="1"/>
  <c r="S1920" i="15" s="1"/>
  <c r="S1921" i="15" a="1"/>
  <c r="S1921" i="15" s="1"/>
  <c r="S1922" i="15" a="1"/>
  <c r="S1922" i="15" s="1"/>
  <c r="S1923" i="15" a="1"/>
  <c r="S1923" i="15" s="1"/>
  <c r="S1924" i="15" a="1"/>
  <c r="S1924" i="15" s="1"/>
  <c r="S1925" i="15" a="1"/>
  <c r="S1925" i="15" s="1"/>
  <c r="S1926" i="15" a="1"/>
  <c r="S1926" i="15" s="1"/>
  <c r="S1927" i="15" a="1"/>
  <c r="S1927" i="15" s="1"/>
  <c r="S1928" i="15" a="1"/>
  <c r="S1928" i="15" s="1"/>
  <c r="S1929" i="15" a="1"/>
  <c r="S1929" i="15" s="1"/>
  <c r="S1930" i="15" a="1"/>
  <c r="S1930" i="15" s="1"/>
  <c r="S1931" i="15" a="1"/>
  <c r="S1931" i="15" s="1"/>
  <c r="S1932" i="15" a="1"/>
  <c r="S1932" i="15" s="1"/>
  <c r="S1933" i="15" a="1"/>
  <c r="S1933" i="15" s="1"/>
  <c r="S1934" i="15" a="1"/>
  <c r="S1934" i="15" s="1"/>
  <c r="S1935" i="15" a="1"/>
  <c r="S1935" i="15" s="1"/>
  <c r="S1936" i="15" a="1"/>
  <c r="S1936" i="15" s="1"/>
  <c r="S1937" i="15" a="1"/>
  <c r="S1937" i="15" s="1"/>
  <c r="S1938" i="15" a="1"/>
  <c r="S1938" i="15" s="1"/>
  <c r="S1939" i="15" a="1"/>
  <c r="S1939" i="15" s="1"/>
  <c r="S1940" i="15" a="1"/>
  <c r="S1940" i="15" s="1"/>
  <c r="S1941" i="15" a="1"/>
  <c r="S1941" i="15" s="1"/>
  <c r="S1942" i="15" a="1"/>
  <c r="S1942" i="15" s="1"/>
  <c r="S1943" i="15" a="1"/>
  <c r="S1943" i="15" s="1"/>
  <c r="S1944" i="15" a="1"/>
  <c r="S1944" i="15" s="1"/>
  <c r="S1945" i="15" a="1"/>
  <c r="S1945" i="15" s="1"/>
  <c r="S1946" i="15" a="1"/>
  <c r="S1946" i="15" s="1"/>
  <c r="S1947" i="15" a="1"/>
  <c r="S1947" i="15" s="1"/>
  <c r="S1948" i="15" a="1"/>
  <c r="S1948" i="15" s="1"/>
  <c r="S1949" i="15" a="1"/>
  <c r="S1949" i="15" s="1"/>
  <c r="S1950" i="15" a="1"/>
  <c r="S1950" i="15" s="1"/>
  <c r="S1951" i="15" a="1"/>
  <c r="S1951" i="15" s="1"/>
  <c r="S1952" i="15" a="1"/>
  <c r="S1952" i="15" s="1"/>
  <c r="S1953" i="15" a="1"/>
  <c r="S1953" i="15" s="1"/>
  <c r="S1954" i="15" a="1"/>
  <c r="S1954" i="15" s="1"/>
  <c r="S1955" i="15" a="1"/>
  <c r="S1955" i="15" s="1"/>
  <c r="S1956" i="15" a="1"/>
  <c r="S1956" i="15" s="1"/>
  <c r="S1957" i="15" a="1"/>
  <c r="S1957" i="15" s="1"/>
  <c r="S1958" i="15" a="1"/>
  <c r="S1958" i="15" s="1"/>
  <c r="S1959" i="15" a="1"/>
  <c r="S1959" i="15" s="1"/>
  <c r="S1960" i="15" a="1"/>
  <c r="S1960" i="15" s="1"/>
  <c r="S1961" i="15" a="1"/>
  <c r="S1961" i="15" s="1"/>
  <c r="S1962" i="15" a="1"/>
  <c r="S1962" i="15" s="1"/>
  <c r="S1963" i="15" a="1"/>
  <c r="S1963" i="15" s="1"/>
  <c r="S1964" i="15" a="1"/>
  <c r="S1964" i="15" s="1"/>
  <c r="S1965" i="15" a="1"/>
  <c r="S1965" i="15" s="1"/>
  <c r="S1966" i="15" a="1"/>
  <c r="S1966" i="15" s="1"/>
  <c r="S1967" i="15" a="1"/>
  <c r="S1967" i="15" s="1"/>
  <c r="S1968" i="15" a="1"/>
  <c r="S1968" i="15" s="1"/>
  <c r="S1969" i="15" a="1"/>
  <c r="S1969" i="15" s="1"/>
  <c r="S1970" i="15" a="1"/>
  <c r="S1970" i="15" s="1"/>
  <c r="S1971" i="15" a="1"/>
  <c r="S1971" i="15" s="1"/>
  <c r="S1972" i="15" a="1"/>
  <c r="S1972" i="15" s="1"/>
  <c r="S1973" i="15" a="1"/>
  <c r="S1973" i="15" s="1"/>
  <c r="S1974" i="15" a="1"/>
  <c r="S1974" i="15" s="1"/>
  <c r="S1975" i="15" a="1"/>
  <c r="S1975" i="15" s="1"/>
  <c r="S1976" i="15" a="1"/>
  <c r="S1976" i="15" s="1"/>
  <c r="S1977" i="15" a="1"/>
  <c r="S1977" i="15" s="1"/>
  <c r="D105" i="3"/>
  <c r="D68" i="3"/>
  <c r="D32" i="3"/>
  <c r="D120" i="3"/>
  <c r="D106" i="3"/>
  <c r="D70" i="3"/>
  <c r="D53" i="3"/>
  <c r="B3" i="17"/>
  <c r="D13" i="17" s="1"/>
  <c r="E13" i="17" s="1"/>
  <c r="AH59" i="16"/>
  <c r="AG59" i="16"/>
  <c r="AA59" i="16"/>
  <c r="AH58" i="16"/>
  <c r="AG58" i="16"/>
  <c r="AA58" i="16"/>
  <c r="AH57" i="16"/>
  <c r="AG57" i="16"/>
  <c r="AA57" i="16"/>
  <c r="AH56" i="16"/>
  <c r="AG56" i="16"/>
  <c r="AA56" i="16"/>
  <c r="AH55" i="16"/>
  <c r="AG55" i="16"/>
  <c r="AA55" i="16"/>
  <c r="AH54" i="16"/>
  <c r="AG54" i="16"/>
  <c r="AA54" i="16"/>
  <c r="AH53" i="16"/>
  <c r="AG53" i="16"/>
  <c r="AA53" i="16"/>
  <c r="AH52" i="16"/>
  <c r="AG52" i="16"/>
  <c r="AA52" i="16"/>
  <c r="AH51" i="16"/>
  <c r="AG51" i="16"/>
  <c r="AA51" i="16"/>
  <c r="AH50" i="16"/>
  <c r="AG50" i="16"/>
  <c r="AA50" i="16"/>
  <c r="AH49" i="16"/>
  <c r="AG49" i="16"/>
  <c r="AA49" i="16"/>
  <c r="AH48" i="16"/>
  <c r="AG48" i="16"/>
  <c r="AA48" i="16"/>
  <c r="AH47" i="16"/>
  <c r="AG47" i="16"/>
  <c r="AA47" i="16"/>
  <c r="AH46" i="16"/>
  <c r="AG46" i="16"/>
  <c r="AA46" i="16"/>
  <c r="AH45" i="16"/>
  <c r="AG45" i="16"/>
  <c r="AA45" i="16"/>
  <c r="AH44" i="16"/>
  <c r="AG44" i="16"/>
  <c r="AA44" i="16"/>
  <c r="AH43" i="16"/>
  <c r="AG43" i="16"/>
  <c r="AA43" i="16"/>
  <c r="AH42" i="16"/>
  <c r="AG42" i="16"/>
  <c r="AA42" i="16"/>
  <c r="AH41" i="16"/>
  <c r="AG41" i="16"/>
  <c r="AA41" i="16"/>
  <c r="AH40" i="16"/>
  <c r="AG40" i="16"/>
  <c r="AA40" i="16"/>
  <c r="AH39" i="16"/>
  <c r="AG39" i="16"/>
  <c r="AA39" i="16"/>
  <c r="AH38" i="16"/>
  <c r="AG38" i="16"/>
  <c r="AA38" i="16"/>
  <c r="AR37" i="16"/>
  <c r="AH37" i="16"/>
  <c r="AG37" i="16"/>
  <c r="AA37" i="16"/>
  <c r="AH36" i="16"/>
  <c r="AG36" i="16"/>
  <c r="AA36" i="16"/>
  <c r="AH35" i="16"/>
  <c r="AG35" i="16"/>
  <c r="AA35" i="16"/>
  <c r="AH34" i="16"/>
  <c r="AG34" i="16"/>
  <c r="AA34" i="16"/>
  <c r="AH33" i="16"/>
  <c r="AG33" i="16"/>
  <c r="AA33" i="16"/>
  <c r="CF32" i="16"/>
  <c r="CG32" i="16" s="1"/>
  <c r="CH32" i="16" s="1"/>
  <c r="CI32" i="16" s="1"/>
  <c r="CJ32" i="16" s="1"/>
  <c r="CK32" i="16" s="1"/>
  <c r="CL32" i="16" s="1"/>
  <c r="CM32" i="16" s="1"/>
  <c r="CN32" i="16" s="1"/>
  <c r="CO32" i="16" s="1"/>
  <c r="CP32" i="16" s="1"/>
  <c r="CQ32" i="16" s="1"/>
  <c r="CR32" i="16" s="1"/>
  <c r="CS32" i="16" s="1"/>
  <c r="BZ32" i="16"/>
  <c r="CA32" i="16" s="1"/>
  <c r="CB32" i="16" s="1"/>
  <c r="CC32" i="16" s="1"/>
  <c r="CD32" i="16" s="1"/>
  <c r="AH32" i="16"/>
  <c r="AG32" i="16"/>
  <c r="AA32" i="16"/>
  <c r="BZ31" i="16"/>
  <c r="CA31" i="16" s="1"/>
  <c r="CB31" i="16" s="1"/>
  <c r="CC31" i="16" s="1"/>
  <c r="CD31" i="16" s="1"/>
  <c r="AH31" i="16"/>
  <c r="AG31" i="16"/>
  <c r="AA31" i="16"/>
  <c r="BZ30" i="16"/>
  <c r="CA30" i="16" s="1"/>
  <c r="CB30" i="16" s="1"/>
  <c r="CC30" i="16" s="1"/>
  <c r="CD30" i="16" s="1"/>
  <c r="AH30" i="16"/>
  <c r="AG30" i="16"/>
  <c r="AA30" i="16"/>
  <c r="BZ29" i="16"/>
  <c r="CA29" i="16" s="1"/>
  <c r="CB29" i="16" s="1"/>
  <c r="CC29" i="16" s="1"/>
  <c r="CD29" i="16" s="1"/>
  <c r="AV29" i="16"/>
  <c r="AW29" i="16" s="1"/>
  <c r="AX29" i="16" s="1"/>
  <c r="AY29" i="16" s="1"/>
  <c r="AZ29" i="16" s="1"/>
  <c r="AH29" i="16"/>
  <c r="D69" i="10" s="1"/>
  <c r="AG29" i="16"/>
  <c r="C69" i="10" s="1"/>
  <c r="AA29" i="16"/>
  <c r="C47" i="10" s="1"/>
  <c r="BZ28" i="16"/>
  <c r="CA28" i="16" s="1"/>
  <c r="CB28" i="16" s="1"/>
  <c r="CC28" i="16" s="1"/>
  <c r="CD28" i="16" s="1"/>
  <c r="AV28" i="16"/>
  <c r="AW28" i="16" s="1"/>
  <c r="AX28" i="16" s="1"/>
  <c r="AY28" i="16" s="1"/>
  <c r="AZ28" i="16" s="1"/>
  <c r="AH28" i="16"/>
  <c r="D68" i="10" s="1"/>
  <c r="AG28" i="16"/>
  <c r="C68" i="10" s="1"/>
  <c r="AA28" i="16"/>
  <c r="C46" i="10" s="1"/>
  <c r="BZ27" i="16"/>
  <c r="CA27" i="16" s="1"/>
  <c r="CB27" i="16" s="1"/>
  <c r="CC27" i="16" s="1"/>
  <c r="CD27" i="16" s="1"/>
  <c r="AV27" i="16"/>
  <c r="AW27" i="16" s="1"/>
  <c r="AX27" i="16" s="1"/>
  <c r="AY27" i="16" s="1"/>
  <c r="AZ27" i="16" s="1"/>
  <c r="AH27" i="16"/>
  <c r="D67" i="10" s="1"/>
  <c r="AG27" i="16"/>
  <c r="C67" i="10" s="1"/>
  <c r="AA27" i="16"/>
  <c r="C45" i="10" s="1"/>
  <c r="BZ26" i="16"/>
  <c r="CA26" i="16" s="1"/>
  <c r="CB26" i="16" s="1"/>
  <c r="CC26" i="16" s="1"/>
  <c r="CD26" i="16" s="1"/>
  <c r="AV26" i="16"/>
  <c r="AW26" i="16" s="1"/>
  <c r="AX26" i="16" s="1"/>
  <c r="AY26" i="16" s="1"/>
  <c r="AZ26" i="16" s="1"/>
  <c r="AH26" i="16"/>
  <c r="D66" i="10" s="1"/>
  <c r="AG26" i="16"/>
  <c r="C66" i="10" s="1"/>
  <c r="AA26" i="16"/>
  <c r="C44" i="10" s="1"/>
  <c r="BZ25" i="16"/>
  <c r="CA25" i="16" s="1"/>
  <c r="CB25" i="16" s="1"/>
  <c r="CC25" i="16" s="1"/>
  <c r="CD25" i="16" s="1"/>
  <c r="AV25" i="16"/>
  <c r="AW25" i="16" s="1"/>
  <c r="AX25" i="16" s="1"/>
  <c r="AY25" i="16" s="1"/>
  <c r="AZ25" i="16" s="1"/>
  <c r="AH25" i="16"/>
  <c r="D65" i="10" s="1"/>
  <c r="AG25" i="16"/>
  <c r="C65" i="10" s="1"/>
  <c r="AA25" i="16"/>
  <c r="C43" i="10" s="1"/>
  <c r="BZ24" i="16"/>
  <c r="CA24" i="16" s="1"/>
  <c r="CB24" i="16" s="1"/>
  <c r="CC24" i="16" s="1"/>
  <c r="CD24" i="16" s="1"/>
  <c r="AV24" i="16"/>
  <c r="AW24" i="16" s="1"/>
  <c r="AX24" i="16" s="1"/>
  <c r="AY24" i="16" s="1"/>
  <c r="AZ24" i="16" s="1"/>
  <c r="AH24" i="16"/>
  <c r="D64" i="10" s="1"/>
  <c r="AG24" i="16"/>
  <c r="C64" i="10" s="1"/>
  <c r="AA24" i="16"/>
  <c r="C42" i="10" s="1"/>
  <c r="BZ23" i="16"/>
  <c r="CA23" i="16" s="1"/>
  <c r="CB23" i="16" s="1"/>
  <c r="CC23" i="16" s="1"/>
  <c r="CD23" i="16" s="1"/>
  <c r="AV23" i="16"/>
  <c r="AW23" i="16" s="1"/>
  <c r="AX23" i="16" s="1"/>
  <c r="AY23" i="16" s="1"/>
  <c r="AZ23" i="16" s="1"/>
  <c r="AH23" i="16"/>
  <c r="D63" i="10" s="1"/>
  <c r="AG23" i="16"/>
  <c r="C63" i="10" s="1"/>
  <c r="AA23" i="16"/>
  <c r="C41" i="10" s="1"/>
  <c r="BZ22" i="16"/>
  <c r="CA22" i="16" s="1"/>
  <c r="CB22" i="16" s="1"/>
  <c r="CC22" i="16" s="1"/>
  <c r="CD22" i="16" s="1"/>
  <c r="AV22" i="16"/>
  <c r="AW22" i="16" s="1"/>
  <c r="AX22" i="16" s="1"/>
  <c r="AY22" i="16" s="1"/>
  <c r="AZ22" i="16" s="1"/>
  <c r="AH22" i="16"/>
  <c r="D62" i="10" s="1"/>
  <c r="AG22" i="16"/>
  <c r="C62" i="10" s="1"/>
  <c r="AA22" i="16"/>
  <c r="C40" i="10" s="1"/>
  <c r="BZ21" i="16"/>
  <c r="CA21" i="16" s="1"/>
  <c r="CB21" i="16" s="1"/>
  <c r="CC21" i="16" s="1"/>
  <c r="CD21" i="16" s="1"/>
  <c r="AV21" i="16"/>
  <c r="AW21" i="16" s="1"/>
  <c r="AX21" i="16" s="1"/>
  <c r="AY21" i="16" s="1"/>
  <c r="AZ21" i="16" s="1"/>
  <c r="AH21" i="16"/>
  <c r="D61" i="10" s="1"/>
  <c r="AG21" i="16"/>
  <c r="C61" i="10" s="1"/>
  <c r="AA21" i="16"/>
  <c r="C39" i="10" s="1"/>
  <c r="BZ20" i="16"/>
  <c r="CA20" i="16" s="1"/>
  <c r="CB20" i="16" s="1"/>
  <c r="CC20" i="16" s="1"/>
  <c r="CD20" i="16" s="1"/>
  <c r="AV20" i="16"/>
  <c r="AW20" i="16" s="1"/>
  <c r="AX20" i="16" s="1"/>
  <c r="AY20" i="16" s="1"/>
  <c r="AZ20" i="16" s="1"/>
  <c r="AH20" i="16"/>
  <c r="D60" i="10" s="1"/>
  <c r="AG20" i="16"/>
  <c r="C60" i="10" s="1"/>
  <c r="AA20" i="16"/>
  <c r="C38" i="10" s="1"/>
  <c r="BZ19" i="16"/>
  <c r="CA19" i="16" s="1"/>
  <c r="CB19" i="16" s="1"/>
  <c r="CC19" i="16" s="1"/>
  <c r="CD19" i="16" s="1"/>
  <c r="AV19" i="16"/>
  <c r="AW19" i="16" s="1"/>
  <c r="AX19" i="16" s="1"/>
  <c r="AY19" i="16" s="1"/>
  <c r="AZ19" i="16" s="1"/>
  <c r="AH19" i="16"/>
  <c r="D59" i="10" s="1"/>
  <c r="AG19" i="16"/>
  <c r="C59" i="10" s="1"/>
  <c r="AA19" i="16"/>
  <c r="C37" i="10" s="1"/>
  <c r="BZ18" i="16"/>
  <c r="CA18" i="16" s="1"/>
  <c r="CB18" i="16" s="1"/>
  <c r="CC18" i="16" s="1"/>
  <c r="CD18" i="16" s="1"/>
  <c r="AV18" i="16"/>
  <c r="AW18" i="16" s="1"/>
  <c r="AX18" i="16" s="1"/>
  <c r="AY18" i="16" s="1"/>
  <c r="AZ18" i="16" s="1"/>
  <c r="AH18" i="16"/>
  <c r="D58" i="10" s="1"/>
  <c r="AG18" i="16"/>
  <c r="C58" i="10" s="1"/>
  <c r="AA18" i="16"/>
  <c r="C36" i="10" s="1"/>
  <c r="BZ17" i="16"/>
  <c r="CA17" i="16" s="1"/>
  <c r="CB17" i="16" s="1"/>
  <c r="CC17" i="16" s="1"/>
  <c r="CD17" i="16" s="1"/>
  <c r="AV17" i="16"/>
  <c r="AW17" i="16" s="1"/>
  <c r="AX17" i="16" s="1"/>
  <c r="AY17" i="16" s="1"/>
  <c r="AZ17" i="16" s="1"/>
  <c r="AH17" i="16"/>
  <c r="D57" i="10" s="1"/>
  <c r="AG17" i="16"/>
  <c r="C57" i="10" s="1"/>
  <c r="AA17" i="16"/>
  <c r="C35" i="10" s="1"/>
  <c r="BZ16" i="16"/>
  <c r="CA16" i="16" s="1"/>
  <c r="CB16" i="16" s="1"/>
  <c r="CC16" i="16" s="1"/>
  <c r="CD16" i="16" s="1"/>
  <c r="AV16" i="16"/>
  <c r="AW16" i="16" s="1"/>
  <c r="AX16" i="16" s="1"/>
  <c r="AY16" i="16" s="1"/>
  <c r="AZ16" i="16" s="1"/>
  <c r="AH16" i="16"/>
  <c r="D56" i="10" s="1"/>
  <c r="AG16" i="16"/>
  <c r="C56" i="10" s="1"/>
  <c r="AA16" i="16"/>
  <c r="C34" i="10" s="1"/>
  <c r="AR9" i="16"/>
  <c r="Q2000" i="15" a="1"/>
  <c r="Q2000" i="15" s="1"/>
  <c r="P2000" i="15" a="1"/>
  <c r="P2000" i="15" s="1"/>
  <c r="O2000" i="15" a="1"/>
  <c r="O2000" i="15" s="1"/>
  <c r="N2000" i="15" a="1"/>
  <c r="N2000" i="15" s="1"/>
  <c r="M2000" i="15" a="1"/>
  <c r="M2000" i="15" s="1"/>
  <c r="B2000" i="15"/>
  <c r="A2000" i="15" s="1"/>
  <c r="Q1999" i="15" a="1"/>
  <c r="Q1999" i="15" s="1"/>
  <c r="P1999" i="15" a="1"/>
  <c r="P1999" i="15" s="1"/>
  <c r="O1999" i="15" a="1"/>
  <c r="O1999" i="15" s="1"/>
  <c r="N1999" i="15" a="1"/>
  <c r="N1999" i="15" s="1"/>
  <c r="M1999" i="15" a="1"/>
  <c r="M1999" i="15" s="1"/>
  <c r="B1999" i="15"/>
  <c r="A1999" i="15" s="1"/>
  <c r="Q1998" i="15" a="1"/>
  <c r="Q1998" i="15" s="1"/>
  <c r="P1998" i="15" a="1"/>
  <c r="P1998" i="15" s="1"/>
  <c r="O1998" i="15" a="1"/>
  <c r="O1998" i="15" s="1"/>
  <c r="N1998" i="15" a="1"/>
  <c r="N1998" i="15" s="1"/>
  <c r="M1998" i="15" a="1"/>
  <c r="M1998" i="15" s="1"/>
  <c r="B1998" i="15"/>
  <c r="A1998" i="15" s="1"/>
  <c r="Q1997" i="15" a="1"/>
  <c r="Q1997" i="15" s="1"/>
  <c r="P1997" i="15" a="1"/>
  <c r="P1997" i="15" s="1"/>
  <c r="O1997" i="15" a="1"/>
  <c r="O1997" i="15" s="1"/>
  <c r="N1997" i="15" a="1"/>
  <c r="N1997" i="15" s="1"/>
  <c r="M1997" i="15" a="1"/>
  <c r="M1997" i="15" s="1"/>
  <c r="B1997" i="15"/>
  <c r="A1997" i="15" s="1"/>
  <c r="Q1996" i="15" a="1"/>
  <c r="Q1996" i="15" s="1"/>
  <c r="P1996" i="15" a="1"/>
  <c r="P1996" i="15" s="1"/>
  <c r="O1996" i="15" a="1"/>
  <c r="O1996" i="15" s="1"/>
  <c r="N1996" i="15" a="1"/>
  <c r="N1996" i="15" s="1"/>
  <c r="M1996" i="15" a="1"/>
  <c r="M1996" i="15" s="1"/>
  <c r="B1996" i="15"/>
  <c r="A1996" i="15" s="1"/>
  <c r="Q1995" i="15" a="1"/>
  <c r="Q1995" i="15" s="1"/>
  <c r="P1995" i="15" a="1"/>
  <c r="P1995" i="15" s="1"/>
  <c r="O1995" i="15" a="1"/>
  <c r="O1995" i="15" s="1"/>
  <c r="N1995" i="15" a="1"/>
  <c r="N1995" i="15" s="1"/>
  <c r="M1995" i="15" a="1"/>
  <c r="M1995" i="15" s="1"/>
  <c r="B1995" i="15"/>
  <c r="A1995" i="15" s="1"/>
  <c r="Q1994" i="15" a="1"/>
  <c r="Q1994" i="15" s="1"/>
  <c r="P1994" i="15" a="1"/>
  <c r="P1994" i="15" s="1"/>
  <c r="O1994" i="15" a="1"/>
  <c r="O1994" i="15" s="1"/>
  <c r="N1994" i="15" a="1"/>
  <c r="N1994" i="15" s="1"/>
  <c r="M1994" i="15" a="1"/>
  <c r="M1994" i="15" s="1"/>
  <c r="B1994" i="15"/>
  <c r="A1994" i="15" s="1"/>
  <c r="Q1993" i="15" a="1"/>
  <c r="Q1993" i="15" s="1"/>
  <c r="P1993" i="15" a="1"/>
  <c r="P1993" i="15" s="1"/>
  <c r="O1993" i="15" a="1"/>
  <c r="O1993" i="15" s="1"/>
  <c r="N1993" i="15" a="1"/>
  <c r="N1993" i="15" s="1"/>
  <c r="M1993" i="15" a="1"/>
  <c r="M1993" i="15" s="1"/>
  <c r="B1993" i="15"/>
  <c r="A1993" i="15" s="1"/>
  <c r="Q1992" i="15" a="1"/>
  <c r="Q1992" i="15" s="1"/>
  <c r="P1992" i="15" a="1"/>
  <c r="P1992" i="15" s="1"/>
  <c r="O1992" i="15" a="1"/>
  <c r="O1992" i="15" s="1"/>
  <c r="N1992" i="15" a="1"/>
  <c r="N1992" i="15" s="1"/>
  <c r="M1992" i="15" a="1"/>
  <c r="M1992" i="15" s="1"/>
  <c r="B1992" i="15"/>
  <c r="A1992" i="15" s="1"/>
  <c r="Q1991" i="15" a="1"/>
  <c r="Q1991" i="15" s="1"/>
  <c r="P1991" i="15" a="1"/>
  <c r="P1991" i="15" s="1"/>
  <c r="O1991" i="15" a="1"/>
  <c r="O1991" i="15" s="1"/>
  <c r="N1991" i="15" a="1"/>
  <c r="N1991" i="15" s="1"/>
  <c r="M1991" i="15" a="1"/>
  <c r="M1991" i="15" s="1"/>
  <c r="B1991" i="15"/>
  <c r="A1991" i="15" s="1"/>
  <c r="Q1990" i="15" a="1"/>
  <c r="Q1990" i="15" s="1"/>
  <c r="P1990" i="15" a="1"/>
  <c r="P1990" i="15" s="1"/>
  <c r="O1990" i="15" a="1"/>
  <c r="O1990" i="15" s="1"/>
  <c r="N1990" i="15" a="1"/>
  <c r="N1990" i="15" s="1"/>
  <c r="M1990" i="15" a="1"/>
  <c r="M1990" i="15" s="1"/>
  <c r="B1990" i="15"/>
  <c r="A1990" i="15" s="1"/>
  <c r="Q1989" i="15" a="1"/>
  <c r="Q1989" i="15" s="1"/>
  <c r="P1989" i="15" a="1"/>
  <c r="P1989" i="15" s="1"/>
  <c r="O1989" i="15" a="1"/>
  <c r="O1989" i="15" s="1"/>
  <c r="N1989" i="15" a="1"/>
  <c r="N1989" i="15" s="1"/>
  <c r="M1989" i="15" a="1"/>
  <c r="M1989" i="15" s="1"/>
  <c r="B1989" i="15"/>
  <c r="A1989" i="15" s="1"/>
  <c r="Q1988" i="15" a="1"/>
  <c r="Q1988" i="15" s="1"/>
  <c r="P1988" i="15" a="1"/>
  <c r="P1988" i="15" s="1"/>
  <c r="O1988" i="15" a="1"/>
  <c r="O1988" i="15" s="1"/>
  <c r="N1988" i="15" a="1"/>
  <c r="N1988" i="15" s="1"/>
  <c r="M1988" i="15" a="1"/>
  <c r="M1988" i="15" s="1"/>
  <c r="B1988" i="15"/>
  <c r="A1988" i="15" s="1"/>
  <c r="Q1987" i="15" a="1"/>
  <c r="Q1987" i="15" s="1"/>
  <c r="P1987" i="15" a="1"/>
  <c r="P1987" i="15" s="1"/>
  <c r="O1987" i="15" a="1"/>
  <c r="O1987" i="15" s="1"/>
  <c r="N1987" i="15" a="1"/>
  <c r="N1987" i="15" s="1"/>
  <c r="M1987" i="15" a="1"/>
  <c r="M1987" i="15" s="1"/>
  <c r="B1987" i="15"/>
  <c r="A1987" i="15" s="1"/>
  <c r="Q1986" i="15" a="1"/>
  <c r="Q1986" i="15" s="1"/>
  <c r="P1986" i="15" a="1"/>
  <c r="P1986" i="15" s="1"/>
  <c r="O1986" i="15" a="1"/>
  <c r="O1986" i="15" s="1"/>
  <c r="N1986" i="15" a="1"/>
  <c r="N1986" i="15" s="1"/>
  <c r="M1986" i="15" a="1"/>
  <c r="M1986" i="15" s="1"/>
  <c r="B1986" i="15"/>
  <c r="A1986" i="15" s="1"/>
  <c r="Q1985" i="15" a="1"/>
  <c r="Q1985" i="15" s="1"/>
  <c r="P1985" i="15" a="1"/>
  <c r="P1985" i="15" s="1"/>
  <c r="O1985" i="15" a="1"/>
  <c r="O1985" i="15" s="1"/>
  <c r="N1985" i="15" a="1"/>
  <c r="N1985" i="15" s="1"/>
  <c r="M1985" i="15" a="1"/>
  <c r="M1985" i="15" s="1"/>
  <c r="B1985" i="15"/>
  <c r="A1985" i="15" s="1"/>
  <c r="Q1984" i="15" a="1"/>
  <c r="Q1984" i="15" s="1"/>
  <c r="P1984" i="15" a="1"/>
  <c r="P1984" i="15" s="1"/>
  <c r="O1984" i="15" a="1"/>
  <c r="O1984" i="15" s="1"/>
  <c r="N1984" i="15" a="1"/>
  <c r="N1984" i="15" s="1"/>
  <c r="M1984" i="15" a="1"/>
  <c r="M1984" i="15" s="1"/>
  <c r="B1984" i="15"/>
  <c r="A1984" i="15" s="1"/>
  <c r="Q1983" i="15" a="1"/>
  <c r="Q1983" i="15" s="1"/>
  <c r="P1983" i="15" a="1"/>
  <c r="P1983" i="15" s="1"/>
  <c r="O1983" i="15" a="1"/>
  <c r="O1983" i="15" s="1"/>
  <c r="N1983" i="15" a="1"/>
  <c r="N1983" i="15" s="1"/>
  <c r="M1983" i="15" a="1"/>
  <c r="M1983" i="15" s="1"/>
  <c r="B1983" i="15"/>
  <c r="A1983" i="15" s="1"/>
  <c r="Q1982" i="15" a="1"/>
  <c r="Q1982" i="15" s="1"/>
  <c r="P1982" i="15" a="1"/>
  <c r="P1982" i="15" s="1"/>
  <c r="O1982" i="15" a="1"/>
  <c r="O1982" i="15" s="1"/>
  <c r="N1982" i="15" a="1"/>
  <c r="N1982" i="15" s="1"/>
  <c r="M1982" i="15" a="1"/>
  <c r="M1982" i="15" s="1"/>
  <c r="B1982" i="15"/>
  <c r="A1982" i="15" s="1"/>
  <c r="Q1981" i="15" a="1"/>
  <c r="Q1981" i="15" s="1"/>
  <c r="P1981" i="15" a="1"/>
  <c r="P1981" i="15" s="1"/>
  <c r="O1981" i="15" a="1"/>
  <c r="O1981" i="15" s="1"/>
  <c r="N1981" i="15" a="1"/>
  <c r="N1981" i="15" s="1"/>
  <c r="M1981" i="15" a="1"/>
  <c r="M1981" i="15" s="1"/>
  <c r="B1981" i="15"/>
  <c r="A1981" i="15" s="1"/>
  <c r="Q1980" i="15" a="1"/>
  <c r="Q1980" i="15" s="1"/>
  <c r="P1980" i="15" a="1"/>
  <c r="P1980" i="15" s="1"/>
  <c r="O1980" i="15" a="1"/>
  <c r="O1980" i="15" s="1"/>
  <c r="N1980" i="15" a="1"/>
  <c r="N1980" i="15" s="1"/>
  <c r="M1980" i="15" a="1"/>
  <c r="M1980" i="15" s="1"/>
  <c r="B1980" i="15"/>
  <c r="A1980" i="15" s="1"/>
  <c r="Q1979" i="15" a="1"/>
  <c r="Q1979" i="15" s="1"/>
  <c r="P1979" i="15" a="1"/>
  <c r="P1979" i="15" s="1"/>
  <c r="O1979" i="15" a="1"/>
  <c r="O1979" i="15" s="1"/>
  <c r="N1979" i="15" a="1"/>
  <c r="N1979" i="15" s="1"/>
  <c r="M1979" i="15" a="1"/>
  <c r="M1979" i="15" s="1"/>
  <c r="B1979" i="15"/>
  <c r="A1979" i="15" s="1"/>
  <c r="Q1978" i="15" a="1"/>
  <c r="Q1978" i="15" s="1"/>
  <c r="P1978" i="15" a="1"/>
  <c r="P1978" i="15" s="1"/>
  <c r="O1978" i="15" a="1"/>
  <c r="O1978" i="15" s="1"/>
  <c r="N1978" i="15" a="1"/>
  <c r="N1978" i="15" s="1"/>
  <c r="M1978" i="15" a="1"/>
  <c r="M1978" i="15" s="1"/>
  <c r="B1978" i="15"/>
  <c r="A1978" i="15" s="1"/>
  <c r="Q1977" i="15" a="1"/>
  <c r="Q1977" i="15" s="1"/>
  <c r="P1977" i="15" a="1"/>
  <c r="P1977" i="15" s="1"/>
  <c r="O1977" i="15" a="1"/>
  <c r="O1977" i="15" s="1"/>
  <c r="N1977" i="15" a="1"/>
  <c r="N1977" i="15" s="1"/>
  <c r="M1977" i="15" a="1"/>
  <c r="M1977" i="15" s="1"/>
  <c r="B1977" i="15"/>
  <c r="A1977" i="15" s="1"/>
  <c r="Q1976" i="15" a="1"/>
  <c r="Q1976" i="15" s="1"/>
  <c r="P1976" i="15" a="1"/>
  <c r="P1976" i="15" s="1"/>
  <c r="O1976" i="15" a="1"/>
  <c r="O1976" i="15" s="1"/>
  <c r="N1976" i="15" a="1"/>
  <c r="N1976" i="15" s="1"/>
  <c r="M1976" i="15" a="1"/>
  <c r="M1976" i="15" s="1"/>
  <c r="B1976" i="15"/>
  <c r="A1976" i="15" s="1"/>
  <c r="Q1975" i="15" a="1"/>
  <c r="Q1975" i="15" s="1"/>
  <c r="P1975" i="15" a="1"/>
  <c r="P1975" i="15" s="1"/>
  <c r="O1975" i="15" a="1"/>
  <c r="O1975" i="15" s="1"/>
  <c r="N1975" i="15" a="1"/>
  <c r="N1975" i="15" s="1"/>
  <c r="M1975" i="15" a="1"/>
  <c r="M1975" i="15" s="1"/>
  <c r="B1975" i="15"/>
  <c r="A1975" i="15" s="1"/>
  <c r="Q1974" i="15" a="1"/>
  <c r="Q1974" i="15" s="1"/>
  <c r="P1974" i="15" a="1"/>
  <c r="P1974" i="15" s="1"/>
  <c r="O1974" i="15" a="1"/>
  <c r="O1974" i="15" s="1"/>
  <c r="N1974" i="15" a="1"/>
  <c r="N1974" i="15" s="1"/>
  <c r="M1974" i="15" a="1"/>
  <c r="M1974" i="15" s="1"/>
  <c r="B1974" i="15"/>
  <c r="A1974" i="15" s="1"/>
  <c r="Q1973" i="15" a="1"/>
  <c r="Q1973" i="15" s="1"/>
  <c r="P1973" i="15" a="1"/>
  <c r="P1973" i="15" s="1"/>
  <c r="O1973" i="15" a="1"/>
  <c r="O1973" i="15" s="1"/>
  <c r="N1973" i="15" a="1"/>
  <c r="N1973" i="15" s="1"/>
  <c r="M1973" i="15" a="1"/>
  <c r="M1973" i="15" s="1"/>
  <c r="B1973" i="15"/>
  <c r="A1973" i="15" s="1"/>
  <c r="Q1972" i="15" a="1"/>
  <c r="Q1972" i="15" s="1"/>
  <c r="P1972" i="15" a="1"/>
  <c r="P1972" i="15" s="1"/>
  <c r="O1972" i="15" a="1"/>
  <c r="O1972" i="15" s="1"/>
  <c r="N1972" i="15" a="1"/>
  <c r="N1972" i="15" s="1"/>
  <c r="M1972" i="15" a="1"/>
  <c r="M1972" i="15" s="1"/>
  <c r="B1972" i="15"/>
  <c r="A1972" i="15" s="1"/>
  <c r="Q1971" i="15" a="1"/>
  <c r="Q1971" i="15" s="1"/>
  <c r="P1971" i="15" a="1"/>
  <c r="P1971" i="15" s="1"/>
  <c r="O1971" i="15" a="1"/>
  <c r="O1971" i="15" s="1"/>
  <c r="N1971" i="15" a="1"/>
  <c r="N1971" i="15" s="1"/>
  <c r="M1971" i="15" a="1"/>
  <c r="M1971" i="15" s="1"/>
  <c r="B1971" i="15"/>
  <c r="A1971" i="15" s="1"/>
  <c r="Q1970" i="15" a="1"/>
  <c r="Q1970" i="15" s="1"/>
  <c r="P1970" i="15" a="1"/>
  <c r="P1970" i="15" s="1"/>
  <c r="O1970" i="15" a="1"/>
  <c r="O1970" i="15" s="1"/>
  <c r="N1970" i="15" a="1"/>
  <c r="N1970" i="15" s="1"/>
  <c r="M1970" i="15" a="1"/>
  <c r="M1970" i="15" s="1"/>
  <c r="B1970" i="15"/>
  <c r="A1970" i="15" s="1"/>
  <c r="Q1969" i="15" a="1"/>
  <c r="Q1969" i="15" s="1"/>
  <c r="P1969" i="15" a="1"/>
  <c r="P1969" i="15" s="1"/>
  <c r="O1969" i="15" a="1"/>
  <c r="O1969" i="15" s="1"/>
  <c r="N1969" i="15" a="1"/>
  <c r="N1969" i="15" s="1"/>
  <c r="M1969" i="15" a="1"/>
  <c r="M1969" i="15" s="1"/>
  <c r="B1969" i="15"/>
  <c r="A1969" i="15" s="1"/>
  <c r="Q1968" i="15" a="1"/>
  <c r="Q1968" i="15" s="1"/>
  <c r="P1968" i="15" a="1"/>
  <c r="P1968" i="15" s="1"/>
  <c r="O1968" i="15" a="1"/>
  <c r="O1968" i="15" s="1"/>
  <c r="N1968" i="15" a="1"/>
  <c r="N1968" i="15" s="1"/>
  <c r="M1968" i="15" a="1"/>
  <c r="M1968" i="15" s="1"/>
  <c r="B1968" i="15"/>
  <c r="A1968" i="15" s="1"/>
  <c r="Q1967" i="15" a="1"/>
  <c r="Q1967" i="15" s="1"/>
  <c r="P1967" i="15" a="1"/>
  <c r="P1967" i="15" s="1"/>
  <c r="O1967" i="15" a="1"/>
  <c r="O1967" i="15" s="1"/>
  <c r="N1967" i="15" a="1"/>
  <c r="N1967" i="15" s="1"/>
  <c r="M1967" i="15" a="1"/>
  <c r="M1967" i="15" s="1"/>
  <c r="B1967" i="15"/>
  <c r="A1967" i="15" s="1"/>
  <c r="Q1966" i="15" a="1"/>
  <c r="Q1966" i="15" s="1"/>
  <c r="P1966" i="15" a="1"/>
  <c r="P1966" i="15" s="1"/>
  <c r="O1966" i="15" a="1"/>
  <c r="O1966" i="15" s="1"/>
  <c r="N1966" i="15" a="1"/>
  <c r="N1966" i="15" s="1"/>
  <c r="M1966" i="15" a="1"/>
  <c r="M1966" i="15" s="1"/>
  <c r="B1966" i="15"/>
  <c r="A1966" i="15" s="1"/>
  <c r="Q1965" i="15" a="1"/>
  <c r="Q1965" i="15" s="1"/>
  <c r="P1965" i="15" a="1"/>
  <c r="P1965" i="15" s="1"/>
  <c r="O1965" i="15" a="1"/>
  <c r="O1965" i="15" s="1"/>
  <c r="N1965" i="15" a="1"/>
  <c r="N1965" i="15" s="1"/>
  <c r="M1965" i="15" a="1"/>
  <c r="M1965" i="15" s="1"/>
  <c r="B1965" i="15"/>
  <c r="A1965" i="15" s="1"/>
  <c r="Q1964" i="15" a="1"/>
  <c r="Q1964" i="15" s="1"/>
  <c r="P1964" i="15" a="1"/>
  <c r="P1964" i="15" s="1"/>
  <c r="O1964" i="15" a="1"/>
  <c r="O1964" i="15" s="1"/>
  <c r="N1964" i="15" a="1"/>
  <c r="N1964" i="15" s="1"/>
  <c r="M1964" i="15" a="1"/>
  <c r="M1964" i="15" s="1"/>
  <c r="B1964" i="15"/>
  <c r="A1964" i="15" s="1"/>
  <c r="Q1963" i="15" a="1"/>
  <c r="Q1963" i="15" s="1"/>
  <c r="P1963" i="15" a="1"/>
  <c r="P1963" i="15" s="1"/>
  <c r="O1963" i="15" a="1"/>
  <c r="O1963" i="15" s="1"/>
  <c r="N1963" i="15" a="1"/>
  <c r="N1963" i="15" s="1"/>
  <c r="M1963" i="15" a="1"/>
  <c r="M1963" i="15" s="1"/>
  <c r="B1963" i="15"/>
  <c r="A1963" i="15" s="1"/>
  <c r="Q1962" i="15" a="1"/>
  <c r="Q1962" i="15" s="1"/>
  <c r="P1962" i="15" a="1"/>
  <c r="P1962" i="15" s="1"/>
  <c r="O1962" i="15" a="1"/>
  <c r="O1962" i="15" s="1"/>
  <c r="N1962" i="15" a="1"/>
  <c r="N1962" i="15" s="1"/>
  <c r="M1962" i="15" a="1"/>
  <c r="M1962" i="15" s="1"/>
  <c r="B1962" i="15"/>
  <c r="A1962" i="15" s="1"/>
  <c r="Q1961" i="15" a="1"/>
  <c r="Q1961" i="15" s="1"/>
  <c r="P1961" i="15" a="1"/>
  <c r="P1961" i="15" s="1"/>
  <c r="O1961" i="15" a="1"/>
  <c r="O1961" i="15" s="1"/>
  <c r="N1961" i="15" a="1"/>
  <c r="N1961" i="15" s="1"/>
  <c r="M1961" i="15" a="1"/>
  <c r="M1961" i="15" s="1"/>
  <c r="B1961" i="15"/>
  <c r="A1961" i="15" s="1"/>
  <c r="Q1960" i="15" a="1"/>
  <c r="Q1960" i="15" s="1"/>
  <c r="P1960" i="15" a="1"/>
  <c r="P1960" i="15" s="1"/>
  <c r="O1960" i="15" a="1"/>
  <c r="O1960" i="15" s="1"/>
  <c r="N1960" i="15" a="1"/>
  <c r="N1960" i="15" s="1"/>
  <c r="M1960" i="15" a="1"/>
  <c r="M1960" i="15" s="1"/>
  <c r="B1960" i="15"/>
  <c r="A1960" i="15" s="1"/>
  <c r="Q1959" i="15" a="1"/>
  <c r="Q1959" i="15" s="1"/>
  <c r="P1959" i="15" a="1"/>
  <c r="P1959" i="15" s="1"/>
  <c r="O1959" i="15" a="1"/>
  <c r="O1959" i="15" s="1"/>
  <c r="N1959" i="15" a="1"/>
  <c r="N1959" i="15" s="1"/>
  <c r="M1959" i="15" a="1"/>
  <c r="M1959" i="15" s="1"/>
  <c r="B1959" i="15"/>
  <c r="A1959" i="15" s="1"/>
  <c r="Q1958" i="15" a="1"/>
  <c r="Q1958" i="15" s="1"/>
  <c r="P1958" i="15" a="1"/>
  <c r="P1958" i="15" s="1"/>
  <c r="O1958" i="15" a="1"/>
  <c r="O1958" i="15" s="1"/>
  <c r="N1958" i="15" a="1"/>
  <c r="N1958" i="15" s="1"/>
  <c r="M1958" i="15" a="1"/>
  <c r="M1958" i="15" s="1"/>
  <c r="B1958" i="15"/>
  <c r="A1958" i="15" s="1"/>
  <c r="Q1957" i="15" a="1"/>
  <c r="Q1957" i="15" s="1"/>
  <c r="P1957" i="15" a="1"/>
  <c r="P1957" i="15" s="1"/>
  <c r="O1957" i="15" a="1"/>
  <c r="O1957" i="15" s="1"/>
  <c r="N1957" i="15" a="1"/>
  <c r="N1957" i="15" s="1"/>
  <c r="M1957" i="15" a="1"/>
  <c r="M1957" i="15" s="1"/>
  <c r="B1957" i="15"/>
  <c r="A1957" i="15" s="1"/>
  <c r="Q1956" i="15" a="1"/>
  <c r="Q1956" i="15" s="1"/>
  <c r="P1956" i="15" a="1"/>
  <c r="P1956" i="15" s="1"/>
  <c r="O1956" i="15" a="1"/>
  <c r="O1956" i="15" s="1"/>
  <c r="N1956" i="15" a="1"/>
  <c r="N1956" i="15" s="1"/>
  <c r="M1956" i="15" a="1"/>
  <c r="M1956" i="15" s="1"/>
  <c r="B1956" i="15"/>
  <c r="A1956" i="15" s="1"/>
  <c r="Q1955" i="15" a="1"/>
  <c r="Q1955" i="15" s="1"/>
  <c r="P1955" i="15" a="1"/>
  <c r="P1955" i="15" s="1"/>
  <c r="O1955" i="15" a="1"/>
  <c r="O1955" i="15" s="1"/>
  <c r="N1955" i="15" a="1"/>
  <c r="N1955" i="15" s="1"/>
  <c r="M1955" i="15" a="1"/>
  <c r="M1955" i="15" s="1"/>
  <c r="B1955" i="15"/>
  <c r="A1955" i="15" s="1"/>
  <c r="Q1954" i="15" a="1"/>
  <c r="Q1954" i="15" s="1"/>
  <c r="P1954" i="15" a="1"/>
  <c r="P1954" i="15" s="1"/>
  <c r="O1954" i="15" a="1"/>
  <c r="O1954" i="15" s="1"/>
  <c r="N1954" i="15" a="1"/>
  <c r="N1954" i="15" s="1"/>
  <c r="M1954" i="15" a="1"/>
  <c r="M1954" i="15" s="1"/>
  <c r="B1954" i="15"/>
  <c r="A1954" i="15" s="1"/>
  <c r="Q1953" i="15" a="1"/>
  <c r="Q1953" i="15" s="1"/>
  <c r="P1953" i="15" a="1"/>
  <c r="P1953" i="15" s="1"/>
  <c r="O1953" i="15" a="1"/>
  <c r="O1953" i="15" s="1"/>
  <c r="N1953" i="15" a="1"/>
  <c r="N1953" i="15" s="1"/>
  <c r="M1953" i="15" a="1"/>
  <c r="M1953" i="15" s="1"/>
  <c r="B1953" i="15"/>
  <c r="A1953" i="15" s="1"/>
  <c r="Q1952" i="15" a="1"/>
  <c r="Q1952" i="15" s="1"/>
  <c r="P1952" i="15" a="1"/>
  <c r="P1952" i="15" s="1"/>
  <c r="O1952" i="15" a="1"/>
  <c r="O1952" i="15" s="1"/>
  <c r="N1952" i="15" a="1"/>
  <c r="N1952" i="15" s="1"/>
  <c r="M1952" i="15" a="1"/>
  <c r="M1952" i="15" s="1"/>
  <c r="B1952" i="15"/>
  <c r="A1952" i="15" s="1"/>
  <c r="Q1951" i="15" a="1"/>
  <c r="Q1951" i="15" s="1"/>
  <c r="P1951" i="15" a="1"/>
  <c r="P1951" i="15" s="1"/>
  <c r="O1951" i="15" a="1"/>
  <c r="O1951" i="15" s="1"/>
  <c r="N1951" i="15" a="1"/>
  <c r="N1951" i="15" s="1"/>
  <c r="M1951" i="15" a="1"/>
  <c r="M1951" i="15" s="1"/>
  <c r="B1951" i="15"/>
  <c r="A1951" i="15" s="1"/>
  <c r="Q1950" i="15" a="1"/>
  <c r="Q1950" i="15" s="1"/>
  <c r="P1950" i="15" a="1"/>
  <c r="P1950" i="15" s="1"/>
  <c r="O1950" i="15" a="1"/>
  <c r="O1950" i="15" s="1"/>
  <c r="N1950" i="15" a="1"/>
  <c r="N1950" i="15" s="1"/>
  <c r="M1950" i="15" a="1"/>
  <c r="M1950" i="15" s="1"/>
  <c r="B1950" i="15"/>
  <c r="A1950" i="15" s="1"/>
  <c r="Q1949" i="15" a="1"/>
  <c r="Q1949" i="15" s="1"/>
  <c r="P1949" i="15" a="1"/>
  <c r="P1949" i="15" s="1"/>
  <c r="O1949" i="15" a="1"/>
  <c r="O1949" i="15" s="1"/>
  <c r="N1949" i="15" a="1"/>
  <c r="N1949" i="15" s="1"/>
  <c r="M1949" i="15" a="1"/>
  <c r="M1949" i="15" s="1"/>
  <c r="B1949" i="15"/>
  <c r="A1949" i="15" s="1"/>
  <c r="Q1948" i="15" a="1"/>
  <c r="Q1948" i="15" s="1"/>
  <c r="P1948" i="15" a="1"/>
  <c r="P1948" i="15" s="1"/>
  <c r="O1948" i="15" a="1"/>
  <c r="O1948" i="15" s="1"/>
  <c r="N1948" i="15" a="1"/>
  <c r="N1948" i="15" s="1"/>
  <c r="M1948" i="15" a="1"/>
  <c r="M1948" i="15" s="1"/>
  <c r="B1948" i="15"/>
  <c r="A1948" i="15" s="1"/>
  <c r="Q1947" i="15" a="1"/>
  <c r="Q1947" i="15" s="1"/>
  <c r="P1947" i="15" a="1"/>
  <c r="P1947" i="15" s="1"/>
  <c r="O1947" i="15" a="1"/>
  <c r="O1947" i="15" s="1"/>
  <c r="N1947" i="15" a="1"/>
  <c r="N1947" i="15" s="1"/>
  <c r="M1947" i="15" a="1"/>
  <c r="M1947" i="15" s="1"/>
  <c r="B1947" i="15"/>
  <c r="A1947" i="15" s="1"/>
  <c r="Q1946" i="15" a="1"/>
  <c r="Q1946" i="15" s="1"/>
  <c r="P1946" i="15" a="1"/>
  <c r="P1946" i="15" s="1"/>
  <c r="O1946" i="15" a="1"/>
  <c r="O1946" i="15" s="1"/>
  <c r="N1946" i="15" a="1"/>
  <c r="N1946" i="15" s="1"/>
  <c r="M1946" i="15" a="1"/>
  <c r="M1946" i="15" s="1"/>
  <c r="B1946" i="15"/>
  <c r="A1946" i="15" s="1"/>
  <c r="Q1945" i="15" a="1"/>
  <c r="Q1945" i="15" s="1"/>
  <c r="P1945" i="15" a="1"/>
  <c r="P1945" i="15" s="1"/>
  <c r="O1945" i="15" a="1"/>
  <c r="O1945" i="15" s="1"/>
  <c r="N1945" i="15" a="1"/>
  <c r="N1945" i="15" s="1"/>
  <c r="M1945" i="15" a="1"/>
  <c r="M1945" i="15" s="1"/>
  <c r="B1945" i="15"/>
  <c r="A1945" i="15" s="1"/>
  <c r="Q1944" i="15" a="1"/>
  <c r="Q1944" i="15" s="1"/>
  <c r="P1944" i="15" a="1"/>
  <c r="P1944" i="15" s="1"/>
  <c r="O1944" i="15" a="1"/>
  <c r="O1944" i="15" s="1"/>
  <c r="N1944" i="15" a="1"/>
  <c r="N1944" i="15" s="1"/>
  <c r="M1944" i="15" a="1"/>
  <c r="M1944" i="15" s="1"/>
  <c r="B1944" i="15"/>
  <c r="A1944" i="15" s="1"/>
  <c r="Q1943" i="15" a="1"/>
  <c r="Q1943" i="15" s="1"/>
  <c r="P1943" i="15" a="1"/>
  <c r="P1943" i="15" s="1"/>
  <c r="O1943" i="15" a="1"/>
  <c r="O1943" i="15" s="1"/>
  <c r="N1943" i="15" a="1"/>
  <c r="N1943" i="15" s="1"/>
  <c r="M1943" i="15" a="1"/>
  <c r="M1943" i="15" s="1"/>
  <c r="B1943" i="15"/>
  <c r="A1943" i="15" s="1"/>
  <c r="Q1942" i="15" a="1"/>
  <c r="Q1942" i="15" s="1"/>
  <c r="P1942" i="15" a="1"/>
  <c r="P1942" i="15" s="1"/>
  <c r="O1942" i="15" a="1"/>
  <c r="O1942" i="15" s="1"/>
  <c r="N1942" i="15" a="1"/>
  <c r="N1942" i="15" s="1"/>
  <c r="M1942" i="15" a="1"/>
  <c r="M1942" i="15" s="1"/>
  <c r="B1942" i="15"/>
  <c r="A1942" i="15" s="1"/>
  <c r="Q1941" i="15" a="1"/>
  <c r="Q1941" i="15" s="1"/>
  <c r="P1941" i="15" a="1"/>
  <c r="P1941" i="15" s="1"/>
  <c r="O1941" i="15" a="1"/>
  <c r="O1941" i="15" s="1"/>
  <c r="N1941" i="15" a="1"/>
  <c r="N1941" i="15" s="1"/>
  <c r="M1941" i="15" a="1"/>
  <c r="M1941" i="15" s="1"/>
  <c r="B1941" i="15"/>
  <c r="A1941" i="15" s="1"/>
  <c r="Q1940" i="15" a="1"/>
  <c r="Q1940" i="15" s="1"/>
  <c r="P1940" i="15" a="1"/>
  <c r="P1940" i="15" s="1"/>
  <c r="O1940" i="15" a="1"/>
  <c r="O1940" i="15" s="1"/>
  <c r="N1940" i="15" a="1"/>
  <c r="N1940" i="15" s="1"/>
  <c r="M1940" i="15" a="1"/>
  <c r="M1940" i="15" s="1"/>
  <c r="B1940" i="15"/>
  <c r="A1940" i="15" s="1"/>
  <c r="Q1939" i="15" a="1"/>
  <c r="Q1939" i="15" s="1"/>
  <c r="P1939" i="15" a="1"/>
  <c r="P1939" i="15" s="1"/>
  <c r="O1939" i="15" a="1"/>
  <c r="O1939" i="15" s="1"/>
  <c r="N1939" i="15" a="1"/>
  <c r="N1939" i="15" s="1"/>
  <c r="M1939" i="15" a="1"/>
  <c r="M1939" i="15" s="1"/>
  <c r="B1939" i="15"/>
  <c r="A1939" i="15" s="1"/>
  <c r="Q1938" i="15" a="1"/>
  <c r="Q1938" i="15" s="1"/>
  <c r="P1938" i="15" a="1"/>
  <c r="P1938" i="15" s="1"/>
  <c r="O1938" i="15" a="1"/>
  <c r="O1938" i="15" s="1"/>
  <c r="N1938" i="15" a="1"/>
  <c r="N1938" i="15" s="1"/>
  <c r="M1938" i="15" a="1"/>
  <c r="M1938" i="15" s="1"/>
  <c r="B1938" i="15"/>
  <c r="A1938" i="15" s="1"/>
  <c r="Q1937" i="15" a="1"/>
  <c r="Q1937" i="15" s="1"/>
  <c r="P1937" i="15" a="1"/>
  <c r="P1937" i="15" s="1"/>
  <c r="O1937" i="15" a="1"/>
  <c r="O1937" i="15" s="1"/>
  <c r="N1937" i="15" a="1"/>
  <c r="N1937" i="15" s="1"/>
  <c r="M1937" i="15" a="1"/>
  <c r="M1937" i="15" s="1"/>
  <c r="B1937" i="15"/>
  <c r="A1937" i="15" s="1"/>
  <c r="Q1936" i="15" a="1"/>
  <c r="Q1936" i="15" s="1"/>
  <c r="P1936" i="15" a="1"/>
  <c r="P1936" i="15" s="1"/>
  <c r="O1936" i="15" a="1"/>
  <c r="O1936" i="15" s="1"/>
  <c r="N1936" i="15" a="1"/>
  <c r="N1936" i="15" s="1"/>
  <c r="M1936" i="15" a="1"/>
  <c r="M1936" i="15" s="1"/>
  <c r="B1936" i="15"/>
  <c r="A1936" i="15" s="1"/>
  <c r="Q1935" i="15" a="1"/>
  <c r="Q1935" i="15" s="1"/>
  <c r="P1935" i="15" a="1"/>
  <c r="P1935" i="15" s="1"/>
  <c r="O1935" i="15" a="1"/>
  <c r="O1935" i="15" s="1"/>
  <c r="N1935" i="15" a="1"/>
  <c r="N1935" i="15" s="1"/>
  <c r="M1935" i="15" a="1"/>
  <c r="M1935" i="15" s="1"/>
  <c r="B1935" i="15"/>
  <c r="A1935" i="15" s="1"/>
  <c r="Q1934" i="15" a="1"/>
  <c r="Q1934" i="15" s="1"/>
  <c r="P1934" i="15" a="1"/>
  <c r="P1934" i="15" s="1"/>
  <c r="O1934" i="15" a="1"/>
  <c r="O1934" i="15" s="1"/>
  <c r="N1934" i="15" a="1"/>
  <c r="N1934" i="15" s="1"/>
  <c r="M1934" i="15" a="1"/>
  <c r="M1934" i="15" s="1"/>
  <c r="B1934" i="15"/>
  <c r="A1934" i="15"/>
  <c r="Q1933" i="15" a="1"/>
  <c r="Q1933" i="15" s="1"/>
  <c r="P1933" i="15" a="1"/>
  <c r="P1933" i="15" s="1"/>
  <c r="O1933" i="15" a="1"/>
  <c r="O1933" i="15" s="1"/>
  <c r="N1933" i="15" a="1"/>
  <c r="N1933" i="15" s="1"/>
  <c r="M1933" i="15" a="1"/>
  <c r="M1933" i="15" s="1"/>
  <c r="B1933" i="15"/>
  <c r="A1933" i="15" s="1"/>
  <c r="Q1932" i="15" a="1"/>
  <c r="Q1932" i="15" s="1"/>
  <c r="P1932" i="15" a="1"/>
  <c r="P1932" i="15" s="1"/>
  <c r="O1932" i="15" a="1"/>
  <c r="O1932" i="15" s="1"/>
  <c r="N1932" i="15" a="1"/>
  <c r="N1932" i="15" s="1"/>
  <c r="M1932" i="15" a="1"/>
  <c r="M1932" i="15" s="1"/>
  <c r="B1932" i="15"/>
  <c r="A1932" i="15" s="1"/>
  <c r="Q1931" i="15" a="1"/>
  <c r="Q1931" i="15" s="1"/>
  <c r="P1931" i="15" a="1"/>
  <c r="P1931" i="15" s="1"/>
  <c r="O1931" i="15" a="1"/>
  <c r="O1931" i="15" s="1"/>
  <c r="N1931" i="15" a="1"/>
  <c r="N1931" i="15" s="1"/>
  <c r="M1931" i="15" a="1"/>
  <c r="M1931" i="15" s="1"/>
  <c r="B1931" i="15"/>
  <c r="A1931" i="15" s="1"/>
  <c r="Q1930" i="15" a="1"/>
  <c r="Q1930" i="15" s="1"/>
  <c r="P1930" i="15" a="1"/>
  <c r="P1930" i="15" s="1"/>
  <c r="O1930" i="15" a="1"/>
  <c r="O1930" i="15" s="1"/>
  <c r="N1930" i="15" a="1"/>
  <c r="N1930" i="15" s="1"/>
  <c r="M1930" i="15" a="1"/>
  <c r="M1930" i="15" s="1"/>
  <c r="B1930" i="15"/>
  <c r="A1930" i="15" s="1"/>
  <c r="Q1929" i="15" a="1"/>
  <c r="Q1929" i="15" s="1"/>
  <c r="P1929" i="15" a="1"/>
  <c r="P1929" i="15" s="1"/>
  <c r="O1929" i="15" a="1"/>
  <c r="O1929" i="15" s="1"/>
  <c r="N1929" i="15" a="1"/>
  <c r="N1929" i="15" s="1"/>
  <c r="M1929" i="15" a="1"/>
  <c r="M1929" i="15" s="1"/>
  <c r="B1929" i="15"/>
  <c r="A1929" i="15" s="1"/>
  <c r="Q1928" i="15" a="1"/>
  <c r="Q1928" i="15" s="1"/>
  <c r="P1928" i="15" a="1"/>
  <c r="P1928" i="15" s="1"/>
  <c r="O1928" i="15" a="1"/>
  <c r="O1928" i="15" s="1"/>
  <c r="N1928" i="15" a="1"/>
  <c r="N1928" i="15" s="1"/>
  <c r="M1928" i="15" a="1"/>
  <c r="M1928" i="15" s="1"/>
  <c r="B1928" i="15"/>
  <c r="A1928" i="15" s="1"/>
  <c r="Q1927" i="15" a="1"/>
  <c r="Q1927" i="15" s="1"/>
  <c r="P1927" i="15" a="1"/>
  <c r="P1927" i="15" s="1"/>
  <c r="O1927" i="15" a="1"/>
  <c r="O1927" i="15" s="1"/>
  <c r="N1927" i="15" a="1"/>
  <c r="N1927" i="15" s="1"/>
  <c r="M1927" i="15" a="1"/>
  <c r="M1927" i="15" s="1"/>
  <c r="B1927" i="15"/>
  <c r="A1927" i="15" s="1"/>
  <c r="Q1926" i="15" a="1"/>
  <c r="Q1926" i="15" s="1"/>
  <c r="P1926" i="15" a="1"/>
  <c r="P1926" i="15" s="1"/>
  <c r="O1926" i="15" a="1"/>
  <c r="O1926" i="15" s="1"/>
  <c r="N1926" i="15" a="1"/>
  <c r="N1926" i="15" s="1"/>
  <c r="M1926" i="15" a="1"/>
  <c r="M1926" i="15" s="1"/>
  <c r="B1926" i="15"/>
  <c r="A1926" i="15" s="1"/>
  <c r="Q1925" i="15" a="1"/>
  <c r="Q1925" i="15" s="1"/>
  <c r="P1925" i="15" a="1"/>
  <c r="P1925" i="15" s="1"/>
  <c r="O1925" i="15" a="1"/>
  <c r="O1925" i="15" s="1"/>
  <c r="N1925" i="15" a="1"/>
  <c r="N1925" i="15" s="1"/>
  <c r="M1925" i="15" a="1"/>
  <c r="M1925" i="15" s="1"/>
  <c r="B1925" i="15"/>
  <c r="A1925" i="15" s="1"/>
  <c r="Q1924" i="15" a="1"/>
  <c r="Q1924" i="15" s="1"/>
  <c r="P1924" i="15" a="1"/>
  <c r="P1924" i="15" s="1"/>
  <c r="O1924" i="15" a="1"/>
  <c r="O1924" i="15" s="1"/>
  <c r="N1924" i="15" a="1"/>
  <c r="N1924" i="15" s="1"/>
  <c r="M1924" i="15" a="1"/>
  <c r="M1924" i="15" s="1"/>
  <c r="B1924" i="15"/>
  <c r="A1924" i="15" s="1"/>
  <c r="Q1923" i="15" a="1"/>
  <c r="Q1923" i="15" s="1"/>
  <c r="P1923" i="15" a="1"/>
  <c r="P1923" i="15" s="1"/>
  <c r="O1923" i="15" a="1"/>
  <c r="O1923" i="15" s="1"/>
  <c r="N1923" i="15" a="1"/>
  <c r="N1923" i="15" s="1"/>
  <c r="M1923" i="15" a="1"/>
  <c r="M1923" i="15" s="1"/>
  <c r="B1923" i="15"/>
  <c r="A1923" i="15" s="1"/>
  <c r="Q1922" i="15" a="1"/>
  <c r="Q1922" i="15" s="1"/>
  <c r="P1922" i="15" a="1"/>
  <c r="P1922" i="15" s="1"/>
  <c r="O1922" i="15" a="1"/>
  <c r="O1922" i="15" s="1"/>
  <c r="N1922" i="15" a="1"/>
  <c r="N1922" i="15" s="1"/>
  <c r="M1922" i="15" a="1"/>
  <c r="M1922" i="15" s="1"/>
  <c r="B1922" i="15"/>
  <c r="A1922" i="15" s="1"/>
  <c r="Q1921" i="15" a="1"/>
  <c r="Q1921" i="15" s="1"/>
  <c r="P1921" i="15" a="1"/>
  <c r="P1921" i="15" s="1"/>
  <c r="O1921" i="15" a="1"/>
  <c r="O1921" i="15" s="1"/>
  <c r="N1921" i="15" a="1"/>
  <c r="N1921" i="15" s="1"/>
  <c r="M1921" i="15" a="1"/>
  <c r="M1921" i="15" s="1"/>
  <c r="B1921" i="15"/>
  <c r="A1921" i="15" s="1"/>
  <c r="Q1920" i="15" a="1"/>
  <c r="Q1920" i="15" s="1"/>
  <c r="P1920" i="15" a="1"/>
  <c r="P1920" i="15" s="1"/>
  <c r="O1920" i="15" a="1"/>
  <c r="O1920" i="15" s="1"/>
  <c r="N1920" i="15" a="1"/>
  <c r="N1920" i="15" s="1"/>
  <c r="M1920" i="15" a="1"/>
  <c r="M1920" i="15" s="1"/>
  <c r="B1920" i="15"/>
  <c r="A1920" i="15" s="1"/>
  <c r="Q1919" i="15" a="1"/>
  <c r="Q1919" i="15" s="1"/>
  <c r="P1919" i="15" a="1"/>
  <c r="P1919" i="15" s="1"/>
  <c r="O1919" i="15" a="1"/>
  <c r="O1919" i="15" s="1"/>
  <c r="N1919" i="15" a="1"/>
  <c r="N1919" i="15" s="1"/>
  <c r="M1919" i="15" a="1"/>
  <c r="M1919" i="15" s="1"/>
  <c r="B1919" i="15"/>
  <c r="A1919" i="15" s="1"/>
  <c r="Q1918" i="15" a="1"/>
  <c r="Q1918" i="15" s="1"/>
  <c r="P1918" i="15" a="1"/>
  <c r="P1918" i="15" s="1"/>
  <c r="O1918" i="15" a="1"/>
  <c r="O1918" i="15" s="1"/>
  <c r="N1918" i="15" a="1"/>
  <c r="N1918" i="15" s="1"/>
  <c r="M1918" i="15" a="1"/>
  <c r="M1918" i="15" s="1"/>
  <c r="B1918" i="15"/>
  <c r="A1918" i="15" s="1"/>
  <c r="Q1917" i="15" a="1"/>
  <c r="Q1917" i="15" s="1"/>
  <c r="P1917" i="15" a="1"/>
  <c r="P1917" i="15" s="1"/>
  <c r="O1917" i="15" a="1"/>
  <c r="O1917" i="15" s="1"/>
  <c r="N1917" i="15" a="1"/>
  <c r="N1917" i="15" s="1"/>
  <c r="M1917" i="15" a="1"/>
  <c r="M1917" i="15" s="1"/>
  <c r="B1917" i="15"/>
  <c r="A1917" i="15" s="1"/>
  <c r="Q1916" i="15" a="1"/>
  <c r="Q1916" i="15" s="1"/>
  <c r="P1916" i="15" a="1"/>
  <c r="P1916" i="15" s="1"/>
  <c r="O1916" i="15" a="1"/>
  <c r="O1916" i="15" s="1"/>
  <c r="N1916" i="15" a="1"/>
  <c r="N1916" i="15" s="1"/>
  <c r="M1916" i="15" a="1"/>
  <c r="M1916" i="15" s="1"/>
  <c r="B1916" i="15"/>
  <c r="A1916" i="15" s="1"/>
  <c r="Q1915" i="15" a="1"/>
  <c r="Q1915" i="15" s="1"/>
  <c r="P1915" i="15" a="1"/>
  <c r="P1915" i="15" s="1"/>
  <c r="O1915" i="15" a="1"/>
  <c r="O1915" i="15" s="1"/>
  <c r="N1915" i="15" a="1"/>
  <c r="N1915" i="15" s="1"/>
  <c r="M1915" i="15" a="1"/>
  <c r="M1915" i="15" s="1"/>
  <c r="B1915" i="15"/>
  <c r="A1915" i="15" s="1"/>
  <c r="Q1914" i="15" a="1"/>
  <c r="Q1914" i="15" s="1"/>
  <c r="P1914" i="15" a="1"/>
  <c r="P1914" i="15" s="1"/>
  <c r="O1914" i="15" a="1"/>
  <c r="O1914" i="15" s="1"/>
  <c r="N1914" i="15" a="1"/>
  <c r="N1914" i="15" s="1"/>
  <c r="M1914" i="15" a="1"/>
  <c r="M1914" i="15" s="1"/>
  <c r="B1914" i="15"/>
  <c r="A1914" i="15" s="1"/>
  <c r="Q1913" i="15" a="1"/>
  <c r="Q1913" i="15" s="1"/>
  <c r="P1913" i="15" a="1"/>
  <c r="P1913" i="15" s="1"/>
  <c r="O1913" i="15" a="1"/>
  <c r="O1913" i="15" s="1"/>
  <c r="N1913" i="15" a="1"/>
  <c r="N1913" i="15" s="1"/>
  <c r="M1913" i="15" a="1"/>
  <c r="M1913" i="15" s="1"/>
  <c r="B1913" i="15"/>
  <c r="A1913" i="15" s="1"/>
  <c r="Q1912" i="15" a="1"/>
  <c r="Q1912" i="15" s="1"/>
  <c r="P1912" i="15" a="1"/>
  <c r="P1912" i="15" s="1"/>
  <c r="O1912" i="15" a="1"/>
  <c r="O1912" i="15" s="1"/>
  <c r="N1912" i="15" a="1"/>
  <c r="N1912" i="15" s="1"/>
  <c r="M1912" i="15" a="1"/>
  <c r="M1912" i="15" s="1"/>
  <c r="B1912" i="15"/>
  <c r="A1912" i="15" s="1"/>
  <c r="Q1911" i="15" a="1"/>
  <c r="Q1911" i="15" s="1"/>
  <c r="P1911" i="15" a="1"/>
  <c r="P1911" i="15" s="1"/>
  <c r="O1911" i="15" a="1"/>
  <c r="O1911" i="15" s="1"/>
  <c r="N1911" i="15" a="1"/>
  <c r="N1911" i="15" s="1"/>
  <c r="M1911" i="15" a="1"/>
  <c r="M1911" i="15" s="1"/>
  <c r="B1911" i="15"/>
  <c r="A1911" i="15" s="1"/>
  <c r="Q1910" i="15" a="1"/>
  <c r="Q1910" i="15" s="1"/>
  <c r="P1910" i="15" a="1"/>
  <c r="P1910" i="15" s="1"/>
  <c r="O1910" i="15" a="1"/>
  <c r="O1910" i="15" s="1"/>
  <c r="N1910" i="15" a="1"/>
  <c r="N1910" i="15" s="1"/>
  <c r="M1910" i="15" a="1"/>
  <c r="M1910" i="15" s="1"/>
  <c r="B1910" i="15"/>
  <c r="A1910" i="15" s="1"/>
  <c r="Q1909" i="15" a="1"/>
  <c r="Q1909" i="15" s="1"/>
  <c r="P1909" i="15" a="1"/>
  <c r="P1909" i="15" s="1"/>
  <c r="O1909" i="15" a="1"/>
  <c r="O1909" i="15" s="1"/>
  <c r="N1909" i="15" a="1"/>
  <c r="N1909" i="15" s="1"/>
  <c r="M1909" i="15" a="1"/>
  <c r="M1909" i="15" s="1"/>
  <c r="B1909" i="15"/>
  <c r="A1909" i="15" s="1"/>
  <c r="Q1908" i="15" a="1"/>
  <c r="Q1908" i="15" s="1"/>
  <c r="P1908" i="15" a="1"/>
  <c r="P1908" i="15" s="1"/>
  <c r="O1908" i="15" a="1"/>
  <c r="O1908" i="15" s="1"/>
  <c r="N1908" i="15" a="1"/>
  <c r="N1908" i="15" s="1"/>
  <c r="M1908" i="15" a="1"/>
  <c r="M1908" i="15" s="1"/>
  <c r="B1908" i="15"/>
  <c r="A1908" i="15" s="1"/>
  <c r="Q1907" i="15" a="1"/>
  <c r="Q1907" i="15" s="1"/>
  <c r="P1907" i="15" a="1"/>
  <c r="P1907" i="15" s="1"/>
  <c r="O1907" i="15" a="1"/>
  <c r="O1907" i="15" s="1"/>
  <c r="N1907" i="15" a="1"/>
  <c r="N1907" i="15" s="1"/>
  <c r="M1907" i="15" a="1"/>
  <c r="M1907" i="15" s="1"/>
  <c r="B1907" i="15"/>
  <c r="A1907" i="15" s="1"/>
  <c r="Q1906" i="15" a="1"/>
  <c r="Q1906" i="15" s="1"/>
  <c r="P1906" i="15" a="1"/>
  <c r="P1906" i="15" s="1"/>
  <c r="O1906" i="15" a="1"/>
  <c r="O1906" i="15" s="1"/>
  <c r="N1906" i="15" a="1"/>
  <c r="N1906" i="15" s="1"/>
  <c r="M1906" i="15" a="1"/>
  <c r="M1906" i="15" s="1"/>
  <c r="B1906" i="15"/>
  <c r="A1906" i="15" s="1"/>
  <c r="Q1905" i="15" a="1"/>
  <c r="Q1905" i="15" s="1"/>
  <c r="P1905" i="15" a="1"/>
  <c r="P1905" i="15" s="1"/>
  <c r="O1905" i="15" a="1"/>
  <c r="O1905" i="15" s="1"/>
  <c r="N1905" i="15" a="1"/>
  <c r="N1905" i="15" s="1"/>
  <c r="M1905" i="15" a="1"/>
  <c r="M1905" i="15" s="1"/>
  <c r="B1905" i="15"/>
  <c r="A1905" i="15" s="1"/>
  <c r="Q1904" i="15" a="1"/>
  <c r="Q1904" i="15" s="1"/>
  <c r="P1904" i="15" a="1"/>
  <c r="P1904" i="15" s="1"/>
  <c r="O1904" i="15" a="1"/>
  <c r="O1904" i="15" s="1"/>
  <c r="N1904" i="15" a="1"/>
  <c r="N1904" i="15" s="1"/>
  <c r="M1904" i="15" a="1"/>
  <c r="M1904" i="15" s="1"/>
  <c r="B1904" i="15"/>
  <c r="A1904" i="15" s="1"/>
  <c r="Q1903" i="15" a="1"/>
  <c r="Q1903" i="15" s="1"/>
  <c r="P1903" i="15" a="1"/>
  <c r="P1903" i="15" s="1"/>
  <c r="O1903" i="15" a="1"/>
  <c r="O1903" i="15" s="1"/>
  <c r="N1903" i="15" a="1"/>
  <c r="N1903" i="15" s="1"/>
  <c r="M1903" i="15" a="1"/>
  <c r="M1903" i="15" s="1"/>
  <c r="B1903" i="15"/>
  <c r="A1903" i="15" s="1"/>
  <c r="Q1902" i="15" a="1"/>
  <c r="Q1902" i="15" s="1"/>
  <c r="P1902" i="15" a="1"/>
  <c r="P1902" i="15" s="1"/>
  <c r="O1902" i="15" a="1"/>
  <c r="O1902" i="15" s="1"/>
  <c r="N1902" i="15" a="1"/>
  <c r="N1902" i="15" s="1"/>
  <c r="M1902" i="15" a="1"/>
  <c r="M1902" i="15" s="1"/>
  <c r="B1902" i="15"/>
  <c r="A1902" i="15" s="1"/>
  <c r="Q1901" i="15" a="1"/>
  <c r="Q1901" i="15" s="1"/>
  <c r="P1901" i="15" a="1"/>
  <c r="P1901" i="15" s="1"/>
  <c r="O1901" i="15" a="1"/>
  <c r="O1901" i="15" s="1"/>
  <c r="N1901" i="15" a="1"/>
  <c r="N1901" i="15" s="1"/>
  <c r="M1901" i="15" a="1"/>
  <c r="M1901" i="15" s="1"/>
  <c r="B1901" i="15"/>
  <c r="A1901" i="15" s="1"/>
  <c r="Q1900" i="15" a="1"/>
  <c r="Q1900" i="15" s="1"/>
  <c r="P1900" i="15" a="1"/>
  <c r="P1900" i="15" s="1"/>
  <c r="O1900" i="15" a="1"/>
  <c r="O1900" i="15" s="1"/>
  <c r="N1900" i="15" a="1"/>
  <c r="N1900" i="15" s="1"/>
  <c r="M1900" i="15" a="1"/>
  <c r="M1900" i="15" s="1"/>
  <c r="B1900" i="15"/>
  <c r="A1900" i="15" s="1"/>
  <c r="Q1899" i="15" a="1"/>
  <c r="Q1899" i="15" s="1"/>
  <c r="P1899" i="15" a="1"/>
  <c r="P1899" i="15" s="1"/>
  <c r="O1899" i="15" a="1"/>
  <c r="O1899" i="15" s="1"/>
  <c r="N1899" i="15" a="1"/>
  <c r="N1899" i="15" s="1"/>
  <c r="M1899" i="15" a="1"/>
  <c r="M1899" i="15" s="1"/>
  <c r="B1899" i="15"/>
  <c r="A1899" i="15" s="1"/>
  <c r="Q1898" i="15" a="1"/>
  <c r="Q1898" i="15" s="1"/>
  <c r="P1898" i="15" a="1"/>
  <c r="P1898" i="15" s="1"/>
  <c r="O1898" i="15" a="1"/>
  <c r="O1898" i="15" s="1"/>
  <c r="N1898" i="15" a="1"/>
  <c r="N1898" i="15" s="1"/>
  <c r="M1898" i="15" a="1"/>
  <c r="M1898" i="15" s="1"/>
  <c r="B1898" i="15"/>
  <c r="A1898" i="15" s="1"/>
  <c r="Q1897" i="15" a="1"/>
  <c r="Q1897" i="15" s="1"/>
  <c r="P1897" i="15" a="1"/>
  <c r="P1897" i="15" s="1"/>
  <c r="O1897" i="15" a="1"/>
  <c r="O1897" i="15" s="1"/>
  <c r="N1897" i="15" a="1"/>
  <c r="N1897" i="15" s="1"/>
  <c r="M1897" i="15" a="1"/>
  <c r="M1897" i="15" s="1"/>
  <c r="B1897" i="15"/>
  <c r="A1897" i="15" s="1"/>
  <c r="Q1896" i="15" a="1"/>
  <c r="Q1896" i="15" s="1"/>
  <c r="P1896" i="15" a="1"/>
  <c r="P1896" i="15" s="1"/>
  <c r="O1896" i="15" a="1"/>
  <c r="O1896" i="15" s="1"/>
  <c r="N1896" i="15" a="1"/>
  <c r="N1896" i="15" s="1"/>
  <c r="M1896" i="15" a="1"/>
  <c r="M1896" i="15" s="1"/>
  <c r="B1896" i="15"/>
  <c r="A1896" i="15" s="1"/>
  <c r="Q1895" i="15" a="1"/>
  <c r="Q1895" i="15" s="1"/>
  <c r="P1895" i="15" a="1"/>
  <c r="P1895" i="15" s="1"/>
  <c r="O1895" i="15" a="1"/>
  <c r="O1895" i="15" s="1"/>
  <c r="N1895" i="15" a="1"/>
  <c r="N1895" i="15" s="1"/>
  <c r="M1895" i="15" a="1"/>
  <c r="M1895" i="15" s="1"/>
  <c r="B1895" i="15"/>
  <c r="A1895" i="15" s="1"/>
  <c r="Q1894" i="15" a="1"/>
  <c r="Q1894" i="15" s="1"/>
  <c r="P1894" i="15" a="1"/>
  <c r="P1894" i="15" s="1"/>
  <c r="O1894" i="15" a="1"/>
  <c r="O1894" i="15" s="1"/>
  <c r="N1894" i="15" a="1"/>
  <c r="N1894" i="15" s="1"/>
  <c r="M1894" i="15" a="1"/>
  <c r="M1894" i="15" s="1"/>
  <c r="B1894" i="15"/>
  <c r="A1894" i="15" s="1"/>
  <c r="Q1893" i="15" a="1"/>
  <c r="Q1893" i="15" s="1"/>
  <c r="P1893" i="15" a="1"/>
  <c r="P1893" i="15" s="1"/>
  <c r="O1893" i="15" a="1"/>
  <c r="O1893" i="15" s="1"/>
  <c r="N1893" i="15" a="1"/>
  <c r="N1893" i="15" s="1"/>
  <c r="M1893" i="15" a="1"/>
  <c r="M1893" i="15" s="1"/>
  <c r="B1893" i="15"/>
  <c r="A1893" i="15" s="1"/>
  <c r="Q1892" i="15" a="1"/>
  <c r="Q1892" i="15" s="1"/>
  <c r="P1892" i="15" a="1"/>
  <c r="P1892" i="15" s="1"/>
  <c r="O1892" i="15" a="1"/>
  <c r="O1892" i="15" s="1"/>
  <c r="N1892" i="15" a="1"/>
  <c r="N1892" i="15" s="1"/>
  <c r="M1892" i="15" a="1"/>
  <c r="M1892" i="15" s="1"/>
  <c r="B1892" i="15"/>
  <c r="A1892" i="15" s="1"/>
  <c r="Q1891" i="15" a="1"/>
  <c r="Q1891" i="15" s="1"/>
  <c r="P1891" i="15" a="1"/>
  <c r="P1891" i="15" s="1"/>
  <c r="O1891" i="15" a="1"/>
  <c r="O1891" i="15" s="1"/>
  <c r="N1891" i="15" a="1"/>
  <c r="N1891" i="15" s="1"/>
  <c r="M1891" i="15" a="1"/>
  <c r="M1891" i="15" s="1"/>
  <c r="B1891" i="15"/>
  <c r="A1891" i="15" s="1"/>
  <c r="Q1890" i="15" a="1"/>
  <c r="Q1890" i="15" s="1"/>
  <c r="P1890" i="15" a="1"/>
  <c r="P1890" i="15" s="1"/>
  <c r="O1890" i="15" a="1"/>
  <c r="O1890" i="15" s="1"/>
  <c r="N1890" i="15" a="1"/>
  <c r="N1890" i="15" s="1"/>
  <c r="M1890" i="15" a="1"/>
  <c r="M1890" i="15" s="1"/>
  <c r="B1890" i="15"/>
  <c r="A1890" i="15" s="1"/>
  <c r="Q1889" i="15" a="1"/>
  <c r="Q1889" i="15" s="1"/>
  <c r="P1889" i="15" a="1"/>
  <c r="P1889" i="15" s="1"/>
  <c r="O1889" i="15" a="1"/>
  <c r="O1889" i="15" s="1"/>
  <c r="N1889" i="15" a="1"/>
  <c r="N1889" i="15" s="1"/>
  <c r="M1889" i="15" a="1"/>
  <c r="M1889" i="15" s="1"/>
  <c r="B1889" i="15"/>
  <c r="A1889" i="15" s="1"/>
  <c r="Q1888" i="15" a="1"/>
  <c r="Q1888" i="15" s="1"/>
  <c r="P1888" i="15" a="1"/>
  <c r="P1888" i="15" s="1"/>
  <c r="O1888" i="15" a="1"/>
  <c r="O1888" i="15" s="1"/>
  <c r="N1888" i="15" a="1"/>
  <c r="N1888" i="15" s="1"/>
  <c r="M1888" i="15" a="1"/>
  <c r="M1888" i="15" s="1"/>
  <c r="B1888" i="15"/>
  <c r="A1888" i="15" s="1"/>
  <c r="Q1887" i="15" a="1"/>
  <c r="Q1887" i="15" s="1"/>
  <c r="P1887" i="15" a="1"/>
  <c r="P1887" i="15" s="1"/>
  <c r="O1887" i="15" a="1"/>
  <c r="O1887" i="15" s="1"/>
  <c r="N1887" i="15" a="1"/>
  <c r="N1887" i="15" s="1"/>
  <c r="M1887" i="15" a="1"/>
  <c r="M1887" i="15" s="1"/>
  <c r="B1887" i="15"/>
  <c r="A1887" i="15" s="1"/>
  <c r="Q1886" i="15" a="1"/>
  <c r="Q1886" i="15" s="1"/>
  <c r="P1886" i="15" a="1"/>
  <c r="P1886" i="15" s="1"/>
  <c r="O1886" i="15" a="1"/>
  <c r="O1886" i="15" s="1"/>
  <c r="N1886" i="15" a="1"/>
  <c r="N1886" i="15" s="1"/>
  <c r="M1886" i="15" a="1"/>
  <c r="M1886" i="15" s="1"/>
  <c r="B1886" i="15"/>
  <c r="A1886" i="15" s="1"/>
  <c r="Q1885" i="15" a="1"/>
  <c r="Q1885" i="15" s="1"/>
  <c r="P1885" i="15" a="1"/>
  <c r="P1885" i="15" s="1"/>
  <c r="O1885" i="15" a="1"/>
  <c r="O1885" i="15" s="1"/>
  <c r="N1885" i="15" a="1"/>
  <c r="N1885" i="15" s="1"/>
  <c r="M1885" i="15" a="1"/>
  <c r="M1885" i="15" s="1"/>
  <c r="B1885" i="15"/>
  <c r="A1885" i="15" s="1"/>
  <c r="Q1884" i="15" a="1"/>
  <c r="Q1884" i="15" s="1"/>
  <c r="P1884" i="15" a="1"/>
  <c r="P1884" i="15" s="1"/>
  <c r="O1884" i="15" a="1"/>
  <c r="O1884" i="15" s="1"/>
  <c r="N1884" i="15" a="1"/>
  <c r="N1884" i="15" s="1"/>
  <c r="M1884" i="15" a="1"/>
  <c r="M1884" i="15" s="1"/>
  <c r="B1884" i="15"/>
  <c r="A1884" i="15" s="1"/>
  <c r="Q1883" i="15" a="1"/>
  <c r="Q1883" i="15" s="1"/>
  <c r="P1883" i="15" a="1"/>
  <c r="P1883" i="15" s="1"/>
  <c r="O1883" i="15" a="1"/>
  <c r="O1883" i="15" s="1"/>
  <c r="N1883" i="15" a="1"/>
  <c r="N1883" i="15" s="1"/>
  <c r="M1883" i="15" a="1"/>
  <c r="M1883" i="15" s="1"/>
  <c r="B1883" i="15"/>
  <c r="A1883" i="15" s="1"/>
  <c r="Q1882" i="15" a="1"/>
  <c r="Q1882" i="15" s="1"/>
  <c r="P1882" i="15" a="1"/>
  <c r="P1882" i="15" s="1"/>
  <c r="O1882" i="15" a="1"/>
  <c r="O1882" i="15" s="1"/>
  <c r="N1882" i="15" a="1"/>
  <c r="N1882" i="15" s="1"/>
  <c r="M1882" i="15" a="1"/>
  <c r="M1882" i="15" s="1"/>
  <c r="B1882" i="15"/>
  <c r="A1882" i="15" s="1"/>
  <c r="Q1881" i="15" a="1"/>
  <c r="Q1881" i="15" s="1"/>
  <c r="P1881" i="15" a="1"/>
  <c r="P1881" i="15" s="1"/>
  <c r="O1881" i="15" a="1"/>
  <c r="O1881" i="15" s="1"/>
  <c r="N1881" i="15" a="1"/>
  <c r="N1881" i="15" s="1"/>
  <c r="M1881" i="15" a="1"/>
  <c r="M1881" i="15" s="1"/>
  <c r="B1881" i="15"/>
  <c r="A1881" i="15" s="1"/>
  <c r="Q1880" i="15" a="1"/>
  <c r="Q1880" i="15" s="1"/>
  <c r="P1880" i="15" a="1"/>
  <c r="P1880" i="15" s="1"/>
  <c r="O1880" i="15" a="1"/>
  <c r="O1880" i="15" s="1"/>
  <c r="N1880" i="15" a="1"/>
  <c r="N1880" i="15" s="1"/>
  <c r="M1880" i="15" a="1"/>
  <c r="M1880" i="15" s="1"/>
  <c r="B1880" i="15"/>
  <c r="A1880" i="15" s="1"/>
  <c r="Q1879" i="15" a="1"/>
  <c r="Q1879" i="15" s="1"/>
  <c r="P1879" i="15" a="1"/>
  <c r="P1879" i="15" s="1"/>
  <c r="O1879" i="15" a="1"/>
  <c r="O1879" i="15" s="1"/>
  <c r="N1879" i="15" a="1"/>
  <c r="N1879" i="15" s="1"/>
  <c r="M1879" i="15" a="1"/>
  <c r="M1879" i="15" s="1"/>
  <c r="B1879" i="15"/>
  <c r="A1879" i="15" s="1"/>
  <c r="Q1878" i="15" a="1"/>
  <c r="Q1878" i="15" s="1"/>
  <c r="P1878" i="15" a="1"/>
  <c r="P1878" i="15" s="1"/>
  <c r="O1878" i="15" a="1"/>
  <c r="O1878" i="15" s="1"/>
  <c r="N1878" i="15" a="1"/>
  <c r="N1878" i="15" s="1"/>
  <c r="M1878" i="15" a="1"/>
  <c r="M1878" i="15" s="1"/>
  <c r="B1878" i="15"/>
  <c r="A1878" i="15" s="1"/>
  <c r="Q1877" i="15" a="1"/>
  <c r="Q1877" i="15" s="1"/>
  <c r="P1877" i="15" a="1"/>
  <c r="P1877" i="15" s="1"/>
  <c r="O1877" i="15" a="1"/>
  <c r="O1877" i="15" s="1"/>
  <c r="N1877" i="15" a="1"/>
  <c r="N1877" i="15" s="1"/>
  <c r="M1877" i="15" a="1"/>
  <c r="M1877" i="15" s="1"/>
  <c r="B1877" i="15"/>
  <c r="A1877" i="15" s="1"/>
  <c r="Q1876" i="15" a="1"/>
  <c r="Q1876" i="15" s="1"/>
  <c r="P1876" i="15" a="1"/>
  <c r="P1876" i="15" s="1"/>
  <c r="O1876" i="15" a="1"/>
  <c r="O1876" i="15" s="1"/>
  <c r="N1876" i="15" a="1"/>
  <c r="N1876" i="15" s="1"/>
  <c r="M1876" i="15" a="1"/>
  <c r="M1876" i="15" s="1"/>
  <c r="B1876" i="15"/>
  <c r="A1876" i="15" s="1"/>
  <c r="Q1875" i="15" a="1"/>
  <c r="Q1875" i="15" s="1"/>
  <c r="P1875" i="15" a="1"/>
  <c r="P1875" i="15" s="1"/>
  <c r="O1875" i="15" a="1"/>
  <c r="O1875" i="15" s="1"/>
  <c r="N1875" i="15" a="1"/>
  <c r="N1875" i="15" s="1"/>
  <c r="M1875" i="15" a="1"/>
  <c r="M1875" i="15" s="1"/>
  <c r="B1875" i="15"/>
  <c r="A1875" i="15" s="1"/>
  <c r="Q1874" i="15" a="1"/>
  <c r="Q1874" i="15" s="1"/>
  <c r="P1874" i="15" a="1"/>
  <c r="P1874" i="15" s="1"/>
  <c r="O1874" i="15" a="1"/>
  <c r="O1874" i="15" s="1"/>
  <c r="N1874" i="15" a="1"/>
  <c r="N1874" i="15" s="1"/>
  <c r="M1874" i="15" a="1"/>
  <c r="M1874" i="15" s="1"/>
  <c r="B1874" i="15"/>
  <c r="A1874" i="15" s="1"/>
  <c r="Q1873" i="15" a="1"/>
  <c r="Q1873" i="15" s="1"/>
  <c r="P1873" i="15" a="1"/>
  <c r="P1873" i="15" s="1"/>
  <c r="O1873" i="15" a="1"/>
  <c r="O1873" i="15" s="1"/>
  <c r="N1873" i="15" a="1"/>
  <c r="N1873" i="15" s="1"/>
  <c r="M1873" i="15" a="1"/>
  <c r="M1873" i="15" s="1"/>
  <c r="B1873" i="15"/>
  <c r="A1873" i="15"/>
  <c r="Q1872" i="15" a="1"/>
  <c r="Q1872" i="15" s="1"/>
  <c r="P1872" i="15" a="1"/>
  <c r="P1872" i="15" s="1"/>
  <c r="O1872" i="15" a="1"/>
  <c r="O1872" i="15" s="1"/>
  <c r="N1872" i="15" a="1"/>
  <c r="N1872" i="15" s="1"/>
  <c r="M1872" i="15" a="1"/>
  <c r="M1872" i="15" s="1"/>
  <c r="B1872" i="15"/>
  <c r="A1872" i="15" s="1"/>
  <c r="Q1871" i="15" a="1"/>
  <c r="Q1871" i="15" s="1"/>
  <c r="P1871" i="15" a="1"/>
  <c r="P1871" i="15" s="1"/>
  <c r="O1871" i="15" a="1"/>
  <c r="O1871" i="15" s="1"/>
  <c r="N1871" i="15" a="1"/>
  <c r="N1871" i="15" s="1"/>
  <c r="M1871" i="15" a="1"/>
  <c r="M1871" i="15" s="1"/>
  <c r="B1871" i="15"/>
  <c r="A1871" i="15" s="1"/>
  <c r="Q1870" i="15" a="1"/>
  <c r="Q1870" i="15" s="1"/>
  <c r="P1870" i="15" a="1"/>
  <c r="P1870" i="15" s="1"/>
  <c r="O1870" i="15" a="1"/>
  <c r="O1870" i="15" s="1"/>
  <c r="N1870" i="15" a="1"/>
  <c r="N1870" i="15" s="1"/>
  <c r="M1870" i="15" a="1"/>
  <c r="M1870" i="15" s="1"/>
  <c r="B1870" i="15"/>
  <c r="A1870" i="15" s="1"/>
  <c r="Q1869" i="15" a="1"/>
  <c r="Q1869" i="15" s="1"/>
  <c r="P1869" i="15" a="1"/>
  <c r="P1869" i="15" s="1"/>
  <c r="O1869" i="15" a="1"/>
  <c r="O1869" i="15" s="1"/>
  <c r="N1869" i="15" a="1"/>
  <c r="N1869" i="15" s="1"/>
  <c r="M1869" i="15" a="1"/>
  <c r="M1869" i="15" s="1"/>
  <c r="B1869" i="15"/>
  <c r="A1869" i="15" s="1"/>
  <c r="Q1868" i="15" a="1"/>
  <c r="Q1868" i="15" s="1"/>
  <c r="P1868" i="15" a="1"/>
  <c r="P1868" i="15" s="1"/>
  <c r="O1868" i="15" a="1"/>
  <c r="O1868" i="15" s="1"/>
  <c r="N1868" i="15" a="1"/>
  <c r="N1868" i="15" s="1"/>
  <c r="M1868" i="15" a="1"/>
  <c r="M1868" i="15" s="1"/>
  <c r="B1868" i="15"/>
  <c r="A1868" i="15" s="1"/>
  <c r="Q1867" i="15" a="1"/>
  <c r="Q1867" i="15" s="1"/>
  <c r="P1867" i="15" a="1"/>
  <c r="P1867" i="15" s="1"/>
  <c r="O1867" i="15" a="1"/>
  <c r="O1867" i="15" s="1"/>
  <c r="N1867" i="15" a="1"/>
  <c r="N1867" i="15" s="1"/>
  <c r="M1867" i="15" a="1"/>
  <c r="M1867" i="15" s="1"/>
  <c r="B1867" i="15"/>
  <c r="A1867" i="15" s="1"/>
  <c r="Q1866" i="15" a="1"/>
  <c r="Q1866" i="15" s="1"/>
  <c r="P1866" i="15" a="1"/>
  <c r="P1866" i="15" s="1"/>
  <c r="O1866" i="15" a="1"/>
  <c r="O1866" i="15" s="1"/>
  <c r="N1866" i="15" a="1"/>
  <c r="N1866" i="15" s="1"/>
  <c r="M1866" i="15" a="1"/>
  <c r="M1866" i="15" s="1"/>
  <c r="B1866" i="15"/>
  <c r="A1866" i="15" s="1"/>
  <c r="Q1865" i="15" a="1"/>
  <c r="Q1865" i="15" s="1"/>
  <c r="P1865" i="15" a="1"/>
  <c r="P1865" i="15" s="1"/>
  <c r="O1865" i="15" a="1"/>
  <c r="O1865" i="15" s="1"/>
  <c r="N1865" i="15" a="1"/>
  <c r="N1865" i="15" s="1"/>
  <c r="M1865" i="15" a="1"/>
  <c r="M1865" i="15" s="1"/>
  <c r="B1865" i="15"/>
  <c r="A1865" i="15" s="1"/>
  <c r="Q1864" i="15" a="1"/>
  <c r="Q1864" i="15" s="1"/>
  <c r="P1864" i="15" a="1"/>
  <c r="P1864" i="15" s="1"/>
  <c r="O1864" i="15" a="1"/>
  <c r="O1864" i="15" s="1"/>
  <c r="N1864" i="15" a="1"/>
  <c r="N1864" i="15" s="1"/>
  <c r="M1864" i="15" a="1"/>
  <c r="M1864" i="15" s="1"/>
  <c r="B1864" i="15"/>
  <c r="A1864" i="15" s="1"/>
  <c r="Q1863" i="15" a="1"/>
  <c r="Q1863" i="15" s="1"/>
  <c r="P1863" i="15" a="1"/>
  <c r="P1863" i="15" s="1"/>
  <c r="O1863" i="15" a="1"/>
  <c r="O1863" i="15" s="1"/>
  <c r="N1863" i="15" a="1"/>
  <c r="N1863" i="15" s="1"/>
  <c r="M1863" i="15" a="1"/>
  <c r="M1863" i="15" s="1"/>
  <c r="B1863" i="15"/>
  <c r="A1863" i="15" s="1"/>
  <c r="Q1862" i="15" a="1"/>
  <c r="Q1862" i="15" s="1"/>
  <c r="P1862" i="15" a="1"/>
  <c r="P1862" i="15" s="1"/>
  <c r="O1862" i="15" a="1"/>
  <c r="O1862" i="15" s="1"/>
  <c r="N1862" i="15" a="1"/>
  <c r="N1862" i="15" s="1"/>
  <c r="M1862" i="15" a="1"/>
  <c r="M1862" i="15" s="1"/>
  <c r="B1862" i="15"/>
  <c r="A1862" i="15" s="1"/>
  <c r="Q1861" i="15" a="1"/>
  <c r="Q1861" i="15" s="1"/>
  <c r="P1861" i="15" a="1"/>
  <c r="P1861" i="15" s="1"/>
  <c r="O1861" i="15" a="1"/>
  <c r="O1861" i="15" s="1"/>
  <c r="N1861" i="15" a="1"/>
  <c r="N1861" i="15" s="1"/>
  <c r="M1861" i="15" a="1"/>
  <c r="M1861" i="15" s="1"/>
  <c r="B1861" i="15"/>
  <c r="A1861" i="15" s="1"/>
  <c r="Q1860" i="15" a="1"/>
  <c r="Q1860" i="15" s="1"/>
  <c r="P1860" i="15" a="1"/>
  <c r="P1860" i="15" s="1"/>
  <c r="O1860" i="15" a="1"/>
  <c r="O1860" i="15" s="1"/>
  <c r="N1860" i="15" a="1"/>
  <c r="N1860" i="15" s="1"/>
  <c r="M1860" i="15" a="1"/>
  <c r="M1860" i="15" s="1"/>
  <c r="B1860" i="15"/>
  <c r="A1860" i="15" s="1"/>
  <c r="Q1859" i="15" a="1"/>
  <c r="Q1859" i="15" s="1"/>
  <c r="P1859" i="15" a="1"/>
  <c r="P1859" i="15" s="1"/>
  <c r="O1859" i="15" a="1"/>
  <c r="O1859" i="15" s="1"/>
  <c r="N1859" i="15" a="1"/>
  <c r="N1859" i="15" s="1"/>
  <c r="M1859" i="15" a="1"/>
  <c r="M1859" i="15" s="1"/>
  <c r="B1859" i="15"/>
  <c r="A1859" i="15" s="1"/>
  <c r="Q1858" i="15" a="1"/>
  <c r="Q1858" i="15" s="1"/>
  <c r="P1858" i="15" a="1"/>
  <c r="P1858" i="15" s="1"/>
  <c r="O1858" i="15" a="1"/>
  <c r="O1858" i="15" s="1"/>
  <c r="N1858" i="15" a="1"/>
  <c r="N1858" i="15" s="1"/>
  <c r="M1858" i="15" a="1"/>
  <c r="M1858" i="15" s="1"/>
  <c r="B1858" i="15"/>
  <c r="A1858" i="15" s="1"/>
  <c r="Q1857" i="15" a="1"/>
  <c r="Q1857" i="15" s="1"/>
  <c r="P1857" i="15" a="1"/>
  <c r="P1857" i="15" s="1"/>
  <c r="O1857" i="15" a="1"/>
  <c r="O1857" i="15" s="1"/>
  <c r="N1857" i="15" a="1"/>
  <c r="N1857" i="15" s="1"/>
  <c r="M1857" i="15" a="1"/>
  <c r="M1857" i="15" s="1"/>
  <c r="B1857" i="15"/>
  <c r="A1857" i="15" s="1"/>
  <c r="Q1856" i="15" a="1"/>
  <c r="Q1856" i="15" s="1"/>
  <c r="P1856" i="15" a="1"/>
  <c r="P1856" i="15" s="1"/>
  <c r="O1856" i="15" a="1"/>
  <c r="O1856" i="15" s="1"/>
  <c r="N1856" i="15" a="1"/>
  <c r="N1856" i="15" s="1"/>
  <c r="M1856" i="15" a="1"/>
  <c r="M1856" i="15" s="1"/>
  <c r="B1856" i="15"/>
  <c r="A1856" i="15" s="1"/>
  <c r="Q1855" i="15" a="1"/>
  <c r="Q1855" i="15" s="1"/>
  <c r="P1855" i="15" a="1"/>
  <c r="P1855" i="15" s="1"/>
  <c r="O1855" i="15" a="1"/>
  <c r="O1855" i="15" s="1"/>
  <c r="N1855" i="15" a="1"/>
  <c r="N1855" i="15" s="1"/>
  <c r="M1855" i="15" a="1"/>
  <c r="M1855" i="15" s="1"/>
  <c r="B1855" i="15"/>
  <c r="A1855" i="15" s="1"/>
  <c r="Q1854" i="15" a="1"/>
  <c r="Q1854" i="15" s="1"/>
  <c r="P1854" i="15" a="1"/>
  <c r="P1854" i="15" s="1"/>
  <c r="O1854" i="15" a="1"/>
  <c r="O1854" i="15" s="1"/>
  <c r="N1854" i="15" a="1"/>
  <c r="N1854" i="15" s="1"/>
  <c r="M1854" i="15" a="1"/>
  <c r="M1854" i="15" s="1"/>
  <c r="B1854" i="15"/>
  <c r="A1854" i="15" s="1"/>
  <c r="Q1853" i="15" a="1"/>
  <c r="Q1853" i="15" s="1"/>
  <c r="P1853" i="15" a="1"/>
  <c r="P1853" i="15" s="1"/>
  <c r="O1853" i="15" a="1"/>
  <c r="O1853" i="15" s="1"/>
  <c r="N1853" i="15" a="1"/>
  <c r="N1853" i="15" s="1"/>
  <c r="M1853" i="15" a="1"/>
  <c r="M1853" i="15" s="1"/>
  <c r="B1853" i="15"/>
  <c r="A1853" i="15" s="1"/>
  <c r="Q1852" i="15" a="1"/>
  <c r="Q1852" i="15" s="1"/>
  <c r="P1852" i="15" a="1"/>
  <c r="P1852" i="15" s="1"/>
  <c r="O1852" i="15" a="1"/>
  <c r="O1852" i="15" s="1"/>
  <c r="N1852" i="15" a="1"/>
  <c r="N1852" i="15" s="1"/>
  <c r="M1852" i="15" a="1"/>
  <c r="M1852" i="15" s="1"/>
  <c r="B1852" i="15"/>
  <c r="A1852" i="15" s="1"/>
  <c r="Q1851" i="15" a="1"/>
  <c r="Q1851" i="15" s="1"/>
  <c r="P1851" i="15" a="1"/>
  <c r="P1851" i="15" s="1"/>
  <c r="O1851" i="15" a="1"/>
  <c r="O1851" i="15" s="1"/>
  <c r="N1851" i="15" a="1"/>
  <c r="N1851" i="15" s="1"/>
  <c r="M1851" i="15" a="1"/>
  <c r="M1851" i="15" s="1"/>
  <c r="B1851" i="15"/>
  <c r="A1851" i="15" s="1"/>
  <c r="Q1850" i="15" a="1"/>
  <c r="Q1850" i="15" s="1"/>
  <c r="P1850" i="15" a="1"/>
  <c r="P1850" i="15" s="1"/>
  <c r="O1850" i="15" a="1"/>
  <c r="O1850" i="15" s="1"/>
  <c r="N1850" i="15" a="1"/>
  <c r="N1850" i="15" s="1"/>
  <c r="M1850" i="15" a="1"/>
  <c r="M1850" i="15" s="1"/>
  <c r="B1850" i="15"/>
  <c r="A1850" i="15" s="1"/>
  <c r="Q1849" i="15" a="1"/>
  <c r="Q1849" i="15" s="1"/>
  <c r="P1849" i="15" a="1"/>
  <c r="P1849" i="15" s="1"/>
  <c r="O1849" i="15" a="1"/>
  <c r="O1849" i="15" s="1"/>
  <c r="N1849" i="15" a="1"/>
  <c r="N1849" i="15" s="1"/>
  <c r="M1849" i="15" a="1"/>
  <c r="M1849" i="15" s="1"/>
  <c r="B1849" i="15"/>
  <c r="A1849" i="15" s="1"/>
  <c r="Q1848" i="15" a="1"/>
  <c r="Q1848" i="15" s="1"/>
  <c r="P1848" i="15" a="1"/>
  <c r="P1848" i="15" s="1"/>
  <c r="O1848" i="15" a="1"/>
  <c r="O1848" i="15" s="1"/>
  <c r="N1848" i="15" a="1"/>
  <c r="N1848" i="15" s="1"/>
  <c r="M1848" i="15" a="1"/>
  <c r="M1848" i="15" s="1"/>
  <c r="B1848" i="15"/>
  <c r="A1848" i="15" s="1"/>
  <c r="Q1847" i="15" a="1"/>
  <c r="Q1847" i="15" s="1"/>
  <c r="P1847" i="15" a="1"/>
  <c r="P1847" i="15" s="1"/>
  <c r="O1847" i="15" a="1"/>
  <c r="O1847" i="15" s="1"/>
  <c r="N1847" i="15" a="1"/>
  <c r="N1847" i="15" s="1"/>
  <c r="M1847" i="15" a="1"/>
  <c r="M1847" i="15" s="1"/>
  <c r="B1847" i="15"/>
  <c r="A1847" i="15"/>
  <c r="Q1846" i="15" a="1"/>
  <c r="Q1846" i="15" s="1"/>
  <c r="P1846" i="15" a="1"/>
  <c r="P1846" i="15" s="1"/>
  <c r="O1846" i="15" a="1"/>
  <c r="O1846" i="15" s="1"/>
  <c r="N1846" i="15" a="1"/>
  <c r="N1846" i="15" s="1"/>
  <c r="M1846" i="15" a="1"/>
  <c r="M1846" i="15" s="1"/>
  <c r="B1846" i="15"/>
  <c r="A1846" i="15" s="1"/>
  <c r="Q1845" i="15" a="1"/>
  <c r="Q1845" i="15" s="1"/>
  <c r="P1845" i="15" a="1"/>
  <c r="P1845" i="15" s="1"/>
  <c r="O1845" i="15" a="1"/>
  <c r="O1845" i="15" s="1"/>
  <c r="N1845" i="15" a="1"/>
  <c r="N1845" i="15" s="1"/>
  <c r="M1845" i="15" a="1"/>
  <c r="M1845" i="15" s="1"/>
  <c r="B1845" i="15"/>
  <c r="A1845" i="15" s="1"/>
  <c r="Q1844" i="15" a="1"/>
  <c r="Q1844" i="15" s="1"/>
  <c r="P1844" i="15" a="1"/>
  <c r="P1844" i="15" s="1"/>
  <c r="O1844" i="15" a="1"/>
  <c r="O1844" i="15" s="1"/>
  <c r="N1844" i="15" a="1"/>
  <c r="N1844" i="15" s="1"/>
  <c r="M1844" i="15" a="1"/>
  <c r="M1844" i="15" s="1"/>
  <c r="B1844" i="15"/>
  <c r="A1844" i="15" s="1"/>
  <c r="Q1843" i="15" a="1"/>
  <c r="Q1843" i="15" s="1"/>
  <c r="P1843" i="15" a="1"/>
  <c r="P1843" i="15" s="1"/>
  <c r="O1843" i="15" a="1"/>
  <c r="O1843" i="15" s="1"/>
  <c r="N1843" i="15" a="1"/>
  <c r="N1843" i="15" s="1"/>
  <c r="M1843" i="15" a="1"/>
  <c r="M1843" i="15" s="1"/>
  <c r="B1843" i="15"/>
  <c r="A1843" i="15" s="1"/>
  <c r="Q1842" i="15" a="1"/>
  <c r="Q1842" i="15" s="1"/>
  <c r="P1842" i="15" a="1"/>
  <c r="P1842" i="15" s="1"/>
  <c r="O1842" i="15" a="1"/>
  <c r="O1842" i="15" s="1"/>
  <c r="N1842" i="15" a="1"/>
  <c r="N1842" i="15" s="1"/>
  <c r="M1842" i="15" a="1"/>
  <c r="M1842" i="15" s="1"/>
  <c r="B1842" i="15"/>
  <c r="A1842" i="15" s="1"/>
  <c r="Q1841" i="15" a="1"/>
  <c r="Q1841" i="15" s="1"/>
  <c r="P1841" i="15" a="1"/>
  <c r="P1841" i="15" s="1"/>
  <c r="O1841" i="15" a="1"/>
  <c r="O1841" i="15" s="1"/>
  <c r="N1841" i="15" a="1"/>
  <c r="N1841" i="15" s="1"/>
  <c r="M1841" i="15" a="1"/>
  <c r="M1841" i="15" s="1"/>
  <c r="B1841" i="15"/>
  <c r="A1841" i="15" s="1"/>
  <c r="Q1840" i="15" a="1"/>
  <c r="Q1840" i="15" s="1"/>
  <c r="P1840" i="15" a="1"/>
  <c r="P1840" i="15" s="1"/>
  <c r="O1840" i="15" a="1"/>
  <c r="O1840" i="15" s="1"/>
  <c r="N1840" i="15" a="1"/>
  <c r="N1840" i="15" s="1"/>
  <c r="M1840" i="15" a="1"/>
  <c r="M1840" i="15" s="1"/>
  <c r="B1840" i="15"/>
  <c r="A1840" i="15" s="1"/>
  <c r="Q1839" i="15" a="1"/>
  <c r="Q1839" i="15" s="1"/>
  <c r="P1839" i="15" a="1"/>
  <c r="P1839" i="15" s="1"/>
  <c r="O1839" i="15" a="1"/>
  <c r="O1839" i="15" s="1"/>
  <c r="N1839" i="15" a="1"/>
  <c r="N1839" i="15" s="1"/>
  <c r="M1839" i="15" a="1"/>
  <c r="M1839" i="15" s="1"/>
  <c r="B1839" i="15"/>
  <c r="A1839" i="15" s="1"/>
  <c r="Q1838" i="15" a="1"/>
  <c r="Q1838" i="15" s="1"/>
  <c r="P1838" i="15" a="1"/>
  <c r="P1838" i="15" s="1"/>
  <c r="O1838" i="15" a="1"/>
  <c r="O1838" i="15" s="1"/>
  <c r="N1838" i="15" a="1"/>
  <c r="N1838" i="15" s="1"/>
  <c r="M1838" i="15" a="1"/>
  <c r="M1838" i="15" s="1"/>
  <c r="B1838" i="15"/>
  <c r="A1838" i="15" s="1"/>
  <c r="Q1837" i="15" a="1"/>
  <c r="Q1837" i="15" s="1"/>
  <c r="P1837" i="15" a="1"/>
  <c r="P1837" i="15" s="1"/>
  <c r="O1837" i="15" a="1"/>
  <c r="O1837" i="15" s="1"/>
  <c r="N1837" i="15" a="1"/>
  <c r="N1837" i="15" s="1"/>
  <c r="M1837" i="15" a="1"/>
  <c r="M1837" i="15" s="1"/>
  <c r="B1837" i="15"/>
  <c r="A1837" i="15" s="1"/>
  <c r="Q1836" i="15" a="1"/>
  <c r="Q1836" i="15" s="1"/>
  <c r="P1836" i="15" a="1"/>
  <c r="P1836" i="15" s="1"/>
  <c r="O1836" i="15" a="1"/>
  <c r="O1836" i="15" s="1"/>
  <c r="N1836" i="15" a="1"/>
  <c r="N1836" i="15" s="1"/>
  <c r="M1836" i="15" a="1"/>
  <c r="M1836" i="15" s="1"/>
  <c r="B1836" i="15"/>
  <c r="A1836" i="15" s="1"/>
  <c r="Q1835" i="15" a="1"/>
  <c r="Q1835" i="15" s="1"/>
  <c r="P1835" i="15" a="1"/>
  <c r="P1835" i="15" s="1"/>
  <c r="O1835" i="15" a="1"/>
  <c r="O1835" i="15" s="1"/>
  <c r="N1835" i="15" a="1"/>
  <c r="N1835" i="15" s="1"/>
  <c r="M1835" i="15" a="1"/>
  <c r="M1835" i="15" s="1"/>
  <c r="B1835" i="15"/>
  <c r="A1835" i="15" s="1"/>
  <c r="Q1834" i="15" a="1"/>
  <c r="Q1834" i="15" s="1"/>
  <c r="P1834" i="15" a="1"/>
  <c r="P1834" i="15" s="1"/>
  <c r="O1834" i="15" a="1"/>
  <c r="O1834" i="15" s="1"/>
  <c r="N1834" i="15" a="1"/>
  <c r="N1834" i="15" s="1"/>
  <c r="M1834" i="15" a="1"/>
  <c r="M1834" i="15" s="1"/>
  <c r="B1834" i="15"/>
  <c r="A1834" i="15" s="1"/>
  <c r="Q1833" i="15" a="1"/>
  <c r="Q1833" i="15" s="1"/>
  <c r="P1833" i="15" a="1"/>
  <c r="P1833" i="15" s="1"/>
  <c r="O1833" i="15" a="1"/>
  <c r="O1833" i="15" s="1"/>
  <c r="N1833" i="15" a="1"/>
  <c r="N1833" i="15" s="1"/>
  <c r="M1833" i="15" a="1"/>
  <c r="M1833" i="15" s="1"/>
  <c r="B1833" i="15"/>
  <c r="A1833" i="15" s="1"/>
  <c r="Q1832" i="15" a="1"/>
  <c r="Q1832" i="15" s="1"/>
  <c r="P1832" i="15" a="1"/>
  <c r="P1832" i="15" s="1"/>
  <c r="O1832" i="15" a="1"/>
  <c r="O1832" i="15" s="1"/>
  <c r="N1832" i="15" a="1"/>
  <c r="N1832" i="15" s="1"/>
  <c r="M1832" i="15" a="1"/>
  <c r="M1832" i="15" s="1"/>
  <c r="B1832" i="15"/>
  <c r="A1832" i="15" s="1"/>
  <c r="Q1831" i="15" a="1"/>
  <c r="Q1831" i="15" s="1"/>
  <c r="P1831" i="15" a="1"/>
  <c r="P1831" i="15" s="1"/>
  <c r="O1831" i="15" a="1"/>
  <c r="O1831" i="15" s="1"/>
  <c r="N1831" i="15" a="1"/>
  <c r="N1831" i="15" s="1"/>
  <c r="M1831" i="15" a="1"/>
  <c r="M1831" i="15" s="1"/>
  <c r="B1831" i="15"/>
  <c r="A1831" i="15" s="1"/>
  <c r="Q1830" i="15" a="1"/>
  <c r="Q1830" i="15" s="1"/>
  <c r="P1830" i="15" a="1"/>
  <c r="P1830" i="15" s="1"/>
  <c r="O1830" i="15" a="1"/>
  <c r="O1830" i="15" s="1"/>
  <c r="N1830" i="15" a="1"/>
  <c r="N1830" i="15" s="1"/>
  <c r="M1830" i="15" a="1"/>
  <c r="M1830" i="15" s="1"/>
  <c r="B1830" i="15"/>
  <c r="A1830" i="15" s="1"/>
  <c r="Q1829" i="15" a="1"/>
  <c r="Q1829" i="15" s="1"/>
  <c r="P1829" i="15" a="1"/>
  <c r="P1829" i="15" s="1"/>
  <c r="O1829" i="15" a="1"/>
  <c r="O1829" i="15" s="1"/>
  <c r="N1829" i="15" a="1"/>
  <c r="N1829" i="15" s="1"/>
  <c r="M1829" i="15" a="1"/>
  <c r="M1829" i="15" s="1"/>
  <c r="B1829" i="15"/>
  <c r="A1829" i="15" s="1"/>
  <c r="Q1828" i="15" a="1"/>
  <c r="Q1828" i="15" s="1"/>
  <c r="P1828" i="15" a="1"/>
  <c r="P1828" i="15" s="1"/>
  <c r="O1828" i="15" a="1"/>
  <c r="O1828" i="15" s="1"/>
  <c r="N1828" i="15" a="1"/>
  <c r="N1828" i="15" s="1"/>
  <c r="M1828" i="15" a="1"/>
  <c r="M1828" i="15" s="1"/>
  <c r="B1828" i="15"/>
  <c r="A1828" i="15" s="1"/>
  <c r="Q1827" i="15" a="1"/>
  <c r="Q1827" i="15" s="1"/>
  <c r="P1827" i="15" a="1"/>
  <c r="P1827" i="15" s="1"/>
  <c r="O1827" i="15" a="1"/>
  <c r="O1827" i="15" s="1"/>
  <c r="N1827" i="15" a="1"/>
  <c r="N1827" i="15" s="1"/>
  <c r="M1827" i="15" a="1"/>
  <c r="M1827" i="15" s="1"/>
  <c r="B1827" i="15"/>
  <c r="A1827" i="15" s="1"/>
  <c r="Q1826" i="15" a="1"/>
  <c r="Q1826" i="15" s="1"/>
  <c r="P1826" i="15" a="1"/>
  <c r="P1826" i="15" s="1"/>
  <c r="O1826" i="15" a="1"/>
  <c r="O1826" i="15" s="1"/>
  <c r="N1826" i="15" a="1"/>
  <c r="N1826" i="15" s="1"/>
  <c r="M1826" i="15" a="1"/>
  <c r="M1826" i="15" s="1"/>
  <c r="B1826" i="15"/>
  <c r="A1826" i="15" s="1"/>
  <c r="Q1825" i="15" a="1"/>
  <c r="Q1825" i="15" s="1"/>
  <c r="P1825" i="15" a="1"/>
  <c r="P1825" i="15" s="1"/>
  <c r="O1825" i="15" a="1"/>
  <c r="O1825" i="15" s="1"/>
  <c r="N1825" i="15" a="1"/>
  <c r="N1825" i="15" s="1"/>
  <c r="M1825" i="15" a="1"/>
  <c r="M1825" i="15" s="1"/>
  <c r="B1825" i="15"/>
  <c r="A1825" i="15" s="1"/>
  <c r="Q1824" i="15" a="1"/>
  <c r="Q1824" i="15" s="1"/>
  <c r="P1824" i="15" a="1"/>
  <c r="P1824" i="15" s="1"/>
  <c r="O1824" i="15" a="1"/>
  <c r="O1824" i="15" s="1"/>
  <c r="N1824" i="15" a="1"/>
  <c r="N1824" i="15" s="1"/>
  <c r="M1824" i="15" a="1"/>
  <c r="M1824" i="15" s="1"/>
  <c r="B1824" i="15"/>
  <c r="A1824" i="15" s="1"/>
  <c r="Q1823" i="15" a="1"/>
  <c r="Q1823" i="15" s="1"/>
  <c r="P1823" i="15" a="1"/>
  <c r="P1823" i="15" s="1"/>
  <c r="O1823" i="15" a="1"/>
  <c r="O1823" i="15" s="1"/>
  <c r="N1823" i="15" a="1"/>
  <c r="N1823" i="15" s="1"/>
  <c r="M1823" i="15" a="1"/>
  <c r="M1823" i="15" s="1"/>
  <c r="B1823" i="15"/>
  <c r="A1823" i="15" s="1"/>
  <c r="Q1822" i="15" a="1"/>
  <c r="Q1822" i="15" s="1"/>
  <c r="P1822" i="15" a="1"/>
  <c r="P1822" i="15" s="1"/>
  <c r="O1822" i="15" a="1"/>
  <c r="O1822" i="15" s="1"/>
  <c r="N1822" i="15" a="1"/>
  <c r="N1822" i="15" s="1"/>
  <c r="M1822" i="15" a="1"/>
  <c r="M1822" i="15" s="1"/>
  <c r="B1822" i="15"/>
  <c r="A1822" i="15" s="1"/>
  <c r="Q1821" i="15" a="1"/>
  <c r="Q1821" i="15" s="1"/>
  <c r="P1821" i="15" a="1"/>
  <c r="P1821" i="15" s="1"/>
  <c r="O1821" i="15" a="1"/>
  <c r="O1821" i="15" s="1"/>
  <c r="N1821" i="15" a="1"/>
  <c r="N1821" i="15" s="1"/>
  <c r="M1821" i="15" a="1"/>
  <c r="M1821" i="15" s="1"/>
  <c r="B1821" i="15"/>
  <c r="A1821" i="15" s="1"/>
  <c r="Q1820" i="15" a="1"/>
  <c r="Q1820" i="15" s="1"/>
  <c r="P1820" i="15" a="1"/>
  <c r="P1820" i="15" s="1"/>
  <c r="O1820" i="15" a="1"/>
  <c r="O1820" i="15" s="1"/>
  <c r="N1820" i="15" a="1"/>
  <c r="N1820" i="15" s="1"/>
  <c r="M1820" i="15" a="1"/>
  <c r="M1820" i="15" s="1"/>
  <c r="B1820" i="15"/>
  <c r="A1820" i="15" s="1"/>
  <c r="Q1819" i="15" a="1"/>
  <c r="Q1819" i="15" s="1"/>
  <c r="P1819" i="15" a="1"/>
  <c r="P1819" i="15" s="1"/>
  <c r="O1819" i="15" a="1"/>
  <c r="O1819" i="15" s="1"/>
  <c r="N1819" i="15" a="1"/>
  <c r="N1819" i="15" s="1"/>
  <c r="M1819" i="15" a="1"/>
  <c r="M1819" i="15" s="1"/>
  <c r="B1819" i="15"/>
  <c r="A1819" i="15" s="1"/>
  <c r="Q1818" i="15" a="1"/>
  <c r="Q1818" i="15" s="1"/>
  <c r="P1818" i="15" a="1"/>
  <c r="P1818" i="15" s="1"/>
  <c r="O1818" i="15" a="1"/>
  <c r="O1818" i="15" s="1"/>
  <c r="N1818" i="15" a="1"/>
  <c r="N1818" i="15" s="1"/>
  <c r="M1818" i="15" a="1"/>
  <c r="M1818" i="15" s="1"/>
  <c r="B1818" i="15"/>
  <c r="A1818" i="15" s="1"/>
  <c r="Q1817" i="15" a="1"/>
  <c r="Q1817" i="15" s="1"/>
  <c r="P1817" i="15" a="1"/>
  <c r="P1817" i="15" s="1"/>
  <c r="O1817" i="15" a="1"/>
  <c r="O1817" i="15" s="1"/>
  <c r="N1817" i="15" a="1"/>
  <c r="N1817" i="15" s="1"/>
  <c r="M1817" i="15" a="1"/>
  <c r="M1817" i="15" s="1"/>
  <c r="B1817" i="15"/>
  <c r="A1817" i="15" s="1"/>
  <c r="Q1816" i="15" a="1"/>
  <c r="Q1816" i="15" s="1"/>
  <c r="P1816" i="15" a="1"/>
  <c r="P1816" i="15" s="1"/>
  <c r="O1816" i="15" a="1"/>
  <c r="O1816" i="15" s="1"/>
  <c r="N1816" i="15" a="1"/>
  <c r="N1816" i="15" s="1"/>
  <c r="M1816" i="15" a="1"/>
  <c r="M1816" i="15" s="1"/>
  <c r="B1816" i="15"/>
  <c r="A1816" i="15" s="1"/>
  <c r="Q1815" i="15" a="1"/>
  <c r="Q1815" i="15" s="1"/>
  <c r="P1815" i="15" a="1"/>
  <c r="P1815" i="15" s="1"/>
  <c r="O1815" i="15" a="1"/>
  <c r="O1815" i="15" s="1"/>
  <c r="N1815" i="15" a="1"/>
  <c r="N1815" i="15" s="1"/>
  <c r="M1815" i="15" a="1"/>
  <c r="M1815" i="15" s="1"/>
  <c r="B1815" i="15"/>
  <c r="A1815" i="15" s="1"/>
  <c r="Q1814" i="15" a="1"/>
  <c r="Q1814" i="15" s="1"/>
  <c r="P1814" i="15" a="1"/>
  <c r="P1814" i="15" s="1"/>
  <c r="O1814" i="15" a="1"/>
  <c r="O1814" i="15" s="1"/>
  <c r="N1814" i="15" a="1"/>
  <c r="N1814" i="15" s="1"/>
  <c r="M1814" i="15" a="1"/>
  <c r="M1814" i="15" s="1"/>
  <c r="B1814" i="15"/>
  <c r="A1814" i="15" s="1"/>
  <c r="Q1813" i="15" a="1"/>
  <c r="Q1813" i="15" s="1"/>
  <c r="P1813" i="15" a="1"/>
  <c r="P1813" i="15" s="1"/>
  <c r="O1813" i="15" a="1"/>
  <c r="O1813" i="15" s="1"/>
  <c r="N1813" i="15" a="1"/>
  <c r="N1813" i="15" s="1"/>
  <c r="M1813" i="15" a="1"/>
  <c r="M1813" i="15" s="1"/>
  <c r="B1813" i="15"/>
  <c r="A1813" i="15" s="1"/>
  <c r="Q1812" i="15" a="1"/>
  <c r="Q1812" i="15" s="1"/>
  <c r="P1812" i="15" a="1"/>
  <c r="P1812" i="15" s="1"/>
  <c r="O1812" i="15" a="1"/>
  <c r="O1812" i="15" s="1"/>
  <c r="N1812" i="15" a="1"/>
  <c r="N1812" i="15" s="1"/>
  <c r="M1812" i="15" a="1"/>
  <c r="M1812" i="15" s="1"/>
  <c r="B1812" i="15"/>
  <c r="A1812" i="15" s="1"/>
  <c r="Q1811" i="15" a="1"/>
  <c r="Q1811" i="15" s="1"/>
  <c r="P1811" i="15" a="1"/>
  <c r="P1811" i="15" s="1"/>
  <c r="O1811" i="15" a="1"/>
  <c r="O1811" i="15" s="1"/>
  <c r="N1811" i="15" a="1"/>
  <c r="N1811" i="15" s="1"/>
  <c r="M1811" i="15" a="1"/>
  <c r="M1811" i="15" s="1"/>
  <c r="B1811" i="15"/>
  <c r="A1811" i="15" s="1"/>
  <c r="Q1810" i="15" a="1"/>
  <c r="Q1810" i="15" s="1"/>
  <c r="P1810" i="15" a="1"/>
  <c r="P1810" i="15" s="1"/>
  <c r="O1810" i="15" a="1"/>
  <c r="O1810" i="15" s="1"/>
  <c r="N1810" i="15" a="1"/>
  <c r="N1810" i="15" s="1"/>
  <c r="M1810" i="15" a="1"/>
  <c r="M1810" i="15" s="1"/>
  <c r="B1810" i="15"/>
  <c r="A1810" i="15" s="1"/>
  <c r="Q1809" i="15" a="1"/>
  <c r="Q1809" i="15" s="1"/>
  <c r="P1809" i="15" a="1"/>
  <c r="P1809" i="15" s="1"/>
  <c r="O1809" i="15" a="1"/>
  <c r="O1809" i="15" s="1"/>
  <c r="N1809" i="15" a="1"/>
  <c r="N1809" i="15" s="1"/>
  <c r="M1809" i="15" a="1"/>
  <c r="M1809" i="15" s="1"/>
  <c r="B1809" i="15"/>
  <c r="A1809" i="15" s="1"/>
  <c r="Q1808" i="15" a="1"/>
  <c r="Q1808" i="15" s="1"/>
  <c r="P1808" i="15" a="1"/>
  <c r="P1808" i="15" s="1"/>
  <c r="O1808" i="15" a="1"/>
  <c r="O1808" i="15" s="1"/>
  <c r="N1808" i="15" a="1"/>
  <c r="N1808" i="15" s="1"/>
  <c r="M1808" i="15" a="1"/>
  <c r="M1808" i="15" s="1"/>
  <c r="B1808" i="15"/>
  <c r="A1808" i="15" s="1"/>
  <c r="Q1807" i="15" a="1"/>
  <c r="Q1807" i="15" s="1"/>
  <c r="P1807" i="15" a="1"/>
  <c r="P1807" i="15" s="1"/>
  <c r="O1807" i="15" a="1"/>
  <c r="O1807" i="15" s="1"/>
  <c r="N1807" i="15" a="1"/>
  <c r="N1807" i="15" s="1"/>
  <c r="M1807" i="15" a="1"/>
  <c r="M1807" i="15" s="1"/>
  <c r="B1807" i="15"/>
  <c r="A1807" i="15" s="1"/>
  <c r="Q1806" i="15" a="1"/>
  <c r="Q1806" i="15" s="1"/>
  <c r="P1806" i="15" a="1"/>
  <c r="P1806" i="15" s="1"/>
  <c r="O1806" i="15" a="1"/>
  <c r="O1806" i="15" s="1"/>
  <c r="N1806" i="15" a="1"/>
  <c r="N1806" i="15" s="1"/>
  <c r="M1806" i="15" a="1"/>
  <c r="M1806" i="15" s="1"/>
  <c r="B1806" i="15"/>
  <c r="A1806" i="15" s="1"/>
  <c r="Q1805" i="15" a="1"/>
  <c r="Q1805" i="15" s="1"/>
  <c r="P1805" i="15" a="1"/>
  <c r="P1805" i="15" s="1"/>
  <c r="O1805" i="15" a="1"/>
  <c r="O1805" i="15" s="1"/>
  <c r="N1805" i="15" a="1"/>
  <c r="N1805" i="15" s="1"/>
  <c r="M1805" i="15" a="1"/>
  <c r="M1805" i="15" s="1"/>
  <c r="B1805" i="15"/>
  <c r="A1805" i="15" s="1"/>
  <c r="Q1804" i="15" a="1"/>
  <c r="Q1804" i="15" s="1"/>
  <c r="P1804" i="15" a="1"/>
  <c r="P1804" i="15" s="1"/>
  <c r="O1804" i="15" a="1"/>
  <c r="O1804" i="15" s="1"/>
  <c r="N1804" i="15" a="1"/>
  <c r="N1804" i="15" s="1"/>
  <c r="M1804" i="15" a="1"/>
  <c r="M1804" i="15" s="1"/>
  <c r="B1804" i="15"/>
  <c r="A1804" i="15" s="1"/>
  <c r="Q1803" i="15" a="1"/>
  <c r="Q1803" i="15" s="1"/>
  <c r="P1803" i="15" a="1"/>
  <c r="P1803" i="15" s="1"/>
  <c r="O1803" i="15" a="1"/>
  <c r="O1803" i="15" s="1"/>
  <c r="N1803" i="15" a="1"/>
  <c r="N1803" i="15" s="1"/>
  <c r="M1803" i="15" a="1"/>
  <c r="M1803" i="15" s="1"/>
  <c r="B1803" i="15"/>
  <c r="A1803" i="15" s="1"/>
  <c r="Q1802" i="15" a="1"/>
  <c r="Q1802" i="15" s="1"/>
  <c r="P1802" i="15" a="1"/>
  <c r="P1802" i="15" s="1"/>
  <c r="O1802" i="15" a="1"/>
  <c r="O1802" i="15" s="1"/>
  <c r="N1802" i="15" a="1"/>
  <c r="N1802" i="15" s="1"/>
  <c r="M1802" i="15" a="1"/>
  <c r="M1802" i="15" s="1"/>
  <c r="B1802" i="15"/>
  <c r="A1802" i="15" s="1"/>
  <c r="Q1801" i="15" a="1"/>
  <c r="Q1801" i="15" s="1"/>
  <c r="P1801" i="15" a="1"/>
  <c r="P1801" i="15" s="1"/>
  <c r="O1801" i="15" a="1"/>
  <c r="O1801" i="15" s="1"/>
  <c r="N1801" i="15" a="1"/>
  <c r="N1801" i="15" s="1"/>
  <c r="M1801" i="15" a="1"/>
  <c r="M1801" i="15" s="1"/>
  <c r="B1801" i="15"/>
  <c r="A1801" i="15" s="1"/>
  <c r="Q1800" i="15" a="1"/>
  <c r="Q1800" i="15" s="1"/>
  <c r="P1800" i="15" a="1"/>
  <c r="P1800" i="15" s="1"/>
  <c r="O1800" i="15" a="1"/>
  <c r="O1800" i="15" s="1"/>
  <c r="N1800" i="15" a="1"/>
  <c r="N1800" i="15" s="1"/>
  <c r="M1800" i="15" a="1"/>
  <c r="M1800" i="15" s="1"/>
  <c r="B1800" i="15"/>
  <c r="A1800" i="15" s="1"/>
  <c r="Q1799" i="15" a="1"/>
  <c r="Q1799" i="15" s="1"/>
  <c r="P1799" i="15" a="1"/>
  <c r="P1799" i="15" s="1"/>
  <c r="O1799" i="15" a="1"/>
  <c r="O1799" i="15" s="1"/>
  <c r="N1799" i="15" a="1"/>
  <c r="N1799" i="15" s="1"/>
  <c r="M1799" i="15" a="1"/>
  <c r="M1799" i="15" s="1"/>
  <c r="B1799" i="15"/>
  <c r="A1799" i="15" s="1"/>
  <c r="Q1798" i="15" a="1"/>
  <c r="Q1798" i="15" s="1"/>
  <c r="P1798" i="15" a="1"/>
  <c r="P1798" i="15" s="1"/>
  <c r="O1798" i="15" a="1"/>
  <c r="O1798" i="15" s="1"/>
  <c r="N1798" i="15" a="1"/>
  <c r="N1798" i="15" s="1"/>
  <c r="M1798" i="15" a="1"/>
  <c r="M1798" i="15" s="1"/>
  <c r="B1798" i="15"/>
  <c r="A1798" i="15" s="1"/>
  <c r="Q1797" i="15" a="1"/>
  <c r="Q1797" i="15" s="1"/>
  <c r="P1797" i="15" a="1"/>
  <c r="P1797" i="15" s="1"/>
  <c r="O1797" i="15" a="1"/>
  <c r="O1797" i="15" s="1"/>
  <c r="N1797" i="15" a="1"/>
  <c r="N1797" i="15" s="1"/>
  <c r="M1797" i="15" a="1"/>
  <c r="M1797" i="15" s="1"/>
  <c r="B1797" i="15"/>
  <c r="A1797" i="15" s="1"/>
  <c r="Q1796" i="15" a="1"/>
  <c r="Q1796" i="15" s="1"/>
  <c r="P1796" i="15" a="1"/>
  <c r="P1796" i="15" s="1"/>
  <c r="O1796" i="15" a="1"/>
  <c r="O1796" i="15" s="1"/>
  <c r="N1796" i="15" a="1"/>
  <c r="N1796" i="15" s="1"/>
  <c r="M1796" i="15" a="1"/>
  <c r="M1796" i="15" s="1"/>
  <c r="B1796" i="15"/>
  <c r="A1796" i="15" s="1"/>
  <c r="Q1795" i="15" a="1"/>
  <c r="Q1795" i="15" s="1"/>
  <c r="P1795" i="15" a="1"/>
  <c r="P1795" i="15" s="1"/>
  <c r="O1795" i="15" a="1"/>
  <c r="O1795" i="15" s="1"/>
  <c r="N1795" i="15" a="1"/>
  <c r="N1795" i="15" s="1"/>
  <c r="M1795" i="15" a="1"/>
  <c r="M1795" i="15" s="1"/>
  <c r="B1795" i="15"/>
  <c r="A1795" i="15" s="1"/>
  <c r="Q1794" i="15" a="1"/>
  <c r="Q1794" i="15" s="1"/>
  <c r="P1794" i="15" a="1"/>
  <c r="P1794" i="15" s="1"/>
  <c r="O1794" i="15" a="1"/>
  <c r="O1794" i="15" s="1"/>
  <c r="N1794" i="15" a="1"/>
  <c r="N1794" i="15" s="1"/>
  <c r="M1794" i="15" a="1"/>
  <c r="M1794" i="15" s="1"/>
  <c r="B1794" i="15"/>
  <c r="A1794" i="15" s="1"/>
  <c r="Q1793" i="15" a="1"/>
  <c r="Q1793" i="15" s="1"/>
  <c r="P1793" i="15" a="1"/>
  <c r="P1793" i="15" s="1"/>
  <c r="O1793" i="15" a="1"/>
  <c r="O1793" i="15" s="1"/>
  <c r="N1793" i="15" a="1"/>
  <c r="N1793" i="15" s="1"/>
  <c r="M1793" i="15" a="1"/>
  <c r="M1793" i="15" s="1"/>
  <c r="B1793" i="15"/>
  <c r="A1793" i="15" s="1"/>
  <c r="Q1792" i="15" a="1"/>
  <c r="Q1792" i="15" s="1"/>
  <c r="P1792" i="15" a="1"/>
  <c r="P1792" i="15" s="1"/>
  <c r="O1792" i="15" a="1"/>
  <c r="O1792" i="15" s="1"/>
  <c r="N1792" i="15" a="1"/>
  <c r="N1792" i="15" s="1"/>
  <c r="M1792" i="15" a="1"/>
  <c r="M1792" i="15" s="1"/>
  <c r="B1792" i="15"/>
  <c r="A1792" i="15" s="1"/>
  <c r="Q1791" i="15" a="1"/>
  <c r="Q1791" i="15" s="1"/>
  <c r="P1791" i="15" a="1"/>
  <c r="P1791" i="15" s="1"/>
  <c r="O1791" i="15" a="1"/>
  <c r="O1791" i="15" s="1"/>
  <c r="N1791" i="15" a="1"/>
  <c r="N1791" i="15" s="1"/>
  <c r="M1791" i="15" a="1"/>
  <c r="M1791" i="15" s="1"/>
  <c r="B1791" i="15"/>
  <c r="A1791" i="15" s="1"/>
  <c r="Q1790" i="15" a="1"/>
  <c r="Q1790" i="15" s="1"/>
  <c r="P1790" i="15" a="1"/>
  <c r="P1790" i="15" s="1"/>
  <c r="O1790" i="15" a="1"/>
  <c r="O1790" i="15" s="1"/>
  <c r="N1790" i="15" a="1"/>
  <c r="N1790" i="15" s="1"/>
  <c r="M1790" i="15" a="1"/>
  <c r="M1790" i="15" s="1"/>
  <c r="B1790" i="15"/>
  <c r="A1790" i="15" s="1"/>
  <c r="Q1789" i="15" a="1"/>
  <c r="Q1789" i="15" s="1"/>
  <c r="P1789" i="15" a="1"/>
  <c r="P1789" i="15" s="1"/>
  <c r="O1789" i="15" a="1"/>
  <c r="O1789" i="15" s="1"/>
  <c r="N1789" i="15" a="1"/>
  <c r="N1789" i="15" s="1"/>
  <c r="M1789" i="15" a="1"/>
  <c r="M1789" i="15" s="1"/>
  <c r="B1789" i="15"/>
  <c r="A1789" i="15" s="1"/>
  <c r="Q1788" i="15" a="1"/>
  <c r="Q1788" i="15" s="1"/>
  <c r="P1788" i="15" a="1"/>
  <c r="P1788" i="15" s="1"/>
  <c r="O1788" i="15" a="1"/>
  <c r="O1788" i="15" s="1"/>
  <c r="N1788" i="15" a="1"/>
  <c r="N1788" i="15" s="1"/>
  <c r="M1788" i="15" a="1"/>
  <c r="M1788" i="15" s="1"/>
  <c r="B1788" i="15"/>
  <c r="A1788" i="15" s="1"/>
  <c r="Q1787" i="15" a="1"/>
  <c r="Q1787" i="15" s="1"/>
  <c r="P1787" i="15" a="1"/>
  <c r="P1787" i="15" s="1"/>
  <c r="O1787" i="15" a="1"/>
  <c r="O1787" i="15" s="1"/>
  <c r="N1787" i="15" a="1"/>
  <c r="N1787" i="15" s="1"/>
  <c r="M1787" i="15" a="1"/>
  <c r="M1787" i="15" s="1"/>
  <c r="B1787" i="15"/>
  <c r="A1787" i="15" s="1"/>
  <c r="Q1786" i="15" a="1"/>
  <c r="Q1786" i="15" s="1"/>
  <c r="P1786" i="15" a="1"/>
  <c r="P1786" i="15" s="1"/>
  <c r="O1786" i="15" a="1"/>
  <c r="O1786" i="15" s="1"/>
  <c r="N1786" i="15" a="1"/>
  <c r="N1786" i="15" s="1"/>
  <c r="M1786" i="15" a="1"/>
  <c r="M1786" i="15" s="1"/>
  <c r="B1786" i="15"/>
  <c r="A1786" i="15" s="1"/>
  <c r="Q1785" i="15" a="1"/>
  <c r="Q1785" i="15" s="1"/>
  <c r="P1785" i="15" a="1"/>
  <c r="P1785" i="15" s="1"/>
  <c r="O1785" i="15" a="1"/>
  <c r="O1785" i="15" s="1"/>
  <c r="N1785" i="15" a="1"/>
  <c r="N1785" i="15" s="1"/>
  <c r="M1785" i="15" a="1"/>
  <c r="M1785" i="15" s="1"/>
  <c r="B1785" i="15"/>
  <c r="A1785" i="15" s="1"/>
  <c r="Q1784" i="15" a="1"/>
  <c r="Q1784" i="15" s="1"/>
  <c r="P1784" i="15" a="1"/>
  <c r="P1784" i="15" s="1"/>
  <c r="O1784" i="15" a="1"/>
  <c r="O1784" i="15" s="1"/>
  <c r="N1784" i="15" a="1"/>
  <c r="N1784" i="15" s="1"/>
  <c r="M1784" i="15" a="1"/>
  <c r="M1784" i="15" s="1"/>
  <c r="B1784" i="15"/>
  <c r="A1784" i="15" s="1"/>
  <c r="Q1783" i="15" a="1"/>
  <c r="Q1783" i="15" s="1"/>
  <c r="P1783" i="15" a="1"/>
  <c r="P1783" i="15" s="1"/>
  <c r="O1783" i="15" a="1"/>
  <c r="O1783" i="15" s="1"/>
  <c r="N1783" i="15" a="1"/>
  <c r="N1783" i="15" s="1"/>
  <c r="M1783" i="15" a="1"/>
  <c r="M1783" i="15" s="1"/>
  <c r="B1783" i="15"/>
  <c r="A1783" i="15" s="1"/>
  <c r="Q1782" i="15" a="1"/>
  <c r="Q1782" i="15" s="1"/>
  <c r="P1782" i="15" a="1"/>
  <c r="P1782" i="15" s="1"/>
  <c r="O1782" i="15" a="1"/>
  <c r="O1782" i="15" s="1"/>
  <c r="N1782" i="15" a="1"/>
  <c r="N1782" i="15" s="1"/>
  <c r="M1782" i="15" a="1"/>
  <c r="M1782" i="15" s="1"/>
  <c r="B1782" i="15"/>
  <c r="A1782" i="15" s="1"/>
  <c r="Q1781" i="15" a="1"/>
  <c r="Q1781" i="15" s="1"/>
  <c r="P1781" i="15" a="1"/>
  <c r="P1781" i="15" s="1"/>
  <c r="O1781" i="15" a="1"/>
  <c r="O1781" i="15" s="1"/>
  <c r="N1781" i="15" a="1"/>
  <c r="N1781" i="15" s="1"/>
  <c r="M1781" i="15" a="1"/>
  <c r="M1781" i="15" s="1"/>
  <c r="B1781" i="15"/>
  <c r="A1781" i="15" s="1"/>
  <c r="Q1780" i="15" a="1"/>
  <c r="Q1780" i="15" s="1"/>
  <c r="P1780" i="15" a="1"/>
  <c r="P1780" i="15" s="1"/>
  <c r="O1780" i="15" a="1"/>
  <c r="O1780" i="15" s="1"/>
  <c r="N1780" i="15" a="1"/>
  <c r="N1780" i="15" s="1"/>
  <c r="M1780" i="15" a="1"/>
  <c r="M1780" i="15" s="1"/>
  <c r="B1780" i="15"/>
  <c r="A1780" i="15" s="1"/>
  <c r="Q1779" i="15" a="1"/>
  <c r="Q1779" i="15" s="1"/>
  <c r="P1779" i="15" a="1"/>
  <c r="P1779" i="15" s="1"/>
  <c r="O1779" i="15" a="1"/>
  <c r="O1779" i="15" s="1"/>
  <c r="N1779" i="15" a="1"/>
  <c r="N1779" i="15" s="1"/>
  <c r="M1779" i="15" a="1"/>
  <c r="M1779" i="15" s="1"/>
  <c r="B1779" i="15"/>
  <c r="A1779" i="15" s="1"/>
  <c r="Q1778" i="15" a="1"/>
  <c r="Q1778" i="15" s="1"/>
  <c r="P1778" i="15" a="1"/>
  <c r="P1778" i="15" s="1"/>
  <c r="O1778" i="15" a="1"/>
  <c r="O1778" i="15" s="1"/>
  <c r="N1778" i="15" a="1"/>
  <c r="N1778" i="15" s="1"/>
  <c r="M1778" i="15" a="1"/>
  <c r="M1778" i="15" s="1"/>
  <c r="B1778" i="15"/>
  <c r="A1778" i="15" s="1"/>
  <c r="Q1777" i="15" a="1"/>
  <c r="Q1777" i="15" s="1"/>
  <c r="P1777" i="15" a="1"/>
  <c r="P1777" i="15" s="1"/>
  <c r="O1777" i="15" a="1"/>
  <c r="O1777" i="15" s="1"/>
  <c r="N1777" i="15" a="1"/>
  <c r="N1777" i="15" s="1"/>
  <c r="M1777" i="15" a="1"/>
  <c r="M1777" i="15" s="1"/>
  <c r="B1777" i="15"/>
  <c r="A1777" i="15" s="1"/>
  <c r="Q1776" i="15" a="1"/>
  <c r="Q1776" i="15" s="1"/>
  <c r="P1776" i="15" a="1"/>
  <c r="P1776" i="15" s="1"/>
  <c r="O1776" i="15" a="1"/>
  <c r="O1776" i="15" s="1"/>
  <c r="N1776" i="15" a="1"/>
  <c r="N1776" i="15" s="1"/>
  <c r="M1776" i="15" a="1"/>
  <c r="M1776" i="15" s="1"/>
  <c r="B1776" i="15"/>
  <c r="A1776" i="15" s="1"/>
  <c r="Q1775" i="15" a="1"/>
  <c r="Q1775" i="15" s="1"/>
  <c r="P1775" i="15" a="1"/>
  <c r="P1775" i="15" s="1"/>
  <c r="O1775" i="15" a="1"/>
  <c r="O1775" i="15" s="1"/>
  <c r="N1775" i="15" a="1"/>
  <c r="N1775" i="15" s="1"/>
  <c r="M1775" i="15" a="1"/>
  <c r="M1775" i="15" s="1"/>
  <c r="B1775" i="15"/>
  <c r="A1775" i="15" s="1"/>
  <c r="Q1774" i="15" a="1"/>
  <c r="Q1774" i="15" s="1"/>
  <c r="P1774" i="15" a="1"/>
  <c r="P1774" i="15" s="1"/>
  <c r="O1774" i="15" a="1"/>
  <c r="O1774" i="15" s="1"/>
  <c r="N1774" i="15" a="1"/>
  <c r="N1774" i="15" s="1"/>
  <c r="M1774" i="15" a="1"/>
  <c r="M1774" i="15" s="1"/>
  <c r="B1774" i="15"/>
  <c r="A1774" i="15" s="1"/>
  <c r="Q1773" i="15" a="1"/>
  <c r="Q1773" i="15" s="1"/>
  <c r="P1773" i="15" a="1"/>
  <c r="P1773" i="15" s="1"/>
  <c r="O1773" i="15" a="1"/>
  <c r="O1773" i="15" s="1"/>
  <c r="N1773" i="15" a="1"/>
  <c r="N1773" i="15" s="1"/>
  <c r="M1773" i="15" a="1"/>
  <c r="M1773" i="15" s="1"/>
  <c r="B1773" i="15"/>
  <c r="A1773" i="15" s="1"/>
  <c r="Q1772" i="15" a="1"/>
  <c r="Q1772" i="15" s="1"/>
  <c r="P1772" i="15" a="1"/>
  <c r="P1772" i="15" s="1"/>
  <c r="O1772" i="15" a="1"/>
  <c r="O1772" i="15" s="1"/>
  <c r="N1772" i="15" a="1"/>
  <c r="N1772" i="15" s="1"/>
  <c r="M1772" i="15" a="1"/>
  <c r="M1772" i="15" s="1"/>
  <c r="B1772" i="15"/>
  <c r="A1772" i="15" s="1"/>
  <c r="Q1771" i="15" a="1"/>
  <c r="Q1771" i="15" s="1"/>
  <c r="P1771" i="15" a="1"/>
  <c r="P1771" i="15" s="1"/>
  <c r="O1771" i="15" a="1"/>
  <c r="O1771" i="15" s="1"/>
  <c r="N1771" i="15" a="1"/>
  <c r="N1771" i="15" s="1"/>
  <c r="M1771" i="15" a="1"/>
  <c r="M1771" i="15" s="1"/>
  <c r="B1771" i="15"/>
  <c r="A1771" i="15" s="1"/>
  <c r="Q1770" i="15" a="1"/>
  <c r="Q1770" i="15" s="1"/>
  <c r="P1770" i="15" a="1"/>
  <c r="P1770" i="15" s="1"/>
  <c r="O1770" i="15" a="1"/>
  <c r="O1770" i="15" s="1"/>
  <c r="N1770" i="15" a="1"/>
  <c r="N1770" i="15" s="1"/>
  <c r="M1770" i="15" a="1"/>
  <c r="M1770" i="15" s="1"/>
  <c r="B1770" i="15"/>
  <c r="A1770" i="15" s="1"/>
  <c r="Q1769" i="15" a="1"/>
  <c r="Q1769" i="15" s="1"/>
  <c r="P1769" i="15" a="1"/>
  <c r="P1769" i="15" s="1"/>
  <c r="O1769" i="15" a="1"/>
  <c r="O1769" i="15" s="1"/>
  <c r="N1769" i="15" a="1"/>
  <c r="N1769" i="15" s="1"/>
  <c r="M1769" i="15" a="1"/>
  <c r="M1769" i="15" s="1"/>
  <c r="B1769" i="15"/>
  <c r="A1769" i="15" s="1"/>
  <c r="Q1768" i="15" a="1"/>
  <c r="Q1768" i="15" s="1"/>
  <c r="P1768" i="15" a="1"/>
  <c r="P1768" i="15" s="1"/>
  <c r="O1768" i="15" a="1"/>
  <c r="O1768" i="15" s="1"/>
  <c r="N1768" i="15" a="1"/>
  <c r="N1768" i="15" s="1"/>
  <c r="M1768" i="15" a="1"/>
  <c r="M1768" i="15" s="1"/>
  <c r="B1768" i="15"/>
  <c r="A1768" i="15" s="1"/>
  <c r="Q1767" i="15" a="1"/>
  <c r="Q1767" i="15" s="1"/>
  <c r="P1767" i="15" a="1"/>
  <c r="P1767" i="15" s="1"/>
  <c r="O1767" i="15" a="1"/>
  <c r="O1767" i="15" s="1"/>
  <c r="N1767" i="15" a="1"/>
  <c r="N1767" i="15" s="1"/>
  <c r="M1767" i="15" a="1"/>
  <c r="M1767" i="15" s="1"/>
  <c r="B1767" i="15"/>
  <c r="A1767" i="15" s="1"/>
  <c r="Q1766" i="15" a="1"/>
  <c r="Q1766" i="15" s="1"/>
  <c r="P1766" i="15" a="1"/>
  <c r="P1766" i="15" s="1"/>
  <c r="O1766" i="15" a="1"/>
  <c r="O1766" i="15" s="1"/>
  <c r="N1766" i="15" a="1"/>
  <c r="N1766" i="15" s="1"/>
  <c r="M1766" i="15" a="1"/>
  <c r="M1766" i="15" s="1"/>
  <c r="B1766" i="15"/>
  <c r="A1766" i="15" s="1"/>
  <c r="Q1765" i="15" a="1"/>
  <c r="Q1765" i="15" s="1"/>
  <c r="P1765" i="15" a="1"/>
  <c r="P1765" i="15" s="1"/>
  <c r="O1765" i="15" a="1"/>
  <c r="O1765" i="15" s="1"/>
  <c r="N1765" i="15" a="1"/>
  <c r="N1765" i="15" s="1"/>
  <c r="M1765" i="15" a="1"/>
  <c r="M1765" i="15" s="1"/>
  <c r="B1765" i="15"/>
  <c r="A1765" i="15" s="1"/>
  <c r="Q1764" i="15" a="1"/>
  <c r="Q1764" i="15" s="1"/>
  <c r="P1764" i="15" a="1"/>
  <c r="P1764" i="15" s="1"/>
  <c r="O1764" i="15" a="1"/>
  <c r="O1764" i="15" s="1"/>
  <c r="N1764" i="15" a="1"/>
  <c r="N1764" i="15" s="1"/>
  <c r="M1764" i="15" a="1"/>
  <c r="M1764" i="15" s="1"/>
  <c r="B1764" i="15"/>
  <c r="A1764" i="15" s="1"/>
  <c r="Q1763" i="15" a="1"/>
  <c r="Q1763" i="15" s="1"/>
  <c r="P1763" i="15" a="1"/>
  <c r="P1763" i="15" s="1"/>
  <c r="O1763" i="15" a="1"/>
  <c r="O1763" i="15" s="1"/>
  <c r="N1763" i="15" a="1"/>
  <c r="N1763" i="15" s="1"/>
  <c r="M1763" i="15" a="1"/>
  <c r="M1763" i="15" s="1"/>
  <c r="B1763" i="15"/>
  <c r="A1763" i="15" s="1"/>
  <c r="Q1762" i="15" a="1"/>
  <c r="Q1762" i="15" s="1"/>
  <c r="P1762" i="15" a="1"/>
  <c r="P1762" i="15" s="1"/>
  <c r="O1762" i="15" a="1"/>
  <c r="O1762" i="15" s="1"/>
  <c r="N1762" i="15" a="1"/>
  <c r="N1762" i="15" s="1"/>
  <c r="M1762" i="15" a="1"/>
  <c r="M1762" i="15" s="1"/>
  <c r="B1762" i="15"/>
  <c r="A1762" i="15" s="1"/>
  <c r="Q1761" i="15" a="1"/>
  <c r="Q1761" i="15" s="1"/>
  <c r="P1761" i="15" a="1"/>
  <c r="P1761" i="15" s="1"/>
  <c r="O1761" i="15" a="1"/>
  <c r="O1761" i="15" s="1"/>
  <c r="N1761" i="15" a="1"/>
  <c r="N1761" i="15" s="1"/>
  <c r="M1761" i="15" a="1"/>
  <c r="M1761" i="15" s="1"/>
  <c r="B1761" i="15"/>
  <c r="A1761" i="15" s="1"/>
  <c r="Q1760" i="15" a="1"/>
  <c r="Q1760" i="15" s="1"/>
  <c r="P1760" i="15" a="1"/>
  <c r="P1760" i="15" s="1"/>
  <c r="O1760" i="15" a="1"/>
  <c r="O1760" i="15" s="1"/>
  <c r="N1760" i="15" a="1"/>
  <c r="N1760" i="15" s="1"/>
  <c r="M1760" i="15" a="1"/>
  <c r="M1760" i="15" s="1"/>
  <c r="B1760" i="15"/>
  <c r="A1760" i="15" s="1"/>
  <c r="Q1759" i="15" a="1"/>
  <c r="Q1759" i="15" s="1"/>
  <c r="P1759" i="15" a="1"/>
  <c r="P1759" i="15" s="1"/>
  <c r="O1759" i="15" a="1"/>
  <c r="O1759" i="15" s="1"/>
  <c r="N1759" i="15" a="1"/>
  <c r="N1759" i="15" s="1"/>
  <c r="M1759" i="15" a="1"/>
  <c r="M1759" i="15" s="1"/>
  <c r="B1759" i="15"/>
  <c r="A1759" i="15" s="1"/>
  <c r="Q1758" i="15" a="1"/>
  <c r="Q1758" i="15" s="1"/>
  <c r="P1758" i="15" a="1"/>
  <c r="P1758" i="15" s="1"/>
  <c r="O1758" i="15" a="1"/>
  <c r="O1758" i="15" s="1"/>
  <c r="N1758" i="15" a="1"/>
  <c r="N1758" i="15" s="1"/>
  <c r="M1758" i="15" a="1"/>
  <c r="M1758" i="15" s="1"/>
  <c r="B1758" i="15"/>
  <c r="A1758" i="15" s="1"/>
  <c r="Q1757" i="15" a="1"/>
  <c r="Q1757" i="15" s="1"/>
  <c r="P1757" i="15" a="1"/>
  <c r="P1757" i="15" s="1"/>
  <c r="O1757" i="15" a="1"/>
  <c r="O1757" i="15" s="1"/>
  <c r="N1757" i="15" a="1"/>
  <c r="N1757" i="15" s="1"/>
  <c r="M1757" i="15" a="1"/>
  <c r="M1757" i="15" s="1"/>
  <c r="B1757" i="15"/>
  <c r="A1757" i="15" s="1"/>
  <c r="Q1756" i="15" a="1"/>
  <c r="Q1756" i="15" s="1"/>
  <c r="P1756" i="15" a="1"/>
  <c r="P1756" i="15" s="1"/>
  <c r="O1756" i="15" a="1"/>
  <c r="O1756" i="15" s="1"/>
  <c r="N1756" i="15" a="1"/>
  <c r="N1756" i="15" s="1"/>
  <c r="M1756" i="15" a="1"/>
  <c r="M1756" i="15" s="1"/>
  <c r="B1756" i="15"/>
  <c r="A1756" i="15" s="1"/>
  <c r="Q1755" i="15" a="1"/>
  <c r="Q1755" i="15" s="1"/>
  <c r="P1755" i="15" a="1"/>
  <c r="P1755" i="15" s="1"/>
  <c r="O1755" i="15" a="1"/>
  <c r="O1755" i="15" s="1"/>
  <c r="N1755" i="15" a="1"/>
  <c r="N1755" i="15" s="1"/>
  <c r="M1755" i="15" a="1"/>
  <c r="M1755" i="15" s="1"/>
  <c r="B1755" i="15"/>
  <c r="A1755" i="15" s="1"/>
  <c r="Q1754" i="15" a="1"/>
  <c r="Q1754" i="15" s="1"/>
  <c r="P1754" i="15" a="1"/>
  <c r="P1754" i="15" s="1"/>
  <c r="O1754" i="15" a="1"/>
  <c r="O1754" i="15" s="1"/>
  <c r="N1754" i="15" a="1"/>
  <c r="N1754" i="15" s="1"/>
  <c r="M1754" i="15" a="1"/>
  <c r="M1754" i="15" s="1"/>
  <c r="B1754" i="15"/>
  <c r="A1754" i="15" s="1"/>
  <c r="Q1753" i="15" a="1"/>
  <c r="Q1753" i="15" s="1"/>
  <c r="P1753" i="15" a="1"/>
  <c r="P1753" i="15" s="1"/>
  <c r="O1753" i="15" a="1"/>
  <c r="O1753" i="15" s="1"/>
  <c r="N1753" i="15" a="1"/>
  <c r="N1753" i="15" s="1"/>
  <c r="M1753" i="15" a="1"/>
  <c r="M1753" i="15" s="1"/>
  <c r="B1753" i="15"/>
  <c r="A1753" i="15" s="1"/>
  <c r="Q1752" i="15" a="1"/>
  <c r="Q1752" i="15" s="1"/>
  <c r="P1752" i="15" a="1"/>
  <c r="P1752" i="15" s="1"/>
  <c r="O1752" i="15" a="1"/>
  <c r="O1752" i="15" s="1"/>
  <c r="N1752" i="15" a="1"/>
  <c r="N1752" i="15" s="1"/>
  <c r="M1752" i="15" a="1"/>
  <c r="M1752" i="15" s="1"/>
  <c r="B1752" i="15"/>
  <c r="A1752" i="15" s="1"/>
  <c r="Q1751" i="15" a="1"/>
  <c r="Q1751" i="15" s="1"/>
  <c r="P1751" i="15" a="1"/>
  <c r="P1751" i="15" s="1"/>
  <c r="O1751" i="15" a="1"/>
  <c r="O1751" i="15" s="1"/>
  <c r="N1751" i="15" a="1"/>
  <c r="N1751" i="15" s="1"/>
  <c r="M1751" i="15" a="1"/>
  <c r="M1751" i="15" s="1"/>
  <c r="B1751" i="15"/>
  <c r="A1751" i="15" s="1"/>
  <c r="Q1750" i="15" a="1"/>
  <c r="Q1750" i="15" s="1"/>
  <c r="P1750" i="15" a="1"/>
  <c r="P1750" i="15" s="1"/>
  <c r="O1750" i="15" a="1"/>
  <c r="O1750" i="15" s="1"/>
  <c r="N1750" i="15" a="1"/>
  <c r="N1750" i="15" s="1"/>
  <c r="M1750" i="15" a="1"/>
  <c r="M1750" i="15" s="1"/>
  <c r="B1750" i="15"/>
  <c r="A1750" i="15" s="1"/>
  <c r="Q1749" i="15" a="1"/>
  <c r="Q1749" i="15" s="1"/>
  <c r="P1749" i="15" a="1"/>
  <c r="P1749" i="15" s="1"/>
  <c r="O1749" i="15" a="1"/>
  <c r="O1749" i="15" s="1"/>
  <c r="N1749" i="15" a="1"/>
  <c r="N1749" i="15" s="1"/>
  <c r="M1749" i="15" a="1"/>
  <c r="M1749" i="15" s="1"/>
  <c r="B1749" i="15"/>
  <c r="A1749" i="15" s="1"/>
  <c r="Q1748" i="15" a="1"/>
  <c r="Q1748" i="15" s="1"/>
  <c r="P1748" i="15" a="1"/>
  <c r="P1748" i="15" s="1"/>
  <c r="O1748" i="15" a="1"/>
  <c r="O1748" i="15" s="1"/>
  <c r="N1748" i="15" a="1"/>
  <c r="N1748" i="15" s="1"/>
  <c r="M1748" i="15" a="1"/>
  <c r="M1748" i="15" s="1"/>
  <c r="B1748" i="15"/>
  <c r="A1748" i="15" s="1"/>
  <c r="Q1747" i="15" a="1"/>
  <c r="Q1747" i="15" s="1"/>
  <c r="P1747" i="15" a="1"/>
  <c r="P1747" i="15" s="1"/>
  <c r="O1747" i="15" a="1"/>
  <c r="O1747" i="15" s="1"/>
  <c r="N1747" i="15" a="1"/>
  <c r="N1747" i="15" s="1"/>
  <c r="M1747" i="15" a="1"/>
  <c r="M1747" i="15" s="1"/>
  <c r="B1747" i="15"/>
  <c r="A1747" i="15" s="1"/>
  <c r="Q1746" i="15" a="1"/>
  <c r="Q1746" i="15" s="1"/>
  <c r="P1746" i="15" a="1"/>
  <c r="P1746" i="15" s="1"/>
  <c r="O1746" i="15" a="1"/>
  <c r="O1746" i="15" s="1"/>
  <c r="N1746" i="15" a="1"/>
  <c r="N1746" i="15" s="1"/>
  <c r="M1746" i="15" a="1"/>
  <c r="M1746" i="15" s="1"/>
  <c r="B1746" i="15"/>
  <c r="A1746" i="15" s="1"/>
  <c r="Q1745" i="15" a="1"/>
  <c r="Q1745" i="15" s="1"/>
  <c r="P1745" i="15" a="1"/>
  <c r="P1745" i="15" s="1"/>
  <c r="O1745" i="15" a="1"/>
  <c r="O1745" i="15" s="1"/>
  <c r="N1745" i="15" a="1"/>
  <c r="N1745" i="15" s="1"/>
  <c r="M1745" i="15" a="1"/>
  <c r="M1745" i="15" s="1"/>
  <c r="B1745" i="15"/>
  <c r="A1745" i="15" s="1"/>
  <c r="Q1744" i="15" a="1"/>
  <c r="Q1744" i="15" s="1"/>
  <c r="P1744" i="15" a="1"/>
  <c r="P1744" i="15" s="1"/>
  <c r="O1744" i="15" a="1"/>
  <c r="O1744" i="15" s="1"/>
  <c r="N1744" i="15" a="1"/>
  <c r="N1744" i="15" s="1"/>
  <c r="M1744" i="15" a="1"/>
  <c r="M1744" i="15" s="1"/>
  <c r="B1744" i="15"/>
  <c r="A1744" i="15" s="1"/>
  <c r="Q1743" i="15" a="1"/>
  <c r="Q1743" i="15" s="1"/>
  <c r="P1743" i="15" a="1"/>
  <c r="P1743" i="15" s="1"/>
  <c r="O1743" i="15" a="1"/>
  <c r="O1743" i="15" s="1"/>
  <c r="N1743" i="15" a="1"/>
  <c r="N1743" i="15" s="1"/>
  <c r="M1743" i="15" a="1"/>
  <c r="M1743" i="15" s="1"/>
  <c r="B1743" i="15"/>
  <c r="A1743" i="15" s="1"/>
  <c r="Q1742" i="15" a="1"/>
  <c r="Q1742" i="15" s="1"/>
  <c r="P1742" i="15" a="1"/>
  <c r="P1742" i="15" s="1"/>
  <c r="O1742" i="15" a="1"/>
  <c r="O1742" i="15" s="1"/>
  <c r="N1742" i="15" a="1"/>
  <c r="N1742" i="15" s="1"/>
  <c r="M1742" i="15" a="1"/>
  <c r="M1742" i="15" s="1"/>
  <c r="B1742" i="15"/>
  <c r="A1742" i="15" s="1"/>
  <c r="Q1741" i="15" a="1"/>
  <c r="Q1741" i="15" s="1"/>
  <c r="P1741" i="15" a="1"/>
  <c r="P1741" i="15" s="1"/>
  <c r="O1741" i="15" a="1"/>
  <c r="O1741" i="15" s="1"/>
  <c r="N1741" i="15" a="1"/>
  <c r="N1741" i="15" s="1"/>
  <c r="M1741" i="15" a="1"/>
  <c r="M1741" i="15" s="1"/>
  <c r="B1741" i="15"/>
  <c r="A1741" i="15" s="1"/>
  <c r="Q1740" i="15" a="1"/>
  <c r="Q1740" i="15" s="1"/>
  <c r="P1740" i="15" a="1"/>
  <c r="P1740" i="15" s="1"/>
  <c r="O1740" i="15" a="1"/>
  <c r="O1740" i="15" s="1"/>
  <c r="N1740" i="15" a="1"/>
  <c r="N1740" i="15" s="1"/>
  <c r="M1740" i="15" a="1"/>
  <c r="M1740" i="15" s="1"/>
  <c r="B1740" i="15"/>
  <c r="A1740" i="15" s="1"/>
  <c r="Q1739" i="15" a="1"/>
  <c r="Q1739" i="15" s="1"/>
  <c r="P1739" i="15" a="1"/>
  <c r="P1739" i="15" s="1"/>
  <c r="O1739" i="15" a="1"/>
  <c r="O1739" i="15" s="1"/>
  <c r="N1739" i="15" a="1"/>
  <c r="N1739" i="15" s="1"/>
  <c r="M1739" i="15" a="1"/>
  <c r="M1739" i="15" s="1"/>
  <c r="B1739" i="15"/>
  <c r="A1739" i="15" s="1"/>
  <c r="Q1738" i="15" a="1"/>
  <c r="Q1738" i="15" s="1"/>
  <c r="P1738" i="15" a="1"/>
  <c r="P1738" i="15" s="1"/>
  <c r="O1738" i="15" a="1"/>
  <c r="O1738" i="15" s="1"/>
  <c r="N1738" i="15" a="1"/>
  <c r="N1738" i="15" s="1"/>
  <c r="M1738" i="15" a="1"/>
  <c r="M1738" i="15" s="1"/>
  <c r="B1738" i="15"/>
  <c r="A1738" i="15" s="1"/>
  <c r="Q1737" i="15" a="1"/>
  <c r="Q1737" i="15" s="1"/>
  <c r="P1737" i="15" a="1"/>
  <c r="P1737" i="15" s="1"/>
  <c r="O1737" i="15" a="1"/>
  <c r="O1737" i="15" s="1"/>
  <c r="N1737" i="15" a="1"/>
  <c r="N1737" i="15" s="1"/>
  <c r="M1737" i="15" a="1"/>
  <c r="M1737" i="15" s="1"/>
  <c r="B1737" i="15"/>
  <c r="A1737" i="15" s="1"/>
  <c r="Q1736" i="15" a="1"/>
  <c r="Q1736" i="15" s="1"/>
  <c r="P1736" i="15" a="1"/>
  <c r="P1736" i="15" s="1"/>
  <c r="O1736" i="15" a="1"/>
  <c r="O1736" i="15" s="1"/>
  <c r="N1736" i="15" a="1"/>
  <c r="N1736" i="15" s="1"/>
  <c r="M1736" i="15" a="1"/>
  <c r="M1736" i="15" s="1"/>
  <c r="B1736" i="15"/>
  <c r="A1736" i="15" s="1"/>
  <c r="Q1735" i="15" a="1"/>
  <c r="Q1735" i="15" s="1"/>
  <c r="P1735" i="15" a="1"/>
  <c r="P1735" i="15" s="1"/>
  <c r="O1735" i="15" a="1"/>
  <c r="O1735" i="15" s="1"/>
  <c r="N1735" i="15" a="1"/>
  <c r="N1735" i="15" s="1"/>
  <c r="M1735" i="15" a="1"/>
  <c r="M1735" i="15" s="1"/>
  <c r="B1735" i="15"/>
  <c r="A1735" i="15" s="1"/>
  <c r="Q1734" i="15" a="1"/>
  <c r="Q1734" i="15" s="1"/>
  <c r="P1734" i="15" a="1"/>
  <c r="P1734" i="15" s="1"/>
  <c r="O1734" i="15" a="1"/>
  <c r="O1734" i="15" s="1"/>
  <c r="N1734" i="15" a="1"/>
  <c r="N1734" i="15" s="1"/>
  <c r="M1734" i="15" a="1"/>
  <c r="M1734" i="15" s="1"/>
  <c r="B1734" i="15"/>
  <c r="A1734" i="15" s="1"/>
  <c r="Q1733" i="15" a="1"/>
  <c r="Q1733" i="15" s="1"/>
  <c r="P1733" i="15" a="1"/>
  <c r="P1733" i="15" s="1"/>
  <c r="O1733" i="15" a="1"/>
  <c r="O1733" i="15" s="1"/>
  <c r="N1733" i="15" a="1"/>
  <c r="N1733" i="15" s="1"/>
  <c r="M1733" i="15" a="1"/>
  <c r="M1733" i="15" s="1"/>
  <c r="B1733" i="15"/>
  <c r="A1733" i="15" s="1"/>
  <c r="Q1732" i="15" a="1"/>
  <c r="Q1732" i="15" s="1"/>
  <c r="P1732" i="15" a="1"/>
  <c r="P1732" i="15" s="1"/>
  <c r="O1732" i="15" a="1"/>
  <c r="O1732" i="15" s="1"/>
  <c r="N1732" i="15" a="1"/>
  <c r="N1732" i="15" s="1"/>
  <c r="M1732" i="15" a="1"/>
  <c r="M1732" i="15" s="1"/>
  <c r="B1732" i="15"/>
  <c r="A1732" i="15" s="1"/>
  <c r="Q1731" i="15" a="1"/>
  <c r="Q1731" i="15" s="1"/>
  <c r="P1731" i="15" a="1"/>
  <c r="P1731" i="15" s="1"/>
  <c r="O1731" i="15" a="1"/>
  <c r="O1731" i="15" s="1"/>
  <c r="N1731" i="15" a="1"/>
  <c r="N1731" i="15" s="1"/>
  <c r="M1731" i="15" a="1"/>
  <c r="M1731" i="15" s="1"/>
  <c r="B1731" i="15"/>
  <c r="A1731" i="15" s="1"/>
  <c r="Q1730" i="15" a="1"/>
  <c r="Q1730" i="15" s="1"/>
  <c r="P1730" i="15" a="1"/>
  <c r="P1730" i="15" s="1"/>
  <c r="O1730" i="15" a="1"/>
  <c r="O1730" i="15" s="1"/>
  <c r="N1730" i="15" a="1"/>
  <c r="N1730" i="15" s="1"/>
  <c r="M1730" i="15" a="1"/>
  <c r="M1730" i="15" s="1"/>
  <c r="B1730" i="15"/>
  <c r="A1730" i="15" s="1"/>
  <c r="Q1729" i="15" a="1"/>
  <c r="Q1729" i="15" s="1"/>
  <c r="P1729" i="15" a="1"/>
  <c r="P1729" i="15" s="1"/>
  <c r="O1729" i="15" a="1"/>
  <c r="O1729" i="15" s="1"/>
  <c r="N1729" i="15" a="1"/>
  <c r="N1729" i="15" s="1"/>
  <c r="M1729" i="15" a="1"/>
  <c r="M1729" i="15" s="1"/>
  <c r="B1729" i="15"/>
  <c r="A1729" i="15" s="1"/>
  <c r="Q1728" i="15" a="1"/>
  <c r="Q1728" i="15" s="1"/>
  <c r="P1728" i="15" a="1"/>
  <c r="P1728" i="15" s="1"/>
  <c r="O1728" i="15" a="1"/>
  <c r="O1728" i="15" s="1"/>
  <c r="N1728" i="15" a="1"/>
  <c r="N1728" i="15" s="1"/>
  <c r="M1728" i="15" a="1"/>
  <c r="M1728" i="15" s="1"/>
  <c r="B1728" i="15"/>
  <c r="A1728" i="15" s="1"/>
  <c r="Q1727" i="15" a="1"/>
  <c r="Q1727" i="15" s="1"/>
  <c r="P1727" i="15" a="1"/>
  <c r="P1727" i="15" s="1"/>
  <c r="O1727" i="15" a="1"/>
  <c r="O1727" i="15" s="1"/>
  <c r="N1727" i="15" a="1"/>
  <c r="N1727" i="15" s="1"/>
  <c r="M1727" i="15" a="1"/>
  <c r="M1727" i="15" s="1"/>
  <c r="B1727" i="15"/>
  <c r="A1727" i="15" s="1"/>
  <c r="Q1726" i="15" a="1"/>
  <c r="Q1726" i="15" s="1"/>
  <c r="P1726" i="15" a="1"/>
  <c r="P1726" i="15" s="1"/>
  <c r="O1726" i="15" a="1"/>
  <c r="O1726" i="15" s="1"/>
  <c r="N1726" i="15" a="1"/>
  <c r="N1726" i="15" s="1"/>
  <c r="M1726" i="15" a="1"/>
  <c r="M1726" i="15" s="1"/>
  <c r="B1726" i="15"/>
  <c r="A1726" i="15" s="1"/>
  <c r="Q1725" i="15" a="1"/>
  <c r="Q1725" i="15" s="1"/>
  <c r="P1725" i="15" a="1"/>
  <c r="P1725" i="15" s="1"/>
  <c r="O1725" i="15" a="1"/>
  <c r="O1725" i="15" s="1"/>
  <c r="N1725" i="15" a="1"/>
  <c r="N1725" i="15" s="1"/>
  <c r="M1725" i="15" a="1"/>
  <c r="M1725" i="15" s="1"/>
  <c r="B1725" i="15"/>
  <c r="A1725" i="15" s="1"/>
  <c r="Q1724" i="15" a="1"/>
  <c r="Q1724" i="15" s="1"/>
  <c r="P1724" i="15" a="1"/>
  <c r="P1724" i="15" s="1"/>
  <c r="O1724" i="15" a="1"/>
  <c r="O1724" i="15" s="1"/>
  <c r="N1724" i="15" a="1"/>
  <c r="N1724" i="15" s="1"/>
  <c r="M1724" i="15" a="1"/>
  <c r="M1724" i="15" s="1"/>
  <c r="B1724" i="15"/>
  <c r="A1724" i="15" s="1"/>
  <c r="Q1723" i="15" a="1"/>
  <c r="Q1723" i="15" s="1"/>
  <c r="P1723" i="15" a="1"/>
  <c r="P1723" i="15" s="1"/>
  <c r="O1723" i="15" a="1"/>
  <c r="O1723" i="15" s="1"/>
  <c r="N1723" i="15" a="1"/>
  <c r="N1723" i="15" s="1"/>
  <c r="M1723" i="15" a="1"/>
  <c r="M1723" i="15" s="1"/>
  <c r="B1723" i="15"/>
  <c r="A1723" i="15" s="1"/>
  <c r="Q1722" i="15" a="1"/>
  <c r="Q1722" i="15" s="1"/>
  <c r="P1722" i="15" a="1"/>
  <c r="P1722" i="15" s="1"/>
  <c r="O1722" i="15" a="1"/>
  <c r="O1722" i="15" s="1"/>
  <c r="N1722" i="15" a="1"/>
  <c r="N1722" i="15" s="1"/>
  <c r="M1722" i="15" a="1"/>
  <c r="M1722" i="15" s="1"/>
  <c r="B1722" i="15"/>
  <c r="A1722" i="15" s="1"/>
  <c r="Q1721" i="15" a="1"/>
  <c r="Q1721" i="15" s="1"/>
  <c r="P1721" i="15" a="1"/>
  <c r="P1721" i="15" s="1"/>
  <c r="O1721" i="15" a="1"/>
  <c r="O1721" i="15" s="1"/>
  <c r="N1721" i="15" a="1"/>
  <c r="N1721" i="15" s="1"/>
  <c r="M1721" i="15" a="1"/>
  <c r="M1721" i="15" s="1"/>
  <c r="B1721" i="15"/>
  <c r="A1721" i="15" s="1"/>
  <c r="Q1720" i="15" a="1"/>
  <c r="Q1720" i="15" s="1"/>
  <c r="P1720" i="15" a="1"/>
  <c r="P1720" i="15" s="1"/>
  <c r="O1720" i="15" a="1"/>
  <c r="O1720" i="15" s="1"/>
  <c r="N1720" i="15" a="1"/>
  <c r="N1720" i="15" s="1"/>
  <c r="M1720" i="15" a="1"/>
  <c r="M1720" i="15" s="1"/>
  <c r="B1720" i="15"/>
  <c r="A1720" i="15" s="1"/>
  <c r="Q1719" i="15" a="1"/>
  <c r="Q1719" i="15" s="1"/>
  <c r="P1719" i="15" a="1"/>
  <c r="P1719" i="15" s="1"/>
  <c r="O1719" i="15" a="1"/>
  <c r="O1719" i="15" s="1"/>
  <c r="N1719" i="15" a="1"/>
  <c r="N1719" i="15" s="1"/>
  <c r="M1719" i="15" a="1"/>
  <c r="M1719" i="15" s="1"/>
  <c r="B1719" i="15"/>
  <c r="A1719" i="15"/>
  <c r="Q1718" i="15" a="1"/>
  <c r="Q1718" i="15" s="1"/>
  <c r="P1718" i="15" a="1"/>
  <c r="P1718" i="15" s="1"/>
  <c r="O1718" i="15" a="1"/>
  <c r="O1718" i="15" s="1"/>
  <c r="N1718" i="15" a="1"/>
  <c r="N1718" i="15" s="1"/>
  <c r="M1718" i="15" a="1"/>
  <c r="M1718" i="15" s="1"/>
  <c r="B1718" i="15"/>
  <c r="A1718" i="15" s="1"/>
  <c r="Q1717" i="15" a="1"/>
  <c r="Q1717" i="15" s="1"/>
  <c r="P1717" i="15" a="1"/>
  <c r="P1717" i="15" s="1"/>
  <c r="O1717" i="15" a="1"/>
  <c r="O1717" i="15" s="1"/>
  <c r="N1717" i="15" a="1"/>
  <c r="N1717" i="15" s="1"/>
  <c r="M1717" i="15" a="1"/>
  <c r="M1717" i="15" s="1"/>
  <c r="B1717" i="15"/>
  <c r="A1717" i="15" s="1"/>
  <c r="Q1716" i="15" a="1"/>
  <c r="Q1716" i="15" s="1"/>
  <c r="P1716" i="15" a="1"/>
  <c r="P1716" i="15" s="1"/>
  <c r="O1716" i="15" a="1"/>
  <c r="O1716" i="15" s="1"/>
  <c r="N1716" i="15" a="1"/>
  <c r="N1716" i="15" s="1"/>
  <c r="M1716" i="15" a="1"/>
  <c r="M1716" i="15" s="1"/>
  <c r="B1716" i="15"/>
  <c r="A1716" i="15" s="1"/>
  <c r="Q1715" i="15" a="1"/>
  <c r="Q1715" i="15" s="1"/>
  <c r="P1715" i="15" a="1"/>
  <c r="P1715" i="15" s="1"/>
  <c r="O1715" i="15" a="1"/>
  <c r="O1715" i="15" s="1"/>
  <c r="N1715" i="15" a="1"/>
  <c r="N1715" i="15" s="1"/>
  <c r="M1715" i="15" a="1"/>
  <c r="M1715" i="15" s="1"/>
  <c r="B1715" i="15"/>
  <c r="A1715" i="15" s="1"/>
  <c r="Q1714" i="15" a="1"/>
  <c r="Q1714" i="15" s="1"/>
  <c r="P1714" i="15" a="1"/>
  <c r="P1714" i="15" s="1"/>
  <c r="O1714" i="15" a="1"/>
  <c r="O1714" i="15" s="1"/>
  <c r="N1714" i="15" a="1"/>
  <c r="N1714" i="15" s="1"/>
  <c r="M1714" i="15" a="1"/>
  <c r="M1714" i="15" s="1"/>
  <c r="B1714" i="15"/>
  <c r="A1714" i="15" s="1"/>
  <c r="Q1713" i="15" a="1"/>
  <c r="Q1713" i="15" s="1"/>
  <c r="P1713" i="15" a="1"/>
  <c r="P1713" i="15" s="1"/>
  <c r="O1713" i="15" a="1"/>
  <c r="O1713" i="15" s="1"/>
  <c r="N1713" i="15" a="1"/>
  <c r="N1713" i="15" s="1"/>
  <c r="M1713" i="15" a="1"/>
  <c r="M1713" i="15" s="1"/>
  <c r="B1713" i="15"/>
  <c r="A1713" i="15" s="1"/>
  <c r="Q1712" i="15" a="1"/>
  <c r="Q1712" i="15" s="1"/>
  <c r="P1712" i="15" a="1"/>
  <c r="P1712" i="15" s="1"/>
  <c r="O1712" i="15" a="1"/>
  <c r="O1712" i="15" s="1"/>
  <c r="N1712" i="15" a="1"/>
  <c r="N1712" i="15" s="1"/>
  <c r="M1712" i="15" a="1"/>
  <c r="M1712" i="15" s="1"/>
  <c r="B1712" i="15"/>
  <c r="A1712" i="15" s="1"/>
  <c r="Q1711" i="15" a="1"/>
  <c r="Q1711" i="15" s="1"/>
  <c r="P1711" i="15" a="1"/>
  <c r="P1711" i="15" s="1"/>
  <c r="O1711" i="15" a="1"/>
  <c r="O1711" i="15" s="1"/>
  <c r="N1711" i="15" a="1"/>
  <c r="N1711" i="15" s="1"/>
  <c r="M1711" i="15" a="1"/>
  <c r="M1711" i="15" s="1"/>
  <c r="B1711" i="15"/>
  <c r="A1711" i="15" s="1"/>
  <c r="Q1710" i="15" a="1"/>
  <c r="Q1710" i="15" s="1"/>
  <c r="P1710" i="15" a="1"/>
  <c r="P1710" i="15" s="1"/>
  <c r="O1710" i="15" a="1"/>
  <c r="O1710" i="15" s="1"/>
  <c r="N1710" i="15" a="1"/>
  <c r="N1710" i="15" s="1"/>
  <c r="M1710" i="15" a="1"/>
  <c r="M1710" i="15" s="1"/>
  <c r="B1710" i="15"/>
  <c r="A1710" i="15" s="1"/>
  <c r="Q1709" i="15" a="1"/>
  <c r="Q1709" i="15" s="1"/>
  <c r="P1709" i="15" a="1"/>
  <c r="P1709" i="15" s="1"/>
  <c r="O1709" i="15" a="1"/>
  <c r="O1709" i="15" s="1"/>
  <c r="N1709" i="15" a="1"/>
  <c r="N1709" i="15" s="1"/>
  <c r="M1709" i="15" a="1"/>
  <c r="M1709" i="15" s="1"/>
  <c r="B1709" i="15"/>
  <c r="A1709" i="15" s="1"/>
  <c r="Q1708" i="15" a="1"/>
  <c r="Q1708" i="15" s="1"/>
  <c r="P1708" i="15" a="1"/>
  <c r="P1708" i="15" s="1"/>
  <c r="O1708" i="15" a="1"/>
  <c r="O1708" i="15" s="1"/>
  <c r="N1708" i="15" a="1"/>
  <c r="N1708" i="15" s="1"/>
  <c r="M1708" i="15" a="1"/>
  <c r="M1708" i="15" s="1"/>
  <c r="B1708" i="15"/>
  <c r="A1708" i="15" s="1"/>
  <c r="Q1707" i="15" a="1"/>
  <c r="Q1707" i="15" s="1"/>
  <c r="P1707" i="15" a="1"/>
  <c r="P1707" i="15" s="1"/>
  <c r="O1707" i="15" a="1"/>
  <c r="O1707" i="15" s="1"/>
  <c r="N1707" i="15" a="1"/>
  <c r="N1707" i="15" s="1"/>
  <c r="M1707" i="15" a="1"/>
  <c r="M1707" i="15" s="1"/>
  <c r="B1707" i="15"/>
  <c r="A1707" i="15" s="1"/>
  <c r="Q1706" i="15" a="1"/>
  <c r="Q1706" i="15" s="1"/>
  <c r="P1706" i="15" a="1"/>
  <c r="P1706" i="15" s="1"/>
  <c r="O1706" i="15" a="1"/>
  <c r="O1706" i="15" s="1"/>
  <c r="N1706" i="15" a="1"/>
  <c r="N1706" i="15" s="1"/>
  <c r="M1706" i="15" a="1"/>
  <c r="M1706" i="15" s="1"/>
  <c r="B1706" i="15"/>
  <c r="A1706" i="15" s="1"/>
  <c r="Q1705" i="15" a="1"/>
  <c r="Q1705" i="15" s="1"/>
  <c r="P1705" i="15" a="1"/>
  <c r="P1705" i="15" s="1"/>
  <c r="O1705" i="15" a="1"/>
  <c r="O1705" i="15" s="1"/>
  <c r="N1705" i="15" a="1"/>
  <c r="N1705" i="15" s="1"/>
  <c r="M1705" i="15" a="1"/>
  <c r="M1705" i="15" s="1"/>
  <c r="B1705" i="15"/>
  <c r="A1705" i="15" s="1"/>
  <c r="Q1704" i="15" a="1"/>
  <c r="Q1704" i="15" s="1"/>
  <c r="P1704" i="15" a="1"/>
  <c r="P1704" i="15" s="1"/>
  <c r="O1704" i="15" a="1"/>
  <c r="O1704" i="15" s="1"/>
  <c r="N1704" i="15" a="1"/>
  <c r="N1704" i="15" s="1"/>
  <c r="M1704" i="15" a="1"/>
  <c r="M1704" i="15" s="1"/>
  <c r="B1704" i="15"/>
  <c r="A1704" i="15" s="1"/>
  <c r="Q1703" i="15" a="1"/>
  <c r="Q1703" i="15" s="1"/>
  <c r="P1703" i="15" a="1"/>
  <c r="P1703" i="15" s="1"/>
  <c r="O1703" i="15" a="1"/>
  <c r="O1703" i="15" s="1"/>
  <c r="N1703" i="15" a="1"/>
  <c r="N1703" i="15" s="1"/>
  <c r="M1703" i="15" a="1"/>
  <c r="M1703" i="15" s="1"/>
  <c r="B1703" i="15"/>
  <c r="A1703" i="15" s="1"/>
  <c r="Q1702" i="15" a="1"/>
  <c r="Q1702" i="15" s="1"/>
  <c r="P1702" i="15" a="1"/>
  <c r="P1702" i="15" s="1"/>
  <c r="O1702" i="15" a="1"/>
  <c r="O1702" i="15" s="1"/>
  <c r="N1702" i="15" a="1"/>
  <c r="N1702" i="15" s="1"/>
  <c r="M1702" i="15" a="1"/>
  <c r="M1702" i="15" s="1"/>
  <c r="B1702" i="15"/>
  <c r="A1702" i="15" s="1"/>
  <c r="Q1701" i="15" a="1"/>
  <c r="Q1701" i="15" s="1"/>
  <c r="P1701" i="15" a="1"/>
  <c r="P1701" i="15" s="1"/>
  <c r="O1701" i="15" a="1"/>
  <c r="O1701" i="15" s="1"/>
  <c r="N1701" i="15" a="1"/>
  <c r="N1701" i="15" s="1"/>
  <c r="M1701" i="15" a="1"/>
  <c r="M1701" i="15" s="1"/>
  <c r="B1701" i="15"/>
  <c r="A1701" i="15" s="1"/>
  <c r="Q1700" i="15" a="1"/>
  <c r="Q1700" i="15" s="1"/>
  <c r="P1700" i="15" a="1"/>
  <c r="P1700" i="15" s="1"/>
  <c r="O1700" i="15" a="1"/>
  <c r="O1700" i="15" s="1"/>
  <c r="N1700" i="15" a="1"/>
  <c r="N1700" i="15" s="1"/>
  <c r="M1700" i="15" a="1"/>
  <c r="M1700" i="15" s="1"/>
  <c r="B1700" i="15"/>
  <c r="A1700" i="15" s="1"/>
  <c r="Q1699" i="15" a="1"/>
  <c r="Q1699" i="15" s="1"/>
  <c r="P1699" i="15" a="1"/>
  <c r="P1699" i="15" s="1"/>
  <c r="O1699" i="15" a="1"/>
  <c r="O1699" i="15" s="1"/>
  <c r="N1699" i="15" a="1"/>
  <c r="N1699" i="15" s="1"/>
  <c r="M1699" i="15" a="1"/>
  <c r="M1699" i="15" s="1"/>
  <c r="B1699" i="15"/>
  <c r="A1699" i="15" s="1"/>
  <c r="Q1698" i="15" a="1"/>
  <c r="Q1698" i="15" s="1"/>
  <c r="P1698" i="15" a="1"/>
  <c r="P1698" i="15" s="1"/>
  <c r="O1698" i="15" a="1"/>
  <c r="O1698" i="15" s="1"/>
  <c r="N1698" i="15" a="1"/>
  <c r="N1698" i="15" s="1"/>
  <c r="M1698" i="15" a="1"/>
  <c r="M1698" i="15" s="1"/>
  <c r="B1698" i="15"/>
  <c r="A1698" i="15" s="1"/>
  <c r="Q1697" i="15" a="1"/>
  <c r="Q1697" i="15" s="1"/>
  <c r="P1697" i="15" a="1"/>
  <c r="P1697" i="15" s="1"/>
  <c r="O1697" i="15" a="1"/>
  <c r="O1697" i="15" s="1"/>
  <c r="N1697" i="15" a="1"/>
  <c r="N1697" i="15" s="1"/>
  <c r="M1697" i="15" a="1"/>
  <c r="M1697" i="15" s="1"/>
  <c r="B1697" i="15"/>
  <c r="A1697" i="15" s="1"/>
  <c r="Q1696" i="15" a="1"/>
  <c r="Q1696" i="15" s="1"/>
  <c r="P1696" i="15" a="1"/>
  <c r="P1696" i="15" s="1"/>
  <c r="O1696" i="15" a="1"/>
  <c r="O1696" i="15" s="1"/>
  <c r="N1696" i="15" a="1"/>
  <c r="N1696" i="15" s="1"/>
  <c r="M1696" i="15" a="1"/>
  <c r="M1696" i="15" s="1"/>
  <c r="B1696" i="15"/>
  <c r="A1696" i="15" s="1"/>
  <c r="Q1695" i="15" a="1"/>
  <c r="Q1695" i="15" s="1"/>
  <c r="P1695" i="15" a="1"/>
  <c r="P1695" i="15" s="1"/>
  <c r="O1695" i="15" a="1"/>
  <c r="O1695" i="15" s="1"/>
  <c r="N1695" i="15" a="1"/>
  <c r="N1695" i="15" s="1"/>
  <c r="M1695" i="15" a="1"/>
  <c r="M1695" i="15" s="1"/>
  <c r="B1695" i="15"/>
  <c r="A1695" i="15" s="1"/>
  <c r="Q1694" i="15" a="1"/>
  <c r="Q1694" i="15" s="1"/>
  <c r="P1694" i="15" a="1"/>
  <c r="P1694" i="15" s="1"/>
  <c r="O1694" i="15" a="1"/>
  <c r="O1694" i="15" s="1"/>
  <c r="N1694" i="15" a="1"/>
  <c r="N1694" i="15" s="1"/>
  <c r="M1694" i="15" a="1"/>
  <c r="M1694" i="15" s="1"/>
  <c r="B1694" i="15"/>
  <c r="A1694" i="15" s="1"/>
  <c r="Q1693" i="15" a="1"/>
  <c r="Q1693" i="15" s="1"/>
  <c r="P1693" i="15" a="1"/>
  <c r="P1693" i="15" s="1"/>
  <c r="O1693" i="15" a="1"/>
  <c r="O1693" i="15" s="1"/>
  <c r="N1693" i="15" a="1"/>
  <c r="N1693" i="15" s="1"/>
  <c r="M1693" i="15" a="1"/>
  <c r="M1693" i="15" s="1"/>
  <c r="B1693" i="15"/>
  <c r="A1693" i="15"/>
  <c r="Q1692" i="15" a="1"/>
  <c r="Q1692" i="15" s="1"/>
  <c r="P1692" i="15" a="1"/>
  <c r="P1692" i="15" s="1"/>
  <c r="O1692" i="15" a="1"/>
  <c r="O1692" i="15" s="1"/>
  <c r="N1692" i="15" a="1"/>
  <c r="N1692" i="15" s="1"/>
  <c r="M1692" i="15" a="1"/>
  <c r="M1692" i="15" s="1"/>
  <c r="B1692" i="15"/>
  <c r="A1692" i="15" s="1"/>
  <c r="Q1691" i="15" a="1"/>
  <c r="Q1691" i="15" s="1"/>
  <c r="P1691" i="15" a="1"/>
  <c r="P1691" i="15" s="1"/>
  <c r="O1691" i="15" a="1"/>
  <c r="O1691" i="15" s="1"/>
  <c r="N1691" i="15" a="1"/>
  <c r="N1691" i="15" s="1"/>
  <c r="M1691" i="15" a="1"/>
  <c r="M1691" i="15" s="1"/>
  <c r="B1691" i="15"/>
  <c r="A1691" i="15" s="1"/>
  <c r="Q1690" i="15" a="1"/>
  <c r="Q1690" i="15" s="1"/>
  <c r="P1690" i="15" a="1"/>
  <c r="P1690" i="15" s="1"/>
  <c r="O1690" i="15" a="1"/>
  <c r="O1690" i="15" s="1"/>
  <c r="N1690" i="15" a="1"/>
  <c r="N1690" i="15" s="1"/>
  <c r="M1690" i="15" a="1"/>
  <c r="M1690" i="15" s="1"/>
  <c r="B1690" i="15"/>
  <c r="A1690" i="15" s="1"/>
  <c r="Q1689" i="15" a="1"/>
  <c r="Q1689" i="15" s="1"/>
  <c r="P1689" i="15" a="1"/>
  <c r="P1689" i="15" s="1"/>
  <c r="O1689" i="15" a="1"/>
  <c r="O1689" i="15" s="1"/>
  <c r="N1689" i="15" a="1"/>
  <c r="N1689" i="15" s="1"/>
  <c r="M1689" i="15" a="1"/>
  <c r="M1689" i="15" s="1"/>
  <c r="B1689" i="15"/>
  <c r="A1689" i="15" s="1"/>
  <c r="Q1688" i="15" a="1"/>
  <c r="Q1688" i="15" s="1"/>
  <c r="P1688" i="15" a="1"/>
  <c r="P1688" i="15" s="1"/>
  <c r="O1688" i="15" a="1"/>
  <c r="O1688" i="15" s="1"/>
  <c r="N1688" i="15" a="1"/>
  <c r="N1688" i="15" s="1"/>
  <c r="M1688" i="15" a="1"/>
  <c r="M1688" i="15" s="1"/>
  <c r="B1688" i="15"/>
  <c r="A1688" i="15" s="1"/>
  <c r="Q1687" i="15" a="1"/>
  <c r="Q1687" i="15" s="1"/>
  <c r="P1687" i="15" a="1"/>
  <c r="P1687" i="15" s="1"/>
  <c r="O1687" i="15" a="1"/>
  <c r="O1687" i="15" s="1"/>
  <c r="N1687" i="15" a="1"/>
  <c r="N1687" i="15" s="1"/>
  <c r="M1687" i="15" a="1"/>
  <c r="M1687" i="15" s="1"/>
  <c r="B1687" i="15"/>
  <c r="A1687" i="15" s="1"/>
  <c r="Q1686" i="15" a="1"/>
  <c r="Q1686" i="15" s="1"/>
  <c r="P1686" i="15" a="1"/>
  <c r="P1686" i="15" s="1"/>
  <c r="O1686" i="15" a="1"/>
  <c r="O1686" i="15" s="1"/>
  <c r="N1686" i="15" a="1"/>
  <c r="N1686" i="15" s="1"/>
  <c r="M1686" i="15" a="1"/>
  <c r="M1686" i="15" s="1"/>
  <c r="B1686" i="15"/>
  <c r="A1686" i="15"/>
  <c r="Q1685" i="15" a="1"/>
  <c r="Q1685" i="15" s="1"/>
  <c r="P1685" i="15" a="1"/>
  <c r="P1685" i="15" s="1"/>
  <c r="O1685" i="15" a="1"/>
  <c r="O1685" i="15" s="1"/>
  <c r="N1685" i="15" a="1"/>
  <c r="N1685" i="15" s="1"/>
  <c r="M1685" i="15" a="1"/>
  <c r="M1685" i="15" s="1"/>
  <c r="B1685" i="15"/>
  <c r="A1685" i="15" s="1"/>
  <c r="Q1684" i="15" a="1"/>
  <c r="Q1684" i="15" s="1"/>
  <c r="P1684" i="15" a="1"/>
  <c r="P1684" i="15" s="1"/>
  <c r="O1684" i="15" a="1"/>
  <c r="O1684" i="15" s="1"/>
  <c r="N1684" i="15" a="1"/>
  <c r="N1684" i="15" s="1"/>
  <c r="M1684" i="15" a="1"/>
  <c r="M1684" i="15" s="1"/>
  <c r="B1684" i="15"/>
  <c r="A1684" i="15" s="1"/>
  <c r="Q1683" i="15" a="1"/>
  <c r="Q1683" i="15" s="1"/>
  <c r="P1683" i="15" a="1"/>
  <c r="P1683" i="15" s="1"/>
  <c r="O1683" i="15" a="1"/>
  <c r="O1683" i="15" s="1"/>
  <c r="N1683" i="15" a="1"/>
  <c r="N1683" i="15" s="1"/>
  <c r="M1683" i="15" a="1"/>
  <c r="M1683" i="15" s="1"/>
  <c r="B1683" i="15"/>
  <c r="A1683" i="15" s="1"/>
  <c r="Q1682" i="15" a="1"/>
  <c r="Q1682" i="15" s="1"/>
  <c r="P1682" i="15" a="1"/>
  <c r="P1682" i="15" s="1"/>
  <c r="O1682" i="15" a="1"/>
  <c r="O1682" i="15" s="1"/>
  <c r="N1682" i="15" a="1"/>
  <c r="N1682" i="15" s="1"/>
  <c r="M1682" i="15" a="1"/>
  <c r="M1682" i="15" s="1"/>
  <c r="B1682" i="15"/>
  <c r="A1682" i="15" s="1"/>
  <c r="Q1681" i="15" a="1"/>
  <c r="Q1681" i="15" s="1"/>
  <c r="P1681" i="15" a="1"/>
  <c r="P1681" i="15" s="1"/>
  <c r="O1681" i="15" a="1"/>
  <c r="O1681" i="15" s="1"/>
  <c r="N1681" i="15" a="1"/>
  <c r="N1681" i="15" s="1"/>
  <c r="M1681" i="15" a="1"/>
  <c r="M1681" i="15" s="1"/>
  <c r="B1681" i="15"/>
  <c r="A1681" i="15" s="1"/>
  <c r="Q1680" i="15" a="1"/>
  <c r="Q1680" i="15" s="1"/>
  <c r="P1680" i="15" a="1"/>
  <c r="P1680" i="15" s="1"/>
  <c r="O1680" i="15" a="1"/>
  <c r="O1680" i="15" s="1"/>
  <c r="N1680" i="15" a="1"/>
  <c r="N1680" i="15" s="1"/>
  <c r="M1680" i="15" a="1"/>
  <c r="M1680" i="15" s="1"/>
  <c r="B1680" i="15"/>
  <c r="A1680" i="15" s="1"/>
  <c r="Q1679" i="15" a="1"/>
  <c r="Q1679" i="15" s="1"/>
  <c r="P1679" i="15" a="1"/>
  <c r="P1679" i="15" s="1"/>
  <c r="O1679" i="15" a="1"/>
  <c r="O1679" i="15" s="1"/>
  <c r="N1679" i="15" a="1"/>
  <c r="N1679" i="15" s="1"/>
  <c r="M1679" i="15" a="1"/>
  <c r="M1679" i="15" s="1"/>
  <c r="B1679" i="15"/>
  <c r="A1679" i="15" s="1"/>
  <c r="Q1678" i="15" a="1"/>
  <c r="Q1678" i="15" s="1"/>
  <c r="P1678" i="15" a="1"/>
  <c r="P1678" i="15" s="1"/>
  <c r="O1678" i="15" a="1"/>
  <c r="O1678" i="15" s="1"/>
  <c r="N1678" i="15" a="1"/>
  <c r="N1678" i="15" s="1"/>
  <c r="M1678" i="15" a="1"/>
  <c r="M1678" i="15" s="1"/>
  <c r="B1678" i="15"/>
  <c r="A1678" i="15" s="1"/>
  <c r="Q1677" i="15" a="1"/>
  <c r="Q1677" i="15" s="1"/>
  <c r="P1677" i="15" a="1"/>
  <c r="P1677" i="15" s="1"/>
  <c r="O1677" i="15" a="1"/>
  <c r="O1677" i="15" s="1"/>
  <c r="N1677" i="15" a="1"/>
  <c r="N1677" i="15" s="1"/>
  <c r="M1677" i="15" a="1"/>
  <c r="M1677" i="15" s="1"/>
  <c r="B1677" i="15"/>
  <c r="A1677" i="15" s="1"/>
  <c r="Q1676" i="15" a="1"/>
  <c r="Q1676" i="15" s="1"/>
  <c r="P1676" i="15" a="1"/>
  <c r="P1676" i="15" s="1"/>
  <c r="O1676" i="15" a="1"/>
  <c r="O1676" i="15" s="1"/>
  <c r="N1676" i="15" a="1"/>
  <c r="N1676" i="15" s="1"/>
  <c r="M1676" i="15" a="1"/>
  <c r="M1676" i="15" s="1"/>
  <c r="B1676" i="15"/>
  <c r="A1676" i="15" s="1"/>
  <c r="Q1675" i="15" a="1"/>
  <c r="Q1675" i="15" s="1"/>
  <c r="P1675" i="15" a="1"/>
  <c r="P1675" i="15" s="1"/>
  <c r="O1675" i="15" a="1"/>
  <c r="O1675" i="15" s="1"/>
  <c r="N1675" i="15" a="1"/>
  <c r="N1675" i="15" s="1"/>
  <c r="M1675" i="15" a="1"/>
  <c r="M1675" i="15" s="1"/>
  <c r="B1675" i="15"/>
  <c r="A1675" i="15" s="1"/>
  <c r="Q1674" i="15" a="1"/>
  <c r="Q1674" i="15" s="1"/>
  <c r="P1674" i="15" a="1"/>
  <c r="P1674" i="15" s="1"/>
  <c r="O1674" i="15" a="1"/>
  <c r="O1674" i="15" s="1"/>
  <c r="N1674" i="15" a="1"/>
  <c r="N1674" i="15" s="1"/>
  <c r="M1674" i="15" a="1"/>
  <c r="M1674" i="15" s="1"/>
  <c r="B1674" i="15"/>
  <c r="A1674" i="15" s="1"/>
  <c r="Q1673" i="15" a="1"/>
  <c r="Q1673" i="15" s="1"/>
  <c r="P1673" i="15" a="1"/>
  <c r="P1673" i="15" s="1"/>
  <c r="O1673" i="15" a="1"/>
  <c r="O1673" i="15" s="1"/>
  <c r="N1673" i="15" a="1"/>
  <c r="N1673" i="15" s="1"/>
  <c r="M1673" i="15" a="1"/>
  <c r="M1673" i="15" s="1"/>
  <c r="B1673" i="15"/>
  <c r="A1673" i="15" s="1"/>
  <c r="Q1672" i="15" a="1"/>
  <c r="Q1672" i="15" s="1"/>
  <c r="P1672" i="15" a="1"/>
  <c r="P1672" i="15" s="1"/>
  <c r="O1672" i="15" a="1"/>
  <c r="O1672" i="15" s="1"/>
  <c r="N1672" i="15" a="1"/>
  <c r="N1672" i="15" s="1"/>
  <c r="M1672" i="15" a="1"/>
  <c r="M1672" i="15" s="1"/>
  <c r="B1672" i="15"/>
  <c r="A1672" i="15" s="1"/>
  <c r="Q1671" i="15" a="1"/>
  <c r="Q1671" i="15" s="1"/>
  <c r="P1671" i="15" a="1"/>
  <c r="P1671" i="15" s="1"/>
  <c r="O1671" i="15" a="1"/>
  <c r="O1671" i="15" s="1"/>
  <c r="N1671" i="15" a="1"/>
  <c r="N1671" i="15" s="1"/>
  <c r="M1671" i="15" a="1"/>
  <c r="M1671" i="15" s="1"/>
  <c r="B1671" i="15"/>
  <c r="A1671" i="15" s="1"/>
  <c r="Q1670" i="15" a="1"/>
  <c r="Q1670" i="15" s="1"/>
  <c r="P1670" i="15" a="1"/>
  <c r="P1670" i="15" s="1"/>
  <c r="O1670" i="15" a="1"/>
  <c r="O1670" i="15" s="1"/>
  <c r="N1670" i="15" a="1"/>
  <c r="N1670" i="15" s="1"/>
  <c r="M1670" i="15" a="1"/>
  <c r="M1670" i="15" s="1"/>
  <c r="B1670" i="15"/>
  <c r="A1670" i="15" s="1"/>
  <c r="Q1669" i="15" a="1"/>
  <c r="Q1669" i="15" s="1"/>
  <c r="P1669" i="15" a="1"/>
  <c r="P1669" i="15" s="1"/>
  <c r="O1669" i="15" a="1"/>
  <c r="O1669" i="15" s="1"/>
  <c r="N1669" i="15" a="1"/>
  <c r="N1669" i="15" s="1"/>
  <c r="M1669" i="15" a="1"/>
  <c r="M1669" i="15" s="1"/>
  <c r="B1669" i="15"/>
  <c r="A1669" i="15" s="1"/>
  <c r="Q1668" i="15" a="1"/>
  <c r="Q1668" i="15" s="1"/>
  <c r="P1668" i="15" a="1"/>
  <c r="P1668" i="15" s="1"/>
  <c r="O1668" i="15" a="1"/>
  <c r="O1668" i="15" s="1"/>
  <c r="N1668" i="15" a="1"/>
  <c r="N1668" i="15" s="1"/>
  <c r="M1668" i="15" a="1"/>
  <c r="M1668" i="15" s="1"/>
  <c r="B1668" i="15"/>
  <c r="A1668" i="15" s="1"/>
  <c r="Q1667" i="15" a="1"/>
  <c r="Q1667" i="15" s="1"/>
  <c r="P1667" i="15" a="1"/>
  <c r="P1667" i="15" s="1"/>
  <c r="O1667" i="15" a="1"/>
  <c r="O1667" i="15" s="1"/>
  <c r="N1667" i="15" a="1"/>
  <c r="N1667" i="15" s="1"/>
  <c r="M1667" i="15" a="1"/>
  <c r="M1667" i="15" s="1"/>
  <c r="B1667" i="15"/>
  <c r="A1667" i="15" s="1"/>
  <c r="Q1666" i="15" a="1"/>
  <c r="Q1666" i="15" s="1"/>
  <c r="P1666" i="15" a="1"/>
  <c r="P1666" i="15" s="1"/>
  <c r="O1666" i="15" a="1"/>
  <c r="O1666" i="15" s="1"/>
  <c r="N1666" i="15" a="1"/>
  <c r="N1666" i="15" s="1"/>
  <c r="M1666" i="15" a="1"/>
  <c r="M1666" i="15" s="1"/>
  <c r="B1666" i="15"/>
  <c r="A1666" i="15" s="1"/>
  <c r="Q1665" i="15" a="1"/>
  <c r="Q1665" i="15" s="1"/>
  <c r="P1665" i="15" a="1"/>
  <c r="P1665" i="15" s="1"/>
  <c r="O1665" i="15" a="1"/>
  <c r="O1665" i="15" s="1"/>
  <c r="N1665" i="15" a="1"/>
  <c r="N1665" i="15" s="1"/>
  <c r="M1665" i="15" a="1"/>
  <c r="M1665" i="15" s="1"/>
  <c r="B1665" i="15"/>
  <c r="A1665" i="15" s="1"/>
  <c r="Q1664" i="15" a="1"/>
  <c r="Q1664" i="15" s="1"/>
  <c r="P1664" i="15" a="1"/>
  <c r="P1664" i="15" s="1"/>
  <c r="O1664" i="15" a="1"/>
  <c r="O1664" i="15" s="1"/>
  <c r="N1664" i="15" a="1"/>
  <c r="N1664" i="15" s="1"/>
  <c r="M1664" i="15" a="1"/>
  <c r="M1664" i="15" s="1"/>
  <c r="B1664" i="15"/>
  <c r="A1664" i="15" s="1"/>
  <c r="Q1663" i="15" a="1"/>
  <c r="Q1663" i="15" s="1"/>
  <c r="P1663" i="15" a="1"/>
  <c r="P1663" i="15" s="1"/>
  <c r="O1663" i="15" a="1"/>
  <c r="O1663" i="15" s="1"/>
  <c r="N1663" i="15" a="1"/>
  <c r="N1663" i="15" s="1"/>
  <c r="M1663" i="15" a="1"/>
  <c r="M1663" i="15" s="1"/>
  <c r="B1663" i="15"/>
  <c r="A1663" i="15" s="1"/>
  <c r="Q1662" i="15" a="1"/>
  <c r="Q1662" i="15" s="1"/>
  <c r="P1662" i="15" a="1"/>
  <c r="P1662" i="15" s="1"/>
  <c r="O1662" i="15" a="1"/>
  <c r="O1662" i="15" s="1"/>
  <c r="N1662" i="15" a="1"/>
  <c r="N1662" i="15" s="1"/>
  <c r="M1662" i="15" a="1"/>
  <c r="M1662" i="15" s="1"/>
  <c r="B1662" i="15"/>
  <c r="A1662" i="15" s="1"/>
  <c r="Q1661" i="15" a="1"/>
  <c r="Q1661" i="15" s="1"/>
  <c r="P1661" i="15" a="1"/>
  <c r="P1661" i="15" s="1"/>
  <c r="O1661" i="15" a="1"/>
  <c r="O1661" i="15" s="1"/>
  <c r="N1661" i="15" a="1"/>
  <c r="N1661" i="15" s="1"/>
  <c r="M1661" i="15" a="1"/>
  <c r="M1661" i="15" s="1"/>
  <c r="B1661" i="15"/>
  <c r="A1661" i="15" s="1"/>
  <c r="Q1660" i="15" a="1"/>
  <c r="Q1660" i="15" s="1"/>
  <c r="P1660" i="15" a="1"/>
  <c r="P1660" i="15" s="1"/>
  <c r="O1660" i="15" a="1"/>
  <c r="O1660" i="15" s="1"/>
  <c r="N1660" i="15" a="1"/>
  <c r="N1660" i="15" s="1"/>
  <c r="M1660" i="15" a="1"/>
  <c r="M1660" i="15" s="1"/>
  <c r="B1660" i="15"/>
  <c r="A1660" i="15" s="1"/>
  <c r="Q1659" i="15" a="1"/>
  <c r="Q1659" i="15" s="1"/>
  <c r="P1659" i="15" a="1"/>
  <c r="P1659" i="15" s="1"/>
  <c r="O1659" i="15" a="1"/>
  <c r="O1659" i="15" s="1"/>
  <c r="N1659" i="15" a="1"/>
  <c r="N1659" i="15" s="1"/>
  <c r="M1659" i="15" a="1"/>
  <c r="M1659" i="15" s="1"/>
  <c r="B1659" i="15"/>
  <c r="A1659" i="15" s="1"/>
  <c r="Q1658" i="15" a="1"/>
  <c r="Q1658" i="15" s="1"/>
  <c r="P1658" i="15" a="1"/>
  <c r="P1658" i="15" s="1"/>
  <c r="O1658" i="15" a="1"/>
  <c r="O1658" i="15" s="1"/>
  <c r="N1658" i="15" a="1"/>
  <c r="N1658" i="15" s="1"/>
  <c r="M1658" i="15" a="1"/>
  <c r="M1658" i="15" s="1"/>
  <c r="B1658" i="15"/>
  <c r="A1658" i="15" s="1"/>
  <c r="Q1657" i="15" a="1"/>
  <c r="Q1657" i="15" s="1"/>
  <c r="P1657" i="15" a="1"/>
  <c r="P1657" i="15" s="1"/>
  <c r="O1657" i="15" a="1"/>
  <c r="O1657" i="15" s="1"/>
  <c r="N1657" i="15" a="1"/>
  <c r="N1657" i="15" s="1"/>
  <c r="M1657" i="15" a="1"/>
  <c r="M1657" i="15" s="1"/>
  <c r="B1657" i="15"/>
  <c r="A1657" i="15" s="1"/>
  <c r="Q1656" i="15" a="1"/>
  <c r="Q1656" i="15" s="1"/>
  <c r="P1656" i="15" a="1"/>
  <c r="P1656" i="15" s="1"/>
  <c r="O1656" i="15" a="1"/>
  <c r="O1656" i="15" s="1"/>
  <c r="N1656" i="15" a="1"/>
  <c r="N1656" i="15" s="1"/>
  <c r="M1656" i="15" a="1"/>
  <c r="M1656" i="15" s="1"/>
  <c r="B1656" i="15"/>
  <c r="A1656" i="15" s="1"/>
  <c r="Q1655" i="15" a="1"/>
  <c r="Q1655" i="15" s="1"/>
  <c r="P1655" i="15" a="1"/>
  <c r="P1655" i="15" s="1"/>
  <c r="O1655" i="15" a="1"/>
  <c r="O1655" i="15" s="1"/>
  <c r="N1655" i="15" a="1"/>
  <c r="N1655" i="15" s="1"/>
  <c r="M1655" i="15" a="1"/>
  <c r="M1655" i="15" s="1"/>
  <c r="B1655" i="15"/>
  <c r="A1655" i="15" s="1"/>
  <c r="Q1654" i="15" a="1"/>
  <c r="Q1654" i="15" s="1"/>
  <c r="P1654" i="15" a="1"/>
  <c r="P1654" i="15" s="1"/>
  <c r="O1654" i="15" a="1"/>
  <c r="O1654" i="15" s="1"/>
  <c r="N1654" i="15" a="1"/>
  <c r="N1654" i="15" s="1"/>
  <c r="M1654" i="15" a="1"/>
  <c r="M1654" i="15" s="1"/>
  <c r="B1654" i="15"/>
  <c r="A1654" i="15" s="1"/>
  <c r="Q1653" i="15" a="1"/>
  <c r="Q1653" i="15" s="1"/>
  <c r="P1653" i="15" a="1"/>
  <c r="P1653" i="15" s="1"/>
  <c r="O1653" i="15" a="1"/>
  <c r="O1653" i="15" s="1"/>
  <c r="N1653" i="15" a="1"/>
  <c r="N1653" i="15" s="1"/>
  <c r="M1653" i="15" a="1"/>
  <c r="M1653" i="15" s="1"/>
  <c r="B1653" i="15"/>
  <c r="A1653" i="15" s="1"/>
  <c r="Q1652" i="15" a="1"/>
  <c r="Q1652" i="15" s="1"/>
  <c r="P1652" i="15" a="1"/>
  <c r="P1652" i="15" s="1"/>
  <c r="O1652" i="15" a="1"/>
  <c r="O1652" i="15" s="1"/>
  <c r="N1652" i="15" a="1"/>
  <c r="N1652" i="15" s="1"/>
  <c r="M1652" i="15" a="1"/>
  <c r="M1652" i="15" s="1"/>
  <c r="B1652" i="15"/>
  <c r="A1652" i="15" s="1"/>
  <c r="Q1651" i="15" a="1"/>
  <c r="Q1651" i="15" s="1"/>
  <c r="P1651" i="15" a="1"/>
  <c r="P1651" i="15" s="1"/>
  <c r="O1651" i="15" a="1"/>
  <c r="O1651" i="15" s="1"/>
  <c r="N1651" i="15" a="1"/>
  <c r="N1651" i="15" s="1"/>
  <c r="M1651" i="15" a="1"/>
  <c r="M1651" i="15" s="1"/>
  <c r="B1651" i="15"/>
  <c r="A1651" i="15" s="1"/>
  <c r="Q1650" i="15" a="1"/>
  <c r="Q1650" i="15" s="1"/>
  <c r="P1650" i="15" a="1"/>
  <c r="P1650" i="15" s="1"/>
  <c r="O1650" i="15" a="1"/>
  <c r="O1650" i="15" s="1"/>
  <c r="N1650" i="15" a="1"/>
  <c r="N1650" i="15" s="1"/>
  <c r="M1650" i="15" a="1"/>
  <c r="M1650" i="15" s="1"/>
  <c r="B1650" i="15"/>
  <c r="A1650" i="15" s="1"/>
  <c r="Q1649" i="15" a="1"/>
  <c r="Q1649" i="15" s="1"/>
  <c r="P1649" i="15" a="1"/>
  <c r="P1649" i="15" s="1"/>
  <c r="O1649" i="15" a="1"/>
  <c r="O1649" i="15" s="1"/>
  <c r="N1649" i="15" a="1"/>
  <c r="N1649" i="15" s="1"/>
  <c r="M1649" i="15" a="1"/>
  <c r="M1649" i="15" s="1"/>
  <c r="B1649" i="15"/>
  <c r="A1649" i="15" s="1"/>
  <c r="Q1648" i="15" a="1"/>
  <c r="Q1648" i="15" s="1"/>
  <c r="P1648" i="15" a="1"/>
  <c r="P1648" i="15" s="1"/>
  <c r="O1648" i="15" a="1"/>
  <c r="O1648" i="15" s="1"/>
  <c r="N1648" i="15" a="1"/>
  <c r="N1648" i="15" s="1"/>
  <c r="M1648" i="15" a="1"/>
  <c r="M1648" i="15" s="1"/>
  <c r="B1648" i="15"/>
  <c r="A1648" i="15" s="1"/>
  <c r="Q1647" i="15" a="1"/>
  <c r="Q1647" i="15" s="1"/>
  <c r="P1647" i="15" a="1"/>
  <c r="P1647" i="15" s="1"/>
  <c r="O1647" i="15" a="1"/>
  <c r="O1647" i="15" s="1"/>
  <c r="N1647" i="15" a="1"/>
  <c r="N1647" i="15" s="1"/>
  <c r="M1647" i="15" a="1"/>
  <c r="M1647" i="15" s="1"/>
  <c r="B1647" i="15"/>
  <c r="A1647" i="15" s="1"/>
  <c r="Q1646" i="15" a="1"/>
  <c r="Q1646" i="15" s="1"/>
  <c r="P1646" i="15" a="1"/>
  <c r="P1646" i="15" s="1"/>
  <c r="O1646" i="15" a="1"/>
  <c r="O1646" i="15" s="1"/>
  <c r="N1646" i="15" a="1"/>
  <c r="N1646" i="15" s="1"/>
  <c r="M1646" i="15" a="1"/>
  <c r="M1646" i="15" s="1"/>
  <c r="B1646" i="15"/>
  <c r="A1646" i="15" s="1"/>
  <c r="Q1645" i="15" a="1"/>
  <c r="Q1645" i="15" s="1"/>
  <c r="P1645" i="15" a="1"/>
  <c r="P1645" i="15" s="1"/>
  <c r="O1645" i="15" a="1"/>
  <c r="O1645" i="15" s="1"/>
  <c r="N1645" i="15" a="1"/>
  <c r="N1645" i="15" s="1"/>
  <c r="M1645" i="15" a="1"/>
  <c r="M1645" i="15" s="1"/>
  <c r="B1645" i="15"/>
  <c r="A1645" i="15" s="1"/>
  <c r="Q1644" i="15" a="1"/>
  <c r="Q1644" i="15" s="1"/>
  <c r="P1644" i="15" a="1"/>
  <c r="P1644" i="15" s="1"/>
  <c r="O1644" i="15" a="1"/>
  <c r="O1644" i="15" s="1"/>
  <c r="N1644" i="15" a="1"/>
  <c r="N1644" i="15" s="1"/>
  <c r="M1644" i="15" a="1"/>
  <c r="M1644" i="15" s="1"/>
  <c r="B1644" i="15"/>
  <c r="A1644" i="15" s="1"/>
  <c r="Q1643" i="15" a="1"/>
  <c r="Q1643" i="15" s="1"/>
  <c r="P1643" i="15" a="1"/>
  <c r="P1643" i="15" s="1"/>
  <c r="O1643" i="15" a="1"/>
  <c r="O1643" i="15" s="1"/>
  <c r="N1643" i="15" a="1"/>
  <c r="N1643" i="15" s="1"/>
  <c r="M1643" i="15" a="1"/>
  <c r="M1643" i="15" s="1"/>
  <c r="B1643" i="15"/>
  <c r="A1643" i="15" s="1"/>
  <c r="Q1642" i="15" a="1"/>
  <c r="Q1642" i="15" s="1"/>
  <c r="P1642" i="15" a="1"/>
  <c r="P1642" i="15" s="1"/>
  <c r="O1642" i="15" a="1"/>
  <c r="O1642" i="15" s="1"/>
  <c r="N1642" i="15" a="1"/>
  <c r="N1642" i="15" s="1"/>
  <c r="M1642" i="15" a="1"/>
  <c r="M1642" i="15" s="1"/>
  <c r="B1642" i="15"/>
  <c r="A1642" i="15" s="1"/>
  <c r="Q1641" i="15" a="1"/>
  <c r="Q1641" i="15" s="1"/>
  <c r="P1641" i="15" a="1"/>
  <c r="P1641" i="15" s="1"/>
  <c r="O1641" i="15" a="1"/>
  <c r="O1641" i="15" s="1"/>
  <c r="N1641" i="15" a="1"/>
  <c r="N1641" i="15" s="1"/>
  <c r="M1641" i="15" a="1"/>
  <c r="M1641" i="15" s="1"/>
  <c r="B1641" i="15"/>
  <c r="A1641" i="15" s="1"/>
  <c r="Q1640" i="15" a="1"/>
  <c r="Q1640" i="15" s="1"/>
  <c r="P1640" i="15" a="1"/>
  <c r="P1640" i="15" s="1"/>
  <c r="O1640" i="15" a="1"/>
  <c r="O1640" i="15" s="1"/>
  <c r="N1640" i="15" a="1"/>
  <c r="N1640" i="15" s="1"/>
  <c r="M1640" i="15" a="1"/>
  <c r="M1640" i="15" s="1"/>
  <c r="B1640" i="15"/>
  <c r="A1640" i="15" s="1"/>
  <c r="Q1639" i="15" a="1"/>
  <c r="Q1639" i="15" s="1"/>
  <c r="P1639" i="15" a="1"/>
  <c r="P1639" i="15" s="1"/>
  <c r="O1639" i="15" a="1"/>
  <c r="O1639" i="15" s="1"/>
  <c r="N1639" i="15" a="1"/>
  <c r="N1639" i="15" s="1"/>
  <c r="M1639" i="15" a="1"/>
  <c r="M1639" i="15" s="1"/>
  <c r="B1639" i="15"/>
  <c r="A1639" i="15" s="1"/>
  <c r="Q1638" i="15" a="1"/>
  <c r="Q1638" i="15" s="1"/>
  <c r="P1638" i="15" a="1"/>
  <c r="P1638" i="15" s="1"/>
  <c r="O1638" i="15" a="1"/>
  <c r="O1638" i="15" s="1"/>
  <c r="N1638" i="15" a="1"/>
  <c r="N1638" i="15" s="1"/>
  <c r="M1638" i="15" a="1"/>
  <c r="M1638" i="15" s="1"/>
  <c r="B1638" i="15"/>
  <c r="A1638" i="15" s="1"/>
  <c r="Q1637" i="15" a="1"/>
  <c r="Q1637" i="15" s="1"/>
  <c r="P1637" i="15" a="1"/>
  <c r="P1637" i="15" s="1"/>
  <c r="O1637" i="15" a="1"/>
  <c r="O1637" i="15" s="1"/>
  <c r="N1637" i="15" a="1"/>
  <c r="N1637" i="15" s="1"/>
  <c r="M1637" i="15" a="1"/>
  <c r="M1637" i="15" s="1"/>
  <c r="B1637" i="15"/>
  <c r="A1637" i="15" s="1"/>
  <c r="Q1636" i="15" a="1"/>
  <c r="Q1636" i="15" s="1"/>
  <c r="P1636" i="15" a="1"/>
  <c r="P1636" i="15" s="1"/>
  <c r="O1636" i="15" a="1"/>
  <c r="O1636" i="15" s="1"/>
  <c r="N1636" i="15" a="1"/>
  <c r="N1636" i="15" s="1"/>
  <c r="M1636" i="15" a="1"/>
  <c r="M1636" i="15" s="1"/>
  <c r="B1636" i="15"/>
  <c r="A1636" i="15" s="1"/>
  <c r="Q1635" i="15" a="1"/>
  <c r="Q1635" i="15" s="1"/>
  <c r="P1635" i="15" a="1"/>
  <c r="P1635" i="15" s="1"/>
  <c r="O1635" i="15" a="1"/>
  <c r="O1635" i="15" s="1"/>
  <c r="N1635" i="15" a="1"/>
  <c r="N1635" i="15" s="1"/>
  <c r="M1635" i="15" a="1"/>
  <c r="M1635" i="15" s="1"/>
  <c r="B1635" i="15"/>
  <c r="A1635" i="15" s="1"/>
  <c r="Q1634" i="15" a="1"/>
  <c r="Q1634" i="15" s="1"/>
  <c r="P1634" i="15" a="1"/>
  <c r="P1634" i="15" s="1"/>
  <c r="O1634" i="15" a="1"/>
  <c r="O1634" i="15" s="1"/>
  <c r="N1634" i="15" a="1"/>
  <c r="N1634" i="15" s="1"/>
  <c r="M1634" i="15" a="1"/>
  <c r="M1634" i="15" s="1"/>
  <c r="B1634" i="15"/>
  <c r="A1634" i="15" s="1"/>
  <c r="Q1633" i="15" a="1"/>
  <c r="Q1633" i="15" s="1"/>
  <c r="P1633" i="15" a="1"/>
  <c r="P1633" i="15" s="1"/>
  <c r="O1633" i="15" a="1"/>
  <c r="O1633" i="15" s="1"/>
  <c r="N1633" i="15" a="1"/>
  <c r="N1633" i="15" s="1"/>
  <c r="M1633" i="15" a="1"/>
  <c r="M1633" i="15" s="1"/>
  <c r="B1633" i="15"/>
  <c r="A1633" i="15" s="1"/>
  <c r="Q1632" i="15" a="1"/>
  <c r="Q1632" i="15" s="1"/>
  <c r="P1632" i="15" a="1"/>
  <c r="P1632" i="15" s="1"/>
  <c r="O1632" i="15" a="1"/>
  <c r="O1632" i="15" s="1"/>
  <c r="N1632" i="15" a="1"/>
  <c r="N1632" i="15" s="1"/>
  <c r="M1632" i="15" a="1"/>
  <c r="M1632" i="15" s="1"/>
  <c r="B1632" i="15"/>
  <c r="A1632" i="15" s="1"/>
  <c r="Q1631" i="15" a="1"/>
  <c r="Q1631" i="15" s="1"/>
  <c r="P1631" i="15" a="1"/>
  <c r="P1631" i="15" s="1"/>
  <c r="O1631" i="15" a="1"/>
  <c r="O1631" i="15" s="1"/>
  <c r="N1631" i="15" a="1"/>
  <c r="N1631" i="15" s="1"/>
  <c r="M1631" i="15" a="1"/>
  <c r="M1631" i="15" s="1"/>
  <c r="B1631" i="15"/>
  <c r="A1631" i="15" s="1"/>
  <c r="Q1630" i="15" a="1"/>
  <c r="Q1630" i="15" s="1"/>
  <c r="P1630" i="15" a="1"/>
  <c r="P1630" i="15" s="1"/>
  <c r="O1630" i="15" a="1"/>
  <c r="O1630" i="15" s="1"/>
  <c r="N1630" i="15" a="1"/>
  <c r="N1630" i="15" s="1"/>
  <c r="M1630" i="15" a="1"/>
  <c r="M1630" i="15" s="1"/>
  <c r="B1630" i="15"/>
  <c r="A1630" i="15" s="1"/>
  <c r="Q1629" i="15" a="1"/>
  <c r="Q1629" i="15" s="1"/>
  <c r="P1629" i="15" a="1"/>
  <c r="P1629" i="15" s="1"/>
  <c r="O1629" i="15" a="1"/>
  <c r="O1629" i="15" s="1"/>
  <c r="N1629" i="15" a="1"/>
  <c r="N1629" i="15" s="1"/>
  <c r="M1629" i="15" a="1"/>
  <c r="M1629" i="15" s="1"/>
  <c r="B1629" i="15"/>
  <c r="A1629" i="15" s="1"/>
  <c r="Q1628" i="15" a="1"/>
  <c r="Q1628" i="15" s="1"/>
  <c r="P1628" i="15" a="1"/>
  <c r="P1628" i="15" s="1"/>
  <c r="O1628" i="15" a="1"/>
  <c r="O1628" i="15" s="1"/>
  <c r="N1628" i="15" a="1"/>
  <c r="N1628" i="15" s="1"/>
  <c r="M1628" i="15" a="1"/>
  <c r="M1628" i="15" s="1"/>
  <c r="B1628" i="15"/>
  <c r="A1628" i="15" s="1"/>
  <c r="Q1627" i="15" a="1"/>
  <c r="Q1627" i="15" s="1"/>
  <c r="P1627" i="15" a="1"/>
  <c r="P1627" i="15" s="1"/>
  <c r="O1627" i="15" a="1"/>
  <c r="O1627" i="15" s="1"/>
  <c r="N1627" i="15" a="1"/>
  <c r="N1627" i="15" s="1"/>
  <c r="M1627" i="15" a="1"/>
  <c r="M1627" i="15" s="1"/>
  <c r="B1627" i="15"/>
  <c r="A1627" i="15" s="1"/>
  <c r="Q1626" i="15" a="1"/>
  <c r="Q1626" i="15" s="1"/>
  <c r="P1626" i="15" a="1"/>
  <c r="P1626" i="15" s="1"/>
  <c r="O1626" i="15" a="1"/>
  <c r="O1626" i="15" s="1"/>
  <c r="N1626" i="15" a="1"/>
  <c r="N1626" i="15" s="1"/>
  <c r="M1626" i="15" a="1"/>
  <c r="M1626" i="15" s="1"/>
  <c r="B1626" i="15"/>
  <c r="A1626" i="15" s="1"/>
  <c r="Q1625" i="15" a="1"/>
  <c r="Q1625" i="15" s="1"/>
  <c r="P1625" i="15" a="1"/>
  <c r="P1625" i="15" s="1"/>
  <c r="O1625" i="15" a="1"/>
  <c r="O1625" i="15" s="1"/>
  <c r="N1625" i="15" a="1"/>
  <c r="N1625" i="15" s="1"/>
  <c r="M1625" i="15" a="1"/>
  <c r="M1625" i="15" s="1"/>
  <c r="B1625" i="15"/>
  <c r="A1625" i="15" s="1"/>
  <c r="Q1624" i="15" a="1"/>
  <c r="Q1624" i="15" s="1"/>
  <c r="P1624" i="15" a="1"/>
  <c r="P1624" i="15" s="1"/>
  <c r="O1624" i="15" a="1"/>
  <c r="O1624" i="15" s="1"/>
  <c r="N1624" i="15" a="1"/>
  <c r="N1624" i="15" s="1"/>
  <c r="M1624" i="15" a="1"/>
  <c r="M1624" i="15" s="1"/>
  <c r="B1624" i="15"/>
  <c r="A1624" i="15" s="1"/>
  <c r="Q1623" i="15" a="1"/>
  <c r="Q1623" i="15" s="1"/>
  <c r="P1623" i="15" a="1"/>
  <c r="P1623" i="15" s="1"/>
  <c r="O1623" i="15" a="1"/>
  <c r="O1623" i="15" s="1"/>
  <c r="N1623" i="15" a="1"/>
  <c r="N1623" i="15" s="1"/>
  <c r="M1623" i="15" a="1"/>
  <c r="M1623" i="15" s="1"/>
  <c r="B1623" i="15"/>
  <c r="A1623" i="15" s="1"/>
  <c r="Q1622" i="15" a="1"/>
  <c r="Q1622" i="15" s="1"/>
  <c r="P1622" i="15" a="1"/>
  <c r="P1622" i="15" s="1"/>
  <c r="O1622" i="15" a="1"/>
  <c r="O1622" i="15" s="1"/>
  <c r="N1622" i="15" a="1"/>
  <c r="N1622" i="15" s="1"/>
  <c r="M1622" i="15" a="1"/>
  <c r="M1622" i="15" s="1"/>
  <c r="B1622" i="15"/>
  <c r="A1622" i="15" s="1"/>
  <c r="Q1621" i="15" a="1"/>
  <c r="Q1621" i="15" s="1"/>
  <c r="P1621" i="15" a="1"/>
  <c r="P1621" i="15" s="1"/>
  <c r="O1621" i="15" a="1"/>
  <c r="O1621" i="15" s="1"/>
  <c r="N1621" i="15" a="1"/>
  <c r="N1621" i="15" s="1"/>
  <c r="M1621" i="15" a="1"/>
  <c r="M1621" i="15" s="1"/>
  <c r="B1621" i="15"/>
  <c r="A1621" i="15" s="1"/>
  <c r="Q1620" i="15" a="1"/>
  <c r="Q1620" i="15" s="1"/>
  <c r="P1620" i="15" a="1"/>
  <c r="P1620" i="15" s="1"/>
  <c r="O1620" i="15" a="1"/>
  <c r="O1620" i="15" s="1"/>
  <c r="N1620" i="15" a="1"/>
  <c r="N1620" i="15" s="1"/>
  <c r="M1620" i="15" a="1"/>
  <c r="M1620" i="15" s="1"/>
  <c r="B1620" i="15"/>
  <c r="A1620" i="15" s="1"/>
  <c r="Q1619" i="15" a="1"/>
  <c r="Q1619" i="15" s="1"/>
  <c r="P1619" i="15" a="1"/>
  <c r="P1619" i="15" s="1"/>
  <c r="O1619" i="15" a="1"/>
  <c r="O1619" i="15" s="1"/>
  <c r="N1619" i="15" a="1"/>
  <c r="N1619" i="15" s="1"/>
  <c r="M1619" i="15" a="1"/>
  <c r="M1619" i="15" s="1"/>
  <c r="B1619" i="15"/>
  <c r="A1619" i="15" s="1"/>
  <c r="Q1618" i="15" a="1"/>
  <c r="Q1618" i="15" s="1"/>
  <c r="P1618" i="15" a="1"/>
  <c r="P1618" i="15" s="1"/>
  <c r="O1618" i="15" a="1"/>
  <c r="O1618" i="15" s="1"/>
  <c r="N1618" i="15" a="1"/>
  <c r="N1618" i="15" s="1"/>
  <c r="M1618" i="15" a="1"/>
  <c r="M1618" i="15" s="1"/>
  <c r="B1618" i="15"/>
  <c r="A1618" i="15" s="1"/>
  <c r="Q1617" i="15" a="1"/>
  <c r="Q1617" i="15" s="1"/>
  <c r="P1617" i="15" a="1"/>
  <c r="P1617" i="15" s="1"/>
  <c r="O1617" i="15" a="1"/>
  <c r="O1617" i="15" s="1"/>
  <c r="N1617" i="15" a="1"/>
  <c r="N1617" i="15" s="1"/>
  <c r="M1617" i="15" a="1"/>
  <c r="M1617" i="15" s="1"/>
  <c r="B1617" i="15"/>
  <c r="A1617" i="15" s="1"/>
  <c r="Q1616" i="15" a="1"/>
  <c r="Q1616" i="15" s="1"/>
  <c r="P1616" i="15" a="1"/>
  <c r="P1616" i="15" s="1"/>
  <c r="O1616" i="15" a="1"/>
  <c r="O1616" i="15" s="1"/>
  <c r="N1616" i="15" a="1"/>
  <c r="N1616" i="15" s="1"/>
  <c r="M1616" i="15" a="1"/>
  <c r="M1616" i="15" s="1"/>
  <c r="B1616" i="15"/>
  <c r="A1616" i="15" s="1"/>
  <c r="Q1615" i="15" a="1"/>
  <c r="Q1615" i="15" s="1"/>
  <c r="P1615" i="15" a="1"/>
  <c r="P1615" i="15" s="1"/>
  <c r="O1615" i="15" a="1"/>
  <c r="O1615" i="15" s="1"/>
  <c r="N1615" i="15" a="1"/>
  <c r="N1615" i="15" s="1"/>
  <c r="M1615" i="15" a="1"/>
  <c r="M1615" i="15" s="1"/>
  <c r="B1615" i="15"/>
  <c r="A1615" i="15" s="1"/>
  <c r="Q1614" i="15" a="1"/>
  <c r="Q1614" i="15" s="1"/>
  <c r="P1614" i="15" a="1"/>
  <c r="P1614" i="15" s="1"/>
  <c r="O1614" i="15" a="1"/>
  <c r="O1614" i="15" s="1"/>
  <c r="N1614" i="15" a="1"/>
  <c r="N1614" i="15" s="1"/>
  <c r="M1614" i="15" a="1"/>
  <c r="M1614" i="15" s="1"/>
  <c r="B1614" i="15"/>
  <c r="A1614" i="15" s="1"/>
  <c r="Q1613" i="15" a="1"/>
  <c r="Q1613" i="15" s="1"/>
  <c r="P1613" i="15" a="1"/>
  <c r="P1613" i="15" s="1"/>
  <c r="O1613" i="15" a="1"/>
  <c r="O1613" i="15" s="1"/>
  <c r="N1613" i="15" a="1"/>
  <c r="N1613" i="15" s="1"/>
  <c r="M1613" i="15" a="1"/>
  <c r="M1613" i="15" s="1"/>
  <c r="B1613" i="15"/>
  <c r="A1613" i="15" s="1"/>
  <c r="Q1612" i="15" a="1"/>
  <c r="Q1612" i="15" s="1"/>
  <c r="P1612" i="15" a="1"/>
  <c r="P1612" i="15" s="1"/>
  <c r="O1612" i="15" a="1"/>
  <c r="O1612" i="15" s="1"/>
  <c r="N1612" i="15" a="1"/>
  <c r="N1612" i="15" s="1"/>
  <c r="M1612" i="15" a="1"/>
  <c r="M1612" i="15" s="1"/>
  <c r="B1612" i="15"/>
  <c r="A1612" i="15" s="1"/>
  <c r="Q1611" i="15" a="1"/>
  <c r="Q1611" i="15" s="1"/>
  <c r="P1611" i="15" a="1"/>
  <c r="P1611" i="15" s="1"/>
  <c r="O1611" i="15" a="1"/>
  <c r="O1611" i="15" s="1"/>
  <c r="N1611" i="15" a="1"/>
  <c r="N1611" i="15" s="1"/>
  <c r="M1611" i="15" a="1"/>
  <c r="M1611" i="15" s="1"/>
  <c r="B1611" i="15"/>
  <c r="A1611" i="15" s="1"/>
  <c r="Q1610" i="15" a="1"/>
  <c r="Q1610" i="15" s="1"/>
  <c r="P1610" i="15" a="1"/>
  <c r="P1610" i="15" s="1"/>
  <c r="O1610" i="15" a="1"/>
  <c r="O1610" i="15" s="1"/>
  <c r="N1610" i="15" a="1"/>
  <c r="N1610" i="15" s="1"/>
  <c r="M1610" i="15" a="1"/>
  <c r="M1610" i="15" s="1"/>
  <c r="B1610" i="15"/>
  <c r="A1610" i="15" s="1"/>
  <c r="Q1609" i="15" a="1"/>
  <c r="Q1609" i="15" s="1"/>
  <c r="P1609" i="15" a="1"/>
  <c r="P1609" i="15" s="1"/>
  <c r="O1609" i="15" a="1"/>
  <c r="O1609" i="15" s="1"/>
  <c r="N1609" i="15" a="1"/>
  <c r="N1609" i="15" s="1"/>
  <c r="M1609" i="15" a="1"/>
  <c r="M1609" i="15" s="1"/>
  <c r="B1609" i="15"/>
  <c r="A1609" i="15" s="1"/>
  <c r="Q1608" i="15" a="1"/>
  <c r="Q1608" i="15" s="1"/>
  <c r="P1608" i="15" a="1"/>
  <c r="P1608" i="15" s="1"/>
  <c r="O1608" i="15" a="1"/>
  <c r="O1608" i="15" s="1"/>
  <c r="N1608" i="15" a="1"/>
  <c r="N1608" i="15" s="1"/>
  <c r="M1608" i="15" a="1"/>
  <c r="M1608" i="15" s="1"/>
  <c r="B1608" i="15"/>
  <c r="A1608" i="15" s="1"/>
  <c r="Q1607" i="15" a="1"/>
  <c r="Q1607" i="15" s="1"/>
  <c r="P1607" i="15" a="1"/>
  <c r="P1607" i="15" s="1"/>
  <c r="O1607" i="15" a="1"/>
  <c r="O1607" i="15" s="1"/>
  <c r="N1607" i="15" a="1"/>
  <c r="N1607" i="15" s="1"/>
  <c r="M1607" i="15" a="1"/>
  <c r="M1607" i="15" s="1"/>
  <c r="B1607" i="15"/>
  <c r="A1607" i="15" s="1"/>
  <c r="Q1606" i="15" a="1"/>
  <c r="Q1606" i="15" s="1"/>
  <c r="P1606" i="15" a="1"/>
  <c r="P1606" i="15" s="1"/>
  <c r="O1606" i="15" a="1"/>
  <c r="O1606" i="15" s="1"/>
  <c r="N1606" i="15" a="1"/>
  <c r="N1606" i="15" s="1"/>
  <c r="M1606" i="15" a="1"/>
  <c r="M1606" i="15" s="1"/>
  <c r="B1606" i="15"/>
  <c r="A1606" i="15" s="1"/>
  <c r="Q1605" i="15" a="1"/>
  <c r="Q1605" i="15" s="1"/>
  <c r="P1605" i="15" a="1"/>
  <c r="P1605" i="15" s="1"/>
  <c r="O1605" i="15" a="1"/>
  <c r="O1605" i="15" s="1"/>
  <c r="N1605" i="15" a="1"/>
  <c r="N1605" i="15" s="1"/>
  <c r="M1605" i="15" a="1"/>
  <c r="M1605" i="15" s="1"/>
  <c r="B1605" i="15"/>
  <c r="A1605" i="15" s="1"/>
  <c r="Q1604" i="15" a="1"/>
  <c r="Q1604" i="15" s="1"/>
  <c r="P1604" i="15" a="1"/>
  <c r="P1604" i="15" s="1"/>
  <c r="O1604" i="15" a="1"/>
  <c r="O1604" i="15" s="1"/>
  <c r="N1604" i="15" a="1"/>
  <c r="N1604" i="15" s="1"/>
  <c r="M1604" i="15" a="1"/>
  <c r="M1604" i="15" s="1"/>
  <c r="B1604" i="15"/>
  <c r="A1604" i="15" s="1"/>
  <c r="Q1603" i="15" a="1"/>
  <c r="Q1603" i="15" s="1"/>
  <c r="P1603" i="15" a="1"/>
  <c r="P1603" i="15" s="1"/>
  <c r="O1603" i="15" a="1"/>
  <c r="O1603" i="15" s="1"/>
  <c r="N1603" i="15" a="1"/>
  <c r="N1603" i="15" s="1"/>
  <c r="M1603" i="15" a="1"/>
  <c r="M1603" i="15" s="1"/>
  <c r="B1603" i="15"/>
  <c r="A1603" i="15" s="1"/>
  <c r="Q1602" i="15" a="1"/>
  <c r="Q1602" i="15" s="1"/>
  <c r="P1602" i="15" a="1"/>
  <c r="P1602" i="15" s="1"/>
  <c r="O1602" i="15" a="1"/>
  <c r="O1602" i="15" s="1"/>
  <c r="N1602" i="15" a="1"/>
  <c r="N1602" i="15" s="1"/>
  <c r="M1602" i="15" a="1"/>
  <c r="M1602" i="15" s="1"/>
  <c r="B1602" i="15"/>
  <c r="A1602" i="15" s="1"/>
  <c r="Q1601" i="15" a="1"/>
  <c r="Q1601" i="15" s="1"/>
  <c r="P1601" i="15" a="1"/>
  <c r="P1601" i="15" s="1"/>
  <c r="O1601" i="15" a="1"/>
  <c r="O1601" i="15" s="1"/>
  <c r="N1601" i="15" a="1"/>
  <c r="N1601" i="15" s="1"/>
  <c r="M1601" i="15" a="1"/>
  <c r="M1601" i="15" s="1"/>
  <c r="B1601" i="15"/>
  <c r="A1601" i="15" s="1"/>
  <c r="Q1600" i="15" a="1"/>
  <c r="Q1600" i="15" s="1"/>
  <c r="P1600" i="15" a="1"/>
  <c r="P1600" i="15" s="1"/>
  <c r="O1600" i="15" a="1"/>
  <c r="O1600" i="15" s="1"/>
  <c r="N1600" i="15" a="1"/>
  <c r="N1600" i="15" s="1"/>
  <c r="M1600" i="15" a="1"/>
  <c r="M1600" i="15" s="1"/>
  <c r="B1600" i="15"/>
  <c r="A1600" i="15" s="1"/>
  <c r="Q1599" i="15" a="1"/>
  <c r="Q1599" i="15" s="1"/>
  <c r="P1599" i="15" a="1"/>
  <c r="P1599" i="15" s="1"/>
  <c r="O1599" i="15" a="1"/>
  <c r="O1599" i="15" s="1"/>
  <c r="N1599" i="15" a="1"/>
  <c r="N1599" i="15" s="1"/>
  <c r="M1599" i="15" a="1"/>
  <c r="M1599" i="15" s="1"/>
  <c r="B1599" i="15"/>
  <c r="A1599" i="15" s="1"/>
  <c r="Q1598" i="15" a="1"/>
  <c r="Q1598" i="15" s="1"/>
  <c r="P1598" i="15" a="1"/>
  <c r="P1598" i="15" s="1"/>
  <c r="O1598" i="15" a="1"/>
  <c r="O1598" i="15" s="1"/>
  <c r="N1598" i="15" a="1"/>
  <c r="N1598" i="15" s="1"/>
  <c r="M1598" i="15" a="1"/>
  <c r="M1598" i="15" s="1"/>
  <c r="B1598" i="15"/>
  <c r="A1598" i="15" s="1"/>
  <c r="Q1597" i="15" a="1"/>
  <c r="Q1597" i="15" s="1"/>
  <c r="P1597" i="15" a="1"/>
  <c r="P1597" i="15" s="1"/>
  <c r="O1597" i="15" a="1"/>
  <c r="O1597" i="15" s="1"/>
  <c r="N1597" i="15" a="1"/>
  <c r="N1597" i="15" s="1"/>
  <c r="M1597" i="15" a="1"/>
  <c r="M1597" i="15" s="1"/>
  <c r="B1597" i="15"/>
  <c r="A1597" i="15" s="1"/>
  <c r="Q1596" i="15" a="1"/>
  <c r="Q1596" i="15" s="1"/>
  <c r="P1596" i="15" a="1"/>
  <c r="P1596" i="15" s="1"/>
  <c r="O1596" i="15" a="1"/>
  <c r="O1596" i="15" s="1"/>
  <c r="N1596" i="15" a="1"/>
  <c r="N1596" i="15" s="1"/>
  <c r="M1596" i="15" a="1"/>
  <c r="M1596" i="15" s="1"/>
  <c r="B1596" i="15"/>
  <c r="A1596" i="15" s="1"/>
  <c r="Q1595" i="15" a="1"/>
  <c r="Q1595" i="15" s="1"/>
  <c r="P1595" i="15" a="1"/>
  <c r="P1595" i="15" s="1"/>
  <c r="O1595" i="15" a="1"/>
  <c r="O1595" i="15" s="1"/>
  <c r="N1595" i="15" a="1"/>
  <c r="N1595" i="15" s="1"/>
  <c r="M1595" i="15" a="1"/>
  <c r="M1595" i="15" s="1"/>
  <c r="B1595" i="15"/>
  <c r="A1595" i="15" s="1"/>
  <c r="Q1594" i="15" a="1"/>
  <c r="Q1594" i="15" s="1"/>
  <c r="P1594" i="15" a="1"/>
  <c r="P1594" i="15" s="1"/>
  <c r="O1594" i="15" a="1"/>
  <c r="O1594" i="15" s="1"/>
  <c r="N1594" i="15" a="1"/>
  <c r="N1594" i="15" s="1"/>
  <c r="M1594" i="15" a="1"/>
  <c r="M1594" i="15" s="1"/>
  <c r="B1594" i="15"/>
  <c r="A1594" i="15" s="1"/>
  <c r="Q1593" i="15" a="1"/>
  <c r="Q1593" i="15" s="1"/>
  <c r="P1593" i="15" a="1"/>
  <c r="P1593" i="15" s="1"/>
  <c r="O1593" i="15" a="1"/>
  <c r="O1593" i="15" s="1"/>
  <c r="N1593" i="15" a="1"/>
  <c r="N1593" i="15" s="1"/>
  <c r="M1593" i="15" a="1"/>
  <c r="M1593" i="15" s="1"/>
  <c r="B1593" i="15"/>
  <c r="A1593" i="15" s="1"/>
  <c r="Q1592" i="15" a="1"/>
  <c r="Q1592" i="15" s="1"/>
  <c r="P1592" i="15" a="1"/>
  <c r="P1592" i="15" s="1"/>
  <c r="O1592" i="15" a="1"/>
  <c r="O1592" i="15" s="1"/>
  <c r="N1592" i="15" a="1"/>
  <c r="N1592" i="15" s="1"/>
  <c r="M1592" i="15" a="1"/>
  <c r="M1592" i="15" s="1"/>
  <c r="B1592" i="15"/>
  <c r="A1592" i="15" s="1"/>
  <c r="Q1591" i="15" a="1"/>
  <c r="Q1591" i="15" s="1"/>
  <c r="P1591" i="15" a="1"/>
  <c r="P1591" i="15" s="1"/>
  <c r="O1591" i="15" a="1"/>
  <c r="O1591" i="15" s="1"/>
  <c r="N1591" i="15" a="1"/>
  <c r="N1591" i="15" s="1"/>
  <c r="M1591" i="15" a="1"/>
  <c r="M1591" i="15" s="1"/>
  <c r="B1591" i="15"/>
  <c r="A1591" i="15" s="1"/>
  <c r="Q1590" i="15" a="1"/>
  <c r="Q1590" i="15" s="1"/>
  <c r="P1590" i="15" a="1"/>
  <c r="P1590" i="15" s="1"/>
  <c r="O1590" i="15" a="1"/>
  <c r="O1590" i="15" s="1"/>
  <c r="N1590" i="15" a="1"/>
  <c r="N1590" i="15" s="1"/>
  <c r="M1590" i="15" a="1"/>
  <c r="M1590" i="15" s="1"/>
  <c r="B1590" i="15"/>
  <c r="A1590" i="15" s="1"/>
  <c r="Q1589" i="15" a="1"/>
  <c r="Q1589" i="15" s="1"/>
  <c r="P1589" i="15" a="1"/>
  <c r="P1589" i="15" s="1"/>
  <c r="O1589" i="15" a="1"/>
  <c r="O1589" i="15" s="1"/>
  <c r="N1589" i="15" a="1"/>
  <c r="N1589" i="15" s="1"/>
  <c r="M1589" i="15" a="1"/>
  <c r="M1589" i="15" s="1"/>
  <c r="B1589" i="15"/>
  <c r="A1589" i="15" s="1"/>
  <c r="Q1588" i="15" a="1"/>
  <c r="Q1588" i="15" s="1"/>
  <c r="P1588" i="15" a="1"/>
  <c r="P1588" i="15" s="1"/>
  <c r="O1588" i="15" a="1"/>
  <c r="O1588" i="15" s="1"/>
  <c r="N1588" i="15" a="1"/>
  <c r="N1588" i="15" s="1"/>
  <c r="M1588" i="15" a="1"/>
  <c r="M1588" i="15" s="1"/>
  <c r="B1588" i="15"/>
  <c r="A1588" i="15" s="1"/>
  <c r="Q1587" i="15" a="1"/>
  <c r="Q1587" i="15" s="1"/>
  <c r="P1587" i="15" a="1"/>
  <c r="P1587" i="15" s="1"/>
  <c r="O1587" i="15" a="1"/>
  <c r="O1587" i="15" s="1"/>
  <c r="N1587" i="15" a="1"/>
  <c r="N1587" i="15" s="1"/>
  <c r="M1587" i="15" a="1"/>
  <c r="M1587" i="15" s="1"/>
  <c r="B1587" i="15"/>
  <c r="A1587" i="15" s="1"/>
  <c r="Q1586" i="15" a="1"/>
  <c r="Q1586" i="15" s="1"/>
  <c r="P1586" i="15" a="1"/>
  <c r="P1586" i="15" s="1"/>
  <c r="O1586" i="15" a="1"/>
  <c r="O1586" i="15" s="1"/>
  <c r="N1586" i="15" a="1"/>
  <c r="N1586" i="15" s="1"/>
  <c r="M1586" i="15" a="1"/>
  <c r="M1586" i="15" s="1"/>
  <c r="B1586" i="15"/>
  <c r="A1586" i="15" s="1"/>
  <c r="Q1585" i="15" a="1"/>
  <c r="Q1585" i="15" s="1"/>
  <c r="P1585" i="15" a="1"/>
  <c r="P1585" i="15" s="1"/>
  <c r="O1585" i="15" a="1"/>
  <c r="O1585" i="15" s="1"/>
  <c r="N1585" i="15" a="1"/>
  <c r="N1585" i="15" s="1"/>
  <c r="M1585" i="15" a="1"/>
  <c r="M1585" i="15" s="1"/>
  <c r="B1585" i="15"/>
  <c r="A1585" i="15" s="1"/>
  <c r="Q1584" i="15" a="1"/>
  <c r="Q1584" i="15" s="1"/>
  <c r="P1584" i="15" a="1"/>
  <c r="P1584" i="15" s="1"/>
  <c r="O1584" i="15" a="1"/>
  <c r="O1584" i="15" s="1"/>
  <c r="N1584" i="15" a="1"/>
  <c r="N1584" i="15" s="1"/>
  <c r="M1584" i="15" a="1"/>
  <c r="M1584" i="15" s="1"/>
  <c r="B1584" i="15"/>
  <c r="A1584" i="15" s="1"/>
  <c r="Q1583" i="15" a="1"/>
  <c r="Q1583" i="15" s="1"/>
  <c r="P1583" i="15" a="1"/>
  <c r="P1583" i="15" s="1"/>
  <c r="O1583" i="15" a="1"/>
  <c r="O1583" i="15" s="1"/>
  <c r="N1583" i="15" a="1"/>
  <c r="N1583" i="15" s="1"/>
  <c r="M1583" i="15" a="1"/>
  <c r="M1583" i="15" s="1"/>
  <c r="B1583" i="15"/>
  <c r="A1583" i="15" s="1"/>
  <c r="Q1582" i="15" a="1"/>
  <c r="Q1582" i="15" s="1"/>
  <c r="P1582" i="15" a="1"/>
  <c r="P1582" i="15" s="1"/>
  <c r="O1582" i="15" a="1"/>
  <c r="O1582" i="15" s="1"/>
  <c r="N1582" i="15" a="1"/>
  <c r="N1582" i="15" s="1"/>
  <c r="M1582" i="15" a="1"/>
  <c r="M1582" i="15" s="1"/>
  <c r="B1582" i="15"/>
  <c r="A1582" i="15" s="1"/>
  <c r="Q1581" i="15" a="1"/>
  <c r="Q1581" i="15" s="1"/>
  <c r="P1581" i="15" a="1"/>
  <c r="P1581" i="15" s="1"/>
  <c r="O1581" i="15" a="1"/>
  <c r="O1581" i="15" s="1"/>
  <c r="N1581" i="15" a="1"/>
  <c r="N1581" i="15" s="1"/>
  <c r="M1581" i="15" a="1"/>
  <c r="M1581" i="15" s="1"/>
  <c r="B1581" i="15"/>
  <c r="A1581" i="15" s="1"/>
  <c r="Q1580" i="15" a="1"/>
  <c r="Q1580" i="15" s="1"/>
  <c r="P1580" i="15" a="1"/>
  <c r="P1580" i="15" s="1"/>
  <c r="O1580" i="15" a="1"/>
  <c r="O1580" i="15" s="1"/>
  <c r="N1580" i="15" a="1"/>
  <c r="N1580" i="15" s="1"/>
  <c r="M1580" i="15" a="1"/>
  <c r="M1580" i="15" s="1"/>
  <c r="B1580" i="15"/>
  <c r="A1580" i="15" s="1"/>
  <c r="Q1579" i="15" a="1"/>
  <c r="Q1579" i="15" s="1"/>
  <c r="P1579" i="15" a="1"/>
  <c r="P1579" i="15" s="1"/>
  <c r="O1579" i="15" a="1"/>
  <c r="O1579" i="15" s="1"/>
  <c r="N1579" i="15" a="1"/>
  <c r="N1579" i="15" s="1"/>
  <c r="M1579" i="15" a="1"/>
  <c r="M1579" i="15" s="1"/>
  <c r="B1579" i="15"/>
  <c r="A1579" i="15" s="1"/>
  <c r="Q1578" i="15" a="1"/>
  <c r="Q1578" i="15" s="1"/>
  <c r="P1578" i="15" a="1"/>
  <c r="P1578" i="15" s="1"/>
  <c r="O1578" i="15" a="1"/>
  <c r="O1578" i="15" s="1"/>
  <c r="N1578" i="15" a="1"/>
  <c r="N1578" i="15" s="1"/>
  <c r="M1578" i="15" a="1"/>
  <c r="M1578" i="15" s="1"/>
  <c r="B1578" i="15"/>
  <c r="A1578" i="15" s="1"/>
  <c r="Q1577" i="15" a="1"/>
  <c r="Q1577" i="15" s="1"/>
  <c r="P1577" i="15" a="1"/>
  <c r="P1577" i="15" s="1"/>
  <c r="O1577" i="15" a="1"/>
  <c r="O1577" i="15" s="1"/>
  <c r="N1577" i="15" a="1"/>
  <c r="N1577" i="15" s="1"/>
  <c r="M1577" i="15" a="1"/>
  <c r="M1577" i="15" s="1"/>
  <c r="B1577" i="15"/>
  <c r="A1577" i="15" s="1"/>
  <c r="Q1576" i="15" a="1"/>
  <c r="Q1576" i="15" s="1"/>
  <c r="P1576" i="15" a="1"/>
  <c r="P1576" i="15" s="1"/>
  <c r="O1576" i="15" a="1"/>
  <c r="O1576" i="15" s="1"/>
  <c r="N1576" i="15" a="1"/>
  <c r="N1576" i="15" s="1"/>
  <c r="M1576" i="15" a="1"/>
  <c r="M1576" i="15" s="1"/>
  <c r="B1576" i="15"/>
  <c r="A1576" i="15" s="1"/>
  <c r="Q1575" i="15" a="1"/>
  <c r="Q1575" i="15" s="1"/>
  <c r="P1575" i="15" a="1"/>
  <c r="P1575" i="15" s="1"/>
  <c r="O1575" i="15" a="1"/>
  <c r="O1575" i="15" s="1"/>
  <c r="N1575" i="15" a="1"/>
  <c r="N1575" i="15" s="1"/>
  <c r="M1575" i="15" a="1"/>
  <c r="M1575" i="15" s="1"/>
  <c r="B1575" i="15"/>
  <c r="A1575" i="15" s="1"/>
  <c r="Q1574" i="15" a="1"/>
  <c r="Q1574" i="15" s="1"/>
  <c r="P1574" i="15" a="1"/>
  <c r="P1574" i="15" s="1"/>
  <c r="O1574" i="15" a="1"/>
  <c r="O1574" i="15" s="1"/>
  <c r="N1574" i="15" a="1"/>
  <c r="N1574" i="15" s="1"/>
  <c r="M1574" i="15" a="1"/>
  <c r="M1574" i="15" s="1"/>
  <c r="B1574" i="15"/>
  <c r="A1574" i="15" s="1"/>
  <c r="Q1573" i="15" a="1"/>
  <c r="Q1573" i="15" s="1"/>
  <c r="P1573" i="15" a="1"/>
  <c r="P1573" i="15" s="1"/>
  <c r="O1573" i="15" a="1"/>
  <c r="O1573" i="15" s="1"/>
  <c r="N1573" i="15" a="1"/>
  <c r="N1573" i="15" s="1"/>
  <c r="M1573" i="15" a="1"/>
  <c r="M1573" i="15" s="1"/>
  <c r="B1573" i="15"/>
  <c r="A1573" i="15" s="1"/>
  <c r="Q1572" i="15" a="1"/>
  <c r="Q1572" i="15" s="1"/>
  <c r="P1572" i="15" a="1"/>
  <c r="P1572" i="15" s="1"/>
  <c r="O1572" i="15" a="1"/>
  <c r="O1572" i="15" s="1"/>
  <c r="N1572" i="15" a="1"/>
  <c r="N1572" i="15" s="1"/>
  <c r="M1572" i="15" a="1"/>
  <c r="M1572" i="15" s="1"/>
  <c r="B1572" i="15"/>
  <c r="A1572" i="15" s="1"/>
  <c r="Q1571" i="15" a="1"/>
  <c r="Q1571" i="15" s="1"/>
  <c r="P1571" i="15" a="1"/>
  <c r="P1571" i="15" s="1"/>
  <c r="O1571" i="15" a="1"/>
  <c r="O1571" i="15" s="1"/>
  <c r="N1571" i="15" a="1"/>
  <c r="N1571" i="15" s="1"/>
  <c r="M1571" i="15" a="1"/>
  <c r="M1571" i="15" s="1"/>
  <c r="B1571" i="15"/>
  <c r="A1571" i="15" s="1"/>
  <c r="Q1570" i="15" a="1"/>
  <c r="Q1570" i="15" s="1"/>
  <c r="P1570" i="15" a="1"/>
  <c r="P1570" i="15" s="1"/>
  <c r="O1570" i="15" a="1"/>
  <c r="O1570" i="15" s="1"/>
  <c r="N1570" i="15" a="1"/>
  <c r="N1570" i="15" s="1"/>
  <c r="M1570" i="15" a="1"/>
  <c r="M1570" i="15" s="1"/>
  <c r="B1570" i="15"/>
  <c r="A1570" i="15" s="1"/>
  <c r="Q1569" i="15" a="1"/>
  <c r="Q1569" i="15" s="1"/>
  <c r="P1569" i="15" a="1"/>
  <c r="P1569" i="15" s="1"/>
  <c r="O1569" i="15" a="1"/>
  <c r="O1569" i="15" s="1"/>
  <c r="N1569" i="15" a="1"/>
  <c r="N1569" i="15" s="1"/>
  <c r="M1569" i="15" a="1"/>
  <c r="M1569" i="15" s="1"/>
  <c r="B1569" i="15"/>
  <c r="A1569" i="15" s="1"/>
  <c r="Q1568" i="15" a="1"/>
  <c r="Q1568" i="15" s="1"/>
  <c r="P1568" i="15" a="1"/>
  <c r="P1568" i="15" s="1"/>
  <c r="O1568" i="15" a="1"/>
  <c r="O1568" i="15" s="1"/>
  <c r="N1568" i="15" a="1"/>
  <c r="N1568" i="15" s="1"/>
  <c r="M1568" i="15" a="1"/>
  <c r="M1568" i="15" s="1"/>
  <c r="B1568" i="15"/>
  <c r="A1568" i="15" s="1"/>
  <c r="Q1567" i="15" a="1"/>
  <c r="Q1567" i="15" s="1"/>
  <c r="P1567" i="15" a="1"/>
  <c r="P1567" i="15" s="1"/>
  <c r="O1567" i="15" a="1"/>
  <c r="O1567" i="15" s="1"/>
  <c r="N1567" i="15" a="1"/>
  <c r="N1567" i="15" s="1"/>
  <c r="M1567" i="15" a="1"/>
  <c r="M1567" i="15" s="1"/>
  <c r="B1567" i="15"/>
  <c r="A1567" i="15" s="1"/>
  <c r="Q1566" i="15" a="1"/>
  <c r="Q1566" i="15" s="1"/>
  <c r="P1566" i="15" a="1"/>
  <c r="P1566" i="15" s="1"/>
  <c r="O1566" i="15" a="1"/>
  <c r="O1566" i="15" s="1"/>
  <c r="N1566" i="15" a="1"/>
  <c r="N1566" i="15" s="1"/>
  <c r="M1566" i="15" a="1"/>
  <c r="M1566" i="15" s="1"/>
  <c r="B1566" i="15"/>
  <c r="A1566" i="15" s="1"/>
  <c r="Q1565" i="15" a="1"/>
  <c r="Q1565" i="15" s="1"/>
  <c r="P1565" i="15" a="1"/>
  <c r="P1565" i="15" s="1"/>
  <c r="O1565" i="15" a="1"/>
  <c r="O1565" i="15" s="1"/>
  <c r="N1565" i="15" a="1"/>
  <c r="N1565" i="15" s="1"/>
  <c r="M1565" i="15" a="1"/>
  <c r="M1565" i="15" s="1"/>
  <c r="B1565" i="15"/>
  <c r="A1565" i="15" s="1"/>
  <c r="Q1564" i="15" a="1"/>
  <c r="Q1564" i="15" s="1"/>
  <c r="P1564" i="15" a="1"/>
  <c r="P1564" i="15" s="1"/>
  <c r="O1564" i="15" a="1"/>
  <c r="O1564" i="15" s="1"/>
  <c r="N1564" i="15" a="1"/>
  <c r="N1564" i="15" s="1"/>
  <c r="M1564" i="15" a="1"/>
  <c r="M1564" i="15" s="1"/>
  <c r="B1564" i="15"/>
  <c r="A1564" i="15" s="1"/>
  <c r="Q1563" i="15" a="1"/>
  <c r="Q1563" i="15" s="1"/>
  <c r="P1563" i="15" a="1"/>
  <c r="P1563" i="15" s="1"/>
  <c r="O1563" i="15" a="1"/>
  <c r="O1563" i="15" s="1"/>
  <c r="N1563" i="15" a="1"/>
  <c r="N1563" i="15" s="1"/>
  <c r="M1563" i="15" a="1"/>
  <c r="M1563" i="15" s="1"/>
  <c r="B1563" i="15"/>
  <c r="A1563" i="15" s="1"/>
  <c r="Q1562" i="15" a="1"/>
  <c r="Q1562" i="15" s="1"/>
  <c r="P1562" i="15" a="1"/>
  <c r="P1562" i="15" s="1"/>
  <c r="O1562" i="15" a="1"/>
  <c r="O1562" i="15" s="1"/>
  <c r="N1562" i="15" a="1"/>
  <c r="N1562" i="15" s="1"/>
  <c r="M1562" i="15" a="1"/>
  <c r="M1562" i="15" s="1"/>
  <c r="B1562" i="15"/>
  <c r="A1562" i="15" s="1"/>
  <c r="Q1561" i="15" a="1"/>
  <c r="Q1561" i="15" s="1"/>
  <c r="P1561" i="15" a="1"/>
  <c r="P1561" i="15" s="1"/>
  <c r="O1561" i="15" a="1"/>
  <c r="O1561" i="15" s="1"/>
  <c r="N1561" i="15" a="1"/>
  <c r="N1561" i="15" s="1"/>
  <c r="M1561" i="15" a="1"/>
  <c r="M1561" i="15" s="1"/>
  <c r="B1561" i="15"/>
  <c r="A1561" i="15" s="1"/>
  <c r="Q1560" i="15" a="1"/>
  <c r="Q1560" i="15" s="1"/>
  <c r="P1560" i="15" a="1"/>
  <c r="P1560" i="15" s="1"/>
  <c r="O1560" i="15" a="1"/>
  <c r="O1560" i="15" s="1"/>
  <c r="N1560" i="15" a="1"/>
  <c r="N1560" i="15" s="1"/>
  <c r="M1560" i="15" a="1"/>
  <c r="M1560" i="15" s="1"/>
  <c r="B1560" i="15"/>
  <c r="A1560" i="15" s="1"/>
  <c r="Q1559" i="15" a="1"/>
  <c r="Q1559" i="15" s="1"/>
  <c r="P1559" i="15" a="1"/>
  <c r="P1559" i="15" s="1"/>
  <c r="O1559" i="15" a="1"/>
  <c r="O1559" i="15" s="1"/>
  <c r="N1559" i="15" a="1"/>
  <c r="N1559" i="15" s="1"/>
  <c r="M1559" i="15" a="1"/>
  <c r="M1559" i="15" s="1"/>
  <c r="B1559" i="15"/>
  <c r="A1559" i="15" s="1"/>
  <c r="Q1558" i="15" a="1"/>
  <c r="Q1558" i="15" s="1"/>
  <c r="P1558" i="15" a="1"/>
  <c r="P1558" i="15" s="1"/>
  <c r="O1558" i="15" a="1"/>
  <c r="O1558" i="15" s="1"/>
  <c r="N1558" i="15" a="1"/>
  <c r="N1558" i="15" s="1"/>
  <c r="M1558" i="15" a="1"/>
  <c r="M1558" i="15" s="1"/>
  <c r="B1558" i="15"/>
  <c r="A1558" i="15" s="1"/>
  <c r="Q1557" i="15" a="1"/>
  <c r="Q1557" i="15" s="1"/>
  <c r="P1557" i="15" a="1"/>
  <c r="P1557" i="15" s="1"/>
  <c r="O1557" i="15" a="1"/>
  <c r="O1557" i="15" s="1"/>
  <c r="N1557" i="15" a="1"/>
  <c r="N1557" i="15" s="1"/>
  <c r="M1557" i="15" a="1"/>
  <c r="M1557" i="15" s="1"/>
  <c r="B1557" i="15"/>
  <c r="A1557" i="15" s="1"/>
  <c r="Q1556" i="15" a="1"/>
  <c r="Q1556" i="15" s="1"/>
  <c r="P1556" i="15" a="1"/>
  <c r="P1556" i="15" s="1"/>
  <c r="O1556" i="15" a="1"/>
  <c r="O1556" i="15" s="1"/>
  <c r="N1556" i="15" a="1"/>
  <c r="N1556" i="15" s="1"/>
  <c r="M1556" i="15" a="1"/>
  <c r="M1556" i="15" s="1"/>
  <c r="B1556" i="15"/>
  <c r="A1556" i="15" s="1"/>
  <c r="Q1555" i="15" a="1"/>
  <c r="Q1555" i="15" s="1"/>
  <c r="P1555" i="15" a="1"/>
  <c r="P1555" i="15" s="1"/>
  <c r="O1555" i="15" a="1"/>
  <c r="O1555" i="15" s="1"/>
  <c r="N1555" i="15" a="1"/>
  <c r="N1555" i="15" s="1"/>
  <c r="M1555" i="15" a="1"/>
  <c r="M1555" i="15" s="1"/>
  <c r="B1555" i="15"/>
  <c r="A1555" i="15" s="1"/>
  <c r="Q1554" i="15" a="1"/>
  <c r="Q1554" i="15" s="1"/>
  <c r="P1554" i="15" a="1"/>
  <c r="P1554" i="15" s="1"/>
  <c r="O1554" i="15" a="1"/>
  <c r="O1554" i="15" s="1"/>
  <c r="N1554" i="15" a="1"/>
  <c r="N1554" i="15" s="1"/>
  <c r="M1554" i="15" a="1"/>
  <c r="M1554" i="15" s="1"/>
  <c r="B1554" i="15"/>
  <c r="A1554" i="15" s="1"/>
  <c r="Q1553" i="15" a="1"/>
  <c r="Q1553" i="15" s="1"/>
  <c r="P1553" i="15" a="1"/>
  <c r="P1553" i="15" s="1"/>
  <c r="O1553" i="15" a="1"/>
  <c r="O1553" i="15" s="1"/>
  <c r="N1553" i="15" a="1"/>
  <c r="N1553" i="15" s="1"/>
  <c r="M1553" i="15" a="1"/>
  <c r="M1553" i="15" s="1"/>
  <c r="B1553" i="15"/>
  <c r="A1553" i="15" s="1"/>
  <c r="Q1552" i="15" a="1"/>
  <c r="Q1552" i="15" s="1"/>
  <c r="P1552" i="15" a="1"/>
  <c r="P1552" i="15" s="1"/>
  <c r="O1552" i="15" a="1"/>
  <c r="O1552" i="15" s="1"/>
  <c r="N1552" i="15" a="1"/>
  <c r="N1552" i="15" s="1"/>
  <c r="M1552" i="15" a="1"/>
  <c r="M1552" i="15" s="1"/>
  <c r="B1552" i="15"/>
  <c r="A1552" i="15" s="1"/>
  <c r="Q1551" i="15" a="1"/>
  <c r="Q1551" i="15" s="1"/>
  <c r="P1551" i="15" a="1"/>
  <c r="P1551" i="15" s="1"/>
  <c r="O1551" i="15" a="1"/>
  <c r="O1551" i="15" s="1"/>
  <c r="N1551" i="15" a="1"/>
  <c r="N1551" i="15" s="1"/>
  <c r="M1551" i="15" a="1"/>
  <c r="M1551" i="15" s="1"/>
  <c r="B1551" i="15"/>
  <c r="A1551" i="15" s="1"/>
  <c r="Q1550" i="15" a="1"/>
  <c r="Q1550" i="15" s="1"/>
  <c r="P1550" i="15" a="1"/>
  <c r="P1550" i="15" s="1"/>
  <c r="O1550" i="15" a="1"/>
  <c r="O1550" i="15" s="1"/>
  <c r="N1550" i="15" a="1"/>
  <c r="N1550" i="15" s="1"/>
  <c r="M1550" i="15" a="1"/>
  <c r="M1550" i="15" s="1"/>
  <c r="B1550" i="15"/>
  <c r="A1550" i="15" s="1"/>
  <c r="Q1549" i="15" a="1"/>
  <c r="Q1549" i="15" s="1"/>
  <c r="P1549" i="15" a="1"/>
  <c r="P1549" i="15" s="1"/>
  <c r="O1549" i="15" a="1"/>
  <c r="O1549" i="15" s="1"/>
  <c r="N1549" i="15" a="1"/>
  <c r="N1549" i="15" s="1"/>
  <c r="M1549" i="15" a="1"/>
  <c r="M1549" i="15" s="1"/>
  <c r="B1549" i="15"/>
  <c r="A1549" i="15" s="1"/>
  <c r="Q1548" i="15" a="1"/>
  <c r="Q1548" i="15" s="1"/>
  <c r="P1548" i="15" a="1"/>
  <c r="P1548" i="15" s="1"/>
  <c r="O1548" i="15" a="1"/>
  <c r="O1548" i="15" s="1"/>
  <c r="N1548" i="15" a="1"/>
  <c r="N1548" i="15" s="1"/>
  <c r="M1548" i="15" a="1"/>
  <c r="M1548" i="15" s="1"/>
  <c r="B1548" i="15"/>
  <c r="A1548" i="15" s="1"/>
  <c r="Q1547" i="15" a="1"/>
  <c r="Q1547" i="15" s="1"/>
  <c r="P1547" i="15" a="1"/>
  <c r="P1547" i="15" s="1"/>
  <c r="O1547" i="15" a="1"/>
  <c r="O1547" i="15" s="1"/>
  <c r="N1547" i="15" a="1"/>
  <c r="N1547" i="15" s="1"/>
  <c r="M1547" i="15" a="1"/>
  <c r="M1547" i="15" s="1"/>
  <c r="B1547" i="15"/>
  <c r="A1547" i="15" s="1"/>
  <c r="Q1546" i="15" a="1"/>
  <c r="Q1546" i="15" s="1"/>
  <c r="P1546" i="15" a="1"/>
  <c r="P1546" i="15" s="1"/>
  <c r="O1546" i="15" a="1"/>
  <c r="O1546" i="15" s="1"/>
  <c r="N1546" i="15" a="1"/>
  <c r="N1546" i="15" s="1"/>
  <c r="M1546" i="15" a="1"/>
  <c r="M1546" i="15" s="1"/>
  <c r="B1546" i="15"/>
  <c r="A1546" i="15" s="1"/>
  <c r="Q1545" i="15" a="1"/>
  <c r="Q1545" i="15" s="1"/>
  <c r="P1545" i="15" a="1"/>
  <c r="P1545" i="15" s="1"/>
  <c r="O1545" i="15" a="1"/>
  <c r="O1545" i="15" s="1"/>
  <c r="N1545" i="15" a="1"/>
  <c r="N1545" i="15" s="1"/>
  <c r="M1545" i="15" a="1"/>
  <c r="M1545" i="15" s="1"/>
  <c r="B1545" i="15"/>
  <c r="A1545" i="15" s="1"/>
  <c r="Q1544" i="15" a="1"/>
  <c r="Q1544" i="15" s="1"/>
  <c r="P1544" i="15" a="1"/>
  <c r="P1544" i="15" s="1"/>
  <c r="O1544" i="15" a="1"/>
  <c r="O1544" i="15" s="1"/>
  <c r="N1544" i="15" a="1"/>
  <c r="N1544" i="15" s="1"/>
  <c r="M1544" i="15" a="1"/>
  <c r="M1544" i="15" s="1"/>
  <c r="B1544" i="15"/>
  <c r="A1544" i="15" s="1"/>
  <c r="Q1543" i="15" a="1"/>
  <c r="Q1543" i="15" s="1"/>
  <c r="P1543" i="15" a="1"/>
  <c r="P1543" i="15" s="1"/>
  <c r="O1543" i="15" a="1"/>
  <c r="O1543" i="15" s="1"/>
  <c r="N1543" i="15" a="1"/>
  <c r="N1543" i="15" s="1"/>
  <c r="M1543" i="15" a="1"/>
  <c r="M1543" i="15" s="1"/>
  <c r="B1543" i="15"/>
  <c r="A1543" i="15" s="1"/>
  <c r="Q1542" i="15" a="1"/>
  <c r="Q1542" i="15" s="1"/>
  <c r="P1542" i="15" a="1"/>
  <c r="P1542" i="15" s="1"/>
  <c r="O1542" i="15" a="1"/>
  <c r="O1542" i="15" s="1"/>
  <c r="N1542" i="15" a="1"/>
  <c r="N1542" i="15" s="1"/>
  <c r="M1542" i="15" a="1"/>
  <c r="M1542" i="15" s="1"/>
  <c r="B1542" i="15"/>
  <c r="A1542" i="15" s="1"/>
  <c r="Q1541" i="15" a="1"/>
  <c r="Q1541" i="15" s="1"/>
  <c r="P1541" i="15" a="1"/>
  <c r="P1541" i="15" s="1"/>
  <c r="O1541" i="15" a="1"/>
  <c r="O1541" i="15" s="1"/>
  <c r="N1541" i="15" a="1"/>
  <c r="N1541" i="15" s="1"/>
  <c r="M1541" i="15" a="1"/>
  <c r="M1541" i="15" s="1"/>
  <c r="B1541" i="15"/>
  <c r="A1541" i="15" s="1"/>
  <c r="Q1540" i="15" a="1"/>
  <c r="Q1540" i="15" s="1"/>
  <c r="P1540" i="15" a="1"/>
  <c r="P1540" i="15" s="1"/>
  <c r="O1540" i="15" a="1"/>
  <c r="O1540" i="15" s="1"/>
  <c r="N1540" i="15" a="1"/>
  <c r="N1540" i="15" s="1"/>
  <c r="M1540" i="15" a="1"/>
  <c r="M1540" i="15" s="1"/>
  <c r="B1540" i="15"/>
  <c r="A1540" i="15" s="1"/>
  <c r="Q1539" i="15" a="1"/>
  <c r="Q1539" i="15" s="1"/>
  <c r="P1539" i="15" a="1"/>
  <c r="P1539" i="15" s="1"/>
  <c r="O1539" i="15" a="1"/>
  <c r="O1539" i="15" s="1"/>
  <c r="N1539" i="15" a="1"/>
  <c r="N1539" i="15" s="1"/>
  <c r="M1539" i="15" a="1"/>
  <c r="M1539" i="15" s="1"/>
  <c r="B1539" i="15"/>
  <c r="A1539" i="15" s="1"/>
  <c r="Q1538" i="15" a="1"/>
  <c r="Q1538" i="15" s="1"/>
  <c r="P1538" i="15" a="1"/>
  <c r="P1538" i="15" s="1"/>
  <c r="O1538" i="15" a="1"/>
  <c r="O1538" i="15" s="1"/>
  <c r="N1538" i="15" a="1"/>
  <c r="N1538" i="15" s="1"/>
  <c r="M1538" i="15" a="1"/>
  <c r="M1538" i="15" s="1"/>
  <c r="B1538" i="15"/>
  <c r="A1538" i="15" s="1"/>
  <c r="Q1537" i="15" a="1"/>
  <c r="Q1537" i="15" s="1"/>
  <c r="P1537" i="15" a="1"/>
  <c r="P1537" i="15" s="1"/>
  <c r="O1537" i="15" a="1"/>
  <c r="O1537" i="15" s="1"/>
  <c r="N1537" i="15" a="1"/>
  <c r="N1537" i="15" s="1"/>
  <c r="M1537" i="15" a="1"/>
  <c r="M1537" i="15" s="1"/>
  <c r="B1537" i="15"/>
  <c r="A1537" i="15" s="1"/>
  <c r="Q1536" i="15" a="1"/>
  <c r="Q1536" i="15" s="1"/>
  <c r="P1536" i="15" a="1"/>
  <c r="P1536" i="15" s="1"/>
  <c r="O1536" i="15" a="1"/>
  <c r="O1536" i="15" s="1"/>
  <c r="N1536" i="15" a="1"/>
  <c r="N1536" i="15" s="1"/>
  <c r="M1536" i="15" a="1"/>
  <c r="M1536" i="15" s="1"/>
  <c r="B1536" i="15"/>
  <c r="A1536" i="15" s="1"/>
  <c r="Q1535" i="15" a="1"/>
  <c r="Q1535" i="15" s="1"/>
  <c r="P1535" i="15" a="1"/>
  <c r="P1535" i="15" s="1"/>
  <c r="O1535" i="15" a="1"/>
  <c r="O1535" i="15" s="1"/>
  <c r="N1535" i="15" a="1"/>
  <c r="N1535" i="15" s="1"/>
  <c r="M1535" i="15" a="1"/>
  <c r="M1535" i="15" s="1"/>
  <c r="B1535" i="15"/>
  <c r="A1535" i="15" s="1"/>
  <c r="Q1534" i="15" a="1"/>
  <c r="Q1534" i="15" s="1"/>
  <c r="P1534" i="15" a="1"/>
  <c r="P1534" i="15" s="1"/>
  <c r="O1534" i="15" a="1"/>
  <c r="O1534" i="15" s="1"/>
  <c r="N1534" i="15" a="1"/>
  <c r="N1534" i="15" s="1"/>
  <c r="M1534" i="15" a="1"/>
  <c r="M1534" i="15" s="1"/>
  <c r="B1534" i="15"/>
  <c r="A1534" i="15" s="1"/>
  <c r="Q1533" i="15" a="1"/>
  <c r="Q1533" i="15" s="1"/>
  <c r="P1533" i="15" a="1"/>
  <c r="P1533" i="15" s="1"/>
  <c r="O1533" i="15" a="1"/>
  <c r="O1533" i="15" s="1"/>
  <c r="N1533" i="15" a="1"/>
  <c r="N1533" i="15" s="1"/>
  <c r="M1533" i="15" a="1"/>
  <c r="M1533" i="15" s="1"/>
  <c r="B1533" i="15"/>
  <c r="A1533" i="15" s="1"/>
  <c r="Q1532" i="15" a="1"/>
  <c r="Q1532" i="15" s="1"/>
  <c r="P1532" i="15" a="1"/>
  <c r="P1532" i="15" s="1"/>
  <c r="O1532" i="15" a="1"/>
  <c r="O1532" i="15" s="1"/>
  <c r="N1532" i="15" a="1"/>
  <c r="N1532" i="15" s="1"/>
  <c r="M1532" i="15" a="1"/>
  <c r="M1532" i="15" s="1"/>
  <c r="B1532" i="15"/>
  <c r="A1532" i="15" s="1"/>
  <c r="Q1531" i="15" a="1"/>
  <c r="Q1531" i="15" s="1"/>
  <c r="P1531" i="15" a="1"/>
  <c r="P1531" i="15" s="1"/>
  <c r="O1531" i="15" a="1"/>
  <c r="O1531" i="15" s="1"/>
  <c r="N1531" i="15" a="1"/>
  <c r="N1531" i="15" s="1"/>
  <c r="M1531" i="15" a="1"/>
  <c r="M1531" i="15" s="1"/>
  <c r="B1531" i="15"/>
  <c r="A1531" i="15" s="1"/>
  <c r="Q1530" i="15" a="1"/>
  <c r="Q1530" i="15" s="1"/>
  <c r="P1530" i="15" a="1"/>
  <c r="P1530" i="15" s="1"/>
  <c r="O1530" i="15" a="1"/>
  <c r="O1530" i="15" s="1"/>
  <c r="N1530" i="15" a="1"/>
  <c r="N1530" i="15" s="1"/>
  <c r="M1530" i="15" a="1"/>
  <c r="M1530" i="15" s="1"/>
  <c r="B1530" i="15"/>
  <c r="A1530" i="15" s="1"/>
  <c r="Q1529" i="15" a="1"/>
  <c r="Q1529" i="15" s="1"/>
  <c r="P1529" i="15" a="1"/>
  <c r="P1529" i="15" s="1"/>
  <c r="O1529" i="15" a="1"/>
  <c r="O1529" i="15" s="1"/>
  <c r="N1529" i="15" a="1"/>
  <c r="N1529" i="15" s="1"/>
  <c r="M1529" i="15" a="1"/>
  <c r="M1529" i="15" s="1"/>
  <c r="B1529" i="15"/>
  <c r="A1529" i="15" s="1"/>
  <c r="Q1528" i="15" a="1"/>
  <c r="Q1528" i="15" s="1"/>
  <c r="P1528" i="15" a="1"/>
  <c r="P1528" i="15" s="1"/>
  <c r="O1528" i="15" a="1"/>
  <c r="O1528" i="15" s="1"/>
  <c r="N1528" i="15" a="1"/>
  <c r="N1528" i="15" s="1"/>
  <c r="M1528" i="15" a="1"/>
  <c r="M1528" i="15" s="1"/>
  <c r="B1528" i="15"/>
  <c r="A1528" i="15" s="1"/>
  <c r="Q1527" i="15" a="1"/>
  <c r="Q1527" i="15" s="1"/>
  <c r="P1527" i="15" a="1"/>
  <c r="P1527" i="15" s="1"/>
  <c r="O1527" i="15" a="1"/>
  <c r="O1527" i="15" s="1"/>
  <c r="N1527" i="15" a="1"/>
  <c r="N1527" i="15" s="1"/>
  <c r="M1527" i="15" a="1"/>
  <c r="M1527" i="15" s="1"/>
  <c r="B1527" i="15"/>
  <c r="A1527" i="15"/>
  <c r="Q1526" i="15" a="1"/>
  <c r="Q1526" i="15" s="1"/>
  <c r="P1526" i="15" a="1"/>
  <c r="P1526" i="15" s="1"/>
  <c r="O1526" i="15" a="1"/>
  <c r="O1526" i="15" s="1"/>
  <c r="N1526" i="15" a="1"/>
  <c r="N1526" i="15" s="1"/>
  <c r="M1526" i="15" a="1"/>
  <c r="M1526" i="15" s="1"/>
  <c r="B1526" i="15"/>
  <c r="A1526" i="15" s="1"/>
  <c r="Q1525" i="15" a="1"/>
  <c r="Q1525" i="15" s="1"/>
  <c r="P1525" i="15" a="1"/>
  <c r="P1525" i="15" s="1"/>
  <c r="O1525" i="15" a="1"/>
  <c r="O1525" i="15" s="1"/>
  <c r="N1525" i="15" a="1"/>
  <c r="N1525" i="15" s="1"/>
  <c r="M1525" i="15" a="1"/>
  <c r="M1525" i="15" s="1"/>
  <c r="B1525" i="15"/>
  <c r="A1525" i="15" s="1"/>
  <c r="Q1524" i="15" a="1"/>
  <c r="Q1524" i="15" s="1"/>
  <c r="P1524" i="15" a="1"/>
  <c r="P1524" i="15" s="1"/>
  <c r="O1524" i="15" a="1"/>
  <c r="O1524" i="15" s="1"/>
  <c r="N1524" i="15" a="1"/>
  <c r="N1524" i="15" s="1"/>
  <c r="M1524" i="15" a="1"/>
  <c r="M1524" i="15" s="1"/>
  <c r="B1524" i="15"/>
  <c r="A1524" i="15" s="1"/>
  <c r="Q1523" i="15" a="1"/>
  <c r="Q1523" i="15" s="1"/>
  <c r="P1523" i="15" a="1"/>
  <c r="P1523" i="15" s="1"/>
  <c r="O1523" i="15" a="1"/>
  <c r="O1523" i="15" s="1"/>
  <c r="N1523" i="15" a="1"/>
  <c r="N1523" i="15" s="1"/>
  <c r="M1523" i="15" a="1"/>
  <c r="M1523" i="15" s="1"/>
  <c r="B1523" i="15"/>
  <c r="A1523" i="15" s="1"/>
  <c r="Q1522" i="15" a="1"/>
  <c r="Q1522" i="15" s="1"/>
  <c r="P1522" i="15" a="1"/>
  <c r="P1522" i="15" s="1"/>
  <c r="O1522" i="15" a="1"/>
  <c r="O1522" i="15" s="1"/>
  <c r="N1522" i="15" a="1"/>
  <c r="N1522" i="15" s="1"/>
  <c r="M1522" i="15" a="1"/>
  <c r="M1522" i="15" s="1"/>
  <c r="B1522" i="15"/>
  <c r="A1522" i="15" s="1"/>
  <c r="Q1521" i="15" a="1"/>
  <c r="Q1521" i="15" s="1"/>
  <c r="P1521" i="15" a="1"/>
  <c r="P1521" i="15" s="1"/>
  <c r="O1521" i="15" a="1"/>
  <c r="O1521" i="15" s="1"/>
  <c r="N1521" i="15" a="1"/>
  <c r="N1521" i="15" s="1"/>
  <c r="M1521" i="15" a="1"/>
  <c r="M1521" i="15" s="1"/>
  <c r="B1521" i="15"/>
  <c r="A1521" i="15" s="1"/>
  <c r="Q1520" i="15" a="1"/>
  <c r="Q1520" i="15" s="1"/>
  <c r="P1520" i="15" a="1"/>
  <c r="P1520" i="15" s="1"/>
  <c r="O1520" i="15" a="1"/>
  <c r="O1520" i="15" s="1"/>
  <c r="N1520" i="15" a="1"/>
  <c r="N1520" i="15" s="1"/>
  <c r="M1520" i="15" a="1"/>
  <c r="M1520" i="15" s="1"/>
  <c r="B1520" i="15"/>
  <c r="A1520" i="15" s="1"/>
  <c r="Q1519" i="15" a="1"/>
  <c r="Q1519" i="15" s="1"/>
  <c r="P1519" i="15" a="1"/>
  <c r="P1519" i="15" s="1"/>
  <c r="O1519" i="15" a="1"/>
  <c r="O1519" i="15" s="1"/>
  <c r="N1519" i="15" a="1"/>
  <c r="N1519" i="15" s="1"/>
  <c r="M1519" i="15" a="1"/>
  <c r="M1519" i="15" s="1"/>
  <c r="B1519" i="15"/>
  <c r="A1519" i="15" s="1"/>
  <c r="Q1518" i="15" a="1"/>
  <c r="Q1518" i="15" s="1"/>
  <c r="P1518" i="15" a="1"/>
  <c r="P1518" i="15" s="1"/>
  <c r="O1518" i="15" a="1"/>
  <c r="O1518" i="15" s="1"/>
  <c r="N1518" i="15" a="1"/>
  <c r="N1518" i="15" s="1"/>
  <c r="M1518" i="15" a="1"/>
  <c r="M1518" i="15" s="1"/>
  <c r="B1518" i="15"/>
  <c r="A1518" i="15" s="1"/>
  <c r="Q1517" i="15" a="1"/>
  <c r="Q1517" i="15" s="1"/>
  <c r="P1517" i="15" a="1"/>
  <c r="P1517" i="15" s="1"/>
  <c r="O1517" i="15" a="1"/>
  <c r="O1517" i="15" s="1"/>
  <c r="N1517" i="15" a="1"/>
  <c r="N1517" i="15" s="1"/>
  <c r="M1517" i="15" a="1"/>
  <c r="M1517" i="15" s="1"/>
  <c r="B1517" i="15"/>
  <c r="A1517" i="15" s="1"/>
  <c r="Q1516" i="15" a="1"/>
  <c r="Q1516" i="15" s="1"/>
  <c r="P1516" i="15" a="1"/>
  <c r="P1516" i="15" s="1"/>
  <c r="O1516" i="15" a="1"/>
  <c r="O1516" i="15" s="1"/>
  <c r="N1516" i="15" a="1"/>
  <c r="N1516" i="15" s="1"/>
  <c r="M1516" i="15" a="1"/>
  <c r="M1516" i="15" s="1"/>
  <c r="B1516" i="15"/>
  <c r="A1516" i="15" s="1"/>
  <c r="Q1515" i="15" a="1"/>
  <c r="Q1515" i="15" s="1"/>
  <c r="P1515" i="15" a="1"/>
  <c r="P1515" i="15" s="1"/>
  <c r="O1515" i="15" a="1"/>
  <c r="O1515" i="15" s="1"/>
  <c r="N1515" i="15" a="1"/>
  <c r="N1515" i="15" s="1"/>
  <c r="M1515" i="15" a="1"/>
  <c r="M1515" i="15" s="1"/>
  <c r="B1515" i="15"/>
  <c r="A1515" i="15" s="1"/>
  <c r="Q1514" i="15" a="1"/>
  <c r="Q1514" i="15" s="1"/>
  <c r="P1514" i="15" a="1"/>
  <c r="P1514" i="15" s="1"/>
  <c r="O1514" i="15" a="1"/>
  <c r="O1514" i="15" s="1"/>
  <c r="N1514" i="15" a="1"/>
  <c r="N1514" i="15" s="1"/>
  <c r="M1514" i="15" a="1"/>
  <c r="M1514" i="15" s="1"/>
  <c r="B1514" i="15"/>
  <c r="A1514" i="15" s="1"/>
  <c r="Q1513" i="15" a="1"/>
  <c r="Q1513" i="15" s="1"/>
  <c r="P1513" i="15" a="1"/>
  <c r="P1513" i="15" s="1"/>
  <c r="O1513" i="15" a="1"/>
  <c r="O1513" i="15" s="1"/>
  <c r="N1513" i="15" a="1"/>
  <c r="N1513" i="15" s="1"/>
  <c r="M1513" i="15" a="1"/>
  <c r="M1513" i="15" s="1"/>
  <c r="B1513" i="15"/>
  <c r="A1513" i="15" s="1"/>
  <c r="Q1512" i="15" a="1"/>
  <c r="Q1512" i="15" s="1"/>
  <c r="P1512" i="15" a="1"/>
  <c r="P1512" i="15" s="1"/>
  <c r="O1512" i="15" a="1"/>
  <c r="O1512" i="15" s="1"/>
  <c r="N1512" i="15" a="1"/>
  <c r="N1512" i="15" s="1"/>
  <c r="M1512" i="15" a="1"/>
  <c r="M1512" i="15" s="1"/>
  <c r="B1512" i="15"/>
  <c r="A1512" i="15" s="1"/>
  <c r="Q1511" i="15" a="1"/>
  <c r="Q1511" i="15" s="1"/>
  <c r="P1511" i="15" a="1"/>
  <c r="P1511" i="15" s="1"/>
  <c r="O1511" i="15" a="1"/>
  <c r="O1511" i="15" s="1"/>
  <c r="N1511" i="15" a="1"/>
  <c r="N1511" i="15" s="1"/>
  <c r="M1511" i="15" a="1"/>
  <c r="M1511" i="15" s="1"/>
  <c r="B1511" i="15"/>
  <c r="A1511" i="15" s="1"/>
  <c r="Q1510" i="15" a="1"/>
  <c r="Q1510" i="15" s="1"/>
  <c r="P1510" i="15" a="1"/>
  <c r="P1510" i="15" s="1"/>
  <c r="O1510" i="15" a="1"/>
  <c r="O1510" i="15" s="1"/>
  <c r="N1510" i="15" a="1"/>
  <c r="N1510" i="15" s="1"/>
  <c r="M1510" i="15" a="1"/>
  <c r="M1510" i="15" s="1"/>
  <c r="B1510" i="15"/>
  <c r="A1510" i="15" s="1"/>
  <c r="Q1509" i="15" a="1"/>
  <c r="Q1509" i="15" s="1"/>
  <c r="P1509" i="15" a="1"/>
  <c r="P1509" i="15" s="1"/>
  <c r="O1509" i="15" a="1"/>
  <c r="O1509" i="15" s="1"/>
  <c r="N1509" i="15" a="1"/>
  <c r="N1509" i="15" s="1"/>
  <c r="M1509" i="15" a="1"/>
  <c r="M1509" i="15" s="1"/>
  <c r="B1509" i="15"/>
  <c r="A1509" i="15" s="1"/>
  <c r="Q1508" i="15" a="1"/>
  <c r="Q1508" i="15" s="1"/>
  <c r="P1508" i="15" a="1"/>
  <c r="P1508" i="15" s="1"/>
  <c r="O1508" i="15" a="1"/>
  <c r="O1508" i="15" s="1"/>
  <c r="N1508" i="15" a="1"/>
  <c r="N1508" i="15" s="1"/>
  <c r="M1508" i="15" a="1"/>
  <c r="M1508" i="15" s="1"/>
  <c r="B1508" i="15"/>
  <c r="A1508" i="15" s="1"/>
  <c r="Q1507" i="15" a="1"/>
  <c r="Q1507" i="15" s="1"/>
  <c r="P1507" i="15" a="1"/>
  <c r="P1507" i="15" s="1"/>
  <c r="O1507" i="15" a="1"/>
  <c r="O1507" i="15" s="1"/>
  <c r="N1507" i="15" a="1"/>
  <c r="N1507" i="15" s="1"/>
  <c r="M1507" i="15" a="1"/>
  <c r="M1507" i="15" s="1"/>
  <c r="B1507" i="15"/>
  <c r="A1507" i="15" s="1"/>
  <c r="Q1506" i="15" a="1"/>
  <c r="Q1506" i="15" s="1"/>
  <c r="P1506" i="15" a="1"/>
  <c r="P1506" i="15" s="1"/>
  <c r="O1506" i="15" a="1"/>
  <c r="O1506" i="15" s="1"/>
  <c r="N1506" i="15" a="1"/>
  <c r="N1506" i="15" s="1"/>
  <c r="M1506" i="15" a="1"/>
  <c r="M1506" i="15" s="1"/>
  <c r="B1506" i="15"/>
  <c r="A1506" i="15" s="1"/>
  <c r="Q1505" i="15" a="1"/>
  <c r="Q1505" i="15" s="1"/>
  <c r="P1505" i="15" a="1"/>
  <c r="P1505" i="15" s="1"/>
  <c r="O1505" i="15" a="1"/>
  <c r="O1505" i="15" s="1"/>
  <c r="N1505" i="15" a="1"/>
  <c r="N1505" i="15" s="1"/>
  <c r="M1505" i="15" a="1"/>
  <c r="M1505" i="15" s="1"/>
  <c r="B1505" i="15"/>
  <c r="A1505" i="15" s="1"/>
  <c r="Q1504" i="15" a="1"/>
  <c r="Q1504" i="15" s="1"/>
  <c r="P1504" i="15" a="1"/>
  <c r="P1504" i="15" s="1"/>
  <c r="O1504" i="15" a="1"/>
  <c r="O1504" i="15" s="1"/>
  <c r="N1504" i="15" a="1"/>
  <c r="N1504" i="15" s="1"/>
  <c r="M1504" i="15" a="1"/>
  <c r="M1504" i="15" s="1"/>
  <c r="B1504" i="15"/>
  <c r="A1504" i="15" s="1"/>
  <c r="Q1503" i="15" a="1"/>
  <c r="Q1503" i="15" s="1"/>
  <c r="P1503" i="15" a="1"/>
  <c r="P1503" i="15" s="1"/>
  <c r="O1503" i="15" a="1"/>
  <c r="O1503" i="15" s="1"/>
  <c r="N1503" i="15" a="1"/>
  <c r="N1503" i="15" s="1"/>
  <c r="M1503" i="15" a="1"/>
  <c r="M1503" i="15" s="1"/>
  <c r="B1503" i="15"/>
  <c r="A1503" i="15" s="1"/>
  <c r="Q1502" i="15" a="1"/>
  <c r="Q1502" i="15" s="1"/>
  <c r="P1502" i="15" a="1"/>
  <c r="P1502" i="15" s="1"/>
  <c r="O1502" i="15" a="1"/>
  <c r="O1502" i="15" s="1"/>
  <c r="N1502" i="15" a="1"/>
  <c r="N1502" i="15" s="1"/>
  <c r="M1502" i="15" a="1"/>
  <c r="M1502" i="15" s="1"/>
  <c r="B1502" i="15"/>
  <c r="A1502" i="15" s="1"/>
  <c r="Q1501" i="15" a="1"/>
  <c r="Q1501" i="15" s="1"/>
  <c r="P1501" i="15" a="1"/>
  <c r="P1501" i="15" s="1"/>
  <c r="O1501" i="15" a="1"/>
  <c r="O1501" i="15" s="1"/>
  <c r="N1501" i="15" a="1"/>
  <c r="N1501" i="15" s="1"/>
  <c r="M1501" i="15" a="1"/>
  <c r="M1501" i="15" s="1"/>
  <c r="B1501" i="15"/>
  <c r="A1501" i="15" s="1"/>
  <c r="Q1500" i="15" a="1"/>
  <c r="Q1500" i="15" s="1"/>
  <c r="P1500" i="15" a="1"/>
  <c r="P1500" i="15" s="1"/>
  <c r="O1500" i="15" a="1"/>
  <c r="O1500" i="15" s="1"/>
  <c r="N1500" i="15" a="1"/>
  <c r="N1500" i="15" s="1"/>
  <c r="M1500" i="15" a="1"/>
  <c r="M1500" i="15" s="1"/>
  <c r="B1500" i="15"/>
  <c r="A1500" i="15" s="1"/>
  <c r="Q1499" i="15" a="1"/>
  <c r="Q1499" i="15" s="1"/>
  <c r="P1499" i="15" a="1"/>
  <c r="P1499" i="15" s="1"/>
  <c r="O1499" i="15" a="1"/>
  <c r="O1499" i="15" s="1"/>
  <c r="N1499" i="15" a="1"/>
  <c r="N1499" i="15" s="1"/>
  <c r="M1499" i="15" a="1"/>
  <c r="M1499" i="15" s="1"/>
  <c r="B1499" i="15"/>
  <c r="A1499" i="15" s="1"/>
  <c r="Q1498" i="15" a="1"/>
  <c r="Q1498" i="15" s="1"/>
  <c r="P1498" i="15" a="1"/>
  <c r="P1498" i="15" s="1"/>
  <c r="O1498" i="15" a="1"/>
  <c r="O1498" i="15" s="1"/>
  <c r="N1498" i="15" a="1"/>
  <c r="N1498" i="15" s="1"/>
  <c r="M1498" i="15" a="1"/>
  <c r="M1498" i="15" s="1"/>
  <c r="B1498" i="15"/>
  <c r="A1498" i="15" s="1"/>
  <c r="Q1497" i="15" a="1"/>
  <c r="Q1497" i="15" s="1"/>
  <c r="P1497" i="15" a="1"/>
  <c r="P1497" i="15" s="1"/>
  <c r="O1497" i="15" a="1"/>
  <c r="O1497" i="15" s="1"/>
  <c r="N1497" i="15" a="1"/>
  <c r="N1497" i="15" s="1"/>
  <c r="M1497" i="15" a="1"/>
  <c r="M1497" i="15" s="1"/>
  <c r="B1497" i="15"/>
  <c r="A1497" i="15" s="1"/>
  <c r="Q1496" i="15" a="1"/>
  <c r="Q1496" i="15" s="1"/>
  <c r="P1496" i="15" a="1"/>
  <c r="P1496" i="15" s="1"/>
  <c r="O1496" i="15" a="1"/>
  <c r="O1496" i="15" s="1"/>
  <c r="N1496" i="15" a="1"/>
  <c r="N1496" i="15" s="1"/>
  <c r="M1496" i="15" a="1"/>
  <c r="M1496" i="15" s="1"/>
  <c r="B1496" i="15"/>
  <c r="A1496" i="15" s="1"/>
  <c r="Q1495" i="15" a="1"/>
  <c r="Q1495" i="15" s="1"/>
  <c r="P1495" i="15" a="1"/>
  <c r="P1495" i="15" s="1"/>
  <c r="O1495" i="15" a="1"/>
  <c r="O1495" i="15" s="1"/>
  <c r="N1495" i="15" a="1"/>
  <c r="N1495" i="15" s="1"/>
  <c r="M1495" i="15" a="1"/>
  <c r="M1495" i="15" s="1"/>
  <c r="B1495" i="15"/>
  <c r="A1495" i="15" s="1"/>
  <c r="Q1494" i="15" a="1"/>
  <c r="Q1494" i="15" s="1"/>
  <c r="P1494" i="15" a="1"/>
  <c r="P1494" i="15" s="1"/>
  <c r="O1494" i="15" a="1"/>
  <c r="O1494" i="15" s="1"/>
  <c r="N1494" i="15" a="1"/>
  <c r="N1494" i="15" s="1"/>
  <c r="M1494" i="15" a="1"/>
  <c r="M1494" i="15" s="1"/>
  <c r="B1494" i="15"/>
  <c r="A1494" i="15" s="1"/>
  <c r="Q1493" i="15" a="1"/>
  <c r="Q1493" i="15" s="1"/>
  <c r="P1493" i="15" a="1"/>
  <c r="P1493" i="15" s="1"/>
  <c r="O1493" i="15" a="1"/>
  <c r="O1493" i="15" s="1"/>
  <c r="N1493" i="15" a="1"/>
  <c r="N1493" i="15" s="1"/>
  <c r="M1493" i="15" a="1"/>
  <c r="M1493" i="15" s="1"/>
  <c r="B1493" i="15"/>
  <c r="A1493" i="15" s="1"/>
  <c r="Q1492" i="15" a="1"/>
  <c r="Q1492" i="15" s="1"/>
  <c r="P1492" i="15" a="1"/>
  <c r="P1492" i="15" s="1"/>
  <c r="O1492" i="15" a="1"/>
  <c r="O1492" i="15" s="1"/>
  <c r="N1492" i="15" a="1"/>
  <c r="N1492" i="15" s="1"/>
  <c r="M1492" i="15" a="1"/>
  <c r="M1492" i="15" s="1"/>
  <c r="B1492" i="15"/>
  <c r="A1492" i="15" s="1"/>
  <c r="Q1491" i="15" a="1"/>
  <c r="Q1491" i="15" s="1"/>
  <c r="P1491" i="15" a="1"/>
  <c r="P1491" i="15" s="1"/>
  <c r="O1491" i="15" a="1"/>
  <c r="O1491" i="15" s="1"/>
  <c r="N1491" i="15" a="1"/>
  <c r="N1491" i="15" s="1"/>
  <c r="M1491" i="15" a="1"/>
  <c r="M1491" i="15" s="1"/>
  <c r="B1491" i="15"/>
  <c r="A1491" i="15" s="1"/>
  <c r="Q1490" i="15" a="1"/>
  <c r="Q1490" i="15" s="1"/>
  <c r="P1490" i="15" a="1"/>
  <c r="P1490" i="15" s="1"/>
  <c r="O1490" i="15" a="1"/>
  <c r="O1490" i="15" s="1"/>
  <c r="N1490" i="15" a="1"/>
  <c r="N1490" i="15" s="1"/>
  <c r="M1490" i="15" a="1"/>
  <c r="M1490" i="15" s="1"/>
  <c r="B1490" i="15"/>
  <c r="A1490" i="15" s="1"/>
  <c r="Q1489" i="15" a="1"/>
  <c r="Q1489" i="15" s="1"/>
  <c r="P1489" i="15" a="1"/>
  <c r="P1489" i="15" s="1"/>
  <c r="O1489" i="15" a="1"/>
  <c r="O1489" i="15" s="1"/>
  <c r="N1489" i="15" a="1"/>
  <c r="N1489" i="15" s="1"/>
  <c r="M1489" i="15" a="1"/>
  <c r="M1489" i="15" s="1"/>
  <c r="B1489" i="15"/>
  <c r="A1489" i="15"/>
  <c r="Q1488" i="15" a="1"/>
  <c r="Q1488" i="15" s="1"/>
  <c r="P1488" i="15" a="1"/>
  <c r="P1488" i="15" s="1"/>
  <c r="O1488" i="15" a="1"/>
  <c r="O1488" i="15" s="1"/>
  <c r="N1488" i="15" a="1"/>
  <c r="N1488" i="15" s="1"/>
  <c r="M1488" i="15" a="1"/>
  <c r="M1488" i="15" s="1"/>
  <c r="B1488" i="15"/>
  <c r="A1488" i="15" s="1"/>
  <c r="Q1487" i="15" a="1"/>
  <c r="Q1487" i="15" s="1"/>
  <c r="P1487" i="15" a="1"/>
  <c r="P1487" i="15" s="1"/>
  <c r="O1487" i="15" a="1"/>
  <c r="O1487" i="15" s="1"/>
  <c r="N1487" i="15" a="1"/>
  <c r="N1487" i="15" s="1"/>
  <c r="M1487" i="15" a="1"/>
  <c r="M1487" i="15" s="1"/>
  <c r="B1487" i="15"/>
  <c r="A1487" i="15" s="1"/>
  <c r="Q1486" i="15" a="1"/>
  <c r="Q1486" i="15" s="1"/>
  <c r="P1486" i="15" a="1"/>
  <c r="P1486" i="15" s="1"/>
  <c r="O1486" i="15" a="1"/>
  <c r="O1486" i="15" s="1"/>
  <c r="N1486" i="15" a="1"/>
  <c r="N1486" i="15" s="1"/>
  <c r="M1486" i="15" a="1"/>
  <c r="M1486" i="15" s="1"/>
  <c r="B1486" i="15"/>
  <c r="A1486" i="15" s="1"/>
  <c r="Q1485" i="15" a="1"/>
  <c r="Q1485" i="15" s="1"/>
  <c r="P1485" i="15" a="1"/>
  <c r="P1485" i="15" s="1"/>
  <c r="O1485" i="15" a="1"/>
  <c r="O1485" i="15" s="1"/>
  <c r="N1485" i="15" a="1"/>
  <c r="N1485" i="15" s="1"/>
  <c r="M1485" i="15" a="1"/>
  <c r="M1485" i="15" s="1"/>
  <c r="B1485" i="15"/>
  <c r="A1485" i="15" s="1"/>
  <c r="Q1484" i="15" a="1"/>
  <c r="Q1484" i="15" s="1"/>
  <c r="P1484" i="15" a="1"/>
  <c r="P1484" i="15" s="1"/>
  <c r="O1484" i="15" a="1"/>
  <c r="O1484" i="15" s="1"/>
  <c r="N1484" i="15" a="1"/>
  <c r="N1484" i="15" s="1"/>
  <c r="M1484" i="15" a="1"/>
  <c r="M1484" i="15" s="1"/>
  <c r="B1484" i="15"/>
  <c r="A1484" i="15" s="1"/>
  <c r="Q1483" i="15" a="1"/>
  <c r="Q1483" i="15" s="1"/>
  <c r="P1483" i="15" a="1"/>
  <c r="P1483" i="15" s="1"/>
  <c r="O1483" i="15" a="1"/>
  <c r="O1483" i="15" s="1"/>
  <c r="N1483" i="15" a="1"/>
  <c r="N1483" i="15" s="1"/>
  <c r="M1483" i="15" a="1"/>
  <c r="M1483" i="15" s="1"/>
  <c r="B1483" i="15"/>
  <c r="A1483" i="15" s="1"/>
  <c r="Q1482" i="15" a="1"/>
  <c r="Q1482" i="15" s="1"/>
  <c r="P1482" i="15" a="1"/>
  <c r="P1482" i="15" s="1"/>
  <c r="O1482" i="15" a="1"/>
  <c r="O1482" i="15" s="1"/>
  <c r="N1482" i="15" a="1"/>
  <c r="N1482" i="15" s="1"/>
  <c r="M1482" i="15" a="1"/>
  <c r="M1482" i="15" s="1"/>
  <c r="B1482" i="15"/>
  <c r="A1482" i="15" s="1"/>
  <c r="Q1481" i="15" a="1"/>
  <c r="Q1481" i="15" s="1"/>
  <c r="P1481" i="15" a="1"/>
  <c r="P1481" i="15" s="1"/>
  <c r="O1481" i="15" a="1"/>
  <c r="O1481" i="15" s="1"/>
  <c r="N1481" i="15" a="1"/>
  <c r="N1481" i="15" s="1"/>
  <c r="M1481" i="15" a="1"/>
  <c r="M1481" i="15" s="1"/>
  <c r="B1481" i="15"/>
  <c r="A1481" i="15" s="1"/>
  <c r="Q1480" i="15" a="1"/>
  <c r="Q1480" i="15" s="1"/>
  <c r="P1480" i="15" a="1"/>
  <c r="P1480" i="15" s="1"/>
  <c r="O1480" i="15" a="1"/>
  <c r="O1480" i="15" s="1"/>
  <c r="N1480" i="15" a="1"/>
  <c r="N1480" i="15" s="1"/>
  <c r="M1480" i="15" a="1"/>
  <c r="M1480" i="15" s="1"/>
  <c r="B1480" i="15"/>
  <c r="A1480" i="15" s="1"/>
  <c r="Q1479" i="15" a="1"/>
  <c r="Q1479" i="15" s="1"/>
  <c r="P1479" i="15" a="1"/>
  <c r="P1479" i="15" s="1"/>
  <c r="O1479" i="15" a="1"/>
  <c r="O1479" i="15" s="1"/>
  <c r="N1479" i="15" a="1"/>
  <c r="N1479" i="15" s="1"/>
  <c r="M1479" i="15" a="1"/>
  <c r="M1479" i="15" s="1"/>
  <c r="B1479" i="15"/>
  <c r="A1479" i="15" s="1"/>
  <c r="Q1478" i="15" a="1"/>
  <c r="Q1478" i="15" s="1"/>
  <c r="P1478" i="15" a="1"/>
  <c r="P1478" i="15" s="1"/>
  <c r="O1478" i="15" a="1"/>
  <c r="O1478" i="15" s="1"/>
  <c r="N1478" i="15" a="1"/>
  <c r="N1478" i="15" s="1"/>
  <c r="M1478" i="15" a="1"/>
  <c r="M1478" i="15" s="1"/>
  <c r="B1478" i="15"/>
  <c r="A1478" i="15" s="1"/>
  <c r="Q1477" i="15" a="1"/>
  <c r="Q1477" i="15" s="1"/>
  <c r="P1477" i="15" a="1"/>
  <c r="P1477" i="15" s="1"/>
  <c r="O1477" i="15" a="1"/>
  <c r="O1477" i="15" s="1"/>
  <c r="N1477" i="15" a="1"/>
  <c r="N1477" i="15" s="1"/>
  <c r="M1477" i="15" a="1"/>
  <c r="M1477" i="15" s="1"/>
  <c r="B1477" i="15"/>
  <c r="A1477" i="15" s="1"/>
  <c r="Q1476" i="15" a="1"/>
  <c r="Q1476" i="15" s="1"/>
  <c r="P1476" i="15" a="1"/>
  <c r="P1476" i="15" s="1"/>
  <c r="O1476" i="15" a="1"/>
  <c r="O1476" i="15" s="1"/>
  <c r="N1476" i="15" a="1"/>
  <c r="N1476" i="15" s="1"/>
  <c r="M1476" i="15" a="1"/>
  <c r="M1476" i="15" s="1"/>
  <c r="B1476" i="15"/>
  <c r="A1476" i="15" s="1"/>
  <c r="Q1475" i="15" a="1"/>
  <c r="Q1475" i="15" s="1"/>
  <c r="P1475" i="15" a="1"/>
  <c r="P1475" i="15" s="1"/>
  <c r="O1475" i="15" a="1"/>
  <c r="O1475" i="15" s="1"/>
  <c r="N1475" i="15" a="1"/>
  <c r="N1475" i="15" s="1"/>
  <c r="M1475" i="15" a="1"/>
  <c r="M1475" i="15" s="1"/>
  <c r="B1475" i="15"/>
  <c r="A1475" i="15" s="1"/>
  <c r="Q1474" i="15" a="1"/>
  <c r="Q1474" i="15" s="1"/>
  <c r="P1474" i="15" a="1"/>
  <c r="P1474" i="15" s="1"/>
  <c r="O1474" i="15" a="1"/>
  <c r="O1474" i="15" s="1"/>
  <c r="N1474" i="15" a="1"/>
  <c r="N1474" i="15" s="1"/>
  <c r="M1474" i="15" a="1"/>
  <c r="M1474" i="15" s="1"/>
  <c r="B1474" i="15"/>
  <c r="A1474" i="15" s="1"/>
  <c r="Q1473" i="15" a="1"/>
  <c r="Q1473" i="15" s="1"/>
  <c r="P1473" i="15" a="1"/>
  <c r="P1473" i="15" s="1"/>
  <c r="O1473" i="15" a="1"/>
  <c r="O1473" i="15" s="1"/>
  <c r="N1473" i="15" a="1"/>
  <c r="N1473" i="15" s="1"/>
  <c r="M1473" i="15" a="1"/>
  <c r="M1473" i="15" s="1"/>
  <c r="B1473" i="15"/>
  <c r="A1473" i="15" s="1"/>
  <c r="Q1472" i="15" a="1"/>
  <c r="Q1472" i="15" s="1"/>
  <c r="P1472" i="15" a="1"/>
  <c r="P1472" i="15" s="1"/>
  <c r="O1472" i="15" a="1"/>
  <c r="O1472" i="15" s="1"/>
  <c r="N1472" i="15" a="1"/>
  <c r="N1472" i="15" s="1"/>
  <c r="M1472" i="15" a="1"/>
  <c r="M1472" i="15" s="1"/>
  <c r="B1472" i="15"/>
  <c r="A1472" i="15" s="1"/>
  <c r="Q1471" i="15" a="1"/>
  <c r="Q1471" i="15" s="1"/>
  <c r="P1471" i="15" a="1"/>
  <c r="P1471" i="15" s="1"/>
  <c r="O1471" i="15" a="1"/>
  <c r="O1471" i="15" s="1"/>
  <c r="N1471" i="15" a="1"/>
  <c r="N1471" i="15" s="1"/>
  <c r="M1471" i="15" a="1"/>
  <c r="M1471" i="15" s="1"/>
  <c r="B1471" i="15"/>
  <c r="A1471" i="15" s="1"/>
  <c r="Q1470" i="15" a="1"/>
  <c r="Q1470" i="15" s="1"/>
  <c r="P1470" i="15" a="1"/>
  <c r="P1470" i="15" s="1"/>
  <c r="O1470" i="15" a="1"/>
  <c r="O1470" i="15" s="1"/>
  <c r="N1470" i="15" a="1"/>
  <c r="N1470" i="15" s="1"/>
  <c r="M1470" i="15" a="1"/>
  <c r="M1470" i="15" s="1"/>
  <c r="B1470" i="15"/>
  <c r="A1470" i="15" s="1"/>
  <c r="Q1469" i="15" a="1"/>
  <c r="Q1469" i="15" s="1"/>
  <c r="P1469" i="15" a="1"/>
  <c r="P1469" i="15" s="1"/>
  <c r="O1469" i="15" a="1"/>
  <c r="O1469" i="15" s="1"/>
  <c r="N1469" i="15" a="1"/>
  <c r="N1469" i="15" s="1"/>
  <c r="M1469" i="15" a="1"/>
  <c r="M1469" i="15" s="1"/>
  <c r="B1469" i="15"/>
  <c r="A1469" i="15" s="1"/>
  <c r="Q1468" i="15" a="1"/>
  <c r="Q1468" i="15" s="1"/>
  <c r="P1468" i="15" a="1"/>
  <c r="P1468" i="15" s="1"/>
  <c r="O1468" i="15" a="1"/>
  <c r="O1468" i="15" s="1"/>
  <c r="N1468" i="15" a="1"/>
  <c r="N1468" i="15" s="1"/>
  <c r="M1468" i="15" a="1"/>
  <c r="M1468" i="15" s="1"/>
  <c r="B1468" i="15"/>
  <c r="A1468" i="15" s="1"/>
  <c r="Q1467" i="15" a="1"/>
  <c r="Q1467" i="15" s="1"/>
  <c r="P1467" i="15" a="1"/>
  <c r="P1467" i="15" s="1"/>
  <c r="O1467" i="15" a="1"/>
  <c r="O1467" i="15" s="1"/>
  <c r="N1467" i="15" a="1"/>
  <c r="N1467" i="15" s="1"/>
  <c r="M1467" i="15" a="1"/>
  <c r="M1467" i="15" s="1"/>
  <c r="B1467" i="15"/>
  <c r="A1467" i="15" s="1"/>
  <c r="Q1466" i="15" a="1"/>
  <c r="Q1466" i="15" s="1"/>
  <c r="P1466" i="15" a="1"/>
  <c r="P1466" i="15" s="1"/>
  <c r="O1466" i="15" a="1"/>
  <c r="O1466" i="15" s="1"/>
  <c r="N1466" i="15" a="1"/>
  <c r="N1466" i="15" s="1"/>
  <c r="M1466" i="15" a="1"/>
  <c r="M1466" i="15" s="1"/>
  <c r="B1466" i="15"/>
  <c r="A1466" i="15" s="1"/>
  <c r="Q1465" i="15" a="1"/>
  <c r="Q1465" i="15" s="1"/>
  <c r="P1465" i="15" a="1"/>
  <c r="P1465" i="15" s="1"/>
  <c r="O1465" i="15" a="1"/>
  <c r="O1465" i="15" s="1"/>
  <c r="N1465" i="15" a="1"/>
  <c r="N1465" i="15" s="1"/>
  <c r="M1465" i="15" a="1"/>
  <c r="M1465" i="15" s="1"/>
  <c r="B1465" i="15"/>
  <c r="A1465" i="15" s="1"/>
  <c r="Q1464" i="15" a="1"/>
  <c r="Q1464" i="15" s="1"/>
  <c r="P1464" i="15" a="1"/>
  <c r="P1464" i="15" s="1"/>
  <c r="O1464" i="15" a="1"/>
  <c r="O1464" i="15" s="1"/>
  <c r="N1464" i="15" a="1"/>
  <c r="N1464" i="15" s="1"/>
  <c r="M1464" i="15" a="1"/>
  <c r="M1464" i="15" s="1"/>
  <c r="B1464" i="15"/>
  <c r="A1464" i="15" s="1"/>
  <c r="Q1463" i="15" a="1"/>
  <c r="Q1463" i="15" s="1"/>
  <c r="P1463" i="15" a="1"/>
  <c r="P1463" i="15" s="1"/>
  <c r="O1463" i="15" a="1"/>
  <c r="O1463" i="15" s="1"/>
  <c r="N1463" i="15" a="1"/>
  <c r="N1463" i="15" s="1"/>
  <c r="M1463" i="15" a="1"/>
  <c r="M1463" i="15" s="1"/>
  <c r="B1463" i="15"/>
  <c r="A1463" i="15" s="1"/>
  <c r="Q1462" i="15" a="1"/>
  <c r="Q1462" i="15" s="1"/>
  <c r="P1462" i="15" a="1"/>
  <c r="P1462" i="15" s="1"/>
  <c r="O1462" i="15" a="1"/>
  <c r="O1462" i="15" s="1"/>
  <c r="N1462" i="15" a="1"/>
  <c r="N1462" i="15" s="1"/>
  <c r="M1462" i="15" a="1"/>
  <c r="M1462" i="15" s="1"/>
  <c r="B1462" i="15"/>
  <c r="A1462" i="15" s="1"/>
  <c r="Q1461" i="15" a="1"/>
  <c r="Q1461" i="15" s="1"/>
  <c r="P1461" i="15" a="1"/>
  <c r="P1461" i="15" s="1"/>
  <c r="O1461" i="15" a="1"/>
  <c r="O1461" i="15" s="1"/>
  <c r="N1461" i="15" a="1"/>
  <c r="N1461" i="15" s="1"/>
  <c r="M1461" i="15" a="1"/>
  <c r="M1461" i="15" s="1"/>
  <c r="B1461" i="15"/>
  <c r="A1461" i="15" s="1"/>
  <c r="Q1460" i="15" a="1"/>
  <c r="Q1460" i="15" s="1"/>
  <c r="P1460" i="15" a="1"/>
  <c r="P1460" i="15" s="1"/>
  <c r="O1460" i="15" a="1"/>
  <c r="O1460" i="15" s="1"/>
  <c r="N1460" i="15" a="1"/>
  <c r="N1460" i="15" s="1"/>
  <c r="M1460" i="15" a="1"/>
  <c r="M1460" i="15" s="1"/>
  <c r="B1460" i="15"/>
  <c r="A1460" i="15" s="1"/>
  <c r="Q1459" i="15" a="1"/>
  <c r="Q1459" i="15" s="1"/>
  <c r="P1459" i="15" a="1"/>
  <c r="P1459" i="15" s="1"/>
  <c r="O1459" i="15" a="1"/>
  <c r="O1459" i="15" s="1"/>
  <c r="N1459" i="15" a="1"/>
  <c r="N1459" i="15" s="1"/>
  <c r="M1459" i="15" a="1"/>
  <c r="M1459" i="15" s="1"/>
  <c r="B1459" i="15"/>
  <c r="A1459" i="15" s="1"/>
  <c r="Q1458" i="15" a="1"/>
  <c r="Q1458" i="15" s="1"/>
  <c r="P1458" i="15" a="1"/>
  <c r="P1458" i="15" s="1"/>
  <c r="O1458" i="15" a="1"/>
  <c r="O1458" i="15" s="1"/>
  <c r="N1458" i="15" a="1"/>
  <c r="N1458" i="15" s="1"/>
  <c r="M1458" i="15" a="1"/>
  <c r="M1458" i="15" s="1"/>
  <c r="B1458" i="15"/>
  <c r="A1458" i="15" s="1"/>
  <c r="Q1457" i="15" a="1"/>
  <c r="Q1457" i="15" s="1"/>
  <c r="P1457" i="15" a="1"/>
  <c r="P1457" i="15" s="1"/>
  <c r="O1457" i="15" a="1"/>
  <c r="O1457" i="15" s="1"/>
  <c r="N1457" i="15" a="1"/>
  <c r="N1457" i="15" s="1"/>
  <c r="M1457" i="15" a="1"/>
  <c r="M1457" i="15" s="1"/>
  <c r="B1457" i="15"/>
  <c r="A1457" i="15" s="1"/>
  <c r="Q1456" i="15" a="1"/>
  <c r="Q1456" i="15" s="1"/>
  <c r="P1456" i="15" a="1"/>
  <c r="P1456" i="15" s="1"/>
  <c r="O1456" i="15" a="1"/>
  <c r="O1456" i="15" s="1"/>
  <c r="N1456" i="15" a="1"/>
  <c r="N1456" i="15" s="1"/>
  <c r="M1456" i="15" a="1"/>
  <c r="M1456" i="15" s="1"/>
  <c r="B1456" i="15"/>
  <c r="A1456" i="15" s="1"/>
  <c r="Q1455" i="15" a="1"/>
  <c r="Q1455" i="15" s="1"/>
  <c r="P1455" i="15" a="1"/>
  <c r="P1455" i="15" s="1"/>
  <c r="O1455" i="15" a="1"/>
  <c r="O1455" i="15" s="1"/>
  <c r="N1455" i="15" a="1"/>
  <c r="N1455" i="15" s="1"/>
  <c r="M1455" i="15" a="1"/>
  <c r="M1455" i="15" s="1"/>
  <c r="B1455" i="15"/>
  <c r="A1455" i="15" s="1"/>
  <c r="Q1454" i="15" a="1"/>
  <c r="Q1454" i="15" s="1"/>
  <c r="P1454" i="15" a="1"/>
  <c r="P1454" i="15" s="1"/>
  <c r="O1454" i="15" a="1"/>
  <c r="O1454" i="15" s="1"/>
  <c r="N1454" i="15" a="1"/>
  <c r="N1454" i="15" s="1"/>
  <c r="M1454" i="15" a="1"/>
  <c r="M1454" i="15" s="1"/>
  <c r="B1454" i="15"/>
  <c r="A1454" i="15" s="1"/>
  <c r="Q1453" i="15" a="1"/>
  <c r="Q1453" i="15" s="1"/>
  <c r="P1453" i="15" a="1"/>
  <c r="P1453" i="15" s="1"/>
  <c r="O1453" i="15" a="1"/>
  <c r="O1453" i="15" s="1"/>
  <c r="N1453" i="15" a="1"/>
  <c r="N1453" i="15" s="1"/>
  <c r="M1453" i="15" a="1"/>
  <c r="M1453" i="15" s="1"/>
  <c r="B1453" i="15"/>
  <c r="A1453" i="15" s="1"/>
  <c r="Q1452" i="15" a="1"/>
  <c r="Q1452" i="15" s="1"/>
  <c r="P1452" i="15" a="1"/>
  <c r="P1452" i="15" s="1"/>
  <c r="O1452" i="15" a="1"/>
  <c r="O1452" i="15" s="1"/>
  <c r="N1452" i="15" a="1"/>
  <c r="N1452" i="15" s="1"/>
  <c r="M1452" i="15" a="1"/>
  <c r="M1452" i="15" s="1"/>
  <c r="B1452" i="15"/>
  <c r="A1452" i="15" s="1"/>
  <c r="Q1451" i="15" a="1"/>
  <c r="Q1451" i="15" s="1"/>
  <c r="P1451" i="15" a="1"/>
  <c r="P1451" i="15" s="1"/>
  <c r="O1451" i="15" a="1"/>
  <c r="O1451" i="15" s="1"/>
  <c r="N1451" i="15" a="1"/>
  <c r="N1451" i="15" s="1"/>
  <c r="M1451" i="15" a="1"/>
  <c r="M1451" i="15" s="1"/>
  <c r="B1451" i="15"/>
  <c r="A1451" i="15" s="1"/>
  <c r="Q1450" i="15" a="1"/>
  <c r="Q1450" i="15" s="1"/>
  <c r="P1450" i="15" a="1"/>
  <c r="P1450" i="15" s="1"/>
  <c r="O1450" i="15" a="1"/>
  <c r="O1450" i="15" s="1"/>
  <c r="N1450" i="15" a="1"/>
  <c r="N1450" i="15" s="1"/>
  <c r="M1450" i="15" a="1"/>
  <c r="M1450" i="15" s="1"/>
  <c r="B1450" i="15"/>
  <c r="A1450" i="15" s="1"/>
  <c r="Q1449" i="15" a="1"/>
  <c r="Q1449" i="15" s="1"/>
  <c r="P1449" i="15" a="1"/>
  <c r="P1449" i="15" s="1"/>
  <c r="O1449" i="15" a="1"/>
  <c r="O1449" i="15" s="1"/>
  <c r="N1449" i="15" a="1"/>
  <c r="N1449" i="15" s="1"/>
  <c r="M1449" i="15" a="1"/>
  <c r="M1449" i="15" s="1"/>
  <c r="B1449" i="15"/>
  <c r="A1449" i="15" s="1"/>
  <c r="Q1448" i="15" a="1"/>
  <c r="Q1448" i="15" s="1"/>
  <c r="P1448" i="15" a="1"/>
  <c r="P1448" i="15" s="1"/>
  <c r="O1448" i="15" a="1"/>
  <c r="O1448" i="15" s="1"/>
  <c r="N1448" i="15" a="1"/>
  <c r="N1448" i="15" s="1"/>
  <c r="M1448" i="15" a="1"/>
  <c r="M1448" i="15" s="1"/>
  <c r="B1448" i="15"/>
  <c r="A1448" i="15" s="1"/>
  <c r="Q1447" i="15" a="1"/>
  <c r="Q1447" i="15" s="1"/>
  <c r="P1447" i="15" a="1"/>
  <c r="P1447" i="15" s="1"/>
  <c r="O1447" i="15" a="1"/>
  <c r="O1447" i="15" s="1"/>
  <c r="N1447" i="15" a="1"/>
  <c r="N1447" i="15" s="1"/>
  <c r="M1447" i="15" a="1"/>
  <c r="M1447" i="15" s="1"/>
  <c r="B1447" i="15"/>
  <c r="A1447" i="15" s="1"/>
  <c r="Q1446" i="15" a="1"/>
  <c r="Q1446" i="15" s="1"/>
  <c r="P1446" i="15" a="1"/>
  <c r="P1446" i="15" s="1"/>
  <c r="O1446" i="15" a="1"/>
  <c r="O1446" i="15" s="1"/>
  <c r="N1446" i="15" a="1"/>
  <c r="N1446" i="15" s="1"/>
  <c r="M1446" i="15" a="1"/>
  <c r="M1446" i="15" s="1"/>
  <c r="B1446" i="15"/>
  <c r="A1446" i="15" s="1"/>
  <c r="Q1445" i="15" a="1"/>
  <c r="Q1445" i="15" s="1"/>
  <c r="P1445" i="15" a="1"/>
  <c r="P1445" i="15" s="1"/>
  <c r="O1445" i="15" a="1"/>
  <c r="O1445" i="15" s="1"/>
  <c r="N1445" i="15" a="1"/>
  <c r="N1445" i="15" s="1"/>
  <c r="M1445" i="15" a="1"/>
  <c r="M1445" i="15" s="1"/>
  <c r="B1445" i="15"/>
  <c r="A1445" i="15" s="1"/>
  <c r="Q1444" i="15" a="1"/>
  <c r="Q1444" i="15" s="1"/>
  <c r="P1444" i="15" a="1"/>
  <c r="P1444" i="15" s="1"/>
  <c r="O1444" i="15" a="1"/>
  <c r="O1444" i="15" s="1"/>
  <c r="N1444" i="15" a="1"/>
  <c r="N1444" i="15" s="1"/>
  <c r="M1444" i="15" a="1"/>
  <c r="M1444" i="15" s="1"/>
  <c r="B1444" i="15"/>
  <c r="A1444" i="15" s="1"/>
  <c r="Q1443" i="15" a="1"/>
  <c r="Q1443" i="15" s="1"/>
  <c r="P1443" i="15" a="1"/>
  <c r="P1443" i="15" s="1"/>
  <c r="O1443" i="15" a="1"/>
  <c r="O1443" i="15" s="1"/>
  <c r="N1443" i="15" a="1"/>
  <c r="N1443" i="15" s="1"/>
  <c r="M1443" i="15" a="1"/>
  <c r="M1443" i="15" s="1"/>
  <c r="B1443" i="15"/>
  <c r="A1443" i="15" s="1"/>
  <c r="Q1442" i="15" a="1"/>
  <c r="Q1442" i="15" s="1"/>
  <c r="P1442" i="15" a="1"/>
  <c r="P1442" i="15" s="1"/>
  <c r="O1442" i="15" a="1"/>
  <c r="O1442" i="15" s="1"/>
  <c r="N1442" i="15" a="1"/>
  <c r="N1442" i="15" s="1"/>
  <c r="M1442" i="15" a="1"/>
  <c r="M1442" i="15" s="1"/>
  <c r="B1442" i="15"/>
  <c r="A1442" i="15" s="1"/>
  <c r="Q1441" i="15" a="1"/>
  <c r="Q1441" i="15" s="1"/>
  <c r="P1441" i="15" a="1"/>
  <c r="P1441" i="15" s="1"/>
  <c r="O1441" i="15" a="1"/>
  <c r="O1441" i="15" s="1"/>
  <c r="N1441" i="15" a="1"/>
  <c r="N1441" i="15" s="1"/>
  <c r="M1441" i="15" a="1"/>
  <c r="M1441" i="15" s="1"/>
  <c r="B1441" i="15"/>
  <c r="A1441" i="15" s="1"/>
  <c r="Q1440" i="15" a="1"/>
  <c r="Q1440" i="15" s="1"/>
  <c r="P1440" i="15" a="1"/>
  <c r="P1440" i="15" s="1"/>
  <c r="O1440" i="15" a="1"/>
  <c r="O1440" i="15" s="1"/>
  <c r="N1440" i="15" a="1"/>
  <c r="N1440" i="15" s="1"/>
  <c r="M1440" i="15" a="1"/>
  <c r="M1440" i="15" s="1"/>
  <c r="B1440" i="15"/>
  <c r="A1440" i="15" s="1"/>
  <c r="Q1439" i="15" a="1"/>
  <c r="Q1439" i="15" s="1"/>
  <c r="P1439" i="15" a="1"/>
  <c r="P1439" i="15" s="1"/>
  <c r="O1439" i="15" a="1"/>
  <c r="O1439" i="15" s="1"/>
  <c r="N1439" i="15" a="1"/>
  <c r="N1439" i="15" s="1"/>
  <c r="M1439" i="15" a="1"/>
  <c r="M1439" i="15" s="1"/>
  <c r="B1439" i="15"/>
  <c r="A1439" i="15" s="1"/>
  <c r="Q1438" i="15" a="1"/>
  <c r="Q1438" i="15" s="1"/>
  <c r="P1438" i="15" a="1"/>
  <c r="P1438" i="15" s="1"/>
  <c r="O1438" i="15" a="1"/>
  <c r="O1438" i="15" s="1"/>
  <c r="N1438" i="15" a="1"/>
  <c r="N1438" i="15" s="1"/>
  <c r="M1438" i="15" a="1"/>
  <c r="M1438" i="15" s="1"/>
  <c r="B1438" i="15"/>
  <c r="A1438" i="15" s="1"/>
  <c r="Q1437" i="15" a="1"/>
  <c r="Q1437" i="15" s="1"/>
  <c r="P1437" i="15" a="1"/>
  <c r="P1437" i="15" s="1"/>
  <c r="O1437" i="15" a="1"/>
  <c r="O1437" i="15" s="1"/>
  <c r="N1437" i="15" a="1"/>
  <c r="N1437" i="15" s="1"/>
  <c r="M1437" i="15" a="1"/>
  <c r="M1437" i="15" s="1"/>
  <c r="B1437" i="15"/>
  <c r="A1437" i="15" s="1"/>
  <c r="Q1436" i="15" a="1"/>
  <c r="Q1436" i="15" s="1"/>
  <c r="P1436" i="15" a="1"/>
  <c r="P1436" i="15" s="1"/>
  <c r="O1436" i="15" a="1"/>
  <c r="O1436" i="15" s="1"/>
  <c r="N1436" i="15" a="1"/>
  <c r="N1436" i="15" s="1"/>
  <c r="M1436" i="15" a="1"/>
  <c r="M1436" i="15" s="1"/>
  <c r="B1436" i="15"/>
  <c r="A1436" i="15" s="1"/>
  <c r="Q1435" i="15" a="1"/>
  <c r="Q1435" i="15" s="1"/>
  <c r="P1435" i="15" a="1"/>
  <c r="P1435" i="15" s="1"/>
  <c r="O1435" i="15" a="1"/>
  <c r="O1435" i="15" s="1"/>
  <c r="N1435" i="15" a="1"/>
  <c r="N1435" i="15" s="1"/>
  <c r="M1435" i="15" a="1"/>
  <c r="M1435" i="15" s="1"/>
  <c r="B1435" i="15"/>
  <c r="A1435" i="15" s="1"/>
  <c r="Q1434" i="15" a="1"/>
  <c r="Q1434" i="15" s="1"/>
  <c r="P1434" i="15" a="1"/>
  <c r="P1434" i="15" s="1"/>
  <c r="O1434" i="15" a="1"/>
  <c r="O1434" i="15" s="1"/>
  <c r="N1434" i="15" a="1"/>
  <c r="N1434" i="15" s="1"/>
  <c r="M1434" i="15" a="1"/>
  <c r="M1434" i="15" s="1"/>
  <c r="B1434" i="15"/>
  <c r="A1434" i="15"/>
  <c r="Q1433" i="15" a="1"/>
  <c r="Q1433" i="15" s="1"/>
  <c r="P1433" i="15" a="1"/>
  <c r="P1433" i="15" s="1"/>
  <c r="O1433" i="15" a="1"/>
  <c r="O1433" i="15" s="1"/>
  <c r="N1433" i="15" a="1"/>
  <c r="N1433" i="15" s="1"/>
  <c r="M1433" i="15" a="1"/>
  <c r="M1433" i="15" s="1"/>
  <c r="B1433" i="15"/>
  <c r="A1433" i="15" s="1"/>
  <c r="Q1432" i="15" a="1"/>
  <c r="Q1432" i="15" s="1"/>
  <c r="P1432" i="15" a="1"/>
  <c r="P1432" i="15" s="1"/>
  <c r="O1432" i="15" a="1"/>
  <c r="O1432" i="15" s="1"/>
  <c r="N1432" i="15" a="1"/>
  <c r="N1432" i="15" s="1"/>
  <c r="M1432" i="15" a="1"/>
  <c r="M1432" i="15" s="1"/>
  <c r="B1432" i="15"/>
  <c r="A1432" i="15" s="1"/>
  <c r="Q1431" i="15" a="1"/>
  <c r="Q1431" i="15" s="1"/>
  <c r="P1431" i="15" a="1"/>
  <c r="P1431" i="15" s="1"/>
  <c r="O1431" i="15" a="1"/>
  <c r="O1431" i="15" s="1"/>
  <c r="N1431" i="15" a="1"/>
  <c r="N1431" i="15" s="1"/>
  <c r="M1431" i="15" a="1"/>
  <c r="M1431" i="15" s="1"/>
  <c r="B1431" i="15"/>
  <c r="A1431" i="15" s="1"/>
  <c r="Q1430" i="15" a="1"/>
  <c r="Q1430" i="15" s="1"/>
  <c r="P1430" i="15" a="1"/>
  <c r="P1430" i="15" s="1"/>
  <c r="O1430" i="15" a="1"/>
  <c r="O1430" i="15" s="1"/>
  <c r="N1430" i="15" a="1"/>
  <c r="N1430" i="15" s="1"/>
  <c r="M1430" i="15" a="1"/>
  <c r="M1430" i="15" s="1"/>
  <c r="B1430" i="15"/>
  <c r="A1430" i="15" s="1"/>
  <c r="Q1429" i="15" a="1"/>
  <c r="Q1429" i="15" s="1"/>
  <c r="P1429" i="15" a="1"/>
  <c r="P1429" i="15" s="1"/>
  <c r="O1429" i="15" a="1"/>
  <c r="O1429" i="15" s="1"/>
  <c r="N1429" i="15" a="1"/>
  <c r="N1429" i="15" s="1"/>
  <c r="M1429" i="15" a="1"/>
  <c r="M1429" i="15" s="1"/>
  <c r="B1429" i="15"/>
  <c r="A1429" i="15" s="1"/>
  <c r="Q1428" i="15" a="1"/>
  <c r="Q1428" i="15" s="1"/>
  <c r="P1428" i="15" a="1"/>
  <c r="P1428" i="15" s="1"/>
  <c r="O1428" i="15" a="1"/>
  <c r="O1428" i="15" s="1"/>
  <c r="N1428" i="15" a="1"/>
  <c r="N1428" i="15" s="1"/>
  <c r="M1428" i="15" a="1"/>
  <c r="M1428" i="15" s="1"/>
  <c r="B1428" i="15"/>
  <c r="A1428" i="15" s="1"/>
  <c r="Q1427" i="15" a="1"/>
  <c r="Q1427" i="15" s="1"/>
  <c r="P1427" i="15" a="1"/>
  <c r="P1427" i="15" s="1"/>
  <c r="O1427" i="15" a="1"/>
  <c r="O1427" i="15" s="1"/>
  <c r="N1427" i="15" a="1"/>
  <c r="N1427" i="15" s="1"/>
  <c r="M1427" i="15" a="1"/>
  <c r="M1427" i="15" s="1"/>
  <c r="B1427" i="15"/>
  <c r="A1427" i="15" s="1"/>
  <c r="Q1426" i="15" a="1"/>
  <c r="Q1426" i="15" s="1"/>
  <c r="P1426" i="15" a="1"/>
  <c r="P1426" i="15" s="1"/>
  <c r="O1426" i="15" a="1"/>
  <c r="O1426" i="15" s="1"/>
  <c r="N1426" i="15" a="1"/>
  <c r="N1426" i="15" s="1"/>
  <c r="M1426" i="15" a="1"/>
  <c r="M1426" i="15" s="1"/>
  <c r="B1426" i="15"/>
  <c r="A1426" i="15" s="1"/>
  <c r="Q1425" i="15" a="1"/>
  <c r="Q1425" i="15" s="1"/>
  <c r="P1425" i="15" a="1"/>
  <c r="P1425" i="15" s="1"/>
  <c r="O1425" i="15" a="1"/>
  <c r="O1425" i="15" s="1"/>
  <c r="N1425" i="15" a="1"/>
  <c r="N1425" i="15" s="1"/>
  <c r="M1425" i="15" a="1"/>
  <c r="M1425" i="15" s="1"/>
  <c r="B1425" i="15"/>
  <c r="A1425" i="15" s="1"/>
  <c r="Q1424" i="15" a="1"/>
  <c r="Q1424" i="15" s="1"/>
  <c r="P1424" i="15" a="1"/>
  <c r="P1424" i="15" s="1"/>
  <c r="O1424" i="15" a="1"/>
  <c r="O1424" i="15" s="1"/>
  <c r="N1424" i="15" a="1"/>
  <c r="N1424" i="15" s="1"/>
  <c r="M1424" i="15" a="1"/>
  <c r="M1424" i="15" s="1"/>
  <c r="B1424" i="15"/>
  <c r="A1424" i="15" s="1"/>
  <c r="Q1423" i="15" a="1"/>
  <c r="Q1423" i="15" s="1"/>
  <c r="P1423" i="15" a="1"/>
  <c r="P1423" i="15" s="1"/>
  <c r="O1423" i="15" a="1"/>
  <c r="O1423" i="15" s="1"/>
  <c r="N1423" i="15" a="1"/>
  <c r="N1423" i="15" s="1"/>
  <c r="M1423" i="15" a="1"/>
  <c r="M1423" i="15" s="1"/>
  <c r="B1423" i="15"/>
  <c r="A1423" i="15" s="1"/>
  <c r="Q1422" i="15" a="1"/>
  <c r="Q1422" i="15" s="1"/>
  <c r="P1422" i="15" a="1"/>
  <c r="P1422" i="15" s="1"/>
  <c r="O1422" i="15" a="1"/>
  <c r="O1422" i="15" s="1"/>
  <c r="N1422" i="15" a="1"/>
  <c r="N1422" i="15" s="1"/>
  <c r="M1422" i="15" a="1"/>
  <c r="M1422" i="15" s="1"/>
  <c r="B1422" i="15"/>
  <c r="A1422" i="15" s="1"/>
  <c r="Q1421" i="15" a="1"/>
  <c r="Q1421" i="15" s="1"/>
  <c r="P1421" i="15" a="1"/>
  <c r="P1421" i="15" s="1"/>
  <c r="O1421" i="15" a="1"/>
  <c r="O1421" i="15" s="1"/>
  <c r="N1421" i="15" a="1"/>
  <c r="N1421" i="15" s="1"/>
  <c r="M1421" i="15" a="1"/>
  <c r="M1421" i="15" s="1"/>
  <c r="B1421" i="15"/>
  <c r="A1421" i="15" s="1"/>
  <c r="Q1420" i="15" a="1"/>
  <c r="Q1420" i="15" s="1"/>
  <c r="P1420" i="15" a="1"/>
  <c r="P1420" i="15" s="1"/>
  <c r="O1420" i="15" a="1"/>
  <c r="O1420" i="15" s="1"/>
  <c r="N1420" i="15" a="1"/>
  <c r="N1420" i="15" s="1"/>
  <c r="M1420" i="15" a="1"/>
  <c r="M1420" i="15" s="1"/>
  <c r="B1420" i="15"/>
  <c r="A1420" i="15" s="1"/>
  <c r="Q1419" i="15" a="1"/>
  <c r="Q1419" i="15" s="1"/>
  <c r="P1419" i="15" a="1"/>
  <c r="P1419" i="15" s="1"/>
  <c r="O1419" i="15" a="1"/>
  <c r="O1419" i="15" s="1"/>
  <c r="N1419" i="15" a="1"/>
  <c r="N1419" i="15" s="1"/>
  <c r="M1419" i="15" a="1"/>
  <c r="M1419" i="15" s="1"/>
  <c r="B1419" i="15"/>
  <c r="A1419" i="15" s="1"/>
  <c r="Q1418" i="15" a="1"/>
  <c r="Q1418" i="15" s="1"/>
  <c r="P1418" i="15" a="1"/>
  <c r="P1418" i="15" s="1"/>
  <c r="O1418" i="15" a="1"/>
  <c r="O1418" i="15" s="1"/>
  <c r="N1418" i="15" a="1"/>
  <c r="N1418" i="15" s="1"/>
  <c r="M1418" i="15" a="1"/>
  <c r="M1418" i="15" s="1"/>
  <c r="B1418" i="15"/>
  <c r="A1418" i="15" s="1"/>
  <c r="Q1417" i="15" a="1"/>
  <c r="Q1417" i="15" s="1"/>
  <c r="P1417" i="15" a="1"/>
  <c r="P1417" i="15" s="1"/>
  <c r="O1417" i="15" a="1"/>
  <c r="O1417" i="15" s="1"/>
  <c r="N1417" i="15" a="1"/>
  <c r="N1417" i="15" s="1"/>
  <c r="M1417" i="15" a="1"/>
  <c r="M1417" i="15" s="1"/>
  <c r="B1417" i="15"/>
  <c r="A1417" i="15" s="1"/>
  <c r="Q1416" i="15" a="1"/>
  <c r="Q1416" i="15" s="1"/>
  <c r="P1416" i="15" a="1"/>
  <c r="P1416" i="15" s="1"/>
  <c r="O1416" i="15" a="1"/>
  <c r="O1416" i="15" s="1"/>
  <c r="N1416" i="15" a="1"/>
  <c r="N1416" i="15" s="1"/>
  <c r="M1416" i="15" a="1"/>
  <c r="M1416" i="15" s="1"/>
  <c r="B1416" i="15"/>
  <c r="A1416" i="15" s="1"/>
  <c r="Q1415" i="15" a="1"/>
  <c r="Q1415" i="15" s="1"/>
  <c r="P1415" i="15" a="1"/>
  <c r="P1415" i="15" s="1"/>
  <c r="O1415" i="15" a="1"/>
  <c r="O1415" i="15" s="1"/>
  <c r="N1415" i="15" a="1"/>
  <c r="N1415" i="15" s="1"/>
  <c r="M1415" i="15" a="1"/>
  <c r="M1415" i="15" s="1"/>
  <c r="B1415" i="15"/>
  <c r="A1415" i="15" s="1"/>
  <c r="Q1414" i="15" a="1"/>
  <c r="Q1414" i="15" s="1"/>
  <c r="P1414" i="15" a="1"/>
  <c r="P1414" i="15" s="1"/>
  <c r="O1414" i="15" a="1"/>
  <c r="O1414" i="15" s="1"/>
  <c r="N1414" i="15" a="1"/>
  <c r="N1414" i="15" s="1"/>
  <c r="M1414" i="15" a="1"/>
  <c r="M1414" i="15" s="1"/>
  <c r="B1414" i="15"/>
  <c r="A1414" i="15" s="1"/>
  <c r="Q1413" i="15" a="1"/>
  <c r="Q1413" i="15" s="1"/>
  <c r="P1413" i="15" a="1"/>
  <c r="P1413" i="15" s="1"/>
  <c r="O1413" i="15" a="1"/>
  <c r="O1413" i="15" s="1"/>
  <c r="N1413" i="15" a="1"/>
  <c r="N1413" i="15" s="1"/>
  <c r="M1413" i="15" a="1"/>
  <c r="M1413" i="15" s="1"/>
  <c r="B1413" i="15"/>
  <c r="A1413" i="15" s="1"/>
  <c r="Q1412" i="15" a="1"/>
  <c r="Q1412" i="15" s="1"/>
  <c r="P1412" i="15" a="1"/>
  <c r="P1412" i="15" s="1"/>
  <c r="O1412" i="15" a="1"/>
  <c r="O1412" i="15" s="1"/>
  <c r="N1412" i="15" a="1"/>
  <c r="N1412" i="15" s="1"/>
  <c r="M1412" i="15" a="1"/>
  <c r="M1412" i="15" s="1"/>
  <c r="B1412" i="15"/>
  <c r="A1412" i="15" s="1"/>
  <c r="Q1411" i="15" a="1"/>
  <c r="Q1411" i="15" s="1"/>
  <c r="P1411" i="15" a="1"/>
  <c r="P1411" i="15" s="1"/>
  <c r="O1411" i="15" a="1"/>
  <c r="O1411" i="15" s="1"/>
  <c r="N1411" i="15" a="1"/>
  <c r="N1411" i="15" s="1"/>
  <c r="M1411" i="15" a="1"/>
  <c r="M1411" i="15" s="1"/>
  <c r="B1411" i="15"/>
  <c r="A1411" i="15" s="1"/>
  <c r="Q1410" i="15" a="1"/>
  <c r="Q1410" i="15" s="1"/>
  <c r="P1410" i="15" a="1"/>
  <c r="P1410" i="15" s="1"/>
  <c r="O1410" i="15" a="1"/>
  <c r="O1410" i="15" s="1"/>
  <c r="N1410" i="15" a="1"/>
  <c r="N1410" i="15" s="1"/>
  <c r="M1410" i="15" a="1"/>
  <c r="M1410" i="15" s="1"/>
  <c r="B1410" i="15"/>
  <c r="A1410" i="15" s="1"/>
  <c r="Q1409" i="15" a="1"/>
  <c r="Q1409" i="15" s="1"/>
  <c r="P1409" i="15" a="1"/>
  <c r="P1409" i="15" s="1"/>
  <c r="O1409" i="15" a="1"/>
  <c r="O1409" i="15" s="1"/>
  <c r="N1409" i="15" a="1"/>
  <c r="N1409" i="15" s="1"/>
  <c r="M1409" i="15" a="1"/>
  <c r="M1409" i="15" s="1"/>
  <c r="B1409" i="15"/>
  <c r="A1409" i="15" s="1"/>
  <c r="Q1408" i="15" a="1"/>
  <c r="Q1408" i="15" s="1"/>
  <c r="P1408" i="15" a="1"/>
  <c r="P1408" i="15" s="1"/>
  <c r="O1408" i="15" a="1"/>
  <c r="O1408" i="15" s="1"/>
  <c r="N1408" i="15" a="1"/>
  <c r="N1408" i="15" s="1"/>
  <c r="M1408" i="15" a="1"/>
  <c r="M1408" i="15" s="1"/>
  <c r="B1408" i="15"/>
  <c r="A1408" i="15" s="1"/>
  <c r="Q1407" i="15" a="1"/>
  <c r="Q1407" i="15" s="1"/>
  <c r="P1407" i="15" a="1"/>
  <c r="P1407" i="15" s="1"/>
  <c r="O1407" i="15" a="1"/>
  <c r="O1407" i="15" s="1"/>
  <c r="N1407" i="15" a="1"/>
  <c r="N1407" i="15" s="1"/>
  <c r="M1407" i="15" a="1"/>
  <c r="M1407" i="15" s="1"/>
  <c r="B1407" i="15"/>
  <c r="A1407" i="15" s="1"/>
  <c r="Q1406" i="15" a="1"/>
  <c r="Q1406" i="15" s="1"/>
  <c r="P1406" i="15" a="1"/>
  <c r="P1406" i="15" s="1"/>
  <c r="O1406" i="15" a="1"/>
  <c r="O1406" i="15" s="1"/>
  <c r="N1406" i="15" a="1"/>
  <c r="N1406" i="15" s="1"/>
  <c r="M1406" i="15" a="1"/>
  <c r="M1406" i="15" s="1"/>
  <c r="B1406" i="15"/>
  <c r="A1406" i="15" s="1"/>
  <c r="Q1405" i="15" a="1"/>
  <c r="Q1405" i="15" s="1"/>
  <c r="P1405" i="15" a="1"/>
  <c r="P1405" i="15" s="1"/>
  <c r="O1405" i="15" a="1"/>
  <c r="O1405" i="15" s="1"/>
  <c r="N1405" i="15" a="1"/>
  <c r="N1405" i="15" s="1"/>
  <c r="M1405" i="15" a="1"/>
  <c r="M1405" i="15" s="1"/>
  <c r="B1405" i="15"/>
  <c r="A1405" i="15" s="1"/>
  <c r="Q1404" i="15" a="1"/>
  <c r="Q1404" i="15" s="1"/>
  <c r="P1404" i="15" a="1"/>
  <c r="P1404" i="15" s="1"/>
  <c r="O1404" i="15" a="1"/>
  <c r="O1404" i="15" s="1"/>
  <c r="N1404" i="15" a="1"/>
  <c r="N1404" i="15" s="1"/>
  <c r="M1404" i="15" a="1"/>
  <c r="M1404" i="15" s="1"/>
  <c r="B1404" i="15"/>
  <c r="A1404" i="15" s="1"/>
  <c r="Q1403" i="15" a="1"/>
  <c r="Q1403" i="15" s="1"/>
  <c r="P1403" i="15" a="1"/>
  <c r="P1403" i="15" s="1"/>
  <c r="O1403" i="15" a="1"/>
  <c r="O1403" i="15" s="1"/>
  <c r="N1403" i="15" a="1"/>
  <c r="N1403" i="15" s="1"/>
  <c r="M1403" i="15" a="1"/>
  <c r="M1403" i="15" s="1"/>
  <c r="B1403" i="15"/>
  <c r="A1403" i="15" s="1"/>
  <c r="Q1402" i="15" a="1"/>
  <c r="Q1402" i="15" s="1"/>
  <c r="P1402" i="15" a="1"/>
  <c r="P1402" i="15" s="1"/>
  <c r="O1402" i="15" a="1"/>
  <c r="O1402" i="15" s="1"/>
  <c r="N1402" i="15" a="1"/>
  <c r="N1402" i="15" s="1"/>
  <c r="M1402" i="15" a="1"/>
  <c r="M1402" i="15" s="1"/>
  <c r="B1402" i="15"/>
  <c r="A1402" i="15" s="1"/>
  <c r="Q1401" i="15" a="1"/>
  <c r="Q1401" i="15" s="1"/>
  <c r="P1401" i="15" a="1"/>
  <c r="P1401" i="15" s="1"/>
  <c r="O1401" i="15" a="1"/>
  <c r="O1401" i="15" s="1"/>
  <c r="N1401" i="15" a="1"/>
  <c r="N1401" i="15" s="1"/>
  <c r="M1401" i="15" a="1"/>
  <c r="M1401" i="15" s="1"/>
  <c r="B1401" i="15"/>
  <c r="A1401" i="15" s="1"/>
  <c r="Q1400" i="15" a="1"/>
  <c r="Q1400" i="15" s="1"/>
  <c r="P1400" i="15" a="1"/>
  <c r="P1400" i="15" s="1"/>
  <c r="O1400" i="15" a="1"/>
  <c r="O1400" i="15" s="1"/>
  <c r="N1400" i="15" a="1"/>
  <c r="N1400" i="15" s="1"/>
  <c r="M1400" i="15" a="1"/>
  <c r="M1400" i="15" s="1"/>
  <c r="B1400" i="15"/>
  <c r="A1400" i="15" s="1"/>
  <c r="Q1399" i="15" a="1"/>
  <c r="Q1399" i="15" s="1"/>
  <c r="P1399" i="15" a="1"/>
  <c r="P1399" i="15" s="1"/>
  <c r="O1399" i="15" a="1"/>
  <c r="O1399" i="15" s="1"/>
  <c r="N1399" i="15" a="1"/>
  <c r="N1399" i="15" s="1"/>
  <c r="M1399" i="15" a="1"/>
  <c r="M1399" i="15" s="1"/>
  <c r="B1399" i="15"/>
  <c r="A1399" i="15" s="1"/>
  <c r="Q1398" i="15" a="1"/>
  <c r="Q1398" i="15" s="1"/>
  <c r="P1398" i="15" a="1"/>
  <c r="P1398" i="15" s="1"/>
  <c r="O1398" i="15" a="1"/>
  <c r="O1398" i="15" s="1"/>
  <c r="N1398" i="15" a="1"/>
  <c r="N1398" i="15" s="1"/>
  <c r="M1398" i="15" a="1"/>
  <c r="M1398" i="15" s="1"/>
  <c r="B1398" i="15"/>
  <c r="A1398" i="15" s="1"/>
  <c r="Q1397" i="15" a="1"/>
  <c r="Q1397" i="15" s="1"/>
  <c r="P1397" i="15" a="1"/>
  <c r="P1397" i="15" s="1"/>
  <c r="O1397" i="15" a="1"/>
  <c r="O1397" i="15" s="1"/>
  <c r="N1397" i="15" a="1"/>
  <c r="N1397" i="15" s="1"/>
  <c r="M1397" i="15" a="1"/>
  <c r="M1397" i="15" s="1"/>
  <c r="B1397" i="15"/>
  <c r="A1397" i="15" s="1"/>
  <c r="Q1396" i="15" a="1"/>
  <c r="Q1396" i="15" s="1"/>
  <c r="P1396" i="15" a="1"/>
  <c r="P1396" i="15" s="1"/>
  <c r="O1396" i="15" a="1"/>
  <c r="O1396" i="15" s="1"/>
  <c r="N1396" i="15" a="1"/>
  <c r="N1396" i="15" s="1"/>
  <c r="M1396" i="15" a="1"/>
  <c r="M1396" i="15" s="1"/>
  <c r="B1396" i="15"/>
  <c r="A1396" i="15" s="1"/>
  <c r="Q1395" i="15" a="1"/>
  <c r="Q1395" i="15" s="1"/>
  <c r="P1395" i="15" a="1"/>
  <c r="P1395" i="15" s="1"/>
  <c r="O1395" i="15" a="1"/>
  <c r="O1395" i="15" s="1"/>
  <c r="N1395" i="15" a="1"/>
  <c r="N1395" i="15" s="1"/>
  <c r="M1395" i="15" a="1"/>
  <c r="M1395" i="15" s="1"/>
  <c r="B1395" i="15"/>
  <c r="A1395" i="15" s="1"/>
  <c r="Q1394" i="15" a="1"/>
  <c r="Q1394" i="15" s="1"/>
  <c r="P1394" i="15" a="1"/>
  <c r="P1394" i="15" s="1"/>
  <c r="O1394" i="15" a="1"/>
  <c r="O1394" i="15" s="1"/>
  <c r="N1394" i="15" a="1"/>
  <c r="N1394" i="15" s="1"/>
  <c r="M1394" i="15" a="1"/>
  <c r="M1394" i="15" s="1"/>
  <c r="B1394" i="15"/>
  <c r="A1394" i="15" s="1"/>
  <c r="Q1393" i="15" a="1"/>
  <c r="Q1393" i="15" s="1"/>
  <c r="P1393" i="15" a="1"/>
  <c r="P1393" i="15" s="1"/>
  <c r="O1393" i="15" a="1"/>
  <c r="O1393" i="15" s="1"/>
  <c r="N1393" i="15" a="1"/>
  <c r="N1393" i="15" s="1"/>
  <c r="M1393" i="15" a="1"/>
  <c r="M1393" i="15" s="1"/>
  <c r="B1393" i="15"/>
  <c r="A1393" i="15" s="1"/>
  <c r="Q1392" i="15" a="1"/>
  <c r="Q1392" i="15" s="1"/>
  <c r="P1392" i="15" a="1"/>
  <c r="P1392" i="15" s="1"/>
  <c r="O1392" i="15" a="1"/>
  <c r="O1392" i="15" s="1"/>
  <c r="N1392" i="15" a="1"/>
  <c r="N1392" i="15" s="1"/>
  <c r="M1392" i="15" a="1"/>
  <c r="M1392" i="15" s="1"/>
  <c r="B1392" i="15"/>
  <c r="A1392" i="15" s="1"/>
  <c r="Q1391" i="15" a="1"/>
  <c r="Q1391" i="15" s="1"/>
  <c r="P1391" i="15" a="1"/>
  <c r="P1391" i="15" s="1"/>
  <c r="O1391" i="15" a="1"/>
  <c r="O1391" i="15" s="1"/>
  <c r="N1391" i="15" a="1"/>
  <c r="N1391" i="15" s="1"/>
  <c r="M1391" i="15" a="1"/>
  <c r="M1391" i="15" s="1"/>
  <c r="B1391" i="15"/>
  <c r="A1391" i="15" s="1"/>
  <c r="Q1390" i="15" a="1"/>
  <c r="Q1390" i="15" s="1"/>
  <c r="P1390" i="15" a="1"/>
  <c r="P1390" i="15" s="1"/>
  <c r="O1390" i="15" a="1"/>
  <c r="O1390" i="15" s="1"/>
  <c r="N1390" i="15" a="1"/>
  <c r="N1390" i="15" s="1"/>
  <c r="M1390" i="15" a="1"/>
  <c r="M1390" i="15" s="1"/>
  <c r="B1390" i="15"/>
  <c r="A1390" i="15" s="1"/>
  <c r="Q1389" i="15" a="1"/>
  <c r="Q1389" i="15" s="1"/>
  <c r="P1389" i="15" a="1"/>
  <c r="P1389" i="15" s="1"/>
  <c r="O1389" i="15" a="1"/>
  <c r="O1389" i="15" s="1"/>
  <c r="N1389" i="15" a="1"/>
  <c r="N1389" i="15" s="1"/>
  <c r="M1389" i="15" a="1"/>
  <c r="M1389" i="15" s="1"/>
  <c r="B1389" i="15"/>
  <c r="A1389" i="15" s="1"/>
  <c r="Q1388" i="15" a="1"/>
  <c r="Q1388" i="15" s="1"/>
  <c r="P1388" i="15" a="1"/>
  <c r="P1388" i="15" s="1"/>
  <c r="O1388" i="15" a="1"/>
  <c r="O1388" i="15" s="1"/>
  <c r="N1388" i="15" a="1"/>
  <c r="N1388" i="15" s="1"/>
  <c r="M1388" i="15" a="1"/>
  <c r="M1388" i="15" s="1"/>
  <c r="B1388" i="15"/>
  <c r="A1388" i="15" s="1"/>
  <c r="Q1387" i="15" a="1"/>
  <c r="Q1387" i="15" s="1"/>
  <c r="P1387" i="15" a="1"/>
  <c r="P1387" i="15" s="1"/>
  <c r="O1387" i="15" a="1"/>
  <c r="O1387" i="15" s="1"/>
  <c r="N1387" i="15" a="1"/>
  <c r="N1387" i="15" s="1"/>
  <c r="M1387" i="15" a="1"/>
  <c r="M1387" i="15" s="1"/>
  <c r="B1387" i="15"/>
  <c r="A1387" i="15" s="1"/>
  <c r="Q1386" i="15" a="1"/>
  <c r="Q1386" i="15" s="1"/>
  <c r="P1386" i="15" a="1"/>
  <c r="P1386" i="15" s="1"/>
  <c r="O1386" i="15" a="1"/>
  <c r="O1386" i="15" s="1"/>
  <c r="N1386" i="15" a="1"/>
  <c r="N1386" i="15" s="1"/>
  <c r="M1386" i="15" a="1"/>
  <c r="M1386" i="15" s="1"/>
  <c r="B1386" i="15"/>
  <c r="A1386" i="15" s="1"/>
  <c r="Q1385" i="15" a="1"/>
  <c r="Q1385" i="15" s="1"/>
  <c r="P1385" i="15" a="1"/>
  <c r="P1385" i="15" s="1"/>
  <c r="O1385" i="15" a="1"/>
  <c r="O1385" i="15" s="1"/>
  <c r="N1385" i="15" a="1"/>
  <c r="N1385" i="15" s="1"/>
  <c r="M1385" i="15" a="1"/>
  <c r="M1385" i="15" s="1"/>
  <c r="B1385" i="15"/>
  <c r="A1385" i="15" s="1"/>
  <c r="Q1384" i="15" a="1"/>
  <c r="Q1384" i="15" s="1"/>
  <c r="P1384" i="15" a="1"/>
  <c r="P1384" i="15" s="1"/>
  <c r="O1384" i="15" a="1"/>
  <c r="O1384" i="15" s="1"/>
  <c r="N1384" i="15" a="1"/>
  <c r="N1384" i="15" s="1"/>
  <c r="M1384" i="15" a="1"/>
  <c r="M1384" i="15" s="1"/>
  <c r="B1384" i="15"/>
  <c r="A1384" i="15" s="1"/>
  <c r="Q1383" i="15" a="1"/>
  <c r="Q1383" i="15" s="1"/>
  <c r="P1383" i="15" a="1"/>
  <c r="P1383" i="15" s="1"/>
  <c r="O1383" i="15" a="1"/>
  <c r="O1383" i="15" s="1"/>
  <c r="N1383" i="15" a="1"/>
  <c r="N1383" i="15" s="1"/>
  <c r="M1383" i="15" a="1"/>
  <c r="M1383" i="15" s="1"/>
  <c r="B1383" i="15"/>
  <c r="A1383" i="15" s="1"/>
  <c r="Q1382" i="15" a="1"/>
  <c r="Q1382" i="15" s="1"/>
  <c r="P1382" i="15" a="1"/>
  <c r="P1382" i="15" s="1"/>
  <c r="O1382" i="15" a="1"/>
  <c r="O1382" i="15" s="1"/>
  <c r="N1382" i="15" a="1"/>
  <c r="N1382" i="15" s="1"/>
  <c r="M1382" i="15" a="1"/>
  <c r="M1382" i="15" s="1"/>
  <c r="B1382" i="15"/>
  <c r="A1382" i="15" s="1"/>
  <c r="Q1381" i="15" a="1"/>
  <c r="Q1381" i="15" s="1"/>
  <c r="P1381" i="15" a="1"/>
  <c r="P1381" i="15" s="1"/>
  <c r="O1381" i="15" a="1"/>
  <c r="O1381" i="15" s="1"/>
  <c r="N1381" i="15" a="1"/>
  <c r="N1381" i="15" s="1"/>
  <c r="M1381" i="15" a="1"/>
  <c r="M1381" i="15" s="1"/>
  <c r="B1381" i="15"/>
  <c r="A1381" i="15" s="1"/>
  <c r="Q1380" i="15" a="1"/>
  <c r="Q1380" i="15" s="1"/>
  <c r="P1380" i="15" a="1"/>
  <c r="P1380" i="15" s="1"/>
  <c r="O1380" i="15" a="1"/>
  <c r="O1380" i="15" s="1"/>
  <c r="N1380" i="15" a="1"/>
  <c r="N1380" i="15" s="1"/>
  <c r="M1380" i="15" a="1"/>
  <c r="M1380" i="15" s="1"/>
  <c r="B1380" i="15"/>
  <c r="A1380" i="15" s="1"/>
  <c r="Q1379" i="15" a="1"/>
  <c r="Q1379" i="15" s="1"/>
  <c r="P1379" i="15" a="1"/>
  <c r="P1379" i="15" s="1"/>
  <c r="O1379" i="15" a="1"/>
  <c r="O1379" i="15" s="1"/>
  <c r="N1379" i="15" a="1"/>
  <c r="N1379" i="15" s="1"/>
  <c r="M1379" i="15" a="1"/>
  <c r="M1379" i="15" s="1"/>
  <c r="B1379" i="15"/>
  <c r="A1379" i="15" s="1"/>
  <c r="Q1378" i="15" a="1"/>
  <c r="Q1378" i="15" s="1"/>
  <c r="P1378" i="15" a="1"/>
  <c r="P1378" i="15" s="1"/>
  <c r="O1378" i="15" a="1"/>
  <c r="O1378" i="15" s="1"/>
  <c r="N1378" i="15" a="1"/>
  <c r="N1378" i="15" s="1"/>
  <c r="M1378" i="15" a="1"/>
  <c r="M1378" i="15" s="1"/>
  <c r="B1378" i="15"/>
  <c r="A1378" i="15" s="1"/>
  <c r="Q1377" i="15" a="1"/>
  <c r="Q1377" i="15" s="1"/>
  <c r="P1377" i="15" a="1"/>
  <c r="P1377" i="15" s="1"/>
  <c r="O1377" i="15" a="1"/>
  <c r="O1377" i="15" s="1"/>
  <c r="N1377" i="15" a="1"/>
  <c r="N1377" i="15" s="1"/>
  <c r="M1377" i="15" a="1"/>
  <c r="M1377" i="15" s="1"/>
  <c r="B1377" i="15"/>
  <c r="A1377" i="15" s="1"/>
  <c r="Q1376" i="15" a="1"/>
  <c r="Q1376" i="15" s="1"/>
  <c r="P1376" i="15" a="1"/>
  <c r="P1376" i="15" s="1"/>
  <c r="O1376" i="15" a="1"/>
  <c r="O1376" i="15" s="1"/>
  <c r="N1376" i="15" a="1"/>
  <c r="N1376" i="15" s="1"/>
  <c r="M1376" i="15" a="1"/>
  <c r="M1376" i="15" s="1"/>
  <c r="B1376" i="15"/>
  <c r="A1376" i="15" s="1"/>
  <c r="Q1375" i="15" a="1"/>
  <c r="Q1375" i="15" s="1"/>
  <c r="P1375" i="15" a="1"/>
  <c r="P1375" i="15" s="1"/>
  <c r="O1375" i="15" a="1"/>
  <c r="O1375" i="15" s="1"/>
  <c r="N1375" i="15" a="1"/>
  <c r="N1375" i="15" s="1"/>
  <c r="M1375" i="15" a="1"/>
  <c r="M1375" i="15" s="1"/>
  <c r="B1375" i="15"/>
  <c r="A1375" i="15" s="1"/>
  <c r="Q1374" i="15" a="1"/>
  <c r="Q1374" i="15" s="1"/>
  <c r="P1374" i="15" a="1"/>
  <c r="P1374" i="15" s="1"/>
  <c r="O1374" i="15" a="1"/>
  <c r="O1374" i="15" s="1"/>
  <c r="N1374" i="15" a="1"/>
  <c r="N1374" i="15" s="1"/>
  <c r="M1374" i="15" a="1"/>
  <c r="M1374" i="15" s="1"/>
  <c r="B1374" i="15"/>
  <c r="A1374" i="15" s="1"/>
  <c r="Q1373" i="15" a="1"/>
  <c r="Q1373" i="15" s="1"/>
  <c r="P1373" i="15" a="1"/>
  <c r="P1373" i="15" s="1"/>
  <c r="O1373" i="15" a="1"/>
  <c r="O1373" i="15" s="1"/>
  <c r="N1373" i="15" a="1"/>
  <c r="N1373" i="15" s="1"/>
  <c r="M1373" i="15" a="1"/>
  <c r="M1373" i="15" s="1"/>
  <c r="B1373" i="15"/>
  <c r="A1373" i="15" s="1"/>
  <c r="Q1372" i="15" a="1"/>
  <c r="Q1372" i="15" s="1"/>
  <c r="P1372" i="15" a="1"/>
  <c r="P1372" i="15" s="1"/>
  <c r="O1372" i="15" a="1"/>
  <c r="O1372" i="15" s="1"/>
  <c r="N1372" i="15" a="1"/>
  <c r="N1372" i="15" s="1"/>
  <c r="M1372" i="15" a="1"/>
  <c r="M1372" i="15" s="1"/>
  <c r="B1372" i="15"/>
  <c r="A1372" i="15" s="1"/>
  <c r="Q1371" i="15" a="1"/>
  <c r="Q1371" i="15" s="1"/>
  <c r="P1371" i="15" a="1"/>
  <c r="P1371" i="15" s="1"/>
  <c r="O1371" i="15" a="1"/>
  <c r="O1371" i="15" s="1"/>
  <c r="N1371" i="15" a="1"/>
  <c r="N1371" i="15" s="1"/>
  <c r="M1371" i="15" a="1"/>
  <c r="M1371" i="15" s="1"/>
  <c r="B1371" i="15"/>
  <c r="A1371" i="15" s="1"/>
  <c r="Q1370" i="15" a="1"/>
  <c r="Q1370" i="15" s="1"/>
  <c r="P1370" i="15" a="1"/>
  <c r="P1370" i="15" s="1"/>
  <c r="O1370" i="15" a="1"/>
  <c r="O1370" i="15" s="1"/>
  <c r="N1370" i="15" a="1"/>
  <c r="N1370" i="15" s="1"/>
  <c r="M1370" i="15" a="1"/>
  <c r="M1370" i="15" s="1"/>
  <c r="B1370" i="15"/>
  <c r="A1370" i="15" s="1"/>
  <c r="Q1369" i="15" a="1"/>
  <c r="Q1369" i="15" s="1"/>
  <c r="P1369" i="15" a="1"/>
  <c r="P1369" i="15" s="1"/>
  <c r="O1369" i="15" a="1"/>
  <c r="O1369" i="15" s="1"/>
  <c r="N1369" i="15" a="1"/>
  <c r="N1369" i="15" s="1"/>
  <c r="M1369" i="15" a="1"/>
  <c r="M1369" i="15" s="1"/>
  <c r="B1369" i="15"/>
  <c r="A1369" i="15" s="1"/>
  <c r="Q1368" i="15" a="1"/>
  <c r="Q1368" i="15" s="1"/>
  <c r="P1368" i="15" a="1"/>
  <c r="P1368" i="15" s="1"/>
  <c r="O1368" i="15" a="1"/>
  <c r="O1368" i="15" s="1"/>
  <c r="N1368" i="15" a="1"/>
  <c r="N1368" i="15" s="1"/>
  <c r="M1368" i="15" a="1"/>
  <c r="M1368" i="15" s="1"/>
  <c r="B1368" i="15"/>
  <c r="A1368" i="15" s="1"/>
  <c r="Q1367" i="15" a="1"/>
  <c r="Q1367" i="15" s="1"/>
  <c r="P1367" i="15" a="1"/>
  <c r="P1367" i="15" s="1"/>
  <c r="O1367" i="15" a="1"/>
  <c r="O1367" i="15" s="1"/>
  <c r="N1367" i="15" a="1"/>
  <c r="N1367" i="15" s="1"/>
  <c r="M1367" i="15" a="1"/>
  <c r="M1367" i="15" s="1"/>
  <c r="B1367" i="15"/>
  <c r="A1367" i="15" s="1"/>
  <c r="Q1366" i="15" a="1"/>
  <c r="Q1366" i="15" s="1"/>
  <c r="P1366" i="15" a="1"/>
  <c r="P1366" i="15" s="1"/>
  <c r="O1366" i="15" a="1"/>
  <c r="O1366" i="15" s="1"/>
  <c r="N1366" i="15" a="1"/>
  <c r="N1366" i="15" s="1"/>
  <c r="M1366" i="15" a="1"/>
  <c r="M1366" i="15" s="1"/>
  <c r="B1366" i="15"/>
  <c r="A1366" i="15" s="1"/>
  <c r="Q1365" i="15" a="1"/>
  <c r="Q1365" i="15" s="1"/>
  <c r="P1365" i="15" a="1"/>
  <c r="P1365" i="15" s="1"/>
  <c r="O1365" i="15" a="1"/>
  <c r="O1365" i="15" s="1"/>
  <c r="N1365" i="15" a="1"/>
  <c r="N1365" i="15" s="1"/>
  <c r="M1365" i="15" a="1"/>
  <c r="M1365" i="15" s="1"/>
  <c r="B1365" i="15"/>
  <c r="A1365" i="15" s="1"/>
  <c r="Q1364" i="15" a="1"/>
  <c r="Q1364" i="15" s="1"/>
  <c r="P1364" i="15" a="1"/>
  <c r="P1364" i="15" s="1"/>
  <c r="O1364" i="15" a="1"/>
  <c r="O1364" i="15" s="1"/>
  <c r="N1364" i="15" a="1"/>
  <c r="N1364" i="15" s="1"/>
  <c r="M1364" i="15" a="1"/>
  <c r="M1364" i="15" s="1"/>
  <c r="B1364" i="15"/>
  <c r="A1364" i="15" s="1"/>
  <c r="Q1363" i="15" a="1"/>
  <c r="Q1363" i="15" s="1"/>
  <c r="P1363" i="15" a="1"/>
  <c r="P1363" i="15" s="1"/>
  <c r="O1363" i="15" a="1"/>
  <c r="O1363" i="15" s="1"/>
  <c r="N1363" i="15" a="1"/>
  <c r="N1363" i="15" s="1"/>
  <c r="M1363" i="15" a="1"/>
  <c r="M1363" i="15" s="1"/>
  <c r="B1363" i="15"/>
  <c r="A1363" i="15" s="1"/>
  <c r="Q1362" i="15" a="1"/>
  <c r="Q1362" i="15" s="1"/>
  <c r="P1362" i="15" a="1"/>
  <c r="P1362" i="15" s="1"/>
  <c r="O1362" i="15" a="1"/>
  <c r="O1362" i="15" s="1"/>
  <c r="N1362" i="15" a="1"/>
  <c r="N1362" i="15" s="1"/>
  <c r="M1362" i="15" a="1"/>
  <c r="M1362" i="15" s="1"/>
  <c r="B1362" i="15"/>
  <c r="A1362" i="15" s="1"/>
  <c r="Q1361" i="15" a="1"/>
  <c r="Q1361" i="15" s="1"/>
  <c r="P1361" i="15" a="1"/>
  <c r="P1361" i="15" s="1"/>
  <c r="O1361" i="15" a="1"/>
  <c r="O1361" i="15" s="1"/>
  <c r="N1361" i="15" a="1"/>
  <c r="N1361" i="15" s="1"/>
  <c r="M1361" i="15" a="1"/>
  <c r="M1361" i="15" s="1"/>
  <c r="B1361" i="15"/>
  <c r="A1361" i="15" s="1"/>
  <c r="Q1360" i="15" a="1"/>
  <c r="Q1360" i="15" s="1"/>
  <c r="P1360" i="15" a="1"/>
  <c r="P1360" i="15" s="1"/>
  <c r="O1360" i="15" a="1"/>
  <c r="O1360" i="15" s="1"/>
  <c r="N1360" i="15" a="1"/>
  <c r="N1360" i="15" s="1"/>
  <c r="M1360" i="15" a="1"/>
  <c r="M1360" i="15" s="1"/>
  <c r="B1360" i="15"/>
  <c r="A1360" i="15" s="1"/>
  <c r="Q1359" i="15" a="1"/>
  <c r="Q1359" i="15" s="1"/>
  <c r="P1359" i="15" a="1"/>
  <c r="P1359" i="15" s="1"/>
  <c r="O1359" i="15" a="1"/>
  <c r="O1359" i="15" s="1"/>
  <c r="N1359" i="15" a="1"/>
  <c r="N1359" i="15" s="1"/>
  <c r="M1359" i="15" a="1"/>
  <c r="M1359" i="15" s="1"/>
  <c r="B1359" i="15"/>
  <c r="A1359" i="15" s="1"/>
  <c r="Q1358" i="15" a="1"/>
  <c r="Q1358" i="15" s="1"/>
  <c r="P1358" i="15" a="1"/>
  <c r="P1358" i="15" s="1"/>
  <c r="O1358" i="15" a="1"/>
  <c r="O1358" i="15" s="1"/>
  <c r="N1358" i="15" a="1"/>
  <c r="N1358" i="15" s="1"/>
  <c r="M1358" i="15" a="1"/>
  <c r="M1358" i="15" s="1"/>
  <c r="B1358" i="15"/>
  <c r="A1358" i="15" s="1"/>
  <c r="Q1357" i="15" a="1"/>
  <c r="Q1357" i="15" s="1"/>
  <c r="P1357" i="15" a="1"/>
  <c r="P1357" i="15" s="1"/>
  <c r="O1357" i="15" a="1"/>
  <c r="O1357" i="15" s="1"/>
  <c r="N1357" i="15" a="1"/>
  <c r="N1357" i="15" s="1"/>
  <c r="M1357" i="15" a="1"/>
  <c r="M1357" i="15" s="1"/>
  <c r="B1357" i="15"/>
  <c r="A1357" i="15" s="1"/>
  <c r="Q1356" i="15" a="1"/>
  <c r="Q1356" i="15" s="1"/>
  <c r="P1356" i="15" a="1"/>
  <c r="P1356" i="15" s="1"/>
  <c r="O1356" i="15" a="1"/>
  <c r="O1356" i="15" s="1"/>
  <c r="N1356" i="15" a="1"/>
  <c r="N1356" i="15" s="1"/>
  <c r="M1356" i="15" a="1"/>
  <c r="M1356" i="15" s="1"/>
  <c r="B1356" i="15"/>
  <c r="A1356" i="15" s="1"/>
  <c r="Q1355" i="15" a="1"/>
  <c r="Q1355" i="15" s="1"/>
  <c r="P1355" i="15" a="1"/>
  <c r="P1355" i="15" s="1"/>
  <c r="O1355" i="15" a="1"/>
  <c r="O1355" i="15" s="1"/>
  <c r="N1355" i="15" a="1"/>
  <c r="N1355" i="15" s="1"/>
  <c r="M1355" i="15" a="1"/>
  <c r="M1355" i="15" s="1"/>
  <c r="B1355" i="15"/>
  <c r="A1355" i="15" s="1"/>
  <c r="Q1354" i="15" a="1"/>
  <c r="Q1354" i="15" s="1"/>
  <c r="P1354" i="15" a="1"/>
  <c r="P1354" i="15" s="1"/>
  <c r="O1354" i="15" a="1"/>
  <c r="O1354" i="15" s="1"/>
  <c r="N1354" i="15" a="1"/>
  <c r="N1354" i="15" s="1"/>
  <c r="M1354" i="15" a="1"/>
  <c r="M1354" i="15" s="1"/>
  <c r="B1354" i="15"/>
  <c r="A1354" i="15" s="1"/>
  <c r="Q1353" i="15" a="1"/>
  <c r="Q1353" i="15" s="1"/>
  <c r="P1353" i="15" a="1"/>
  <c r="P1353" i="15" s="1"/>
  <c r="O1353" i="15" a="1"/>
  <c r="O1353" i="15" s="1"/>
  <c r="N1353" i="15" a="1"/>
  <c r="N1353" i="15" s="1"/>
  <c r="M1353" i="15" a="1"/>
  <c r="M1353" i="15" s="1"/>
  <c r="B1353" i="15"/>
  <c r="A1353" i="15" s="1"/>
  <c r="Q1352" i="15" a="1"/>
  <c r="Q1352" i="15" s="1"/>
  <c r="P1352" i="15" a="1"/>
  <c r="P1352" i="15" s="1"/>
  <c r="O1352" i="15" a="1"/>
  <c r="O1352" i="15" s="1"/>
  <c r="N1352" i="15" a="1"/>
  <c r="N1352" i="15" s="1"/>
  <c r="M1352" i="15" a="1"/>
  <c r="M1352" i="15" s="1"/>
  <c r="B1352" i="15"/>
  <c r="A1352" i="15" s="1"/>
  <c r="Q1351" i="15" a="1"/>
  <c r="Q1351" i="15" s="1"/>
  <c r="P1351" i="15" a="1"/>
  <c r="P1351" i="15" s="1"/>
  <c r="O1351" i="15" a="1"/>
  <c r="O1351" i="15" s="1"/>
  <c r="N1351" i="15" a="1"/>
  <c r="N1351" i="15" s="1"/>
  <c r="M1351" i="15" a="1"/>
  <c r="M1351" i="15" s="1"/>
  <c r="B1351" i="15"/>
  <c r="A1351" i="15" s="1"/>
  <c r="Q1350" i="15" a="1"/>
  <c r="Q1350" i="15" s="1"/>
  <c r="P1350" i="15" a="1"/>
  <c r="P1350" i="15" s="1"/>
  <c r="O1350" i="15" a="1"/>
  <c r="O1350" i="15" s="1"/>
  <c r="N1350" i="15" a="1"/>
  <c r="N1350" i="15" s="1"/>
  <c r="M1350" i="15" a="1"/>
  <c r="M1350" i="15" s="1"/>
  <c r="B1350" i="15"/>
  <c r="A1350" i="15" s="1"/>
  <c r="Q1349" i="15" a="1"/>
  <c r="Q1349" i="15" s="1"/>
  <c r="P1349" i="15" a="1"/>
  <c r="P1349" i="15" s="1"/>
  <c r="O1349" i="15" a="1"/>
  <c r="O1349" i="15" s="1"/>
  <c r="N1349" i="15" a="1"/>
  <c r="N1349" i="15" s="1"/>
  <c r="M1349" i="15" a="1"/>
  <c r="M1349" i="15" s="1"/>
  <c r="B1349" i="15"/>
  <c r="A1349" i="15" s="1"/>
  <c r="Q1348" i="15" a="1"/>
  <c r="Q1348" i="15" s="1"/>
  <c r="P1348" i="15" a="1"/>
  <c r="P1348" i="15" s="1"/>
  <c r="O1348" i="15" a="1"/>
  <c r="O1348" i="15" s="1"/>
  <c r="N1348" i="15" a="1"/>
  <c r="N1348" i="15" s="1"/>
  <c r="M1348" i="15" a="1"/>
  <c r="M1348" i="15" s="1"/>
  <c r="B1348" i="15"/>
  <c r="A1348" i="15" s="1"/>
  <c r="Q1347" i="15" a="1"/>
  <c r="Q1347" i="15" s="1"/>
  <c r="P1347" i="15" a="1"/>
  <c r="P1347" i="15" s="1"/>
  <c r="O1347" i="15" a="1"/>
  <c r="O1347" i="15" s="1"/>
  <c r="N1347" i="15" a="1"/>
  <c r="N1347" i="15" s="1"/>
  <c r="M1347" i="15" a="1"/>
  <c r="M1347" i="15" s="1"/>
  <c r="B1347" i="15"/>
  <c r="A1347" i="15" s="1"/>
  <c r="Q1346" i="15" a="1"/>
  <c r="Q1346" i="15" s="1"/>
  <c r="P1346" i="15" a="1"/>
  <c r="P1346" i="15" s="1"/>
  <c r="O1346" i="15" a="1"/>
  <c r="O1346" i="15" s="1"/>
  <c r="N1346" i="15" a="1"/>
  <c r="N1346" i="15" s="1"/>
  <c r="M1346" i="15" a="1"/>
  <c r="M1346" i="15" s="1"/>
  <c r="B1346" i="15"/>
  <c r="A1346" i="15" s="1"/>
  <c r="Q1345" i="15" a="1"/>
  <c r="Q1345" i="15" s="1"/>
  <c r="P1345" i="15" a="1"/>
  <c r="P1345" i="15" s="1"/>
  <c r="O1345" i="15" a="1"/>
  <c r="O1345" i="15" s="1"/>
  <c r="N1345" i="15" a="1"/>
  <c r="N1345" i="15" s="1"/>
  <c r="M1345" i="15" a="1"/>
  <c r="M1345" i="15" s="1"/>
  <c r="B1345" i="15"/>
  <c r="A1345" i="15" s="1"/>
  <c r="Q1344" i="15" a="1"/>
  <c r="Q1344" i="15" s="1"/>
  <c r="P1344" i="15" a="1"/>
  <c r="P1344" i="15" s="1"/>
  <c r="O1344" i="15" a="1"/>
  <c r="O1344" i="15" s="1"/>
  <c r="N1344" i="15" a="1"/>
  <c r="N1344" i="15" s="1"/>
  <c r="M1344" i="15" a="1"/>
  <c r="M1344" i="15" s="1"/>
  <c r="B1344" i="15"/>
  <c r="A1344" i="15" s="1"/>
  <c r="Q1343" i="15" a="1"/>
  <c r="Q1343" i="15" s="1"/>
  <c r="P1343" i="15" a="1"/>
  <c r="P1343" i="15" s="1"/>
  <c r="O1343" i="15" a="1"/>
  <c r="O1343" i="15" s="1"/>
  <c r="N1343" i="15" a="1"/>
  <c r="N1343" i="15" s="1"/>
  <c r="M1343" i="15" a="1"/>
  <c r="M1343" i="15" s="1"/>
  <c r="B1343" i="15"/>
  <c r="A1343" i="15" s="1"/>
  <c r="Q1342" i="15" a="1"/>
  <c r="Q1342" i="15" s="1"/>
  <c r="P1342" i="15" a="1"/>
  <c r="P1342" i="15" s="1"/>
  <c r="O1342" i="15" a="1"/>
  <c r="O1342" i="15" s="1"/>
  <c r="N1342" i="15" a="1"/>
  <c r="N1342" i="15" s="1"/>
  <c r="M1342" i="15" a="1"/>
  <c r="M1342" i="15" s="1"/>
  <c r="B1342" i="15"/>
  <c r="A1342" i="15" s="1"/>
  <c r="Q1341" i="15" a="1"/>
  <c r="Q1341" i="15" s="1"/>
  <c r="P1341" i="15" a="1"/>
  <c r="P1341" i="15" s="1"/>
  <c r="O1341" i="15" a="1"/>
  <c r="O1341" i="15" s="1"/>
  <c r="N1341" i="15" a="1"/>
  <c r="N1341" i="15" s="1"/>
  <c r="M1341" i="15" a="1"/>
  <c r="M1341" i="15" s="1"/>
  <c r="B1341" i="15"/>
  <c r="A1341" i="15" s="1"/>
  <c r="Q1340" i="15" a="1"/>
  <c r="Q1340" i="15" s="1"/>
  <c r="P1340" i="15" a="1"/>
  <c r="P1340" i="15" s="1"/>
  <c r="O1340" i="15" a="1"/>
  <c r="O1340" i="15" s="1"/>
  <c r="N1340" i="15" a="1"/>
  <c r="N1340" i="15" s="1"/>
  <c r="M1340" i="15" a="1"/>
  <c r="M1340" i="15" s="1"/>
  <c r="B1340" i="15"/>
  <c r="A1340" i="15" s="1"/>
  <c r="Q1339" i="15" a="1"/>
  <c r="Q1339" i="15" s="1"/>
  <c r="P1339" i="15" a="1"/>
  <c r="P1339" i="15" s="1"/>
  <c r="O1339" i="15" a="1"/>
  <c r="O1339" i="15" s="1"/>
  <c r="N1339" i="15" a="1"/>
  <c r="N1339" i="15" s="1"/>
  <c r="M1339" i="15" a="1"/>
  <c r="M1339" i="15" s="1"/>
  <c r="B1339" i="15"/>
  <c r="A1339" i="15" s="1"/>
  <c r="Q1338" i="15" a="1"/>
  <c r="Q1338" i="15" s="1"/>
  <c r="P1338" i="15" a="1"/>
  <c r="P1338" i="15" s="1"/>
  <c r="O1338" i="15" a="1"/>
  <c r="O1338" i="15" s="1"/>
  <c r="N1338" i="15" a="1"/>
  <c r="N1338" i="15" s="1"/>
  <c r="M1338" i="15" a="1"/>
  <c r="M1338" i="15" s="1"/>
  <c r="B1338" i="15"/>
  <c r="A1338" i="15" s="1"/>
  <c r="Q1337" i="15" a="1"/>
  <c r="Q1337" i="15" s="1"/>
  <c r="P1337" i="15" a="1"/>
  <c r="P1337" i="15" s="1"/>
  <c r="O1337" i="15" a="1"/>
  <c r="O1337" i="15" s="1"/>
  <c r="N1337" i="15" a="1"/>
  <c r="N1337" i="15" s="1"/>
  <c r="M1337" i="15" a="1"/>
  <c r="M1337" i="15" s="1"/>
  <c r="B1337" i="15"/>
  <c r="A1337" i="15" s="1"/>
  <c r="Q1336" i="15" a="1"/>
  <c r="Q1336" i="15" s="1"/>
  <c r="P1336" i="15" a="1"/>
  <c r="P1336" i="15" s="1"/>
  <c r="O1336" i="15" a="1"/>
  <c r="O1336" i="15" s="1"/>
  <c r="N1336" i="15" a="1"/>
  <c r="N1336" i="15" s="1"/>
  <c r="M1336" i="15" a="1"/>
  <c r="M1336" i="15" s="1"/>
  <c r="B1336" i="15"/>
  <c r="A1336" i="15" s="1"/>
  <c r="Q1335" i="15" a="1"/>
  <c r="Q1335" i="15" s="1"/>
  <c r="P1335" i="15" a="1"/>
  <c r="P1335" i="15" s="1"/>
  <c r="O1335" i="15" a="1"/>
  <c r="O1335" i="15" s="1"/>
  <c r="N1335" i="15" a="1"/>
  <c r="N1335" i="15" s="1"/>
  <c r="M1335" i="15" a="1"/>
  <c r="M1335" i="15" s="1"/>
  <c r="B1335" i="15"/>
  <c r="A1335" i="15" s="1"/>
  <c r="Q1334" i="15" a="1"/>
  <c r="Q1334" i="15" s="1"/>
  <c r="P1334" i="15" a="1"/>
  <c r="P1334" i="15" s="1"/>
  <c r="O1334" i="15" a="1"/>
  <c r="O1334" i="15" s="1"/>
  <c r="N1334" i="15" a="1"/>
  <c r="N1334" i="15" s="1"/>
  <c r="M1334" i="15" a="1"/>
  <c r="M1334" i="15" s="1"/>
  <c r="B1334" i="15"/>
  <c r="A1334" i="15" s="1"/>
  <c r="Q1333" i="15" a="1"/>
  <c r="Q1333" i="15" s="1"/>
  <c r="P1333" i="15" a="1"/>
  <c r="P1333" i="15" s="1"/>
  <c r="O1333" i="15" a="1"/>
  <c r="O1333" i="15" s="1"/>
  <c r="N1333" i="15" a="1"/>
  <c r="N1333" i="15" s="1"/>
  <c r="M1333" i="15" a="1"/>
  <c r="M1333" i="15" s="1"/>
  <c r="B1333" i="15"/>
  <c r="A1333" i="15" s="1"/>
  <c r="Q1332" i="15" a="1"/>
  <c r="Q1332" i="15" s="1"/>
  <c r="P1332" i="15" a="1"/>
  <c r="P1332" i="15" s="1"/>
  <c r="O1332" i="15" a="1"/>
  <c r="O1332" i="15" s="1"/>
  <c r="N1332" i="15" a="1"/>
  <c r="N1332" i="15" s="1"/>
  <c r="M1332" i="15" a="1"/>
  <c r="M1332" i="15" s="1"/>
  <c r="B1332" i="15"/>
  <c r="A1332" i="15" s="1"/>
  <c r="Q1331" i="15" a="1"/>
  <c r="Q1331" i="15" s="1"/>
  <c r="P1331" i="15" a="1"/>
  <c r="P1331" i="15" s="1"/>
  <c r="O1331" i="15" a="1"/>
  <c r="O1331" i="15" s="1"/>
  <c r="N1331" i="15" a="1"/>
  <c r="N1331" i="15" s="1"/>
  <c r="M1331" i="15" a="1"/>
  <c r="M1331" i="15" s="1"/>
  <c r="B1331" i="15"/>
  <c r="A1331" i="15" s="1"/>
  <c r="Q1330" i="15" a="1"/>
  <c r="Q1330" i="15" s="1"/>
  <c r="P1330" i="15" a="1"/>
  <c r="P1330" i="15" s="1"/>
  <c r="O1330" i="15" a="1"/>
  <c r="O1330" i="15" s="1"/>
  <c r="N1330" i="15" a="1"/>
  <c r="N1330" i="15" s="1"/>
  <c r="M1330" i="15" a="1"/>
  <c r="M1330" i="15" s="1"/>
  <c r="B1330" i="15"/>
  <c r="A1330" i="15"/>
  <c r="Q1329" i="15" a="1"/>
  <c r="Q1329" i="15" s="1"/>
  <c r="P1329" i="15" a="1"/>
  <c r="P1329" i="15" s="1"/>
  <c r="O1329" i="15" a="1"/>
  <c r="O1329" i="15" s="1"/>
  <c r="N1329" i="15" a="1"/>
  <c r="N1329" i="15" s="1"/>
  <c r="M1329" i="15" a="1"/>
  <c r="M1329" i="15" s="1"/>
  <c r="B1329" i="15"/>
  <c r="A1329" i="15" s="1"/>
  <c r="Q1328" i="15" a="1"/>
  <c r="Q1328" i="15" s="1"/>
  <c r="P1328" i="15" a="1"/>
  <c r="P1328" i="15" s="1"/>
  <c r="O1328" i="15" a="1"/>
  <c r="O1328" i="15" s="1"/>
  <c r="N1328" i="15" a="1"/>
  <c r="N1328" i="15" s="1"/>
  <c r="M1328" i="15" a="1"/>
  <c r="M1328" i="15" s="1"/>
  <c r="B1328" i="15"/>
  <c r="A1328" i="15" s="1"/>
  <c r="Q1327" i="15" a="1"/>
  <c r="Q1327" i="15" s="1"/>
  <c r="P1327" i="15" a="1"/>
  <c r="P1327" i="15" s="1"/>
  <c r="O1327" i="15" a="1"/>
  <c r="O1327" i="15" s="1"/>
  <c r="N1327" i="15" a="1"/>
  <c r="N1327" i="15" s="1"/>
  <c r="M1327" i="15" a="1"/>
  <c r="M1327" i="15" s="1"/>
  <c r="B1327" i="15"/>
  <c r="A1327" i="15" s="1"/>
  <c r="Q1326" i="15" a="1"/>
  <c r="Q1326" i="15" s="1"/>
  <c r="P1326" i="15" a="1"/>
  <c r="P1326" i="15" s="1"/>
  <c r="O1326" i="15" a="1"/>
  <c r="O1326" i="15" s="1"/>
  <c r="N1326" i="15" a="1"/>
  <c r="N1326" i="15" s="1"/>
  <c r="M1326" i="15" a="1"/>
  <c r="M1326" i="15" s="1"/>
  <c r="B1326" i="15"/>
  <c r="A1326" i="15" s="1"/>
  <c r="Q1325" i="15" a="1"/>
  <c r="Q1325" i="15" s="1"/>
  <c r="P1325" i="15" a="1"/>
  <c r="P1325" i="15" s="1"/>
  <c r="O1325" i="15" a="1"/>
  <c r="O1325" i="15" s="1"/>
  <c r="N1325" i="15" a="1"/>
  <c r="N1325" i="15" s="1"/>
  <c r="M1325" i="15" a="1"/>
  <c r="M1325" i="15" s="1"/>
  <c r="B1325" i="15"/>
  <c r="A1325" i="15" s="1"/>
  <c r="Q1324" i="15" a="1"/>
  <c r="Q1324" i="15" s="1"/>
  <c r="P1324" i="15" a="1"/>
  <c r="P1324" i="15" s="1"/>
  <c r="O1324" i="15" a="1"/>
  <c r="O1324" i="15" s="1"/>
  <c r="N1324" i="15" a="1"/>
  <c r="N1324" i="15" s="1"/>
  <c r="M1324" i="15" a="1"/>
  <c r="M1324" i="15" s="1"/>
  <c r="B1324" i="15"/>
  <c r="A1324" i="15" s="1"/>
  <c r="Q1323" i="15" a="1"/>
  <c r="Q1323" i="15" s="1"/>
  <c r="P1323" i="15" a="1"/>
  <c r="P1323" i="15" s="1"/>
  <c r="O1323" i="15" a="1"/>
  <c r="O1323" i="15" s="1"/>
  <c r="N1323" i="15" a="1"/>
  <c r="N1323" i="15" s="1"/>
  <c r="M1323" i="15" a="1"/>
  <c r="M1323" i="15" s="1"/>
  <c r="B1323" i="15"/>
  <c r="A1323" i="15" s="1"/>
  <c r="Q1322" i="15" a="1"/>
  <c r="Q1322" i="15" s="1"/>
  <c r="P1322" i="15" a="1"/>
  <c r="P1322" i="15" s="1"/>
  <c r="O1322" i="15" a="1"/>
  <c r="O1322" i="15" s="1"/>
  <c r="N1322" i="15" a="1"/>
  <c r="N1322" i="15" s="1"/>
  <c r="M1322" i="15" a="1"/>
  <c r="M1322" i="15" s="1"/>
  <c r="B1322" i="15"/>
  <c r="A1322" i="15" s="1"/>
  <c r="Q1321" i="15" a="1"/>
  <c r="Q1321" i="15" s="1"/>
  <c r="P1321" i="15" a="1"/>
  <c r="P1321" i="15" s="1"/>
  <c r="O1321" i="15" a="1"/>
  <c r="O1321" i="15" s="1"/>
  <c r="N1321" i="15" a="1"/>
  <c r="N1321" i="15" s="1"/>
  <c r="M1321" i="15" a="1"/>
  <c r="M1321" i="15" s="1"/>
  <c r="B1321" i="15"/>
  <c r="A1321" i="15" s="1"/>
  <c r="Q1320" i="15" a="1"/>
  <c r="Q1320" i="15" s="1"/>
  <c r="P1320" i="15" a="1"/>
  <c r="P1320" i="15" s="1"/>
  <c r="O1320" i="15" a="1"/>
  <c r="O1320" i="15" s="1"/>
  <c r="N1320" i="15" a="1"/>
  <c r="N1320" i="15" s="1"/>
  <c r="M1320" i="15" a="1"/>
  <c r="M1320" i="15" s="1"/>
  <c r="B1320" i="15"/>
  <c r="A1320" i="15" s="1"/>
  <c r="Q1319" i="15" a="1"/>
  <c r="Q1319" i="15" s="1"/>
  <c r="P1319" i="15" a="1"/>
  <c r="P1319" i="15" s="1"/>
  <c r="O1319" i="15" a="1"/>
  <c r="O1319" i="15" s="1"/>
  <c r="N1319" i="15" a="1"/>
  <c r="N1319" i="15" s="1"/>
  <c r="M1319" i="15" a="1"/>
  <c r="M1319" i="15" s="1"/>
  <c r="B1319" i="15"/>
  <c r="A1319" i="15" s="1"/>
  <c r="Q1318" i="15" a="1"/>
  <c r="Q1318" i="15" s="1"/>
  <c r="P1318" i="15" a="1"/>
  <c r="P1318" i="15" s="1"/>
  <c r="O1318" i="15" a="1"/>
  <c r="O1318" i="15" s="1"/>
  <c r="N1318" i="15" a="1"/>
  <c r="N1318" i="15" s="1"/>
  <c r="M1318" i="15" a="1"/>
  <c r="M1318" i="15" s="1"/>
  <c r="B1318" i="15"/>
  <c r="A1318" i="15" s="1"/>
  <c r="Q1317" i="15" a="1"/>
  <c r="Q1317" i="15" s="1"/>
  <c r="P1317" i="15" a="1"/>
  <c r="P1317" i="15" s="1"/>
  <c r="O1317" i="15" a="1"/>
  <c r="O1317" i="15" s="1"/>
  <c r="N1317" i="15" a="1"/>
  <c r="N1317" i="15" s="1"/>
  <c r="M1317" i="15" a="1"/>
  <c r="M1317" i="15" s="1"/>
  <c r="B1317" i="15"/>
  <c r="A1317" i="15" s="1"/>
  <c r="Q1316" i="15" a="1"/>
  <c r="Q1316" i="15" s="1"/>
  <c r="P1316" i="15" a="1"/>
  <c r="P1316" i="15" s="1"/>
  <c r="O1316" i="15" a="1"/>
  <c r="O1316" i="15" s="1"/>
  <c r="N1316" i="15" a="1"/>
  <c r="N1316" i="15" s="1"/>
  <c r="M1316" i="15" a="1"/>
  <c r="M1316" i="15" s="1"/>
  <c r="B1316" i="15"/>
  <c r="A1316" i="15" s="1"/>
  <c r="Q1315" i="15" a="1"/>
  <c r="Q1315" i="15" s="1"/>
  <c r="P1315" i="15" a="1"/>
  <c r="P1315" i="15" s="1"/>
  <c r="O1315" i="15" a="1"/>
  <c r="O1315" i="15" s="1"/>
  <c r="N1315" i="15" a="1"/>
  <c r="N1315" i="15" s="1"/>
  <c r="M1315" i="15" a="1"/>
  <c r="M1315" i="15" s="1"/>
  <c r="B1315" i="15"/>
  <c r="A1315" i="15" s="1"/>
  <c r="Q1314" i="15" a="1"/>
  <c r="Q1314" i="15" s="1"/>
  <c r="P1314" i="15" a="1"/>
  <c r="P1314" i="15" s="1"/>
  <c r="O1314" i="15" a="1"/>
  <c r="O1314" i="15" s="1"/>
  <c r="N1314" i="15" a="1"/>
  <c r="N1314" i="15" s="1"/>
  <c r="M1314" i="15" a="1"/>
  <c r="M1314" i="15" s="1"/>
  <c r="B1314" i="15"/>
  <c r="A1314" i="15" s="1"/>
  <c r="Q1313" i="15" a="1"/>
  <c r="Q1313" i="15" s="1"/>
  <c r="P1313" i="15" a="1"/>
  <c r="P1313" i="15" s="1"/>
  <c r="O1313" i="15" a="1"/>
  <c r="O1313" i="15" s="1"/>
  <c r="N1313" i="15" a="1"/>
  <c r="N1313" i="15" s="1"/>
  <c r="M1313" i="15" a="1"/>
  <c r="M1313" i="15" s="1"/>
  <c r="B1313" i="15"/>
  <c r="A1313" i="15" s="1"/>
  <c r="Q1312" i="15" a="1"/>
  <c r="Q1312" i="15" s="1"/>
  <c r="P1312" i="15" a="1"/>
  <c r="P1312" i="15" s="1"/>
  <c r="O1312" i="15" a="1"/>
  <c r="O1312" i="15" s="1"/>
  <c r="N1312" i="15" a="1"/>
  <c r="N1312" i="15" s="1"/>
  <c r="M1312" i="15" a="1"/>
  <c r="M1312" i="15" s="1"/>
  <c r="B1312" i="15"/>
  <c r="A1312" i="15" s="1"/>
  <c r="Q1311" i="15" a="1"/>
  <c r="Q1311" i="15" s="1"/>
  <c r="P1311" i="15" a="1"/>
  <c r="P1311" i="15" s="1"/>
  <c r="O1311" i="15" a="1"/>
  <c r="O1311" i="15" s="1"/>
  <c r="N1311" i="15" a="1"/>
  <c r="N1311" i="15" s="1"/>
  <c r="M1311" i="15" a="1"/>
  <c r="M1311" i="15" s="1"/>
  <c r="B1311" i="15"/>
  <c r="A1311" i="15"/>
  <c r="Q1310" i="15" a="1"/>
  <c r="Q1310" i="15" s="1"/>
  <c r="P1310" i="15" a="1"/>
  <c r="P1310" i="15" s="1"/>
  <c r="O1310" i="15" a="1"/>
  <c r="O1310" i="15" s="1"/>
  <c r="N1310" i="15" a="1"/>
  <c r="N1310" i="15" s="1"/>
  <c r="M1310" i="15" a="1"/>
  <c r="M1310" i="15" s="1"/>
  <c r="B1310" i="15"/>
  <c r="A1310" i="15" s="1"/>
  <c r="Q1309" i="15" a="1"/>
  <c r="Q1309" i="15" s="1"/>
  <c r="P1309" i="15" a="1"/>
  <c r="P1309" i="15" s="1"/>
  <c r="O1309" i="15" a="1"/>
  <c r="O1309" i="15" s="1"/>
  <c r="N1309" i="15" a="1"/>
  <c r="N1309" i="15" s="1"/>
  <c r="M1309" i="15" a="1"/>
  <c r="M1309" i="15" s="1"/>
  <c r="B1309" i="15"/>
  <c r="A1309" i="15" s="1"/>
  <c r="Q1308" i="15" a="1"/>
  <c r="Q1308" i="15" s="1"/>
  <c r="P1308" i="15" a="1"/>
  <c r="P1308" i="15" s="1"/>
  <c r="O1308" i="15" a="1"/>
  <c r="O1308" i="15" s="1"/>
  <c r="N1308" i="15" a="1"/>
  <c r="N1308" i="15" s="1"/>
  <c r="M1308" i="15" a="1"/>
  <c r="M1308" i="15" s="1"/>
  <c r="B1308" i="15"/>
  <c r="A1308" i="15" s="1"/>
  <c r="Q1307" i="15" a="1"/>
  <c r="Q1307" i="15" s="1"/>
  <c r="P1307" i="15" a="1"/>
  <c r="P1307" i="15" s="1"/>
  <c r="O1307" i="15" a="1"/>
  <c r="O1307" i="15" s="1"/>
  <c r="N1307" i="15" a="1"/>
  <c r="N1307" i="15" s="1"/>
  <c r="M1307" i="15" a="1"/>
  <c r="M1307" i="15" s="1"/>
  <c r="B1307" i="15"/>
  <c r="A1307" i="15" s="1"/>
  <c r="Q1306" i="15" a="1"/>
  <c r="Q1306" i="15" s="1"/>
  <c r="P1306" i="15" a="1"/>
  <c r="P1306" i="15" s="1"/>
  <c r="O1306" i="15" a="1"/>
  <c r="O1306" i="15" s="1"/>
  <c r="N1306" i="15" a="1"/>
  <c r="N1306" i="15" s="1"/>
  <c r="M1306" i="15" a="1"/>
  <c r="M1306" i="15" s="1"/>
  <c r="B1306" i="15"/>
  <c r="A1306" i="15" s="1"/>
  <c r="Q1305" i="15" a="1"/>
  <c r="Q1305" i="15" s="1"/>
  <c r="P1305" i="15" a="1"/>
  <c r="P1305" i="15" s="1"/>
  <c r="O1305" i="15" a="1"/>
  <c r="O1305" i="15" s="1"/>
  <c r="N1305" i="15" a="1"/>
  <c r="N1305" i="15" s="1"/>
  <c r="M1305" i="15" a="1"/>
  <c r="M1305" i="15" s="1"/>
  <c r="B1305" i="15"/>
  <c r="A1305" i="15" s="1"/>
  <c r="Q1304" i="15" a="1"/>
  <c r="Q1304" i="15" s="1"/>
  <c r="P1304" i="15" a="1"/>
  <c r="P1304" i="15" s="1"/>
  <c r="O1304" i="15" a="1"/>
  <c r="O1304" i="15" s="1"/>
  <c r="N1304" i="15" a="1"/>
  <c r="N1304" i="15" s="1"/>
  <c r="M1304" i="15" a="1"/>
  <c r="M1304" i="15" s="1"/>
  <c r="B1304" i="15"/>
  <c r="A1304" i="15" s="1"/>
  <c r="Q1303" i="15" a="1"/>
  <c r="Q1303" i="15" s="1"/>
  <c r="P1303" i="15" a="1"/>
  <c r="P1303" i="15" s="1"/>
  <c r="O1303" i="15" a="1"/>
  <c r="O1303" i="15" s="1"/>
  <c r="N1303" i="15" a="1"/>
  <c r="N1303" i="15" s="1"/>
  <c r="M1303" i="15" a="1"/>
  <c r="M1303" i="15" s="1"/>
  <c r="B1303" i="15"/>
  <c r="A1303" i="15" s="1"/>
  <c r="Q1302" i="15" a="1"/>
  <c r="Q1302" i="15" s="1"/>
  <c r="P1302" i="15" a="1"/>
  <c r="P1302" i="15" s="1"/>
  <c r="O1302" i="15" a="1"/>
  <c r="O1302" i="15" s="1"/>
  <c r="N1302" i="15" a="1"/>
  <c r="N1302" i="15" s="1"/>
  <c r="M1302" i="15" a="1"/>
  <c r="M1302" i="15" s="1"/>
  <c r="B1302" i="15"/>
  <c r="A1302" i="15" s="1"/>
  <c r="Q1301" i="15" a="1"/>
  <c r="Q1301" i="15" s="1"/>
  <c r="P1301" i="15" a="1"/>
  <c r="P1301" i="15" s="1"/>
  <c r="O1301" i="15" a="1"/>
  <c r="O1301" i="15" s="1"/>
  <c r="N1301" i="15" a="1"/>
  <c r="N1301" i="15" s="1"/>
  <c r="M1301" i="15" a="1"/>
  <c r="M1301" i="15" s="1"/>
  <c r="B1301" i="15"/>
  <c r="A1301" i="15" s="1"/>
  <c r="Q1300" i="15" a="1"/>
  <c r="Q1300" i="15" s="1"/>
  <c r="P1300" i="15" a="1"/>
  <c r="P1300" i="15" s="1"/>
  <c r="O1300" i="15" a="1"/>
  <c r="O1300" i="15" s="1"/>
  <c r="N1300" i="15" a="1"/>
  <c r="N1300" i="15" s="1"/>
  <c r="M1300" i="15" a="1"/>
  <c r="M1300" i="15" s="1"/>
  <c r="B1300" i="15"/>
  <c r="A1300" i="15" s="1"/>
  <c r="Q1299" i="15" a="1"/>
  <c r="Q1299" i="15" s="1"/>
  <c r="P1299" i="15" a="1"/>
  <c r="P1299" i="15" s="1"/>
  <c r="O1299" i="15" a="1"/>
  <c r="O1299" i="15" s="1"/>
  <c r="N1299" i="15" a="1"/>
  <c r="N1299" i="15" s="1"/>
  <c r="M1299" i="15" a="1"/>
  <c r="M1299" i="15" s="1"/>
  <c r="B1299" i="15"/>
  <c r="A1299" i="15" s="1"/>
  <c r="Q1298" i="15" a="1"/>
  <c r="Q1298" i="15" s="1"/>
  <c r="P1298" i="15" a="1"/>
  <c r="P1298" i="15" s="1"/>
  <c r="O1298" i="15" a="1"/>
  <c r="O1298" i="15" s="1"/>
  <c r="N1298" i="15" a="1"/>
  <c r="N1298" i="15" s="1"/>
  <c r="M1298" i="15" a="1"/>
  <c r="M1298" i="15" s="1"/>
  <c r="B1298" i="15"/>
  <c r="A1298" i="15" s="1"/>
  <c r="Q1297" i="15" a="1"/>
  <c r="Q1297" i="15" s="1"/>
  <c r="P1297" i="15" a="1"/>
  <c r="P1297" i="15" s="1"/>
  <c r="O1297" i="15" a="1"/>
  <c r="O1297" i="15" s="1"/>
  <c r="N1297" i="15" a="1"/>
  <c r="N1297" i="15" s="1"/>
  <c r="M1297" i="15" a="1"/>
  <c r="M1297" i="15" s="1"/>
  <c r="B1297" i="15"/>
  <c r="A1297" i="15" s="1"/>
  <c r="Q1296" i="15" a="1"/>
  <c r="Q1296" i="15" s="1"/>
  <c r="P1296" i="15" a="1"/>
  <c r="P1296" i="15" s="1"/>
  <c r="O1296" i="15" a="1"/>
  <c r="O1296" i="15" s="1"/>
  <c r="N1296" i="15" a="1"/>
  <c r="N1296" i="15" s="1"/>
  <c r="M1296" i="15" a="1"/>
  <c r="M1296" i="15" s="1"/>
  <c r="B1296" i="15"/>
  <c r="A1296" i="15" s="1"/>
  <c r="Q1295" i="15" a="1"/>
  <c r="Q1295" i="15" s="1"/>
  <c r="P1295" i="15" a="1"/>
  <c r="P1295" i="15" s="1"/>
  <c r="O1295" i="15" a="1"/>
  <c r="O1295" i="15" s="1"/>
  <c r="N1295" i="15" a="1"/>
  <c r="N1295" i="15" s="1"/>
  <c r="M1295" i="15" a="1"/>
  <c r="M1295" i="15" s="1"/>
  <c r="B1295" i="15"/>
  <c r="A1295" i="15" s="1"/>
  <c r="Q1294" i="15" a="1"/>
  <c r="Q1294" i="15" s="1"/>
  <c r="P1294" i="15" a="1"/>
  <c r="P1294" i="15" s="1"/>
  <c r="O1294" i="15" a="1"/>
  <c r="O1294" i="15" s="1"/>
  <c r="N1294" i="15" a="1"/>
  <c r="N1294" i="15" s="1"/>
  <c r="M1294" i="15" a="1"/>
  <c r="M1294" i="15" s="1"/>
  <c r="B1294" i="15"/>
  <c r="A1294" i="15" s="1"/>
  <c r="Q1293" i="15" a="1"/>
  <c r="Q1293" i="15" s="1"/>
  <c r="P1293" i="15" a="1"/>
  <c r="P1293" i="15" s="1"/>
  <c r="O1293" i="15" a="1"/>
  <c r="O1293" i="15" s="1"/>
  <c r="N1293" i="15" a="1"/>
  <c r="N1293" i="15" s="1"/>
  <c r="M1293" i="15" a="1"/>
  <c r="M1293" i="15" s="1"/>
  <c r="B1293" i="15"/>
  <c r="A1293" i="15" s="1"/>
  <c r="Q1292" i="15" a="1"/>
  <c r="Q1292" i="15" s="1"/>
  <c r="P1292" i="15" a="1"/>
  <c r="P1292" i="15" s="1"/>
  <c r="O1292" i="15" a="1"/>
  <c r="O1292" i="15" s="1"/>
  <c r="N1292" i="15" a="1"/>
  <c r="N1292" i="15" s="1"/>
  <c r="M1292" i="15" a="1"/>
  <c r="M1292" i="15" s="1"/>
  <c r="B1292" i="15"/>
  <c r="A1292" i="15" s="1"/>
  <c r="Q1291" i="15" a="1"/>
  <c r="Q1291" i="15" s="1"/>
  <c r="P1291" i="15" a="1"/>
  <c r="P1291" i="15" s="1"/>
  <c r="O1291" i="15" a="1"/>
  <c r="O1291" i="15" s="1"/>
  <c r="N1291" i="15" a="1"/>
  <c r="N1291" i="15" s="1"/>
  <c r="M1291" i="15" a="1"/>
  <c r="M1291" i="15" s="1"/>
  <c r="B1291" i="15"/>
  <c r="A1291" i="15" s="1"/>
  <c r="Q1290" i="15" a="1"/>
  <c r="Q1290" i="15" s="1"/>
  <c r="P1290" i="15" a="1"/>
  <c r="P1290" i="15" s="1"/>
  <c r="O1290" i="15" a="1"/>
  <c r="O1290" i="15" s="1"/>
  <c r="N1290" i="15" a="1"/>
  <c r="N1290" i="15" s="1"/>
  <c r="M1290" i="15" a="1"/>
  <c r="M1290" i="15" s="1"/>
  <c r="B1290" i="15"/>
  <c r="A1290" i="15" s="1"/>
  <c r="Q1289" i="15" a="1"/>
  <c r="Q1289" i="15" s="1"/>
  <c r="P1289" i="15" a="1"/>
  <c r="P1289" i="15" s="1"/>
  <c r="O1289" i="15" a="1"/>
  <c r="O1289" i="15" s="1"/>
  <c r="N1289" i="15" a="1"/>
  <c r="N1289" i="15" s="1"/>
  <c r="M1289" i="15" a="1"/>
  <c r="M1289" i="15" s="1"/>
  <c r="B1289" i="15"/>
  <c r="A1289" i="15" s="1"/>
  <c r="Q1288" i="15" a="1"/>
  <c r="Q1288" i="15" s="1"/>
  <c r="P1288" i="15" a="1"/>
  <c r="P1288" i="15" s="1"/>
  <c r="O1288" i="15" a="1"/>
  <c r="O1288" i="15" s="1"/>
  <c r="N1288" i="15" a="1"/>
  <c r="N1288" i="15" s="1"/>
  <c r="M1288" i="15" a="1"/>
  <c r="M1288" i="15" s="1"/>
  <c r="B1288" i="15"/>
  <c r="A1288" i="15" s="1"/>
  <c r="Q1287" i="15" a="1"/>
  <c r="Q1287" i="15" s="1"/>
  <c r="P1287" i="15" a="1"/>
  <c r="P1287" i="15" s="1"/>
  <c r="O1287" i="15" a="1"/>
  <c r="O1287" i="15" s="1"/>
  <c r="N1287" i="15" a="1"/>
  <c r="N1287" i="15" s="1"/>
  <c r="M1287" i="15" a="1"/>
  <c r="M1287" i="15" s="1"/>
  <c r="B1287" i="15"/>
  <c r="A1287" i="15" s="1"/>
  <c r="Q1286" i="15" a="1"/>
  <c r="Q1286" i="15" s="1"/>
  <c r="P1286" i="15" a="1"/>
  <c r="P1286" i="15" s="1"/>
  <c r="O1286" i="15" a="1"/>
  <c r="O1286" i="15" s="1"/>
  <c r="N1286" i="15" a="1"/>
  <c r="N1286" i="15" s="1"/>
  <c r="M1286" i="15" a="1"/>
  <c r="M1286" i="15" s="1"/>
  <c r="B1286" i="15"/>
  <c r="A1286" i="15" s="1"/>
  <c r="Q1285" i="15" a="1"/>
  <c r="Q1285" i="15" s="1"/>
  <c r="P1285" i="15" a="1"/>
  <c r="P1285" i="15" s="1"/>
  <c r="O1285" i="15" a="1"/>
  <c r="O1285" i="15" s="1"/>
  <c r="N1285" i="15" a="1"/>
  <c r="N1285" i="15" s="1"/>
  <c r="M1285" i="15" a="1"/>
  <c r="M1285" i="15" s="1"/>
  <c r="B1285" i="15"/>
  <c r="A1285" i="15" s="1"/>
  <c r="Q1284" i="15" a="1"/>
  <c r="Q1284" i="15" s="1"/>
  <c r="P1284" i="15" a="1"/>
  <c r="P1284" i="15" s="1"/>
  <c r="O1284" i="15" a="1"/>
  <c r="O1284" i="15" s="1"/>
  <c r="N1284" i="15" a="1"/>
  <c r="N1284" i="15" s="1"/>
  <c r="M1284" i="15" a="1"/>
  <c r="M1284" i="15" s="1"/>
  <c r="B1284" i="15"/>
  <c r="A1284" i="15" s="1"/>
  <c r="Q1283" i="15" a="1"/>
  <c r="Q1283" i="15" s="1"/>
  <c r="P1283" i="15" a="1"/>
  <c r="P1283" i="15" s="1"/>
  <c r="O1283" i="15" a="1"/>
  <c r="O1283" i="15" s="1"/>
  <c r="N1283" i="15" a="1"/>
  <c r="N1283" i="15" s="1"/>
  <c r="M1283" i="15" a="1"/>
  <c r="M1283" i="15" s="1"/>
  <c r="B1283" i="15"/>
  <c r="A1283" i="15" s="1"/>
  <c r="Q1282" i="15" a="1"/>
  <c r="Q1282" i="15" s="1"/>
  <c r="P1282" i="15" a="1"/>
  <c r="P1282" i="15" s="1"/>
  <c r="O1282" i="15" a="1"/>
  <c r="O1282" i="15" s="1"/>
  <c r="N1282" i="15" a="1"/>
  <c r="N1282" i="15" s="1"/>
  <c r="M1282" i="15" a="1"/>
  <c r="M1282" i="15" s="1"/>
  <c r="B1282" i="15"/>
  <c r="A1282" i="15" s="1"/>
  <c r="Q1281" i="15" a="1"/>
  <c r="Q1281" i="15" s="1"/>
  <c r="P1281" i="15" a="1"/>
  <c r="P1281" i="15" s="1"/>
  <c r="O1281" i="15" a="1"/>
  <c r="O1281" i="15" s="1"/>
  <c r="N1281" i="15" a="1"/>
  <c r="N1281" i="15" s="1"/>
  <c r="M1281" i="15" a="1"/>
  <c r="M1281" i="15" s="1"/>
  <c r="B1281" i="15"/>
  <c r="A1281" i="15" s="1"/>
  <c r="Q1280" i="15" a="1"/>
  <c r="Q1280" i="15" s="1"/>
  <c r="P1280" i="15" a="1"/>
  <c r="P1280" i="15" s="1"/>
  <c r="O1280" i="15" a="1"/>
  <c r="O1280" i="15" s="1"/>
  <c r="N1280" i="15" a="1"/>
  <c r="N1280" i="15" s="1"/>
  <c r="M1280" i="15" a="1"/>
  <c r="M1280" i="15" s="1"/>
  <c r="B1280" i="15"/>
  <c r="A1280" i="15" s="1"/>
  <c r="Q1279" i="15" a="1"/>
  <c r="Q1279" i="15" s="1"/>
  <c r="P1279" i="15" a="1"/>
  <c r="P1279" i="15" s="1"/>
  <c r="O1279" i="15" a="1"/>
  <c r="O1279" i="15" s="1"/>
  <c r="N1279" i="15" a="1"/>
  <c r="N1279" i="15" s="1"/>
  <c r="M1279" i="15" a="1"/>
  <c r="M1279" i="15" s="1"/>
  <c r="B1279" i="15"/>
  <c r="A1279" i="15" s="1"/>
  <c r="Q1278" i="15" a="1"/>
  <c r="Q1278" i="15" s="1"/>
  <c r="P1278" i="15" a="1"/>
  <c r="P1278" i="15" s="1"/>
  <c r="O1278" i="15" a="1"/>
  <c r="O1278" i="15" s="1"/>
  <c r="N1278" i="15" a="1"/>
  <c r="N1278" i="15" s="1"/>
  <c r="M1278" i="15" a="1"/>
  <c r="M1278" i="15" s="1"/>
  <c r="B1278" i="15"/>
  <c r="A1278" i="15" s="1"/>
  <c r="Q1277" i="15" a="1"/>
  <c r="Q1277" i="15" s="1"/>
  <c r="P1277" i="15" a="1"/>
  <c r="P1277" i="15" s="1"/>
  <c r="O1277" i="15" a="1"/>
  <c r="O1277" i="15" s="1"/>
  <c r="N1277" i="15" a="1"/>
  <c r="N1277" i="15" s="1"/>
  <c r="M1277" i="15" a="1"/>
  <c r="M1277" i="15" s="1"/>
  <c r="B1277" i="15"/>
  <c r="A1277" i="15" s="1"/>
  <c r="Q1276" i="15" a="1"/>
  <c r="Q1276" i="15" s="1"/>
  <c r="P1276" i="15" a="1"/>
  <c r="P1276" i="15" s="1"/>
  <c r="O1276" i="15" a="1"/>
  <c r="O1276" i="15" s="1"/>
  <c r="N1276" i="15" a="1"/>
  <c r="N1276" i="15" s="1"/>
  <c r="M1276" i="15" a="1"/>
  <c r="M1276" i="15" s="1"/>
  <c r="B1276" i="15"/>
  <c r="A1276" i="15" s="1"/>
  <c r="Q1275" i="15" a="1"/>
  <c r="Q1275" i="15" s="1"/>
  <c r="P1275" i="15" a="1"/>
  <c r="P1275" i="15" s="1"/>
  <c r="O1275" i="15" a="1"/>
  <c r="O1275" i="15" s="1"/>
  <c r="N1275" i="15" a="1"/>
  <c r="N1275" i="15" s="1"/>
  <c r="M1275" i="15" a="1"/>
  <c r="M1275" i="15" s="1"/>
  <c r="B1275" i="15"/>
  <c r="A1275" i="15" s="1"/>
  <c r="Q1274" i="15" a="1"/>
  <c r="Q1274" i="15" s="1"/>
  <c r="P1274" i="15" a="1"/>
  <c r="P1274" i="15" s="1"/>
  <c r="O1274" i="15" a="1"/>
  <c r="O1274" i="15" s="1"/>
  <c r="N1274" i="15" a="1"/>
  <c r="N1274" i="15" s="1"/>
  <c r="M1274" i="15" a="1"/>
  <c r="M1274" i="15" s="1"/>
  <c r="B1274" i="15"/>
  <c r="A1274" i="15" s="1"/>
  <c r="Q1273" i="15" a="1"/>
  <c r="Q1273" i="15" s="1"/>
  <c r="P1273" i="15" a="1"/>
  <c r="P1273" i="15" s="1"/>
  <c r="O1273" i="15" a="1"/>
  <c r="O1273" i="15" s="1"/>
  <c r="N1273" i="15" a="1"/>
  <c r="N1273" i="15" s="1"/>
  <c r="M1273" i="15" a="1"/>
  <c r="M1273" i="15" s="1"/>
  <c r="B1273" i="15"/>
  <c r="A1273" i="15" s="1"/>
  <c r="Q1272" i="15" a="1"/>
  <c r="Q1272" i="15" s="1"/>
  <c r="P1272" i="15" a="1"/>
  <c r="P1272" i="15" s="1"/>
  <c r="O1272" i="15" a="1"/>
  <c r="O1272" i="15" s="1"/>
  <c r="N1272" i="15" a="1"/>
  <c r="N1272" i="15" s="1"/>
  <c r="M1272" i="15" a="1"/>
  <c r="M1272" i="15" s="1"/>
  <c r="B1272" i="15"/>
  <c r="A1272" i="15" s="1"/>
  <c r="Q1271" i="15" a="1"/>
  <c r="Q1271" i="15" s="1"/>
  <c r="P1271" i="15" a="1"/>
  <c r="P1271" i="15" s="1"/>
  <c r="O1271" i="15" a="1"/>
  <c r="O1271" i="15" s="1"/>
  <c r="N1271" i="15" a="1"/>
  <c r="N1271" i="15" s="1"/>
  <c r="M1271" i="15" a="1"/>
  <c r="M1271" i="15" s="1"/>
  <c r="B1271" i="15"/>
  <c r="A1271" i="15" s="1"/>
  <c r="Q1270" i="15" a="1"/>
  <c r="Q1270" i="15" s="1"/>
  <c r="P1270" i="15" a="1"/>
  <c r="P1270" i="15" s="1"/>
  <c r="O1270" i="15" a="1"/>
  <c r="O1270" i="15" s="1"/>
  <c r="N1270" i="15" a="1"/>
  <c r="N1270" i="15" s="1"/>
  <c r="M1270" i="15" a="1"/>
  <c r="M1270" i="15" s="1"/>
  <c r="B1270" i="15"/>
  <c r="A1270" i="15" s="1"/>
  <c r="Q1269" i="15" a="1"/>
  <c r="Q1269" i="15" s="1"/>
  <c r="P1269" i="15" a="1"/>
  <c r="P1269" i="15" s="1"/>
  <c r="O1269" i="15" a="1"/>
  <c r="O1269" i="15" s="1"/>
  <c r="N1269" i="15" a="1"/>
  <c r="N1269" i="15" s="1"/>
  <c r="M1269" i="15" a="1"/>
  <c r="M1269" i="15" s="1"/>
  <c r="B1269" i="15"/>
  <c r="A1269" i="15" s="1"/>
  <c r="Q1268" i="15" a="1"/>
  <c r="Q1268" i="15" s="1"/>
  <c r="P1268" i="15" a="1"/>
  <c r="P1268" i="15" s="1"/>
  <c r="O1268" i="15" a="1"/>
  <c r="O1268" i="15" s="1"/>
  <c r="N1268" i="15" a="1"/>
  <c r="N1268" i="15" s="1"/>
  <c r="M1268" i="15" a="1"/>
  <c r="M1268" i="15" s="1"/>
  <c r="B1268" i="15"/>
  <c r="A1268" i="15" s="1"/>
  <c r="Q1267" i="15" a="1"/>
  <c r="Q1267" i="15" s="1"/>
  <c r="P1267" i="15" a="1"/>
  <c r="P1267" i="15" s="1"/>
  <c r="O1267" i="15" a="1"/>
  <c r="O1267" i="15" s="1"/>
  <c r="N1267" i="15" a="1"/>
  <c r="N1267" i="15" s="1"/>
  <c r="M1267" i="15" a="1"/>
  <c r="M1267" i="15" s="1"/>
  <c r="B1267" i="15"/>
  <c r="A1267" i="15" s="1"/>
  <c r="Q1266" i="15" a="1"/>
  <c r="Q1266" i="15" s="1"/>
  <c r="P1266" i="15" a="1"/>
  <c r="P1266" i="15" s="1"/>
  <c r="O1266" i="15" a="1"/>
  <c r="O1266" i="15" s="1"/>
  <c r="N1266" i="15" a="1"/>
  <c r="N1266" i="15" s="1"/>
  <c r="M1266" i="15" a="1"/>
  <c r="M1266" i="15" s="1"/>
  <c r="B1266" i="15"/>
  <c r="A1266" i="15" s="1"/>
  <c r="Q1265" i="15" a="1"/>
  <c r="Q1265" i="15" s="1"/>
  <c r="P1265" i="15" a="1"/>
  <c r="P1265" i="15" s="1"/>
  <c r="O1265" i="15" a="1"/>
  <c r="O1265" i="15" s="1"/>
  <c r="N1265" i="15" a="1"/>
  <c r="N1265" i="15" s="1"/>
  <c r="M1265" i="15" a="1"/>
  <c r="M1265" i="15" s="1"/>
  <c r="B1265" i="15"/>
  <c r="A1265" i="15" s="1"/>
  <c r="Q1264" i="15" a="1"/>
  <c r="Q1264" i="15" s="1"/>
  <c r="P1264" i="15" a="1"/>
  <c r="P1264" i="15" s="1"/>
  <c r="O1264" i="15" a="1"/>
  <c r="O1264" i="15" s="1"/>
  <c r="N1264" i="15" a="1"/>
  <c r="N1264" i="15" s="1"/>
  <c r="M1264" i="15" a="1"/>
  <c r="M1264" i="15" s="1"/>
  <c r="B1264" i="15"/>
  <c r="A1264" i="15" s="1"/>
  <c r="Q1263" i="15" a="1"/>
  <c r="Q1263" i="15" s="1"/>
  <c r="P1263" i="15" a="1"/>
  <c r="P1263" i="15" s="1"/>
  <c r="O1263" i="15" a="1"/>
  <c r="O1263" i="15" s="1"/>
  <c r="N1263" i="15" a="1"/>
  <c r="N1263" i="15" s="1"/>
  <c r="M1263" i="15" a="1"/>
  <c r="M1263" i="15" s="1"/>
  <c r="B1263" i="15"/>
  <c r="A1263" i="15"/>
  <c r="Q1262" i="15" a="1"/>
  <c r="Q1262" i="15" s="1"/>
  <c r="P1262" i="15" a="1"/>
  <c r="P1262" i="15" s="1"/>
  <c r="O1262" i="15" a="1"/>
  <c r="O1262" i="15" s="1"/>
  <c r="N1262" i="15" a="1"/>
  <c r="N1262" i="15" s="1"/>
  <c r="M1262" i="15" a="1"/>
  <c r="M1262" i="15" s="1"/>
  <c r="B1262" i="15"/>
  <c r="A1262" i="15" s="1"/>
  <c r="Q1261" i="15" a="1"/>
  <c r="Q1261" i="15" s="1"/>
  <c r="P1261" i="15" a="1"/>
  <c r="P1261" i="15" s="1"/>
  <c r="O1261" i="15" a="1"/>
  <c r="O1261" i="15" s="1"/>
  <c r="N1261" i="15" a="1"/>
  <c r="N1261" i="15" s="1"/>
  <c r="M1261" i="15" a="1"/>
  <c r="M1261" i="15" s="1"/>
  <c r="B1261" i="15"/>
  <c r="A1261" i="15" s="1"/>
  <c r="Q1260" i="15" a="1"/>
  <c r="Q1260" i="15" s="1"/>
  <c r="P1260" i="15" a="1"/>
  <c r="P1260" i="15" s="1"/>
  <c r="O1260" i="15" a="1"/>
  <c r="O1260" i="15" s="1"/>
  <c r="N1260" i="15" a="1"/>
  <c r="N1260" i="15" s="1"/>
  <c r="M1260" i="15" a="1"/>
  <c r="M1260" i="15" s="1"/>
  <c r="B1260" i="15"/>
  <c r="A1260" i="15" s="1"/>
  <c r="Q1259" i="15" a="1"/>
  <c r="Q1259" i="15" s="1"/>
  <c r="P1259" i="15" a="1"/>
  <c r="P1259" i="15" s="1"/>
  <c r="O1259" i="15" a="1"/>
  <c r="O1259" i="15" s="1"/>
  <c r="N1259" i="15" a="1"/>
  <c r="N1259" i="15" s="1"/>
  <c r="M1259" i="15" a="1"/>
  <c r="M1259" i="15" s="1"/>
  <c r="B1259" i="15"/>
  <c r="A1259" i="15" s="1"/>
  <c r="Q1258" i="15" a="1"/>
  <c r="Q1258" i="15" s="1"/>
  <c r="P1258" i="15" a="1"/>
  <c r="P1258" i="15" s="1"/>
  <c r="O1258" i="15" a="1"/>
  <c r="O1258" i="15" s="1"/>
  <c r="N1258" i="15" a="1"/>
  <c r="N1258" i="15" s="1"/>
  <c r="M1258" i="15" a="1"/>
  <c r="M1258" i="15" s="1"/>
  <c r="B1258" i="15"/>
  <c r="A1258" i="15" s="1"/>
  <c r="Q1257" i="15" a="1"/>
  <c r="Q1257" i="15" s="1"/>
  <c r="P1257" i="15" a="1"/>
  <c r="P1257" i="15" s="1"/>
  <c r="O1257" i="15" a="1"/>
  <c r="O1257" i="15" s="1"/>
  <c r="N1257" i="15" a="1"/>
  <c r="N1257" i="15" s="1"/>
  <c r="M1257" i="15" a="1"/>
  <c r="M1257" i="15" s="1"/>
  <c r="B1257" i="15"/>
  <c r="A1257" i="15" s="1"/>
  <c r="Q1256" i="15" a="1"/>
  <c r="Q1256" i="15" s="1"/>
  <c r="P1256" i="15" a="1"/>
  <c r="P1256" i="15" s="1"/>
  <c r="O1256" i="15" a="1"/>
  <c r="O1256" i="15" s="1"/>
  <c r="N1256" i="15" a="1"/>
  <c r="N1256" i="15" s="1"/>
  <c r="M1256" i="15" a="1"/>
  <c r="M1256" i="15" s="1"/>
  <c r="B1256" i="15"/>
  <c r="A1256" i="15" s="1"/>
  <c r="Q1255" i="15" a="1"/>
  <c r="Q1255" i="15" s="1"/>
  <c r="P1255" i="15" a="1"/>
  <c r="P1255" i="15" s="1"/>
  <c r="O1255" i="15" a="1"/>
  <c r="O1255" i="15" s="1"/>
  <c r="N1255" i="15" a="1"/>
  <c r="N1255" i="15" s="1"/>
  <c r="M1255" i="15" a="1"/>
  <c r="M1255" i="15" s="1"/>
  <c r="B1255" i="15"/>
  <c r="A1255" i="15" s="1"/>
  <c r="Q1254" i="15" a="1"/>
  <c r="Q1254" i="15" s="1"/>
  <c r="P1254" i="15" a="1"/>
  <c r="P1254" i="15" s="1"/>
  <c r="O1254" i="15" a="1"/>
  <c r="O1254" i="15" s="1"/>
  <c r="N1254" i="15" a="1"/>
  <c r="N1254" i="15" s="1"/>
  <c r="M1254" i="15" a="1"/>
  <c r="M1254" i="15" s="1"/>
  <c r="B1254" i="15"/>
  <c r="A1254" i="15" s="1"/>
  <c r="Q1253" i="15" a="1"/>
  <c r="Q1253" i="15" s="1"/>
  <c r="P1253" i="15" a="1"/>
  <c r="P1253" i="15" s="1"/>
  <c r="O1253" i="15" a="1"/>
  <c r="O1253" i="15" s="1"/>
  <c r="N1253" i="15" a="1"/>
  <c r="N1253" i="15" s="1"/>
  <c r="M1253" i="15" a="1"/>
  <c r="M1253" i="15" s="1"/>
  <c r="B1253" i="15"/>
  <c r="A1253" i="15" s="1"/>
  <c r="Q1252" i="15" a="1"/>
  <c r="Q1252" i="15" s="1"/>
  <c r="P1252" i="15" a="1"/>
  <c r="P1252" i="15" s="1"/>
  <c r="O1252" i="15" a="1"/>
  <c r="O1252" i="15" s="1"/>
  <c r="N1252" i="15" a="1"/>
  <c r="N1252" i="15" s="1"/>
  <c r="M1252" i="15" a="1"/>
  <c r="M1252" i="15" s="1"/>
  <c r="B1252" i="15"/>
  <c r="A1252" i="15" s="1"/>
  <c r="Q1251" i="15" a="1"/>
  <c r="Q1251" i="15" s="1"/>
  <c r="P1251" i="15" a="1"/>
  <c r="P1251" i="15" s="1"/>
  <c r="O1251" i="15" a="1"/>
  <c r="O1251" i="15" s="1"/>
  <c r="N1251" i="15" a="1"/>
  <c r="N1251" i="15" s="1"/>
  <c r="M1251" i="15" a="1"/>
  <c r="M1251" i="15" s="1"/>
  <c r="B1251" i="15"/>
  <c r="A1251" i="15" s="1"/>
  <c r="Q1250" i="15" a="1"/>
  <c r="Q1250" i="15" s="1"/>
  <c r="P1250" i="15" a="1"/>
  <c r="P1250" i="15" s="1"/>
  <c r="O1250" i="15" a="1"/>
  <c r="O1250" i="15" s="1"/>
  <c r="N1250" i="15" a="1"/>
  <c r="N1250" i="15" s="1"/>
  <c r="M1250" i="15" a="1"/>
  <c r="M1250" i="15" s="1"/>
  <c r="B1250" i="15"/>
  <c r="A1250" i="15" s="1"/>
  <c r="Q1249" i="15" a="1"/>
  <c r="Q1249" i="15" s="1"/>
  <c r="P1249" i="15" a="1"/>
  <c r="P1249" i="15" s="1"/>
  <c r="O1249" i="15" a="1"/>
  <c r="O1249" i="15" s="1"/>
  <c r="N1249" i="15" a="1"/>
  <c r="N1249" i="15" s="1"/>
  <c r="M1249" i="15" a="1"/>
  <c r="M1249" i="15" s="1"/>
  <c r="B1249" i="15"/>
  <c r="A1249" i="15" s="1"/>
  <c r="Q1248" i="15" a="1"/>
  <c r="Q1248" i="15" s="1"/>
  <c r="P1248" i="15" a="1"/>
  <c r="P1248" i="15" s="1"/>
  <c r="O1248" i="15" a="1"/>
  <c r="O1248" i="15" s="1"/>
  <c r="N1248" i="15" a="1"/>
  <c r="N1248" i="15" s="1"/>
  <c r="M1248" i="15" a="1"/>
  <c r="M1248" i="15" s="1"/>
  <c r="B1248" i="15"/>
  <c r="A1248" i="15" s="1"/>
  <c r="Q1247" i="15" a="1"/>
  <c r="Q1247" i="15" s="1"/>
  <c r="P1247" i="15" a="1"/>
  <c r="P1247" i="15" s="1"/>
  <c r="O1247" i="15" a="1"/>
  <c r="O1247" i="15" s="1"/>
  <c r="N1247" i="15" a="1"/>
  <c r="N1247" i="15" s="1"/>
  <c r="M1247" i="15" a="1"/>
  <c r="M1247" i="15" s="1"/>
  <c r="B1247" i="15"/>
  <c r="A1247" i="15" s="1"/>
  <c r="Q1246" i="15" a="1"/>
  <c r="Q1246" i="15" s="1"/>
  <c r="P1246" i="15" a="1"/>
  <c r="P1246" i="15" s="1"/>
  <c r="O1246" i="15" a="1"/>
  <c r="O1246" i="15" s="1"/>
  <c r="N1246" i="15" a="1"/>
  <c r="N1246" i="15" s="1"/>
  <c r="M1246" i="15" a="1"/>
  <c r="M1246" i="15" s="1"/>
  <c r="B1246" i="15"/>
  <c r="A1246" i="15" s="1"/>
  <c r="Q1245" i="15" a="1"/>
  <c r="Q1245" i="15" s="1"/>
  <c r="P1245" i="15" a="1"/>
  <c r="P1245" i="15" s="1"/>
  <c r="O1245" i="15" a="1"/>
  <c r="O1245" i="15" s="1"/>
  <c r="N1245" i="15" a="1"/>
  <c r="N1245" i="15" s="1"/>
  <c r="M1245" i="15" a="1"/>
  <c r="M1245" i="15" s="1"/>
  <c r="B1245" i="15"/>
  <c r="A1245" i="15" s="1"/>
  <c r="Q1244" i="15" a="1"/>
  <c r="Q1244" i="15" s="1"/>
  <c r="P1244" i="15" a="1"/>
  <c r="P1244" i="15" s="1"/>
  <c r="O1244" i="15" a="1"/>
  <c r="O1244" i="15" s="1"/>
  <c r="N1244" i="15" a="1"/>
  <c r="N1244" i="15" s="1"/>
  <c r="M1244" i="15" a="1"/>
  <c r="M1244" i="15" s="1"/>
  <c r="B1244" i="15"/>
  <c r="A1244" i="15" s="1"/>
  <c r="Q1243" i="15" a="1"/>
  <c r="Q1243" i="15" s="1"/>
  <c r="P1243" i="15" a="1"/>
  <c r="P1243" i="15" s="1"/>
  <c r="O1243" i="15" a="1"/>
  <c r="O1243" i="15" s="1"/>
  <c r="N1243" i="15" a="1"/>
  <c r="N1243" i="15" s="1"/>
  <c r="M1243" i="15" a="1"/>
  <c r="M1243" i="15" s="1"/>
  <c r="B1243" i="15"/>
  <c r="A1243" i="15" s="1"/>
  <c r="Q1242" i="15" a="1"/>
  <c r="Q1242" i="15" s="1"/>
  <c r="P1242" i="15" a="1"/>
  <c r="P1242" i="15" s="1"/>
  <c r="O1242" i="15" a="1"/>
  <c r="O1242" i="15" s="1"/>
  <c r="N1242" i="15" a="1"/>
  <c r="N1242" i="15" s="1"/>
  <c r="M1242" i="15" a="1"/>
  <c r="M1242" i="15" s="1"/>
  <c r="B1242" i="15"/>
  <c r="A1242" i="15"/>
  <c r="Q1241" i="15" a="1"/>
  <c r="Q1241" i="15" s="1"/>
  <c r="P1241" i="15" a="1"/>
  <c r="P1241" i="15" s="1"/>
  <c r="O1241" i="15" a="1"/>
  <c r="O1241" i="15" s="1"/>
  <c r="N1241" i="15" a="1"/>
  <c r="N1241" i="15" s="1"/>
  <c r="M1241" i="15" a="1"/>
  <c r="M1241" i="15" s="1"/>
  <c r="B1241" i="15"/>
  <c r="A1241" i="15" s="1"/>
  <c r="Q1240" i="15" a="1"/>
  <c r="Q1240" i="15" s="1"/>
  <c r="P1240" i="15" a="1"/>
  <c r="P1240" i="15" s="1"/>
  <c r="O1240" i="15" a="1"/>
  <c r="O1240" i="15" s="1"/>
  <c r="N1240" i="15" a="1"/>
  <c r="N1240" i="15" s="1"/>
  <c r="M1240" i="15" a="1"/>
  <c r="M1240" i="15" s="1"/>
  <c r="B1240" i="15"/>
  <c r="A1240" i="15" s="1"/>
  <c r="Q1239" i="15" a="1"/>
  <c r="Q1239" i="15" s="1"/>
  <c r="P1239" i="15" a="1"/>
  <c r="P1239" i="15" s="1"/>
  <c r="O1239" i="15" a="1"/>
  <c r="O1239" i="15" s="1"/>
  <c r="N1239" i="15" a="1"/>
  <c r="N1239" i="15" s="1"/>
  <c r="M1239" i="15" a="1"/>
  <c r="M1239" i="15" s="1"/>
  <c r="B1239" i="15"/>
  <c r="A1239" i="15" s="1"/>
  <c r="Q1238" i="15" a="1"/>
  <c r="Q1238" i="15" s="1"/>
  <c r="P1238" i="15" a="1"/>
  <c r="P1238" i="15" s="1"/>
  <c r="O1238" i="15" a="1"/>
  <c r="O1238" i="15" s="1"/>
  <c r="N1238" i="15" a="1"/>
  <c r="N1238" i="15" s="1"/>
  <c r="M1238" i="15" a="1"/>
  <c r="M1238" i="15" s="1"/>
  <c r="B1238" i="15"/>
  <c r="A1238" i="15" s="1"/>
  <c r="Q1237" i="15" a="1"/>
  <c r="Q1237" i="15" s="1"/>
  <c r="P1237" i="15" a="1"/>
  <c r="P1237" i="15" s="1"/>
  <c r="O1237" i="15" a="1"/>
  <c r="O1237" i="15" s="1"/>
  <c r="N1237" i="15" a="1"/>
  <c r="N1237" i="15" s="1"/>
  <c r="M1237" i="15" a="1"/>
  <c r="M1237" i="15" s="1"/>
  <c r="B1237" i="15"/>
  <c r="A1237" i="15" s="1"/>
  <c r="Q1236" i="15" a="1"/>
  <c r="Q1236" i="15" s="1"/>
  <c r="P1236" i="15" a="1"/>
  <c r="P1236" i="15" s="1"/>
  <c r="O1236" i="15" a="1"/>
  <c r="O1236" i="15" s="1"/>
  <c r="N1236" i="15" a="1"/>
  <c r="N1236" i="15" s="1"/>
  <c r="M1236" i="15" a="1"/>
  <c r="M1236" i="15" s="1"/>
  <c r="B1236" i="15"/>
  <c r="A1236" i="15" s="1"/>
  <c r="Q1235" i="15" a="1"/>
  <c r="Q1235" i="15" s="1"/>
  <c r="P1235" i="15" a="1"/>
  <c r="P1235" i="15" s="1"/>
  <c r="O1235" i="15" a="1"/>
  <c r="O1235" i="15" s="1"/>
  <c r="N1235" i="15" a="1"/>
  <c r="N1235" i="15" s="1"/>
  <c r="M1235" i="15" a="1"/>
  <c r="M1235" i="15" s="1"/>
  <c r="B1235" i="15"/>
  <c r="A1235" i="15" s="1"/>
  <c r="Q1234" i="15" a="1"/>
  <c r="Q1234" i="15" s="1"/>
  <c r="P1234" i="15" a="1"/>
  <c r="P1234" i="15" s="1"/>
  <c r="O1234" i="15" a="1"/>
  <c r="O1234" i="15" s="1"/>
  <c r="N1234" i="15" a="1"/>
  <c r="N1234" i="15" s="1"/>
  <c r="M1234" i="15" a="1"/>
  <c r="M1234" i="15" s="1"/>
  <c r="B1234" i="15"/>
  <c r="A1234" i="15" s="1"/>
  <c r="Q1233" i="15" a="1"/>
  <c r="Q1233" i="15" s="1"/>
  <c r="P1233" i="15" a="1"/>
  <c r="P1233" i="15" s="1"/>
  <c r="O1233" i="15" a="1"/>
  <c r="O1233" i="15" s="1"/>
  <c r="N1233" i="15" a="1"/>
  <c r="N1233" i="15" s="1"/>
  <c r="M1233" i="15" a="1"/>
  <c r="M1233" i="15" s="1"/>
  <c r="B1233" i="15"/>
  <c r="A1233" i="15" s="1"/>
  <c r="Q1232" i="15" a="1"/>
  <c r="Q1232" i="15" s="1"/>
  <c r="P1232" i="15" a="1"/>
  <c r="P1232" i="15" s="1"/>
  <c r="O1232" i="15" a="1"/>
  <c r="O1232" i="15" s="1"/>
  <c r="N1232" i="15" a="1"/>
  <c r="N1232" i="15" s="1"/>
  <c r="M1232" i="15" a="1"/>
  <c r="M1232" i="15" s="1"/>
  <c r="B1232" i="15"/>
  <c r="A1232" i="15" s="1"/>
  <c r="Q1231" i="15" a="1"/>
  <c r="Q1231" i="15" s="1"/>
  <c r="P1231" i="15" a="1"/>
  <c r="P1231" i="15" s="1"/>
  <c r="O1231" i="15" a="1"/>
  <c r="O1231" i="15" s="1"/>
  <c r="N1231" i="15" a="1"/>
  <c r="N1231" i="15" s="1"/>
  <c r="M1231" i="15" a="1"/>
  <c r="M1231" i="15" s="1"/>
  <c r="B1231" i="15"/>
  <c r="A1231" i="15" s="1"/>
  <c r="Q1230" i="15" a="1"/>
  <c r="Q1230" i="15" s="1"/>
  <c r="P1230" i="15" a="1"/>
  <c r="P1230" i="15" s="1"/>
  <c r="O1230" i="15" a="1"/>
  <c r="O1230" i="15" s="1"/>
  <c r="N1230" i="15" a="1"/>
  <c r="N1230" i="15" s="1"/>
  <c r="M1230" i="15" a="1"/>
  <c r="M1230" i="15" s="1"/>
  <c r="B1230" i="15"/>
  <c r="A1230" i="15" s="1"/>
  <c r="Q1229" i="15" a="1"/>
  <c r="Q1229" i="15" s="1"/>
  <c r="P1229" i="15" a="1"/>
  <c r="P1229" i="15" s="1"/>
  <c r="O1229" i="15" a="1"/>
  <c r="O1229" i="15" s="1"/>
  <c r="N1229" i="15" a="1"/>
  <c r="N1229" i="15" s="1"/>
  <c r="M1229" i="15" a="1"/>
  <c r="M1229" i="15" s="1"/>
  <c r="B1229" i="15"/>
  <c r="A1229" i="15" s="1"/>
  <c r="Q1228" i="15" a="1"/>
  <c r="Q1228" i="15" s="1"/>
  <c r="P1228" i="15" a="1"/>
  <c r="P1228" i="15" s="1"/>
  <c r="O1228" i="15" a="1"/>
  <c r="O1228" i="15" s="1"/>
  <c r="N1228" i="15" a="1"/>
  <c r="N1228" i="15" s="1"/>
  <c r="M1228" i="15" a="1"/>
  <c r="M1228" i="15" s="1"/>
  <c r="B1228" i="15"/>
  <c r="A1228" i="15" s="1"/>
  <c r="Q1227" i="15" a="1"/>
  <c r="Q1227" i="15" s="1"/>
  <c r="P1227" i="15" a="1"/>
  <c r="P1227" i="15" s="1"/>
  <c r="O1227" i="15" a="1"/>
  <c r="O1227" i="15" s="1"/>
  <c r="N1227" i="15" a="1"/>
  <c r="N1227" i="15" s="1"/>
  <c r="M1227" i="15" a="1"/>
  <c r="M1227" i="15" s="1"/>
  <c r="B1227" i="15"/>
  <c r="A1227" i="15" s="1"/>
  <c r="Q1226" i="15" a="1"/>
  <c r="Q1226" i="15" s="1"/>
  <c r="P1226" i="15" a="1"/>
  <c r="P1226" i="15" s="1"/>
  <c r="O1226" i="15" a="1"/>
  <c r="O1226" i="15" s="1"/>
  <c r="N1226" i="15" a="1"/>
  <c r="N1226" i="15" s="1"/>
  <c r="M1226" i="15" a="1"/>
  <c r="M1226" i="15" s="1"/>
  <c r="B1226" i="15"/>
  <c r="A1226" i="15" s="1"/>
  <c r="Q1225" i="15" a="1"/>
  <c r="Q1225" i="15" s="1"/>
  <c r="P1225" i="15" a="1"/>
  <c r="P1225" i="15" s="1"/>
  <c r="O1225" i="15" a="1"/>
  <c r="O1225" i="15" s="1"/>
  <c r="N1225" i="15" a="1"/>
  <c r="N1225" i="15" s="1"/>
  <c r="M1225" i="15" a="1"/>
  <c r="M1225" i="15" s="1"/>
  <c r="B1225" i="15"/>
  <c r="A1225" i="15" s="1"/>
  <c r="Q1224" i="15" a="1"/>
  <c r="Q1224" i="15" s="1"/>
  <c r="P1224" i="15" a="1"/>
  <c r="P1224" i="15" s="1"/>
  <c r="O1224" i="15" a="1"/>
  <c r="O1224" i="15" s="1"/>
  <c r="N1224" i="15" a="1"/>
  <c r="N1224" i="15" s="1"/>
  <c r="M1224" i="15" a="1"/>
  <c r="M1224" i="15" s="1"/>
  <c r="B1224" i="15"/>
  <c r="A1224" i="15" s="1"/>
  <c r="Q1223" i="15" a="1"/>
  <c r="Q1223" i="15" s="1"/>
  <c r="P1223" i="15" a="1"/>
  <c r="P1223" i="15" s="1"/>
  <c r="O1223" i="15" a="1"/>
  <c r="O1223" i="15" s="1"/>
  <c r="N1223" i="15" a="1"/>
  <c r="N1223" i="15" s="1"/>
  <c r="M1223" i="15" a="1"/>
  <c r="M1223" i="15" s="1"/>
  <c r="B1223" i="15"/>
  <c r="A1223" i="15" s="1"/>
  <c r="Q1222" i="15" a="1"/>
  <c r="Q1222" i="15" s="1"/>
  <c r="P1222" i="15" a="1"/>
  <c r="P1222" i="15" s="1"/>
  <c r="O1222" i="15" a="1"/>
  <c r="O1222" i="15" s="1"/>
  <c r="N1222" i="15" a="1"/>
  <c r="N1222" i="15" s="1"/>
  <c r="M1222" i="15" a="1"/>
  <c r="M1222" i="15" s="1"/>
  <c r="B1222" i="15"/>
  <c r="A1222" i="15" s="1"/>
  <c r="Q1221" i="15" a="1"/>
  <c r="Q1221" i="15" s="1"/>
  <c r="P1221" i="15" a="1"/>
  <c r="P1221" i="15" s="1"/>
  <c r="O1221" i="15" a="1"/>
  <c r="O1221" i="15" s="1"/>
  <c r="N1221" i="15" a="1"/>
  <c r="N1221" i="15" s="1"/>
  <c r="M1221" i="15" a="1"/>
  <c r="M1221" i="15" s="1"/>
  <c r="B1221" i="15"/>
  <c r="A1221" i="15" s="1"/>
  <c r="Q1220" i="15" a="1"/>
  <c r="Q1220" i="15" s="1"/>
  <c r="P1220" i="15" a="1"/>
  <c r="P1220" i="15" s="1"/>
  <c r="O1220" i="15" a="1"/>
  <c r="O1220" i="15" s="1"/>
  <c r="N1220" i="15" a="1"/>
  <c r="N1220" i="15" s="1"/>
  <c r="M1220" i="15" a="1"/>
  <c r="M1220" i="15" s="1"/>
  <c r="B1220" i="15"/>
  <c r="A1220" i="15" s="1"/>
  <c r="Q1219" i="15" a="1"/>
  <c r="Q1219" i="15" s="1"/>
  <c r="P1219" i="15" a="1"/>
  <c r="P1219" i="15" s="1"/>
  <c r="O1219" i="15" a="1"/>
  <c r="O1219" i="15" s="1"/>
  <c r="N1219" i="15" a="1"/>
  <c r="N1219" i="15" s="1"/>
  <c r="M1219" i="15" a="1"/>
  <c r="M1219" i="15" s="1"/>
  <c r="B1219" i="15"/>
  <c r="A1219" i="15" s="1"/>
  <c r="Q1218" i="15" a="1"/>
  <c r="Q1218" i="15" s="1"/>
  <c r="P1218" i="15" a="1"/>
  <c r="P1218" i="15" s="1"/>
  <c r="O1218" i="15" a="1"/>
  <c r="O1218" i="15" s="1"/>
  <c r="N1218" i="15" a="1"/>
  <c r="N1218" i="15" s="1"/>
  <c r="M1218" i="15" a="1"/>
  <c r="M1218" i="15" s="1"/>
  <c r="B1218" i="15"/>
  <c r="A1218" i="15" s="1"/>
  <c r="Q1217" i="15" a="1"/>
  <c r="Q1217" i="15" s="1"/>
  <c r="P1217" i="15" a="1"/>
  <c r="P1217" i="15" s="1"/>
  <c r="O1217" i="15" a="1"/>
  <c r="O1217" i="15" s="1"/>
  <c r="N1217" i="15" a="1"/>
  <c r="N1217" i="15" s="1"/>
  <c r="M1217" i="15" a="1"/>
  <c r="M1217" i="15" s="1"/>
  <c r="B1217" i="15"/>
  <c r="A1217" i="15" s="1"/>
  <c r="Q1216" i="15" a="1"/>
  <c r="Q1216" i="15" s="1"/>
  <c r="P1216" i="15" a="1"/>
  <c r="P1216" i="15" s="1"/>
  <c r="O1216" i="15" a="1"/>
  <c r="O1216" i="15" s="1"/>
  <c r="N1216" i="15" a="1"/>
  <c r="N1216" i="15" s="1"/>
  <c r="M1216" i="15" a="1"/>
  <c r="M1216" i="15" s="1"/>
  <c r="B1216" i="15"/>
  <c r="A1216" i="15" s="1"/>
  <c r="Q1215" i="15" a="1"/>
  <c r="Q1215" i="15" s="1"/>
  <c r="P1215" i="15" a="1"/>
  <c r="P1215" i="15" s="1"/>
  <c r="O1215" i="15" a="1"/>
  <c r="O1215" i="15" s="1"/>
  <c r="N1215" i="15" a="1"/>
  <c r="N1215" i="15" s="1"/>
  <c r="M1215" i="15" a="1"/>
  <c r="M1215" i="15" s="1"/>
  <c r="B1215" i="15"/>
  <c r="A1215" i="15"/>
  <c r="Q1214" i="15" a="1"/>
  <c r="Q1214" i="15" s="1"/>
  <c r="P1214" i="15" a="1"/>
  <c r="P1214" i="15" s="1"/>
  <c r="O1214" i="15" a="1"/>
  <c r="O1214" i="15" s="1"/>
  <c r="N1214" i="15" a="1"/>
  <c r="N1214" i="15" s="1"/>
  <c r="M1214" i="15" a="1"/>
  <c r="M1214" i="15" s="1"/>
  <c r="B1214" i="15"/>
  <c r="A1214" i="15" s="1"/>
  <c r="Q1213" i="15" a="1"/>
  <c r="Q1213" i="15" s="1"/>
  <c r="P1213" i="15" a="1"/>
  <c r="P1213" i="15" s="1"/>
  <c r="O1213" i="15" a="1"/>
  <c r="O1213" i="15" s="1"/>
  <c r="N1213" i="15" a="1"/>
  <c r="N1213" i="15" s="1"/>
  <c r="M1213" i="15" a="1"/>
  <c r="M1213" i="15" s="1"/>
  <c r="B1213" i="15"/>
  <c r="A1213" i="15" s="1"/>
  <c r="Q1212" i="15" a="1"/>
  <c r="Q1212" i="15" s="1"/>
  <c r="P1212" i="15" a="1"/>
  <c r="P1212" i="15" s="1"/>
  <c r="O1212" i="15" a="1"/>
  <c r="O1212" i="15" s="1"/>
  <c r="N1212" i="15" a="1"/>
  <c r="N1212" i="15" s="1"/>
  <c r="M1212" i="15" a="1"/>
  <c r="M1212" i="15" s="1"/>
  <c r="B1212" i="15"/>
  <c r="A1212" i="15" s="1"/>
  <c r="Q1211" i="15" a="1"/>
  <c r="Q1211" i="15" s="1"/>
  <c r="P1211" i="15" a="1"/>
  <c r="P1211" i="15" s="1"/>
  <c r="O1211" i="15" a="1"/>
  <c r="O1211" i="15" s="1"/>
  <c r="N1211" i="15" a="1"/>
  <c r="N1211" i="15" s="1"/>
  <c r="M1211" i="15" a="1"/>
  <c r="M1211" i="15" s="1"/>
  <c r="B1211" i="15"/>
  <c r="A1211" i="15" s="1"/>
  <c r="Q1210" i="15" a="1"/>
  <c r="Q1210" i="15" s="1"/>
  <c r="P1210" i="15" a="1"/>
  <c r="P1210" i="15" s="1"/>
  <c r="O1210" i="15" a="1"/>
  <c r="O1210" i="15" s="1"/>
  <c r="N1210" i="15" a="1"/>
  <c r="N1210" i="15" s="1"/>
  <c r="M1210" i="15" a="1"/>
  <c r="M1210" i="15" s="1"/>
  <c r="B1210" i="15"/>
  <c r="A1210" i="15" s="1"/>
  <c r="Q1209" i="15" a="1"/>
  <c r="Q1209" i="15" s="1"/>
  <c r="P1209" i="15" a="1"/>
  <c r="P1209" i="15" s="1"/>
  <c r="O1209" i="15" a="1"/>
  <c r="O1209" i="15" s="1"/>
  <c r="N1209" i="15" a="1"/>
  <c r="N1209" i="15" s="1"/>
  <c r="M1209" i="15" a="1"/>
  <c r="M1209" i="15" s="1"/>
  <c r="B1209" i="15"/>
  <c r="A1209" i="15" s="1"/>
  <c r="Q1208" i="15" a="1"/>
  <c r="Q1208" i="15" s="1"/>
  <c r="P1208" i="15" a="1"/>
  <c r="P1208" i="15" s="1"/>
  <c r="O1208" i="15" a="1"/>
  <c r="O1208" i="15" s="1"/>
  <c r="N1208" i="15" a="1"/>
  <c r="N1208" i="15" s="1"/>
  <c r="M1208" i="15" a="1"/>
  <c r="M1208" i="15" s="1"/>
  <c r="B1208" i="15"/>
  <c r="A1208" i="15" s="1"/>
  <c r="Q1207" i="15" a="1"/>
  <c r="Q1207" i="15" s="1"/>
  <c r="P1207" i="15" a="1"/>
  <c r="P1207" i="15" s="1"/>
  <c r="O1207" i="15" a="1"/>
  <c r="O1207" i="15" s="1"/>
  <c r="N1207" i="15" a="1"/>
  <c r="N1207" i="15" s="1"/>
  <c r="M1207" i="15" a="1"/>
  <c r="M1207" i="15" s="1"/>
  <c r="B1207" i="15"/>
  <c r="A1207" i="15" s="1"/>
  <c r="Q1206" i="15" a="1"/>
  <c r="Q1206" i="15" s="1"/>
  <c r="P1206" i="15" a="1"/>
  <c r="P1206" i="15" s="1"/>
  <c r="O1206" i="15" a="1"/>
  <c r="O1206" i="15" s="1"/>
  <c r="N1206" i="15" a="1"/>
  <c r="N1206" i="15" s="1"/>
  <c r="M1206" i="15" a="1"/>
  <c r="M1206" i="15" s="1"/>
  <c r="B1206" i="15"/>
  <c r="A1206" i="15" s="1"/>
  <c r="Q1205" i="15" a="1"/>
  <c r="Q1205" i="15" s="1"/>
  <c r="P1205" i="15" a="1"/>
  <c r="P1205" i="15" s="1"/>
  <c r="O1205" i="15" a="1"/>
  <c r="O1205" i="15" s="1"/>
  <c r="N1205" i="15" a="1"/>
  <c r="N1205" i="15" s="1"/>
  <c r="M1205" i="15" a="1"/>
  <c r="M1205" i="15" s="1"/>
  <c r="B1205" i="15"/>
  <c r="A1205" i="15" s="1"/>
  <c r="Q1204" i="15" a="1"/>
  <c r="Q1204" i="15" s="1"/>
  <c r="P1204" i="15" a="1"/>
  <c r="P1204" i="15" s="1"/>
  <c r="O1204" i="15" a="1"/>
  <c r="O1204" i="15" s="1"/>
  <c r="N1204" i="15" a="1"/>
  <c r="N1204" i="15" s="1"/>
  <c r="M1204" i="15" a="1"/>
  <c r="M1204" i="15" s="1"/>
  <c r="B1204" i="15"/>
  <c r="A1204" i="15" s="1"/>
  <c r="Q1203" i="15" a="1"/>
  <c r="Q1203" i="15" s="1"/>
  <c r="P1203" i="15" a="1"/>
  <c r="P1203" i="15" s="1"/>
  <c r="O1203" i="15" a="1"/>
  <c r="O1203" i="15" s="1"/>
  <c r="N1203" i="15" a="1"/>
  <c r="N1203" i="15" s="1"/>
  <c r="M1203" i="15" a="1"/>
  <c r="M1203" i="15" s="1"/>
  <c r="B1203" i="15"/>
  <c r="A1203" i="15" s="1"/>
  <c r="Q1202" i="15" a="1"/>
  <c r="Q1202" i="15" s="1"/>
  <c r="P1202" i="15" a="1"/>
  <c r="P1202" i="15" s="1"/>
  <c r="O1202" i="15" a="1"/>
  <c r="O1202" i="15" s="1"/>
  <c r="N1202" i="15" a="1"/>
  <c r="N1202" i="15" s="1"/>
  <c r="M1202" i="15" a="1"/>
  <c r="M1202" i="15" s="1"/>
  <c r="B1202" i="15"/>
  <c r="A1202" i="15" s="1"/>
  <c r="Q1201" i="15" a="1"/>
  <c r="Q1201" i="15" s="1"/>
  <c r="P1201" i="15" a="1"/>
  <c r="P1201" i="15" s="1"/>
  <c r="O1201" i="15" a="1"/>
  <c r="O1201" i="15" s="1"/>
  <c r="N1201" i="15" a="1"/>
  <c r="N1201" i="15" s="1"/>
  <c r="M1201" i="15" a="1"/>
  <c r="M1201" i="15" s="1"/>
  <c r="B1201" i="15"/>
  <c r="A1201" i="15" s="1"/>
  <c r="Q1200" i="15" a="1"/>
  <c r="Q1200" i="15" s="1"/>
  <c r="P1200" i="15" a="1"/>
  <c r="P1200" i="15" s="1"/>
  <c r="O1200" i="15" a="1"/>
  <c r="O1200" i="15" s="1"/>
  <c r="N1200" i="15" a="1"/>
  <c r="N1200" i="15" s="1"/>
  <c r="M1200" i="15" a="1"/>
  <c r="M1200" i="15" s="1"/>
  <c r="B1200" i="15"/>
  <c r="A1200" i="15" s="1"/>
  <c r="Q1199" i="15" a="1"/>
  <c r="Q1199" i="15" s="1"/>
  <c r="P1199" i="15" a="1"/>
  <c r="P1199" i="15" s="1"/>
  <c r="O1199" i="15" a="1"/>
  <c r="O1199" i="15" s="1"/>
  <c r="N1199" i="15" a="1"/>
  <c r="N1199" i="15" s="1"/>
  <c r="M1199" i="15" a="1"/>
  <c r="M1199" i="15" s="1"/>
  <c r="B1199" i="15"/>
  <c r="A1199" i="15" s="1"/>
  <c r="Q1198" i="15" a="1"/>
  <c r="Q1198" i="15" s="1"/>
  <c r="P1198" i="15" a="1"/>
  <c r="P1198" i="15" s="1"/>
  <c r="O1198" i="15" a="1"/>
  <c r="O1198" i="15" s="1"/>
  <c r="N1198" i="15" a="1"/>
  <c r="N1198" i="15" s="1"/>
  <c r="M1198" i="15" a="1"/>
  <c r="M1198" i="15" s="1"/>
  <c r="B1198" i="15"/>
  <c r="A1198" i="15" s="1"/>
  <c r="Q1197" i="15" a="1"/>
  <c r="Q1197" i="15" s="1"/>
  <c r="P1197" i="15" a="1"/>
  <c r="P1197" i="15" s="1"/>
  <c r="O1197" i="15" a="1"/>
  <c r="O1197" i="15" s="1"/>
  <c r="N1197" i="15" a="1"/>
  <c r="N1197" i="15" s="1"/>
  <c r="M1197" i="15" a="1"/>
  <c r="M1197" i="15" s="1"/>
  <c r="B1197" i="15"/>
  <c r="A1197" i="15" s="1"/>
  <c r="Q1196" i="15" a="1"/>
  <c r="Q1196" i="15" s="1"/>
  <c r="P1196" i="15" a="1"/>
  <c r="P1196" i="15" s="1"/>
  <c r="O1196" i="15" a="1"/>
  <c r="O1196" i="15" s="1"/>
  <c r="N1196" i="15" a="1"/>
  <c r="N1196" i="15" s="1"/>
  <c r="M1196" i="15" a="1"/>
  <c r="M1196" i="15" s="1"/>
  <c r="B1196" i="15"/>
  <c r="A1196" i="15" s="1"/>
  <c r="Q1195" i="15" a="1"/>
  <c r="Q1195" i="15" s="1"/>
  <c r="P1195" i="15" a="1"/>
  <c r="P1195" i="15" s="1"/>
  <c r="O1195" i="15" a="1"/>
  <c r="O1195" i="15" s="1"/>
  <c r="N1195" i="15" a="1"/>
  <c r="N1195" i="15" s="1"/>
  <c r="M1195" i="15" a="1"/>
  <c r="M1195" i="15" s="1"/>
  <c r="B1195" i="15"/>
  <c r="A1195" i="15" s="1"/>
  <c r="Q1194" i="15" a="1"/>
  <c r="Q1194" i="15" s="1"/>
  <c r="P1194" i="15" a="1"/>
  <c r="P1194" i="15" s="1"/>
  <c r="O1194" i="15" a="1"/>
  <c r="O1194" i="15" s="1"/>
  <c r="N1194" i="15" a="1"/>
  <c r="N1194" i="15" s="1"/>
  <c r="M1194" i="15" a="1"/>
  <c r="M1194" i="15" s="1"/>
  <c r="B1194" i="15"/>
  <c r="A1194" i="15" s="1"/>
  <c r="Q1193" i="15" a="1"/>
  <c r="Q1193" i="15" s="1"/>
  <c r="P1193" i="15" a="1"/>
  <c r="P1193" i="15" s="1"/>
  <c r="O1193" i="15" a="1"/>
  <c r="O1193" i="15" s="1"/>
  <c r="N1193" i="15" a="1"/>
  <c r="N1193" i="15" s="1"/>
  <c r="M1193" i="15" a="1"/>
  <c r="M1193" i="15" s="1"/>
  <c r="B1193" i="15"/>
  <c r="A1193" i="15" s="1"/>
  <c r="Q1192" i="15" a="1"/>
  <c r="Q1192" i="15" s="1"/>
  <c r="P1192" i="15" a="1"/>
  <c r="P1192" i="15" s="1"/>
  <c r="O1192" i="15" a="1"/>
  <c r="O1192" i="15" s="1"/>
  <c r="N1192" i="15" a="1"/>
  <c r="N1192" i="15" s="1"/>
  <c r="M1192" i="15" a="1"/>
  <c r="M1192" i="15" s="1"/>
  <c r="B1192" i="15"/>
  <c r="A1192" i="15" s="1"/>
  <c r="Q1191" i="15" a="1"/>
  <c r="Q1191" i="15" s="1"/>
  <c r="P1191" i="15" a="1"/>
  <c r="P1191" i="15" s="1"/>
  <c r="O1191" i="15" a="1"/>
  <c r="O1191" i="15" s="1"/>
  <c r="N1191" i="15" a="1"/>
  <c r="N1191" i="15" s="1"/>
  <c r="M1191" i="15" a="1"/>
  <c r="M1191" i="15" s="1"/>
  <c r="B1191" i="15"/>
  <c r="A1191" i="15" s="1"/>
  <c r="Q1190" i="15" a="1"/>
  <c r="Q1190" i="15" s="1"/>
  <c r="P1190" i="15" a="1"/>
  <c r="P1190" i="15" s="1"/>
  <c r="O1190" i="15" a="1"/>
  <c r="O1190" i="15" s="1"/>
  <c r="N1190" i="15" a="1"/>
  <c r="N1190" i="15" s="1"/>
  <c r="M1190" i="15" a="1"/>
  <c r="M1190" i="15" s="1"/>
  <c r="B1190" i="15"/>
  <c r="A1190" i="15" s="1"/>
  <c r="Q1189" i="15" a="1"/>
  <c r="Q1189" i="15" s="1"/>
  <c r="P1189" i="15" a="1"/>
  <c r="P1189" i="15" s="1"/>
  <c r="O1189" i="15" a="1"/>
  <c r="O1189" i="15" s="1"/>
  <c r="N1189" i="15" a="1"/>
  <c r="N1189" i="15" s="1"/>
  <c r="M1189" i="15" a="1"/>
  <c r="M1189" i="15" s="1"/>
  <c r="B1189" i="15"/>
  <c r="A1189" i="15" s="1"/>
  <c r="Q1188" i="15" a="1"/>
  <c r="Q1188" i="15" s="1"/>
  <c r="P1188" i="15" a="1"/>
  <c r="P1188" i="15" s="1"/>
  <c r="O1188" i="15" a="1"/>
  <c r="O1188" i="15" s="1"/>
  <c r="N1188" i="15" a="1"/>
  <c r="N1188" i="15" s="1"/>
  <c r="M1188" i="15" a="1"/>
  <c r="M1188" i="15" s="1"/>
  <c r="B1188" i="15"/>
  <c r="A1188" i="15" s="1"/>
  <c r="Q1187" i="15" a="1"/>
  <c r="Q1187" i="15" s="1"/>
  <c r="P1187" i="15" a="1"/>
  <c r="P1187" i="15" s="1"/>
  <c r="O1187" i="15" a="1"/>
  <c r="O1187" i="15" s="1"/>
  <c r="N1187" i="15" a="1"/>
  <c r="N1187" i="15" s="1"/>
  <c r="M1187" i="15" a="1"/>
  <c r="M1187" i="15" s="1"/>
  <c r="B1187" i="15"/>
  <c r="A1187" i="15" s="1"/>
  <c r="Q1186" i="15" a="1"/>
  <c r="Q1186" i="15" s="1"/>
  <c r="P1186" i="15" a="1"/>
  <c r="P1186" i="15" s="1"/>
  <c r="O1186" i="15" a="1"/>
  <c r="O1186" i="15" s="1"/>
  <c r="N1186" i="15" a="1"/>
  <c r="N1186" i="15" s="1"/>
  <c r="M1186" i="15" a="1"/>
  <c r="M1186" i="15" s="1"/>
  <c r="B1186" i="15"/>
  <c r="A1186" i="15" s="1"/>
  <c r="Q1185" i="15" a="1"/>
  <c r="Q1185" i="15" s="1"/>
  <c r="P1185" i="15" a="1"/>
  <c r="P1185" i="15" s="1"/>
  <c r="O1185" i="15" a="1"/>
  <c r="O1185" i="15" s="1"/>
  <c r="N1185" i="15" a="1"/>
  <c r="N1185" i="15" s="1"/>
  <c r="M1185" i="15" a="1"/>
  <c r="M1185" i="15" s="1"/>
  <c r="B1185" i="15"/>
  <c r="A1185" i="15" s="1"/>
  <c r="Q1184" i="15" a="1"/>
  <c r="Q1184" i="15" s="1"/>
  <c r="P1184" i="15" a="1"/>
  <c r="P1184" i="15" s="1"/>
  <c r="O1184" i="15" a="1"/>
  <c r="O1184" i="15" s="1"/>
  <c r="N1184" i="15" a="1"/>
  <c r="N1184" i="15" s="1"/>
  <c r="M1184" i="15" a="1"/>
  <c r="M1184" i="15" s="1"/>
  <c r="B1184" i="15"/>
  <c r="A1184" i="15" s="1"/>
  <c r="Q1183" i="15" a="1"/>
  <c r="Q1183" i="15" s="1"/>
  <c r="P1183" i="15" a="1"/>
  <c r="P1183" i="15" s="1"/>
  <c r="O1183" i="15" a="1"/>
  <c r="O1183" i="15" s="1"/>
  <c r="N1183" i="15" a="1"/>
  <c r="N1183" i="15" s="1"/>
  <c r="M1183" i="15" a="1"/>
  <c r="M1183" i="15" s="1"/>
  <c r="B1183" i="15"/>
  <c r="A1183" i="15"/>
  <c r="Q1182" i="15" a="1"/>
  <c r="Q1182" i="15" s="1"/>
  <c r="P1182" i="15" a="1"/>
  <c r="P1182" i="15" s="1"/>
  <c r="O1182" i="15" a="1"/>
  <c r="O1182" i="15" s="1"/>
  <c r="N1182" i="15" a="1"/>
  <c r="N1182" i="15" s="1"/>
  <c r="M1182" i="15" a="1"/>
  <c r="M1182" i="15" s="1"/>
  <c r="B1182" i="15"/>
  <c r="A1182" i="15" s="1"/>
  <c r="Q1181" i="15" a="1"/>
  <c r="Q1181" i="15" s="1"/>
  <c r="P1181" i="15" a="1"/>
  <c r="P1181" i="15" s="1"/>
  <c r="O1181" i="15" a="1"/>
  <c r="O1181" i="15" s="1"/>
  <c r="N1181" i="15" a="1"/>
  <c r="N1181" i="15" s="1"/>
  <c r="M1181" i="15" a="1"/>
  <c r="M1181" i="15" s="1"/>
  <c r="B1181" i="15"/>
  <c r="A1181" i="15" s="1"/>
  <c r="Q1180" i="15" a="1"/>
  <c r="Q1180" i="15" s="1"/>
  <c r="P1180" i="15" a="1"/>
  <c r="P1180" i="15" s="1"/>
  <c r="O1180" i="15" a="1"/>
  <c r="O1180" i="15" s="1"/>
  <c r="N1180" i="15" a="1"/>
  <c r="N1180" i="15" s="1"/>
  <c r="M1180" i="15" a="1"/>
  <c r="M1180" i="15" s="1"/>
  <c r="B1180" i="15"/>
  <c r="A1180" i="15" s="1"/>
  <c r="Q1179" i="15" a="1"/>
  <c r="Q1179" i="15" s="1"/>
  <c r="P1179" i="15" a="1"/>
  <c r="P1179" i="15" s="1"/>
  <c r="O1179" i="15" a="1"/>
  <c r="O1179" i="15" s="1"/>
  <c r="N1179" i="15" a="1"/>
  <c r="N1179" i="15" s="1"/>
  <c r="M1179" i="15" a="1"/>
  <c r="M1179" i="15" s="1"/>
  <c r="B1179" i="15"/>
  <c r="A1179" i="15" s="1"/>
  <c r="Q1178" i="15" a="1"/>
  <c r="Q1178" i="15" s="1"/>
  <c r="P1178" i="15" a="1"/>
  <c r="P1178" i="15" s="1"/>
  <c r="O1178" i="15" a="1"/>
  <c r="O1178" i="15" s="1"/>
  <c r="N1178" i="15" a="1"/>
  <c r="N1178" i="15" s="1"/>
  <c r="M1178" i="15" a="1"/>
  <c r="M1178" i="15" s="1"/>
  <c r="B1178" i="15"/>
  <c r="A1178" i="15" s="1"/>
  <c r="Q1177" i="15" a="1"/>
  <c r="Q1177" i="15" s="1"/>
  <c r="P1177" i="15" a="1"/>
  <c r="P1177" i="15" s="1"/>
  <c r="O1177" i="15" a="1"/>
  <c r="O1177" i="15" s="1"/>
  <c r="N1177" i="15" a="1"/>
  <c r="N1177" i="15" s="1"/>
  <c r="M1177" i="15" a="1"/>
  <c r="M1177" i="15" s="1"/>
  <c r="B1177" i="15"/>
  <c r="A1177" i="15" s="1"/>
  <c r="Q1176" i="15" a="1"/>
  <c r="Q1176" i="15" s="1"/>
  <c r="P1176" i="15" a="1"/>
  <c r="P1176" i="15" s="1"/>
  <c r="O1176" i="15" a="1"/>
  <c r="O1176" i="15" s="1"/>
  <c r="N1176" i="15" a="1"/>
  <c r="N1176" i="15" s="1"/>
  <c r="M1176" i="15" a="1"/>
  <c r="M1176" i="15" s="1"/>
  <c r="B1176" i="15"/>
  <c r="A1176" i="15" s="1"/>
  <c r="Q1175" i="15" a="1"/>
  <c r="Q1175" i="15" s="1"/>
  <c r="P1175" i="15" a="1"/>
  <c r="P1175" i="15" s="1"/>
  <c r="O1175" i="15" a="1"/>
  <c r="O1175" i="15" s="1"/>
  <c r="N1175" i="15" a="1"/>
  <c r="N1175" i="15" s="1"/>
  <c r="M1175" i="15" a="1"/>
  <c r="M1175" i="15" s="1"/>
  <c r="B1175" i="15"/>
  <c r="A1175" i="15" s="1"/>
  <c r="Q1174" i="15" a="1"/>
  <c r="Q1174" i="15" s="1"/>
  <c r="P1174" i="15" a="1"/>
  <c r="P1174" i="15" s="1"/>
  <c r="O1174" i="15" a="1"/>
  <c r="O1174" i="15" s="1"/>
  <c r="N1174" i="15" a="1"/>
  <c r="N1174" i="15" s="1"/>
  <c r="M1174" i="15" a="1"/>
  <c r="M1174" i="15" s="1"/>
  <c r="B1174" i="15"/>
  <c r="A1174" i="15" s="1"/>
  <c r="Q1173" i="15" a="1"/>
  <c r="Q1173" i="15" s="1"/>
  <c r="P1173" i="15" a="1"/>
  <c r="P1173" i="15" s="1"/>
  <c r="O1173" i="15" a="1"/>
  <c r="O1173" i="15" s="1"/>
  <c r="N1173" i="15" a="1"/>
  <c r="N1173" i="15" s="1"/>
  <c r="M1173" i="15" a="1"/>
  <c r="M1173" i="15" s="1"/>
  <c r="B1173" i="15"/>
  <c r="A1173" i="15" s="1"/>
  <c r="Q1172" i="15" a="1"/>
  <c r="Q1172" i="15" s="1"/>
  <c r="P1172" i="15" a="1"/>
  <c r="P1172" i="15" s="1"/>
  <c r="O1172" i="15" a="1"/>
  <c r="O1172" i="15" s="1"/>
  <c r="N1172" i="15" a="1"/>
  <c r="N1172" i="15" s="1"/>
  <c r="M1172" i="15" a="1"/>
  <c r="M1172" i="15" s="1"/>
  <c r="B1172" i="15"/>
  <c r="A1172" i="15" s="1"/>
  <c r="Q1171" i="15" a="1"/>
  <c r="Q1171" i="15" s="1"/>
  <c r="P1171" i="15" a="1"/>
  <c r="P1171" i="15" s="1"/>
  <c r="O1171" i="15" a="1"/>
  <c r="O1171" i="15" s="1"/>
  <c r="N1171" i="15" a="1"/>
  <c r="N1171" i="15" s="1"/>
  <c r="M1171" i="15" a="1"/>
  <c r="M1171" i="15" s="1"/>
  <c r="B1171" i="15"/>
  <c r="A1171" i="15" s="1"/>
  <c r="Q1170" i="15" a="1"/>
  <c r="Q1170" i="15" s="1"/>
  <c r="P1170" i="15" a="1"/>
  <c r="P1170" i="15" s="1"/>
  <c r="O1170" i="15" a="1"/>
  <c r="O1170" i="15" s="1"/>
  <c r="N1170" i="15" a="1"/>
  <c r="N1170" i="15" s="1"/>
  <c r="M1170" i="15" a="1"/>
  <c r="M1170" i="15" s="1"/>
  <c r="B1170" i="15"/>
  <c r="A1170" i="15" s="1"/>
  <c r="Q1169" i="15" a="1"/>
  <c r="Q1169" i="15" s="1"/>
  <c r="P1169" i="15" a="1"/>
  <c r="P1169" i="15" s="1"/>
  <c r="O1169" i="15" a="1"/>
  <c r="O1169" i="15" s="1"/>
  <c r="N1169" i="15" a="1"/>
  <c r="N1169" i="15" s="1"/>
  <c r="M1169" i="15" a="1"/>
  <c r="M1169" i="15" s="1"/>
  <c r="B1169" i="15"/>
  <c r="A1169" i="15" s="1"/>
  <c r="Q1168" i="15" a="1"/>
  <c r="Q1168" i="15" s="1"/>
  <c r="P1168" i="15" a="1"/>
  <c r="P1168" i="15" s="1"/>
  <c r="O1168" i="15" a="1"/>
  <c r="O1168" i="15" s="1"/>
  <c r="N1168" i="15" a="1"/>
  <c r="N1168" i="15" s="1"/>
  <c r="M1168" i="15" a="1"/>
  <c r="M1168" i="15" s="1"/>
  <c r="B1168" i="15"/>
  <c r="A1168" i="15" s="1"/>
  <c r="Q1167" i="15" a="1"/>
  <c r="Q1167" i="15" s="1"/>
  <c r="P1167" i="15" a="1"/>
  <c r="P1167" i="15" s="1"/>
  <c r="O1167" i="15" a="1"/>
  <c r="O1167" i="15" s="1"/>
  <c r="N1167" i="15" a="1"/>
  <c r="N1167" i="15" s="1"/>
  <c r="M1167" i="15" a="1"/>
  <c r="M1167" i="15" s="1"/>
  <c r="B1167" i="15"/>
  <c r="A1167" i="15" s="1"/>
  <c r="Q1166" i="15" a="1"/>
  <c r="Q1166" i="15" s="1"/>
  <c r="P1166" i="15" a="1"/>
  <c r="P1166" i="15" s="1"/>
  <c r="O1166" i="15" a="1"/>
  <c r="O1166" i="15" s="1"/>
  <c r="N1166" i="15" a="1"/>
  <c r="N1166" i="15" s="1"/>
  <c r="M1166" i="15" a="1"/>
  <c r="M1166" i="15" s="1"/>
  <c r="B1166" i="15"/>
  <c r="A1166" i="15" s="1"/>
  <c r="Q1165" i="15" a="1"/>
  <c r="Q1165" i="15" s="1"/>
  <c r="P1165" i="15" a="1"/>
  <c r="P1165" i="15" s="1"/>
  <c r="O1165" i="15" a="1"/>
  <c r="O1165" i="15" s="1"/>
  <c r="N1165" i="15" a="1"/>
  <c r="N1165" i="15" s="1"/>
  <c r="M1165" i="15" a="1"/>
  <c r="M1165" i="15" s="1"/>
  <c r="B1165" i="15"/>
  <c r="A1165" i="15" s="1"/>
  <c r="Q1164" i="15" a="1"/>
  <c r="Q1164" i="15" s="1"/>
  <c r="P1164" i="15" a="1"/>
  <c r="P1164" i="15" s="1"/>
  <c r="O1164" i="15" a="1"/>
  <c r="O1164" i="15" s="1"/>
  <c r="N1164" i="15" a="1"/>
  <c r="N1164" i="15" s="1"/>
  <c r="M1164" i="15" a="1"/>
  <c r="M1164" i="15" s="1"/>
  <c r="B1164" i="15"/>
  <c r="A1164" i="15" s="1"/>
  <c r="Q1163" i="15" a="1"/>
  <c r="Q1163" i="15" s="1"/>
  <c r="P1163" i="15" a="1"/>
  <c r="P1163" i="15" s="1"/>
  <c r="O1163" i="15" a="1"/>
  <c r="O1163" i="15" s="1"/>
  <c r="N1163" i="15" a="1"/>
  <c r="N1163" i="15" s="1"/>
  <c r="M1163" i="15" a="1"/>
  <c r="M1163" i="15" s="1"/>
  <c r="B1163" i="15"/>
  <c r="A1163" i="15" s="1"/>
  <c r="Q1162" i="15" a="1"/>
  <c r="Q1162" i="15" s="1"/>
  <c r="P1162" i="15" a="1"/>
  <c r="P1162" i="15" s="1"/>
  <c r="O1162" i="15" a="1"/>
  <c r="O1162" i="15" s="1"/>
  <c r="N1162" i="15" a="1"/>
  <c r="N1162" i="15" s="1"/>
  <c r="M1162" i="15" a="1"/>
  <c r="M1162" i="15" s="1"/>
  <c r="B1162" i="15"/>
  <c r="A1162" i="15" s="1"/>
  <c r="Q1161" i="15" a="1"/>
  <c r="Q1161" i="15" s="1"/>
  <c r="P1161" i="15" a="1"/>
  <c r="P1161" i="15" s="1"/>
  <c r="O1161" i="15" a="1"/>
  <c r="O1161" i="15" s="1"/>
  <c r="N1161" i="15" a="1"/>
  <c r="N1161" i="15" s="1"/>
  <c r="M1161" i="15" a="1"/>
  <c r="M1161" i="15" s="1"/>
  <c r="B1161" i="15"/>
  <c r="A1161" i="15" s="1"/>
  <c r="Q1160" i="15" a="1"/>
  <c r="Q1160" i="15" s="1"/>
  <c r="P1160" i="15" a="1"/>
  <c r="P1160" i="15" s="1"/>
  <c r="O1160" i="15" a="1"/>
  <c r="O1160" i="15" s="1"/>
  <c r="N1160" i="15" a="1"/>
  <c r="N1160" i="15" s="1"/>
  <c r="M1160" i="15" a="1"/>
  <c r="M1160" i="15" s="1"/>
  <c r="B1160" i="15"/>
  <c r="A1160" i="15" s="1"/>
  <c r="Q1159" i="15" a="1"/>
  <c r="Q1159" i="15" s="1"/>
  <c r="P1159" i="15" a="1"/>
  <c r="P1159" i="15" s="1"/>
  <c r="O1159" i="15" a="1"/>
  <c r="O1159" i="15" s="1"/>
  <c r="N1159" i="15" a="1"/>
  <c r="N1159" i="15" s="1"/>
  <c r="M1159" i="15" a="1"/>
  <c r="M1159" i="15" s="1"/>
  <c r="B1159" i="15"/>
  <c r="A1159" i="15" s="1"/>
  <c r="Q1158" i="15" a="1"/>
  <c r="Q1158" i="15" s="1"/>
  <c r="P1158" i="15" a="1"/>
  <c r="P1158" i="15" s="1"/>
  <c r="O1158" i="15" a="1"/>
  <c r="O1158" i="15" s="1"/>
  <c r="N1158" i="15" a="1"/>
  <c r="N1158" i="15" s="1"/>
  <c r="M1158" i="15" a="1"/>
  <c r="M1158" i="15" s="1"/>
  <c r="B1158" i="15"/>
  <c r="A1158" i="15" s="1"/>
  <c r="Q1157" i="15" a="1"/>
  <c r="Q1157" i="15" s="1"/>
  <c r="P1157" i="15" a="1"/>
  <c r="P1157" i="15" s="1"/>
  <c r="O1157" i="15" a="1"/>
  <c r="O1157" i="15" s="1"/>
  <c r="N1157" i="15" a="1"/>
  <c r="N1157" i="15" s="1"/>
  <c r="M1157" i="15" a="1"/>
  <c r="M1157" i="15" s="1"/>
  <c r="B1157" i="15"/>
  <c r="A1157" i="15" s="1"/>
  <c r="Q1156" i="15" a="1"/>
  <c r="Q1156" i="15" s="1"/>
  <c r="P1156" i="15" a="1"/>
  <c r="P1156" i="15" s="1"/>
  <c r="O1156" i="15" a="1"/>
  <c r="O1156" i="15" s="1"/>
  <c r="N1156" i="15" a="1"/>
  <c r="N1156" i="15" s="1"/>
  <c r="M1156" i="15" a="1"/>
  <c r="M1156" i="15" s="1"/>
  <c r="B1156" i="15"/>
  <c r="A1156" i="15" s="1"/>
  <c r="Q1155" i="15" a="1"/>
  <c r="Q1155" i="15" s="1"/>
  <c r="P1155" i="15" a="1"/>
  <c r="P1155" i="15" s="1"/>
  <c r="O1155" i="15" a="1"/>
  <c r="O1155" i="15" s="1"/>
  <c r="N1155" i="15" a="1"/>
  <c r="N1155" i="15" s="1"/>
  <c r="M1155" i="15" a="1"/>
  <c r="M1155" i="15" s="1"/>
  <c r="B1155" i="15"/>
  <c r="A1155" i="15" s="1"/>
  <c r="Q1154" i="15" a="1"/>
  <c r="Q1154" i="15" s="1"/>
  <c r="P1154" i="15" a="1"/>
  <c r="P1154" i="15" s="1"/>
  <c r="O1154" i="15" a="1"/>
  <c r="O1154" i="15" s="1"/>
  <c r="N1154" i="15" a="1"/>
  <c r="N1154" i="15" s="1"/>
  <c r="M1154" i="15" a="1"/>
  <c r="M1154" i="15" s="1"/>
  <c r="B1154" i="15"/>
  <c r="A1154" i="15" s="1"/>
  <c r="Q1153" i="15" a="1"/>
  <c r="Q1153" i="15" s="1"/>
  <c r="P1153" i="15" a="1"/>
  <c r="P1153" i="15" s="1"/>
  <c r="O1153" i="15" a="1"/>
  <c r="O1153" i="15" s="1"/>
  <c r="N1153" i="15" a="1"/>
  <c r="N1153" i="15" s="1"/>
  <c r="M1153" i="15" a="1"/>
  <c r="M1153" i="15" s="1"/>
  <c r="B1153" i="15"/>
  <c r="A1153" i="15" s="1"/>
  <c r="Q1152" i="15" a="1"/>
  <c r="Q1152" i="15" s="1"/>
  <c r="P1152" i="15" a="1"/>
  <c r="P1152" i="15" s="1"/>
  <c r="O1152" i="15" a="1"/>
  <c r="O1152" i="15" s="1"/>
  <c r="N1152" i="15" a="1"/>
  <c r="N1152" i="15" s="1"/>
  <c r="M1152" i="15" a="1"/>
  <c r="M1152" i="15" s="1"/>
  <c r="B1152" i="15"/>
  <c r="A1152" i="15" s="1"/>
  <c r="Q1151" i="15" a="1"/>
  <c r="Q1151" i="15" s="1"/>
  <c r="P1151" i="15" a="1"/>
  <c r="P1151" i="15" s="1"/>
  <c r="O1151" i="15" a="1"/>
  <c r="O1151" i="15" s="1"/>
  <c r="N1151" i="15" a="1"/>
  <c r="N1151" i="15" s="1"/>
  <c r="M1151" i="15" a="1"/>
  <c r="M1151" i="15" s="1"/>
  <c r="B1151" i="15"/>
  <c r="A1151" i="15" s="1"/>
  <c r="Q1150" i="15" a="1"/>
  <c r="Q1150" i="15" s="1"/>
  <c r="P1150" i="15" a="1"/>
  <c r="P1150" i="15" s="1"/>
  <c r="O1150" i="15" a="1"/>
  <c r="O1150" i="15" s="1"/>
  <c r="N1150" i="15" a="1"/>
  <c r="N1150" i="15" s="1"/>
  <c r="M1150" i="15" a="1"/>
  <c r="M1150" i="15" s="1"/>
  <c r="B1150" i="15"/>
  <c r="A1150" i="15" s="1"/>
  <c r="Q1149" i="15" a="1"/>
  <c r="Q1149" i="15" s="1"/>
  <c r="P1149" i="15" a="1"/>
  <c r="P1149" i="15" s="1"/>
  <c r="O1149" i="15" a="1"/>
  <c r="O1149" i="15" s="1"/>
  <c r="N1149" i="15" a="1"/>
  <c r="N1149" i="15" s="1"/>
  <c r="M1149" i="15" a="1"/>
  <c r="M1149" i="15" s="1"/>
  <c r="B1149" i="15"/>
  <c r="A1149" i="15" s="1"/>
  <c r="Q1148" i="15" a="1"/>
  <c r="Q1148" i="15" s="1"/>
  <c r="P1148" i="15" a="1"/>
  <c r="P1148" i="15" s="1"/>
  <c r="O1148" i="15" a="1"/>
  <c r="O1148" i="15" s="1"/>
  <c r="N1148" i="15" a="1"/>
  <c r="N1148" i="15" s="1"/>
  <c r="M1148" i="15" a="1"/>
  <c r="M1148" i="15" s="1"/>
  <c r="B1148" i="15"/>
  <c r="A1148" i="15" s="1"/>
  <c r="Q1147" i="15" a="1"/>
  <c r="Q1147" i="15" s="1"/>
  <c r="P1147" i="15" a="1"/>
  <c r="P1147" i="15" s="1"/>
  <c r="O1147" i="15" a="1"/>
  <c r="O1147" i="15" s="1"/>
  <c r="N1147" i="15" a="1"/>
  <c r="N1147" i="15" s="1"/>
  <c r="M1147" i="15" a="1"/>
  <c r="M1147" i="15" s="1"/>
  <c r="B1147" i="15"/>
  <c r="A1147" i="15" s="1"/>
  <c r="Q1146" i="15" a="1"/>
  <c r="Q1146" i="15" s="1"/>
  <c r="P1146" i="15" a="1"/>
  <c r="P1146" i="15" s="1"/>
  <c r="O1146" i="15" a="1"/>
  <c r="O1146" i="15" s="1"/>
  <c r="N1146" i="15" a="1"/>
  <c r="N1146" i="15" s="1"/>
  <c r="M1146" i="15" a="1"/>
  <c r="M1146" i="15" s="1"/>
  <c r="B1146" i="15"/>
  <c r="A1146" i="15" s="1"/>
  <c r="Q1145" i="15" a="1"/>
  <c r="Q1145" i="15" s="1"/>
  <c r="P1145" i="15" a="1"/>
  <c r="P1145" i="15" s="1"/>
  <c r="O1145" i="15" a="1"/>
  <c r="O1145" i="15" s="1"/>
  <c r="N1145" i="15" a="1"/>
  <c r="N1145" i="15" s="1"/>
  <c r="M1145" i="15" a="1"/>
  <c r="M1145" i="15" s="1"/>
  <c r="B1145" i="15"/>
  <c r="A1145" i="15" s="1"/>
  <c r="Q1144" i="15" a="1"/>
  <c r="Q1144" i="15" s="1"/>
  <c r="P1144" i="15" a="1"/>
  <c r="P1144" i="15" s="1"/>
  <c r="O1144" i="15" a="1"/>
  <c r="O1144" i="15" s="1"/>
  <c r="N1144" i="15" a="1"/>
  <c r="N1144" i="15" s="1"/>
  <c r="M1144" i="15" a="1"/>
  <c r="M1144" i="15" s="1"/>
  <c r="B1144" i="15"/>
  <c r="A1144" i="15" s="1"/>
  <c r="Q1143" i="15" a="1"/>
  <c r="Q1143" i="15" s="1"/>
  <c r="P1143" i="15" a="1"/>
  <c r="P1143" i="15" s="1"/>
  <c r="O1143" i="15" a="1"/>
  <c r="O1143" i="15" s="1"/>
  <c r="N1143" i="15" a="1"/>
  <c r="N1143" i="15" s="1"/>
  <c r="M1143" i="15" a="1"/>
  <c r="M1143" i="15" s="1"/>
  <c r="B1143" i="15"/>
  <c r="A1143" i="15" s="1"/>
  <c r="Q1142" i="15" a="1"/>
  <c r="Q1142" i="15" s="1"/>
  <c r="P1142" i="15" a="1"/>
  <c r="P1142" i="15" s="1"/>
  <c r="O1142" i="15" a="1"/>
  <c r="O1142" i="15" s="1"/>
  <c r="N1142" i="15" a="1"/>
  <c r="N1142" i="15" s="1"/>
  <c r="M1142" i="15" a="1"/>
  <c r="M1142" i="15" s="1"/>
  <c r="B1142" i="15"/>
  <c r="A1142" i="15" s="1"/>
  <c r="Q1141" i="15" a="1"/>
  <c r="Q1141" i="15" s="1"/>
  <c r="P1141" i="15" a="1"/>
  <c r="P1141" i="15" s="1"/>
  <c r="O1141" i="15" a="1"/>
  <c r="O1141" i="15" s="1"/>
  <c r="N1141" i="15" a="1"/>
  <c r="N1141" i="15" s="1"/>
  <c r="M1141" i="15" a="1"/>
  <c r="M1141" i="15" s="1"/>
  <c r="B1141" i="15"/>
  <c r="A1141" i="15" s="1"/>
  <c r="Q1140" i="15" a="1"/>
  <c r="Q1140" i="15" s="1"/>
  <c r="P1140" i="15" a="1"/>
  <c r="P1140" i="15" s="1"/>
  <c r="O1140" i="15" a="1"/>
  <c r="O1140" i="15" s="1"/>
  <c r="N1140" i="15" a="1"/>
  <c r="N1140" i="15" s="1"/>
  <c r="M1140" i="15" a="1"/>
  <c r="M1140" i="15" s="1"/>
  <c r="B1140" i="15"/>
  <c r="A1140" i="15"/>
  <c r="Q1139" i="15" a="1"/>
  <c r="Q1139" i="15" s="1"/>
  <c r="P1139" i="15" a="1"/>
  <c r="P1139" i="15" s="1"/>
  <c r="O1139" i="15" a="1"/>
  <c r="O1139" i="15" s="1"/>
  <c r="N1139" i="15" a="1"/>
  <c r="N1139" i="15" s="1"/>
  <c r="M1139" i="15" a="1"/>
  <c r="M1139" i="15" s="1"/>
  <c r="B1139" i="15"/>
  <c r="A1139" i="15" s="1"/>
  <c r="Q1138" i="15" a="1"/>
  <c r="Q1138" i="15" s="1"/>
  <c r="P1138" i="15" a="1"/>
  <c r="P1138" i="15" s="1"/>
  <c r="O1138" i="15" a="1"/>
  <c r="O1138" i="15" s="1"/>
  <c r="N1138" i="15" a="1"/>
  <c r="N1138" i="15" s="1"/>
  <c r="M1138" i="15" a="1"/>
  <c r="M1138" i="15" s="1"/>
  <c r="B1138" i="15"/>
  <c r="A1138" i="15" s="1"/>
  <c r="Q1137" i="15" a="1"/>
  <c r="Q1137" i="15" s="1"/>
  <c r="P1137" i="15" a="1"/>
  <c r="P1137" i="15" s="1"/>
  <c r="O1137" i="15" a="1"/>
  <c r="O1137" i="15" s="1"/>
  <c r="N1137" i="15" a="1"/>
  <c r="N1137" i="15" s="1"/>
  <c r="M1137" i="15" a="1"/>
  <c r="M1137" i="15" s="1"/>
  <c r="B1137" i="15"/>
  <c r="A1137" i="15" s="1"/>
  <c r="Q1136" i="15" a="1"/>
  <c r="Q1136" i="15" s="1"/>
  <c r="P1136" i="15" a="1"/>
  <c r="P1136" i="15" s="1"/>
  <c r="O1136" i="15" a="1"/>
  <c r="O1136" i="15" s="1"/>
  <c r="N1136" i="15" a="1"/>
  <c r="N1136" i="15" s="1"/>
  <c r="M1136" i="15" a="1"/>
  <c r="M1136" i="15" s="1"/>
  <c r="B1136" i="15"/>
  <c r="A1136" i="15" s="1"/>
  <c r="Q1135" i="15" a="1"/>
  <c r="Q1135" i="15" s="1"/>
  <c r="P1135" i="15" a="1"/>
  <c r="P1135" i="15" s="1"/>
  <c r="O1135" i="15" a="1"/>
  <c r="O1135" i="15" s="1"/>
  <c r="N1135" i="15" a="1"/>
  <c r="N1135" i="15" s="1"/>
  <c r="M1135" i="15" a="1"/>
  <c r="M1135" i="15" s="1"/>
  <c r="B1135" i="15"/>
  <c r="A1135" i="15" s="1"/>
  <c r="Q1134" i="15" a="1"/>
  <c r="Q1134" i="15" s="1"/>
  <c r="P1134" i="15" a="1"/>
  <c r="P1134" i="15" s="1"/>
  <c r="O1134" i="15" a="1"/>
  <c r="O1134" i="15" s="1"/>
  <c r="N1134" i="15" a="1"/>
  <c r="N1134" i="15" s="1"/>
  <c r="M1134" i="15" a="1"/>
  <c r="M1134" i="15" s="1"/>
  <c r="B1134" i="15"/>
  <c r="A1134" i="15" s="1"/>
  <c r="Q1133" i="15" a="1"/>
  <c r="Q1133" i="15" s="1"/>
  <c r="P1133" i="15" a="1"/>
  <c r="P1133" i="15" s="1"/>
  <c r="O1133" i="15" a="1"/>
  <c r="O1133" i="15" s="1"/>
  <c r="N1133" i="15" a="1"/>
  <c r="N1133" i="15" s="1"/>
  <c r="M1133" i="15" a="1"/>
  <c r="M1133" i="15" s="1"/>
  <c r="B1133" i="15"/>
  <c r="A1133" i="15" s="1"/>
  <c r="Q1132" i="15" a="1"/>
  <c r="Q1132" i="15" s="1"/>
  <c r="P1132" i="15" a="1"/>
  <c r="P1132" i="15" s="1"/>
  <c r="O1132" i="15" a="1"/>
  <c r="O1132" i="15" s="1"/>
  <c r="N1132" i="15" a="1"/>
  <c r="N1132" i="15" s="1"/>
  <c r="M1132" i="15" a="1"/>
  <c r="M1132" i="15" s="1"/>
  <c r="B1132" i="15"/>
  <c r="A1132" i="15" s="1"/>
  <c r="Q1131" i="15" a="1"/>
  <c r="Q1131" i="15" s="1"/>
  <c r="P1131" i="15" a="1"/>
  <c r="P1131" i="15" s="1"/>
  <c r="O1131" i="15" a="1"/>
  <c r="O1131" i="15" s="1"/>
  <c r="N1131" i="15" a="1"/>
  <c r="N1131" i="15" s="1"/>
  <c r="M1131" i="15" a="1"/>
  <c r="M1131" i="15" s="1"/>
  <c r="B1131" i="15"/>
  <c r="A1131" i="15" s="1"/>
  <c r="Q1130" i="15" a="1"/>
  <c r="Q1130" i="15" s="1"/>
  <c r="P1130" i="15" a="1"/>
  <c r="P1130" i="15" s="1"/>
  <c r="O1130" i="15" a="1"/>
  <c r="O1130" i="15" s="1"/>
  <c r="N1130" i="15" a="1"/>
  <c r="N1130" i="15" s="1"/>
  <c r="M1130" i="15" a="1"/>
  <c r="M1130" i="15" s="1"/>
  <c r="B1130" i="15"/>
  <c r="A1130" i="15" s="1"/>
  <c r="Q1129" i="15" a="1"/>
  <c r="Q1129" i="15" s="1"/>
  <c r="P1129" i="15" a="1"/>
  <c r="P1129" i="15" s="1"/>
  <c r="O1129" i="15" a="1"/>
  <c r="O1129" i="15" s="1"/>
  <c r="N1129" i="15" a="1"/>
  <c r="N1129" i="15" s="1"/>
  <c r="M1129" i="15" a="1"/>
  <c r="M1129" i="15" s="1"/>
  <c r="B1129" i="15"/>
  <c r="A1129" i="15" s="1"/>
  <c r="Q1128" i="15" a="1"/>
  <c r="Q1128" i="15" s="1"/>
  <c r="P1128" i="15" a="1"/>
  <c r="P1128" i="15" s="1"/>
  <c r="O1128" i="15" a="1"/>
  <c r="O1128" i="15" s="1"/>
  <c r="N1128" i="15" a="1"/>
  <c r="N1128" i="15" s="1"/>
  <c r="M1128" i="15" a="1"/>
  <c r="M1128" i="15" s="1"/>
  <c r="B1128" i="15"/>
  <c r="A1128" i="15" s="1"/>
  <c r="Q1127" i="15" a="1"/>
  <c r="Q1127" i="15" s="1"/>
  <c r="P1127" i="15" a="1"/>
  <c r="P1127" i="15" s="1"/>
  <c r="O1127" i="15" a="1"/>
  <c r="O1127" i="15" s="1"/>
  <c r="N1127" i="15" a="1"/>
  <c r="N1127" i="15" s="1"/>
  <c r="M1127" i="15" a="1"/>
  <c r="M1127" i="15" s="1"/>
  <c r="B1127" i="15"/>
  <c r="A1127" i="15" s="1"/>
  <c r="Q1126" i="15" a="1"/>
  <c r="Q1126" i="15" s="1"/>
  <c r="P1126" i="15" a="1"/>
  <c r="P1126" i="15" s="1"/>
  <c r="O1126" i="15" a="1"/>
  <c r="O1126" i="15" s="1"/>
  <c r="N1126" i="15" a="1"/>
  <c r="N1126" i="15" s="1"/>
  <c r="M1126" i="15" a="1"/>
  <c r="M1126" i="15" s="1"/>
  <c r="B1126" i="15"/>
  <c r="A1126" i="15"/>
  <c r="Q1125" i="15" a="1"/>
  <c r="Q1125" i="15" s="1"/>
  <c r="P1125" i="15" a="1"/>
  <c r="P1125" i="15" s="1"/>
  <c r="O1125" i="15" a="1"/>
  <c r="O1125" i="15" s="1"/>
  <c r="N1125" i="15" a="1"/>
  <c r="N1125" i="15" s="1"/>
  <c r="M1125" i="15" a="1"/>
  <c r="M1125" i="15" s="1"/>
  <c r="B1125" i="15"/>
  <c r="A1125" i="15" s="1"/>
  <c r="Q1124" i="15" a="1"/>
  <c r="Q1124" i="15" s="1"/>
  <c r="P1124" i="15" a="1"/>
  <c r="P1124" i="15" s="1"/>
  <c r="O1124" i="15" a="1"/>
  <c r="O1124" i="15" s="1"/>
  <c r="N1124" i="15" a="1"/>
  <c r="N1124" i="15" s="1"/>
  <c r="M1124" i="15" a="1"/>
  <c r="M1124" i="15" s="1"/>
  <c r="B1124" i="15"/>
  <c r="A1124" i="15" s="1"/>
  <c r="Q1123" i="15" a="1"/>
  <c r="Q1123" i="15" s="1"/>
  <c r="P1123" i="15" a="1"/>
  <c r="P1123" i="15" s="1"/>
  <c r="O1123" i="15" a="1"/>
  <c r="O1123" i="15" s="1"/>
  <c r="N1123" i="15" a="1"/>
  <c r="N1123" i="15" s="1"/>
  <c r="M1123" i="15" a="1"/>
  <c r="M1123" i="15" s="1"/>
  <c r="B1123" i="15"/>
  <c r="A1123" i="15" s="1"/>
  <c r="Q1122" i="15" a="1"/>
  <c r="Q1122" i="15" s="1"/>
  <c r="P1122" i="15" a="1"/>
  <c r="P1122" i="15" s="1"/>
  <c r="O1122" i="15" a="1"/>
  <c r="O1122" i="15" s="1"/>
  <c r="N1122" i="15" a="1"/>
  <c r="N1122" i="15" s="1"/>
  <c r="M1122" i="15" a="1"/>
  <c r="M1122" i="15" s="1"/>
  <c r="B1122" i="15"/>
  <c r="A1122" i="15" s="1"/>
  <c r="Q1121" i="15" a="1"/>
  <c r="Q1121" i="15" s="1"/>
  <c r="P1121" i="15" a="1"/>
  <c r="P1121" i="15" s="1"/>
  <c r="O1121" i="15" a="1"/>
  <c r="O1121" i="15" s="1"/>
  <c r="N1121" i="15" a="1"/>
  <c r="N1121" i="15" s="1"/>
  <c r="M1121" i="15" a="1"/>
  <c r="M1121" i="15" s="1"/>
  <c r="B1121" i="15"/>
  <c r="A1121" i="15" s="1"/>
  <c r="Q1120" i="15" a="1"/>
  <c r="Q1120" i="15" s="1"/>
  <c r="P1120" i="15" a="1"/>
  <c r="P1120" i="15" s="1"/>
  <c r="O1120" i="15" a="1"/>
  <c r="O1120" i="15" s="1"/>
  <c r="N1120" i="15" a="1"/>
  <c r="N1120" i="15" s="1"/>
  <c r="M1120" i="15" a="1"/>
  <c r="M1120" i="15" s="1"/>
  <c r="B1120" i="15"/>
  <c r="A1120" i="15" s="1"/>
  <c r="Q1119" i="15" a="1"/>
  <c r="Q1119" i="15" s="1"/>
  <c r="P1119" i="15" a="1"/>
  <c r="P1119" i="15" s="1"/>
  <c r="O1119" i="15" a="1"/>
  <c r="O1119" i="15" s="1"/>
  <c r="N1119" i="15" a="1"/>
  <c r="N1119" i="15" s="1"/>
  <c r="M1119" i="15" a="1"/>
  <c r="M1119" i="15" s="1"/>
  <c r="B1119" i="15"/>
  <c r="A1119" i="15" s="1"/>
  <c r="Q1118" i="15" a="1"/>
  <c r="Q1118" i="15" s="1"/>
  <c r="P1118" i="15" a="1"/>
  <c r="P1118" i="15" s="1"/>
  <c r="O1118" i="15" a="1"/>
  <c r="O1118" i="15" s="1"/>
  <c r="N1118" i="15" a="1"/>
  <c r="N1118" i="15" s="1"/>
  <c r="M1118" i="15" a="1"/>
  <c r="M1118" i="15" s="1"/>
  <c r="B1118" i="15"/>
  <c r="A1118" i="15" s="1"/>
  <c r="Q1117" i="15" a="1"/>
  <c r="Q1117" i="15" s="1"/>
  <c r="P1117" i="15" a="1"/>
  <c r="P1117" i="15" s="1"/>
  <c r="O1117" i="15" a="1"/>
  <c r="O1117" i="15" s="1"/>
  <c r="N1117" i="15" a="1"/>
  <c r="N1117" i="15" s="1"/>
  <c r="M1117" i="15" a="1"/>
  <c r="M1117" i="15" s="1"/>
  <c r="B1117" i="15"/>
  <c r="A1117" i="15" s="1"/>
  <c r="Q1116" i="15" a="1"/>
  <c r="Q1116" i="15" s="1"/>
  <c r="P1116" i="15" a="1"/>
  <c r="P1116" i="15" s="1"/>
  <c r="O1116" i="15" a="1"/>
  <c r="O1116" i="15" s="1"/>
  <c r="N1116" i="15" a="1"/>
  <c r="N1116" i="15" s="1"/>
  <c r="M1116" i="15" a="1"/>
  <c r="M1116" i="15" s="1"/>
  <c r="B1116" i="15"/>
  <c r="A1116" i="15" s="1"/>
  <c r="Q1115" i="15" a="1"/>
  <c r="Q1115" i="15" s="1"/>
  <c r="P1115" i="15" a="1"/>
  <c r="P1115" i="15" s="1"/>
  <c r="O1115" i="15" a="1"/>
  <c r="O1115" i="15" s="1"/>
  <c r="N1115" i="15" a="1"/>
  <c r="N1115" i="15" s="1"/>
  <c r="M1115" i="15" a="1"/>
  <c r="M1115" i="15" s="1"/>
  <c r="B1115" i="15"/>
  <c r="A1115" i="15" s="1"/>
  <c r="Q1114" i="15" a="1"/>
  <c r="Q1114" i="15" s="1"/>
  <c r="P1114" i="15" a="1"/>
  <c r="P1114" i="15" s="1"/>
  <c r="O1114" i="15" a="1"/>
  <c r="O1114" i="15" s="1"/>
  <c r="N1114" i="15" a="1"/>
  <c r="N1114" i="15" s="1"/>
  <c r="M1114" i="15" a="1"/>
  <c r="M1114" i="15" s="1"/>
  <c r="B1114" i="15"/>
  <c r="A1114" i="15" s="1"/>
  <c r="Q1113" i="15" a="1"/>
  <c r="Q1113" i="15" s="1"/>
  <c r="P1113" i="15" a="1"/>
  <c r="P1113" i="15" s="1"/>
  <c r="O1113" i="15" a="1"/>
  <c r="O1113" i="15" s="1"/>
  <c r="N1113" i="15" a="1"/>
  <c r="N1113" i="15" s="1"/>
  <c r="M1113" i="15" a="1"/>
  <c r="M1113" i="15" s="1"/>
  <c r="B1113" i="15"/>
  <c r="A1113" i="15" s="1"/>
  <c r="Q1112" i="15" a="1"/>
  <c r="Q1112" i="15" s="1"/>
  <c r="P1112" i="15" a="1"/>
  <c r="P1112" i="15" s="1"/>
  <c r="O1112" i="15" a="1"/>
  <c r="O1112" i="15" s="1"/>
  <c r="N1112" i="15" a="1"/>
  <c r="N1112" i="15" s="1"/>
  <c r="M1112" i="15" a="1"/>
  <c r="M1112" i="15" s="1"/>
  <c r="B1112" i="15"/>
  <c r="A1112" i="15" s="1"/>
  <c r="Q1111" i="15" a="1"/>
  <c r="Q1111" i="15" s="1"/>
  <c r="P1111" i="15" a="1"/>
  <c r="P1111" i="15" s="1"/>
  <c r="O1111" i="15" a="1"/>
  <c r="O1111" i="15" s="1"/>
  <c r="N1111" i="15" a="1"/>
  <c r="N1111" i="15" s="1"/>
  <c r="M1111" i="15" a="1"/>
  <c r="M1111" i="15" s="1"/>
  <c r="B1111" i="15"/>
  <c r="A1111" i="15" s="1"/>
  <c r="Q1110" i="15" a="1"/>
  <c r="Q1110" i="15" s="1"/>
  <c r="P1110" i="15" a="1"/>
  <c r="P1110" i="15" s="1"/>
  <c r="O1110" i="15" a="1"/>
  <c r="O1110" i="15" s="1"/>
  <c r="N1110" i="15" a="1"/>
  <c r="N1110" i="15" s="1"/>
  <c r="M1110" i="15" a="1"/>
  <c r="M1110" i="15" s="1"/>
  <c r="B1110" i="15"/>
  <c r="A1110" i="15" s="1"/>
  <c r="Q1109" i="15" a="1"/>
  <c r="Q1109" i="15" s="1"/>
  <c r="P1109" i="15" a="1"/>
  <c r="P1109" i="15" s="1"/>
  <c r="O1109" i="15" a="1"/>
  <c r="O1109" i="15" s="1"/>
  <c r="N1109" i="15" a="1"/>
  <c r="N1109" i="15" s="1"/>
  <c r="M1109" i="15" a="1"/>
  <c r="M1109" i="15" s="1"/>
  <c r="B1109" i="15"/>
  <c r="A1109" i="15" s="1"/>
  <c r="Q1108" i="15" a="1"/>
  <c r="Q1108" i="15" s="1"/>
  <c r="P1108" i="15" a="1"/>
  <c r="P1108" i="15" s="1"/>
  <c r="O1108" i="15" a="1"/>
  <c r="O1108" i="15" s="1"/>
  <c r="N1108" i="15" a="1"/>
  <c r="N1108" i="15" s="1"/>
  <c r="M1108" i="15" a="1"/>
  <c r="M1108" i="15" s="1"/>
  <c r="B1108" i="15"/>
  <c r="A1108" i="15" s="1"/>
  <c r="Q1107" i="15" a="1"/>
  <c r="Q1107" i="15" s="1"/>
  <c r="P1107" i="15" a="1"/>
  <c r="P1107" i="15" s="1"/>
  <c r="O1107" i="15" a="1"/>
  <c r="O1107" i="15" s="1"/>
  <c r="N1107" i="15" a="1"/>
  <c r="N1107" i="15" s="1"/>
  <c r="M1107" i="15" a="1"/>
  <c r="M1107" i="15" s="1"/>
  <c r="B1107" i="15"/>
  <c r="A1107" i="15" s="1"/>
  <c r="Q1106" i="15" a="1"/>
  <c r="Q1106" i="15" s="1"/>
  <c r="P1106" i="15" a="1"/>
  <c r="P1106" i="15" s="1"/>
  <c r="O1106" i="15" a="1"/>
  <c r="O1106" i="15" s="1"/>
  <c r="N1106" i="15" a="1"/>
  <c r="N1106" i="15" s="1"/>
  <c r="M1106" i="15" a="1"/>
  <c r="M1106" i="15" s="1"/>
  <c r="B1106" i="15"/>
  <c r="A1106" i="15" s="1"/>
  <c r="Q1105" i="15" a="1"/>
  <c r="Q1105" i="15" s="1"/>
  <c r="P1105" i="15" a="1"/>
  <c r="P1105" i="15" s="1"/>
  <c r="O1105" i="15" a="1"/>
  <c r="O1105" i="15" s="1"/>
  <c r="N1105" i="15" a="1"/>
  <c r="N1105" i="15" s="1"/>
  <c r="M1105" i="15" a="1"/>
  <c r="M1105" i="15" s="1"/>
  <c r="B1105" i="15"/>
  <c r="A1105" i="15" s="1"/>
  <c r="Q1104" i="15" a="1"/>
  <c r="Q1104" i="15" s="1"/>
  <c r="P1104" i="15" a="1"/>
  <c r="P1104" i="15" s="1"/>
  <c r="O1104" i="15" a="1"/>
  <c r="O1104" i="15" s="1"/>
  <c r="N1104" i="15" a="1"/>
  <c r="N1104" i="15" s="1"/>
  <c r="M1104" i="15" a="1"/>
  <c r="M1104" i="15" s="1"/>
  <c r="B1104" i="15"/>
  <c r="A1104" i="15" s="1"/>
  <c r="Q1103" i="15" a="1"/>
  <c r="Q1103" i="15" s="1"/>
  <c r="P1103" i="15" a="1"/>
  <c r="P1103" i="15" s="1"/>
  <c r="O1103" i="15" a="1"/>
  <c r="O1103" i="15" s="1"/>
  <c r="N1103" i="15" a="1"/>
  <c r="N1103" i="15" s="1"/>
  <c r="M1103" i="15" a="1"/>
  <c r="M1103" i="15" s="1"/>
  <c r="B1103" i="15"/>
  <c r="A1103" i="15" s="1"/>
  <c r="Q1102" i="15" a="1"/>
  <c r="Q1102" i="15" s="1"/>
  <c r="P1102" i="15" a="1"/>
  <c r="P1102" i="15" s="1"/>
  <c r="O1102" i="15" a="1"/>
  <c r="O1102" i="15" s="1"/>
  <c r="N1102" i="15" a="1"/>
  <c r="N1102" i="15" s="1"/>
  <c r="M1102" i="15" a="1"/>
  <c r="M1102" i="15" s="1"/>
  <c r="B1102" i="15"/>
  <c r="A1102" i="15" s="1"/>
  <c r="Q1101" i="15" a="1"/>
  <c r="Q1101" i="15" s="1"/>
  <c r="P1101" i="15" a="1"/>
  <c r="P1101" i="15" s="1"/>
  <c r="O1101" i="15" a="1"/>
  <c r="O1101" i="15" s="1"/>
  <c r="N1101" i="15" a="1"/>
  <c r="N1101" i="15" s="1"/>
  <c r="M1101" i="15" a="1"/>
  <c r="M1101" i="15" s="1"/>
  <c r="B1101" i="15"/>
  <c r="A1101" i="15" s="1"/>
  <c r="Q1100" i="15" a="1"/>
  <c r="Q1100" i="15" s="1"/>
  <c r="P1100" i="15" a="1"/>
  <c r="P1100" i="15" s="1"/>
  <c r="O1100" i="15" a="1"/>
  <c r="O1100" i="15" s="1"/>
  <c r="N1100" i="15" a="1"/>
  <c r="N1100" i="15" s="1"/>
  <c r="M1100" i="15" a="1"/>
  <c r="M1100" i="15" s="1"/>
  <c r="B1100" i="15"/>
  <c r="A1100" i="15" s="1"/>
  <c r="Q1099" i="15" a="1"/>
  <c r="Q1099" i="15" s="1"/>
  <c r="P1099" i="15" a="1"/>
  <c r="P1099" i="15" s="1"/>
  <c r="O1099" i="15" a="1"/>
  <c r="O1099" i="15" s="1"/>
  <c r="N1099" i="15" a="1"/>
  <c r="N1099" i="15" s="1"/>
  <c r="M1099" i="15" a="1"/>
  <c r="M1099" i="15" s="1"/>
  <c r="B1099" i="15"/>
  <c r="A1099" i="15" s="1"/>
  <c r="Q1098" i="15" a="1"/>
  <c r="Q1098" i="15" s="1"/>
  <c r="P1098" i="15" a="1"/>
  <c r="P1098" i="15" s="1"/>
  <c r="O1098" i="15" a="1"/>
  <c r="O1098" i="15" s="1"/>
  <c r="N1098" i="15" a="1"/>
  <c r="N1098" i="15" s="1"/>
  <c r="M1098" i="15" a="1"/>
  <c r="M1098" i="15" s="1"/>
  <c r="B1098" i="15"/>
  <c r="A1098" i="15" s="1"/>
  <c r="Q1097" i="15" a="1"/>
  <c r="Q1097" i="15" s="1"/>
  <c r="P1097" i="15" a="1"/>
  <c r="P1097" i="15" s="1"/>
  <c r="O1097" i="15" a="1"/>
  <c r="O1097" i="15" s="1"/>
  <c r="N1097" i="15" a="1"/>
  <c r="N1097" i="15" s="1"/>
  <c r="M1097" i="15" a="1"/>
  <c r="M1097" i="15" s="1"/>
  <c r="B1097" i="15"/>
  <c r="A1097" i="15" s="1"/>
  <c r="Q1096" i="15" a="1"/>
  <c r="Q1096" i="15" s="1"/>
  <c r="P1096" i="15" a="1"/>
  <c r="P1096" i="15" s="1"/>
  <c r="O1096" i="15" a="1"/>
  <c r="O1096" i="15" s="1"/>
  <c r="N1096" i="15" a="1"/>
  <c r="N1096" i="15" s="1"/>
  <c r="M1096" i="15" a="1"/>
  <c r="M1096" i="15" s="1"/>
  <c r="B1096" i="15"/>
  <c r="A1096" i="15" s="1"/>
  <c r="Q1095" i="15" a="1"/>
  <c r="Q1095" i="15" s="1"/>
  <c r="P1095" i="15" a="1"/>
  <c r="P1095" i="15" s="1"/>
  <c r="O1095" i="15" a="1"/>
  <c r="O1095" i="15" s="1"/>
  <c r="N1095" i="15" a="1"/>
  <c r="N1095" i="15" s="1"/>
  <c r="M1095" i="15" a="1"/>
  <c r="M1095" i="15" s="1"/>
  <c r="B1095" i="15"/>
  <c r="A1095" i="15" s="1"/>
  <c r="Q1094" i="15" a="1"/>
  <c r="Q1094" i="15" s="1"/>
  <c r="P1094" i="15" a="1"/>
  <c r="P1094" i="15" s="1"/>
  <c r="O1094" i="15" a="1"/>
  <c r="O1094" i="15" s="1"/>
  <c r="N1094" i="15" a="1"/>
  <c r="N1094" i="15" s="1"/>
  <c r="M1094" i="15" a="1"/>
  <c r="M1094" i="15" s="1"/>
  <c r="B1094" i="15"/>
  <c r="A1094" i="15" s="1"/>
  <c r="Q1093" i="15" a="1"/>
  <c r="Q1093" i="15" s="1"/>
  <c r="P1093" i="15" a="1"/>
  <c r="P1093" i="15" s="1"/>
  <c r="O1093" i="15" a="1"/>
  <c r="O1093" i="15" s="1"/>
  <c r="N1093" i="15" a="1"/>
  <c r="N1093" i="15" s="1"/>
  <c r="M1093" i="15" a="1"/>
  <c r="M1093" i="15" s="1"/>
  <c r="B1093" i="15"/>
  <c r="A1093" i="15" s="1"/>
  <c r="Q1092" i="15" a="1"/>
  <c r="Q1092" i="15" s="1"/>
  <c r="P1092" i="15" a="1"/>
  <c r="P1092" i="15" s="1"/>
  <c r="O1092" i="15" a="1"/>
  <c r="O1092" i="15" s="1"/>
  <c r="N1092" i="15" a="1"/>
  <c r="N1092" i="15" s="1"/>
  <c r="M1092" i="15" a="1"/>
  <c r="M1092" i="15" s="1"/>
  <c r="B1092" i="15"/>
  <c r="A1092" i="15" s="1"/>
  <c r="Q1091" i="15" a="1"/>
  <c r="Q1091" i="15" s="1"/>
  <c r="P1091" i="15" a="1"/>
  <c r="P1091" i="15" s="1"/>
  <c r="O1091" i="15" a="1"/>
  <c r="O1091" i="15" s="1"/>
  <c r="N1091" i="15" a="1"/>
  <c r="N1091" i="15" s="1"/>
  <c r="M1091" i="15" a="1"/>
  <c r="M1091" i="15" s="1"/>
  <c r="B1091" i="15"/>
  <c r="A1091" i="15" s="1"/>
  <c r="Q1090" i="15" a="1"/>
  <c r="Q1090" i="15" s="1"/>
  <c r="P1090" i="15" a="1"/>
  <c r="P1090" i="15" s="1"/>
  <c r="O1090" i="15" a="1"/>
  <c r="O1090" i="15" s="1"/>
  <c r="N1090" i="15" a="1"/>
  <c r="N1090" i="15" s="1"/>
  <c r="M1090" i="15" a="1"/>
  <c r="M1090" i="15" s="1"/>
  <c r="B1090" i="15"/>
  <c r="A1090" i="15" s="1"/>
  <c r="Q1089" i="15" a="1"/>
  <c r="Q1089" i="15" s="1"/>
  <c r="P1089" i="15" a="1"/>
  <c r="P1089" i="15" s="1"/>
  <c r="O1089" i="15" a="1"/>
  <c r="O1089" i="15" s="1"/>
  <c r="N1089" i="15" a="1"/>
  <c r="N1089" i="15" s="1"/>
  <c r="M1089" i="15" a="1"/>
  <c r="M1089" i="15" s="1"/>
  <c r="B1089" i="15"/>
  <c r="A1089" i="15"/>
  <c r="Q1088" i="15" a="1"/>
  <c r="Q1088" i="15" s="1"/>
  <c r="P1088" i="15" a="1"/>
  <c r="P1088" i="15" s="1"/>
  <c r="O1088" i="15" a="1"/>
  <c r="O1088" i="15" s="1"/>
  <c r="N1088" i="15" a="1"/>
  <c r="N1088" i="15" s="1"/>
  <c r="M1088" i="15" a="1"/>
  <c r="M1088" i="15" s="1"/>
  <c r="B1088" i="15"/>
  <c r="A1088" i="15" s="1"/>
  <c r="Q1087" i="15" a="1"/>
  <c r="Q1087" i="15" s="1"/>
  <c r="P1087" i="15" a="1"/>
  <c r="P1087" i="15" s="1"/>
  <c r="O1087" i="15" a="1"/>
  <c r="O1087" i="15" s="1"/>
  <c r="N1087" i="15" a="1"/>
  <c r="N1087" i="15" s="1"/>
  <c r="M1087" i="15" a="1"/>
  <c r="M1087" i="15" s="1"/>
  <c r="B1087" i="15"/>
  <c r="A1087" i="15" s="1"/>
  <c r="Q1086" i="15" a="1"/>
  <c r="Q1086" i="15" s="1"/>
  <c r="P1086" i="15" a="1"/>
  <c r="P1086" i="15" s="1"/>
  <c r="O1086" i="15" a="1"/>
  <c r="O1086" i="15" s="1"/>
  <c r="N1086" i="15" a="1"/>
  <c r="N1086" i="15" s="1"/>
  <c r="M1086" i="15" a="1"/>
  <c r="M1086" i="15" s="1"/>
  <c r="B1086" i="15"/>
  <c r="A1086" i="15" s="1"/>
  <c r="Q1085" i="15" a="1"/>
  <c r="Q1085" i="15" s="1"/>
  <c r="P1085" i="15" a="1"/>
  <c r="P1085" i="15" s="1"/>
  <c r="O1085" i="15" a="1"/>
  <c r="O1085" i="15" s="1"/>
  <c r="N1085" i="15" a="1"/>
  <c r="N1085" i="15" s="1"/>
  <c r="M1085" i="15" a="1"/>
  <c r="M1085" i="15" s="1"/>
  <c r="B1085" i="15"/>
  <c r="A1085" i="15" s="1"/>
  <c r="Q1084" i="15" a="1"/>
  <c r="Q1084" i="15" s="1"/>
  <c r="P1084" i="15" a="1"/>
  <c r="P1084" i="15" s="1"/>
  <c r="O1084" i="15" a="1"/>
  <c r="O1084" i="15" s="1"/>
  <c r="N1084" i="15" a="1"/>
  <c r="N1084" i="15" s="1"/>
  <c r="M1084" i="15" a="1"/>
  <c r="M1084" i="15" s="1"/>
  <c r="B1084" i="15"/>
  <c r="A1084" i="15" s="1"/>
  <c r="Q1083" i="15" a="1"/>
  <c r="Q1083" i="15" s="1"/>
  <c r="P1083" i="15" a="1"/>
  <c r="P1083" i="15" s="1"/>
  <c r="O1083" i="15" a="1"/>
  <c r="O1083" i="15" s="1"/>
  <c r="N1083" i="15" a="1"/>
  <c r="N1083" i="15" s="1"/>
  <c r="M1083" i="15" a="1"/>
  <c r="M1083" i="15" s="1"/>
  <c r="B1083" i="15"/>
  <c r="A1083" i="15" s="1"/>
  <c r="Q1082" i="15" a="1"/>
  <c r="Q1082" i="15" s="1"/>
  <c r="P1082" i="15" a="1"/>
  <c r="P1082" i="15" s="1"/>
  <c r="O1082" i="15" a="1"/>
  <c r="O1082" i="15" s="1"/>
  <c r="N1082" i="15" a="1"/>
  <c r="N1082" i="15" s="1"/>
  <c r="M1082" i="15" a="1"/>
  <c r="M1082" i="15" s="1"/>
  <c r="B1082" i="15"/>
  <c r="A1082" i="15" s="1"/>
  <c r="Q1081" i="15" a="1"/>
  <c r="Q1081" i="15" s="1"/>
  <c r="P1081" i="15" a="1"/>
  <c r="P1081" i="15" s="1"/>
  <c r="O1081" i="15" a="1"/>
  <c r="O1081" i="15" s="1"/>
  <c r="N1081" i="15" a="1"/>
  <c r="N1081" i="15" s="1"/>
  <c r="M1081" i="15" a="1"/>
  <c r="M1081" i="15" s="1"/>
  <c r="B1081" i="15"/>
  <c r="A1081" i="15" s="1"/>
  <c r="Q1080" i="15" a="1"/>
  <c r="Q1080" i="15" s="1"/>
  <c r="P1080" i="15" a="1"/>
  <c r="P1080" i="15" s="1"/>
  <c r="O1080" i="15" a="1"/>
  <c r="O1080" i="15" s="1"/>
  <c r="N1080" i="15" a="1"/>
  <c r="N1080" i="15" s="1"/>
  <c r="M1080" i="15" a="1"/>
  <c r="M1080" i="15" s="1"/>
  <c r="B1080" i="15"/>
  <c r="A1080" i="15" s="1"/>
  <c r="Q1079" i="15" a="1"/>
  <c r="Q1079" i="15" s="1"/>
  <c r="P1079" i="15" a="1"/>
  <c r="P1079" i="15" s="1"/>
  <c r="O1079" i="15" a="1"/>
  <c r="O1079" i="15" s="1"/>
  <c r="N1079" i="15" a="1"/>
  <c r="N1079" i="15" s="1"/>
  <c r="M1079" i="15" a="1"/>
  <c r="M1079" i="15" s="1"/>
  <c r="B1079" i="15"/>
  <c r="A1079" i="15" s="1"/>
  <c r="Q1078" i="15" a="1"/>
  <c r="Q1078" i="15" s="1"/>
  <c r="P1078" i="15" a="1"/>
  <c r="P1078" i="15" s="1"/>
  <c r="O1078" i="15" a="1"/>
  <c r="O1078" i="15" s="1"/>
  <c r="N1078" i="15" a="1"/>
  <c r="N1078" i="15" s="1"/>
  <c r="M1078" i="15" a="1"/>
  <c r="M1078" i="15" s="1"/>
  <c r="B1078" i="15"/>
  <c r="A1078" i="15" s="1"/>
  <c r="Q1077" i="15" a="1"/>
  <c r="Q1077" i="15" s="1"/>
  <c r="P1077" i="15" a="1"/>
  <c r="P1077" i="15" s="1"/>
  <c r="O1077" i="15" a="1"/>
  <c r="O1077" i="15" s="1"/>
  <c r="N1077" i="15" a="1"/>
  <c r="N1077" i="15" s="1"/>
  <c r="M1077" i="15" a="1"/>
  <c r="M1077" i="15" s="1"/>
  <c r="B1077" i="15"/>
  <c r="A1077" i="15" s="1"/>
  <c r="Q1076" i="15" a="1"/>
  <c r="Q1076" i="15" s="1"/>
  <c r="P1076" i="15" a="1"/>
  <c r="P1076" i="15" s="1"/>
  <c r="O1076" i="15" a="1"/>
  <c r="O1076" i="15" s="1"/>
  <c r="N1076" i="15" a="1"/>
  <c r="N1076" i="15" s="1"/>
  <c r="M1076" i="15" a="1"/>
  <c r="M1076" i="15" s="1"/>
  <c r="B1076" i="15"/>
  <c r="A1076" i="15" s="1"/>
  <c r="Q1075" i="15" a="1"/>
  <c r="Q1075" i="15" s="1"/>
  <c r="P1075" i="15" a="1"/>
  <c r="P1075" i="15" s="1"/>
  <c r="O1075" i="15" a="1"/>
  <c r="O1075" i="15" s="1"/>
  <c r="N1075" i="15" a="1"/>
  <c r="N1075" i="15" s="1"/>
  <c r="M1075" i="15" a="1"/>
  <c r="M1075" i="15" s="1"/>
  <c r="B1075" i="15"/>
  <c r="A1075" i="15" s="1"/>
  <c r="Q1074" i="15" a="1"/>
  <c r="Q1074" i="15" s="1"/>
  <c r="P1074" i="15" a="1"/>
  <c r="P1074" i="15" s="1"/>
  <c r="O1074" i="15" a="1"/>
  <c r="O1074" i="15" s="1"/>
  <c r="N1074" i="15" a="1"/>
  <c r="N1074" i="15" s="1"/>
  <c r="M1074" i="15" a="1"/>
  <c r="M1074" i="15" s="1"/>
  <c r="B1074" i="15"/>
  <c r="A1074" i="15" s="1"/>
  <c r="Q1073" i="15" a="1"/>
  <c r="Q1073" i="15" s="1"/>
  <c r="P1073" i="15" a="1"/>
  <c r="P1073" i="15" s="1"/>
  <c r="O1073" i="15" a="1"/>
  <c r="O1073" i="15" s="1"/>
  <c r="N1073" i="15" a="1"/>
  <c r="N1073" i="15" s="1"/>
  <c r="M1073" i="15" a="1"/>
  <c r="M1073" i="15" s="1"/>
  <c r="B1073" i="15"/>
  <c r="A1073" i="15" s="1"/>
  <c r="Q1072" i="15" a="1"/>
  <c r="Q1072" i="15" s="1"/>
  <c r="P1072" i="15" a="1"/>
  <c r="P1072" i="15" s="1"/>
  <c r="O1072" i="15" a="1"/>
  <c r="O1072" i="15" s="1"/>
  <c r="N1072" i="15" a="1"/>
  <c r="N1072" i="15" s="1"/>
  <c r="M1072" i="15" a="1"/>
  <c r="M1072" i="15" s="1"/>
  <c r="B1072" i="15"/>
  <c r="A1072" i="15" s="1"/>
  <c r="Q1071" i="15" a="1"/>
  <c r="Q1071" i="15" s="1"/>
  <c r="P1071" i="15" a="1"/>
  <c r="P1071" i="15" s="1"/>
  <c r="O1071" i="15" a="1"/>
  <c r="O1071" i="15" s="1"/>
  <c r="N1071" i="15" a="1"/>
  <c r="N1071" i="15" s="1"/>
  <c r="M1071" i="15" a="1"/>
  <c r="M1071" i="15" s="1"/>
  <c r="B1071" i="15"/>
  <c r="A1071" i="15" s="1"/>
  <c r="Q1070" i="15" a="1"/>
  <c r="Q1070" i="15" s="1"/>
  <c r="P1070" i="15" a="1"/>
  <c r="P1070" i="15" s="1"/>
  <c r="O1070" i="15" a="1"/>
  <c r="O1070" i="15" s="1"/>
  <c r="N1070" i="15" a="1"/>
  <c r="N1070" i="15" s="1"/>
  <c r="M1070" i="15" a="1"/>
  <c r="M1070" i="15" s="1"/>
  <c r="B1070" i="15"/>
  <c r="A1070" i="15" s="1"/>
  <c r="Q1069" i="15" a="1"/>
  <c r="Q1069" i="15" s="1"/>
  <c r="P1069" i="15" a="1"/>
  <c r="P1069" i="15" s="1"/>
  <c r="O1069" i="15" a="1"/>
  <c r="O1069" i="15" s="1"/>
  <c r="N1069" i="15" a="1"/>
  <c r="N1069" i="15" s="1"/>
  <c r="M1069" i="15" a="1"/>
  <c r="M1069" i="15" s="1"/>
  <c r="B1069" i="15"/>
  <c r="A1069" i="15" s="1"/>
  <c r="Q1068" i="15" a="1"/>
  <c r="Q1068" i="15" s="1"/>
  <c r="P1068" i="15" a="1"/>
  <c r="P1068" i="15" s="1"/>
  <c r="O1068" i="15" a="1"/>
  <c r="O1068" i="15" s="1"/>
  <c r="N1068" i="15" a="1"/>
  <c r="N1068" i="15" s="1"/>
  <c r="M1068" i="15" a="1"/>
  <c r="M1068" i="15" s="1"/>
  <c r="B1068" i="15"/>
  <c r="A1068" i="15" s="1"/>
  <c r="Q1067" i="15" a="1"/>
  <c r="Q1067" i="15" s="1"/>
  <c r="P1067" i="15" a="1"/>
  <c r="P1067" i="15" s="1"/>
  <c r="O1067" i="15" a="1"/>
  <c r="O1067" i="15" s="1"/>
  <c r="N1067" i="15" a="1"/>
  <c r="N1067" i="15" s="1"/>
  <c r="M1067" i="15" a="1"/>
  <c r="M1067" i="15" s="1"/>
  <c r="B1067" i="15"/>
  <c r="A1067" i="15" s="1"/>
  <c r="Q1066" i="15" a="1"/>
  <c r="Q1066" i="15" s="1"/>
  <c r="P1066" i="15" a="1"/>
  <c r="P1066" i="15" s="1"/>
  <c r="O1066" i="15" a="1"/>
  <c r="O1066" i="15" s="1"/>
  <c r="N1066" i="15" a="1"/>
  <c r="N1066" i="15" s="1"/>
  <c r="M1066" i="15" a="1"/>
  <c r="M1066" i="15" s="1"/>
  <c r="B1066" i="15"/>
  <c r="A1066" i="15" s="1"/>
  <c r="Q1065" i="15" a="1"/>
  <c r="Q1065" i="15" s="1"/>
  <c r="P1065" i="15" a="1"/>
  <c r="P1065" i="15" s="1"/>
  <c r="O1065" i="15" a="1"/>
  <c r="O1065" i="15" s="1"/>
  <c r="N1065" i="15" a="1"/>
  <c r="N1065" i="15" s="1"/>
  <c r="M1065" i="15" a="1"/>
  <c r="M1065" i="15" s="1"/>
  <c r="B1065" i="15"/>
  <c r="A1065" i="15" s="1"/>
  <c r="Q1064" i="15" a="1"/>
  <c r="Q1064" i="15" s="1"/>
  <c r="P1064" i="15" a="1"/>
  <c r="P1064" i="15" s="1"/>
  <c r="O1064" i="15" a="1"/>
  <c r="O1064" i="15" s="1"/>
  <c r="N1064" i="15" a="1"/>
  <c r="N1064" i="15" s="1"/>
  <c r="M1064" i="15" a="1"/>
  <c r="M1064" i="15" s="1"/>
  <c r="B1064" i="15"/>
  <c r="A1064" i="15" s="1"/>
  <c r="Q1063" i="15" a="1"/>
  <c r="Q1063" i="15" s="1"/>
  <c r="P1063" i="15" a="1"/>
  <c r="P1063" i="15" s="1"/>
  <c r="O1063" i="15" a="1"/>
  <c r="O1063" i="15" s="1"/>
  <c r="N1063" i="15" a="1"/>
  <c r="N1063" i="15" s="1"/>
  <c r="M1063" i="15" a="1"/>
  <c r="M1063" i="15" s="1"/>
  <c r="B1063" i="15"/>
  <c r="A1063" i="15" s="1"/>
  <c r="Q1062" i="15" a="1"/>
  <c r="Q1062" i="15" s="1"/>
  <c r="P1062" i="15" a="1"/>
  <c r="P1062" i="15" s="1"/>
  <c r="O1062" i="15" a="1"/>
  <c r="O1062" i="15" s="1"/>
  <c r="N1062" i="15" a="1"/>
  <c r="N1062" i="15" s="1"/>
  <c r="M1062" i="15" a="1"/>
  <c r="M1062" i="15" s="1"/>
  <c r="B1062" i="15"/>
  <c r="A1062" i="15" s="1"/>
  <c r="Q1061" i="15" a="1"/>
  <c r="Q1061" i="15" s="1"/>
  <c r="P1061" i="15" a="1"/>
  <c r="P1061" i="15" s="1"/>
  <c r="O1061" i="15" a="1"/>
  <c r="O1061" i="15" s="1"/>
  <c r="N1061" i="15" a="1"/>
  <c r="N1061" i="15" s="1"/>
  <c r="M1061" i="15" a="1"/>
  <c r="M1061" i="15" s="1"/>
  <c r="B1061" i="15"/>
  <c r="A1061" i="15" s="1"/>
  <c r="Q1060" i="15" a="1"/>
  <c r="Q1060" i="15" s="1"/>
  <c r="P1060" i="15" a="1"/>
  <c r="P1060" i="15" s="1"/>
  <c r="O1060" i="15" a="1"/>
  <c r="O1060" i="15" s="1"/>
  <c r="N1060" i="15" a="1"/>
  <c r="N1060" i="15" s="1"/>
  <c r="M1060" i="15" a="1"/>
  <c r="M1060" i="15" s="1"/>
  <c r="B1060" i="15"/>
  <c r="A1060" i="15" s="1"/>
  <c r="Q1059" i="15" a="1"/>
  <c r="Q1059" i="15" s="1"/>
  <c r="P1059" i="15" a="1"/>
  <c r="P1059" i="15" s="1"/>
  <c r="O1059" i="15" a="1"/>
  <c r="O1059" i="15" s="1"/>
  <c r="N1059" i="15" a="1"/>
  <c r="N1059" i="15" s="1"/>
  <c r="M1059" i="15" a="1"/>
  <c r="M1059" i="15" s="1"/>
  <c r="B1059" i="15"/>
  <c r="A1059" i="15" s="1"/>
  <c r="Q1058" i="15" a="1"/>
  <c r="Q1058" i="15" s="1"/>
  <c r="P1058" i="15" a="1"/>
  <c r="P1058" i="15" s="1"/>
  <c r="O1058" i="15" a="1"/>
  <c r="O1058" i="15" s="1"/>
  <c r="N1058" i="15" a="1"/>
  <c r="N1058" i="15" s="1"/>
  <c r="M1058" i="15" a="1"/>
  <c r="M1058" i="15" s="1"/>
  <c r="B1058" i="15"/>
  <c r="A1058" i="15" s="1"/>
  <c r="Q1057" i="15" a="1"/>
  <c r="Q1057" i="15" s="1"/>
  <c r="P1057" i="15" a="1"/>
  <c r="P1057" i="15" s="1"/>
  <c r="O1057" i="15" a="1"/>
  <c r="O1057" i="15" s="1"/>
  <c r="N1057" i="15" a="1"/>
  <c r="N1057" i="15" s="1"/>
  <c r="M1057" i="15" a="1"/>
  <c r="M1057" i="15" s="1"/>
  <c r="B1057" i="15"/>
  <c r="A1057" i="15" s="1"/>
  <c r="Q1056" i="15" a="1"/>
  <c r="Q1056" i="15" s="1"/>
  <c r="P1056" i="15" a="1"/>
  <c r="P1056" i="15" s="1"/>
  <c r="O1056" i="15" a="1"/>
  <c r="O1056" i="15" s="1"/>
  <c r="N1056" i="15" a="1"/>
  <c r="N1056" i="15" s="1"/>
  <c r="M1056" i="15" a="1"/>
  <c r="M1056" i="15" s="1"/>
  <c r="B1056" i="15"/>
  <c r="A1056" i="15" s="1"/>
  <c r="Q1055" i="15" a="1"/>
  <c r="Q1055" i="15" s="1"/>
  <c r="P1055" i="15" a="1"/>
  <c r="P1055" i="15" s="1"/>
  <c r="O1055" i="15" a="1"/>
  <c r="O1055" i="15" s="1"/>
  <c r="N1055" i="15" a="1"/>
  <c r="N1055" i="15" s="1"/>
  <c r="M1055" i="15" a="1"/>
  <c r="M1055" i="15" s="1"/>
  <c r="B1055" i="15"/>
  <c r="A1055" i="15" s="1"/>
  <c r="Q1054" i="15" a="1"/>
  <c r="Q1054" i="15" s="1"/>
  <c r="P1054" i="15" a="1"/>
  <c r="P1054" i="15" s="1"/>
  <c r="O1054" i="15" a="1"/>
  <c r="O1054" i="15" s="1"/>
  <c r="N1054" i="15" a="1"/>
  <c r="N1054" i="15" s="1"/>
  <c r="M1054" i="15" a="1"/>
  <c r="M1054" i="15" s="1"/>
  <c r="B1054" i="15"/>
  <c r="A1054" i="15" s="1"/>
  <c r="Q1053" i="15" a="1"/>
  <c r="Q1053" i="15" s="1"/>
  <c r="P1053" i="15" a="1"/>
  <c r="P1053" i="15" s="1"/>
  <c r="O1053" i="15" a="1"/>
  <c r="O1053" i="15" s="1"/>
  <c r="N1053" i="15" a="1"/>
  <c r="N1053" i="15" s="1"/>
  <c r="M1053" i="15" a="1"/>
  <c r="M1053" i="15" s="1"/>
  <c r="B1053" i="15"/>
  <c r="A1053" i="15" s="1"/>
  <c r="Q1052" i="15" a="1"/>
  <c r="Q1052" i="15" s="1"/>
  <c r="P1052" i="15" a="1"/>
  <c r="P1052" i="15" s="1"/>
  <c r="O1052" i="15" a="1"/>
  <c r="O1052" i="15" s="1"/>
  <c r="N1052" i="15" a="1"/>
  <c r="N1052" i="15" s="1"/>
  <c r="M1052" i="15" a="1"/>
  <c r="M1052" i="15" s="1"/>
  <c r="B1052" i="15"/>
  <c r="A1052" i="15" s="1"/>
  <c r="Q1051" i="15" a="1"/>
  <c r="Q1051" i="15" s="1"/>
  <c r="P1051" i="15" a="1"/>
  <c r="P1051" i="15" s="1"/>
  <c r="O1051" i="15" a="1"/>
  <c r="O1051" i="15" s="1"/>
  <c r="N1051" i="15" a="1"/>
  <c r="N1051" i="15" s="1"/>
  <c r="M1051" i="15" a="1"/>
  <c r="M1051" i="15" s="1"/>
  <c r="B1051" i="15"/>
  <c r="A1051" i="15" s="1"/>
  <c r="Q1050" i="15" a="1"/>
  <c r="Q1050" i="15" s="1"/>
  <c r="P1050" i="15" a="1"/>
  <c r="P1050" i="15" s="1"/>
  <c r="O1050" i="15" a="1"/>
  <c r="O1050" i="15" s="1"/>
  <c r="N1050" i="15" a="1"/>
  <c r="N1050" i="15" s="1"/>
  <c r="M1050" i="15" a="1"/>
  <c r="M1050" i="15" s="1"/>
  <c r="B1050" i="15"/>
  <c r="A1050" i="15" s="1"/>
  <c r="Q1049" i="15" a="1"/>
  <c r="Q1049" i="15" s="1"/>
  <c r="P1049" i="15" a="1"/>
  <c r="P1049" i="15" s="1"/>
  <c r="O1049" i="15" a="1"/>
  <c r="O1049" i="15" s="1"/>
  <c r="N1049" i="15" a="1"/>
  <c r="N1049" i="15" s="1"/>
  <c r="M1049" i="15" a="1"/>
  <c r="M1049" i="15" s="1"/>
  <c r="B1049" i="15"/>
  <c r="A1049" i="15" s="1"/>
  <c r="Q1048" i="15" a="1"/>
  <c r="Q1048" i="15" s="1"/>
  <c r="P1048" i="15" a="1"/>
  <c r="P1048" i="15" s="1"/>
  <c r="O1048" i="15" a="1"/>
  <c r="O1048" i="15" s="1"/>
  <c r="N1048" i="15" a="1"/>
  <c r="N1048" i="15" s="1"/>
  <c r="M1048" i="15" a="1"/>
  <c r="M1048" i="15" s="1"/>
  <c r="B1048" i="15"/>
  <c r="A1048" i="15" s="1"/>
  <c r="Q1047" i="15" a="1"/>
  <c r="Q1047" i="15" s="1"/>
  <c r="P1047" i="15" a="1"/>
  <c r="P1047" i="15" s="1"/>
  <c r="O1047" i="15" a="1"/>
  <c r="O1047" i="15" s="1"/>
  <c r="N1047" i="15" a="1"/>
  <c r="N1047" i="15" s="1"/>
  <c r="M1047" i="15" a="1"/>
  <c r="M1047" i="15" s="1"/>
  <c r="B1047" i="15"/>
  <c r="A1047" i="15" s="1"/>
  <c r="Q1046" i="15" a="1"/>
  <c r="Q1046" i="15" s="1"/>
  <c r="P1046" i="15" a="1"/>
  <c r="P1046" i="15" s="1"/>
  <c r="O1046" i="15" a="1"/>
  <c r="O1046" i="15" s="1"/>
  <c r="N1046" i="15" a="1"/>
  <c r="N1046" i="15" s="1"/>
  <c r="M1046" i="15" a="1"/>
  <c r="M1046" i="15" s="1"/>
  <c r="B1046" i="15"/>
  <c r="A1046" i="15" s="1"/>
  <c r="Q1045" i="15" a="1"/>
  <c r="Q1045" i="15" s="1"/>
  <c r="P1045" i="15" a="1"/>
  <c r="P1045" i="15" s="1"/>
  <c r="O1045" i="15" a="1"/>
  <c r="O1045" i="15" s="1"/>
  <c r="N1045" i="15" a="1"/>
  <c r="N1045" i="15" s="1"/>
  <c r="M1045" i="15" a="1"/>
  <c r="M1045" i="15" s="1"/>
  <c r="B1045" i="15"/>
  <c r="A1045" i="15" s="1"/>
  <c r="Q1044" i="15" a="1"/>
  <c r="Q1044" i="15" s="1"/>
  <c r="P1044" i="15" a="1"/>
  <c r="P1044" i="15" s="1"/>
  <c r="O1044" i="15" a="1"/>
  <c r="O1044" i="15" s="1"/>
  <c r="N1044" i="15" a="1"/>
  <c r="N1044" i="15" s="1"/>
  <c r="M1044" i="15" a="1"/>
  <c r="M1044" i="15" s="1"/>
  <c r="B1044" i="15"/>
  <c r="A1044" i="15" s="1"/>
  <c r="Q1043" i="15" a="1"/>
  <c r="Q1043" i="15" s="1"/>
  <c r="P1043" i="15" a="1"/>
  <c r="P1043" i="15" s="1"/>
  <c r="O1043" i="15" a="1"/>
  <c r="O1043" i="15" s="1"/>
  <c r="N1043" i="15" a="1"/>
  <c r="N1043" i="15" s="1"/>
  <c r="M1043" i="15" a="1"/>
  <c r="M1043" i="15" s="1"/>
  <c r="B1043" i="15"/>
  <c r="A1043" i="15" s="1"/>
  <c r="Q1042" i="15" a="1"/>
  <c r="Q1042" i="15" s="1"/>
  <c r="P1042" i="15" a="1"/>
  <c r="P1042" i="15" s="1"/>
  <c r="O1042" i="15" a="1"/>
  <c r="O1042" i="15" s="1"/>
  <c r="N1042" i="15" a="1"/>
  <c r="N1042" i="15" s="1"/>
  <c r="M1042" i="15" a="1"/>
  <c r="M1042" i="15" s="1"/>
  <c r="B1042" i="15"/>
  <c r="A1042" i="15" s="1"/>
  <c r="Q1041" i="15" a="1"/>
  <c r="Q1041" i="15" s="1"/>
  <c r="P1041" i="15" a="1"/>
  <c r="P1041" i="15" s="1"/>
  <c r="O1041" i="15" a="1"/>
  <c r="O1041" i="15" s="1"/>
  <c r="N1041" i="15" a="1"/>
  <c r="N1041" i="15" s="1"/>
  <c r="M1041" i="15" a="1"/>
  <c r="M1041" i="15" s="1"/>
  <c r="B1041" i="15"/>
  <c r="A1041" i="15" s="1"/>
  <c r="Q1040" i="15" a="1"/>
  <c r="Q1040" i="15" s="1"/>
  <c r="P1040" i="15" a="1"/>
  <c r="P1040" i="15" s="1"/>
  <c r="O1040" i="15" a="1"/>
  <c r="O1040" i="15" s="1"/>
  <c r="N1040" i="15" a="1"/>
  <c r="N1040" i="15" s="1"/>
  <c r="M1040" i="15" a="1"/>
  <c r="M1040" i="15" s="1"/>
  <c r="B1040" i="15"/>
  <c r="A1040" i="15" s="1"/>
  <c r="Q1039" i="15" a="1"/>
  <c r="Q1039" i="15" s="1"/>
  <c r="P1039" i="15" a="1"/>
  <c r="P1039" i="15" s="1"/>
  <c r="O1039" i="15" a="1"/>
  <c r="O1039" i="15" s="1"/>
  <c r="N1039" i="15" a="1"/>
  <c r="N1039" i="15" s="1"/>
  <c r="M1039" i="15" a="1"/>
  <c r="M1039" i="15" s="1"/>
  <c r="B1039" i="15"/>
  <c r="A1039" i="15" s="1"/>
  <c r="Q1038" i="15" a="1"/>
  <c r="Q1038" i="15" s="1"/>
  <c r="P1038" i="15" a="1"/>
  <c r="P1038" i="15" s="1"/>
  <c r="O1038" i="15" a="1"/>
  <c r="O1038" i="15" s="1"/>
  <c r="N1038" i="15" a="1"/>
  <c r="N1038" i="15" s="1"/>
  <c r="M1038" i="15" a="1"/>
  <c r="M1038" i="15" s="1"/>
  <c r="B1038" i="15"/>
  <c r="A1038" i="15" s="1"/>
  <c r="Q1037" i="15" a="1"/>
  <c r="Q1037" i="15" s="1"/>
  <c r="P1037" i="15" a="1"/>
  <c r="P1037" i="15" s="1"/>
  <c r="O1037" i="15" a="1"/>
  <c r="O1037" i="15" s="1"/>
  <c r="N1037" i="15" a="1"/>
  <c r="N1037" i="15" s="1"/>
  <c r="M1037" i="15" a="1"/>
  <c r="M1037" i="15" s="1"/>
  <c r="B1037" i="15"/>
  <c r="A1037" i="15" s="1"/>
  <c r="Q1036" i="15" a="1"/>
  <c r="Q1036" i="15" s="1"/>
  <c r="P1036" i="15" a="1"/>
  <c r="P1036" i="15" s="1"/>
  <c r="O1036" i="15" a="1"/>
  <c r="O1036" i="15" s="1"/>
  <c r="N1036" i="15" a="1"/>
  <c r="N1036" i="15" s="1"/>
  <c r="M1036" i="15" a="1"/>
  <c r="M1036" i="15" s="1"/>
  <c r="B1036" i="15"/>
  <c r="A1036" i="15" s="1"/>
  <c r="Q1035" i="15" a="1"/>
  <c r="Q1035" i="15" s="1"/>
  <c r="P1035" i="15" a="1"/>
  <c r="P1035" i="15" s="1"/>
  <c r="O1035" i="15" a="1"/>
  <c r="O1035" i="15" s="1"/>
  <c r="N1035" i="15" a="1"/>
  <c r="N1035" i="15" s="1"/>
  <c r="M1035" i="15" a="1"/>
  <c r="M1035" i="15" s="1"/>
  <c r="B1035" i="15"/>
  <c r="A1035" i="15" s="1"/>
  <c r="Q1034" i="15" a="1"/>
  <c r="Q1034" i="15" s="1"/>
  <c r="P1034" i="15" a="1"/>
  <c r="P1034" i="15" s="1"/>
  <c r="O1034" i="15" a="1"/>
  <c r="O1034" i="15" s="1"/>
  <c r="N1034" i="15" a="1"/>
  <c r="N1034" i="15" s="1"/>
  <c r="M1034" i="15" a="1"/>
  <c r="M1034" i="15" s="1"/>
  <c r="B1034" i="15"/>
  <c r="A1034" i="15" s="1"/>
  <c r="Q1033" i="15" a="1"/>
  <c r="Q1033" i="15" s="1"/>
  <c r="P1033" i="15" a="1"/>
  <c r="P1033" i="15" s="1"/>
  <c r="O1033" i="15" a="1"/>
  <c r="O1033" i="15" s="1"/>
  <c r="N1033" i="15" a="1"/>
  <c r="N1033" i="15" s="1"/>
  <c r="M1033" i="15" a="1"/>
  <c r="M1033" i="15" s="1"/>
  <c r="Q1032" i="15" a="1"/>
  <c r="Q1032" i="15" s="1"/>
  <c r="P1032" i="15" a="1"/>
  <c r="P1032" i="15" s="1"/>
  <c r="O1032" i="15" a="1"/>
  <c r="O1032" i="15" s="1"/>
  <c r="N1032" i="15" a="1"/>
  <c r="N1032" i="15" s="1"/>
  <c r="M1032" i="15" a="1"/>
  <c r="M1032" i="15" s="1"/>
  <c r="Q1031" i="15" a="1"/>
  <c r="Q1031" i="15" s="1"/>
  <c r="P1031" i="15" a="1"/>
  <c r="P1031" i="15" s="1"/>
  <c r="O1031" i="15" a="1"/>
  <c r="O1031" i="15" s="1"/>
  <c r="N1031" i="15" a="1"/>
  <c r="N1031" i="15" s="1"/>
  <c r="M1031" i="15" a="1"/>
  <c r="M1031" i="15" s="1"/>
  <c r="Q1030" i="15" a="1"/>
  <c r="Q1030" i="15" s="1"/>
  <c r="P1030" i="15" a="1"/>
  <c r="P1030" i="15" s="1"/>
  <c r="O1030" i="15" a="1"/>
  <c r="O1030" i="15" s="1"/>
  <c r="N1030" i="15" a="1"/>
  <c r="N1030" i="15" s="1"/>
  <c r="M1030" i="15" a="1"/>
  <c r="M1030" i="15" s="1"/>
  <c r="Q1029" i="15" a="1"/>
  <c r="Q1029" i="15" s="1"/>
  <c r="P1029" i="15" a="1"/>
  <c r="P1029" i="15" s="1"/>
  <c r="O1029" i="15" a="1"/>
  <c r="O1029" i="15" s="1"/>
  <c r="N1029" i="15" a="1"/>
  <c r="N1029" i="15" s="1"/>
  <c r="M1029" i="15" a="1"/>
  <c r="M1029" i="15" s="1"/>
  <c r="Q1028" i="15" a="1"/>
  <c r="Q1028" i="15" s="1"/>
  <c r="P1028" i="15" a="1"/>
  <c r="P1028" i="15" s="1"/>
  <c r="O1028" i="15" a="1"/>
  <c r="O1028" i="15" s="1"/>
  <c r="N1028" i="15" a="1"/>
  <c r="N1028" i="15" s="1"/>
  <c r="M1028" i="15" a="1"/>
  <c r="M1028" i="15" s="1"/>
  <c r="Q1027" i="15" a="1"/>
  <c r="Q1027" i="15" s="1"/>
  <c r="P1027" i="15" a="1"/>
  <c r="P1027" i="15" s="1"/>
  <c r="O1027" i="15" a="1"/>
  <c r="O1027" i="15" s="1"/>
  <c r="N1027" i="15" a="1"/>
  <c r="N1027" i="15" s="1"/>
  <c r="M1027" i="15" a="1"/>
  <c r="M1027" i="15" s="1"/>
  <c r="Q1026" i="15" a="1"/>
  <c r="Q1026" i="15" s="1"/>
  <c r="P1026" i="15" a="1"/>
  <c r="P1026" i="15" s="1"/>
  <c r="O1026" i="15" a="1"/>
  <c r="O1026" i="15" s="1"/>
  <c r="N1026" i="15" a="1"/>
  <c r="N1026" i="15" s="1"/>
  <c r="M1026" i="15" a="1"/>
  <c r="M1026" i="15" s="1"/>
  <c r="Q1025" i="15" a="1"/>
  <c r="Q1025" i="15" s="1"/>
  <c r="P1025" i="15" a="1"/>
  <c r="P1025" i="15" s="1"/>
  <c r="O1025" i="15" a="1"/>
  <c r="O1025" i="15" s="1"/>
  <c r="N1025" i="15" a="1"/>
  <c r="N1025" i="15" s="1"/>
  <c r="M1025" i="15" a="1"/>
  <c r="M1025" i="15" s="1"/>
  <c r="Q1024" i="15" a="1"/>
  <c r="Q1024" i="15" s="1"/>
  <c r="P1024" i="15" a="1"/>
  <c r="P1024" i="15" s="1"/>
  <c r="O1024" i="15" a="1"/>
  <c r="O1024" i="15" s="1"/>
  <c r="N1024" i="15" a="1"/>
  <c r="N1024" i="15" s="1"/>
  <c r="M1024" i="15" a="1"/>
  <c r="M1024" i="15" s="1"/>
  <c r="Q1023" i="15" a="1"/>
  <c r="Q1023" i="15" s="1"/>
  <c r="P1023" i="15" a="1"/>
  <c r="P1023" i="15" s="1"/>
  <c r="O1023" i="15" a="1"/>
  <c r="O1023" i="15" s="1"/>
  <c r="N1023" i="15" a="1"/>
  <c r="N1023" i="15" s="1"/>
  <c r="M1023" i="15" a="1"/>
  <c r="M1023" i="15" s="1"/>
  <c r="Q1022" i="15" a="1"/>
  <c r="Q1022" i="15" s="1"/>
  <c r="P1022" i="15" a="1"/>
  <c r="P1022" i="15" s="1"/>
  <c r="O1022" i="15" a="1"/>
  <c r="O1022" i="15" s="1"/>
  <c r="N1022" i="15" a="1"/>
  <c r="N1022" i="15" s="1"/>
  <c r="M1022" i="15" a="1"/>
  <c r="M1022" i="15" s="1"/>
  <c r="Q1021" i="15" a="1"/>
  <c r="Q1021" i="15" s="1"/>
  <c r="P1021" i="15" a="1"/>
  <c r="P1021" i="15" s="1"/>
  <c r="O1021" i="15" a="1"/>
  <c r="O1021" i="15" s="1"/>
  <c r="N1021" i="15" a="1"/>
  <c r="N1021" i="15" s="1"/>
  <c r="M1021" i="15" a="1"/>
  <c r="M1021" i="15" s="1"/>
  <c r="Q1020" i="15" a="1"/>
  <c r="Q1020" i="15" s="1"/>
  <c r="P1020" i="15" a="1"/>
  <c r="P1020" i="15" s="1"/>
  <c r="O1020" i="15" a="1"/>
  <c r="O1020" i="15" s="1"/>
  <c r="N1020" i="15" a="1"/>
  <c r="N1020" i="15" s="1"/>
  <c r="M1020" i="15" a="1"/>
  <c r="M1020" i="15" s="1"/>
  <c r="Q1019" i="15" a="1"/>
  <c r="Q1019" i="15" s="1"/>
  <c r="P1019" i="15" a="1"/>
  <c r="P1019" i="15" s="1"/>
  <c r="O1019" i="15" a="1"/>
  <c r="O1019" i="15" s="1"/>
  <c r="N1019" i="15" a="1"/>
  <c r="N1019" i="15" s="1"/>
  <c r="M1019" i="15" a="1"/>
  <c r="M1019" i="15" s="1"/>
  <c r="Q1018" i="15" a="1"/>
  <c r="Q1018" i="15" s="1"/>
  <c r="P1018" i="15" a="1"/>
  <c r="P1018" i="15" s="1"/>
  <c r="O1018" i="15" a="1"/>
  <c r="O1018" i="15" s="1"/>
  <c r="N1018" i="15" a="1"/>
  <c r="N1018" i="15" s="1"/>
  <c r="M1018" i="15" a="1"/>
  <c r="M1018" i="15" s="1"/>
  <c r="Q1017" i="15" a="1"/>
  <c r="Q1017" i="15" s="1"/>
  <c r="P1017" i="15" a="1"/>
  <c r="P1017" i="15" s="1"/>
  <c r="O1017" i="15" a="1"/>
  <c r="O1017" i="15" s="1"/>
  <c r="N1017" i="15" a="1"/>
  <c r="N1017" i="15" s="1"/>
  <c r="M1017" i="15" a="1"/>
  <c r="M1017" i="15" s="1"/>
  <c r="Q1016" i="15" a="1"/>
  <c r="Q1016" i="15" s="1"/>
  <c r="P1016" i="15" a="1"/>
  <c r="P1016" i="15" s="1"/>
  <c r="O1016" i="15" a="1"/>
  <c r="O1016" i="15" s="1"/>
  <c r="N1016" i="15" a="1"/>
  <c r="N1016" i="15" s="1"/>
  <c r="M1016" i="15" a="1"/>
  <c r="M1016" i="15" s="1"/>
  <c r="Q1015" i="15" a="1"/>
  <c r="Q1015" i="15" s="1"/>
  <c r="P1015" i="15" a="1"/>
  <c r="P1015" i="15" s="1"/>
  <c r="O1015" i="15" a="1"/>
  <c r="O1015" i="15" s="1"/>
  <c r="N1015" i="15" a="1"/>
  <c r="N1015" i="15" s="1"/>
  <c r="M1015" i="15" a="1"/>
  <c r="M1015" i="15" s="1"/>
  <c r="Q1014" i="15" a="1"/>
  <c r="Q1014" i="15" s="1"/>
  <c r="P1014" i="15" a="1"/>
  <c r="P1014" i="15" s="1"/>
  <c r="O1014" i="15" a="1"/>
  <c r="O1014" i="15" s="1"/>
  <c r="N1014" i="15" a="1"/>
  <c r="N1014" i="15" s="1"/>
  <c r="M1014" i="15" a="1"/>
  <c r="M1014" i="15" s="1"/>
  <c r="Q1013" i="15" a="1"/>
  <c r="Q1013" i="15" s="1"/>
  <c r="P1013" i="15" a="1"/>
  <c r="P1013" i="15" s="1"/>
  <c r="O1013" i="15" a="1"/>
  <c r="O1013" i="15" s="1"/>
  <c r="N1013" i="15" a="1"/>
  <c r="N1013" i="15" s="1"/>
  <c r="M1013" i="15" a="1"/>
  <c r="M1013" i="15" s="1"/>
  <c r="Q1012" i="15" a="1"/>
  <c r="Q1012" i="15" s="1"/>
  <c r="P1012" i="15" a="1"/>
  <c r="P1012" i="15" s="1"/>
  <c r="O1012" i="15" a="1"/>
  <c r="O1012" i="15" s="1"/>
  <c r="N1012" i="15" a="1"/>
  <c r="N1012" i="15" s="1"/>
  <c r="M1012" i="15" a="1"/>
  <c r="M1012" i="15" s="1"/>
  <c r="Q1011" i="15" a="1"/>
  <c r="Q1011" i="15" s="1"/>
  <c r="P1011" i="15" a="1"/>
  <c r="P1011" i="15" s="1"/>
  <c r="O1011" i="15" a="1"/>
  <c r="O1011" i="15" s="1"/>
  <c r="N1011" i="15" a="1"/>
  <c r="N1011" i="15" s="1"/>
  <c r="M1011" i="15" a="1"/>
  <c r="M1011" i="15" s="1"/>
  <c r="Q1010" i="15" a="1"/>
  <c r="Q1010" i="15" s="1"/>
  <c r="P1010" i="15" a="1"/>
  <c r="P1010" i="15" s="1"/>
  <c r="O1010" i="15" a="1"/>
  <c r="O1010" i="15" s="1"/>
  <c r="N1010" i="15" a="1"/>
  <c r="N1010" i="15" s="1"/>
  <c r="M1010" i="15" a="1"/>
  <c r="M1010" i="15" s="1"/>
  <c r="Q1009" i="15" a="1"/>
  <c r="Q1009" i="15" s="1"/>
  <c r="P1009" i="15" a="1"/>
  <c r="P1009" i="15" s="1"/>
  <c r="O1009" i="15" a="1"/>
  <c r="O1009" i="15" s="1"/>
  <c r="N1009" i="15" a="1"/>
  <c r="N1009" i="15" s="1"/>
  <c r="M1009" i="15" a="1"/>
  <c r="M1009" i="15" s="1"/>
  <c r="Q1008" i="15" a="1"/>
  <c r="Q1008" i="15" s="1"/>
  <c r="P1008" i="15" a="1"/>
  <c r="P1008" i="15" s="1"/>
  <c r="O1008" i="15" a="1"/>
  <c r="O1008" i="15" s="1"/>
  <c r="N1008" i="15" a="1"/>
  <c r="N1008" i="15" s="1"/>
  <c r="M1008" i="15" a="1"/>
  <c r="M1008" i="15" s="1"/>
  <c r="Q1007" i="15" a="1"/>
  <c r="Q1007" i="15" s="1"/>
  <c r="P1007" i="15" a="1"/>
  <c r="P1007" i="15" s="1"/>
  <c r="O1007" i="15" a="1"/>
  <c r="O1007" i="15" s="1"/>
  <c r="N1007" i="15" a="1"/>
  <c r="N1007" i="15" s="1"/>
  <c r="M1007" i="15" a="1"/>
  <c r="M1007" i="15" s="1"/>
  <c r="Q1006" i="15" a="1"/>
  <c r="Q1006" i="15" s="1"/>
  <c r="P1006" i="15" a="1"/>
  <c r="P1006" i="15" s="1"/>
  <c r="O1006" i="15" a="1"/>
  <c r="O1006" i="15" s="1"/>
  <c r="N1006" i="15" a="1"/>
  <c r="N1006" i="15" s="1"/>
  <c r="M1006" i="15" a="1"/>
  <c r="M1006" i="15" s="1"/>
  <c r="Q1005" i="15" a="1"/>
  <c r="Q1005" i="15" s="1"/>
  <c r="P1005" i="15" a="1"/>
  <c r="P1005" i="15" s="1"/>
  <c r="O1005" i="15" a="1"/>
  <c r="O1005" i="15" s="1"/>
  <c r="N1005" i="15" a="1"/>
  <c r="N1005" i="15" s="1"/>
  <c r="M1005" i="15" a="1"/>
  <c r="M1005" i="15" s="1"/>
  <c r="Q1004" i="15" a="1"/>
  <c r="Q1004" i="15" s="1"/>
  <c r="P1004" i="15" a="1"/>
  <c r="P1004" i="15" s="1"/>
  <c r="O1004" i="15" a="1"/>
  <c r="O1004" i="15" s="1"/>
  <c r="N1004" i="15" a="1"/>
  <c r="N1004" i="15" s="1"/>
  <c r="M1004" i="15" a="1"/>
  <c r="M1004" i="15" s="1"/>
  <c r="Q1003" i="15" a="1"/>
  <c r="Q1003" i="15" s="1"/>
  <c r="P1003" i="15" a="1"/>
  <c r="P1003" i="15" s="1"/>
  <c r="O1003" i="15" a="1"/>
  <c r="O1003" i="15" s="1"/>
  <c r="N1003" i="15" a="1"/>
  <c r="N1003" i="15" s="1"/>
  <c r="M1003" i="15" a="1"/>
  <c r="M1003" i="15" s="1"/>
  <c r="Q1002" i="15" a="1"/>
  <c r="Q1002" i="15" s="1"/>
  <c r="P1002" i="15" a="1"/>
  <c r="P1002" i="15" s="1"/>
  <c r="O1002" i="15" a="1"/>
  <c r="O1002" i="15" s="1"/>
  <c r="N1002" i="15" a="1"/>
  <c r="N1002" i="15" s="1"/>
  <c r="M1002" i="15" a="1"/>
  <c r="M1002" i="15" s="1"/>
  <c r="Q1001" i="15" a="1"/>
  <c r="Q1001" i="15" s="1"/>
  <c r="P1001" i="15" a="1"/>
  <c r="P1001" i="15" s="1"/>
  <c r="O1001" i="15" a="1"/>
  <c r="O1001" i="15" s="1"/>
  <c r="N1001" i="15" a="1"/>
  <c r="N1001" i="15" s="1"/>
  <c r="M1001" i="15" a="1"/>
  <c r="M1001" i="15" s="1"/>
  <c r="Q1000" i="15" a="1"/>
  <c r="Q1000" i="15" s="1"/>
  <c r="P1000" i="15" a="1"/>
  <c r="P1000" i="15" s="1"/>
  <c r="O1000" i="15" a="1"/>
  <c r="O1000" i="15" s="1"/>
  <c r="N1000" i="15" a="1"/>
  <c r="N1000" i="15" s="1"/>
  <c r="M1000" i="15" a="1"/>
  <c r="M1000" i="15" s="1"/>
  <c r="Q999" i="15" a="1"/>
  <c r="Q999" i="15" s="1"/>
  <c r="P999" i="15" a="1"/>
  <c r="P999" i="15" s="1"/>
  <c r="O999" i="15" a="1"/>
  <c r="O999" i="15" s="1"/>
  <c r="N999" i="15" a="1"/>
  <c r="N999" i="15" s="1"/>
  <c r="M999" i="15" a="1"/>
  <c r="M999" i="15" s="1"/>
  <c r="Q998" i="15" a="1"/>
  <c r="Q998" i="15" s="1"/>
  <c r="P998" i="15" a="1"/>
  <c r="P998" i="15" s="1"/>
  <c r="O998" i="15" a="1"/>
  <c r="O998" i="15" s="1"/>
  <c r="N998" i="15" a="1"/>
  <c r="N998" i="15" s="1"/>
  <c r="M998" i="15" a="1"/>
  <c r="M998" i="15" s="1"/>
  <c r="Q997" i="15" a="1"/>
  <c r="Q997" i="15" s="1"/>
  <c r="P997" i="15" a="1"/>
  <c r="P997" i="15" s="1"/>
  <c r="O997" i="15" a="1"/>
  <c r="O997" i="15" s="1"/>
  <c r="N997" i="15" a="1"/>
  <c r="N997" i="15" s="1"/>
  <c r="M997" i="15" a="1"/>
  <c r="M997" i="15" s="1"/>
  <c r="Q996" i="15" a="1"/>
  <c r="Q996" i="15" s="1"/>
  <c r="P996" i="15" a="1"/>
  <c r="P996" i="15" s="1"/>
  <c r="O996" i="15" a="1"/>
  <c r="O996" i="15" s="1"/>
  <c r="N996" i="15" a="1"/>
  <c r="N996" i="15" s="1"/>
  <c r="M996" i="15" a="1"/>
  <c r="M996" i="15" s="1"/>
  <c r="Q995" i="15" a="1"/>
  <c r="Q995" i="15" s="1"/>
  <c r="P995" i="15" a="1"/>
  <c r="P995" i="15" s="1"/>
  <c r="O995" i="15" a="1"/>
  <c r="O995" i="15" s="1"/>
  <c r="N995" i="15" a="1"/>
  <c r="N995" i="15" s="1"/>
  <c r="M995" i="15" a="1"/>
  <c r="M995" i="15" s="1"/>
  <c r="Q994" i="15" a="1"/>
  <c r="Q994" i="15" s="1"/>
  <c r="P994" i="15" a="1"/>
  <c r="P994" i="15" s="1"/>
  <c r="O994" i="15" a="1"/>
  <c r="O994" i="15" s="1"/>
  <c r="N994" i="15" a="1"/>
  <c r="N994" i="15" s="1"/>
  <c r="M994" i="15" a="1"/>
  <c r="M994" i="15" s="1"/>
  <c r="Q993" i="15" a="1"/>
  <c r="Q993" i="15" s="1"/>
  <c r="P993" i="15" a="1"/>
  <c r="P993" i="15" s="1"/>
  <c r="O993" i="15" a="1"/>
  <c r="O993" i="15" s="1"/>
  <c r="N993" i="15" a="1"/>
  <c r="N993" i="15" s="1"/>
  <c r="M993" i="15" a="1"/>
  <c r="M993" i="15" s="1"/>
  <c r="Q992" i="15" a="1"/>
  <c r="Q992" i="15" s="1"/>
  <c r="P992" i="15" a="1"/>
  <c r="P992" i="15" s="1"/>
  <c r="O992" i="15" a="1"/>
  <c r="O992" i="15" s="1"/>
  <c r="N992" i="15" a="1"/>
  <c r="N992" i="15" s="1"/>
  <c r="M992" i="15" a="1"/>
  <c r="M992" i="15" s="1"/>
  <c r="Q991" i="15" a="1"/>
  <c r="Q991" i="15" s="1"/>
  <c r="P991" i="15" a="1"/>
  <c r="P991" i="15" s="1"/>
  <c r="O991" i="15" a="1"/>
  <c r="O991" i="15" s="1"/>
  <c r="N991" i="15" a="1"/>
  <c r="N991" i="15" s="1"/>
  <c r="M991" i="15" a="1"/>
  <c r="M991" i="15" s="1"/>
  <c r="Q990" i="15" a="1"/>
  <c r="Q990" i="15" s="1"/>
  <c r="P990" i="15" a="1"/>
  <c r="P990" i="15" s="1"/>
  <c r="O990" i="15" a="1"/>
  <c r="O990" i="15" s="1"/>
  <c r="N990" i="15" a="1"/>
  <c r="N990" i="15" s="1"/>
  <c r="M990" i="15" a="1"/>
  <c r="M990" i="15" s="1"/>
  <c r="Q989" i="15" a="1"/>
  <c r="Q989" i="15" s="1"/>
  <c r="P989" i="15" a="1"/>
  <c r="P989" i="15" s="1"/>
  <c r="O989" i="15" a="1"/>
  <c r="O989" i="15" s="1"/>
  <c r="N989" i="15" a="1"/>
  <c r="N989" i="15" s="1"/>
  <c r="M989" i="15" a="1"/>
  <c r="M989" i="15" s="1"/>
  <c r="B989" i="15"/>
  <c r="A989" i="15" s="1"/>
  <c r="Q988" i="15" a="1"/>
  <c r="Q988" i="15" s="1"/>
  <c r="P988" i="15" a="1"/>
  <c r="P988" i="15" s="1"/>
  <c r="O988" i="15" a="1"/>
  <c r="O988" i="15" s="1"/>
  <c r="N988" i="15" a="1"/>
  <c r="N988" i="15" s="1"/>
  <c r="M988" i="15" a="1"/>
  <c r="M988" i="15" s="1"/>
  <c r="Q987" i="15" a="1"/>
  <c r="Q987" i="15" s="1"/>
  <c r="P987" i="15" a="1"/>
  <c r="P987" i="15" s="1"/>
  <c r="O987" i="15" a="1"/>
  <c r="O987" i="15" s="1"/>
  <c r="N987" i="15" a="1"/>
  <c r="N987" i="15" s="1"/>
  <c r="M987" i="15" a="1"/>
  <c r="M987" i="15" s="1"/>
  <c r="Q986" i="15" a="1"/>
  <c r="Q986" i="15" s="1"/>
  <c r="P986" i="15" a="1"/>
  <c r="P986" i="15" s="1"/>
  <c r="O986" i="15" a="1"/>
  <c r="O986" i="15" s="1"/>
  <c r="N986" i="15" a="1"/>
  <c r="N986" i="15" s="1"/>
  <c r="M986" i="15" a="1"/>
  <c r="M986" i="15" s="1"/>
  <c r="Q985" i="15" a="1"/>
  <c r="Q985" i="15" s="1"/>
  <c r="P985" i="15" a="1"/>
  <c r="P985" i="15" s="1"/>
  <c r="O985" i="15" a="1"/>
  <c r="O985" i="15" s="1"/>
  <c r="N985" i="15" a="1"/>
  <c r="N985" i="15" s="1"/>
  <c r="M985" i="15" a="1"/>
  <c r="M985" i="15" s="1"/>
  <c r="Q984" i="15" a="1"/>
  <c r="Q984" i="15" s="1"/>
  <c r="P984" i="15" a="1"/>
  <c r="P984" i="15" s="1"/>
  <c r="O984" i="15" a="1"/>
  <c r="O984" i="15" s="1"/>
  <c r="N984" i="15" a="1"/>
  <c r="N984" i="15" s="1"/>
  <c r="M984" i="15" a="1"/>
  <c r="M984" i="15" s="1"/>
  <c r="Q983" i="15" a="1"/>
  <c r="Q983" i="15" s="1"/>
  <c r="P983" i="15" a="1"/>
  <c r="P983" i="15" s="1"/>
  <c r="O983" i="15" a="1"/>
  <c r="O983" i="15" s="1"/>
  <c r="N983" i="15" a="1"/>
  <c r="N983" i="15" s="1"/>
  <c r="M983" i="15" a="1"/>
  <c r="M983" i="15" s="1"/>
  <c r="Q982" i="15" a="1"/>
  <c r="Q982" i="15" s="1"/>
  <c r="P982" i="15" a="1"/>
  <c r="P982" i="15" s="1"/>
  <c r="O982" i="15" a="1"/>
  <c r="O982" i="15" s="1"/>
  <c r="N982" i="15" a="1"/>
  <c r="N982" i="15" s="1"/>
  <c r="M982" i="15" a="1"/>
  <c r="M982" i="15" s="1"/>
  <c r="Q981" i="15" a="1"/>
  <c r="Q981" i="15" s="1"/>
  <c r="P981" i="15" a="1"/>
  <c r="P981" i="15" s="1"/>
  <c r="O981" i="15" a="1"/>
  <c r="O981" i="15" s="1"/>
  <c r="N981" i="15" a="1"/>
  <c r="N981" i="15" s="1"/>
  <c r="M981" i="15" a="1"/>
  <c r="M981" i="15" s="1"/>
  <c r="Q980" i="15" a="1"/>
  <c r="Q980" i="15" s="1"/>
  <c r="P980" i="15" a="1"/>
  <c r="P980" i="15" s="1"/>
  <c r="O980" i="15" a="1"/>
  <c r="O980" i="15" s="1"/>
  <c r="N980" i="15" a="1"/>
  <c r="N980" i="15" s="1"/>
  <c r="M980" i="15" a="1"/>
  <c r="M980" i="15" s="1"/>
  <c r="Q979" i="15" a="1"/>
  <c r="Q979" i="15" s="1"/>
  <c r="P979" i="15" a="1"/>
  <c r="P979" i="15" s="1"/>
  <c r="O979" i="15" a="1"/>
  <c r="O979" i="15" s="1"/>
  <c r="N979" i="15" a="1"/>
  <c r="N979" i="15" s="1"/>
  <c r="M979" i="15" a="1"/>
  <c r="M979" i="15" s="1"/>
  <c r="Q978" i="15" a="1"/>
  <c r="Q978" i="15" s="1"/>
  <c r="P978" i="15" a="1"/>
  <c r="P978" i="15" s="1"/>
  <c r="O978" i="15" a="1"/>
  <c r="O978" i="15" s="1"/>
  <c r="N978" i="15" a="1"/>
  <c r="N978" i="15" s="1"/>
  <c r="M978" i="15" a="1"/>
  <c r="M978" i="15" s="1"/>
  <c r="Q977" i="15" a="1"/>
  <c r="Q977" i="15" s="1"/>
  <c r="P977" i="15" a="1"/>
  <c r="P977" i="15" s="1"/>
  <c r="O977" i="15" a="1"/>
  <c r="O977" i="15" s="1"/>
  <c r="N977" i="15" a="1"/>
  <c r="N977" i="15" s="1"/>
  <c r="M977" i="15" a="1"/>
  <c r="M977" i="15" s="1"/>
  <c r="Q976" i="15" a="1"/>
  <c r="Q976" i="15" s="1"/>
  <c r="P976" i="15" a="1"/>
  <c r="P976" i="15" s="1"/>
  <c r="O976" i="15" a="1"/>
  <c r="O976" i="15" s="1"/>
  <c r="N976" i="15" a="1"/>
  <c r="N976" i="15" s="1"/>
  <c r="M976" i="15" a="1"/>
  <c r="M976" i="15" s="1"/>
  <c r="Q975" i="15" a="1"/>
  <c r="Q975" i="15" s="1"/>
  <c r="P975" i="15" a="1"/>
  <c r="P975" i="15" s="1"/>
  <c r="O975" i="15" a="1"/>
  <c r="O975" i="15" s="1"/>
  <c r="N975" i="15" a="1"/>
  <c r="N975" i="15" s="1"/>
  <c r="M975" i="15" a="1"/>
  <c r="M975" i="15" s="1"/>
  <c r="Q974" i="15" a="1"/>
  <c r="Q974" i="15" s="1"/>
  <c r="P974" i="15" a="1"/>
  <c r="P974" i="15" s="1"/>
  <c r="O974" i="15" a="1"/>
  <c r="O974" i="15" s="1"/>
  <c r="N974" i="15" a="1"/>
  <c r="N974" i="15" s="1"/>
  <c r="M974" i="15" a="1"/>
  <c r="M974" i="15" s="1"/>
  <c r="Q973" i="15" a="1"/>
  <c r="Q973" i="15" s="1"/>
  <c r="P973" i="15" a="1"/>
  <c r="P973" i="15" s="1"/>
  <c r="O973" i="15" a="1"/>
  <c r="O973" i="15" s="1"/>
  <c r="N973" i="15" a="1"/>
  <c r="N973" i="15" s="1"/>
  <c r="M973" i="15" a="1"/>
  <c r="M973" i="15" s="1"/>
  <c r="Q972" i="15" a="1"/>
  <c r="Q972" i="15" s="1"/>
  <c r="P972" i="15" a="1"/>
  <c r="P972" i="15" s="1"/>
  <c r="O972" i="15" a="1"/>
  <c r="O972" i="15" s="1"/>
  <c r="N972" i="15" a="1"/>
  <c r="N972" i="15" s="1"/>
  <c r="M972" i="15" a="1"/>
  <c r="M972" i="15" s="1"/>
  <c r="Q971" i="15" a="1"/>
  <c r="Q971" i="15" s="1"/>
  <c r="P971" i="15" a="1"/>
  <c r="P971" i="15" s="1"/>
  <c r="O971" i="15" a="1"/>
  <c r="O971" i="15" s="1"/>
  <c r="N971" i="15" a="1"/>
  <c r="N971" i="15" s="1"/>
  <c r="M971" i="15" a="1"/>
  <c r="M971" i="15" s="1"/>
  <c r="Q970" i="15" a="1"/>
  <c r="Q970" i="15" s="1"/>
  <c r="P970" i="15" a="1"/>
  <c r="P970" i="15" s="1"/>
  <c r="O970" i="15" a="1"/>
  <c r="O970" i="15" s="1"/>
  <c r="N970" i="15" a="1"/>
  <c r="N970" i="15" s="1"/>
  <c r="M970" i="15" a="1"/>
  <c r="M970" i="15" s="1"/>
  <c r="Q969" i="15" a="1"/>
  <c r="Q969" i="15" s="1"/>
  <c r="P969" i="15" a="1"/>
  <c r="P969" i="15" s="1"/>
  <c r="O969" i="15" a="1"/>
  <c r="O969" i="15" s="1"/>
  <c r="N969" i="15" a="1"/>
  <c r="N969" i="15" s="1"/>
  <c r="M969" i="15" a="1"/>
  <c r="M969" i="15" s="1"/>
  <c r="Q968" i="15" a="1"/>
  <c r="Q968" i="15" s="1"/>
  <c r="P968" i="15" a="1"/>
  <c r="P968" i="15" s="1"/>
  <c r="O968" i="15" a="1"/>
  <c r="O968" i="15" s="1"/>
  <c r="N968" i="15" a="1"/>
  <c r="N968" i="15" s="1"/>
  <c r="M968" i="15" a="1"/>
  <c r="M968" i="15" s="1"/>
  <c r="Q967" i="15" a="1"/>
  <c r="Q967" i="15" s="1"/>
  <c r="P967" i="15" a="1"/>
  <c r="P967" i="15" s="1"/>
  <c r="O967" i="15" a="1"/>
  <c r="O967" i="15" s="1"/>
  <c r="N967" i="15" a="1"/>
  <c r="N967" i="15" s="1"/>
  <c r="M967" i="15" a="1"/>
  <c r="M967" i="15" s="1"/>
  <c r="Q966" i="15" a="1"/>
  <c r="Q966" i="15" s="1"/>
  <c r="P966" i="15" a="1"/>
  <c r="P966" i="15" s="1"/>
  <c r="O966" i="15" a="1"/>
  <c r="O966" i="15" s="1"/>
  <c r="N966" i="15" a="1"/>
  <c r="N966" i="15" s="1"/>
  <c r="M966" i="15" a="1"/>
  <c r="M966" i="15" s="1"/>
  <c r="Q965" i="15" a="1"/>
  <c r="Q965" i="15" s="1"/>
  <c r="P965" i="15" a="1"/>
  <c r="P965" i="15" s="1"/>
  <c r="O965" i="15" a="1"/>
  <c r="O965" i="15" s="1"/>
  <c r="N965" i="15" a="1"/>
  <c r="N965" i="15" s="1"/>
  <c r="M965" i="15" a="1"/>
  <c r="M965" i="15" s="1"/>
  <c r="Q964" i="15" a="1"/>
  <c r="Q964" i="15" s="1"/>
  <c r="P964" i="15" a="1"/>
  <c r="P964" i="15" s="1"/>
  <c r="O964" i="15" a="1"/>
  <c r="O964" i="15" s="1"/>
  <c r="N964" i="15" a="1"/>
  <c r="N964" i="15" s="1"/>
  <c r="M964" i="15" a="1"/>
  <c r="M964" i="15" s="1"/>
  <c r="Q963" i="15" a="1"/>
  <c r="Q963" i="15" s="1"/>
  <c r="P963" i="15" a="1"/>
  <c r="P963" i="15" s="1"/>
  <c r="O963" i="15" a="1"/>
  <c r="O963" i="15" s="1"/>
  <c r="N963" i="15" a="1"/>
  <c r="N963" i="15" s="1"/>
  <c r="M963" i="15" a="1"/>
  <c r="M963" i="15" s="1"/>
  <c r="Q962" i="15" a="1"/>
  <c r="Q962" i="15" s="1"/>
  <c r="P962" i="15" a="1"/>
  <c r="P962" i="15" s="1"/>
  <c r="O962" i="15" a="1"/>
  <c r="O962" i="15" s="1"/>
  <c r="N962" i="15" a="1"/>
  <c r="N962" i="15" s="1"/>
  <c r="M962" i="15" a="1"/>
  <c r="M962" i="15" s="1"/>
  <c r="Q961" i="15" a="1"/>
  <c r="Q961" i="15" s="1"/>
  <c r="P961" i="15" a="1"/>
  <c r="P961" i="15" s="1"/>
  <c r="O961" i="15" a="1"/>
  <c r="O961" i="15" s="1"/>
  <c r="N961" i="15" a="1"/>
  <c r="N961" i="15" s="1"/>
  <c r="M961" i="15" a="1"/>
  <c r="M961" i="15" s="1"/>
  <c r="Q960" i="15" a="1"/>
  <c r="Q960" i="15" s="1"/>
  <c r="P960" i="15" a="1"/>
  <c r="P960" i="15" s="1"/>
  <c r="O960" i="15" a="1"/>
  <c r="O960" i="15" s="1"/>
  <c r="N960" i="15" a="1"/>
  <c r="N960" i="15" s="1"/>
  <c r="M960" i="15" a="1"/>
  <c r="M960" i="15" s="1"/>
  <c r="Q959" i="15" a="1"/>
  <c r="Q959" i="15" s="1"/>
  <c r="P959" i="15" a="1"/>
  <c r="P959" i="15" s="1"/>
  <c r="O959" i="15" a="1"/>
  <c r="O959" i="15" s="1"/>
  <c r="N959" i="15" a="1"/>
  <c r="N959" i="15" s="1"/>
  <c r="M959" i="15" a="1"/>
  <c r="M959" i="15" s="1"/>
  <c r="Q958" i="15" a="1"/>
  <c r="Q958" i="15" s="1"/>
  <c r="P958" i="15" a="1"/>
  <c r="P958" i="15" s="1"/>
  <c r="O958" i="15" a="1"/>
  <c r="O958" i="15" s="1"/>
  <c r="N958" i="15" a="1"/>
  <c r="N958" i="15" s="1"/>
  <c r="M958" i="15" a="1"/>
  <c r="M958" i="15" s="1"/>
  <c r="Q957" i="15" a="1"/>
  <c r="Q957" i="15" s="1"/>
  <c r="P957" i="15" a="1"/>
  <c r="P957" i="15" s="1"/>
  <c r="O957" i="15" a="1"/>
  <c r="O957" i="15" s="1"/>
  <c r="N957" i="15" a="1"/>
  <c r="N957" i="15" s="1"/>
  <c r="M957" i="15" a="1"/>
  <c r="M957" i="15" s="1"/>
  <c r="Q956" i="15" a="1"/>
  <c r="Q956" i="15" s="1"/>
  <c r="P956" i="15" a="1"/>
  <c r="P956" i="15" s="1"/>
  <c r="O956" i="15" a="1"/>
  <c r="O956" i="15" s="1"/>
  <c r="N956" i="15" a="1"/>
  <c r="N956" i="15" s="1"/>
  <c r="M956" i="15" a="1"/>
  <c r="M956" i="15" s="1"/>
  <c r="Q955" i="15" a="1"/>
  <c r="Q955" i="15" s="1"/>
  <c r="P955" i="15" a="1"/>
  <c r="P955" i="15" s="1"/>
  <c r="O955" i="15" a="1"/>
  <c r="O955" i="15" s="1"/>
  <c r="N955" i="15" a="1"/>
  <c r="N955" i="15" s="1"/>
  <c r="M955" i="15" a="1"/>
  <c r="M955" i="15" s="1"/>
  <c r="Q954" i="15" a="1"/>
  <c r="Q954" i="15" s="1"/>
  <c r="P954" i="15" a="1"/>
  <c r="P954" i="15" s="1"/>
  <c r="O954" i="15" a="1"/>
  <c r="O954" i="15" s="1"/>
  <c r="N954" i="15" a="1"/>
  <c r="N954" i="15" s="1"/>
  <c r="M954" i="15" a="1"/>
  <c r="M954" i="15" s="1"/>
  <c r="Q953" i="15" a="1"/>
  <c r="Q953" i="15" s="1"/>
  <c r="P953" i="15" a="1"/>
  <c r="P953" i="15" s="1"/>
  <c r="O953" i="15" a="1"/>
  <c r="O953" i="15" s="1"/>
  <c r="N953" i="15" a="1"/>
  <c r="N953" i="15" s="1"/>
  <c r="M953" i="15" a="1"/>
  <c r="M953" i="15" s="1"/>
  <c r="Q952" i="15" a="1"/>
  <c r="Q952" i="15" s="1"/>
  <c r="P952" i="15" a="1"/>
  <c r="P952" i="15" s="1"/>
  <c r="O952" i="15" a="1"/>
  <c r="O952" i="15" s="1"/>
  <c r="N952" i="15" a="1"/>
  <c r="N952" i="15" s="1"/>
  <c r="M952" i="15" a="1"/>
  <c r="M952" i="15" s="1"/>
  <c r="Q951" i="15" a="1"/>
  <c r="Q951" i="15" s="1"/>
  <c r="P951" i="15" a="1"/>
  <c r="P951" i="15" s="1"/>
  <c r="O951" i="15" a="1"/>
  <c r="O951" i="15" s="1"/>
  <c r="N951" i="15" a="1"/>
  <c r="N951" i="15" s="1"/>
  <c r="M951" i="15" a="1"/>
  <c r="M951" i="15" s="1"/>
  <c r="Q950" i="15" a="1"/>
  <c r="Q950" i="15" s="1"/>
  <c r="P950" i="15" a="1"/>
  <c r="P950" i="15" s="1"/>
  <c r="O950" i="15" a="1"/>
  <c r="O950" i="15" s="1"/>
  <c r="N950" i="15" a="1"/>
  <c r="N950" i="15" s="1"/>
  <c r="M950" i="15" a="1"/>
  <c r="M950" i="15" s="1"/>
  <c r="Q949" i="15" a="1"/>
  <c r="Q949" i="15" s="1"/>
  <c r="P949" i="15" a="1"/>
  <c r="P949" i="15" s="1"/>
  <c r="O949" i="15" a="1"/>
  <c r="O949" i="15" s="1"/>
  <c r="N949" i="15" a="1"/>
  <c r="N949" i="15" s="1"/>
  <c r="M949" i="15" a="1"/>
  <c r="M949" i="15" s="1"/>
  <c r="Q948" i="15" a="1"/>
  <c r="Q948" i="15" s="1"/>
  <c r="P948" i="15" a="1"/>
  <c r="P948" i="15" s="1"/>
  <c r="O948" i="15" a="1"/>
  <c r="O948" i="15" s="1"/>
  <c r="N948" i="15" a="1"/>
  <c r="N948" i="15" s="1"/>
  <c r="M948" i="15" a="1"/>
  <c r="M948" i="15" s="1"/>
  <c r="Q947" i="15" a="1"/>
  <c r="Q947" i="15" s="1"/>
  <c r="P947" i="15" a="1"/>
  <c r="P947" i="15" s="1"/>
  <c r="O947" i="15" a="1"/>
  <c r="O947" i="15" s="1"/>
  <c r="N947" i="15" a="1"/>
  <c r="N947" i="15" s="1"/>
  <c r="M947" i="15" a="1"/>
  <c r="M947" i="15" s="1"/>
  <c r="Q946" i="15" a="1"/>
  <c r="Q946" i="15" s="1"/>
  <c r="P946" i="15" a="1"/>
  <c r="P946" i="15" s="1"/>
  <c r="O946" i="15" a="1"/>
  <c r="O946" i="15" s="1"/>
  <c r="N946" i="15" a="1"/>
  <c r="N946" i="15" s="1"/>
  <c r="M946" i="15" a="1"/>
  <c r="M946" i="15" s="1"/>
  <c r="Q945" i="15" a="1"/>
  <c r="Q945" i="15" s="1"/>
  <c r="P945" i="15" a="1"/>
  <c r="P945" i="15" s="1"/>
  <c r="O945" i="15" a="1"/>
  <c r="O945" i="15" s="1"/>
  <c r="N945" i="15" a="1"/>
  <c r="N945" i="15" s="1"/>
  <c r="M945" i="15" a="1"/>
  <c r="M945" i="15" s="1"/>
  <c r="Q944" i="15" a="1"/>
  <c r="Q944" i="15" s="1"/>
  <c r="P944" i="15" a="1"/>
  <c r="P944" i="15" s="1"/>
  <c r="O944" i="15" a="1"/>
  <c r="O944" i="15" s="1"/>
  <c r="N944" i="15" a="1"/>
  <c r="N944" i="15" s="1"/>
  <c r="M944" i="15" a="1"/>
  <c r="M944" i="15" s="1"/>
  <c r="Q943" i="15" a="1"/>
  <c r="Q943" i="15" s="1"/>
  <c r="P943" i="15" a="1"/>
  <c r="P943" i="15" s="1"/>
  <c r="O943" i="15" a="1"/>
  <c r="O943" i="15" s="1"/>
  <c r="N943" i="15" a="1"/>
  <c r="N943" i="15" s="1"/>
  <c r="M943" i="15" a="1"/>
  <c r="M943" i="15" s="1"/>
  <c r="Q942" i="15" a="1"/>
  <c r="Q942" i="15" s="1"/>
  <c r="P942" i="15" a="1"/>
  <c r="P942" i="15" s="1"/>
  <c r="O942" i="15" a="1"/>
  <c r="O942" i="15" s="1"/>
  <c r="N942" i="15" a="1"/>
  <c r="N942" i="15" s="1"/>
  <c r="M942" i="15" a="1"/>
  <c r="M942" i="15" s="1"/>
  <c r="Q941" i="15" a="1"/>
  <c r="Q941" i="15" s="1"/>
  <c r="P941" i="15" a="1"/>
  <c r="P941" i="15" s="1"/>
  <c r="O941" i="15" a="1"/>
  <c r="O941" i="15" s="1"/>
  <c r="N941" i="15" a="1"/>
  <c r="N941" i="15" s="1"/>
  <c r="M941" i="15" a="1"/>
  <c r="M941" i="15" s="1"/>
  <c r="Q940" i="15" a="1"/>
  <c r="Q940" i="15" s="1"/>
  <c r="P940" i="15" a="1"/>
  <c r="P940" i="15" s="1"/>
  <c r="O940" i="15" a="1"/>
  <c r="O940" i="15" s="1"/>
  <c r="N940" i="15" a="1"/>
  <c r="N940" i="15" s="1"/>
  <c r="M940" i="15" a="1"/>
  <c r="M940" i="15" s="1"/>
  <c r="Q939" i="15" a="1"/>
  <c r="Q939" i="15" s="1"/>
  <c r="P939" i="15" a="1"/>
  <c r="P939" i="15" s="1"/>
  <c r="O939" i="15" a="1"/>
  <c r="O939" i="15" s="1"/>
  <c r="N939" i="15" a="1"/>
  <c r="N939" i="15" s="1"/>
  <c r="M939" i="15" a="1"/>
  <c r="M939" i="15" s="1"/>
  <c r="Q938" i="15" a="1"/>
  <c r="Q938" i="15" s="1"/>
  <c r="P938" i="15" a="1"/>
  <c r="P938" i="15" s="1"/>
  <c r="O938" i="15" a="1"/>
  <c r="O938" i="15" s="1"/>
  <c r="N938" i="15" a="1"/>
  <c r="N938" i="15" s="1"/>
  <c r="M938" i="15" a="1"/>
  <c r="M938" i="15" s="1"/>
  <c r="Q937" i="15" a="1"/>
  <c r="Q937" i="15" s="1"/>
  <c r="P937" i="15" a="1"/>
  <c r="P937" i="15" s="1"/>
  <c r="O937" i="15" a="1"/>
  <c r="O937" i="15" s="1"/>
  <c r="N937" i="15" a="1"/>
  <c r="N937" i="15" s="1"/>
  <c r="M937" i="15" a="1"/>
  <c r="M937" i="15" s="1"/>
  <c r="Q936" i="15" a="1"/>
  <c r="Q936" i="15" s="1"/>
  <c r="P936" i="15" a="1"/>
  <c r="P936" i="15" s="1"/>
  <c r="O936" i="15" a="1"/>
  <c r="O936" i="15" s="1"/>
  <c r="N936" i="15" a="1"/>
  <c r="N936" i="15" s="1"/>
  <c r="M936" i="15" a="1"/>
  <c r="M936" i="15" s="1"/>
  <c r="Q935" i="15" a="1"/>
  <c r="Q935" i="15" s="1"/>
  <c r="P935" i="15" a="1"/>
  <c r="P935" i="15" s="1"/>
  <c r="O935" i="15" a="1"/>
  <c r="O935" i="15" s="1"/>
  <c r="N935" i="15" a="1"/>
  <c r="N935" i="15" s="1"/>
  <c r="M935" i="15" a="1"/>
  <c r="M935" i="15" s="1"/>
  <c r="Q934" i="15" a="1"/>
  <c r="Q934" i="15" s="1"/>
  <c r="P934" i="15" a="1"/>
  <c r="P934" i="15" s="1"/>
  <c r="O934" i="15" a="1"/>
  <c r="O934" i="15" s="1"/>
  <c r="N934" i="15" a="1"/>
  <c r="N934" i="15" s="1"/>
  <c r="M934" i="15" a="1"/>
  <c r="M934" i="15" s="1"/>
  <c r="Q933" i="15" a="1"/>
  <c r="Q933" i="15" s="1"/>
  <c r="P933" i="15" a="1"/>
  <c r="P933" i="15" s="1"/>
  <c r="O933" i="15" a="1"/>
  <c r="O933" i="15" s="1"/>
  <c r="N933" i="15" a="1"/>
  <c r="N933" i="15" s="1"/>
  <c r="M933" i="15" a="1"/>
  <c r="M933" i="15" s="1"/>
  <c r="Q932" i="15" a="1"/>
  <c r="Q932" i="15" s="1"/>
  <c r="P932" i="15" a="1"/>
  <c r="P932" i="15" s="1"/>
  <c r="O932" i="15" a="1"/>
  <c r="O932" i="15" s="1"/>
  <c r="N932" i="15" a="1"/>
  <c r="N932" i="15" s="1"/>
  <c r="M932" i="15" a="1"/>
  <c r="M932" i="15" s="1"/>
  <c r="Q931" i="15" a="1"/>
  <c r="Q931" i="15" s="1"/>
  <c r="P931" i="15" a="1"/>
  <c r="P931" i="15" s="1"/>
  <c r="O931" i="15" a="1"/>
  <c r="O931" i="15" s="1"/>
  <c r="N931" i="15" a="1"/>
  <c r="N931" i="15" s="1"/>
  <c r="M931" i="15" a="1"/>
  <c r="M931" i="15" s="1"/>
  <c r="Q930" i="15" a="1"/>
  <c r="Q930" i="15" s="1"/>
  <c r="P930" i="15" a="1"/>
  <c r="P930" i="15" s="1"/>
  <c r="O930" i="15" a="1"/>
  <c r="O930" i="15" s="1"/>
  <c r="N930" i="15" a="1"/>
  <c r="N930" i="15" s="1"/>
  <c r="M930" i="15" a="1"/>
  <c r="M930" i="15" s="1"/>
  <c r="Q929" i="15" a="1"/>
  <c r="Q929" i="15" s="1"/>
  <c r="P929" i="15" a="1"/>
  <c r="P929" i="15" s="1"/>
  <c r="O929" i="15" a="1"/>
  <c r="O929" i="15" s="1"/>
  <c r="N929" i="15" a="1"/>
  <c r="N929" i="15" s="1"/>
  <c r="M929" i="15" a="1"/>
  <c r="M929" i="15" s="1"/>
  <c r="Q928" i="15" a="1"/>
  <c r="Q928" i="15" s="1"/>
  <c r="P928" i="15" a="1"/>
  <c r="P928" i="15" s="1"/>
  <c r="O928" i="15" a="1"/>
  <c r="O928" i="15" s="1"/>
  <c r="N928" i="15" a="1"/>
  <c r="N928" i="15" s="1"/>
  <c r="M928" i="15" a="1"/>
  <c r="M928" i="15" s="1"/>
  <c r="Q927" i="15" a="1"/>
  <c r="Q927" i="15" s="1"/>
  <c r="P927" i="15" a="1"/>
  <c r="P927" i="15" s="1"/>
  <c r="O927" i="15" a="1"/>
  <c r="O927" i="15" s="1"/>
  <c r="N927" i="15" a="1"/>
  <c r="N927" i="15" s="1"/>
  <c r="M927" i="15" a="1"/>
  <c r="M927" i="15" s="1"/>
  <c r="Q926" i="15" a="1"/>
  <c r="Q926" i="15" s="1"/>
  <c r="P926" i="15" a="1"/>
  <c r="P926" i="15" s="1"/>
  <c r="O926" i="15" a="1"/>
  <c r="O926" i="15" s="1"/>
  <c r="N926" i="15" a="1"/>
  <c r="N926" i="15" s="1"/>
  <c r="M926" i="15" a="1"/>
  <c r="M926" i="15" s="1"/>
  <c r="Q925" i="15" a="1"/>
  <c r="Q925" i="15" s="1"/>
  <c r="P925" i="15" a="1"/>
  <c r="P925" i="15" s="1"/>
  <c r="O925" i="15" a="1"/>
  <c r="O925" i="15" s="1"/>
  <c r="N925" i="15" a="1"/>
  <c r="N925" i="15" s="1"/>
  <c r="M925" i="15" a="1"/>
  <c r="M925" i="15" s="1"/>
  <c r="Q924" i="15" a="1"/>
  <c r="Q924" i="15" s="1"/>
  <c r="P924" i="15" a="1"/>
  <c r="P924" i="15" s="1"/>
  <c r="O924" i="15" a="1"/>
  <c r="O924" i="15" s="1"/>
  <c r="N924" i="15" a="1"/>
  <c r="N924" i="15" s="1"/>
  <c r="M924" i="15" a="1"/>
  <c r="M924" i="15" s="1"/>
  <c r="Q923" i="15" a="1"/>
  <c r="Q923" i="15" s="1"/>
  <c r="P923" i="15" a="1"/>
  <c r="P923" i="15" s="1"/>
  <c r="O923" i="15" a="1"/>
  <c r="O923" i="15" s="1"/>
  <c r="N923" i="15" a="1"/>
  <c r="N923" i="15" s="1"/>
  <c r="M923" i="15" a="1"/>
  <c r="M923" i="15" s="1"/>
  <c r="Q922" i="15" a="1"/>
  <c r="Q922" i="15" s="1"/>
  <c r="P922" i="15" a="1"/>
  <c r="P922" i="15" s="1"/>
  <c r="O922" i="15" a="1"/>
  <c r="O922" i="15" s="1"/>
  <c r="N922" i="15" a="1"/>
  <c r="N922" i="15" s="1"/>
  <c r="M922" i="15" a="1"/>
  <c r="M922" i="15" s="1"/>
  <c r="Q921" i="15" a="1"/>
  <c r="Q921" i="15" s="1"/>
  <c r="P921" i="15" a="1"/>
  <c r="P921" i="15" s="1"/>
  <c r="O921" i="15" a="1"/>
  <c r="O921" i="15" s="1"/>
  <c r="N921" i="15" a="1"/>
  <c r="N921" i="15" s="1"/>
  <c r="M921" i="15" a="1"/>
  <c r="M921" i="15" s="1"/>
  <c r="Q920" i="15" a="1"/>
  <c r="Q920" i="15" s="1"/>
  <c r="P920" i="15" a="1"/>
  <c r="P920" i="15" s="1"/>
  <c r="O920" i="15" a="1"/>
  <c r="O920" i="15" s="1"/>
  <c r="N920" i="15" a="1"/>
  <c r="N920" i="15" s="1"/>
  <c r="M920" i="15" a="1"/>
  <c r="M920" i="15" s="1"/>
  <c r="Q919" i="15" a="1"/>
  <c r="Q919" i="15" s="1"/>
  <c r="P919" i="15" a="1"/>
  <c r="P919" i="15" s="1"/>
  <c r="O919" i="15" a="1"/>
  <c r="O919" i="15" s="1"/>
  <c r="N919" i="15" a="1"/>
  <c r="N919" i="15" s="1"/>
  <c r="M919" i="15" a="1"/>
  <c r="M919" i="15" s="1"/>
  <c r="Q918" i="15" a="1"/>
  <c r="Q918" i="15" s="1"/>
  <c r="P918" i="15" a="1"/>
  <c r="P918" i="15" s="1"/>
  <c r="O918" i="15" a="1"/>
  <c r="O918" i="15" s="1"/>
  <c r="N918" i="15" a="1"/>
  <c r="N918" i="15" s="1"/>
  <c r="M918" i="15" a="1"/>
  <c r="M918" i="15" s="1"/>
  <c r="Q917" i="15" a="1"/>
  <c r="Q917" i="15" s="1"/>
  <c r="P917" i="15" a="1"/>
  <c r="P917" i="15" s="1"/>
  <c r="O917" i="15" a="1"/>
  <c r="O917" i="15" s="1"/>
  <c r="N917" i="15" a="1"/>
  <c r="N917" i="15" s="1"/>
  <c r="M917" i="15" a="1"/>
  <c r="M917" i="15" s="1"/>
  <c r="Q916" i="15" a="1"/>
  <c r="Q916" i="15" s="1"/>
  <c r="P916" i="15" a="1"/>
  <c r="P916" i="15" s="1"/>
  <c r="O916" i="15" a="1"/>
  <c r="O916" i="15" s="1"/>
  <c r="N916" i="15" a="1"/>
  <c r="N916" i="15" s="1"/>
  <c r="M916" i="15" a="1"/>
  <c r="M916" i="15" s="1"/>
  <c r="Q915" i="15" a="1"/>
  <c r="Q915" i="15" s="1"/>
  <c r="P915" i="15" a="1"/>
  <c r="P915" i="15" s="1"/>
  <c r="O915" i="15" a="1"/>
  <c r="O915" i="15" s="1"/>
  <c r="N915" i="15" a="1"/>
  <c r="N915" i="15" s="1"/>
  <c r="M915" i="15" a="1"/>
  <c r="M915" i="15" s="1"/>
  <c r="Q914" i="15" a="1"/>
  <c r="Q914" i="15" s="1"/>
  <c r="P914" i="15" a="1"/>
  <c r="P914" i="15" s="1"/>
  <c r="O914" i="15" a="1"/>
  <c r="O914" i="15" s="1"/>
  <c r="N914" i="15" a="1"/>
  <c r="N914" i="15" s="1"/>
  <c r="M914" i="15" a="1"/>
  <c r="M914" i="15" s="1"/>
  <c r="Q913" i="15" a="1"/>
  <c r="Q913" i="15" s="1"/>
  <c r="P913" i="15" a="1"/>
  <c r="P913" i="15" s="1"/>
  <c r="O913" i="15" a="1"/>
  <c r="O913" i="15" s="1"/>
  <c r="N913" i="15" a="1"/>
  <c r="N913" i="15" s="1"/>
  <c r="M913" i="15" a="1"/>
  <c r="M913" i="15" s="1"/>
  <c r="Q912" i="15" a="1"/>
  <c r="Q912" i="15" s="1"/>
  <c r="P912" i="15" a="1"/>
  <c r="P912" i="15" s="1"/>
  <c r="O912" i="15" a="1"/>
  <c r="O912" i="15" s="1"/>
  <c r="N912" i="15" a="1"/>
  <c r="N912" i="15" s="1"/>
  <c r="M912" i="15" a="1"/>
  <c r="M912" i="15" s="1"/>
  <c r="Q911" i="15" a="1"/>
  <c r="Q911" i="15" s="1"/>
  <c r="P911" i="15" a="1"/>
  <c r="P911" i="15" s="1"/>
  <c r="O911" i="15" a="1"/>
  <c r="O911" i="15" s="1"/>
  <c r="N911" i="15" a="1"/>
  <c r="N911" i="15" s="1"/>
  <c r="M911" i="15" a="1"/>
  <c r="M911" i="15" s="1"/>
  <c r="Q910" i="15" a="1"/>
  <c r="Q910" i="15" s="1"/>
  <c r="P910" i="15" a="1"/>
  <c r="P910" i="15" s="1"/>
  <c r="O910" i="15" a="1"/>
  <c r="O910" i="15" s="1"/>
  <c r="N910" i="15" a="1"/>
  <c r="N910" i="15" s="1"/>
  <c r="M910" i="15" a="1"/>
  <c r="M910" i="15" s="1"/>
  <c r="Q909" i="15" a="1"/>
  <c r="Q909" i="15" s="1"/>
  <c r="P909" i="15" a="1"/>
  <c r="P909" i="15" s="1"/>
  <c r="O909" i="15" a="1"/>
  <c r="O909" i="15" s="1"/>
  <c r="N909" i="15" a="1"/>
  <c r="N909" i="15" s="1"/>
  <c r="M909" i="15" a="1"/>
  <c r="M909" i="15" s="1"/>
  <c r="Q908" i="15" a="1"/>
  <c r="Q908" i="15" s="1"/>
  <c r="P908" i="15" a="1"/>
  <c r="P908" i="15" s="1"/>
  <c r="O908" i="15" a="1"/>
  <c r="O908" i="15" s="1"/>
  <c r="N908" i="15" a="1"/>
  <c r="N908" i="15" s="1"/>
  <c r="M908" i="15" a="1"/>
  <c r="M908" i="15" s="1"/>
  <c r="Q907" i="15" a="1"/>
  <c r="Q907" i="15" s="1"/>
  <c r="P907" i="15" a="1"/>
  <c r="P907" i="15" s="1"/>
  <c r="O907" i="15" a="1"/>
  <c r="O907" i="15" s="1"/>
  <c r="N907" i="15" a="1"/>
  <c r="N907" i="15" s="1"/>
  <c r="M907" i="15" a="1"/>
  <c r="M907" i="15" s="1"/>
  <c r="Q906" i="15" a="1"/>
  <c r="Q906" i="15" s="1"/>
  <c r="P906" i="15" a="1"/>
  <c r="P906" i="15" s="1"/>
  <c r="O906" i="15" a="1"/>
  <c r="O906" i="15" s="1"/>
  <c r="N906" i="15" a="1"/>
  <c r="N906" i="15" s="1"/>
  <c r="M906" i="15" a="1"/>
  <c r="M906" i="15" s="1"/>
  <c r="Q905" i="15" a="1"/>
  <c r="Q905" i="15" s="1"/>
  <c r="P905" i="15" a="1"/>
  <c r="P905" i="15" s="1"/>
  <c r="O905" i="15" a="1"/>
  <c r="O905" i="15" s="1"/>
  <c r="N905" i="15" a="1"/>
  <c r="N905" i="15" s="1"/>
  <c r="M905" i="15" a="1"/>
  <c r="M905" i="15" s="1"/>
  <c r="Q904" i="15" a="1"/>
  <c r="Q904" i="15" s="1"/>
  <c r="P904" i="15" a="1"/>
  <c r="P904" i="15" s="1"/>
  <c r="O904" i="15" a="1"/>
  <c r="O904" i="15" s="1"/>
  <c r="N904" i="15" a="1"/>
  <c r="N904" i="15" s="1"/>
  <c r="M904" i="15" a="1"/>
  <c r="M904" i="15" s="1"/>
  <c r="Q903" i="15" a="1"/>
  <c r="Q903" i="15" s="1"/>
  <c r="P903" i="15" a="1"/>
  <c r="P903" i="15" s="1"/>
  <c r="O903" i="15" a="1"/>
  <c r="O903" i="15" s="1"/>
  <c r="N903" i="15" a="1"/>
  <c r="N903" i="15" s="1"/>
  <c r="M903" i="15" a="1"/>
  <c r="M903" i="15" s="1"/>
  <c r="B903" i="15"/>
  <c r="A903" i="15" s="1"/>
  <c r="Q902" i="15" a="1"/>
  <c r="Q902" i="15" s="1"/>
  <c r="P902" i="15" a="1"/>
  <c r="P902" i="15" s="1"/>
  <c r="O902" i="15" a="1"/>
  <c r="O902" i="15" s="1"/>
  <c r="N902" i="15" a="1"/>
  <c r="N902" i="15" s="1"/>
  <c r="M902" i="15" a="1"/>
  <c r="M902" i="15" s="1"/>
  <c r="Q901" i="15" a="1"/>
  <c r="Q901" i="15" s="1"/>
  <c r="P901" i="15" a="1"/>
  <c r="P901" i="15" s="1"/>
  <c r="O901" i="15" a="1"/>
  <c r="O901" i="15" s="1"/>
  <c r="N901" i="15" a="1"/>
  <c r="N901" i="15" s="1"/>
  <c r="M901" i="15" a="1"/>
  <c r="M901" i="15" s="1"/>
  <c r="Q900" i="15" a="1"/>
  <c r="Q900" i="15" s="1"/>
  <c r="P900" i="15" a="1"/>
  <c r="P900" i="15" s="1"/>
  <c r="O900" i="15" a="1"/>
  <c r="O900" i="15" s="1"/>
  <c r="N900" i="15" a="1"/>
  <c r="N900" i="15" s="1"/>
  <c r="M900" i="15" a="1"/>
  <c r="M900" i="15" s="1"/>
  <c r="B900" i="15"/>
  <c r="A900" i="15" s="1"/>
  <c r="Q899" i="15" a="1"/>
  <c r="Q899" i="15" s="1"/>
  <c r="P899" i="15" a="1"/>
  <c r="P899" i="15" s="1"/>
  <c r="O899" i="15" a="1"/>
  <c r="O899" i="15" s="1"/>
  <c r="N899" i="15" a="1"/>
  <c r="N899" i="15" s="1"/>
  <c r="M899" i="15" a="1"/>
  <c r="M899" i="15" s="1"/>
  <c r="Q898" i="15" a="1"/>
  <c r="Q898" i="15" s="1"/>
  <c r="P898" i="15" a="1"/>
  <c r="P898" i="15" s="1"/>
  <c r="O898" i="15" a="1"/>
  <c r="O898" i="15" s="1"/>
  <c r="N898" i="15" a="1"/>
  <c r="N898" i="15" s="1"/>
  <c r="M898" i="15" a="1"/>
  <c r="M898" i="15" s="1"/>
  <c r="Q897" i="15" a="1"/>
  <c r="Q897" i="15" s="1"/>
  <c r="P897" i="15" a="1"/>
  <c r="P897" i="15" s="1"/>
  <c r="O897" i="15" a="1"/>
  <c r="O897" i="15" s="1"/>
  <c r="N897" i="15" a="1"/>
  <c r="N897" i="15" s="1"/>
  <c r="M897" i="15" a="1"/>
  <c r="M897" i="15" s="1"/>
  <c r="Q896" i="15" a="1"/>
  <c r="Q896" i="15" s="1"/>
  <c r="P896" i="15" a="1"/>
  <c r="P896" i="15" s="1"/>
  <c r="O896" i="15" a="1"/>
  <c r="O896" i="15" s="1"/>
  <c r="N896" i="15" a="1"/>
  <c r="N896" i="15" s="1"/>
  <c r="M896" i="15" a="1"/>
  <c r="M896" i="15" s="1"/>
  <c r="Q895" i="15" a="1"/>
  <c r="Q895" i="15" s="1"/>
  <c r="P895" i="15" a="1"/>
  <c r="P895" i="15" s="1"/>
  <c r="O895" i="15" a="1"/>
  <c r="O895" i="15" s="1"/>
  <c r="N895" i="15" a="1"/>
  <c r="N895" i="15" s="1"/>
  <c r="M895" i="15" a="1"/>
  <c r="M895" i="15" s="1"/>
  <c r="Q894" i="15" a="1"/>
  <c r="Q894" i="15" s="1"/>
  <c r="P894" i="15" a="1"/>
  <c r="P894" i="15" s="1"/>
  <c r="O894" i="15" a="1"/>
  <c r="O894" i="15" s="1"/>
  <c r="N894" i="15" a="1"/>
  <c r="N894" i="15" s="1"/>
  <c r="M894" i="15" a="1"/>
  <c r="M894" i="15" s="1"/>
  <c r="Q893" i="15" a="1"/>
  <c r="Q893" i="15" s="1"/>
  <c r="P893" i="15" a="1"/>
  <c r="P893" i="15" s="1"/>
  <c r="O893" i="15" a="1"/>
  <c r="O893" i="15" s="1"/>
  <c r="N893" i="15" a="1"/>
  <c r="N893" i="15" s="1"/>
  <c r="M893" i="15" a="1"/>
  <c r="M893" i="15" s="1"/>
  <c r="Q892" i="15" a="1"/>
  <c r="Q892" i="15" s="1"/>
  <c r="P892" i="15" a="1"/>
  <c r="P892" i="15" s="1"/>
  <c r="O892" i="15" a="1"/>
  <c r="O892" i="15" s="1"/>
  <c r="N892" i="15" a="1"/>
  <c r="N892" i="15" s="1"/>
  <c r="M892" i="15" a="1"/>
  <c r="M892" i="15" s="1"/>
  <c r="Q891" i="15" a="1"/>
  <c r="Q891" i="15" s="1"/>
  <c r="P891" i="15" a="1"/>
  <c r="P891" i="15" s="1"/>
  <c r="O891" i="15" a="1"/>
  <c r="O891" i="15" s="1"/>
  <c r="N891" i="15" a="1"/>
  <c r="N891" i="15" s="1"/>
  <c r="M891" i="15" a="1"/>
  <c r="M891" i="15" s="1"/>
  <c r="Q890" i="15" a="1"/>
  <c r="Q890" i="15" s="1"/>
  <c r="P890" i="15" a="1"/>
  <c r="P890" i="15" s="1"/>
  <c r="O890" i="15" a="1"/>
  <c r="O890" i="15" s="1"/>
  <c r="N890" i="15" a="1"/>
  <c r="N890" i="15" s="1"/>
  <c r="M890" i="15" a="1"/>
  <c r="M890" i="15" s="1"/>
  <c r="Q889" i="15" a="1"/>
  <c r="Q889" i="15" s="1"/>
  <c r="P889" i="15" a="1"/>
  <c r="P889" i="15" s="1"/>
  <c r="O889" i="15" a="1"/>
  <c r="O889" i="15" s="1"/>
  <c r="N889" i="15" a="1"/>
  <c r="N889" i="15" s="1"/>
  <c r="M889" i="15" a="1"/>
  <c r="M889" i="15" s="1"/>
  <c r="Q888" i="15" a="1"/>
  <c r="Q888" i="15" s="1"/>
  <c r="P888" i="15" a="1"/>
  <c r="P888" i="15" s="1"/>
  <c r="O888" i="15" a="1"/>
  <c r="O888" i="15" s="1"/>
  <c r="N888" i="15" a="1"/>
  <c r="N888" i="15" s="1"/>
  <c r="M888" i="15" a="1"/>
  <c r="M888" i="15" s="1"/>
  <c r="Q887" i="15" a="1"/>
  <c r="Q887" i="15" s="1"/>
  <c r="P887" i="15" a="1"/>
  <c r="P887" i="15" s="1"/>
  <c r="O887" i="15" a="1"/>
  <c r="O887" i="15" s="1"/>
  <c r="N887" i="15" a="1"/>
  <c r="N887" i="15" s="1"/>
  <c r="M887" i="15" a="1"/>
  <c r="M887" i="15" s="1"/>
  <c r="Q886" i="15" a="1"/>
  <c r="Q886" i="15" s="1"/>
  <c r="P886" i="15" a="1"/>
  <c r="P886" i="15" s="1"/>
  <c r="O886" i="15" a="1"/>
  <c r="O886" i="15" s="1"/>
  <c r="N886" i="15" a="1"/>
  <c r="N886" i="15" s="1"/>
  <c r="M886" i="15" a="1"/>
  <c r="M886" i="15" s="1"/>
  <c r="Q885" i="15" a="1"/>
  <c r="Q885" i="15" s="1"/>
  <c r="P885" i="15" a="1"/>
  <c r="P885" i="15" s="1"/>
  <c r="O885" i="15" a="1"/>
  <c r="O885" i="15" s="1"/>
  <c r="N885" i="15" a="1"/>
  <c r="N885" i="15" s="1"/>
  <c r="M885" i="15" a="1"/>
  <c r="M885" i="15" s="1"/>
  <c r="Q884" i="15" a="1"/>
  <c r="Q884" i="15" s="1"/>
  <c r="P884" i="15" a="1"/>
  <c r="P884" i="15" s="1"/>
  <c r="O884" i="15" a="1"/>
  <c r="O884" i="15" s="1"/>
  <c r="N884" i="15" a="1"/>
  <c r="N884" i="15" s="1"/>
  <c r="M884" i="15" a="1"/>
  <c r="M884" i="15" s="1"/>
  <c r="Q883" i="15" a="1"/>
  <c r="Q883" i="15" s="1"/>
  <c r="P883" i="15" a="1"/>
  <c r="P883" i="15" s="1"/>
  <c r="O883" i="15" a="1"/>
  <c r="O883" i="15" s="1"/>
  <c r="N883" i="15" a="1"/>
  <c r="N883" i="15" s="1"/>
  <c r="M883" i="15" a="1"/>
  <c r="M883" i="15" s="1"/>
  <c r="Q882" i="15" a="1"/>
  <c r="Q882" i="15" s="1"/>
  <c r="P882" i="15" a="1"/>
  <c r="P882" i="15" s="1"/>
  <c r="O882" i="15" a="1"/>
  <c r="O882" i="15" s="1"/>
  <c r="N882" i="15" a="1"/>
  <c r="N882" i="15" s="1"/>
  <c r="M882" i="15" a="1"/>
  <c r="M882" i="15" s="1"/>
  <c r="Q881" i="15" a="1"/>
  <c r="Q881" i="15" s="1"/>
  <c r="P881" i="15" a="1"/>
  <c r="P881" i="15" s="1"/>
  <c r="O881" i="15" a="1"/>
  <c r="O881" i="15" s="1"/>
  <c r="N881" i="15" a="1"/>
  <c r="N881" i="15" s="1"/>
  <c r="M881" i="15" a="1"/>
  <c r="M881" i="15" s="1"/>
  <c r="Q880" i="15" a="1"/>
  <c r="Q880" i="15" s="1"/>
  <c r="P880" i="15" a="1"/>
  <c r="P880" i="15" s="1"/>
  <c r="O880" i="15" a="1"/>
  <c r="O880" i="15" s="1"/>
  <c r="N880" i="15" a="1"/>
  <c r="N880" i="15" s="1"/>
  <c r="M880" i="15" a="1"/>
  <c r="M880" i="15" s="1"/>
  <c r="Q879" i="15" a="1"/>
  <c r="Q879" i="15" s="1"/>
  <c r="P879" i="15" a="1"/>
  <c r="P879" i="15" s="1"/>
  <c r="O879" i="15" a="1"/>
  <c r="O879" i="15" s="1"/>
  <c r="N879" i="15" a="1"/>
  <c r="N879" i="15" s="1"/>
  <c r="M879" i="15" a="1"/>
  <c r="M879" i="15" s="1"/>
  <c r="Q878" i="15" a="1"/>
  <c r="Q878" i="15" s="1"/>
  <c r="P878" i="15" a="1"/>
  <c r="P878" i="15" s="1"/>
  <c r="O878" i="15" a="1"/>
  <c r="O878" i="15" s="1"/>
  <c r="N878" i="15" a="1"/>
  <c r="N878" i="15" s="1"/>
  <c r="M878" i="15" a="1"/>
  <c r="M878" i="15" s="1"/>
  <c r="Q877" i="15" a="1"/>
  <c r="Q877" i="15" s="1"/>
  <c r="P877" i="15" a="1"/>
  <c r="P877" i="15" s="1"/>
  <c r="O877" i="15" a="1"/>
  <c r="O877" i="15" s="1"/>
  <c r="N877" i="15" a="1"/>
  <c r="N877" i="15" s="1"/>
  <c r="M877" i="15" a="1"/>
  <c r="M877" i="15" s="1"/>
  <c r="Q876" i="15" a="1"/>
  <c r="Q876" i="15" s="1"/>
  <c r="P876" i="15" a="1"/>
  <c r="P876" i="15" s="1"/>
  <c r="O876" i="15" a="1"/>
  <c r="O876" i="15" s="1"/>
  <c r="N876" i="15" a="1"/>
  <c r="N876" i="15" s="1"/>
  <c r="M876" i="15" a="1"/>
  <c r="M876" i="15" s="1"/>
  <c r="Q875" i="15" a="1"/>
  <c r="Q875" i="15" s="1"/>
  <c r="P875" i="15" a="1"/>
  <c r="P875" i="15" s="1"/>
  <c r="O875" i="15" a="1"/>
  <c r="O875" i="15" s="1"/>
  <c r="N875" i="15" a="1"/>
  <c r="N875" i="15" s="1"/>
  <c r="M875" i="15" a="1"/>
  <c r="M875" i="15" s="1"/>
  <c r="Q874" i="15" a="1"/>
  <c r="Q874" i="15" s="1"/>
  <c r="P874" i="15" a="1"/>
  <c r="P874" i="15" s="1"/>
  <c r="O874" i="15" a="1"/>
  <c r="O874" i="15" s="1"/>
  <c r="N874" i="15" a="1"/>
  <c r="N874" i="15" s="1"/>
  <c r="M874" i="15" a="1"/>
  <c r="M874" i="15" s="1"/>
  <c r="Q873" i="15" a="1"/>
  <c r="Q873" i="15" s="1"/>
  <c r="P873" i="15" a="1"/>
  <c r="P873" i="15" s="1"/>
  <c r="O873" i="15" a="1"/>
  <c r="O873" i="15" s="1"/>
  <c r="N873" i="15" a="1"/>
  <c r="N873" i="15" s="1"/>
  <c r="M873" i="15" a="1"/>
  <c r="M873" i="15" s="1"/>
  <c r="Q872" i="15" a="1"/>
  <c r="Q872" i="15" s="1"/>
  <c r="P872" i="15" a="1"/>
  <c r="P872" i="15" s="1"/>
  <c r="O872" i="15" a="1"/>
  <c r="O872" i="15" s="1"/>
  <c r="N872" i="15" a="1"/>
  <c r="N872" i="15" s="1"/>
  <c r="M872" i="15" a="1"/>
  <c r="M872" i="15" s="1"/>
  <c r="Q871" i="15" a="1"/>
  <c r="Q871" i="15" s="1"/>
  <c r="P871" i="15" a="1"/>
  <c r="P871" i="15" s="1"/>
  <c r="O871" i="15" a="1"/>
  <c r="O871" i="15" s="1"/>
  <c r="N871" i="15" a="1"/>
  <c r="N871" i="15" s="1"/>
  <c r="M871" i="15" a="1"/>
  <c r="M871" i="15" s="1"/>
  <c r="Q870" i="15" a="1"/>
  <c r="Q870" i="15" s="1"/>
  <c r="P870" i="15" a="1"/>
  <c r="P870" i="15" s="1"/>
  <c r="O870" i="15" a="1"/>
  <c r="O870" i="15" s="1"/>
  <c r="N870" i="15" a="1"/>
  <c r="N870" i="15" s="1"/>
  <c r="M870" i="15" a="1"/>
  <c r="M870" i="15" s="1"/>
  <c r="Q869" i="15" a="1"/>
  <c r="Q869" i="15" s="1"/>
  <c r="P869" i="15" a="1"/>
  <c r="P869" i="15" s="1"/>
  <c r="O869" i="15" a="1"/>
  <c r="O869" i="15" s="1"/>
  <c r="N869" i="15" a="1"/>
  <c r="N869" i="15" s="1"/>
  <c r="M869" i="15" a="1"/>
  <c r="M869" i="15" s="1"/>
  <c r="Q868" i="15" a="1"/>
  <c r="Q868" i="15" s="1"/>
  <c r="P868" i="15" a="1"/>
  <c r="P868" i="15" s="1"/>
  <c r="O868" i="15" a="1"/>
  <c r="O868" i="15" s="1"/>
  <c r="N868" i="15" a="1"/>
  <c r="N868" i="15" s="1"/>
  <c r="M868" i="15" a="1"/>
  <c r="M868" i="15" s="1"/>
  <c r="Q867" i="15" a="1"/>
  <c r="Q867" i="15" s="1"/>
  <c r="P867" i="15" a="1"/>
  <c r="P867" i="15" s="1"/>
  <c r="O867" i="15" a="1"/>
  <c r="O867" i="15" s="1"/>
  <c r="N867" i="15" a="1"/>
  <c r="N867" i="15" s="1"/>
  <c r="M867" i="15" a="1"/>
  <c r="M867" i="15" s="1"/>
  <c r="Q866" i="15" a="1"/>
  <c r="Q866" i="15" s="1"/>
  <c r="P866" i="15" a="1"/>
  <c r="P866" i="15" s="1"/>
  <c r="O866" i="15" a="1"/>
  <c r="O866" i="15" s="1"/>
  <c r="N866" i="15" a="1"/>
  <c r="N866" i="15" s="1"/>
  <c r="M866" i="15" a="1"/>
  <c r="M866" i="15" s="1"/>
  <c r="Q865" i="15" a="1"/>
  <c r="Q865" i="15" s="1"/>
  <c r="P865" i="15" a="1"/>
  <c r="P865" i="15" s="1"/>
  <c r="O865" i="15" a="1"/>
  <c r="O865" i="15" s="1"/>
  <c r="N865" i="15" a="1"/>
  <c r="N865" i="15" s="1"/>
  <c r="M865" i="15" a="1"/>
  <c r="M865" i="15" s="1"/>
  <c r="Q864" i="15" a="1"/>
  <c r="Q864" i="15" s="1"/>
  <c r="P864" i="15" a="1"/>
  <c r="P864" i="15" s="1"/>
  <c r="O864" i="15" a="1"/>
  <c r="O864" i="15" s="1"/>
  <c r="N864" i="15" a="1"/>
  <c r="N864" i="15" s="1"/>
  <c r="M864" i="15" a="1"/>
  <c r="M864" i="15" s="1"/>
  <c r="Q863" i="15" a="1"/>
  <c r="Q863" i="15" s="1"/>
  <c r="P863" i="15" a="1"/>
  <c r="P863" i="15" s="1"/>
  <c r="O863" i="15" a="1"/>
  <c r="O863" i="15" s="1"/>
  <c r="N863" i="15" a="1"/>
  <c r="N863" i="15" s="1"/>
  <c r="M863" i="15" a="1"/>
  <c r="M863" i="15" s="1"/>
  <c r="Q862" i="15" a="1"/>
  <c r="Q862" i="15" s="1"/>
  <c r="P862" i="15" a="1"/>
  <c r="P862" i="15" s="1"/>
  <c r="O862" i="15" a="1"/>
  <c r="O862" i="15" s="1"/>
  <c r="N862" i="15" a="1"/>
  <c r="N862" i="15" s="1"/>
  <c r="M862" i="15" a="1"/>
  <c r="M862" i="15" s="1"/>
  <c r="Q861" i="15" a="1"/>
  <c r="Q861" i="15" s="1"/>
  <c r="P861" i="15" a="1"/>
  <c r="P861" i="15" s="1"/>
  <c r="O861" i="15" a="1"/>
  <c r="O861" i="15" s="1"/>
  <c r="N861" i="15" a="1"/>
  <c r="N861" i="15" s="1"/>
  <c r="M861" i="15" a="1"/>
  <c r="M861" i="15" s="1"/>
  <c r="Q860" i="15" a="1"/>
  <c r="Q860" i="15" s="1"/>
  <c r="P860" i="15" a="1"/>
  <c r="P860" i="15" s="1"/>
  <c r="O860" i="15" a="1"/>
  <c r="O860" i="15" s="1"/>
  <c r="N860" i="15" a="1"/>
  <c r="N860" i="15" s="1"/>
  <c r="M860" i="15" a="1"/>
  <c r="M860" i="15" s="1"/>
  <c r="Q859" i="15" a="1"/>
  <c r="Q859" i="15" s="1"/>
  <c r="P859" i="15" a="1"/>
  <c r="P859" i="15" s="1"/>
  <c r="O859" i="15" a="1"/>
  <c r="O859" i="15" s="1"/>
  <c r="N859" i="15" a="1"/>
  <c r="N859" i="15" s="1"/>
  <c r="M859" i="15" a="1"/>
  <c r="M859" i="15" s="1"/>
  <c r="Q858" i="15" a="1"/>
  <c r="Q858" i="15" s="1"/>
  <c r="P858" i="15" a="1"/>
  <c r="P858" i="15" s="1"/>
  <c r="O858" i="15" a="1"/>
  <c r="O858" i="15" s="1"/>
  <c r="N858" i="15" a="1"/>
  <c r="N858" i="15" s="1"/>
  <c r="M858" i="15" a="1"/>
  <c r="M858" i="15" s="1"/>
  <c r="Q857" i="15" a="1"/>
  <c r="Q857" i="15" s="1"/>
  <c r="P857" i="15" a="1"/>
  <c r="P857" i="15" s="1"/>
  <c r="O857" i="15" a="1"/>
  <c r="O857" i="15" s="1"/>
  <c r="N857" i="15" a="1"/>
  <c r="N857" i="15" s="1"/>
  <c r="M857" i="15" a="1"/>
  <c r="M857" i="15" s="1"/>
  <c r="Q856" i="15" a="1"/>
  <c r="Q856" i="15" s="1"/>
  <c r="P856" i="15" a="1"/>
  <c r="P856" i="15" s="1"/>
  <c r="O856" i="15" a="1"/>
  <c r="O856" i="15" s="1"/>
  <c r="N856" i="15" a="1"/>
  <c r="N856" i="15" s="1"/>
  <c r="M856" i="15" a="1"/>
  <c r="M856" i="15" s="1"/>
  <c r="Q855" i="15" a="1"/>
  <c r="Q855" i="15" s="1"/>
  <c r="P855" i="15" a="1"/>
  <c r="P855" i="15" s="1"/>
  <c r="O855" i="15" a="1"/>
  <c r="O855" i="15" s="1"/>
  <c r="N855" i="15" a="1"/>
  <c r="N855" i="15" s="1"/>
  <c r="M855" i="15" a="1"/>
  <c r="M855" i="15" s="1"/>
  <c r="Q854" i="15" a="1"/>
  <c r="Q854" i="15" s="1"/>
  <c r="P854" i="15" a="1"/>
  <c r="P854" i="15" s="1"/>
  <c r="O854" i="15" a="1"/>
  <c r="O854" i="15" s="1"/>
  <c r="N854" i="15" a="1"/>
  <c r="N854" i="15" s="1"/>
  <c r="M854" i="15" a="1"/>
  <c r="M854" i="15" s="1"/>
  <c r="B854" i="15"/>
  <c r="A854" i="15" s="1"/>
  <c r="Q853" i="15" a="1"/>
  <c r="Q853" i="15" s="1"/>
  <c r="P853" i="15" a="1"/>
  <c r="P853" i="15" s="1"/>
  <c r="O853" i="15" a="1"/>
  <c r="O853" i="15" s="1"/>
  <c r="N853" i="15" a="1"/>
  <c r="N853" i="15" s="1"/>
  <c r="M853" i="15" a="1"/>
  <c r="M853" i="15" s="1"/>
  <c r="Q852" i="15" a="1"/>
  <c r="Q852" i="15" s="1"/>
  <c r="P852" i="15" a="1"/>
  <c r="P852" i="15" s="1"/>
  <c r="O852" i="15" a="1"/>
  <c r="O852" i="15" s="1"/>
  <c r="N852" i="15" a="1"/>
  <c r="N852" i="15" s="1"/>
  <c r="M852" i="15" a="1"/>
  <c r="M852" i="15" s="1"/>
  <c r="Q851" i="15" a="1"/>
  <c r="Q851" i="15" s="1"/>
  <c r="P851" i="15" a="1"/>
  <c r="P851" i="15" s="1"/>
  <c r="O851" i="15" a="1"/>
  <c r="O851" i="15" s="1"/>
  <c r="N851" i="15" a="1"/>
  <c r="N851" i="15" s="1"/>
  <c r="M851" i="15" a="1"/>
  <c r="M851" i="15" s="1"/>
  <c r="Q850" i="15" a="1"/>
  <c r="Q850" i="15" s="1"/>
  <c r="P850" i="15" a="1"/>
  <c r="P850" i="15" s="1"/>
  <c r="O850" i="15" a="1"/>
  <c r="O850" i="15" s="1"/>
  <c r="N850" i="15" a="1"/>
  <c r="N850" i="15" s="1"/>
  <c r="M850" i="15" a="1"/>
  <c r="M850" i="15" s="1"/>
  <c r="Q849" i="15" a="1"/>
  <c r="Q849" i="15" s="1"/>
  <c r="P849" i="15" a="1"/>
  <c r="P849" i="15" s="1"/>
  <c r="O849" i="15" a="1"/>
  <c r="O849" i="15" s="1"/>
  <c r="N849" i="15" a="1"/>
  <c r="N849" i="15" s="1"/>
  <c r="M849" i="15" a="1"/>
  <c r="M849" i="15" s="1"/>
  <c r="Q848" i="15" a="1"/>
  <c r="Q848" i="15" s="1"/>
  <c r="P848" i="15" a="1"/>
  <c r="P848" i="15" s="1"/>
  <c r="O848" i="15" a="1"/>
  <c r="O848" i="15" s="1"/>
  <c r="N848" i="15" a="1"/>
  <c r="N848" i="15" s="1"/>
  <c r="M848" i="15" a="1"/>
  <c r="M848" i="15" s="1"/>
  <c r="Q847" i="15" a="1"/>
  <c r="Q847" i="15" s="1"/>
  <c r="P847" i="15" a="1"/>
  <c r="P847" i="15" s="1"/>
  <c r="O847" i="15" a="1"/>
  <c r="O847" i="15" s="1"/>
  <c r="N847" i="15" a="1"/>
  <c r="N847" i="15" s="1"/>
  <c r="M847" i="15" a="1"/>
  <c r="M847" i="15" s="1"/>
  <c r="Q846" i="15" a="1"/>
  <c r="Q846" i="15" s="1"/>
  <c r="P846" i="15" a="1"/>
  <c r="P846" i="15" s="1"/>
  <c r="O846" i="15" a="1"/>
  <c r="O846" i="15" s="1"/>
  <c r="N846" i="15" a="1"/>
  <c r="N846" i="15" s="1"/>
  <c r="M846" i="15" a="1"/>
  <c r="M846" i="15" s="1"/>
  <c r="Q845" i="15" a="1"/>
  <c r="Q845" i="15" s="1"/>
  <c r="P845" i="15" a="1"/>
  <c r="P845" i="15" s="1"/>
  <c r="O845" i="15" a="1"/>
  <c r="O845" i="15" s="1"/>
  <c r="N845" i="15" a="1"/>
  <c r="N845" i="15" s="1"/>
  <c r="M845" i="15" a="1"/>
  <c r="M845" i="15" s="1"/>
  <c r="Q844" i="15" a="1"/>
  <c r="Q844" i="15" s="1"/>
  <c r="P844" i="15" a="1"/>
  <c r="P844" i="15" s="1"/>
  <c r="O844" i="15" a="1"/>
  <c r="O844" i="15" s="1"/>
  <c r="N844" i="15" a="1"/>
  <c r="N844" i="15" s="1"/>
  <c r="M844" i="15" a="1"/>
  <c r="M844" i="15" s="1"/>
  <c r="Q843" i="15" a="1"/>
  <c r="Q843" i="15" s="1"/>
  <c r="P843" i="15" a="1"/>
  <c r="P843" i="15" s="1"/>
  <c r="O843" i="15" a="1"/>
  <c r="O843" i="15" s="1"/>
  <c r="N843" i="15" a="1"/>
  <c r="N843" i="15" s="1"/>
  <c r="M843" i="15" a="1"/>
  <c r="M843" i="15" s="1"/>
  <c r="Q842" i="15" a="1"/>
  <c r="Q842" i="15" s="1"/>
  <c r="P842" i="15" a="1"/>
  <c r="P842" i="15" s="1"/>
  <c r="O842" i="15" a="1"/>
  <c r="O842" i="15" s="1"/>
  <c r="N842" i="15" a="1"/>
  <c r="N842" i="15" s="1"/>
  <c r="M842" i="15" a="1"/>
  <c r="M842" i="15" s="1"/>
  <c r="Q841" i="15" a="1"/>
  <c r="Q841" i="15" s="1"/>
  <c r="P841" i="15" a="1"/>
  <c r="P841" i="15" s="1"/>
  <c r="O841" i="15" a="1"/>
  <c r="O841" i="15" s="1"/>
  <c r="N841" i="15" a="1"/>
  <c r="N841" i="15" s="1"/>
  <c r="M841" i="15" a="1"/>
  <c r="M841" i="15" s="1"/>
  <c r="Q840" i="15" a="1"/>
  <c r="Q840" i="15" s="1"/>
  <c r="P840" i="15" a="1"/>
  <c r="P840" i="15" s="1"/>
  <c r="O840" i="15" a="1"/>
  <c r="O840" i="15" s="1"/>
  <c r="N840" i="15" a="1"/>
  <c r="N840" i="15" s="1"/>
  <c r="M840" i="15" a="1"/>
  <c r="M840" i="15" s="1"/>
  <c r="Q839" i="15" a="1"/>
  <c r="Q839" i="15" s="1"/>
  <c r="P839" i="15" a="1"/>
  <c r="P839" i="15" s="1"/>
  <c r="O839" i="15" a="1"/>
  <c r="O839" i="15" s="1"/>
  <c r="N839" i="15" a="1"/>
  <c r="N839" i="15" s="1"/>
  <c r="M839" i="15" a="1"/>
  <c r="M839" i="15" s="1"/>
  <c r="Q838" i="15" a="1"/>
  <c r="Q838" i="15" s="1"/>
  <c r="P838" i="15" a="1"/>
  <c r="P838" i="15" s="1"/>
  <c r="O838" i="15" a="1"/>
  <c r="O838" i="15" s="1"/>
  <c r="N838" i="15" a="1"/>
  <c r="N838" i="15" s="1"/>
  <c r="M838" i="15" a="1"/>
  <c r="M838" i="15" s="1"/>
  <c r="Q837" i="15" a="1"/>
  <c r="Q837" i="15" s="1"/>
  <c r="P837" i="15" a="1"/>
  <c r="P837" i="15" s="1"/>
  <c r="O837" i="15" a="1"/>
  <c r="O837" i="15" s="1"/>
  <c r="N837" i="15" a="1"/>
  <c r="N837" i="15" s="1"/>
  <c r="M837" i="15" a="1"/>
  <c r="M837" i="15" s="1"/>
  <c r="Q836" i="15" a="1"/>
  <c r="Q836" i="15" s="1"/>
  <c r="P836" i="15" a="1"/>
  <c r="P836" i="15" s="1"/>
  <c r="O836" i="15" a="1"/>
  <c r="O836" i="15" s="1"/>
  <c r="N836" i="15" a="1"/>
  <c r="N836" i="15" s="1"/>
  <c r="M836" i="15" a="1"/>
  <c r="M836" i="15" s="1"/>
  <c r="Q835" i="15" a="1"/>
  <c r="Q835" i="15" s="1"/>
  <c r="P835" i="15" a="1"/>
  <c r="P835" i="15" s="1"/>
  <c r="O835" i="15" a="1"/>
  <c r="O835" i="15" s="1"/>
  <c r="N835" i="15" a="1"/>
  <c r="N835" i="15" s="1"/>
  <c r="M835" i="15" a="1"/>
  <c r="M835" i="15" s="1"/>
  <c r="Q834" i="15" a="1"/>
  <c r="Q834" i="15" s="1"/>
  <c r="P834" i="15" a="1"/>
  <c r="P834" i="15" s="1"/>
  <c r="O834" i="15" a="1"/>
  <c r="O834" i="15" s="1"/>
  <c r="N834" i="15" a="1"/>
  <c r="N834" i="15" s="1"/>
  <c r="M834" i="15" a="1"/>
  <c r="M834" i="15" s="1"/>
  <c r="Q833" i="15" a="1"/>
  <c r="Q833" i="15" s="1"/>
  <c r="P833" i="15" a="1"/>
  <c r="P833" i="15" s="1"/>
  <c r="O833" i="15" a="1"/>
  <c r="O833" i="15" s="1"/>
  <c r="N833" i="15" a="1"/>
  <c r="N833" i="15" s="1"/>
  <c r="M833" i="15" a="1"/>
  <c r="M833" i="15" s="1"/>
  <c r="Q832" i="15" a="1"/>
  <c r="Q832" i="15" s="1"/>
  <c r="P832" i="15" a="1"/>
  <c r="P832" i="15" s="1"/>
  <c r="O832" i="15" a="1"/>
  <c r="O832" i="15" s="1"/>
  <c r="N832" i="15" a="1"/>
  <c r="N832" i="15" s="1"/>
  <c r="M832" i="15" a="1"/>
  <c r="M832" i="15" s="1"/>
  <c r="Q831" i="15" a="1"/>
  <c r="Q831" i="15" s="1"/>
  <c r="P831" i="15" a="1"/>
  <c r="P831" i="15" s="1"/>
  <c r="O831" i="15" a="1"/>
  <c r="O831" i="15" s="1"/>
  <c r="N831" i="15" a="1"/>
  <c r="N831" i="15" s="1"/>
  <c r="M831" i="15" a="1"/>
  <c r="M831" i="15" s="1"/>
  <c r="Q830" i="15" a="1"/>
  <c r="Q830" i="15" s="1"/>
  <c r="P830" i="15" a="1"/>
  <c r="P830" i="15" s="1"/>
  <c r="O830" i="15" a="1"/>
  <c r="O830" i="15" s="1"/>
  <c r="N830" i="15" a="1"/>
  <c r="N830" i="15" s="1"/>
  <c r="M830" i="15" a="1"/>
  <c r="M830" i="15" s="1"/>
  <c r="Q829" i="15" a="1"/>
  <c r="Q829" i="15" s="1"/>
  <c r="P829" i="15" a="1"/>
  <c r="P829" i="15" s="1"/>
  <c r="O829" i="15" a="1"/>
  <c r="O829" i="15" s="1"/>
  <c r="N829" i="15" a="1"/>
  <c r="N829" i="15" s="1"/>
  <c r="M829" i="15" a="1"/>
  <c r="M829" i="15" s="1"/>
  <c r="Q828" i="15" a="1"/>
  <c r="Q828" i="15" s="1"/>
  <c r="P828" i="15" a="1"/>
  <c r="P828" i="15" s="1"/>
  <c r="O828" i="15" a="1"/>
  <c r="O828" i="15" s="1"/>
  <c r="N828" i="15" a="1"/>
  <c r="N828" i="15" s="1"/>
  <c r="M828" i="15" a="1"/>
  <c r="M828" i="15" s="1"/>
  <c r="Q827" i="15" a="1"/>
  <c r="Q827" i="15" s="1"/>
  <c r="P827" i="15" a="1"/>
  <c r="P827" i="15" s="1"/>
  <c r="O827" i="15" a="1"/>
  <c r="O827" i="15" s="1"/>
  <c r="N827" i="15" a="1"/>
  <c r="N827" i="15" s="1"/>
  <c r="M827" i="15" a="1"/>
  <c r="M827" i="15" s="1"/>
  <c r="Q826" i="15" a="1"/>
  <c r="Q826" i="15" s="1"/>
  <c r="P826" i="15" a="1"/>
  <c r="P826" i="15" s="1"/>
  <c r="O826" i="15" a="1"/>
  <c r="O826" i="15" s="1"/>
  <c r="N826" i="15" a="1"/>
  <c r="N826" i="15" s="1"/>
  <c r="M826" i="15" a="1"/>
  <c r="M826" i="15" s="1"/>
  <c r="Q825" i="15" a="1"/>
  <c r="Q825" i="15" s="1"/>
  <c r="P825" i="15" a="1"/>
  <c r="P825" i="15" s="1"/>
  <c r="O825" i="15" a="1"/>
  <c r="O825" i="15" s="1"/>
  <c r="N825" i="15" a="1"/>
  <c r="N825" i="15" s="1"/>
  <c r="M825" i="15" a="1"/>
  <c r="M825" i="15" s="1"/>
  <c r="Q824" i="15" a="1"/>
  <c r="Q824" i="15" s="1"/>
  <c r="P824" i="15" a="1"/>
  <c r="P824" i="15" s="1"/>
  <c r="O824" i="15" a="1"/>
  <c r="O824" i="15" s="1"/>
  <c r="N824" i="15" a="1"/>
  <c r="N824" i="15" s="1"/>
  <c r="M824" i="15" a="1"/>
  <c r="M824" i="15" s="1"/>
  <c r="Q823" i="15" a="1"/>
  <c r="Q823" i="15" s="1"/>
  <c r="P823" i="15" a="1"/>
  <c r="P823" i="15" s="1"/>
  <c r="O823" i="15" a="1"/>
  <c r="O823" i="15" s="1"/>
  <c r="N823" i="15" a="1"/>
  <c r="N823" i="15" s="1"/>
  <c r="M823" i="15" a="1"/>
  <c r="M823" i="15" s="1"/>
  <c r="Q822" i="15" a="1"/>
  <c r="Q822" i="15" s="1"/>
  <c r="P822" i="15" a="1"/>
  <c r="P822" i="15" s="1"/>
  <c r="O822" i="15" a="1"/>
  <c r="O822" i="15" s="1"/>
  <c r="N822" i="15" a="1"/>
  <c r="N822" i="15" s="1"/>
  <c r="M822" i="15" a="1"/>
  <c r="M822" i="15" s="1"/>
  <c r="Q821" i="15" a="1"/>
  <c r="Q821" i="15" s="1"/>
  <c r="P821" i="15" a="1"/>
  <c r="P821" i="15" s="1"/>
  <c r="O821" i="15" a="1"/>
  <c r="O821" i="15" s="1"/>
  <c r="N821" i="15" a="1"/>
  <c r="N821" i="15" s="1"/>
  <c r="M821" i="15" a="1"/>
  <c r="M821" i="15" s="1"/>
  <c r="Q820" i="15" a="1"/>
  <c r="Q820" i="15" s="1"/>
  <c r="P820" i="15" a="1"/>
  <c r="P820" i="15" s="1"/>
  <c r="O820" i="15" a="1"/>
  <c r="O820" i="15" s="1"/>
  <c r="N820" i="15" a="1"/>
  <c r="N820" i="15" s="1"/>
  <c r="M820" i="15" a="1"/>
  <c r="M820" i="15" s="1"/>
  <c r="Q819" i="15" a="1"/>
  <c r="Q819" i="15" s="1"/>
  <c r="P819" i="15" a="1"/>
  <c r="P819" i="15" s="1"/>
  <c r="O819" i="15" a="1"/>
  <c r="O819" i="15" s="1"/>
  <c r="N819" i="15" a="1"/>
  <c r="N819" i="15" s="1"/>
  <c r="M819" i="15" a="1"/>
  <c r="M819" i="15" s="1"/>
  <c r="Q818" i="15" a="1"/>
  <c r="Q818" i="15" s="1"/>
  <c r="P818" i="15" a="1"/>
  <c r="P818" i="15" s="1"/>
  <c r="O818" i="15" a="1"/>
  <c r="O818" i="15" s="1"/>
  <c r="N818" i="15" a="1"/>
  <c r="N818" i="15" s="1"/>
  <c r="M818" i="15" a="1"/>
  <c r="M818" i="15" s="1"/>
  <c r="Q817" i="15" a="1"/>
  <c r="Q817" i="15" s="1"/>
  <c r="P817" i="15" a="1"/>
  <c r="P817" i="15" s="1"/>
  <c r="O817" i="15" a="1"/>
  <c r="O817" i="15" s="1"/>
  <c r="N817" i="15" a="1"/>
  <c r="N817" i="15" s="1"/>
  <c r="M817" i="15" a="1"/>
  <c r="M817" i="15" s="1"/>
  <c r="Q816" i="15" a="1"/>
  <c r="Q816" i="15" s="1"/>
  <c r="P816" i="15" a="1"/>
  <c r="P816" i="15" s="1"/>
  <c r="O816" i="15" a="1"/>
  <c r="O816" i="15" s="1"/>
  <c r="N816" i="15" a="1"/>
  <c r="N816" i="15" s="1"/>
  <c r="M816" i="15" a="1"/>
  <c r="M816" i="15" s="1"/>
  <c r="Q815" i="15" a="1"/>
  <c r="Q815" i="15" s="1"/>
  <c r="P815" i="15" a="1"/>
  <c r="P815" i="15" s="1"/>
  <c r="O815" i="15" a="1"/>
  <c r="O815" i="15" s="1"/>
  <c r="N815" i="15" a="1"/>
  <c r="N815" i="15" s="1"/>
  <c r="M815" i="15" a="1"/>
  <c r="M815" i="15" s="1"/>
  <c r="Q814" i="15" a="1"/>
  <c r="Q814" i="15" s="1"/>
  <c r="P814" i="15" a="1"/>
  <c r="P814" i="15" s="1"/>
  <c r="O814" i="15" a="1"/>
  <c r="O814" i="15" s="1"/>
  <c r="N814" i="15" a="1"/>
  <c r="N814" i="15" s="1"/>
  <c r="M814" i="15" a="1"/>
  <c r="M814" i="15" s="1"/>
  <c r="Q813" i="15" a="1"/>
  <c r="Q813" i="15" s="1"/>
  <c r="P813" i="15" a="1"/>
  <c r="P813" i="15" s="1"/>
  <c r="O813" i="15" a="1"/>
  <c r="O813" i="15" s="1"/>
  <c r="N813" i="15" a="1"/>
  <c r="N813" i="15" s="1"/>
  <c r="M813" i="15" a="1"/>
  <c r="M813" i="15" s="1"/>
  <c r="Q812" i="15" a="1"/>
  <c r="Q812" i="15" s="1"/>
  <c r="P812" i="15" a="1"/>
  <c r="P812" i="15" s="1"/>
  <c r="O812" i="15" a="1"/>
  <c r="O812" i="15" s="1"/>
  <c r="N812" i="15" a="1"/>
  <c r="N812" i="15" s="1"/>
  <c r="M812" i="15" a="1"/>
  <c r="M812" i="15" s="1"/>
  <c r="Q811" i="15" a="1"/>
  <c r="Q811" i="15" s="1"/>
  <c r="P811" i="15" a="1"/>
  <c r="P811" i="15" s="1"/>
  <c r="O811" i="15" a="1"/>
  <c r="O811" i="15" s="1"/>
  <c r="N811" i="15" a="1"/>
  <c r="N811" i="15" s="1"/>
  <c r="M811" i="15" a="1"/>
  <c r="M811" i="15" s="1"/>
  <c r="Q810" i="15" a="1"/>
  <c r="Q810" i="15" s="1"/>
  <c r="P810" i="15" a="1"/>
  <c r="P810" i="15" s="1"/>
  <c r="O810" i="15" a="1"/>
  <c r="O810" i="15" s="1"/>
  <c r="N810" i="15" a="1"/>
  <c r="N810" i="15" s="1"/>
  <c r="M810" i="15" a="1"/>
  <c r="M810" i="15" s="1"/>
  <c r="Q809" i="15" a="1"/>
  <c r="Q809" i="15" s="1"/>
  <c r="P809" i="15" a="1"/>
  <c r="P809" i="15" s="1"/>
  <c r="O809" i="15" a="1"/>
  <c r="O809" i="15" s="1"/>
  <c r="N809" i="15" a="1"/>
  <c r="N809" i="15" s="1"/>
  <c r="M809" i="15" a="1"/>
  <c r="M809" i="15" s="1"/>
  <c r="Q808" i="15" a="1"/>
  <c r="Q808" i="15" s="1"/>
  <c r="P808" i="15" a="1"/>
  <c r="P808" i="15" s="1"/>
  <c r="O808" i="15" a="1"/>
  <c r="O808" i="15" s="1"/>
  <c r="N808" i="15" a="1"/>
  <c r="N808" i="15" s="1"/>
  <c r="M808" i="15" a="1"/>
  <c r="M808" i="15" s="1"/>
  <c r="Q807" i="15" a="1"/>
  <c r="Q807" i="15" s="1"/>
  <c r="P807" i="15" a="1"/>
  <c r="P807" i="15" s="1"/>
  <c r="O807" i="15" a="1"/>
  <c r="O807" i="15" s="1"/>
  <c r="N807" i="15" a="1"/>
  <c r="N807" i="15" s="1"/>
  <c r="M807" i="15" a="1"/>
  <c r="M807" i="15" s="1"/>
  <c r="Q806" i="15" a="1"/>
  <c r="Q806" i="15" s="1"/>
  <c r="P806" i="15" a="1"/>
  <c r="P806" i="15" s="1"/>
  <c r="O806" i="15" a="1"/>
  <c r="O806" i="15" s="1"/>
  <c r="N806" i="15" a="1"/>
  <c r="N806" i="15" s="1"/>
  <c r="M806" i="15" a="1"/>
  <c r="M806" i="15" s="1"/>
  <c r="Q805" i="15" a="1"/>
  <c r="Q805" i="15" s="1"/>
  <c r="P805" i="15" a="1"/>
  <c r="P805" i="15" s="1"/>
  <c r="O805" i="15" a="1"/>
  <c r="O805" i="15" s="1"/>
  <c r="N805" i="15" a="1"/>
  <c r="N805" i="15" s="1"/>
  <c r="M805" i="15" a="1"/>
  <c r="M805" i="15" s="1"/>
  <c r="Q804" i="15" a="1"/>
  <c r="Q804" i="15" s="1"/>
  <c r="P804" i="15" a="1"/>
  <c r="P804" i="15" s="1"/>
  <c r="O804" i="15" a="1"/>
  <c r="O804" i="15" s="1"/>
  <c r="N804" i="15" a="1"/>
  <c r="N804" i="15" s="1"/>
  <c r="M804" i="15" a="1"/>
  <c r="M804" i="15" s="1"/>
  <c r="Q803" i="15" a="1"/>
  <c r="Q803" i="15" s="1"/>
  <c r="P803" i="15" a="1"/>
  <c r="P803" i="15" s="1"/>
  <c r="O803" i="15" a="1"/>
  <c r="O803" i="15" s="1"/>
  <c r="N803" i="15" a="1"/>
  <c r="N803" i="15" s="1"/>
  <c r="M803" i="15" a="1"/>
  <c r="M803" i="15" s="1"/>
  <c r="Q802" i="15" a="1"/>
  <c r="Q802" i="15" s="1"/>
  <c r="P802" i="15" a="1"/>
  <c r="P802" i="15" s="1"/>
  <c r="O802" i="15" a="1"/>
  <c r="O802" i="15" s="1"/>
  <c r="N802" i="15" a="1"/>
  <c r="N802" i="15" s="1"/>
  <c r="M802" i="15" a="1"/>
  <c r="M802" i="15" s="1"/>
  <c r="Q801" i="15" a="1"/>
  <c r="Q801" i="15" s="1"/>
  <c r="P801" i="15" a="1"/>
  <c r="P801" i="15" s="1"/>
  <c r="O801" i="15" a="1"/>
  <c r="O801" i="15" s="1"/>
  <c r="N801" i="15" a="1"/>
  <c r="N801" i="15" s="1"/>
  <c r="M801" i="15" a="1"/>
  <c r="M801" i="15" s="1"/>
  <c r="Q800" i="15" a="1"/>
  <c r="Q800" i="15" s="1"/>
  <c r="P800" i="15" a="1"/>
  <c r="P800" i="15" s="1"/>
  <c r="O800" i="15" a="1"/>
  <c r="O800" i="15" s="1"/>
  <c r="N800" i="15" a="1"/>
  <c r="N800" i="15" s="1"/>
  <c r="M800" i="15" a="1"/>
  <c r="M800" i="15" s="1"/>
  <c r="Q799" i="15" a="1"/>
  <c r="Q799" i="15" s="1"/>
  <c r="P799" i="15" a="1"/>
  <c r="P799" i="15" s="1"/>
  <c r="O799" i="15" a="1"/>
  <c r="O799" i="15" s="1"/>
  <c r="N799" i="15" a="1"/>
  <c r="N799" i="15" s="1"/>
  <c r="M799" i="15" a="1"/>
  <c r="M799" i="15" s="1"/>
  <c r="Q798" i="15" a="1"/>
  <c r="Q798" i="15" s="1"/>
  <c r="P798" i="15" a="1"/>
  <c r="P798" i="15" s="1"/>
  <c r="O798" i="15" a="1"/>
  <c r="O798" i="15" s="1"/>
  <c r="N798" i="15" a="1"/>
  <c r="N798" i="15" s="1"/>
  <c r="M798" i="15" a="1"/>
  <c r="M798" i="15" s="1"/>
  <c r="Q797" i="15" a="1"/>
  <c r="Q797" i="15" s="1"/>
  <c r="P797" i="15" a="1"/>
  <c r="P797" i="15" s="1"/>
  <c r="O797" i="15" a="1"/>
  <c r="O797" i="15" s="1"/>
  <c r="N797" i="15" a="1"/>
  <c r="N797" i="15" s="1"/>
  <c r="M797" i="15" a="1"/>
  <c r="M797" i="15" s="1"/>
  <c r="Q796" i="15" a="1"/>
  <c r="Q796" i="15" s="1"/>
  <c r="P796" i="15" a="1"/>
  <c r="P796" i="15" s="1"/>
  <c r="O796" i="15" a="1"/>
  <c r="O796" i="15" s="1"/>
  <c r="N796" i="15" a="1"/>
  <c r="N796" i="15" s="1"/>
  <c r="M796" i="15" a="1"/>
  <c r="M796" i="15" s="1"/>
  <c r="Q795" i="15" a="1"/>
  <c r="Q795" i="15" s="1"/>
  <c r="P795" i="15" a="1"/>
  <c r="P795" i="15" s="1"/>
  <c r="O795" i="15" a="1"/>
  <c r="O795" i="15" s="1"/>
  <c r="N795" i="15" a="1"/>
  <c r="N795" i="15" s="1"/>
  <c r="M795" i="15" a="1"/>
  <c r="M795" i="15" s="1"/>
  <c r="Q794" i="15" a="1"/>
  <c r="Q794" i="15" s="1"/>
  <c r="P794" i="15" a="1"/>
  <c r="P794" i="15" s="1"/>
  <c r="O794" i="15" a="1"/>
  <c r="O794" i="15" s="1"/>
  <c r="N794" i="15" a="1"/>
  <c r="N794" i="15" s="1"/>
  <c r="M794" i="15" a="1"/>
  <c r="M794" i="15" s="1"/>
  <c r="Q793" i="15" a="1"/>
  <c r="Q793" i="15" s="1"/>
  <c r="P793" i="15" a="1"/>
  <c r="P793" i="15" s="1"/>
  <c r="O793" i="15" a="1"/>
  <c r="O793" i="15" s="1"/>
  <c r="N793" i="15" a="1"/>
  <c r="N793" i="15" s="1"/>
  <c r="M793" i="15" a="1"/>
  <c r="M793" i="15" s="1"/>
  <c r="Q792" i="15" a="1"/>
  <c r="Q792" i="15" s="1"/>
  <c r="P792" i="15" a="1"/>
  <c r="P792" i="15" s="1"/>
  <c r="O792" i="15" a="1"/>
  <c r="O792" i="15" s="1"/>
  <c r="N792" i="15" a="1"/>
  <c r="N792" i="15" s="1"/>
  <c r="M792" i="15" a="1"/>
  <c r="M792" i="15" s="1"/>
  <c r="Q791" i="15" a="1"/>
  <c r="Q791" i="15" s="1"/>
  <c r="P791" i="15" a="1"/>
  <c r="P791" i="15" s="1"/>
  <c r="O791" i="15" a="1"/>
  <c r="O791" i="15" s="1"/>
  <c r="N791" i="15" a="1"/>
  <c r="N791" i="15" s="1"/>
  <c r="M791" i="15" a="1"/>
  <c r="M791" i="15" s="1"/>
  <c r="Q790" i="15" a="1"/>
  <c r="Q790" i="15" s="1"/>
  <c r="P790" i="15" a="1"/>
  <c r="P790" i="15" s="1"/>
  <c r="O790" i="15" a="1"/>
  <c r="O790" i="15" s="1"/>
  <c r="N790" i="15" a="1"/>
  <c r="N790" i="15" s="1"/>
  <c r="M790" i="15" a="1"/>
  <c r="M790" i="15" s="1"/>
  <c r="Q789" i="15" a="1"/>
  <c r="Q789" i="15" s="1"/>
  <c r="P789" i="15" a="1"/>
  <c r="P789" i="15" s="1"/>
  <c r="O789" i="15" a="1"/>
  <c r="O789" i="15" s="1"/>
  <c r="N789" i="15" a="1"/>
  <c r="N789" i="15" s="1"/>
  <c r="M789" i="15" a="1"/>
  <c r="M789" i="15" s="1"/>
  <c r="Q788" i="15" a="1"/>
  <c r="Q788" i="15" s="1"/>
  <c r="P788" i="15" a="1"/>
  <c r="P788" i="15" s="1"/>
  <c r="O788" i="15" a="1"/>
  <c r="O788" i="15" s="1"/>
  <c r="N788" i="15" a="1"/>
  <c r="N788" i="15" s="1"/>
  <c r="M788" i="15" a="1"/>
  <c r="M788" i="15" s="1"/>
  <c r="Q787" i="15" a="1"/>
  <c r="Q787" i="15" s="1"/>
  <c r="P787" i="15" a="1"/>
  <c r="P787" i="15" s="1"/>
  <c r="O787" i="15" a="1"/>
  <c r="O787" i="15" s="1"/>
  <c r="N787" i="15" a="1"/>
  <c r="N787" i="15" s="1"/>
  <c r="M787" i="15" a="1"/>
  <c r="M787" i="15" s="1"/>
  <c r="Q786" i="15" a="1"/>
  <c r="Q786" i="15" s="1"/>
  <c r="P786" i="15" a="1"/>
  <c r="P786" i="15" s="1"/>
  <c r="O786" i="15" a="1"/>
  <c r="O786" i="15" s="1"/>
  <c r="N786" i="15" a="1"/>
  <c r="N786" i="15" s="1"/>
  <c r="M786" i="15" a="1"/>
  <c r="M786" i="15" s="1"/>
  <c r="Q785" i="15" a="1"/>
  <c r="Q785" i="15" s="1"/>
  <c r="P785" i="15" a="1"/>
  <c r="P785" i="15" s="1"/>
  <c r="O785" i="15" a="1"/>
  <c r="O785" i="15" s="1"/>
  <c r="N785" i="15" a="1"/>
  <c r="N785" i="15" s="1"/>
  <c r="M785" i="15" a="1"/>
  <c r="M785" i="15" s="1"/>
  <c r="Q784" i="15" a="1"/>
  <c r="Q784" i="15" s="1"/>
  <c r="P784" i="15" a="1"/>
  <c r="P784" i="15" s="1"/>
  <c r="O784" i="15" a="1"/>
  <c r="O784" i="15" s="1"/>
  <c r="N784" i="15" a="1"/>
  <c r="N784" i="15" s="1"/>
  <c r="M784" i="15" a="1"/>
  <c r="M784" i="15" s="1"/>
  <c r="Q783" i="15" a="1"/>
  <c r="Q783" i="15" s="1"/>
  <c r="P783" i="15" a="1"/>
  <c r="P783" i="15" s="1"/>
  <c r="O783" i="15" a="1"/>
  <c r="O783" i="15" s="1"/>
  <c r="N783" i="15" a="1"/>
  <c r="N783" i="15" s="1"/>
  <c r="M783" i="15" a="1"/>
  <c r="M783" i="15" s="1"/>
  <c r="Q782" i="15" a="1"/>
  <c r="Q782" i="15" s="1"/>
  <c r="P782" i="15" a="1"/>
  <c r="P782" i="15" s="1"/>
  <c r="O782" i="15" a="1"/>
  <c r="O782" i="15" s="1"/>
  <c r="N782" i="15" a="1"/>
  <c r="N782" i="15" s="1"/>
  <c r="M782" i="15" a="1"/>
  <c r="M782" i="15" s="1"/>
  <c r="Q781" i="15" a="1"/>
  <c r="Q781" i="15" s="1"/>
  <c r="P781" i="15" a="1"/>
  <c r="P781" i="15" s="1"/>
  <c r="O781" i="15" a="1"/>
  <c r="O781" i="15" s="1"/>
  <c r="N781" i="15" a="1"/>
  <c r="N781" i="15" s="1"/>
  <c r="M781" i="15" a="1"/>
  <c r="M781" i="15" s="1"/>
  <c r="Q780" i="15" a="1"/>
  <c r="Q780" i="15" s="1"/>
  <c r="P780" i="15" a="1"/>
  <c r="P780" i="15" s="1"/>
  <c r="O780" i="15" a="1"/>
  <c r="O780" i="15" s="1"/>
  <c r="N780" i="15" a="1"/>
  <c r="N780" i="15" s="1"/>
  <c r="M780" i="15" a="1"/>
  <c r="M780" i="15" s="1"/>
  <c r="Q779" i="15" a="1"/>
  <c r="Q779" i="15" s="1"/>
  <c r="P779" i="15" a="1"/>
  <c r="P779" i="15" s="1"/>
  <c r="O779" i="15" a="1"/>
  <c r="O779" i="15" s="1"/>
  <c r="N779" i="15" a="1"/>
  <c r="N779" i="15" s="1"/>
  <c r="M779" i="15" a="1"/>
  <c r="M779" i="15" s="1"/>
  <c r="Q778" i="15" a="1"/>
  <c r="Q778" i="15" s="1"/>
  <c r="P778" i="15" a="1"/>
  <c r="P778" i="15" s="1"/>
  <c r="O778" i="15" a="1"/>
  <c r="O778" i="15" s="1"/>
  <c r="N778" i="15" a="1"/>
  <c r="N778" i="15" s="1"/>
  <c r="M778" i="15" a="1"/>
  <c r="M778" i="15" s="1"/>
  <c r="Q777" i="15" a="1"/>
  <c r="Q777" i="15" s="1"/>
  <c r="P777" i="15" a="1"/>
  <c r="P777" i="15" s="1"/>
  <c r="O777" i="15" a="1"/>
  <c r="O777" i="15" s="1"/>
  <c r="N777" i="15" a="1"/>
  <c r="N777" i="15" s="1"/>
  <c r="M777" i="15" a="1"/>
  <c r="M777" i="15" s="1"/>
  <c r="Q776" i="15" a="1"/>
  <c r="Q776" i="15" s="1"/>
  <c r="P776" i="15" a="1"/>
  <c r="P776" i="15" s="1"/>
  <c r="O776" i="15" a="1"/>
  <c r="O776" i="15" s="1"/>
  <c r="N776" i="15" a="1"/>
  <c r="N776" i="15" s="1"/>
  <c r="M776" i="15" a="1"/>
  <c r="M776" i="15" s="1"/>
  <c r="Q775" i="15" a="1"/>
  <c r="Q775" i="15" s="1"/>
  <c r="P775" i="15" a="1"/>
  <c r="P775" i="15" s="1"/>
  <c r="O775" i="15" a="1"/>
  <c r="O775" i="15" s="1"/>
  <c r="N775" i="15" a="1"/>
  <c r="N775" i="15" s="1"/>
  <c r="M775" i="15" a="1"/>
  <c r="M775" i="15" s="1"/>
  <c r="Q774" i="15" a="1"/>
  <c r="Q774" i="15" s="1"/>
  <c r="P774" i="15" a="1"/>
  <c r="P774" i="15" s="1"/>
  <c r="O774" i="15" a="1"/>
  <c r="O774" i="15" s="1"/>
  <c r="N774" i="15" a="1"/>
  <c r="N774" i="15" s="1"/>
  <c r="M774" i="15" a="1"/>
  <c r="M774" i="15" s="1"/>
  <c r="Q773" i="15" a="1"/>
  <c r="Q773" i="15" s="1"/>
  <c r="P773" i="15" a="1"/>
  <c r="P773" i="15" s="1"/>
  <c r="O773" i="15" a="1"/>
  <c r="O773" i="15" s="1"/>
  <c r="N773" i="15" a="1"/>
  <c r="N773" i="15" s="1"/>
  <c r="M773" i="15" a="1"/>
  <c r="M773" i="15" s="1"/>
  <c r="Q772" i="15" a="1"/>
  <c r="Q772" i="15" s="1"/>
  <c r="P772" i="15" a="1"/>
  <c r="P772" i="15" s="1"/>
  <c r="O772" i="15" a="1"/>
  <c r="O772" i="15" s="1"/>
  <c r="N772" i="15" a="1"/>
  <c r="N772" i="15" s="1"/>
  <c r="M772" i="15" a="1"/>
  <c r="M772" i="15" s="1"/>
  <c r="Q771" i="15" a="1"/>
  <c r="Q771" i="15" s="1"/>
  <c r="P771" i="15" a="1"/>
  <c r="P771" i="15" s="1"/>
  <c r="O771" i="15" a="1"/>
  <c r="O771" i="15" s="1"/>
  <c r="N771" i="15" a="1"/>
  <c r="N771" i="15" s="1"/>
  <c r="M771" i="15" a="1"/>
  <c r="M771" i="15" s="1"/>
  <c r="Q770" i="15" a="1"/>
  <c r="Q770" i="15" s="1"/>
  <c r="P770" i="15" a="1"/>
  <c r="P770" i="15" s="1"/>
  <c r="O770" i="15" a="1"/>
  <c r="O770" i="15" s="1"/>
  <c r="N770" i="15" a="1"/>
  <c r="N770" i="15" s="1"/>
  <c r="M770" i="15" a="1"/>
  <c r="M770" i="15" s="1"/>
  <c r="Q769" i="15" a="1"/>
  <c r="Q769" i="15" s="1"/>
  <c r="P769" i="15" a="1"/>
  <c r="P769" i="15" s="1"/>
  <c r="O769" i="15" a="1"/>
  <c r="O769" i="15" s="1"/>
  <c r="N769" i="15" a="1"/>
  <c r="N769" i="15" s="1"/>
  <c r="M769" i="15" a="1"/>
  <c r="M769" i="15" s="1"/>
  <c r="Q768" i="15" a="1"/>
  <c r="Q768" i="15" s="1"/>
  <c r="P768" i="15" a="1"/>
  <c r="P768" i="15" s="1"/>
  <c r="O768" i="15" a="1"/>
  <c r="O768" i="15" s="1"/>
  <c r="N768" i="15" a="1"/>
  <c r="N768" i="15" s="1"/>
  <c r="M768" i="15" a="1"/>
  <c r="M768" i="15" s="1"/>
  <c r="Q767" i="15" a="1"/>
  <c r="Q767" i="15" s="1"/>
  <c r="P767" i="15" a="1"/>
  <c r="P767" i="15" s="1"/>
  <c r="O767" i="15" a="1"/>
  <c r="O767" i="15" s="1"/>
  <c r="N767" i="15" a="1"/>
  <c r="N767" i="15" s="1"/>
  <c r="M767" i="15" a="1"/>
  <c r="M767" i="15" s="1"/>
  <c r="Q766" i="15" a="1"/>
  <c r="Q766" i="15" s="1"/>
  <c r="P766" i="15" a="1"/>
  <c r="P766" i="15" s="1"/>
  <c r="O766" i="15" a="1"/>
  <c r="O766" i="15" s="1"/>
  <c r="N766" i="15" a="1"/>
  <c r="N766" i="15" s="1"/>
  <c r="M766" i="15" a="1"/>
  <c r="M766" i="15" s="1"/>
  <c r="Q765" i="15" a="1"/>
  <c r="Q765" i="15" s="1"/>
  <c r="P765" i="15" a="1"/>
  <c r="P765" i="15" s="1"/>
  <c r="O765" i="15" a="1"/>
  <c r="O765" i="15" s="1"/>
  <c r="N765" i="15" a="1"/>
  <c r="N765" i="15" s="1"/>
  <c r="M765" i="15" a="1"/>
  <c r="M765" i="15" s="1"/>
  <c r="Q764" i="15" a="1"/>
  <c r="Q764" i="15" s="1"/>
  <c r="P764" i="15" a="1"/>
  <c r="P764" i="15" s="1"/>
  <c r="O764" i="15" a="1"/>
  <c r="O764" i="15" s="1"/>
  <c r="N764" i="15" a="1"/>
  <c r="N764" i="15" s="1"/>
  <c r="M764" i="15" a="1"/>
  <c r="M764" i="15" s="1"/>
  <c r="Q763" i="15" a="1"/>
  <c r="Q763" i="15" s="1"/>
  <c r="P763" i="15" a="1"/>
  <c r="P763" i="15" s="1"/>
  <c r="O763" i="15" a="1"/>
  <c r="O763" i="15" s="1"/>
  <c r="N763" i="15" a="1"/>
  <c r="N763" i="15" s="1"/>
  <c r="M763" i="15" a="1"/>
  <c r="M763" i="15" s="1"/>
  <c r="Q762" i="15" a="1"/>
  <c r="Q762" i="15" s="1"/>
  <c r="P762" i="15" a="1"/>
  <c r="P762" i="15" s="1"/>
  <c r="O762" i="15" a="1"/>
  <c r="O762" i="15" s="1"/>
  <c r="N762" i="15" a="1"/>
  <c r="N762" i="15" s="1"/>
  <c r="M762" i="15" a="1"/>
  <c r="M762" i="15" s="1"/>
  <c r="Q761" i="15" a="1"/>
  <c r="Q761" i="15" s="1"/>
  <c r="P761" i="15" a="1"/>
  <c r="P761" i="15" s="1"/>
  <c r="O761" i="15" a="1"/>
  <c r="O761" i="15" s="1"/>
  <c r="N761" i="15" a="1"/>
  <c r="N761" i="15" s="1"/>
  <c r="M761" i="15" a="1"/>
  <c r="M761" i="15" s="1"/>
  <c r="Q760" i="15" a="1"/>
  <c r="Q760" i="15" s="1"/>
  <c r="P760" i="15" a="1"/>
  <c r="P760" i="15" s="1"/>
  <c r="O760" i="15" a="1"/>
  <c r="O760" i="15" s="1"/>
  <c r="N760" i="15" a="1"/>
  <c r="N760" i="15" s="1"/>
  <c r="M760" i="15" a="1"/>
  <c r="M760" i="15" s="1"/>
  <c r="Q759" i="15" a="1"/>
  <c r="Q759" i="15" s="1"/>
  <c r="P759" i="15" a="1"/>
  <c r="P759" i="15" s="1"/>
  <c r="O759" i="15" a="1"/>
  <c r="O759" i="15" s="1"/>
  <c r="N759" i="15" a="1"/>
  <c r="N759" i="15" s="1"/>
  <c r="M759" i="15" a="1"/>
  <c r="M759" i="15" s="1"/>
  <c r="Q758" i="15" a="1"/>
  <c r="Q758" i="15" s="1"/>
  <c r="P758" i="15" a="1"/>
  <c r="P758" i="15" s="1"/>
  <c r="O758" i="15" a="1"/>
  <c r="O758" i="15" s="1"/>
  <c r="N758" i="15" a="1"/>
  <c r="N758" i="15" s="1"/>
  <c r="M758" i="15" a="1"/>
  <c r="M758" i="15" s="1"/>
  <c r="Q757" i="15" a="1"/>
  <c r="Q757" i="15" s="1"/>
  <c r="P757" i="15" a="1"/>
  <c r="P757" i="15" s="1"/>
  <c r="O757" i="15" a="1"/>
  <c r="O757" i="15" s="1"/>
  <c r="N757" i="15" a="1"/>
  <c r="N757" i="15" s="1"/>
  <c r="M757" i="15" a="1"/>
  <c r="M757" i="15" s="1"/>
  <c r="Q756" i="15" a="1"/>
  <c r="Q756" i="15" s="1"/>
  <c r="P756" i="15" a="1"/>
  <c r="P756" i="15" s="1"/>
  <c r="O756" i="15" a="1"/>
  <c r="O756" i="15" s="1"/>
  <c r="N756" i="15" a="1"/>
  <c r="N756" i="15" s="1"/>
  <c r="M756" i="15" a="1"/>
  <c r="M756" i="15" s="1"/>
  <c r="Q755" i="15" a="1"/>
  <c r="Q755" i="15" s="1"/>
  <c r="P755" i="15" a="1"/>
  <c r="P755" i="15" s="1"/>
  <c r="O755" i="15" a="1"/>
  <c r="O755" i="15" s="1"/>
  <c r="N755" i="15" a="1"/>
  <c r="N755" i="15" s="1"/>
  <c r="M755" i="15" a="1"/>
  <c r="M755" i="15" s="1"/>
  <c r="Q754" i="15" a="1"/>
  <c r="Q754" i="15" s="1"/>
  <c r="P754" i="15" a="1"/>
  <c r="P754" i="15" s="1"/>
  <c r="O754" i="15" a="1"/>
  <c r="O754" i="15" s="1"/>
  <c r="N754" i="15" a="1"/>
  <c r="N754" i="15" s="1"/>
  <c r="M754" i="15" a="1"/>
  <c r="M754" i="15" s="1"/>
  <c r="Q753" i="15" a="1"/>
  <c r="Q753" i="15" s="1"/>
  <c r="P753" i="15" a="1"/>
  <c r="P753" i="15" s="1"/>
  <c r="O753" i="15" a="1"/>
  <c r="O753" i="15" s="1"/>
  <c r="N753" i="15" a="1"/>
  <c r="N753" i="15" s="1"/>
  <c r="M753" i="15" a="1"/>
  <c r="M753" i="15" s="1"/>
  <c r="Q752" i="15" a="1"/>
  <c r="Q752" i="15" s="1"/>
  <c r="P752" i="15" a="1"/>
  <c r="P752" i="15" s="1"/>
  <c r="O752" i="15" a="1"/>
  <c r="O752" i="15" s="1"/>
  <c r="N752" i="15" a="1"/>
  <c r="N752" i="15" s="1"/>
  <c r="M752" i="15" a="1"/>
  <c r="M752" i="15" s="1"/>
  <c r="Q751" i="15" a="1"/>
  <c r="Q751" i="15" s="1"/>
  <c r="P751" i="15" a="1"/>
  <c r="P751" i="15" s="1"/>
  <c r="O751" i="15" a="1"/>
  <c r="O751" i="15" s="1"/>
  <c r="N751" i="15" a="1"/>
  <c r="N751" i="15" s="1"/>
  <c r="M751" i="15" a="1"/>
  <c r="M751" i="15" s="1"/>
  <c r="Q750" i="15" a="1"/>
  <c r="Q750" i="15" s="1"/>
  <c r="P750" i="15" a="1"/>
  <c r="P750" i="15" s="1"/>
  <c r="O750" i="15" a="1"/>
  <c r="O750" i="15" s="1"/>
  <c r="N750" i="15" a="1"/>
  <c r="N750" i="15" s="1"/>
  <c r="M750" i="15" a="1"/>
  <c r="M750" i="15" s="1"/>
  <c r="Q749" i="15" a="1"/>
  <c r="Q749" i="15" s="1"/>
  <c r="P749" i="15" a="1"/>
  <c r="P749" i="15" s="1"/>
  <c r="O749" i="15" a="1"/>
  <c r="O749" i="15" s="1"/>
  <c r="N749" i="15" a="1"/>
  <c r="N749" i="15" s="1"/>
  <c r="M749" i="15" a="1"/>
  <c r="M749" i="15" s="1"/>
  <c r="Q748" i="15" a="1"/>
  <c r="Q748" i="15" s="1"/>
  <c r="P748" i="15" a="1"/>
  <c r="P748" i="15" s="1"/>
  <c r="O748" i="15" a="1"/>
  <c r="O748" i="15" s="1"/>
  <c r="N748" i="15" a="1"/>
  <c r="N748" i="15" s="1"/>
  <c r="M748" i="15" a="1"/>
  <c r="M748" i="15" s="1"/>
  <c r="Q747" i="15" a="1"/>
  <c r="Q747" i="15" s="1"/>
  <c r="P747" i="15" a="1"/>
  <c r="P747" i="15" s="1"/>
  <c r="O747" i="15" a="1"/>
  <c r="O747" i="15" s="1"/>
  <c r="N747" i="15" a="1"/>
  <c r="N747" i="15" s="1"/>
  <c r="M747" i="15" a="1"/>
  <c r="M747" i="15" s="1"/>
  <c r="Q746" i="15" a="1"/>
  <c r="Q746" i="15" s="1"/>
  <c r="P746" i="15" a="1"/>
  <c r="P746" i="15" s="1"/>
  <c r="O746" i="15" a="1"/>
  <c r="O746" i="15" s="1"/>
  <c r="N746" i="15" a="1"/>
  <c r="N746" i="15" s="1"/>
  <c r="M746" i="15" a="1"/>
  <c r="M746" i="15" s="1"/>
  <c r="Q745" i="15" a="1"/>
  <c r="Q745" i="15" s="1"/>
  <c r="P745" i="15" a="1"/>
  <c r="P745" i="15" s="1"/>
  <c r="O745" i="15" a="1"/>
  <c r="O745" i="15" s="1"/>
  <c r="N745" i="15" a="1"/>
  <c r="N745" i="15" s="1"/>
  <c r="M745" i="15" a="1"/>
  <c r="M745" i="15" s="1"/>
  <c r="Q744" i="15" a="1"/>
  <c r="Q744" i="15" s="1"/>
  <c r="P744" i="15" a="1"/>
  <c r="P744" i="15" s="1"/>
  <c r="O744" i="15" a="1"/>
  <c r="O744" i="15" s="1"/>
  <c r="N744" i="15" a="1"/>
  <c r="N744" i="15" s="1"/>
  <c r="M744" i="15" a="1"/>
  <c r="M744" i="15" s="1"/>
  <c r="Q743" i="15" a="1"/>
  <c r="Q743" i="15" s="1"/>
  <c r="P743" i="15" a="1"/>
  <c r="P743" i="15" s="1"/>
  <c r="O743" i="15" a="1"/>
  <c r="O743" i="15" s="1"/>
  <c r="N743" i="15" a="1"/>
  <c r="N743" i="15" s="1"/>
  <c r="M743" i="15" a="1"/>
  <c r="M743" i="15" s="1"/>
  <c r="Q742" i="15" a="1"/>
  <c r="Q742" i="15" s="1"/>
  <c r="P742" i="15" a="1"/>
  <c r="P742" i="15" s="1"/>
  <c r="O742" i="15" a="1"/>
  <c r="O742" i="15" s="1"/>
  <c r="N742" i="15" a="1"/>
  <c r="N742" i="15" s="1"/>
  <c r="M742" i="15" a="1"/>
  <c r="M742" i="15" s="1"/>
  <c r="Q741" i="15" a="1"/>
  <c r="Q741" i="15" s="1"/>
  <c r="P741" i="15" a="1"/>
  <c r="P741" i="15" s="1"/>
  <c r="O741" i="15" a="1"/>
  <c r="O741" i="15" s="1"/>
  <c r="N741" i="15" a="1"/>
  <c r="N741" i="15" s="1"/>
  <c r="M741" i="15" a="1"/>
  <c r="M741" i="15" s="1"/>
  <c r="Q740" i="15" a="1"/>
  <c r="Q740" i="15" s="1"/>
  <c r="P740" i="15" a="1"/>
  <c r="P740" i="15" s="1"/>
  <c r="O740" i="15" a="1"/>
  <c r="O740" i="15" s="1"/>
  <c r="N740" i="15" a="1"/>
  <c r="N740" i="15" s="1"/>
  <c r="M740" i="15" a="1"/>
  <c r="M740" i="15" s="1"/>
  <c r="Q739" i="15" a="1"/>
  <c r="Q739" i="15" s="1"/>
  <c r="P739" i="15" a="1"/>
  <c r="P739" i="15" s="1"/>
  <c r="O739" i="15" a="1"/>
  <c r="O739" i="15" s="1"/>
  <c r="N739" i="15" a="1"/>
  <c r="N739" i="15" s="1"/>
  <c r="M739" i="15" a="1"/>
  <c r="M739" i="15" s="1"/>
  <c r="Q738" i="15" a="1"/>
  <c r="Q738" i="15" s="1"/>
  <c r="P738" i="15" a="1"/>
  <c r="P738" i="15" s="1"/>
  <c r="O738" i="15" a="1"/>
  <c r="O738" i="15" s="1"/>
  <c r="N738" i="15" a="1"/>
  <c r="N738" i="15" s="1"/>
  <c r="M738" i="15" a="1"/>
  <c r="M738" i="15" s="1"/>
  <c r="Q737" i="15" a="1"/>
  <c r="Q737" i="15" s="1"/>
  <c r="P737" i="15" a="1"/>
  <c r="P737" i="15" s="1"/>
  <c r="O737" i="15" a="1"/>
  <c r="O737" i="15" s="1"/>
  <c r="N737" i="15" a="1"/>
  <c r="N737" i="15" s="1"/>
  <c r="M737" i="15" a="1"/>
  <c r="M737" i="15" s="1"/>
  <c r="Q736" i="15" a="1"/>
  <c r="Q736" i="15" s="1"/>
  <c r="P736" i="15" a="1"/>
  <c r="P736" i="15" s="1"/>
  <c r="O736" i="15" a="1"/>
  <c r="O736" i="15" s="1"/>
  <c r="N736" i="15" a="1"/>
  <c r="N736" i="15" s="1"/>
  <c r="M736" i="15" a="1"/>
  <c r="M736" i="15" s="1"/>
  <c r="Q735" i="15" a="1"/>
  <c r="Q735" i="15" s="1"/>
  <c r="P735" i="15" a="1"/>
  <c r="P735" i="15" s="1"/>
  <c r="O735" i="15" a="1"/>
  <c r="O735" i="15" s="1"/>
  <c r="N735" i="15" a="1"/>
  <c r="N735" i="15" s="1"/>
  <c r="M735" i="15" a="1"/>
  <c r="M735" i="15" s="1"/>
  <c r="Q734" i="15" a="1"/>
  <c r="Q734" i="15" s="1"/>
  <c r="P734" i="15" a="1"/>
  <c r="P734" i="15" s="1"/>
  <c r="O734" i="15" a="1"/>
  <c r="O734" i="15" s="1"/>
  <c r="N734" i="15" a="1"/>
  <c r="N734" i="15" s="1"/>
  <c r="M734" i="15" a="1"/>
  <c r="M734" i="15" s="1"/>
  <c r="Q733" i="15" a="1"/>
  <c r="Q733" i="15" s="1"/>
  <c r="P733" i="15" a="1"/>
  <c r="P733" i="15" s="1"/>
  <c r="O733" i="15" a="1"/>
  <c r="O733" i="15" s="1"/>
  <c r="N733" i="15" a="1"/>
  <c r="N733" i="15" s="1"/>
  <c r="M733" i="15" a="1"/>
  <c r="M733" i="15" s="1"/>
  <c r="Q732" i="15" a="1"/>
  <c r="Q732" i="15" s="1"/>
  <c r="P732" i="15" a="1"/>
  <c r="P732" i="15" s="1"/>
  <c r="O732" i="15" a="1"/>
  <c r="O732" i="15" s="1"/>
  <c r="N732" i="15" a="1"/>
  <c r="N732" i="15" s="1"/>
  <c r="M732" i="15" a="1"/>
  <c r="M732" i="15" s="1"/>
  <c r="Q731" i="15" a="1"/>
  <c r="Q731" i="15" s="1"/>
  <c r="P731" i="15" a="1"/>
  <c r="P731" i="15" s="1"/>
  <c r="O731" i="15" a="1"/>
  <c r="O731" i="15" s="1"/>
  <c r="N731" i="15" a="1"/>
  <c r="N731" i="15" s="1"/>
  <c r="M731" i="15" a="1"/>
  <c r="M731" i="15" s="1"/>
  <c r="Q730" i="15" a="1"/>
  <c r="Q730" i="15" s="1"/>
  <c r="P730" i="15" a="1"/>
  <c r="P730" i="15" s="1"/>
  <c r="O730" i="15" a="1"/>
  <c r="O730" i="15" s="1"/>
  <c r="N730" i="15" a="1"/>
  <c r="N730" i="15" s="1"/>
  <c r="M730" i="15" a="1"/>
  <c r="M730" i="15" s="1"/>
  <c r="Q729" i="15" a="1"/>
  <c r="Q729" i="15" s="1"/>
  <c r="P729" i="15" a="1"/>
  <c r="P729" i="15" s="1"/>
  <c r="O729" i="15" a="1"/>
  <c r="O729" i="15" s="1"/>
  <c r="N729" i="15" a="1"/>
  <c r="N729" i="15" s="1"/>
  <c r="M729" i="15" a="1"/>
  <c r="M729" i="15" s="1"/>
  <c r="Q728" i="15" a="1"/>
  <c r="Q728" i="15" s="1"/>
  <c r="P728" i="15" a="1"/>
  <c r="P728" i="15" s="1"/>
  <c r="O728" i="15" a="1"/>
  <c r="O728" i="15" s="1"/>
  <c r="N728" i="15" a="1"/>
  <c r="N728" i="15" s="1"/>
  <c r="M728" i="15" a="1"/>
  <c r="M728" i="15" s="1"/>
  <c r="Q727" i="15" a="1"/>
  <c r="Q727" i="15" s="1"/>
  <c r="P727" i="15" a="1"/>
  <c r="P727" i="15" s="1"/>
  <c r="O727" i="15" a="1"/>
  <c r="O727" i="15" s="1"/>
  <c r="N727" i="15" a="1"/>
  <c r="N727" i="15" s="1"/>
  <c r="M727" i="15" a="1"/>
  <c r="M727" i="15" s="1"/>
  <c r="Q726" i="15" a="1"/>
  <c r="Q726" i="15" s="1"/>
  <c r="P726" i="15" a="1"/>
  <c r="P726" i="15" s="1"/>
  <c r="O726" i="15" a="1"/>
  <c r="O726" i="15" s="1"/>
  <c r="N726" i="15" a="1"/>
  <c r="N726" i="15" s="1"/>
  <c r="M726" i="15" a="1"/>
  <c r="M726" i="15" s="1"/>
  <c r="Q725" i="15" a="1"/>
  <c r="Q725" i="15" s="1"/>
  <c r="P725" i="15" a="1"/>
  <c r="P725" i="15" s="1"/>
  <c r="O725" i="15" a="1"/>
  <c r="O725" i="15" s="1"/>
  <c r="N725" i="15" a="1"/>
  <c r="N725" i="15" s="1"/>
  <c r="M725" i="15" a="1"/>
  <c r="M725" i="15" s="1"/>
  <c r="Q724" i="15" a="1"/>
  <c r="Q724" i="15" s="1"/>
  <c r="P724" i="15" a="1"/>
  <c r="P724" i="15" s="1"/>
  <c r="O724" i="15" a="1"/>
  <c r="O724" i="15" s="1"/>
  <c r="N724" i="15" a="1"/>
  <c r="N724" i="15" s="1"/>
  <c r="M724" i="15" a="1"/>
  <c r="M724" i="15" s="1"/>
  <c r="Q723" i="15" a="1"/>
  <c r="Q723" i="15" s="1"/>
  <c r="P723" i="15" a="1"/>
  <c r="P723" i="15" s="1"/>
  <c r="O723" i="15" a="1"/>
  <c r="O723" i="15" s="1"/>
  <c r="N723" i="15" a="1"/>
  <c r="N723" i="15" s="1"/>
  <c r="M723" i="15" a="1"/>
  <c r="M723" i="15" s="1"/>
  <c r="Q722" i="15" a="1"/>
  <c r="Q722" i="15" s="1"/>
  <c r="P722" i="15" a="1"/>
  <c r="P722" i="15" s="1"/>
  <c r="O722" i="15" a="1"/>
  <c r="O722" i="15" s="1"/>
  <c r="N722" i="15" a="1"/>
  <c r="N722" i="15" s="1"/>
  <c r="M722" i="15" a="1"/>
  <c r="M722" i="15" s="1"/>
  <c r="Q721" i="15" a="1"/>
  <c r="Q721" i="15" s="1"/>
  <c r="P721" i="15" a="1"/>
  <c r="P721" i="15" s="1"/>
  <c r="O721" i="15" a="1"/>
  <c r="O721" i="15" s="1"/>
  <c r="N721" i="15" a="1"/>
  <c r="N721" i="15" s="1"/>
  <c r="M721" i="15" a="1"/>
  <c r="M721" i="15" s="1"/>
  <c r="Q720" i="15" a="1"/>
  <c r="Q720" i="15" s="1"/>
  <c r="P720" i="15" a="1"/>
  <c r="P720" i="15" s="1"/>
  <c r="O720" i="15" a="1"/>
  <c r="O720" i="15" s="1"/>
  <c r="N720" i="15" a="1"/>
  <c r="N720" i="15" s="1"/>
  <c r="M720" i="15" a="1"/>
  <c r="M720" i="15" s="1"/>
  <c r="Q719" i="15" a="1"/>
  <c r="Q719" i="15" s="1"/>
  <c r="P719" i="15" a="1"/>
  <c r="P719" i="15" s="1"/>
  <c r="O719" i="15" a="1"/>
  <c r="O719" i="15" s="1"/>
  <c r="N719" i="15" a="1"/>
  <c r="N719" i="15" s="1"/>
  <c r="M719" i="15" a="1"/>
  <c r="M719" i="15" s="1"/>
  <c r="Q718" i="15" a="1"/>
  <c r="Q718" i="15" s="1"/>
  <c r="P718" i="15" a="1"/>
  <c r="P718" i="15" s="1"/>
  <c r="O718" i="15" a="1"/>
  <c r="O718" i="15" s="1"/>
  <c r="N718" i="15" a="1"/>
  <c r="N718" i="15" s="1"/>
  <c r="M718" i="15" a="1"/>
  <c r="M718" i="15" s="1"/>
  <c r="Q717" i="15" a="1"/>
  <c r="Q717" i="15" s="1"/>
  <c r="P717" i="15" a="1"/>
  <c r="P717" i="15" s="1"/>
  <c r="O717" i="15" a="1"/>
  <c r="O717" i="15" s="1"/>
  <c r="N717" i="15" a="1"/>
  <c r="N717" i="15" s="1"/>
  <c r="M717" i="15" a="1"/>
  <c r="M717" i="15" s="1"/>
  <c r="Q716" i="15" a="1"/>
  <c r="Q716" i="15" s="1"/>
  <c r="P716" i="15" a="1"/>
  <c r="P716" i="15" s="1"/>
  <c r="O716" i="15" a="1"/>
  <c r="O716" i="15" s="1"/>
  <c r="N716" i="15" a="1"/>
  <c r="N716" i="15" s="1"/>
  <c r="M716" i="15" a="1"/>
  <c r="M716" i="15" s="1"/>
  <c r="Q715" i="15" a="1"/>
  <c r="Q715" i="15" s="1"/>
  <c r="P715" i="15" a="1"/>
  <c r="P715" i="15" s="1"/>
  <c r="O715" i="15" a="1"/>
  <c r="O715" i="15" s="1"/>
  <c r="N715" i="15" a="1"/>
  <c r="N715" i="15" s="1"/>
  <c r="M715" i="15" a="1"/>
  <c r="M715" i="15" s="1"/>
  <c r="Q714" i="15" a="1"/>
  <c r="Q714" i="15" s="1"/>
  <c r="P714" i="15" a="1"/>
  <c r="P714" i="15" s="1"/>
  <c r="O714" i="15" a="1"/>
  <c r="O714" i="15" s="1"/>
  <c r="N714" i="15" a="1"/>
  <c r="N714" i="15" s="1"/>
  <c r="M714" i="15" a="1"/>
  <c r="M714" i="15" s="1"/>
  <c r="Q713" i="15" a="1"/>
  <c r="Q713" i="15" s="1"/>
  <c r="P713" i="15" a="1"/>
  <c r="P713" i="15" s="1"/>
  <c r="O713" i="15" a="1"/>
  <c r="O713" i="15" s="1"/>
  <c r="N713" i="15" a="1"/>
  <c r="N713" i="15" s="1"/>
  <c r="M713" i="15" a="1"/>
  <c r="M713" i="15" s="1"/>
  <c r="Q712" i="15" a="1"/>
  <c r="Q712" i="15" s="1"/>
  <c r="P712" i="15" a="1"/>
  <c r="P712" i="15" s="1"/>
  <c r="O712" i="15" a="1"/>
  <c r="O712" i="15" s="1"/>
  <c r="N712" i="15" a="1"/>
  <c r="N712" i="15" s="1"/>
  <c r="M712" i="15" a="1"/>
  <c r="M712" i="15" s="1"/>
  <c r="Q711" i="15" a="1"/>
  <c r="Q711" i="15" s="1"/>
  <c r="P711" i="15" a="1"/>
  <c r="P711" i="15" s="1"/>
  <c r="O711" i="15" a="1"/>
  <c r="O711" i="15" s="1"/>
  <c r="N711" i="15" a="1"/>
  <c r="N711" i="15" s="1"/>
  <c r="M711" i="15" a="1"/>
  <c r="M711" i="15" s="1"/>
  <c r="Q710" i="15" a="1"/>
  <c r="Q710" i="15" s="1"/>
  <c r="P710" i="15" a="1"/>
  <c r="P710" i="15" s="1"/>
  <c r="O710" i="15" a="1"/>
  <c r="O710" i="15" s="1"/>
  <c r="N710" i="15" a="1"/>
  <c r="N710" i="15" s="1"/>
  <c r="M710" i="15" a="1"/>
  <c r="M710" i="15" s="1"/>
  <c r="Q709" i="15" a="1"/>
  <c r="Q709" i="15" s="1"/>
  <c r="P709" i="15" a="1"/>
  <c r="P709" i="15" s="1"/>
  <c r="O709" i="15" a="1"/>
  <c r="O709" i="15" s="1"/>
  <c r="N709" i="15" a="1"/>
  <c r="N709" i="15" s="1"/>
  <c r="M709" i="15" a="1"/>
  <c r="M709" i="15" s="1"/>
  <c r="Q708" i="15" a="1"/>
  <c r="Q708" i="15" s="1"/>
  <c r="P708" i="15" a="1"/>
  <c r="P708" i="15" s="1"/>
  <c r="O708" i="15" a="1"/>
  <c r="O708" i="15" s="1"/>
  <c r="N708" i="15" a="1"/>
  <c r="N708" i="15" s="1"/>
  <c r="M708" i="15" a="1"/>
  <c r="M708" i="15" s="1"/>
  <c r="B708" i="15"/>
  <c r="A708" i="15" s="1"/>
  <c r="Q707" i="15" a="1"/>
  <c r="Q707" i="15" s="1"/>
  <c r="P707" i="15" a="1"/>
  <c r="P707" i="15" s="1"/>
  <c r="O707" i="15" a="1"/>
  <c r="O707" i="15" s="1"/>
  <c r="N707" i="15" a="1"/>
  <c r="N707" i="15" s="1"/>
  <c r="M707" i="15" a="1"/>
  <c r="M707" i="15" s="1"/>
  <c r="Q706" i="15" a="1"/>
  <c r="Q706" i="15" s="1"/>
  <c r="P706" i="15" a="1"/>
  <c r="P706" i="15" s="1"/>
  <c r="O706" i="15" a="1"/>
  <c r="O706" i="15" s="1"/>
  <c r="N706" i="15" a="1"/>
  <c r="N706" i="15" s="1"/>
  <c r="M706" i="15" a="1"/>
  <c r="M706" i="15" s="1"/>
  <c r="Q705" i="15" a="1"/>
  <c r="Q705" i="15" s="1"/>
  <c r="P705" i="15" a="1"/>
  <c r="P705" i="15" s="1"/>
  <c r="O705" i="15" a="1"/>
  <c r="O705" i="15" s="1"/>
  <c r="N705" i="15" a="1"/>
  <c r="N705" i="15" s="1"/>
  <c r="M705" i="15" a="1"/>
  <c r="M705" i="15" s="1"/>
  <c r="B705" i="15"/>
  <c r="A705" i="15" s="1"/>
  <c r="Q704" i="15" a="1"/>
  <c r="Q704" i="15" s="1"/>
  <c r="P704" i="15" a="1"/>
  <c r="P704" i="15" s="1"/>
  <c r="O704" i="15" a="1"/>
  <c r="O704" i="15" s="1"/>
  <c r="N704" i="15" a="1"/>
  <c r="N704" i="15" s="1"/>
  <c r="M704" i="15" a="1"/>
  <c r="M704" i="15" s="1"/>
  <c r="Q703" i="15" a="1"/>
  <c r="Q703" i="15" s="1"/>
  <c r="P703" i="15" a="1"/>
  <c r="P703" i="15" s="1"/>
  <c r="O703" i="15" a="1"/>
  <c r="O703" i="15" s="1"/>
  <c r="N703" i="15" a="1"/>
  <c r="N703" i="15" s="1"/>
  <c r="M703" i="15" a="1"/>
  <c r="M703" i="15" s="1"/>
  <c r="Q702" i="15" a="1"/>
  <c r="Q702" i="15" s="1"/>
  <c r="P702" i="15" a="1"/>
  <c r="P702" i="15" s="1"/>
  <c r="O702" i="15" a="1"/>
  <c r="O702" i="15" s="1"/>
  <c r="N702" i="15" a="1"/>
  <c r="N702" i="15" s="1"/>
  <c r="M702" i="15" a="1"/>
  <c r="M702" i="15" s="1"/>
  <c r="Q701" i="15" a="1"/>
  <c r="Q701" i="15" s="1"/>
  <c r="P701" i="15" a="1"/>
  <c r="P701" i="15" s="1"/>
  <c r="O701" i="15" a="1"/>
  <c r="O701" i="15" s="1"/>
  <c r="N701" i="15" a="1"/>
  <c r="N701" i="15" s="1"/>
  <c r="M701" i="15" a="1"/>
  <c r="M701" i="15" s="1"/>
  <c r="Q700" i="15" a="1"/>
  <c r="Q700" i="15" s="1"/>
  <c r="P700" i="15" a="1"/>
  <c r="P700" i="15" s="1"/>
  <c r="O700" i="15" a="1"/>
  <c r="O700" i="15" s="1"/>
  <c r="N700" i="15" a="1"/>
  <c r="N700" i="15" s="1"/>
  <c r="M700" i="15" a="1"/>
  <c r="M700" i="15" s="1"/>
  <c r="Q699" i="15" a="1"/>
  <c r="Q699" i="15" s="1"/>
  <c r="P699" i="15" a="1"/>
  <c r="P699" i="15" s="1"/>
  <c r="O699" i="15" a="1"/>
  <c r="O699" i="15" s="1"/>
  <c r="N699" i="15" a="1"/>
  <c r="N699" i="15" s="1"/>
  <c r="M699" i="15" a="1"/>
  <c r="M699" i="15" s="1"/>
  <c r="Q698" i="15" a="1"/>
  <c r="Q698" i="15" s="1"/>
  <c r="P698" i="15" a="1"/>
  <c r="P698" i="15" s="1"/>
  <c r="O698" i="15" a="1"/>
  <c r="O698" i="15" s="1"/>
  <c r="N698" i="15" a="1"/>
  <c r="N698" i="15" s="1"/>
  <c r="M698" i="15" a="1"/>
  <c r="M698" i="15" s="1"/>
  <c r="Q697" i="15" a="1"/>
  <c r="Q697" i="15" s="1"/>
  <c r="P697" i="15" a="1"/>
  <c r="P697" i="15" s="1"/>
  <c r="O697" i="15" a="1"/>
  <c r="O697" i="15" s="1"/>
  <c r="N697" i="15" a="1"/>
  <c r="N697" i="15" s="1"/>
  <c r="M697" i="15" a="1"/>
  <c r="M697" i="15" s="1"/>
  <c r="Q696" i="15" a="1"/>
  <c r="Q696" i="15" s="1"/>
  <c r="P696" i="15" a="1"/>
  <c r="P696" i="15" s="1"/>
  <c r="O696" i="15" a="1"/>
  <c r="O696" i="15" s="1"/>
  <c r="N696" i="15" a="1"/>
  <c r="N696" i="15" s="1"/>
  <c r="M696" i="15" a="1"/>
  <c r="M696" i="15" s="1"/>
  <c r="Q695" i="15" a="1"/>
  <c r="Q695" i="15" s="1"/>
  <c r="P695" i="15" a="1"/>
  <c r="P695" i="15" s="1"/>
  <c r="O695" i="15" a="1"/>
  <c r="O695" i="15" s="1"/>
  <c r="N695" i="15" a="1"/>
  <c r="N695" i="15" s="1"/>
  <c r="M695" i="15" a="1"/>
  <c r="M695" i="15" s="1"/>
  <c r="Q694" i="15" a="1"/>
  <c r="Q694" i="15" s="1"/>
  <c r="P694" i="15" a="1"/>
  <c r="P694" i="15" s="1"/>
  <c r="O694" i="15" a="1"/>
  <c r="O694" i="15" s="1"/>
  <c r="N694" i="15" a="1"/>
  <c r="N694" i="15" s="1"/>
  <c r="M694" i="15" a="1"/>
  <c r="M694" i="15" s="1"/>
  <c r="Q693" i="15" a="1"/>
  <c r="Q693" i="15" s="1"/>
  <c r="P693" i="15" a="1"/>
  <c r="P693" i="15" s="1"/>
  <c r="O693" i="15" a="1"/>
  <c r="O693" i="15" s="1"/>
  <c r="N693" i="15" a="1"/>
  <c r="N693" i="15" s="1"/>
  <c r="M693" i="15" a="1"/>
  <c r="M693" i="15" s="1"/>
  <c r="Q692" i="15" a="1"/>
  <c r="Q692" i="15" s="1"/>
  <c r="P692" i="15" a="1"/>
  <c r="P692" i="15" s="1"/>
  <c r="O692" i="15" a="1"/>
  <c r="O692" i="15" s="1"/>
  <c r="N692" i="15" a="1"/>
  <c r="N692" i="15" s="1"/>
  <c r="M692" i="15" a="1"/>
  <c r="M692" i="15" s="1"/>
  <c r="Q691" i="15" a="1"/>
  <c r="Q691" i="15" s="1"/>
  <c r="P691" i="15" a="1"/>
  <c r="P691" i="15" s="1"/>
  <c r="O691" i="15" a="1"/>
  <c r="O691" i="15" s="1"/>
  <c r="N691" i="15" a="1"/>
  <c r="N691" i="15" s="1"/>
  <c r="M691" i="15" a="1"/>
  <c r="M691" i="15" s="1"/>
  <c r="Q690" i="15" a="1"/>
  <c r="Q690" i="15" s="1"/>
  <c r="P690" i="15" a="1"/>
  <c r="P690" i="15" s="1"/>
  <c r="O690" i="15" a="1"/>
  <c r="O690" i="15" s="1"/>
  <c r="N690" i="15" a="1"/>
  <c r="N690" i="15" s="1"/>
  <c r="M690" i="15" a="1"/>
  <c r="M690" i="15" s="1"/>
  <c r="Q689" i="15" a="1"/>
  <c r="Q689" i="15" s="1"/>
  <c r="P689" i="15" a="1"/>
  <c r="P689" i="15" s="1"/>
  <c r="O689" i="15" a="1"/>
  <c r="O689" i="15" s="1"/>
  <c r="N689" i="15" a="1"/>
  <c r="N689" i="15" s="1"/>
  <c r="M689" i="15" a="1"/>
  <c r="M689" i="15" s="1"/>
  <c r="Q688" i="15" a="1"/>
  <c r="Q688" i="15" s="1"/>
  <c r="P688" i="15" a="1"/>
  <c r="P688" i="15" s="1"/>
  <c r="O688" i="15" a="1"/>
  <c r="O688" i="15" s="1"/>
  <c r="N688" i="15" a="1"/>
  <c r="N688" i="15" s="1"/>
  <c r="M688" i="15" a="1"/>
  <c r="M688" i="15" s="1"/>
  <c r="Q687" i="15" a="1"/>
  <c r="Q687" i="15" s="1"/>
  <c r="P687" i="15" a="1"/>
  <c r="P687" i="15" s="1"/>
  <c r="O687" i="15" a="1"/>
  <c r="O687" i="15" s="1"/>
  <c r="N687" i="15" a="1"/>
  <c r="N687" i="15" s="1"/>
  <c r="M687" i="15" a="1"/>
  <c r="M687" i="15" s="1"/>
  <c r="Q686" i="15" a="1"/>
  <c r="Q686" i="15" s="1"/>
  <c r="P686" i="15" a="1"/>
  <c r="P686" i="15" s="1"/>
  <c r="O686" i="15" a="1"/>
  <c r="O686" i="15" s="1"/>
  <c r="N686" i="15" a="1"/>
  <c r="N686" i="15" s="1"/>
  <c r="M686" i="15" a="1"/>
  <c r="M686" i="15" s="1"/>
  <c r="Q685" i="15" a="1"/>
  <c r="Q685" i="15" s="1"/>
  <c r="P685" i="15" a="1"/>
  <c r="P685" i="15" s="1"/>
  <c r="O685" i="15" a="1"/>
  <c r="O685" i="15" s="1"/>
  <c r="N685" i="15" a="1"/>
  <c r="N685" i="15" s="1"/>
  <c r="M685" i="15" a="1"/>
  <c r="M685" i="15" s="1"/>
  <c r="Q684" i="15" a="1"/>
  <c r="Q684" i="15" s="1"/>
  <c r="P684" i="15" a="1"/>
  <c r="P684" i="15" s="1"/>
  <c r="O684" i="15" a="1"/>
  <c r="O684" i="15" s="1"/>
  <c r="N684" i="15" a="1"/>
  <c r="N684" i="15" s="1"/>
  <c r="M684" i="15" a="1"/>
  <c r="M684" i="15" s="1"/>
  <c r="Q683" i="15" a="1"/>
  <c r="Q683" i="15" s="1"/>
  <c r="P683" i="15" a="1"/>
  <c r="P683" i="15" s="1"/>
  <c r="O683" i="15" a="1"/>
  <c r="O683" i="15" s="1"/>
  <c r="N683" i="15" a="1"/>
  <c r="N683" i="15" s="1"/>
  <c r="M683" i="15" a="1"/>
  <c r="M683" i="15" s="1"/>
  <c r="Q682" i="15" a="1"/>
  <c r="Q682" i="15" s="1"/>
  <c r="P682" i="15" a="1"/>
  <c r="P682" i="15" s="1"/>
  <c r="O682" i="15" a="1"/>
  <c r="O682" i="15" s="1"/>
  <c r="N682" i="15" a="1"/>
  <c r="N682" i="15" s="1"/>
  <c r="M682" i="15" a="1"/>
  <c r="M682" i="15" s="1"/>
  <c r="Q681" i="15" a="1"/>
  <c r="Q681" i="15" s="1"/>
  <c r="P681" i="15" a="1"/>
  <c r="P681" i="15" s="1"/>
  <c r="O681" i="15" a="1"/>
  <c r="O681" i="15" s="1"/>
  <c r="N681" i="15" a="1"/>
  <c r="N681" i="15" s="1"/>
  <c r="M681" i="15" a="1"/>
  <c r="M681" i="15" s="1"/>
  <c r="Q680" i="15" a="1"/>
  <c r="Q680" i="15" s="1"/>
  <c r="P680" i="15" a="1"/>
  <c r="P680" i="15" s="1"/>
  <c r="O680" i="15" a="1"/>
  <c r="O680" i="15" s="1"/>
  <c r="N680" i="15" a="1"/>
  <c r="N680" i="15" s="1"/>
  <c r="M680" i="15" a="1"/>
  <c r="M680" i="15" s="1"/>
  <c r="Q679" i="15" a="1"/>
  <c r="Q679" i="15" s="1"/>
  <c r="P679" i="15" a="1"/>
  <c r="P679" i="15" s="1"/>
  <c r="O679" i="15" a="1"/>
  <c r="O679" i="15" s="1"/>
  <c r="N679" i="15" a="1"/>
  <c r="N679" i="15" s="1"/>
  <c r="M679" i="15" a="1"/>
  <c r="M679" i="15" s="1"/>
  <c r="Q678" i="15" a="1"/>
  <c r="Q678" i="15" s="1"/>
  <c r="P678" i="15" a="1"/>
  <c r="P678" i="15" s="1"/>
  <c r="O678" i="15" a="1"/>
  <c r="O678" i="15" s="1"/>
  <c r="N678" i="15" a="1"/>
  <c r="N678" i="15" s="1"/>
  <c r="M678" i="15" a="1"/>
  <c r="M678" i="15" s="1"/>
  <c r="Q677" i="15" a="1"/>
  <c r="Q677" i="15" s="1"/>
  <c r="P677" i="15" a="1"/>
  <c r="P677" i="15" s="1"/>
  <c r="O677" i="15" a="1"/>
  <c r="O677" i="15" s="1"/>
  <c r="N677" i="15" a="1"/>
  <c r="N677" i="15" s="1"/>
  <c r="M677" i="15" a="1"/>
  <c r="M677" i="15" s="1"/>
  <c r="Q676" i="15" a="1"/>
  <c r="Q676" i="15" s="1"/>
  <c r="P676" i="15" a="1"/>
  <c r="P676" i="15" s="1"/>
  <c r="O676" i="15" a="1"/>
  <c r="O676" i="15" s="1"/>
  <c r="N676" i="15" a="1"/>
  <c r="N676" i="15" s="1"/>
  <c r="M676" i="15" a="1"/>
  <c r="M676" i="15" s="1"/>
  <c r="Q675" i="15" a="1"/>
  <c r="Q675" i="15" s="1"/>
  <c r="P675" i="15" a="1"/>
  <c r="P675" i="15" s="1"/>
  <c r="O675" i="15" a="1"/>
  <c r="O675" i="15" s="1"/>
  <c r="N675" i="15" a="1"/>
  <c r="N675" i="15" s="1"/>
  <c r="M675" i="15" a="1"/>
  <c r="M675" i="15" s="1"/>
  <c r="Q674" i="15" a="1"/>
  <c r="Q674" i="15" s="1"/>
  <c r="P674" i="15" a="1"/>
  <c r="P674" i="15" s="1"/>
  <c r="O674" i="15" a="1"/>
  <c r="O674" i="15" s="1"/>
  <c r="N674" i="15" a="1"/>
  <c r="N674" i="15" s="1"/>
  <c r="M674" i="15" a="1"/>
  <c r="M674" i="15" s="1"/>
  <c r="Q673" i="15" a="1"/>
  <c r="Q673" i="15" s="1"/>
  <c r="P673" i="15" a="1"/>
  <c r="P673" i="15" s="1"/>
  <c r="O673" i="15" a="1"/>
  <c r="O673" i="15" s="1"/>
  <c r="N673" i="15" a="1"/>
  <c r="N673" i="15" s="1"/>
  <c r="M673" i="15" a="1"/>
  <c r="M673" i="15" s="1"/>
  <c r="Q672" i="15" a="1"/>
  <c r="Q672" i="15" s="1"/>
  <c r="P672" i="15" a="1"/>
  <c r="P672" i="15" s="1"/>
  <c r="O672" i="15" a="1"/>
  <c r="O672" i="15" s="1"/>
  <c r="N672" i="15" a="1"/>
  <c r="N672" i="15" s="1"/>
  <c r="M672" i="15" a="1"/>
  <c r="M672" i="15" s="1"/>
  <c r="Q671" i="15" a="1"/>
  <c r="Q671" i="15" s="1"/>
  <c r="P671" i="15" a="1"/>
  <c r="P671" i="15" s="1"/>
  <c r="O671" i="15" a="1"/>
  <c r="O671" i="15" s="1"/>
  <c r="N671" i="15" a="1"/>
  <c r="N671" i="15" s="1"/>
  <c r="M671" i="15" a="1"/>
  <c r="M671" i="15" s="1"/>
  <c r="Q670" i="15" a="1"/>
  <c r="Q670" i="15" s="1"/>
  <c r="P670" i="15" a="1"/>
  <c r="P670" i="15" s="1"/>
  <c r="O670" i="15" a="1"/>
  <c r="O670" i="15" s="1"/>
  <c r="N670" i="15" a="1"/>
  <c r="N670" i="15" s="1"/>
  <c r="M670" i="15" a="1"/>
  <c r="M670" i="15" s="1"/>
  <c r="Q669" i="15" a="1"/>
  <c r="Q669" i="15" s="1"/>
  <c r="P669" i="15" a="1"/>
  <c r="P669" i="15" s="1"/>
  <c r="O669" i="15" a="1"/>
  <c r="O669" i="15" s="1"/>
  <c r="N669" i="15" a="1"/>
  <c r="N669" i="15" s="1"/>
  <c r="M669" i="15" a="1"/>
  <c r="M669" i="15" s="1"/>
  <c r="Q668" i="15" a="1"/>
  <c r="Q668" i="15" s="1"/>
  <c r="P668" i="15" a="1"/>
  <c r="P668" i="15" s="1"/>
  <c r="O668" i="15" a="1"/>
  <c r="O668" i="15" s="1"/>
  <c r="N668" i="15" a="1"/>
  <c r="N668" i="15" s="1"/>
  <c r="M668" i="15" a="1"/>
  <c r="M668" i="15" s="1"/>
  <c r="Q667" i="15" a="1"/>
  <c r="Q667" i="15" s="1"/>
  <c r="P667" i="15" a="1"/>
  <c r="P667" i="15" s="1"/>
  <c r="O667" i="15" a="1"/>
  <c r="O667" i="15" s="1"/>
  <c r="N667" i="15" a="1"/>
  <c r="N667" i="15" s="1"/>
  <c r="M667" i="15" a="1"/>
  <c r="M667" i="15" s="1"/>
  <c r="Q666" i="15" a="1"/>
  <c r="Q666" i="15" s="1"/>
  <c r="P666" i="15" a="1"/>
  <c r="P666" i="15" s="1"/>
  <c r="O666" i="15" a="1"/>
  <c r="O666" i="15" s="1"/>
  <c r="N666" i="15" a="1"/>
  <c r="N666" i="15" s="1"/>
  <c r="M666" i="15" a="1"/>
  <c r="M666" i="15" s="1"/>
  <c r="Q665" i="15" a="1"/>
  <c r="Q665" i="15" s="1"/>
  <c r="P665" i="15" a="1"/>
  <c r="P665" i="15" s="1"/>
  <c r="O665" i="15" a="1"/>
  <c r="O665" i="15" s="1"/>
  <c r="N665" i="15" a="1"/>
  <c r="N665" i="15" s="1"/>
  <c r="M665" i="15" a="1"/>
  <c r="M665" i="15" s="1"/>
  <c r="Q664" i="15" a="1"/>
  <c r="Q664" i="15" s="1"/>
  <c r="P664" i="15" a="1"/>
  <c r="P664" i="15" s="1"/>
  <c r="O664" i="15" a="1"/>
  <c r="O664" i="15" s="1"/>
  <c r="N664" i="15" a="1"/>
  <c r="N664" i="15" s="1"/>
  <c r="M664" i="15" a="1"/>
  <c r="M664" i="15" s="1"/>
  <c r="Q663" i="15" a="1"/>
  <c r="Q663" i="15" s="1"/>
  <c r="P663" i="15" a="1"/>
  <c r="P663" i="15" s="1"/>
  <c r="O663" i="15" a="1"/>
  <c r="O663" i="15" s="1"/>
  <c r="N663" i="15" a="1"/>
  <c r="N663" i="15" s="1"/>
  <c r="M663" i="15" a="1"/>
  <c r="M663" i="15" s="1"/>
  <c r="Q662" i="15" a="1"/>
  <c r="Q662" i="15" s="1"/>
  <c r="P662" i="15" a="1"/>
  <c r="P662" i="15" s="1"/>
  <c r="O662" i="15" a="1"/>
  <c r="O662" i="15" s="1"/>
  <c r="N662" i="15" a="1"/>
  <c r="N662" i="15" s="1"/>
  <c r="M662" i="15" a="1"/>
  <c r="M662" i="15" s="1"/>
  <c r="Q661" i="15" a="1"/>
  <c r="Q661" i="15" s="1"/>
  <c r="P661" i="15" a="1"/>
  <c r="P661" i="15" s="1"/>
  <c r="O661" i="15" a="1"/>
  <c r="O661" i="15" s="1"/>
  <c r="N661" i="15" a="1"/>
  <c r="N661" i="15" s="1"/>
  <c r="M661" i="15" a="1"/>
  <c r="M661" i="15" s="1"/>
  <c r="Q660" i="15" a="1"/>
  <c r="Q660" i="15" s="1"/>
  <c r="P660" i="15" a="1"/>
  <c r="P660" i="15" s="1"/>
  <c r="O660" i="15" a="1"/>
  <c r="O660" i="15" s="1"/>
  <c r="N660" i="15" a="1"/>
  <c r="N660" i="15" s="1"/>
  <c r="M660" i="15" a="1"/>
  <c r="M660" i="15" s="1"/>
  <c r="Q659" i="15" a="1"/>
  <c r="Q659" i="15" s="1"/>
  <c r="P659" i="15" a="1"/>
  <c r="P659" i="15" s="1"/>
  <c r="O659" i="15" a="1"/>
  <c r="O659" i="15" s="1"/>
  <c r="N659" i="15" a="1"/>
  <c r="N659" i="15" s="1"/>
  <c r="M659" i="15" a="1"/>
  <c r="M659" i="15" s="1"/>
  <c r="Q658" i="15" a="1"/>
  <c r="Q658" i="15" s="1"/>
  <c r="P658" i="15" a="1"/>
  <c r="P658" i="15" s="1"/>
  <c r="O658" i="15" a="1"/>
  <c r="O658" i="15" s="1"/>
  <c r="N658" i="15" a="1"/>
  <c r="N658" i="15" s="1"/>
  <c r="M658" i="15" a="1"/>
  <c r="M658" i="15" s="1"/>
  <c r="Q657" i="15" a="1"/>
  <c r="Q657" i="15" s="1"/>
  <c r="P657" i="15" a="1"/>
  <c r="P657" i="15" s="1"/>
  <c r="O657" i="15" a="1"/>
  <c r="O657" i="15" s="1"/>
  <c r="N657" i="15" a="1"/>
  <c r="N657" i="15" s="1"/>
  <c r="M657" i="15" a="1"/>
  <c r="M657" i="15" s="1"/>
  <c r="Q656" i="15" a="1"/>
  <c r="Q656" i="15" s="1"/>
  <c r="P656" i="15" a="1"/>
  <c r="P656" i="15" s="1"/>
  <c r="O656" i="15" a="1"/>
  <c r="O656" i="15" s="1"/>
  <c r="N656" i="15" a="1"/>
  <c r="N656" i="15" s="1"/>
  <c r="M656" i="15" a="1"/>
  <c r="M656" i="15" s="1"/>
  <c r="Q655" i="15" a="1"/>
  <c r="Q655" i="15" s="1"/>
  <c r="P655" i="15" a="1"/>
  <c r="P655" i="15" s="1"/>
  <c r="O655" i="15" a="1"/>
  <c r="O655" i="15" s="1"/>
  <c r="N655" i="15" a="1"/>
  <c r="N655" i="15" s="1"/>
  <c r="M655" i="15" a="1"/>
  <c r="M655" i="15" s="1"/>
  <c r="Q654" i="15" a="1"/>
  <c r="Q654" i="15" s="1"/>
  <c r="P654" i="15" a="1"/>
  <c r="P654" i="15" s="1"/>
  <c r="O654" i="15" a="1"/>
  <c r="O654" i="15" s="1"/>
  <c r="N654" i="15" a="1"/>
  <c r="N654" i="15" s="1"/>
  <c r="M654" i="15" a="1"/>
  <c r="M654" i="15" s="1"/>
  <c r="Q653" i="15" a="1"/>
  <c r="Q653" i="15" s="1"/>
  <c r="P653" i="15" a="1"/>
  <c r="P653" i="15" s="1"/>
  <c r="O653" i="15" a="1"/>
  <c r="O653" i="15" s="1"/>
  <c r="N653" i="15" a="1"/>
  <c r="N653" i="15" s="1"/>
  <c r="M653" i="15" a="1"/>
  <c r="M653" i="15" s="1"/>
  <c r="Q652" i="15" a="1"/>
  <c r="Q652" i="15" s="1"/>
  <c r="P652" i="15" a="1"/>
  <c r="P652" i="15" s="1"/>
  <c r="O652" i="15" a="1"/>
  <c r="O652" i="15" s="1"/>
  <c r="N652" i="15" a="1"/>
  <c r="N652" i="15" s="1"/>
  <c r="M652" i="15" a="1"/>
  <c r="M652" i="15" s="1"/>
  <c r="Q651" i="15" a="1"/>
  <c r="Q651" i="15" s="1"/>
  <c r="P651" i="15" a="1"/>
  <c r="P651" i="15" s="1"/>
  <c r="O651" i="15" a="1"/>
  <c r="O651" i="15" s="1"/>
  <c r="N651" i="15" a="1"/>
  <c r="N651" i="15" s="1"/>
  <c r="M651" i="15" a="1"/>
  <c r="M651" i="15" s="1"/>
  <c r="Q650" i="15" a="1"/>
  <c r="Q650" i="15" s="1"/>
  <c r="P650" i="15" a="1"/>
  <c r="P650" i="15" s="1"/>
  <c r="O650" i="15" a="1"/>
  <c r="O650" i="15" s="1"/>
  <c r="N650" i="15" a="1"/>
  <c r="N650" i="15" s="1"/>
  <c r="M650" i="15" a="1"/>
  <c r="M650" i="15" s="1"/>
  <c r="Q649" i="15" a="1"/>
  <c r="Q649" i="15" s="1"/>
  <c r="P649" i="15" a="1"/>
  <c r="P649" i="15" s="1"/>
  <c r="O649" i="15" a="1"/>
  <c r="O649" i="15" s="1"/>
  <c r="N649" i="15" a="1"/>
  <c r="N649" i="15" s="1"/>
  <c r="M649" i="15" a="1"/>
  <c r="M649" i="15" s="1"/>
  <c r="Q648" i="15" a="1"/>
  <c r="Q648" i="15" s="1"/>
  <c r="P648" i="15" a="1"/>
  <c r="P648" i="15" s="1"/>
  <c r="O648" i="15" a="1"/>
  <c r="O648" i="15" s="1"/>
  <c r="N648" i="15" a="1"/>
  <c r="N648" i="15" s="1"/>
  <c r="M648" i="15" a="1"/>
  <c r="M648" i="15" s="1"/>
  <c r="Q647" i="15" a="1"/>
  <c r="Q647" i="15" s="1"/>
  <c r="P647" i="15" a="1"/>
  <c r="P647" i="15" s="1"/>
  <c r="O647" i="15" a="1"/>
  <c r="O647" i="15" s="1"/>
  <c r="N647" i="15" a="1"/>
  <c r="N647" i="15" s="1"/>
  <c r="M647" i="15" a="1"/>
  <c r="M647" i="15" s="1"/>
  <c r="Q646" i="15" a="1"/>
  <c r="Q646" i="15" s="1"/>
  <c r="P646" i="15" a="1"/>
  <c r="P646" i="15" s="1"/>
  <c r="O646" i="15" a="1"/>
  <c r="O646" i="15" s="1"/>
  <c r="N646" i="15" a="1"/>
  <c r="N646" i="15" s="1"/>
  <c r="M646" i="15" a="1"/>
  <c r="M646" i="15" s="1"/>
  <c r="Q645" i="15" a="1"/>
  <c r="Q645" i="15" s="1"/>
  <c r="P645" i="15" a="1"/>
  <c r="P645" i="15" s="1"/>
  <c r="O645" i="15" a="1"/>
  <c r="O645" i="15" s="1"/>
  <c r="N645" i="15" a="1"/>
  <c r="N645" i="15" s="1"/>
  <c r="M645" i="15" a="1"/>
  <c r="M645" i="15" s="1"/>
  <c r="Q644" i="15" a="1"/>
  <c r="Q644" i="15" s="1"/>
  <c r="P644" i="15" a="1"/>
  <c r="P644" i="15" s="1"/>
  <c r="O644" i="15" a="1"/>
  <c r="O644" i="15" s="1"/>
  <c r="N644" i="15" a="1"/>
  <c r="N644" i="15" s="1"/>
  <c r="M644" i="15" a="1"/>
  <c r="M644" i="15" s="1"/>
  <c r="B644" i="15"/>
  <c r="A644" i="15" s="1"/>
  <c r="Q643" i="15" a="1"/>
  <c r="Q643" i="15" s="1"/>
  <c r="P643" i="15" a="1"/>
  <c r="P643" i="15" s="1"/>
  <c r="O643" i="15" a="1"/>
  <c r="O643" i="15" s="1"/>
  <c r="N643" i="15" a="1"/>
  <c r="N643" i="15" s="1"/>
  <c r="M643" i="15" a="1"/>
  <c r="M643" i="15" s="1"/>
  <c r="Q642" i="15" a="1"/>
  <c r="Q642" i="15" s="1"/>
  <c r="P642" i="15" a="1"/>
  <c r="P642" i="15" s="1"/>
  <c r="O642" i="15" a="1"/>
  <c r="O642" i="15" s="1"/>
  <c r="N642" i="15" a="1"/>
  <c r="N642" i="15" s="1"/>
  <c r="M642" i="15" a="1"/>
  <c r="M642" i="15" s="1"/>
  <c r="Q641" i="15" a="1"/>
  <c r="Q641" i="15" s="1"/>
  <c r="P641" i="15" a="1"/>
  <c r="P641" i="15" s="1"/>
  <c r="O641" i="15" a="1"/>
  <c r="O641" i="15" s="1"/>
  <c r="N641" i="15" a="1"/>
  <c r="N641" i="15" s="1"/>
  <c r="M641" i="15" a="1"/>
  <c r="M641" i="15" s="1"/>
  <c r="B641" i="15"/>
  <c r="A641" i="15" s="1"/>
  <c r="Q640" i="15" a="1"/>
  <c r="Q640" i="15" s="1"/>
  <c r="P640" i="15" a="1"/>
  <c r="P640" i="15" s="1"/>
  <c r="O640" i="15" a="1"/>
  <c r="O640" i="15" s="1"/>
  <c r="N640" i="15" a="1"/>
  <c r="N640" i="15" s="1"/>
  <c r="M640" i="15" a="1"/>
  <c r="M640" i="15" s="1"/>
  <c r="Q639" i="15" a="1"/>
  <c r="Q639" i="15" s="1"/>
  <c r="P639" i="15" a="1"/>
  <c r="P639" i="15" s="1"/>
  <c r="O639" i="15" a="1"/>
  <c r="O639" i="15" s="1"/>
  <c r="N639" i="15" a="1"/>
  <c r="N639" i="15" s="1"/>
  <c r="M639" i="15" a="1"/>
  <c r="M639" i="15" s="1"/>
  <c r="Q638" i="15" a="1"/>
  <c r="Q638" i="15" s="1"/>
  <c r="P638" i="15" a="1"/>
  <c r="P638" i="15" s="1"/>
  <c r="O638" i="15" a="1"/>
  <c r="O638" i="15" s="1"/>
  <c r="N638" i="15" a="1"/>
  <c r="N638" i="15" s="1"/>
  <c r="M638" i="15" a="1"/>
  <c r="M638" i="15" s="1"/>
  <c r="Q637" i="15" a="1"/>
  <c r="Q637" i="15" s="1"/>
  <c r="P637" i="15" a="1"/>
  <c r="P637" i="15" s="1"/>
  <c r="O637" i="15" a="1"/>
  <c r="O637" i="15" s="1"/>
  <c r="N637" i="15" a="1"/>
  <c r="N637" i="15" s="1"/>
  <c r="M637" i="15" a="1"/>
  <c r="M637" i="15" s="1"/>
  <c r="Q636" i="15" a="1"/>
  <c r="Q636" i="15" s="1"/>
  <c r="P636" i="15" a="1"/>
  <c r="P636" i="15" s="1"/>
  <c r="O636" i="15" a="1"/>
  <c r="O636" i="15" s="1"/>
  <c r="N636" i="15" a="1"/>
  <c r="N636" i="15" s="1"/>
  <c r="M636" i="15" a="1"/>
  <c r="M636" i="15" s="1"/>
  <c r="Q635" i="15" a="1"/>
  <c r="Q635" i="15" s="1"/>
  <c r="P635" i="15" a="1"/>
  <c r="P635" i="15" s="1"/>
  <c r="O635" i="15" a="1"/>
  <c r="O635" i="15" s="1"/>
  <c r="N635" i="15" a="1"/>
  <c r="N635" i="15" s="1"/>
  <c r="M635" i="15" a="1"/>
  <c r="M635" i="15" s="1"/>
  <c r="Q634" i="15" a="1"/>
  <c r="Q634" i="15" s="1"/>
  <c r="P634" i="15" a="1"/>
  <c r="P634" i="15" s="1"/>
  <c r="O634" i="15" a="1"/>
  <c r="O634" i="15" s="1"/>
  <c r="N634" i="15" a="1"/>
  <c r="N634" i="15" s="1"/>
  <c r="M634" i="15" a="1"/>
  <c r="M634" i="15" s="1"/>
  <c r="Q633" i="15" a="1"/>
  <c r="Q633" i="15" s="1"/>
  <c r="P633" i="15" a="1"/>
  <c r="P633" i="15" s="1"/>
  <c r="O633" i="15" a="1"/>
  <c r="O633" i="15" s="1"/>
  <c r="N633" i="15" a="1"/>
  <c r="N633" i="15" s="1"/>
  <c r="M633" i="15" a="1"/>
  <c r="M633" i="15" s="1"/>
  <c r="Q632" i="15" a="1"/>
  <c r="Q632" i="15" s="1"/>
  <c r="P632" i="15" a="1"/>
  <c r="P632" i="15" s="1"/>
  <c r="O632" i="15" a="1"/>
  <c r="O632" i="15" s="1"/>
  <c r="N632" i="15" a="1"/>
  <c r="N632" i="15" s="1"/>
  <c r="M632" i="15" a="1"/>
  <c r="M632" i="15" s="1"/>
  <c r="Q631" i="15" a="1"/>
  <c r="Q631" i="15" s="1"/>
  <c r="P631" i="15" a="1"/>
  <c r="P631" i="15" s="1"/>
  <c r="O631" i="15" a="1"/>
  <c r="O631" i="15" s="1"/>
  <c r="N631" i="15" a="1"/>
  <c r="N631" i="15" s="1"/>
  <c r="M631" i="15" a="1"/>
  <c r="M631" i="15" s="1"/>
  <c r="Q630" i="15" a="1"/>
  <c r="Q630" i="15" s="1"/>
  <c r="P630" i="15" a="1"/>
  <c r="P630" i="15" s="1"/>
  <c r="O630" i="15" a="1"/>
  <c r="O630" i="15" s="1"/>
  <c r="N630" i="15" a="1"/>
  <c r="N630" i="15" s="1"/>
  <c r="M630" i="15" a="1"/>
  <c r="M630" i="15" s="1"/>
  <c r="Q629" i="15" a="1"/>
  <c r="Q629" i="15" s="1"/>
  <c r="P629" i="15" a="1"/>
  <c r="P629" i="15" s="1"/>
  <c r="O629" i="15" a="1"/>
  <c r="O629" i="15" s="1"/>
  <c r="N629" i="15" a="1"/>
  <c r="N629" i="15" s="1"/>
  <c r="M629" i="15" a="1"/>
  <c r="M629" i="15" s="1"/>
  <c r="Q628" i="15" a="1"/>
  <c r="Q628" i="15" s="1"/>
  <c r="P628" i="15" a="1"/>
  <c r="P628" i="15" s="1"/>
  <c r="O628" i="15" a="1"/>
  <c r="O628" i="15" s="1"/>
  <c r="N628" i="15" a="1"/>
  <c r="N628" i="15" s="1"/>
  <c r="M628" i="15" a="1"/>
  <c r="M628" i="15" s="1"/>
  <c r="Q627" i="15" a="1"/>
  <c r="Q627" i="15" s="1"/>
  <c r="P627" i="15" a="1"/>
  <c r="P627" i="15" s="1"/>
  <c r="O627" i="15" a="1"/>
  <c r="O627" i="15" s="1"/>
  <c r="N627" i="15" a="1"/>
  <c r="N627" i="15" s="1"/>
  <c r="M627" i="15" a="1"/>
  <c r="M627" i="15" s="1"/>
  <c r="Q626" i="15" a="1"/>
  <c r="Q626" i="15" s="1"/>
  <c r="P626" i="15" a="1"/>
  <c r="P626" i="15" s="1"/>
  <c r="O626" i="15" a="1"/>
  <c r="O626" i="15" s="1"/>
  <c r="N626" i="15" a="1"/>
  <c r="N626" i="15" s="1"/>
  <c r="M626" i="15" a="1"/>
  <c r="M626" i="15" s="1"/>
  <c r="Q625" i="15" a="1"/>
  <c r="Q625" i="15" s="1"/>
  <c r="P625" i="15" a="1"/>
  <c r="P625" i="15" s="1"/>
  <c r="O625" i="15" a="1"/>
  <c r="O625" i="15" s="1"/>
  <c r="N625" i="15" a="1"/>
  <c r="N625" i="15" s="1"/>
  <c r="M625" i="15" a="1"/>
  <c r="M625" i="15" s="1"/>
  <c r="Q624" i="15" a="1"/>
  <c r="Q624" i="15" s="1"/>
  <c r="P624" i="15" a="1"/>
  <c r="P624" i="15" s="1"/>
  <c r="O624" i="15" a="1"/>
  <c r="O624" i="15" s="1"/>
  <c r="N624" i="15" a="1"/>
  <c r="N624" i="15" s="1"/>
  <c r="M624" i="15" a="1"/>
  <c r="M624" i="15" s="1"/>
  <c r="Q623" i="15" a="1"/>
  <c r="Q623" i="15" s="1"/>
  <c r="P623" i="15" a="1"/>
  <c r="P623" i="15" s="1"/>
  <c r="O623" i="15" a="1"/>
  <c r="O623" i="15" s="1"/>
  <c r="N623" i="15" a="1"/>
  <c r="N623" i="15" s="1"/>
  <c r="M623" i="15" a="1"/>
  <c r="M623" i="15" s="1"/>
  <c r="Q622" i="15" a="1"/>
  <c r="Q622" i="15" s="1"/>
  <c r="P622" i="15" a="1"/>
  <c r="P622" i="15" s="1"/>
  <c r="O622" i="15" a="1"/>
  <c r="O622" i="15" s="1"/>
  <c r="N622" i="15" a="1"/>
  <c r="N622" i="15" s="1"/>
  <c r="M622" i="15" a="1"/>
  <c r="M622" i="15" s="1"/>
  <c r="Q621" i="15" a="1"/>
  <c r="Q621" i="15" s="1"/>
  <c r="P621" i="15" a="1"/>
  <c r="P621" i="15" s="1"/>
  <c r="O621" i="15" a="1"/>
  <c r="O621" i="15" s="1"/>
  <c r="N621" i="15" a="1"/>
  <c r="N621" i="15" s="1"/>
  <c r="M621" i="15" a="1"/>
  <c r="M621" i="15" s="1"/>
  <c r="Q620" i="15" a="1"/>
  <c r="Q620" i="15" s="1"/>
  <c r="P620" i="15" a="1"/>
  <c r="P620" i="15" s="1"/>
  <c r="O620" i="15" a="1"/>
  <c r="O620" i="15" s="1"/>
  <c r="N620" i="15" a="1"/>
  <c r="N620" i="15" s="1"/>
  <c r="M620" i="15" a="1"/>
  <c r="M620" i="15" s="1"/>
  <c r="Q619" i="15" a="1"/>
  <c r="Q619" i="15" s="1"/>
  <c r="P619" i="15" a="1"/>
  <c r="P619" i="15" s="1"/>
  <c r="O619" i="15" a="1"/>
  <c r="O619" i="15" s="1"/>
  <c r="N619" i="15" a="1"/>
  <c r="N619" i="15" s="1"/>
  <c r="M619" i="15" a="1"/>
  <c r="M619" i="15" s="1"/>
  <c r="Q618" i="15" a="1"/>
  <c r="Q618" i="15" s="1"/>
  <c r="P618" i="15" a="1"/>
  <c r="P618" i="15" s="1"/>
  <c r="O618" i="15" a="1"/>
  <c r="O618" i="15" s="1"/>
  <c r="N618" i="15" a="1"/>
  <c r="N618" i="15" s="1"/>
  <c r="M618" i="15" a="1"/>
  <c r="M618" i="15" s="1"/>
  <c r="Q617" i="15" a="1"/>
  <c r="Q617" i="15" s="1"/>
  <c r="P617" i="15" a="1"/>
  <c r="P617" i="15" s="1"/>
  <c r="O617" i="15" a="1"/>
  <c r="O617" i="15" s="1"/>
  <c r="N617" i="15" a="1"/>
  <c r="N617" i="15" s="1"/>
  <c r="M617" i="15" a="1"/>
  <c r="M617" i="15" s="1"/>
  <c r="Q616" i="15" a="1"/>
  <c r="Q616" i="15" s="1"/>
  <c r="P616" i="15" a="1"/>
  <c r="P616" i="15" s="1"/>
  <c r="O616" i="15" a="1"/>
  <c r="O616" i="15" s="1"/>
  <c r="N616" i="15" a="1"/>
  <c r="N616" i="15" s="1"/>
  <c r="M616" i="15" a="1"/>
  <c r="M616" i="15" s="1"/>
  <c r="Q615" i="15" a="1"/>
  <c r="Q615" i="15" s="1"/>
  <c r="P615" i="15" a="1"/>
  <c r="P615" i="15" s="1"/>
  <c r="O615" i="15" a="1"/>
  <c r="O615" i="15" s="1"/>
  <c r="N615" i="15" a="1"/>
  <c r="N615" i="15" s="1"/>
  <c r="M615" i="15" a="1"/>
  <c r="M615" i="15" s="1"/>
  <c r="Q614" i="15" a="1"/>
  <c r="Q614" i="15" s="1"/>
  <c r="P614" i="15" a="1"/>
  <c r="P614" i="15" s="1"/>
  <c r="O614" i="15" a="1"/>
  <c r="O614" i="15" s="1"/>
  <c r="N614" i="15" a="1"/>
  <c r="N614" i="15" s="1"/>
  <c r="M614" i="15" a="1"/>
  <c r="M614" i="15" s="1"/>
  <c r="Q613" i="15" a="1"/>
  <c r="Q613" i="15" s="1"/>
  <c r="P613" i="15" a="1"/>
  <c r="P613" i="15" s="1"/>
  <c r="O613" i="15" a="1"/>
  <c r="O613" i="15" s="1"/>
  <c r="N613" i="15" a="1"/>
  <c r="N613" i="15" s="1"/>
  <c r="M613" i="15" a="1"/>
  <c r="M613" i="15" s="1"/>
  <c r="Q612" i="15" a="1"/>
  <c r="Q612" i="15" s="1"/>
  <c r="P612" i="15" a="1"/>
  <c r="P612" i="15" s="1"/>
  <c r="O612" i="15" a="1"/>
  <c r="O612" i="15" s="1"/>
  <c r="N612" i="15" a="1"/>
  <c r="N612" i="15" s="1"/>
  <c r="M612" i="15" a="1"/>
  <c r="M612" i="15" s="1"/>
  <c r="Q611" i="15" a="1"/>
  <c r="Q611" i="15" s="1"/>
  <c r="P611" i="15" a="1"/>
  <c r="P611" i="15" s="1"/>
  <c r="O611" i="15" a="1"/>
  <c r="O611" i="15" s="1"/>
  <c r="N611" i="15" a="1"/>
  <c r="N611" i="15" s="1"/>
  <c r="M611" i="15" a="1"/>
  <c r="M611" i="15" s="1"/>
  <c r="Q610" i="15" a="1"/>
  <c r="Q610" i="15" s="1"/>
  <c r="P610" i="15" a="1"/>
  <c r="P610" i="15" s="1"/>
  <c r="O610" i="15" a="1"/>
  <c r="O610" i="15" s="1"/>
  <c r="N610" i="15" a="1"/>
  <c r="N610" i="15" s="1"/>
  <c r="M610" i="15" a="1"/>
  <c r="M610" i="15" s="1"/>
  <c r="Q609" i="15" a="1"/>
  <c r="Q609" i="15" s="1"/>
  <c r="P609" i="15" a="1"/>
  <c r="P609" i="15" s="1"/>
  <c r="O609" i="15" a="1"/>
  <c r="O609" i="15" s="1"/>
  <c r="N609" i="15" a="1"/>
  <c r="N609" i="15" s="1"/>
  <c r="M609" i="15" a="1"/>
  <c r="M609" i="15" s="1"/>
  <c r="Q608" i="15" a="1"/>
  <c r="Q608" i="15" s="1"/>
  <c r="P608" i="15" a="1"/>
  <c r="P608" i="15" s="1"/>
  <c r="O608" i="15" a="1"/>
  <c r="O608" i="15" s="1"/>
  <c r="N608" i="15" a="1"/>
  <c r="N608" i="15" s="1"/>
  <c r="M608" i="15" a="1"/>
  <c r="M608" i="15" s="1"/>
  <c r="Q607" i="15" a="1"/>
  <c r="Q607" i="15" s="1"/>
  <c r="P607" i="15" a="1"/>
  <c r="P607" i="15" s="1"/>
  <c r="O607" i="15" a="1"/>
  <c r="O607" i="15" s="1"/>
  <c r="N607" i="15" a="1"/>
  <c r="N607" i="15" s="1"/>
  <c r="M607" i="15" a="1"/>
  <c r="M607" i="15" s="1"/>
  <c r="Q606" i="15" a="1"/>
  <c r="Q606" i="15" s="1"/>
  <c r="P606" i="15" a="1"/>
  <c r="P606" i="15" s="1"/>
  <c r="O606" i="15" a="1"/>
  <c r="O606" i="15" s="1"/>
  <c r="N606" i="15" a="1"/>
  <c r="N606" i="15" s="1"/>
  <c r="M606" i="15" a="1"/>
  <c r="M606" i="15" s="1"/>
  <c r="Q605" i="15" a="1"/>
  <c r="Q605" i="15" s="1"/>
  <c r="P605" i="15" a="1"/>
  <c r="P605" i="15" s="1"/>
  <c r="O605" i="15" a="1"/>
  <c r="O605" i="15" s="1"/>
  <c r="N605" i="15" a="1"/>
  <c r="N605" i="15" s="1"/>
  <c r="M605" i="15" a="1"/>
  <c r="M605" i="15" s="1"/>
  <c r="Q604" i="15" a="1"/>
  <c r="Q604" i="15" s="1"/>
  <c r="P604" i="15" a="1"/>
  <c r="P604" i="15" s="1"/>
  <c r="O604" i="15" a="1"/>
  <c r="O604" i="15" s="1"/>
  <c r="N604" i="15" a="1"/>
  <c r="N604" i="15" s="1"/>
  <c r="M604" i="15" a="1"/>
  <c r="M604" i="15" s="1"/>
  <c r="Q603" i="15" a="1"/>
  <c r="Q603" i="15" s="1"/>
  <c r="P603" i="15" a="1"/>
  <c r="P603" i="15" s="1"/>
  <c r="O603" i="15" a="1"/>
  <c r="O603" i="15" s="1"/>
  <c r="N603" i="15" a="1"/>
  <c r="N603" i="15" s="1"/>
  <c r="M603" i="15" a="1"/>
  <c r="M603" i="15" s="1"/>
  <c r="Q602" i="15" a="1"/>
  <c r="Q602" i="15" s="1"/>
  <c r="P602" i="15" a="1"/>
  <c r="P602" i="15" s="1"/>
  <c r="O602" i="15" a="1"/>
  <c r="O602" i="15" s="1"/>
  <c r="N602" i="15" a="1"/>
  <c r="N602" i="15" s="1"/>
  <c r="M602" i="15" a="1"/>
  <c r="M602" i="15" s="1"/>
  <c r="Q601" i="15" a="1"/>
  <c r="Q601" i="15" s="1"/>
  <c r="P601" i="15" a="1"/>
  <c r="P601" i="15" s="1"/>
  <c r="O601" i="15" a="1"/>
  <c r="O601" i="15" s="1"/>
  <c r="N601" i="15" a="1"/>
  <c r="N601" i="15" s="1"/>
  <c r="M601" i="15" a="1"/>
  <c r="M601" i="15" s="1"/>
  <c r="Q600" i="15" a="1"/>
  <c r="Q600" i="15" s="1"/>
  <c r="P600" i="15" a="1"/>
  <c r="P600" i="15" s="1"/>
  <c r="O600" i="15" a="1"/>
  <c r="O600" i="15" s="1"/>
  <c r="N600" i="15" a="1"/>
  <c r="N600" i="15" s="1"/>
  <c r="M600" i="15" a="1"/>
  <c r="M600" i="15" s="1"/>
  <c r="Q599" i="15" a="1"/>
  <c r="Q599" i="15" s="1"/>
  <c r="P599" i="15" a="1"/>
  <c r="P599" i="15" s="1"/>
  <c r="O599" i="15" a="1"/>
  <c r="O599" i="15" s="1"/>
  <c r="N599" i="15" a="1"/>
  <c r="N599" i="15" s="1"/>
  <c r="M599" i="15" a="1"/>
  <c r="M599" i="15" s="1"/>
  <c r="Q598" i="15" a="1"/>
  <c r="Q598" i="15" s="1"/>
  <c r="P598" i="15" a="1"/>
  <c r="P598" i="15" s="1"/>
  <c r="O598" i="15" a="1"/>
  <c r="O598" i="15" s="1"/>
  <c r="N598" i="15" a="1"/>
  <c r="N598" i="15" s="1"/>
  <c r="M598" i="15" a="1"/>
  <c r="M598" i="15" s="1"/>
  <c r="Q597" i="15" a="1"/>
  <c r="Q597" i="15" s="1"/>
  <c r="P597" i="15" a="1"/>
  <c r="P597" i="15" s="1"/>
  <c r="O597" i="15" a="1"/>
  <c r="O597" i="15" s="1"/>
  <c r="N597" i="15" a="1"/>
  <c r="N597" i="15" s="1"/>
  <c r="M597" i="15" a="1"/>
  <c r="M597" i="15" s="1"/>
  <c r="Q596" i="15" a="1"/>
  <c r="Q596" i="15" s="1"/>
  <c r="P596" i="15" a="1"/>
  <c r="P596" i="15" s="1"/>
  <c r="O596" i="15" a="1"/>
  <c r="O596" i="15" s="1"/>
  <c r="N596" i="15" a="1"/>
  <c r="N596" i="15" s="1"/>
  <c r="M596" i="15" a="1"/>
  <c r="M596" i="15" s="1"/>
  <c r="Q595" i="15" a="1"/>
  <c r="Q595" i="15" s="1"/>
  <c r="P595" i="15" a="1"/>
  <c r="P595" i="15" s="1"/>
  <c r="O595" i="15" a="1"/>
  <c r="O595" i="15" s="1"/>
  <c r="N595" i="15" a="1"/>
  <c r="N595" i="15" s="1"/>
  <c r="M595" i="15" a="1"/>
  <c r="M595" i="15" s="1"/>
  <c r="Q594" i="15" a="1"/>
  <c r="Q594" i="15" s="1"/>
  <c r="P594" i="15" a="1"/>
  <c r="P594" i="15" s="1"/>
  <c r="O594" i="15" a="1"/>
  <c r="O594" i="15" s="1"/>
  <c r="N594" i="15" a="1"/>
  <c r="N594" i="15" s="1"/>
  <c r="M594" i="15" a="1"/>
  <c r="M594" i="15" s="1"/>
  <c r="Q593" i="15" a="1"/>
  <c r="Q593" i="15" s="1"/>
  <c r="P593" i="15" a="1"/>
  <c r="P593" i="15" s="1"/>
  <c r="O593" i="15" a="1"/>
  <c r="O593" i="15" s="1"/>
  <c r="N593" i="15" a="1"/>
  <c r="N593" i="15" s="1"/>
  <c r="M593" i="15" a="1"/>
  <c r="M593" i="15" s="1"/>
  <c r="Q592" i="15" a="1"/>
  <c r="Q592" i="15" s="1"/>
  <c r="P592" i="15" a="1"/>
  <c r="P592" i="15" s="1"/>
  <c r="O592" i="15" a="1"/>
  <c r="O592" i="15" s="1"/>
  <c r="N592" i="15" a="1"/>
  <c r="N592" i="15" s="1"/>
  <c r="M592" i="15" a="1"/>
  <c r="M592" i="15" s="1"/>
  <c r="Q591" i="15" a="1"/>
  <c r="Q591" i="15" s="1"/>
  <c r="P591" i="15" a="1"/>
  <c r="P591" i="15" s="1"/>
  <c r="O591" i="15" a="1"/>
  <c r="O591" i="15" s="1"/>
  <c r="N591" i="15" a="1"/>
  <c r="N591" i="15" s="1"/>
  <c r="M591" i="15" a="1"/>
  <c r="M591" i="15" s="1"/>
  <c r="Q590" i="15" a="1"/>
  <c r="Q590" i="15" s="1"/>
  <c r="P590" i="15" a="1"/>
  <c r="P590" i="15" s="1"/>
  <c r="O590" i="15" a="1"/>
  <c r="O590" i="15" s="1"/>
  <c r="N590" i="15" a="1"/>
  <c r="N590" i="15" s="1"/>
  <c r="M590" i="15" a="1"/>
  <c r="M590" i="15" s="1"/>
  <c r="Q589" i="15" a="1"/>
  <c r="Q589" i="15" s="1"/>
  <c r="P589" i="15" a="1"/>
  <c r="P589" i="15" s="1"/>
  <c r="O589" i="15" a="1"/>
  <c r="O589" i="15" s="1"/>
  <c r="N589" i="15" a="1"/>
  <c r="N589" i="15" s="1"/>
  <c r="M589" i="15" a="1"/>
  <c r="M589" i="15" s="1"/>
  <c r="Q588" i="15" a="1"/>
  <c r="Q588" i="15" s="1"/>
  <c r="P588" i="15" a="1"/>
  <c r="P588" i="15" s="1"/>
  <c r="O588" i="15" a="1"/>
  <c r="O588" i="15" s="1"/>
  <c r="N588" i="15" a="1"/>
  <c r="N588" i="15" s="1"/>
  <c r="M588" i="15" a="1"/>
  <c r="M588" i="15" s="1"/>
  <c r="Q587" i="15" a="1"/>
  <c r="Q587" i="15" s="1"/>
  <c r="P587" i="15" a="1"/>
  <c r="P587" i="15" s="1"/>
  <c r="O587" i="15" a="1"/>
  <c r="O587" i="15" s="1"/>
  <c r="N587" i="15" a="1"/>
  <c r="N587" i="15" s="1"/>
  <c r="M587" i="15" a="1"/>
  <c r="M587" i="15" s="1"/>
  <c r="Q586" i="15" a="1"/>
  <c r="Q586" i="15" s="1"/>
  <c r="P586" i="15" a="1"/>
  <c r="P586" i="15" s="1"/>
  <c r="O586" i="15" a="1"/>
  <c r="O586" i="15" s="1"/>
  <c r="N586" i="15" a="1"/>
  <c r="N586" i="15" s="1"/>
  <c r="M586" i="15" a="1"/>
  <c r="M586" i="15" s="1"/>
  <c r="Q585" i="15" a="1"/>
  <c r="Q585" i="15" s="1"/>
  <c r="P585" i="15" a="1"/>
  <c r="P585" i="15" s="1"/>
  <c r="O585" i="15" a="1"/>
  <c r="O585" i="15" s="1"/>
  <c r="N585" i="15" a="1"/>
  <c r="N585" i="15" s="1"/>
  <c r="M585" i="15" a="1"/>
  <c r="M585" i="15" s="1"/>
  <c r="Q584" i="15" a="1"/>
  <c r="Q584" i="15" s="1"/>
  <c r="P584" i="15" a="1"/>
  <c r="P584" i="15" s="1"/>
  <c r="O584" i="15" a="1"/>
  <c r="O584" i="15" s="1"/>
  <c r="N584" i="15" a="1"/>
  <c r="N584" i="15" s="1"/>
  <c r="M584" i="15" a="1"/>
  <c r="M584" i="15" s="1"/>
  <c r="Q583" i="15" a="1"/>
  <c r="Q583" i="15" s="1"/>
  <c r="P583" i="15" a="1"/>
  <c r="P583" i="15" s="1"/>
  <c r="O583" i="15" a="1"/>
  <c r="O583" i="15" s="1"/>
  <c r="N583" i="15" a="1"/>
  <c r="N583" i="15" s="1"/>
  <c r="M583" i="15" a="1"/>
  <c r="M583" i="15" s="1"/>
  <c r="Q582" i="15" a="1"/>
  <c r="Q582" i="15" s="1"/>
  <c r="P582" i="15" a="1"/>
  <c r="P582" i="15" s="1"/>
  <c r="O582" i="15" a="1"/>
  <c r="O582" i="15" s="1"/>
  <c r="N582" i="15" a="1"/>
  <c r="N582" i="15" s="1"/>
  <c r="M582" i="15" a="1"/>
  <c r="M582" i="15" s="1"/>
  <c r="Q581" i="15" a="1"/>
  <c r="Q581" i="15" s="1"/>
  <c r="P581" i="15" a="1"/>
  <c r="P581" i="15" s="1"/>
  <c r="O581" i="15" a="1"/>
  <c r="O581" i="15" s="1"/>
  <c r="N581" i="15" a="1"/>
  <c r="N581" i="15" s="1"/>
  <c r="M581" i="15" a="1"/>
  <c r="M581" i="15" s="1"/>
  <c r="Q580" i="15" a="1"/>
  <c r="Q580" i="15" s="1"/>
  <c r="P580" i="15" a="1"/>
  <c r="P580" i="15" s="1"/>
  <c r="O580" i="15" a="1"/>
  <c r="O580" i="15" s="1"/>
  <c r="N580" i="15" a="1"/>
  <c r="N580" i="15" s="1"/>
  <c r="M580" i="15" a="1"/>
  <c r="M580" i="15" s="1"/>
  <c r="Q579" i="15" a="1"/>
  <c r="Q579" i="15" s="1"/>
  <c r="P579" i="15" a="1"/>
  <c r="P579" i="15" s="1"/>
  <c r="O579" i="15" a="1"/>
  <c r="O579" i="15" s="1"/>
  <c r="N579" i="15" a="1"/>
  <c r="N579" i="15" s="1"/>
  <c r="M579" i="15" a="1"/>
  <c r="M579" i="15" s="1"/>
  <c r="Q578" i="15" a="1"/>
  <c r="Q578" i="15" s="1"/>
  <c r="P578" i="15" a="1"/>
  <c r="P578" i="15" s="1"/>
  <c r="O578" i="15" a="1"/>
  <c r="O578" i="15" s="1"/>
  <c r="N578" i="15" a="1"/>
  <c r="N578" i="15" s="1"/>
  <c r="M578" i="15" a="1"/>
  <c r="M578" i="15" s="1"/>
  <c r="Q577" i="15" a="1"/>
  <c r="Q577" i="15" s="1"/>
  <c r="P577" i="15" a="1"/>
  <c r="P577" i="15" s="1"/>
  <c r="O577" i="15" a="1"/>
  <c r="O577" i="15" s="1"/>
  <c r="N577" i="15" a="1"/>
  <c r="N577" i="15" s="1"/>
  <c r="M577" i="15" a="1"/>
  <c r="M577" i="15" s="1"/>
  <c r="Q576" i="15" a="1"/>
  <c r="Q576" i="15" s="1"/>
  <c r="P576" i="15" a="1"/>
  <c r="P576" i="15" s="1"/>
  <c r="O576" i="15" a="1"/>
  <c r="O576" i="15" s="1"/>
  <c r="N576" i="15" a="1"/>
  <c r="N576" i="15" s="1"/>
  <c r="M576" i="15" a="1"/>
  <c r="M576" i="15" s="1"/>
  <c r="Q575" i="15" a="1"/>
  <c r="Q575" i="15" s="1"/>
  <c r="P575" i="15" a="1"/>
  <c r="P575" i="15" s="1"/>
  <c r="O575" i="15" a="1"/>
  <c r="O575" i="15" s="1"/>
  <c r="N575" i="15" a="1"/>
  <c r="N575" i="15" s="1"/>
  <c r="M575" i="15" a="1"/>
  <c r="M575" i="15" s="1"/>
  <c r="Q574" i="15" a="1"/>
  <c r="Q574" i="15" s="1"/>
  <c r="P574" i="15" a="1"/>
  <c r="P574" i="15" s="1"/>
  <c r="O574" i="15" a="1"/>
  <c r="O574" i="15" s="1"/>
  <c r="N574" i="15" a="1"/>
  <c r="N574" i="15" s="1"/>
  <c r="M574" i="15" a="1"/>
  <c r="M574" i="15" s="1"/>
  <c r="Q573" i="15" a="1"/>
  <c r="Q573" i="15" s="1"/>
  <c r="P573" i="15" a="1"/>
  <c r="P573" i="15" s="1"/>
  <c r="O573" i="15" a="1"/>
  <c r="O573" i="15" s="1"/>
  <c r="N573" i="15" a="1"/>
  <c r="N573" i="15" s="1"/>
  <c r="M573" i="15" a="1"/>
  <c r="M573" i="15" s="1"/>
  <c r="Q572" i="15" a="1"/>
  <c r="Q572" i="15" s="1"/>
  <c r="P572" i="15" a="1"/>
  <c r="P572" i="15" s="1"/>
  <c r="O572" i="15" a="1"/>
  <c r="O572" i="15" s="1"/>
  <c r="N572" i="15" a="1"/>
  <c r="N572" i="15" s="1"/>
  <c r="M572" i="15" a="1"/>
  <c r="M572" i="15" s="1"/>
  <c r="Q571" i="15" a="1"/>
  <c r="Q571" i="15" s="1"/>
  <c r="P571" i="15" a="1"/>
  <c r="P571" i="15" s="1"/>
  <c r="O571" i="15" a="1"/>
  <c r="O571" i="15" s="1"/>
  <c r="N571" i="15" a="1"/>
  <c r="N571" i="15" s="1"/>
  <c r="M571" i="15" a="1"/>
  <c r="M571" i="15" s="1"/>
  <c r="Q570" i="15" a="1"/>
  <c r="Q570" i="15" s="1"/>
  <c r="P570" i="15" a="1"/>
  <c r="P570" i="15" s="1"/>
  <c r="O570" i="15" a="1"/>
  <c r="O570" i="15" s="1"/>
  <c r="N570" i="15" a="1"/>
  <c r="N570" i="15" s="1"/>
  <c r="M570" i="15" a="1"/>
  <c r="M570" i="15" s="1"/>
  <c r="Q569" i="15" a="1"/>
  <c r="Q569" i="15" s="1"/>
  <c r="P569" i="15" a="1"/>
  <c r="P569" i="15" s="1"/>
  <c r="O569" i="15" a="1"/>
  <c r="O569" i="15" s="1"/>
  <c r="N569" i="15" a="1"/>
  <c r="N569" i="15" s="1"/>
  <c r="M569" i="15" a="1"/>
  <c r="M569" i="15" s="1"/>
  <c r="Q568" i="15" a="1"/>
  <c r="Q568" i="15" s="1"/>
  <c r="P568" i="15" a="1"/>
  <c r="P568" i="15" s="1"/>
  <c r="O568" i="15" a="1"/>
  <c r="O568" i="15" s="1"/>
  <c r="N568" i="15" a="1"/>
  <c r="N568" i="15" s="1"/>
  <c r="M568" i="15" a="1"/>
  <c r="M568" i="15" s="1"/>
  <c r="Q567" i="15" a="1"/>
  <c r="Q567" i="15" s="1"/>
  <c r="P567" i="15" a="1"/>
  <c r="P567" i="15" s="1"/>
  <c r="O567" i="15" a="1"/>
  <c r="O567" i="15" s="1"/>
  <c r="N567" i="15" a="1"/>
  <c r="N567" i="15" s="1"/>
  <c r="M567" i="15" a="1"/>
  <c r="M567" i="15" s="1"/>
  <c r="Q566" i="15" a="1"/>
  <c r="Q566" i="15" s="1"/>
  <c r="P566" i="15" a="1"/>
  <c r="P566" i="15" s="1"/>
  <c r="O566" i="15" a="1"/>
  <c r="O566" i="15" s="1"/>
  <c r="N566" i="15" a="1"/>
  <c r="N566" i="15" s="1"/>
  <c r="M566" i="15" a="1"/>
  <c r="M566" i="15" s="1"/>
  <c r="Q565" i="15" a="1"/>
  <c r="Q565" i="15" s="1"/>
  <c r="P565" i="15" a="1"/>
  <c r="P565" i="15" s="1"/>
  <c r="O565" i="15" a="1"/>
  <c r="O565" i="15" s="1"/>
  <c r="N565" i="15" a="1"/>
  <c r="N565" i="15" s="1"/>
  <c r="M565" i="15" a="1"/>
  <c r="M565" i="15" s="1"/>
  <c r="Q564" i="15" a="1"/>
  <c r="Q564" i="15" s="1"/>
  <c r="P564" i="15" a="1"/>
  <c r="P564" i="15" s="1"/>
  <c r="O564" i="15" a="1"/>
  <c r="O564" i="15" s="1"/>
  <c r="N564" i="15" a="1"/>
  <c r="N564" i="15" s="1"/>
  <c r="M564" i="15" a="1"/>
  <c r="M564" i="15" s="1"/>
  <c r="Q563" i="15" a="1"/>
  <c r="Q563" i="15" s="1"/>
  <c r="P563" i="15" a="1"/>
  <c r="P563" i="15" s="1"/>
  <c r="O563" i="15" a="1"/>
  <c r="O563" i="15" s="1"/>
  <c r="N563" i="15" a="1"/>
  <c r="N563" i="15" s="1"/>
  <c r="M563" i="15" a="1"/>
  <c r="M563" i="15" s="1"/>
  <c r="Q562" i="15" a="1"/>
  <c r="Q562" i="15" s="1"/>
  <c r="P562" i="15" a="1"/>
  <c r="P562" i="15" s="1"/>
  <c r="O562" i="15" a="1"/>
  <c r="O562" i="15" s="1"/>
  <c r="N562" i="15" a="1"/>
  <c r="N562" i="15" s="1"/>
  <c r="M562" i="15" a="1"/>
  <c r="M562" i="15" s="1"/>
  <c r="Q561" i="15" a="1"/>
  <c r="Q561" i="15" s="1"/>
  <c r="P561" i="15" a="1"/>
  <c r="P561" i="15" s="1"/>
  <c r="O561" i="15" a="1"/>
  <c r="O561" i="15" s="1"/>
  <c r="N561" i="15" a="1"/>
  <c r="N561" i="15" s="1"/>
  <c r="M561" i="15" a="1"/>
  <c r="M561" i="15" s="1"/>
  <c r="Q560" i="15" a="1"/>
  <c r="Q560" i="15" s="1"/>
  <c r="P560" i="15" a="1"/>
  <c r="P560" i="15" s="1"/>
  <c r="O560" i="15" a="1"/>
  <c r="O560" i="15" s="1"/>
  <c r="N560" i="15" a="1"/>
  <c r="N560" i="15" s="1"/>
  <c r="M560" i="15" a="1"/>
  <c r="M560" i="15" s="1"/>
  <c r="Q559" i="15" a="1"/>
  <c r="Q559" i="15" s="1"/>
  <c r="P559" i="15" a="1"/>
  <c r="P559" i="15" s="1"/>
  <c r="O559" i="15" a="1"/>
  <c r="O559" i="15" s="1"/>
  <c r="N559" i="15" a="1"/>
  <c r="N559" i="15" s="1"/>
  <c r="M559" i="15" a="1"/>
  <c r="M559" i="15" s="1"/>
  <c r="Q558" i="15" a="1"/>
  <c r="Q558" i="15" s="1"/>
  <c r="P558" i="15" a="1"/>
  <c r="P558" i="15" s="1"/>
  <c r="O558" i="15" a="1"/>
  <c r="O558" i="15" s="1"/>
  <c r="N558" i="15" a="1"/>
  <c r="N558" i="15" s="1"/>
  <c r="M558" i="15" a="1"/>
  <c r="M558" i="15" s="1"/>
  <c r="Q557" i="15" a="1"/>
  <c r="Q557" i="15" s="1"/>
  <c r="P557" i="15" a="1"/>
  <c r="P557" i="15" s="1"/>
  <c r="O557" i="15" a="1"/>
  <c r="O557" i="15" s="1"/>
  <c r="N557" i="15" a="1"/>
  <c r="N557" i="15" s="1"/>
  <c r="M557" i="15" a="1"/>
  <c r="M557" i="15" s="1"/>
  <c r="Q556" i="15" a="1"/>
  <c r="Q556" i="15" s="1"/>
  <c r="P556" i="15" a="1"/>
  <c r="P556" i="15" s="1"/>
  <c r="O556" i="15" a="1"/>
  <c r="O556" i="15" s="1"/>
  <c r="N556" i="15" a="1"/>
  <c r="N556" i="15" s="1"/>
  <c r="M556" i="15" a="1"/>
  <c r="M556" i="15" s="1"/>
  <c r="Q555" i="15" a="1"/>
  <c r="Q555" i="15" s="1"/>
  <c r="P555" i="15" a="1"/>
  <c r="P555" i="15" s="1"/>
  <c r="O555" i="15" a="1"/>
  <c r="O555" i="15" s="1"/>
  <c r="N555" i="15" a="1"/>
  <c r="N555" i="15" s="1"/>
  <c r="M555" i="15" a="1"/>
  <c r="M555" i="15" s="1"/>
  <c r="Q554" i="15" a="1"/>
  <c r="Q554" i="15" s="1"/>
  <c r="P554" i="15" a="1"/>
  <c r="P554" i="15" s="1"/>
  <c r="O554" i="15" a="1"/>
  <c r="O554" i="15" s="1"/>
  <c r="N554" i="15" a="1"/>
  <c r="N554" i="15" s="1"/>
  <c r="M554" i="15" a="1"/>
  <c r="M554" i="15" s="1"/>
  <c r="Q553" i="15" a="1"/>
  <c r="Q553" i="15" s="1"/>
  <c r="P553" i="15" a="1"/>
  <c r="P553" i="15" s="1"/>
  <c r="O553" i="15" a="1"/>
  <c r="O553" i="15" s="1"/>
  <c r="N553" i="15" a="1"/>
  <c r="N553" i="15" s="1"/>
  <c r="M553" i="15" a="1"/>
  <c r="M553" i="15" s="1"/>
  <c r="Q552" i="15" a="1"/>
  <c r="Q552" i="15" s="1"/>
  <c r="P552" i="15" a="1"/>
  <c r="P552" i="15" s="1"/>
  <c r="O552" i="15" a="1"/>
  <c r="O552" i="15" s="1"/>
  <c r="N552" i="15" a="1"/>
  <c r="N552" i="15" s="1"/>
  <c r="M552" i="15" a="1"/>
  <c r="M552" i="15" s="1"/>
  <c r="Q551" i="15" a="1"/>
  <c r="Q551" i="15" s="1"/>
  <c r="P551" i="15" a="1"/>
  <c r="P551" i="15" s="1"/>
  <c r="O551" i="15" a="1"/>
  <c r="O551" i="15" s="1"/>
  <c r="N551" i="15" a="1"/>
  <c r="N551" i="15" s="1"/>
  <c r="M551" i="15" a="1"/>
  <c r="M551" i="15" s="1"/>
  <c r="Q550" i="15" a="1"/>
  <c r="Q550" i="15" s="1"/>
  <c r="P550" i="15" a="1"/>
  <c r="P550" i="15" s="1"/>
  <c r="O550" i="15" a="1"/>
  <c r="O550" i="15" s="1"/>
  <c r="N550" i="15" a="1"/>
  <c r="N550" i="15" s="1"/>
  <c r="M550" i="15" a="1"/>
  <c r="M550" i="15" s="1"/>
  <c r="Q549" i="15" a="1"/>
  <c r="Q549" i="15" s="1"/>
  <c r="P549" i="15" a="1"/>
  <c r="P549" i="15" s="1"/>
  <c r="O549" i="15" a="1"/>
  <c r="O549" i="15" s="1"/>
  <c r="N549" i="15" a="1"/>
  <c r="N549" i="15" s="1"/>
  <c r="M549" i="15" a="1"/>
  <c r="M549" i="15" s="1"/>
  <c r="Q548" i="15" a="1"/>
  <c r="Q548" i="15" s="1"/>
  <c r="P548" i="15" a="1"/>
  <c r="P548" i="15" s="1"/>
  <c r="O548" i="15" a="1"/>
  <c r="O548" i="15" s="1"/>
  <c r="N548" i="15" a="1"/>
  <c r="N548" i="15" s="1"/>
  <c r="M548" i="15" a="1"/>
  <c r="M548" i="15" s="1"/>
  <c r="Q547" i="15" a="1"/>
  <c r="Q547" i="15" s="1"/>
  <c r="P547" i="15" a="1"/>
  <c r="P547" i="15" s="1"/>
  <c r="O547" i="15" a="1"/>
  <c r="O547" i="15" s="1"/>
  <c r="N547" i="15" a="1"/>
  <c r="N547" i="15" s="1"/>
  <c r="M547" i="15" a="1"/>
  <c r="M547" i="15" s="1"/>
  <c r="Q546" i="15" a="1"/>
  <c r="Q546" i="15" s="1"/>
  <c r="P546" i="15" a="1"/>
  <c r="P546" i="15" s="1"/>
  <c r="O546" i="15" a="1"/>
  <c r="O546" i="15" s="1"/>
  <c r="N546" i="15" a="1"/>
  <c r="N546" i="15" s="1"/>
  <c r="M546" i="15" a="1"/>
  <c r="M546" i="15" s="1"/>
  <c r="Q545" i="15" a="1"/>
  <c r="Q545" i="15" s="1"/>
  <c r="P545" i="15" a="1"/>
  <c r="P545" i="15" s="1"/>
  <c r="O545" i="15" a="1"/>
  <c r="O545" i="15" s="1"/>
  <c r="N545" i="15" a="1"/>
  <c r="N545" i="15" s="1"/>
  <c r="M545" i="15" a="1"/>
  <c r="M545" i="15" s="1"/>
  <c r="Q544" i="15" a="1"/>
  <c r="Q544" i="15" s="1"/>
  <c r="P544" i="15" a="1"/>
  <c r="P544" i="15" s="1"/>
  <c r="O544" i="15" a="1"/>
  <c r="O544" i="15" s="1"/>
  <c r="N544" i="15" a="1"/>
  <c r="N544" i="15" s="1"/>
  <c r="M544" i="15" a="1"/>
  <c r="M544" i="15" s="1"/>
  <c r="Q543" i="15" a="1"/>
  <c r="Q543" i="15" s="1"/>
  <c r="P543" i="15" a="1"/>
  <c r="P543" i="15" s="1"/>
  <c r="O543" i="15" a="1"/>
  <c r="O543" i="15" s="1"/>
  <c r="N543" i="15" a="1"/>
  <c r="N543" i="15" s="1"/>
  <c r="M543" i="15" a="1"/>
  <c r="M543" i="15" s="1"/>
  <c r="Q542" i="15" a="1"/>
  <c r="Q542" i="15" s="1"/>
  <c r="P542" i="15" a="1"/>
  <c r="P542" i="15" s="1"/>
  <c r="O542" i="15" a="1"/>
  <c r="O542" i="15" s="1"/>
  <c r="N542" i="15" a="1"/>
  <c r="N542" i="15" s="1"/>
  <c r="M542" i="15" a="1"/>
  <c r="M542" i="15" s="1"/>
  <c r="Q541" i="15" a="1"/>
  <c r="Q541" i="15" s="1"/>
  <c r="P541" i="15" a="1"/>
  <c r="P541" i="15" s="1"/>
  <c r="O541" i="15" a="1"/>
  <c r="O541" i="15" s="1"/>
  <c r="N541" i="15" a="1"/>
  <c r="N541" i="15" s="1"/>
  <c r="M541" i="15" a="1"/>
  <c r="M541" i="15" s="1"/>
  <c r="Q540" i="15" a="1"/>
  <c r="Q540" i="15" s="1"/>
  <c r="P540" i="15" a="1"/>
  <c r="P540" i="15" s="1"/>
  <c r="O540" i="15" a="1"/>
  <c r="O540" i="15" s="1"/>
  <c r="N540" i="15" a="1"/>
  <c r="N540" i="15" s="1"/>
  <c r="M540" i="15" a="1"/>
  <c r="M540" i="15" s="1"/>
  <c r="Q539" i="15" a="1"/>
  <c r="Q539" i="15" s="1"/>
  <c r="P539" i="15" a="1"/>
  <c r="P539" i="15" s="1"/>
  <c r="O539" i="15" a="1"/>
  <c r="O539" i="15" s="1"/>
  <c r="N539" i="15" a="1"/>
  <c r="N539" i="15" s="1"/>
  <c r="M539" i="15" a="1"/>
  <c r="M539" i="15" s="1"/>
  <c r="Q538" i="15" a="1"/>
  <c r="Q538" i="15" s="1"/>
  <c r="P538" i="15" a="1"/>
  <c r="P538" i="15" s="1"/>
  <c r="O538" i="15" a="1"/>
  <c r="O538" i="15" s="1"/>
  <c r="N538" i="15" a="1"/>
  <c r="N538" i="15" s="1"/>
  <c r="M538" i="15" a="1"/>
  <c r="M538" i="15" s="1"/>
  <c r="Q537" i="15" a="1"/>
  <c r="Q537" i="15" s="1"/>
  <c r="P537" i="15" a="1"/>
  <c r="P537" i="15" s="1"/>
  <c r="O537" i="15" a="1"/>
  <c r="O537" i="15" s="1"/>
  <c r="N537" i="15" a="1"/>
  <c r="N537" i="15" s="1"/>
  <c r="M537" i="15" a="1"/>
  <c r="M537" i="15" s="1"/>
  <c r="Q536" i="15" a="1"/>
  <c r="Q536" i="15" s="1"/>
  <c r="P536" i="15" a="1"/>
  <c r="P536" i="15" s="1"/>
  <c r="O536" i="15" a="1"/>
  <c r="O536" i="15" s="1"/>
  <c r="N536" i="15" a="1"/>
  <c r="N536" i="15" s="1"/>
  <c r="M536" i="15" a="1"/>
  <c r="M536" i="15" s="1"/>
  <c r="Q535" i="15" a="1"/>
  <c r="Q535" i="15" s="1"/>
  <c r="P535" i="15" a="1"/>
  <c r="P535" i="15" s="1"/>
  <c r="O535" i="15" a="1"/>
  <c r="O535" i="15" s="1"/>
  <c r="N535" i="15" a="1"/>
  <c r="N535" i="15" s="1"/>
  <c r="M535" i="15" a="1"/>
  <c r="M535" i="15" s="1"/>
  <c r="Q534" i="15" a="1"/>
  <c r="Q534" i="15" s="1"/>
  <c r="P534" i="15" a="1"/>
  <c r="P534" i="15" s="1"/>
  <c r="O534" i="15" a="1"/>
  <c r="O534" i="15" s="1"/>
  <c r="N534" i="15" a="1"/>
  <c r="N534" i="15" s="1"/>
  <c r="M534" i="15" a="1"/>
  <c r="M534" i="15" s="1"/>
  <c r="Q533" i="15" a="1"/>
  <c r="Q533" i="15" s="1"/>
  <c r="P533" i="15" a="1"/>
  <c r="P533" i="15" s="1"/>
  <c r="O533" i="15" a="1"/>
  <c r="O533" i="15" s="1"/>
  <c r="N533" i="15" a="1"/>
  <c r="N533" i="15" s="1"/>
  <c r="M533" i="15" a="1"/>
  <c r="M533" i="15" s="1"/>
  <c r="Q532" i="15" a="1"/>
  <c r="Q532" i="15" s="1"/>
  <c r="P532" i="15" a="1"/>
  <c r="P532" i="15" s="1"/>
  <c r="O532" i="15" a="1"/>
  <c r="O532" i="15" s="1"/>
  <c r="N532" i="15" a="1"/>
  <c r="N532" i="15" s="1"/>
  <c r="M532" i="15" a="1"/>
  <c r="M532" i="15" s="1"/>
  <c r="Q531" i="15" a="1"/>
  <c r="Q531" i="15" s="1"/>
  <c r="P531" i="15" a="1"/>
  <c r="P531" i="15" s="1"/>
  <c r="O531" i="15" a="1"/>
  <c r="O531" i="15" s="1"/>
  <c r="N531" i="15" a="1"/>
  <c r="N531" i="15" s="1"/>
  <c r="M531" i="15" a="1"/>
  <c r="M531" i="15" s="1"/>
  <c r="Q530" i="15" a="1"/>
  <c r="Q530" i="15" s="1"/>
  <c r="P530" i="15" a="1"/>
  <c r="P530" i="15" s="1"/>
  <c r="O530" i="15" a="1"/>
  <c r="O530" i="15" s="1"/>
  <c r="N530" i="15" a="1"/>
  <c r="N530" i="15" s="1"/>
  <c r="M530" i="15" a="1"/>
  <c r="M530" i="15" s="1"/>
  <c r="Q529" i="15" a="1"/>
  <c r="Q529" i="15" s="1"/>
  <c r="P529" i="15" a="1"/>
  <c r="P529" i="15" s="1"/>
  <c r="O529" i="15" a="1"/>
  <c r="O529" i="15" s="1"/>
  <c r="N529" i="15" a="1"/>
  <c r="N529" i="15" s="1"/>
  <c r="M529" i="15" a="1"/>
  <c r="M529" i="15" s="1"/>
  <c r="Q528" i="15" a="1"/>
  <c r="Q528" i="15" s="1"/>
  <c r="P528" i="15" a="1"/>
  <c r="P528" i="15" s="1"/>
  <c r="O528" i="15" a="1"/>
  <c r="O528" i="15" s="1"/>
  <c r="N528" i="15" a="1"/>
  <c r="N528" i="15" s="1"/>
  <c r="M528" i="15" a="1"/>
  <c r="M528" i="15" s="1"/>
  <c r="Q527" i="15" a="1"/>
  <c r="Q527" i="15" s="1"/>
  <c r="P527" i="15" a="1"/>
  <c r="P527" i="15" s="1"/>
  <c r="O527" i="15" a="1"/>
  <c r="O527" i="15" s="1"/>
  <c r="N527" i="15" a="1"/>
  <c r="N527" i="15" s="1"/>
  <c r="M527" i="15" a="1"/>
  <c r="M527" i="15" s="1"/>
  <c r="Q526" i="15" a="1"/>
  <c r="Q526" i="15" s="1"/>
  <c r="P526" i="15" a="1"/>
  <c r="P526" i="15" s="1"/>
  <c r="O526" i="15" a="1"/>
  <c r="O526" i="15" s="1"/>
  <c r="N526" i="15" a="1"/>
  <c r="N526" i="15" s="1"/>
  <c r="M526" i="15" a="1"/>
  <c r="M526" i="15" s="1"/>
  <c r="Q525" i="15" a="1"/>
  <c r="Q525" i="15" s="1"/>
  <c r="P525" i="15" a="1"/>
  <c r="P525" i="15" s="1"/>
  <c r="O525" i="15" a="1"/>
  <c r="O525" i="15" s="1"/>
  <c r="N525" i="15" a="1"/>
  <c r="N525" i="15" s="1"/>
  <c r="M525" i="15" a="1"/>
  <c r="M525" i="15" s="1"/>
  <c r="Q524" i="15" a="1"/>
  <c r="Q524" i="15" s="1"/>
  <c r="P524" i="15" a="1"/>
  <c r="P524" i="15" s="1"/>
  <c r="O524" i="15" a="1"/>
  <c r="O524" i="15" s="1"/>
  <c r="N524" i="15" a="1"/>
  <c r="N524" i="15" s="1"/>
  <c r="M524" i="15" a="1"/>
  <c r="M524" i="15" s="1"/>
  <c r="Q523" i="15" a="1"/>
  <c r="Q523" i="15" s="1"/>
  <c r="P523" i="15" a="1"/>
  <c r="P523" i="15" s="1"/>
  <c r="O523" i="15" a="1"/>
  <c r="O523" i="15" s="1"/>
  <c r="N523" i="15" a="1"/>
  <c r="N523" i="15" s="1"/>
  <c r="M523" i="15" a="1"/>
  <c r="M523" i="15" s="1"/>
  <c r="Q522" i="15" a="1"/>
  <c r="Q522" i="15" s="1"/>
  <c r="P522" i="15" a="1"/>
  <c r="P522" i="15" s="1"/>
  <c r="O522" i="15" a="1"/>
  <c r="O522" i="15" s="1"/>
  <c r="N522" i="15" a="1"/>
  <c r="N522" i="15" s="1"/>
  <c r="M522" i="15" a="1"/>
  <c r="M522" i="15" s="1"/>
  <c r="Q521" i="15" a="1"/>
  <c r="Q521" i="15" s="1"/>
  <c r="P521" i="15" a="1"/>
  <c r="P521" i="15" s="1"/>
  <c r="O521" i="15" a="1"/>
  <c r="O521" i="15" s="1"/>
  <c r="N521" i="15" a="1"/>
  <c r="N521" i="15" s="1"/>
  <c r="M521" i="15" a="1"/>
  <c r="M521" i="15" s="1"/>
  <c r="Q520" i="15" a="1"/>
  <c r="Q520" i="15" s="1"/>
  <c r="P520" i="15" a="1"/>
  <c r="P520" i="15" s="1"/>
  <c r="O520" i="15" a="1"/>
  <c r="O520" i="15" s="1"/>
  <c r="N520" i="15" a="1"/>
  <c r="N520" i="15" s="1"/>
  <c r="M520" i="15" a="1"/>
  <c r="M520" i="15" s="1"/>
  <c r="Q519" i="15" a="1"/>
  <c r="Q519" i="15" s="1"/>
  <c r="P519" i="15" a="1"/>
  <c r="P519" i="15" s="1"/>
  <c r="O519" i="15" a="1"/>
  <c r="O519" i="15" s="1"/>
  <c r="N519" i="15" a="1"/>
  <c r="N519" i="15" s="1"/>
  <c r="M519" i="15" a="1"/>
  <c r="M519" i="15" s="1"/>
  <c r="Q518" i="15" a="1"/>
  <c r="Q518" i="15" s="1"/>
  <c r="P518" i="15" a="1"/>
  <c r="P518" i="15" s="1"/>
  <c r="O518" i="15" a="1"/>
  <c r="O518" i="15" s="1"/>
  <c r="N518" i="15" a="1"/>
  <c r="N518" i="15" s="1"/>
  <c r="M518" i="15" a="1"/>
  <c r="M518" i="15" s="1"/>
  <c r="Q517" i="15" a="1"/>
  <c r="Q517" i="15" s="1"/>
  <c r="P517" i="15" a="1"/>
  <c r="P517" i="15" s="1"/>
  <c r="O517" i="15" a="1"/>
  <c r="O517" i="15" s="1"/>
  <c r="N517" i="15" a="1"/>
  <c r="N517" i="15" s="1"/>
  <c r="M517" i="15" a="1"/>
  <c r="M517" i="15" s="1"/>
  <c r="Q516" i="15" a="1"/>
  <c r="Q516" i="15" s="1"/>
  <c r="P516" i="15" a="1"/>
  <c r="P516" i="15" s="1"/>
  <c r="O516" i="15" a="1"/>
  <c r="O516" i="15" s="1"/>
  <c r="N516" i="15" a="1"/>
  <c r="N516" i="15" s="1"/>
  <c r="M516" i="15" a="1"/>
  <c r="M516" i="15" s="1"/>
  <c r="Q515" i="15" a="1"/>
  <c r="Q515" i="15" s="1"/>
  <c r="P515" i="15" a="1"/>
  <c r="P515" i="15" s="1"/>
  <c r="O515" i="15" a="1"/>
  <c r="O515" i="15" s="1"/>
  <c r="N515" i="15" a="1"/>
  <c r="N515" i="15" s="1"/>
  <c r="M515" i="15" a="1"/>
  <c r="M515" i="15" s="1"/>
  <c r="Q514" i="15" a="1"/>
  <c r="Q514" i="15" s="1"/>
  <c r="P514" i="15" a="1"/>
  <c r="P514" i="15" s="1"/>
  <c r="O514" i="15" a="1"/>
  <c r="O514" i="15" s="1"/>
  <c r="N514" i="15" a="1"/>
  <c r="N514" i="15" s="1"/>
  <c r="M514" i="15" a="1"/>
  <c r="M514" i="15" s="1"/>
  <c r="Q513" i="15" a="1"/>
  <c r="Q513" i="15" s="1"/>
  <c r="P513" i="15" a="1"/>
  <c r="P513" i="15" s="1"/>
  <c r="O513" i="15" a="1"/>
  <c r="O513" i="15" s="1"/>
  <c r="N513" i="15" a="1"/>
  <c r="N513" i="15" s="1"/>
  <c r="M513" i="15" a="1"/>
  <c r="M513" i="15" s="1"/>
  <c r="Q512" i="15" a="1"/>
  <c r="Q512" i="15" s="1"/>
  <c r="P512" i="15" a="1"/>
  <c r="P512" i="15" s="1"/>
  <c r="O512" i="15" a="1"/>
  <c r="O512" i="15" s="1"/>
  <c r="N512" i="15" a="1"/>
  <c r="N512" i="15" s="1"/>
  <c r="M512" i="15" a="1"/>
  <c r="M512" i="15" s="1"/>
  <c r="Q511" i="15" a="1"/>
  <c r="Q511" i="15" s="1"/>
  <c r="P511" i="15" a="1"/>
  <c r="P511" i="15" s="1"/>
  <c r="O511" i="15" a="1"/>
  <c r="O511" i="15" s="1"/>
  <c r="N511" i="15" a="1"/>
  <c r="N511" i="15" s="1"/>
  <c r="M511" i="15" a="1"/>
  <c r="M511" i="15" s="1"/>
  <c r="Q510" i="15" a="1"/>
  <c r="Q510" i="15" s="1"/>
  <c r="P510" i="15" a="1"/>
  <c r="P510" i="15" s="1"/>
  <c r="O510" i="15" a="1"/>
  <c r="O510" i="15" s="1"/>
  <c r="N510" i="15" a="1"/>
  <c r="N510" i="15" s="1"/>
  <c r="M510" i="15" a="1"/>
  <c r="M510" i="15" s="1"/>
  <c r="Q509" i="15" a="1"/>
  <c r="Q509" i="15" s="1"/>
  <c r="P509" i="15" a="1"/>
  <c r="P509" i="15" s="1"/>
  <c r="O509" i="15" a="1"/>
  <c r="O509" i="15" s="1"/>
  <c r="N509" i="15" a="1"/>
  <c r="N509" i="15" s="1"/>
  <c r="M509" i="15" a="1"/>
  <c r="M509" i="15" s="1"/>
  <c r="Q508" i="15" a="1"/>
  <c r="Q508" i="15" s="1"/>
  <c r="P508" i="15" a="1"/>
  <c r="P508" i="15" s="1"/>
  <c r="O508" i="15" a="1"/>
  <c r="O508" i="15" s="1"/>
  <c r="N508" i="15" a="1"/>
  <c r="N508" i="15" s="1"/>
  <c r="M508" i="15" a="1"/>
  <c r="M508" i="15" s="1"/>
  <c r="Q507" i="15" a="1"/>
  <c r="Q507" i="15" s="1"/>
  <c r="P507" i="15" a="1"/>
  <c r="P507" i="15" s="1"/>
  <c r="O507" i="15" a="1"/>
  <c r="O507" i="15" s="1"/>
  <c r="N507" i="15" a="1"/>
  <c r="N507" i="15" s="1"/>
  <c r="M507" i="15" a="1"/>
  <c r="M507" i="15" s="1"/>
  <c r="Q506" i="15" a="1"/>
  <c r="Q506" i="15" s="1"/>
  <c r="P506" i="15" a="1"/>
  <c r="P506" i="15" s="1"/>
  <c r="O506" i="15" a="1"/>
  <c r="O506" i="15" s="1"/>
  <c r="N506" i="15" a="1"/>
  <c r="N506" i="15" s="1"/>
  <c r="M506" i="15" a="1"/>
  <c r="M506" i="15" s="1"/>
  <c r="Q505" i="15" a="1"/>
  <c r="Q505" i="15" s="1"/>
  <c r="P505" i="15" a="1"/>
  <c r="P505" i="15" s="1"/>
  <c r="O505" i="15" a="1"/>
  <c r="O505" i="15" s="1"/>
  <c r="N505" i="15" a="1"/>
  <c r="N505" i="15" s="1"/>
  <c r="M505" i="15" a="1"/>
  <c r="M505" i="15" s="1"/>
  <c r="Q504" i="15" a="1"/>
  <c r="Q504" i="15" s="1"/>
  <c r="P504" i="15" a="1"/>
  <c r="P504" i="15" s="1"/>
  <c r="O504" i="15" a="1"/>
  <c r="O504" i="15" s="1"/>
  <c r="N504" i="15" a="1"/>
  <c r="N504" i="15" s="1"/>
  <c r="M504" i="15" a="1"/>
  <c r="M504" i="15" s="1"/>
  <c r="Q503" i="15" a="1"/>
  <c r="Q503" i="15" s="1"/>
  <c r="P503" i="15" a="1"/>
  <c r="P503" i="15" s="1"/>
  <c r="O503" i="15" a="1"/>
  <c r="O503" i="15" s="1"/>
  <c r="N503" i="15" a="1"/>
  <c r="N503" i="15" s="1"/>
  <c r="M503" i="15" a="1"/>
  <c r="M503" i="15" s="1"/>
  <c r="Q502" i="15" a="1"/>
  <c r="Q502" i="15" s="1"/>
  <c r="P502" i="15" a="1"/>
  <c r="P502" i="15" s="1"/>
  <c r="O502" i="15" a="1"/>
  <c r="O502" i="15" s="1"/>
  <c r="N502" i="15" a="1"/>
  <c r="N502" i="15" s="1"/>
  <c r="M502" i="15" a="1"/>
  <c r="M502" i="15" s="1"/>
  <c r="Q501" i="15" a="1"/>
  <c r="Q501" i="15" s="1"/>
  <c r="P501" i="15" a="1"/>
  <c r="P501" i="15" s="1"/>
  <c r="O501" i="15" a="1"/>
  <c r="O501" i="15" s="1"/>
  <c r="N501" i="15" a="1"/>
  <c r="N501" i="15" s="1"/>
  <c r="M501" i="15" a="1"/>
  <c r="M501" i="15" s="1"/>
  <c r="Q500" i="15" a="1"/>
  <c r="Q500" i="15" s="1"/>
  <c r="P500" i="15" a="1"/>
  <c r="P500" i="15" s="1"/>
  <c r="O500" i="15" a="1"/>
  <c r="O500" i="15" s="1"/>
  <c r="N500" i="15" a="1"/>
  <c r="N500" i="15" s="1"/>
  <c r="M500" i="15" a="1"/>
  <c r="M500" i="15" s="1"/>
  <c r="Q499" i="15" a="1"/>
  <c r="Q499" i="15" s="1"/>
  <c r="P499" i="15" a="1"/>
  <c r="P499" i="15" s="1"/>
  <c r="O499" i="15" a="1"/>
  <c r="O499" i="15" s="1"/>
  <c r="N499" i="15" a="1"/>
  <c r="N499" i="15" s="1"/>
  <c r="M499" i="15" a="1"/>
  <c r="M499" i="15" s="1"/>
  <c r="Q498" i="15" a="1"/>
  <c r="Q498" i="15" s="1"/>
  <c r="P498" i="15" a="1"/>
  <c r="P498" i="15" s="1"/>
  <c r="O498" i="15" a="1"/>
  <c r="O498" i="15" s="1"/>
  <c r="N498" i="15" a="1"/>
  <c r="N498" i="15" s="1"/>
  <c r="M498" i="15" a="1"/>
  <c r="M498" i="15" s="1"/>
  <c r="Q497" i="15" a="1"/>
  <c r="Q497" i="15" s="1"/>
  <c r="P497" i="15" a="1"/>
  <c r="P497" i="15" s="1"/>
  <c r="O497" i="15" a="1"/>
  <c r="O497" i="15" s="1"/>
  <c r="N497" i="15" a="1"/>
  <c r="N497" i="15" s="1"/>
  <c r="M497" i="15" a="1"/>
  <c r="M497" i="15" s="1"/>
  <c r="Q496" i="15" a="1"/>
  <c r="Q496" i="15" s="1"/>
  <c r="P496" i="15" a="1"/>
  <c r="P496" i="15" s="1"/>
  <c r="O496" i="15" a="1"/>
  <c r="O496" i="15" s="1"/>
  <c r="N496" i="15" a="1"/>
  <c r="N496" i="15" s="1"/>
  <c r="M496" i="15" a="1"/>
  <c r="M496" i="15" s="1"/>
  <c r="Q495" i="15" a="1"/>
  <c r="Q495" i="15" s="1"/>
  <c r="P495" i="15" a="1"/>
  <c r="P495" i="15" s="1"/>
  <c r="O495" i="15" a="1"/>
  <c r="O495" i="15" s="1"/>
  <c r="N495" i="15" a="1"/>
  <c r="N495" i="15" s="1"/>
  <c r="M495" i="15" a="1"/>
  <c r="M495" i="15" s="1"/>
  <c r="Q494" i="15" a="1"/>
  <c r="Q494" i="15" s="1"/>
  <c r="P494" i="15" a="1"/>
  <c r="P494" i="15" s="1"/>
  <c r="O494" i="15" a="1"/>
  <c r="O494" i="15" s="1"/>
  <c r="N494" i="15" a="1"/>
  <c r="N494" i="15" s="1"/>
  <c r="M494" i="15" a="1"/>
  <c r="M494" i="15" s="1"/>
  <c r="Q493" i="15" a="1"/>
  <c r="Q493" i="15" s="1"/>
  <c r="P493" i="15" a="1"/>
  <c r="P493" i="15" s="1"/>
  <c r="O493" i="15" a="1"/>
  <c r="O493" i="15" s="1"/>
  <c r="N493" i="15" a="1"/>
  <c r="N493" i="15" s="1"/>
  <c r="M493" i="15" a="1"/>
  <c r="M493" i="15" s="1"/>
  <c r="Q492" i="15" a="1"/>
  <c r="Q492" i="15" s="1"/>
  <c r="P492" i="15" a="1"/>
  <c r="P492" i="15" s="1"/>
  <c r="O492" i="15" a="1"/>
  <c r="O492" i="15" s="1"/>
  <c r="N492" i="15" a="1"/>
  <c r="N492" i="15" s="1"/>
  <c r="M492" i="15" a="1"/>
  <c r="M492" i="15" s="1"/>
  <c r="Q491" i="15" a="1"/>
  <c r="Q491" i="15" s="1"/>
  <c r="P491" i="15" a="1"/>
  <c r="P491" i="15" s="1"/>
  <c r="O491" i="15" a="1"/>
  <c r="O491" i="15" s="1"/>
  <c r="N491" i="15" a="1"/>
  <c r="N491" i="15" s="1"/>
  <c r="M491" i="15" a="1"/>
  <c r="M491" i="15" s="1"/>
  <c r="Q490" i="15" a="1"/>
  <c r="Q490" i="15" s="1"/>
  <c r="P490" i="15" a="1"/>
  <c r="P490" i="15" s="1"/>
  <c r="O490" i="15" a="1"/>
  <c r="O490" i="15" s="1"/>
  <c r="N490" i="15" a="1"/>
  <c r="N490" i="15" s="1"/>
  <c r="M490" i="15" a="1"/>
  <c r="M490" i="15" s="1"/>
  <c r="Q489" i="15" a="1"/>
  <c r="Q489" i="15" s="1"/>
  <c r="P489" i="15" a="1"/>
  <c r="P489" i="15" s="1"/>
  <c r="O489" i="15" a="1"/>
  <c r="O489" i="15" s="1"/>
  <c r="N489" i="15" a="1"/>
  <c r="N489" i="15" s="1"/>
  <c r="M489" i="15" a="1"/>
  <c r="M489" i="15" s="1"/>
  <c r="Q488" i="15" a="1"/>
  <c r="Q488" i="15" s="1"/>
  <c r="P488" i="15" a="1"/>
  <c r="P488" i="15" s="1"/>
  <c r="O488" i="15" a="1"/>
  <c r="O488" i="15" s="1"/>
  <c r="N488" i="15" a="1"/>
  <c r="N488" i="15" s="1"/>
  <c r="M488" i="15" a="1"/>
  <c r="M488" i="15" s="1"/>
  <c r="Q487" i="15" a="1"/>
  <c r="Q487" i="15" s="1"/>
  <c r="P487" i="15" a="1"/>
  <c r="P487" i="15" s="1"/>
  <c r="O487" i="15" a="1"/>
  <c r="O487" i="15" s="1"/>
  <c r="N487" i="15" a="1"/>
  <c r="N487" i="15" s="1"/>
  <c r="M487" i="15" a="1"/>
  <c r="M487" i="15" s="1"/>
  <c r="Q486" i="15" a="1"/>
  <c r="Q486" i="15" s="1"/>
  <c r="P486" i="15" a="1"/>
  <c r="P486" i="15" s="1"/>
  <c r="O486" i="15" a="1"/>
  <c r="O486" i="15" s="1"/>
  <c r="N486" i="15" a="1"/>
  <c r="N486" i="15" s="1"/>
  <c r="M486" i="15" a="1"/>
  <c r="M486" i="15" s="1"/>
  <c r="Q485" i="15" a="1"/>
  <c r="Q485" i="15" s="1"/>
  <c r="P485" i="15" a="1"/>
  <c r="P485" i="15" s="1"/>
  <c r="O485" i="15" a="1"/>
  <c r="O485" i="15" s="1"/>
  <c r="N485" i="15" a="1"/>
  <c r="N485" i="15" s="1"/>
  <c r="M485" i="15" a="1"/>
  <c r="M485" i="15" s="1"/>
  <c r="Q484" i="15" a="1"/>
  <c r="Q484" i="15" s="1"/>
  <c r="P484" i="15" a="1"/>
  <c r="P484" i="15" s="1"/>
  <c r="O484" i="15" a="1"/>
  <c r="O484" i="15" s="1"/>
  <c r="N484" i="15" a="1"/>
  <c r="N484" i="15" s="1"/>
  <c r="M484" i="15" a="1"/>
  <c r="M484" i="15" s="1"/>
  <c r="Q483" i="15" a="1"/>
  <c r="Q483" i="15" s="1"/>
  <c r="P483" i="15" a="1"/>
  <c r="P483" i="15" s="1"/>
  <c r="O483" i="15" a="1"/>
  <c r="O483" i="15" s="1"/>
  <c r="N483" i="15" a="1"/>
  <c r="N483" i="15" s="1"/>
  <c r="M483" i="15" a="1"/>
  <c r="M483" i="15" s="1"/>
  <c r="Q482" i="15" a="1"/>
  <c r="Q482" i="15" s="1"/>
  <c r="P482" i="15" a="1"/>
  <c r="P482" i="15" s="1"/>
  <c r="O482" i="15" a="1"/>
  <c r="O482" i="15" s="1"/>
  <c r="N482" i="15" a="1"/>
  <c r="N482" i="15" s="1"/>
  <c r="M482" i="15" a="1"/>
  <c r="M482" i="15" s="1"/>
  <c r="Q481" i="15" a="1"/>
  <c r="Q481" i="15" s="1"/>
  <c r="P481" i="15" a="1"/>
  <c r="P481" i="15" s="1"/>
  <c r="O481" i="15" a="1"/>
  <c r="O481" i="15" s="1"/>
  <c r="N481" i="15" a="1"/>
  <c r="N481" i="15" s="1"/>
  <c r="M481" i="15" a="1"/>
  <c r="M481" i="15" s="1"/>
  <c r="Q480" i="15" a="1"/>
  <c r="Q480" i="15" s="1"/>
  <c r="P480" i="15" a="1"/>
  <c r="P480" i="15" s="1"/>
  <c r="O480" i="15" a="1"/>
  <c r="O480" i="15" s="1"/>
  <c r="N480" i="15" a="1"/>
  <c r="N480" i="15" s="1"/>
  <c r="M480" i="15" a="1"/>
  <c r="M480" i="15" s="1"/>
  <c r="Q479" i="15" a="1"/>
  <c r="Q479" i="15" s="1"/>
  <c r="P479" i="15" a="1"/>
  <c r="P479" i="15" s="1"/>
  <c r="O479" i="15" a="1"/>
  <c r="O479" i="15" s="1"/>
  <c r="N479" i="15" a="1"/>
  <c r="N479" i="15" s="1"/>
  <c r="M479" i="15" a="1"/>
  <c r="M479" i="15" s="1"/>
  <c r="Q478" i="15" a="1"/>
  <c r="Q478" i="15" s="1"/>
  <c r="P478" i="15" a="1"/>
  <c r="P478" i="15" s="1"/>
  <c r="O478" i="15" a="1"/>
  <c r="O478" i="15" s="1"/>
  <c r="N478" i="15" a="1"/>
  <c r="N478" i="15" s="1"/>
  <c r="M478" i="15" a="1"/>
  <c r="M478" i="15" s="1"/>
  <c r="Q477" i="15" a="1"/>
  <c r="Q477" i="15" s="1"/>
  <c r="P477" i="15" a="1"/>
  <c r="P477" i="15" s="1"/>
  <c r="O477" i="15" a="1"/>
  <c r="O477" i="15" s="1"/>
  <c r="N477" i="15" a="1"/>
  <c r="N477" i="15" s="1"/>
  <c r="M477" i="15" a="1"/>
  <c r="M477" i="15" s="1"/>
  <c r="Q476" i="15" a="1"/>
  <c r="Q476" i="15" s="1"/>
  <c r="P476" i="15" a="1"/>
  <c r="P476" i="15" s="1"/>
  <c r="O476" i="15" a="1"/>
  <c r="O476" i="15" s="1"/>
  <c r="N476" i="15" a="1"/>
  <c r="N476" i="15" s="1"/>
  <c r="M476" i="15" a="1"/>
  <c r="M476" i="15" s="1"/>
  <c r="Q475" i="15" a="1"/>
  <c r="Q475" i="15" s="1"/>
  <c r="P475" i="15" a="1"/>
  <c r="P475" i="15" s="1"/>
  <c r="O475" i="15" a="1"/>
  <c r="O475" i="15" s="1"/>
  <c r="N475" i="15" a="1"/>
  <c r="N475" i="15" s="1"/>
  <c r="M475" i="15" a="1"/>
  <c r="M475" i="15" s="1"/>
  <c r="Q474" i="15" a="1"/>
  <c r="Q474" i="15" s="1"/>
  <c r="P474" i="15" a="1"/>
  <c r="P474" i="15" s="1"/>
  <c r="O474" i="15" a="1"/>
  <c r="O474" i="15" s="1"/>
  <c r="N474" i="15" a="1"/>
  <c r="N474" i="15" s="1"/>
  <c r="M474" i="15" a="1"/>
  <c r="M474" i="15" s="1"/>
  <c r="Q473" i="15" a="1"/>
  <c r="Q473" i="15" s="1"/>
  <c r="P473" i="15" a="1"/>
  <c r="P473" i="15" s="1"/>
  <c r="O473" i="15" a="1"/>
  <c r="O473" i="15" s="1"/>
  <c r="N473" i="15" a="1"/>
  <c r="N473" i="15" s="1"/>
  <c r="M473" i="15" a="1"/>
  <c r="M473" i="15" s="1"/>
  <c r="Q472" i="15" a="1"/>
  <c r="Q472" i="15" s="1"/>
  <c r="P472" i="15" a="1"/>
  <c r="P472" i="15" s="1"/>
  <c r="O472" i="15" a="1"/>
  <c r="O472" i="15" s="1"/>
  <c r="N472" i="15" a="1"/>
  <c r="N472" i="15" s="1"/>
  <c r="M472" i="15" a="1"/>
  <c r="M472" i="15" s="1"/>
  <c r="Q471" i="15" a="1"/>
  <c r="Q471" i="15" s="1"/>
  <c r="P471" i="15" a="1"/>
  <c r="P471" i="15" s="1"/>
  <c r="O471" i="15" a="1"/>
  <c r="O471" i="15" s="1"/>
  <c r="N471" i="15" a="1"/>
  <c r="N471" i="15" s="1"/>
  <c r="M471" i="15" a="1"/>
  <c r="M471" i="15" s="1"/>
  <c r="Q470" i="15" a="1"/>
  <c r="Q470" i="15" s="1"/>
  <c r="P470" i="15" a="1"/>
  <c r="P470" i="15" s="1"/>
  <c r="O470" i="15" a="1"/>
  <c r="O470" i="15" s="1"/>
  <c r="N470" i="15" a="1"/>
  <c r="N470" i="15" s="1"/>
  <c r="M470" i="15" a="1"/>
  <c r="M470" i="15" s="1"/>
  <c r="Q469" i="15" a="1"/>
  <c r="Q469" i="15" s="1"/>
  <c r="P469" i="15" a="1"/>
  <c r="P469" i="15" s="1"/>
  <c r="O469" i="15" a="1"/>
  <c r="O469" i="15" s="1"/>
  <c r="N469" i="15" a="1"/>
  <c r="N469" i="15" s="1"/>
  <c r="M469" i="15" a="1"/>
  <c r="M469" i="15" s="1"/>
  <c r="Q468" i="15" a="1"/>
  <c r="Q468" i="15" s="1"/>
  <c r="P468" i="15" a="1"/>
  <c r="P468" i="15" s="1"/>
  <c r="O468" i="15" a="1"/>
  <c r="O468" i="15" s="1"/>
  <c r="N468" i="15" a="1"/>
  <c r="N468" i="15" s="1"/>
  <c r="M468" i="15" a="1"/>
  <c r="M468" i="15" s="1"/>
  <c r="Q467" i="15" a="1"/>
  <c r="Q467" i="15" s="1"/>
  <c r="P467" i="15" a="1"/>
  <c r="P467" i="15" s="1"/>
  <c r="O467" i="15" a="1"/>
  <c r="O467" i="15" s="1"/>
  <c r="N467" i="15" a="1"/>
  <c r="N467" i="15" s="1"/>
  <c r="M467" i="15" a="1"/>
  <c r="M467" i="15" s="1"/>
  <c r="Q466" i="15" a="1"/>
  <c r="Q466" i="15" s="1"/>
  <c r="P466" i="15" a="1"/>
  <c r="P466" i="15" s="1"/>
  <c r="O466" i="15" a="1"/>
  <c r="O466" i="15" s="1"/>
  <c r="N466" i="15" a="1"/>
  <c r="N466" i="15" s="1"/>
  <c r="M466" i="15" a="1"/>
  <c r="M466" i="15" s="1"/>
  <c r="Q465" i="15" a="1"/>
  <c r="Q465" i="15" s="1"/>
  <c r="P465" i="15" a="1"/>
  <c r="P465" i="15" s="1"/>
  <c r="O465" i="15" a="1"/>
  <c r="O465" i="15" s="1"/>
  <c r="N465" i="15" a="1"/>
  <c r="N465" i="15" s="1"/>
  <c r="M465" i="15" a="1"/>
  <c r="M465" i="15" s="1"/>
  <c r="Q464" i="15" a="1"/>
  <c r="Q464" i="15" s="1"/>
  <c r="P464" i="15" a="1"/>
  <c r="P464" i="15" s="1"/>
  <c r="O464" i="15" a="1"/>
  <c r="O464" i="15" s="1"/>
  <c r="N464" i="15" a="1"/>
  <c r="N464" i="15" s="1"/>
  <c r="M464" i="15" a="1"/>
  <c r="M464" i="15" s="1"/>
  <c r="Q463" i="15" a="1"/>
  <c r="Q463" i="15" s="1"/>
  <c r="P463" i="15" a="1"/>
  <c r="P463" i="15" s="1"/>
  <c r="O463" i="15" a="1"/>
  <c r="O463" i="15" s="1"/>
  <c r="N463" i="15" a="1"/>
  <c r="N463" i="15" s="1"/>
  <c r="M463" i="15" a="1"/>
  <c r="M463" i="15" s="1"/>
  <c r="Q462" i="15" a="1"/>
  <c r="Q462" i="15" s="1"/>
  <c r="P462" i="15" a="1"/>
  <c r="P462" i="15" s="1"/>
  <c r="O462" i="15" a="1"/>
  <c r="O462" i="15" s="1"/>
  <c r="N462" i="15" a="1"/>
  <c r="N462" i="15" s="1"/>
  <c r="M462" i="15" a="1"/>
  <c r="M462" i="15" s="1"/>
  <c r="Q461" i="15" a="1"/>
  <c r="Q461" i="15" s="1"/>
  <c r="P461" i="15" a="1"/>
  <c r="P461" i="15" s="1"/>
  <c r="O461" i="15" a="1"/>
  <c r="O461" i="15" s="1"/>
  <c r="N461" i="15" a="1"/>
  <c r="N461" i="15" s="1"/>
  <c r="M461" i="15" a="1"/>
  <c r="M461" i="15" s="1"/>
  <c r="Q460" i="15" a="1"/>
  <c r="Q460" i="15" s="1"/>
  <c r="P460" i="15" a="1"/>
  <c r="P460" i="15" s="1"/>
  <c r="O460" i="15" a="1"/>
  <c r="O460" i="15" s="1"/>
  <c r="N460" i="15" a="1"/>
  <c r="N460" i="15" s="1"/>
  <c r="M460" i="15" a="1"/>
  <c r="M460" i="15" s="1"/>
  <c r="Q459" i="15" a="1"/>
  <c r="Q459" i="15" s="1"/>
  <c r="P459" i="15" a="1"/>
  <c r="P459" i="15" s="1"/>
  <c r="O459" i="15" a="1"/>
  <c r="O459" i="15" s="1"/>
  <c r="N459" i="15" a="1"/>
  <c r="N459" i="15" s="1"/>
  <c r="M459" i="15" a="1"/>
  <c r="M459" i="15" s="1"/>
  <c r="Q458" i="15" a="1"/>
  <c r="Q458" i="15" s="1"/>
  <c r="P458" i="15" a="1"/>
  <c r="P458" i="15" s="1"/>
  <c r="O458" i="15" a="1"/>
  <c r="O458" i="15" s="1"/>
  <c r="N458" i="15" a="1"/>
  <c r="N458" i="15" s="1"/>
  <c r="M458" i="15" a="1"/>
  <c r="M458" i="15" s="1"/>
  <c r="Q457" i="15" a="1"/>
  <c r="Q457" i="15" s="1"/>
  <c r="P457" i="15" a="1"/>
  <c r="P457" i="15" s="1"/>
  <c r="O457" i="15" a="1"/>
  <c r="O457" i="15" s="1"/>
  <c r="N457" i="15" a="1"/>
  <c r="N457" i="15" s="1"/>
  <c r="M457" i="15" a="1"/>
  <c r="M457" i="15" s="1"/>
  <c r="Q456" i="15" a="1"/>
  <c r="Q456" i="15" s="1"/>
  <c r="P456" i="15" a="1"/>
  <c r="P456" i="15" s="1"/>
  <c r="O456" i="15" a="1"/>
  <c r="O456" i="15" s="1"/>
  <c r="N456" i="15" a="1"/>
  <c r="N456" i="15" s="1"/>
  <c r="M456" i="15" a="1"/>
  <c r="M456" i="15" s="1"/>
  <c r="Q455" i="15" a="1"/>
  <c r="Q455" i="15" s="1"/>
  <c r="P455" i="15" a="1"/>
  <c r="P455" i="15" s="1"/>
  <c r="O455" i="15" a="1"/>
  <c r="O455" i="15" s="1"/>
  <c r="N455" i="15" a="1"/>
  <c r="N455" i="15" s="1"/>
  <c r="M455" i="15" a="1"/>
  <c r="M455" i="15" s="1"/>
  <c r="Q454" i="15" a="1"/>
  <c r="Q454" i="15" s="1"/>
  <c r="P454" i="15" a="1"/>
  <c r="P454" i="15" s="1"/>
  <c r="O454" i="15" a="1"/>
  <c r="O454" i="15" s="1"/>
  <c r="N454" i="15" a="1"/>
  <c r="N454" i="15" s="1"/>
  <c r="M454" i="15" a="1"/>
  <c r="M454" i="15" s="1"/>
  <c r="Q453" i="15" a="1"/>
  <c r="Q453" i="15" s="1"/>
  <c r="P453" i="15" a="1"/>
  <c r="P453" i="15" s="1"/>
  <c r="O453" i="15" a="1"/>
  <c r="O453" i="15" s="1"/>
  <c r="N453" i="15" a="1"/>
  <c r="N453" i="15" s="1"/>
  <c r="M453" i="15" a="1"/>
  <c r="M453" i="15" s="1"/>
  <c r="Q452" i="15" a="1"/>
  <c r="Q452" i="15" s="1"/>
  <c r="P452" i="15" a="1"/>
  <c r="P452" i="15" s="1"/>
  <c r="O452" i="15" a="1"/>
  <c r="O452" i="15" s="1"/>
  <c r="N452" i="15" a="1"/>
  <c r="N452" i="15" s="1"/>
  <c r="M452" i="15" a="1"/>
  <c r="M452" i="15" s="1"/>
  <c r="Q451" i="15" a="1"/>
  <c r="Q451" i="15" s="1"/>
  <c r="P451" i="15" a="1"/>
  <c r="P451" i="15" s="1"/>
  <c r="O451" i="15" a="1"/>
  <c r="O451" i="15" s="1"/>
  <c r="N451" i="15" a="1"/>
  <c r="N451" i="15" s="1"/>
  <c r="M451" i="15" a="1"/>
  <c r="M451" i="15" s="1"/>
  <c r="Q450" i="15" a="1"/>
  <c r="Q450" i="15" s="1"/>
  <c r="P450" i="15" a="1"/>
  <c r="P450" i="15" s="1"/>
  <c r="O450" i="15" a="1"/>
  <c r="O450" i="15" s="1"/>
  <c r="N450" i="15" a="1"/>
  <c r="N450" i="15" s="1"/>
  <c r="M450" i="15" a="1"/>
  <c r="M450" i="15" s="1"/>
  <c r="Q449" i="15" a="1"/>
  <c r="Q449" i="15" s="1"/>
  <c r="P449" i="15" a="1"/>
  <c r="P449" i="15" s="1"/>
  <c r="O449" i="15" a="1"/>
  <c r="O449" i="15" s="1"/>
  <c r="N449" i="15" a="1"/>
  <c r="N449" i="15" s="1"/>
  <c r="M449" i="15" a="1"/>
  <c r="M449" i="15" s="1"/>
  <c r="Q448" i="15" a="1"/>
  <c r="Q448" i="15" s="1"/>
  <c r="P448" i="15" a="1"/>
  <c r="P448" i="15" s="1"/>
  <c r="O448" i="15" a="1"/>
  <c r="O448" i="15" s="1"/>
  <c r="N448" i="15" a="1"/>
  <c r="N448" i="15" s="1"/>
  <c r="M448" i="15" a="1"/>
  <c r="M448" i="15" s="1"/>
  <c r="Q447" i="15" a="1"/>
  <c r="Q447" i="15" s="1"/>
  <c r="P447" i="15" a="1"/>
  <c r="P447" i="15" s="1"/>
  <c r="O447" i="15" a="1"/>
  <c r="O447" i="15" s="1"/>
  <c r="N447" i="15" a="1"/>
  <c r="N447" i="15" s="1"/>
  <c r="M447" i="15" a="1"/>
  <c r="M447" i="15" s="1"/>
  <c r="Q446" i="15" a="1"/>
  <c r="Q446" i="15" s="1"/>
  <c r="P446" i="15" a="1"/>
  <c r="P446" i="15" s="1"/>
  <c r="O446" i="15" a="1"/>
  <c r="O446" i="15" s="1"/>
  <c r="N446" i="15" a="1"/>
  <c r="N446" i="15" s="1"/>
  <c r="M446" i="15" a="1"/>
  <c r="M446" i="15" s="1"/>
  <c r="Q445" i="15" a="1"/>
  <c r="Q445" i="15" s="1"/>
  <c r="P445" i="15" a="1"/>
  <c r="P445" i="15" s="1"/>
  <c r="O445" i="15" a="1"/>
  <c r="O445" i="15" s="1"/>
  <c r="N445" i="15" a="1"/>
  <c r="N445" i="15" s="1"/>
  <c r="M445" i="15" a="1"/>
  <c r="M445" i="15" s="1"/>
  <c r="Q444" i="15" a="1"/>
  <c r="Q444" i="15" s="1"/>
  <c r="P444" i="15" a="1"/>
  <c r="P444" i="15" s="1"/>
  <c r="O444" i="15" a="1"/>
  <c r="O444" i="15" s="1"/>
  <c r="N444" i="15" a="1"/>
  <c r="N444" i="15" s="1"/>
  <c r="M444" i="15" a="1"/>
  <c r="M444" i="15" s="1"/>
  <c r="Q443" i="15" a="1"/>
  <c r="Q443" i="15" s="1"/>
  <c r="P443" i="15" a="1"/>
  <c r="P443" i="15" s="1"/>
  <c r="O443" i="15" a="1"/>
  <c r="O443" i="15" s="1"/>
  <c r="N443" i="15" a="1"/>
  <c r="N443" i="15" s="1"/>
  <c r="M443" i="15" a="1"/>
  <c r="M443" i="15" s="1"/>
  <c r="Q442" i="15" a="1"/>
  <c r="Q442" i="15" s="1"/>
  <c r="P442" i="15" a="1"/>
  <c r="P442" i="15" s="1"/>
  <c r="O442" i="15" a="1"/>
  <c r="O442" i="15" s="1"/>
  <c r="N442" i="15" a="1"/>
  <c r="N442" i="15" s="1"/>
  <c r="M442" i="15" a="1"/>
  <c r="M442" i="15" s="1"/>
  <c r="Q441" i="15" a="1"/>
  <c r="Q441" i="15" s="1"/>
  <c r="P441" i="15" a="1"/>
  <c r="P441" i="15" s="1"/>
  <c r="O441" i="15" a="1"/>
  <c r="O441" i="15" s="1"/>
  <c r="N441" i="15" a="1"/>
  <c r="N441" i="15" s="1"/>
  <c r="M441" i="15" a="1"/>
  <c r="M441" i="15" s="1"/>
  <c r="Q440" i="15" a="1"/>
  <c r="Q440" i="15" s="1"/>
  <c r="P440" i="15" a="1"/>
  <c r="P440" i="15" s="1"/>
  <c r="O440" i="15" a="1"/>
  <c r="O440" i="15" s="1"/>
  <c r="N440" i="15" a="1"/>
  <c r="N440" i="15" s="1"/>
  <c r="M440" i="15" a="1"/>
  <c r="M440" i="15" s="1"/>
  <c r="Q439" i="15" a="1"/>
  <c r="Q439" i="15" s="1"/>
  <c r="P439" i="15" a="1"/>
  <c r="P439" i="15" s="1"/>
  <c r="O439" i="15" a="1"/>
  <c r="O439" i="15" s="1"/>
  <c r="N439" i="15" a="1"/>
  <c r="N439" i="15" s="1"/>
  <c r="M439" i="15" a="1"/>
  <c r="M439" i="15" s="1"/>
  <c r="Q438" i="15" a="1"/>
  <c r="Q438" i="15" s="1"/>
  <c r="P438" i="15" a="1"/>
  <c r="P438" i="15" s="1"/>
  <c r="O438" i="15" a="1"/>
  <c r="O438" i="15" s="1"/>
  <c r="N438" i="15" a="1"/>
  <c r="N438" i="15" s="1"/>
  <c r="M438" i="15" a="1"/>
  <c r="M438" i="15" s="1"/>
  <c r="Q437" i="15" a="1"/>
  <c r="Q437" i="15" s="1"/>
  <c r="P437" i="15" a="1"/>
  <c r="P437" i="15" s="1"/>
  <c r="O437" i="15" a="1"/>
  <c r="O437" i="15" s="1"/>
  <c r="N437" i="15" a="1"/>
  <c r="N437" i="15" s="1"/>
  <c r="M437" i="15" a="1"/>
  <c r="M437" i="15" s="1"/>
  <c r="Q436" i="15" a="1"/>
  <c r="Q436" i="15" s="1"/>
  <c r="P436" i="15" a="1"/>
  <c r="P436" i="15" s="1"/>
  <c r="O436" i="15" a="1"/>
  <c r="O436" i="15" s="1"/>
  <c r="N436" i="15" a="1"/>
  <c r="N436" i="15" s="1"/>
  <c r="M436" i="15" a="1"/>
  <c r="M436" i="15" s="1"/>
  <c r="Q435" i="15" a="1"/>
  <c r="Q435" i="15" s="1"/>
  <c r="P435" i="15" a="1"/>
  <c r="P435" i="15" s="1"/>
  <c r="O435" i="15" a="1"/>
  <c r="O435" i="15" s="1"/>
  <c r="N435" i="15" a="1"/>
  <c r="N435" i="15" s="1"/>
  <c r="M435" i="15" a="1"/>
  <c r="M435" i="15" s="1"/>
  <c r="Q434" i="15" a="1"/>
  <c r="Q434" i="15" s="1"/>
  <c r="P434" i="15" a="1"/>
  <c r="P434" i="15" s="1"/>
  <c r="O434" i="15" a="1"/>
  <c r="O434" i="15" s="1"/>
  <c r="N434" i="15" a="1"/>
  <c r="N434" i="15" s="1"/>
  <c r="M434" i="15" a="1"/>
  <c r="M434" i="15" s="1"/>
  <c r="Q433" i="15" a="1"/>
  <c r="Q433" i="15" s="1"/>
  <c r="P433" i="15" a="1"/>
  <c r="P433" i="15" s="1"/>
  <c r="O433" i="15" a="1"/>
  <c r="O433" i="15" s="1"/>
  <c r="N433" i="15" a="1"/>
  <c r="N433" i="15" s="1"/>
  <c r="M433" i="15" a="1"/>
  <c r="M433" i="15" s="1"/>
  <c r="Q432" i="15" a="1"/>
  <c r="Q432" i="15" s="1"/>
  <c r="P432" i="15" a="1"/>
  <c r="P432" i="15" s="1"/>
  <c r="O432" i="15" a="1"/>
  <c r="O432" i="15" s="1"/>
  <c r="N432" i="15" a="1"/>
  <c r="N432" i="15" s="1"/>
  <c r="M432" i="15" a="1"/>
  <c r="M432" i="15" s="1"/>
  <c r="Q431" i="15" a="1"/>
  <c r="Q431" i="15" s="1"/>
  <c r="P431" i="15" a="1"/>
  <c r="P431" i="15" s="1"/>
  <c r="O431" i="15" a="1"/>
  <c r="O431" i="15" s="1"/>
  <c r="N431" i="15" a="1"/>
  <c r="N431" i="15" s="1"/>
  <c r="M431" i="15" a="1"/>
  <c r="M431" i="15" s="1"/>
  <c r="Q430" i="15" a="1"/>
  <c r="Q430" i="15" s="1"/>
  <c r="P430" i="15" a="1"/>
  <c r="P430" i="15" s="1"/>
  <c r="O430" i="15" a="1"/>
  <c r="O430" i="15" s="1"/>
  <c r="N430" i="15" a="1"/>
  <c r="N430" i="15" s="1"/>
  <c r="M430" i="15" a="1"/>
  <c r="M430" i="15" s="1"/>
  <c r="Q429" i="15" a="1"/>
  <c r="Q429" i="15" s="1"/>
  <c r="P429" i="15" a="1"/>
  <c r="P429" i="15" s="1"/>
  <c r="O429" i="15" a="1"/>
  <c r="O429" i="15" s="1"/>
  <c r="N429" i="15" a="1"/>
  <c r="N429" i="15" s="1"/>
  <c r="M429" i="15" a="1"/>
  <c r="M429" i="15" s="1"/>
  <c r="Q428" i="15" a="1"/>
  <c r="Q428" i="15" s="1"/>
  <c r="P428" i="15" a="1"/>
  <c r="P428" i="15" s="1"/>
  <c r="O428" i="15" a="1"/>
  <c r="O428" i="15" s="1"/>
  <c r="N428" i="15" a="1"/>
  <c r="N428" i="15" s="1"/>
  <c r="M428" i="15" a="1"/>
  <c r="M428" i="15" s="1"/>
  <c r="Q427" i="15" a="1"/>
  <c r="Q427" i="15" s="1"/>
  <c r="P427" i="15" a="1"/>
  <c r="P427" i="15" s="1"/>
  <c r="O427" i="15" a="1"/>
  <c r="O427" i="15" s="1"/>
  <c r="N427" i="15" a="1"/>
  <c r="N427" i="15" s="1"/>
  <c r="M427" i="15" a="1"/>
  <c r="M427" i="15" s="1"/>
  <c r="Q426" i="15" a="1"/>
  <c r="Q426" i="15" s="1"/>
  <c r="P426" i="15" a="1"/>
  <c r="P426" i="15" s="1"/>
  <c r="O426" i="15" a="1"/>
  <c r="O426" i="15" s="1"/>
  <c r="N426" i="15" a="1"/>
  <c r="N426" i="15" s="1"/>
  <c r="M426" i="15" a="1"/>
  <c r="M426" i="15" s="1"/>
  <c r="Q425" i="15" a="1"/>
  <c r="Q425" i="15" s="1"/>
  <c r="P425" i="15" a="1"/>
  <c r="P425" i="15" s="1"/>
  <c r="O425" i="15" a="1"/>
  <c r="O425" i="15" s="1"/>
  <c r="N425" i="15" a="1"/>
  <c r="N425" i="15" s="1"/>
  <c r="M425" i="15" a="1"/>
  <c r="M425" i="15" s="1"/>
  <c r="Q424" i="15" a="1"/>
  <c r="Q424" i="15" s="1"/>
  <c r="P424" i="15" a="1"/>
  <c r="P424" i="15" s="1"/>
  <c r="O424" i="15" a="1"/>
  <c r="O424" i="15" s="1"/>
  <c r="N424" i="15" a="1"/>
  <c r="N424" i="15" s="1"/>
  <c r="M424" i="15" a="1"/>
  <c r="M424" i="15" s="1"/>
  <c r="Q423" i="15" a="1"/>
  <c r="Q423" i="15" s="1"/>
  <c r="P423" i="15" a="1"/>
  <c r="P423" i="15" s="1"/>
  <c r="O423" i="15" a="1"/>
  <c r="O423" i="15" s="1"/>
  <c r="N423" i="15" a="1"/>
  <c r="N423" i="15" s="1"/>
  <c r="M423" i="15" a="1"/>
  <c r="M423" i="15" s="1"/>
  <c r="Q422" i="15" a="1"/>
  <c r="Q422" i="15" s="1"/>
  <c r="P422" i="15" a="1"/>
  <c r="P422" i="15" s="1"/>
  <c r="O422" i="15" a="1"/>
  <c r="O422" i="15" s="1"/>
  <c r="N422" i="15" a="1"/>
  <c r="N422" i="15" s="1"/>
  <c r="M422" i="15" a="1"/>
  <c r="M422" i="15" s="1"/>
  <c r="Q421" i="15" a="1"/>
  <c r="Q421" i="15" s="1"/>
  <c r="P421" i="15" a="1"/>
  <c r="P421" i="15" s="1"/>
  <c r="O421" i="15" a="1"/>
  <c r="O421" i="15" s="1"/>
  <c r="N421" i="15" a="1"/>
  <c r="N421" i="15" s="1"/>
  <c r="M421" i="15" a="1"/>
  <c r="M421" i="15" s="1"/>
  <c r="Q420" i="15" a="1"/>
  <c r="Q420" i="15" s="1"/>
  <c r="P420" i="15" a="1"/>
  <c r="P420" i="15" s="1"/>
  <c r="O420" i="15" a="1"/>
  <c r="O420" i="15" s="1"/>
  <c r="N420" i="15" a="1"/>
  <c r="N420" i="15" s="1"/>
  <c r="M420" i="15" a="1"/>
  <c r="M420" i="15" s="1"/>
  <c r="Q419" i="15" a="1"/>
  <c r="Q419" i="15" s="1"/>
  <c r="P419" i="15" a="1"/>
  <c r="P419" i="15" s="1"/>
  <c r="O419" i="15" a="1"/>
  <c r="O419" i="15" s="1"/>
  <c r="N419" i="15" a="1"/>
  <c r="N419" i="15" s="1"/>
  <c r="M419" i="15" a="1"/>
  <c r="M419" i="15" s="1"/>
  <c r="Q418" i="15" a="1"/>
  <c r="Q418" i="15" s="1"/>
  <c r="P418" i="15" a="1"/>
  <c r="P418" i="15" s="1"/>
  <c r="O418" i="15" a="1"/>
  <c r="O418" i="15" s="1"/>
  <c r="N418" i="15" a="1"/>
  <c r="N418" i="15" s="1"/>
  <c r="M418" i="15" a="1"/>
  <c r="M418" i="15" s="1"/>
  <c r="Q417" i="15" a="1"/>
  <c r="Q417" i="15" s="1"/>
  <c r="P417" i="15" a="1"/>
  <c r="P417" i="15" s="1"/>
  <c r="O417" i="15" a="1"/>
  <c r="O417" i="15" s="1"/>
  <c r="N417" i="15" a="1"/>
  <c r="N417" i="15" s="1"/>
  <c r="M417" i="15" a="1"/>
  <c r="M417" i="15" s="1"/>
  <c r="Q416" i="15" a="1"/>
  <c r="Q416" i="15" s="1"/>
  <c r="P416" i="15" a="1"/>
  <c r="P416" i="15" s="1"/>
  <c r="O416" i="15" a="1"/>
  <c r="O416" i="15" s="1"/>
  <c r="N416" i="15" a="1"/>
  <c r="N416" i="15" s="1"/>
  <c r="M416" i="15" a="1"/>
  <c r="M416" i="15" s="1"/>
  <c r="Q415" i="15" a="1"/>
  <c r="Q415" i="15" s="1"/>
  <c r="P415" i="15" a="1"/>
  <c r="P415" i="15" s="1"/>
  <c r="O415" i="15" a="1"/>
  <c r="O415" i="15" s="1"/>
  <c r="N415" i="15" a="1"/>
  <c r="N415" i="15" s="1"/>
  <c r="M415" i="15" a="1"/>
  <c r="M415" i="15" s="1"/>
  <c r="Q414" i="15" a="1"/>
  <c r="Q414" i="15" s="1"/>
  <c r="P414" i="15" a="1"/>
  <c r="P414" i="15" s="1"/>
  <c r="O414" i="15" a="1"/>
  <c r="O414" i="15" s="1"/>
  <c r="N414" i="15" a="1"/>
  <c r="N414" i="15" s="1"/>
  <c r="M414" i="15" a="1"/>
  <c r="M414" i="15" s="1"/>
  <c r="Q413" i="15" a="1"/>
  <c r="Q413" i="15" s="1"/>
  <c r="P413" i="15" a="1"/>
  <c r="P413" i="15" s="1"/>
  <c r="O413" i="15" a="1"/>
  <c r="O413" i="15" s="1"/>
  <c r="N413" i="15" a="1"/>
  <c r="N413" i="15" s="1"/>
  <c r="M413" i="15" a="1"/>
  <c r="M413" i="15" s="1"/>
  <c r="Q412" i="15" a="1"/>
  <c r="Q412" i="15" s="1"/>
  <c r="P412" i="15" a="1"/>
  <c r="P412" i="15" s="1"/>
  <c r="O412" i="15" a="1"/>
  <c r="O412" i="15" s="1"/>
  <c r="N412" i="15" a="1"/>
  <c r="N412" i="15" s="1"/>
  <c r="M412" i="15" a="1"/>
  <c r="M412" i="15" s="1"/>
  <c r="Q411" i="15" a="1"/>
  <c r="Q411" i="15" s="1"/>
  <c r="P411" i="15" a="1"/>
  <c r="P411" i="15" s="1"/>
  <c r="O411" i="15" a="1"/>
  <c r="O411" i="15" s="1"/>
  <c r="N411" i="15" a="1"/>
  <c r="N411" i="15" s="1"/>
  <c r="M411" i="15" a="1"/>
  <c r="M411" i="15" s="1"/>
  <c r="Q410" i="15" a="1"/>
  <c r="Q410" i="15" s="1"/>
  <c r="P410" i="15" a="1"/>
  <c r="P410" i="15" s="1"/>
  <c r="O410" i="15" a="1"/>
  <c r="O410" i="15" s="1"/>
  <c r="N410" i="15" a="1"/>
  <c r="N410" i="15" s="1"/>
  <c r="M410" i="15" a="1"/>
  <c r="M410" i="15" s="1"/>
  <c r="Q409" i="15" a="1"/>
  <c r="Q409" i="15" s="1"/>
  <c r="P409" i="15" a="1"/>
  <c r="P409" i="15" s="1"/>
  <c r="O409" i="15" a="1"/>
  <c r="O409" i="15" s="1"/>
  <c r="N409" i="15" a="1"/>
  <c r="N409" i="15" s="1"/>
  <c r="M409" i="15" a="1"/>
  <c r="M409" i="15" s="1"/>
  <c r="Q408" i="15" a="1"/>
  <c r="Q408" i="15" s="1"/>
  <c r="P408" i="15" a="1"/>
  <c r="P408" i="15" s="1"/>
  <c r="O408" i="15" a="1"/>
  <c r="O408" i="15" s="1"/>
  <c r="N408" i="15" a="1"/>
  <c r="N408" i="15" s="1"/>
  <c r="M408" i="15" a="1"/>
  <c r="M408" i="15" s="1"/>
  <c r="Q407" i="15" a="1"/>
  <c r="Q407" i="15" s="1"/>
  <c r="P407" i="15" a="1"/>
  <c r="P407" i="15" s="1"/>
  <c r="O407" i="15" a="1"/>
  <c r="O407" i="15" s="1"/>
  <c r="N407" i="15" a="1"/>
  <c r="N407" i="15" s="1"/>
  <c r="M407" i="15" a="1"/>
  <c r="M407" i="15" s="1"/>
  <c r="Q406" i="15" a="1"/>
  <c r="Q406" i="15" s="1"/>
  <c r="P406" i="15" a="1"/>
  <c r="P406" i="15" s="1"/>
  <c r="O406" i="15" a="1"/>
  <c r="O406" i="15" s="1"/>
  <c r="N406" i="15" a="1"/>
  <c r="N406" i="15" s="1"/>
  <c r="M406" i="15" a="1"/>
  <c r="M406" i="15" s="1"/>
  <c r="Q405" i="15" a="1"/>
  <c r="Q405" i="15" s="1"/>
  <c r="P405" i="15" a="1"/>
  <c r="P405" i="15" s="1"/>
  <c r="O405" i="15" a="1"/>
  <c r="O405" i="15" s="1"/>
  <c r="N405" i="15" a="1"/>
  <c r="N405" i="15" s="1"/>
  <c r="M405" i="15" a="1"/>
  <c r="M405" i="15" s="1"/>
  <c r="Q404" i="15" a="1"/>
  <c r="Q404" i="15" s="1"/>
  <c r="P404" i="15" a="1"/>
  <c r="P404" i="15" s="1"/>
  <c r="O404" i="15" a="1"/>
  <c r="O404" i="15" s="1"/>
  <c r="N404" i="15" a="1"/>
  <c r="N404" i="15" s="1"/>
  <c r="M404" i="15" a="1"/>
  <c r="M404" i="15" s="1"/>
  <c r="Q403" i="15" a="1"/>
  <c r="Q403" i="15" s="1"/>
  <c r="P403" i="15" a="1"/>
  <c r="P403" i="15" s="1"/>
  <c r="O403" i="15" a="1"/>
  <c r="O403" i="15" s="1"/>
  <c r="N403" i="15" a="1"/>
  <c r="N403" i="15" s="1"/>
  <c r="M403" i="15" a="1"/>
  <c r="M403" i="15" s="1"/>
  <c r="Q402" i="15" a="1"/>
  <c r="Q402" i="15" s="1"/>
  <c r="P402" i="15" a="1"/>
  <c r="P402" i="15" s="1"/>
  <c r="O402" i="15" a="1"/>
  <c r="O402" i="15" s="1"/>
  <c r="N402" i="15" a="1"/>
  <c r="N402" i="15" s="1"/>
  <c r="M402" i="15" a="1"/>
  <c r="M402" i="15" s="1"/>
  <c r="Q401" i="15" a="1"/>
  <c r="Q401" i="15" s="1"/>
  <c r="P401" i="15" a="1"/>
  <c r="P401" i="15" s="1"/>
  <c r="O401" i="15" a="1"/>
  <c r="O401" i="15" s="1"/>
  <c r="N401" i="15" a="1"/>
  <c r="N401" i="15" s="1"/>
  <c r="M401" i="15" a="1"/>
  <c r="M401" i="15" s="1"/>
  <c r="Q400" i="15" a="1"/>
  <c r="Q400" i="15" s="1"/>
  <c r="P400" i="15" a="1"/>
  <c r="P400" i="15" s="1"/>
  <c r="O400" i="15" a="1"/>
  <c r="O400" i="15" s="1"/>
  <c r="N400" i="15" a="1"/>
  <c r="N400" i="15" s="1"/>
  <c r="M400" i="15" a="1"/>
  <c r="M400" i="15" s="1"/>
  <c r="Q399" i="15" a="1"/>
  <c r="Q399" i="15" s="1"/>
  <c r="P399" i="15" a="1"/>
  <c r="P399" i="15" s="1"/>
  <c r="O399" i="15" a="1"/>
  <c r="O399" i="15" s="1"/>
  <c r="N399" i="15" a="1"/>
  <c r="N399" i="15" s="1"/>
  <c r="M399" i="15" a="1"/>
  <c r="M399" i="15" s="1"/>
  <c r="Q398" i="15" a="1"/>
  <c r="Q398" i="15" s="1"/>
  <c r="P398" i="15" a="1"/>
  <c r="P398" i="15" s="1"/>
  <c r="O398" i="15" a="1"/>
  <c r="O398" i="15" s="1"/>
  <c r="N398" i="15" a="1"/>
  <c r="N398" i="15" s="1"/>
  <c r="M398" i="15" a="1"/>
  <c r="M398" i="15" s="1"/>
  <c r="Q397" i="15" a="1"/>
  <c r="Q397" i="15" s="1"/>
  <c r="P397" i="15" a="1"/>
  <c r="P397" i="15" s="1"/>
  <c r="O397" i="15" a="1"/>
  <c r="O397" i="15" s="1"/>
  <c r="N397" i="15" a="1"/>
  <c r="N397" i="15" s="1"/>
  <c r="M397" i="15" a="1"/>
  <c r="M397" i="15" s="1"/>
  <c r="Q396" i="15" a="1"/>
  <c r="Q396" i="15" s="1"/>
  <c r="P396" i="15" a="1"/>
  <c r="P396" i="15" s="1"/>
  <c r="O396" i="15" a="1"/>
  <c r="O396" i="15" s="1"/>
  <c r="N396" i="15" a="1"/>
  <c r="N396" i="15" s="1"/>
  <c r="M396" i="15" a="1"/>
  <c r="M396" i="15" s="1"/>
  <c r="Q395" i="15" a="1"/>
  <c r="Q395" i="15" s="1"/>
  <c r="P395" i="15" a="1"/>
  <c r="P395" i="15" s="1"/>
  <c r="O395" i="15" a="1"/>
  <c r="O395" i="15" s="1"/>
  <c r="N395" i="15" a="1"/>
  <c r="N395" i="15" s="1"/>
  <c r="M395" i="15" a="1"/>
  <c r="M395" i="15" s="1"/>
  <c r="Q394" i="15" a="1"/>
  <c r="Q394" i="15" s="1"/>
  <c r="P394" i="15" a="1"/>
  <c r="P394" i="15" s="1"/>
  <c r="O394" i="15" a="1"/>
  <c r="O394" i="15" s="1"/>
  <c r="N394" i="15" a="1"/>
  <c r="N394" i="15" s="1"/>
  <c r="M394" i="15" a="1"/>
  <c r="M394" i="15" s="1"/>
  <c r="Q393" i="15" a="1"/>
  <c r="Q393" i="15" s="1"/>
  <c r="P393" i="15" a="1"/>
  <c r="P393" i="15" s="1"/>
  <c r="O393" i="15" a="1"/>
  <c r="O393" i="15" s="1"/>
  <c r="N393" i="15" a="1"/>
  <c r="N393" i="15" s="1"/>
  <c r="M393" i="15" a="1"/>
  <c r="M393" i="15" s="1"/>
  <c r="Q392" i="15" a="1"/>
  <c r="Q392" i="15" s="1"/>
  <c r="P392" i="15" a="1"/>
  <c r="P392" i="15" s="1"/>
  <c r="O392" i="15" a="1"/>
  <c r="O392" i="15" s="1"/>
  <c r="N392" i="15" a="1"/>
  <c r="N392" i="15" s="1"/>
  <c r="M392" i="15" a="1"/>
  <c r="M392" i="15" s="1"/>
  <c r="Q391" i="15" a="1"/>
  <c r="Q391" i="15" s="1"/>
  <c r="P391" i="15" a="1"/>
  <c r="P391" i="15" s="1"/>
  <c r="O391" i="15" a="1"/>
  <c r="O391" i="15" s="1"/>
  <c r="N391" i="15" a="1"/>
  <c r="N391" i="15" s="1"/>
  <c r="M391" i="15" a="1"/>
  <c r="M391" i="15" s="1"/>
  <c r="Q390" i="15" a="1"/>
  <c r="Q390" i="15" s="1"/>
  <c r="P390" i="15" a="1"/>
  <c r="P390" i="15" s="1"/>
  <c r="O390" i="15" a="1"/>
  <c r="O390" i="15" s="1"/>
  <c r="N390" i="15" a="1"/>
  <c r="N390" i="15" s="1"/>
  <c r="M390" i="15" a="1"/>
  <c r="M390" i="15" s="1"/>
  <c r="Q389" i="15" a="1"/>
  <c r="Q389" i="15" s="1"/>
  <c r="P389" i="15" a="1"/>
  <c r="P389" i="15" s="1"/>
  <c r="O389" i="15" a="1"/>
  <c r="O389" i="15" s="1"/>
  <c r="N389" i="15" a="1"/>
  <c r="N389" i="15" s="1"/>
  <c r="M389" i="15" a="1"/>
  <c r="M389" i="15" s="1"/>
  <c r="Q388" i="15" a="1"/>
  <c r="Q388" i="15" s="1"/>
  <c r="P388" i="15" a="1"/>
  <c r="P388" i="15" s="1"/>
  <c r="O388" i="15" a="1"/>
  <c r="O388" i="15" s="1"/>
  <c r="N388" i="15" a="1"/>
  <c r="N388" i="15" s="1"/>
  <c r="M388" i="15" a="1"/>
  <c r="M388" i="15" s="1"/>
  <c r="Q387" i="15" a="1"/>
  <c r="Q387" i="15" s="1"/>
  <c r="P387" i="15" a="1"/>
  <c r="P387" i="15" s="1"/>
  <c r="O387" i="15" a="1"/>
  <c r="O387" i="15" s="1"/>
  <c r="N387" i="15" a="1"/>
  <c r="N387" i="15" s="1"/>
  <c r="M387" i="15" a="1"/>
  <c r="M387" i="15" s="1"/>
  <c r="Q386" i="15" a="1"/>
  <c r="Q386" i="15" s="1"/>
  <c r="P386" i="15" a="1"/>
  <c r="P386" i="15" s="1"/>
  <c r="O386" i="15" a="1"/>
  <c r="O386" i="15" s="1"/>
  <c r="N386" i="15" a="1"/>
  <c r="N386" i="15" s="1"/>
  <c r="M386" i="15" a="1"/>
  <c r="M386" i="15" s="1"/>
  <c r="Q385" i="15" a="1"/>
  <c r="Q385" i="15" s="1"/>
  <c r="P385" i="15" a="1"/>
  <c r="P385" i="15" s="1"/>
  <c r="O385" i="15" a="1"/>
  <c r="O385" i="15" s="1"/>
  <c r="N385" i="15" a="1"/>
  <c r="N385" i="15" s="1"/>
  <c r="M385" i="15" a="1"/>
  <c r="M385" i="15" s="1"/>
  <c r="Q384" i="15" a="1"/>
  <c r="Q384" i="15" s="1"/>
  <c r="P384" i="15" a="1"/>
  <c r="P384" i="15" s="1"/>
  <c r="O384" i="15" a="1"/>
  <c r="O384" i="15" s="1"/>
  <c r="N384" i="15" a="1"/>
  <c r="N384" i="15" s="1"/>
  <c r="M384" i="15" a="1"/>
  <c r="M384" i="15" s="1"/>
  <c r="Q383" i="15" a="1"/>
  <c r="Q383" i="15" s="1"/>
  <c r="P383" i="15" a="1"/>
  <c r="P383" i="15" s="1"/>
  <c r="O383" i="15" a="1"/>
  <c r="O383" i="15" s="1"/>
  <c r="N383" i="15" a="1"/>
  <c r="N383" i="15" s="1"/>
  <c r="M383" i="15" a="1"/>
  <c r="M383" i="15" s="1"/>
  <c r="Q382" i="15" a="1"/>
  <c r="Q382" i="15" s="1"/>
  <c r="P382" i="15" a="1"/>
  <c r="P382" i="15" s="1"/>
  <c r="O382" i="15" a="1"/>
  <c r="O382" i="15" s="1"/>
  <c r="N382" i="15" a="1"/>
  <c r="N382" i="15" s="1"/>
  <c r="M382" i="15" a="1"/>
  <c r="M382" i="15" s="1"/>
  <c r="Q381" i="15" a="1"/>
  <c r="Q381" i="15" s="1"/>
  <c r="P381" i="15" a="1"/>
  <c r="P381" i="15" s="1"/>
  <c r="O381" i="15" a="1"/>
  <c r="O381" i="15" s="1"/>
  <c r="N381" i="15" a="1"/>
  <c r="N381" i="15" s="1"/>
  <c r="M381" i="15" a="1"/>
  <c r="M381" i="15" s="1"/>
  <c r="Q380" i="15" a="1"/>
  <c r="Q380" i="15" s="1"/>
  <c r="P380" i="15" a="1"/>
  <c r="P380" i="15" s="1"/>
  <c r="O380" i="15" a="1"/>
  <c r="O380" i="15" s="1"/>
  <c r="N380" i="15" a="1"/>
  <c r="N380" i="15" s="1"/>
  <c r="M380" i="15" a="1"/>
  <c r="M380" i="15" s="1"/>
  <c r="Q379" i="15" a="1"/>
  <c r="Q379" i="15" s="1"/>
  <c r="P379" i="15" a="1"/>
  <c r="P379" i="15" s="1"/>
  <c r="O379" i="15" a="1"/>
  <c r="O379" i="15" s="1"/>
  <c r="N379" i="15" a="1"/>
  <c r="N379" i="15" s="1"/>
  <c r="M379" i="15" a="1"/>
  <c r="M379" i="15" s="1"/>
  <c r="Q378" i="15" a="1"/>
  <c r="Q378" i="15" s="1"/>
  <c r="P378" i="15" a="1"/>
  <c r="P378" i="15" s="1"/>
  <c r="O378" i="15" a="1"/>
  <c r="O378" i="15" s="1"/>
  <c r="N378" i="15" a="1"/>
  <c r="N378" i="15" s="1"/>
  <c r="M378" i="15" a="1"/>
  <c r="M378" i="15" s="1"/>
  <c r="Q377" i="15" a="1"/>
  <c r="Q377" i="15" s="1"/>
  <c r="P377" i="15" a="1"/>
  <c r="P377" i="15" s="1"/>
  <c r="O377" i="15" a="1"/>
  <c r="O377" i="15" s="1"/>
  <c r="N377" i="15" a="1"/>
  <c r="N377" i="15" s="1"/>
  <c r="M377" i="15" a="1"/>
  <c r="M377" i="15" s="1"/>
  <c r="Q376" i="15" a="1"/>
  <c r="Q376" i="15" s="1"/>
  <c r="P376" i="15" a="1"/>
  <c r="P376" i="15" s="1"/>
  <c r="O376" i="15" a="1"/>
  <c r="O376" i="15" s="1"/>
  <c r="N376" i="15" a="1"/>
  <c r="N376" i="15" s="1"/>
  <c r="M376" i="15" a="1"/>
  <c r="M376" i="15" s="1"/>
  <c r="Q375" i="15" a="1"/>
  <c r="Q375" i="15" s="1"/>
  <c r="P375" i="15" a="1"/>
  <c r="P375" i="15" s="1"/>
  <c r="O375" i="15" a="1"/>
  <c r="O375" i="15" s="1"/>
  <c r="N375" i="15" a="1"/>
  <c r="N375" i="15" s="1"/>
  <c r="M375" i="15" a="1"/>
  <c r="M375" i="15" s="1"/>
  <c r="Q374" i="15" a="1"/>
  <c r="Q374" i="15" s="1"/>
  <c r="P374" i="15" a="1"/>
  <c r="P374" i="15" s="1"/>
  <c r="O374" i="15" a="1"/>
  <c r="O374" i="15" s="1"/>
  <c r="N374" i="15" a="1"/>
  <c r="N374" i="15" s="1"/>
  <c r="M374" i="15" a="1"/>
  <c r="M374" i="15" s="1"/>
  <c r="Q373" i="15" a="1"/>
  <c r="Q373" i="15" s="1"/>
  <c r="P373" i="15" a="1"/>
  <c r="P373" i="15" s="1"/>
  <c r="O373" i="15" a="1"/>
  <c r="O373" i="15" s="1"/>
  <c r="N373" i="15" a="1"/>
  <c r="N373" i="15" s="1"/>
  <c r="M373" i="15" a="1"/>
  <c r="M373" i="15" s="1"/>
  <c r="B373" i="15"/>
  <c r="A373" i="15" s="1"/>
  <c r="Q372" i="15" a="1"/>
  <c r="Q372" i="15" s="1"/>
  <c r="P372" i="15" a="1"/>
  <c r="P372" i="15" s="1"/>
  <c r="O372" i="15" a="1"/>
  <c r="O372" i="15" s="1"/>
  <c r="N372" i="15" a="1"/>
  <c r="N372" i="15" s="1"/>
  <c r="M372" i="15" a="1"/>
  <c r="M372" i="15" s="1"/>
  <c r="Q371" i="15" a="1"/>
  <c r="Q371" i="15" s="1"/>
  <c r="P371" i="15" a="1"/>
  <c r="P371" i="15" s="1"/>
  <c r="O371" i="15" a="1"/>
  <c r="O371" i="15" s="1"/>
  <c r="N371" i="15" a="1"/>
  <c r="N371" i="15" s="1"/>
  <c r="M371" i="15" a="1"/>
  <c r="M371" i="15" s="1"/>
  <c r="Q370" i="15" a="1"/>
  <c r="Q370" i="15" s="1"/>
  <c r="P370" i="15" a="1"/>
  <c r="P370" i="15" s="1"/>
  <c r="O370" i="15" a="1"/>
  <c r="O370" i="15" s="1"/>
  <c r="N370" i="15" a="1"/>
  <c r="N370" i="15" s="1"/>
  <c r="M370" i="15" a="1"/>
  <c r="M370" i="15" s="1"/>
  <c r="B370" i="15"/>
  <c r="A370" i="15" s="1"/>
  <c r="Q369" i="15" a="1"/>
  <c r="Q369" i="15" s="1"/>
  <c r="P369" i="15" a="1"/>
  <c r="P369" i="15" s="1"/>
  <c r="O369" i="15" a="1"/>
  <c r="O369" i="15" s="1"/>
  <c r="N369" i="15" a="1"/>
  <c r="N369" i="15" s="1"/>
  <c r="M369" i="15" a="1"/>
  <c r="M369" i="15" s="1"/>
  <c r="Q368" i="15" a="1"/>
  <c r="Q368" i="15" s="1"/>
  <c r="P368" i="15" a="1"/>
  <c r="P368" i="15" s="1"/>
  <c r="O368" i="15" a="1"/>
  <c r="O368" i="15" s="1"/>
  <c r="N368" i="15" a="1"/>
  <c r="N368" i="15" s="1"/>
  <c r="M368" i="15" a="1"/>
  <c r="M368" i="15" s="1"/>
  <c r="Q367" i="15" a="1"/>
  <c r="Q367" i="15" s="1"/>
  <c r="P367" i="15" a="1"/>
  <c r="P367" i="15" s="1"/>
  <c r="O367" i="15" a="1"/>
  <c r="O367" i="15" s="1"/>
  <c r="N367" i="15" a="1"/>
  <c r="N367" i="15" s="1"/>
  <c r="M367" i="15" a="1"/>
  <c r="M367" i="15" s="1"/>
  <c r="Q366" i="15" a="1"/>
  <c r="Q366" i="15" s="1"/>
  <c r="P366" i="15" a="1"/>
  <c r="P366" i="15" s="1"/>
  <c r="O366" i="15" a="1"/>
  <c r="O366" i="15" s="1"/>
  <c r="N366" i="15" a="1"/>
  <c r="N366" i="15" s="1"/>
  <c r="M366" i="15" a="1"/>
  <c r="M366" i="15" s="1"/>
  <c r="Q365" i="15" a="1"/>
  <c r="Q365" i="15" s="1"/>
  <c r="P365" i="15" a="1"/>
  <c r="P365" i="15" s="1"/>
  <c r="O365" i="15" a="1"/>
  <c r="O365" i="15" s="1"/>
  <c r="N365" i="15" a="1"/>
  <c r="N365" i="15" s="1"/>
  <c r="M365" i="15" a="1"/>
  <c r="M365" i="15" s="1"/>
  <c r="Q364" i="15" a="1"/>
  <c r="Q364" i="15" s="1"/>
  <c r="P364" i="15" a="1"/>
  <c r="P364" i="15" s="1"/>
  <c r="O364" i="15" a="1"/>
  <c r="O364" i="15" s="1"/>
  <c r="N364" i="15" a="1"/>
  <c r="N364" i="15" s="1"/>
  <c r="M364" i="15" a="1"/>
  <c r="M364" i="15" s="1"/>
  <c r="Q363" i="15" a="1"/>
  <c r="Q363" i="15" s="1"/>
  <c r="P363" i="15" a="1"/>
  <c r="P363" i="15" s="1"/>
  <c r="O363" i="15" a="1"/>
  <c r="O363" i="15" s="1"/>
  <c r="N363" i="15" a="1"/>
  <c r="N363" i="15" s="1"/>
  <c r="M363" i="15" a="1"/>
  <c r="M363" i="15" s="1"/>
  <c r="Q362" i="15" a="1"/>
  <c r="Q362" i="15" s="1"/>
  <c r="P362" i="15" a="1"/>
  <c r="P362" i="15" s="1"/>
  <c r="O362" i="15" a="1"/>
  <c r="O362" i="15" s="1"/>
  <c r="N362" i="15" a="1"/>
  <c r="N362" i="15" s="1"/>
  <c r="M362" i="15" a="1"/>
  <c r="M362" i="15" s="1"/>
  <c r="Q361" i="15" a="1"/>
  <c r="Q361" i="15" s="1"/>
  <c r="P361" i="15" a="1"/>
  <c r="P361" i="15" s="1"/>
  <c r="O361" i="15" a="1"/>
  <c r="O361" i="15" s="1"/>
  <c r="N361" i="15" a="1"/>
  <c r="N361" i="15" s="1"/>
  <c r="M361" i="15" a="1"/>
  <c r="M361" i="15" s="1"/>
  <c r="Q360" i="15" a="1"/>
  <c r="Q360" i="15" s="1"/>
  <c r="P360" i="15" a="1"/>
  <c r="P360" i="15" s="1"/>
  <c r="O360" i="15" a="1"/>
  <c r="O360" i="15" s="1"/>
  <c r="N360" i="15" a="1"/>
  <c r="N360" i="15" s="1"/>
  <c r="M360" i="15" a="1"/>
  <c r="M360" i="15" s="1"/>
  <c r="Q359" i="15" a="1"/>
  <c r="Q359" i="15" s="1"/>
  <c r="P359" i="15" a="1"/>
  <c r="P359" i="15" s="1"/>
  <c r="O359" i="15" a="1"/>
  <c r="O359" i="15" s="1"/>
  <c r="N359" i="15" a="1"/>
  <c r="N359" i="15" s="1"/>
  <c r="M359" i="15" a="1"/>
  <c r="M359" i="15" s="1"/>
  <c r="Q358" i="15" a="1"/>
  <c r="Q358" i="15" s="1"/>
  <c r="P358" i="15" a="1"/>
  <c r="P358" i="15" s="1"/>
  <c r="O358" i="15" a="1"/>
  <c r="O358" i="15" s="1"/>
  <c r="N358" i="15" a="1"/>
  <c r="N358" i="15" s="1"/>
  <c r="M358" i="15" a="1"/>
  <c r="M358" i="15" s="1"/>
  <c r="Q357" i="15" a="1"/>
  <c r="Q357" i="15" s="1"/>
  <c r="P357" i="15" a="1"/>
  <c r="P357" i="15" s="1"/>
  <c r="O357" i="15" a="1"/>
  <c r="O357" i="15" s="1"/>
  <c r="N357" i="15" a="1"/>
  <c r="N357" i="15" s="1"/>
  <c r="M357" i="15" a="1"/>
  <c r="M357" i="15" s="1"/>
  <c r="Q356" i="15" a="1"/>
  <c r="Q356" i="15" s="1"/>
  <c r="P356" i="15" a="1"/>
  <c r="P356" i="15" s="1"/>
  <c r="O356" i="15" a="1"/>
  <c r="O356" i="15" s="1"/>
  <c r="N356" i="15" a="1"/>
  <c r="N356" i="15" s="1"/>
  <c r="M356" i="15" a="1"/>
  <c r="M356" i="15" s="1"/>
  <c r="Q355" i="15" a="1"/>
  <c r="Q355" i="15" s="1"/>
  <c r="P355" i="15" a="1"/>
  <c r="P355" i="15" s="1"/>
  <c r="O355" i="15" a="1"/>
  <c r="O355" i="15" s="1"/>
  <c r="N355" i="15" a="1"/>
  <c r="N355" i="15" s="1"/>
  <c r="M355" i="15" a="1"/>
  <c r="M355" i="15" s="1"/>
  <c r="Q354" i="15" a="1"/>
  <c r="Q354" i="15" s="1"/>
  <c r="P354" i="15" a="1"/>
  <c r="P354" i="15" s="1"/>
  <c r="O354" i="15" a="1"/>
  <c r="O354" i="15" s="1"/>
  <c r="N354" i="15" a="1"/>
  <c r="N354" i="15" s="1"/>
  <c r="M354" i="15" a="1"/>
  <c r="M354" i="15" s="1"/>
  <c r="Q353" i="15" a="1"/>
  <c r="Q353" i="15" s="1"/>
  <c r="P353" i="15" a="1"/>
  <c r="P353" i="15" s="1"/>
  <c r="O353" i="15" a="1"/>
  <c r="O353" i="15" s="1"/>
  <c r="N353" i="15" a="1"/>
  <c r="N353" i="15" s="1"/>
  <c r="M353" i="15" a="1"/>
  <c r="M353" i="15" s="1"/>
  <c r="Q352" i="15" a="1"/>
  <c r="Q352" i="15" s="1"/>
  <c r="P352" i="15" a="1"/>
  <c r="P352" i="15" s="1"/>
  <c r="O352" i="15" a="1"/>
  <c r="O352" i="15" s="1"/>
  <c r="N352" i="15" a="1"/>
  <c r="N352" i="15" s="1"/>
  <c r="M352" i="15" a="1"/>
  <c r="M352" i="15" s="1"/>
  <c r="Q351" i="15" a="1"/>
  <c r="Q351" i="15" s="1"/>
  <c r="P351" i="15" a="1"/>
  <c r="P351" i="15" s="1"/>
  <c r="O351" i="15" a="1"/>
  <c r="O351" i="15" s="1"/>
  <c r="N351" i="15" a="1"/>
  <c r="N351" i="15" s="1"/>
  <c r="M351" i="15" a="1"/>
  <c r="M351" i="15" s="1"/>
  <c r="Q350" i="15" a="1"/>
  <c r="Q350" i="15" s="1"/>
  <c r="P350" i="15" a="1"/>
  <c r="P350" i="15" s="1"/>
  <c r="O350" i="15" a="1"/>
  <c r="O350" i="15" s="1"/>
  <c r="N350" i="15" a="1"/>
  <c r="N350" i="15" s="1"/>
  <c r="M350" i="15" a="1"/>
  <c r="M350" i="15" s="1"/>
  <c r="Q349" i="15" a="1"/>
  <c r="Q349" i="15" s="1"/>
  <c r="P349" i="15" a="1"/>
  <c r="P349" i="15" s="1"/>
  <c r="O349" i="15" a="1"/>
  <c r="O349" i="15" s="1"/>
  <c r="N349" i="15" a="1"/>
  <c r="N349" i="15" s="1"/>
  <c r="M349" i="15" a="1"/>
  <c r="M349" i="15" s="1"/>
  <c r="Q348" i="15" a="1"/>
  <c r="Q348" i="15" s="1"/>
  <c r="P348" i="15" a="1"/>
  <c r="P348" i="15" s="1"/>
  <c r="O348" i="15" a="1"/>
  <c r="O348" i="15" s="1"/>
  <c r="N348" i="15" a="1"/>
  <c r="N348" i="15" s="1"/>
  <c r="M348" i="15" a="1"/>
  <c r="M348" i="15" s="1"/>
  <c r="Q347" i="15" a="1"/>
  <c r="Q347" i="15" s="1"/>
  <c r="P347" i="15" a="1"/>
  <c r="P347" i="15" s="1"/>
  <c r="O347" i="15" a="1"/>
  <c r="O347" i="15" s="1"/>
  <c r="N347" i="15" a="1"/>
  <c r="N347" i="15" s="1"/>
  <c r="M347" i="15" a="1"/>
  <c r="M347" i="15" s="1"/>
  <c r="Q346" i="15" a="1"/>
  <c r="Q346" i="15" s="1"/>
  <c r="P346" i="15" a="1"/>
  <c r="P346" i="15" s="1"/>
  <c r="O346" i="15" a="1"/>
  <c r="O346" i="15" s="1"/>
  <c r="N346" i="15" a="1"/>
  <c r="N346" i="15" s="1"/>
  <c r="M346" i="15" a="1"/>
  <c r="M346" i="15" s="1"/>
  <c r="Q345" i="15" a="1"/>
  <c r="Q345" i="15" s="1"/>
  <c r="P345" i="15" a="1"/>
  <c r="P345" i="15" s="1"/>
  <c r="O345" i="15" a="1"/>
  <c r="O345" i="15" s="1"/>
  <c r="N345" i="15" a="1"/>
  <c r="N345" i="15" s="1"/>
  <c r="M345" i="15" a="1"/>
  <c r="M345" i="15" s="1"/>
  <c r="Q344" i="15" a="1"/>
  <c r="Q344" i="15" s="1"/>
  <c r="P344" i="15" a="1"/>
  <c r="P344" i="15" s="1"/>
  <c r="O344" i="15" a="1"/>
  <c r="O344" i="15" s="1"/>
  <c r="N344" i="15" a="1"/>
  <c r="N344" i="15" s="1"/>
  <c r="M344" i="15" a="1"/>
  <c r="M344" i="15" s="1"/>
  <c r="Q343" i="15" a="1"/>
  <c r="Q343" i="15" s="1"/>
  <c r="P343" i="15" a="1"/>
  <c r="P343" i="15" s="1"/>
  <c r="O343" i="15" a="1"/>
  <c r="O343" i="15" s="1"/>
  <c r="N343" i="15" a="1"/>
  <c r="N343" i="15" s="1"/>
  <c r="M343" i="15" a="1"/>
  <c r="M343" i="15" s="1"/>
  <c r="Q342" i="15" a="1"/>
  <c r="Q342" i="15" s="1"/>
  <c r="P342" i="15" a="1"/>
  <c r="P342" i="15" s="1"/>
  <c r="O342" i="15" a="1"/>
  <c r="O342" i="15" s="1"/>
  <c r="N342" i="15" a="1"/>
  <c r="N342" i="15" s="1"/>
  <c r="M342" i="15" a="1"/>
  <c r="M342" i="15" s="1"/>
  <c r="Q341" i="15" a="1"/>
  <c r="Q341" i="15" s="1"/>
  <c r="P341" i="15" a="1"/>
  <c r="P341" i="15" s="1"/>
  <c r="O341" i="15" a="1"/>
  <c r="O341" i="15" s="1"/>
  <c r="N341" i="15" a="1"/>
  <c r="N341" i="15" s="1"/>
  <c r="M341" i="15" a="1"/>
  <c r="M341" i="15" s="1"/>
  <c r="Q340" i="15" a="1"/>
  <c r="Q340" i="15" s="1"/>
  <c r="P340" i="15" a="1"/>
  <c r="P340" i="15" s="1"/>
  <c r="O340" i="15" a="1"/>
  <c r="O340" i="15" s="1"/>
  <c r="N340" i="15" a="1"/>
  <c r="N340" i="15" s="1"/>
  <c r="M340" i="15" a="1"/>
  <c r="M340" i="15" s="1"/>
  <c r="Q339" i="15" a="1"/>
  <c r="Q339" i="15" s="1"/>
  <c r="P339" i="15" a="1"/>
  <c r="P339" i="15" s="1"/>
  <c r="O339" i="15" a="1"/>
  <c r="O339" i="15" s="1"/>
  <c r="N339" i="15" a="1"/>
  <c r="N339" i="15" s="1"/>
  <c r="M339" i="15" a="1"/>
  <c r="M339" i="15" s="1"/>
  <c r="Q338" i="15" a="1"/>
  <c r="Q338" i="15" s="1"/>
  <c r="P338" i="15" a="1"/>
  <c r="P338" i="15" s="1"/>
  <c r="O338" i="15" a="1"/>
  <c r="O338" i="15" s="1"/>
  <c r="N338" i="15" a="1"/>
  <c r="N338" i="15" s="1"/>
  <c r="M338" i="15" a="1"/>
  <c r="M338" i="15" s="1"/>
  <c r="Q337" i="15" a="1"/>
  <c r="Q337" i="15" s="1"/>
  <c r="P337" i="15" a="1"/>
  <c r="P337" i="15" s="1"/>
  <c r="O337" i="15" a="1"/>
  <c r="O337" i="15" s="1"/>
  <c r="N337" i="15" a="1"/>
  <c r="N337" i="15" s="1"/>
  <c r="M337" i="15" a="1"/>
  <c r="M337" i="15" s="1"/>
  <c r="Q336" i="15" a="1"/>
  <c r="Q336" i="15" s="1"/>
  <c r="P336" i="15" a="1"/>
  <c r="P336" i="15" s="1"/>
  <c r="O336" i="15" a="1"/>
  <c r="O336" i="15" s="1"/>
  <c r="N336" i="15" a="1"/>
  <c r="N336" i="15" s="1"/>
  <c r="M336" i="15" a="1"/>
  <c r="M336" i="15" s="1"/>
  <c r="Q335" i="15" a="1"/>
  <c r="Q335" i="15" s="1"/>
  <c r="P335" i="15" a="1"/>
  <c r="P335" i="15" s="1"/>
  <c r="O335" i="15" a="1"/>
  <c r="O335" i="15" s="1"/>
  <c r="N335" i="15" a="1"/>
  <c r="N335" i="15" s="1"/>
  <c r="M335" i="15" a="1"/>
  <c r="M335" i="15" s="1"/>
  <c r="Q334" i="15" a="1"/>
  <c r="Q334" i="15" s="1"/>
  <c r="P334" i="15" a="1"/>
  <c r="P334" i="15" s="1"/>
  <c r="O334" i="15" a="1"/>
  <c r="O334" i="15" s="1"/>
  <c r="N334" i="15" a="1"/>
  <c r="N334" i="15" s="1"/>
  <c r="M334" i="15" a="1"/>
  <c r="M334" i="15" s="1"/>
  <c r="Q333" i="15" a="1"/>
  <c r="Q333" i="15" s="1"/>
  <c r="P333" i="15" a="1"/>
  <c r="P333" i="15" s="1"/>
  <c r="O333" i="15" a="1"/>
  <c r="O333" i="15" s="1"/>
  <c r="N333" i="15" a="1"/>
  <c r="N333" i="15" s="1"/>
  <c r="M333" i="15" a="1"/>
  <c r="M333" i="15" s="1"/>
  <c r="Q332" i="15" a="1"/>
  <c r="Q332" i="15" s="1"/>
  <c r="P332" i="15" a="1"/>
  <c r="P332" i="15" s="1"/>
  <c r="O332" i="15" a="1"/>
  <c r="O332" i="15" s="1"/>
  <c r="N332" i="15" a="1"/>
  <c r="N332" i="15" s="1"/>
  <c r="M332" i="15" a="1"/>
  <c r="M332" i="15" s="1"/>
  <c r="Q331" i="15" a="1"/>
  <c r="Q331" i="15" s="1"/>
  <c r="P331" i="15" a="1"/>
  <c r="P331" i="15" s="1"/>
  <c r="O331" i="15" a="1"/>
  <c r="O331" i="15" s="1"/>
  <c r="N331" i="15" a="1"/>
  <c r="N331" i="15" s="1"/>
  <c r="M331" i="15" a="1"/>
  <c r="M331" i="15" s="1"/>
  <c r="Q330" i="15" a="1"/>
  <c r="Q330" i="15" s="1"/>
  <c r="P330" i="15" a="1"/>
  <c r="P330" i="15" s="1"/>
  <c r="O330" i="15" a="1"/>
  <c r="O330" i="15" s="1"/>
  <c r="N330" i="15" a="1"/>
  <c r="N330" i="15" s="1"/>
  <c r="M330" i="15" a="1"/>
  <c r="M330" i="15" s="1"/>
  <c r="Q329" i="15" a="1"/>
  <c r="Q329" i="15" s="1"/>
  <c r="P329" i="15" a="1"/>
  <c r="P329" i="15" s="1"/>
  <c r="O329" i="15" a="1"/>
  <c r="O329" i="15" s="1"/>
  <c r="N329" i="15" a="1"/>
  <c r="N329" i="15" s="1"/>
  <c r="M329" i="15" a="1"/>
  <c r="M329" i="15" s="1"/>
  <c r="Q328" i="15" a="1"/>
  <c r="Q328" i="15" s="1"/>
  <c r="P328" i="15" a="1"/>
  <c r="P328" i="15" s="1"/>
  <c r="O328" i="15" a="1"/>
  <c r="O328" i="15" s="1"/>
  <c r="N328" i="15" a="1"/>
  <c r="N328" i="15" s="1"/>
  <c r="M328" i="15" a="1"/>
  <c r="M328" i="15" s="1"/>
  <c r="Q327" i="15" a="1"/>
  <c r="Q327" i="15" s="1"/>
  <c r="P327" i="15" a="1"/>
  <c r="P327" i="15" s="1"/>
  <c r="O327" i="15" a="1"/>
  <c r="O327" i="15" s="1"/>
  <c r="N327" i="15" a="1"/>
  <c r="N327" i="15" s="1"/>
  <c r="M327" i="15" a="1"/>
  <c r="M327" i="15" s="1"/>
  <c r="Q326" i="15" a="1"/>
  <c r="Q326" i="15" s="1"/>
  <c r="P326" i="15" a="1"/>
  <c r="P326" i="15" s="1"/>
  <c r="O326" i="15" a="1"/>
  <c r="O326" i="15" s="1"/>
  <c r="N326" i="15" a="1"/>
  <c r="N326" i="15" s="1"/>
  <c r="M326" i="15" a="1"/>
  <c r="M326" i="15" s="1"/>
  <c r="Q325" i="15" a="1"/>
  <c r="Q325" i="15" s="1"/>
  <c r="P325" i="15" a="1"/>
  <c r="P325" i="15" s="1"/>
  <c r="O325" i="15" a="1"/>
  <c r="O325" i="15" s="1"/>
  <c r="N325" i="15" a="1"/>
  <c r="N325" i="15" s="1"/>
  <c r="M325" i="15" a="1"/>
  <c r="M325" i="15" s="1"/>
  <c r="Q324" i="15" a="1"/>
  <c r="Q324" i="15" s="1"/>
  <c r="P324" i="15" a="1"/>
  <c r="P324" i="15" s="1"/>
  <c r="O324" i="15" a="1"/>
  <c r="O324" i="15" s="1"/>
  <c r="N324" i="15" a="1"/>
  <c r="N324" i="15" s="1"/>
  <c r="M324" i="15" a="1"/>
  <c r="M324" i="15" s="1"/>
  <c r="Q323" i="15" a="1"/>
  <c r="Q323" i="15" s="1"/>
  <c r="P323" i="15" a="1"/>
  <c r="P323" i="15" s="1"/>
  <c r="O323" i="15" a="1"/>
  <c r="O323" i="15" s="1"/>
  <c r="N323" i="15" a="1"/>
  <c r="N323" i="15" s="1"/>
  <c r="M323" i="15" a="1"/>
  <c r="M323" i="15" s="1"/>
  <c r="Q322" i="15" a="1"/>
  <c r="Q322" i="15" s="1"/>
  <c r="P322" i="15" a="1"/>
  <c r="P322" i="15" s="1"/>
  <c r="O322" i="15" a="1"/>
  <c r="O322" i="15" s="1"/>
  <c r="N322" i="15" a="1"/>
  <c r="N322" i="15" s="1"/>
  <c r="M322" i="15" a="1"/>
  <c r="M322" i="15" s="1"/>
  <c r="Q321" i="15" a="1"/>
  <c r="Q321" i="15" s="1"/>
  <c r="P321" i="15" a="1"/>
  <c r="P321" i="15" s="1"/>
  <c r="O321" i="15" a="1"/>
  <c r="O321" i="15" s="1"/>
  <c r="N321" i="15" a="1"/>
  <c r="N321" i="15" s="1"/>
  <c r="M321" i="15" a="1"/>
  <c r="M321" i="15" s="1"/>
  <c r="Q320" i="15" a="1"/>
  <c r="Q320" i="15" s="1"/>
  <c r="P320" i="15" a="1"/>
  <c r="P320" i="15" s="1"/>
  <c r="O320" i="15" a="1"/>
  <c r="O320" i="15" s="1"/>
  <c r="N320" i="15" a="1"/>
  <c r="N320" i="15" s="1"/>
  <c r="M320" i="15" a="1"/>
  <c r="M320" i="15" s="1"/>
  <c r="Q319" i="15" a="1"/>
  <c r="Q319" i="15" s="1"/>
  <c r="P319" i="15" a="1"/>
  <c r="P319" i="15" s="1"/>
  <c r="O319" i="15" a="1"/>
  <c r="O319" i="15" s="1"/>
  <c r="N319" i="15" a="1"/>
  <c r="N319" i="15" s="1"/>
  <c r="M319" i="15" a="1"/>
  <c r="M319" i="15" s="1"/>
  <c r="Q318" i="15" a="1"/>
  <c r="Q318" i="15" s="1"/>
  <c r="P318" i="15" a="1"/>
  <c r="P318" i="15" s="1"/>
  <c r="O318" i="15" a="1"/>
  <c r="O318" i="15" s="1"/>
  <c r="N318" i="15" a="1"/>
  <c r="N318" i="15" s="1"/>
  <c r="M318" i="15" a="1"/>
  <c r="M318" i="15" s="1"/>
  <c r="Q317" i="15" a="1"/>
  <c r="Q317" i="15" s="1"/>
  <c r="P317" i="15" a="1"/>
  <c r="P317" i="15" s="1"/>
  <c r="O317" i="15" a="1"/>
  <c r="O317" i="15" s="1"/>
  <c r="N317" i="15" a="1"/>
  <c r="N317" i="15" s="1"/>
  <c r="M317" i="15" a="1"/>
  <c r="M317" i="15" s="1"/>
  <c r="Q316" i="15" a="1"/>
  <c r="Q316" i="15" s="1"/>
  <c r="P316" i="15" a="1"/>
  <c r="P316" i="15" s="1"/>
  <c r="O316" i="15" a="1"/>
  <c r="O316" i="15" s="1"/>
  <c r="N316" i="15" a="1"/>
  <c r="N316" i="15" s="1"/>
  <c r="M316" i="15" a="1"/>
  <c r="M316" i="15" s="1"/>
  <c r="Q315" i="15" a="1"/>
  <c r="Q315" i="15" s="1"/>
  <c r="P315" i="15" a="1"/>
  <c r="P315" i="15" s="1"/>
  <c r="O315" i="15" a="1"/>
  <c r="O315" i="15" s="1"/>
  <c r="N315" i="15" a="1"/>
  <c r="N315" i="15" s="1"/>
  <c r="M315" i="15" a="1"/>
  <c r="M315" i="15" s="1"/>
  <c r="Q314" i="15" a="1"/>
  <c r="Q314" i="15" s="1"/>
  <c r="P314" i="15" a="1"/>
  <c r="P314" i="15" s="1"/>
  <c r="O314" i="15" a="1"/>
  <c r="O314" i="15" s="1"/>
  <c r="N314" i="15" a="1"/>
  <c r="N314" i="15" s="1"/>
  <c r="M314" i="15" a="1"/>
  <c r="M314" i="15" s="1"/>
  <c r="Q313" i="15" a="1"/>
  <c r="Q313" i="15" s="1"/>
  <c r="P313" i="15" a="1"/>
  <c r="P313" i="15" s="1"/>
  <c r="O313" i="15" a="1"/>
  <c r="O313" i="15" s="1"/>
  <c r="N313" i="15" a="1"/>
  <c r="N313" i="15" s="1"/>
  <c r="M313" i="15" a="1"/>
  <c r="M313" i="15" s="1"/>
  <c r="Q312" i="15" a="1"/>
  <c r="Q312" i="15" s="1"/>
  <c r="P312" i="15" a="1"/>
  <c r="P312" i="15" s="1"/>
  <c r="O312" i="15" a="1"/>
  <c r="O312" i="15" s="1"/>
  <c r="N312" i="15" a="1"/>
  <c r="N312" i="15" s="1"/>
  <c r="M312" i="15" a="1"/>
  <c r="M312" i="15" s="1"/>
  <c r="Q311" i="15" a="1"/>
  <c r="Q311" i="15" s="1"/>
  <c r="P311" i="15" a="1"/>
  <c r="P311" i="15" s="1"/>
  <c r="O311" i="15" a="1"/>
  <c r="O311" i="15" s="1"/>
  <c r="N311" i="15" a="1"/>
  <c r="N311" i="15" s="1"/>
  <c r="M311" i="15" a="1"/>
  <c r="M311" i="15" s="1"/>
  <c r="Q310" i="15" a="1"/>
  <c r="Q310" i="15" s="1"/>
  <c r="P310" i="15" a="1"/>
  <c r="P310" i="15" s="1"/>
  <c r="O310" i="15" a="1"/>
  <c r="O310" i="15" s="1"/>
  <c r="N310" i="15" a="1"/>
  <c r="N310" i="15" s="1"/>
  <c r="M310" i="15" a="1"/>
  <c r="M310" i="15" s="1"/>
  <c r="Q309" i="15" a="1"/>
  <c r="Q309" i="15" s="1"/>
  <c r="P309" i="15" a="1"/>
  <c r="P309" i="15" s="1"/>
  <c r="O309" i="15" a="1"/>
  <c r="O309" i="15" s="1"/>
  <c r="N309" i="15" a="1"/>
  <c r="N309" i="15" s="1"/>
  <c r="M309" i="15" a="1"/>
  <c r="M309" i="15" s="1"/>
  <c r="Q308" i="15" a="1"/>
  <c r="Q308" i="15" s="1"/>
  <c r="P308" i="15" a="1"/>
  <c r="P308" i="15" s="1"/>
  <c r="O308" i="15" a="1"/>
  <c r="O308" i="15" s="1"/>
  <c r="N308" i="15" a="1"/>
  <c r="N308" i="15" s="1"/>
  <c r="M308" i="15" a="1"/>
  <c r="M308" i="15" s="1"/>
  <c r="Q307" i="15" a="1"/>
  <c r="Q307" i="15" s="1"/>
  <c r="P307" i="15" a="1"/>
  <c r="P307" i="15" s="1"/>
  <c r="O307" i="15" a="1"/>
  <c r="O307" i="15" s="1"/>
  <c r="N307" i="15" a="1"/>
  <c r="N307" i="15" s="1"/>
  <c r="M307" i="15" a="1"/>
  <c r="M307" i="15" s="1"/>
  <c r="Q306" i="15" a="1"/>
  <c r="Q306" i="15" s="1"/>
  <c r="P306" i="15" a="1"/>
  <c r="P306" i="15" s="1"/>
  <c r="O306" i="15" a="1"/>
  <c r="O306" i="15" s="1"/>
  <c r="N306" i="15" a="1"/>
  <c r="N306" i="15" s="1"/>
  <c r="M306" i="15" a="1"/>
  <c r="M306" i="15" s="1"/>
  <c r="Q305" i="15" a="1"/>
  <c r="Q305" i="15" s="1"/>
  <c r="P305" i="15" a="1"/>
  <c r="P305" i="15" s="1"/>
  <c r="O305" i="15" a="1"/>
  <c r="O305" i="15" s="1"/>
  <c r="N305" i="15" a="1"/>
  <c r="N305" i="15" s="1"/>
  <c r="M305" i="15" a="1"/>
  <c r="M305" i="15" s="1"/>
  <c r="Q304" i="15" a="1"/>
  <c r="Q304" i="15" s="1"/>
  <c r="P304" i="15" a="1"/>
  <c r="P304" i="15" s="1"/>
  <c r="O304" i="15" a="1"/>
  <c r="O304" i="15" s="1"/>
  <c r="N304" i="15" a="1"/>
  <c r="N304" i="15" s="1"/>
  <c r="M304" i="15" a="1"/>
  <c r="M304" i="15" s="1"/>
  <c r="Q303" i="15" a="1"/>
  <c r="Q303" i="15" s="1"/>
  <c r="P303" i="15" a="1"/>
  <c r="P303" i="15" s="1"/>
  <c r="O303" i="15" a="1"/>
  <c r="O303" i="15" s="1"/>
  <c r="N303" i="15" a="1"/>
  <c r="N303" i="15" s="1"/>
  <c r="M303" i="15" a="1"/>
  <c r="M303" i="15" s="1"/>
  <c r="Q302" i="15" a="1"/>
  <c r="Q302" i="15" s="1"/>
  <c r="P302" i="15" a="1"/>
  <c r="P302" i="15" s="1"/>
  <c r="O302" i="15" a="1"/>
  <c r="O302" i="15" s="1"/>
  <c r="N302" i="15" a="1"/>
  <c r="N302" i="15" s="1"/>
  <c r="M302" i="15" a="1"/>
  <c r="M302" i="15" s="1"/>
  <c r="Q301" i="15" a="1"/>
  <c r="Q301" i="15" s="1"/>
  <c r="P301" i="15" a="1"/>
  <c r="P301" i="15" s="1"/>
  <c r="O301" i="15" a="1"/>
  <c r="O301" i="15" s="1"/>
  <c r="N301" i="15" a="1"/>
  <c r="N301" i="15" s="1"/>
  <c r="M301" i="15" a="1"/>
  <c r="M301" i="15" s="1"/>
  <c r="Q300" i="15" a="1"/>
  <c r="Q300" i="15" s="1"/>
  <c r="P300" i="15" a="1"/>
  <c r="P300" i="15" s="1"/>
  <c r="O300" i="15" a="1"/>
  <c r="O300" i="15" s="1"/>
  <c r="N300" i="15" a="1"/>
  <c r="N300" i="15" s="1"/>
  <c r="M300" i="15" a="1"/>
  <c r="M300" i="15" s="1"/>
  <c r="Q299" i="15" a="1"/>
  <c r="Q299" i="15" s="1"/>
  <c r="P299" i="15" a="1"/>
  <c r="P299" i="15" s="1"/>
  <c r="O299" i="15" a="1"/>
  <c r="O299" i="15" s="1"/>
  <c r="N299" i="15" a="1"/>
  <c r="N299" i="15" s="1"/>
  <c r="M299" i="15" a="1"/>
  <c r="M299" i="15" s="1"/>
  <c r="Q298" i="15" a="1"/>
  <c r="Q298" i="15" s="1"/>
  <c r="P298" i="15" a="1"/>
  <c r="P298" i="15" s="1"/>
  <c r="O298" i="15" a="1"/>
  <c r="O298" i="15" s="1"/>
  <c r="N298" i="15" a="1"/>
  <c r="N298" i="15" s="1"/>
  <c r="M298" i="15" a="1"/>
  <c r="M298" i="15" s="1"/>
  <c r="Q297" i="15" a="1"/>
  <c r="Q297" i="15" s="1"/>
  <c r="P297" i="15" a="1"/>
  <c r="P297" i="15" s="1"/>
  <c r="O297" i="15" a="1"/>
  <c r="O297" i="15" s="1"/>
  <c r="N297" i="15" a="1"/>
  <c r="N297" i="15" s="1"/>
  <c r="M297" i="15" a="1"/>
  <c r="M297" i="15" s="1"/>
  <c r="Q296" i="15" a="1"/>
  <c r="Q296" i="15" s="1"/>
  <c r="P296" i="15" a="1"/>
  <c r="P296" i="15" s="1"/>
  <c r="O296" i="15" a="1"/>
  <c r="O296" i="15" s="1"/>
  <c r="N296" i="15" a="1"/>
  <c r="N296" i="15" s="1"/>
  <c r="M296" i="15" a="1"/>
  <c r="M296" i="15" s="1"/>
  <c r="Q295" i="15" a="1"/>
  <c r="Q295" i="15" s="1"/>
  <c r="P295" i="15" a="1"/>
  <c r="P295" i="15" s="1"/>
  <c r="O295" i="15" a="1"/>
  <c r="O295" i="15" s="1"/>
  <c r="N295" i="15" a="1"/>
  <c r="N295" i="15" s="1"/>
  <c r="M295" i="15" a="1"/>
  <c r="M295" i="15" s="1"/>
  <c r="Q294" i="15" a="1"/>
  <c r="Q294" i="15" s="1"/>
  <c r="P294" i="15" a="1"/>
  <c r="P294" i="15" s="1"/>
  <c r="O294" i="15" a="1"/>
  <c r="O294" i="15" s="1"/>
  <c r="N294" i="15" a="1"/>
  <c r="N294" i="15" s="1"/>
  <c r="M294" i="15" a="1"/>
  <c r="M294" i="15" s="1"/>
  <c r="Q293" i="15" a="1"/>
  <c r="Q293" i="15" s="1"/>
  <c r="P293" i="15" a="1"/>
  <c r="P293" i="15" s="1"/>
  <c r="O293" i="15" a="1"/>
  <c r="O293" i="15" s="1"/>
  <c r="N293" i="15" a="1"/>
  <c r="N293" i="15" s="1"/>
  <c r="M293" i="15" a="1"/>
  <c r="M293" i="15" s="1"/>
  <c r="Q292" i="15" a="1"/>
  <c r="Q292" i="15" s="1"/>
  <c r="P292" i="15" a="1"/>
  <c r="P292" i="15" s="1"/>
  <c r="O292" i="15" a="1"/>
  <c r="O292" i="15" s="1"/>
  <c r="N292" i="15" a="1"/>
  <c r="N292" i="15" s="1"/>
  <c r="M292" i="15" a="1"/>
  <c r="M292" i="15" s="1"/>
  <c r="Q291" i="15" a="1"/>
  <c r="Q291" i="15" s="1"/>
  <c r="P291" i="15" a="1"/>
  <c r="P291" i="15" s="1"/>
  <c r="O291" i="15" a="1"/>
  <c r="O291" i="15" s="1"/>
  <c r="N291" i="15" a="1"/>
  <c r="N291" i="15" s="1"/>
  <c r="M291" i="15" a="1"/>
  <c r="M291" i="15" s="1"/>
  <c r="Q290" i="15" a="1"/>
  <c r="Q290" i="15" s="1"/>
  <c r="P290" i="15" a="1"/>
  <c r="P290" i="15" s="1"/>
  <c r="O290" i="15" a="1"/>
  <c r="O290" i="15" s="1"/>
  <c r="N290" i="15" a="1"/>
  <c r="N290" i="15" s="1"/>
  <c r="M290" i="15" a="1"/>
  <c r="M290" i="15" s="1"/>
  <c r="Q289" i="15" a="1"/>
  <c r="Q289" i="15" s="1"/>
  <c r="P289" i="15" a="1"/>
  <c r="P289" i="15" s="1"/>
  <c r="O289" i="15" a="1"/>
  <c r="O289" i="15" s="1"/>
  <c r="N289" i="15" a="1"/>
  <c r="N289" i="15" s="1"/>
  <c r="M289" i="15" a="1"/>
  <c r="M289" i="15" s="1"/>
  <c r="Q288" i="15" a="1"/>
  <c r="Q288" i="15" s="1"/>
  <c r="P288" i="15" a="1"/>
  <c r="P288" i="15" s="1"/>
  <c r="O288" i="15" a="1"/>
  <c r="O288" i="15" s="1"/>
  <c r="N288" i="15" a="1"/>
  <c r="N288" i="15" s="1"/>
  <c r="M288" i="15" a="1"/>
  <c r="M288" i="15" s="1"/>
  <c r="Q287" i="15" a="1"/>
  <c r="Q287" i="15" s="1"/>
  <c r="P287" i="15" a="1"/>
  <c r="P287" i="15" s="1"/>
  <c r="O287" i="15" a="1"/>
  <c r="O287" i="15" s="1"/>
  <c r="N287" i="15" a="1"/>
  <c r="N287" i="15" s="1"/>
  <c r="M287" i="15" a="1"/>
  <c r="M287" i="15" s="1"/>
  <c r="Q286" i="15" a="1"/>
  <c r="Q286" i="15" s="1"/>
  <c r="P286" i="15" a="1"/>
  <c r="P286" i="15" s="1"/>
  <c r="O286" i="15" a="1"/>
  <c r="O286" i="15" s="1"/>
  <c r="N286" i="15" a="1"/>
  <c r="N286" i="15" s="1"/>
  <c r="M286" i="15" a="1"/>
  <c r="M286" i="15" s="1"/>
  <c r="Q285" i="15" a="1"/>
  <c r="Q285" i="15" s="1"/>
  <c r="P285" i="15" a="1"/>
  <c r="P285" i="15" s="1"/>
  <c r="O285" i="15" a="1"/>
  <c r="O285" i="15" s="1"/>
  <c r="N285" i="15" a="1"/>
  <c r="N285" i="15" s="1"/>
  <c r="M285" i="15" a="1"/>
  <c r="M285" i="15" s="1"/>
  <c r="Q284" i="15" a="1"/>
  <c r="Q284" i="15" s="1"/>
  <c r="P284" i="15" a="1"/>
  <c r="P284" i="15" s="1"/>
  <c r="O284" i="15" a="1"/>
  <c r="O284" i="15" s="1"/>
  <c r="N284" i="15" a="1"/>
  <c r="N284" i="15" s="1"/>
  <c r="M284" i="15" a="1"/>
  <c r="M284" i="15" s="1"/>
  <c r="Q283" i="15" a="1"/>
  <c r="Q283" i="15" s="1"/>
  <c r="P283" i="15" a="1"/>
  <c r="P283" i="15" s="1"/>
  <c r="O283" i="15" a="1"/>
  <c r="O283" i="15" s="1"/>
  <c r="N283" i="15" a="1"/>
  <c r="N283" i="15" s="1"/>
  <c r="M283" i="15" a="1"/>
  <c r="M283" i="15" s="1"/>
  <c r="Q282" i="15" a="1"/>
  <c r="Q282" i="15" s="1"/>
  <c r="P282" i="15" a="1"/>
  <c r="P282" i="15" s="1"/>
  <c r="O282" i="15" a="1"/>
  <c r="O282" i="15" s="1"/>
  <c r="N282" i="15" a="1"/>
  <c r="N282" i="15" s="1"/>
  <c r="M282" i="15" a="1"/>
  <c r="M282" i="15" s="1"/>
  <c r="Q281" i="15" a="1"/>
  <c r="Q281" i="15" s="1"/>
  <c r="P281" i="15" a="1"/>
  <c r="P281" i="15" s="1"/>
  <c r="O281" i="15" a="1"/>
  <c r="O281" i="15" s="1"/>
  <c r="N281" i="15" a="1"/>
  <c r="N281" i="15" s="1"/>
  <c r="M281" i="15" a="1"/>
  <c r="M281" i="15" s="1"/>
  <c r="Q280" i="15" a="1"/>
  <c r="Q280" i="15" s="1"/>
  <c r="P280" i="15" a="1"/>
  <c r="P280" i="15" s="1"/>
  <c r="O280" i="15" a="1"/>
  <c r="O280" i="15" s="1"/>
  <c r="N280" i="15" a="1"/>
  <c r="N280" i="15" s="1"/>
  <c r="M280" i="15" a="1"/>
  <c r="M280" i="15" s="1"/>
  <c r="Q279" i="15" a="1"/>
  <c r="Q279" i="15" s="1"/>
  <c r="P279" i="15" a="1"/>
  <c r="P279" i="15" s="1"/>
  <c r="O279" i="15" a="1"/>
  <c r="O279" i="15" s="1"/>
  <c r="N279" i="15" a="1"/>
  <c r="N279" i="15" s="1"/>
  <c r="M279" i="15" a="1"/>
  <c r="M279" i="15" s="1"/>
  <c r="Q278" i="15" a="1"/>
  <c r="Q278" i="15" s="1"/>
  <c r="P278" i="15" a="1"/>
  <c r="P278" i="15" s="1"/>
  <c r="O278" i="15" a="1"/>
  <c r="O278" i="15" s="1"/>
  <c r="N278" i="15" a="1"/>
  <c r="N278" i="15" s="1"/>
  <c r="M278" i="15" a="1"/>
  <c r="M278" i="15" s="1"/>
  <c r="Q277" i="15" a="1"/>
  <c r="Q277" i="15" s="1"/>
  <c r="P277" i="15" a="1"/>
  <c r="P277" i="15" s="1"/>
  <c r="O277" i="15" a="1"/>
  <c r="O277" i="15" s="1"/>
  <c r="N277" i="15" a="1"/>
  <c r="N277" i="15" s="1"/>
  <c r="M277" i="15" a="1"/>
  <c r="M277" i="15" s="1"/>
  <c r="Q276" i="15" a="1"/>
  <c r="Q276" i="15" s="1"/>
  <c r="P276" i="15" a="1"/>
  <c r="P276" i="15" s="1"/>
  <c r="O276" i="15" a="1"/>
  <c r="O276" i="15" s="1"/>
  <c r="N276" i="15" a="1"/>
  <c r="N276" i="15" s="1"/>
  <c r="M276" i="15" a="1"/>
  <c r="M276" i="15" s="1"/>
  <c r="Q275" i="15" a="1"/>
  <c r="Q275" i="15" s="1"/>
  <c r="P275" i="15" a="1"/>
  <c r="P275" i="15" s="1"/>
  <c r="O275" i="15" a="1"/>
  <c r="O275" i="15" s="1"/>
  <c r="N275" i="15" a="1"/>
  <c r="N275" i="15" s="1"/>
  <c r="M275" i="15" a="1"/>
  <c r="M275" i="15" s="1"/>
  <c r="Q274" i="15" a="1"/>
  <c r="Q274" i="15" s="1"/>
  <c r="P274" i="15" a="1"/>
  <c r="P274" i="15" s="1"/>
  <c r="O274" i="15" a="1"/>
  <c r="O274" i="15" s="1"/>
  <c r="N274" i="15" a="1"/>
  <c r="N274" i="15" s="1"/>
  <c r="M274" i="15" a="1"/>
  <c r="M274" i="15" s="1"/>
  <c r="Q273" i="15" a="1"/>
  <c r="Q273" i="15" s="1"/>
  <c r="P273" i="15" a="1"/>
  <c r="P273" i="15" s="1"/>
  <c r="O273" i="15" a="1"/>
  <c r="O273" i="15" s="1"/>
  <c r="N273" i="15" a="1"/>
  <c r="N273" i="15" s="1"/>
  <c r="M273" i="15" a="1"/>
  <c r="M273" i="15" s="1"/>
  <c r="Q272" i="15" a="1"/>
  <c r="Q272" i="15" s="1"/>
  <c r="P272" i="15" a="1"/>
  <c r="P272" i="15" s="1"/>
  <c r="O272" i="15" a="1"/>
  <c r="O272" i="15" s="1"/>
  <c r="N272" i="15" a="1"/>
  <c r="N272" i="15" s="1"/>
  <c r="M272" i="15" a="1"/>
  <c r="M272" i="15" s="1"/>
  <c r="Q271" i="15" a="1"/>
  <c r="Q271" i="15" s="1"/>
  <c r="P271" i="15" a="1"/>
  <c r="P271" i="15" s="1"/>
  <c r="O271" i="15" a="1"/>
  <c r="O271" i="15" s="1"/>
  <c r="N271" i="15" a="1"/>
  <c r="N271" i="15" s="1"/>
  <c r="M271" i="15" a="1"/>
  <c r="M271" i="15" s="1"/>
  <c r="Q270" i="15" a="1"/>
  <c r="Q270" i="15" s="1"/>
  <c r="P270" i="15" a="1"/>
  <c r="P270" i="15" s="1"/>
  <c r="O270" i="15" a="1"/>
  <c r="O270" i="15" s="1"/>
  <c r="N270" i="15" a="1"/>
  <c r="N270" i="15" s="1"/>
  <c r="M270" i="15" a="1"/>
  <c r="M270" i="15" s="1"/>
  <c r="Q269" i="15" a="1"/>
  <c r="Q269" i="15" s="1"/>
  <c r="P269" i="15" a="1"/>
  <c r="P269" i="15" s="1"/>
  <c r="O269" i="15" a="1"/>
  <c r="O269" i="15" s="1"/>
  <c r="N269" i="15" a="1"/>
  <c r="N269" i="15" s="1"/>
  <c r="M269" i="15" a="1"/>
  <c r="M269" i="15" s="1"/>
  <c r="Q268" i="15" a="1"/>
  <c r="Q268" i="15" s="1"/>
  <c r="P268" i="15" a="1"/>
  <c r="P268" i="15" s="1"/>
  <c r="O268" i="15" a="1"/>
  <c r="O268" i="15" s="1"/>
  <c r="N268" i="15" a="1"/>
  <c r="N268" i="15" s="1"/>
  <c r="M268" i="15" a="1"/>
  <c r="M268" i="15" s="1"/>
  <c r="Q267" i="15" a="1"/>
  <c r="Q267" i="15" s="1"/>
  <c r="P267" i="15" a="1"/>
  <c r="P267" i="15" s="1"/>
  <c r="O267" i="15" a="1"/>
  <c r="O267" i="15" s="1"/>
  <c r="N267" i="15" a="1"/>
  <c r="N267" i="15" s="1"/>
  <c r="M267" i="15" a="1"/>
  <c r="M267" i="15" s="1"/>
  <c r="Q266" i="15" a="1"/>
  <c r="Q266" i="15" s="1"/>
  <c r="P266" i="15" a="1"/>
  <c r="P266" i="15" s="1"/>
  <c r="O266" i="15" a="1"/>
  <c r="O266" i="15" s="1"/>
  <c r="N266" i="15" a="1"/>
  <c r="N266" i="15" s="1"/>
  <c r="M266" i="15" a="1"/>
  <c r="M266" i="15" s="1"/>
  <c r="Q265" i="15" a="1"/>
  <c r="Q265" i="15" s="1"/>
  <c r="P265" i="15" a="1"/>
  <c r="P265" i="15" s="1"/>
  <c r="O265" i="15" a="1"/>
  <c r="O265" i="15" s="1"/>
  <c r="N265" i="15" a="1"/>
  <c r="N265" i="15" s="1"/>
  <c r="M265" i="15" a="1"/>
  <c r="M265" i="15" s="1"/>
  <c r="Q264" i="15" a="1"/>
  <c r="Q264" i="15" s="1"/>
  <c r="P264" i="15" a="1"/>
  <c r="P264" i="15" s="1"/>
  <c r="O264" i="15" a="1"/>
  <c r="O264" i="15" s="1"/>
  <c r="N264" i="15" a="1"/>
  <c r="N264" i="15" s="1"/>
  <c r="M264" i="15" a="1"/>
  <c r="M264" i="15" s="1"/>
  <c r="Q263" i="15" a="1"/>
  <c r="Q263" i="15" s="1"/>
  <c r="P263" i="15" a="1"/>
  <c r="P263" i="15" s="1"/>
  <c r="O263" i="15" a="1"/>
  <c r="O263" i="15" s="1"/>
  <c r="N263" i="15" a="1"/>
  <c r="N263" i="15" s="1"/>
  <c r="M263" i="15" a="1"/>
  <c r="M263" i="15" s="1"/>
  <c r="Q262" i="15" a="1"/>
  <c r="Q262" i="15" s="1"/>
  <c r="P262" i="15" a="1"/>
  <c r="P262" i="15" s="1"/>
  <c r="O262" i="15" a="1"/>
  <c r="O262" i="15" s="1"/>
  <c r="N262" i="15" a="1"/>
  <c r="N262" i="15" s="1"/>
  <c r="M262" i="15" a="1"/>
  <c r="M262" i="15" s="1"/>
  <c r="Q261" i="15" a="1"/>
  <c r="Q261" i="15" s="1"/>
  <c r="P261" i="15" a="1"/>
  <c r="P261" i="15" s="1"/>
  <c r="O261" i="15" a="1"/>
  <c r="O261" i="15" s="1"/>
  <c r="N261" i="15" a="1"/>
  <c r="N261" i="15" s="1"/>
  <c r="M261" i="15" a="1"/>
  <c r="M261" i="15" s="1"/>
  <c r="Q260" i="15" a="1"/>
  <c r="Q260" i="15" s="1"/>
  <c r="P260" i="15" a="1"/>
  <c r="P260" i="15" s="1"/>
  <c r="O260" i="15" a="1"/>
  <c r="O260" i="15" s="1"/>
  <c r="N260" i="15" a="1"/>
  <c r="N260" i="15" s="1"/>
  <c r="M260" i="15" a="1"/>
  <c r="M260" i="15" s="1"/>
  <c r="Q259" i="15" a="1"/>
  <c r="Q259" i="15" s="1"/>
  <c r="P259" i="15" a="1"/>
  <c r="P259" i="15" s="1"/>
  <c r="O259" i="15" a="1"/>
  <c r="O259" i="15" s="1"/>
  <c r="N259" i="15" a="1"/>
  <c r="N259" i="15" s="1"/>
  <c r="M259" i="15" a="1"/>
  <c r="M259" i="15" s="1"/>
  <c r="Q258" i="15" a="1"/>
  <c r="Q258" i="15" s="1"/>
  <c r="P258" i="15" a="1"/>
  <c r="P258" i="15" s="1"/>
  <c r="O258" i="15" a="1"/>
  <c r="O258" i="15" s="1"/>
  <c r="N258" i="15" a="1"/>
  <c r="N258" i="15" s="1"/>
  <c r="M258" i="15" a="1"/>
  <c r="M258" i="15" s="1"/>
  <c r="B258" i="15"/>
  <c r="A258" i="15" s="1"/>
  <c r="Q257" i="15" a="1"/>
  <c r="Q257" i="15" s="1"/>
  <c r="P257" i="15" a="1"/>
  <c r="P257" i="15" s="1"/>
  <c r="O257" i="15" a="1"/>
  <c r="O257" i="15" s="1"/>
  <c r="N257" i="15" a="1"/>
  <c r="N257" i="15" s="1"/>
  <c r="M257" i="15" a="1"/>
  <c r="M257" i="15" s="1"/>
  <c r="Q256" i="15" a="1"/>
  <c r="Q256" i="15" s="1"/>
  <c r="P256" i="15" a="1"/>
  <c r="P256" i="15" s="1"/>
  <c r="O256" i="15" a="1"/>
  <c r="O256" i="15" s="1"/>
  <c r="N256" i="15" a="1"/>
  <c r="N256" i="15" s="1"/>
  <c r="M256" i="15" a="1"/>
  <c r="M256" i="15" s="1"/>
  <c r="Q255" i="15" a="1"/>
  <c r="Q255" i="15" s="1"/>
  <c r="P255" i="15" a="1"/>
  <c r="P255" i="15" s="1"/>
  <c r="O255" i="15" a="1"/>
  <c r="O255" i="15" s="1"/>
  <c r="N255" i="15" a="1"/>
  <c r="N255" i="15" s="1"/>
  <c r="M255" i="15" a="1"/>
  <c r="M255" i="15" s="1"/>
  <c r="Q254" i="15" a="1"/>
  <c r="Q254" i="15" s="1"/>
  <c r="P254" i="15" a="1"/>
  <c r="P254" i="15" s="1"/>
  <c r="O254" i="15" a="1"/>
  <c r="O254" i="15" s="1"/>
  <c r="N254" i="15" a="1"/>
  <c r="N254" i="15" s="1"/>
  <c r="M254" i="15" a="1"/>
  <c r="M254" i="15" s="1"/>
  <c r="Q253" i="15" a="1"/>
  <c r="Q253" i="15" s="1"/>
  <c r="P253" i="15" a="1"/>
  <c r="P253" i="15" s="1"/>
  <c r="O253" i="15" a="1"/>
  <c r="O253" i="15" s="1"/>
  <c r="N253" i="15" a="1"/>
  <c r="N253" i="15" s="1"/>
  <c r="M253" i="15" a="1"/>
  <c r="M253" i="15" s="1"/>
  <c r="Q252" i="15" a="1"/>
  <c r="Q252" i="15" s="1"/>
  <c r="P252" i="15" a="1"/>
  <c r="P252" i="15" s="1"/>
  <c r="O252" i="15" a="1"/>
  <c r="O252" i="15" s="1"/>
  <c r="N252" i="15" a="1"/>
  <c r="N252" i="15" s="1"/>
  <c r="M252" i="15" a="1"/>
  <c r="M252" i="15" s="1"/>
  <c r="Q251" i="15" a="1"/>
  <c r="Q251" i="15" s="1"/>
  <c r="P251" i="15" a="1"/>
  <c r="P251" i="15" s="1"/>
  <c r="O251" i="15" a="1"/>
  <c r="O251" i="15" s="1"/>
  <c r="N251" i="15" a="1"/>
  <c r="N251" i="15" s="1"/>
  <c r="M251" i="15" a="1"/>
  <c r="M251" i="15" s="1"/>
  <c r="Q250" i="15" a="1"/>
  <c r="Q250" i="15" s="1"/>
  <c r="P250" i="15" a="1"/>
  <c r="P250" i="15" s="1"/>
  <c r="O250" i="15" a="1"/>
  <c r="O250" i="15" s="1"/>
  <c r="N250" i="15" a="1"/>
  <c r="N250" i="15" s="1"/>
  <c r="M250" i="15" a="1"/>
  <c r="M250" i="15" s="1"/>
  <c r="Q249" i="15" a="1"/>
  <c r="Q249" i="15" s="1"/>
  <c r="P249" i="15" a="1"/>
  <c r="P249" i="15" s="1"/>
  <c r="O249" i="15" a="1"/>
  <c r="O249" i="15" s="1"/>
  <c r="N249" i="15" a="1"/>
  <c r="N249" i="15" s="1"/>
  <c r="M249" i="15" a="1"/>
  <c r="M249" i="15" s="1"/>
  <c r="Q248" i="15" a="1"/>
  <c r="Q248" i="15" s="1"/>
  <c r="P248" i="15" a="1"/>
  <c r="P248" i="15" s="1"/>
  <c r="O248" i="15" a="1"/>
  <c r="O248" i="15" s="1"/>
  <c r="N248" i="15" a="1"/>
  <c r="N248" i="15" s="1"/>
  <c r="M248" i="15" a="1"/>
  <c r="M248" i="15" s="1"/>
  <c r="Q247" i="15" a="1"/>
  <c r="Q247" i="15" s="1"/>
  <c r="P247" i="15" a="1"/>
  <c r="P247" i="15" s="1"/>
  <c r="O247" i="15" a="1"/>
  <c r="O247" i="15" s="1"/>
  <c r="N247" i="15" a="1"/>
  <c r="N247" i="15" s="1"/>
  <c r="M247" i="15" a="1"/>
  <c r="M247" i="15" s="1"/>
  <c r="Q246" i="15" a="1"/>
  <c r="Q246" i="15" s="1"/>
  <c r="P246" i="15" a="1"/>
  <c r="P246" i="15" s="1"/>
  <c r="O246" i="15" a="1"/>
  <c r="O246" i="15" s="1"/>
  <c r="N246" i="15" a="1"/>
  <c r="N246" i="15" s="1"/>
  <c r="M246" i="15" a="1"/>
  <c r="M246" i="15" s="1"/>
  <c r="Q245" i="15" a="1"/>
  <c r="Q245" i="15" s="1"/>
  <c r="P245" i="15" a="1"/>
  <c r="P245" i="15" s="1"/>
  <c r="O245" i="15" a="1"/>
  <c r="O245" i="15" s="1"/>
  <c r="N245" i="15" a="1"/>
  <c r="N245" i="15" s="1"/>
  <c r="M245" i="15" a="1"/>
  <c r="M245" i="15" s="1"/>
  <c r="Q244" i="15" a="1"/>
  <c r="Q244" i="15" s="1"/>
  <c r="P244" i="15" a="1"/>
  <c r="P244" i="15" s="1"/>
  <c r="O244" i="15" a="1"/>
  <c r="O244" i="15" s="1"/>
  <c r="N244" i="15" a="1"/>
  <c r="N244" i="15" s="1"/>
  <c r="M244" i="15" a="1"/>
  <c r="M244" i="15" s="1"/>
  <c r="Q243" i="15" a="1"/>
  <c r="Q243" i="15" s="1"/>
  <c r="P243" i="15" a="1"/>
  <c r="P243" i="15" s="1"/>
  <c r="O243" i="15" a="1"/>
  <c r="O243" i="15" s="1"/>
  <c r="N243" i="15" a="1"/>
  <c r="N243" i="15" s="1"/>
  <c r="M243" i="15" a="1"/>
  <c r="M243" i="15" s="1"/>
  <c r="Q242" i="15" a="1"/>
  <c r="Q242" i="15" s="1"/>
  <c r="P242" i="15" a="1"/>
  <c r="P242" i="15" s="1"/>
  <c r="O242" i="15" a="1"/>
  <c r="O242" i="15" s="1"/>
  <c r="N242" i="15" a="1"/>
  <c r="N242" i="15" s="1"/>
  <c r="M242" i="15" a="1"/>
  <c r="M242" i="15" s="1"/>
  <c r="Q241" i="15" a="1"/>
  <c r="Q241" i="15" s="1"/>
  <c r="P241" i="15" a="1"/>
  <c r="P241" i="15" s="1"/>
  <c r="O241" i="15" a="1"/>
  <c r="O241" i="15" s="1"/>
  <c r="N241" i="15" a="1"/>
  <c r="N241" i="15" s="1"/>
  <c r="M241" i="15" a="1"/>
  <c r="M241" i="15" s="1"/>
  <c r="Q240" i="15" a="1"/>
  <c r="Q240" i="15" s="1"/>
  <c r="P240" i="15" a="1"/>
  <c r="P240" i="15" s="1"/>
  <c r="O240" i="15" a="1"/>
  <c r="O240" i="15" s="1"/>
  <c r="N240" i="15" a="1"/>
  <c r="N240" i="15" s="1"/>
  <c r="M240" i="15" a="1"/>
  <c r="M240" i="15" s="1"/>
  <c r="Q239" i="15" a="1"/>
  <c r="Q239" i="15" s="1"/>
  <c r="P239" i="15" a="1"/>
  <c r="P239" i="15" s="1"/>
  <c r="O239" i="15" a="1"/>
  <c r="O239" i="15" s="1"/>
  <c r="N239" i="15" a="1"/>
  <c r="N239" i="15" s="1"/>
  <c r="M239" i="15" a="1"/>
  <c r="M239" i="15" s="1"/>
  <c r="Q238" i="15" a="1"/>
  <c r="Q238" i="15" s="1"/>
  <c r="P238" i="15" a="1"/>
  <c r="P238" i="15" s="1"/>
  <c r="O238" i="15" a="1"/>
  <c r="O238" i="15" s="1"/>
  <c r="N238" i="15" a="1"/>
  <c r="N238" i="15" s="1"/>
  <c r="M238" i="15" a="1"/>
  <c r="M238" i="15" s="1"/>
  <c r="Q237" i="15" a="1"/>
  <c r="Q237" i="15" s="1"/>
  <c r="P237" i="15" a="1"/>
  <c r="P237" i="15" s="1"/>
  <c r="O237" i="15" a="1"/>
  <c r="O237" i="15" s="1"/>
  <c r="N237" i="15" a="1"/>
  <c r="N237" i="15" s="1"/>
  <c r="M237" i="15" a="1"/>
  <c r="M237" i="15" s="1"/>
  <c r="Q236" i="15" a="1"/>
  <c r="Q236" i="15" s="1"/>
  <c r="P236" i="15" a="1"/>
  <c r="P236" i="15" s="1"/>
  <c r="O236" i="15" a="1"/>
  <c r="O236" i="15" s="1"/>
  <c r="N236" i="15" a="1"/>
  <c r="N236" i="15" s="1"/>
  <c r="M236" i="15" a="1"/>
  <c r="M236" i="15" s="1"/>
  <c r="Q235" i="15" a="1"/>
  <c r="Q235" i="15" s="1"/>
  <c r="P235" i="15" a="1"/>
  <c r="P235" i="15" s="1"/>
  <c r="O235" i="15" a="1"/>
  <c r="O235" i="15" s="1"/>
  <c r="N235" i="15" a="1"/>
  <c r="N235" i="15" s="1"/>
  <c r="M235" i="15" a="1"/>
  <c r="M235" i="15" s="1"/>
  <c r="Q234" i="15" a="1"/>
  <c r="Q234" i="15" s="1"/>
  <c r="P234" i="15" a="1"/>
  <c r="P234" i="15" s="1"/>
  <c r="O234" i="15" a="1"/>
  <c r="O234" i="15" s="1"/>
  <c r="N234" i="15" a="1"/>
  <c r="N234" i="15" s="1"/>
  <c r="M234" i="15" a="1"/>
  <c r="M234" i="15" s="1"/>
  <c r="Q233" i="15" a="1"/>
  <c r="Q233" i="15" s="1"/>
  <c r="P233" i="15" a="1"/>
  <c r="P233" i="15" s="1"/>
  <c r="O233" i="15" a="1"/>
  <c r="O233" i="15" s="1"/>
  <c r="N233" i="15" a="1"/>
  <c r="N233" i="15" s="1"/>
  <c r="M233" i="15" a="1"/>
  <c r="M233" i="15" s="1"/>
  <c r="B233" i="15"/>
  <c r="A233" i="15" s="1"/>
  <c r="Q232" i="15" a="1"/>
  <c r="Q232" i="15" s="1"/>
  <c r="P232" i="15" a="1"/>
  <c r="P232" i="15" s="1"/>
  <c r="O232" i="15" a="1"/>
  <c r="O232" i="15" s="1"/>
  <c r="N232" i="15" a="1"/>
  <c r="N232" i="15" s="1"/>
  <c r="M232" i="15" a="1"/>
  <c r="M232" i="15" s="1"/>
  <c r="Q231" i="15" a="1"/>
  <c r="Q231" i="15" s="1"/>
  <c r="P231" i="15" a="1"/>
  <c r="P231" i="15" s="1"/>
  <c r="O231" i="15" a="1"/>
  <c r="O231" i="15" s="1"/>
  <c r="N231" i="15" a="1"/>
  <c r="N231" i="15" s="1"/>
  <c r="M231" i="15" a="1"/>
  <c r="M231" i="15" s="1"/>
  <c r="Q230" i="15" a="1"/>
  <c r="Q230" i="15" s="1"/>
  <c r="P230" i="15" a="1"/>
  <c r="P230" i="15" s="1"/>
  <c r="O230" i="15" a="1"/>
  <c r="O230" i="15" s="1"/>
  <c r="N230" i="15" a="1"/>
  <c r="N230" i="15" s="1"/>
  <c r="M230" i="15" a="1"/>
  <c r="M230" i="15" s="1"/>
  <c r="Q229" i="15" a="1"/>
  <c r="Q229" i="15" s="1"/>
  <c r="P229" i="15" a="1"/>
  <c r="P229" i="15" s="1"/>
  <c r="O229" i="15" a="1"/>
  <c r="O229" i="15" s="1"/>
  <c r="N229" i="15" a="1"/>
  <c r="N229" i="15" s="1"/>
  <c r="M229" i="15" a="1"/>
  <c r="M229" i="15" s="1"/>
  <c r="Q228" i="15" a="1"/>
  <c r="Q228" i="15" s="1"/>
  <c r="P228" i="15" a="1"/>
  <c r="P228" i="15" s="1"/>
  <c r="O228" i="15" a="1"/>
  <c r="O228" i="15" s="1"/>
  <c r="N228" i="15" a="1"/>
  <c r="N228" i="15" s="1"/>
  <c r="M228" i="15" a="1"/>
  <c r="M228" i="15" s="1"/>
  <c r="Q227" i="15" a="1"/>
  <c r="Q227" i="15" s="1"/>
  <c r="P227" i="15" a="1"/>
  <c r="P227" i="15" s="1"/>
  <c r="O227" i="15" a="1"/>
  <c r="O227" i="15" s="1"/>
  <c r="N227" i="15" a="1"/>
  <c r="N227" i="15" s="1"/>
  <c r="M227" i="15" a="1"/>
  <c r="M227" i="15" s="1"/>
  <c r="Q226" i="15" a="1"/>
  <c r="Q226" i="15" s="1"/>
  <c r="P226" i="15" a="1"/>
  <c r="P226" i="15" s="1"/>
  <c r="O226" i="15" a="1"/>
  <c r="O226" i="15" s="1"/>
  <c r="N226" i="15" a="1"/>
  <c r="N226" i="15" s="1"/>
  <c r="M226" i="15" a="1"/>
  <c r="M226" i="15" s="1"/>
  <c r="Q225" i="15" a="1"/>
  <c r="Q225" i="15" s="1"/>
  <c r="P225" i="15" a="1"/>
  <c r="P225" i="15" s="1"/>
  <c r="O225" i="15" a="1"/>
  <c r="O225" i="15" s="1"/>
  <c r="N225" i="15" a="1"/>
  <c r="N225" i="15" s="1"/>
  <c r="M225" i="15" a="1"/>
  <c r="M225" i="15" s="1"/>
  <c r="Q224" i="15" a="1"/>
  <c r="Q224" i="15" s="1"/>
  <c r="P224" i="15" a="1"/>
  <c r="P224" i="15" s="1"/>
  <c r="O224" i="15" a="1"/>
  <c r="O224" i="15" s="1"/>
  <c r="N224" i="15" a="1"/>
  <c r="N224" i="15" s="1"/>
  <c r="M224" i="15" a="1"/>
  <c r="M224" i="15" s="1"/>
  <c r="Q223" i="15" a="1"/>
  <c r="Q223" i="15" s="1"/>
  <c r="P223" i="15" a="1"/>
  <c r="P223" i="15" s="1"/>
  <c r="O223" i="15" a="1"/>
  <c r="O223" i="15" s="1"/>
  <c r="N223" i="15" a="1"/>
  <c r="N223" i="15" s="1"/>
  <c r="M223" i="15" a="1"/>
  <c r="M223" i="15" s="1"/>
  <c r="Q222" i="15" a="1"/>
  <c r="Q222" i="15" s="1"/>
  <c r="P222" i="15" a="1"/>
  <c r="P222" i="15" s="1"/>
  <c r="O222" i="15" a="1"/>
  <c r="O222" i="15" s="1"/>
  <c r="N222" i="15" a="1"/>
  <c r="N222" i="15" s="1"/>
  <c r="M222" i="15" a="1"/>
  <c r="M222" i="15" s="1"/>
  <c r="Q221" i="15" a="1"/>
  <c r="Q221" i="15" s="1"/>
  <c r="P221" i="15" a="1"/>
  <c r="P221" i="15" s="1"/>
  <c r="O221" i="15" a="1"/>
  <c r="O221" i="15" s="1"/>
  <c r="N221" i="15" a="1"/>
  <c r="N221" i="15" s="1"/>
  <c r="M221" i="15" a="1"/>
  <c r="M221" i="15" s="1"/>
  <c r="Q220" i="15" a="1"/>
  <c r="Q220" i="15" s="1"/>
  <c r="P220" i="15" a="1"/>
  <c r="P220" i="15" s="1"/>
  <c r="O220" i="15" a="1"/>
  <c r="O220" i="15" s="1"/>
  <c r="N220" i="15" a="1"/>
  <c r="N220" i="15" s="1"/>
  <c r="M220" i="15" a="1"/>
  <c r="M220" i="15" s="1"/>
  <c r="Q219" i="15" a="1"/>
  <c r="Q219" i="15" s="1"/>
  <c r="P219" i="15" a="1"/>
  <c r="P219" i="15" s="1"/>
  <c r="O219" i="15" a="1"/>
  <c r="O219" i="15" s="1"/>
  <c r="N219" i="15" a="1"/>
  <c r="N219" i="15" s="1"/>
  <c r="M219" i="15" a="1"/>
  <c r="M219" i="15" s="1"/>
  <c r="Q218" i="15" a="1"/>
  <c r="Q218" i="15" s="1"/>
  <c r="P218" i="15" a="1"/>
  <c r="P218" i="15" s="1"/>
  <c r="O218" i="15" a="1"/>
  <c r="O218" i="15" s="1"/>
  <c r="N218" i="15" a="1"/>
  <c r="N218" i="15" s="1"/>
  <c r="M218" i="15" a="1"/>
  <c r="M218" i="15" s="1"/>
  <c r="Q217" i="15" a="1"/>
  <c r="Q217" i="15" s="1"/>
  <c r="P217" i="15" a="1"/>
  <c r="P217" i="15" s="1"/>
  <c r="O217" i="15" a="1"/>
  <c r="O217" i="15" s="1"/>
  <c r="N217" i="15" a="1"/>
  <c r="N217" i="15" s="1"/>
  <c r="M217" i="15" a="1"/>
  <c r="M217" i="15" s="1"/>
  <c r="Q216" i="15" a="1"/>
  <c r="Q216" i="15" s="1"/>
  <c r="P216" i="15" a="1"/>
  <c r="P216" i="15" s="1"/>
  <c r="O216" i="15" a="1"/>
  <c r="O216" i="15" s="1"/>
  <c r="N216" i="15" a="1"/>
  <c r="N216" i="15" s="1"/>
  <c r="M216" i="15" a="1"/>
  <c r="M216" i="15" s="1"/>
  <c r="Q215" i="15" a="1"/>
  <c r="Q215" i="15" s="1"/>
  <c r="P215" i="15" a="1"/>
  <c r="P215" i="15" s="1"/>
  <c r="O215" i="15" a="1"/>
  <c r="O215" i="15" s="1"/>
  <c r="N215" i="15" a="1"/>
  <c r="N215" i="15" s="1"/>
  <c r="M215" i="15" a="1"/>
  <c r="M215" i="15" s="1"/>
  <c r="Q214" i="15" a="1"/>
  <c r="Q214" i="15" s="1"/>
  <c r="P214" i="15" a="1"/>
  <c r="P214" i="15" s="1"/>
  <c r="O214" i="15" a="1"/>
  <c r="O214" i="15" s="1"/>
  <c r="N214" i="15" a="1"/>
  <c r="N214" i="15" s="1"/>
  <c r="M214" i="15" a="1"/>
  <c r="M214" i="15" s="1"/>
  <c r="Q213" i="15" a="1"/>
  <c r="Q213" i="15" s="1"/>
  <c r="P213" i="15" a="1"/>
  <c r="P213" i="15" s="1"/>
  <c r="O213" i="15" a="1"/>
  <c r="O213" i="15" s="1"/>
  <c r="N213" i="15" a="1"/>
  <c r="N213" i="15" s="1"/>
  <c r="M213" i="15" a="1"/>
  <c r="M213" i="15" s="1"/>
  <c r="Q212" i="15" a="1"/>
  <c r="Q212" i="15" s="1"/>
  <c r="P212" i="15" a="1"/>
  <c r="P212" i="15" s="1"/>
  <c r="O212" i="15" a="1"/>
  <c r="O212" i="15" s="1"/>
  <c r="N212" i="15" a="1"/>
  <c r="N212" i="15" s="1"/>
  <c r="M212" i="15" a="1"/>
  <c r="M212" i="15" s="1"/>
  <c r="Q211" i="15" a="1"/>
  <c r="Q211" i="15" s="1"/>
  <c r="P211" i="15" a="1"/>
  <c r="P211" i="15" s="1"/>
  <c r="O211" i="15" a="1"/>
  <c r="O211" i="15" s="1"/>
  <c r="N211" i="15" a="1"/>
  <c r="N211" i="15" s="1"/>
  <c r="M211" i="15" a="1"/>
  <c r="M211" i="15" s="1"/>
  <c r="Q210" i="15" a="1"/>
  <c r="Q210" i="15" s="1"/>
  <c r="P210" i="15" a="1"/>
  <c r="P210" i="15" s="1"/>
  <c r="O210" i="15" a="1"/>
  <c r="O210" i="15" s="1"/>
  <c r="N210" i="15" a="1"/>
  <c r="N210" i="15" s="1"/>
  <c r="M210" i="15" a="1"/>
  <c r="M210" i="15" s="1"/>
  <c r="Q209" i="15" a="1"/>
  <c r="Q209" i="15" s="1"/>
  <c r="P209" i="15" a="1"/>
  <c r="P209" i="15" s="1"/>
  <c r="O209" i="15" a="1"/>
  <c r="O209" i="15" s="1"/>
  <c r="N209" i="15" a="1"/>
  <c r="N209" i="15" s="1"/>
  <c r="M209" i="15" a="1"/>
  <c r="M209" i="15" s="1"/>
  <c r="Q208" i="15" a="1"/>
  <c r="Q208" i="15" s="1"/>
  <c r="P208" i="15" a="1"/>
  <c r="P208" i="15" s="1"/>
  <c r="O208" i="15" a="1"/>
  <c r="O208" i="15" s="1"/>
  <c r="N208" i="15" a="1"/>
  <c r="N208" i="15" s="1"/>
  <c r="M208" i="15" a="1"/>
  <c r="M208" i="15" s="1"/>
  <c r="Q207" i="15" a="1"/>
  <c r="Q207" i="15" s="1"/>
  <c r="P207" i="15" a="1"/>
  <c r="P207" i="15" s="1"/>
  <c r="O207" i="15" a="1"/>
  <c r="O207" i="15" s="1"/>
  <c r="N207" i="15" a="1"/>
  <c r="N207" i="15" s="1"/>
  <c r="M207" i="15" a="1"/>
  <c r="M207" i="15" s="1"/>
  <c r="Q206" i="15" a="1"/>
  <c r="Q206" i="15" s="1"/>
  <c r="P206" i="15" a="1"/>
  <c r="P206" i="15" s="1"/>
  <c r="O206" i="15" a="1"/>
  <c r="O206" i="15" s="1"/>
  <c r="N206" i="15" a="1"/>
  <c r="N206" i="15" s="1"/>
  <c r="M206" i="15" a="1"/>
  <c r="M206" i="15" s="1"/>
  <c r="Q205" i="15" a="1"/>
  <c r="Q205" i="15" s="1"/>
  <c r="P205" i="15" a="1"/>
  <c r="P205" i="15" s="1"/>
  <c r="O205" i="15" a="1"/>
  <c r="O205" i="15" s="1"/>
  <c r="N205" i="15" a="1"/>
  <c r="N205" i="15" s="1"/>
  <c r="M205" i="15" a="1"/>
  <c r="M205" i="15" s="1"/>
  <c r="Q204" i="15" a="1"/>
  <c r="Q204" i="15" s="1"/>
  <c r="P204" i="15" a="1"/>
  <c r="P204" i="15" s="1"/>
  <c r="O204" i="15" a="1"/>
  <c r="O204" i="15" s="1"/>
  <c r="N204" i="15" a="1"/>
  <c r="N204" i="15" s="1"/>
  <c r="M204" i="15" a="1"/>
  <c r="M204" i="15" s="1"/>
  <c r="Q203" i="15" a="1"/>
  <c r="Q203" i="15" s="1"/>
  <c r="P203" i="15" a="1"/>
  <c r="P203" i="15" s="1"/>
  <c r="O203" i="15" a="1"/>
  <c r="O203" i="15" s="1"/>
  <c r="N203" i="15" a="1"/>
  <c r="N203" i="15" s="1"/>
  <c r="M203" i="15" a="1"/>
  <c r="M203" i="15" s="1"/>
  <c r="Q202" i="15" a="1"/>
  <c r="Q202" i="15" s="1"/>
  <c r="P202" i="15" a="1"/>
  <c r="P202" i="15" s="1"/>
  <c r="O202" i="15" a="1"/>
  <c r="O202" i="15" s="1"/>
  <c r="N202" i="15" a="1"/>
  <c r="N202" i="15" s="1"/>
  <c r="M202" i="15" a="1"/>
  <c r="M202" i="15" s="1"/>
  <c r="Q201" i="15" a="1"/>
  <c r="Q201" i="15" s="1"/>
  <c r="P201" i="15" a="1"/>
  <c r="P201" i="15" s="1"/>
  <c r="O201" i="15" a="1"/>
  <c r="O201" i="15" s="1"/>
  <c r="N201" i="15" a="1"/>
  <c r="N201" i="15" s="1"/>
  <c r="M201" i="15" a="1"/>
  <c r="M201" i="15" s="1"/>
  <c r="Q200" i="15" a="1"/>
  <c r="Q200" i="15" s="1"/>
  <c r="P200" i="15" a="1"/>
  <c r="P200" i="15" s="1"/>
  <c r="O200" i="15" a="1"/>
  <c r="O200" i="15" s="1"/>
  <c r="N200" i="15" a="1"/>
  <c r="N200" i="15" s="1"/>
  <c r="M200" i="15" a="1"/>
  <c r="M200" i="15" s="1"/>
  <c r="Q199" i="15" a="1"/>
  <c r="Q199" i="15" s="1"/>
  <c r="P199" i="15" a="1"/>
  <c r="P199" i="15" s="1"/>
  <c r="O199" i="15" a="1"/>
  <c r="O199" i="15" s="1"/>
  <c r="N199" i="15" a="1"/>
  <c r="N199" i="15" s="1"/>
  <c r="M199" i="15" a="1"/>
  <c r="M199" i="15" s="1"/>
  <c r="Q198" i="15" a="1"/>
  <c r="Q198" i="15" s="1"/>
  <c r="P198" i="15" a="1"/>
  <c r="P198" i="15" s="1"/>
  <c r="O198" i="15" a="1"/>
  <c r="O198" i="15" s="1"/>
  <c r="N198" i="15" a="1"/>
  <c r="N198" i="15" s="1"/>
  <c r="M198" i="15" a="1"/>
  <c r="M198" i="15" s="1"/>
  <c r="Q197" i="15" a="1"/>
  <c r="Q197" i="15" s="1"/>
  <c r="P197" i="15" a="1"/>
  <c r="P197" i="15" s="1"/>
  <c r="O197" i="15" a="1"/>
  <c r="O197" i="15" s="1"/>
  <c r="N197" i="15" a="1"/>
  <c r="N197" i="15" s="1"/>
  <c r="M197" i="15" a="1"/>
  <c r="M197" i="15" s="1"/>
  <c r="Q196" i="15" a="1"/>
  <c r="Q196" i="15" s="1"/>
  <c r="P196" i="15" a="1"/>
  <c r="P196" i="15" s="1"/>
  <c r="O196" i="15" a="1"/>
  <c r="O196" i="15" s="1"/>
  <c r="N196" i="15" a="1"/>
  <c r="N196" i="15" s="1"/>
  <c r="M196" i="15" a="1"/>
  <c r="M196" i="15" s="1"/>
  <c r="Q195" i="15" a="1"/>
  <c r="Q195" i="15" s="1"/>
  <c r="P195" i="15" a="1"/>
  <c r="P195" i="15" s="1"/>
  <c r="O195" i="15" a="1"/>
  <c r="O195" i="15" s="1"/>
  <c r="N195" i="15" a="1"/>
  <c r="N195" i="15" s="1"/>
  <c r="M195" i="15" a="1"/>
  <c r="M195" i="15" s="1"/>
  <c r="Q194" i="15" a="1"/>
  <c r="Q194" i="15" s="1"/>
  <c r="P194" i="15" a="1"/>
  <c r="P194" i="15" s="1"/>
  <c r="O194" i="15" a="1"/>
  <c r="O194" i="15" s="1"/>
  <c r="N194" i="15" a="1"/>
  <c r="N194" i="15" s="1"/>
  <c r="M194" i="15" a="1"/>
  <c r="M194" i="15" s="1"/>
  <c r="B194" i="15"/>
  <c r="A194" i="15" s="1"/>
  <c r="Q193" i="15" a="1"/>
  <c r="Q193" i="15" s="1"/>
  <c r="P193" i="15" a="1"/>
  <c r="P193" i="15" s="1"/>
  <c r="O193" i="15" a="1"/>
  <c r="O193" i="15" s="1"/>
  <c r="N193" i="15" a="1"/>
  <c r="N193" i="15" s="1"/>
  <c r="M193" i="15" a="1"/>
  <c r="M193" i="15" s="1"/>
  <c r="Q192" i="15" a="1"/>
  <c r="Q192" i="15" s="1"/>
  <c r="P192" i="15" a="1"/>
  <c r="P192" i="15" s="1"/>
  <c r="O192" i="15" a="1"/>
  <c r="O192" i="15" s="1"/>
  <c r="N192" i="15" a="1"/>
  <c r="N192" i="15" s="1"/>
  <c r="M192" i="15" a="1"/>
  <c r="M192" i="15" s="1"/>
  <c r="Q191" i="15" a="1"/>
  <c r="Q191" i="15" s="1"/>
  <c r="P191" i="15" a="1"/>
  <c r="P191" i="15" s="1"/>
  <c r="O191" i="15" a="1"/>
  <c r="O191" i="15" s="1"/>
  <c r="N191" i="15" a="1"/>
  <c r="N191" i="15" s="1"/>
  <c r="M191" i="15" a="1"/>
  <c r="M191" i="15" s="1"/>
  <c r="Q190" i="15" a="1"/>
  <c r="Q190" i="15" s="1"/>
  <c r="P190" i="15" a="1"/>
  <c r="P190" i="15" s="1"/>
  <c r="O190" i="15" a="1"/>
  <c r="O190" i="15" s="1"/>
  <c r="N190" i="15" a="1"/>
  <c r="N190" i="15" s="1"/>
  <c r="M190" i="15" a="1"/>
  <c r="M190" i="15" s="1"/>
  <c r="Q189" i="15" a="1"/>
  <c r="Q189" i="15" s="1"/>
  <c r="P189" i="15" a="1"/>
  <c r="P189" i="15" s="1"/>
  <c r="O189" i="15" a="1"/>
  <c r="O189" i="15" s="1"/>
  <c r="N189" i="15" a="1"/>
  <c r="N189" i="15" s="1"/>
  <c r="M189" i="15" a="1"/>
  <c r="M189" i="15" s="1"/>
  <c r="Q188" i="15" a="1"/>
  <c r="Q188" i="15" s="1"/>
  <c r="P188" i="15" a="1"/>
  <c r="P188" i="15" s="1"/>
  <c r="O188" i="15" a="1"/>
  <c r="O188" i="15" s="1"/>
  <c r="N188" i="15" a="1"/>
  <c r="N188" i="15" s="1"/>
  <c r="M188" i="15" a="1"/>
  <c r="M188" i="15" s="1"/>
  <c r="Q187" i="15" a="1"/>
  <c r="Q187" i="15" s="1"/>
  <c r="P187" i="15" a="1"/>
  <c r="P187" i="15" s="1"/>
  <c r="O187" i="15" a="1"/>
  <c r="O187" i="15" s="1"/>
  <c r="N187" i="15" a="1"/>
  <c r="N187" i="15" s="1"/>
  <c r="M187" i="15" a="1"/>
  <c r="M187" i="15" s="1"/>
  <c r="Q186" i="15" a="1"/>
  <c r="Q186" i="15" s="1"/>
  <c r="P186" i="15" a="1"/>
  <c r="P186" i="15" s="1"/>
  <c r="O186" i="15" a="1"/>
  <c r="O186" i="15" s="1"/>
  <c r="N186" i="15" a="1"/>
  <c r="N186" i="15" s="1"/>
  <c r="M186" i="15" a="1"/>
  <c r="M186" i="15" s="1"/>
  <c r="Q185" i="15" a="1"/>
  <c r="Q185" i="15" s="1"/>
  <c r="P185" i="15" a="1"/>
  <c r="P185" i="15" s="1"/>
  <c r="O185" i="15" a="1"/>
  <c r="O185" i="15" s="1"/>
  <c r="N185" i="15" a="1"/>
  <c r="N185" i="15" s="1"/>
  <c r="M185" i="15" a="1"/>
  <c r="M185" i="15" s="1"/>
  <c r="Q184" i="15" a="1"/>
  <c r="Q184" i="15" s="1"/>
  <c r="P184" i="15" a="1"/>
  <c r="P184" i="15" s="1"/>
  <c r="O184" i="15" a="1"/>
  <c r="O184" i="15" s="1"/>
  <c r="N184" i="15" a="1"/>
  <c r="N184" i="15" s="1"/>
  <c r="M184" i="15" a="1"/>
  <c r="M184" i="15" s="1"/>
  <c r="Q183" i="15" a="1"/>
  <c r="Q183" i="15" s="1"/>
  <c r="P183" i="15" a="1"/>
  <c r="P183" i="15" s="1"/>
  <c r="O183" i="15" a="1"/>
  <c r="O183" i="15" s="1"/>
  <c r="N183" i="15" a="1"/>
  <c r="N183" i="15" s="1"/>
  <c r="M183" i="15" a="1"/>
  <c r="M183" i="15" s="1"/>
  <c r="Q182" i="15" a="1"/>
  <c r="Q182" i="15" s="1"/>
  <c r="P182" i="15" a="1"/>
  <c r="P182" i="15" s="1"/>
  <c r="O182" i="15" a="1"/>
  <c r="O182" i="15" s="1"/>
  <c r="N182" i="15" a="1"/>
  <c r="N182" i="15" s="1"/>
  <c r="M182" i="15" a="1"/>
  <c r="M182" i="15" s="1"/>
  <c r="Q181" i="15" a="1"/>
  <c r="Q181" i="15" s="1"/>
  <c r="P181" i="15" a="1"/>
  <c r="P181" i="15" s="1"/>
  <c r="O181" i="15" a="1"/>
  <c r="O181" i="15" s="1"/>
  <c r="N181" i="15" a="1"/>
  <c r="N181" i="15" s="1"/>
  <c r="M181" i="15" a="1"/>
  <c r="M181" i="15" s="1"/>
  <c r="Q180" i="15" a="1"/>
  <c r="Q180" i="15" s="1"/>
  <c r="P180" i="15" a="1"/>
  <c r="P180" i="15" s="1"/>
  <c r="O180" i="15" a="1"/>
  <c r="O180" i="15" s="1"/>
  <c r="N180" i="15" a="1"/>
  <c r="N180" i="15" s="1"/>
  <c r="M180" i="15" a="1"/>
  <c r="M180" i="15" s="1"/>
  <c r="Q179" i="15" a="1"/>
  <c r="Q179" i="15" s="1"/>
  <c r="P179" i="15" a="1"/>
  <c r="P179" i="15" s="1"/>
  <c r="O179" i="15" a="1"/>
  <c r="O179" i="15" s="1"/>
  <c r="N179" i="15" a="1"/>
  <c r="N179" i="15" s="1"/>
  <c r="M179" i="15" a="1"/>
  <c r="M179" i="15" s="1"/>
  <c r="Q178" i="15" a="1"/>
  <c r="Q178" i="15" s="1"/>
  <c r="P178" i="15" a="1"/>
  <c r="P178" i="15" s="1"/>
  <c r="O178" i="15" a="1"/>
  <c r="O178" i="15" s="1"/>
  <c r="N178" i="15" a="1"/>
  <c r="N178" i="15" s="1"/>
  <c r="M178" i="15" a="1"/>
  <c r="M178" i="15" s="1"/>
  <c r="Q177" i="15" a="1"/>
  <c r="Q177" i="15" s="1"/>
  <c r="P177" i="15" a="1"/>
  <c r="P177" i="15" s="1"/>
  <c r="O177" i="15" a="1"/>
  <c r="O177" i="15" s="1"/>
  <c r="N177" i="15" a="1"/>
  <c r="N177" i="15" s="1"/>
  <c r="M177" i="15" a="1"/>
  <c r="M177" i="15" s="1"/>
  <c r="Q176" i="15" a="1"/>
  <c r="Q176" i="15" s="1"/>
  <c r="P176" i="15" a="1"/>
  <c r="P176" i="15" s="1"/>
  <c r="O176" i="15" a="1"/>
  <c r="O176" i="15" s="1"/>
  <c r="N176" i="15" a="1"/>
  <c r="N176" i="15" s="1"/>
  <c r="M176" i="15" a="1"/>
  <c r="M176" i="15" s="1"/>
  <c r="Q175" i="15" a="1"/>
  <c r="Q175" i="15" s="1"/>
  <c r="P175" i="15" a="1"/>
  <c r="P175" i="15" s="1"/>
  <c r="O175" i="15" a="1"/>
  <c r="O175" i="15" s="1"/>
  <c r="N175" i="15" a="1"/>
  <c r="N175" i="15" s="1"/>
  <c r="M175" i="15" a="1"/>
  <c r="M175" i="15" s="1"/>
  <c r="Q174" i="15" a="1"/>
  <c r="Q174" i="15" s="1"/>
  <c r="P174" i="15" a="1"/>
  <c r="P174" i="15" s="1"/>
  <c r="O174" i="15" a="1"/>
  <c r="O174" i="15" s="1"/>
  <c r="N174" i="15" a="1"/>
  <c r="N174" i="15" s="1"/>
  <c r="M174" i="15" a="1"/>
  <c r="M174" i="15" s="1"/>
  <c r="B174" i="15"/>
  <c r="A174" i="15" s="1"/>
  <c r="Q173" i="15" a="1"/>
  <c r="Q173" i="15" s="1"/>
  <c r="P173" i="15" a="1"/>
  <c r="P173" i="15" s="1"/>
  <c r="O173" i="15" a="1"/>
  <c r="O173" i="15" s="1"/>
  <c r="N173" i="15" a="1"/>
  <c r="N173" i="15" s="1"/>
  <c r="M173" i="15" a="1"/>
  <c r="M173" i="15" s="1"/>
  <c r="Q172" i="15" a="1"/>
  <c r="Q172" i="15" s="1"/>
  <c r="P172" i="15" a="1"/>
  <c r="P172" i="15" s="1"/>
  <c r="O172" i="15" a="1"/>
  <c r="O172" i="15" s="1"/>
  <c r="N172" i="15" a="1"/>
  <c r="N172" i="15" s="1"/>
  <c r="M172" i="15" a="1"/>
  <c r="M172" i="15" s="1"/>
  <c r="Q171" i="15" a="1"/>
  <c r="Q171" i="15" s="1"/>
  <c r="P171" i="15" a="1"/>
  <c r="P171" i="15" s="1"/>
  <c r="O171" i="15" a="1"/>
  <c r="O171" i="15" s="1"/>
  <c r="N171" i="15" a="1"/>
  <c r="N171" i="15" s="1"/>
  <c r="M171" i="15" a="1"/>
  <c r="M171" i="15" s="1"/>
  <c r="Q170" i="15" a="1"/>
  <c r="Q170" i="15" s="1"/>
  <c r="P170" i="15" a="1"/>
  <c r="P170" i="15" s="1"/>
  <c r="O170" i="15" a="1"/>
  <c r="O170" i="15" s="1"/>
  <c r="N170" i="15" a="1"/>
  <c r="N170" i="15" s="1"/>
  <c r="M170" i="15" a="1"/>
  <c r="M170" i="15" s="1"/>
  <c r="Q169" i="15" a="1"/>
  <c r="Q169" i="15" s="1"/>
  <c r="P169" i="15" a="1"/>
  <c r="P169" i="15" s="1"/>
  <c r="O169" i="15" a="1"/>
  <c r="O169" i="15" s="1"/>
  <c r="N169" i="15" a="1"/>
  <c r="N169" i="15" s="1"/>
  <c r="M169" i="15" a="1"/>
  <c r="M169" i="15" s="1"/>
  <c r="Q168" i="15" a="1"/>
  <c r="Q168" i="15" s="1"/>
  <c r="P168" i="15" a="1"/>
  <c r="P168" i="15" s="1"/>
  <c r="O168" i="15" a="1"/>
  <c r="O168" i="15" s="1"/>
  <c r="N168" i="15" a="1"/>
  <c r="N168" i="15" s="1"/>
  <c r="M168" i="15" a="1"/>
  <c r="M168" i="15" s="1"/>
  <c r="Q167" i="15" a="1"/>
  <c r="Q167" i="15" s="1"/>
  <c r="P167" i="15" a="1"/>
  <c r="P167" i="15" s="1"/>
  <c r="O167" i="15" a="1"/>
  <c r="O167" i="15" s="1"/>
  <c r="N167" i="15" a="1"/>
  <c r="N167" i="15" s="1"/>
  <c r="M167" i="15" a="1"/>
  <c r="M167" i="15" s="1"/>
  <c r="Q166" i="15" a="1"/>
  <c r="Q166" i="15" s="1"/>
  <c r="P166" i="15" a="1"/>
  <c r="P166" i="15" s="1"/>
  <c r="O166" i="15" a="1"/>
  <c r="O166" i="15" s="1"/>
  <c r="N166" i="15" a="1"/>
  <c r="N166" i="15" s="1"/>
  <c r="M166" i="15" a="1"/>
  <c r="M166" i="15" s="1"/>
  <c r="Q165" i="15" a="1"/>
  <c r="Q165" i="15" s="1"/>
  <c r="P165" i="15" a="1"/>
  <c r="P165" i="15" s="1"/>
  <c r="O165" i="15" a="1"/>
  <c r="O165" i="15" s="1"/>
  <c r="N165" i="15" a="1"/>
  <c r="N165" i="15" s="1"/>
  <c r="M165" i="15" a="1"/>
  <c r="M165" i="15" s="1"/>
  <c r="Q164" i="15" a="1"/>
  <c r="Q164" i="15" s="1"/>
  <c r="P164" i="15" a="1"/>
  <c r="P164" i="15" s="1"/>
  <c r="O164" i="15" a="1"/>
  <c r="O164" i="15" s="1"/>
  <c r="N164" i="15" a="1"/>
  <c r="N164" i="15" s="1"/>
  <c r="M164" i="15" a="1"/>
  <c r="M164" i="15" s="1"/>
  <c r="Q163" i="15" a="1"/>
  <c r="Q163" i="15" s="1"/>
  <c r="P163" i="15" a="1"/>
  <c r="P163" i="15" s="1"/>
  <c r="O163" i="15" a="1"/>
  <c r="O163" i="15" s="1"/>
  <c r="N163" i="15" a="1"/>
  <c r="N163" i="15" s="1"/>
  <c r="M163" i="15" a="1"/>
  <c r="M163" i="15" s="1"/>
  <c r="Q162" i="15" a="1"/>
  <c r="Q162" i="15" s="1"/>
  <c r="P162" i="15" a="1"/>
  <c r="P162" i="15" s="1"/>
  <c r="O162" i="15" a="1"/>
  <c r="O162" i="15" s="1"/>
  <c r="N162" i="15" a="1"/>
  <c r="N162" i="15" s="1"/>
  <c r="M162" i="15" a="1"/>
  <c r="M162" i="15" s="1"/>
  <c r="B162" i="15"/>
  <c r="A162" i="15" s="1"/>
  <c r="Q161" i="15" a="1"/>
  <c r="Q161" i="15" s="1"/>
  <c r="P161" i="15" a="1"/>
  <c r="P161" i="15" s="1"/>
  <c r="O161" i="15" a="1"/>
  <c r="O161" i="15" s="1"/>
  <c r="N161" i="15" a="1"/>
  <c r="N161" i="15" s="1"/>
  <c r="M161" i="15" a="1"/>
  <c r="M161" i="15" s="1"/>
  <c r="Q160" i="15" a="1"/>
  <c r="Q160" i="15" s="1"/>
  <c r="P160" i="15" a="1"/>
  <c r="P160" i="15" s="1"/>
  <c r="O160" i="15" a="1"/>
  <c r="O160" i="15" s="1"/>
  <c r="N160" i="15" a="1"/>
  <c r="N160" i="15" s="1"/>
  <c r="M160" i="15" a="1"/>
  <c r="M160" i="15" s="1"/>
  <c r="Q159" i="15" a="1"/>
  <c r="Q159" i="15" s="1"/>
  <c r="P159" i="15" a="1"/>
  <c r="P159" i="15" s="1"/>
  <c r="O159" i="15" a="1"/>
  <c r="O159" i="15" s="1"/>
  <c r="N159" i="15" a="1"/>
  <c r="N159" i="15" s="1"/>
  <c r="M159" i="15" a="1"/>
  <c r="M159" i="15" s="1"/>
  <c r="Q158" i="15" a="1"/>
  <c r="Q158" i="15" s="1"/>
  <c r="P158" i="15" a="1"/>
  <c r="P158" i="15" s="1"/>
  <c r="O158" i="15" a="1"/>
  <c r="O158" i="15" s="1"/>
  <c r="N158" i="15" a="1"/>
  <c r="N158" i="15" s="1"/>
  <c r="M158" i="15" a="1"/>
  <c r="M158" i="15" s="1"/>
  <c r="Q157" i="15" a="1"/>
  <c r="Q157" i="15" s="1"/>
  <c r="P157" i="15" a="1"/>
  <c r="P157" i="15" s="1"/>
  <c r="O157" i="15" a="1"/>
  <c r="O157" i="15" s="1"/>
  <c r="N157" i="15" a="1"/>
  <c r="N157" i="15" s="1"/>
  <c r="M157" i="15" a="1"/>
  <c r="M157" i="15" s="1"/>
  <c r="Q156" i="15" a="1"/>
  <c r="Q156" i="15" s="1"/>
  <c r="P156" i="15" a="1"/>
  <c r="P156" i="15" s="1"/>
  <c r="O156" i="15" a="1"/>
  <c r="O156" i="15" s="1"/>
  <c r="N156" i="15" a="1"/>
  <c r="N156" i="15" s="1"/>
  <c r="M156" i="15" a="1"/>
  <c r="M156" i="15" s="1"/>
  <c r="Q155" i="15" a="1"/>
  <c r="Q155" i="15" s="1"/>
  <c r="P155" i="15" a="1"/>
  <c r="P155" i="15" s="1"/>
  <c r="O155" i="15" a="1"/>
  <c r="O155" i="15" s="1"/>
  <c r="N155" i="15" a="1"/>
  <c r="N155" i="15" s="1"/>
  <c r="M155" i="15" a="1"/>
  <c r="M155" i="15" s="1"/>
  <c r="Q154" i="15" a="1"/>
  <c r="Q154" i="15" s="1"/>
  <c r="P154" i="15" a="1"/>
  <c r="P154" i="15" s="1"/>
  <c r="O154" i="15" a="1"/>
  <c r="O154" i="15" s="1"/>
  <c r="N154" i="15" a="1"/>
  <c r="N154" i="15" s="1"/>
  <c r="M154" i="15" a="1"/>
  <c r="M154" i="15" s="1"/>
  <c r="Q153" i="15" a="1"/>
  <c r="Q153" i="15" s="1"/>
  <c r="P153" i="15" a="1"/>
  <c r="P153" i="15" s="1"/>
  <c r="O153" i="15" a="1"/>
  <c r="O153" i="15" s="1"/>
  <c r="N153" i="15" a="1"/>
  <c r="N153" i="15" s="1"/>
  <c r="M153" i="15" a="1"/>
  <c r="M153" i="15" s="1"/>
  <c r="Q152" i="15" a="1"/>
  <c r="Q152" i="15" s="1"/>
  <c r="P152" i="15" a="1"/>
  <c r="P152" i="15" s="1"/>
  <c r="O152" i="15" a="1"/>
  <c r="O152" i="15" s="1"/>
  <c r="N152" i="15" a="1"/>
  <c r="N152" i="15" s="1"/>
  <c r="M152" i="15" a="1"/>
  <c r="M152" i="15" s="1"/>
  <c r="Q151" i="15" a="1"/>
  <c r="Q151" i="15" s="1"/>
  <c r="P151" i="15" a="1"/>
  <c r="P151" i="15" s="1"/>
  <c r="O151" i="15" a="1"/>
  <c r="O151" i="15" s="1"/>
  <c r="N151" i="15" a="1"/>
  <c r="N151" i="15" s="1"/>
  <c r="M151" i="15" a="1"/>
  <c r="M151" i="15" s="1"/>
  <c r="Q150" i="15" a="1"/>
  <c r="Q150" i="15" s="1"/>
  <c r="P150" i="15" a="1"/>
  <c r="P150" i="15" s="1"/>
  <c r="O150" i="15" a="1"/>
  <c r="O150" i="15" s="1"/>
  <c r="N150" i="15" a="1"/>
  <c r="N150" i="15" s="1"/>
  <c r="M150" i="15" a="1"/>
  <c r="M150" i="15" s="1"/>
  <c r="Q149" i="15" a="1"/>
  <c r="Q149" i="15" s="1"/>
  <c r="P149" i="15" a="1"/>
  <c r="P149" i="15" s="1"/>
  <c r="O149" i="15" a="1"/>
  <c r="O149" i="15" s="1"/>
  <c r="N149" i="15" a="1"/>
  <c r="N149" i="15" s="1"/>
  <c r="M149" i="15" a="1"/>
  <c r="M149" i="15" s="1"/>
  <c r="Q148" i="15" a="1"/>
  <c r="Q148" i="15" s="1"/>
  <c r="P148" i="15" a="1"/>
  <c r="P148" i="15" s="1"/>
  <c r="O148" i="15" a="1"/>
  <c r="O148" i="15" s="1"/>
  <c r="N148" i="15" a="1"/>
  <c r="N148" i="15" s="1"/>
  <c r="M148" i="15" a="1"/>
  <c r="M148" i="15" s="1"/>
  <c r="Q147" i="15" a="1"/>
  <c r="Q147" i="15" s="1"/>
  <c r="P147" i="15" a="1"/>
  <c r="P147" i="15" s="1"/>
  <c r="O147" i="15" a="1"/>
  <c r="O147" i="15" s="1"/>
  <c r="N147" i="15" a="1"/>
  <c r="N147" i="15" s="1"/>
  <c r="M147" i="15" a="1"/>
  <c r="M147" i="15" s="1"/>
  <c r="Q146" i="15" a="1"/>
  <c r="Q146" i="15" s="1"/>
  <c r="P146" i="15" a="1"/>
  <c r="P146" i="15" s="1"/>
  <c r="O146" i="15" a="1"/>
  <c r="O146" i="15" s="1"/>
  <c r="N146" i="15" a="1"/>
  <c r="N146" i="15" s="1"/>
  <c r="M146" i="15" a="1"/>
  <c r="M146" i="15" s="1"/>
  <c r="Q145" i="15" a="1"/>
  <c r="Q145" i="15" s="1"/>
  <c r="P145" i="15" a="1"/>
  <c r="P145" i="15" s="1"/>
  <c r="O145" i="15" a="1"/>
  <c r="O145" i="15" s="1"/>
  <c r="N145" i="15" a="1"/>
  <c r="N145" i="15" s="1"/>
  <c r="M145" i="15" a="1"/>
  <c r="M145" i="15" s="1"/>
  <c r="Q144" i="15" a="1"/>
  <c r="Q144" i="15" s="1"/>
  <c r="P144" i="15" a="1"/>
  <c r="P144" i="15" s="1"/>
  <c r="O144" i="15" a="1"/>
  <c r="O144" i="15" s="1"/>
  <c r="N144" i="15" a="1"/>
  <c r="N144" i="15" s="1"/>
  <c r="M144" i="15" a="1"/>
  <c r="M144" i="15" s="1"/>
  <c r="Q143" i="15" a="1"/>
  <c r="Q143" i="15" s="1"/>
  <c r="P143" i="15" a="1"/>
  <c r="P143" i="15" s="1"/>
  <c r="O143" i="15" a="1"/>
  <c r="O143" i="15" s="1"/>
  <c r="N143" i="15" a="1"/>
  <c r="N143" i="15" s="1"/>
  <c r="M143" i="15" a="1"/>
  <c r="M143" i="15" s="1"/>
  <c r="Q142" i="15" a="1"/>
  <c r="Q142" i="15" s="1"/>
  <c r="P142" i="15" a="1"/>
  <c r="P142" i="15" s="1"/>
  <c r="O142" i="15" a="1"/>
  <c r="O142" i="15" s="1"/>
  <c r="N142" i="15" a="1"/>
  <c r="N142" i="15" s="1"/>
  <c r="M142" i="15" a="1"/>
  <c r="M142" i="15" s="1"/>
  <c r="Q141" i="15" a="1"/>
  <c r="Q141" i="15" s="1"/>
  <c r="P141" i="15" a="1"/>
  <c r="P141" i="15" s="1"/>
  <c r="O141" i="15" a="1"/>
  <c r="O141" i="15" s="1"/>
  <c r="N141" i="15" a="1"/>
  <c r="N141" i="15" s="1"/>
  <c r="M141" i="15" a="1"/>
  <c r="M141" i="15" s="1"/>
  <c r="Q140" i="15" a="1"/>
  <c r="Q140" i="15" s="1"/>
  <c r="P140" i="15" a="1"/>
  <c r="P140" i="15" s="1"/>
  <c r="O140" i="15" a="1"/>
  <c r="O140" i="15" s="1"/>
  <c r="N140" i="15" a="1"/>
  <c r="N140" i="15" s="1"/>
  <c r="M140" i="15" a="1"/>
  <c r="M140" i="15" s="1"/>
  <c r="Q139" i="15" a="1"/>
  <c r="Q139" i="15" s="1"/>
  <c r="P139" i="15" a="1"/>
  <c r="P139" i="15" s="1"/>
  <c r="O139" i="15" a="1"/>
  <c r="O139" i="15" s="1"/>
  <c r="N139" i="15" a="1"/>
  <c r="N139" i="15" s="1"/>
  <c r="M139" i="15" a="1"/>
  <c r="M139" i="15" s="1"/>
  <c r="Q138" i="15" a="1"/>
  <c r="Q138" i="15" s="1"/>
  <c r="P138" i="15" a="1"/>
  <c r="P138" i="15" s="1"/>
  <c r="O138" i="15" a="1"/>
  <c r="O138" i="15" s="1"/>
  <c r="N138" i="15" a="1"/>
  <c r="N138" i="15" s="1"/>
  <c r="M138" i="15" a="1"/>
  <c r="M138" i="15" s="1"/>
  <c r="Q137" i="15" a="1"/>
  <c r="Q137" i="15" s="1"/>
  <c r="P137" i="15" a="1"/>
  <c r="P137" i="15" s="1"/>
  <c r="O137" i="15" a="1"/>
  <c r="O137" i="15" s="1"/>
  <c r="N137" i="15" a="1"/>
  <c r="N137" i="15" s="1"/>
  <c r="M137" i="15" a="1"/>
  <c r="M137" i="15" s="1"/>
  <c r="Q136" i="15" a="1"/>
  <c r="Q136" i="15" s="1"/>
  <c r="P136" i="15" a="1"/>
  <c r="P136" i="15" s="1"/>
  <c r="O136" i="15" a="1"/>
  <c r="O136" i="15" s="1"/>
  <c r="N136" i="15" a="1"/>
  <c r="N136" i="15" s="1"/>
  <c r="M136" i="15" a="1"/>
  <c r="M136" i="15" s="1"/>
  <c r="Q135" i="15" a="1"/>
  <c r="Q135" i="15" s="1"/>
  <c r="P135" i="15" a="1"/>
  <c r="P135" i="15" s="1"/>
  <c r="O135" i="15" a="1"/>
  <c r="O135" i="15" s="1"/>
  <c r="N135" i="15" a="1"/>
  <c r="N135" i="15" s="1"/>
  <c r="M135" i="15" a="1"/>
  <c r="M135" i="15" s="1"/>
  <c r="Q134" i="15" a="1"/>
  <c r="Q134" i="15" s="1"/>
  <c r="P134" i="15" a="1"/>
  <c r="P134" i="15" s="1"/>
  <c r="O134" i="15" a="1"/>
  <c r="O134" i="15" s="1"/>
  <c r="N134" i="15" a="1"/>
  <c r="N134" i="15" s="1"/>
  <c r="M134" i="15" a="1"/>
  <c r="M134" i="15" s="1"/>
  <c r="Q133" i="15" a="1"/>
  <c r="Q133" i="15" s="1"/>
  <c r="P133" i="15" a="1"/>
  <c r="P133" i="15" s="1"/>
  <c r="O133" i="15" a="1"/>
  <c r="O133" i="15" s="1"/>
  <c r="N133" i="15" a="1"/>
  <c r="N133" i="15" s="1"/>
  <c r="M133" i="15" a="1"/>
  <c r="M133" i="15" s="1"/>
  <c r="Q132" i="15" a="1"/>
  <c r="Q132" i="15" s="1"/>
  <c r="P132" i="15" a="1"/>
  <c r="P132" i="15" s="1"/>
  <c r="O132" i="15" a="1"/>
  <c r="O132" i="15" s="1"/>
  <c r="N132" i="15" a="1"/>
  <c r="N132" i="15" s="1"/>
  <c r="M132" i="15" a="1"/>
  <c r="M132" i="15" s="1"/>
  <c r="Q131" i="15" a="1"/>
  <c r="Q131" i="15" s="1"/>
  <c r="P131" i="15" a="1"/>
  <c r="P131" i="15" s="1"/>
  <c r="O131" i="15" a="1"/>
  <c r="O131" i="15" s="1"/>
  <c r="N131" i="15" a="1"/>
  <c r="N131" i="15" s="1"/>
  <c r="M131" i="15" a="1"/>
  <c r="M131" i="15" s="1"/>
  <c r="Q130" i="15" a="1"/>
  <c r="Q130" i="15" s="1"/>
  <c r="P130" i="15" a="1"/>
  <c r="P130" i="15" s="1"/>
  <c r="O130" i="15" a="1"/>
  <c r="O130" i="15" s="1"/>
  <c r="N130" i="15" a="1"/>
  <c r="N130" i="15" s="1"/>
  <c r="M130" i="15" a="1"/>
  <c r="M130" i="15" s="1"/>
  <c r="Q129" i="15" a="1"/>
  <c r="Q129" i="15" s="1"/>
  <c r="P129" i="15" a="1"/>
  <c r="P129" i="15" s="1"/>
  <c r="O129" i="15" a="1"/>
  <c r="O129" i="15" s="1"/>
  <c r="N129" i="15" a="1"/>
  <c r="N129" i="15" s="1"/>
  <c r="M129" i="15" a="1"/>
  <c r="M129" i="15" s="1"/>
  <c r="Q128" i="15" a="1"/>
  <c r="Q128" i="15" s="1"/>
  <c r="P128" i="15" a="1"/>
  <c r="P128" i="15" s="1"/>
  <c r="O128" i="15" a="1"/>
  <c r="O128" i="15" s="1"/>
  <c r="N128" i="15" a="1"/>
  <c r="N128" i="15" s="1"/>
  <c r="M128" i="15" a="1"/>
  <c r="M128" i="15" s="1"/>
  <c r="Q127" i="15" a="1"/>
  <c r="Q127" i="15" s="1"/>
  <c r="P127" i="15" a="1"/>
  <c r="P127" i="15" s="1"/>
  <c r="O127" i="15" a="1"/>
  <c r="O127" i="15" s="1"/>
  <c r="N127" i="15" a="1"/>
  <c r="N127" i="15" s="1"/>
  <c r="M127" i="15" a="1"/>
  <c r="M127" i="15" s="1"/>
  <c r="Q126" i="15" a="1"/>
  <c r="Q126" i="15" s="1"/>
  <c r="P126" i="15" a="1"/>
  <c r="P126" i="15" s="1"/>
  <c r="O126" i="15" a="1"/>
  <c r="O126" i="15" s="1"/>
  <c r="N126" i="15" a="1"/>
  <c r="N126" i="15" s="1"/>
  <c r="M126" i="15" a="1"/>
  <c r="M126" i="15" s="1"/>
  <c r="Q125" i="15" a="1"/>
  <c r="Q125" i="15" s="1"/>
  <c r="P125" i="15" a="1"/>
  <c r="P125" i="15" s="1"/>
  <c r="O125" i="15" a="1"/>
  <c r="O125" i="15" s="1"/>
  <c r="N125" i="15" a="1"/>
  <c r="N125" i="15" s="1"/>
  <c r="M125" i="15" a="1"/>
  <c r="M125" i="15" s="1"/>
  <c r="Q124" i="15" a="1"/>
  <c r="Q124" i="15" s="1"/>
  <c r="P124" i="15" a="1"/>
  <c r="P124" i="15" s="1"/>
  <c r="O124" i="15" a="1"/>
  <c r="O124" i="15" s="1"/>
  <c r="N124" i="15" a="1"/>
  <c r="N124" i="15" s="1"/>
  <c r="M124" i="15" a="1"/>
  <c r="M124" i="15" s="1"/>
  <c r="Q123" i="15" a="1"/>
  <c r="Q123" i="15" s="1"/>
  <c r="P123" i="15" a="1"/>
  <c r="P123" i="15" s="1"/>
  <c r="O123" i="15" a="1"/>
  <c r="O123" i="15" s="1"/>
  <c r="N123" i="15" a="1"/>
  <c r="N123" i="15" s="1"/>
  <c r="M123" i="15" a="1"/>
  <c r="M123" i="15" s="1"/>
  <c r="Q122" i="15" a="1"/>
  <c r="Q122" i="15" s="1"/>
  <c r="P122" i="15" a="1"/>
  <c r="P122" i="15" s="1"/>
  <c r="O122" i="15" a="1"/>
  <c r="O122" i="15" s="1"/>
  <c r="N122" i="15" a="1"/>
  <c r="N122" i="15" s="1"/>
  <c r="M122" i="15" a="1"/>
  <c r="M122" i="15" s="1"/>
  <c r="Q121" i="15" a="1"/>
  <c r="Q121" i="15" s="1"/>
  <c r="P121" i="15" a="1"/>
  <c r="P121" i="15" s="1"/>
  <c r="O121" i="15" a="1"/>
  <c r="O121" i="15" s="1"/>
  <c r="N121" i="15" a="1"/>
  <c r="N121" i="15" s="1"/>
  <c r="M121" i="15" a="1"/>
  <c r="M121" i="15" s="1"/>
  <c r="Q120" i="15" a="1"/>
  <c r="Q120" i="15" s="1"/>
  <c r="P120" i="15" a="1"/>
  <c r="P120" i="15" s="1"/>
  <c r="O120" i="15" a="1"/>
  <c r="O120" i="15" s="1"/>
  <c r="N120" i="15" a="1"/>
  <c r="N120" i="15" s="1"/>
  <c r="M120" i="15" a="1"/>
  <c r="M120" i="15" s="1"/>
  <c r="Q119" i="15" a="1"/>
  <c r="Q119" i="15" s="1"/>
  <c r="P119" i="15" a="1"/>
  <c r="P119" i="15" s="1"/>
  <c r="O119" i="15" a="1"/>
  <c r="O119" i="15" s="1"/>
  <c r="N119" i="15" a="1"/>
  <c r="N119" i="15" s="1"/>
  <c r="M119" i="15" a="1"/>
  <c r="M119" i="15" s="1"/>
  <c r="B119" i="15"/>
  <c r="A119" i="15" s="1"/>
  <c r="Q118" i="15" a="1"/>
  <c r="Q118" i="15" s="1"/>
  <c r="P118" i="15" a="1"/>
  <c r="P118" i="15" s="1"/>
  <c r="O118" i="15" a="1"/>
  <c r="O118" i="15" s="1"/>
  <c r="N118" i="15" a="1"/>
  <c r="N118" i="15" s="1"/>
  <c r="M118" i="15" a="1"/>
  <c r="M118" i="15" s="1"/>
  <c r="Q117" i="15" a="1"/>
  <c r="Q117" i="15" s="1"/>
  <c r="P117" i="15" a="1"/>
  <c r="P117" i="15" s="1"/>
  <c r="O117" i="15" a="1"/>
  <c r="O117" i="15" s="1"/>
  <c r="N117" i="15" a="1"/>
  <c r="N117" i="15" s="1"/>
  <c r="M117" i="15" a="1"/>
  <c r="M117" i="15" s="1"/>
  <c r="Q116" i="15" a="1"/>
  <c r="Q116" i="15" s="1"/>
  <c r="P116" i="15" a="1"/>
  <c r="P116" i="15" s="1"/>
  <c r="O116" i="15" a="1"/>
  <c r="O116" i="15" s="1"/>
  <c r="N116" i="15" a="1"/>
  <c r="N116" i="15" s="1"/>
  <c r="M116" i="15" a="1"/>
  <c r="M116" i="15" s="1"/>
  <c r="Q115" i="15" a="1"/>
  <c r="Q115" i="15" s="1"/>
  <c r="P115" i="15" a="1"/>
  <c r="P115" i="15" s="1"/>
  <c r="O115" i="15" a="1"/>
  <c r="O115" i="15" s="1"/>
  <c r="N115" i="15" a="1"/>
  <c r="N115" i="15" s="1"/>
  <c r="M115" i="15" a="1"/>
  <c r="M115" i="15" s="1"/>
  <c r="Q114" i="15" a="1"/>
  <c r="Q114" i="15" s="1"/>
  <c r="P114" i="15" a="1"/>
  <c r="P114" i="15" s="1"/>
  <c r="O114" i="15" a="1"/>
  <c r="O114" i="15" s="1"/>
  <c r="N114" i="15" a="1"/>
  <c r="N114" i="15" s="1"/>
  <c r="M114" i="15" a="1"/>
  <c r="M114" i="15" s="1"/>
  <c r="Q113" i="15" a="1"/>
  <c r="Q113" i="15" s="1"/>
  <c r="P113" i="15" a="1"/>
  <c r="P113" i="15" s="1"/>
  <c r="O113" i="15" a="1"/>
  <c r="O113" i="15" s="1"/>
  <c r="N113" i="15" a="1"/>
  <c r="N113" i="15" s="1"/>
  <c r="M113" i="15" a="1"/>
  <c r="M113" i="15" s="1"/>
  <c r="Q112" i="15" a="1"/>
  <c r="Q112" i="15" s="1"/>
  <c r="P112" i="15" a="1"/>
  <c r="P112" i="15" s="1"/>
  <c r="O112" i="15" a="1"/>
  <c r="O112" i="15" s="1"/>
  <c r="N112" i="15" a="1"/>
  <c r="N112" i="15" s="1"/>
  <c r="M112" i="15" a="1"/>
  <c r="M112" i="15" s="1"/>
  <c r="Q111" i="15" a="1"/>
  <c r="Q111" i="15" s="1"/>
  <c r="P111" i="15" a="1"/>
  <c r="P111" i="15" s="1"/>
  <c r="O111" i="15" a="1"/>
  <c r="O111" i="15" s="1"/>
  <c r="N111" i="15" a="1"/>
  <c r="N111" i="15" s="1"/>
  <c r="M111" i="15" a="1"/>
  <c r="M111" i="15" s="1"/>
  <c r="Q110" i="15" a="1"/>
  <c r="Q110" i="15" s="1"/>
  <c r="P110" i="15" a="1"/>
  <c r="P110" i="15" s="1"/>
  <c r="O110" i="15" a="1"/>
  <c r="O110" i="15" s="1"/>
  <c r="N110" i="15" a="1"/>
  <c r="N110" i="15" s="1"/>
  <c r="M110" i="15" a="1"/>
  <c r="M110" i="15" s="1"/>
  <c r="Q109" i="15" a="1"/>
  <c r="Q109" i="15" s="1"/>
  <c r="P109" i="15" a="1"/>
  <c r="P109" i="15" s="1"/>
  <c r="O109" i="15" a="1"/>
  <c r="O109" i="15" s="1"/>
  <c r="N109" i="15" a="1"/>
  <c r="N109" i="15" s="1"/>
  <c r="M109" i="15" a="1"/>
  <c r="M109" i="15" s="1"/>
  <c r="Q108" i="15" a="1"/>
  <c r="Q108" i="15" s="1"/>
  <c r="P108" i="15" a="1"/>
  <c r="P108" i="15" s="1"/>
  <c r="O108" i="15" a="1"/>
  <c r="O108" i="15" s="1"/>
  <c r="N108" i="15" a="1"/>
  <c r="N108" i="15" s="1"/>
  <c r="M108" i="15" a="1"/>
  <c r="M108" i="15" s="1"/>
  <c r="Q107" i="15" a="1"/>
  <c r="Q107" i="15" s="1"/>
  <c r="P107" i="15" a="1"/>
  <c r="P107" i="15" s="1"/>
  <c r="O107" i="15" a="1"/>
  <c r="O107" i="15" s="1"/>
  <c r="N107" i="15" a="1"/>
  <c r="N107" i="15" s="1"/>
  <c r="M107" i="15" a="1"/>
  <c r="M107" i="15" s="1"/>
  <c r="Q106" i="15" a="1"/>
  <c r="Q106" i="15" s="1"/>
  <c r="P106" i="15" a="1"/>
  <c r="P106" i="15" s="1"/>
  <c r="O106" i="15" a="1"/>
  <c r="O106" i="15" s="1"/>
  <c r="N106" i="15" a="1"/>
  <c r="N106" i="15" s="1"/>
  <c r="M106" i="15" a="1"/>
  <c r="M106" i="15" s="1"/>
  <c r="Q105" i="15" a="1"/>
  <c r="Q105" i="15" s="1"/>
  <c r="P105" i="15" a="1"/>
  <c r="P105" i="15" s="1"/>
  <c r="O105" i="15" a="1"/>
  <c r="O105" i="15" s="1"/>
  <c r="N105" i="15" a="1"/>
  <c r="N105" i="15" s="1"/>
  <c r="M105" i="15" a="1"/>
  <c r="M105" i="15" s="1"/>
  <c r="Q104" i="15" a="1"/>
  <c r="Q104" i="15" s="1"/>
  <c r="P104" i="15" a="1"/>
  <c r="P104" i="15" s="1"/>
  <c r="O104" i="15" a="1"/>
  <c r="O104" i="15" s="1"/>
  <c r="N104" i="15" a="1"/>
  <c r="N104" i="15" s="1"/>
  <c r="M104" i="15" a="1"/>
  <c r="M104" i="15" s="1"/>
  <c r="Q103" i="15" a="1"/>
  <c r="Q103" i="15" s="1"/>
  <c r="P103" i="15" a="1"/>
  <c r="P103" i="15" s="1"/>
  <c r="O103" i="15" a="1"/>
  <c r="O103" i="15" s="1"/>
  <c r="N103" i="15" a="1"/>
  <c r="N103" i="15" s="1"/>
  <c r="M103" i="15" a="1"/>
  <c r="M103" i="15" s="1"/>
  <c r="Q102" i="15" a="1"/>
  <c r="Q102" i="15" s="1"/>
  <c r="P102" i="15" a="1"/>
  <c r="P102" i="15" s="1"/>
  <c r="O102" i="15" a="1"/>
  <c r="O102" i="15" s="1"/>
  <c r="N102" i="15" a="1"/>
  <c r="N102" i="15" s="1"/>
  <c r="M102" i="15" a="1"/>
  <c r="M102" i="15" s="1"/>
  <c r="Q101" i="15" a="1"/>
  <c r="Q101" i="15" s="1"/>
  <c r="P101" i="15" a="1"/>
  <c r="P101" i="15" s="1"/>
  <c r="O101" i="15" a="1"/>
  <c r="O101" i="15" s="1"/>
  <c r="N101" i="15" a="1"/>
  <c r="N101" i="15" s="1"/>
  <c r="M101" i="15" a="1"/>
  <c r="M101" i="15" s="1"/>
  <c r="Q100" i="15" a="1"/>
  <c r="Q100" i="15" s="1"/>
  <c r="P100" i="15" a="1"/>
  <c r="P100" i="15" s="1"/>
  <c r="O100" i="15" a="1"/>
  <c r="O100" i="15" s="1"/>
  <c r="N100" i="15" a="1"/>
  <c r="N100" i="15" s="1"/>
  <c r="M100" i="15" a="1"/>
  <c r="M100" i="15" s="1"/>
  <c r="Q99" i="15" a="1"/>
  <c r="Q99" i="15" s="1"/>
  <c r="P99" i="15" a="1"/>
  <c r="P99" i="15" s="1"/>
  <c r="O99" i="15" a="1"/>
  <c r="O99" i="15" s="1"/>
  <c r="N99" i="15" a="1"/>
  <c r="N99" i="15" s="1"/>
  <c r="M99" i="15" a="1"/>
  <c r="M99" i="15" s="1"/>
  <c r="Q98" i="15" a="1"/>
  <c r="Q98" i="15" s="1"/>
  <c r="P98" i="15" a="1"/>
  <c r="P98" i="15" s="1"/>
  <c r="O98" i="15" a="1"/>
  <c r="O98" i="15" s="1"/>
  <c r="N98" i="15" a="1"/>
  <c r="N98" i="15" s="1"/>
  <c r="M98" i="15" a="1"/>
  <c r="M98" i="15" s="1"/>
  <c r="Q97" i="15" a="1"/>
  <c r="Q97" i="15" s="1"/>
  <c r="P97" i="15" a="1"/>
  <c r="P97" i="15" s="1"/>
  <c r="O97" i="15" a="1"/>
  <c r="O97" i="15" s="1"/>
  <c r="N97" i="15" a="1"/>
  <c r="N97" i="15" s="1"/>
  <c r="M97" i="15" a="1"/>
  <c r="M97" i="15" s="1"/>
  <c r="Q96" i="15" a="1"/>
  <c r="Q96" i="15" s="1"/>
  <c r="P96" i="15" a="1"/>
  <c r="P96" i="15" s="1"/>
  <c r="O96" i="15" a="1"/>
  <c r="O96" i="15" s="1"/>
  <c r="N96" i="15" a="1"/>
  <c r="N96" i="15" s="1"/>
  <c r="M96" i="15" a="1"/>
  <c r="M96" i="15" s="1"/>
  <c r="Q95" i="15" a="1"/>
  <c r="Q95" i="15" s="1"/>
  <c r="P95" i="15" a="1"/>
  <c r="P95" i="15" s="1"/>
  <c r="O95" i="15" a="1"/>
  <c r="O95" i="15" s="1"/>
  <c r="N95" i="15" a="1"/>
  <c r="N95" i="15" s="1"/>
  <c r="M95" i="15" a="1"/>
  <c r="M95" i="15" s="1"/>
  <c r="Q94" i="15" a="1"/>
  <c r="Q94" i="15" s="1"/>
  <c r="P94" i="15" a="1"/>
  <c r="P94" i="15" s="1"/>
  <c r="O94" i="15" a="1"/>
  <c r="O94" i="15" s="1"/>
  <c r="N94" i="15" a="1"/>
  <c r="N94" i="15" s="1"/>
  <c r="M94" i="15" a="1"/>
  <c r="M94" i="15" s="1"/>
  <c r="Q93" i="15" a="1"/>
  <c r="Q93" i="15" s="1"/>
  <c r="P93" i="15" a="1"/>
  <c r="P93" i="15" s="1"/>
  <c r="O93" i="15" a="1"/>
  <c r="O93" i="15" s="1"/>
  <c r="N93" i="15" a="1"/>
  <c r="N93" i="15" s="1"/>
  <c r="M93" i="15" a="1"/>
  <c r="M93" i="15" s="1"/>
  <c r="Q92" i="15" a="1"/>
  <c r="Q92" i="15" s="1"/>
  <c r="P92" i="15" a="1"/>
  <c r="P92" i="15" s="1"/>
  <c r="O92" i="15" a="1"/>
  <c r="O92" i="15" s="1"/>
  <c r="N92" i="15" a="1"/>
  <c r="N92" i="15" s="1"/>
  <c r="M92" i="15" a="1"/>
  <c r="M92" i="15" s="1"/>
  <c r="Q91" i="15" a="1"/>
  <c r="Q91" i="15" s="1"/>
  <c r="P91" i="15" a="1"/>
  <c r="P91" i="15" s="1"/>
  <c r="O91" i="15" a="1"/>
  <c r="O91" i="15" s="1"/>
  <c r="N91" i="15" a="1"/>
  <c r="N91" i="15" s="1"/>
  <c r="M91" i="15" a="1"/>
  <c r="M91" i="15" s="1"/>
  <c r="Q90" i="15" a="1"/>
  <c r="Q90" i="15" s="1"/>
  <c r="P90" i="15" a="1"/>
  <c r="P90" i="15" s="1"/>
  <c r="O90" i="15" a="1"/>
  <c r="O90" i="15" s="1"/>
  <c r="N90" i="15" a="1"/>
  <c r="N90" i="15" s="1"/>
  <c r="M90" i="15" a="1"/>
  <c r="M90" i="15" s="1"/>
  <c r="Q89" i="15" a="1"/>
  <c r="Q89" i="15" s="1"/>
  <c r="P89" i="15" a="1"/>
  <c r="P89" i="15" s="1"/>
  <c r="O89" i="15" a="1"/>
  <c r="O89" i="15" s="1"/>
  <c r="N89" i="15" a="1"/>
  <c r="N89" i="15" s="1"/>
  <c r="M89" i="15" a="1"/>
  <c r="M89" i="15" s="1"/>
  <c r="Q88" i="15" a="1"/>
  <c r="Q88" i="15" s="1"/>
  <c r="P88" i="15" a="1"/>
  <c r="P88" i="15" s="1"/>
  <c r="O88" i="15" a="1"/>
  <c r="O88" i="15" s="1"/>
  <c r="N88" i="15" a="1"/>
  <c r="N88" i="15" s="1"/>
  <c r="M88" i="15" a="1"/>
  <c r="M88" i="15" s="1"/>
  <c r="Q87" i="15" a="1"/>
  <c r="Q87" i="15" s="1"/>
  <c r="P87" i="15" a="1"/>
  <c r="P87" i="15" s="1"/>
  <c r="O87" i="15" a="1"/>
  <c r="O87" i="15" s="1"/>
  <c r="N87" i="15" a="1"/>
  <c r="N87" i="15" s="1"/>
  <c r="M87" i="15" a="1"/>
  <c r="M87" i="15" s="1"/>
  <c r="Q86" i="15" a="1"/>
  <c r="Q86" i="15" s="1"/>
  <c r="P86" i="15" a="1"/>
  <c r="P86" i="15" s="1"/>
  <c r="O86" i="15" a="1"/>
  <c r="O86" i="15" s="1"/>
  <c r="N86" i="15" a="1"/>
  <c r="N86" i="15" s="1"/>
  <c r="M86" i="15" a="1"/>
  <c r="M86" i="15" s="1"/>
  <c r="Q85" i="15" a="1"/>
  <c r="Q85" i="15" s="1"/>
  <c r="P85" i="15" a="1"/>
  <c r="P85" i="15" s="1"/>
  <c r="O85" i="15" a="1"/>
  <c r="O85" i="15" s="1"/>
  <c r="N85" i="15" a="1"/>
  <c r="N85" i="15" s="1"/>
  <c r="M85" i="15" a="1"/>
  <c r="M85" i="15" s="1"/>
  <c r="Q84" i="15" a="1"/>
  <c r="Q84" i="15" s="1"/>
  <c r="P84" i="15" a="1"/>
  <c r="P84" i="15" s="1"/>
  <c r="O84" i="15" a="1"/>
  <c r="O84" i="15" s="1"/>
  <c r="N84" i="15" a="1"/>
  <c r="N84" i="15" s="1"/>
  <c r="M84" i="15" a="1"/>
  <c r="M84" i="15" s="1"/>
  <c r="Q83" i="15" a="1"/>
  <c r="Q83" i="15" s="1"/>
  <c r="P83" i="15" a="1"/>
  <c r="P83" i="15" s="1"/>
  <c r="O83" i="15" a="1"/>
  <c r="O83" i="15" s="1"/>
  <c r="N83" i="15" a="1"/>
  <c r="N83" i="15" s="1"/>
  <c r="M83" i="15" a="1"/>
  <c r="M83" i="15" s="1"/>
  <c r="Q82" i="15" a="1"/>
  <c r="Q82" i="15" s="1"/>
  <c r="P82" i="15" a="1"/>
  <c r="P82" i="15" s="1"/>
  <c r="O82" i="15" a="1"/>
  <c r="O82" i="15" s="1"/>
  <c r="N82" i="15" a="1"/>
  <c r="N82" i="15" s="1"/>
  <c r="M82" i="15" a="1"/>
  <c r="M82" i="15" s="1"/>
  <c r="Q81" i="15" a="1"/>
  <c r="Q81" i="15" s="1"/>
  <c r="P81" i="15" a="1"/>
  <c r="P81" i="15" s="1"/>
  <c r="O81" i="15" a="1"/>
  <c r="O81" i="15" s="1"/>
  <c r="N81" i="15" a="1"/>
  <c r="N81" i="15" s="1"/>
  <c r="M81" i="15" a="1"/>
  <c r="M81" i="15" s="1"/>
  <c r="Q80" i="15" a="1"/>
  <c r="Q80" i="15" s="1"/>
  <c r="P80" i="15" a="1"/>
  <c r="P80" i="15" s="1"/>
  <c r="O80" i="15" a="1"/>
  <c r="O80" i="15" s="1"/>
  <c r="N80" i="15" a="1"/>
  <c r="N80" i="15" s="1"/>
  <c r="M80" i="15" a="1"/>
  <c r="M80" i="15" s="1"/>
  <c r="Q79" i="15" a="1"/>
  <c r="Q79" i="15" s="1"/>
  <c r="P79" i="15" a="1"/>
  <c r="P79" i="15" s="1"/>
  <c r="O79" i="15" a="1"/>
  <c r="O79" i="15" s="1"/>
  <c r="N79" i="15" a="1"/>
  <c r="N79" i="15" s="1"/>
  <c r="M79" i="15" a="1"/>
  <c r="M79" i="15" s="1"/>
  <c r="Q78" i="15" a="1"/>
  <c r="Q78" i="15" s="1"/>
  <c r="P78" i="15" a="1"/>
  <c r="P78" i="15" s="1"/>
  <c r="O78" i="15" a="1"/>
  <c r="O78" i="15" s="1"/>
  <c r="N78" i="15" a="1"/>
  <c r="N78" i="15" s="1"/>
  <c r="M78" i="15" a="1"/>
  <c r="M78" i="15" s="1"/>
  <c r="Q77" i="15" a="1"/>
  <c r="Q77" i="15" s="1"/>
  <c r="P77" i="15" a="1"/>
  <c r="P77" i="15" s="1"/>
  <c r="O77" i="15" a="1"/>
  <c r="O77" i="15" s="1"/>
  <c r="N77" i="15" a="1"/>
  <c r="N77" i="15" s="1"/>
  <c r="M77" i="15" a="1"/>
  <c r="M77" i="15" s="1"/>
  <c r="Q76" i="15" a="1"/>
  <c r="Q76" i="15" s="1"/>
  <c r="P76" i="15" a="1"/>
  <c r="P76" i="15" s="1"/>
  <c r="O76" i="15" a="1"/>
  <c r="O76" i="15" s="1"/>
  <c r="N76" i="15" a="1"/>
  <c r="N76" i="15" s="1"/>
  <c r="M76" i="15" a="1"/>
  <c r="M76" i="15" s="1"/>
  <c r="B76" i="15"/>
  <c r="A76" i="15" s="1"/>
  <c r="Q75" i="15" a="1"/>
  <c r="Q75" i="15" s="1"/>
  <c r="P75" i="15" a="1"/>
  <c r="P75" i="15" s="1"/>
  <c r="O75" i="15" a="1"/>
  <c r="O75" i="15" s="1"/>
  <c r="N75" i="15" a="1"/>
  <c r="N75" i="15" s="1"/>
  <c r="M75" i="15" a="1"/>
  <c r="M75" i="15" s="1"/>
  <c r="Q74" i="15" a="1"/>
  <c r="Q74" i="15" s="1"/>
  <c r="P74" i="15" a="1"/>
  <c r="P74" i="15" s="1"/>
  <c r="O74" i="15" a="1"/>
  <c r="O74" i="15" s="1"/>
  <c r="N74" i="15" a="1"/>
  <c r="N74" i="15" s="1"/>
  <c r="M74" i="15" a="1"/>
  <c r="M74" i="15" s="1"/>
  <c r="Q73" i="15" a="1"/>
  <c r="Q73" i="15" s="1"/>
  <c r="P73" i="15" a="1"/>
  <c r="P73" i="15" s="1"/>
  <c r="O73" i="15" a="1"/>
  <c r="O73" i="15" s="1"/>
  <c r="N73" i="15" a="1"/>
  <c r="N73" i="15" s="1"/>
  <c r="M73" i="15" a="1"/>
  <c r="M73" i="15" s="1"/>
  <c r="Q72" i="15" a="1"/>
  <c r="Q72" i="15" s="1"/>
  <c r="P72" i="15" a="1"/>
  <c r="P72" i="15" s="1"/>
  <c r="O72" i="15" a="1"/>
  <c r="O72" i="15" s="1"/>
  <c r="N72" i="15" a="1"/>
  <c r="N72" i="15" s="1"/>
  <c r="M72" i="15" a="1"/>
  <c r="M72" i="15" s="1"/>
  <c r="Q71" i="15" a="1"/>
  <c r="Q71" i="15" s="1"/>
  <c r="P71" i="15" a="1"/>
  <c r="P71" i="15" s="1"/>
  <c r="O71" i="15" a="1"/>
  <c r="O71" i="15" s="1"/>
  <c r="N71" i="15" a="1"/>
  <c r="N71" i="15" s="1"/>
  <c r="M71" i="15" a="1"/>
  <c r="M71" i="15" s="1"/>
  <c r="Q70" i="15" a="1"/>
  <c r="Q70" i="15" s="1"/>
  <c r="P70" i="15" a="1"/>
  <c r="P70" i="15" s="1"/>
  <c r="O70" i="15" a="1"/>
  <c r="O70" i="15" s="1"/>
  <c r="N70" i="15" a="1"/>
  <c r="N70" i="15" s="1"/>
  <c r="M70" i="15" a="1"/>
  <c r="M70" i="15" s="1"/>
  <c r="Q69" i="15" a="1"/>
  <c r="Q69" i="15" s="1"/>
  <c r="P69" i="15" a="1"/>
  <c r="P69" i="15" s="1"/>
  <c r="O69" i="15" a="1"/>
  <c r="O69" i="15" s="1"/>
  <c r="N69" i="15" a="1"/>
  <c r="N69" i="15" s="1"/>
  <c r="M69" i="15" a="1"/>
  <c r="M69" i="15" s="1"/>
  <c r="Q68" i="15" a="1"/>
  <c r="Q68" i="15" s="1"/>
  <c r="P68" i="15" a="1"/>
  <c r="P68" i="15" s="1"/>
  <c r="O68" i="15" a="1"/>
  <c r="O68" i="15" s="1"/>
  <c r="N68" i="15" a="1"/>
  <c r="N68" i="15" s="1"/>
  <c r="M68" i="15" a="1"/>
  <c r="M68" i="15" s="1"/>
  <c r="Q67" i="15" a="1"/>
  <c r="Q67" i="15" s="1"/>
  <c r="P67" i="15" a="1"/>
  <c r="P67" i="15" s="1"/>
  <c r="O67" i="15" a="1"/>
  <c r="O67" i="15" s="1"/>
  <c r="N67" i="15" a="1"/>
  <c r="N67" i="15" s="1"/>
  <c r="M67" i="15" a="1"/>
  <c r="M67" i="15" s="1"/>
  <c r="Q66" i="15" a="1"/>
  <c r="Q66" i="15" s="1"/>
  <c r="P66" i="15" a="1"/>
  <c r="P66" i="15" s="1"/>
  <c r="O66" i="15" a="1"/>
  <c r="O66" i="15" s="1"/>
  <c r="N66" i="15" a="1"/>
  <c r="N66" i="15" s="1"/>
  <c r="M66" i="15" a="1"/>
  <c r="M66" i="15" s="1"/>
  <c r="Q65" i="15" a="1"/>
  <c r="Q65" i="15" s="1"/>
  <c r="P65" i="15" a="1"/>
  <c r="P65" i="15" s="1"/>
  <c r="O65" i="15" a="1"/>
  <c r="O65" i="15" s="1"/>
  <c r="N65" i="15" a="1"/>
  <c r="N65" i="15" s="1"/>
  <c r="M65" i="15" a="1"/>
  <c r="M65" i="15" s="1"/>
  <c r="Q64" i="15" a="1"/>
  <c r="Q64" i="15" s="1"/>
  <c r="P64" i="15" a="1"/>
  <c r="P64" i="15" s="1"/>
  <c r="O64" i="15" a="1"/>
  <c r="O64" i="15" s="1"/>
  <c r="N64" i="15" a="1"/>
  <c r="N64" i="15" s="1"/>
  <c r="M64" i="15" a="1"/>
  <c r="M64" i="15" s="1"/>
  <c r="B64" i="15"/>
  <c r="A64" i="15" s="1"/>
  <c r="Q63" i="15" a="1"/>
  <c r="Q63" i="15" s="1"/>
  <c r="P63" i="15" a="1"/>
  <c r="P63" i="15" s="1"/>
  <c r="O63" i="15" a="1"/>
  <c r="O63" i="15" s="1"/>
  <c r="N63" i="15" a="1"/>
  <c r="N63" i="15" s="1"/>
  <c r="M63" i="15" a="1"/>
  <c r="M63" i="15" s="1"/>
  <c r="Q62" i="15" a="1"/>
  <c r="Q62" i="15" s="1"/>
  <c r="P62" i="15" a="1"/>
  <c r="P62" i="15" s="1"/>
  <c r="O62" i="15" a="1"/>
  <c r="O62" i="15" s="1"/>
  <c r="N62" i="15" a="1"/>
  <c r="N62" i="15" s="1"/>
  <c r="M62" i="15" a="1"/>
  <c r="M62" i="15" s="1"/>
  <c r="Q61" i="15" a="1"/>
  <c r="Q61" i="15" s="1"/>
  <c r="P61" i="15" a="1"/>
  <c r="P61" i="15" s="1"/>
  <c r="O61" i="15" a="1"/>
  <c r="O61" i="15" s="1"/>
  <c r="N61" i="15" a="1"/>
  <c r="N61" i="15" s="1"/>
  <c r="M61" i="15" a="1"/>
  <c r="M61" i="15" s="1"/>
  <c r="Q60" i="15" a="1"/>
  <c r="Q60" i="15" s="1"/>
  <c r="P60" i="15" a="1"/>
  <c r="P60" i="15" s="1"/>
  <c r="O60" i="15" a="1"/>
  <c r="O60" i="15" s="1"/>
  <c r="N60" i="15" a="1"/>
  <c r="N60" i="15" s="1"/>
  <c r="M60" i="15" a="1"/>
  <c r="M60" i="15" s="1"/>
  <c r="Q59" i="15" a="1"/>
  <c r="Q59" i="15" s="1"/>
  <c r="P59" i="15" a="1"/>
  <c r="P59" i="15" s="1"/>
  <c r="O59" i="15" a="1"/>
  <c r="O59" i="15" s="1"/>
  <c r="N59" i="15" a="1"/>
  <c r="N59" i="15" s="1"/>
  <c r="M59" i="15" a="1"/>
  <c r="M59" i="15" s="1"/>
  <c r="Q58" i="15" a="1"/>
  <c r="Q58" i="15" s="1"/>
  <c r="P58" i="15" a="1"/>
  <c r="P58" i="15" s="1"/>
  <c r="O58" i="15" a="1"/>
  <c r="O58" i="15" s="1"/>
  <c r="N58" i="15" a="1"/>
  <c r="N58" i="15" s="1"/>
  <c r="M58" i="15" a="1"/>
  <c r="M58" i="15" s="1"/>
  <c r="Q57" i="15" a="1"/>
  <c r="Q57" i="15" s="1"/>
  <c r="P57" i="15" a="1"/>
  <c r="P57" i="15" s="1"/>
  <c r="O57" i="15" a="1"/>
  <c r="O57" i="15" s="1"/>
  <c r="N57" i="15" a="1"/>
  <c r="N57" i="15" s="1"/>
  <c r="M57" i="15" a="1"/>
  <c r="M57" i="15" s="1"/>
  <c r="Q56" i="15" a="1"/>
  <c r="Q56" i="15" s="1"/>
  <c r="P56" i="15" a="1"/>
  <c r="P56" i="15" s="1"/>
  <c r="O56" i="15" a="1"/>
  <c r="O56" i="15" s="1"/>
  <c r="N56" i="15" a="1"/>
  <c r="N56" i="15" s="1"/>
  <c r="M56" i="15" a="1"/>
  <c r="M56" i="15" s="1"/>
  <c r="Q55" i="15" a="1"/>
  <c r="Q55" i="15" s="1"/>
  <c r="P55" i="15" a="1"/>
  <c r="P55" i="15" s="1"/>
  <c r="O55" i="15" a="1"/>
  <c r="O55" i="15" s="1"/>
  <c r="N55" i="15" a="1"/>
  <c r="N55" i="15" s="1"/>
  <c r="M55" i="15" a="1"/>
  <c r="M55" i="15" s="1"/>
  <c r="Q54" i="15" a="1"/>
  <c r="Q54" i="15" s="1"/>
  <c r="P54" i="15" a="1"/>
  <c r="P54" i="15" s="1"/>
  <c r="O54" i="15" a="1"/>
  <c r="O54" i="15" s="1"/>
  <c r="N54" i="15" a="1"/>
  <c r="N54" i="15" s="1"/>
  <c r="M54" i="15" a="1"/>
  <c r="M54" i="15" s="1"/>
  <c r="Q53" i="15" a="1"/>
  <c r="Q53" i="15" s="1"/>
  <c r="P53" i="15" a="1"/>
  <c r="P53" i="15" s="1"/>
  <c r="O53" i="15" a="1"/>
  <c r="O53" i="15" s="1"/>
  <c r="N53" i="15" a="1"/>
  <c r="N53" i="15" s="1"/>
  <c r="M53" i="15" a="1"/>
  <c r="M53" i="15" s="1"/>
  <c r="Q52" i="15" a="1"/>
  <c r="Q52" i="15" s="1"/>
  <c r="P52" i="15" a="1"/>
  <c r="P52" i="15" s="1"/>
  <c r="O52" i="15" a="1"/>
  <c r="O52" i="15" s="1"/>
  <c r="N52" i="15" a="1"/>
  <c r="N52" i="15" s="1"/>
  <c r="M52" i="15" a="1"/>
  <c r="M52" i="15" s="1"/>
  <c r="Q51" i="15" a="1"/>
  <c r="Q51" i="15" s="1"/>
  <c r="P51" i="15" a="1"/>
  <c r="P51" i="15" s="1"/>
  <c r="O51" i="15" a="1"/>
  <c r="O51" i="15" s="1"/>
  <c r="N51" i="15" a="1"/>
  <c r="N51" i="15" s="1"/>
  <c r="M51" i="15" a="1"/>
  <c r="M51" i="15" s="1"/>
  <c r="Q50" i="15" a="1"/>
  <c r="Q50" i="15" s="1"/>
  <c r="P50" i="15" a="1"/>
  <c r="P50" i="15" s="1"/>
  <c r="O50" i="15" a="1"/>
  <c r="O50" i="15" s="1"/>
  <c r="N50" i="15" a="1"/>
  <c r="N50" i="15" s="1"/>
  <c r="M50" i="15" a="1"/>
  <c r="M50" i="15" s="1"/>
  <c r="Q49" i="15" a="1"/>
  <c r="Q49" i="15" s="1"/>
  <c r="P49" i="15" a="1"/>
  <c r="P49" i="15" s="1"/>
  <c r="O49" i="15" a="1"/>
  <c r="O49" i="15" s="1"/>
  <c r="N49" i="15" a="1"/>
  <c r="N49" i="15" s="1"/>
  <c r="M49" i="15" a="1"/>
  <c r="M49" i="15" s="1"/>
  <c r="Q48" i="15" a="1"/>
  <c r="Q48" i="15" s="1"/>
  <c r="P48" i="15" a="1"/>
  <c r="P48" i="15" s="1"/>
  <c r="O48" i="15" a="1"/>
  <c r="O48" i="15" s="1"/>
  <c r="N48" i="15" a="1"/>
  <c r="N48" i="15" s="1"/>
  <c r="M48" i="15" a="1"/>
  <c r="M48" i="15" s="1"/>
  <c r="Q47" i="15" a="1"/>
  <c r="Q47" i="15" s="1"/>
  <c r="P47" i="15" a="1"/>
  <c r="P47" i="15" s="1"/>
  <c r="O47" i="15" a="1"/>
  <c r="O47" i="15" s="1"/>
  <c r="N47" i="15" a="1"/>
  <c r="N47" i="15" s="1"/>
  <c r="M47" i="15" a="1"/>
  <c r="M47" i="15" s="1"/>
  <c r="Q46" i="15" a="1"/>
  <c r="Q46" i="15" s="1"/>
  <c r="P46" i="15" a="1"/>
  <c r="P46" i="15" s="1"/>
  <c r="O46" i="15" a="1"/>
  <c r="O46" i="15" s="1"/>
  <c r="N46" i="15" a="1"/>
  <c r="N46" i="15" s="1"/>
  <c r="M46" i="15" a="1"/>
  <c r="M46" i="15" s="1"/>
  <c r="Q45" i="15" a="1"/>
  <c r="Q45" i="15" s="1"/>
  <c r="P45" i="15" a="1"/>
  <c r="P45" i="15" s="1"/>
  <c r="O45" i="15" a="1"/>
  <c r="O45" i="15" s="1"/>
  <c r="N45" i="15" a="1"/>
  <c r="N45" i="15" s="1"/>
  <c r="M45" i="15" a="1"/>
  <c r="M45" i="15" s="1"/>
  <c r="Q44" i="15" a="1"/>
  <c r="Q44" i="15" s="1"/>
  <c r="P44" i="15" a="1"/>
  <c r="P44" i="15" s="1"/>
  <c r="O44" i="15" a="1"/>
  <c r="O44" i="15" s="1"/>
  <c r="N44" i="15" a="1"/>
  <c r="N44" i="15" s="1"/>
  <c r="M44" i="15" a="1"/>
  <c r="M44" i="15" s="1"/>
  <c r="Q43" i="15" a="1"/>
  <c r="Q43" i="15" s="1"/>
  <c r="P43" i="15" a="1"/>
  <c r="P43" i="15" s="1"/>
  <c r="O43" i="15" a="1"/>
  <c r="O43" i="15" s="1"/>
  <c r="N43" i="15" a="1"/>
  <c r="N43" i="15" s="1"/>
  <c r="M43" i="15" a="1"/>
  <c r="M43" i="15" s="1"/>
  <c r="Q42" i="15" a="1"/>
  <c r="Q42" i="15" s="1"/>
  <c r="P42" i="15" a="1"/>
  <c r="P42" i="15" s="1"/>
  <c r="O42" i="15" a="1"/>
  <c r="O42" i="15" s="1"/>
  <c r="N42" i="15" a="1"/>
  <c r="N42" i="15" s="1"/>
  <c r="M42" i="15" a="1"/>
  <c r="M42" i="15" s="1"/>
  <c r="Q41" i="15" a="1"/>
  <c r="Q41" i="15" s="1"/>
  <c r="P41" i="15" a="1"/>
  <c r="P41" i="15" s="1"/>
  <c r="O41" i="15" a="1"/>
  <c r="O41" i="15" s="1"/>
  <c r="N41" i="15" a="1"/>
  <c r="N41" i="15" s="1"/>
  <c r="M41" i="15" a="1"/>
  <c r="M41" i="15" s="1"/>
  <c r="Q40" i="15" a="1"/>
  <c r="Q40" i="15" s="1"/>
  <c r="P40" i="15" a="1"/>
  <c r="P40" i="15" s="1"/>
  <c r="O40" i="15" a="1"/>
  <c r="O40" i="15" s="1"/>
  <c r="N40" i="15" a="1"/>
  <c r="N40" i="15" s="1"/>
  <c r="M40" i="15" a="1"/>
  <c r="M40" i="15" s="1"/>
  <c r="Q39" i="15" a="1"/>
  <c r="Q39" i="15" s="1"/>
  <c r="P39" i="15" a="1"/>
  <c r="P39" i="15" s="1"/>
  <c r="O39" i="15" a="1"/>
  <c r="O39" i="15" s="1"/>
  <c r="N39" i="15" a="1"/>
  <c r="N39" i="15" s="1"/>
  <c r="M39" i="15" a="1"/>
  <c r="M39" i="15" s="1"/>
  <c r="Q38" i="15" a="1"/>
  <c r="Q38" i="15" s="1"/>
  <c r="P38" i="15" a="1"/>
  <c r="P38" i="15" s="1"/>
  <c r="O38" i="15" a="1"/>
  <c r="O38" i="15" s="1"/>
  <c r="N38" i="15" a="1"/>
  <c r="N38" i="15" s="1"/>
  <c r="M38" i="15" a="1"/>
  <c r="M38" i="15" s="1"/>
  <c r="Q37" i="15" a="1"/>
  <c r="Q37" i="15" s="1"/>
  <c r="P37" i="15" a="1"/>
  <c r="P37" i="15" s="1"/>
  <c r="O37" i="15" a="1"/>
  <c r="O37" i="15" s="1"/>
  <c r="N37" i="15" a="1"/>
  <c r="N37" i="15" s="1"/>
  <c r="M37" i="15" a="1"/>
  <c r="M37" i="15" s="1"/>
  <c r="Q36" i="15" a="1"/>
  <c r="Q36" i="15" s="1"/>
  <c r="P36" i="15" a="1"/>
  <c r="P36" i="15" s="1"/>
  <c r="O36" i="15" a="1"/>
  <c r="O36" i="15" s="1"/>
  <c r="N36" i="15" a="1"/>
  <c r="N36" i="15" s="1"/>
  <c r="M36" i="15" a="1"/>
  <c r="M36" i="15" s="1"/>
  <c r="Q35" i="15" a="1"/>
  <c r="Q35" i="15" s="1"/>
  <c r="P35" i="15" a="1"/>
  <c r="P35" i="15" s="1"/>
  <c r="O35" i="15" a="1"/>
  <c r="O35" i="15" s="1"/>
  <c r="N35" i="15" a="1"/>
  <c r="N35" i="15" s="1"/>
  <c r="M35" i="15" a="1"/>
  <c r="M35" i="15" s="1"/>
  <c r="Q34" i="15" a="1"/>
  <c r="Q34" i="15" s="1"/>
  <c r="P34" i="15" a="1"/>
  <c r="P34" i="15" s="1"/>
  <c r="O34" i="15" a="1"/>
  <c r="O34" i="15" s="1"/>
  <c r="N34" i="15" a="1"/>
  <c r="N34" i="15" s="1"/>
  <c r="M34" i="15" a="1"/>
  <c r="M34" i="15" s="1"/>
  <c r="Q33" i="15" a="1"/>
  <c r="Q33" i="15" s="1"/>
  <c r="P33" i="15" a="1"/>
  <c r="P33" i="15" s="1"/>
  <c r="O33" i="15" a="1"/>
  <c r="O33" i="15" s="1"/>
  <c r="N33" i="15" a="1"/>
  <c r="N33" i="15" s="1"/>
  <c r="M33" i="15" a="1"/>
  <c r="M33" i="15" s="1"/>
  <c r="Q32" i="15" a="1"/>
  <c r="Q32" i="15" s="1"/>
  <c r="P32" i="15" a="1"/>
  <c r="P32" i="15" s="1"/>
  <c r="O32" i="15" a="1"/>
  <c r="O32" i="15" s="1"/>
  <c r="N32" i="15" a="1"/>
  <c r="N32" i="15" s="1"/>
  <c r="M32" i="15" a="1"/>
  <c r="M32" i="15" s="1"/>
  <c r="Q31" i="15" a="1"/>
  <c r="Q31" i="15" s="1"/>
  <c r="P31" i="15" a="1"/>
  <c r="P31" i="15" s="1"/>
  <c r="O31" i="15" a="1"/>
  <c r="O31" i="15" s="1"/>
  <c r="N31" i="15" a="1"/>
  <c r="N31" i="15" s="1"/>
  <c r="M31" i="15" a="1"/>
  <c r="M31" i="15" s="1"/>
  <c r="Q30" i="15" a="1"/>
  <c r="Q30" i="15" s="1"/>
  <c r="P30" i="15" a="1"/>
  <c r="P30" i="15" s="1"/>
  <c r="O30" i="15" a="1"/>
  <c r="O30" i="15" s="1"/>
  <c r="N30" i="15" a="1"/>
  <c r="N30" i="15" s="1"/>
  <c r="M30" i="15" a="1"/>
  <c r="M30" i="15" s="1"/>
  <c r="Q29" i="15" a="1"/>
  <c r="Q29" i="15" s="1"/>
  <c r="P29" i="15" a="1"/>
  <c r="P29" i="15" s="1"/>
  <c r="O29" i="15" a="1"/>
  <c r="O29" i="15" s="1"/>
  <c r="N29" i="15" a="1"/>
  <c r="N29" i="15" s="1"/>
  <c r="M29" i="15" a="1"/>
  <c r="M29" i="15" s="1"/>
  <c r="Q28" i="15" a="1"/>
  <c r="Q28" i="15" s="1"/>
  <c r="P28" i="15" a="1"/>
  <c r="P28" i="15" s="1"/>
  <c r="O28" i="15" a="1"/>
  <c r="O28" i="15" s="1"/>
  <c r="N28" i="15" a="1"/>
  <c r="N28" i="15" s="1"/>
  <c r="M28" i="15" a="1"/>
  <c r="M28" i="15" s="1"/>
  <c r="Q27" i="15" a="1"/>
  <c r="Q27" i="15" s="1"/>
  <c r="P27" i="15" a="1"/>
  <c r="P27" i="15" s="1"/>
  <c r="O27" i="15" a="1"/>
  <c r="O27" i="15" s="1"/>
  <c r="N27" i="15" a="1"/>
  <c r="N27" i="15" s="1"/>
  <c r="M27" i="15" a="1"/>
  <c r="M27" i="15" s="1"/>
  <c r="Q26" i="15" a="1"/>
  <c r="Q26" i="15" s="1"/>
  <c r="P26" i="15" a="1"/>
  <c r="P26" i="15" s="1"/>
  <c r="O26" i="15" a="1"/>
  <c r="O26" i="15" s="1"/>
  <c r="N26" i="15" a="1"/>
  <c r="N26" i="15" s="1"/>
  <c r="M26" i="15" a="1"/>
  <c r="M26" i="15" s="1"/>
  <c r="Q25" i="15" a="1"/>
  <c r="Q25" i="15" s="1"/>
  <c r="P25" i="15" a="1"/>
  <c r="P25" i="15" s="1"/>
  <c r="O25" i="15" a="1"/>
  <c r="O25" i="15" s="1"/>
  <c r="N25" i="15" a="1"/>
  <c r="N25" i="15" s="1"/>
  <c r="M25" i="15" a="1"/>
  <c r="M25" i="15" s="1"/>
  <c r="Q24" i="15" a="1"/>
  <c r="Q24" i="15" s="1"/>
  <c r="P24" i="15" a="1"/>
  <c r="P24" i="15" s="1"/>
  <c r="O24" i="15" a="1"/>
  <c r="O24" i="15" s="1"/>
  <c r="N24" i="15" a="1"/>
  <c r="N24" i="15" s="1"/>
  <c r="M24" i="15" a="1"/>
  <c r="M24" i="15" s="1"/>
  <c r="Q23" i="15" a="1"/>
  <c r="Q23" i="15" s="1"/>
  <c r="P23" i="15" a="1"/>
  <c r="P23" i="15" s="1"/>
  <c r="O23" i="15" a="1"/>
  <c r="O23" i="15" s="1"/>
  <c r="N23" i="15" a="1"/>
  <c r="N23" i="15" s="1"/>
  <c r="M23" i="15" a="1"/>
  <c r="M23" i="15" s="1"/>
  <c r="Q22" i="15" a="1"/>
  <c r="Q22" i="15" s="1"/>
  <c r="P22" i="15" a="1"/>
  <c r="P22" i="15" s="1"/>
  <c r="O22" i="15" a="1"/>
  <c r="O22" i="15" s="1"/>
  <c r="N22" i="15" a="1"/>
  <c r="N22" i="15" s="1"/>
  <c r="M22" i="15" a="1"/>
  <c r="M22" i="15" s="1"/>
  <c r="Q21" i="15" a="1"/>
  <c r="Q21" i="15" s="1"/>
  <c r="P21" i="15" a="1"/>
  <c r="P21" i="15" s="1"/>
  <c r="O21" i="15" a="1"/>
  <c r="O21" i="15" s="1"/>
  <c r="N21" i="15" a="1"/>
  <c r="N21" i="15" s="1"/>
  <c r="M21" i="15" a="1"/>
  <c r="M21" i="15" s="1"/>
  <c r="Q20" i="15" a="1"/>
  <c r="Q20" i="15" s="1"/>
  <c r="P20" i="15" a="1"/>
  <c r="P20" i="15" s="1"/>
  <c r="O20" i="15" a="1"/>
  <c r="O20" i="15" s="1"/>
  <c r="N20" i="15" a="1"/>
  <c r="N20" i="15" s="1"/>
  <c r="M20" i="15" a="1"/>
  <c r="M20" i="15" s="1"/>
  <c r="Q19" i="15" a="1"/>
  <c r="Q19" i="15" s="1"/>
  <c r="P19" i="15" a="1"/>
  <c r="P19" i="15" s="1"/>
  <c r="O19" i="15" a="1"/>
  <c r="O19" i="15" s="1"/>
  <c r="N19" i="15" a="1"/>
  <c r="N19" i="15" s="1"/>
  <c r="M19" i="15" a="1"/>
  <c r="M19" i="15" s="1"/>
  <c r="Q18" i="15" a="1"/>
  <c r="Q18" i="15" s="1"/>
  <c r="P18" i="15" a="1"/>
  <c r="P18" i="15" s="1"/>
  <c r="O18" i="15" a="1"/>
  <c r="O18" i="15" s="1"/>
  <c r="N18" i="15" a="1"/>
  <c r="N18" i="15" s="1"/>
  <c r="M18" i="15" a="1"/>
  <c r="M18" i="15" s="1"/>
  <c r="Q17" i="15" a="1"/>
  <c r="Q17" i="15" s="1"/>
  <c r="P17" i="15" a="1"/>
  <c r="P17" i="15" s="1"/>
  <c r="O17" i="15" a="1"/>
  <c r="O17" i="15" s="1"/>
  <c r="N17" i="15" a="1"/>
  <c r="N17" i="15" s="1"/>
  <c r="M17" i="15" a="1"/>
  <c r="M17" i="15" s="1"/>
  <c r="B17" i="15"/>
  <c r="A17" i="15" s="1"/>
  <c r="Q16" i="15" a="1"/>
  <c r="Q16" i="15" s="1"/>
  <c r="P16" i="15" a="1"/>
  <c r="P16" i="15" s="1"/>
  <c r="O16" i="15" a="1"/>
  <c r="O16" i="15" s="1"/>
  <c r="N16" i="15" a="1"/>
  <c r="N16" i="15" s="1"/>
  <c r="M16" i="15" a="1"/>
  <c r="M16" i="15" s="1"/>
  <c r="Q15" i="15" a="1"/>
  <c r="Q15" i="15" s="1"/>
  <c r="P15" i="15" a="1"/>
  <c r="P15" i="15" s="1"/>
  <c r="O15" i="15" a="1"/>
  <c r="O15" i="15" s="1"/>
  <c r="N15" i="15" a="1"/>
  <c r="N15" i="15" s="1"/>
  <c r="M15" i="15" a="1"/>
  <c r="M15" i="15" s="1"/>
  <c r="Q14" i="15" a="1"/>
  <c r="Q14" i="15" s="1"/>
  <c r="P14" i="15" a="1"/>
  <c r="P14" i="15" s="1"/>
  <c r="O14" i="15" a="1"/>
  <c r="O14" i="15" s="1"/>
  <c r="N14" i="15" a="1"/>
  <c r="N14" i="15" s="1"/>
  <c r="M14" i="15" a="1"/>
  <c r="M14" i="15" s="1"/>
  <c r="Q13" i="15" a="1"/>
  <c r="Q13" i="15" s="1"/>
  <c r="P13" i="15" a="1"/>
  <c r="P13" i="15" s="1"/>
  <c r="O13" i="15" a="1"/>
  <c r="O13" i="15" s="1"/>
  <c r="N13" i="15" a="1"/>
  <c r="N13" i="15" s="1"/>
  <c r="M13" i="15" a="1"/>
  <c r="M13" i="15" s="1"/>
  <c r="Q12" i="15" a="1"/>
  <c r="Q12" i="15" s="1"/>
  <c r="P12" i="15" a="1"/>
  <c r="P12" i="15" s="1"/>
  <c r="O12" i="15" a="1"/>
  <c r="O12" i="15" s="1"/>
  <c r="N12" i="15" a="1"/>
  <c r="N12" i="15" s="1"/>
  <c r="M12" i="15" a="1"/>
  <c r="M12" i="15" s="1"/>
  <c r="Q11" i="15" a="1"/>
  <c r="Q11" i="15" s="1"/>
  <c r="P11" i="15" a="1"/>
  <c r="P11" i="15" s="1"/>
  <c r="O11" i="15" a="1"/>
  <c r="O11" i="15" s="1"/>
  <c r="N11" i="15" a="1"/>
  <c r="N11" i="15" s="1"/>
  <c r="M11" i="15" a="1"/>
  <c r="M11" i="15" s="1"/>
  <c r="Q10" i="15" a="1"/>
  <c r="Q10" i="15" s="1"/>
  <c r="P10" i="15" a="1"/>
  <c r="P10" i="15" s="1"/>
  <c r="O10" i="15" a="1"/>
  <c r="O10" i="15" s="1"/>
  <c r="N10" i="15" a="1"/>
  <c r="N10" i="15" s="1"/>
  <c r="M10" i="15" a="1"/>
  <c r="M10" i="15" s="1"/>
  <c r="Q9" i="15" a="1"/>
  <c r="Q9" i="15" s="1"/>
  <c r="P9" i="15" a="1"/>
  <c r="P9" i="15" s="1"/>
  <c r="O9" i="15" a="1"/>
  <c r="O9" i="15" s="1"/>
  <c r="N9" i="15" a="1"/>
  <c r="N9" i="15" s="1"/>
  <c r="M9" i="15" a="1"/>
  <c r="M9" i="15" s="1"/>
  <c r="B9" i="15"/>
  <c r="A9" i="15" s="1"/>
  <c r="Q8" i="15" a="1"/>
  <c r="Q8" i="15" s="1"/>
  <c r="P8" i="15" a="1"/>
  <c r="P8" i="15" s="1"/>
  <c r="O8" i="15" a="1"/>
  <c r="O8" i="15" s="1"/>
  <c r="N8" i="15" a="1"/>
  <c r="N8" i="15" s="1"/>
  <c r="M8" i="15" a="1"/>
  <c r="M8" i="15" s="1"/>
  <c r="Q7" i="15" a="1"/>
  <c r="Q7" i="15" s="1"/>
  <c r="P7" i="15" a="1"/>
  <c r="P7" i="15" s="1"/>
  <c r="O7" i="15" a="1"/>
  <c r="O7" i="15" s="1"/>
  <c r="N7" i="15" a="1"/>
  <c r="N7" i="15" s="1"/>
  <c r="M7" i="15" a="1"/>
  <c r="M7" i="15" s="1"/>
  <c r="Q6" i="15" a="1"/>
  <c r="Q6" i="15" s="1"/>
  <c r="P6" i="15" a="1"/>
  <c r="P6" i="15" s="1"/>
  <c r="O6" i="15" a="1"/>
  <c r="O6" i="15" s="1"/>
  <c r="N6" i="15" a="1"/>
  <c r="N6" i="15" s="1"/>
  <c r="M6" i="15" a="1"/>
  <c r="M6" i="15" s="1"/>
  <c r="Q5" i="15" a="1"/>
  <c r="Q5" i="15" s="1"/>
  <c r="P5" i="15" a="1"/>
  <c r="P5" i="15" s="1"/>
  <c r="O5" i="15" a="1"/>
  <c r="O5" i="15" s="1"/>
  <c r="N5" i="15" a="1"/>
  <c r="N5" i="15" s="1"/>
  <c r="M5" i="15" a="1"/>
  <c r="M5" i="15" s="1"/>
  <c r="C3" i="15"/>
  <c r="C2" i="15"/>
  <c r="L3" i="14"/>
  <c r="C2" i="14"/>
  <c r="AQ60" i="13"/>
  <c r="AR60" i="13" s="1"/>
  <c r="AS60" i="13" s="1"/>
  <c r="AT60" i="13" s="1"/>
  <c r="AQ59" i="13"/>
  <c r="AK59" i="13"/>
  <c r="AQ58" i="13"/>
  <c r="AK58" i="13"/>
  <c r="AS57" i="13"/>
  <c r="AT57" i="13" s="1"/>
  <c r="AQ57" i="13"/>
  <c r="AK57" i="13"/>
  <c r="AS56" i="13"/>
  <c r="AT56" i="13" s="1"/>
  <c r="AQ56" i="13"/>
  <c r="AK56" i="13"/>
  <c r="AS55" i="13"/>
  <c r="AT55" i="13" s="1"/>
  <c r="AQ55" i="13"/>
  <c r="AK55" i="13"/>
  <c r="AS54" i="13"/>
  <c r="AT54" i="13" s="1"/>
  <c r="AQ54" i="13"/>
  <c r="AK54" i="13"/>
  <c r="AQ53" i="13"/>
  <c r="AK53" i="13"/>
  <c r="AS52" i="13"/>
  <c r="AT52" i="13" s="1"/>
  <c r="AQ52" i="13"/>
  <c r="AK52" i="13"/>
  <c r="AQ51" i="13"/>
  <c r="AK51" i="13"/>
  <c r="AS50" i="13"/>
  <c r="AT50" i="13" s="1"/>
  <c r="AQ50" i="13"/>
  <c r="AK50" i="13"/>
  <c r="AS49" i="13"/>
  <c r="AT49" i="13" s="1"/>
  <c r="AQ49" i="13"/>
  <c r="AK49" i="13"/>
  <c r="AS48" i="13"/>
  <c r="AT48" i="13" s="1"/>
  <c r="AQ48" i="13"/>
  <c r="AK48" i="13"/>
  <c r="AS47" i="13"/>
  <c r="AT47" i="13" s="1"/>
  <c r="AQ47" i="13"/>
  <c r="AK47" i="13"/>
  <c r="AQ46" i="13"/>
  <c r="AK46" i="13"/>
  <c r="AQ45" i="13"/>
  <c r="AK45" i="13"/>
  <c r="AQ44" i="13"/>
  <c r="AK44" i="13"/>
  <c r="AQ43" i="13"/>
  <c r="AK43" i="13"/>
  <c r="AQ42" i="13"/>
  <c r="AK42" i="13"/>
  <c r="AQ41" i="13"/>
  <c r="AK41" i="13"/>
  <c r="AQ40" i="13"/>
  <c r="AK40" i="13"/>
  <c r="AQ39" i="13"/>
  <c r="AK39" i="13"/>
  <c r="AQ38" i="13"/>
  <c r="AK38" i="13"/>
  <c r="AQ37" i="13"/>
  <c r="AK37" i="13"/>
  <c r="AQ36" i="13"/>
  <c r="AK36" i="13"/>
  <c r="AQ35" i="13"/>
  <c r="AK35" i="13"/>
  <c r="AQ34" i="13"/>
  <c r="AK34" i="13"/>
  <c r="AQ33" i="13"/>
  <c r="AK33" i="13"/>
  <c r="AQ32" i="13"/>
  <c r="AK32" i="13"/>
  <c r="AQ31" i="13"/>
  <c r="AK31" i="13"/>
  <c r="AQ30" i="13"/>
  <c r="AK30" i="13"/>
  <c r="AQ29" i="13"/>
  <c r="C55" i="9" s="1"/>
  <c r="AK29" i="13"/>
  <c r="C33" i="9" s="1"/>
  <c r="AQ28" i="13"/>
  <c r="C54" i="9" s="1"/>
  <c r="AK28" i="13"/>
  <c r="C32" i="9" s="1"/>
  <c r="AQ27" i="13"/>
  <c r="C53" i="9" s="1"/>
  <c r="AK27" i="13"/>
  <c r="C31" i="9" s="1"/>
  <c r="AQ26" i="13"/>
  <c r="C52" i="9" s="1"/>
  <c r="AK26" i="13"/>
  <c r="C30" i="9" s="1"/>
  <c r="AQ25" i="13"/>
  <c r="C51" i="9" s="1"/>
  <c r="AK25" i="13"/>
  <c r="C29" i="9" s="1"/>
  <c r="AQ24" i="13"/>
  <c r="C50" i="9" s="1"/>
  <c r="AK24" i="13"/>
  <c r="C28" i="9" s="1"/>
  <c r="AQ23" i="13"/>
  <c r="C49" i="9" s="1"/>
  <c r="AK23" i="13"/>
  <c r="C27" i="9" s="1"/>
  <c r="AQ22" i="13"/>
  <c r="C48" i="9" s="1"/>
  <c r="AK22" i="13"/>
  <c r="C26" i="9" s="1"/>
  <c r="AQ21" i="13"/>
  <c r="C47" i="9" s="1"/>
  <c r="AK21" i="13"/>
  <c r="C25" i="9" s="1"/>
  <c r="AQ20" i="13"/>
  <c r="C46" i="9" s="1"/>
  <c r="AK20" i="13"/>
  <c r="C24" i="9" s="1"/>
  <c r="AQ19" i="13"/>
  <c r="C45" i="9" s="1"/>
  <c r="AK19" i="13"/>
  <c r="C23" i="9" s="1"/>
  <c r="AQ18" i="13"/>
  <c r="C44" i="9" s="1"/>
  <c r="AK18" i="13"/>
  <c r="C22" i="9" s="1"/>
  <c r="AQ17" i="13"/>
  <c r="C43" i="9" s="1"/>
  <c r="AK17" i="13"/>
  <c r="C21" i="9" s="1"/>
  <c r="AQ16" i="13"/>
  <c r="C42" i="9" s="1"/>
  <c r="AK16" i="13"/>
  <c r="C20" i="9" s="1"/>
  <c r="AQ15" i="13"/>
  <c r="C41" i="9" s="1"/>
  <c r="AK15" i="13"/>
  <c r="C19" i="9" s="1"/>
  <c r="AQ14" i="13"/>
  <c r="C40" i="9" s="1"/>
  <c r="AQ13" i="13"/>
  <c r="C39" i="9" s="1"/>
  <c r="AJ1" i="13"/>
  <c r="CC1028" i="12"/>
  <c r="CD1028" i="12" s="1"/>
  <c r="BP1028" i="12"/>
  <c r="BO1028" i="12"/>
  <c r="BN1028" i="12"/>
  <c r="CC1027" i="12"/>
  <c r="CD1027" i="12" s="1"/>
  <c r="BP1027" i="12"/>
  <c r="BO1027" i="12"/>
  <c r="BN1027" i="12"/>
  <c r="CD1026" i="12"/>
  <c r="CC1026" i="12"/>
  <c r="BO1026" i="12"/>
  <c r="BP1026" i="12" s="1"/>
  <c r="BN1026" i="12"/>
  <c r="CC1025" i="12"/>
  <c r="CD1025" i="12" s="1"/>
  <c r="BO1025" i="12"/>
  <c r="BP1025" i="12" s="1"/>
  <c r="BN1025" i="12"/>
  <c r="CD1024" i="12"/>
  <c r="CC1024" i="12"/>
  <c r="BO1024" i="12"/>
  <c r="BP1024" i="12" s="1"/>
  <c r="CC1023" i="12"/>
  <c r="CD1023" i="12" s="1"/>
  <c r="BP1023" i="12"/>
  <c r="BO1023" i="12"/>
  <c r="CC1022" i="12"/>
  <c r="CD1022" i="12" s="1"/>
  <c r="BO1022" i="12"/>
  <c r="BP1022" i="12" s="1"/>
  <c r="CC1021" i="12"/>
  <c r="CD1021" i="12" s="1"/>
  <c r="BO1021" i="12"/>
  <c r="BP1021" i="12" s="1"/>
  <c r="CC1020" i="12"/>
  <c r="CD1020" i="12" s="1"/>
  <c r="BP1020" i="12"/>
  <c r="BO1020" i="12"/>
  <c r="CC1019" i="12"/>
  <c r="CD1019" i="12" s="1"/>
  <c r="BP1019" i="12"/>
  <c r="BO1019" i="12"/>
  <c r="CD1018" i="12"/>
  <c r="CC1018" i="12"/>
  <c r="BO1018" i="12"/>
  <c r="BP1018" i="12" s="1"/>
  <c r="CC1017" i="12"/>
  <c r="CD1017" i="12" s="1"/>
  <c r="BO1017" i="12"/>
  <c r="BP1017" i="12" s="1"/>
  <c r="CD1016" i="12"/>
  <c r="CC1016" i="12"/>
  <c r="BO1016" i="12"/>
  <c r="BP1016" i="12" s="1"/>
  <c r="CC1015" i="12"/>
  <c r="CD1015" i="12" s="1"/>
  <c r="BO1015" i="12"/>
  <c r="BP1015" i="12" s="1"/>
  <c r="CD1014" i="12"/>
  <c r="CC1014" i="12"/>
  <c r="BP1014" i="12"/>
  <c r="BO1014" i="12"/>
  <c r="CC1013" i="12"/>
  <c r="CD1013" i="12" s="1"/>
  <c r="BO1013" i="12"/>
  <c r="BP1013" i="12" s="1"/>
  <c r="CD1012" i="12"/>
  <c r="CC1012" i="12"/>
  <c r="BP1012" i="12"/>
  <c r="BO1012" i="12"/>
  <c r="CC1011" i="12"/>
  <c r="CD1011" i="12" s="1"/>
  <c r="BO1011" i="12"/>
  <c r="BP1011" i="12" s="1"/>
  <c r="CD1010" i="12"/>
  <c r="CC1010" i="12"/>
  <c r="BO1010" i="12"/>
  <c r="BP1010" i="12" s="1"/>
  <c r="CC1009" i="12"/>
  <c r="CD1009" i="12" s="1"/>
  <c r="BP1009" i="12"/>
  <c r="BO1009" i="12"/>
  <c r="CC1008" i="12"/>
  <c r="CD1008" i="12" s="1"/>
  <c r="BP1008" i="12"/>
  <c r="BO1008" i="12"/>
  <c r="CC1007" i="12"/>
  <c r="CD1007" i="12" s="1"/>
  <c r="BP1007" i="12"/>
  <c r="BO1007" i="12"/>
  <c r="CC1006" i="12"/>
  <c r="CD1006" i="12" s="1"/>
  <c r="BP1006" i="12"/>
  <c r="BO1006" i="12"/>
  <c r="CC1005" i="12"/>
  <c r="CD1005" i="12" s="1"/>
  <c r="BO1005" i="12"/>
  <c r="BP1005" i="12" s="1"/>
  <c r="CC1004" i="12"/>
  <c r="CD1004" i="12" s="1"/>
  <c r="BO1004" i="12"/>
  <c r="BP1004" i="12" s="1"/>
  <c r="CC1003" i="12"/>
  <c r="CD1003" i="12" s="1"/>
  <c r="BP1003" i="12"/>
  <c r="BO1003" i="12"/>
  <c r="CD1002" i="12"/>
  <c r="CC1002" i="12"/>
  <c r="BO1002" i="12"/>
  <c r="BP1002" i="12" s="1"/>
  <c r="CC1001" i="12"/>
  <c r="CD1001" i="12" s="1"/>
  <c r="BP1001" i="12"/>
  <c r="BO1001" i="12"/>
  <c r="CC1000" i="12"/>
  <c r="CD1000" i="12" s="1"/>
  <c r="BO1000" i="12"/>
  <c r="BP1000" i="12" s="1"/>
  <c r="CC999" i="12"/>
  <c r="CD999" i="12" s="1"/>
  <c r="BO999" i="12"/>
  <c r="BP999" i="12" s="1"/>
  <c r="CD998" i="12"/>
  <c r="CC998" i="12"/>
  <c r="BO998" i="12"/>
  <c r="BP998" i="12" s="1"/>
  <c r="CC997" i="12"/>
  <c r="CD997" i="12" s="1"/>
  <c r="BO997" i="12"/>
  <c r="BP997" i="12" s="1"/>
  <c r="CC996" i="12"/>
  <c r="CD996" i="12" s="1"/>
  <c r="BP996" i="12"/>
  <c r="BO996" i="12"/>
  <c r="CC995" i="12"/>
  <c r="CD995" i="12" s="1"/>
  <c r="BP995" i="12"/>
  <c r="BO995" i="12"/>
  <c r="CC994" i="12"/>
  <c r="CD994" i="12" s="1"/>
  <c r="BO994" i="12"/>
  <c r="BP994" i="12" s="1"/>
  <c r="CC993" i="12"/>
  <c r="CD993" i="12" s="1"/>
  <c r="BP993" i="12"/>
  <c r="BO993" i="12"/>
  <c r="CC992" i="12"/>
  <c r="CD992" i="12" s="1"/>
  <c r="BP992" i="12"/>
  <c r="BO992" i="12"/>
  <c r="CC991" i="12"/>
  <c r="CD991" i="12" s="1"/>
  <c r="BO991" i="12"/>
  <c r="BP991" i="12" s="1"/>
  <c r="CD990" i="12"/>
  <c r="CC990" i="12"/>
  <c r="BO990" i="12"/>
  <c r="BP990" i="12" s="1"/>
  <c r="CC989" i="12"/>
  <c r="CD989" i="12" s="1"/>
  <c r="BO989" i="12"/>
  <c r="BP989" i="12" s="1"/>
  <c r="CD988" i="12"/>
  <c r="CC988" i="12"/>
  <c r="BO988" i="12"/>
  <c r="BP988" i="12" s="1"/>
  <c r="CC987" i="12"/>
  <c r="CD987" i="12" s="1"/>
  <c r="BO987" i="12"/>
  <c r="BP987" i="12" s="1"/>
  <c r="CC986" i="12"/>
  <c r="CD986" i="12" s="1"/>
  <c r="BP986" i="12"/>
  <c r="BO986" i="12"/>
  <c r="CC985" i="12"/>
  <c r="CD985" i="12" s="1"/>
  <c r="BP985" i="12"/>
  <c r="BO985" i="12"/>
  <c r="CC984" i="12"/>
  <c r="CD984" i="12" s="1"/>
  <c r="BO984" i="12"/>
  <c r="BP984" i="12" s="1"/>
  <c r="CC983" i="12"/>
  <c r="CD983" i="12" s="1"/>
  <c r="BO983" i="12"/>
  <c r="BP983" i="12" s="1"/>
  <c r="CC982" i="12"/>
  <c r="CD982" i="12" s="1"/>
  <c r="BP982" i="12"/>
  <c r="BO982" i="12"/>
  <c r="CC981" i="12"/>
  <c r="CD981" i="12" s="1"/>
  <c r="BP981" i="12"/>
  <c r="BO981" i="12"/>
  <c r="CC980" i="12"/>
  <c r="CD980" i="12" s="1"/>
  <c r="BP980" i="12"/>
  <c r="BO980" i="12"/>
  <c r="CC979" i="12"/>
  <c r="CD979" i="12" s="1"/>
  <c r="BO979" i="12"/>
  <c r="BP979" i="12" s="1"/>
  <c r="CD978" i="12"/>
  <c r="CC978" i="12"/>
  <c r="BO978" i="12"/>
  <c r="BP978" i="12" s="1"/>
  <c r="CC977" i="12"/>
  <c r="CD977" i="12" s="1"/>
  <c r="BO977" i="12"/>
  <c r="BP977" i="12" s="1"/>
  <c r="CD976" i="12"/>
  <c r="CC976" i="12"/>
  <c r="BO976" i="12"/>
  <c r="BP976" i="12" s="1"/>
  <c r="CC975" i="12"/>
  <c r="CD975" i="12" s="1"/>
  <c r="BP975" i="12"/>
  <c r="BO975" i="12"/>
  <c r="CD974" i="12"/>
  <c r="CC974" i="12"/>
  <c r="BO974" i="12"/>
  <c r="BP974" i="12" s="1"/>
  <c r="CC973" i="12"/>
  <c r="CD973" i="12" s="1"/>
  <c r="BO973" i="12"/>
  <c r="BP973" i="12" s="1"/>
  <c r="CD972" i="12"/>
  <c r="CC972" i="12"/>
  <c r="BP972" i="12"/>
  <c r="BO972" i="12"/>
  <c r="CC971" i="12"/>
  <c r="CD971" i="12" s="1"/>
  <c r="BO971" i="12"/>
  <c r="BP971" i="12" s="1"/>
  <c r="CD970" i="12"/>
  <c r="CC970" i="12"/>
  <c r="BO970" i="12"/>
  <c r="BP970" i="12" s="1"/>
  <c r="CC969" i="12"/>
  <c r="CD969" i="12" s="1"/>
  <c r="BO969" i="12"/>
  <c r="BP969" i="12" s="1"/>
  <c r="CD968" i="12"/>
  <c r="CC968" i="12"/>
  <c r="BO968" i="12"/>
  <c r="BP968" i="12" s="1"/>
  <c r="CC967" i="12"/>
  <c r="CD967" i="12" s="1"/>
  <c r="BO967" i="12"/>
  <c r="BP967" i="12" s="1"/>
  <c r="CC966" i="12"/>
  <c r="CD966" i="12" s="1"/>
  <c r="BP966" i="12"/>
  <c r="BO966" i="12"/>
  <c r="CC965" i="12"/>
  <c r="CD965" i="12" s="1"/>
  <c r="BP965" i="12"/>
  <c r="BO965" i="12"/>
  <c r="CC964" i="12"/>
  <c r="CD964" i="12" s="1"/>
  <c r="BP964" i="12"/>
  <c r="BO964" i="12"/>
  <c r="CC963" i="12"/>
  <c r="CD963" i="12" s="1"/>
  <c r="BP963" i="12"/>
  <c r="BO963" i="12"/>
  <c r="CC962" i="12"/>
  <c r="CD962" i="12" s="1"/>
  <c r="BO962" i="12"/>
  <c r="BP962" i="12" s="1"/>
  <c r="CC961" i="12"/>
  <c r="CD961" i="12" s="1"/>
  <c r="BO961" i="12"/>
  <c r="BP961" i="12" s="1"/>
  <c r="CC960" i="12"/>
  <c r="CD960" i="12" s="1"/>
  <c r="BP960" i="12"/>
  <c r="BO960" i="12"/>
  <c r="CC959" i="12"/>
  <c r="CD959" i="12" s="1"/>
  <c r="BO959" i="12"/>
  <c r="BP959" i="12" s="1"/>
  <c r="CD958" i="12"/>
  <c r="CC958" i="12"/>
  <c r="BO958" i="12"/>
  <c r="BP958" i="12" s="1"/>
  <c r="CC957" i="12"/>
  <c r="CD957" i="12" s="1"/>
  <c r="BO957" i="12"/>
  <c r="BP957" i="12" s="1"/>
  <c r="CD956" i="12"/>
  <c r="CC956" i="12"/>
  <c r="BO956" i="12"/>
  <c r="BP956" i="12" s="1"/>
  <c r="CC955" i="12"/>
  <c r="CD955" i="12" s="1"/>
  <c r="BP955" i="12"/>
  <c r="BO955" i="12"/>
  <c r="CD954" i="12"/>
  <c r="CC954" i="12"/>
  <c r="BO954" i="12"/>
  <c r="BP954" i="12" s="1"/>
  <c r="CC953" i="12"/>
  <c r="CD953" i="12" s="1"/>
  <c r="BO953" i="12"/>
  <c r="BP953" i="12" s="1"/>
  <c r="CD952" i="12"/>
  <c r="CC952" i="12"/>
  <c r="BP952" i="12"/>
  <c r="BO952" i="12"/>
  <c r="CC951" i="12"/>
  <c r="CD951" i="12" s="1"/>
  <c r="BP951" i="12"/>
  <c r="BO951" i="12"/>
  <c r="CC950" i="12"/>
  <c r="CD950" i="12" s="1"/>
  <c r="BP950" i="12"/>
  <c r="BO950" i="12"/>
  <c r="CC949" i="12"/>
  <c r="CD949" i="12" s="1"/>
  <c r="BO949" i="12"/>
  <c r="BP949" i="12" s="1"/>
  <c r="CD948" i="12"/>
  <c r="CC948" i="12"/>
  <c r="BP948" i="12"/>
  <c r="BO948" i="12"/>
  <c r="CC947" i="12"/>
  <c r="CD947" i="12" s="1"/>
  <c r="BO947" i="12"/>
  <c r="BP947" i="12" s="1"/>
  <c r="CD946" i="12"/>
  <c r="CC946" i="12"/>
  <c r="BO946" i="12"/>
  <c r="BP946" i="12" s="1"/>
  <c r="CC945" i="12"/>
  <c r="CD945" i="12" s="1"/>
  <c r="BO945" i="12"/>
  <c r="BP945" i="12" s="1"/>
  <c r="CD944" i="12"/>
  <c r="CC944" i="12"/>
  <c r="BO944" i="12"/>
  <c r="BP944" i="12" s="1"/>
  <c r="CC943" i="12"/>
  <c r="CD943" i="12" s="1"/>
  <c r="BO943" i="12"/>
  <c r="BP943" i="12" s="1"/>
  <c r="CC942" i="12"/>
  <c r="CD942" i="12" s="1"/>
  <c r="BP942" i="12"/>
  <c r="BO942" i="12"/>
  <c r="CC941" i="12"/>
  <c r="CD941" i="12" s="1"/>
  <c r="BP941" i="12"/>
  <c r="BO941" i="12"/>
  <c r="CC940" i="12"/>
  <c r="CD940" i="12" s="1"/>
  <c r="BP940" i="12"/>
  <c r="BO940" i="12"/>
  <c r="CC939" i="12"/>
  <c r="CD939" i="12" s="1"/>
  <c r="BP939" i="12"/>
  <c r="BO939" i="12"/>
  <c r="CC938" i="12"/>
  <c r="CD938" i="12" s="1"/>
  <c r="BO938" i="12"/>
  <c r="BP938" i="12" s="1"/>
  <c r="CC937" i="12"/>
  <c r="CD937" i="12" s="1"/>
  <c r="BO937" i="12"/>
  <c r="BP937" i="12" s="1"/>
  <c r="CC936" i="12"/>
  <c r="CD936" i="12" s="1"/>
  <c r="BO936" i="12"/>
  <c r="BP936" i="12" s="1"/>
  <c r="CC935" i="12"/>
  <c r="CD935" i="12" s="1"/>
  <c r="BO935" i="12"/>
  <c r="BP935" i="12" s="1"/>
  <c r="CD934" i="12"/>
  <c r="CC934" i="12"/>
  <c r="BO934" i="12"/>
  <c r="BP934" i="12" s="1"/>
  <c r="CC933" i="12"/>
  <c r="CD933" i="12" s="1"/>
  <c r="BO933" i="12"/>
  <c r="BP933" i="12" s="1"/>
  <c r="CD932" i="12"/>
  <c r="CC932" i="12"/>
  <c r="BO932" i="12"/>
  <c r="BP932" i="12" s="1"/>
  <c r="CC931" i="12"/>
  <c r="CD931" i="12" s="1"/>
  <c r="BP931" i="12"/>
  <c r="BO931" i="12"/>
  <c r="CD930" i="12"/>
  <c r="CC930" i="12"/>
  <c r="BO930" i="12"/>
  <c r="BP930" i="12" s="1"/>
  <c r="CC929" i="12"/>
  <c r="CD929" i="12" s="1"/>
  <c r="BO929" i="12"/>
  <c r="BP929" i="12" s="1"/>
  <c r="CD928" i="12"/>
  <c r="CC928" i="12"/>
  <c r="BP928" i="12"/>
  <c r="BO928" i="12"/>
  <c r="CC927" i="12"/>
  <c r="CD927" i="12" s="1"/>
  <c r="BP927" i="12"/>
  <c r="BO927" i="12"/>
  <c r="CC926" i="12"/>
  <c r="CD926" i="12" s="1"/>
  <c r="BP926" i="12"/>
  <c r="BO926" i="12"/>
  <c r="CC925" i="12"/>
  <c r="CD925" i="12" s="1"/>
  <c r="BO925" i="12"/>
  <c r="BP925" i="12" s="1"/>
  <c r="CD924" i="12"/>
  <c r="CC924" i="12"/>
  <c r="BP924" i="12"/>
  <c r="BO924" i="12"/>
  <c r="CC923" i="12"/>
  <c r="CD923" i="12" s="1"/>
  <c r="BO923" i="12"/>
  <c r="BP923" i="12" s="1"/>
  <c r="CC922" i="12"/>
  <c r="CD922" i="12" s="1"/>
  <c r="BO922" i="12"/>
  <c r="BP922" i="12" s="1"/>
  <c r="CC921" i="12"/>
  <c r="CD921" i="12" s="1"/>
  <c r="BO921" i="12"/>
  <c r="BP921" i="12" s="1"/>
  <c r="CD920" i="12"/>
  <c r="CC920" i="12"/>
  <c r="BO920" i="12"/>
  <c r="BP920" i="12" s="1"/>
  <c r="CC919" i="12"/>
  <c r="CD919" i="12" s="1"/>
  <c r="BO919" i="12"/>
  <c r="BP919" i="12" s="1"/>
  <c r="CC918" i="12"/>
  <c r="CD918" i="12" s="1"/>
  <c r="BP918" i="12"/>
  <c r="BO918" i="12"/>
  <c r="CC917" i="12"/>
  <c r="CD917" i="12" s="1"/>
  <c r="BP917" i="12"/>
  <c r="BO917" i="12"/>
  <c r="CC916" i="12"/>
  <c r="CD916" i="12" s="1"/>
  <c r="BP916" i="12"/>
  <c r="BO916" i="12"/>
  <c r="CC915" i="12"/>
  <c r="CD915" i="12" s="1"/>
  <c r="BP915" i="12"/>
  <c r="BO915" i="12"/>
  <c r="CC914" i="12"/>
  <c r="CD914" i="12" s="1"/>
  <c r="BO914" i="12"/>
  <c r="BP914" i="12" s="1"/>
  <c r="CC913" i="12"/>
  <c r="CD913" i="12" s="1"/>
  <c r="BO913" i="12"/>
  <c r="BP913" i="12" s="1"/>
  <c r="CC912" i="12"/>
  <c r="CD912" i="12" s="1"/>
  <c r="BO912" i="12"/>
  <c r="BP912" i="12" s="1"/>
  <c r="CC911" i="12"/>
  <c r="CD911" i="12" s="1"/>
  <c r="BP911" i="12"/>
  <c r="BO911" i="12"/>
  <c r="CD910" i="12"/>
  <c r="CC910" i="12"/>
  <c r="BO910" i="12"/>
  <c r="BP910" i="12" s="1"/>
  <c r="CC909" i="12"/>
  <c r="CD909" i="12" s="1"/>
  <c r="BO909" i="12"/>
  <c r="BP909" i="12" s="1"/>
  <c r="CD908" i="12"/>
  <c r="CC908" i="12"/>
  <c r="BO908" i="12"/>
  <c r="BP908" i="12" s="1"/>
  <c r="CC907" i="12"/>
  <c r="CD907" i="12" s="1"/>
  <c r="BP907" i="12"/>
  <c r="BO907" i="12"/>
  <c r="CD906" i="12"/>
  <c r="CC906" i="12"/>
  <c r="BO906" i="12"/>
  <c r="BP906" i="12" s="1"/>
  <c r="CC905" i="12"/>
  <c r="CD905" i="12" s="1"/>
  <c r="BO905" i="12"/>
  <c r="BP905" i="12" s="1"/>
  <c r="CD904" i="12"/>
  <c r="CC904" i="12"/>
  <c r="BP904" i="12"/>
  <c r="BO904" i="12"/>
  <c r="CC903" i="12"/>
  <c r="CD903" i="12" s="1"/>
  <c r="BP903" i="12"/>
  <c r="BO903" i="12"/>
  <c r="CC902" i="12"/>
  <c r="CD902" i="12" s="1"/>
  <c r="BP902" i="12"/>
  <c r="BO902" i="12"/>
  <c r="CC901" i="12"/>
  <c r="CD901" i="12" s="1"/>
  <c r="BO901" i="12"/>
  <c r="BP901" i="12" s="1"/>
  <c r="CD900" i="12"/>
  <c r="CC900" i="12"/>
  <c r="BP900" i="12"/>
  <c r="BO900" i="12"/>
  <c r="CC899" i="12"/>
  <c r="CD899" i="12" s="1"/>
  <c r="BO899" i="12"/>
  <c r="BP899" i="12" s="1"/>
  <c r="CC898" i="12"/>
  <c r="CD898" i="12" s="1"/>
  <c r="BP898" i="12"/>
  <c r="BO898" i="12"/>
  <c r="CC897" i="12"/>
  <c r="CD897" i="12" s="1"/>
  <c r="BO897" i="12"/>
  <c r="BP897" i="12" s="1"/>
  <c r="CD896" i="12"/>
  <c r="CC896" i="12"/>
  <c r="BO896" i="12"/>
  <c r="BP896" i="12" s="1"/>
  <c r="CC895" i="12"/>
  <c r="CD895" i="12" s="1"/>
  <c r="BO895" i="12"/>
  <c r="BP895" i="12" s="1"/>
  <c r="CC894" i="12"/>
  <c r="CD894" i="12" s="1"/>
  <c r="BP894" i="12"/>
  <c r="BO894" i="12"/>
  <c r="CC893" i="12"/>
  <c r="CD893" i="12" s="1"/>
  <c r="BP893" i="12"/>
  <c r="BO893" i="12"/>
  <c r="CC892" i="12"/>
  <c r="CD892" i="12" s="1"/>
  <c r="BP892" i="12"/>
  <c r="BO892" i="12"/>
  <c r="CC891" i="12"/>
  <c r="CD891" i="12" s="1"/>
  <c r="BP891" i="12"/>
  <c r="BO891" i="12"/>
  <c r="CC890" i="12"/>
  <c r="CD890" i="12" s="1"/>
  <c r="BO890" i="12"/>
  <c r="BP890" i="12" s="1"/>
  <c r="CC889" i="12"/>
  <c r="CD889" i="12" s="1"/>
  <c r="BO889" i="12"/>
  <c r="BP889" i="12" s="1"/>
  <c r="CC888" i="12"/>
  <c r="CD888" i="12" s="1"/>
  <c r="BP888" i="12"/>
  <c r="BO888" i="12"/>
  <c r="CC887" i="12"/>
  <c r="CD887" i="12" s="1"/>
  <c r="BO887" i="12"/>
  <c r="BP887" i="12" s="1"/>
  <c r="CD886" i="12"/>
  <c r="CC886" i="12"/>
  <c r="BO886" i="12"/>
  <c r="BP886" i="12" s="1"/>
  <c r="CC885" i="12"/>
  <c r="CD885" i="12" s="1"/>
  <c r="BO885" i="12"/>
  <c r="BP885" i="12" s="1"/>
  <c r="CD884" i="12"/>
  <c r="CC884" i="12"/>
  <c r="BO884" i="12"/>
  <c r="BP884" i="12" s="1"/>
  <c r="CC883" i="12"/>
  <c r="CD883" i="12" s="1"/>
  <c r="BP883" i="12"/>
  <c r="BO883" i="12"/>
  <c r="CD882" i="12"/>
  <c r="CC882" i="12"/>
  <c r="BO882" i="12"/>
  <c r="BP882" i="12" s="1"/>
  <c r="CC881" i="12"/>
  <c r="CD881" i="12" s="1"/>
  <c r="BO881" i="12"/>
  <c r="BP881" i="12" s="1"/>
  <c r="CD880" i="12"/>
  <c r="CC880" i="12"/>
  <c r="BP880" i="12"/>
  <c r="BO880" i="12"/>
  <c r="CC879" i="12"/>
  <c r="CD879" i="12" s="1"/>
  <c r="BP879" i="12"/>
  <c r="BO879" i="12"/>
  <c r="CC878" i="12"/>
  <c r="CD878" i="12" s="1"/>
  <c r="BP878" i="12"/>
  <c r="BO878" i="12"/>
  <c r="CC877" i="12"/>
  <c r="CD877" i="12" s="1"/>
  <c r="BO877" i="12"/>
  <c r="BP877" i="12" s="1"/>
  <c r="CD876" i="12"/>
  <c r="CC876" i="12"/>
  <c r="BP876" i="12"/>
  <c r="BO876" i="12"/>
  <c r="CC875" i="12"/>
  <c r="CD875" i="12" s="1"/>
  <c r="BO875" i="12"/>
  <c r="BP875" i="12" s="1"/>
  <c r="CD874" i="12"/>
  <c r="CC874" i="12"/>
  <c r="BO874" i="12"/>
  <c r="BP874" i="12" s="1"/>
  <c r="CC873" i="12"/>
  <c r="CD873" i="12" s="1"/>
  <c r="BO873" i="12"/>
  <c r="BP873" i="12" s="1"/>
  <c r="CD872" i="12"/>
  <c r="CC872" i="12"/>
  <c r="BO872" i="12"/>
  <c r="BP872" i="12" s="1"/>
  <c r="CC871" i="12"/>
  <c r="CD871" i="12" s="1"/>
  <c r="BO871" i="12"/>
  <c r="BP871" i="12" s="1"/>
  <c r="CD870" i="12"/>
  <c r="CC870" i="12"/>
  <c r="BP870" i="12"/>
  <c r="BO870" i="12"/>
  <c r="CC869" i="12"/>
  <c r="CD869" i="12" s="1"/>
  <c r="BP869" i="12"/>
  <c r="BO869" i="12"/>
  <c r="CC868" i="12"/>
  <c r="CD868" i="12" s="1"/>
  <c r="BO868" i="12"/>
  <c r="BP868" i="12" s="1"/>
  <c r="CC867" i="12"/>
  <c r="CD867" i="12" s="1"/>
  <c r="BP867" i="12"/>
  <c r="BO867" i="12"/>
  <c r="CC866" i="12"/>
  <c r="CD866" i="12" s="1"/>
  <c r="BO866" i="12"/>
  <c r="BP866" i="12" s="1"/>
  <c r="CC865" i="12"/>
  <c r="CD865" i="12" s="1"/>
  <c r="BO865" i="12"/>
  <c r="BP865" i="12" s="1"/>
  <c r="CC864" i="12"/>
  <c r="CD864" i="12" s="1"/>
  <c r="BO864" i="12"/>
  <c r="BP864" i="12" s="1"/>
  <c r="CC863" i="12"/>
  <c r="CD863" i="12" s="1"/>
  <c r="BO863" i="12"/>
  <c r="BP863" i="12" s="1"/>
  <c r="CD862" i="12"/>
  <c r="CC862" i="12"/>
  <c r="BO862" i="12"/>
  <c r="BP862" i="12" s="1"/>
  <c r="CC861" i="12"/>
  <c r="CD861" i="12" s="1"/>
  <c r="BO861" i="12"/>
  <c r="BP861" i="12" s="1"/>
  <c r="CD860" i="12"/>
  <c r="CC860" i="12"/>
  <c r="BO860" i="12"/>
  <c r="BP860" i="12" s="1"/>
  <c r="CC859" i="12"/>
  <c r="CD859" i="12" s="1"/>
  <c r="BP859" i="12"/>
  <c r="BO859" i="12"/>
  <c r="CC858" i="12"/>
  <c r="CD858" i="12" s="1"/>
  <c r="BO858" i="12"/>
  <c r="BP858" i="12" s="1"/>
  <c r="CC857" i="12"/>
  <c r="CD857" i="12" s="1"/>
  <c r="BO857" i="12"/>
  <c r="BP857" i="12" s="1"/>
  <c r="CD856" i="12"/>
  <c r="CC856" i="12"/>
  <c r="BP856" i="12"/>
  <c r="BO856" i="12"/>
  <c r="CC855" i="12"/>
  <c r="CD855" i="12" s="1"/>
  <c r="BP855" i="12"/>
  <c r="BO855" i="12"/>
  <c r="CC854" i="12"/>
  <c r="CD854" i="12" s="1"/>
  <c r="BP854" i="12"/>
  <c r="BO854" i="12"/>
  <c r="CC853" i="12"/>
  <c r="CD853" i="12" s="1"/>
  <c r="BO853" i="12"/>
  <c r="BP853" i="12" s="1"/>
  <c r="CD852" i="12"/>
  <c r="CC852" i="12"/>
  <c r="BP852" i="12"/>
  <c r="BO852" i="12"/>
  <c r="CC851" i="12"/>
  <c r="CD851" i="12" s="1"/>
  <c r="BO851" i="12"/>
  <c r="BP851" i="12" s="1"/>
  <c r="CD850" i="12"/>
  <c r="CC850" i="12"/>
  <c r="BO850" i="12"/>
  <c r="BP850" i="12" s="1"/>
  <c r="CC849" i="12"/>
  <c r="CD849" i="12" s="1"/>
  <c r="BO849" i="12"/>
  <c r="BP849" i="12" s="1"/>
  <c r="CD848" i="12"/>
  <c r="CC848" i="12"/>
  <c r="BO848" i="12"/>
  <c r="BP848" i="12" s="1"/>
  <c r="CC847" i="12"/>
  <c r="CD847" i="12" s="1"/>
  <c r="BO847" i="12"/>
  <c r="BP847" i="12" s="1"/>
  <c r="CD846" i="12"/>
  <c r="CC846" i="12"/>
  <c r="BP846" i="12"/>
  <c r="BO846" i="12"/>
  <c r="CC845" i="12"/>
  <c r="CD845" i="12" s="1"/>
  <c r="BP845" i="12"/>
  <c r="BO845" i="12"/>
  <c r="CC844" i="12"/>
  <c r="CD844" i="12" s="1"/>
  <c r="BO844" i="12"/>
  <c r="BP844" i="12" s="1"/>
  <c r="CC843" i="12"/>
  <c r="CD843" i="12" s="1"/>
  <c r="BP843" i="12"/>
  <c r="BO843" i="12"/>
  <c r="CD842" i="12"/>
  <c r="CC842" i="12"/>
  <c r="BP842" i="12"/>
  <c r="BO842" i="12"/>
  <c r="CC841" i="12"/>
  <c r="CD841" i="12" s="1"/>
  <c r="BO841" i="12"/>
  <c r="BP841" i="12" s="1"/>
  <c r="CC840" i="12"/>
  <c r="CD840" i="12" s="1"/>
  <c r="BP840" i="12"/>
  <c r="BO840" i="12"/>
  <c r="CC839" i="12"/>
  <c r="CD839" i="12" s="1"/>
  <c r="BP839" i="12"/>
  <c r="BO839" i="12"/>
  <c r="CD838" i="12"/>
  <c r="CC838" i="12"/>
  <c r="BO838" i="12"/>
  <c r="BP838" i="12" s="1"/>
  <c r="CC837" i="12"/>
  <c r="CD837" i="12" s="1"/>
  <c r="BO837" i="12"/>
  <c r="BP837" i="12" s="1"/>
  <c r="CD836" i="12"/>
  <c r="CC836" i="12"/>
  <c r="BP836" i="12"/>
  <c r="BO836" i="12"/>
  <c r="CC835" i="12"/>
  <c r="CD835" i="12" s="1"/>
  <c r="BP835" i="12"/>
  <c r="BO835" i="12"/>
  <c r="CD834" i="12"/>
  <c r="CC834" i="12"/>
  <c r="BO834" i="12"/>
  <c r="BP834" i="12" s="1"/>
  <c r="CC833" i="12"/>
  <c r="CD833" i="12" s="1"/>
  <c r="BP833" i="12"/>
  <c r="BO833" i="12"/>
  <c r="CD832" i="12"/>
  <c r="CC832" i="12"/>
  <c r="BP832" i="12"/>
  <c r="BO832" i="12"/>
  <c r="CC831" i="12"/>
  <c r="CD831" i="12" s="1"/>
  <c r="BO831" i="12"/>
  <c r="BP831" i="12" s="1"/>
  <c r="CC830" i="12"/>
  <c r="CD830" i="12" s="1"/>
  <c r="BP830" i="12"/>
  <c r="BO830" i="12"/>
  <c r="CC829" i="12"/>
  <c r="CD829" i="12" s="1"/>
  <c r="BP829" i="12"/>
  <c r="BO829" i="12"/>
  <c r="CD828" i="12"/>
  <c r="CC828" i="12"/>
  <c r="BP828" i="12"/>
  <c r="BO828" i="12"/>
  <c r="CC827" i="12"/>
  <c r="CD827" i="12" s="1"/>
  <c r="BO827" i="12"/>
  <c r="BP827" i="12" s="1"/>
  <c r="CC826" i="12"/>
  <c r="CD826" i="12" s="1"/>
  <c r="BP826" i="12"/>
  <c r="BO826" i="12"/>
  <c r="CC825" i="12"/>
  <c r="CD825" i="12" s="1"/>
  <c r="BP825" i="12"/>
  <c r="BO825" i="12"/>
  <c r="CD824" i="12"/>
  <c r="CC824" i="12"/>
  <c r="BO824" i="12"/>
  <c r="BP824" i="12" s="1"/>
  <c r="CC823" i="12"/>
  <c r="CD823" i="12" s="1"/>
  <c r="BO823" i="12"/>
  <c r="BP823" i="12" s="1"/>
  <c r="CD822" i="12"/>
  <c r="CC822" i="12"/>
  <c r="BP822" i="12"/>
  <c r="BO822" i="12"/>
  <c r="CC821" i="12"/>
  <c r="CD821" i="12" s="1"/>
  <c r="BP821" i="12"/>
  <c r="BO821" i="12"/>
  <c r="CC820" i="12"/>
  <c r="CD820" i="12" s="1"/>
  <c r="BO820" i="12"/>
  <c r="BP820" i="12" s="1"/>
  <c r="CC819" i="12"/>
  <c r="CD819" i="12" s="1"/>
  <c r="BP819" i="12"/>
  <c r="BO819" i="12"/>
  <c r="CD818" i="12"/>
  <c r="CC818" i="12"/>
  <c r="BP818" i="12"/>
  <c r="BO818" i="12"/>
  <c r="CC817" i="12"/>
  <c r="CD817" i="12" s="1"/>
  <c r="BP817" i="12"/>
  <c r="BO817" i="12"/>
  <c r="CC816" i="12"/>
  <c r="CD816" i="12" s="1"/>
  <c r="BO816" i="12"/>
  <c r="BP816" i="12" s="1"/>
  <c r="CC815" i="12"/>
  <c r="CD815" i="12" s="1"/>
  <c r="BP815" i="12"/>
  <c r="BO815" i="12"/>
  <c r="CD814" i="12"/>
  <c r="CC814" i="12"/>
  <c r="BO814" i="12"/>
  <c r="BP814" i="12" s="1"/>
  <c r="CC813" i="12"/>
  <c r="CD813" i="12" s="1"/>
  <c r="BO813" i="12"/>
  <c r="BP813" i="12" s="1"/>
  <c r="CD812" i="12"/>
  <c r="CC812" i="12"/>
  <c r="BP812" i="12"/>
  <c r="BO812" i="12"/>
  <c r="CC811" i="12"/>
  <c r="CD811" i="12" s="1"/>
  <c r="BP811" i="12"/>
  <c r="BO811" i="12"/>
  <c r="CC810" i="12"/>
  <c r="CD810" i="12" s="1"/>
  <c r="BO810" i="12"/>
  <c r="BP810" i="12" s="1"/>
  <c r="CC809" i="12"/>
  <c r="CD809" i="12" s="1"/>
  <c r="BP809" i="12"/>
  <c r="BO809" i="12"/>
  <c r="CD808" i="12"/>
  <c r="CC808" i="12"/>
  <c r="BP808" i="12"/>
  <c r="BO808" i="12"/>
  <c r="CC807" i="12"/>
  <c r="CD807" i="12" s="1"/>
  <c r="BO807" i="12"/>
  <c r="BP807" i="12" s="1"/>
  <c r="CC806" i="12"/>
  <c r="CD806" i="12" s="1"/>
  <c r="BP806" i="12"/>
  <c r="BO806" i="12"/>
  <c r="CC805" i="12"/>
  <c r="CD805" i="12" s="1"/>
  <c r="BP805" i="12"/>
  <c r="BO805" i="12"/>
  <c r="CD804" i="12"/>
  <c r="CC804" i="12"/>
  <c r="BP804" i="12"/>
  <c r="BO804" i="12"/>
  <c r="CC803" i="12"/>
  <c r="CD803" i="12" s="1"/>
  <c r="BO803" i="12"/>
  <c r="BP803" i="12" s="1"/>
  <c r="CD802" i="12"/>
  <c r="CC802" i="12"/>
  <c r="BP802" i="12"/>
  <c r="BO802" i="12"/>
  <c r="CC801" i="12"/>
  <c r="CD801" i="12" s="1"/>
  <c r="BP801" i="12"/>
  <c r="BO801" i="12"/>
  <c r="CD800" i="12"/>
  <c r="CC800" i="12"/>
  <c r="BO800" i="12"/>
  <c r="BP800" i="12" s="1"/>
  <c r="CC799" i="12"/>
  <c r="CD799" i="12" s="1"/>
  <c r="BO799" i="12"/>
  <c r="BP799" i="12" s="1"/>
  <c r="CD798" i="12"/>
  <c r="CC798" i="12"/>
  <c r="BP798" i="12"/>
  <c r="BO798" i="12"/>
  <c r="CC797" i="12"/>
  <c r="CD797" i="12" s="1"/>
  <c r="BP797" i="12"/>
  <c r="BO797" i="12"/>
  <c r="CC796" i="12"/>
  <c r="CD796" i="12" s="1"/>
  <c r="BO796" i="12"/>
  <c r="BP796" i="12" s="1"/>
  <c r="CC795" i="12"/>
  <c r="CD795" i="12" s="1"/>
  <c r="BP795" i="12"/>
  <c r="BO795" i="12"/>
  <c r="CD794" i="12"/>
  <c r="CC794" i="12"/>
  <c r="BP794" i="12"/>
  <c r="BO794" i="12"/>
  <c r="CC793" i="12"/>
  <c r="CD793" i="12" s="1"/>
  <c r="BO793" i="12"/>
  <c r="BP793" i="12" s="1"/>
  <c r="CC792" i="12"/>
  <c r="CD792" i="12" s="1"/>
  <c r="BO792" i="12"/>
  <c r="BP792" i="12" s="1"/>
  <c r="CC791" i="12"/>
  <c r="CD791" i="12" s="1"/>
  <c r="BO791" i="12"/>
  <c r="BP791" i="12" s="1"/>
  <c r="CD790" i="12"/>
  <c r="CC790" i="12"/>
  <c r="BO790" i="12"/>
  <c r="BP790" i="12" s="1"/>
  <c r="CC789" i="12"/>
  <c r="CD789" i="12" s="1"/>
  <c r="BO789" i="12"/>
  <c r="BP789" i="12" s="1"/>
  <c r="CD788" i="12"/>
  <c r="CC788" i="12"/>
  <c r="BP788" i="12"/>
  <c r="BO788" i="12"/>
  <c r="CC787" i="12"/>
  <c r="CD787" i="12" s="1"/>
  <c r="BP787" i="12"/>
  <c r="BO787" i="12"/>
  <c r="CD786" i="12"/>
  <c r="CC786" i="12"/>
  <c r="BO786" i="12"/>
  <c r="BP786" i="12" s="1"/>
  <c r="CC785" i="12"/>
  <c r="CD785" i="12" s="1"/>
  <c r="BP785" i="12"/>
  <c r="BO785" i="12"/>
  <c r="CD784" i="12"/>
  <c r="CC784" i="12"/>
  <c r="BP784" i="12"/>
  <c r="BO784" i="12"/>
  <c r="CC783" i="12"/>
  <c r="CD783" i="12" s="1"/>
  <c r="BO783" i="12"/>
  <c r="BP783" i="12" s="1"/>
  <c r="CC782" i="12"/>
  <c r="CD782" i="12" s="1"/>
  <c r="BP782" i="12"/>
  <c r="BO782" i="12"/>
  <c r="CC781" i="12"/>
  <c r="CD781" i="12" s="1"/>
  <c r="BP781" i="12"/>
  <c r="BO781" i="12"/>
  <c r="CD780" i="12"/>
  <c r="CC780" i="12"/>
  <c r="BP780" i="12"/>
  <c r="BO780" i="12"/>
  <c r="CC779" i="12"/>
  <c r="CD779" i="12" s="1"/>
  <c r="BO779" i="12"/>
  <c r="BP779" i="12" s="1"/>
  <c r="CC778" i="12"/>
  <c r="CD778" i="12" s="1"/>
  <c r="BO778" i="12"/>
  <c r="BP778" i="12" s="1"/>
  <c r="CC777" i="12"/>
  <c r="CD777" i="12" s="1"/>
  <c r="BP777" i="12"/>
  <c r="BO777" i="12"/>
  <c r="CC776" i="12"/>
  <c r="CD776" i="12" s="1"/>
  <c r="BO776" i="12"/>
  <c r="BP776" i="12" s="1"/>
  <c r="CC775" i="12"/>
  <c r="CD775" i="12" s="1"/>
  <c r="BO775" i="12"/>
  <c r="BP775" i="12" s="1"/>
  <c r="CD774" i="12"/>
  <c r="CC774" i="12"/>
  <c r="BP774" i="12"/>
  <c r="BO774" i="12"/>
  <c r="CC773" i="12"/>
  <c r="CD773" i="12" s="1"/>
  <c r="BP773" i="12"/>
  <c r="BO773" i="12"/>
  <c r="CC772" i="12"/>
  <c r="CD772" i="12" s="1"/>
  <c r="BP772" i="12"/>
  <c r="BO772" i="12"/>
  <c r="CC771" i="12"/>
  <c r="CD771" i="12" s="1"/>
  <c r="BP771" i="12"/>
  <c r="BO771" i="12"/>
  <c r="CD770" i="12"/>
  <c r="CC770" i="12"/>
  <c r="BP770" i="12"/>
  <c r="BO770" i="12"/>
  <c r="CC769" i="12"/>
  <c r="CD769" i="12" s="1"/>
  <c r="BO769" i="12"/>
  <c r="BP769" i="12" s="1"/>
  <c r="CC768" i="12"/>
  <c r="CD768" i="12" s="1"/>
  <c r="BO768" i="12"/>
  <c r="BP768" i="12" s="1"/>
  <c r="CC767" i="12"/>
  <c r="CD767" i="12" s="1"/>
  <c r="BO767" i="12"/>
  <c r="BP767" i="12" s="1"/>
  <c r="CD766" i="12"/>
  <c r="CC766" i="12"/>
  <c r="BO766" i="12"/>
  <c r="BP766" i="12" s="1"/>
  <c r="CC765" i="12"/>
  <c r="CD765" i="12" s="1"/>
  <c r="BO765" i="12"/>
  <c r="BP765" i="12" s="1"/>
  <c r="CD764" i="12"/>
  <c r="CC764" i="12"/>
  <c r="BP764" i="12"/>
  <c r="BO764" i="12"/>
  <c r="CC763" i="12"/>
  <c r="CD763" i="12" s="1"/>
  <c r="BP763" i="12"/>
  <c r="BO763" i="12"/>
  <c r="CC762" i="12"/>
  <c r="CD762" i="12" s="1"/>
  <c r="BO762" i="12"/>
  <c r="BP762" i="12" s="1"/>
  <c r="CC761" i="12"/>
  <c r="CD761" i="12" s="1"/>
  <c r="BP761" i="12"/>
  <c r="BO761" i="12"/>
  <c r="CC760" i="12"/>
  <c r="CD760" i="12" s="1"/>
  <c r="BP760" i="12"/>
  <c r="BO760" i="12"/>
  <c r="CC759" i="12"/>
  <c r="CD759" i="12" s="1"/>
  <c r="BO759" i="12"/>
  <c r="BP759" i="12" s="1"/>
  <c r="CC758" i="12"/>
  <c r="CD758" i="12" s="1"/>
  <c r="BP758" i="12"/>
  <c r="BO758" i="12"/>
  <c r="CC757" i="12"/>
  <c r="CD757" i="12" s="1"/>
  <c r="BP757" i="12"/>
  <c r="BO757" i="12"/>
  <c r="CD756" i="12"/>
  <c r="CC756" i="12"/>
  <c r="BP756" i="12"/>
  <c r="BO756" i="12"/>
  <c r="CC755" i="12"/>
  <c r="CD755" i="12" s="1"/>
  <c r="BO755" i="12"/>
  <c r="BP755" i="12" s="1"/>
  <c r="CC754" i="12"/>
  <c r="CD754" i="12" s="1"/>
  <c r="BO754" i="12"/>
  <c r="BP754" i="12" s="1"/>
  <c r="CC753" i="12"/>
  <c r="CD753" i="12" s="1"/>
  <c r="BP753" i="12"/>
  <c r="BO753" i="12"/>
  <c r="CD752" i="12"/>
  <c r="CC752" i="12"/>
  <c r="BO752" i="12"/>
  <c r="BP752" i="12" s="1"/>
  <c r="CC751" i="12"/>
  <c r="CD751" i="12" s="1"/>
  <c r="BO751" i="12"/>
  <c r="BP751" i="12" s="1"/>
  <c r="CC750" i="12"/>
  <c r="CD750" i="12" s="1"/>
  <c r="BP750" i="12"/>
  <c r="BO750" i="12"/>
  <c r="CC749" i="12"/>
  <c r="CD749" i="12" s="1"/>
  <c r="BP749" i="12"/>
  <c r="BO749" i="12"/>
  <c r="CC748" i="12"/>
  <c r="CD748" i="12" s="1"/>
  <c r="BP748" i="12"/>
  <c r="BO748" i="12"/>
  <c r="CC747" i="12"/>
  <c r="CD747" i="12" s="1"/>
  <c r="BP747" i="12"/>
  <c r="BO747" i="12"/>
  <c r="CD746" i="12"/>
  <c r="CC746" i="12"/>
  <c r="BO746" i="12"/>
  <c r="BP746" i="12" s="1"/>
  <c r="CC745" i="12"/>
  <c r="CD745" i="12" s="1"/>
  <c r="BP745" i="12"/>
  <c r="BO745" i="12"/>
  <c r="CC744" i="12"/>
  <c r="CD744" i="12" s="1"/>
  <c r="BP744" i="12"/>
  <c r="BO744" i="12"/>
  <c r="CC743" i="12"/>
  <c r="CD743" i="12" s="1"/>
  <c r="BP743" i="12"/>
  <c r="BO743" i="12"/>
  <c r="CD742" i="12"/>
  <c r="CC742" i="12"/>
  <c r="BO742" i="12"/>
  <c r="BP742" i="12" s="1"/>
  <c r="CC741" i="12"/>
  <c r="CD741" i="12" s="1"/>
  <c r="BO741" i="12"/>
  <c r="BP741" i="12" s="1"/>
  <c r="CD740" i="12"/>
  <c r="CC740" i="12"/>
  <c r="BP740" i="12"/>
  <c r="BO740" i="12"/>
  <c r="CC739" i="12"/>
  <c r="CD739" i="12" s="1"/>
  <c r="BP739" i="12"/>
  <c r="BO739" i="12"/>
  <c r="CC738" i="12"/>
  <c r="CD738" i="12" s="1"/>
  <c r="BO738" i="12"/>
  <c r="BP738" i="12" s="1"/>
  <c r="CC737" i="12"/>
  <c r="CD737" i="12" s="1"/>
  <c r="BP737" i="12"/>
  <c r="BO737" i="12"/>
  <c r="CC736" i="12"/>
  <c r="CD736" i="12" s="1"/>
  <c r="BP736" i="12"/>
  <c r="BO736" i="12"/>
  <c r="CC735" i="12"/>
  <c r="CD735" i="12" s="1"/>
  <c r="BP735" i="12"/>
  <c r="BO735" i="12"/>
  <c r="CC734" i="12"/>
  <c r="CD734" i="12" s="1"/>
  <c r="BP734" i="12"/>
  <c r="BO734" i="12"/>
  <c r="CC733" i="12"/>
  <c r="CD733" i="12" s="1"/>
  <c r="BP733" i="12"/>
  <c r="BO733" i="12"/>
  <c r="CD732" i="12"/>
  <c r="CC732" i="12"/>
  <c r="BO732" i="12"/>
  <c r="BP732" i="12" s="1"/>
  <c r="CC731" i="12"/>
  <c r="CD731" i="12" s="1"/>
  <c r="BO731" i="12"/>
  <c r="BP731" i="12" s="1"/>
  <c r="CC730" i="12"/>
  <c r="CD730" i="12" s="1"/>
  <c r="BP730" i="12"/>
  <c r="BO730" i="12"/>
  <c r="CC729" i="12"/>
  <c r="CD729" i="12" s="1"/>
  <c r="BP729" i="12"/>
  <c r="BO729" i="12"/>
  <c r="CD728" i="12"/>
  <c r="CC728" i="12"/>
  <c r="BO728" i="12"/>
  <c r="BP728" i="12" s="1"/>
  <c r="CC727" i="12"/>
  <c r="CD727" i="12" s="1"/>
  <c r="BO727" i="12"/>
  <c r="BP727" i="12" s="1"/>
  <c r="CD726" i="12"/>
  <c r="CC726" i="12"/>
  <c r="BP726" i="12"/>
  <c r="BO726" i="12"/>
  <c r="CC725" i="12"/>
  <c r="CD725" i="12" s="1"/>
  <c r="BP725" i="12"/>
  <c r="BO725" i="12"/>
  <c r="CC724" i="12"/>
  <c r="CD724" i="12" s="1"/>
  <c r="BO724" i="12"/>
  <c r="BP724" i="12" s="1"/>
  <c r="CC723" i="12"/>
  <c r="CD723" i="12" s="1"/>
  <c r="BP723" i="12"/>
  <c r="BO723" i="12"/>
  <c r="CD722" i="12"/>
  <c r="CC722" i="12"/>
  <c r="BP722" i="12"/>
  <c r="BO722" i="12"/>
  <c r="CC721" i="12"/>
  <c r="CD721" i="12" s="1"/>
  <c r="BO721" i="12"/>
  <c r="BP721" i="12" s="1"/>
  <c r="CC720" i="12"/>
  <c r="CD720" i="12" s="1"/>
  <c r="BO720" i="12"/>
  <c r="BP720" i="12" s="1"/>
  <c r="CC719" i="12"/>
  <c r="CD719" i="12" s="1"/>
  <c r="BP719" i="12"/>
  <c r="BO719" i="12"/>
  <c r="CD718" i="12"/>
  <c r="CC718" i="12"/>
  <c r="BO718" i="12"/>
  <c r="BP718" i="12" s="1"/>
  <c r="CC717" i="12"/>
  <c r="CD717" i="12" s="1"/>
  <c r="BO717" i="12"/>
  <c r="BP717" i="12" s="1"/>
  <c r="CD716" i="12"/>
  <c r="CC716" i="12"/>
  <c r="BP716" i="12"/>
  <c r="BO716" i="12"/>
  <c r="CC715" i="12"/>
  <c r="CD715" i="12" s="1"/>
  <c r="BP715" i="12"/>
  <c r="BO715" i="12"/>
  <c r="CC714" i="12"/>
  <c r="CD714" i="12" s="1"/>
  <c r="BO714" i="12"/>
  <c r="BP714" i="12" s="1"/>
  <c r="CC713" i="12"/>
  <c r="CD713" i="12" s="1"/>
  <c r="BO713" i="12"/>
  <c r="BP713" i="12" s="1"/>
  <c r="CD712" i="12"/>
  <c r="CC712" i="12"/>
  <c r="BP712" i="12"/>
  <c r="BO712" i="12"/>
  <c r="CC711" i="12"/>
  <c r="CD711" i="12" s="1"/>
  <c r="BO711" i="12"/>
  <c r="BP711" i="12" s="1"/>
  <c r="CC710" i="12"/>
  <c r="CD710" i="12" s="1"/>
  <c r="BP710" i="12"/>
  <c r="BO710" i="12"/>
  <c r="CC709" i="12"/>
  <c r="CD709" i="12" s="1"/>
  <c r="BO709" i="12"/>
  <c r="BP709" i="12" s="1"/>
  <c r="CD708" i="12"/>
  <c r="CC708" i="12"/>
  <c r="BP708" i="12"/>
  <c r="BO708" i="12"/>
  <c r="CC707" i="12"/>
  <c r="CD707" i="12" s="1"/>
  <c r="BO707" i="12"/>
  <c r="BP707" i="12" s="1"/>
  <c r="CD706" i="12"/>
  <c r="CC706" i="12"/>
  <c r="BO706" i="12"/>
  <c r="BP706" i="12" s="1"/>
  <c r="CC705" i="12"/>
  <c r="CD705" i="12" s="1"/>
  <c r="BP705" i="12"/>
  <c r="BO705" i="12"/>
  <c r="CC704" i="12"/>
  <c r="CD704" i="12" s="1"/>
  <c r="BO704" i="12"/>
  <c r="BP704" i="12" s="1"/>
  <c r="CD703" i="12"/>
  <c r="CC703" i="12"/>
  <c r="BP703" i="12"/>
  <c r="BO703" i="12"/>
  <c r="CD702" i="12"/>
  <c r="CC702" i="12"/>
  <c r="BO702" i="12"/>
  <c r="BP702" i="12" s="1"/>
  <c r="CD701" i="12"/>
  <c r="CC701" i="12"/>
  <c r="BP701" i="12"/>
  <c r="BO701" i="12"/>
  <c r="CC700" i="12"/>
  <c r="CD700" i="12" s="1"/>
  <c r="BO700" i="12"/>
  <c r="BP700" i="12" s="1"/>
  <c r="CD699" i="12"/>
  <c r="CC699" i="12"/>
  <c r="BP699" i="12"/>
  <c r="BO699" i="12"/>
  <c r="CD698" i="12"/>
  <c r="CC698" i="12"/>
  <c r="BO698" i="12"/>
  <c r="BP698" i="12" s="1"/>
  <c r="CD697" i="12"/>
  <c r="CC697" i="12"/>
  <c r="BP697" i="12"/>
  <c r="BO697" i="12"/>
  <c r="CC696" i="12"/>
  <c r="CD696" i="12" s="1"/>
  <c r="BO696" i="12"/>
  <c r="BP696" i="12" s="1"/>
  <c r="CD695" i="12"/>
  <c r="CC695" i="12"/>
  <c r="BP695" i="12"/>
  <c r="BO695" i="12"/>
  <c r="CC694" i="12"/>
  <c r="CD694" i="12" s="1"/>
  <c r="BO694" i="12"/>
  <c r="BP694" i="12" s="1"/>
  <c r="CD693" i="12"/>
  <c r="CC693" i="12"/>
  <c r="BP693" i="12"/>
  <c r="BO693" i="12"/>
  <c r="CD692" i="12"/>
  <c r="CC692" i="12"/>
  <c r="BO692" i="12"/>
  <c r="BP692" i="12" s="1"/>
  <c r="CD691" i="12"/>
  <c r="CC691" i="12"/>
  <c r="BP691" i="12"/>
  <c r="BO691" i="12"/>
  <c r="CD690" i="12"/>
  <c r="CC690" i="12"/>
  <c r="BO690" i="12"/>
  <c r="BP690" i="12" s="1"/>
  <c r="CD689" i="12"/>
  <c r="CC689" i="12"/>
  <c r="BP689" i="12"/>
  <c r="BO689" i="12"/>
  <c r="CD688" i="12"/>
  <c r="CC688" i="12"/>
  <c r="BO688" i="12"/>
  <c r="BP688" i="12" s="1"/>
  <c r="CD687" i="12"/>
  <c r="CC687" i="12"/>
  <c r="BP687" i="12"/>
  <c r="BO687" i="12"/>
  <c r="CC686" i="12"/>
  <c r="CD686" i="12" s="1"/>
  <c r="BO686" i="12"/>
  <c r="BP686" i="12" s="1"/>
  <c r="CD685" i="12"/>
  <c r="CC685" i="12"/>
  <c r="BP685" i="12"/>
  <c r="BO685" i="12"/>
  <c r="CC684" i="12"/>
  <c r="CD684" i="12" s="1"/>
  <c r="BO684" i="12"/>
  <c r="BP684" i="12" s="1"/>
  <c r="CD683" i="12"/>
  <c r="CC683" i="12"/>
  <c r="BP683" i="12"/>
  <c r="BO683" i="12"/>
  <c r="CD682" i="12"/>
  <c r="CC682" i="12"/>
  <c r="BO682" i="12"/>
  <c r="BP682" i="12" s="1"/>
  <c r="CD681" i="12"/>
  <c r="CC681" i="12"/>
  <c r="BP681" i="12"/>
  <c r="BO681" i="12"/>
  <c r="CD680" i="12"/>
  <c r="CC680" i="12"/>
  <c r="BO680" i="12"/>
  <c r="BP680" i="12" s="1"/>
  <c r="CD679" i="12"/>
  <c r="CC679" i="12"/>
  <c r="BP679" i="12"/>
  <c r="BO679" i="12"/>
  <c r="CC678" i="12"/>
  <c r="CD678" i="12" s="1"/>
  <c r="BO678" i="12"/>
  <c r="BP678" i="12" s="1"/>
  <c r="CD677" i="12"/>
  <c r="CC677" i="12"/>
  <c r="BP677" i="12"/>
  <c r="BO677" i="12"/>
  <c r="CC676" i="12"/>
  <c r="CD676" i="12" s="1"/>
  <c r="BO676" i="12"/>
  <c r="BP676" i="12" s="1"/>
  <c r="CD675" i="12"/>
  <c r="CC675" i="12"/>
  <c r="BP675" i="12"/>
  <c r="BO675" i="12"/>
  <c r="CD674" i="12"/>
  <c r="CC674" i="12"/>
  <c r="BO674" i="12"/>
  <c r="BP674" i="12" s="1"/>
  <c r="CD673" i="12"/>
  <c r="CC673" i="12"/>
  <c r="BP673" i="12"/>
  <c r="BO673" i="12"/>
  <c r="CC672" i="12"/>
  <c r="CD672" i="12" s="1"/>
  <c r="BO672" i="12"/>
  <c r="BP672" i="12" s="1"/>
  <c r="CD671" i="12"/>
  <c r="CC671" i="12"/>
  <c r="BP671" i="12"/>
  <c r="BO671" i="12"/>
  <c r="CC670" i="12"/>
  <c r="CD670" i="12" s="1"/>
  <c r="BO670" i="12"/>
  <c r="BP670" i="12" s="1"/>
  <c r="CD669" i="12"/>
  <c r="CC669" i="12"/>
  <c r="BP669" i="12"/>
  <c r="BO669" i="12"/>
  <c r="CD668" i="12"/>
  <c r="CC668" i="12"/>
  <c r="BO668" i="12"/>
  <c r="BP668" i="12" s="1"/>
  <c r="CD667" i="12"/>
  <c r="CC667" i="12"/>
  <c r="BP667" i="12"/>
  <c r="BO667" i="12"/>
  <c r="CC666" i="12"/>
  <c r="CD666" i="12" s="1"/>
  <c r="BO666" i="12"/>
  <c r="BP666" i="12" s="1"/>
  <c r="CD665" i="12"/>
  <c r="CC665" i="12"/>
  <c r="BP665" i="12"/>
  <c r="BO665" i="12"/>
  <c r="CD664" i="12"/>
  <c r="CC664" i="12"/>
  <c r="BO664" i="12"/>
  <c r="BP664" i="12" s="1"/>
  <c r="CD663" i="12"/>
  <c r="CC663" i="12"/>
  <c r="BP663" i="12"/>
  <c r="BO663" i="12"/>
  <c r="CC662" i="12"/>
  <c r="CD662" i="12" s="1"/>
  <c r="BO662" i="12"/>
  <c r="BP662" i="12" s="1"/>
  <c r="CD661" i="12"/>
  <c r="CC661" i="12"/>
  <c r="BP661" i="12"/>
  <c r="BO661" i="12"/>
  <c r="CC660" i="12"/>
  <c r="CD660" i="12" s="1"/>
  <c r="BO660" i="12"/>
  <c r="BP660" i="12" s="1"/>
  <c r="CD659" i="12"/>
  <c r="CC659" i="12"/>
  <c r="BP659" i="12"/>
  <c r="BO659" i="12"/>
  <c r="CD658" i="12"/>
  <c r="CC658" i="12"/>
  <c r="BO658" i="12"/>
  <c r="BP658" i="12" s="1"/>
  <c r="CD657" i="12"/>
  <c r="CC657" i="12"/>
  <c r="BP657" i="12"/>
  <c r="BO657" i="12"/>
  <c r="CC656" i="12"/>
  <c r="CD656" i="12" s="1"/>
  <c r="BO656" i="12"/>
  <c r="BP656" i="12" s="1"/>
  <c r="CD655" i="12"/>
  <c r="CC655" i="12"/>
  <c r="BP655" i="12"/>
  <c r="BO655" i="12"/>
  <c r="CD654" i="12"/>
  <c r="CC654" i="12"/>
  <c r="BO654" i="12"/>
  <c r="BP654" i="12" s="1"/>
  <c r="CD653" i="12"/>
  <c r="CC653" i="12"/>
  <c r="BP653" i="12"/>
  <c r="BO653" i="12"/>
  <c r="CC652" i="12"/>
  <c r="CD652" i="12" s="1"/>
  <c r="BO652" i="12"/>
  <c r="BP652" i="12" s="1"/>
  <c r="CD651" i="12"/>
  <c r="CC651" i="12"/>
  <c r="BP651" i="12"/>
  <c r="BO651" i="12"/>
  <c r="CD650" i="12"/>
  <c r="CC650" i="12"/>
  <c r="BO650" i="12"/>
  <c r="BP650" i="12" s="1"/>
  <c r="CD649" i="12"/>
  <c r="CC649" i="12"/>
  <c r="BP649" i="12"/>
  <c r="BO649" i="12"/>
  <c r="CC648" i="12"/>
  <c r="CD648" i="12" s="1"/>
  <c r="BO648" i="12"/>
  <c r="BP648" i="12" s="1"/>
  <c r="CD647" i="12"/>
  <c r="CC647" i="12"/>
  <c r="BP647" i="12"/>
  <c r="BO647" i="12"/>
  <c r="CC646" i="12"/>
  <c r="CD646" i="12" s="1"/>
  <c r="BO646" i="12"/>
  <c r="BP646" i="12" s="1"/>
  <c r="CD645" i="12"/>
  <c r="CC645" i="12"/>
  <c r="BP645" i="12"/>
  <c r="BO645" i="12"/>
  <c r="CD644" i="12"/>
  <c r="CC644" i="12"/>
  <c r="BO644" i="12"/>
  <c r="BP644" i="12" s="1"/>
  <c r="CD643" i="12"/>
  <c r="CC643" i="12"/>
  <c r="BP643" i="12"/>
  <c r="BO643" i="12"/>
  <c r="CC642" i="12"/>
  <c r="CD642" i="12" s="1"/>
  <c r="BO642" i="12"/>
  <c r="BP642" i="12" s="1"/>
  <c r="CD641" i="12"/>
  <c r="CC641" i="12"/>
  <c r="BP641" i="12"/>
  <c r="BO641" i="12"/>
  <c r="CD640" i="12"/>
  <c r="CC640" i="12"/>
  <c r="BO640" i="12"/>
  <c r="BP640" i="12" s="1"/>
  <c r="CD639" i="12"/>
  <c r="CC639" i="12"/>
  <c r="BP639" i="12"/>
  <c r="BO639" i="12"/>
  <c r="CD638" i="12"/>
  <c r="CC638" i="12"/>
  <c r="BO638" i="12"/>
  <c r="BP638" i="12" s="1"/>
  <c r="CD637" i="12"/>
  <c r="CC637" i="12"/>
  <c r="BP637" i="12"/>
  <c r="BO637" i="12"/>
  <c r="CC636" i="12"/>
  <c r="CD636" i="12" s="1"/>
  <c r="BO636" i="12"/>
  <c r="BP636" i="12" s="1"/>
  <c r="CD635" i="12"/>
  <c r="CC635" i="12"/>
  <c r="BP635" i="12"/>
  <c r="BO635" i="12"/>
  <c r="CD634" i="12"/>
  <c r="CC634" i="12"/>
  <c r="BO634" i="12"/>
  <c r="BP634" i="12" s="1"/>
  <c r="CD633" i="12"/>
  <c r="CC633" i="12"/>
  <c r="BP633" i="12"/>
  <c r="BO633" i="12"/>
  <c r="CD632" i="12"/>
  <c r="CC632" i="12"/>
  <c r="BO632" i="12"/>
  <c r="BP632" i="12" s="1"/>
  <c r="CD631" i="12"/>
  <c r="CC631" i="12"/>
  <c r="BP631" i="12"/>
  <c r="BO631" i="12"/>
  <c r="CD630" i="12"/>
  <c r="CC630" i="12"/>
  <c r="BO630" i="12"/>
  <c r="BP630" i="12" s="1"/>
  <c r="CD629" i="12"/>
  <c r="CC629" i="12"/>
  <c r="BP629" i="12"/>
  <c r="BO629" i="12"/>
  <c r="CC628" i="12"/>
  <c r="CD628" i="12" s="1"/>
  <c r="BO628" i="12"/>
  <c r="BP628" i="12" s="1"/>
  <c r="CD627" i="12"/>
  <c r="CC627" i="12"/>
  <c r="BP627" i="12"/>
  <c r="BO627" i="12"/>
  <c r="CD626" i="12"/>
  <c r="CC626" i="12"/>
  <c r="BO626" i="12"/>
  <c r="BP626" i="12" s="1"/>
  <c r="CD625" i="12"/>
  <c r="CC625" i="12"/>
  <c r="BP625" i="12"/>
  <c r="BO625" i="12"/>
  <c r="CD624" i="12"/>
  <c r="CC624" i="12"/>
  <c r="BO624" i="12"/>
  <c r="BP624" i="12" s="1"/>
  <c r="CD623" i="12"/>
  <c r="CC623" i="12"/>
  <c r="BP623" i="12"/>
  <c r="BO623" i="12"/>
  <c r="CC622" i="12"/>
  <c r="CD622" i="12" s="1"/>
  <c r="BO622" i="12"/>
  <c r="BP622" i="12" s="1"/>
  <c r="CD621" i="12"/>
  <c r="CC621" i="12"/>
  <c r="BP621" i="12"/>
  <c r="BO621" i="12"/>
  <c r="CD620" i="12"/>
  <c r="CC620" i="12"/>
  <c r="BO620" i="12"/>
  <c r="BP620" i="12" s="1"/>
  <c r="CD619" i="12"/>
  <c r="CC619" i="12"/>
  <c r="BP619" i="12"/>
  <c r="BO619" i="12"/>
  <c r="CC618" i="12"/>
  <c r="CD618" i="12" s="1"/>
  <c r="BO618" i="12"/>
  <c r="BP618" i="12" s="1"/>
  <c r="CD617" i="12"/>
  <c r="CC617" i="12"/>
  <c r="BP617" i="12"/>
  <c r="BO617" i="12"/>
  <c r="CC616" i="12"/>
  <c r="CD616" i="12" s="1"/>
  <c r="BO616" i="12"/>
  <c r="BP616" i="12" s="1"/>
  <c r="CD615" i="12"/>
  <c r="CC615" i="12"/>
  <c r="BP615" i="12"/>
  <c r="BO615" i="12"/>
  <c r="CC614" i="12"/>
  <c r="CD614" i="12" s="1"/>
  <c r="BO614" i="12"/>
  <c r="BP614" i="12" s="1"/>
  <c r="CD613" i="12"/>
  <c r="CC613" i="12"/>
  <c r="BP613" i="12"/>
  <c r="BO613" i="12"/>
  <c r="CC612" i="12"/>
  <c r="CD612" i="12" s="1"/>
  <c r="BO612" i="12"/>
  <c r="BP612" i="12" s="1"/>
  <c r="CD611" i="12"/>
  <c r="CC611" i="12"/>
  <c r="BP611" i="12"/>
  <c r="BO611" i="12"/>
  <c r="CD610" i="12"/>
  <c r="CC610" i="12"/>
  <c r="BO610" i="12"/>
  <c r="BP610" i="12" s="1"/>
  <c r="CD609" i="12"/>
  <c r="CC609" i="12"/>
  <c r="BP609" i="12"/>
  <c r="BO609" i="12"/>
  <c r="CC608" i="12"/>
  <c r="CD608" i="12" s="1"/>
  <c r="BO608" i="12"/>
  <c r="BP608" i="12" s="1"/>
  <c r="CD607" i="12"/>
  <c r="CC607" i="12"/>
  <c r="BP607" i="12"/>
  <c r="BO607" i="12"/>
  <c r="CD606" i="12"/>
  <c r="CC606" i="12"/>
  <c r="BO606" i="12"/>
  <c r="BP606" i="12" s="1"/>
  <c r="CD605" i="12"/>
  <c r="CC605" i="12"/>
  <c r="BP605" i="12"/>
  <c r="BO605" i="12"/>
  <c r="CC604" i="12"/>
  <c r="CD604" i="12" s="1"/>
  <c r="BO604" i="12"/>
  <c r="BP604" i="12" s="1"/>
  <c r="CD603" i="12"/>
  <c r="CC603" i="12"/>
  <c r="BP603" i="12"/>
  <c r="BO603" i="12"/>
  <c r="CD602" i="12"/>
  <c r="CC602" i="12"/>
  <c r="BO602" i="12"/>
  <c r="BP602" i="12" s="1"/>
  <c r="CD601" i="12"/>
  <c r="CC601" i="12"/>
  <c r="BP601" i="12"/>
  <c r="BO601" i="12"/>
  <c r="CC600" i="12"/>
  <c r="CD600" i="12" s="1"/>
  <c r="BO600" i="12"/>
  <c r="BP600" i="12" s="1"/>
  <c r="CD599" i="12"/>
  <c r="CC599" i="12"/>
  <c r="BP599" i="12"/>
  <c r="BO599" i="12"/>
  <c r="CC598" i="12"/>
  <c r="CD598" i="12" s="1"/>
  <c r="BO598" i="12"/>
  <c r="BP598" i="12" s="1"/>
  <c r="CD597" i="12"/>
  <c r="CC597" i="12"/>
  <c r="BP597" i="12"/>
  <c r="BO597" i="12"/>
  <c r="CD596" i="12"/>
  <c r="CC596" i="12"/>
  <c r="BO596" i="12"/>
  <c r="BP596" i="12" s="1"/>
  <c r="CD595" i="12"/>
  <c r="CC595" i="12"/>
  <c r="BP595" i="12"/>
  <c r="BO595" i="12"/>
  <c r="CD594" i="12"/>
  <c r="CC594" i="12"/>
  <c r="BO594" i="12"/>
  <c r="BP594" i="12" s="1"/>
  <c r="CD593" i="12"/>
  <c r="CC593" i="12"/>
  <c r="BP593" i="12"/>
  <c r="BO593" i="12"/>
  <c r="CD592" i="12"/>
  <c r="CC592" i="12"/>
  <c r="BO592" i="12"/>
  <c r="BP592" i="12" s="1"/>
  <c r="CD591" i="12"/>
  <c r="CC591" i="12"/>
  <c r="BP591" i="12"/>
  <c r="BO591" i="12"/>
  <c r="CC590" i="12"/>
  <c r="CD590" i="12" s="1"/>
  <c r="BO590" i="12"/>
  <c r="BP590" i="12" s="1"/>
  <c r="CD589" i="12"/>
  <c r="CC589" i="12"/>
  <c r="BP589" i="12"/>
  <c r="BO589" i="12"/>
  <c r="CC588" i="12"/>
  <c r="CD588" i="12" s="1"/>
  <c r="BO588" i="12"/>
  <c r="BP588" i="12" s="1"/>
  <c r="CD587" i="12"/>
  <c r="CC587" i="12"/>
  <c r="BP587" i="12"/>
  <c r="BO587" i="12"/>
  <c r="CD586" i="12"/>
  <c r="CC586" i="12"/>
  <c r="BO586" i="12"/>
  <c r="BP586" i="12" s="1"/>
  <c r="CD585" i="12"/>
  <c r="CC585" i="12"/>
  <c r="BP585" i="12"/>
  <c r="BO585" i="12"/>
  <c r="CC584" i="12"/>
  <c r="CD584" i="12" s="1"/>
  <c r="BO584" i="12"/>
  <c r="BP584" i="12" s="1"/>
  <c r="CD583" i="12"/>
  <c r="CC583" i="12"/>
  <c r="BP583" i="12"/>
  <c r="BO583" i="12"/>
  <c r="CC582" i="12"/>
  <c r="CD582" i="12" s="1"/>
  <c r="BO582" i="12"/>
  <c r="BP582" i="12" s="1"/>
  <c r="CD581" i="12"/>
  <c r="CC581" i="12"/>
  <c r="BP581" i="12"/>
  <c r="BO581" i="12"/>
  <c r="CC580" i="12"/>
  <c r="CD580" i="12" s="1"/>
  <c r="BO580" i="12"/>
  <c r="BP580" i="12" s="1"/>
  <c r="CD579" i="12"/>
  <c r="CC579" i="12"/>
  <c r="BP579" i="12"/>
  <c r="BO579" i="12"/>
  <c r="CD578" i="12"/>
  <c r="CC578" i="12"/>
  <c r="BO578" i="12"/>
  <c r="BP578" i="12" s="1"/>
  <c r="CD577" i="12"/>
  <c r="CC577" i="12"/>
  <c r="BP577" i="12"/>
  <c r="BO577" i="12"/>
  <c r="CC576" i="12"/>
  <c r="CD576" i="12" s="1"/>
  <c r="BO576" i="12"/>
  <c r="BP576" i="12" s="1"/>
  <c r="CD575" i="12"/>
  <c r="CC575" i="12"/>
  <c r="BP575" i="12"/>
  <c r="BO575" i="12"/>
  <c r="CC574" i="12"/>
  <c r="CD574" i="12" s="1"/>
  <c r="BO574" i="12"/>
  <c r="BP574" i="12" s="1"/>
  <c r="CD573" i="12"/>
  <c r="CC573" i="12"/>
  <c r="BP573" i="12"/>
  <c r="BO573" i="12"/>
  <c r="CD572" i="12"/>
  <c r="CC572" i="12"/>
  <c r="BO572" i="12"/>
  <c r="BP572" i="12" s="1"/>
  <c r="CD571" i="12"/>
  <c r="CC571" i="12"/>
  <c r="BP571" i="12"/>
  <c r="BO571" i="12"/>
  <c r="CC570" i="12"/>
  <c r="CD570" i="12" s="1"/>
  <c r="BO570" i="12"/>
  <c r="BP570" i="12" s="1"/>
  <c r="CD569" i="12"/>
  <c r="CC569" i="12"/>
  <c r="BP569" i="12"/>
  <c r="BO569" i="12"/>
  <c r="CD568" i="12"/>
  <c r="CC568" i="12"/>
  <c r="BO568" i="12"/>
  <c r="BP568" i="12" s="1"/>
  <c r="CD567" i="12"/>
  <c r="CC567" i="12"/>
  <c r="BP567" i="12"/>
  <c r="BO567" i="12"/>
  <c r="CC566" i="12"/>
  <c r="CD566" i="12" s="1"/>
  <c r="BO566" i="12"/>
  <c r="BP566" i="12" s="1"/>
  <c r="CD565" i="12"/>
  <c r="CC565" i="12"/>
  <c r="BP565" i="12"/>
  <c r="BO565" i="12"/>
  <c r="CC564" i="12"/>
  <c r="CD564" i="12" s="1"/>
  <c r="BO564" i="12"/>
  <c r="BP564" i="12" s="1"/>
  <c r="CD563" i="12"/>
  <c r="CC563" i="12"/>
  <c r="BP563" i="12"/>
  <c r="BO563" i="12"/>
  <c r="CD562" i="12"/>
  <c r="CC562" i="12"/>
  <c r="BO562" i="12"/>
  <c r="BP562" i="12" s="1"/>
  <c r="CD561" i="12"/>
  <c r="CC561" i="12"/>
  <c r="BP561" i="12"/>
  <c r="BO561" i="12"/>
  <c r="CC560" i="12"/>
  <c r="CD560" i="12" s="1"/>
  <c r="BO560" i="12"/>
  <c r="BP560" i="12" s="1"/>
  <c r="CD559" i="12"/>
  <c r="CC559" i="12"/>
  <c r="BP559" i="12"/>
  <c r="BO559" i="12"/>
  <c r="CD558" i="12"/>
  <c r="CC558" i="12"/>
  <c r="BO558" i="12"/>
  <c r="BP558" i="12" s="1"/>
  <c r="CD557" i="12"/>
  <c r="CC557" i="12"/>
  <c r="BP557" i="12"/>
  <c r="BO557" i="12"/>
  <c r="CC556" i="12"/>
  <c r="CD556" i="12" s="1"/>
  <c r="BO556" i="12"/>
  <c r="BP556" i="12" s="1"/>
  <c r="CD555" i="12"/>
  <c r="CC555" i="12"/>
  <c r="BP555" i="12"/>
  <c r="BO555" i="12"/>
  <c r="CD554" i="12"/>
  <c r="CC554" i="12"/>
  <c r="BO554" i="12"/>
  <c r="BP554" i="12" s="1"/>
  <c r="CD553" i="12"/>
  <c r="CC553" i="12"/>
  <c r="BP553" i="12"/>
  <c r="BO553" i="12"/>
  <c r="CC552" i="12"/>
  <c r="CD552" i="12" s="1"/>
  <c r="BO552" i="12"/>
  <c r="BP552" i="12" s="1"/>
  <c r="CD551" i="12"/>
  <c r="CC551" i="12"/>
  <c r="BP551" i="12"/>
  <c r="BO551" i="12"/>
  <c r="CC550" i="12"/>
  <c r="CD550" i="12" s="1"/>
  <c r="BO550" i="12"/>
  <c r="BP550" i="12" s="1"/>
  <c r="CD549" i="12"/>
  <c r="CC549" i="12"/>
  <c r="BP549" i="12"/>
  <c r="BO549" i="12"/>
  <c r="CD548" i="12"/>
  <c r="CC548" i="12"/>
  <c r="BO548" i="12"/>
  <c r="BP548" i="12" s="1"/>
  <c r="CD547" i="12"/>
  <c r="CC547" i="12"/>
  <c r="BP547" i="12"/>
  <c r="BO547" i="12"/>
  <c r="CC546" i="12"/>
  <c r="CD546" i="12" s="1"/>
  <c r="BO546" i="12"/>
  <c r="BP546" i="12" s="1"/>
  <c r="CD545" i="12"/>
  <c r="CC545" i="12"/>
  <c r="BP545" i="12"/>
  <c r="BO545" i="12"/>
  <c r="CD544" i="12"/>
  <c r="CC544" i="12"/>
  <c r="BO544" i="12"/>
  <c r="BP544" i="12" s="1"/>
  <c r="CD543" i="12"/>
  <c r="CC543" i="12"/>
  <c r="BP543" i="12"/>
  <c r="BO543" i="12"/>
  <c r="CC542" i="12"/>
  <c r="CD542" i="12" s="1"/>
  <c r="BO542" i="12"/>
  <c r="BP542" i="12" s="1"/>
  <c r="CD541" i="12"/>
  <c r="CC541" i="12"/>
  <c r="BP541" i="12"/>
  <c r="BO541" i="12"/>
  <c r="CC540" i="12"/>
  <c r="CD540" i="12" s="1"/>
  <c r="BO540" i="12"/>
  <c r="BP540" i="12" s="1"/>
  <c r="CD539" i="12"/>
  <c r="CC539" i="12"/>
  <c r="BP539" i="12"/>
  <c r="BO539" i="12"/>
  <c r="CD538" i="12"/>
  <c r="CC538" i="12"/>
  <c r="BO538" i="12"/>
  <c r="BP538" i="12" s="1"/>
  <c r="CD537" i="12"/>
  <c r="CC537" i="12"/>
  <c r="BP537" i="12"/>
  <c r="BO537" i="12"/>
  <c r="CD536" i="12"/>
  <c r="CC536" i="12"/>
  <c r="BO536" i="12"/>
  <c r="BP536" i="12" s="1"/>
  <c r="CD535" i="12"/>
  <c r="CC535" i="12"/>
  <c r="BP535" i="12"/>
  <c r="BO535" i="12"/>
  <c r="CD534" i="12"/>
  <c r="CC534" i="12"/>
  <c r="BO534" i="12"/>
  <c r="BP534" i="12" s="1"/>
  <c r="CD533" i="12"/>
  <c r="CC533" i="12"/>
  <c r="BP533" i="12"/>
  <c r="BO533" i="12"/>
  <c r="CC532" i="12"/>
  <c r="CD532" i="12" s="1"/>
  <c r="BO532" i="12"/>
  <c r="BP532" i="12" s="1"/>
  <c r="CD531" i="12"/>
  <c r="CC531" i="12"/>
  <c r="BP531" i="12"/>
  <c r="BO531" i="12"/>
  <c r="CD530" i="12"/>
  <c r="CC530" i="12"/>
  <c r="BO530" i="12"/>
  <c r="BP530" i="12" s="1"/>
  <c r="CD529" i="12"/>
  <c r="CC529" i="12"/>
  <c r="BP529" i="12"/>
  <c r="BO529" i="12"/>
  <c r="CD528" i="12"/>
  <c r="CC528" i="12"/>
  <c r="BO528" i="12"/>
  <c r="BP528" i="12" s="1"/>
  <c r="CD527" i="12"/>
  <c r="CC527" i="12"/>
  <c r="BP527" i="12"/>
  <c r="BO527" i="12"/>
  <c r="CC526" i="12"/>
  <c r="CD526" i="12" s="1"/>
  <c r="BO526" i="12"/>
  <c r="BP526" i="12" s="1"/>
  <c r="CD525" i="12"/>
  <c r="CC525" i="12"/>
  <c r="BP525" i="12"/>
  <c r="BO525" i="12"/>
  <c r="CD524" i="12"/>
  <c r="CC524" i="12"/>
  <c r="BO524" i="12"/>
  <c r="BP524" i="12" s="1"/>
  <c r="CD523" i="12"/>
  <c r="CC523" i="12"/>
  <c r="BP523" i="12"/>
  <c r="BO523" i="12"/>
  <c r="CD522" i="12"/>
  <c r="CC522" i="12"/>
  <c r="BO522" i="12"/>
  <c r="BP522" i="12" s="1"/>
  <c r="CD521" i="12"/>
  <c r="CC521" i="12"/>
  <c r="BP521" i="12"/>
  <c r="BO521" i="12"/>
  <c r="CC520" i="12"/>
  <c r="CD520" i="12" s="1"/>
  <c r="BO520" i="12"/>
  <c r="BP520" i="12" s="1"/>
  <c r="CD519" i="12"/>
  <c r="CC519" i="12"/>
  <c r="BP519" i="12"/>
  <c r="BO519" i="12"/>
  <c r="CC518" i="12"/>
  <c r="CD518" i="12" s="1"/>
  <c r="BO518" i="12"/>
  <c r="BP518" i="12" s="1"/>
  <c r="CD517" i="12"/>
  <c r="CC517" i="12"/>
  <c r="BP517" i="12"/>
  <c r="BO517" i="12"/>
  <c r="CC516" i="12"/>
  <c r="CD516" i="12" s="1"/>
  <c r="BO516" i="12"/>
  <c r="BP516" i="12" s="1"/>
  <c r="CD515" i="12"/>
  <c r="CC515" i="12"/>
  <c r="BP515" i="12"/>
  <c r="BO515" i="12"/>
  <c r="CD514" i="12"/>
  <c r="CC514" i="12"/>
  <c r="BO514" i="12"/>
  <c r="BP514" i="12" s="1"/>
  <c r="CD513" i="12"/>
  <c r="CC513" i="12"/>
  <c r="BP513" i="12"/>
  <c r="BO513" i="12"/>
  <c r="CC512" i="12"/>
  <c r="CD512" i="12" s="1"/>
  <c r="BO512" i="12"/>
  <c r="BP512" i="12" s="1"/>
  <c r="CD511" i="12"/>
  <c r="CC511" i="12"/>
  <c r="BP511" i="12"/>
  <c r="BO511" i="12"/>
  <c r="CD510" i="12"/>
  <c r="CC510" i="12"/>
  <c r="BO510" i="12"/>
  <c r="BP510" i="12" s="1"/>
  <c r="CD509" i="12"/>
  <c r="CC509" i="12"/>
  <c r="BP509" i="12"/>
  <c r="BO509" i="12"/>
  <c r="CC508" i="12"/>
  <c r="CD508" i="12" s="1"/>
  <c r="BO508" i="12"/>
  <c r="BP508" i="12" s="1"/>
  <c r="CD507" i="12"/>
  <c r="CC507" i="12"/>
  <c r="BP507" i="12"/>
  <c r="BO507" i="12"/>
  <c r="CD506" i="12"/>
  <c r="CC506" i="12"/>
  <c r="BO506" i="12"/>
  <c r="BP506" i="12" s="1"/>
  <c r="CD505" i="12"/>
  <c r="CC505" i="12"/>
  <c r="BP505" i="12"/>
  <c r="BO505" i="12"/>
  <c r="CC504" i="12"/>
  <c r="CD504" i="12" s="1"/>
  <c r="BO504" i="12"/>
  <c r="BP504" i="12" s="1"/>
  <c r="CD503" i="12"/>
  <c r="CC503" i="12"/>
  <c r="BP503" i="12"/>
  <c r="BO503" i="12"/>
  <c r="CC502" i="12"/>
  <c r="CD502" i="12" s="1"/>
  <c r="BO502" i="12"/>
  <c r="BP502" i="12" s="1"/>
  <c r="CD501" i="12"/>
  <c r="CC501" i="12"/>
  <c r="BP501" i="12"/>
  <c r="BO501" i="12"/>
  <c r="CD500" i="12"/>
  <c r="CC500" i="12"/>
  <c r="BO500" i="12"/>
  <c r="BP500" i="12" s="1"/>
  <c r="CD499" i="12"/>
  <c r="CC499" i="12"/>
  <c r="BP499" i="12"/>
  <c r="BO499" i="12"/>
  <c r="CD498" i="12"/>
  <c r="CC498" i="12"/>
  <c r="BO498" i="12"/>
  <c r="BP498" i="12" s="1"/>
  <c r="CD497" i="12"/>
  <c r="CC497" i="12"/>
  <c r="BP497" i="12"/>
  <c r="BO497" i="12"/>
  <c r="CD496" i="12"/>
  <c r="CC496" i="12"/>
  <c r="BO496" i="12"/>
  <c r="BP496" i="12" s="1"/>
  <c r="CD495" i="12"/>
  <c r="CC495" i="12"/>
  <c r="BP495" i="12"/>
  <c r="BO495" i="12"/>
  <c r="CC494" i="12"/>
  <c r="CD494" i="12" s="1"/>
  <c r="BO494" i="12"/>
  <c r="BP494" i="12" s="1"/>
  <c r="CD493" i="12"/>
  <c r="CC493" i="12"/>
  <c r="BP493" i="12"/>
  <c r="BO493" i="12"/>
  <c r="CC492" i="12"/>
  <c r="CD492" i="12" s="1"/>
  <c r="BO492" i="12"/>
  <c r="BP492" i="12" s="1"/>
  <c r="CD491" i="12"/>
  <c r="CC491" i="12"/>
  <c r="BP491" i="12"/>
  <c r="BO491" i="12"/>
  <c r="CD490" i="12"/>
  <c r="CC490" i="12"/>
  <c r="BO490" i="12"/>
  <c r="BP490" i="12" s="1"/>
  <c r="CD489" i="12"/>
  <c r="CC489" i="12"/>
  <c r="BP489" i="12"/>
  <c r="BO489" i="12"/>
  <c r="CD488" i="12"/>
  <c r="CC488" i="12"/>
  <c r="BO488" i="12"/>
  <c r="BP488" i="12" s="1"/>
  <c r="CD487" i="12"/>
  <c r="CC487" i="12"/>
  <c r="BP487" i="12"/>
  <c r="BO487" i="12"/>
  <c r="CC486" i="12"/>
  <c r="CD486" i="12" s="1"/>
  <c r="BO486" i="12"/>
  <c r="BP486" i="12" s="1"/>
  <c r="CD485" i="12"/>
  <c r="CC485" i="12"/>
  <c r="BP485" i="12"/>
  <c r="BO485" i="12"/>
  <c r="CC484" i="12"/>
  <c r="CD484" i="12" s="1"/>
  <c r="BO484" i="12"/>
  <c r="BP484" i="12" s="1"/>
  <c r="CD483" i="12"/>
  <c r="CC483" i="12"/>
  <c r="BP483" i="12"/>
  <c r="BO483" i="12"/>
  <c r="CD482" i="12"/>
  <c r="CC482" i="12"/>
  <c r="BO482" i="12"/>
  <c r="BP482" i="12" s="1"/>
  <c r="CD481" i="12"/>
  <c r="CC481" i="12"/>
  <c r="BP481" i="12"/>
  <c r="BO481" i="12"/>
  <c r="CC480" i="12"/>
  <c r="CD480" i="12" s="1"/>
  <c r="BO480" i="12"/>
  <c r="BP480" i="12" s="1"/>
  <c r="CD479" i="12"/>
  <c r="CC479" i="12"/>
  <c r="BP479" i="12"/>
  <c r="BO479" i="12"/>
  <c r="CC478" i="12"/>
  <c r="CD478" i="12" s="1"/>
  <c r="BO478" i="12"/>
  <c r="BP478" i="12" s="1"/>
  <c r="CD477" i="12"/>
  <c r="CC477" i="12"/>
  <c r="BP477" i="12"/>
  <c r="BO477" i="12"/>
  <c r="CD476" i="12"/>
  <c r="CC476" i="12"/>
  <c r="BO476" i="12"/>
  <c r="BP476" i="12" s="1"/>
  <c r="CD475" i="12"/>
  <c r="CC475" i="12"/>
  <c r="BP475" i="12"/>
  <c r="BO475" i="12"/>
  <c r="CC474" i="12"/>
  <c r="CD474" i="12" s="1"/>
  <c r="BO474" i="12"/>
  <c r="BP474" i="12" s="1"/>
  <c r="CD473" i="12"/>
  <c r="CC473" i="12"/>
  <c r="BP473" i="12"/>
  <c r="BO473" i="12"/>
  <c r="CD472" i="12"/>
  <c r="CC472" i="12"/>
  <c r="BO472" i="12"/>
  <c r="BP472" i="12" s="1"/>
  <c r="CD471" i="12"/>
  <c r="CC471" i="12"/>
  <c r="BP471" i="12"/>
  <c r="BO471" i="12"/>
  <c r="CC470" i="12"/>
  <c r="CD470" i="12" s="1"/>
  <c r="BO470" i="12"/>
  <c r="BP470" i="12" s="1"/>
  <c r="CD469" i="12"/>
  <c r="CC469" i="12"/>
  <c r="BP469" i="12"/>
  <c r="BO469" i="12"/>
  <c r="CC468" i="12"/>
  <c r="CD468" i="12" s="1"/>
  <c r="BO468" i="12"/>
  <c r="BP468" i="12" s="1"/>
  <c r="CD467" i="12"/>
  <c r="CC467" i="12"/>
  <c r="BP467" i="12"/>
  <c r="BO467" i="12"/>
  <c r="CD466" i="12"/>
  <c r="CC466" i="12"/>
  <c r="BO466" i="12"/>
  <c r="BP466" i="12" s="1"/>
  <c r="CD465" i="12"/>
  <c r="CC465" i="12"/>
  <c r="BP465" i="12"/>
  <c r="BO465" i="12"/>
  <c r="CC464" i="12"/>
  <c r="CD464" i="12" s="1"/>
  <c r="BO464" i="12"/>
  <c r="BP464" i="12" s="1"/>
  <c r="CD463" i="12"/>
  <c r="CC463" i="12"/>
  <c r="BP463" i="12"/>
  <c r="BO463" i="12"/>
  <c r="CD462" i="12"/>
  <c r="CC462" i="12"/>
  <c r="BO462" i="12"/>
  <c r="BP462" i="12" s="1"/>
  <c r="CD461" i="12"/>
  <c r="CC461" i="12"/>
  <c r="BP461" i="12"/>
  <c r="BO461" i="12"/>
  <c r="CC460" i="12"/>
  <c r="CD460" i="12" s="1"/>
  <c r="BO460" i="12"/>
  <c r="BP460" i="12" s="1"/>
  <c r="CD459" i="12"/>
  <c r="CC459" i="12"/>
  <c r="BP459" i="12"/>
  <c r="BO459" i="12"/>
  <c r="CD458" i="12"/>
  <c r="CC458" i="12"/>
  <c r="BO458" i="12"/>
  <c r="BP458" i="12" s="1"/>
  <c r="CD457" i="12"/>
  <c r="CC457" i="12"/>
  <c r="BP457" i="12"/>
  <c r="BO457" i="12"/>
  <c r="CC456" i="12"/>
  <c r="CD456" i="12" s="1"/>
  <c r="BO456" i="12"/>
  <c r="BP456" i="12" s="1"/>
  <c r="CD455" i="12"/>
  <c r="CC455" i="12"/>
  <c r="BP455" i="12"/>
  <c r="BO455" i="12"/>
  <c r="CC454" i="12"/>
  <c r="CD454" i="12" s="1"/>
  <c r="BO454" i="12"/>
  <c r="BP454" i="12" s="1"/>
  <c r="CD453" i="12"/>
  <c r="CC453" i="12"/>
  <c r="BP453" i="12"/>
  <c r="BO453" i="12"/>
  <c r="CD452" i="12"/>
  <c r="CC452" i="12"/>
  <c r="BO452" i="12"/>
  <c r="BP452" i="12" s="1"/>
  <c r="CD451" i="12"/>
  <c r="CC451" i="12"/>
  <c r="BP451" i="12"/>
  <c r="BO451" i="12"/>
  <c r="CC450" i="12"/>
  <c r="CD450" i="12" s="1"/>
  <c r="BO450" i="12"/>
  <c r="BP450" i="12" s="1"/>
  <c r="CD449" i="12"/>
  <c r="CC449" i="12"/>
  <c r="BP449" i="12"/>
  <c r="BO449" i="12"/>
  <c r="CD448" i="12"/>
  <c r="CC448" i="12"/>
  <c r="BO448" i="12"/>
  <c r="BP448" i="12" s="1"/>
  <c r="CD447" i="12"/>
  <c r="CC447" i="12"/>
  <c r="BP447" i="12"/>
  <c r="BO447" i="12"/>
  <c r="CD446" i="12"/>
  <c r="CC446" i="12"/>
  <c r="BO446" i="12"/>
  <c r="BP446" i="12" s="1"/>
  <c r="CD445" i="12"/>
  <c r="CC445" i="12"/>
  <c r="BP445" i="12"/>
  <c r="BO445" i="12"/>
  <c r="CC444" i="12"/>
  <c r="CD444" i="12" s="1"/>
  <c r="BO444" i="12"/>
  <c r="BP444" i="12" s="1"/>
  <c r="CD443" i="12"/>
  <c r="CC443" i="12"/>
  <c r="BP443" i="12"/>
  <c r="BO443" i="12"/>
  <c r="CD442" i="12"/>
  <c r="CC442" i="12"/>
  <c r="BO442" i="12"/>
  <c r="BP442" i="12" s="1"/>
  <c r="CD441" i="12"/>
  <c r="CC441" i="12"/>
  <c r="BP441" i="12"/>
  <c r="BO441" i="12"/>
  <c r="CD440" i="12"/>
  <c r="CC440" i="12"/>
  <c r="BO440" i="12"/>
  <c r="BP440" i="12" s="1"/>
  <c r="CD439" i="12"/>
  <c r="CC439" i="12"/>
  <c r="BP439" i="12"/>
  <c r="BO439" i="12"/>
  <c r="CD438" i="12"/>
  <c r="CC438" i="12"/>
  <c r="BO438" i="12"/>
  <c r="BP438" i="12" s="1"/>
  <c r="CD437" i="12"/>
  <c r="CC437" i="12"/>
  <c r="BP437" i="12"/>
  <c r="BO437" i="12"/>
  <c r="CC436" i="12"/>
  <c r="CD436" i="12" s="1"/>
  <c r="BO436" i="12"/>
  <c r="BP436" i="12" s="1"/>
  <c r="CD435" i="12"/>
  <c r="CC435" i="12"/>
  <c r="BP435" i="12"/>
  <c r="BO435" i="12"/>
  <c r="CD434" i="12"/>
  <c r="CC434" i="12"/>
  <c r="BO434" i="12"/>
  <c r="BP434" i="12" s="1"/>
  <c r="CD433" i="12"/>
  <c r="CC433" i="12"/>
  <c r="BP433" i="12"/>
  <c r="BO433" i="12"/>
  <c r="CC432" i="12"/>
  <c r="CD432" i="12" s="1"/>
  <c r="BO432" i="12"/>
  <c r="BP432" i="12" s="1"/>
  <c r="CD431" i="12"/>
  <c r="CC431" i="12"/>
  <c r="BP431" i="12"/>
  <c r="BO431" i="12"/>
  <c r="CC430" i="12"/>
  <c r="CD430" i="12" s="1"/>
  <c r="BO430" i="12"/>
  <c r="BP430" i="12" s="1"/>
  <c r="CD429" i="12"/>
  <c r="CC429" i="12"/>
  <c r="BP429" i="12"/>
  <c r="BO429" i="12"/>
  <c r="CD428" i="12"/>
  <c r="CC428" i="12"/>
  <c r="BO428" i="12"/>
  <c r="BP428" i="12" s="1"/>
  <c r="CD427" i="12"/>
  <c r="CC427" i="12"/>
  <c r="BP427" i="12"/>
  <c r="BO427" i="12"/>
  <c r="CD426" i="12"/>
  <c r="CC426" i="12"/>
  <c r="BO426" i="12"/>
  <c r="BP426" i="12" s="1"/>
  <c r="CD425" i="12"/>
  <c r="CC425" i="12"/>
  <c r="BP425" i="12"/>
  <c r="BO425" i="12"/>
  <c r="CC424" i="12"/>
  <c r="CD424" i="12" s="1"/>
  <c r="BO424" i="12"/>
  <c r="BP424" i="12" s="1"/>
  <c r="CD423" i="12"/>
  <c r="CC423" i="12"/>
  <c r="BP423" i="12"/>
  <c r="BO423" i="12"/>
  <c r="CC422" i="12"/>
  <c r="CD422" i="12" s="1"/>
  <c r="BO422" i="12"/>
  <c r="BP422" i="12" s="1"/>
  <c r="CD421" i="12"/>
  <c r="CC421" i="12"/>
  <c r="BP421" i="12"/>
  <c r="BO421" i="12"/>
  <c r="CC420" i="12"/>
  <c r="CD420" i="12" s="1"/>
  <c r="BO420" i="12"/>
  <c r="BP420" i="12" s="1"/>
  <c r="CD419" i="12"/>
  <c r="CC419" i="12"/>
  <c r="BP419" i="12"/>
  <c r="BO419" i="12"/>
  <c r="CD418" i="12"/>
  <c r="CC418" i="12"/>
  <c r="BO418" i="12"/>
  <c r="BP418" i="12" s="1"/>
  <c r="CD417" i="12"/>
  <c r="CC417" i="12"/>
  <c r="BP417" i="12"/>
  <c r="BO417" i="12"/>
  <c r="CC416" i="12"/>
  <c r="CD416" i="12" s="1"/>
  <c r="BO416" i="12"/>
  <c r="BP416" i="12" s="1"/>
  <c r="CD415" i="12"/>
  <c r="CC415" i="12"/>
  <c r="BP415" i="12"/>
  <c r="BO415" i="12"/>
  <c r="CD414" i="12"/>
  <c r="CC414" i="12"/>
  <c r="BO414" i="12"/>
  <c r="BP414" i="12" s="1"/>
  <c r="CD413" i="12"/>
  <c r="CC413" i="12"/>
  <c r="BP413" i="12"/>
  <c r="BO413" i="12"/>
  <c r="CC412" i="12"/>
  <c r="CD412" i="12" s="1"/>
  <c r="BO412" i="12"/>
  <c r="BP412" i="12" s="1"/>
  <c r="CD411" i="12"/>
  <c r="CC411" i="12"/>
  <c r="BP411" i="12"/>
  <c r="BO411" i="12"/>
  <c r="CD410" i="12"/>
  <c r="CC410" i="12"/>
  <c r="BO410" i="12"/>
  <c r="BP410" i="12" s="1"/>
  <c r="CD409" i="12"/>
  <c r="CC409" i="12"/>
  <c r="BP409" i="12"/>
  <c r="BO409" i="12"/>
  <c r="CC408" i="12"/>
  <c r="CD408" i="12" s="1"/>
  <c r="BO408" i="12"/>
  <c r="BP408" i="12" s="1"/>
  <c r="CD407" i="12"/>
  <c r="CC407" i="12"/>
  <c r="BP407" i="12"/>
  <c r="BO407" i="12"/>
  <c r="CC406" i="12"/>
  <c r="CD406" i="12" s="1"/>
  <c r="BO406" i="12"/>
  <c r="BP406" i="12" s="1"/>
  <c r="CD405" i="12"/>
  <c r="CC405" i="12"/>
  <c r="BP405" i="12"/>
  <c r="BO405" i="12"/>
  <c r="CD404" i="12"/>
  <c r="CC404" i="12"/>
  <c r="BO404" i="12"/>
  <c r="BP404" i="12" s="1"/>
  <c r="CD403" i="12"/>
  <c r="CC403" i="12"/>
  <c r="BP403" i="12"/>
  <c r="BO403" i="12"/>
  <c r="CD402" i="12"/>
  <c r="CC402" i="12"/>
  <c r="BO402" i="12"/>
  <c r="BP402" i="12" s="1"/>
  <c r="CD401" i="12"/>
  <c r="CC401" i="12"/>
  <c r="BP401" i="12"/>
  <c r="BO401" i="12"/>
  <c r="CD400" i="12"/>
  <c r="CC400" i="12"/>
  <c r="BO400" i="12"/>
  <c r="BP400" i="12" s="1"/>
  <c r="CD399" i="12"/>
  <c r="CC399" i="12"/>
  <c r="BP399" i="12"/>
  <c r="BO399" i="12"/>
  <c r="CC398" i="12"/>
  <c r="CD398" i="12" s="1"/>
  <c r="BO398" i="12"/>
  <c r="BP398" i="12" s="1"/>
  <c r="CD397" i="12"/>
  <c r="CC397" i="12"/>
  <c r="BP397" i="12"/>
  <c r="BO397" i="12"/>
  <c r="CC396" i="12"/>
  <c r="CD396" i="12" s="1"/>
  <c r="BO396" i="12"/>
  <c r="BP396" i="12" s="1"/>
  <c r="CD395" i="12"/>
  <c r="CC395" i="12"/>
  <c r="BP395" i="12"/>
  <c r="BO395" i="12"/>
  <c r="CD394" i="12"/>
  <c r="CC394" i="12"/>
  <c r="BO394" i="12"/>
  <c r="BP394" i="12" s="1"/>
  <c r="CD393" i="12"/>
  <c r="CC393" i="12"/>
  <c r="BP393" i="12"/>
  <c r="BO393" i="12"/>
  <c r="CC392" i="12"/>
  <c r="CD392" i="12" s="1"/>
  <c r="BO392" i="12"/>
  <c r="BP392" i="12" s="1"/>
  <c r="CD391" i="12"/>
  <c r="CC391" i="12"/>
  <c r="BP391" i="12"/>
  <c r="BO391" i="12"/>
  <c r="CC390" i="12"/>
  <c r="CD390" i="12" s="1"/>
  <c r="BO390" i="12"/>
  <c r="BP390" i="12" s="1"/>
  <c r="CD389" i="12"/>
  <c r="CC389" i="12"/>
  <c r="BP389" i="12"/>
  <c r="BO389" i="12"/>
  <c r="CC388" i="12"/>
  <c r="CD388" i="12" s="1"/>
  <c r="BO388" i="12"/>
  <c r="BP388" i="12" s="1"/>
  <c r="CD387" i="12"/>
  <c r="CC387" i="12"/>
  <c r="BP387" i="12"/>
  <c r="BO387" i="12"/>
  <c r="CD386" i="12"/>
  <c r="CC386" i="12"/>
  <c r="BO386" i="12"/>
  <c r="BP386" i="12" s="1"/>
  <c r="CD385" i="12"/>
  <c r="CC385" i="12"/>
  <c r="BP385" i="12"/>
  <c r="BO385" i="12"/>
  <c r="CC384" i="12"/>
  <c r="CD384" i="12" s="1"/>
  <c r="BO384" i="12"/>
  <c r="BP384" i="12" s="1"/>
  <c r="CD383" i="12"/>
  <c r="CC383" i="12"/>
  <c r="BP383" i="12"/>
  <c r="BO383" i="12"/>
  <c r="CC382" i="12"/>
  <c r="CD382" i="12" s="1"/>
  <c r="BO382" i="12"/>
  <c r="BP382" i="12" s="1"/>
  <c r="CD381" i="12"/>
  <c r="CC381" i="12"/>
  <c r="BP381" i="12"/>
  <c r="BO381" i="12"/>
  <c r="CD380" i="12"/>
  <c r="CC380" i="12"/>
  <c r="BO380" i="12"/>
  <c r="BP380" i="12" s="1"/>
  <c r="CD379" i="12"/>
  <c r="CC379" i="12"/>
  <c r="BP379" i="12"/>
  <c r="BO379" i="12"/>
  <c r="CC378" i="12"/>
  <c r="CD378" i="12" s="1"/>
  <c r="BO378" i="12"/>
  <c r="BP378" i="12" s="1"/>
  <c r="CD377" i="12"/>
  <c r="CC377" i="12"/>
  <c r="BP377" i="12"/>
  <c r="BO377" i="12"/>
  <c r="CD376" i="12"/>
  <c r="CC376" i="12"/>
  <c r="BO376" i="12"/>
  <c r="BP376" i="12" s="1"/>
  <c r="CD375" i="12"/>
  <c r="CC375" i="12"/>
  <c r="BP375" i="12"/>
  <c r="BO375" i="12"/>
  <c r="CC374" i="12"/>
  <c r="CD374" i="12" s="1"/>
  <c r="BO374" i="12"/>
  <c r="BP374" i="12" s="1"/>
  <c r="CD373" i="12"/>
  <c r="CC373" i="12"/>
  <c r="BP373" i="12"/>
  <c r="BO373" i="12"/>
  <c r="CC372" i="12"/>
  <c r="CD372" i="12" s="1"/>
  <c r="BO372" i="12"/>
  <c r="BP372" i="12" s="1"/>
  <c r="CD371" i="12"/>
  <c r="CC371" i="12"/>
  <c r="BP371" i="12"/>
  <c r="BO371" i="12"/>
  <c r="CD370" i="12"/>
  <c r="CC370" i="12"/>
  <c r="BO370" i="12"/>
  <c r="BP370" i="12" s="1"/>
  <c r="CD369" i="12"/>
  <c r="CC369" i="12"/>
  <c r="BP369" i="12"/>
  <c r="BO369" i="12"/>
  <c r="CC368" i="12"/>
  <c r="CD368" i="12" s="1"/>
  <c r="BO368" i="12"/>
  <c r="BP368" i="12" s="1"/>
  <c r="CD367" i="12"/>
  <c r="CC367" i="12"/>
  <c r="BP367" i="12"/>
  <c r="BO367" i="12"/>
  <c r="CD366" i="12"/>
  <c r="CC366" i="12"/>
  <c r="BO366" i="12"/>
  <c r="BP366" i="12" s="1"/>
  <c r="CD365" i="12"/>
  <c r="CC365" i="12"/>
  <c r="BP365" i="12"/>
  <c r="BO365" i="12"/>
  <c r="CC364" i="12"/>
  <c r="CD364" i="12" s="1"/>
  <c r="BO364" i="12"/>
  <c r="BP364" i="12" s="1"/>
  <c r="CD363" i="12"/>
  <c r="CC363" i="12"/>
  <c r="BP363" i="12"/>
  <c r="BO363" i="12"/>
  <c r="CD362" i="12"/>
  <c r="CC362" i="12"/>
  <c r="BO362" i="12"/>
  <c r="BP362" i="12" s="1"/>
  <c r="CD361" i="12"/>
  <c r="CC361" i="12"/>
  <c r="BP361" i="12"/>
  <c r="BO361" i="12"/>
  <c r="CC360" i="12"/>
  <c r="CD360" i="12" s="1"/>
  <c r="BO360" i="12"/>
  <c r="BP360" i="12" s="1"/>
  <c r="CD359" i="12"/>
  <c r="CC359" i="12"/>
  <c r="BP359" i="12"/>
  <c r="BO359" i="12"/>
  <c r="CC358" i="12"/>
  <c r="CD358" i="12" s="1"/>
  <c r="BO358" i="12"/>
  <c r="BP358" i="12" s="1"/>
  <c r="CD357" i="12"/>
  <c r="CC357" i="12"/>
  <c r="BP357" i="12"/>
  <c r="BO357" i="12"/>
  <c r="CD356" i="12"/>
  <c r="CC356" i="12"/>
  <c r="BO356" i="12"/>
  <c r="BP356" i="12" s="1"/>
  <c r="CD355" i="12"/>
  <c r="CC355" i="12"/>
  <c r="BP355" i="12"/>
  <c r="BO355" i="12"/>
  <c r="CC354" i="12"/>
  <c r="CD354" i="12" s="1"/>
  <c r="BO354" i="12"/>
  <c r="BP354" i="12" s="1"/>
  <c r="CD353" i="12"/>
  <c r="CC353" i="12"/>
  <c r="BP353" i="12"/>
  <c r="BO353" i="12"/>
  <c r="CD352" i="12"/>
  <c r="CC352" i="12"/>
  <c r="BO352" i="12"/>
  <c r="BP352" i="12" s="1"/>
  <c r="CD351" i="12"/>
  <c r="CC351" i="12"/>
  <c r="BP351" i="12"/>
  <c r="BO351" i="12"/>
  <c r="CC350" i="12"/>
  <c r="CD350" i="12" s="1"/>
  <c r="BO350" i="12"/>
  <c r="BP350" i="12" s="1"/>
  <c r="CD349" i="12"/>
  <c r="CC349" i="12"/>
  <c r="BP349" i="12"/>
  <c r="BO349" i="12"/>
  <c r="CC348" i="12"/>
  <c r="CD348" i="12" s="1"/>
  <c r="BO348" i="12"/>
  <c r="BP348" i="12" s="1"/>
  <c r="CD347" i="12"/>
  <c r="CC347" i="12"/>
  <c r="BP347" i="12"/>
  <c r="BO347" i="12"/>
  <c r="CD346" i="12"/>
  <c r="CC346" i="12"/>
  <c r="BO346" i="12"/>
  <c r="BP346" i="12" s="1"/>
  <c r="CD345" i="12"/>
  <c r="CC345" i="12"/>
  <c r="BP345" i="12"/>
  <c r="BO345" i="12"/>
  <c r="CD344" i="12"/>
  <c r="CC344" i="12"/>
  <c r="BO344" i="12"/>
  <c r="BP344" i="12" s="1"/>
  <c r="CD343" i="12"/>
  <c r="CC343" i="12"/>
  <c r="BP343" i="12"/>
  <c r="BO343" i="12"/>
  <c r="CD342" i="12"/>
  <c r="CC342" i="12"/>
  <c r="BO342" i="12"/>
  <c r="BP342" i="12" s="1"/>
  <c r="CD341" i="12"/>
  <c r="CC341" i="12"/>
  <c r="BP341" i="12"/>
  <c r="BO341" i="12"/>
  <c r="CC340" i="12"/>
  <c r="CD340" i="12" s="1"/>
  <c r="BO340" i="12"/>
  <c r="BP340" i="12" s="1"/>
  <c r="CD339" i="12"/>
  <c r="CC339" i="12"/>
  <c r="BP339" i="12"/>
  <c r="BO339" i="12"/>
  <c r="CD338" i="12"/>
  <c r="CC338" i="12"/>
  <c r="BO338" i="12"/>
  <c r="BP338" i="12" s="1"/>
  <c r="CD337" i="12"/>
  <c r="CC337" i="12"/>
  <c r="BP337" i="12"/>
  <c r="BO337" i="12"/>
  <c r="CD336" i="12"/>
  <c r="CC336" i="12"/>
  <c r="BO336" i="12"/>
  <c r="BP336" i="12" s="1"/>
  <c r="CD335" i="12"/>
  <c r="CC335" i="12"/>
  <c r="BP335" i="12"/>
  <c r="BO335" i="12"/>
  <c r="CC334" i="12"/>
  <c r="CD334" i="12" s="1"/>
  <c r="BO334" i="12"/>
  <c r="BP334" i="12" s="1"/>
  <c r="CD333" i="12"/>
  <c r="CC333" i="12"/>
  <c r="BP333" i="12"/>
  <c r="BO333" i="12"/>
  <c r="CD332" i="12"/>
  <c r="CC332" i="12"/>
  <c r="BO332" i="12"/>
  <c r="BP332" i="12" s="1"/>
  <c r="CD331" i="12"/>
  <c r="CC331" i="12"/>
  <c r="BP331" i="12"/>
  <c r="BO331" i="12"/>
  <c r="CD330" i="12"/>
  <c r="CC330" i="12"/>
  <c r="BO330" i="12"/>
  <c r="BP330" i="12" s="1"/>
  <c r="CD329" i="12"/>
  <c r="CC329" i="12"/>
  <c r="BP329" i="12"/>
  <c r="BO329" i="12"/>
  <c r="CC328" i="12"/>
  <c r="CD328" i="12" s="1"/>
  <c r="BO328" i="12"/>
  <c r="BP328" i="12" s="1"/>
  <c r="CD327" i="12"/>
  <c r="CC327" i="12"/>
  <c r="BP327" i="12"/>
  <c r="BO327" i="12"/>
  <c r="CC326" i="12"/>
  <c r="CD326" i="12" s="1"/>
  <c r="BO326" i="12"/>
  <c r="BP326" i="12" s="1"/>
  <c r="CD325" i="12"/>
  <c r="CC325" i="12"/>
  <c r="BP325" i="12"/>
  <c r="BO325" i="12"/>
  <c r="CC324" i="12"/>
  <c r="CD324" i="12" s="1"/>
  <c r="BO324" i="12"/>
  <c r="BP324" i="12" s="1"/>
  <c r="CD323" i="12"/>
  <c r="CC323" i="12"/>
  <c r="BP323" i="12"/>
  <c r="BO323" i="12"/>
  <c r="CD322" i="12"/>
  <c r="CC322" i="12"/>
  <c r="BO322" i="12"/>
  <c r="BP322" i="12" s="1"/>
  <c r="CD321" i="12"/>
  <c r="CC321" i="12"/>
  <c r="BP321" i="12"/>
  <c r="BO321" i="12"/>
  <c r="CC320" i="12"/>
  <c r="CD320" i="12" s="1"/>
  <c r="BO320" i="12"/>
  <c r="BP320" i="12" s="1"/>
  <c r="CD319" i="12"/>
  <c r="CC319" i="12"/>
  <c r="BP319" i="12"/>
  <c r="BO319" i="12"/>
  <c r="CD318" i="12"/>
  <c r="CC318" i="12"/>
  <c r="BO318" i="12"/>
  <c r="BP318" i="12" s="1"/>
  <c r="CD317" i="12"/>
  <c r="CC317" i="12"/>
  <c r="BP317" i="12"/>
  <c r="BO317" i="12"/>
  <c r="CC316" i="12"/>
  <c r="CD316" i="12" s="1"/>
  <c r="BO316" i="12"/>
  <c r="BP316" i="12" s="1"/>
  <c r="CD315" i="12"/>
  <c r="CC315" i="12"/>
  <c r="BP315" i="12"/>
  <c r="BO315" i="12"/>
  <c r="CD314" i="12"/>
  <c r="CC314" i="12"/>
  <c r="BO314" i="12"/>
  <c r="BP314" i="12" s="1"/>
  <c r="CD313" i="12"/>
  <c r="CC313" i="12"/>
  <c r="BP313" i="12"/>
  <c r="BO313" i="12"/>
  <c r="CC312" i="12"/>
  <c r="CD312" i="12" s="1"/>
  <c r="BO312" i="12"/>
  <c r="BP312" i="12" s="1"/>
  <c r="CD311" i="12"/>
  <c r="CC311" i="12"/>
  <c r="BP311" i="12"/>
  <c r="BO311" i="12"/>
  <c r="CC310" i="12"/>
  <c r="CD310" i="12" s="1"/>
  <c r="BO310" i="12"/>
  <c r="BP310" i="12" s="1"/>
  <c r="CD309" i="12"/>
  <c r="CC309" i="12"/>
  <c r="BP309" i="12"/>
  <c r="BO309" i="12"/>
  <c r="CD308" i="12"/>
  <c r="CC308" i="12"/>
  <c r="BO308" i="12"/>
  <c r="BP308" i="12" s="1"/>
  <c r="CD307" i="12"/>
  <c r="CC307" i="12"/>
  <c r="BP307" i="12"/>
  <c r="BO307" i="12"/>
  <c r="CD306" i="12"/>
  <c r="CC306" i="12"/>
  <c r="BO306" i="12"/>
  <c r="BP306" i="12" s="1"/>
  <c r="CD305" i="12"/>
  <c r="CC305" i="12"/>
  <c r="BP305" i="12"/>
  <c r="BO305" i="12"/>
  <c r="CD304" i="12"/>
  <c r="CC304" i="12"/>
  <c r="BO304" i="12"/>
  <c r="BP304" i="12" s="1"/>
  <c r="CD303" i="12"/>
  <c r="CC303" i="12"/>
  <c r="BP303" i="12"/>
  <c r="BO303" i="12"/>
  <c r="CC302" i="12"/>
  <c r="CD302" i="12" s="1"/>
  <c r="BO302" i="12"/>
  <c r="BP302" i="12" s="1"/>
  <c r="CD301" i="12"/>
  <c r="CC301" i="12"/>
  <c r="BP301" i="12"/>
  <c r="BO301" i="12"/>
  <c r="CC300" i="12"/>
  <c r="CD300" i="12" s="1"/>
  <c r="BO300" i="12"/>
  <c r="BP300" i="12" s="1"/>
  <c r="CD299" i="12"/>
  <c r="CC299" i="12"/>
  <c r="BP299" i="12"/>
  <c r="BO299" i="12"/>
  <c r="CD298" i="12"/>
  <c r="CC298" i="12"/>
  <c r="BO298" i="12"/>
  <c r="BP298" i="12" s="1"/>
  <c r="CD297" i="12"/>
  <c r="CC297" i="12"/>
  <c r="BP297" i="12"/>
  <c r="BO297" i="12"/>
  <c r="CD296" i="12"/>
  <c r="CC296" i="12"/>
  <c r="BO296" i="12"/>
  <c r="BP296" i="12" s="1"/>
  <c r="CD295" i="12"/>
  <c r="CC295" i="12"/>
  <c r="BP295" i="12"/>
  <c r="BO295" i="12"/>
  <c r="CC294" i="12"/>
  <c r="CD294" i="12" s="1"/>
  <c r="BO294" i="12"/>
  <c r="BP294" i="12" s="1"/>
  <c r="CD293" i="12"/>
  <c r="CC293" i="12"/>
  <c r="BP293" i="12"/>
  <c r="BO293" i="12"/>
  <c r="CC292" i="12"/>
  <c r="CD292" i="12" s="1"/>
  <c r="BO292" i="12"/>
  <c r="BP292" i="12" s="1"/>
  <c r="CD291" i="12"/>
  <c r="CC291" i="12"/>
  <c r="BP291" i="12"/>
  <c r="BO291" i="12"/>
  <c r="CD290" i="12"/>
  <c r="CC290" i="12"/>
  <c r="BO290" i="12"/>
  <c r="BP290" i="12" s="1"/>
  <c r="CD289" i="12"/>
  <c r="CC289" i="12"/>
  <c r="BP289" i="12"/>
  <c r="BO289" i="12"/>
  <c r="CC288" i="12"/>
  <c r="CD288" i="12" s="1"/>
  <c r="BO288" i="12"/>
  <c r="BP288" i="12" s="1"/>
  <c r="CD287" i="12"/>
  <c r="CC287" i="12"/>
  <c r="BP287" i="12"/>
  <c r="BO287" i="12"/>
  <c r="CC286" i="12"/>
  <c r="CD286" i="12" s="1"/>
  <c r="BO286" i="12"/>
  <c r="BP286" i="12" s="1"/>
  <c r="CD285" i="12"/>
  <c r="CC285" i="12"/>
  <c r="BP285" i="12"/>
  <c r="BO285" i="12"/>
  <c r="CD284" i="12"/>
  <c r="CC284" i="12"/>
  <c r="BO284" i="12"/>
  <c r="BP284" i="12" s="1"/>
  <c r="CD283" i="12"/>
  <c r="CC283" i="12"/>
  <c r="BP283" i="12"/>
  <c r="BO283" i="12"/>
  <c r="CC282" i="12"/>
  <c r="CD282" i="12" s="1"/>
  <c r="BO282" i="12"/>
  <c r="BP282" i="12" s="1"/>
  <c r="CD281" i="12"/>
  <c r="CC281" i="12"/>
  <c r="BP281" i="12"/>
  <c r="BO281" i="12"/>
  <c r="CD280" i="12"/>
  <c r="CC280" i="12"/>
  <c r="BO280" i="12"/>
  <c r="BP280" i="12" s="1"/>
  <c r="CD279" i="12"/>
  <c r="CC279" i="12"/>
  <c r="BP279" i="12"/>
  <c r="BO279" i="12"/>
  <c r="CC278" i="12"/>
  <c r="CD278" i="12" s="1"/>
  <c r="BO278" i="12"/>
  <c r="BP278" i="12" s="1"/>
  <c r="CD277" i="12"/>
  <c r="CC277" i="12"/>
  <c r="BP277" i="12"/>
  <c r="BO277" i="12"/>
  <c r="CC276" i="12"/>
  <c r="CD276" i="12" s="1"/>
  <c r="BO276" i="12"/>
  <c r="BP276" i="12" s="1"/>
  <c r="CD275" i="12"/>
  <c r="CC275" i="12"/>
  <c r="BP275" i="12"/>
  <c r="BO275" i="12"/>
  <c r="CD274" i="12"/>
  <c r="CC274" i="12"/>
  <c r="BO274" i="12"/>
  <c r="BP274" i="12" s="1"/>
  <c r="CD273" i="12"/>
  <c r="CC273" i="12"/>
  <c r="BP273" i="12"/>
  <c r="BO273" i="12"/>
  <c r="CC272" i="12"/>
  <c r="CD272" i="12" s="1"/>
  <c r="BO272" i="12"/>
  <c r="BP272" i="12" s="1"/>
  <c r="CD271" i="12"/>
  <c r="CC271" i="12"/>
  <c r="BP271" i="12"/>
  <c r="BO271" i="12"/>
  <c r="CD270" i="12"/>
  <c r="CC270" i="12"/>
  <c r="BO270" i="12"/>
  <c r="BP270" i="12" s="1"/>
  <c r="CD269" i="12"/>
  <c r="CC269" i="12"/>
  <c r="BP269" i="12"/>
  <c r="BO269" i="12"/>
  <c r="CC268" i="12"/>
  <c r="CD268" i="12" s="1"/>
  <c r="BO268" i="12"/>
  <c r="BP268" i="12" s="1"/>
  <c r="CD267" i="12"/>
  <c r="CC267" i="12"/>
  <c r="BP267" i="12"/>
  <c r="BO267" i="12"/>
  <c r="CD266" i="12"/>
  <c r="CC266" i="12"/>
  <c r="BO266" i="12"/>
  <c r="BP266" i="12" s="1"/>
  <c r="CD265" i="12"/>
  <c r="CC265" i="12"/>
  <c r="BP265" i="12"/>
  <c r="BO265" i="12"/>
  <c r="CC264" i="12"/>
  <c r="CD264" i="12" s="1"/>
  <c r="BO264" i="12"/>
  <c r="BP264" i="12" s="1"/>
  <c r="CD263" i="12"/>
  <c r="CC263" i="12"/>
  <c r="BP263" i="12"/>
  <c r="BO263" i="12"/>
  <c r="CC262" i="12"/>
  <c r="CD262" i="12" s="1"/>
  <c r="BO262" i="12"/>
  <c r="BP262" i="12" s="1"/>
  <c r="CD261" i="12"/>
  <c r="CC261" i="12"/>
  <c r="BP261" i="12"/>
  <c r="BO261" i="12"/>
  <c r="CD260" i="12"/>
  <c r="CC260" i="12"/>
  <c r="BO260" i="12"/>
  <c r="BP260" i="12" s="1"/>
  <c r="CD259" i="12"/>
  <c r="CC259" i="12"/>
  <c r="BP259" i="12"/>
  <c r="BO259" i="12"/>
  <c r="CC258" i="12"/>
  <c r="CD258" i="12" s="1"/>
  <c r="BO258" i="12"/>
  <c r="BP258" i="12" s="1"/>
  <c r="CD257" i="12"/>
  <c r="CC257" i="12"/>
  <c r="BP257" i="12"/>
  <c r="BO257" i="12"/>
  <c r="CD256" i="12"/>
  <c r="CC256" i="12"/>
  <c r="BO256" i="12"/>
  <c r="BP256" i="12" s="1"/>
  <c r="CD255" i="12"/>
  <c r="CC255" i="12"/>
  <c r="BP255" i="12"/>
  <c r="BO255" i="12"/>
  <c r="CD254" i="12"/>
  <c r="CC254" i="12"/>
  <c r="BO254" i="12"/>
  <c r="BP254" i="12" s="1"/>
  <c r="CD253" i="12"/>
  <c r="CC253" i="12"/>
  <c r="BP253" i="12"/>
  <c r="BO253" i="12"/>
  <c r="CC252" i="12"/>
  <c r="CD252" i="12" s="1"/>
  <c r="BO252" i="12"/>
  <c r="BP252" i="12" s="1"/>
  <c r="CD251" i="12"/>
  <c r="CC251" i="12"/>
  <c r="BP251" i="12"/>
  <c r="BO251" i="12"/>
  <c r="CD250" i="12"/>
  <c r="CC250" i="12"/>
  <c r="BO250" i="12"/>
  <c r="BP250" i="12" s="1"/>
  <c r="CD249" i="12"/>
  <c r="CC249" i="12"/>
  <c r="BP249" i="12"/>
  <c r="BO249" i="12"/>
  <c r="CD248" i="12"/>
  <c r="CC248" i="12"/>
  <c r="BO248" i="12"/>
  <c r="BP248" i="12" s="1"/>
  <c r="CD247" i="12"/>
  <c r="CC247" i="12"/>
  <c r="BP247" i="12"/>
  <c r="BO247" i="12"/>
  <c r="CD246" i="12"/>
  <c r="CC246" i="12"/>
  <c r="BO246" i="12"/>
  <c r="BP246" i="12" s="1"/>
  <c r="CD245" i="12"/>
  <c r="CC245" i="12"/>
  <c r="BP245" i="12"/>
  <c r="BO245" i="12"/>
  <c r="CC244" i="12"/>
  <c r="CD244" i="12" s="1"/>
  <c r="BO244" i="12"/>
  <c r="BP244" i="12" s="1"/>
  <c r="CD243" i="12"/>
  <c r="CC243" i="12"/>
  <c r="BP243" i="12"/>
  <c r="BO243" i="12"/>
  <c r="CC242" i="12"/>
  <c r="CD242" i="12" s="1"/>
  <c r="BO242" i="12"/>
  <c r="BP242" i="12" s="1"/>
  <c r="CD241" i="12"/>
  <c r="CC241" i="12"/>
  <c r="BP241" i="12"/>
  <c r="BO241" i="12"/>
  <c r="CD240" i="12"/>
  <c r="CC240" i="12"/>
  <c r="BO240" i="12"/>
  <c r="BP240" i="12" s="1"/>
  <c r="CD239" i="12"/>
  <c r="CC239" i="12"/>
  <c r="BP239" i="12"/>
  <c r="BO239" i="12"/>
  <c r="CD238" i="12"/>
  <c r="CC238" i="12"/>
  <c r="BO238" i="12"/>
  <c r="BP238" i="12" s="1"/>
  <c r="CD237" i="12"/>
  <c r="CC237" i="12"/>
  <c r="BP237" i="12"/>
  <c r="BO237" i="12"/>
  <c r="CD236" i="12"/>
  <c r="CC236" i="12"/>
  <c r="BO236" i="12"/>
  <c r="BP236" i="12" s="1"/>
  <c r="CD235" i="12"/>
  <c r="CC235" i="12"/>
  <c r="BP235" i="12"/>
  <c r="BO235" i="12"/>
  <c r="CC234" i="12"/>
  <c r="CD234" i="12" s="1"/>
  <c r="BO234" i="12"/>
  <c r="BP234" i="12" s="1"/>
  <c r="CD233" i="12"/>
  <c r="CC233" i="12"/>
  <c r="BP233" i="12"/>
  <c r="BO233" i="12"/>
  <c r="CC232" i="12"/>
  <c r="CD232" i="12" s="1"/>
  <c r="BO232" i="12"/>
  <c r="BP232" i="12" s="1"/>
  <c r="CD231" i="12"/>
  <c r="CC231" i="12"/>
  <c r="BP231" i="12"/>
  <c r="BO231" i="12"/>
  <c r="CD230" i="12"/>
  <c r="CC230" i="12"/>
  <c r="BO230" i="12"/>
  <c r="BP230" i="12" s="1"/>
  <c r="CD229" i="12"/>
  <c r="CC229" i="12"/>
  <c r="BP229" i="12"/>
  <c r="BO229" i="12"/>
  <c r="CC228" i="12"/>
  <c r="CD228" i="12" s="1"/>
  <c r="BO228" i="12"/>
  <c r="BP228" i="12" s="1"/>
  <c r="CD227" i="12"/>
  <c r="CC227" i="12"/>
  <c r="BP227" i="12"/>
  <c r="BO227" i="12"/>
  <c r="CC226" i="12"/>
  <c r="CD226" i="12" s="1"/>
  <c r="BO226" i="12"/>
  <c r="BP226" i="12" s="1"/>
  <c r="CD225" i="12"/>
  <c r="CC225" i="12"/>
  <c r="BP225" i="12"/>
  <c r="BO225" i="12"/>
  <c r="CD224" i="12"/>
  <c r="CC224" i="12"/>
  <c r="BO224" i="12"/>
  <c r="BP224" i="12" s="1"/>
  <c r="CD223" i="12"/>
  <c r="CC223" i="12"/>
  <c r="BP223" i="12"/>
  <c r="BO223" i="12"/>
  <c r="CD222" i="12"/>
  <c r="CC222" i="12"/>
  <c r="BO222" i="12"/>
  <c r="BP222" i="12" s="1"/>
  <c r="CD221" i="12"/>
  <c r="CC221" i="12"/>
  <c r="BP221" i="12"/>
  <c r="BO221" i="12"/>
  <c r="CC220" i="12"/>
  <c r="CD220" i="12" s="1"/>
  <c r="BO220" i="12"/>
  <c r="BP220" i="12" s="1"/>
  <c r="CD219" i="12"/>
  <c r="CC219" i="12"/>
  <c r="BP219" i="12"/>
  <c r="BO219" i="12"/>
  <c r="CC218" i="12"/>
  <c r="CD218" i="12" s="1"/>
  <c r="BO218" i="12"/>
  <c r="BP218" i="12" s="1"/>
  <c r="CD217" i="12"/>
  <c r="CC217" i="12"/>
  <c r="BP217" i="12"/>
  <c r="BO217" i="12"/>
  <c r="CD216" i="12"/>
  <c r="CC216" i="12"/>
  <c r="BO216" i="12"/>
  <c r="BP216" i="12" s="1"/>
  <c r="CD215" i="12"/>
  <c r="CC215" i="12"/>
  <c r="BP215" i="12"/>
  <c r="BO215" i="12"/>
  <c r="CC214" i="12"/>
  <c r="CD214" i="12" s="1"/>
  <c r="BO214" i="12"/>
  <c r="BP214" i="12" s="1"/>
  <c r="CD213" i="12"/>
  <c r="CC213" i="12"/>
  <c r="BP213" i="12"/>
  <c r="BO213" i="12"/>
  <c r="CD212" i="12"/>
  <c r="CC212" i="12"/>
  <c r="BO212" i="12"/>
  <c r="BP212" i="12" s="1"/>
  <c r="CD211" i="12"/>
  <c r="CC211" i="12"/>
  <c r="BP211" i="12"/>
  <c r="BO211" i="12"/>
  <c r="CC210" i="12"/>
  <c r="CD210" i="12" s="1"/>
  <c r="BO210" i="12"/>
  <c r="BP210" i="12" s="1"/>
  <c r="CD209" i="12"/>
  <c r="CC209" i="12"/>
  <c r="BP209" i="12"/>
  <c r="BO209" i="12"/>
  <c r="CD208" i="12"/>
  <c r="CC208" i="12"/>
  <c r="BO208" i="12"/>
  <c r="BP208" i="12" s="1"/>
  <c r="CD207" i="12"/>
  <c r="CC207" i="12"/>
  <c r="BP207" i="12"/>
  <c r="BO207" i="12"/>
  <c r="CC206" i="12"/>
  <c r="CD206" i="12" s="1"/>
  <c r="BO206" i="12"/>
  <c r="BP206" i="12" s="1"/>
  <c r="CD205" i="12"/>
  <c r="CC205" i="12"/>
  <c r="BP205" i="12"/>
  <c r="BO205" i="12"/>
  <c r="CD204" i="12"/>
  <c r="CC204" i="12"/>
  <c r="BO204" i="12"/>
  <c r="BP204" i="12" s="1"/>
  <c r="CD203" i="12"/>
  <c r="CC203" i="12"/>
  <c r="BP203" i="12"/>
  <c r="BO203" i="12"/>
  <c r="CC202" i="12"/>
  <c r="CD202" i="12" s="1"/>
  <c r="BO202" i="12"/>
  <c r="BP202" i="12" s="1"/>
  <c r="CD201" i="12"/>
  <c r="CC201" i="12"/>
  <c r="BP201" i="12"/>
  <c r="BO201" i="12"/>
  <c r="CD200" i="12"/>
  <c r="CC200" i="12"/>
  <c r="BO200" i="12"/>
  <c r="BP200" i="12" s="1"/>
  <c r="CD199" i="12"/>
  <c r="CC199" i="12"/>
  <c r="BP199" i="12"/>
  <c r="BO199" i="12"/>
  <c r="CD198" i="12"/>
  <c r="CC198" i="12"/>
  <c r="BO198" i="12"/>
  <c r="BP198" i="12" s="1"/>
  <c r="CD197" i="12"/>
  <c r="CC197" i="12"/>
  <c r="BP197" i="12"/>
  <c r="BO197" i="12"/>
  <c r="CC196" i="12"/>
  <c r="CD196" i="12" s="1"/>
  <c r="BO196" i="12"/>
  <c r="BP196" i="12" s="1"/>
  <c r="CD195" i="12"/>
  <c r="CC195" i="12"/>
  <c r="BP195" i="12"/>
  <c r="BO195" i="12"/>
  <c r="CC194" i="12"/>
  <c r="CD194" i="12" s="1"/>
  <c r="BO194" i="12"/>
  <c r="BP194" i="12" s="1"/>
  <c r="CD193" i="12"/>
  <c r="CC193" i="12"/>
  <c r="BP193" i="12"/>
  <c r="BO193" i="12"/>
  <c r="CD192" i="12"/>
  <c r="CC192" i="12"/>
  <c r="BO192" i="12"/>
  <c r="BP192" i="12" s="1"/>
  <c r="CD191" i="12"/>
  <c r="CC191" i="12"/>
  <c r="BP191" i="12"/>
  <c r="BO191" i="12"/>
  <c r="CD190" i="12"/>
  <c r="CC190" i="12"/>
  <c r="BO190" i="12"/>
  <c r="BP190" i="12" s="1"/>
  <c r="CD189" i="12"/>
  <c r="CC189" i="12"/>
  <c r="BP189" i="12"/>
  <c r="BO189" i="12"/>
  <c r="CC188" i="12"/>
  <c r="CD188" i="12" s="1"/>
  <c r="BO188" i="12"/>
  <c r="BP188" i="12" s="1"/>
  <c r="CD187" i="12"/>
  <c r="CC187" i="12"/>
  <c r="BP187" i="12"/>
  <c r="BO187" i="12"/>
  <c r="CD186" i="12"/>
  <c r="CC186" i="12"/>
  <c r="BO186" i="12"/>
  <c r="BP186" i="12" s="1"/>
  <c r="CD185" i="12"/>
  <c r="CC185" i="12"/>
  <c r="BP185" i="12"/>
  <c r="BO185" i="12"/>
  <c r="CC184" i="12"/>
  <c r="CD184" i="12" s="1"/>
  <c r="BO184" i="12"/>
  <c r="BP184" i="12" s="1"/>
  <c r="CD183" i="12"/>
  <c r="CC183" i="12"/>
  <c r="BP183" i="12"/>
  <c r="BO183" i="12"/>
  <c r="CC182" i="12"/>
  <c r="CD182" i="12" s="1"/>
  <c r="BO182" i="12"/>
  <c r="BP182" i="12" s="1"/>
  <c r="CD181" i="12"/>
  <c r="CC181" i="12"/>
  <c r="BP181" i="12"/>
  <c r="BO181" i="12"/>
  <c r="CC180" i="12"/>
  <c r="CD180" i="12" s="1"/>
  <c r="BO180" i="12"/>
  <c r="BP180" i="12" s="1"/>
  <c r="CD179" i="12"/>
  <c r="CC179" i="12"/>
  <c r="BP179" i="12"/>
  <c r="BO179" i="12"/>
  <c r="CC178" i="12"/>
  <c r="CD178" i="12" s="1"/>
  <c r="BO178" i="12"/>
  <c r="BP178" i="12" s="1"/>
  <c r="CD177" i="12"/>
  <c r="CC177" i="12"/>
  <c r="BP177" i="12"/>
  <c r="BO177" i="12"/>
  <c r="CD176" i="12"/>
  <c r="CC176" i="12"/>
  <c r="BO176" i="12"/>
  <c r="BP176" i="12" s="1"/>
  <c r="CD175" i="12"/>
  <c r="CC175" i="12"/>
  <c r="BP175" i="12"/>
  <c r="BO175" i="12"/>
  <c r="CD174" i="12"/>
  <c r="CC174" i="12"/>
  <c r="BO174" i="12"/>
  <c r="BP174" i="12" s="1"/>
  <c r="CD173" i="12"/>
  <c r="CC173" i="12"/>
  <c r="BP173" i="12"/>
  <c r="BO173" i="12"/>
  <c r="CC172" i="12"/>
  <c r="CD172" i="12" s="1"/>
  <c r="BO172" i="12"/>
  <c r="BP172" i="12" s="1"/>
  <c r="CD171" i="12"/>
  <c r="CC171" i="12"/>
  <c r="BP171" i="12"/>
  <c r="BO171" i="12"/>
  <c r="CC170" i="12"/>
  <c r="CD170" i="12" s="1"/>
  <c r="BO170" i="12"/>
  <c r="BP170" i="12" s="1"/>
  <c r="CD169" i="12"/>
  <c r="CC169" i="12"/>
  <c r="BP169" i="12"/>
  <c r="BO169" i="12"/>
  <c r="CD168" i="12"/>
  <c r="CC168" i="12"/>
  <c r="BO168" i="12"/>
  <c r="BP168" i="12" s="1"/>
  <c r="CD167" i="12"/>
  <c r="CC167" i="12"/>
  <c r="BP167" i="12"/>
  <c r="BO167" i="12"/>
  <c r="CC166" i="12"/>
  <c r="CD166" i="12" s="1"/>
  <c r="BO166" i="12"/>
  <c r="BP166" i="12" s="1"/>
  <c r="CD165" i="12"/>
  <c r="CC165" i="12"/>
  <c r="BP165" i="12"/>
  <c r="BO165" i="12"/>
  <c r="CD164" i="12"/>
  <c r="CC164" i="12"/>
  <c r="BO164" i="12"/>
  <c r="BP164" i="12" s="1"/>
  <c r="CD163" i="12"/>
  <c r="CC163" i="12"/>
  <c r="BP163" i="12"/>
  <c r="BO163" i="12"/>
  <c r="CC162" i="12"/>
  <c r="CD162" i="12" s="1"/>
  <c r="BO162" i="12"/>
  <c r="BP162" i="12" s="1"/>
  <c r="CD161" i="12"/>
  <c r="CC161" i="12"/>
  <c r="BP161" i="12"/>
  <c r="BO161" i="12"/>
  <c r="CD160" i="12"/>
  <c r="CC160" i="12"/>
  <c r="BO160" i="12"/>
  <c r="BP160" i="12" s="1"/>
  <c r="CD159" i="12"/>
  <c r="CC159" i="12"/>
  <c r="BP159" i="12"/>
  <c r="BO159" i="12"/>
  <c r="CD158" i="12"/>
  <c r="CC158" i="12"/>
  <c r="BO158" i="12"/>
  <c r="BP158" i="12" s="1"/>
  <c r="CD157" i="12"/>
  <c r="CC157" i="12"/>
  <c r="BP157" i="12"/>
  <c r="BO157" i="12"/>
  <c r="CD156" i="12"/>
  <c r="CC156" i="12"/>
  <c r="BO156" i="12"/>
  <c r="BP156" i="12" s="1"/>
  <c r="CD155" i="12"/>
  <c r="CC155" i="12"/>
  <c r="BP155" i="12"/>
  <c r="BO155" i="12"/>
  <c r="CC154" i="12"/>
  <c r="CD154" i="12" s="1"/>
  <c r="BO154" i="12"/>
  <c r="BP154" i="12" s="1"/>
  <c r="CD153" i="12"/>
  <c r="CC153" i="12"/>
  <c r="BP153" i="12"/>
  <c r="BO153" i="12"/>
  <c r="CD152" i="12"/>
  <c r="CC152" i="12"/>
  <c r="BO152" i="12"/>
  <c r="BP152" i="12" s="1"/>
  <c r="CD151" i="12"/>
  <c r="CC151" i="12"/>
  <c r="BP151" i="12"/>
  <c r="BO151" i="12"/>
  <c r="CD150" i="12"/>
  <c r="CC150" i="12"/>
  <c r="BO150" i="12"/>
  <c r="BP150" i="12" s="1"/>
  <c r="CD149" i="12"/>
  <c r="CC149" i="12"/>
  <c r="BP149" i="12"/>
  <c r="BO149" i="12"/>
  <c r="CC148" i="12"/>
  <c r="CD148" i="12" s="1"/>
  <c r="BO148" i="12"/>
  <c r="BP148" i="12" s="1"/>
  <c r="CD147" i="12"/>
  <c r="CC147" i="12"/>
  <c r="BP147" i="12"/>
  <c r="BO147" i="12"/>
  <c r="CC146" i="12"/>
  <c r="CD146" i="12" s="1"/>
  <c r="BO146" i="12"/>
  <c r="BP146" i="12" s="1"/>
  <c r="CD145" i="12"/>
  <c r="CC145" i="12"/>
  <c r="BP145" i="12"/>
  <c r="BO145" i="12"/>
  <c r="CD144" i="12"/>
  <c r="CC144" i="12"/>
  <c r="BO144" i="12"/>
  <c r="BP144" i="12" s="1"/>
  <c r="CD143" i="12"/>
  <c r="CC143" i="12"/>
  <c r="BP143" i="12"/>
  <c r="BO143" i="12"/>
  <c r="CD142" i="12"/>
  <c r="CC142" i="12"/>
  <c r="BO142" i="12"/>
  <c r="BP142" i="12" s="1"/>
  <c r="CD141" i="12"/>
  <c r="CC141" i="12"/>
  <c r="BP141" i="12"/>
  <c r="BO141" i="12"/>
  <c r="CD140" i="12"/>
  <c r="CC140" i="12"/>
  <c r="BO140" i="12"/>
  <c r="BP140" i="12" s="1"/>
  <c r="CD139" i="12"/>
  <c r="CC139" i="12"/>
  <c r="BP139" i="12"/>
  <c r="BO139" i="12"/>
  <c r="CD138" i="12"/>
  <c r="CC138" i="12"/>
  <c r="BO138" i="12"/>
  <c r="BP138" i="12" s="1"/>
  <c r="CD137" i="12"/>
  <c r="CC137" i="12"/>
  <c r="BP137" i="12"/>
  <c r="BO137" i="12"/>
  <c r="CC136" i="12"/>
  <c r="CD136" i="12" s="1"/>
  <c r="BO136" i="12"/>
  <c r="BP136" i="12" s="1"/>
  <c r="CD135" i="12"/>
  <c r="CC135" i="12"/>
  <c r="BP135" i="12"/>
  <c r="BO135" i="12"/>
  <c r="CD134" i="12"/>
  <c r="CC134" i="12"/>
  <c r="BO134" i="12"/>
  <c r="BP134" i="12" s="1"/>
  <c r="CD133" i="12"/>
  <c r="CC133" i="12"/>
  <c r="BP133" i="12"/>
  <c r="BO133" i="12"/>
  <c r="CC132" i="12"/>
  <c r="CD132" i="12" s="1"/>
  <c r="BO132" i="12"/>
  <c r="BP132" i="12" s="1"/>
  <c r="CD131" i="12"/>
  <c r="CC131" i="12"/>
  <c r="BP131" i="12"/>
  <c r="BO131" i="12"/>
  <c r="CC130" i="12"/>
  <c r="CD130" i="12" s="1"/>
  <c r="BO130" i="12"/>
  <c r="BP130" i="12" s="1"/>
  <c r="CD129" i="12"/>
  <c r="CC129" i="12"/>
  <c r="BP129" i="12"/>
  <c r="BO129" i="12"/>
  <c r="CD128" i="12"/>
  <c r="CC128" i="12"/>
  <c r="BO128" i="12"/>
  <c r="BP128" i="12" s="1"/>
  <c r="CD127" i="12"/>
  <c r="CC127" i="12"/>
  <c r="BP127" i="12"/>
  <c r="BO127" i="12"/>
  <c r="CD126" i="12"/>
  <c r="CC126" i="12"/>
  <c r="BO126" i="12"/>
  <c r="BP126" i="12" s="1"/>
  <c r="CD125" i="12"/>
  <c r="CC125" i="12"/>
  <c r="BP125" i="12"/>
  <c r="BO125" i="12"/>
  <c r="CC124" i="12"/>
  <c r="CD124" i="12" s="1"/>
  <c r="BO124" i="12"/>
  <c r="BP124" i="12" s="1"/>
  <c r="CD123" i="12"/>
  <c r="CC123" i="12"/>
  <c r="BP123" i="12"/>
  <c r="BO123" i="12"/>
  <c r="CC122" i="12"/>
  <c r="CD122" i="12" s="1"/>
  <c r="BO122" i="12"/>
  <c r="BP122" i="12" s="1"/>
  <c r="CD121" i="12"/>
  <c r="CC121" i="12"/>
  <c r="BP121" i="12"/>
  <c r="BO121" i="12"/>
  <c r="CD120" i="12"/>
  <c r="CC120" i="12"/>
  <c r="BO120" i="12"/>
  <c r="BP120" i="12" s="1"/>
  <c r="CD119" i="12"/>
  <c r="CC119" i="12"/>
  <c r="BP119" i="12"/>
  <c r="BO119" i="12"/>
  <c r="CC118" i="12"/>
  <c r="CD118" i="12" s="1"/>
  <c r="BO118" i="12"/>
  <c r="BP118" i="12" s="1"/>
  <c r="CD117" i="12"/>
  <c r="CC117" i="12"/>
  <c r="BP117" i="12"/>
  <c r="BO117" i="12"/>
  <c r="CD116" i="12"/>
  <c r="CC116" i="12"/>
  <c r="BO116" i="12"/>
  <c r="BP116" i="12" s="1"/>
  <c r="CD115" i="12"/>
  <c r="CC115" i="12"/>
  <c r="BP115" i="12"/>
  <c r="BO115" i="12"/>
  <c r="CC114" i="12"/>
  <c r="CD114" i="12" s="1"/>
  <c r="BO114" i="12"/>
  <c r="BP114" i="12" s="1"/>
  <c r="CD113" i="12"/>
  <c r="CC113" i="12"/>
  <c r="BP113" i="12"/>
  <c r="BO113" i="12"/>
  <c r="CD112" i="12"/>
  <c r="CC112" i="12"/>
  <c r="BO112" i="12"/>
  <c r="BP112" i="12" s="1"/>
  <c r="CD111" i="12"/>
  <c r="CC111" i="12"/>
  <c r="BP111" i="12"/>
  <c r="BO111" i="12"/>
  <c r="CC110" i="12"/>
  <c r="CD110" i="12" s="1"/>
  <c r="BO110" i="12"/>
  <c r="BP110" i="12" s="1"/>
  <c r="CD109" i="12"/>
  <c r="CC109" i="12"/>
  <c r="BP109" i="12"/>
  <c r="BO109" i="12"/>
  <c r="CD108" i="12"/>
  <c r="CC108" i="12"/>
  <c r="BO108" i="12"/>
  <c r="BP108" i="12" s="1"/>
  <c r="CD107" i="12"/>
  <c r="CC107" i="12"/>
  <c r="BP107" i="12"/>
  <c r="BO107" i="12"/>
  <c r="CC106" i="12"/>
  <c r="CD106" i="12" s="1"/>
  <c r="BO106" i="12"/>
  <c r="BP106" i="12" s="1"/>
  <c r="CD105" i="12"/>
  <c r="CC105" i="12"/>
  <c r="BP105" i="12"/>
  <c r="BO105" i="12"/>
  <c r="CD104" i="12"/>
  <c r="CC104" i="12"/>
  <c r="BO104" i="12"/>
  <c r="BP104" i="12" s="1"/>
  <c r="CD103" i="12"/>
  <c r="CC103" i="12"/>
  <c r="BP103" i="12"/>
  <c r="BO103" i="12"/>
  <c r="CD102" i="12"/>
  <c r="CC102" i="12"/>
  <c r="BO102" i="12"/>
  <c r="BP102" i="12" s="1"/>
  <c r="CD101" i="12"/>
  <c r="CC101" i="12"/>
  <c r="BP101" i="12"/>
  <c r="BO101" i="12"/>
  <c r="CC100" i="12"/>
  <c r="CD100" i="12" s="1"/>
  <c r="BO100" i="12"/>
  <c r="BP100" i="12" s="1"/>
  <c r="CD99" i="12"/>
  <c r="CC99" i="12"/>
  <c r="BP99" i="12"/>
  <c r="BO99" i="12"/>
  <c r="CC98" i="12"/>
  <c r="CD98" i="12" s="1"/>
  <c r="BO98" i="12"/>
  <c r="BP98" i="12" s="1"/>
  <c r="CD97" i="12"/>
  <c r="CC97" i="12"/>
  <c r="BP97" i="12"/>
  <c r="BO97" i="12"/>
  <c r="CD96" i="12"/>
  <c r="CC96" i="12"/>
  <c r="BO96" i="12"/>
  <c r="BP96" i="12" s="1"/>
  <c r="CD95" i="12"/>
  <c r="CC95" i="12"/>
  <c r="BP95" i="12"/>
  <c r="BO95" i="12"/>
  <c r="CD94" i="12"/>
  <c r="CC94" i="12"/>
  <c r="BO94" i="12"/>
  <c r="BP94" i="12" s="1"/>
  <c r="CD93" i="12"/>
  <c r="CC93" i="12"/>
  <c r="BP93" i="12"/>
  <c r="BO93" i="12"/>
  <c r="CC92" i="12"/>
  <c r="CD92" i="12" s="1"/>
  <c r="BO92" i="12"/>
  <c r="BP92" i="12" s="1"/>
  <c r="CD91" i="12"/>
  <c r="CC91" i="12"/>
  <c r="BP91" i="12"/>
  <c r="BO91" i="12"/>
  <c r="CD90" i="12"/>
  <c r="CC90" i="12"/>
  <c r="BO90" i="12"/>
  <c r="BP90" i="12" s="1"/>
  <c r="CD89" i="12"/>
  <c r="CC89" i="12"/>
  <c r="BP89" i="12"/>
  <c r="BO89" i="12"/>
  <c r="CC88" i="12"/>
  <c r="CD88" i="12" s="1"/>
  <c r="BO88" i="12"/>
  <c r="BP88" i="12" s="1"/>
  <c r="CD87" i="12"/>
  <c r="CC87" i="12"/>
  <c r="BP87" i="12"/>
  <c r="BO87" i="12"/>
  <c r="CC86" i="12"/>
  <c r="CD86" i="12" s="1"/>
  <c r="BO86" i="12"/>
  <c r="BP86" i="12" s="1"/>
  <c r="AP86" i="12"/>
  <c r="AQ86" i="12" s="1"/>
  <c r="AR86" i="12" s="1"/>
  <c r="AS86" i="12" s="1"/>
  <c r="CC85" i="12"/>
  <c r="CD85" i="12" s="1"/>
  <c r="BP85" i="12"/>
  <c r="BO85" i="12"/>
  <c r="AP85" i="12"/>
  <c r="AQ85" i="12" s="1"/>
  <c r="AR85" i="12" s="1"/>
  <c r="AS85" i="12" s="1"/>
  <c r="CC84" i="12"/>
  <c r="CD84" i="12" s="1"/>
  <c r="BP84" i="12"/>
  <c r="BO84" i="12"/>
  <c r="CD83" i="12"/>
  <c r="CC83" i="12"/>
  <c r="BP83" i="12"/>
  <c r="BO83" i="12"/>
  <c r="CC82" i="12"/>
  <c r="CD82" i="12" s="1"/>
  <c r="BP82" i="12"/>
  <c r="BO82" i="12"/>
  <c r="CC81" i="12"/>
  <c r="CD81" i="12" s="1"/>
  <c r="BP81" i="12"/>
  <c r="BO81" i="12"/>
  <c r="CD80" i="12"/>
  <c r="CC80" i="12"/>
  <c r="BO80" i="12"/>
  <c r="BP80" i="12" s="1"/>
  <c r="CC79" i="12"/>
  <c r="CD79" i="12" s="1"/>
  <c r="BO79" i="12"/>
  <c r="BP79" i="12" s="1"/>
  <c r="CC78" i="12"/>
  <c r="CD78" i="12" s="1"/>
  <c r="BO78" i="12"/>
  <c r="BP78" i="12" s="1"/>
  <c r="CD77" i="12"/>
  <c r="CC77" i="12"/>
  <c r="BP77" i="12"/>
  <c r="BO77" i="12"/>
  <c r="CC76" i="12"/>
  <c r="CD76" i="12" s="1"/>
  <c r="BP76" i="12"/>
  <c r="BO76" i="12"/>
  <c r="CD75" i="12"/>
  <c r="CC75" i="12"/>
  <c r="BO75" i="12"/>
  <c r="BP75" i="12" s="1"/>
  <c r="CC74" i="12"/>
  <c r="CD74" i="12" s="1"/>
  <c r="BP74" i="12"/>
  <c r="BO74" i="12"/>
  <c r="CC73" i="12"/>
  <c r="CD73" i="12" s="1"/>
  <c r="BP73" i="12"/>
  <c r="BO73" i="12"/>
  <c r="CC72" i="12"/>
  <c r="CD72" i="12" s="1"/>
  <c r="BO72" i="12"/>
  <c r="BP72" i="12" s="1"/>
  <c r="CD71" i="12"/>
  <c r="CC71" i="12"/>
  <c r="BP71" i="12"/>
  <c r="BO71" i="12"/>
  <c r="CC70" i="12"/>
  <c r="CD70" i="12" s="1"/>
  <c r="BP70" i="12"/>
  <c r="BO70" i="12"/>
  <c r="CD69" i="12"/>
  <c r="CC69" i="12"/>
  <c r="BO69" i="12"/>
  <c r="BP69" i="12" s="1"/>
  <c r="CD68" i="12"/>
  <c r="CC68" i="12"/>
  <c r="BP68" i="12"/>
  <c r="BO68" i="12"/>
  <c r="CC67" i="12"/>
  <c r="CD67" i="12" s="1"/>
  <c r="BO67" i="12"/>
  <c r="BP67" i="12" s="1"/>
  <c r="CC66" i="12"/>
  <c r="CD66" i="12" s="1"/>
  <c r="BP66" i="12"/>
  <c r="BO66" i="12"/>
  <c r="CD65" i="12"/>
  <c r="CC65" i="12"/>
  <c r="BP65" i="12"/>
  <c r="BO65" i="12"/>
  <c r="AO84" i="12"/>
  <c r="AO72" i="12"/>
  <c r="AP72" i="12" s="1"/>
  <c r="AQ72" i="12" s="1"/>
  <c r="AR72" i="12" s="1"/>
  <c r="AS72" i="12" s="1"/>
  <c r="AO65" i="12" a="1"/>
  <c r="AO65" i="12"/>
  <c r="CC64" i="12"/>
  <c r="CD64" i="12" s="1"/>
  <c r="BP64" i="12"/>
  <c r="BO64" i="12"/>
  <c r="BA64" i="12"/>
  <c r="CC63" i="12"/>
  <c r="CD63" i="12" s="1"/>
  <c r="BP63" i="12"/>
  <c r="BO63" i="12"/>
  <c r="CC62" i="12"/>
  <c r="CD62" i="12" s="1"/>
  <c r="BO62" i="12"/>
  <c r="BP62" i="12" s="1"/>
  <c r="CC61" i="12"/>
  <c r="CD61" i="12" s="1"/>
  <c r="BO61" i="12"/>
  <c r="BP61" i="12" s="1"/>
  <c r="CD60" i="12"/>
  <c r="CC60" i="12"/>
  <c r="BO60" i="12"/>
  <c r="BP60" i="12" s="1"/>
  <c r="CC59" i="12"/>
  <c r="CD59" i="12" s="1"/>
  <c r="BO59" i="12"/>
  <c r="BP59" i="12" s="1"/>
  <c r="AP59" i="12"/>
  <c r="AK59" i="12"/>
  <c r="AJ59" i="12"/>
  <c r="CD58" i="12"/>
  <c r="CC58" i="12"/>
  <c r="BO58" i="12"/>
  <c r="BP58" i="12" s="1"/>
  <c r="AQ58" i="12"/>
  <c r="AP58" i="12"/>
  <c r="AK58" i="12"/>
  <c r="AJ58" i="12"/>
  <c r="CD57" i="12"/>
  <c r="CC57" i="12"/>
  <c r="BP57" i="12"/>
  <c r="BO57" i="12"/>
  <c r="AQ57" i="12"/>
  <c r="AP57" i="12"/>
  <c r="AK57" i="12"/>
  <c r="AJ57" i="12"/>
  <c r="CC56" i="12"/>
  <c r="BO56" i="12"/>
  <c r="AQ56" i="12"/>
  <c r="AP56" i="12"/>
  <c r="AK56" i="12"/>
  <c r="AJ56" i="12"/>
  <c r="CC55" i="12"/>
  <c r="BO55" i="12"/>
  <c r="AQ55" i="12"/>
  <c r="AP55" i="12"/>
  <c r="AK55" i="12"/>
  <c r="AJ55" i="12"/>
  <c r="CC54" i="12"/>
  <c r="BO54" i="12"/>
  <c r="AQ54" i="12"/>
  <c r="AP54" i="12"/>
  <c r="AK54" i="12"/>
  <c r="AJ54" i="12"/>
  <c r="CC53" i="12"/>
  <c r="BO53" i="12"/>
  <c r="AQ53" i="12"/>
  <c r="AP53" i="12"/>
  <c r="AK53" i="12"/>
  <c r="AJ53" i="12"/>
  <c r="CC52" i="12"/>
  <c r="BO52" i="12"/>
  <c r="AQ52" i="12"/>
  <c r="AP52" i="12"/>
  <c r="AK52" i="12"/>
  <c r="AJ52" i="12"/>
  <c r="CC51" i="12"/>
  <c r="BO51" i="12"/>
  <c r="AQ51" i="12"/>
  <c r="AP51" i="12"/>
  <c r="AK51" i="12"/>
  <c r="AJ51" i="12"/>
  <c r="CC50" i="12"/>
  <c r="BO50" i="12"/>
  <c r="AQ50" i="12"/>
  <c r="AP50" i="12"/>
  <c r="AK50" i="12"/>
  <c r="AJ50" i="12"/>
  <c r="CC49" i="12"/>
  <c r="BO49" i="12"/>
  <c r="AQ49" i="12"/>
  <c r="AP49" i="12"/>
  <c r="AK49" i="12"/>
  <c r="AJ49" i="12"/>
  <c r="CC48" i="12"/>
  <c r="BO48" i="12"/>
  <c r="AQ48" i="12"/>
  <c r="AP48" i="12"/>
  <c r="AK48" i="12"/>
  <c r="AJ48" i="12"/>
  <c r="CC47" i="12"/>
  <c r="BO47" i="12"/>
  <c r="AQ47" i="12"/>
  <c r="AP47" i="12"/>
  <c r="AK47" i="12"/>
  <c r="AJ47" i="12"/>
  <c r="CC46" i="12"/>
  <c r="BO46" i="12"/>
  <c r="AQ46" i="12"/>
  <c r="AP46" i="12"/>
  <c r="AK46" i="12"/>
  <c r="AJ46" i="12"/>
  <c r="CC45" i="12"/>
  <c r="BO45" i="12"/>
  <c r="AQ45" i="12"/>
  <c r="AP45" i="12"/>
  <c r="AK45" i="12"/>
  <c r="AJ45" i="12"/>
  <c r="CC44" i="12"/>
  <c r="BO44" i="12"/>
  <c r="AQ44" i="12"/>
  <c r="AP44" i="12"/>
  <c r="AK44" i="12"/>
  <c r="AJ44" i="12"/>
  <c r="CC43" i="12"/>
  <c r="BO43" i="12"/>
  <c r="AQ43" i="12"/>
  <c r="AP43" i="12"/>
  <c r="AK43" i="12"/>
  <c r="AJ43" i="12"/>
  <c r="CC42" i="12"/>
  <c r="BO42" i="12"/>
  <c r="AQ42" i="12"/>
  <c r="AP42" i="12"/>
  <c r="AK42" i="12"/>
  <c r="AJ42" i="12"/>
  <c r="CC41" i="12"/>
  <c r="BO41" i="12"/>
  <c r="AQ41" i="12"/>
  <c r="AP41" i="12"/>
  <c r="AK41" i="12"/>
  <c r="AJ41" i="12"/>
  <c r="CC40" i="12"/>
  <c r="BO40" i="12"/>
  <c r="AQ40" i="12"/>
  <c r="AP40" i="12"/>
  <c r="AK40" i="12"/>
  <c r="AJ40" i="12"/>
  <c r="CC39" i="12"/>
  <c r="BO39" i="12"/>
  <c r="AQ39" i="12"/>
  <c r="AP39" i="12"/>
  <c r="AK39" i="12"/>
  <c r="AJ39" i="12"/>
  <c r="CC38" i="12"/>
  <c r="BO38" i="12"/>
  <c r="AQ38" i="12"/>
  <c r="AP38" i="12"/>
  <c r="AK38" i="12"/>
  <c r="AJ38" i="12"/>
  <c r="CC37" i="12"/>
  <c r="BO37" i="12"/>
  <c r="AQ37" i="12"/>
  <c r="AP37" i="12"/>
  <c r="AK37" i="12"/>
  <c r="AJ37" i="12"/>
  <c r="CC36" i="12"/>
  <c r="BO36" i="12"/>
  <c r="AQ36" i="12"/>
  <c r="AP36" i="12"/>
  <c r="AK36" i="12"/>
  <c r="AJ36" i="12"/>
  <c r="CC35" i="12"/>
  <c r="BO35" i="12"/>
  <c r="AQ35" i="12"/>
  <c r="AP35" i="12"/>
  <c r="AK35" i="12"/>
  <c r="AJ35" i="12"/>
  <c r="CC34" i="12"/>
  <c r="BO34" i="12"/>
  <c r="AQ34" i="12"/>
  <c r="AP34" i="12"/>
  <c r="AK34" i="12"/>
  <c r="AJ34" i="12"/>
  <c r="CC33" i="12"/>
  <c r="BO33" i="12"/>
  <c r="AQ33" i="12"/>
  <c r="AP33" i="12"/>
  <c r="AK33" i="12"/>
  <c r="AJ33" i="12"/>
  <c r="CC32" i="12"/>
  <c r="BO32" i="12"/>
  <c r="AQ32" i="12"/>
  <c r="AP32" i="12"/>
  <c r="AK32" i="12"/>
  <c r="AJ32" i="12"/>
  <c r="CC31" i="12"/>
  <c r="BO31" i="12"/>
  <c r="AQ31" i="12"/>
  <c r="AP31" i="12"/>
  <c r="AK31" i="12"/>
  <c r="AJ31" i="12"/>
  <c r="CC30" i="12"/>
  <c r="BO30" i="12"/>
  <c r="AQ30" i="12"/>
  <c r="AP30" i="12"/>
  <c r="AK30" i="12"/>
  <c r="AJ30" i="12"/>
  <c r="CC29" i="12"/>
  <c r="CD29" i="12" s="1"/>
  <c r="BO29" i="12"/>
  <c r="BP29" i="12" s="1"/>
  <c r="AQ29" i="12"/>
  <c r="D55" i="7" s="1"/>
  <c r="AP29" i="12"/>
  <c r="C55" i="7" s="1"/>
  <c r="AK29" i="12"/>
  <c r="D33" i="7" s="1"/>
  <c r="AJ29" i="12"/>
  <c r="C33" i="7" s="1"/>
  <c r="CC28" i="12"/>
  <c r="CD28" i="12" s="1"/>
  <c r="BO28" i="12"/>
  <c r="BP28" i="12" s="1"/>
  <c r="AQ28" i="12"/>
  <c r="D54" i="7" s="1"/>
  <c r="AP28" i="12"/>
  <c r="C54" i="7" s="1"/>
  <c r="AK28" i="12"/>
  <c r="D32" i="7" s="1"/>
  <c r="AJ28" i="12"/>
  <c r="C32" i="7" s="1"/>
  <c r="CD27" i="12"/>
  <c r="CC27" i="12"/>
  <c r="BP27" i="12"/>
  <c r="BO27" i="12"/>
  <c r="AQ27" i="12"/>
  <c r="D53" i="7" s="1"/>
  <c r="AP27" i="12"/>
  <c r="C53" i="7" s="1"/>
  <c r="AK27" i="12"/>
  <c r="D31" i="7" s="1"/>
  <c r="AJ27" i="12"/>
  <c r="C31" i="7" s="1"/>
  <c r="CD26" i="12"/>
  <c r="CC26" i="12"/>
  <c r="BP26" i="12"/>
  <c r="BO26" i="12"/>
  <c r="AQ26" i="12"/>
  <c r="D52" i="7" s="1"/>
  <c r="AP26" i="12"/>
  <c r="C52" i="7" s="1"/>
  <c r="AK26" i="12"/>
  <c r="D30" i="7" s="1"/>
  <c r="AJ26" i="12"/>
  <c r="C30" i="7" s="1"/>
  <c r="CC25" i="12"/>
  <c r="CD25" i="12" s="1"/>
  <c r="BP25" i="12"/>
  <c r="BO25" i="12"/>
  <c r="AQ25" i="12"/>
  <c r="D51" i="7" s="1"/>
  <c r="AP25" i="12"/>
  <c r="C51" i="7" s="1"/>
  <c r="AK25" i="12"/>
  <c r="D29" i="7" s="1"/>
  <c r="AJ25" i="12"/>
  <c r="C29" i="7" s="1"/>
  <c r="CD24" i="12"/>
  <c r="CC24" i="12"/>
  <c r="BP24" i="12"/>
  <c r="BO24" i="12"/>
  <c r="AQ24" i="12"/>
  <c r="D50" i="7" s="1"/>
  <c r="AP24" i="12"/>
  <c r="C50" i="7" s="1"/>
  <c r="AK24" i="12"/>
  <c r="D28" i="7" s="1"/>
  <c r="AJ24" i="12"/>
  <c r="C28" i="7" s="1"/>
  <c r="CD23" i="12"/>
  <c r="CC23" i="12"/>
  <c r="BP23" i="12"/>
  <c r="BO23" i="12"/>
  <c r="AQ23" i="12"/>
  <c r="D49" i="7" s="1"/>
  <c r="AP23" i="12"/>
  <c r="C49" i="7" s="1"/>
  <c r="AK23" i="12"/>
  <c r="D27" i="7" s="1"/>
  <c r="AJ23" i="12"/>
  <c r="C27" i="7" s="1"/>
  <c r="CC22" i="12"/>
  <c r="CD22" i="12" s="1"/>
  <c r="BP22" i="12"/>
  <c r="BO22" i="12"/>
  <c r="AQ22" i="12"/>
  <c r="D48" i="7" s="1"/>
  <c r="AP22" i="12"/>
  <c r="C48" i="7" s="1"/>
  <c r="AK22" i="12"/>
  <c r="D26" i="7" s="1"/>
  <c r="AJ22" i="12"/>
  <c r="C26" i="7" s="1"/>
  <c r="CD21" i="12"/>
  <c r="CC21" i="12"/>
  <c r="BO21" i="12"/>
  <c r="BP21" i="12" s="1"/>
  <c r="AQ21" i="12"/>
  <c r="D47" i="7" s="1"/>
  <c r="AP21" i="12"/>
  <c r="C47" i="7" s="1"/>
  <c r="AK21" i="12"/>
  <c r="D25" i="7" s="1"/>
  <c r="AJ21" i="12"/>
  <c r="C25" i="7" s="1"/>
  <c r="CD20" i="12"/>
  <c r="CC20" i="12"/>
  <c r="BP20" i="12"/>
  <c r="BO20" i="12"/>
  <c r="AQ20" i="12"/>
  <c r="D46" i="7" s="1"/>
  <c r="AP20" i="12"/>
  <c r="C46" i="7" s="1"/>
  <c r="AK20" i="12"/>
  <c r="D24" i="7" s="1"/>
  <c r="AJ20" i="12"/>
  <c r="C24" i="7" s="1"/>
  <c r="CD19" i="12"/>
  <c r="CC19" i="12"/>
  <c r="BP19" i="12"/>
  <c r="BO19" i="12"/>
  <c r="AQ19" i="12"/>
  <c r="D45" i="7" s="1"/>
  <c r="AP19" i="12"/>
  <c r="C45" i="7" s="1"/>
  <c r="AK19" i="12"/>
  <c r="D23" i="7" s="1"/>
  <c r="AJ19" i="12"/>
  <c r="C23" i="7" s="1"/>
  <c r="CC18" i="12"/>
  <c r="CD18" i="12" s="1"/>
  <c r="BP18" i="12"/>
  <c r="BO18" i="12"/>
  <c r="AQ18" i="12"/>
  <c r="D44" i="7" s="1"/>
  <c r="AP18" i="12"/>
  <c r="C44" i="7" s="1"/>
  <c r="AK18" i="12"/>
  <c r="D22" i="7" s="1"/>
  <c r="AJ18" i="12"/>
  <c r="C22" i="7" s="1"/>
  <c r="CC17" i="12"/>
  <c r="CD17" i="12" s="1"/>
  <c r="BO17" i="12"/>
  <c r="BP17" i="12" s="1"/>
  <c r="AQ17" i="12"/>
  <c r="D43" i="7" s="1"/>
  <c r="AP17" i="12"/>
  <c r="C43" i="7" s="1"/>
  <c r="AK17" i="12"/>
  <c r="D21" i="7" s="1"/>
  <c r="AJ17" i="12"/>
  <c r="C21" i="7" s="1"/>
  <c r="CC16" i="12"/>
  <c r="CD16" i="12" s="1"/>
  <c r="BP16" i="12"/>
  <c r="BO16" i="12"/>
  <c r="AQ16" i="12"/>
  <c r="D42" i="7" s="1"/>
  <c r="AP16" i="12"/>
  <c r="C42" i="7" s="1"/>
  <c r="AK16" i="12"/>
  <c r="D20" i="7" s="1"/>
  <c r="AJ16" i="12"/>
  <c r="C20" i="7" s="1"/>
  <c r="CD15" i="12"/>
  <c r="CC15" i="12"/>
  <c r="BP15" i="12"/>
  <c r="BO15" i="12"/>
  <c r="AQ15" i="12"/>
  <c r="D41" i="7" s="1"/>
  <c r="AP15" i="12"/>
  <c r="C41" i="7" s="1"/>
  <c r="AK15" i="12"/>
  <c r="D19" i="7" s="1"/>
  <c r="AJ15" i="12"/>
  <c r="C19" i="7" s="1"/>
  <c r="CD14" i="12"/>
  <c r="CC14" i="12"/>
  <c r="BP14" i="12"/>
  <c r="BO14" i="12"/>
  <c r="AQ14" i="12"/>
  <c r="D40" i="7" s="1"/>
  <c r="AP14" i="12"/>
  <c r="C40" i="7" s="1"/>
  <c r="AK14" i="12"/>
  <c r="D18" i="7" s="1"/>
  <c r="AJ14" i="12"/>
  <c r="C18" i="7" s="1"/>
  <c r="CC13" i="12"/>
  <c r="CD13" i="12" s="1"/>
  <c r="AQ13" i="12"/>
  <c r="D39" i="7" s="1"/>
  <c r="AP13" i="12"/>
  <c r="C39" i="7" s="1"/>
  <c r="AK13" i="12"/>
  <c r="D17" i="7" s="1"/>
  <c r="AJ13" i="12"/>
  <c r="C17" i="7" s="1"/>
  <c r="CD12" i="12"/>
  <c r="CC12" i="12"/>
  <c r="AQ12" i="12"/>
  <c r="D38" i="7" s="1"/>
  <c r="AP12" i="12"/>
  <c r="C38" i="7" s="1"/>
  <c r="AK12" i="12"/>
  <c r="D16" i="7" s="1"/>
  <c r="AJ12" i="12"/>
  <c r="C16" i="7" s="1"/>
  <c r="CC11" i="12"/>
  <c r="CD11" i="12" s="1"/>
  <c r="BA9" i="12"/>
  <c r="AI1" i="12"/>
  <c r="O7" i="11" a="1"/>
  <c r="L7" i="11" a="1"/>
  <c r="I7" i="11" a="1"/>
  <c r="F7" i="11" a="1"/>
  <c r="C7" i="11" a="1"/>
  <c r="C1500" i="8" a="1"/>
  <c r="C1500" i="8" s="1"/>
  <c r="C1499" i="8" a="1"/>
  <c r="C1499" i="8" s="1"/>
  <c r="C1498" i="8" a="1"/>
  <c r="C1498" i="8" s="1"/>
  <c r="C1497" i="8" a="1"/>
  <c r="C1497" i="8" s="1"/>
  <c r="C1496" i="8" a="1"/>
  <c r="C1496" i="8" s="1"/>
  <c r="C1495" i="8" a="1"/>
  <c r="C1495" i="8" s="1"/>
  <c r="C1494" i="8" a="1"/>
  <c r="C1494" i="8" s="1"/>
  <c r="C1493" i="8" a="1"/>
  <c r="C1493" i="8"/>
  <c r="C1492" i="8" a="1"/>
  <c r="C1492" i="8" s="1"/>
  <c r="C1491" i="8" a="1"/>
  <c r="C1491" i="8" s="1"/>
  <c r="C1490" i="8" a="1"/>
  <c r="C1490" i="8" s="1"/>
  <c r="C1489" i="8" a="1"/>
  <c r="C1489" i="8"/>
  <c r="C1488" i="8" a="1"/>
  <c r="C1488" i="8"/>
  <c r="C1487" i="8" a="1"/>
  <c r="C1487" i="8" s="1"/>
  <c r="C1486" i="8" a="1"/>
  <c r="C1486" i="8" s="1"/>
  <c r="C1485" i="8" a="1"/>
  <c r="C1485" i="8" s="1"/>
  <c r="C1484" i="8" a="1"/>
  <c r="C1484" i="8" s="1"/>
  <c r="C1483" i="8" a="1"/>
  <c r="C1483" i="8"/>
  <c r="C1482" i="8" a="1"/>
  <c r="C1482" i="8" s="1"/>
  <c r="C1481" i="8" a="1"/>
  <c r="C1481" i="8" s="1"/>
  <c r="C1480" i="8" a="1"/>
  <c r="C1480" i="8"/>
  <c r="C1479" i="8" a="1"/>
  <c r="C1479" i="8" s="1"/>
  <c r="C1478" i="8" a="1"/>
  <c r="C1478" i="8" s="1"/>
  <c r="C1477" i="8" a="1"/>
  <c r="C1477" i="8"/>
  <c r="C1476" i="8" a="1"/>
  <c r="C1476" i="8"/>
  <c r="C1475" i="8" a="1"/>
  <c r="C1475" i="8" s="1"/>
  <c r="C1474" i="8" a="1"/>
  <c r="C1474" i="8" s="1"/>
  <c r="C1473" i="8" a="1"/>
  <c r="C1473" i="8" s="1"/>
  <c r="C1472" i="8" a="1"/>
  <c r="C1472" i="8" s="1"/>
  <c r="C1471" i="8" a="1"/>
  <c r="C1471" i="8" s="1"/>
  <c r="C1470" i="8" a="1"/>
  <c r="C1470" i="8" s="1"/>
  <c r="C1469" i="8" a="1"/>
  <c r="C1469" i="8" s="1"/>
  <c r="C1468" i="8" a="1"/>
  <c r="C1468" i="8" s="1"/>
  <c r="C1467" i="8" a="1"/>
  <c r="C1467" i="8" s="1"/>
  <c r="C1466" i="8" a="1"/>
  <c r="C1466" i="8" s="1"/>
  <c r="C1465" i="8" a="1"/>
  <c r="C1465" i="8"/>
  <c r="C1464" i="8" a="1"/>
  <c r="C1464" i="8" s="1"/>
  <c r="C1463" i="8" a="1"/>
  <c r="C1463" i="8"/>
  <c r="C1462" i="8" a="1"/>
  <c r="C1462" i="8" s="1"/>
  <c r="C1461" i="8" a="1"/>
  <c r="C1461" i="8" s="1"/>
  <c r="C1460" i="8" a="1"/>
  <c r="C1460" i="8" s="1"/>
  <c r="C1459" i="8" a="1"/>
  <c r="C1459" i="8" s="1"/>
  <c r="C1458" i="8" a="1"/>
  <c r="C1458" i="8" s="1"/>
  <c r="C1457" i="8" a="1"/>
  <c r="C1457" i="8" s="1"/>
  <c r="C1456" i="8" a="1"/>
  <c r="C1456" i="8" s="1"/>
  <c r="C1455" i="8" a="1"/>
  <c r="C1455" i="8" s="1"/>
  <c r="C1454" i="8" a="1"/>
  <c r="C1454" i="8" s="1"/>
  <c r="C1453" i="8" a="1"/>
  <c r="C1453" i="8" s="1"/>
  <c r="C1452" i="8" a="1"/>
  <c r="C1452" i="8" s="1"/>
  <c r="C1451" i="8" a="1"/>
  <c r="C1451" i="8" s="1"/>
  <c r="C1450" i="8" a="1"/>
  <c r="C1450" i="8"/>
  <c r="C1449" i="8" a="1"/>
  <c r="C1449" i="8"/>
  <c r="C1448" i="8" a="1"/>
  <c r="C1448" i="8" s="1"/>
  <c r="C1447" i="8" a="1"/>
  <c r="C1447" i="8" s="1"/>
  <c r="C1446" i="8" a="1"/>
  <c r="C1446" i="8" s="1"/>
  <c r="C1445" i="8" a="1"/>
  <c r="C1445" i="8"/>
  <c r="C1444" i="8" a="1"/>
  <c r="C1444" i="8" s="1"/>
  <c r="C1443" i="8" a="1"/>
  <c r="C1443" i="8" s="1"/>
  <c r="C1442" i="8" a="1"/>
  <c r="C1442" i="8" s="1"/>
  <c r="C1441" i="8" a="1"/>
  <c r="C1441" i="8" s="1"/>
  <c r="C1440" i="8" a="1"/>
  <c r="C1440" i="8" s="1"/>
  <c r="C1439" i="8" a="1"/>
  <c r="C1439" i="8" s="1"/>
  <c r="C1438" i="8" a="1"/>
  <c r="C1438" i="8" s="1"/>
  <c r="C1437" i="8" a="1"/>
  <c r="C1437" i="8"/>
  <c r="C1436" i="8" a="1"/>
  <c r="C1436" i="8" s="1"/>
  <c r="C1435" i="8" a="1"/>
  <c r="C1435" i="8" s="1"/>
  <c r="C1434" i="8" a="1"/>
  <c r="C1434" i="8" s="1"/>
  <c r="C1433" i="8" a="1"/>
  <c r="C1433" i="8" s="1"/>
  <c r="C1432" i="8" a="1"/>
  <c r="C1432" i="8" s="1"/>
  <c r="C1431" i="8" a="1"/>
  <c r="C1431" i="8" s="1"/>
  <c r="C1430" i="8" a="1"/>
  <c r="C1430" i="8" s="1"/>
  <c r="C1429" i="8" a="1"/>
  <c r="C1429" i="8"/>
  <c r="C1428" i="8" a="1"/>
  <c r="C1428" i="8" s="1"/>
  <c r="C1427" i="8" a="1"/>
  <c r="C1427" i="8" s="1"/>
  <c r="C1426" i="8" a="1"/>
  <c r="C1426" i="8" s="1"/>
  <c r="C1425" i="8" a="1"/>
  <c r="C1425" i="8" s="1"/>
  <c r="C1424" i="8" a="1"/>
  <c r="C1424" i="8" s="1"/>
  <c r="C1423" i="8" a="1"/>
  <c r="C1423" i="8" s="1"/>
  <c r="C1422" i="8" a="1"/>
  <c r="C1422" i="8" s="1"/>
  <c r="C1421" i="8" a="1"/>
  <c r="C1421" i="8"/>
  <c r="C1420" i="8" a="1"/>
  <c r="C1420" i="8" s="1"/>
  <c r="C1419" i="8" a="1"/>
  <c r="C1419" i="8" s="1"/>
  <c r="C1418" i="8" a="1"/>
  <c r="C1418" i="8" s="1"/>
  <c r="C1417" i="8" a="1"/>
  <c r="C1417" i="8"/>
  <c r="C1416" i="8" a="1"/>
  <c r="C1416" i="8" s="1"/>
  <c r="C1415" i="8" a="1"/>
  <c r="C1415" i="8" s="1"/>
  <c r="C1414" i="8" a="1"/>
  <c r="C1414" i="8" s="1"/>
  <c r="C1413" i="8" a="1"/>
  <c r="C1413" i="8" s="1"/>
  <c r="C1412" i="8" a="1"/>
  <c r="C1412" i="8" s="1"/>
  <c r="C1411" i="8" a="1"/>
  <c r="C1411" i="8"/>
  <c r="C1410" i="8" a="1"/>
  <c r="C1410" i="8"/>
  <c r="C1409" i="8" a="1"/>
  <c r="C1409" i="8" s="1"/>
  <c r="C1408" i="8" a="1"/>
  <c r="C1408" i="8"/>
  <c r="C1407" i="8" a="1"/>
  <c r="C1407" i="8"/>
  <c r="C1406" i="8" a="1"/>
  <c r="C1406" i="8" s="1"/>
  <c r="C1405" i="8" a="1"/>
  <c r="C1405" i="8" s="1"/>
  <c r="C1404" i="8" a="1"/>
  <c r="C1404" i="8" s="1"/>
  <c r="C1403" i="8" a="1"/>
  <c r="C1403" i="8" s="1"/>
  <c r="C1402" i="8" a="1"/>
  <c r="C1402" i="8" s="1"/>
  <c r="C1401" i="8" a="1"/>
  <c r="C1401" i="8" s="1"/>
  <c r="C1400" i="8" a="1"/>
  <c r="C1400" i="8" s="1"/>
  <c r="C1399" i="8" a="1"/>
  <c r="C1399" i="8" s="1"/>
  <c r="C1398" i="8" a="1"/>
  <c r="C1398" i="8" s="1"/>
  <c r="C1397" i="8" a="1"/>
  <c r="C1397" i="8" s="1"/>
  <c r="C1396" i="8" a="1"/>
  <c r="C1396" i="8" s="1"/>
  <c r="C1395" i="8" a="1"/>
  <c r="C1395" i="8"/>
  <c r="C1394" i="8" a="1"/>
  <c r="C1394" i="8" s="1"/>
  <c r="C1393" i="8" a="1"/>
  <c r="C1393" i="8" s="1"/>
  <c r="C1392" i="8" a="1"/>
  <c r="C1392" i="8" s="1"/>
  <c r="C1391" i="8" a="1"/>
  <c r="C1391" i="8"/>
  <c r="C1390" i="8" a="1"/>
  <c r="C1390" i="8" s="1"/>
  <c r="C1389" i="8" a="1"/>
  <c r="C1389" i="8" s="1"/>
  <c r="C1388" i="8" a="1"/>
  <c r="C1388" i="8" s="1"/>
  <c r="C1387" i="8" a="1"/>
  <c r="C1387" i="8" s="1"/>
  <c r="C1386" i="8" a="1"/>
  <c r="C1386" i="8" s="1"/>
  <c r="C1385" i="8" a="1"/>
  <c r="C1385" i="8" s="1"/>
  <c r="C1384" i="8" a="1"/>
  <c r="C1384" i="8" s="1"/>
  <c r="C1383" i="8" a="1"/>
  <c r="C1383" i="8" s="1"/>
  <c r="C1382" i="8" a="1"/>
  <c r="C1382" i="8" s="1"/>
  <c r="C1381" i="8" a="1"/>
  <c r="C1381" i="8" s="1"/>
  <c r="C1380" i="8" a="1"/>
  <c r="C1380" i="8" s="1"/>
  <c r="C1379" i="8" a="1"/>
  <c r="C1379" i="8" s="1"/>
  <c r="C1378" i="8" a="1"/>
  <c r="C1378" i="8" s="1"/>
  <c r="C1377" i="8" a="1"/>
  <c r="C1377" i="8" s="1"/>
  <c r="C1376" i="8" a="1"/>
  <c r="C1376" i="8" s="1"/>
  <c r="C1375" i="8" a="1"/>
  <c r="C1375" i="8"/>
  <c r="C1374" i="8" a="1"/>
  <c r="C1374" i="8" s="1"/>
  <c r="C1373" i="8" a="1"/>
  <c r="C1373" i="8" s="1"/>
  <c r="C1372" i="8" a="1"/>
  <c r="C1372" i="8" s="1"/>
  <c r="C1371" i="8" a="1"/>
  <c r="C1371" i="8" s="1"/>
  <c r="C1370" i="8" a="1"/>
  <c r="C1370" i="8" s="1"/>
  <c r="C1369" i="8" a="1"/>
  <c r="C1369" i="8" s="1"/>
  <c r="C1368" i="8" a="1"/>
  <c r="C1368" i="8" s="1"/>
  <c r="C1367" i="8" a="1"/>
  <c r="C1367" i="8"/>
  <c r="C1366" i="8" a="1"/>
  <c r="C1366" i="8" s="1"/>
  <c r="C1365" i="8" a="1"/>
  <c r="C1365" i="8" s="1"/>
  <c r="C1364" i="8" a="1"/>
  <c r="C1364" i="8" s="1"/>
  <c r="C1363" i="8" a="1"/>
  <c r="C1363" i="8"/>
  <c r="C1362" i="8" a="1"/>
  <c r="C1362" i="8"/>
  <c r="C1361" i="8" a="1"/>
  <c r="C1361" i="8" s="1"/>
  <c r="C1360" i="8" a="1"/>
  <c r="C1360" i="8" s="1"/>
  <c r="C1359" i="8" a="1"/>
  <c r="C1359" i="8" s="1"/>
  <c r="C1358" i="8" a="1"/>
  <c r="C1358" i="8" s="1"/>
  <c r="C1357" i="8" a="1"/>
  <c r="C1357" i="8"/>
  <c r="C1356" i="8" a="1"/>
  <c r="C1356" i="8" s="1"/>
  <c r="C1355" i="8" a="1"/>
  <c r="C1355" i="8" s="1"/>
  <c r="C1354" i="8" a="1"/>
  <c r="C1354" i="8" s="1"/>
  <c r="C1353" i="8" a="1"/>
  <c r="C1353" i="8" s="1"/>
  <c r="C1352" i="8" a="1"/>
  <c r="C1352" i="8" s="1"/>
  <c r="C1351" i="8" a="1"/>
  <c r="C1351" i="8"/>
  <c r="C1350" i="8" a="1"/>
  <c r="C1350" i="8" s="1"/>
  <c r="C1349" i="8" a="1"/>
  <c r="C1349" i="8" s="1"/>
  <c r="C1348" i="8" a="1"/>
  <c r="C1348" i="8" s="1"/>
  <c r="C1347" i="8" a="1"/>
  <c r="C1347" i="8" s="1"/>
  <c r="C1346" i="8" a="1"/>
  <c r="C1346" i="8" s="1"/>
  <c r="C1345" i="8" a="1"/>
  <c r="C1345" i="8" s="1"/>
  <c r="C1344" i="8" a="1"/>
  <c r="C1344" i="8"/>
  <c r="C1343" i="8" a="1"/>
  <c r="C1343" i="8" s="1"/>
  <c r="C1342" i="8" a="1"/>
  <c r="C1342" i="8" s="1"/>
  <c r="C1341" i="8" a="1"/>
  <c r="C1341" i="8" s="1"/>
  <c r="C1340" i="8" a="1"/>
  <c r="C1340" i="8" s="1"/>
  <c r="C1339" i="8" a="1"/>
  <c r="C1339" i="8"/>
  <c r="C1338" i="8" a="1"/>
  <c r="C1338" i="8" s="1"/>
  <c r="C1337" i="8" a="1"/>
  <c r="C1337" i="8" s="1"/>
  <c r="C1336" i="8" a="1"/>
  <c r="C1336" i="8" s="1"/>
  <c r="C1335" i="8" a="1"/>
  <c r="C1335" i="8" s="1"/>
  <c r="C1334" i="8" a="1"/>
  <c r="C1334" i="8" s="1"/>
  <c r="C1333" i="8" a="1"/>
  <c r="C1333" i="8"/>
  <c r="C1332" i="8" a="1"/>
  <c r="C1332" i="8"/>
  <c r="C1331" i="8" a="1"/>
  <c r="C1331" i="8" s="1"/>
  <c r="C1330" i="8" a="1"/>
  <c r="C1330" i="8" s="1"/>
  <c r="C1329" i="8" a="1"/>
  <c r="C1329" i="8" s="1"/>
  <c r="C1328" i="8" a="1"/>
  <c r="C1328" i="8" s="1"/>
  <c r="C1327" i="8" a="1"/>
  <c r="C1327" i="8" s="1"/>
  <c r="C1326" i="8" a="1"/>
  <c r="C1326" i="8" s="1"/>
  <c r="C1325" i="8" a="1"/>
  <c r="C1325" i="8" s="1"/>
  <c r="C1324" i="8" a="1"/>
  <c r="C1324" i="8" s="1"/>
  <c r="C1323" i="8" a="1"/>
  <c r="C1323" i="8" s="1"/>
  <c r="C1322" i="8" a="1"/>
  <c r="C1322" i="8" s="1"/>
  <c r="C1321" i="8" a="1"/>
  <c r="C1321" i="8" s="1"/>
  <c r="C1320" i="8" a="1"/>
  <c r="C1320" i="8" s="1"/>
  <c r="C1319" i="8" a="1"/>
  <c r="C1319" i="8" s="1"/>
  <c r="C1318" i="8" a="1"/>
  <c r="C1318" i="8" s="1"/>
  <c r="C1317" i="8" a="1"/>
  <c r="C1317" i="8" s="1"/>
  <c r="C1316" i="8" a="1"/>
  <c r="C1316" i="8" s="1"/>
  <c r="C1315" i="8" a="1"/>
  <c r="C1315" i="8" s="1"/>
  <c r="C1314" i="8" a="1"/>
  <c r="C1314" i="8" s="1"/>
  <c r="C1313" i="8" a="1"/>
  <c r="C1313" i="8" s="1"/>
  <c r="C1312" i="8" a="1"/>
  <c r="C1312" i="8" s="1"/>
  <c r="C1311" i="8" a="1"/>
  <c r="C1311" i="8"/>
  <c r="C1310" i="8" a="1"/>
  <c r="C1310" i="8" s="1"/>
  <c r="C1309" i="8" a="1"/>
  <c r="C1309" i="8"/>
  <c r="C1308" i="8" a="1"/>
  <c r="C1308" i="8" s="1"/>
  <c r="C1307" i="8" a="1"/>
  <c r="C1307" i="8"/>
  <c r="C1306" i="8" a="1"/>
  <c r="C1306" i="8"/>
  <c r="C1305" i="8" a="1"/>
  <c r="C1305" i="8" s="1"/>
  <c r="C1304" i="8" a="1"/>
  <c r="C1304" i="8" s="1"/>
  <c r="C1303" i="8" a="1"/>
  <c r="C1303" i="8" s="1"/>
  <c r="C1302" i="8" a="1"/>
  <c r="C1302" i="8"/>
  <c r="C1301" i="8" a="1"/>
  <c r="C1301" i="8" s="1"/>
  <c r="C1300" i="8" a="1"/>
  <c r="C1300" i="8" s="1"/>
  <c r="C1299" i="8" a="1"/>
  <c r="C1299" i="8" s="1"/>
  <c r="C1298" i="8" a="1"/>
  <c r="C1298" i="8" s="1"/>
  <c r="C1297" i="8" a="1"/>
  <c r="C1297" i="8" s="1"/>
  <c r="C1296" i="8" a="1"/>
  <c r="C1296" i="8" s="1"/>
  <c r="C1295" i="8" a="1"/>
  <c r="C1295" i="8" s="1"/>
  <c r="C1294" i="8" a="1"/>
  <c r="C1294" i="8" s="1"/>
  <c r="C1293" i="8" a="1"/>
  <c r="C1293" i="8" s="1"/>
  <c r="C1292" i="8" a="1"/>
  <c r="C1292" i="8" s="1"/>
  <c r="C1291" i="8" a="1"/>
  <c r="C1291" i="8" s="1"/>
  <c r="C1290" i="8" a="1"/>
  <c r="C1290" i="8" s="1"/>
  <c r="C1289" i="8" a="1"/>
  <c r="C1289" i="8" s="1"/>
  <c r="C1288" i="8" a="1"/>
  <c r="C1288" i="8" s="1"/>
  <c r="C1287" i="8" a="1"/>
  <c r="C1287" i="8" s="1"/>
  <c r="C1286" i="8" a="1"/>
  <c r="C1286" i="8" s="1"/>
  <c r="C1285" i="8" a="1"/>
  <c r="C1285" i="8"/>
  <c r="C1284" i="8" a="1"/>
  <c r="C1284" i="8" s="1"/>
  <c r="C1283" i="8" a="1"/>
  <c r="C1283" i="8" s="1"/>
  <c r="C1282" i="8" a="1"/>
  <c r="C1282" i="8" s="1"/>
  <c r="C1281" i="8" a="1"/>
  <c r="C1281" i="8"/>
  <c r="C1280" i="8" a="1"/>
  <c r="C1280" i="8" s="1"/>
  <c r="C1279" i="8" a="1"/>
  <c r="C1279" i="8"/>
  <c r="C1278" i="8" a="1"/>
  <c r="C1278" i="8" s="1"/>
  <c r="C1277" i="8" a="1"/>
  <c r="C1277" i="8" s="1"/>
  <c r="C1276" i="8" a="1"/>
  <c r="C1276" i="8" s="1"/>
  <c r="C1275" i="8" a="1"/>
  <c r="C1275" i="8" s="1"/>
  <c r="C1274" i="8" a="1"/>
  <c r="C1274" i="8" s="1"/>
  <c r="C1273" i="8" a="1"/>
  <c r="C1273" i="8" s="1"/>
  <c r="C1272" i="8" a="1"/>
  <c r="C1272" i="8" s="1"/>
  <c r="C1271" i="8" a="1"/>
  <c r="C1271" i="8" s="1"/>
  <c r="C1270" i="8" a="1"/>
  <c r="C1270" i="8" s="1"/>
  <c r="C1269" i="8" a="1"/>
  <c r="C1269" i="8" s="1"/>
  <c r="C1268" i="8" a="1"/>
  <c r="C1268" i="8" s="1"/>
  <c r="C1267" i="8" a="1"/>
  <c r="C1267" i="8"/>
  <c r="C1266" i="8" a="1"/>
  <c r="C1266" i="8" s="1"/>
  <c r="C1265" i="8" a="1"/>
  <c r="C1265" i="8" s="1"/>
  <c r="C1264" i="8" a="1"/>
  <c r="C1264" i="8" s="1"/>
  <c r="C1263" i="8" a="1"/>
  <c r="C1263" i="8" s="1"/>
  <c r="C1262" i="8" a="1"/>
  <c r="C1262" i="8" s="1"/>
  <c r="C1261" i="8" a="1"/>
  <c r="C1261" i="8"/>
  <c r="C1260" i="8" a="1"/>
  <c r="C1260" i="8" s="1"/>
  <c r="C1259" i="8" a="1"/>
  <c r="C1259" i="8" s="1"/>
  <c r="C1258" i="8" a="1"/>
  <c r="C1258" i="8" s="1"/>
  <c r="C1257" i="8" a="1"/>
  <c r="C1257" i="8" s="1"/>
  <c r="C1256" i="8" a="1"/>
  <c r="C1256" i="8" s="1"/>
  <c r="C1255" i="8" a="1"/>
  <c r="C1255" i="8" s="1"/>
  <c r="C1254" i="8" a="1"/>
  <c r="C1254" i="8" s="1"/>
  <c r="C1253" i="8" a="1"/>
  <c r="C1253" i="8" s="1"/>
  <c r="C1252" i="8" a="1"/>
  <c r="C1252" i="8" s="1"/>
  <c r="C1251" i="8" a="1"/>
  <c r="C1251" i="8" s="1"/>
  <c r="C1250" i="8" a="1"/>
  <c r="C1250" i="8" s="1"/>
  <c r="C1249" i="8" a="1"/>
  <c r="C1249" i="8" s="1"/>
  <c r="C1248" i="8" a="1"/>
  <c r="C1248" i="8" s="1"/>
  <c r="C1247" i="8" a="1"/>
  <c r="C1247" i="8"/>
  <c r="C1246" i="8" a="1"/>
  <c r="C1246" i="8" s="1"/>
  <c r="C1245" i="8" a="1"/>
  <c r="C1245" i="8" s="1"/>
  <c r="C1244" i="8" a="1"/>
  <c r="C1244" i="8" s="1"/>
  <c r="C1243" i="8" a="1"/>
  <c r="C1243" i="8" s="1"/>
  <c r="C1242" i="8" a="1"/>
  <c r="C1242" i="8" s="1"/>
  <c r="C1241" i="8" a="1"/>
  <c r="C1241" i="8" s="1"/>
  <c r="C1240" i="8" a="1"/>
  <c r="C1240" i="8" s="1"/>
  <c r="C1239" i="8" a="1"/>
  <c r="C1239" i="8"/>
  <c r="C1238" i="8" a="1"/>
  <c r="C1238" i="8" s="1"/>
  <c r="C1237" i="8" a="1"/>
  <c r="C1237" i="8"/>
  <c r="C1236" i="8" a="1"/>
  <c r="C1236" i="8" s="1"/>
  <c r="C1235" i="8" a="1"/>
  <c r="C1235" i="8" s="1"/>
  <c r="C1234" i="8" a="1"/>
  <c r="C1234" i="8" s="1"/>
  <c r="C1233" i="8" a="1"/>
  <c r="C1233" i="8" s="1"/>
  <c r="C1232" i="8" a="1"/>
  <c r="C1232" i="8" s="1"/>
  <c r="C1231" i="8" a="1"/>
  <c r="C1231" i="8" s="1"/>
  <c r="C1230" i="8" a="1"/>
  <c r="C1230" i="8" s="1"/>
  <c r="C1229" i="8" a="1"/>
  <c r="C1229" i="8"/>
  <c r="C1228" i="8" a="1"/>
  <c r="C1228" i="8" s="1"/>
  <c r="C1227" i="8" a="1"/>
  <c r="C1227" i="8" s="1"/>
  <c r="C1226" i="8" a="1"/>
  <c r="C1226" i="8" s="1"/>
  <c r="C1225" i="8" a="1"/>
  <c r="C1225" i="8"/>
  <c r="C1224" i="8" a="1"/>
  <c r="C1224" i="8" s="1"/>
  <c r="C1223" i="8" a="1"/>
  <c r="C1223" i="8" s="1"/>
  <c r="C1222" i="8" a="1"/>
  <c r="C1222" i="8" s="1"/>
  <c r="C1221" i="8" a="1"/>
  <c r="C1221" i="8" s="1"/>
  <c r="C1220" i="8" a="1"/>
  <c r="C1220" i="8" s="1"/>
  <c r="C1219" i="8" a="1"/>
  <c r="C1219" i="8"/>
  <c r="C1218" i="8" a="1"/>
  <c r="C1218" i="8" s="1"/>
  <c r="C1217" i="8" a="1"/>
  <c r="C1217" i="8" s="1"/>
  <c r="C1216" i="8" a="1"/>
  <c r="C1216" i="8" s="1"/>
  <c r="C1215" i="8" a="1"/>
  <c r="C1215" i="8" s="1"/>
  <c r="C1214" i="8" a="1"/>
  <c r="C1214" i="8" s="1"/>
  <c r="C1213" i="8" a="1"/>
  <c r="C1213" i="8" s="1"/>
  <c r="C1212" i="8" a="1"/>
  <c r="C1212" i="8" s="1"/>
  <c r="C1211" i="8" a="1"/>
  <c r="C1211" i="8" s="1"/>
  <c r="C1210" i="8" a="1"/>
  <c r="C1210" i="8" s="1"/>
  <c r="C1209" i="8" a="1"/>
  <c r="C1209" i="8" s="1"/>
  <c r="C1208" i="8" a="1"/>
  <c r="C1208" i="8" s="1"/>
  <c r="C1207" i="8" a="1"/>
  <c r="C1207" i="8" s="1"/>
  <c r="C1206" i="8" a="1"/>
  <c r="C1206" i="8" s="1"/>
  <c r="C1205" i="8" a="1"/>
  <c r="C1205" i="8" s="1"/>
  <c r="C1204" i="8" a="1"/>
  <c r="C1204" i="8" s="1"/>
  <c r="C1203" i="8" a="1"/>
  <c r="C1203" i="8"/>
  <c r="C1202" i="8" a="1"/>
  <c r="C1202" i="8" s="1"/>
  <c r="C1201" i="8" a="1"/>
  <c r="C1201" i="8"/>
  <c r="C1200" i="8" a="1"/>
  <c r="C1200" i="8" s="1"/>
  <c r="C1199" i="8" a="1"/>
  <c r="C1199" i="8" s="1"/>
  <c r="C1198" i="8" a="1"/>
  <c r="C1198" i="8" s="1"/>
  <c r="C1197" i="8" a="1"/>
  <c r="C1197" i="8" s="1"/>
  <c r="C1196" i="8" a="1"/>
  <c r="C1196" i="8" s="1"/>
  <c r="C1195" i="8" a="1"/>
  <c r="C1195" i="8"/>
  <c r="C1194" i="8" a="1"/>
  <c r="C1194" i="8" s="1"/>
  <c r="C1193" i="8" a="1"/>
  <c r="C1193" i="8" s="1"/>
  <c r="C1192" i="8" a="1"/>
  <c r="C1192" i="8"/>
  <c r="C1191" i="8" a="1"/>
  <c r="C1191" i="8" s="1"/>
  <c r="C1190" i="8" a="1"/>
  <c r="C1190" i="8" s="1"/>
  <c r="C1189" i="8" a="1"/>
  <c r="C1189" i="8" s="1"/>
  <c r="C1188" i="8" a="1"/>
  <c r="C1188" i="8" s="1"/>
  <c r="C1187" i="8" a="1"/>
  <c r="C1187" i="8" s="1"/>
  <c r="C1186" i="8" a="1"/>
  <c r="C1186" i="8" s="1"/>
  <c r="C1185" i="8" a="1"/>
  <c r="C1185" i="8" s="1"/>
  <c r="C1184" i="8" a="1"/>
  <c r="C1184" i="8" s="1"/>
  <c r="C1183" i="8" a="1"/>
  <c r="C1183" i="8"/>
  <c r="C1182" i="8" a="1"/>
  <c r="C1182" i="8" s="1"/>
  <c r="C1181" i="8" a="1"/>
  <c r="C1181" i="8" s="1"/>
  <c r="C1180" i="8" a="1"/>
  <c r="C1180" i="8" s="1"/>
  <c r="C1179" i="8" a="1"/>
  <c r="C1179" i="8" s="1"/>
  <c r="C1178" i="8" a="1"/>
  <c r="C1178" i="8" s="1"/>
  <c r="C1177" i="8" a="1"/>
  <c r="C1177" i="8" s="1"/>
  <c r="C1176" i="8" a="1"/>
  <c r="C1176" i="8" s="1"/>
  <c r="C1175" i="8" a="1"/>
  <c r="C1175" i="8" s="1"/>
  <c r="C1174" i="8" a="1"/>
  <c r="C1174" i="8" s="1"/>
  <c r="C1173" i="8" a="1"/>
  <c r="C1173" i="8" s="1"/>
  <c r="C1172" i="8" a="1"/>
  <c r="C1172" i="8" s="1"/>
  <c r="C1171" i="8" a="1"/>
  <c r="C1171" i="8" s="1"/>
  <c r="C1170" i="8" a="1"/>
  <c r="C1170" i="8" s="1"/>
  <c r="C1169" i="8" a="1"/>
  <c r="C1169" i="8" s="1"/>
  <c r="C1168" i="8" a="1"/>
  <c r="C1168" i="8" s="1"/>
  <c r="C1167" i="8" a="1"/>
  <c r="C1167" i="8" s="1"/>
  <c r="C1166" i="8" a="1"/>
  <c r="C1166" i="8" s="1"/>
  <c r="C1165" i="8" a="1"/>
  <c r="C1165" i="8" s="1"/>
  <c r="C1164" i="8" a="1"/>
  <c r="C1164" i="8" s="1"/>
  <c r="C1163" i="8" a="1"/>
  <c r="C1163" i="8"/>
  <c r="C1162" i="8" a="1"/>
  <c r="C1162" i="8" s="1"/>
  <c r="C1161" i="8" a="1"/>
  <c r="C1161" i="8" s="1"/>
  <c r="C1160" i="8" a="1"/>
  <c r="C1160" i="8" s="1"/>
  <c r="C1159" i="8" a="1"/>
  <c r="C1159" i="8" s="1"/>
  <c r="C1158" i="8" a="1"/>
  <c r="C1158" i="8" s="1"/>
  <c r="C1157" i="8" a="1"/>
  <c r="C1157" i="8" s="1"/>
  <c r="C1156" i="8" a="1"/>
  <c r="C1156" i="8" s="1"/>
  <c r="C1155" i="8" a="1"/>
  <c r="C1155" i="8" s="1"/>
  <c r="C1154" i="8" a="1"/>
  <c r="C1154" i="8" s="1"/>
  <c r="C1153" i="8" a="1"/>
  <c r="C1153" i="8" s="1"/>
  <c r="C1152" i="8" a="1"/>
  <c r="C1152" i="8" s="1"/>
  <c r="C1151" i="8" a="1"/>
  <c r="C1151" i="8" s="1"/>
  <c r="C1150" i="8" a="1"/>
  <c r="C1150" i="8" s="1"/>
  <c r="C1149" i="8" a="1"/>
  <c r="C1149" i="8" s="1"/>
  <c r="C1148" i="8" a="1"/>
  <c r="C1148" i="8" s="1"/>
  <c r="C1147" i="8" a="1"/>
  <c r="C1147" i="8" s="1"/>
  <c r="C1146" i="8" a="1"/>
  <c r="C1146" i="8" s="1"/>
  <c r="C1145" i="8" a="1"/>
  <c r="C1145" i="8" s="1"/>
  <c r="C1144" i="8" a="1"/>
  <c r="C1144" i="8" s="1"/>
  <c r="C1143" i="8" a="1"/>
  <c r="C1143" i="8" s="1"/>
  <c r="C1142" i="8" a="1"/>
  <c r="C1142" i="8" s="1"/>
  <c r="C1141" i="8" a="1"/>
  <c r="C1141" i="8" s="1"/>
  <c r="C1140" i="8" a="1"/>
  <c r="C1140" i="8" s="1"/>
  <c r="C1139" i="8" a="1"/>
  <c r="C1139" i="8" s="1"/>
  <c r="C1138" i="8" a="1"/>
  <c r="C1138" i="8" s="1"/>
  <c r="C1137" i="8" a="1"/>
  <c r="C1137" i="8" s="1"/>
  <c r="C1136" i="8" a="1"/>
  <c r="C1136" i="8" s="1"/>
  <c r="C1135" i="8" a="1"/>
  <c r="C1135" i="8" s="1"/>
  <c r="C1134" i="8" a="1"/>
  <c r="C1134" i="8" s="1"/>
  <c r="C1133" i="8" a="1"/>
  <c r="C1133" i="8" s="1"/>
  <c r="C1132" i="8" a="1"/>
  <c r="C1132" i="8" s="1"/>
  <c r="C1131" i="8" a="1"/>
  <c r="C1131" i="8"/>
  <c r="C1130" i="8" a="1"/>
  <c r="C1130" i="8" s="1"/>
  <c r="C1129" i="8" a="1"/>
  <c r="C1129" i="8"/>
  <c r="C1128" i="8" a="1"/>
  <c r="C1128" i="8"/>
  <c r="C1127" i="8" a="1"/>
  <c r="C1127" i="8" s="1"/>
  <c r="C1126" i="8" a="1"/>
  <c r="C1126" i="8"/>
  <c r="C1125" i="8" a="1"/>
  <c r="C1125" i="8" s="1"/>
  <c r="C1124" i="8" a="1"/>
  <c r="C1124" i="8" s="1"/>
  <c r="C1123" i="8" a="1"/>
  <c r="C1123" i="8"/>
  <c r="C1122" i="8" a="1"/>
  <c r="C1122" i="8" s="1"/>
  <c r="C1121" i="8" a="1"/>
  <c r="C1121" i="8"/>
  <c r="C1120" i="8" a="1"/>
  <c r="C1120" i="8" s="1"/>
  <c r="C1119" i="8" a="1"/>
  <c r="C1119" i="8" s="1"/>
  <c r="C1118" i="8" a="1"/>
  <c r="C1118" i="8" s="1"/>
  <c r="C1117" i="8" a="1"/>
  <c r="C1117" i="8" s="1"/>
  <c r="C1116" i="8" a="1"/>
  <c r="C1116" i="8" s="1"/>
  <c r="C1115" i="8" a="1"/>
  <c r="C1115" i="8"/>
  <c r="C1114" i="8" a="1"/>
  <c r="C1114" i="8" s="1"/>
  <c r="C1113" i="8" a="1"/>
  <c r="C1113" i="8" s="1"/>
  <c r="C1112" i="8" a="1"/>
  <c r="C1112" i="8" s="1"/>
  <c r="C1111" i="8" a="1"/>
  <c r="C1111" i="8"/>
  <c r="C1110" i="8" a="1"/>
  <c r="C1110" i="8" s="1"/>
  <c r="C1109" i="8" a="1"/>
  <c r="C1109" i="8" s="1"/>
  <c r="C1108" i="8" a="1"/>
  <c r="C1108" i="8" s="1"/>
  <c r="C1107" i="8" a="1"/>
  <c r="C1107" i="8"/>
  <c r="C1106" i="8" a="1"/>
  <c r="C1106" i="8" s="1"/>
  <c r="C1105" i="8" a="1"/>
  <c r="C1105" i="8"/>
  <c r="C1104" i="8" a="1"/>
  <c r="C1104" i="8" s="1"/>
  <c r="C1103" i="8" a="1"/>
  <c r="C1103" i="8"/>
  <c r="C1102" i="8" a="1"/>
  <c r="C1102" i="8" s="1"/>
  <c r="C1101" i="8" a="1"/>
  <c r="C1101" i="8" s="1"/>
  <c r="C1100" i="8" a="1"/>
  <c r="C1100" i="8" s="1"/>
  <c r="C1099" i="8" a="1"/>
  <c r="C1099" i="8"/>
  <c r="C1098" i="8" a="1"/>
  <c r="C1098" i="8" s="1"/>
  <c r="C1097" i="8" a="1"/>
  <c r="C1097" i="8" s="1"/>
  <c r="C1096" i="8" a="1"/>
  <c r="C1096" i="8" s="1"/>
  <c r="C1095" i="8" a="1"/>
  <c r="C1095" i="8" s="1"/>
  <c r="C1094" i="8" a="1"/>
  <c r="C1094" i="8" s="1"/>
  <c r="C1093" i="8" a="1"/>
  <c r="C1093" i="8" s="1"/>
  <c r="C1092" i="8" a="1"/>
  <c r="C1092" i="8" s="1"/>
  <c r="C1091" i="8" a="1"/>
  <c r="C1091" i="8" s="1"/>
  <c r="C1090" i="8" a="1"/>
  <c r="C1090" i="8" s="1"/>
  <c r="C1089" i="8" a="1"/>
  <c r="C1089" i="8" s="1"/>
  <c r="C1088" i="8" a="1"/>
  <c r="C1088" i="8" s="1"/>
  <c r="C1087" i="8" a="1"/>
  <c r="C1087" i="8" s="1"/>
  <c r="C1086" i="8" a="1"/>
  <c r="C1086" i="8" s="1"/>
  <c r="C1085" i="8" a="1"/>
  <c r="C1085" i="8" s="1"/>
  <c r="C1084" i="8" a="1"/>
  <c r="C1084" i="8" s="1"/>
  <c r="C1083" i="8" a="1"/>
  <c r="C1083" i="8" s="1"/>
  <c r="C1082" i="8" a="1"/>
  <c r="C1082" i="8" s="1"/>
  <c r="C1081" i="8" a="1"/>
  <c r="C1081" i="8" s="1"/>
  <c r="C1080" i="8" a="1"/>
  <c r="C1080" i="8" s="1"/>
  <c r="C1079" i="8" a="1"/>
  <c r="C1079" i="8"/>
  <c r="C1078" i="8" a="1"/>
  <c r="C1078" i="8" s="1"/>
  <c r="C1077" i="8" a="1"/>
  <c r="C1077" i="8"/>
  <c r="C1076" i="8" a="1"/>
  <c r="C1076" i="8" s="1"/>
  <c r="C1075" i="8" a="1"/>
  <c r="C1075" i="8"/>
  <c r="C1074" i="8" a="1"/>
  <c r="C1074" i="8"/>
  <c r="C1073" i="8" a="1"/>
  <c r="C1073" i="8" s="1"/>
  <c r="C1072" i="8" a="1"/>
  <c r="C1072" i="8" s="1"/>
  <c r="C1071" i="8" a="1"/>
  <c r="C1071" i="8" s="1"/>
  <c r="C1070" i="8" a="1"/>
  <c r="C1070" i="8" s="1"/>
  <c r="C1069" i="8" a="1"/>
  <c r="C1069" i="8" s="1"/>
  <c r="C1068" i="8" a="1"/>
  <c r="C1068" i="8" s="1"/>
  <c r="C1067" i="8" a="1"/>
  <c r="C1067" i="8" s="1"/>
  <c r="C1066" i="8" a="1"/>
  <c r="C1066" i="8" s="1"/>
  <c r="C1065" i="8" a="1"/>
  <c r="C1065" i="8" s="1"/>
  <c r="C1064" i="8" a="1"/>
  <c r="C1064" i="8" s="1"/>
  <c r="C1063" i="8" a="1"/>
  <c r="C1063" i="8" s="1"/>
  <c r="C1062" i="8" a="1"/>
  <c r="C1062" i="8" s="1"/>
  <c r="C1061" i="8" a="1"/>
  <c r="C1061" i="8" s="1"/>
  <c r="C1060" i="8" a="1"/>
  <c r="C1060" i="8" s="1"/>
  <c r="C1059" i="8" a="1"/>
  <c r="C1059" i="8" s="1"/>
  <c r="C1058" i="8" a="1"/>
  <c r="C1058" i="8" s="1"/>
  <c r="C1057" i="8" a="1"/>
  <c r="C1057" i="8"/>
  <c r="C1056" i="8" a="1"/>
  <c r="C1056" i="8" s="1"/>
  <c r="C1055" i="8" a="1"/>
  <c r="C1055" i="8" s="1"/>
  <c r="C1054" i="8" a="1"/>
  <c r="C1054" i="8" s="1"/>
  <c r="C1053" i="8" a="1"/>
  <c r="C1053" i="8" s="1"/>
  <c r="C1052" i="8" a="1"/>
  <c r="C1052" i="8" s="1"/>
  <c r="C1051" i="8" a="1"/>
  <c r="C1051" i="8" s="1"/>
  <c r="C1050" i="8" a="1"/>
  <c r="C1050" i="8" s="1"/>
  <c r="C1049" i="8" a="1"/>
  <c r="C1049" i="8" s="1"/>
  <c r="C1048" i="8" a="1"/>
  <c r="C1048" i="8" s="1"/>
  <c r="C1047" i="8" a="1"/>
  <c r="C1047" i="8" s="1"/>
  <c r="C1046" i="8" a="1"/>
  <c r="C1046" i="8" s="1"/>
  <c r="C1045" i="8" a="1"/>
  <c r="C1045" i="8" s="1"/>
  <c r="C1044" i="8" a="1"/>
  <c r="C1044" i="8"/>
  <c r="C1043" i="8" a="1"/>
  <c r="C1043" i="8" s="1"/>
  <c r="C1042" i="8" a="1"/>
  <c r="C1042" i="8" s="1"/>
  <c r="C1041" i="8" a="1"/>
  <c r="C1041" i="8" s="1"/>
  <c r="C1040" i="8" a="1"/>
  <c r="C1040" i="8" s="1"/>
  <c r="C1039" i="8" a="1"/>
  <c r="C1039" i="8" s="1"/>
  <c r="C1038" i="8" a="1"/>
  <c r="C1038" i="8" s="1"/>
  <c r="C1037" i="8" a="1"/>
  <c r="C1037" i="8" s="1"/>
  <c r="C1036" i="8" a="1"/>
  <c r="C1036" i="8" s="1"/>
  <c r="C1035" i="8" a="1"/>
  <c r="C1035" i="8"/>
  <c r="C1034" i="8" a="1"/>
  <c r="C1034" i="8" s="1"/>
  <c r="C1033" i="8" a="1"/>
  <c r="C1033" i="8"/>
  <c r="C1032" i="8" a="1"/>
  <c r="C1032" i="8" s="1"/>
  <c r="C1031" i="8" a="1"/>
  <c r="C1031" i="8" s="1"/>
  <c r="C1030" i="8" a="1"/>
  <c r="C1030" i="8" s="1"/>
  <c r="C1029" i="8" a="1"/>
  <c r="C1029" i="8" s="1"/>
  <c r="C1028" i="8" a="1"/>
  <c r="C1028" i="8" s="1"/>
  <c r="C1027" i="8" a="1"/>
  <c r="C1027" i="8" s="1"/>
  <c r="C1026" i="8" a="1"/>
  <c r="C1026" i="8"/>
  <c r="C1025" i="8" a="1"/>
  <c r="C1025" i="8" s="1"/>
  <c r="C1024" i="8" a="1"/>
  <c r="C1024" i="8" s="1"/>
  <c r="C1023" i="8" a="1"/>
  <c r="C1023" i="8" s="1"/>
  <c r="C1022" i="8" a="1"/>
  <c r="C1022" i="8" s="1"/>
  <c r="C1021" i="8" a="1"/>
  <c r="C1021" i="8" s="1"/>
  <c r="C1020" i="8" a="1"/>
  <c r="C1020" i="8" s="1"/>
  <c r="C1019" i="8" a="1"/>
  <c r="C1019" i="8" s="1"/>
  <c r="C1018" i="8" a="1"/>
  <c r="C1018" i="8" s="1"/>
  <c r="C1017" i="8" a="1"/>
  <c r="C1017" i="8"/>
  <c r="C1016" i="8" a="1"/>
  <c r="C1016" i="8" s="1"/>
  <c r="C1015" i="8" a="1"/>
  <c r="C1015" i="8"/>
  <c r="C1014" i="8" a="1"/>
  <c r="C1014" i="8"/>
  <c r="C1013" i="8" a="1"/>
  <c r="C1013" i="8" s="1"/>
  <c r="C1012" i="8" a="1"/>
  <c r="C1012" i="8" s="1"/>
  <c r="C1011" i="8" a="1"/>
  <c r="C1011" i="8" s="1"/>
  <c r="C1010" i="8" a="1"/>
  <c r="C1010" i="8" s="1"/>
  <c r="C1009" i="8" a="1"/>
  <c r="C1009" i="8" s="1"/>
  <c r="C1008" i="8" a="1"/>
  <c r="C1008" i="8" s="1"/>
  <c r="C1007" i="8" a="1"/>
  <c r="C1007" i="8" s="1"/>
  <c r="C1006" i="8" a="1"/>
  <c r="C1006" i="8" s="1"/>
  <c r="C1005" i="8" a="1"/>
  <c r="C1005" i="8" s="1"/>
  <c r="C1004" i="8" a="1"/>
  <c r="C1004" i="8" s="1"/>
  <c r="C1003" i="8" a="1"/>
  <c r="C1003" i="8" s="1"/>
  <c r="C1002" i="8" a="1"/>
  <c r="C1002" i="8" s="1"/>
  <c r="C1001" i="8" a="1"/>
  <c r="C1001" i="8"/>
  <c r="C1000" i="8" a="1"/>
  <c r="C1000" i="8" s="1"/>
  <c r="C999" i="8" a="1"/>
  <c r="C999" i="8" s="1"/>
  <c r="C998" i="8" a="1"/>
  <c r="C998" i="8" s="1"/>
  <c r="C997" i="8" a="1"/>
  <c r="C997" i="8"/>
  <c r="C996" i="8" a="1"/>
  <c r="C996" i="8" s="1"/>
  <c r="C995" i="8" a="1"/>
  <c r="C995" i="8"/>
  <c r="C994" i="8" a="1"/>
  <c r="C994" i="8" s="1"/>
  <c r="C993" i="8" a="1"/>
  <c r="C993" i="8"/>
  <c r="C992" i="8" a="1"/>
  <c r="C992" i="8" s="1"/>
  <c r="C991" i="8" a="1"/>
  <c r="C991" i="8" s="1"/>
  <c r="C990" i="8" a="1"/>
  <c r="C990" i="8" s="1"/>
  <c r="C989" i="8" a="1"/>
  <c r="C989" i="8" s="1"/>
  <c r="C988" i="8" a="1"/>
  <c r="C988" i="8" s="1"/>
  <c r="C987" i="8" a="1"/>
  <c r="C987" i="8" s="1"/>
  <c r="C986" i="8" a="1"/>
  <c r="C986" i="8" s="1"/>
  <c r="C985" i="8" a="1"/>
  <c r="C985" i="8" s="1"/>
  <c r="C984" i="8" a="1"/>
  <c r="C984" i="8" s="1"/>
  <c r="C983" i="8" a="1"/>
  <c r="C983" i="8" s="1"/>
  <c r="C982" i="8" a="1"/>
  <c r="C982" i="8"/>
  <c r="C981" i="8" a="1"/>
  <c r="C981" i="8" s="1"/>
  <c r="C980" i="8" a="1"/>
  <c r="C980" i="8" s="1"/>
  <c r="C979" i="8" a="1"/>
  <c r="C979" i="8" s="1"/>
  <c r="C978" i="8" a="1"/>
  <c r="C978" i="8" s="1"/>
  <c r="C977" i="8" a="1"/>
  <c r="C977" i="8"/>
  <c r="C976" i="8" a="1"/>
  <c r="C976" i="8"/>
  <c r="C975" i="8" a="1"/>
  <c r="C975" i="8" s="1"/>
  <c r="C974" i="8" a="1"/>
  <c r="C974" i="8" s="1"/>
  <c r="C973" i="8" a="1"/>
  <c r="C973" i="8" s="1"/>
  <c r="C972" i="8" a="1"/>
  <c r="C972" i="8" s="1"/>
  <c r="C971" i="8" a="1"/>
  <c r="C971" i="8" s="1"/>
  <c r="C970" i="8" a="1"/>
  <c r="C970" i="8" s="1"/>
  <c r="C969" i="8" a="1"/>
  <c r="C969" i="8" s="1"/>
  <c r="C968" i="8" a="1"/>
  <c r="C968" i="8" s="1"/>
  <c r="C967" i="8" a="1"/>
  <c r="C967" i="8"/>
  <c r="C966" i="8" a="1"/>
  <c r="C966" i="8" s="1"/>
  <c r="C965" i="8" a="1"/>
  <c r="C965" i="8" s="1"/>
  <c r="C964" i="8" a="1"/>
  <c r="C964" i="8" s="1"/>
  <c r="C963" i="8" a="1"/>
  <c r="C963" i="8" s="1"/>
  <c r="C962" i="8" a="1"/>
  <c r="C962" i="8" s="1"/>
  <c r="C961" i="8" a="1"/>
  <c r="C961" i="8" s="1"/>
  <c r="C960" i="8" a="1"/>
  <c r="C960" i="8" s="1"/>
  <c r="C959" i="8" a="1"/>
  <c r="C959" i="8" s="1"/>
  <c r="C958" i="8" a="1"/>
  <c r="C958" i="8" s="1"/>
  <c r="C957" i="8" a="1"/>
  <c r="C957" i="8" s="1"/>
  <c r="C956" i="8" a="1"/>
  <c r="C956" i="8" s="1"/>
  <c r="C955" i="8" a="1"/>
  <c r="C955" i="8" s="1"/>
  <c r="C954" i="8" a="1"/>
  <c r="C954" i="8" s="1"/>
  <c r="C953" i="8" a="1"/>
  <c r="C953" i="8" s="1"/>
  <c r="C952" i="8" a="1"/>
  <c r="C952" i="8" s="1"/>
  <c r="C951" i="8" a="1"/>
  <c r="C951" i="8" s="1"/>
  <c r="C950" i="8" a="1"/>
  <c r="C950" i="8" s="1"/>
  <c r="C949" i="8" a="1"/>
  <c r="C949" i="8" s="1"/>
  <c r="C948" i="8" a="1"/>
  <c r="C948" i="8" s="1"/>
  <c r="C947" i="8" a="1"/>
  <c r="C947" i="8"/>
  <c r="C946" i="8" a="1"/>
  <c r="C946" i="8" s="1"/>
  <c r="C945" i="8" a="1"/>
  <c r="C945" i="8" s="1"/>
  <c r="C944" i="8" a="1"/>
  <c r="C944" i="8" s="1"/>
  <c r="C943" i="8" a="1"/>
  <c r="C943" i="8" s="1"/>
  <c r="C942" i="8" a="1"/>
  <c r="C942" i="8" s="1"/>
  <c r="C941" i="8" a="1"/>
  <c r="C941" i="8" s="1"/>
  <c r="C940" i="8" a="1"/>
  <c r="C940" i="8" s="1"/>
  <c r="C939" i="8" a="1"/>
  <c r="C939" i="8" s="1"/>
  <c r="C938" i="8" a="1"/>
  <c r="C938" i="8" s="1"/>
  <c r="C937" i="8" a="1"/>
  <c r="C937" i="8" s="1"/>
  <c r="C936" i="8" a="1"/>
  <c r="C936" i="8" s="1"/>
  <c r="C935" i="8" a="1"/>
  <c r="C935" i="8" s="1"/>
  <c r="C934" i="8" a="1"/>
  <c r="C934" i="8" s="1"/>
  <c r="C933" i="8" a="1"/>
  <c r="C933" i="8" s="1"/>
  <c r="C932" i="8" a="1"/>
  <c r="C932" i="8" s="1"/>
  <c r="C931" i="8" a="1"/>
  <c r="C931" i="8" s="1"/>
  <c r="C930" i="8" a="1"/>
  <c r="C930" i="8" s="1"/>
  <c r="C929" i="8" a="1"/>
  <c r="C929" i="8" s="1"/>
  <c r="C928" i="8" a="1"/>
  <c r="C928" i="8" s="1"/>
  <c r="C927" i="8" a="1"/>
  <c r="C927" i="8" s="1"/>
  <c r="C926" i="8" a="1"/>
  <c r="C926" i="8" s="1"/>
  <c r="C925" i="8" a="1"/>
  <c r="C925" i="8" s="1"/>
  <c r="C924" i="8" a="1"/>
  <c r="C924" i="8" s="1"/>
  <c r="C923" i="8" a="1"/>
  <c r="C923" i="8" s="1"/>
  <c r="C922" i="8" a="1"/>
  <c r="C922" i="8" s="1"/>
  <c r="C921" i="8" a="1"/>
  <c r="C921" i="8" s="1"/>
  <c r="C920" i="8" a="1"/>
  <c r="C920" i="8" s="1"/>
  <c r="C919" i="8" a="1"/>
  <c r="C919" i="8" s="1"/>
  <c r="C918" i="8" a="1"/>
  <c r="C918" i="8" s="1"/>
  <c r="C917" i="8" a="1"/>
  <c r="C917" i="8" s="1"/>
  <c r="C916" i="8" a="1"/>
  <c r="C916" i="8" s="1"/>
  <c r="C915" i="8" a="1"/>
  <c r="C915" i="8"/>
  <c r="C914" i="8" a="1"/>
  <c r="C914" i="8" s="1"/>
  <c r="C913" i="8" a="1"/>
  <c r="C913" i="8"/>
  <c r="C912" i="8" a="1"/>
  <c r="C912" i="8"/>
  <c r="C911" i="8" a="1"/>
  <c r="C911" i="8" s="1"/>
  <c r="C910" i="8" a="1"/>
  <c r="C910" i="8"/>
  <c r="C909" i="8" a="1"/>
  <c r="C909" i="8" s="1"/>
  <c r="C908" i="8" a="1"/>
  <c r="C908" i="8" s="1"/>
  <c r="C907" i="8" a="1"/>
  <c r="C907" i="8"/>
  <c r="C906" i="8" a="1"/>
  <c r="C906" i="8" s="1"/>
  <c r="C905" i="8" a="1"/>
  <c r="C905" i="8"/>
  <c r="C904" i="8" a="1"/>
  <c r="C904" i="8" s="1"/>
  <c r="C903" i="8" a="1"/>
  <c r="C903" i="8" s="1"/>
  <c r="C902" i="8" a="1"/>
  <c r="C902" i="8" s="1"/>
  <c r="C901" i="8" a="1"/>
  <c r="C901" i="8" s="1"/>
  <c r="C900" i="8" a="1"/>
  <c r="C900" i="8" s="1"/>
  <c r="C899" i="8" a="1"/>
  <c r="C899" i="8"/>
  <c r="C898" i="8" a="1"/>
  <c r="C898" i="8" s="1"/>
  <c r="C897" i="8" a="1"/>
  <c r="C897" i="8" s="1"/>
  <c r="C896" i="8" a="1"/>
  <c r="C896" i="8" s="1"/>
  <c r="C895" i="8" a="1"/>
  <c r="C895" i="8"/>
  <c r="C894" i="8" a="1"/>
  <c r="C894" i="8" s="1"/>
  <c r="C893" i="8" a="1"/>
  <c r="C893" i="8" s="1"/>
  <c r="C892" i="8" a="1"/>
  <c r="C892" i="8" s="1"/>
  <c r="C891" i="8" a="1"/>
  <c r="C891" i="8"/>
  <c r="C890" i="8" a="1"/>
  <c r="C890" i="8" s="1"/>
  <c r="C889" i="8" a="1"/>
  <c r="C889" i="8"/>
  <c r="C888" i="8" a="1"/>
  <c r="C888" i="8" s="1"/>
  <c r="C887" i="8" a="1"/>
  <c r="C887" i="8" s="1"/>
  <c r="C886" i="8" a="1"/>
  <c r="C886" i="8" s="1"/>
  <c r="C885" i="8" a="1"/>
  <c r="C885" i="8" s="1"/>
  <c r="C884" i="8" a="1"/>
  <c r="C884" i="8" s="1"/>
  <c r="C883" i="8" a="1"/>
  <c r="C883" i="8" s="1"/>
  <c r="C882" i="8" a="1"/>
  <c r="C882" i="8"/>
  <c r="C881" i="8" a="1"/>
  <c r="C881" i="8" s="1"/>
  <c r="C880" i="8" a="1"/>
  <c r="C880" i="8" s="1"/>
  <c r="C879" i="8" a="1"/>
  <c r="C879" i="8"/>
  <c r="C878" i="8" a="1"/>
  <c r="C878" i="8" s="1"/>
  <c r="C877" i="8" a="1"/>
  <c r="C877" i="8"/>
  <c r="C876" i="8" a="1"/>
  <c r="C876" i="8" s="1"/>
  <c r="C875" i="8" a="1"/>
  <c r="C875" i="8" s="1"/>
  <c r="C874" i="8" a="1"/>
  <c r="C874" i="8"/>
  <c r="C873" i="8" a="1"/>
  <c r="C873" i="8" s="1"/>
  <c r="C872" i="8" a="1"/>
  <c r="C872" i="8" s="1"/>
  <c r="C871" i="8" a="1"/>
  <c r="C871" i="8"/>
  <c r="C870" i="8" a="1"/>
  <c r="C870" i="8" s="1"/>
  <c r="C869" i="8" a="1"/>
  <c r="C869" i="8" s="1"/>
  <c r="C868" i="8" a="1"/>
  <c r="C868" i="8" s="1"/>
  <c r="C867" i="8" a="1"/>
  <c r="C867" i="8" s="1"/>
  <c r="C866" i="8" a="1"/>
  <c r="C866" i="8" s="1"/>
  <c r="C865" i="8" a="1"/>
  <c r="C865" i="8"/>
  <c r="C864" i="8" a="1"/>
  <c r="C864" i="8" s="1"/>
  <c r="C863" i="8" a="1"/>
  <c r="C863" i="8"/>
  <c r="C862" i="8" a="1"/>
  <c r="C862" i="8" s="1"/>
  <c r="C861" i="8" a="1"/>
  <c r="C861" i="8"/>
  <c r="C860" i="8" a="1"/>
  <c r="C860" i="8" s="1"/>
  <c r="C859" i="8" a="1"/>
  <c r="C859" i="8" s="1"/>
  <c r="C858" i="8" a="1"/>
  <c r="C858" i="8"/>
  <c r="C857" i="8" a="1"/>
  <c r="C857" i="8" s="1"/>
  <c r="C856" i="8" a="1"/>
  <c r="C856" i="8" s="1"/>
  <c r="C855" i="8" a="1"/>
  <c r="C855" i="8" s="1"/>
  <c r="C854" i="8" a="1"/>
  <c r="C854" i="8" s="1"/>
  <c r="C853" i="8" a="1"/>
  <c r="C853" i="8" s="1"/>
  <c r="C852" i="8" a="1"/>
  <c r="C852" i="8" s="1"/>
  <c r="C851" i="8" a="1"/>
  <c r="C851" i="8" s="1"/>
  <c r="C850" i="8" a="1"/>
  <c r="C850" i="8" s="1"/>
  <c r="C849" i="8" a="1"/>
  <c r="C849" i="8" s="1"/>
  <c r="C848" i="8" a="1"/>
  <c r="C848" i="8" s="1"/>
  <c r="C847" i="8" a="1"/>
  <c r="C847" i="8" s="1"/>
  <c r="C846" i="8" a="1"/>
  <c r="C846" i="8" s="1"/>
  <c r="C845" i="8" a="1"/>
  <c r="C845" i="8" s="1"/>
  <c r="C844" i="8" a="1"/>
  <c r="C844" i="8" s="1"/>
  <c r="C843" i="8" a="1"/>
  <c r="C843" i="8"/>
  <c r="C842" i="8" a="1"/>
  <c r="C842" i="8" s="1"/>
  <c r="C841" i="8" a="1"/>
  <c r="C841" i="8"/>
  <c r="C840" i="8" a="1"/>
  <c r="C840" i="8" s="1"/>
  <c r="C839" i="8" a="1"/>
  <c r="C839" i="8" s="1"/>
  <c r="C838" i="8" a="1"/>
  <c r="C838" i="8" s="1"/>
  <c r="C837" i="8" a="1"/>
  <c r="C837" i="8" s="1"/>
  <c r="C836" i="8" a="1"/>
  <c r="C836" i="8" s="1"/>
  <c r="C835" i="8" a="1"/>
  <c r="C835" i="8"/>
  <c r="C834" i="8" a="1"/>
  <c r="C834" i="8" s="1"/>
  <c r="C833" i="8" a="1"/>
  <c r="C833" i="8" s="1"/>
  <c r="C832" i="8" a="1"/>
  <c r="C832" i="8" s="1"/>
  <c r="C831" i="8" a="1"/>
  <c r="C831" i="8" s="1"/>
  <c r="C830" i="8" a="1"/>
  <c r="C830" i="8" s="1"/>
  <c r="C829" i="8" a="1"/>
  <c r="C829" i="8"/>
  <c r="C828" i="8" a="1"/>
  <c r="C828" i="8" s="1"/>
  <c r="C827" i="8" a="1"/>
  <c r="C827" i="8" s="1"/>
  <c r="C826" i="8" a="1"/>
  <c r="C826" i="8" s="1"/>
  <c r="C825" i="8" a="1"/>
  <c r="C825" i="8" s="1"/>
  <c r="C824" i="8" a="1"/>
  <c r="C824" i="8" s="1"/>
  <c r="C823" i="8" a="1"/>
  <c r="C823" i="8" s="1"/>
  <c r="C822" i="8" a="1"/>
  <c r="C822" i="8" s="1"/>
  <c r="C821" i="8" a="1"/>
  <c r="C821" i="8" s="1"/>
  <c r="C820" i="8" a="1"/>
  <c r="C820" i="8" s="1"/>
  <c r="C819" i="8" a="1"/>
  <c r="C819" i="8" s="1"/>
  <c r="C818" i="8" a="1"/>
  <c r="C818" i="8" s="1"/>
  <c r="C817" i="8" a="1"/>
  <c r="C817" i="8" s="1"/>
  <c r="C816" i="8" a="1"/>
  <c r="C816" i="8" s="1"/>
  <c r="C815" i="8" a="1"/>
  <c r="C815" i="8" s="1"/>
  <c r="C814" i="8" a="1"/>
  <c r="C814" i="8" s="1"/>
  <c r="C813" i="8" a="1"/>
  <c r="C813" i="8" s="1"/>
  <c r="C812" i="8" a="1"/>
  <c r="C812" i="8" s="1"/>
  <c r="C811" i="8" a="1"/>
  <c r="C811" i="8"/>
  <c r="C810" i="8" a="1"/>
  <c r="C810" i="8"/>
  <c r="C809" i="8" a="1"/>
  <c r="C809" i="8" s="1"/>
  <c r="C808" i="8" a="1"/>
  <c r="C808" i="8" s="1"/>
  <c r="C807" i="8" a="1"/>
  <c r="C807" i="8" s="1"/>
  <c r="C806" i="8" a="1"/>
  <c r="C806" i="8" s="1"/>
  <c r="C805" i="8" a="1"/>
  <c r="C805" i="8" s="1"/>
  <c r="C804" i="8" a="1"/>
  <c r="C804" i="8" s="1"/>
  <c r="C803" i="8" a="1"/>
  <c r="C803" i="8" s="1"/>
  <c r="C802" i="8" a="1"/>
  <c r="C802" i="8"/>
  <c r="C801" i="8" a="1"/>
  <c r="C801" i="8" s="1"/>
  <c r="C800" i="8" a="1"/>
  <c r="C800" i="8" s="1"/>
  <c r="C799" i="8" a="1"/>
  <c r="C799" i="8"/>
  <c r="C798" i="8" a="1"/>
  <c r="C798" i="8" s="1"/>
  <c r="C797" i="8" a="1"/>
  <c r="C797" i="8"/>
  <c r="C796" i="8" a="1"/>
  <c r="C796" i="8" s="1"/>
  <c r="C795" i="8" a="1"/>
  <c r="C795" i="8" s="1"/>
  <c r="C794" i="8" a="1"/>
  <c r="C794" i="8" s="1"/>
  <c r="C793" i="8" a="1"/>
  <c r="C793" i="8"/>
  <c r="C792" i="8" a="1"/>
  <c r="C792" i="8" s="1"/>
  <c r="C791" i="8" a="1"/>
  <c r="C791" i="8" s="1"/>
  <c r="C790" i="8" a="1"/>
  <c r="C790" i="8" s="1"/>
  <c r="C789" i="8" a="1"/>
  <c r="C789" i="8" s="1"/>
  <c r="C788" i="8" a="1"/>
  <c r="C788" i="8" s="1"/>
  <c r="C787" i="8" a="1"/>
  <c r="C787" i="8"/>
  <c r="C786" i="8" a="1"/>
  <c r="C786" i="8" s="1"/>
  <c r="C785" i="8" a="1"/>
  <c r="C785" i="8" s="1"/>
  <c r="C784" i="8" a="1"/>
  <c r="C784" i="8" s="1"/>
  <c r="C783" i="8" a="1"/>
  <c r="C783" i="8" s="1"/>
  <c r="C782" i="8" a="1"/>
  <c r="C782" i="8" s="1"/>
  <c r="C781" i="8" a="1"/>
  <c r="C781" i="8" s="1"/>
  <c r="C780" i="8" a="1"/>
  <c r="C780" i="8" s="1"/>
  <c r="C779" i="8" a="1"/>
  <c r="C779" i="8" s="1"/>
  <c r="C778" i="8" a="1"/>
  <c r="C778" i="8" s="1"/>
  <c r="C777" i="8" a="1"/>
  <c r="C777" i="8" s="1"/>
  <c r="C776" i="8" a="1"/>
  <c r="C776" i="8" s="1"/>
  <c r="C775" i="8" a="1"/>
  <c r="C775" i="8" s="1"/>
  <c r="C774" i="8" a="1"/>
  <c r="C774" i="8" s="1"/>
  <c r="C773" i="8" a="1"/>
  <c r="C773" i="8" s="1"/>
  <c r="C772" i="8" a="1"/>
  <c r="C772" i="8" s="1"/>
  <c r="C771" i="8" a="1"/>
  <c r="C771" i="8"/>
  <c r="C770" i="8" a="1"/>
  <c r="C770" i="8" s="1"/>
  <c r="C769" i="8" a="1"/>
  <c r="C769" i="8"/>
  <c r="C768" i="8" a="1"/>
  <c r="C768" i="8" s="1"/>
  <c r="C767" i="8" a="1"/>
  <c r="C767" i="8" s="1"/>
  <c r="C766" i="8" a="1"/>
  <c r="C766" i="8" s="1"/>
  <c r="C765" i="8" a="1"/>
  <c r="C765" i="8" s="1"/>
  <c r="C764" i="8" a="1"/>
  <c r="C764" i="8" s="1"/>
  <c r="C763" i="8" a="1"/>
  <c r="C763" i="8"/>
  <c r="C762" i="8" a="1"/>
  <c r="C762" i="8" s="1"/>
  <c r="C761" i="8" a="1"/>
  <c r="C761" i="8" s="1"/>
  <c r="C760" i="8" a="1"/>
  <c r="C760" i="8" s="1"/>
  <c r="C759" i="8" a="1"/>
  <c r="C759" i="8"/>
  <c r="C758" i="8" a="1"/>
  <c r="C758" i="8" s="1"/>
  <c r="C757" i="8" a="1"/>
  <c r="C757" i="8"/>
  <c r="C756" i="8" a="1"/>
  <c r="C756" i="8"/>
  <c r="C755" i="8" a="1"/>
  <c r="C755" i="8" s="1"/>
  <c r="C754" i="8" a="1"/>
  <c r="C754" i="8" s="1"/>
  <c r="C753" i="8" a="1"/>
  <c r="C753" i="8" s="1"/>
  <c r="C752" i="8" a="1"/>
  <c r="C752" i="8" s="1"/>
  <c r="C751" i="8" a="1"/>
  <c r="C751" i="8" s="1"/>
  <c r="C750" i="8" a="1"/>
  <c r="C750" i="8" s="1"/>
  <c r="C749" i="8" a="1"/>
  <c r="C749" i="8" s="1"/>
  <c r="C748" i="8" a="1"/>
  <c r="C748" i="8" s="1"/>
  <c r="C747" i="8" a="1"/>
  <c r="C747" i="8" s="1"/>
  <c r="C746" i="8" a="1"/>
  <c r="C746" i="8" s="1"/>
  <c r="C745" i="8" a="1"/>
  <c r="C745" i="8"/>
  <c r="C744" i="8" a="1"/>
  <c r="C744" i="8" s="1"/>
  <c r="C743" i="8" a="1"/>
  <c r="C743" i="8"/>
  <c r="C742" i="8" a="1"/>
  <c r="C742" i="8" s="1"/>
  <c r="C741" i="8" a="1"/>
  <c r="C741" i="8" s="1"/>
  <c r="C740" i="8" a="1"/>
  <c r="C740" i="8" s="1"/>
  <c r="C739" i="8" a="1"/>
  <c r="C739" i="8"/>
  <c r="C738" i="8" a="1"/>
  <c r="C738" i="8" s="1"/>
  <c r="C737" i="8" a="1"/>
  <c r="C737" i="8" s="1"/>
  <c r="C736" i="8" a="1"/>
  <c r="C736" i="8" s="1"/>
  <c r="C735" i="8" a="1"/>
  <c r="C735" i="8" s="1"/>
  <c r="C734" i="8" a="1"/>
  <c r="C734" i="8" s="1"/>
  <c r="C733" i="8" a="1"/>
  <c r="C733" i="8"/>
  <c r="C732" i="8" a="1"/>
  <c r="C732" i="8" s="1"/>
  <c r="C731" i="8" a="1"/>
  <c r="C731" i="8" s="1"/>
  <c r="C730" i="8" a="1"/>
  <c r="C730" i="8"/>
  <c r="C729" i="8" a="1"/>
  <c r="C729" i="8"/>
  <c r="C728" i="8" a="1"/>
  <c r="C728" i="8" s="1"/>
  <c r="C727" i="8" a="1"/>
  <c r="C727" i="8"/>
  <c r="C726" i="8" a="1"/>
  <c r="C726" i="8" s="1"/>
  <c r="C725" i="8" a="1"/>
  <c r="C725" i="8" s="1"/>
  <c r="C724" i="8" a="1"/>
  <c r="C724" i="8" s="1"/>
  <c r="C723" i="8" a="1"/>
  <c r="C723" i="8" s="1"/>
  <c r="C722" i="8" a="1"/>
  <c r="C722" i="8" s="1"/>
  <c r="C721" i="8" a="1"/>
  <c r="C721" i="8" s="1"/>
  <c r="C720" i="8" a="1"/>
  <c r="C720" i="8" s="1"/>
  <c r="C719" i="8" a="1"/>
  <c r="C719" i="8" s="1"/>
  <c r="C718" i="8" a="1"/>
  <c r="C718" i="8" s="1"/>
  <c r="C717" i="8" a="1"/>
  <c r="C717" i="8"/>
  <c r="C716" i="8" a="1"/>
  <c r="C716" i="8" s="1"/>
  <c r="C715" i="8" a="1"/>
  <c r="C715" i="8"/>
  <c r="C714" i="8" a="1"/>
  <c r="C714" i="8" s="1"/>
  <c r="C713" i="8" a="1"/>
  <c r="C713" i="8" s="1"/>
  <c r="C712" i="8" a="1"/>
  <c r="C712" i="8" s="1"/>
  <c r="C711" i="8" a="1"/>
  <c r="C711" i="8" s="1"/>
  <c r="C710" i="8" a="1"/>
  <c r="C710" i="8" s="1"/>
  <c r="C709" i="8" a="1"/>
  <c r="C709" i="8"/>
  <c r="C708" i="8" a="1"/>
  <c r="C708" i="8" s="1"/>
  <c r="C707" i="8" a="1"/>
  <c r="C707" i="8"/>
  <c r="C706" i="8" a="1"/>
  <c r="C706" i="8"/>
  <c r="C705" i="8" a="1"/>
  <c r="C705" i="8" s="1"/>
  <c r="C704" i="8" a="1"/>
  <c r="C704" i="8" s="1"/>
  <c r="C703" i="8" a="1"/>
  <c r="C703" i="8" s="1"/>
  <c r="C702" i="8" a="1"/>
  <c r="C702" i="8" s="1"/>
  <c r="C701" i="8" a="1"/>
  <c r="C701" i="8"/>
  <c r="C700" i="8" a="1"/>
  <c r="C700" i="8" s="1"/>
  <c r="C699" i="8" a="1"/>
  <c r="C699" i="8" s="1"/>
  <c r="C698" i="8" a="1"/>
  <c r="C698" i="8" s="1"/>
  <c r="C697" i="8" a="1"/>
  <c r="C697" i="8" s="1"/>
  <c r="C696" i="8" a="1"/>
  <c r="C696" i="8" s="1"/>
  <c r="C695" i="8" a="1"/>
  <c r="C695" i="8" s="1"/>
  <c r="C694" i="8" a="1"/>
  <c r="C694" i="8" s="1"/>
  <c r="C693" i="8" a="1"/>
  <c r="C693" i="8"/>
  <c r="C692" i="8" a="1"/>
  <c r="C692" i="8" s="1"/>
  <c r="C691" i="8" a="1"/>
  <c r="C691" i="8" s="1"/>
  <c r="C690" i="8" a="1"/>
  <c r="C690" i="8" s="1"/>
  <c r="C689" i="8" a="1"/>
  <c r="C689" i="8" s="1"/>
  <c r="C688" i="8" a="1"/>
  <c r="C688" i="8"/>
  <c r="C687" i="8" a="1"/>
  <c r="C687" i="8"/>
  <c r="C686" i="8" a="1"/>
  <c r="C686" i="8" s="1"/>
  <c r="C685" i="8" a="1"/>
  <c r="C685" i="8"/>
  <c r="C684" i="8" a="1"/>
  <c r="C684" i="8" s="1"/>
  <c r="C683" i="8" a="1"/>
  <c r="C683" i="8" s="1"/>
  <c r="C682" i="8" a="1"/>
  <c r="C682" i="8" s="1"/>
  <c r="C681" i="8" a="1"/>
  <c r="C681" i="8" s="1"/>
  <c r="C680" i="8" a="1"/>
  <c r="C680" i="8" s="1"/>
  <c r="C679" i="8" a="1"/>
  <c r="C679" i="8" s="1"/>
  <c r="C678" i="8" a="1"/>
  <c r="C678" i="8" s="1"/>
  <c r="C677" i="8" a="1"/>
  <c r="C677" i="8" s="1"/>
  <c r="C676" i="8" a="1"/>
  <c r="C676" i="8" s="1"/>
  <c r="C675" i="8" a="1"/>
  <c r="C675" i="8"/>
  <c r="C674" i="8" a="1"/>
  <c r="C674" i="8" s="1"/>
  <c r="C673" i="8" a="1"/>
  <c r="C673" i="8" s="1"/>
  <c r="C672" i="8" a="1"/>
  <c r="C672" i="8" s="1"/>
  <c r="C671" i="8" a="1"/>
  <c r="C671" i="8" s="1"/>
  <c r="C670" i="8" a="1"/>
  <c r="C670" i="8" s="1"/>
  <c r="C669" i="8" a="1"/>
  <c r="C669" i="8" s="1"/>
  <c r="C668" i="8" a="1"/>
  <c r="C668" i="8" s="1"/>
  <c r="C667" i="8" a="1"/>
  <c r="C667" i="8" s="1"/>
  <c r="C666" i="8" a="1"/>
  <c r="C666" i="8"/>
  <c r="C665" i="8" a="1"/>
  <c r="C665" i="8" s="1"/>
  <c r="C664" i="8" a="1"/>
  <c r="C664" i="8" s="1"/>
  <c r="C663" i="8" a="1"/>
  <c r="C663" i="8" s="1"/>
  <c r="C662" i="8" a="1"/>
  <c r="C662" i="8" s="1"/>
  <c r="C661" i="8" a="1"/>
  <c r="C661" i="8" s="1"/>
  <c r="C660" i="8" a="1"/>
  <c r="C660" i="8" s="1"/>
  <c r="C659" i="8" a="1"/>
  <c r="C659" i="8"/>
  <c r="C658" i="8" a="1"/>
  <c r="C658" i="8" s="1"/>
  <c r="C657" i="8" a="1"/>
  <c r="C657" i="8" s="1"/>
  <c r="C656" i="8" a="1"/>
  <c r="C656" i="8" s="1"/>
  <c r="C655" i="8" a="1"/>
  <c r="C655" i="8"/>
  <c r="C654" i="8" a="1"/>
  <c r="C654" i="8"/>
  <c r="C653" i="8" a="1"/>
  <c r="C653" i="8" s="1"/>
  <c r="C652" i="8" a="1"/>
  <c r="C652" i="8" s="1"/>
  <c r="C651" i="8" a="1"/>
  <c r="C651" i="8" s="1"/>
  <c r="C650" i="8" a="1"/>
  <c r="C650" i="8" s="1"/>
  <c r="C649" i="8" a="1"/>
  <c r="C649" i="8"/>
  <c r="C648" i="8" a="1"/>
  <c r="C648" i="8" s="1"/>
  <c r="C647" i="8" a="1"/>
  <c r="C647" i="8" s="1"/>
  <c r="C646" i="8" a="1"/>
  <c r="C646" i="8" s="1"/>
  <c r="C645" i="8" a="1"/>
  <c r="C645" i="8" s="1"/>
  <c r="C644" i="8" a="1"/>
  <c r="C644" i="8" s="1"/>
  <c r="C643" i="8" a="1"/>
  <c r="C643" i="8" s="1"/>
  <c r="C642" i="8" a="1"/>
  <c r="C642" i="8"/>
  <c r="C641" i="8" a="1"/>
  <c r="C641" i="8"/>
  <c r="C640" i="8" a="1"/>
  <c r="C640" i="8" s="1"/>
  <c r="C639" i="8" a="1"/>
  <c r="C639" i="8" s="1"/>
  <c r="C638" i="8" a="1"/>
  <c r="C638" i="8" s="1"/>
  <c r="C637" i="8" a="1"/>
  <c r="C637" i="8"/>
  <c r="C636" i="8" a="1"/>
  <c r="C636" i="8" s="1"/>
  <c r="C635" i="8" a="1"/>
  <c r="C635" i="8" s="1"/>
  <c r="C634" i="8" a="1"/>
  <c r="C634" i="8" s="1"/>
  <c r="C633" i="8" a="1"/>
  <c r="C633" i="8" s="1"/>
  <c r="C632" i="8" a="1"/>
  <c r="C632" i="8" s="1"/>
  <c r="C631" i="8" a="1"/>
  <c r="C631" i="8"/>
  <c r="C630" i="8" a="1"/>
  <c r="C630" i="8" s="1"/>
  <c r="C629" i="8" a="1"/>
  <c r="C629" i="8"/>
  <c r="C628" i="8" a="1"/>
  <c r="C628" i="8" s="1"/>
  <c r="C627" i="8" a="1"/>
  <c r="C627" i="8"/>
  <c r="C626" i="8" a="1"/>
  <c r="C626" i="8" s="1"/>
  <c r="C625" i="8" a="1"/>
  <c r="C625" i="8" s="1"/>
  <c r="C624" i="8" a="1"/>
  <c r="C624" i="8"/>
  <c r="C623" i="8" a="1"/>
  <c r="C623" i="8" s="1"/>
  <c r="C622" i="8" a="1"/>
  <c r="C622" i="8"/>
  <c r="C621" i="8" a="1"/>
  <c r="C621" i="8" s="1"/>
  <c r="C620" i="8" a="1"/>
  <c r="C620" i="8" s="1"/>
  <c r="C619" i="8" a="1"/>
  <c r="C619" i="8" s="1"/>
  <c r="C618" i="8" a="1"/>
  <c r="C618" i="8" s="1"/>
  <c r="C617" i="8" a="1"/>
  <c r="C617" i="8" s="1"/>
  <c r="C616" i="8" a="1"/>
  <c r="C616" i="8"/>
  <c r="C615" i="8" a="1"/>
  <c r="C615" i="8" s="1"/>
  <c r="C614" i="8" a="1"/>
  <c r="C614" i="8" s="1"/>
  <c r="C613" i="8" a="1"/>
  <c r="C613" i="8" s="1"/>
  <c r="C612" i="8" a="1"/>
  <c r="C612" i="8" s="1"/>
  <c r="C611" i="8" a="1"/>
  <c r="C611" i="8"/>
  <c r="C610" i="8" a="1"/>
  <c r="C610" i="8" s="1"/>
  <c r="C609" i="8" a="1"/>
  <c r="C609" i="8" s="1"/>
  <c r="C608" i="8" a="1"/>
  <c r="C608" i="8" s="1"/>
  <c r="C607" i="8" a="1"/>
  <c r="C607" i="8"/>
  <c r="C606" i="8" a="1"/>
  <c r="C606" i="8" s="1"/>
  <c r="C605" i="8" a="1"/>
  <c r="C605" i="8"/>
  <c r="C604" i="8" a="1"/>
  <c r="C604" i="8" s="1"/>
  <c r="C603" i="8" a="1"/>
  <c r="C603" i="8" s="1"/>
  <c r="C602" i="8" a="1"/>
  <c r="C602" i="8" s="1"/>
  <c r="C601" i="8" a="1"/>
  <c r="C601" i="8" s="1"/>
  <c r="C600" i="8" a="1"/>
  <c r="C600" i="8" s="1"/>
  <c r="C599" i="8" a="1"/>
  <c r="C599" i="8" s="1"/>
  <c r="C598" i="8" a="1"/>
  <c r="C598" i="8" s="1"/>
  <c r="C597" i="8" a="1"/>
  <c r="C597" i="8" s="1"/>
  <c r="C596" i="8" a="1"/>
  <c r="C596" i="8" s="1"/>
  <c r="C595" i="8" a="1"/>
  <c r="C595" i="8" s="1"/>
  <c r="C594" i="8" a="1"/>
  <c r="C594" i="8"/>
  <c r="C593" i="8" a="1"/>
  <c r="C593" i="8" s="1"/>
  <c r="C592" i="8" a="1"/>
  <c r="C592" i="8" s="1"/>
  <c r="C591" i="8" a="1"/>
  <c r="C591" i="8" s="1"/>
  <c r="C590" i="8" a="1"/>
  <c r="C590" i="8" s="1"/>
  <c r="C589" i="8" a="1"/>
  <c r="C589" i="8" s="1"/>
  <c r="C588" i="8" a="1"/>
  <c r="C588" i="8" s="1"/>
  <c r="C587" i="8" a="1"/>
  <c r="C587" i="8" s="1"/>
  <c r="C586" i="8" a="1"/>
  <c r="C586" i="8" s="1"/>
  <c r="C585" i="8" a="1"/>
  <c r="C585" i="8"/>
  <c r="C584" i="8" a="1"/>
  <c r="C584" i="8" s="1"/>
  <c r="C583" i="8" a="1"/>
  <c r="C583" i="8"/>
  <c r="C582" i="8" a="1"/>
  <c r="C582" i="8"/>
  <c r="C581" i="8" a="1"/>
  <c r="C581" i="8" s="1"/>
  <c r="C580" i="8" a="1"/>
  <c r="C580" i="8" s="1"/>
  <c r="C579" i="8" a="1"/>
  <c r="C579" i="8" s="1"/>
  <c r="C578" i="8" a="1"/>
  <c r="C578" i="8" s="1"/>
  <c r="C577" i="8" a="1"/>
  <c r="C577" i="8" s="1"/>
  <c r="C576" i="8" a="1"/>
  <c r="C576" i="8" s="1"/>
  <c r="C575" i="8" a="1"/>
  <c r="C575" i="8" s="1"/>
  <c r="C574" i="8" a="1"/>
  <c r="C574" i="8" s="1"/>
  <c r="C573" i="8" a="1"/>
  <c r="C573" i="8" s="1"/>
  <c r="C572" i="8" a="1"/>
  <c r="C572" i="8" s="1"/>
  <c r="C571" i="8" a="1"/>
  <c r="C571" i="8" s="1"/>
  <c r="C570" i="8" a="1"/>
  <c r="C570" i="8"/>
  <c r="C569" i="8" a="1"/>
  <c r="C569" i="8"/>
  <c r="C568" i="8" a="1"/>
  <c r="C568" i="8" s="1"/>
  <c r="C567" i="8" a="1"/>
  <c r="C567" i="8" s="1"/>
  <c r="C566" i="8" a="1"/>
  <c r="C566" i="8" s="1"/>
  <c r="C565" i="8" a="1"/>
  <c r="C565" i="8"/>
  <c r="C564" i="8" a="1"/>
  <c r="C564" i="8" s="1"/>
  <c r="C563" i="8" a="1"/>
  <c r="C563" i="8"/>
  <c r="C562" i="8" a="1"/>
  <c r="C562" i="8" s="1"/>
  <c r="C561" i="8" a="1"/>
  <c r="C561" i="8"/>
  <c r="C560" i="8" a="1"/>
  <c r="C560" i="8" s="1"/>
  <c r="C559" i="8" a="1"/>
  <c r="C559" i="8"/>
  <c r="C558" i="8" a="1"/>
  <c r="C558" i="8" s="1"/>
  <c r="C557" i="8" a="1"/>
  <c r="C557" i="8" s="1"/>
  <c r="C556" i="8" a="1"/>
  <c r="C556" i="8" s="1"/>
  <c r="C555" i="8" a="1"/>
  <c r="C555" i="8" s="1"/>
  <c r="C554" i="8" a="1"/>
  <c r="C554" i="8" s="1"/>
  <c r="C553" i="8" a="1"/>
  <c r="C553" i="8" s="1"/>
  <c r="C552" i="8" a="1"/>
  <c r="C552" i="8" s="1"/>
  <c r="C551" i="8" a="1"/>
  <c r="C551" i="8" s="1"/>
  <c r="C550" i="8" a="1"/>
  <c r="C550" i="8"/>
  <c r="C549" i="8" a="1"/>
  <c r="C549" i="8" s="1"/>
  <c r="C548" i="8" a="1"/>
  <c r="C548" i="8" s="1"/>
  <c r="C547" i="8" a="1"/>
  <c r="C547" i="8" s="1"/>
  <c r="C546" i="8" a="1"/>
  <c r="C546" i="8" s="1"/>
  <c r="C545" i="8" a="1"/>
  <c r="C545" i="8" s="1"/>
  <c r="C544" i="8" a="1"/>
  <c r="C544" i="8" s="1"/>
  <c r="C543" i="8" a="1"/>
  <c r="C543" i="8" s="1"/>
  <c r="C542" i="8" a="1"/>
  <c r="C542" i="8" s="1"/>
  <c r="C541" i="8" a="1"/>
  <c r="C541" i="8" s="1"/>
  <c r="C540" i="8" a="1"/>
  <c r="C540" i="8"/>
  <c r="C539" i="8" a="1"/>
  <c r="C539" i="8"/>
  <c r="C538" i="8" a="1"/>
  <c r="C538" i="8" s="1"/>
  <c r="C537" i="8" a="1"/>
  <c r="C537" i="8" s="1"/>
  <c r="C536" i="8" a="1"/>
  <c r="C536" i="8" s="1"/>
  <c r="C535" i="8" a="1"/>
  <c r="C535" i="8" s="1"/>
  <c r="C534" i="8" a="1"/>
  <c r="C534" i="8" s="1"/>
  <c r="C533" i="8" a="1"/>
  <c r="C533" i="8"/>
  <c r="C532" i="8" a="1"/>
  <c r="C532" i="8" s="1"/>
  <c r="C531" i="8" a="1"/>
  <c r="C531" i="8"/>
  <c r="C530" i="8" a="1"/>
  <c r="C530" i="8" s="1"/>
  <c r="C529" i="8" a="1"/>
  <c r="C529" i="8"/>
  <c r="C528" i="8" a="1"/>
  <c r="C528" i="8" s="1"/>
  <c r="C527" i="8" a="1"/>
  <c r="C527" i="8"/>
  <c r="C526" i="8" a="1"/>
  <c r="C526" i="8" s="1"/>
  <c r="C525" i="8" a="1"/>
  <c r="C525" i="8" s="1"/>
  <c r="C524" i="8" a="1"/>
  <c r="C524" i="8" s="1"/>
  <c r="C523" i="8" a="1"/>
  <c r="C523" i="8"/>
  <c r="C522" i="8" a="1"/>
  <c r="C522" i="8"/>
  <c r="C521" i="8" a="1"/>
  <c r="C521" i="8" s="1"/>
  <c r="C520" i="8" a="1"/>
  <c r="C520" i="8" s="1"/>
  <c r="C519" i="8" a="1"/>
  <c r="C519" i="8" s="1"/>
  <c r="C518" i="8" a="1"/>
  <c r="C518" i="8" s="1"/>
  <c r="C517" i="8" a="1"/>
  <c r="C517" i="8"/>
  <c r="C516" i="8" a="1"/>
  <c r="C516" i="8"/>
  <c r="C515" i="8" a="1"/>
  <c r="C515" i="8" s="1"/>
  <c r="C514" i="8" a="1"/>
  <c r="C514" i="8" s="1"/>
  <c r="C513" i="8" a="1"/>
  <c r="C513" i="8"/>
  <c r="C512" i="8" a="1"/>
  <c r="C512" i="8" s="1"/>
  <c r="C511" i="8" a="1"/>
  <c r="C511" i="8" s="1"/>
  <c r="C510" i="8" a="1"/>
  <c r="C510" i="8" s="1"/>
  <c r="C509" i="8" a="1"/>
  <c r="C509" i="8" s="1"/>
  <c r="C508" i="8" a="1"/>
  <c r="C508" i="8" s="1"/>
  <c r="C507" i="8" a="1"/>
  <c r="C507" i="8" s="1"/>
  <c r="C506" i="8" a="1"/>
  <c r="C506" i="8" s="1"/>
  <c r="C505" i="8" a="1"/>
  <c r="C505" i="8"/>
  <c r="C504" i="8" a="1"/>
  <c r="C504" i="8" s="1"/>
  <c r="C503" i="8" a="1"/>
  <c r="C503" i="8"/>
  <c r="C502" i="8" a="1"/>
  <c r="C502" i="8" s="1"/>
  <c r="C501" i="8" a="1"/>
  <c r="C501" i="8"/>
  <c r="C500" i="8" a="1"/>
  <c r="C500" i="8" s="1"/>
  <c r="C499" i="8" a="1"/>
  <c r="C499" i="8" s="1"/>
  <c r="C498" i="8" a="1"/>
  <c r="C498" i="8"/>
  <c r="C497" i="8" a="1"/>
  <c r="C497" i="8" s="1"/>
  <c r="C496" i="8" a="1"/>
  <c r="C496" i="8" s="1"/>
  <c r="C495" i="8" a="1"/>
  <c r="C495" i="8" s="1"/>
  <c r="C494" i="8" a="1"/>
  <c r="C494" i="8" s="1"/>
  <c r="C493" i="8" a="1"/>
  <c r="C493" i="8" s="1"/>
  <c r="C492" i="8" a="1"/>
  <c r="C492" i="8" s="1"/>
  <c r="C491" i="8" a="1"/>
  <c r="C491" i="8" s="1"/>
  <c r="C490" i="8" a="1"/>
  <c r="C490" i="8"/>
  <c r="C489" i="8" a="1"/>
  <c r="C489" i="8"/>
  <c r="C488" i="8" a="1"/>
  <c r="C488" i="8" s="1"/>
  <c r="C487" i="8" a="1"/>
  <c r="C487" i="8"/>
  <c r="C486" i="8" a="1"/>
  <c r="C486" i="8" s="1"/>
  <c r="C485" i="8" a="1"/>
  <c r="C485" i="8"/>
  <c r="C484" i="8" a="1"/>
  <c r="C484" i="8"/>
  <c r="C483" i="8" a="1"/>
  <c r="C483" i="8" s="1"/>
  <c r="C482" i="8" a="1"/>
  <c r="C482" i="8" s="1"/>
  <c r="C481" i="8" a="1"/>
  <c r="C481" i="8" s="1"/>
  <c r="C480" i="8" a="1"/>
  <c r="C480" i="8" s="1"/>
  <c r="C479" i="8" a="1"/>
  <c r="C479" i="8" s="1"/>
  <c r="C478" i="8" a="1"/>
  <c r="C478" i="8" s="1"/>
  <c r="C477" i="8" a="1"/>
  <c r="C477" i="8" s="1"/>
  <c r="C476" i="8" a="1"/>
  <c r="C476" i="8" s="1"/>
  <c r="C475" i="8" a="1"/>
  <c r="C475" i="8" s="1"/>
  <c r="C474" i="8" a="1"/>
  <c r="C474" i="8" s="1"/>
  <c r="C473" i="8" a="1"/>
  <c r="C473" i="8" s="1"/>
  <c r="C472" i="8" a="1"/>
  <c r="C472" i="8" s="1"/>
  <c r="C471" i="8" a="1"/>
  <c r="C471" i="8"/>
  <c r="C470" i="8" a="1"/>
  <c r="C470" i="8" s="1"/>
  <c r="C469" i="8" a="1"/>
  <c r="C469" i="8"/>
  <c r="C468" i="8" a="1"/>
  <c r="C468" i="8"/>
  <c r="C467" i="8" a="1"/>
  <c r="C467" i="8" s="1"/>
  <c r="C466" i="8" a="1"/>
  <c r="C466" i="8" s="1"/>
  <c r="C465" i="8" a="1"/>
  <c r="C465" i="8" s="1"/>
  <c r="C464" i="8" a="1"/>
  <c r="C464" i="8" s="1"/>
  <c r="C463" i="8" a="1"/>
  <c r="C463" i="8" s="1"/>
  <c r="C462" i="8" a="1"/>
  <c r="C462" i="8" s="1"/>
  <c r="C461" i="8" a="1"/>
  <c r="C461" i="8" s="1"/>
  <c r="C460" i="8" a="1"/>
  <c r="C460" i="8" s="1"/>
  <c r="C459" i="8" a="1"/>
  <c r="C459" i="8" s="1"/>
  <c r="C458" i="8" a="1"/>
  <c r="C458" i="8" s="1"/>
  <c r="C457" i="8" a="1"/>
  <c r="C457" i="8" s="1"/>
  <c r="C456" i="8" a="1"/>
  <c r="C456" i="8" s="1"/>
  <c r="C455" i="8" a="1"/>
  <c r="C455" i="8" s="1"/>
  <c r="C454" i="8" a="1"/>
  <c r="C454" i="8" s="1"/>
  <c r="C453" i="8" a="1"/>
  <c r="C453" i="8" s="1"/>
  <c r="C452" i="8" a="1"/>
  <c r="C452" i="8" s="1"/>
  <c r="C451" i="8" a="1"/>
  <c r="C451" i="8" s="1"/>
  <c r="C450" i="8" a="1"/>
  <c r="C450" i="8" s="1"/>
  <c r="C449" i="8" a="1"/>
  <c r="C449" i="8" s="1"/>
  <c r="C448" i="8" a="1"/>
  <c r="C448" i="8" s="1"/>
  <c r="C447" i="8" a="1"/>
  <c r="C447" i="8"/>
  <c r="C446" i="8" a="1"/>
  <c r="C446" i="8" s="1"/>
  <c r="C445" i="8" a="1"/>
  <c r="C445" i="8"/>
  <c r="C444" i="8" a="1"/>
  <c r="C444" i="8" s="1"/>
  <c r="C443" i="8" a="1"/>
  <c r="C443" i="8"/>
  <c r="C442" i="8" a="1"/>
  <c r="C442" i="8"/>
  <c r="C441" i="8" a="1"/>
  <c r="C441" i="8" s="1"/>
  <c r="C440" i="8" a="1"/>
  <c r="C440" i="8" s="1"/>
  <c r="C439" i="8" a="1"/>
  <c r="C439" i="8" s="1"/>
  <c r="C438" i="8" a="1"/>
  <c r="C438" i="8"/>
  <c r="C437" i="8" a="1"/>
  <c r="C437" i="8" s="1"/>
  <c r="C436" i="8" a="1"/>
  <c r="C436" i="8" s="1"/>
  <c r="C435" i="8" a="1"/>
  <c r="C435" i="8" s="1"/>
  <c r="C434" i="8" a="1"/>
  <c r="C434" i="8" s="1"/>
  <c r="C433" i="8" a="1"/>
  <c r="C433" i="8" s="1"/>
  <c r="C432" i="8" a="1"/>
  <c r="C432" i="8" s="1"/>
  <c r="C431" i="8" a="1"/>
  <c r="C431" i="8" s="1"/>
  <c r="C430" i="8" a="1"/>
  <c r="C430" i="8" s="1"/>
  <c r="C429" i="8" a="1"/>
  <c r="C429" i="8" s="1"/>
  <c r="C428" i="8" a="1"/>
  <c r="C428" i="8" s="1"/>
  <c r="C427" i="8" a="1"/>
  <c r="C427" i="8" s="1"/>
  <c r="C426" i="8" a="1"/>
  <c r="C426" i="8" s="1"/>
  <c r="C425" i="8" a="1"/>
  <c r="C425" i="8"/>
  <c r="C424" i="8" a="1"/>
  <c r="C424" i="8" s="1"/>
  <c r="C423" i="8" a="1"/>
  <c r="C423" i="8" s="1"/>
  <c r="C422" i="8" a="1"/>
  <c r="C422" i="8" s="1"/>
  <c r="C421" i="8" a="1"/>
  <c r="C421" i="8" s="1"/>
  <c r="C420" i="8" a="1"/>
  <c r="C420" i="8" s="1"/>
  <c r="C419" i="8" a="1"/>
  <c r="C419" i="8" s="1"/>
  <c r="C418" i="8" a="1"/>
  <c r="C418" i="8" s="1"/>
  <c r="C417" i="8" a="1"/>
  <c r="C417" i="8"/>
  <c r="C416" i="8" a="1"/>
  <c r="C416" i="8" s="1"/>
  <c r="C415" i="8" a="1"/>
  <c r="C415" i="8" s="1"/>
  <c r="C414" i="8" a="1"/>
  <c r="C414" i="8" s="1"/>
  <c r="C413" i="8" a="1"/>
  <c r="C413" i="8" s="1"/>
  <c r="C412" i="8" a="1"/>
  <c r="C412" i="8" s="1"/>
  <c r="C411" i="8" a="1"/>
  <c r="C411" i="8" s="1"/>
  <c r="C410" i="8" a="1"/>
  <c r="C410" i="8" s="1"/>
  <c r="C409" i="8" a="1"/>
  <c r="C409" i="8" s="1"/>
  <c r="C408" i="8" a="1"/>
  <c r="C408" i="8" s="1"/>
  <c r="C407" i="8" a="1"/>
  <c r="C407" i="8" s="1"/>
  <c r="C406" i="8" a="1"/>
  <c r="C406" i="8" s="1"/>
  <c r="C405" i="8" a="1"/>
  <c r="C405" i="8" s="1"/>
  <c r="C404" i="8" a="1"/>
  <c r="C404" i="8" s="1"/>
  <c r="C403" i="8" a="1"/>
  <c r="C403" i="8"/>
  <c r="C402" i="8" a="1"/>
  <c r="C402" i="8" s="1"/>
  <c r="C401" i="8" a="1"/>
  <c r="C401" i="8" s="1"/>
  <c r="C400" i="8" a="1"/>
  <c r="C400" i="8" s="1"/>
  <c r="C399" i="8" a="1"/>
  <c r="C399" i="8" s="1"/>
  <c r="C398" i="8" a="1"/>
  <c r="C398" i="8" s="1"/>
  <c r="C397" i="8" a="1"/>
  <c r="C397" i="8"/>
  <c r="C396" i="8" a="1"/>
  <c r="C396" i="8" s="1"/>
  <c r="C395" i="8" a="1"/>
  <c r="C395" i="8" s="1"/>
  <c r="C394" i="8" a="1"/>
  <c r="C394" i="8" s="1"/>
  <c r="C393" i="8" a="1"/>
  <c r="C393" i="8" s="1"/>
  <c r="C392" i="8" a="1"/>
  <c r="C392" i="8" s="1"/>
  <c r="C391" i="8" a="1"/>
  <c r="C391" i="8"/>
  <c r="C390" i="8" a="1"/>
  <c r="C390" i="8" s="1"/>
  <c r="C389" i="8" a="1"/>
  <c r="C389" i="8" s="1"/>
  <c r="C388" i="8" a="1"/>
  <c r="C388" i="8" s="1"/>
  <c r="C387" i="8" a="1"/>
  <c r="C387" i="8" s="1"/>
  <c r="C386" i="8" a="1"/>
  <c r="C386" i="8" s="1"/>
  <c r="C385" i="8" a="1"/>
  <c r="C385" i="8" s="1"/>
  <c r="C384" i="8" a="1"/>
  <c r="C384" i="8" s="1"/>
  <c r="C383" i="8" a="1"/>
  <c r="C383" i="8"/>
  <c r="C382" i="8" a="1"/>
  <c r="C382" i="8" s="1"/>
  <c r="C381" i="8" a="1"/>
  <c r="C381" i="8" s="1"/>
  <c r="C380" i="8" a="1"/>
  <c r="C380" i="8" s="1"/>
  <c r="C379" i="8" a="1"/>
  <c r="C379" i="8"/>
  <c r="C378" i="8" a="1"/>
  <c r="C378" i="8" s="1"/>
  <c r="C377" i="8" a="1"/>
  <c r="C377" i="8" s="1"/>
  <c r="C376" i="8" a="1"/>
  <c r="C376" i="8" s="1"/>
  <c r="C375" i="8" a="1"/>
  <c r="C375" i="8" s="1"/>
  <c r="C374" i="8" a="1"/>
  <c r="C374" i="8" s="1"/>
  <c r="C373" i="8" a="1"/>
  <c r="C373" i="8" s="1"/>
  <c r="C372" i="8" a="1"/>
  <c r="C372" i="8" s="1"/>
  <c r="C371" i="8" a="1"/>
  <c r="C371" i="8" s="1"/>
  <c r="C370" i="8" a="1"/>
  <c r="C370" i="8"/>
  <c r="C369" i="8" a="1"/>
  <c r="C369" i="8" s="1"/>
  <c r="C368" i="8" a="1"/>
  <c r="C368" i="8" s="1"/>
  <c r="C367" i="8" a="1"/>
  <c r="C367" i="8" s="1"/>
  <c r="C366" i="8" a="1"/>
  <c r="C366" i="8" s="1"/>
  <c r="C365" i="8" a="1"/>
  <c r="C365" i="8" s="1"/>
  <c r="C364" i="8" a="1"/>
  <c r="C364" i="8" s="1"/>
  <c r="C363" i="8" a="1"/>
  <c r="C363" i="8" s="1"/>
  <c r="C362" i="8" a="1"/>
  <c r="C362" i="8" s="1"/>
  <c r="C361" i="8" a="1"/>
  <c r="C361" i="8" s="1"/>
  <c r="C360" i="8" a="1"/>
  <c r="C360" i="8" s="1"/>
  <c r="C359" i="8" a="1"/>
  <c r="C359" i="8"/>
  <c r="C358" i="8" a="1"/>
  <c r="C358" i="8" s="1"/>
  <c r="C357" i="8" a="1"/>
  <c r="C357" i="8" s="1"/>
  <c r="C356" i="8" a="1"/>
  <c r="C356" i="8" s="1"/>
  <c r="C355" i="8" a="1"/>
  <c r="C355" i="8" s="1"/>
  <c r="C354" i="8" a="1"/>
  <c r="C354" i="8"/>
  <c r="C353" i="8" a="1"/>
  <c r="C353" i="8" s="1"/>
  <c r="C352" i="8" a="1"/>
  <c r="C352" i="8" s="1"/>
  <c r="C351" i="8" a="1"/>
  <c r="C351" i="8" s="1"/>
  <c r="C350" i="8" a="1"/>
  <c r="C350" i="8" s="1"/>
  <c r="C349" i="8" a="1"/>
  <c r="C349" i="8" s="1"/>
  <c r="C348" i="8" a="1"/>
  <c r="C348" i="8" s="1"/>
  <c r="C347" i="8" a="1"/>
  <c r="C347" i="8"/>
  <c r="C346" i="8" a="1"/>
  <c r="C346" i="8" s="1"/>
  <c r="C345" i="8" a="1"/>
  <c r="C345" i="8"/>
  <c r="C344" i="8" a="1"/>
  <c r="C344" i="8" s="1"/>
  <c r="C343" i="8" a="1"/>
  <c r="C343" i="8"/>
  <c r="C342" i="8" a="1"/>
  <c r="C342" i="8"/>
  <c r="C341" i="8" a="1"/>
  <c r="C341" i="8" s="1"/>
  <c r="C340" i="8" a="1"/>
  <c r="C340" i="8" s="1"/>
  <c r="C339" i="8" a="1"/>
  <c r="C339" i="8" s="1"/>
  <c r="C338" i="8" a="1"/>
  <c r="C338" i="8" s="1"/>
  <c r="C337" i="8" a="1"/>
  <c r="C337" i="8"/>
  <c r="C336" i="8" a="1"/>
  <c r="C336" i="8" s="1"/>
  <c r="C335" i="8" a="1"/>
  <c r="C335" i="8" s="1"/>
  <c r="C334" i="8" a="1"/>
  <c r="C334" i="8" s="1"/>
  <c r="C333" i="8" a="1"/>
  <c r="C333" i="8"/>
  <c r="C332" i="8" a="1"/>
  <c r="C332" i="8" s="1"/>
  <c r="C331" i="8" a="1"/>
  <c r="C331" i="8" s="1"/>
  <c r="C330" i="8" a="1"/>
  <c r="C330" i="8" s="1"/>
  <c r="C329" i="8" a="1"/>
  <c r="C329" i="8" s="1"/>
  <c r="C328" i="8" a="1"/>
  <c r="C328" i="8" s="1"/>
  <c r="C327" i="8" a="1"/>
  <c r="C327" i="8" s="1"/>
  <c r="C326" i="8" a="1"/>
  <c r="C326" i="8" s="1"/>
  <c r="C325" i="8" a="1"/>
  <c r="C325" i="8" s="1"/>
  <c r="C324" i="8" a="1"/>
  <c r="C324" i="8" s="1"/>
  <c r="C323" i="8" a="1"/>
  <c r="C323" i="8" s="1"/>
  <c r="C322" i="8" a="1"/>
  <c r="C322" i="8" s="1"/>
  <c r="C321" i="8" a="1"/>
  <c r="C321" i="8" s="1"/>
  <c r="C320" i="8" a="1"/>
  <c r="C320" i="8" s="1"/>
  <c r="C319" i="8" a="1"/>
  <c r="C319" i="8"/>
  <c r="C318" i="8" a="1"/>
  <c r="C318" i="8" s="1"/>
  <c r="C317" i="8" a="1"/>
  <c r="C317" i="8" s="1"/>
  <c r="C316" i="8" a="1"/>
  <c r="C316" i="8" s="1"/>
  <c r="C315" i="8" a="1"/>
  <c r="C315" i="8" s="1"/>
  <c r="C314" i="8" a="1"/>
  <c r="C314" i="8" s="1"/>
  <c r="C313" i="8" a="1"/>
  <c r="C313" i="8"/>
  <c r="C312" i="8" a="1"/>
  <c r="C312" i="8" s="1"/>
  <c r="C311" i="8" a="1"/>
  <c r="C311" i="8" s="1"/>
  <c r="C310" i="8" a="1"/>
  <c r="C310" i="8"/>
  <c r="C309" i="8" a="1"/>
  <c r="C309" i="8" s="1"/>
  <c r="C308" i="8" a="1"/>
  <c r="C308" i="8" s="1"/>
  <c r="C307" i="8" a="1"/>
  <c r="C307" i="8" s="1"/>
  <c r="C306" i="8" a="1"/>
  <c r="C306" i="8" s="1"/>
  <c r="C305" i="8" a="1"/>
  <c r="C305" i="8" s="1"/>
  <c r="C304" i="8" a="1"/>
  <c r="C304" i="8" s="1"/>
  <c r="C303" i="8" a="1"/>
  <c r="C303" i="8" s="1"/>
  <c r="C302" i="8" a="1"/>
  <c r="C302" i="8" s="1"/>
  <c r="C301" i="8" a="1"/>
  <c r="C301" i="8" s="1"/>
  <c r="C300" i="8" a="1"/>
  <c r="C300" i="8" s="1"/>
  <c r="C299" i="8" a="1"/>
  <c r="C299" i="8" s="1"/>
  <c r="C298" i="8" a="1"/>
  <c r="C298" i="8" s="1"/>
  <c r="C297" i="8" a="1"/>
  <c r="C297" i="8" s="1"/>
  <c r="C296" i="8" a="1"/>
  <c r="C296" i="8" s="1"/>
  <c r="C295" i="8" a="1"/>
  <c r="C295" i="8"/>
  <c r="C294" i="8" a="1"/>
  <c r="C294" i="8" s="1"/>
  <c r="C293" i="8" a="1"/>
  <c r="C293" i="8" s="1"/>
  <c r="C292" i="8" a="1"/>
  <c r="C292" i="8" s="1"/>
  <c r="C291" i="8" a="1"/>
  <c r="C291" i="8"/>
  <c r="C290" i="8" a="1"/>
  <c r="C290" i="8" s="1"/>
  <c r="C289" i="8" a="1"/>
  <c r="C289" i="8" s="1"/>
  <c r="C288" i="8" a="1"/>
  <c r="C288" i="8" s="1"/>
  <c r="C287" i="8" a="1"/>
  <c r="C287" i="8"/>
  <c r="C286" i="8" a="1"/>
  <c r="C286" i="8"/>
  <c r="C285" i="8" a="1"/>
  <c r="C285" i="8" s="1"/>
  <c r="C284" i="8" a="1"/>
  <c r="C284" i="8" s="1"/>
  <c r="C283" i="8" a="1"/>
  <c r="C283" i="8" s="1"/>
  <c r="C282" i="8" a="1"/>
  <c r="C282" i="8" s="1"/>
  <c r="C281" i="8" a="1"/>
  <c r="C281" i="8" s="1"/>
  <c r="C280" i="8" a="1"/>
  <c r="C280" i="8" s="1"/>
  <c r="C279" i="8" a="1"/>
  <c r="C279" i="8" s="1"/>
  <c r="C278" i="8" a="1"/>
  <c r="C278" i="8" s="1"/>
  <c r="C277" i="8" a="1"/>
  <c r="C277" i="8" s="1"/>
  <c r="C276" i="8" a="1"/>
  <c r="C276" i="8" s="1"/>
  <c r="C275" i="8" a="1"/>
  <c r="C275" i="8" s="1"/>
  <c r="C274" i="8" a="1"/>
  <c r="C274" i="8"/>
  <c r="C273" i="8" a="1"/>
  <c r="C273" i="8" s="1"/>
  <c r="C272" i="8" a="1"/>
  <c r="C272" i="8" s="1"/>
  <c r="C271" i="8" a="1"/>
  <c r="C271" i="8" s="1"/>
  <c r="C270" i="8" a="1"/>
  <c r="C270" i="8" s="1"/>
  <c r="C269" i="8" a="1"/>
  <c r="C269" i="8" s="1"/>
  <c r="C268" i="8" a="1"/>
  <c r="C268" i="8" s="1"/>
  <c r="C267" i="8" a="1"/>
  <c r="C267" i="8" s="1"/>
  <c r="C266" i="8" a="1"/>
  <c r="C266" i="8" s="1"/>
  <c r="C265" i="8" a="1"/>
  <c r="C265" i="8" s="1"/>
  <c r="C264" i="8" a="1"/>
  <c r="C264" i="8"/>
  <c r="C263" i="8" a="1"/>
  <c r="C263" i="8" s="1"/>
  <c r="C262" i="8" a="1"/>
  <c r="C262" i="8"/>
  <c r="C261" i="8" a="1"/>
  <c r="C261" i="8" s="1"/>
  <c r="C260" i="8" a="1"/>
  <c r="C260" i="8" s="1"/>
  <c r="C259" i="8" a="1"/>
  <c r="C259" i="8" s="1"/>
  <c r="C258" i="8" a="1"/>
  <c r="C258" i="8"/>
  <c r="C257" i="8" a="1"/>
  <c r="C257" i="8"/>
  <c r="C256" i="8" a="1"/>
  <c r="C256" i="8" s="1"/>
  <c r="C255" i="8" a="1"/>
  <c r="C255" i="8" s="1"/>
  <c r="C254" i="8" a="1"/>
  <c r="C254" i="8" s="1"/>
  <c r="C253" i="8" a="1"/>
  <c r="C253" i="8" s="1"/>
  <c r="C252" i="8" a="1"/>
  <c r="C252" i="8"/>
  <c r="C251" i="8" a="1"/>
  <c r="C251" i="8" s="1"/>
  <c r="C250" i="8" a="1"/>
  <c r="C250" i="8" s="1"/>
  <c r="C249" i="8" a="1"/>
  <c r="C249" i="8" s="1"/>
  <c r="C248" i="8" a="1"/>
  <c r="C248" i="8" s="1"/>
  <c r="C247" i="8" a="1"/>
  <c r="C247" i="8" s="1"/>
  <c r="C246" i="8" a="1"/>
  <c r="C246" i="8" s="1"/>
  <c r="C245" i="8" a="1"/>
  <c r="C245" i="8"/>
  <c r="C244" i="8" a="1"/>
  <c r="C244" i="8"/>
  <c r="C243" i="8" a="1"/>
  <c r="C243" i="8" s="1"/>
  <c r="C242" i="8" a="1"/>
  <c r="C242" i="8" s="1"/>
  <c r="C241" i="8" a="1"/>
  <c r="C241" i="8"/>
  <c r="C240" i="8" a="1"/>
  <c r="C240" i="8" s="1"/>
  <c r="C239" i="8" a="1"/>
  <c r="C239" i="8"/>
  <c r="C238" i="8" a="1"/>
  <c r="C238" i="8" s="1"/>
  <c r="C237" i="8" a="1"/>
  <c r="C237" i="8" s="1"/>
  <c r="C236" i="8" a="1"/>
  <c r="C236" i="8" s="1"/>
  <c r="C235" i="8" a="1"/>
  <c r="C235" i="8"/>
  <c r="C234" i="8" a="1"/>
  <c r="C234" i="8"/>
  <c r="C233" i="8" a="1"/>
  <c r="C233" i="8" s="1"/>
  <c r="C232" i="8" a="1"/>
  <c r="C232" i="8" s="1"/>
  <c r="C231" i="8" a="1"/>
  <c r="C231" i="8" s="1"/>
  <c r="C230" i="8" a="1"/>
  <c r="C230" i="8" s="1"/>
  <c r="C229" i="8" a="1"/>
  <c r="C229" i="8" s="1"/>
  <c r="C228" i="8" a="1"/>
  <c r="C228" i="8" s="1"/>
  <c r="C227" i="8" a="1"/>
  <c r="C227" i="8" s="1"/>
  <c r="C226" i="8" a="1"/>
  <c r="C226" i="8"/>
  <c r="C225" i="8" a="1"/>
  <c r="C225" i="8"/>
  <c r="C224" i="8" a="1"/>
  <c r="C224" i="8" s="1"/>
  <c r="C223" i="8" a="1"/>
  <c r="C223" i="8"/>
  <c r="C222" i="8" a="1"/>
  <c r="C222" i="8" s="1"/>
  <c r="C221" i="8" a="1"/>
  <c r="C221" i="8" s="1"/>
  <c r="C220" i="8" a="1"/>
  <c r="C220" i="8" s="1"/>
  <c r="C219" i="8" a="1"/>
  <c r="C219" i="8" s="1"/>
  <c r="C218" i="8" a="1"/>
  <c r="C218" i="8" s="1"/>
  <c r="C217" i="8" a="1"/>
  <c r="C217" i="8" s="1"/>
  <c r="C216" i="8" a="1"/>
  <c r="C216" i="8" s="1"/>
  <c r="C215" i="8" a="1"/>
  <c r="C215" i="8" s="1"/>
  <c r="C214" i="8" a="1"/>
  <c r="C214" i="8" s="1"/>
  <c r="C213" i="8" a="1"/>
  <c r="C213" i="8" s="1"/>
  <c r="C212" i="8" a="1"/>
  <c r="C212" i="8" s="1"/>
  <c r="C211" i="8" a="1"/>
  <c r="C211" i="8" s="1"/>
  <c r="C210" i="8" a="1"/>
  <c r="C210" i="8"/>
  <c r="C209" i="8" a="1"/>
  <c r="C209" i="8" s="1"/>
  <c r="C208" i="8" a="1"/>
  <c r="C208" i="8" s="1"/>
  <c r="C207" i="8" a="1"/>
  <c r="C207" i="8" s="1"/>
  <c r="C206" i="8" a="1"/>
  <c r="C206" i="8" s="1"/>
  <c r="C205" i="8" a="1"/>
  <c r="C205" i="8"/>
  <c r="C204" i="8" a="1"/>
  <c r="C204" i="8" s="1"/>
  <c r="C203" i="8" a="1"/>
  <c r="C203" i="8" s="1"/>
  <c r="C202" i="8" a="1"/>
  <c r="C202" i="8"/>
  <c r="C201" i="8" a="1"/>
  <c r="C201" i="8"/>
  <c r="C200" i="8" a="1"/>
  <c r="C200" i="8" s="1"/>
  <c r="C199" i="8" a="1"/>
  <c r="C199" i="8" s="1"/>
  <c r="C198" i="8" a="1"/>
  <c r="C198" i="8" s="1"/>
  <c r="C197" i="8" a="1"/>
  <c r="C197" i="8"/>
  <c r="C196" i="8" a="1"/>
  <c r="C196" i="8" s="1"/>
  <c r="C195" i="8" a="1"/>
  <c r="C195" i="8"/>
  <c r="C194" i="8" a="1"/>
  <c r="C194" i="8" s="1"/>
  <c r="C193" i="8" a="1"/>
  <c r="C193" i="8" s="1"/>
  <c r="C192" i="8" a="1"/>
  <c r="C192" i="8"/>
  <c r="C191" i="8" a="1"/>
  <c r="C191" i="8" s="1"/>
  <c r="C190" i="8" a="1"/>
  <c r="C190" i="8" s="1"/>
  <c r="C189" i="8" a="1"/>
  <c r="C189" i="8" s="1"/>
  <c r="C188" i="8" a="1"/>
  <c r="C188" i="8" s="1"/>
  <c r="C187" i="8" a="1"/>
  <c r="C187" i="8" s="1"/>
  <c r="C186" i="8" a="1"/>
  <c r="C186" i="8" s="1"/>
  <c r="C185" i="8" a="1"/>
  <c r="C185" i="8" s="1"/>
  <c r="C184" i="8" a="1"/>
  <c r="C184" i="8" s="1"/>
  <c r="C183" i="8" a="1"/>
  <c r="C183" i="8" s="1"/>
  <c r="C182" i="8" a="1"/>
  <c r="C182" i="8" s="1"/>
  <c r="C181" i="8" a="1"/>
  <c r="C181" i="8"/>
  <c r="C180" i="8" a="1"/>
  <c r="C180" i="8" s="1"/>
  <c r="C179" i="8" a="1"/>
  <c r="C179" i="8" s="1"/>
  <c r="C178" i="8" a="1"/>
  <c r="C178" i="8" s="1"/>
  <c r="C177" i="8" a="1"/>
  <c r="C177" i="8" s="1"/>
  <c r="C176" i="8" a="1"/>
  <c r="C176" i="8" s="1"/>
  <c r="C175" i="8" a="1"/>
  <c r="C175" i="8" s="1"/>
  <c r="C174" i="8" a="1"/>
  <c r="C174" i="8" s="1"/>
  <c r="C173" i="8" a="1"/>
  <c r="C173" i="8" s="1"/>
  <c r="C172" i="8" a="1"/>
  <c r="C172" i="8" s="1"/>
  <c r="C171" i="8" a="1"/>
  <c r="C171" i="8" s="1"/>
  <c r="C170" i="8" a="1"/>
  <c r="C170" i="8" s="1"/>
  <c r="C169" i="8" a="1"/>
  <c r="C169" i="8" s="1"/>
  <c r="C168" i="8" a="1"/>
  <c r="C168" i="8"/>
  <c r="C167" i="8" a="1"/>
  <c r="C167" i="8"/>
  <c r="C166" i="8" a="1"/>
  <c r="C166" i="8" s="1"/>
  <c r="C165" i="8" a="1"/>
  <c r="C165" i="8" s="1"/>
  <c r="C164" i="8" a="1"/>
  <c r="C164" i="8" s="1"/>
  <c r="C163" i="8" a="1"/>
  <c r="C163" i="8"/>
  <c r="C162" i="8" a="1"/>
  <c r="C162" i="8" s="1"/>
  <c r="C161" i="8" a="1"/>
  <c r="C161" i="8" s="1"/>
  <c r="C160" i="8" a="1"/>
  <c r="C160" i="8" s="1"/>
  <c r="C159" i="8" a="1"/>
  <c r="C159" i="8" s="1"/>
  <c r="C158" i="8" a="1"/>
  <c r="C158" i="8" s="1"/>
  <c r="C157" i="8" a="1"/>
  <c r="C157" i="8"/>
  <c r="C156" i="8" a="1"/>
  <c r="C156" i="8"/>
  <c r="C155" i="8" a="1"/>
  <c r="C155" i="8" s="1"/>
  <c r="C154" i="8" a="1"/>
  <c r="C154" i="8"/>
  <c r="C153" i="8" a="1"/>
  <c r="C153" i="8" s="1"/>
  <c r="C152" i="8" a="1"/>
  <c r="C152" i="8" s="1"/>
  <c r="C151" i="8" a="1"/>
  <c r="C151" i="8" s="1"/>
  <c r="C150" i="8" a="1"/>
  <c r="C150" i="8" s="1"/>
  <c r="C149" i="8" a="1"/>
  <c r="C149" i="8" s="1"/>
  <c r="C148" i="8" a="1"/>
  <c r="C148" i="8" s="1"/>
  <c r="C147" i="8" a="1"/>
  <c r="C147" i="8" s="1"/>
  <c r="C146" i="8" a="1"/>
  <c r="C146" i="8" s="1"/>
  <c r="C145" i="8" a="1"/>
  <c r="C145" i="8" s="1"/>
  <c r="C144" i="8" a="1"/>
  <c r="C144" i="8" s="1"/>
  <c r="C143" i="8" a="1"/>
  <c r="C143" i="8"/>
  <c r="C142" i="8" a="1"/>
  <c r="C142" i="8" s="1"/>
  <c r="C141" i="8" a="1"/>
  <c r="C141" i="8" s="1"/>
  <c r="C140" i="8" a="1"/>
  <c r="C140" i="8" s="1"/>
  <c r="C139" i="8" a="1"/>
  <c r="C139" i="8" s="1"/>
  <c r="C138" i="8" a="1"/>
  <c r="C138" i="8"/>
  <c r="C137" i="8" a="1"/>
  <c r="C137" i="8" s="1"/>
  <c r="C136" i="8" a="1"/>
  <c r="C136" i="8" s="1"/>
  <c r="C135" i="8" a="1"/>
  <c r="C135" i="8" s="1"/>
  <c r="C134" i="8" a="1"/>
  <c r="C134" i="8" s="1"/>
  <c r="C133" i="8" a="1"/>
  <c r="C133" i="8" s="1"/>
  <c r="C132" i="8" a="1"/>
  <c r="C132" i="8" s="1"/>
  <c r="C131" i="8" a="1"/>
  <c r="C131" i="8"/>
  <c r="C130" i="8" a="1"/>
  <c r="C130" i="8" s="1"/>
  <c r="C129" i="8" a="1"/>
  <c r="C129" i="8" s="1"/>
  <c r="C128" i="8" a="1"/>
  <c r="C128" i="8" s="1"/>
  <c r="C127" i="8" a="1"/>
  <c r="C127" i="8" s="1"/>
  <c r="C126" i="8" a="1"/>
  <c r="C126" i="8" s="1"/>
  <c r="C125" i="8" a="1"/>
  <c r="C125" i="8" s="1"/>
  <c r="C124" i="8" a="1"/>
  <c r="C124" i="8" s="1"/>
  <c r="C123" i="8" a="1"/>
  <c r="C123" i="8" s="1"/>
  <c r="C122" i="8" a="1"/>
  <c r="C122" i="8" s="1"/>
  <c r="C121" i="8" a="1"/>
  <c r="C121" i="8" s="1"/>
  <c r="C120" i="8" a="1"/>
  <c r="C120" i="8" s="1"/>
  <c r="C119" i="8" a="1"/>
  <c r="C119" i="8" s="1"/>
  <c r="C118" i="8" a="1"/>
  <c r="C118" i="8" s="1"/>
  <c r="C117" i="8" a="1"/>
  <c r="C117" i="8" s="1"/>
  <c r="C116" i="8" a="1"/>
  <c r="C116" i="8" s="1"/>
  <c r="C115" i="8" a="1"/>
  <c r="C115" i="8" s="1"/>
  <c r="C114" i="8" a="1"/>
  <c r="C114" i="8" s="1"/>
  <c r="C113" i="8" a="1"/>
  <c r="C113" i="8"/>
  <c r="C112" i="8" a="1"/>
  <c r="C112" i="8" s="1"/>
  <c r="C111" i="8" a="1"/>
  <c r="C111" i="8" s="1"/>
  <c r="C110" i="8" a="1"/>
  <c r="C110" i="8" s="1"/>
  <c r="C109" i="8" a="1"/>
  <c r="C109" i="8" s="1"/>
  <c r="C108" i="8" a="1"/>
  <c r="C108" i="8"/>
  <c r="C107" i="8" a="1"/>
  <c r="C107" i="8" s="1"/>
  <c r="C106" i="8" a="1"/>
  <c r="C106" i="8" s="1"/>
  <c r="C105" i="8" a="1"/>
  <c r="C105" i="8" s="1"/>
  <c r="C104" i="8" a="1"/>
  <c r="C104" i="8" s="1"/>
  <c r="C103" i="8" a="1"/>
  <c r="C103" i="8" s="1"/>
  <c r="C102" i="8" a="1"/>
  <c r="C102" i="8" s="1"/>
  <c r="C101" i="8" a="1"/>
  <c r="C101" i="8" s="1"/>
  <c r="C100" i="8" a="1"/>
  <c r="C100" i="8" s="1"/>
  <c r="C99" i="8" a="1"/>
  <c r="C99" i="8" s="1"/>
  <c r="C98" i="8" a="1"/>
  <c r="C98" i="8" s="1"/>
  <c r="C97" i="8" a="1"/>
  <c r="C97" i="8" s="1"/>
  <c r="C96" i="8" a="1"/>
  <c r="C96" i="8"/>
  <c r="C95" i="8" a="1"/>
  <c r="C95" i="8" s="1"/>
  <c r="C94" i="8" a="1"/>
  <c r="C94" i="8" s="1"/>
  <c r="C93" i="8" a="1"/>
  <c r="C93" i="8" s="1"/>
  <c r="C92" i="8" a="1"/>
  <c r="C92" i="8" s="1"/>
  <c r="C91" i="8" a="1"/>
  <c r="C91" i="8" s="1"/>
  <c r="C90" i="8" a="1"/>
  <c r="C90" i="8" s="1"/>
  <c r="C89" i="8" a="1"/>
  <c r="C89" i="8" s="1"/>
  <c r="C88" i="8" a="1"/>
  <c r="C88" i="8" s="1"/>
  <c r="C87" i="8" a="1"/>
  <c r="C87" i="8" s="1"/>
  <c r="C86" i="8" a="1"/>
  <c r="C86" i="8" s="1"/>
  <c r="C85" i="8" a="1"/>
  <c r="C85" i="8" s="1"/>
  <c r="C84" i="8" a="1"/>
  <c r="C84" i="8" s="1"/>
  <c r="C83" i="8" a="1"/>
  <c r="C83" i="8" s="1"/>
  <c r="C82" i="8" a="1"/>
  <c r="C82" i="8" s="1"/>
  <c r="C81" i="8" a="1"/>
  <c r="C81" i="8" s="1"/>
  <c r="C80" i="8" a="1"/>
  <c r="C80" i="8" s="1"/>
  <c r="C79" i="8" a="1"/>
  <c r="C79" i="8" s="1"/>
  <c r="C78" i="8" a="1"/>
  <c r="C78" i="8" s="1"/>
  <c r="C77" i="8" a="1"/>
  <c r="C77" i="8" s="1"/>
  <c r="C76" i="8" a="1"/>
  <c r="C76" i="8" s="1"/>
  <c r="C75" i="8" a="1"/>
  <c r="C75" i="8" s="1"/>
  <c r="C74" i="8" a="1"/>
  <c r="C74" i="8" s="1"/>
  <c r="C73" i="8" a="1"/>
  <c r="C73" i="8" s="1"/>
  <c r="C72" i="8" a="1"/>
  <c r="C72" i="8" s="1"/>
  <c r="C71" i="8" a="1"/>
  <c r="C71" i="8" s="1"/>
  <c r="C70" i="8" a="1"/>
  <c r="C70" i="8" s="1"/>
  <c r="C69" i="8" a="1"/>
  <c r="C69" i="8" s="1"/>
  <c r="C68" i="8" a="1"/>
  <c r="C68" i="8" s="1"/>
  <c r="C67" i="8" a="1"/>
  <c r="C67" i="8" s="1"/>
  <c r="C66" i="8" a="1"/>
  <c r="C66" i="8" s="1"/>
  <c r="C65" i="8" a="1"/>
  <c r="C65" i="8" s="1"/>
  <c r="C64" i="8" a="1"/>
  <c r="C64" i="8" s="1"/>
  <c r="C63" i="8" a="1"/>
  <c r="C63" i="8" s="1"/>
  <c r="C62" i="8" a="1"/>
  <c r="C62" i="8" s="1"/>
  <c r="C61" i="8" a="1"/>
  <c r="C61" i="8" s="1"/>
  <c r="C60" i="8" a="1"/>
  <c r="C60" i="8" s="1"/>
  <c r="C59" i="8" a="1"/>
  <c r="C59" i="8" s="1"/>
  <c r="C58" i="8" a="1"/>
  <c r="C58" i="8" s="1"/>
  <c r="C57" i="8" a="1"/>
  <c r="C57" i="8" s="1"/>
  <c r="C56" i="8" a="1"/>
  <c r="C56" i="8" s="1"/>
  <c r="C55" i="8" a="1"/>
  <c r="C55" i="8" s="1"/>
  <c r="C54" i="8" a="1"/>
  <c r="C54" i="8" s="1"/>
  <c r="C53" i="8" a="1"/>
  <c r="C53" i="8" s="1"/>
  <c r="C52" i="8" a="1"/>
  <c r="C52" i="8" s="1"/>
  <c r="C51" i="8" a="1"/>
  <c r="C51" i="8" s="1"/>
  <c r="C50" i="8" a="1"/>
  <c r="C50" i="8" s="1"/>
  <c r="C49" i="8" a="1"/>
  <c r="C49" i="8" s="1"/>
  <c r="C48" i="8" a="1"/>
  <c r="C48" i="8"/>
  <c r="C47" i="8" a="1"/>
  <c r="C47" i="8" s="1"/>
  <c r="C46" i="8" a="1"/>
  <c r="C46" i="8" s="1"/>
  <c r="C45" i="8" a="1"/>
  <c r="C45" i="8"/>
  <c r="C44" i="8" a="1"/>
  <c r="C44" i="8" s="1"/>
  <c r="C43" i="8" a="1"/>
  <c r="C43" i="8" s="1"/>
  <c r="C42" i="8" a="1"/>
  <c r="C42" i="8"/>
  <c r="C41" i="8" a="1"/>
  <c r="C41" i="8" s="1"/>
  <c r="C40" i="8" a="1"/>
  <c r="C40" i="8" s="1"/>
  <c r="C39" i="8" a="1"/>
  <c r="C39" i="8" s="1"/>
  <c r="C38" i="8" a="1"/>
  <c r="C38" i="8" s="1"/>
  <c r="C37" i="8" a="1"/>
  <c r="C37" i="8"/>
  <c r="C36" i="8" a="1"/>
  <c r="C36" i="8"/>
  <c r="C35" i="8" a="1"/>
  <c r="C35" i="8" s="1"/>
  <c r="C34" i="8" a="1"/>
  <c r="C34" i="8" s="1"/>
  <c r="C33" i="8" a="1"/>
  <c r="C33" i="8" s="1"/>
  <c r="C32" i="8" a="1"/>
  <c r="C32" i="8" s="1"/>
  <c r="C31" i="8" a="1"/>
  <c r="C31" i="8"/>
  <c r="C30" i="8" a="1"/>
  <c r="C30" i="8" s="1"/>
  <c r="C29" i="8" a="1"/>
  <c r="C29" i="8" s="1"/>
  <c r="C28" i="8" a="1"/>
  <c r="C28" i="8"/>
  <c r="C27" i="8" a="1"/>
  <c r="C27" i="8" s="1"/>
  <c r="C26" i="8" a="1"/>
  <c r="C26" i="8" s="1"/>
  <c r="C25" i="8" a="1"/>
  <c r="C25" i="8" s="1"/>
  <c r="C24" i="8" a="1"/>
  <c r="C24" i="8" s="1"/>
  <c r="C23" i="8" a="1"/>
  <c r="C23" i="8" s="1"/>
  <c r="C22" i="8" a="1"/>
  <c r="C22" i="8" s="1"/>
  <c r="C21" i="8" a="1"/>
  <c r="C21" i="8" s="1"/>
  <c r="C20" i="8" a="1"/>
  <c r="C20" i="8" s="1"/>
  <c r="C19" i="8" a="1"/>
  <c r="C19" i="8" s="1"/>
  <c r="C18" i="8" a="1"/>
  <c r="C18" i="8" s="1"/>
  <c r="C17" i="8" a="1"/>
  <c r="C17" i="8" s="1"/>
  <c r="C16" i="8" a="1"/>
  <c r="C16" i="8" s="1"/>
  <c r="C15" i="8" a="1"/>
  <c r="C15" i="8" s="1"/>
  <c r="C14" i="8" a="1"/>
  <c r="C14" i="8" s="1"/>
  <c r="C13" i="8" a="1"/>
  <c r="C13" i="8" s="1"/>
  <c r="C12" i="8" a="1"/>
  <c r="C12" i="8"/>
  <c r="C11" i="8" a="1"/>
  <c r="C11" i="8"/>
  <c r="C10" i="8" a="1"/>
  <c r="C10" i="8" s="1"/>
  <c r="C9" i="8" a="1"/>
  <c r="C9" i="8" s="1"/>
  <c r="C8" i="8" a="1"/>
  <c r="C8" i="8" s="1"/>
  <c r="C7" i="8" a="1"/>
  <c r="C7" i="8"/>
  <c r="C6" i="8" a="1"/>
  <c r="C6" i="8" s="1"/>
  <c r="C5" i="8" a="1"/>
  <c r="C5" i="8" s="1"/>
  <c r="E2500" i="6"/>
  <c r="E2499" i="6"/>
  <c r="E2498" i="6"/>
  <c r="E2497" i="6"/>
  <c r="E2496" i="6"/>
  <c r="E2495" i="6"/>
  <c r="E2494" i="6"/>
  <c r="E2493" i="6"/>
  <c r="E2492" i="6"/>
  <c r="E2491" i="6"/>
  <c r="E2490" i="6"/>
  <c r="E2489" i="6"/>
  <c r="E2488" i="6"/>
  <c r="E2487" i="6"/>
  <c r="E2486" i="6"/>
  <c r="E2485" i="6"/>
  <c r="E2484" i="6"/>
  <c r="E2483" i="6"/>
  <c r="E2482" i="6"/>
  <c r="E2481" i="6"/>
  <c r="E2480" i="6"/>
  <c r="E2479" i="6"/>
  <c r="E2478" i="6"/>
  <c r="E2477" i="6"/>
  <c r="E2476" i="6"/>
  <c r="E2475" i="6"/>
  <c r="E2474" i="6"/>
  <c r="E2473" i="6"/>
  <c r="E2472" i="6"/>
  <c r="E2471" i="6"/>
  <c r="E2470" i="6"/>
  <c r="E2469" i="6"/>
  <c r="E2468" i="6"/>
  <c r="E2467" i="6"/>
  <c r="E2466" i="6"/>
  <c r="E2465" i="6"/>
  <c r="E2464" i="6"/>
  <c r="E2463" i="6"/>
  <c r="E2462" i="6"/>
  <c r="E2461" i="6"/>
  <c r="E2460" i="6"/>
  <c r="E2459" i="6"/>
  <c r="E2458" i="6"/>
  <c r="E2457" i="6"/>
  <c r="E2456" i="6"/>
  <c r="E2455" i="6"/>
  <c r="E2454" i="6"/>
  <c r="E2453" i="6"/>
  <c r="E2452" i="6"/>
  <c r="E2451" i="6"/>
  <c r="E2450" i="6"/>
  <c r="E2449" i="6"/>
  <c r="E2448" i="6"/>
  <c r="E2447" i="6"/>
  <c r="E2446" i="6"/>
  <c r="E2445" i="6"/>
  <c r="E2444" i="6"/>
  <c r="E2443" i="6"/>
  <c r="E2442" i="6"/>
  <c r="E2441" i="6"/>
  <c r="E2440" i="6"/>
  <c r="E2439" i="6"/>
  <c r="E2438" i="6"/>
  <c r="E2437" i="6"/>
  <c r="E2436" i="6"/>
  <c r="E2435" i="6"/>
  <c r="E2434" i="6"/>
  <c r="E2433" i="6"/>
  <c r="E2432" i="6"/>
  <c r="E2431" i="6"/>
  <c r="E2430" i="6"/>
  <c r="E2429" i="6"/>
  <c r="E2428" i="6"/>
  <c r="E2427" i="6"/>
  <c r="E2426" i="6"/>
  <c r="E2425" i="6"/>
  <c r="E2424" i="6"/>
  <c r="E2423" i="6"/>
  <c r="E2422" i="6"/>
  <c r="E2421" i="6"/>
  <c r="E2420" i="6"/>
  <c r="E2419" i="6"/>
  <c r="E2418" i="6"/>
  <c r="E2417" i="6"/>
  <c r="E2416" i="6"/>
  <c r="E2415" i="6"/>
  <c r="E2414" i="6"/>
  <c r="E2413" i="6"/>
  <c r="E2412" i="6"/>
  <c r="E2411" i="6"/>
  <c r="E2410" i="6"/>
  <c r="E2409" i="6"/>
  <c r="E2408" i="6"/>
  <c r="E2407" i="6"/>
  <c r="E2406" i="6"/>
  <c r="E2405" i="6"/>
  <c r="E2404" i="6"/>
  <c r="E2403" i="6"/>
  <c r="E2402" i="6"/>
  <c r="E2401" i="6"/>
  <c r="E2400" i="6"/>
  <c r="E2399" i="6"/>
  <c r="E2398" i="6"/>
  <c r="E2397" i="6"/>
  <c r="E2396" i="6"/>
  <c r="E2395" i="6"/>
  <c r="E2394" i="6"/>
  <c r="E2393" i="6"/>
  <c r="E2392" i="6"/>
  <c r="E2391" i="6"/>
  <c r="E2390" i="6"/>
  <c r="E2389" i="6"/>
  <c r="E2388" i="6"/>
  <c r="E2387" i="6"/>
  <c r="E2386" i="6"/>
  <c r="E2385" i="6"/>
  <c r="E2384" i="6"/>
  <c r="E2383" i="6"/>
  <c r="E2382" i="6"/>
  <c r="E2381" i="6"/>
  <c r="E2380" i="6"/>
  <c r="E2379" i="6"/>
  <c r="E2378" i="6"/>
  <c r="E2377" i="6"/>
  <c r="E2376" i="6"/>
  <c r="E2375" i="6"/>
  <c r="E2374" i="6"/>
  <c r="E2373" i="6"/>
  <c r="E2372" i="6"/>
  <c r="E2371" i="6"/>
  <c r="E2370" i="6"/>
  <c r="E2369" i="6"/>
  <c r="E2368" i="6"/>
  <c r="E2367" i="6"/>
  <c r="E2366" i="6"/>
  <c r="E2365" i="6"/>
  <c r="E2364" i="6"/>
  <c r="E2363" i="6"/>
  <c r="E2362" i="6"/>
  <c r="E2361" i="6"/>
  <c r="E2360" i="6"/>
  <c r="E2359" i="6"/>
  <c r="E2358" i="6"/>
  <c r="E2357" i="6"/>
  <c r="E2356" i="6"/>
  <c r="E2355" i="6"/>
  <c r="E2354" i="6"/>
  <c r="E2353" i="6"/>
  <c r="E2352" i="6"/>
  <c r="E2351" i="6"/>
  <c r="E2350" i="6"/>
  <c r="E2349" i="6"/>
  <c r="E2348" i="6"/>
  <c r="E2347" i="6"/>
  <c r="E2346" i="6"/>
  <c r="E2345" i="6"/>
  <c r="E2344" i="6"/>
  <c r="E2343" i="6"/>
  <c r="E2342" i="6"/>
  <c r="E2341" i="6"/>
  <c r="E2340" i="6"/>
  <c r="E2339" i="6"/>
  <c r="E2338" i="6"/>
  <c r="E2337" i="6"/>
  <c r="E2336" i="6"/>
  <c r="E2335" i="6"/>
  <c r="E2334" i="6"/>
  <c r="E2333" i="6"/>
  <c r="E2332" i="6"/>
  <c r="E2331" i="6"/>
  <c r="E2330" i="6"/>
  <c r="E2329" i="6"/>
  <c r="E2328" i="6"/>
  <c r="E2327" i="6"/>
  <c r="E2326" i="6"/>
  <c r="E2325" i="6"/>
  <c r="E2324" i="6"/>
  <c r="E2323" i="6"/>
  <c r="E2322" i="6"/>
  <c r="E2321" i="6"/>
  <c r="E2320" i="6"/>
  <c r="E2319" i="6"/>
  <c r="E2318" i="6"/>
  <c r="E2317" i="6"/>
  <c r="E2316" i="6"/>
  <c r="E2315" i="6"/>
  <c r="E2314" i="6"/>
  <c r="E2313" i="6"/>
  <c r="E2312" i="6"/>
  <c r="E2311" i="6"/>
  <c r="E2310" i="6"/>
  <c r="E2309" i="6"/>
  <c r="E2308" i="6"/>
  <c r="E2307" i="6"/>
  <c r="E2306" i="6"/>
  <c r="E2305" i="6"/>
  <c r="E2304" i="6"/>
  <c r="E2303" i="6"/>
  <c r="E2302" i="6"/>
  <c r="E2301" i="6"/>
  <c r="E2300" i="6"/>
  <c r="E2299" i="6"/>
  <c r="E2298" i="6"/>
  <c r="E2297" i="6"/>
  <c r="E2296" i="6"/>
  <c r="E2295" i="6"/>
  <c r="E2294" i="6"/>
  <c r="E2293" i="6"/>
  <c r="E2292" i="6"/>
  <c r="E2291" i="6"/>
  <c r="E2290" i="6"/>
  <c r="E2289" i="6"/>
  <c r="E2288" i="6"/>
  <c r="E2287" i="6"/>
  <c r="E2286" i="6"/>
  <c r="E2285" i="6"/>
  <c r="E2284" i="6"/>
  <c r="E2283" i="6"/>
  <c r="E2282" i="6"/>
  <c r="E2281" i="6"/>
  <c r="E2280" i="6"/>
  <c r="E2279" i="6"/>
  <c r="E2278" i="6"/>
  <c r="E2277" i="6"/>
  <c r="E2276" i="6"/>
  <c r="E2275" i="6"/>
  <c r="E2274" i="6"/>
  <c r="E2273" i="6"/>
  <c r="E2272" i="6"/>
  <c r="E2271" i="6"/>
  <c r="E2270" i="6"/>
  <c r="E2269" i="6"/>
  <c r="E2268" i="6"/>
  <c r="E2267" i="6"/>
  <c r="E2266" i="6"/>
  <c r="E2265" i="6"/>
  <c r="E2264" i="6"/>
  <c r="E2263" i="6"/>
  <c r="E2262" i="6"/>
  <c r="E2261" i="6"/>
  <c r="E2260" i="6"/>
  <c r="E2259" i="6"/>
  <c r="E2258" i="6"/>
  <c r="E2257" i="6"/>
  <c r="E2256" i="6"/>
  <c r="E2255" i="6"/>
  <c r="E2254" i="6"/>
  <c r="E2253" i="6"/>
  <c r="E2252" i="6"/>
  <c r="E2251" i="6"/>
  <c r="E2250" i="6"/>
  <c r="E2249" i="6"/>
  <c r="E2248" i="6"/>
  <c r="E2247" i="6"/>
  <c r="E2246" i="6"/>
  <c r="E2245" i="6"/>
  <c r="E2244" i="6"/>
  <c r="E2243" i="6"/>
  <c r="E2242" i="6"/>
  <c r="E2241" i="6"/>
  <c r="E2240" i="6"/>
  <c r="E2239" i="6"/>
  <c r="E2238" i="6"/>
  <c r="E2237" i="6"/>
  <c r="E2236" i="6"/>
  <c r="E2235" i="6"/>
  <c r="E2234" i="6"/>
  <c r="E2233" i="6"/>
  <c r="E2232" i="6"/>
  <c r="E2231" i="6"/>
  <c r="E2230" i="6"/>
  <c r="E2229" i="6"/>
  <c r="E2228" i="6"/>
  <c r="E2227" i="6"/>
  <c r="E2226" i="6"/>
  <c r="E2225" i="6"/>
  <c r="E2224" i="6"/>
  <c r="E2223" i="6"/>
  <c r="E2222" i="6"/>
  <c r="E2221" i="6"/>
  <c r="E2220" i="6"/>
  <c r="E2219" i="6"/>
  <c r="E2218" i="6"/>
  <c r="E2217" i="6"/>
  <c r="E2216" i="6"/>
  <c r="E2215" i="6"/>
  <c r="E2214" i="6"/>
  <c r="E2213" i="6"/>
  <c r="E2212" i="6"/>
  <c r="E2211" i="6"/>
  <c r="E2210" i="6"/>
  <c r="E2209" i="6"/>
  <c r="E2208" i="6"/>
  <c r="E2207" i="6"/>
  <c r="E2206" i="6"/>
  <c r="E2205" i="6"/>
  <c r="E2204" i="6"/>
  <c r="E2203" i="6"/>
  <c r="E2202" i="6"/>
  <c r="E2201" i="6"/>
  <c r="E2200" i="6"/>
  <c r="E2199" i="6"/>
  <c r="E2198" i="6"/>
  <c r="E2197" i="6"/>
  <c r="E2196" i="6"/>
  <c r="E2195" i="6"/>
  <c r="E2194" i="6"/>
  <c r="E2193" i="6"/>
  <c r="E2192" i="6"/>
  <c r="E2191" i="6"/>
  <c r="E2190" i="6"/>
  <c r="E2189" i="6"/>
  <c r="E2188" i="6"/>
  <c r="E2187" i="6"/>
  <c r="E2186" i="6"/>
  <c r="E2185" i="6"/>
  <c r="E2184" i="6"/>
  <c r="E2183" i="6"/>
  <c r="E2182" i="6"/>
  <c r="E2181" i="6"/>
  <c r="E2180" i="6"/>
  <c r="E2179" i="6"/>
  <c r="E2178" i="6"/>
  <c r="E2177" i="6"/>
  <c r="E2176" i="6"/>
  <c r="E2175" i="6"/>
  <c r="E2174" i="6"/>
  <c r="E2173" i="6"/>
  <c r="E2172" i="6"/>
  <c r="E2171" i="6"/>
  <c r="E2170" i="6"/>
  <c r="E2169" i="6"/>
  <c r="E2168" i="6"/>
  <c r="E2167" i="6"/>
  <c r="E2166" i="6"/>
  <c r="E2165" i="6"/>
  <c r="E2164" i="6"/>
  <c r="E2163" i="6"/>
  <c r="E2162" i="6"/>
  <c r="E2161" i="6"/>
  <c r="E2160" i="6"/>
  <c r="E2159" i="6"/>
  <c r="E2158" i="6"/>
  <c r="E2157" i="6"/>
  <c r="E2156" i="6"/>
  <c r="E2155" i="6"/>
  <c r="E2154" i="6"/>
  <c r="E2153" i="6"/>
  <c r="E2152" i="6"/>
  <c r="E2151" i="6"/>
  <c r="E2150" i="6"/>
  <c r="E2149" i="6"/>
  <c r="E2148" i="6"/>
  <c r="E2147" i="6"/>
  <c r="E2146" i="6"/>
  <c r="E2145" i="6"/>
  <c r="E2144" i="6"/>
  <c r="E2143" i="6"/>
  <c r="E2142" i="6"/>
  <c r="E2141" i="6"/>
  <c r="E2140" i="6"/>
  <c r="E2139" i="6"/>
  <c r="E2138" i="6"/>
  <c r="E2137" i="6"/>
  <c r="E2136" i="6"/>
  <c r="E2135" i="6"/>
  <c r="E2134" i="6"/>
  <c r="E2133" i="6"/>
  <c r="E2132" i="6"/>
  <c r="E2131" i="6"/>
  <c r="E2130" i="6"/>
  <c r="E2129" i="6"/>
  <c r="E2128" i="6"/>
  <c r="E2127" i="6"/>
  <c r="E2126" i="6"/>
  <c r="E2125" i="6"/>
  <c r="E2124" i="6"/>
  <c r="E2123" i="6"/>
  <c r="E2122" i="6"/>
  <c r="E2121" i="6"/>
  <c r="E2120" i="6"/>
  <c r="E2119" i="6"/>
  <c r="E2118" i="6"/>
  <c r="E2117" i="6"/>
  <c r="E2116" i="6"/>
  <c r="E2115" i="6"/>
  <c r="E2114" i="6"/>
  <c r="E2113" i="6"/>
  <c r="E2112" i="6"/>
  <c r="E2111" i="6"/>
  <c r="E2110" i="6"/>
  <c r="E2109" i="6"/>
  <c r="E2108" i="6"/>
  <c r="E2107" i="6"/>
  <c r="E2106" i="6"/>
  <c r="E2105" i="6"/>
  <c r="E2104" i="6"/>
  <c r="E2103" i="6"/>
  <c r="E2102" i="6"/>
  <c r="E2101" i="6"/>
  <c r="E2100" i="6"/>
  <c r="E2099" i="6"/>
  <c r="E2098" i="6"/>
  <c r="E2097" i="6"/>
  <c r="E2096" i="6"/>
  <c r="E2095" i="6"/>
  <c r="E2094" i="6"/>
  <c r="E2093" i="6"/>
  <c r="E2092" i="6"/>
  <c r="E2091" i="6"/>
  <c r="E2090" i="6"/>
  <c r="E2089" i="6"/>
  <c r="E2088" i="6"/>
  <c r="E2087" i="6"/>
  <c r="E2086" i="6"/>
  <c r="E2085" i="6"/>
  <c r="E2084" i="6"/>
  <c r="E2083" i="6"/>
  <c r="E2082" i="6"/>
  <c r="E2081" i="6"/>
  <c r="E2080" i="6"/>
  <c r="E2079" i="6"/>
  <c r="E2078" i="6"/>
  <c r="E2077" i="6"/>
  <c r="E2076" i="6"/>
  <c r="E2075" i="6"/>
  <c r="E2074" i="6"/>
  <c r="E2073" i="6"/>
  <c r="E2072" i="6"/>
  <c r="E2071" i="6"/>
  <c r="E2070" i="6"/>
  <c r="E2069" i="6"/>
  <c r="E2068" i="6"/>
  <c r="E2067" i="6"/>
  <c r="E2066" i="6"/>
  <c r="E2065" i="6"/>
  <c r="E2064" i="6"/>
  <c r="E2063" i="6"/>
  <c r="E2062" i="6"/>
  <c r="E2061" i="6"/>
  <c r="E2060" i="6"/>
  <c r="E2059" i="6"/>
  <c r="E2058" i="6"/>
  <c r="E2057" i="6"/>
  <c r="E2056" i="6"/>
  <c r="E2055" i="6"/>
  <c r="E2054" i="6"/>
  <c r="E2053" i="6"/>
  <c r="E2052" i="6"/>
  <c r="E2051" i="6"/>
  <c r="E2050" i="6"/>
  <c r="E2049" i="6"/>
  <c r="E2048" i="6"/>
  <c r="E2047" i="6"/>
  <c r="E2046" i="6"/>
  <c r="E2045" i="6"/>
  <c r="E2044" i="6"/>
  <c r="E2043" i="6"/>
  <c r="E2042" i="6"/>
  <c r="E2041" i="6"/>
  <c r="E2040" i="6"/>
  <c r="E2039" i="6"/>
  <c r="E2038" i="6"/>
  <c r="E2037" i="6"/>
  <c r="E2036" i="6"/>
  <c r="E2035" i="6"/>
  <c r="E2034" i="6"/>
  <c r="E2033" i="6"/>
  <c r="E2032" i="6"/>
  <c r="E2031" i="6"/>
  <c r="E2030" i="6"/>
  <c r="E2029" i="6"/>
  <c r="E2028" i="6"/>
  <c r="E2027" i="6"/>
  <c r="E2026" i="6"/>
  <c r="E2025" i="6"/>
  <c r="E2024" i="6"/>
  <c r="E2023" i="6"/>
  <c r="E2022" i="6"/>
  <c r="E2021" i="6"/>
  <c r="E2020" i="6"/>
  <c r="E2019" i="6"/>
  <c r="E2018" i="6"/>
  <c r="E2017" i="6"/>
  <c r="E2016" i="6"/>
  <c r="E2015" i="6"/>
  <c r="E2014" i="6"/>
  <c r="E2013" i="6"/>
  <c r="E2012" i="6"/>
  <c r="E2011" i="6"/>
  <c r="E2010" i="6"/>
  <c r="E2009" i="6"/>
  <c r="E2008" i="6"/>
  <c r="E2007" i="6"/>
  <c r="E2006" i="6"/>
  <c r="E2005" i="6"/>
  <c r="E2004" i="6"/>
  <c r="E2003" i="6"/>
  <c r="E2002" i="6"/>
  <c r="E2001" i="6"/>
  <c r="E2000" i="6"/>
  <c r="E1999" i="6"/>
  <c r="E1998" i="6"/>
  <c r="E1997" i="6"/>
  <c r="E1996" i="6"/>
  <c r="E1995" i="6"/>
  <c r="E1994" i="6"/>
  <c r="E1993" i="6"/>
  <c r="E1992" i="6"/>
  <c r="E1991" i="6"/>
  <c r="E1990" i="6"/>
  <c r="E1989" i="6"/>
  <c r="E1988" i="6"/>
  <c r="E1987" i="6"/>
  <c r="E1986" i="6"/>
  <c r="E1985" i="6"/>
  <c r="E1984" i="6"/>
  <c r="E1983" i="6"/>
  <c r="E1982" i="6"/>
  <c r="E1981" i="6"/>
  <c r="E1980" i="6"/>
  <c r="E1979" i="6"/>
  <c r="E1978" i="6"/>
  <c r="E1977" i="6"/>
  <c r="E1976" i="6"/>
  <c r="E1975" i="6"/>
  <c r="E1974" i="6"/>
  <c r="E1973" i="6"/>
  <c r="E1972" i="6"/>
  <c r="E1971" i="6"/>
  <c r="E1970" i="6"/>
  <c r="E1969" i="6"/>
  <c r="E1968" i="6"/>
  <c r="E1967" i="6"/>
  <c r="E1966" i="6"/>
  <c r="E1965" i="6"/>
  <c r="E1964" i="6"/>
  <c r="E1963" i="6"/>
  <c r="E1962" i="6"/>
  <c r="E1961" i="6"/>
  <c r="E1960" i="6"/>
  <c r="E1959" i="6"/>
  <c r="E1958" i="6"/>
  <c r="E1957" i="6"/>
  <c r="E1956" i="6"/>
  <c r="E1955" i="6"/>
  <c r="E1954" i="6"/>
  <c r="E1953" i="6"/>
  <c r="E1952" i="6"/>
  <c r="E1951" i="6"/>
  <c r="E1950" i="6"/>
  <c r="E1949" i="6"/>
  <c r="E1948" i="6"/>
  <c r="E1947" i="6"/>
  <c r="E1946" i="6"/>
  <c r="E1945" i="6"/>
  <c r="E1944" i="6"/>
  <c r="E1943" i="6"/>
  <c r="E1942" i="6"/>
  <c r="E1941" i="6"/>
  <c r="E1940" i="6"/>
  <c r="E1939" i="6"/>
  <c r="E1938" i="6"/>
  <c r="E1937" i="6"/>
  <c r="E1936" i="6"/>
  <c r="E1935" i="6"/>
  <c r="E1934" i="6"/>
  <c r="E1933" i="6"/>
  <c r="E1932" i="6"/>
  <c r="E1931" i="6"/>
  <c r="E1930" i="6"/>
  <c r="E1929" i="6"/>
  <c r="E1928" i="6"/>
  <c r="E1927" i="6"/>
  <c r="E1926" i="6"/>
  <c r="E1925" i="6"/>
  <c r="E1924" i="6"/>
  <c r="E1923" i="6"/>
  <c r="E1922" i="6"/>
  <c r="E1921" i="6"/>
  <c r="E1920" i="6"/>
  <c r="E1919" i="6"/>
  <c r="E1918" i="6"/>
  <c r="E1917" i="6"/>
  <c r="E1916" i="6"/>
  <c r="E1915" i="6"/>
  <c r="E1914" i="6"/>
  <c r="E1913" i="6"/>
  <c r="E1912" i="6"/>
  <c r="E1911" i="6"/>
  <c r="E1910" i="6"/>
  <c r="E1909" i="6"/>
  <c r="E1908" i="6"/>
  <c r="E1907" i="6"/>
  <c r="E1906" i="6"/>
  <c r="E1905" i="6"/>
  <c r="E1904" i="6"/>
  <c r="E1903" i="6"/>
  <c r="E1902" i="6"/>
  <c r="E1901" i="6"/>
  <c r="E1900" i="6"/>
  <c r="E1899" i="6"/>
  <c r="E1898" i="6"/>
  <c r="E1897" i="6"/>
  <c r="E1896" i="6"/>
  <c r="E1895" i="6"/>
  <c r="E1894" i="6"/>
  <c r="E1893" i="6"/>
  <c r="E1892" i="6"/>
  <c r="E1891" i="6"/>
  <c r="E1890" i="6"/>
  <c r="E1889" i="6"/>
  <c r="E1888" i="6"/>
  <c r="E1887" i="6"/>
  <c r="E1886" i="6"/>
  <c r="E1885" i="6"/>
  <c r="E1884" i="6"/>
  <c r="E1883" i="6"/>
  <c r="E1882" i="6"/>
  <c r="E1881" i="6"/>
  <c r="E1880" i="6"/>
  <c r="E1879" i="6"/>
  <c r="E1878" i="6"/>
  <c r="E1877" i="6"/>
  <c r="E1876" i="6"/>
  <c r="E1875" i="6"/>
  <c r="E1874" i="6"/>
  <c r="E1873" i="6"/>
  <c r="E1872" i="6"/>
  <c r="E1871" i="6"/>
  <c r="E1870" i="6"/>
  <c r="E1869" i="6"/>
  <c r="E1868" i="6"/>
  <c r="E1867" i="6"/>
  <c r="E1866" i="6"/>
  <c r="E1865" i="6"/>
  <c r="E1864" i="6"/>
  <c r="E1863" i="6"/>
  <c r="E1862" i="6"/>
  <c r="E1861" i="6"/>
  <c r="E1860" i="6"/>
  <c r="E1859" i="6"/>
  <c r="E1858" i="6"/>
  <c r="E1857" i="6"/>
  <c r="E1856" i="6"/>
  <c r="E1855" i="6"/>
  <c r="E1854" i="6"/>
  <c r="E1853" i="6"/>
  <c r="E1852" i="6"/>
  <c r="E1851" i="6"/>
  <c r="E1850" i="6"/>
  <c r="E1849" i="6"/>
  <c r="E1848" i="6"/>
  <c r="E1847" i="6"/>
  <c r="E1846" i="6"/>
  <c r="E1845" i="6"/>
  <c r="E1844" i="6"/>
  <c r="E1843" i="6"/>
  <c r="E1842" i="6"/>
  <c r="E1841" i="6"/>
  <c r="E1840" i="6"/>
  <c r="E1839" i="6"/>
  <c r="E1838" i="6"/>
  <c r="E1837" i="6"/>
  <c r="E1836" i="6"/>
  <c r="E1835" i="6"/>
  <c r="E1834" i="6"/>
  <c r="E1833" i="6"/>
  <c r="E1832" i="6"/>
  <c r="E1831" i="6"/>
  <c r="E1830" i="6"/>
  <c r="E1829" i="6"/>
  <c r="E1828" i="6"/>
  <c r="E1827" i="6"/>
  <c r="E1826" i="6"/>
  <c r="E1825" i="6"/>
  <c r="E1824" i="6"/>
  <c r="E1823" i="6"/>
  <c r="E1822" i="6"/>
  <c r="E1821" i="6"/>
  <c r="E1820" i="6"/>
  <c r="E1819" i="6"/>
  <c r="E1818" i="6"/>
  <c r="E1817" i="6"/>
  <c r="E1816" i="6"/>
  <c r="E1815" i="6"/>
  <c r="E1814" i="6"/>
  <c r="E1813" i="6"/>
  <c r="E1812" i="6"/>
  <c r="E1811" i="6"/>
  <c r="E1810" i="6"/>
  <c r="E1809" i="6"/>
  <c r="E1808" i="6"/>
  <c r="E1807" i="6"/>
  <c r="E1806" i="6"/>
  <c r="E1805" i="6"/>
  <c r="E1804" i="6"/>
  <c r="E1803" i="6"/>
  <c r="E1802" i="6"/>
  <c r="E1801" i="6"/>
  <c r="E1800" i="6"/>
  <c r="E1799" i="6"/>
  <c r="E1798" i="6"/>
  <c r="E1797" i="6"/>
  <c r="E1796" i="6"/>
  <c r="E1795" i="6"/>
  <c r="E1794" i="6"/>
  <c r="E1793" i="6"/>
  <c r="E1792" i="6"/>
  <c r="E1791" i="6"/>
  <c r="E1790" i="6"/>
  <c r="E1789" i="6"/>
  <c r="E1788" i="6"/>
  <c r="E1787" i="6"/>
  <c r="E1786" i="6"/>
  <c r="E1785" i="6"/>
  <c r="E1784" i="6"/>
  <c r="E1783" i="6"/>
  <c r="E1782" i="6"/>
  <c r="E1781" i="6"/>
  <c r="E1780" i="6"/>
  <c r="E1779" i="6"/>
  <c r="E1778" i="6"/>
  <c r="E1777" i="6"/>
  <c r="E1776" i="6"/>
  <c r="E1775" i="6"/>
  <c r="E1774" i="6"/>
  <c r="E1773" i="6"/>
  <c r="E1772" i="6"/>
  <c r="E1771" i="6"/>
  <c r="E1770" i="6"/>
  <c r="E1769" i="6"/>
  <c r="E1768" i="6"/>
  <c r="E1767" i="6"/>
  <c r="E1766" i="6"/>
  <c r="E1765" i="6"/>
  <c r="E1764" i="6"/>
  <c r="E1763" i="6"/>
  <c r="E1762" i="6"/>
  <c r="E1761" i="6"/>
  <c r="E1760" i="6"/>
  <c r="E1759" i="6"/>
  <c r="E1758" i="6"/>
  <c r="E1757" i="6"/>
  <c r="E1756" i="6"/>
  <c r="E1755" i="6"/>
  <c r="E1754" i="6"/>
  <c r="E1753" i="6"/>
  <c r="E1752" i="6"/>
  <c r="E1751" i="6"/>
  <c r="E1750" i="6"/>
  <c r="E1749" i="6"/>
  <c r="E1748" i="6"/>
  <c r="E1747" i="6"/>
  <c r="E1746" i="6"/>
  <c r="E1745" i="6"/>
  <c r="E1744" i="6"/>
  <c r="E1743" i="6"/>
  <c r="E1742" i="6"/>
  <c r="E1741" i="6"/>
  <c r="E1740" i="6"/>
  <c r="E1739" i="6"/>
  <c r="E1738" i="6"/>
  <c r="E1737" i="6"/>
  <c r="E1736" i="6"/>
  <c r="E1735" i="6"/>
  <c r="E1734" i="6"/>
  <c r="E1733" i="6"/>
  <c r="E1732" i="6"/>
  <c r="E1731" i="6"/>
  <c r="E1730" i="6"/>
  <c r="E1729" i="6"/>
  <c r="E1728" i="6"/>
  <c r="E1727" i="6"/>
  <c r="E1726" i="6"/>
  <c r="E1725" i="6"/>
  <c r="E1724" i="6"/>
  <c r="E1723" i="6"/>
  <c r="E1722" i="6"/>
  <c r="E1721" i="6"/>
  <c r="E1720" i="6"/>
  <c r="E1719" i="6"/>
  <c r="E1718" i="6"/>
  <c r="E1717" i="6"/>
  <c r="E1716" i="6"/>
  <c r="E1715" i="6"/>
  <c r="E1714" i="6"/>
  <c r="E1713" i="6"/>
  <c r="E1712" i="6"/>
  <c r="E1711" i="6"/>
  <c r="E1710" i="6"/>
  <c r="E1709" i="6"/>
  <c r="E1708" i="6"/>
  <c r="E1707" i="6"/>
  <c r="E1706" i="6"/>
  <c r="E1705" i="6"/>
  <c r="E1704" i="6"/>
  <c r="E1703" i="6"/>
  <c r="E1702" i="6"/>
  <c r="E1701" i="6"/>
  <c r="E1700" i="6"/>
  <c r="E1699" i="6"/>
  <c r="E1698" i="6"/>
  <c r="E1697" i="6"/>
  <c r="E1696" i="6"/>
  <c r="E1695" i="6"/>
  <c r="E1694" i="6"/>
  <c r="E1693" i="6"/>
  <c r="E1692" i="6"/>
  <c r="E1691" i="6"/>
  <c r="E1690" i="6"/>
  <c r="E1689" i="6"/>
  <c r="E1688" i="6"/>
  <c r="E1687" i="6"/>
  <c r="E1686" i="6"/>
  <c r="E1685" i="6"/>
  <c r="E1684" i="6"/>
  <c r="E1683" i="6"/>
  <c r="E1682" i="6"/>
  <c r="E1681" i="6"/>
  <c r="E1680" i="6"/>
  <c r="E1679" i="6"/>
  <c r="E1678" i="6"/>
  <c r="E1677" i="6"/>
  <c r="E1676" i="6"/>
  <c r="E1675" i="6"/>
  <c r="E1674" i="6"/>
  <c r="E1673" i="6"/>
  <c r="E1672" i="6"/>
  <c r="E1671" i="6"/>
  <c r="E1670" i="6"/>
  <c r="E1669" i="6"/>
  <c r="E1668" i="6"/>
  <c r="E1667" i="6"/>
  <c r="E1666" i="6"/>
  <c r="E1665" i="6"/>
  <c r="E1664" i="6"/>
  <c r="E1663" i="6"/>
  <c r="E1662" i="6"/>
  <c r="E1661" i="6"/>
  <c r="E1660" i="6"/>
  <c r="E1659" i="6"/>
  <c r="E1658" i="6"/>
  <c r="E1657" i="6"/>
  <c r="E1656" i="6"/>
  <c r="E1655" i="6"/>
  <c r="E1654" i="6"/>
  <c r="E1653" i="6"/>
  <c r="E1652" i="6"/>
  <c r="E1651" i="6"/>
  <c r="E1650" i="6"/>
  <c r="E1649" i="6"/>
  <c r="E1648" i="6"/>
  <c r="E1647" i="6"/>
  <c r="E1646" i="6"/>
  <c r="E1645" i="6"/>
  <c r="E1644" i="6"/>
  <c r="E1643" i="6"/>
  <c r="E1642" i="6"/>
  <c r="E1641" i="6"/>
  <c r="E1640" i="6"/>
  <c r="E1639" i="6"/>
  <c r="E1638" i="6"/>
  <c r="E1637" i="6"/>
  <c r="E1636" i="6"/>
  <c r="E1635" i="6"/>
  <c r="E1634" i="6"/>
  <c r="E1633" i="6"/>
  <c r="E1632" i="6"/>
  <c r="E1631" i="6"/>
  <c r="E1630" i="6"/>
  <c r="E1629" i="6"/>
  <c r="E1628" i="6"/>
  <c r="E1627" i="6"/>
  <c r="E1626" i="6"/>
  <c r="E1625" i="6"/>
  <c r="E1624" i="6"/>
  <c r="E1623" i="6"/>
  <c r="E1622" i="6"/>
  <c r="E1621" i="6"/>
  <c r="E1620" i="6"/>
  <c r="E1619" i="6"/>
  <c r="E1618" i="6"/>
  <c r="E1617" i="6"/>
  <c r="E1616" i="6"/>
  <c r="E1615" i="6"/>
  <c r="E1614" i="6"/>
  <c r="E1613" i="6"/>
  <c r="E1612" i="6"/>
  <c r="E1611" i="6"/>
  <c r="E1610" i="6"/>
  <c r="E1609" i="6"/>
  <c r="E1608" i="6"/>
  <c r="E1607" i="6"/>
  <c r="E1606" i="6"/>
  <c r="E1605" i="6"/>
  <c r="E1604" i="6"/>
  <c r="E1603" i="6"/>
  <c r="E1602" i="6"/>
  <c r="E1601" i="6"/>
  <c r="E1600" i="6"/>
  <c r="E1599" i="6"/>
  <c r="E1598" i="6"/>
  <c r="E1597" i="6"/>
  <c r="E1596" i="6"/>
  <c r="E1595" i="6"/>
  <c r="E1594" i="6"/>
  <c r="E1593" i="6"/>
  <c r="E1592" i="6"/>
  <c r="E1591" i="6"/>
  <c r="E1590" i="6"/>
  <c r="E1589" i="6"/>
  <c r="E1588" i="6"/>
  <c r="E1587" i="6"/>
  <c r="E1586" i="6"/>
  <c r="E1585" i="6"/>
  <c r="E1584" i="6"/>
  <c r="E1583" i="6"/>
  <c r="E1582" i="6"/>
  <c r="E1581" i="6"/>
  <c r="E1580" i="6"/>
  <c r="E1579" i="6"/>
  <c r="E1578" i="6"/>
  <c r="E1577" i="6"/>
  <c r="E1576" i="6"/>
  <c r="E1575" i="6"/>
  <c r="E1574" i="6"/>
  <c r="E1573" i="6"/>
  <c r="E1572" i="6"/>
  <c r="E1571" i="6"/>
  <c r="E1570" i="6"/>
  <c r="E1569" i="6"/>
  <c r="E1568" i="6"/>
  <c r="E1567" i="6"/>
  <c r="E1566" i="6"/>
  <c r="E1565" i="6"/>
  <c r="E1564" i="6"/>
  <c r="E1563" i="6"/>
  <c r="E1562" i="6"/>
  <c r="E1561" i="6"/>
  <c r="E1560" i="6"/>
  <c r="E1559" i="6"/>
  <c r="E1558" i="6"/>
  <c r="E1557" i="6"/>
  <c r="E1556" i="6"/>
  <c r="E1555" i="6"/>
  <c r="E1554" i="6"/>
  <c r="E1553" i="6"/>
  <c r="E1552" i="6"/>
  <c r="E1551" i="6"/>
  <c r="E1550" i="6"/>
  <c r="E1549" i="6"/>
  <c r="E1548" i="6"/>
  <c r="E1547" i="6"/>
  <c r="E1546" i="6"/>
  <c r="E1545" i="6"/>
  <c r="E1544" i="6"/>
  <c r="E1543" i="6"/>
  <c r="E1542" i="6"/>
  <c r="E1541" i="6"/>
  <c r="E1540" i="6"/>
  <c r="E1539" i="6"/>
  <c r="E1538" i="6"/>
  <c r="E1537" i="6"/>
  <c r="E1536" i="6"/>
  <c r="E1535" i="6"/>
  <c r="E1534" i="6"/>
  <c r="E1533" i="6"/>
  <c r="E1532" i="6"/>
  <c r="E1531" i="6"/>
  <c r="E1530" i="6"/>
  <c r="E1529" i="6"/>
  <c r="E1528" i="6"/>
  <c r="E1527" i="6"/>
  <c r="E1526" i="6"/>
  <c r="E1525" i="6"/>
  <c r="E1524" i="6"/>
  <c r="E1523" i="6"/>
  <c r="E1522" i="6"/>
  <c r="E1521" i="6"/>
  <c r="E1520" i="6"/>
  <c r="E1519" i="6"/>
  <c r="E1518" i="6"/>
  <c r="E1517" i="6"/>
  <c r="E1516" i="6"/>
  <c r="E1515" i="6"/>
  <c r="E1514" i="6"/>
  <c r="E1513" i="6"/>
  <c r="E1512" i="6"/>
  <c r="E1511" i="6"/>
  <c r="E1510" i="6"/>
  <c r="E1509" i="6"/>
  <c r="E1508" i="6"/>
  <c r="E1507" i="6"/>
  <c r="E1506" i="6"/>
  <c r="E1505" i="6"/>
  <c r="E1504" i="6"/>
  <c r="E1503" i="6"/>
  <c r="E1502" i="6"/>
  <c r="E1501" i="6"/>
  <c r="E1500" i="6"/>
  <c r="E1499" i="6"/>
  <c r="E1498" i="6"/>
  <c r="E1497" i="6"/>
  <c r="E1496" i="6"/>
  <c r="E1495" i="6"/>
  <c r="E1494" i="6"/>
  <c r="E1493" i="6"/>
  <c r="E1492" i="6"/>
  <c r="E1491" i="6"/>
  <c r="E1490" i="6"/>
  <c r="E1489" i="6"/>
  <c r="E1488" i="6"/>
  <c r="E1487" i="6"/>
  <c r="E1486" i="6"/>
  <c r="E1485" i="6"/>
  <c r="E1484" i="6"/>
  <c r="E1483" i="6"/>
  <c r="E1482" i="6"/>
  <c r="E1481" i="6"/>
  <c r="E1480" i="6"/>
  <c r="E1479" i="6"/>
  <c r="E1478" i="6"/>
  <c r="E1477" i="6"/>
  <c r="E1476" i="6"/>
  <c r="E1475" i="6"/>
  <c r="E1474" i="6"/>
  <c r="E1473" i="6"/>
  <c r="E1472" i="6"/>
  <c r="E1471" i="6"/>
  <c r="E1470" i="6"/>
  <c r="E1469" i="6"/>
  <c r="E1468" i="6"/>
  <c r="E1467" i="6"/>
  <c r="E1466" i="6"/>
  <c r="E1465" i="6"/>
  <c r="E1464" i="6"/>
  <c r="E1463" i="6"/>
  <c r="E1462" i="6"/>
  <c r="E1461" i="6"/>
  <c r="E1460" i="6"/>
  <c r="E1459" i="6"/>
  <c r="E1458" i="6"/>
  <c r="E1457" i="6"/>
  <c r="E1456" i="6"/>
  <c r="E1455" i="6"/>
  <c r="E1454" i="6"/>
  <c r="E1453" i="6"/>
  <c r="E1452" i="6"/>
  <c r="E1451" i="6"/>
  <c r="E1450" i="6"/>
  <c r="E1449" i="6"/>
  <c r="E1448" i="6"/>
  <c r="E1447" i="6"/>
  <c r="E1446" i="6"/>
  <c r="E1445" i="6"/>
  <c r="E1444" i="6"/>
  <c r="E1443" i="6"/>
  <c r="E1442" i="6"/>
  <c r="E1441" i="6"/>
  <c r="E1440" i="6"/>
  <c r="E1439" i="6"/>
  <c r="E1438" i="6"/>
  <c r="E1437" i="6"/>
  <c r="E1436" i="6"/>
  <c r="E1435" i="6"/>
  <c r="E1434" i="6"/>
  <c r="E1433" i="6"/>
  <c r="E1432" i="6"/>
  <c r="E1431" i="6"/>
  <c r="E1430" i="6"/>
  <c r="E1429" i="6"/>
  <c r="E1428" i="6"/>
  <c r="E1427" i="6"/>
  <c r="E1426" i="6"/>
  <c r="E1425" i="6"/>
  <c r="E1424" i="6"/>
  <c r="E1423" i="6"/>
  <c r="E1422" i="6"/>
  <c r="E1421" i="6"/>
  <c r="E1420" i="6"/>
  <c r="E1419" i="6"/>
  <c r="E1418" i="6"/>
  <c r="E1417" i="6"/>
  <c r="E1416" i="6"/>
  <c r="E1415" i="6"/>
  <c r="E1414" i="6"/>
  <c r="E1413" i="6"/>
  <c r="E1412" i="6"/>
  <c r="E1411" i="6"/>
  <c r="E1410" i="6"/>
  <c r="E1409" i="6"/>
  <c r="E1408" i="6"/>
  <c r="E1407" i="6"/>
  <c r="E1406" i="6"/>
  <c r="E1405" i="6"/>
  <c r="E1404" i="6"/>
  <c r="E1403" i="6"/>
  <c r="E1402" i="6"/>
  <c r="E1401" i="6"/>
  <c r="E1400" i="6"/>
  <c r="E1399" i="6"/>
  <c r="E1398" i="6"/>
  <c r="E1397" i="6"/>
  <c r="E1396" i="6"/>
  <c r="E1395" i="6"/>
  <c r="E1394" i="6"/>
  <c r="E1393" i="6"/>
  <c r="E1392" i="6"/>
  <c r="E1391" i="6"/>
  <c r="E1390" i="6"/>
  <c r="E1389" i="6"/>
  <c r="E1388" i="6"/>
  <c r="E1387" i="6"/>
  <c r="E1386" i="6"/>
  <c r="E1385" i="6"/>
  <c r="E1384" i="6"/>
  <c r="E1383" i="6"/>
  <c r="E1382" i="6"/>
  <c r="E1381" i="6"/>
  <c r="E1380" i="6"/>
  <c r="E1379" i="6"/>
  <c r="E1378" i="6"/>
  <c r="E1377" i="6"/>
  <c r="E1376" i="6"/>
  <c r="E1375" i="6"/>
  <c r="E1374" i="6"/>
  <c r="E1373" i="6"/>
  <c r="E1372" i="6"/>
  <c r="E1371" i="6"/>
  <c r="E1370" i="6"/>
  <c r="E1369" i="6"/>
  <c r="E1368" i="6"/>
  <c r="E1367" i="6"/>
  <c r="E1366" i="6"/>
  <c r="E1365" i="6"/>
  <c r="E1364" i="6"/>
  <c r="E1363" i="6"/>
  <c r="E1362" i="6"/>
  <c r="E1361" i="6"/>
  <c r="E1360" i="6"/>
  <c r="E1359" i="6"/>
  <c r="E1358" i="6"/>
  <c r="E1357" i="6"/>
  <c r="E1356" i="6"/>
  <c r="E1355" i="6"/>
  <c r="E1354" i="6"/>
  <c r="E1353" i="6"/>
  <c r="E1352" i="6"/>
  <c r="E1351" i="6"/>
  <c r="E1350" i="6"/>
  <c r="E1349" i="6"/>
  <c r="E1348" i="6"/>
  <c r="E1347" i="6"/>
  <c r="E1346" i="6"/>
  <c r="E1345" i="6"/>
  <c r="E1344" i="6"/>
  <c r="E1343" i="6"/>
  <c r="E1342" i="6"/>
  <c r="E1341" i="6"/>
  <c r="E1340" i="6"/>
  <c r="E1339" i="6"/>
  <c r="E1338" i="6"/>
  <c r="E1337" i="6"/>
  <c r="E1336" i="6"/>
  <c r="E1335" i="6"/>
  <c r="E1334" i="6"/>
  <c r="E1333" i="6"/>
  <c r="E1332" i="6"/>
  <c r="E1331" i="6"/>
  <c r="E1330" i="6"/>
  <c r="E1329" i="6"/>
  <c r="E1328" i="6"/>
  <c r="E1327" i="6"/>
  <c r="E1326" i="6"/>
  <c r="E1325" i="6"/>
  <c r="E1324" i="6"/>
  <c r="E1323" i="6"/>
  <c r="E1322" i="6"/>
  <c r="E1321" i="6"/>
  <c r="E1320" i="6"/>
  <c r="E1319" i="6"/>
  <c r="E1318" i="6"/>
  <c r="E1317" i="6"/>
  <c r="E1316" i="6"/>
  <c r="E1315" i="6"/>
  <c r="E1314" i="6"/>
  <c r="E1313" i="6"/>
  <c r="E1312" i="6"/>
  <c r="E1311" i="6"/>
  <c r="E1310" i="6"/>
  <c r="E1309" i="6"/>
  <c r="E1308" i="6"/>
  <c r="E1307" i="6"/>
  <c r="E1306" i="6"/>
  <c r="E1305" i="6"/>
  <c r="E1304" i="6"/>
  <c r="E1303" i="6"/>
  <c r="E1302" i="6"/>
  <c r="E1301" i="6"/>
  <c r="E1300" i="6"/>
  <c r="E1299" i="6"/>
  <c r="E1298" i="6"/>
  <c r="E1297" i="6"/>
  <c r="E1296" i="6"/>
  <c r="E1295" i="6"/>
  <c r="E1294" i="6"/>
  <c r="E1293" i="6"/>
  <c r="E1292" i="6"/>
  <c r="E1291" i="6"/>
  <c r="E1290" i="6"/>
  <c r="E1289" i="6"/>
  <c r="E1288" i="6"/>
  <c r="E1287" i="6"/>
  <c r="E1286" i="6"/>
  <c r="E1285" i="6"/>
  <c r="E1284" i="6"/>
  <c r="E1283" i="6"/>
  <c r="E1282" i="6"/>
  <c r="E1281" i="6"/>
  <c r="E1280" i="6"/>
  <c r="E1279" i="6"/>
  <c r="E1278" i="6"/>
  <c r="E1277" i="6"/>
  <c r="E1276" i="6"/>
  <c r="E1275" i="6"/>
  <c r="E1274" i="6"/>
  <c r="E1273" i="6"/>
  <c r="E1272" i="6"/>
  <c r="E1271" i="6"/>
  <c r="E1270" i="6"/>
  <c r="E1269" i="6"/>
  <c r="E1268" i="6"/>
  <c r="E1267" i="6"/>
  <c r="E1266" i="6"/>
  <c r="E1265" i="6"/>
  <c r="E1264" i="6"/>
  <c r="E1263" i="6"/>
  <c r="E1262" i="6"/>
  <c r="E1261" i="6"/>
  <c r="E1260" i="6"/>
  <c r="E1259" i="6"/>
  <c r="E1258" i="6"/>
  <c r="E1257" i="6"/>
  <c r="E1256" i="6"/>
  <c r="E1255" i="6"/>
  <c r="E1254" i="6"/>
  <c r="E1253" i="6"/>
  <c r="E1252" i="6"/>
  <c r="E1251" i="6"/>
  <c r="E1250" i="6"/>
  <c r="E1249" i="6"/>
  <c r="E1248" i="6"/>
  <c r="E1247" i="6"/>
  <c r="E1246" i="6"/>
  <c r="E1245" i="6"/>
  <c r="E1244" i="6"/>
  <c r="E1243" i="6"/>
  <c r="E1242" i="6"/>
  <c r="E1241" i="6"/>
  <c r="E1240" i="6"/>
  <c r="E1239" i="6"/>
  <c r="E1238" i="6"/>
  <c r="E1237" i="6"/>
  <c r="E1236" i="6"/>
  <c r="E1235" i="6"/>
  <c r="E1234" i="6"/>
  <c r="E1233" i="6"/>
  <c r="E1232" i="6"/>
  <c r="E1231" i="6"/>
  <c r="E1230" i="6"/>
  <c r="E1229" i="6"/>
  <c r="E1228" i="6"/>
  <c r="E1227" i="6"/>
  <c r="E1226" i="6"/>
  <c r="E1225" i="6"/>
  <c r="E1224" i="6"/>
  <c r="E1223" i="6"/>
  <c r="E1222" i="6"/>
  <c r="E1221" i="6"/>
  <c r="E1220" i="6"/>
  <c r="E1219" i="6"/>
  <c r="E1218" i="6"/>
  <c r="E1217" i="6"/>
  <c r="E1216" i="6"/>
  <c r="E1215" i="6"/>
  <c r="E1214" i="6"/>
  <c r="E1213" i="6"/>
  <c r="E1212" i="6"/>
  <c r="E1211" i="6"/>
  <c r="E1210" i="6"/>
  <c r="E1209" i="6"/>
  <c r="E1208" i="6"/>
  <c r="E1207" i="6"/>
  <c r="E1206" i="6"/>
  <c r="E1205" i="6"/>
  <c r="E1204" i="6"/>
  <c r="E1203" i="6"/>
  <c r="E1202" i="6"/>
  <c r="E1201" i="6"/>
  <c r="E1200" i="6"/>
  <c r="E1199" i="6"/>
  <c r="E1198" i="6"/>
  <c r="E1197" i="6"/>
  <c r="E1196" i="6"/>
  <c r="E1195" i="6"/>
  <c r="E1194" i="6"/>
  <c r="E1193" i="6"/>
  <c r="E1192" i="6"/>
  <c r="E1191" i="6"/>
  <c r="E1190" i="6"/>
  <c r="E1189" i="6"/>
  <c r="E1188" i="6"/>
  <c r="E1187" i="6"/>
  <c r="E1186" i="6"/>
  <c r="E1185" i="6"/>
  <c r="E1184" i="6"/>
  <c r="E1183" i="6"/>
  <c r="E1182" i="6"/>
  <c r="E1181" i="6"/>
  <c r="E1180" i="6"/>
  <c r="E1179" i="6"/>
  <c r="E1178" i="6"/>
  <c r="E1177" i="6"/>
  <c r="E1176" i="6"/>
  <c r="E1175" i="6"/>
  <c r="E1174" i="6"/>
  <c r="E1173" i="6"/>
  <c r="E1172" i="6"/>
  <c r="E1171" i="6"/>
  <c r="E1170" i="6"/>
  <c r="E1169" i="6"/>
  <c r="E1168" i="6"/>
  <c r="E1167" i="6"/>
  <c r="E1166" i="6"/>
  <c r="E1165" i="6"/>
  <c r="E1164" i="6"/>
  <c r="E1163" i="6"/>
  <c r="E1162" i="6"/>
  <c r="E1161" i="6"/>
  <c r="E1160" i="6"/>
  <c r="E1159" i="6"/>
  <c r="E1158" i="6"/>
  <c r="E1157" i="6"/>
  <c r="E1156" i="6"/>
  <c r="E1155" i="6"/>
  <c r="E1154" i="6"/>
  <c r="E1153" i="6"/>
  <c r="E1152" i="6"/>
  <c r="E1151" i="6"/>
  <c r="E1150" i="6"/>
  <c r="E1149" i="6"/>
  <c r="E1148" i="6"/>
  <c r="E1147" i="6"/>
  <c r="E1146" i="6"/>
  <c r="E1145" i="6"/>
  <c r="E1144" i="6"/>
  <c r="E1143" i="6"/>
  <c r="E1142" i="6"/>
  <c r="E1141" i="6"/>
  <c r="E1140" i="6"/>
  <c r="E1139" i="6"/>
  <c r="E1138" i="6"/>
  <c r="E1137" i="6"/>
  <c r="E1136" i="6"/>
  <c r="E1135" i="6"/>
  <c r="E1134" i="6"/>
  <c r="E1133" i="6"/>
  <c r="E1132" i="6"/>
  <c r="E1131" i="6"/>
  <c r="E1130" i="6"/>
  <c r="E1129" i="6"/>
  <c r="E1128" i="6"/>
  <c r="E1127" i="6"/>
  <c r="E1126" i="6"/>
  <c r="E1125" i="6"/>
  <c r="E1124" i="6"/>
  <c r="E1123" i="6"/>
  <c r="E1122" i="6"/>
  <c r="E1121" i="6"/>
  <c r="E1120" i="6"/>
  <c r="E1119" i="6"/>
  <c r="E1118" i="6"/>
  <c r="E1117" i="6"/>
  <c r="E1116" i="6"/>
  <c r="E1115" i="6"/>
  <c r="E1114" i="6"/>
  <c r="E1113" i="6"/>
  <c r="E1112" i="6"/>
  <c r="E1111" i="6"/>
  <c r="E1110" i="6"/>
  <c r="E1109" i="6"/>
  <c r="E1108" i="6"/>
  <c r="E1107" i="6"/>
  <c r="E1106" i="6"/>
  <c r="E1105" i="6"/>
  <c r="E1104" i="6"/>
  <c r="E1103" i="6"/>
  <c r="E1102" i="6"/>
  <c r="E1101" i="6"/>
  <c r="E1100" i="6"/>
  <c r="E1099" i="6"/>
  <c r="E1098" i="6"/>
  <c r="E1097" i="6"/>
  <c r="E1096" i="6"/>
  <c r="E1095" i="6"/>
  <c r="E1094" i="6"/>
  <c r="E1093" i="6"/>
  <c r="E1092" i="6"/>
  <c r="E1091" i="6"/>
  <c r="E1090" i="6"/>
  <c r="E1089" i="6"/>
  <c r="E1088" i="6"/>
  <c r="E1087" i="6"/>
  <c r="E1086" i="6"/>
  <c r="E1085" i="6"/>
  <c r="E1084" i="6"/>
  <c r="E1083" i="6"/>
  <c r="E1082" i="6"/>
  <c r="E1081" i="6"/>
  <c r="E1080" i="6"/>
  <c r="E1079" i="6"/>
  <c r="E1078" i="6"/>
  <c r="E1077" i="6"/>
  <c r="E1076" i="6"/>
  <c r="E1075" i="6"/>
  <c r="E1074" i="6"/>
  <c r="E1073" i="6"/>
  <c r="E1072" i="6"/>
  <c r="E1071" i="6"/>
  <c r="E1070" i="6"/>
  <c r="E1069" i="6"/>
  <c r="E1068" i="6"/>
  <c r="E1067" i="6"/>
  <c r="E1066" i="6"/>
  <c r="E1065" i="6"/>
  <c r="E1064" i="6"/>
  <c r="E1063" i="6"/>
  <c r="E1062" i="6"/>
  <c r="E1061" i="6"/>
  <c r="E1060" i="6"/>
  <c r="E1059" i="6"/>
  <c r="E1058" i="6"/>
  <c r="E1057" i="6"/>
  <c r="E1056" i="6"/>
  <c r="E1055" i="6"/>
  <c r="E1054" i="6"/>
  <c r="E1053" i="6"/>
  <c r="E1052" i="6"/>
  <c r="E1051" i="6"/>
  <c r="E1050" i="6"/>
  <c r="E1049" i="6"/>
  <c r="E1048" i="6"/>
  <c r="E1047" i="6"/>
  <c r="E1046" i="6"/>
  <c r="E1045" i="6"/>
  <c r="E1044" i="6"/>
  <c r="E1043" i="6"/>
  <c r="E1042" i="6"/>
  <c r="E1041" i="6"/>
  <c r="E1040" i="6"/>
  <c r="E1039" i="6"/>
  <c r="E1038" i="6"/>
  <c r="E1037" i="6"/>
  <c r="E1036" i="6"/>
  <c r="E1035" i="6"/>
  <c r="E1034" i="6"/>
  <c r="E1033" i="6"/>
  <c r="F1033" i="15" s="1"/>
  <c r="E1032" i="6"/>
  <c r="F1032" i="15" s="1"/>
  <c r="E1031" i="6"/>
  <c r="F1031" i="15" s="1"/>
  <c r="E1030" i="6"/>
  <c r="F1030" i="15" s="1"/>
  <c r="E1029" i="6"/>
  <c r="F1029" i="15" s="1"/>
  <c r="E1028" i="6"/>
  <c r="F1028" i="15" s="1"/>
  <c r="E1027" i="6"/>
  <c r="F1027" i="15" s="1"/>
  <c r="E1026" i="6"/>
  <c r="F1026" i="15" s="1"/>
  <c r="E1025" i="6"/>
  <c r="F1025" i="15" s="1"/>
  <c r="E1024" i="6"/>
  <c r="F1024" i="15" s="1"/>
  <c r="E1023" i="6"/>
  <c r="F1023" i="15" s="1"/>
  <c r="E1022" i="6"/>
  <c r="F1022" i="15" s="1"/>
  <c r="E1021" i="6"/>
  <c r="F1021" i="15" s="1"/>
  <c r="E1020" i="6"/>
  <c r="F1020" i="15" s="1"/>
  <c r="E1019" i="6"/>
  <c r="F1019" i="15" s="1"/>
  <c r="E1018" i="6"/>
  <c r="F1018" i="15" s="1"/>
  <c r="E1017" i="6"/>
  <c r="F1017" i="15" s="1"/>
  <c r="E1016" i="6"/>
  <c r="F1016" i="15" s="1"/>
  <c r="E1015" i="6"/>
  <c r="F1015" i="15" s="1"/>
  <c r="E1014" i="6"/>
  <c r="F1014" i="15" s="1"/>
  <c r="E1013" i="6"/>
  <c r="F1013" i="15" s="1"/>
  <c r="E1012" i="6"/>
  <c r="F1012" i="15" s="1"/>
  <c r="E1011" i="6"/>
  <c r="F1011" i="15" s="1"/>
  <c r="E1010" i="6"/>
  <c r="F1010" i="15" s="1"/>
  <c r="E1009" i="6"/>
  <c r="F1009" i="15" s="1"/>
  <c r="E1008" i="6"/>
  <c r="F1008" i="15" s="1"/>
  <c r="E1007" i="6"/>
  <c r="F1007" i="15" s="1"/>
  <c r="E1006" i="6"/>
  <c r="F1006" i="15" s="1"/>
  <c r="E1005" i="6"/>
  <c r="F1005" i="15" s="1"/>
  <c r="E1004" i="6"/>
  <c r="F1004" i="15" s="1"/>
  <c r="E1003" i="6"/>
  <c r="F1003" i="15" s="1"/>
  <c r="E1002" i="6"/>
  <c r="F1002" i="15" s="1"/>
  <c r="E1001" i="6"/>
  <c r="F1001" i="15" s="1"/>
  <c r="E1000" i="6"/>
  <c r="F1000" i="15" s="1"/>
  <c r="E999" i="6"/>
  <c r="F999" i="15" s="1"/>
  <c r="E998" i="6"/>
  <c r="F998" i="15" s="1"/>
  <c r="E997" i="6"/>
  <c r="F997" i="15" s="1"/>
  <c r="E996" i="6"/>
  <c r="F996" i="15" s="1"/>
  <c r="E995" i="6"/>
  <c r="F995" i="15" s="1"/>
  <c r="E994" i="6"/>
  <c r="F994" i="15" s="1"/>
  <c r="E993" i="6"/>
  <c r="F993" i="15" s="1"/>
  <c r="E992" i="6"/>
  <c r="F992" i="15" s="1"/>
  <c r="E991" i="6"/>
  <c r="F991" i="15" s="1"/>
  <c r="E990" i="6"/>
  <c r="F990" i="15" s="1"/>
  <c r="E989" i="6"/>
  <c r="F989" i="15" s="1"/>
  <c r="E988" i="6"/>
  <c r="F988" i="15" s="1"/>
  <c r="E987" i="6"/>
  <c r="F987" i="15" s="1"/>
  <c r="E986" i="6"/>
  <c r="F986" i="15" s="1"/>
  <c r="E985" i="6"/>
  <c r="F985" i="15" s="1"/>
  <c r="E984" i="6"/>
  <c r="F984" i="15" s="1"/>
  <c r="E983" i="6"/>
  <c r="F983" i="15" s="1"/>
  <c r="E982" i="6"/>
  <c r="F982" i="15" s="1"/>
  <c r="E981" i="6"/>
  <c r="F981" i="15" s="1"/>
  <c r="E980" i="6"/>
  <c r="F980" i="15" s="1"/>
  <c r="E979" i="6"/>
  <c r="F979" i="15" s="1"/>
  <c r="E978" i="6"/>
  <c r="F978" i="15" s="1"/>
  <c r="E977" i="6"/>
  <c r="F977" i="15" s="1"/>
  <c r="E976" i="6"/>
  <c r="F976" i="15" s="1"/>
  <c r="E975" i="6"/>
  <c r="F975" i="15" s="1"/>
  <c r="E974" i="6"/>
  <c r="F974" i="15" s="1"/>
  <c r="E973" i="6"/>
  <c r="F973" i="15" s="1"/>
  <c r="E972" i="6"/>
  <c r="F972" i="15" s="1"/>
  <c r="E971" i="6"/>
  <c r="F971" i="15" s="1"/>
  <c r="E970" i="6"/>
  <c r="F970" i="15" s="1"/>
  <c r="E969" i="6"/>
  <c r="F969" i="15" s="1"/>
  <c r="E968" i="6"/>
  <c r="F968" i="15" s="1"/>
  <c r="E967" i="6"/>
  <c r="F967" i="15" s="1"/>
  <c r="E966" i="6"/>
  <c r="F966" i="15" s="1"/>
  <c r="E965" i="6"/>
  <c r="F965" i="15" s="1"/>
  <c r="E964" i="6"/>
  <c r="F964" i="15" s="1"/>
  <c r="E963" i="6"/>
  <c r="F963" i="15" s="1"/>
  <c r="E962" i="6"/>
  <c r="F962" i="15" s="1"/>
  <c r="E961" i="6"/>
  <c r="F961" i="15" s="1"/>
  <c r="E960" i="6"/>
  <c r="F960" i="15" s="1"/>
  <c r="E959" i="6"/>
  <c r="F959" i="15" s="1"/>
  <c r="E958" i="6"/>
  <c r="F958" i="15" s="1"/>
  <c r="E957" i="6"/>
  <c r="F957" i="15" s="1"/>
  <c r="E956" i="6"/>
  <c r="F956" i="15" s="1"/>
  <c r="E955" i="6"/>
  <c r="F955" i="15" s="1"/>
  <c r="E954" i="6"/>
  <c r="F954" i="15" s="1"/>
  <c r="E953" i="6"/>
  <c r="F953" i="15" s="1"/>
  <c r="E952" i="6"/>
  <c r="F952" i="15" s="1"/>
  <c r="E951" i="6"/>
  <c r="F951" i="15" s="1"/>
  <c r="E950" i="6"/>
  <c r="F950" i="15" s="1"/>
  <c r="E949" i="6"/>
  <c r="F949" i="15" s="1"/>
  <c r="E948" i="6"/>
  <c r="F948" i="15" s="1"/>
  <c r="E947" i="6"/>
  <c r="F947" i="15" s="1"/>
  <c r="E946" i="6"/>
  <c r="F946" i="15" s="1"/>
  <c r="E945" i="6"/>
  <c r="F945" i="15" s="1"/>
  <c r="E944" i="6"/>
  <c r="F944" i="15" s="1"/>
  <c r="E943" i="6"/>
  <c r="F943" i="15" s="1"/>
  <c r="E942" i="6"/>
  <c r="F942" i="15" s="1"/>
  <c r="E941" i="6"/>
  <c r="F941" i="15" s="1"/>
  <c r="E940" i="6"/>
  <c r="F940" i="15" s="1"/>
  <c r="E939" i="6"/>
  <c r="F939" i="15" s="1"/>
  <c r="E938" i="6"/>
  <c r="F938" i="15" s="1"/>
  <c r="E937" i="6"/>
  <c r="F937" i="15" s="1"/>
  <c r="E936" i="6"/>
  <c r="F936" i="15" s="1"/>
  <c r="E935" i="6"/>
  <c r="F935" i="15" s="1"/>
  <c r="E934" i="6"/>
  <c r="F934" i="15" s="1"/>
  <c r="E933" i="6"/>
  <c r="F933" i="15" s="1"/>
  <c r="E932" i="6"/>
  <c r="F932" i="15" s="1"/>
  <c r="E931" i="6"/>
  <c r="F931" i="15" s="1"/>
  <c r="E930" i="6"/>
  <c r="F930" i="15" s="1"/>
  <c r="E929" i="6"/>
  <c r="F929" i="15" s="1"/>
  <c r="E928" i="6"/>
  <c r="F928" i="15" s="1"/>
  <c r="E927" i="6"/>
  <c r="F927" i="15" s="1"/>
  <c r="E926" i="6"/>
  <c r="F926" i="15" s="1"/>
  <c r="E925" i="6"/>
  <c r="F925" i="15" s="1"/>
  <c r="E924" i="6"/>
  <c r="F924" i="15" s="1"/>
  <c r="E923" i="6"/>
  <c r="F923" i="15" s="1"/>
  <c r="E922" i="6"/>
  <c r="F922" i="15" s="1"/>
  <c r="E921" i="6"/>
  <c r="F921" i="15" s="1"/>
  <c r="E920" i="6"/>
  <c r="F920" i="15" s="1"/>
  <c r="E919" i="6"/>
  <c r="F919" i="15" s="1"/>
  <c r="E918" i="6"/>
  <c r="F918" i="15" s="1"/>
  <c r="E917" i="6"/>
  <c r="F917" i="15" s="1"/>
  <c r="E916" i="6"/>
  <c r="F916" i="15" s="1"/>
  <c r="E915" i="6"/>
  <c r="F915" i="15" s="1"/>
  <c r="E914" i="6"/>
  <c r="F914" i="15" s="1"/>
  <c r="E913" i="6"/>
  <c r="F913" i="15" s="1"/>
  <c r="E912" i="6"/>
  <c r="F912" i="15" s="1"/>
  <c r="E911" i="6"/>
  <c r="F911" i="15" s="1"/>
  <c r="E910" i="6"/>
  <c r="F910" i="15" s="1"/>
  <c r="E909" i="6"/>
  <c r="F909" i="15" s="1"/>
  <c r="E908" i="6"/>
  <c r="F908" i="15" s="1"/>
  <c r="E907" i="6"/>
  <c r="F907" i="15" s="1"/>
  <c r="E906" i="6"/>
  <c r="F906" i="15" s="1"/>
  <c r="E905" i="6"/>
  <c r="F905" i="15" s="1"/>
  <c r="E904" i="6"/>
  <c r="F904" i="15" s="1"/>
  <c r="E903" i="6"/>
  <c r="F903" i="15" s="1"/>
  <c r="E902" i="6"/>
  <c r="F902" i="15" s="1"/>
  <c r="E901" i="6"/>
  <c r="F901" i="15" s="1"/>
  <c r="E900" i="6"/>
  <c r="F900" i="15" s="1"/>
  <c r="E899" i="6"/>
  <c r="F899" i="15" s="1"/>
  <c r="E898" i="6"/>
  <c r="F898" i="15" s="1"/>
  <c r="E897" i="6"/>
  <c r="F897" i="15" s="1"/>
  <c r="E896" i="6"/>
  <c r="F896" i="15" s="1"/>
  <c r="E895" i="6"/>
  <c r="F895" i="15" s="1"/>
  <c r="E894" i="6"/>
  <c r="F894" i="15" s="1"/>
  <c r="E893" i="6"/>
  <c r="F893" i="15" s="1"/>
  <c r="E892" i="6"/>
  <c r="F892" i="15" s="1"/>
  <c r="E891" i="6"/>
  <c r="F891" i="15" s="1"/>
  <c r="E890" i="6"/>
  <c r="F890" i="15" s="1"/>
  <c r="E889" i="6"/>
  <c r="F889" i="15" s="1"/>
  <c r="E888" i="6"/>
  <c r="F888" i="15" s="1"/>
  <c r="E887" i="6"/>
  <c r="F887" i="15" s="1"/>
  <c r="E886" i="6"/>
  <c r="F886" i="15" s="1"/>
  <c r="E885" i="6"/>
  <c r="F885" i="15" s="1"/>
  <c r="E884" i="6"/>
  <c r="F884" i="15" s="1"/>
  <c r="E883" i="6"/>
  <c r="F883" i="15" s="1"/>
  <c r="E882" i="6"/>
  <c r="F882" i="15" s="1"/>
  <c r="E881" i="6"/>
  <c r="F881" i="15" s="1"/>
  <c r="E880" i="6"/>
  <c r="F880" i="15" s="1"/>
  <c r="E879" i="6"/>
  <c r="F879" i="15" s="1"/>
  <c r="E878" i="6"/>
  <c r="F878" i="15" s="1"/>
  <c r="E877" i="6"/>
  <c r="F877" i="15" s="1"/>
  <c r="E876" i="6"/>
  <c r="F876" i="15" s="1"/>
  <c r="E875" i="6"/>
  <c r="F875" i="15" s="1"/>
  <c r="E874" i="6"/>
  <c r="F874" i="15" s="1"/>
  <c r="E873" i="6"/>
  <c r="F873" i="15" s="1"/>
  <c r="E872" i="6"/>
  <c r="F872" i="15" s="1"/>
  <c r="E871" i="6"/>
  <c r="F871" i="15" s="1"/>
  <c r="E870" i="6"/>
  <c r="F870" i="15" s="1"/>
  <c r="E869" i="6"/>
  <c r="F869" i="15" s="1"/>
  <c r="E868" i="6"/>
  <c r="F868" i="15" s="1"/>
  <c r="E867" i="6"/>
  <c r="F867" i="15" s="1"/>
  <c r="E866" i="6"/>
  <c r="F866" i="15" s="1"/>
  <c r="E865" i="6"/>
  <c r="F865" i="15" s="1"/>
  <c r="E864" i="6"/>
  <c r="F864" i="15" s="1"/>
  <c r="E863" i="6"/>
  <c r="F863" i="15" s="1"/>
  <c r="E862" i="6"/>
  <c r="F862" i="15" s="1"/>
  <c r="E861" i="6"/>
  <c r="F861" i="15" s="1"/>
  <c r="E860" i="6"/>
  <c r="F860" i="15" s="1"/>
  <c r="E859" i="6"/>
  <c r="F859" i="15" s="1"/>
  <c r="E858" i="6"/>
  <c r="F858" i="15" s="1"/>
  <c r="E857" i="6"/>
  <c r="F857" i="15" s="1"/>
  <c r="E856" i="6"/>
  <c r="F856" i="15" s="1"/>
  <c r="E855" i="6"/>
  <c r="F855" i="15" s="1"/>
  <c r="E854" i="6"/>
  <c r="F854" i="15" s="1"/>
  <c r="E853" i="6"/>
  <c r="F853" i="15" s="1"/>
  <c r="E852" i="6"/>
  <c r="F852" i="15" s="1"/>
  <c r="E851" i="6"/>
  <c r="F851" i="15" s="1"/>
  <c r="E850" i="6"/>
  <c r="F850" i="15" s="1"/>
  <c r="E849" i="6"/>
  <c r="F849" i="15" s="1"/>
  <c r="E848" i="6"/>
  <c r="F848" i="15" s="1"/>
  <c r="E847" i="6"/>
  <c r="F847" i="15" s="1"/>
  <c r="E846" i="6"/>
  <c r="F846" i="15" s="1"/>
  <c r="E845" i="6"/>
  <c r="F845" i="15" s="1"/>
  <c r="E844" i="6"/>
  <c r="F844" i="15" s="1"/>
  <c r="E843" i="6"/>
  <c r="F843" i="15" s="1"/>
  <c r="E842" i="6"/>
  <c r="F842" i="15" s="1"/>
  <c r="E841" i="6"/>
  <c r="F841" i="15" s="1"/>
  <c r="E840" i="6"/>
  <c r="F840" i="15" s="1"/>
  <c r="E839" i="6"/>
  <c r="F839" i="15" s="1"/>
  <c r="E838" i="6"/>
  <c r="F838" i="15" s="1"/>
  <c r="E837" i="6"/>
  <c r="F837" i="15" s="1"/>
  <c r="E836" i="6"/>
  <c r="F836" i="15" s="1"/>
  <c r="E835" i="6"/>
  <c r="F835" i="15" s="1"/>
  <c r="E834" i="6"/>
  <c r="F834" i="15" s="1"/>
  <c r="E833" i="6"/>
  <c r="F833" i="15" s="1"/>
  <c r="E832" i="6"/>
  <c r="F832" i="15" s="1"/>
  <c r="E831" i="6"/>
  <c r="F831" i="15" s="1"/>
  <c r="E830" i="6"/>
  <c r="F830" i="15" s="1"/>
  <c r="E829" i="6"/>
  <c r="F829" i="15" s="1"/>
  <c r="E828" i="6"/>
  <c r="F828" i="15" s="1"/>
  <c r="E827" i="6"/>
  <c r="F827" i="15" s="1"/>
  <c r="E826" i="6"/>
  <c r="F826" i="15" s="1"/>
  <c r="E825" i="6"/>
  <c r="F825" i="15" s="1"/>
  <c r="E824" i="6"/>
  <c r="F824" i="15" s="1"/>
  <c r="E823" i="6"/>
  <c r="F823" i="15" s="1"/>
  <c r="E822" i="6"/>
  <c r="F822" i="15" s="1"/>
  <c r="E821" i="6"/>
  <c r="F821" i="15" s="1"/>
  <c r="E820" i="6"/>
  <c r="F820" i="15" s="1"/>
  <c r="E819" i="6"/>
  <c r="F819" i="15" s="1"/>
  <c r="E818" i="6"/>
  <c r="F818" i="15" s="1"/>
  <c r="E817" i="6"/>
  <c r="F817" i="15" s="1"/>
  <c r="E816" i="6"/>
  <c r="F816" i="15" s="1"/>
  <c r="E815" i="6"/>
  <c r="F815" i="15" s="1"/>
  <c r="E814" i="6"/>
  <c r="F814" i="15" s="1"/>
  <c r="E813" i="6"/>
  <c r="F813" i="15" s="1"/>
  <c r="E812" i="6"/>
  <c r="F812" i="15" s="1"/>
  <c r="E811" i="6"/>
  <c r="F811" i="15" s="1"/>
  <c r="E810" i="6"/>
  <c r="F810" i="15" s="1"/>
  <c r="E809" i="6"/>
  <c r="F809" i="15" s="1"/>
  <c r="E808" i="6"/>
  <c r="F808" i="15" s="1"/>
  <c r="E807" i="6"/>
  <c r="F807" i="15" s="1"/>
  <c r="E806" i="6"/>
  <c r="F806" i="15" s="1"/>
  <c r="E805" i="6"/>
  <c r="F805" i="15" s="1"/>
  <c r="E804" i="6"/>
  <c r="F804" i="15" s="1"/>
  <c r="E803" i="6"/>
  <c r="F803" i="15" s="1"/>
  <c r="E802" i="6"/>
  <c r="F802" i="15" s="1"/>
  <c r="E801" i="6"/>
  <c r="F801" i="15" s="1"/>
  <c r="E800" i="6"/>
  <c r="F800" i="15" s="1"/>
  <c r="E799" i="6"/>
  <c r="F799" i="15" s="1"/>
  <c r="E798" i="6"/>
  <c r="F798" i="15" s="1"/>
  <c r="E797" i="6"/>
  <c r="F797" i="15" s="1"/>
  <c r="E796" i="6"/>
  <c r="F796" i="15" s="1"/>
  <c r="E795" i="6"/>
  <c r="F795" i="15" s="1"/>
  <c r="E794" i="6"/>
  <c r="F794" i="15" s="1"/>
  <c r="E793" i="6"/>
  <c r="F793" i="15" s="1"/>
  <c r="E792" i="6"/>
  <c r="F792" i="15" s="1"/>
  <c r="E791" i="6"/>
  <c r="F791" i="15" s="1"/>
  <c r="E790" i="6"/>
  <c r="F790" i="15" s="1"/>
  <c r="E789" i="6"/>
  <c r="F789" i="15" s="1"/>
  <c r="E788" i="6"/>
  <c r="F788" i="15" s="1"/>
  <c r="E787" i="6"/>
  <c r="F787" i="15" s="1"/>
  <c r="E786" i="6"/>
  <c r="F786" i="15" s="1"/>
  <c r="E785" i="6"/>
  <c r="F785" i="15" s="1"/>
  <c r="E784" i="6"/>
  <c r="F784" i="15" s="1"/>
  <c r="E783" i="6"/>
  <c r="F783" i="15" s="1"/>
  <c r="E782" i="6"/>
  <c r="F782" i="15" s="1"/>
  <c r="E781" i="6"/>
  <c r="F781" i="15" s="1"/>
  <c r="E780" i="6"/>
  <c r="F780" i="15" s="1"/>
  <c r="E779" i="6"/>
  <c r="F779" i="15" s="1"/>
  <c r="E778" i="6"/>
  <c r="F778" i="15" s="1"/>
  <c r="E777" i="6"/>
  <c r="F777" i="15" s="1"/>
  <c r="E776" i="6"/>
  <c r="F776" i="15" s="1"/>
  <c r="E775" i="6"/>
  <c r="F775" i="15" s="1"/>
  <c r="E774" i="6"/>
  <c r="F774" i="15" s="1"/>
  <c r="E773" i="6"/>
  <c r="F773" i="15" s="1"/>
  <c r="E772" i="6"/>
  <c r="F772" i="15" s="1"/>
  <c r="E771" i="6"/>
  <c r="F771" i="15" s="1"/>
  <c r="E770" i="6"/>
  <c r="F770" i="15" s="1"/>
  <c r="E769" i="6"/>
  <c r="F769" i="15" s="1"/>
  <c r="E768" i="6"/>
  <c r="F768" i="15" s="1"/>
  <c r="E767" i="6"/>
  <c r="F767" i="15" s="1"/>
  <c r="E766" i="6"/>
  <c r="F766" i="15" s="1"/>
  <c r="E765" i="6"/>
  <c r="F765" i="15" s="1"/>
  <c r="E764" i="6"/>
  <c r="F764" i="15" s="1"/>
  <c r="E763" i="6"/>
  <c r="F763" i="15" s="1"/>
  <c r="E762" i="6"/>
  <c r="F762" i="15" s="1"/>
  <c r="E761" i="6"/>
  <c r="F761" i="15" s="1"/>
  <c r="E760" i="6"/>
  <c r="F760" i="15" s="1"/>
  <c r="E759" i="6"/>
  <c r="F759" i="15" s="1"/>
  <c r="E758" i="6"/>
  <c r="F758" i="15" s="1"/>
  <c r="E757" i="6"/>
  <c r="F757" i="15" s="1"/>
  <c r="E756" i="6"/>
  <c r="F756" i="15" s="1"/>
  <c r="E755" i="6"/>
  <c r="F755" i="15" s="1"/>
  <c r="E754" i="6"/>
  <c r="F754" i="15" s="1"/>
  <c r="E753" i="6"/>
  <c r="F753" i="15" s="1"/>
  <c r="E752" i="6"/>
  <c r="F752" i="15" s="1"/>
  <c r="E751" i="6"/>
  <c r="F751" i="15" s="1"/>
  <c r="E750" i="6"/>
  <c r="F750" i="15" s="1"/>
  <c r="E749" i="6"/>
  <c r="F749" i="15" s="1"/>
  <c r="E748" i="6"/>
  <c r="F748" i="15" s="1"/>
  <c r="E747" i="6"/>
  <c r="F747" i="15" s="1"/>
  <c r="E746" i="6"/>
  <c r="F746" i="15" s="1"/>
  <c r="E745" i="6"/>
  <c r="F745" i="15" s="1"/>
  <c r="E744" i="6"/>
  <c r="F744" i="15" s="1"/>
  <c r="E743" i="6"/>
  <c r="F743" i="15" s="1"/>
  <c r="E742" i="6"/>
  <c r="F742" i="15" s="1"/>
  <c r="E741" i="6"/>
  <c r="F741" i="15" s="1"/>
  <c r="E740" i="6"/>
  <c r="F740" i="15" s="1"/>
  <c r="E739" i="6"/>
  <c r="F739" i="15" s="1"/>
  <c r="E738" i="6"/>
  <c r="F738" i="15" s="1"/>
  <c r="E737" i="6"/>
  <c r="F737" i="15" s="1"/>
  <c r="E736" i="6"/>
  <c r="F736" i="15" s="1"/>
  <c r="E735" i="6"/>
  <c r="F735" i="15" s="1"/>
  <c r="E734" i="6"/>
  <c r="F734" i="15" s="1"/>
  <c r="E733" i="6"/>
  <c r="F733" i="15" s="1"/>
  <c r="E732" i="6"/>
  <c r="F732" i="15" s="1"/>
  <c r="E731" i="6"/>
  <c r="F731" i="15" s="1"/>
  <c r="E730" i="6"/>
  <c r="F730" i="15" s="1"/>
  <c r="E729" i="6"/>
  <c r="F729" i="15" s="1"/>
  <c r="E728" i="6"/>
  <c r="F728" i="15" s="1"/>
  <c r="E727" i="6"/>
  <c r="F727" i="15" s="1"/>
  <c r="E726" i="6"/>
  <c r="F726" i="15" s="1"/>
  <c r="E725" i="6"/>
  <c r="F725" i="15" s="1"/>
  <c r="E724" i="6"/>
  <c r="F724" i="15" s="1"/>
  <c r="E723" i="6"/>
  <c r="F723" i="15" s="1"/>
  <c r="E722" i="6"/>
  <c r="F722" i="15" s="1"/>
  <c r="E721" i="6"/>
  <c r="F721" i="15" s="1"/>
  <c r="E720" i="6"/>
  <c r="F720" i="15" s="1"/>
  <c r="E719" i="6"/>
  <c r="F719" i="15" s="1"/>
  <c r="E718" i="6"/>
  <c r="F718" i="15" s="1"/>
  <c r="E717" i="6"/>
  <c r="F717" i="15" s="1"/>
  <c r="E716" i="6"/>
  <c r="F716" i="15" s="1"/>
  <c r="E715" i="6"/>
  <c r="F715" i="15" s="1"/>
  <c r="E714" i="6"/>
  <c r="F714" i="15" s="1"/>
  <c r="E713" i="6"/>
  <c r="F713" i="15" s="1"/>
  <c r="E712" i="6"/>
  <c r="F712" i="15" s="1"/>
  <c r="E711" i="6"/>
  <c r="F711" i="15" s="1"/>
  <c r="E710" i="6"/>
  <c r="F710" i="15" s="1"/>
  <c r="E709" i="6"/>
  <c r="F709" i="15" s="1"/>
  <c r="E708" i="6"/>
  <c r="F708" i="15" s="1"/>
  <c r="E707" i="6"/>
  <c r="F707" i="15" s="1"/>
  <c r="E706" i="6"/>
  <c r="F706" i="15" s="1"/>
  <c r="E705" i="6"/>
  <c r="F705" i="15" s="1"/>
  <c r="E704" i="6"/>
  <c r="F704" i="15" s="1"/>
  <c r="E703" i="6"/>
  <c r="F703" i="15" s="1"/>
  <c r="E702" i="6"/>
  <c r="F702" i="15" s="1"/>
  <c r="E701" i="6"/>
  <c r="F701" i="15" s="1"/>
  <c r="E700" i="6"/>
  <c r="F700" i="15" s="1"/>
  <c r="E699" i="6"/>
  <c r="F699" i="15" s="1"/>
  <c r="E698" i="6"/>
  <c r="F698" i="15" s="1"/>
  <c r="E697" i="6"/>
  <c r="F697" i="15" s="1"/>
  <c r="E696" i="6"/>
  <c r="F696" i="15" s="1"/>
  <c r="E695" i="6"/>
  <c r="F695" i="15" s="1"/>
  <c r="E694" i="6"/>
  <c r="F694" i="15" s="1"/>
  <c r="E693" i="6"/>
  <c r="F693" i="15" s="1"/>
  <c r="E692" i="6"/>
  <c r="F692" i="15" s="1"/>
  <c r="E691" i="6"/>
  <c r="F691" i="15" s="1"/>
  <c r="E690" i="6"/>
  <c r="F690" i="15" s="1"/>
  <c r="E689" i="6"/>
  <c r="F689" i="15" s="1"/>
  <c r="E688" i="6"/>
  <c r="F688" i="15" s="1"/>
  <c r="E687" i="6"/>
  <c r="F687" i="15" s="1"/>
  <c r="E686" i="6"/>
  <c r="F686" i="15" s="1"/>
  <c r="E685" i="6"/>
  <c r="F685" i="15" s="1"/>
  <c r="E684" i="6"/>
  <c r="F684" i="15" s="1"/>
  <c r="E683" i="6"/>
  <c r="F683" i="15" s="1"/>
  <c r="E682" i="6"/>
  <c r="F682" i="15" s="1"/>
  <c r="E681" i="6"/>
  <c r="F681" i="15" s="1"/>
  <c r="E680" i="6"/>
  <c r="F680" i="15" s="1"/>
  <c r="E679" i="6"/>
  <c r="F679" i="15" s="1"/>
  <c r="E678" i="6"/>
  <c r="F678" i="15" s="1"/>
  <c r="E677" i="6"/>
  <c r="F677" i="15" s="1"/>
  <c r="E676" i="6"/>
  <c r="F676" i="15" s="1"/>
  <c r="E675" i="6"/>
  <c r="F675" i="15" s="1"/>
  <c r="E674" i="6"/>
  <c r="F674" i="15" s="1"/>
  <c r="E673" i="6"/>
  <c r="F673" i="15" s="1"/>
  <c r="E672" i="6"/>
  <c r="F672" i="15" s="1"/>
  <c r="E671" i="6"/>
  <c r="F671" i="15" s="1"/>
  <c r="E670" i="6"/>
  <c r="F670" i="15" s="1"/>
  <c r="E669" i="6"/>
  <c r="F669" i="15" s="1"/>
  <c r="E668" i="6"/>
  <c r="F668" i="15" s="1"/>
  <c r="E667" i="6"/>
  <c r="F667" i="15" s="1"/>
  <c r="E666" i="6"/>
  <c r="F666" i="15" s="1"/>
  <c r="E665" i="6"/>
  <c r="F665" i="15" s="1"/>
  <c r="E664" i="6"/>
  <c r="F664" i="15" s="1"/>
  <c r="E663" i="6"/>
  <c r="F663" i="15" s="1"/>
  <c r="E662" i="6"/>
  <c r="F662" i="15" s="1"/>
  <c r="E661" i="6"/>
  <c r="F661" i="15" s="1"/>
  <c r="E660" i="6"/>
  <c r="F660" i="15" s="1"/>
  <c r="E659" i="6"/>
  <c r="F659" i="15" s="1"/>
  <c r="E658" i="6"/>
  <c r="F658" i="15" s="1"/>
  <c r="E657" i="6"/>
  <c r="F657" i="15" s="1"/>
  <c r="E656" i="6"/>
  <c r="F656" i="15" s="1"/>
  <c r="E655" i="6"/>
  <c r="F655" i="15" s="1"/>
  <c r="E654" i="6"/>
  <c r="F654" i="15" s="1"/>
  <c r="E653" i="6"/>
  <c r="F653" i="15" s="1"/>
  <c r="E652" i="6"/>
  <c r="F652" i="15" s="1"/>
  <c r="E651" i="6"/>
  <c r="F651" i="15" s="1"/>
  <c r="E650" i="6"/>
  <c r="F650" i="15" s="1"/>
  <c r="E649" i="6"/>
  <c r="F649" i="15" s="1"/>
  <c r="E648" i="6"/>
  <c r="F648" i="15" s="1"/>
  <c r="E647" i="6"/>
  <c r="F647" i="15" s="1"/>
  <c r="E646" i="6"/>
  <c r="F646" i="15" s="1"/>
  <c r="E645" i="6"/>
  <c r="F645" i="15" s="1"/>
  <c r="E644" i="6"/>
  <c r="F644" i="15" s="1"/>
  <c r="E643" i="6"/>
  <c r="F643" i="15" s="1"/>
  <c r="E642" i="6"/>
  <c r="F642" i="15" s="1"/>
  <c r="E641" i="6"/>
  <c r="F641" i="15" s="1"/>
  <c r="E640" i="6"/>
  <c r="F640" i="15" s="1"/>
  <c r="E639" i="6"/>
  <c r="F639" i="15" s="1"/>
  <c r="E638" i="6"/>
  <c r="F638" i="15" s="1"/>
  <c r="E637" i="6"/>
  <c r="F637" i="15" s="1"/>
  <c r="E636" i="6"/>
  <c r="F636" i="15" s="1"/>
  <c r="E635" i="6"/>
  <c r="F635" i="15" s="1"/>
  <c r="E634" i="6"/>
  <c r="F634" i="15" s="1"/>
  <c r="E633" i="6"/>
  <c r="F633" i="15" s="1"/>
  <c r="E632" i="6"/>
  <c r="F632" i="15" s="1"/>
  <c r="E631" i="6"/>
  <c r="F631" i="15" s="1"/>
  <c r="E630" i="6"/>
  <c r="F630" i="15" s="1"/>
  <c r="E629" i="6"/>
  <c r="F629" i="15" s="1"/>
  <c r="E628" i="6"/>
  <c r="F628" i="15" s="1"/>
  <c r="E627" i="6"/>
  <c r="F627" i="15" s="1"/>
  <c r="E626" i="6"/>
  <c r="F626" i="15" s="1"/>
  <c r="E625" i="6"/>
  <c r="F625" i="15" s="1"/>
  <c r="E624" i="6"/>
  <c r="F624" i="15" s="1"/>
  <c r="E623" i="6"/>
  <c r="F623" i="15" s="1"/>
  <c r="E622" i="6"/>
  <c r="F622" i="15" s="1"/>
  <c r="E621" i="6"/>
  <c r="F621" i="15" s="1"/>
  <c r="E620" i="6"/>
  <c r="F620" i="15" s="1"/>
  <c r="E619" i="6"/>
  <c r="F619" i="15" s="1"/>
  <c r="E618" i="6"/>
  <c r="F618" i="15" s="1"/>
  <c r="E617" i="6"/>
  <c r="F617" i="15" s="1"/>
  <c r="E616" i="6"/>
  <c r="F616" i="15" s="1"/>
  <c r="E615" i="6"/>
  <c r="F615" i="15" s="1"/>
  <c r="E614" i="6"/>
  <c r="F614" i="15" s="1"/>
  <c r="E613" i="6"/>
  <c r="F613" i="15" s="1"/>
  <c r="E612" i="6"/>
  <c r="F612" i="15" s="1"/>
  <c r="E611" i="6"/>
  <c r="F611" i="15" s="1"/>
  <c r="E610" i="6"/>
  <c r="F610" i="15" s="1"/>
  <c r="E609" i="6"/>
  <c r="F609" i="15" s="1"/>
  <c r="E608" i="6"/>
  <c r="F608" i="15" s="1"/>
  <c r="E607" i="6"/>
  <c r="F607" i="15" s="1"/>
  <c r="E606" i="6"/>
  <c r="F606" i="15" s="1"/>
  <c r="E605" i="6"/>
  <c r="F605" i="15" s="1"/>
  <c r="E604" i="6"/>
  <c r="F604" i="15" s="1"/>
  <c r="E603" i="6"/>
  <c r="F603" i="15" s="1"/>
  <c r="E602" i="6"/>
  <c r="F602" i="15" s="1"/>
  <c r="E601" i="6"/>
  <c r="F601" i="15" s="1"/>
  <c r="E600" i="6"/>
  <c r="F600" i="15" s="1"/>
  <c r="E599" i="6"/>
  <c r="F599" i="15" s="1"/>
  <c r="E598" i="6"/>
  <c r="F598" i="15" s="1"/>
  <c r="E597" i="6"/>
  <c r="F597" i="15" s="1"/>
  <c r="E596" i="6"/>
  <c r="F596" i="15" s="1"/>
  <c r="E595" i="6"/>
  <c r="F595" i="15" s="1"/>
  <c r="E594" i="6"/>
  <c r="F594" i="15" s="1"/>
  <c r="E593" i="6"/>
  <c r="F593" i="15" s="1"/>
  <c r="E592" i="6"/>
  <c r="F592" i="15" s="1"/>
  <c r="E591" i="6"/>
  <c r="F591" i="15" s="1"/>
  <c r="E590" i="6"/>
  <c r="F590" i="15" s="1"/>
  <c r="E589" i="6"/>
  <c r="F589" i="15" s="1"/>
  <c r="E588" i="6"/>
  <c r="F588" i="15" s="1"/>
  <c r="E587" i="6"/>
  <c r="F587" i="15" s="1"/>
  <c r="E586" i="6"/>
  <c r="F586" i="15" s="1"/>
  <c r="E585" i="6"/>
  <c r="F585" i="15" s="1"/>
  <c r="E584" i="6"/>
  <c r="F584" i="15" s="1"/>
  <c r="E583" i="6"/>
  <c r="F583" i="15" s="1"/>
  <c r="E582" i="6"/>
  <c r="F582" i="15" s="1"/>
  <c r="E581" i="6"/>
  <c r="F581" i="15" s="1"/>
  <c r="E580" i="6"/>
  <c r="F580" i="15" s="1"/>
  <c r="E579" i="6"/>
  <c r="F579" i="15" s="1"/>
  <c r="E578" i="6"/>
  <c r="F578" i="15" s="1"/>
  <c r="E577" i="6"/>
  <c r="F577" i="15" s="1"/>
  <c r="E576" i="6"/>
  <c r="F576" i="15" s="1"/>
  <c r="E575" i="6"/>
  <c r="F575" i="15" s="1"/>
  <c r="E574" i="6"/>
  <c r="F574" i="15" s="1"/>
  <c r="E573" i="6"/>
  <c r="F573" i="15" s="1"/>
  <c r="E572" i="6"/>
  <c r="F572" i="15" s="1"/>
  <c r="E571" i="6"/>
  <c r="F571" i="15" s="1"/>
  <c r="E570" i="6"/>
  <c r="F570" i="15" s="1"/>
  <c r="E569" i="6"/>
  <c r="F569" i="15" s="1"/>
  <c r="E568" i="6"/>
  <c r="F568" i="15" s="1"/>
  <c r="E567" i="6"/>
  <c r="F567" i="15" s="1"/>
  <c r="E566" i="6"/>
  <c r="F566" i="15" s="1"/>
  <c r="E565" i="6"/>
  <c r="F565" i="15" s="1"/>
  <c r="E564" i="6"/>
  <c r="F564" i="15" s="1"/>
  <c r="E563" i="6"/>
  <c r="F563" i="15" s="1"/>
  <c r="E562" i="6"/>
  <c r="F562" i="15" s="1"/>
  <c r="E561" i="6"/>
  <c r="F561" i="15" s="1"/>
  <c r="E560" i="6"/>
  <c r="F560" i="15" s="1"/>
  <c r="E559" i="6"/>
  <c r="F559" i="15" s="1"/>
  <c r="E558" i="6"/>
  <c r="F558" i="15" s="1"/>
  <c r="E557" i="6"/>
  <c r="F557" i="15" s="1"/>
  <c r="E556" i="6"/>
  <c r="F556" i="15" s="1"/>
  <c r="E555" i="6"/>
  <c r="F555" i="15" s="1"/>
  <c r="E554" i="6"/>
  <c r="F554" i="15" s="1"/>
  <c r="E553" i="6"/>
  <c r="F553" i="15" s="1"/>
  <c r="E552" i="6"/>
  <c r="F552" i="15" s="1"/>
  <c r="E551" i="6"/>
  <c r="F551" i="15" s="1"/>
  <c r="E550" i="6"/>
  <c r="F550" i="15" s="1"/>
  <c r="E549" i="6"/>
  <c r="F549" i="15" s="1"/>
  <c r="E548" i="6"/>
  <c r="F548" i="15" s="1"/>
  <c r="E547" i="6"/>
  <c r="F547" i="15" s="1"/>
  <c r="E546" i="6"/>
  <c r="F546" i="15" s="1"/>
  <c r="E545" i="6"/>
  <c r="F545" i="15" s="1"/>
  <c r="E544" i="6"/>
  <c r="F544" i="15" s="1"/>
  <c r="E543" i="6"/>
  <c r="F543" i="15" s="1"/>
  <c r="E542" i="6"/>
  <c r="F542" i="15" s="1"/>
  <c r="E541" i="6"/>
  <c r="F541" i="15" s="1"/>
  <c r="E540" i="6"/>
  <c r="F540" i="15" s="1"/>
  <c r="E539" i="6"/>
  <c r="F539" i="15" s="1"/>
  <c r="E538" i="6"/>
  <c r="F538" i="15" s="1"/>
  <c r="E537" i="6"/>
  <c r="F537" i="15" s="1"/>
  <c r="E536" i="6"/>
  <c r="F536" i="15" s="1"/>
  <c r="E535" i="6"/>
  <c r="F535" i="15" s="1"/>
  <c r="E534" i="6"/>
  <c r="F534" i="15" s="1"/>
  <c r="E533" i="6"/>
  <c r="F533" i="15" s="1"/>
  <c r="E532" i="6"/>
  <c r="F532" i="15" s="1"/>
  <c r="E531" i="6"/>
  <c r="F531" i="15" s="1"/>
  <c r="E530" i="6"/>
  <c r="F530" i="15" s="1"/>
  <c r="E529" i="6"/>
  <c r="F529" i="15" s="1"/>
  <c r="E528" i="6"/>
  <c r="F528" i="15" s="1"/>
  <c r="E527" i="6"/>
  <c r="F527" i="15" s="1"/>
  <c r="E526" i="6"/>
  <c r="F526" i="15" s="1"/>
  <c r="E525" i="6"/>
  <c r="F525" i="15" s="1"/>
  <c r="E524" i="6"/>
  <c r="F524" i="15" s="1"/>
  <c r="E523" i="6"/>
  <c r="F523" i="15" s="1"/>
  <c r="E522" i="6"/>
  <c r="F522" i="15" s="1"/>
  <c r="E521" i="6"/>
  <c r="F521" i="15" s="1"/>
  <c r="E520" i="6"/>
  <c r="F520" i="15" s="1"/>
  <c r="E519" i="6"/>
  <c r="F519" i="15" s="1"/>
  <c r="E518" i="6"/>
  <c r="F518" i="15" s="1"/>
  <c r="E517" i="6"/>
  <c r="F517" i="15" s="1"/>
  <c r="E516" i="6"/>
  <c r="F516" i="15" s="1"/>
  <c r="E515" i="6"/>
  <c r="F515" i="15" s="1"/>
  <c r="E514" i="6"/>
  <c r="F514" i="15" s="1"/>
  <c r="E513" i="6"/>
  <c r="F513" i="15" s="1"/>
  <c r="E512" i="6"/>
  <c r="F512" i="15" s="1"/>
  <c r="E511" i="6"/>
  <c r="F511" i="15" s="1"/>
  <c r="E510" i="6"/>
  <c r="F510" i="15" s="1"/>
  <c r="E509" i="6"/>
  <c r="F509" i="15" s="1"/>
  <c r="E508" i="6"/>
  <c r="F508" i="15" s="1"/>
  <c r="E507" i="6"/>
  <c r="F507" i="15" s="1"/>
  <c r="E506" i="6"/>
  <c r="F506" i="15" s="1"/>
  <c r="E505" i="6"/>
  <c r="F505" i="15" s="1"/>
  <c r="E504" i="6"/>
  <c r="F504" i="15" s="1"/>
  <c r="E503" i="6"/>
  <c r="F503" i="15" s="1"/>
  <c r="E502" i="6"/>
  <c r="F502" i="15" s="1"/>
  <c r="E501" i="6"/>
  <c r="F501" i="15" s="1"/>
  <c r="E500" i="6"/>
  <c r="F500" i="15" s="1"/>
  <c r="E499" i="6"/>
  <c r="F499" i="15" s="1"/>
  <c r="E498" i="6"/>
  <c r="F498" i="15" s="1"/>
  <c r="E497" i="6"/>
  <c r="F497" i="15" s="1"/>
  <c r="E496" i="6"/>
  <c r="F496" i="15" s="1"/>
  <c r="E495" i="6"/>
  <c r="F495" i="15" s="1"/>
  <c r="E494" i="6"/>
  <c r="F494" i="15" s="1"/>
  <c r="E493" i="6"/>
  <c r="F493" i="15" s="1"/>
  <c r="E492" i="6"/>
  <c r="F492" i="15" s="1"/>
  <c r="E491" i="6"/>
  <c r="F491" i="15" s="1"/>
  <c r="E490" i="6"/>
  <c r="F490" i="15" s="1"/>
  <c r="E489" i="6"/>
  <c r="F489" i="15" s="1"/>
  <c r="E488" i="6"/>
  <c r="F488" i="15" s="1"/>
  <c r="E487" i="6"/>
  <c r="F487" i="15" s="1"/>
  <c r="E486" i="6"/>
  <c r="F486" i="15" s="1"/>
  <c r="E485" i="6"/>
  <c r="F485" i="15" s="1"/>
  <c r="E484" i="6"/>
  <c r="F484" i="15" s="1"/>
  <c r="E483" i="6"/>
  <c r="F483" i="15" s="1"/>
  <c r="E482" i="6"/>
  <c r="F482" i="15" s="1"/>
  <c r="E481" i="6"/>
  <c r="F481" i="15" s="1"/>
  <c r="E480" i="6"/>
  <c r="F480" i="15" s="1"/>
  <c r="E479" i="6"/>
  <c r="F479" i="15" s="1"/>
  <c r="E478" i="6"/>
  <c r="F478" i="15" s="1"/>
  <c r="E477" i="6"/>
  <c r="F477" i="15" s="1"/>
  <c r="E476" i="6"/>
  <c r="F476" i="15" s="1"/>
  <c r="E475" i="6"/>
  <c r="F475" i="15" s="1"/>
  <c r="E474" i="6"/>
  <c r="F474" i="15" s="1"/>
  <c r="E473" i="6"/>
  <c r="F473" i="15" s="1"/>
  <c r="E472" i="6"/>
  <c r="F472" i="15" s="1"/>
  <c r="E471" i="6"/>
  <c r="F471" i="15" s="1"/>
  <c r="E470" i="6"/>
  <c r="F470" i="15" s="1"/>
  <c r="E469" i="6"/>
  <c r="F469" i="15" s="1"/>
  <c r="E468" i="6"/>
  <c r="F468" i="15" s="1"/>
  <c r="E467" i="6"/>
  <c r="F467" i="15" s="1"/>
  <c r="E466" i="6"/>
  <c r="F466" i="15" s="1"/>
  <c r="E465" i="6"/>
  <c r="F465" i="15" s="1"/>
  <c r="E464" i="6"/>
  <c r="F464" i="15" s="1"/>
  <c r="E463" i="6"/>
  <c r="F463" i="15" s="1"/>
  <c r="E462" i="6"/>
  <c r="F462" i="15" s="1"/>
  <c r="E461" i="6"/>
  <c r="F461" i="15" s="1"/>
  <c r="E460" i="6"/>
  <c r="F460" i="15" s="1"/>
  <c r="E459" i="6"/>
  <c r="F459" i="15" s="1"/>
  <c r="E458" i="6"/>
  <c r="F458" i="15" s="1"/>
  <c r="E457" i="6"/>
  <c r="F457" i="15" s="1"/>
  <c r="E456" i="6"/>
  <c r="F456" i="15" s="1"/>
  <c r="E455" i="6"/>
  <c r="F455" i="15" s="1"/>
  <c r="E454" i="6"/>
  <c r="F454" i="15" s="1"/>
  <c r="E453" i="6"/>
  <c r="F453" i="15" s="1"/>
  <c r="E452" i="6"/>
  <c r="F452" i="15" s="1"/>
  <c r="E451" i="6"/>
  <c r="F451" i="15" s="1"/>
  <c r="E450" i="6"/>
  <c r="F450" i="15" s="1"/>
  <c r="E449" i="6"/>
  <c r="F449" i="15" s="1"/>
  <c r="E448" i="6"/>
  <c r="F448" i="15" s="1"/>
  <c r="E447" i="6"/>
  <c r="F447" i="15" s="1"/>
  <c r="E446" i="6"/>
  <c r="F446" i="15" s="1"/>
  <c r="E445" i="6"/>
  <c r="F445" i="15" s="1"/>
  <c r="E444" i="6"/>
  <c r="F444" i="15" s="1"/>
  <c r="E443" i="6"/>
  <c r="F443" i="15" s="1"/>
  <c r="E442" i="6"/>
  <c r="F442" i="15" s="1"/>
  <c r="E441" i="6"/>
  <c r="F441" i="15" s="1"/>
  <c r="E440" i="6"/>
  <c r="F440" i="15" s="1"/>
  <c r="E439" i="6"/>
  <c r="F439" i="15" s="1"/>
  <c r="E438" i="6"/>
  <c r="F438" i="15" s="1"/>
  <c r="E437" i="6"/>
  <c r="F437" i="15" s="1"/>
  <c r="E436" i="6"/>
  <c r="F436" i="15" s="1"/>
  <c r="E435" i="6"/>
  <c r="F435" i="15" s="1"/>
  <c r="E434" i="6"/>
  <c r="F434" i="15" s="1"/>
  <c r="E433" i="6"/>
  <c r="F433" i="15" s="1"/>
  <c r="E432" i="6"/>
  <c r="F432" i="15" s="1"/>
  <c r="E431" i="6"/>
  <c r="F431" i="15" s="1"/>
  <c r="E430" i="6"/>
  <c r="F430" i="15" s="1"/>
  <c r="E429" i="6"/>
  <c r="F429" i="15" s="1"/>
  <c r="E428" i="6"/>
  <c r="F428" i="15" s="1"/>
  <c r="E427" i="6"/>
  <c r="F427" i="15" s="1"/>
  <c r="E426" i="6"/>
  <c r="F426" i="15" s="1"/>
  <c r="E425" i="6"/>
  <c r="F425" i="15" s="1"/>
  <c r="E424" i="6"/>
  <c r="F424" i="15" s="1"/>
  <c r="E423" i="6"/>
  <c r="F423" i="15" s="1"/>
  <c r="E422" i="6"/>
  <c r="F422" i="15" s="1"/>
  <c r="E421" i="6"/>
  <c r="F421" i="15" s="1"/>
  <c r="E420" i="6"/>
  <c r="F420" i="15" s="1"/>
  <c r="E419" i="6"/>
  <c r="F419" i="15" s="1"/>
  <c r="E418" i="6"/>
  <c r="F418" i="15" s="1"/>
  <c r="E417" i="6"/>
  <c r="F417" i="15" s="1"/>
  <c r="E416" i="6"/>
  <c r="F416" i="15" s="1"/>
  <c r="E415" i="6"/>
  <c r="F415" i="15" s="1"/>
  <c r="E414" i="6"/>
  <c r="F414" i="15" s="1"/>
  <c r="E413" i="6"/>
  <c r="F413" i="15" s="1"/>
  <c r="E412" i="6"/>
  <c r="F412" i="15" s="1"/>
  <c r="E411" i="6"/>
  <c r="F411" i="15" s="1"/>
  <c r="E410" i="6"/>
  <c r="F410" i="15" s="1"/>
  <c r="E409" i="6"/>
  <c r="F409" i="15" s="1"/>
  <c r="E408" i="6"/>
  <c r="F408" i="15" s="1"/>
  <c r="E407" i="6"/>
  <c r="F407" i="15" s="1"/>
  <c r="E406" i="6"/>
  <c r="F406" i="15" s="1"/>
  <c r="E405" i="6"/>
  <c r="F405" i="15" s="1"/>
  <c r="E404" i="6"/>
  <c r="F404" i="15" s="1"/>
  <c r="E403" i="6"/>
  <c r="F403" i="15" s="1"/>
  <c r="E402" i="6"/>
  <c r="F402" i="15" s="1"/>
  <c r="E401" i="6"/>
  <c r="F401" i="15" s="1"/>
  <c r="E400" i="6"/>
  <c r="F400" i="15" s="1"/>
  <c r="E399" i="6"/>
  <c r="F399" i="15" s="1"/>
  <c r="E398" i="6"/>
  <c r="F398" i="15" s="1"/>
  <c r="E397" i="6"/>
  <c r="F397" i="15" s="1"/>
  <c r="E396" i="6"/>
  <c r="F396" i="15" s="1"/>
  <c r="E395" i="6"/>
  <c r="F395" i="15" s="1"/>
  <c r="E394" i="6"/>
  <c r="F394" i="15" s="1"/>
  <c r="E393" i="6"/>
  <c r="F393" i="15" s="1"/>
  <c r="E392" i="6"/>
  <c r="F392" i="15" s="1"/>
  <c r="E391" i="6"/>
  <c r="F391" i="15" s="1"/>
  <c r="E390" i="6"/>
  <c r="F390" i="15" s="1"/>
  <c r="E389" i="6"/>
  <c r="F389" i="15" s="1"/>
  <c r="E388" i="6"/>
  <c r="F388" i="15" s="1"/>
  <c r="E387" i="6"/>
  <c r="F387" i="15" s="1"/>
  <c r="E386" i="6"/>
  <c r="F386" i="15" s="1"/>
  <c r="E385" i="6"/>
  <c r="F385" i="15" s="1"/>
  <c r="E384" i="6"/>
  <c r="F384" i="15" s="1"/>
  <c r="E383" i="6"/>
  <c r="F383" i="15" s="1"/>
  <c r="E382" i="6"/>
  <c r="F382" i="15" s="1"/>
  <c r="E381" i="6"/>
  <c r="F381" i="15" s="1"/>
  <c r="E380" i="6"/>
  <c r="F380" i="15" s="1"/>
  <c r="E379" i="6"/>
  <c r="F379" i="15" s="1"/>
  <c r="E378" i="6"/>
  <c r="F378" i="15" s="1"/>
  <c r="E377" i="6"/>
  <c r="F377" i="15" s="1"/>
  <c r="E376" i="6"/>
  <c r="F376" i="15" s="1"/>
  <c r="E375" i="6"/>
  <c r="F375" i="15" s="1"/>
  <c r="E374" i="6"/>
  <c r="F374" i="15" s="1"/>
  <c r="E373" i="6"/>
  <c r="F373" i="15" s="1"/>
  <c r="E372" i="6"/>
  <c r="F372" i="15" s="1"/>
  <c r="E371" i="6"/>
  <c r="F371" i="15" s="1"/>
  <c r="E370" i="6"/>
  <c r="F370" i="15" s="1"/>
  <c r="E369" i="6"/>
  <c r="F369" i="15" s="1"/>
  <c r="E368" i="6"/>
  <c r="F368" i="15" s="1"/>
  <c r="E367" i="6"/>
  <c r="F367" i="15" s="1"/>
  <c r="E366" i="6"/>
  <c r="F366" i="15" s="1"/>
  <c r="E365" i="6"/>
  <c r="F365" i="15" s="1"/>
  <c r="E364" i="6"/>
  <c r="F364" i="15" s="1"/>
  <c r="E363" i="6"/>
  <c r="F363" i="15" s="1"/>
  <c r="E362" i="6"/>
  <c r="F362" i="15" s="1"/>
  <c r="E361" i="6"/>
  <c r="F361" i="15" s="1"/>
  <c r="E360" i="6"/>
  <c r="F360" i="15" s="1"/>
  <c r="E359" i="6"/>
  <c r="F359" i="15" s="1"/>
  <c r="E358" i="6"/>
  <c r="F358" i="15" s="1"/>
  <c r="E357" i="6"/>
  <c r="F357" i="15" s="1"/>
  <c r="E356" i="6"/>
  <c r="F356" i="15" s="1"/>
  <c r="E355" i="6"/>
  <c r="F355" i="15" s="1"/>
  <c r="E354" i="6"/>
  <c r="F354" i="15" s="1"/>
  <c r="E353" i="6"/>
  <c r="F353" i="15" s="1"/>
  <c r="E352" i="6"/>
  <c r="F352" i="15" s="1"/>
  <c r="E351" i="6"/>
  <c r="F351" i="15" s="1"/>
  <c r="E350" i="6"/>
  <c r="F350" i="15" s="1"/>
  <c r="E349" i="6"/>
  <c r="F349" i="15" s="1"/>
  <c r="E348" i="6"/>
  <c r="F348" i="15" s="1"/>
  <c r="E347" i="6"/>
  <c r="F347" i="15" s="1"/>
  <c r="E346" i="6"/>
  <c r="F346" i="15" s="1"/>
  <c r="E345" i="6"/>
  <c r="F345" i="15" s="1"/>
  <c r="E344" i="6"/>
  <c r="F344" i="15" s="1"/>
  <c r="E343" i="6"/>
  <c r="F343" i="15" s="1"/>
  <c r="E342" i="6"/>
  <c r="F342" i="15" s="1"/>
  <c r="E341" i="6"/>
  <c r="F341" i="15" s="1"/>
  <c r="E340" i="6"/>
  <c r="F340" i="15" s="1"/>
  <c r="E339" i="6"/>
  <c r="F339" i="15" s="1"/>
  <c r="E338" i="6"/>
  <c r="F338" i="15" s="1"/>
  <c r="E337" i="6"/>
  <c r="F337" i="15" s="1"/>
  <c r="E336" i="6"/>
  <c r="F336" i="15" s="1"/>
  <c r="E335" i="6"/>
  <c r="F335" i="15" s="1"/>
  <c r="E334" i="6"/>
  <c r="F334" i="15" s="1"/>
  <c r="E333" i="6"/>
  <c r="F333" i="15" s="1"/>
  <c r="E332" i="6"/>
  <c r="F332" i="15" s="1"/>
  <c r="E331" i="6"/>
  <c r="F331" i="15" s="1"/>
  <c r="E330" i="6"/>
  <c r="F330" i="15" s="1"/>
  <c r="E329" i="6"/>
  <c r="F329" i="15" s="1"/>
  <c r="E328" i="6"/>
  <c r="F328" i="15" s="1"/>
  <c r="E327" i="6"/>
  <c r="F327" i="15" s="1"/>
  <c r="E326" i="6"/>
  <c r="F326" i="15" s="1"/>
  <c r="E325" i="6"/>
  <c r="F325" i="15" s="1"/>
  <c r="E324" i="6"/>
  <c r="F324" i="15" s="1"/>
  <c r="E323" i="6"/>
  <c r="F323" i="15" s="1"/>
  <c r="E322" i="6"/>
  <c r="F322" i="15" s="1"/>
  <c r="E321" i="6"/>
  <c r="F321" i="15" s="1"/>
  <c r="E320" i="6"/>
  <c r="F320" i="15" s="1"/>
  <c r="E319" i="6"/>
  <c r="F319" i="15" s="1"/>
  <c r="E318" i="6"/>
  <c r="F318" i="15" s="1"/>
  <c r="E317" i="6"/>
  <c r="F317" i="15" s="1"/>
  <c r="E316" i="6"/>
  <c r="F316" i="15" s="1"/>
  <c r="E315" i="6"/>
  <c r="F315" i="15" s="1"/>
  <c r="E314" i="6"/>
  <c r="F314" i="15" s="1"/>
  <c r="E313" i="6"/>
  <c r="F313" i="15" s="1"/>
  <c r="E312" i="6"/>
  <c r="F312" i="15" s="1"/>
  <c r="E311" i="6"/>
  <c r="F311" i="15" s="1"/>
  <c r="E310" i="6"/>
  <c r="F310" i="15" s="1"/>
  <c r="E309" i="6"/>
  <c r="F309" i="15" s="1"/>
  <c r="E308" i="6"/>
  <c r="F308" i="15" s="1"/>
  <c r="E307" i="6"/>
  <c r="F307" i="15" s="1"/>
  <c r="E306" i="6"/>
  <c r="F306" i="15" s="1"/>
  <c r="E305" i="6"/>
  <c r="F305" i="15" s="1"/>
  <c r="E304" i="6"/>
  <c r="F304" i="15" s="1"/>
  <c r="E303" i="6"/>
  <c r="F303" i="15" s="1"/>
  <c r="E302" i="6"/>
  <c r="F302" i="15" s="1"/>
  <c r="E301" i="6"/>
  <c r="F301" i="15" s="1"/>
  <c r="E300" i="6"/>
  <c r="F300" i="15" s="1"/>
  <c r="E299" i="6"/>
  <c r="F299" i="15" s="1"/>
  <c r="E298" i="6"/>
  <c r="F298" i="15" s="1"/>
  <c r="E297" i="6"/>
  <c r="F297" i="15" s="1"/>
  <c r="E296" i="6"/>
  <c r="F296" i="15" s="1"/>
  <c r="E295" i="6"/>
  <c r="F295" i="15" s="1"/>
  <c r="E294" i="6"/>
  <c r="F294" i="15" s="1"/>
  <c r="E293" i="6"/>
  <c r="F293" i="15" s="1"/>
  <c r="E292" i="6"/>
  <c r="F292" i="15" s="1"/>
  <c r="E291" i="6"/>
  <c r="F291" i="15" s="1"/>
  <c r="E290" i="6"/>
  <c r="F290" i="15" s="1"/>
  <c r="E289" i="6"/>
  <c r="F289" i="15" s="1"/>
  <c r="E288" i="6"/>
  <c r="F288" i="15" s="1"/>
  <c r="E287" i="6"/>
  <c r="F287" i="15" s="1"/>
  <c r="E286" i="6"/>
  <c r="F286" i="15" s="1"/>
  <c r="E285" i="6"/>
  <c r="F285" i="15" s="1"/>
  <c r="E284" i="6"/>
  <c r="F284" i="15" s="1"/>
  <c r="E283" i="6"/>
  <c r="F283" i="15" s="1"/>
  <c r="E282" i="6"/>
  <c r="F282" i="15" s="1"/>
  <c r="E281" i="6"/>
  <c r="F281" i="15" s="1"/>
  <c r="E280" i="6"/>
  <c r="F280" i="15" s="1"/>
  <c r="E279" i="6"/>
  <c r="F279" i="15" s="1"/>
  <c r="E278" i="6"/>
  <c r="F278" i="15" s="1"/>
  <c r="E277" i="6"/>
  <c r="F277" i="15" s="1"/>
  <c r="E276" i="6"/>
  <c r="F276" i="15" s="1"/>
  <c r="E275" i="6"/>
  <c r="F275" i="15" s="1"/>
  <c r="E274" i="6"/>
  <c r="F274" i="15" s="1"/>
  <c r="E273" i="6"/>
  <c r="F273" i="15" s="1"/>
  <c r="E272" i="6"/>
  <c r="F272" i="15" s="1"/>
  <c r="E271" i="6"/>
  <c r="F271" i="15" s="1"/>
  <c r="E270" i="6"/>
  <c r="F270" i="15" s="1"/>
  <c r="E269" i="6"/>
  <c r="F269" i="15" s="1"/>
  <c r="E268" i="6"/>
  <c r="F268" i="15" s="1"/>
  <c r="E267" i="6"/>
  <c r="F267" i="15" s="1"/>
  <c r="E266" i="6"/>
  <c r="F266" i="15" s="1"/>
  <c r="E265" i="6"/>
  <c r="F265" i="15" s="1"/>
  <c r="E264" i="6"/>
  <c r="F264" i="15" s="1"/>
  <c r="E263" i="6"/>
  <c r="F263" i="15" s="1"/>
  <c r="E262" i="6"/>
  <c r="F262" i="15" s="1"/>
  <c r="E261" i="6"/>
  <c r="F261" i="15" s="1"/>
  <c r="E260" i="6"/>
  <c r="F260" i="15" s="1"/>
  <c r="E259" i="6"/>
  <c r="F259" i="15" s="1"/>
  <c r="E258" i="6"/>
  <c r="F258" i="15" s="1"/>
  <c r="E257" i="6"/>
  <c r="F257" i="15" s="1"/>
  <c r="E256" i="6"/>
  <c r="F256" i="15" s="1"/>
  <c r="E255" i="6"/>
  <c r="F255" i="15" s="1"/>
  <c r="E254" i="6"/>
  <c r="F254" i="15" s="1"/>
  <c r="E253" i="6"/>
  <c r="F253" i="15" s="1"/>
  <c r="E252" i="6"/>
  <c r="F252" i="15" s="1"/>
  <c r="E251" i="6"/>
  <c r="F251" i="15" s="1"/>
  <c r="E250" i="6"/>
  <c r="F250" i="15" s="1"/>
  <c r="E249" i="6"/>
  <c r="F249" i="15" s="1"/>
  <c r="E248" i="6"/>
  <c r="F248" i="15" s="1"/>
  <c r="E247" i="6"/>
  <c r="F247" i="15" s="1"/>
  <c r="E246" i="6"/>
  <c r="F246" i="15" s="1"/>
  <c r="E245" i="6"/>
  <c r="F245" i="15" s="1"/>
  <c r="E244" i="6"/>
  <c r="F244" i="15" s="1"/>
  <c r="E243" i="6"/>
  <c r="F243" i="15" s="1"/>
  <c r="E242" i="6"/>
  <c r="F242" i="15" s="1"/>
  <c r="E241" i="6"/>
  <c r="F241" i="15" s="1"/>
  <c r="E240" i="6"/>
  <c r="F240" i="15" s="1"/>
  <c r="E239" i="6"/>
  <c r="F239" i="15" s="1"/>
  <c r="E238" i="6"/>
  <c r="F238" i="15" s="1"/>
  <c r="E237" i="6"/>
  <c r="F237" i="15" s="1"/>
  <c r="E236" i="6"/>
  <c r="F236" i="15" s="1"/>
  <c r="E235" i="6"/>
  <c r="F235" i="15" s="1"/>
  <c r="E234" i="6"/>
  <c r="F234" i="15" s="1"/>
  <c r="E233" i="6"/>
  <c r="F233" i="15" s="1"/>
  <c r="E232" i="6"/>
  <c r="F232" i="15" s="1"/>
  <c r="E231" i="6"/>
  <c r="F231" i="15" s="1"/>
  <c r="E230" i="6"/>
  <c r="F230" i="15" s="1"/>
  <c r="E229" i="6"/>
  <c r="F229" i="15" s="1"/>
  <c r="E228" i="6"/>
  <c r="F228" i="15" s="1"/>
  <c r="E227" i="6"/>
  <c r="F227" i="15" s="1"/>
  <c r="E226" i="6"/>
  <c r="F226" i="15" s="1"/>
  <c r="E225" i="6"/>
  <c r="F225" i="15" s="1"/>
  <c r="E224" i="6"/>
  <c r="F224" i="15" s="1"/>
  <c r="E223" i="6"/>
  <c r="F223" i="15" s="1"/>
  <c r="E222" i="6"/>
  <c r="F222" i="15" s="1"/>
  <c r="E221" i="6"/>
  <c r="F221" i="15" s="1"/>
  <c r="E220" i="6"/>
  <c r="F220" i="15" s="1"/>
  <c r="E219" i="6"/>
  <c r="F219" i="15" s="1"/>
  <c r="E218" i="6"/>
  <c r="F218" i="15" s="1"/>
  <c r="E217" i="6"/>
  <c r="F217" i="15" s="1"/>
  <c r="E216" i="6"/>
  <c r="F216" i="15" s="1"/>
  <c r="E215" i="6"/>
  <c r="F215" i="15" s="1"/>
  <c r="E214" i="6"/>
  <c r="F214" i="15" s="1"/>
  <c r="E213" i="6"/>
  <c r="F213" i="15" s="1"/>
  <c r="E212" i="6"/>
  <c r="F212" i="15" s="1"/>
  <c r="E211" i="6"/>
  <c r="F211" i="15" s="1"/>
  <c r="E210" i="6"/>
  <c r="F210" i="15" s="1"/>
  <c r="E209" i="6"/>
  <c r="F209" i="15" s="1"/>
  <c r="E208" i="6"/>
  <c r="F208" i="15" s="1"/>
  <c r="E207" i="6"/>
  <c r="F207" i="15" s="1"/>
  <c r="E206" i="6"/>
  <c r="F206" i="15" s="1"/>
  <c r="E205" i="6"/>
  <c r="F205" i="15" s="1"/>
  <c r="E204" i="6"/>
  <c r="F204" i="15" s="1"/>
  <c r="E203" i="6"/>
  <c r="F203" i="15" s="1"/>
  <c r="E202" i="6"/>
  <c r="F202" i="15" s="1"/>
  <c r="E201" i="6"/>
  <c r="F201" i="15" s="1"/>
  <c r="E200" i="6"/>
  <c r="F200" i="15" s="1"/>
  <c r="E199" i="6"/>
  <c r="F199" i="15" s="1"/>
  <c r="E198" i="6"/>
  <c r="F198" i="15" s="1"/>
  <c r="E197" i="6"/>
  <c r="F197" i="15" s="1"/>
  <c r="E196" i="6"/>
  <c r="F196" i="15" s="1"/>
  <c r="E195" i="6"/>
  <c r="F195" i="15" s="1"/>
  <c r="E194" i="6"/>
  <c r="F194" i="15" s="1"/>
  <c r="E193" i="6"/>
  <c r="F193" i="15" s="1"/>
  <c r="E192" i="6"/>
  <c r="F192" i="15" s="1"/>
  <c r="E191" i="6"/>
  <c r="F191" i="15" s="1"/>
  <c r="E190" i="6"/>
  <c r="F190" i="15" s="1"/>
  <c r="E189" i="6"/>
  <c r="F189" i="15" s="1"/>
  <c r="E188" i="6"/>
  <c r="F188" i="15" s="1"/>
  <c r="E187" i="6"/>
  <c r="F187" i="15" s="1"/>
  <c r="E186" i="6"/>
  <c r="F186" i="15" s="1"/>
  <c r="E185" i="6"/>
  <c r="F185" i="15" s="1"/>
  <c r="E184" i="6"/>
  <c r="F184" i="15" s="1"/>
  <c r="E183" i="6"/>
  <c r="F183" i="15" s="1"/>
  <c r="E182" i="6"/>
  <c r="F182" i="15" s="1"/>
  <c r="E181" i="6"/>
  <c r="F181" i="15" s="1"/>
  <c r="E180" i="6"/>
  <c r="F180" i="15" s="1"/>
  <c r="E179" i="6"/>
  <c r="F179" i="15" s="1"/>
  <c r="E178" i="6"/>
  <c r="F178" i="15" s="1"/>
  <c r="E177" i="6"/>
  <c r="F177" i="15" s="1"/>
  <c r="E176" i="6"/>
  <c r="F176" i="15" s="1"/>
  <c r="E175" i="6"/>
  <c r="F175" i="15" s="1"/>
  <c r="E174" i="6"/>
  <c r="F174" i="15" s="1"/>
  <c r="E173" i="6"/>
  <c r="F173" i="15" s="1"/>
  <c r="E172" i="6"/>
  <c r="F172" i="15" s="1"/>
  <c r="E171" i="6"/>
  <c r="F171" i="15" s="1"/>
  <c r="E170" i="6"/>
  <c r="F170" i="15" s="1"/>
  <c r="E169" i="6"/>
  <c r="F169" i="15" s="1"/>
  <c r="E168" i="6"/>
  <c r="F168" i="15" s="1"/>
  <c r="E167" i="6"/>
  <c r="F167" i="15" s="1"/>
  <c r="E166" i="6"/>
  <c r="F166" i="15" s="1"/>
  <c r="E165" i="6"/>
  <c r="F165" i="15" s="1"/>
  <c r="E164" i="6"/>
  <c r="F164" i="15" s="1"/>
  <c r="E163" i="6"/>
  <c r="F163" i="15" s="1"/>
  <c r="E162" i="6"/>
  <c r="F162" i="15" s="1"/>
  <c r="E161" i="6"/>
  <c r="F161" i="15" s="1"/>
  <c r="E160" i="6"/>
  <c r="F160" i="15" s="1"/>
  <c r="E159" i="6"/>
  <c r="F159" i="15" s="1"/>
  <c r="E158" i="6"/>
  <c r="F158" i="15" s="1"/>
  <c r="E157" i="6"/>
  <c r="F157" i="15" s="1"/>
  <c r="E156" i="6"/>
  <c r="F156" i="15" s="1"/>
  <c r="E155" i="6"/>
  <c r="F155" i="15" s="1"/>
  <c r="E154" i="6"/>
  <c r="F154" i="15" s="1"/>
  <c r="E153" i="6"/>
  <c r="F153" i="15" s="1"/>
  <c r="E152" i="6"/>
  <c r="F152" i="15" s="1"/>
  <c r="E151" i="6"/>
  <c r="F151" i="15" s="1"/>
  <c r="E150" i="6"/>
  <c r="F150" i="15" s="1"/>
  <c r="E149" i="6"/>
  <c r="F149" i="15" s="1"/>
  <c r="E148" i="6"/>
  <c r="F148" i="15" s="1"/>
  <c r="E147" i="6"/>
  <c r="F147" i="15" s="1"/>
  <c r="E146" i="6"/>
  <c r="F146" i="15" s="1"/>
  <c r="E145" i="6"/>
  <c r="F145" i="15" s="1"/>
  <c r="E144" i="6"/>
  <c r="F144" i="15" s="1"/>
  <c r="E143" i="6"/>
  <c r="F143" i="15" s="1"/>
  <c r="E142" i="6"/>
  <c r="F142" i="15" s="1"/>
  <c r="E141" i="6"/>
  <c r="F141" i="15" s="1"/>
  <c r="E140" i="6"/>
  <c r="F140" i="15" s="1"/>
  <c r="E139" i="6"/>
  <c r="F139" i="15" s="1"/>
  <c r="E138" i="6"/>
  <c r="F138" i="15" s="1"/>
  <c r="E137" i="6"/>
  <c r="F137" i="15" s="1"/>
  <c r="E136" i="6"/>
  <c r="F136" i="15" s="1"/>
  <c r="E135" i="6"/>
  <c r="F135" i="15" s="1"/>
  <c r="E134" i="6"/>
  <c r="F134" i="15" s="1"/>
  <c r="E133" i="6"/>
  <c r="F133" i="15" s="1"/>
  <c r="E132" i="6"/>
  <c r="F132" i="15" s="1"/>
  <c r="E131" i="6"/>
  <c r="F131" i="15" s="1"/>
  <c r="E130" i="6"/>
  <c r="F130" i="15" s="1"/>
  <c r="E129" i="6"/>
  <c r="F129" i="15" s="1"/>
  <c r="E128" i="6"/>
  <c r="F128" i="15" s="1"/>
  <c r="E127" i="6"/>
  <c r="F127" i="15" s="1"/>
  <c r="E126" i="6"/>
  <c r="F126" i="15" s="1"/>
  <c r="E125" i="6"/>
  <c r="F125" i="15" s="1"/>
  <c r="E124" i="6"/>
  <c r="F124" i="15" s="1"/>
  <c r="E123" i="6"/>
  <c r="F123" i="15" s="1"/>
  <c r="E122" i="6"/>
  <c r="F122" i="15" s="1"/>
  <c r="E121" i="6"/>
  <c r="F121" i="15" s="1"/>
  <c r="E120" i="6"/>
  <c r="F120" i="15" s="1"/>
  <c r="E119" i="6"/>
  <c r="F119" i="15" s="1"/>
  <c r="E118" i="6"/>
  <c r="F118" i="15" s="1"/>
  <c r="E117" i="6"/>
  <c r="F117" i="15" s="1"/>
  <c r="E116" i="6"/>
  <c r="F116" i="15" s="1"/>
  <c r="E115" i="6"/>
  <c r="F115" i="15" s="1"/>
  <c r="E114" i="6"/>
  <c r="F114" i="15" s="1"/>
  <c r="E113" i="6"/>
  <c r="F113" i="15" s="1"/>
  <c r="E112" i="6"/>
  <c r="F112" i="15" s="1"/>
  <c r="E111" i="6"/>
  <c r="F111" i="15" s="1"/>
  <c r="E110" i="6"/>
  <c r="F110" i="15" s="1"/>
  <c r="E109" i="6"/>
  <c r="F109" i="15" s="1"/>
  <c r="E108" i="6"/>
  <c r="F108" i="15" s="1"/>
  <c r="E107" i="6"/>
  <c r="F107" i="15" s="1"/>
  <c r="E106" i="6"/>
  <c r="F106" i="15" s="1"/>
  <c r="E105" i="6"/>
  <c r="F105" i="15" s="1"/>
  <c r="E104" i="6"/>
  <c r="F104" i="15" s="1"/>
  <c r="E103" i="6"/>
  <c r="F103" i="15" s="1"/>
  <c r="E102" i="6"/>
  <c r="F102" i="15" s="1"/>
  <c r="E101" i="6"/>
  <c r="F101" i="15" s="1"/>
  <c r="E100" i="6"/>
  <c r="F100" i="15" s="1"/>
  <c r="E99" i="6"/>
  <c r="F99" i="15" s="1"/>
  <c r="E98" i="6"/>
  <c r="F98" i="15" s="1"/>
  <c r="E97" i="6"/>
  <c r="F97" i="15" s="1"/>
  <c r="E96" i="6"/>
  <c r="F96" i="15" s="1"/>
  <c r="E95" i="6"/>
  <c r="F95" i="15" s="1"/>
  <c r="E94" i="6"/>
  <c r="F94" i="15" s="1"/>
  <c r="E93" i="6"/>
  <c r="F93" i="15" s="1"/>
  <c r="E92" i="6"/>
  <c r="F92" i="15" s="1"/>
  <c r="E91" i="6"/>
  <c r="F91" i="15" s="1"/>
  <c r="E90" i="6"/>
  <c r="F90" i="15" s="1"/>
  <c r="E89" i="6"/>
  <c r="F89" i="15" s="1"/>
  <c r="E88" i="6"/>
  <c r="F88" i="15" s="1"/>
  <c r="E87" i="6"/>
  <c r="F87" i="15" s="1"/>
  <c r="E86" i="6"/>
  <c r="F86" i="15" s="1"/>
  <c r="E85" i="6"/>
  <c r="F85" i="15" s="1"/>
  <c r="E84" i="6"/>
  <c r="F84" i="15" s="1"/>
  <c r="E83" i="6"/>
  <c r="F83" i="15" s="1"/>
  <c r="E82" i="6"/>
  <c r="F82" i="15" s="1"/>
  <c r="E81" i="6"/>
  <c r="F81" i="15" s="1"/>
  <c r="E80" i="6"/>
  <c r="F80" i="15" s="1"/>
  <c r="E79" i="6"/>
  <c r="F79" i="15" s="1"/>
  <c r="E78" i="6"/>
  <c r="F78" i="15" s="1"/>
  <c r="E77" i="6"/>
  <c r="F77" i="15" s="1"/>
  <c r="E76" i="6"/>
  <c r="F76" i="15" s="1"/>
  <c r="E75" i="6"/>
  <c r="F75" i="15" s="1"/>
  <c r="E74" i="6"/>
  <c r="F74" i="15" s="1"/>
  <c r="E73" i="6"/>
  <c r="F73" i="15" s="1"/>
  <c r="E72" i="6"/>
  <c r="F72" i="15" s="1"/>
  <c r="E71" i="6"/>
  <c r="F71" i="15" s="1"/>
  <c r="E70" i="6"/>
  <c r="F70" i="15" s="1"/>
  <c r="E69" i="6"/>
  <c r="F69" i="15" s="1"/>
  <c r="E68" i="6"/>
  <c r="F68" i="15" s="1"/>
  <c r="E67" i="6"/>
  <c r="F67" i="15" s="1"/>
  <c r="E66" i="6"/>
  <c r="F66" i="15" s="1"/>
  <c r="E65" i="6"/>
  <c r="F65" i="15" s="1"/>
  <c r="E64" i="6"/>
  <c r="F64" i="15" s="1"/>
  <c r="E63" i="6"/>
  <c r="F63" i="15" s="1"/>
  <c r="E62" i="6"/>
  <c r="F62" i="15" s="1"/>
  <c r="E61" i="6"/>
  <c r="F61" i="15" s="1"/>
  <c r="E60" i="6"/>
  <c r="F60" i="15" s="1"/>
  <c r="E59" i="6"/>
  <c r="F59" i="15" s="1"/>
  <c r="E58" i="6"/>
  <c r="F58" i="15" s="1"/>
  <c r="E57" i="6"/>
  <c r="F57" i="15" s="1"/>
  <c r="E56" i="6"/>
  <c r="F56" i="15" s="1"/>
  <c r="E55" i="6"/>
  <c r="F55" i="15" s="1"/>
  <c r="E54" i="6"/>
  <c r="F54" i="15" s="1"/>
  <c r="E53" i="6"/>
  <c r="F53" i="15" s="1"/>
  <c r="E52" i="6"/>
  <c r="F52" i="15" s="1"/>
  <c r="E51" i="6"/>
  <c r="F51" i="15" s="1"/>
  <c r="E50" i="6"/>
  <c r="F50" i="15" s="1"/>
  <c r="E49" i="6"/>
  <c r="F49" i="15" s="1"/>
  <c r="E48" i="6"/>
  <c r="F48" i="15" s="1"/>
  <c r="E47" i="6"/>
  <c r="F47" i="15" s="1"/>
  <c r="E46" i="6"/>
  <c r="F46" i="15" s="1"/>
  <c r="E45" i="6"/>
  <c r="F45" i="15" s="1"/>
  <c r="E44" i="6"/>
  <c r="F44" i="15" s="1"/>
  <c r="E43" i="6"/>
  <c r="F43" i="15" s="1"/>
  <c r="E42" i="6"/>
  <c r="F42" i="15" s="1"/>
  <c r="E41" i="6"/>
  <c r="F41" i="15" s="1"/>
  <c r="E40" i="6"/>
  <c r="F40" i="15" s="1"/>
  <c r="E39" i="6"/>
  <c r="F39" i="15" s="1"/>
  <c r="E38" i="6"/>
  <c r="F38" i="15" s="1"/>
  <c r="E37" i="6"/>
  <c r="F37" i="15" s="1"/>
  <c r="E36" i="6"/>
  <c r="F36" i="15" s="1"/>
  <c r="E35" i="6"/>
  <c r="F35" i="15" s="1"/>
  <c r="E34" i="6"/>
  <c r="F34" i="15" s="1"/>
  <c r="E33" i="6"/>
  <c r="F33" i="15" s="1"/>
  <c r="E32" i="6"/>
  <c r="F32" i="15" s="1"/>
  <c r="E31" i="6"/>
  <c r="F31" i="15" s="1"/>
  <c r="E30" i="6"/>
  <c r="F30" i="15" s="1"/>
  <c r="E29" i="6"/>
  <c r="F29" i="15" s="1"/>
  <c r="E28" i="6"/>
  <c r="F28" i="15" s="1"/>
  <c r="E27" i="6"/>
  <c r="F27" i="15" s="1"/>
  <c r="E26" i="6"/>
  <c r="F26" i="15" s="1"/>
  <c r="E25" i="6"/>
  <c r="F25" i="15" s="1"/>
  <c r="E24" i="6"/>
  <c r="F24" i="15" s="1"/>
  <c r="E23" i="6"/>
  <c r="F23" i="15" s="1"/>
  <c r="E22" i="6"/>
  <c r="F22" i="15" s="1"/>
  <c r="E21" i="6"/>
  <c r="F21" i="15" s="1"/>
  <c r="E20" i="6"/>
  <c r="F20" i="15" s="1"/>
  <c r="E19" i="6"/>
  <c r="F19" i="15" s="1"/>
  <c r="F18" i="15"/>
  <c r="F17" i="15"/>
  <c r="F16" i="15"/>
  <c r="F15" i="15"/>
  <c r="F14" i="15"/>
  <c r="F13" i="15"/>
  <c r="F12" i="15"/>
  <c r="F11" i="15"/>
  <c r="F10" i="15"/>
  <c r="F9" i="15"/>
  <c r="F8" i="15"/>
  <c r="F7" i="15"/>
  <c r="E6" i="6"/>
  <c r="F6" i="15" s="1"/>
  <c r="E5" i="6"/>
  <c r="F5" i="15" s="1"/>
  <c r="O2000" i="5" a="1"/>
  <c r="O2000" i="5" s="1"/>
  <c r="N2000" i="5" a="1"/>
  <c r="N2000" i="5" s="1"/>
  <c r="M2000" i="5" a="1"/>
  <c r="M2000" i="5" s="1"/>
  <c r="B2000" i="5"/>
  <c r="A2000" i="5"/>
  <c r="O1999" i="5" a="1"/>
  <c r="O1999" i="5" s="1"/>
  <c r="N1999" i="5" a="1"/>
  <c r="N1999" i="5" s="1"/>
  <c r="M1999" i="5" a="1"/>
  <c r="M1999" i="5" s="1"/>
  <c r="B1999" i="5"/>
  <c r="A1999" i="5"/>
  <c r="O1998" i="5" a="1"/>
  <c r="O1998" i="5" s="1"/>
  <c r="N1998" i="5" a="1"/>
  <c r="N1998" i="5" s="1"/>
  <c r="M1998" i="5" a="1"/>
  <c r="M1998" i="5" s="1"/>
  <c r="B1998" i="5"/>
  <c r="A1998" i="5"/>
  <c r="O1997" i="5" a="1"/>
  <c r="O1997" i="5" s="1"/>
  <c r="N1997" i="5" a="1"/>
  <c r="N1997" i="5" s="1"/>
  <c r="M1997" i="5" a="1"/>
  <c r="M1997" i="5" s="1"/>
  <c r="B1997" i="5"/>
  <c r="A1997" i="5" s="1"/>
  <c r="O1996" i="5" a="1"/>
  <c r="O1996" i="5" s="1"/>
  <c r="N1996" i="5" a="1"/>
  <c r="N1996" i="5" s="1"/>
  <c r="M1996" i="5" a="1"/>
  <c r="M1996" i="5" s="1"/>
  <c r="B1996" i="5"/>
  <c r="A1996" i="5" s="1"/>
  <c r="O1995" i="5" a="1"/>
  <c r="O1995" i="5" s="1"/>
  <c r="N1995" i="5" a="1"/>
  <c r="N1995" i="5" s="1"/>
  <c r="M1995" i="5" a="1"/>
  <c r="M1995" i="5" s="1"/>
  <c r="B1995" i="5"/>
  <c r="A1995" i="5" s="1"/>
  <c r="O1994" i="5" a="1"/>
  <c r="O1994" i="5" s="1"/>
  <c r="N1994" i="5" a="1"/>
  <c r="N1994" i="5" s="1"/>
  <c r="M1994" i="5" a="1"/>
  <c r="M1994" i="5" s="1"/>
  <c r="B1994" i="5"/>
  <c r="A1994" i="5"/>
  <c r="O1993" i="5" a="1"/>
  <c r="O1993" i="5" s="1"/>
  <c r="N1993" i="5" a="1"/>
  <c r="N1993" i="5" s="1"/>
  <c r="M1993" i="5" a="1"/>
  <c r="M1993" i="5" s="1"/>
  <c r="B1993" i="5"/>
  <c r="A1993" i="5" s="1"/>
  <c r="O1992" i="5" a="1"/>
  <c r="O1992" i="5" s="1"/>
  <c r="N1992" i="5" a="1"/>
  <c r="N1992" i="5" s="1"/>
  <c r="M1992" i="5" a="1"/>
  <c r="M1992" i="5" s="1"/>
  <c r="B1992" i="5"/>
  <c r="A1992" i="5"/>
  <c r="O1991" i="5" a="1"/>
  <c r="O1991" i="5" s="1"/>
  <c r="N1991" i="5" a="1"/>
  <c r="N1991" i="5" s="1"/>
  <c r="M1991" i="5" a="1"/>
  <c r="M1991" i="5" s="1"/>
  <c r="B1991" i="5"/>
  <c r="A1991" i="5" s="1"/>
  <c r="O1990" i="5" a="1"/>
  <c r="O1990" i="5" s="1"/>
  <c r="N1990" i="5" a="1"/>
  <c r="N1990" i="5" s="1"/>
  <c r="M1990" i="5" a="1"/>
  <c r="M1990" i="5" s="1"/>
  <c r="B1990" i="5"/>
  <c r="A1990" i="5"/>
  <c r="O1989" i="5" a="1"/>
  <c r="O1989" i="5" s="1"/>
  <c r="N1989" i="5" a="1"/>
  <c r="N1989" i="5" s="1"/>
  <c r="M1989" i="5" a="1"/>
  <c r="M1989" i="5" s="1"/>
  <c r="B1989" i="5"/>
  <c r="A1989" i="5" s="1"/>
  <c r="O1988" i="5" a="1"/>
  <c r="O1988" i="5" s="1"/>
  <c r="N1988" i="5" a="1"/>
  <c r="N1988" i="5" s="1"/>
  <c r="M1988" i="5" a="1"/>
  <c r="M1988" i="5" s="1"/>
  <c r="B1988" i="5"/>
  <c r="A1988" i="5"/>
  <c r="O1987" i="5" a="1"/>
  <c r="O1987" i="5" s="1"/>
  <c r="N1987" i="5" a="1"/>
  <c r="N1987" i="5" s="1"/>
  <c r="M1987" i="5" a="1"/>
  <c r="M1987" i="5" s="1"/>
  <c r="B1987" i="5"/>
  <c r="A1987" i="5"/>
  <c r="O1986" i="5" a="1"/>
  <c r="O1986" i="5" s="1"/>
  <c r="N1986" i="5" a="1"/>
  <c r="N1986" i="5" s="1"/>
  <c r="M1986" i="5" a="1"/>
  <c r="M1986" i="5" s="1"/>
  <c r="B1986" i="5"/>
  <c r="A1986" i="5"/>
  <c r="O1985" i="5" a="1"/>
  <c r="O1985" i="5" s="1"/>
  <c r="N1985" i="5" a="1"/>
  <c r="N1985" i="5" s="1"/>
  <c r="M1985" i="5" a="1"/>
  <c r="M1985" i="5" s="1"/>
  <c r="B1985" i="5"/>
  <c r="A1985" i="5"/>
  <c r="O1984" i="5" a="1"/>
  <c r="O1984" i="5" s="1"/>
  <c r="N1984" i="5" a="1"/>
  <c r="N1984" i="5" s="1"/>
  <c r="M1984" i="5" a="1"/>
  <c r="M1984" i="5" s="1"/>
  <c r="B1984" i="5"/>
  <c r="A1984" i="5" s="1"/>
  <c r="O1983" i="5" a="1"/>
  <c r="O1983" i="5" s="1"/>
  <c r="N1983" i="5" a="1"/>
  <c r="N1983" i="5" s="1"/>
  <c r="M1983" i="5" a="1"/>
  <c r="M1983" i="5" s="1"/>
  <c r="B1983" i="5"/>
  <c r="A1983" i="5" s="1"/>
  <c r="O1982" i="5" a="1"/>
  <c r="O1982" i="5" s="1"/>
  <c r="N1982" i="5" a="1"/>
  <c r="N1982" i="5" s="1"/>
  <c r="M1982" i="5" a="1"/>
  <c r="M1982" i="5" s="1"/>
  <c r="B1982" i="5"/>
  <c r="A1982" i="5" s="1"/>
  <c r="O1981" i="5" a="1"/>
  <c r="O1981" i="5" s="1"/>
  <c r="N1981" i="5" a="1"/>
  <c r="N1981" i="5" s="1"/>
  <c r="M1981" i="5" a="1"/>
  <c r="M1981" i="5" s="1"/>
  <c r="B1981" i="5"/>
  <c r="A1981" i="5"/>
  <c r="O1980" i="5" a="1"/>
  <c r="O1980" i="5" s="1"/>
  <c r="N1980" i="5" a="1"/>
  <c r="N1980" i="5" s="1"/>
  <c r="M1980" i="5" a="1"/>
  <c r="M1980" i="5" s="1"/>
  <c r="B1980" i="5"/>
  <c r="A1980" i="5" s="1"/>
  <c r="O1979" i="5" a="1"/>
  <c r="O1979" i="5" s="1"/>
  <c r="N1979" i="5" a="1"/>
  <c r="N1979" i="5" s="1"/>
  <c r="M1979" i="5" a="1"/>
  <c r="M1979" i="5" s="1"/>
  <c r="B1979" i="5"/>
  <c r="A1979" i="5" s="1"/>
  <c r="O1978" i="5" a="1"/>
  <c r="O1978" i="5" s="1"/>
  <c r="N1978" i="5" a="1"/>
  <c r="N1978" i="5" s="1"/>
  <c r="M1978" i="5" a="1"/>
  <c r="M1978" i="5" s="1"/>
  <c r="B1978" i="5"/>
  <c r="A1978" i="5" s="1"/>
  <c r="O1977" i="5" a="1"/>
  <c r="O1977" i="5" s="1"/>
  <c r="N1977" i="5" a="1"/>
  <c r="N1977" i="5" s="1"/>
  <c r="M1977" i="5" a="1"/>
  <c r="M1977" i="5" s="1"/>
  <c r="B1977" i="5"/>
  <c r="A1977" i="5" s="1"/>
  <c r="O1976" i="5" a="1"/>
  <c r="O1976" i="5" s="1"/>
  <c r="N1976" i="5" a="1"/>
  <c r="N1976" i="5" s="1"/>
  <c r="M1976" i="5" a="1"/>
  <c r="M1976" i="5" s="1"/>
  <c r="B1976" i="5"/>
  <c r="A1976" i="5"/>
  <c r="O1975" i="5" a="1"/>
  <c r="O1975" i="5" s="1"/>
  <c r="N1975" i="5" a="1"/>
  <c r="N1975" i="5" s="1"/>
  <c r="M1975" i="5" a="1"/>
  <c r="M1975" i="5" s="1"/>
  <c r="B1975" i="5"/>
  <c r="A1975" i="5"/>
  <c r="O1974" i="5" a="1"/>
  <c r="O1974" i="5" s="1"/>
  <c r="N1974" i="5" a="1"/>
  <c r="N1974" i="5" s="1"/>
  <c r="M1974" i="5" a="1"/>
  <c r="M1974" i="5" s="1"/>
  <c r="B1974" i="5"/>
  <c r="A1974" i="5"/>
  <c r="O1973" i="5" a="1"/>
  <c r="O1973" i="5" s="1"/>
  <c r="N1973" i="5" a="1"/>
  <c r="N1973" i="5" s="1"/>
  <c r="M1973" i="5" a="1"/>
  <c r="M1973" i="5" s="1"/>
  <c r="B1973" i="5"/>
  <c r="A1973" i="5" s="1"/>
  <c r="O1972" i="5" a="1"/>
  <c r="O1972" i="5" s="1"/>
  <c r="N1972" i="5" a="1"/>
  <c r="N1972" i="5" s="1"/>
  <c r="M1972" i="5" a="1"/>
  <c r="M1972" i="5" s="1"/>
  <c r="B1972" i="5"/>
  <c r="A1972" i="5" s="1"/>
  <c r="O1971" i="5" a="1"/>
  <c r="O1971" i="5" s="1"/>
  <c r="N1971" i="5" a="1"/>
  <c r="N1971" i="5" s="1"/>
  <c r="M1971" i="5" a="1"/>
  <c r="M1971" i="5" s="1"/>
  <c r="B1971" i="5"/>
  <c r="A1971" i="5" s="1"/>
  <c r="O1970" i="5" a="1"/>
  <c r="O1970" i="5" s="1"/>
  <c r="N1970" i="5" a="1"/>
  <c r="N1970" i="5" s="1"/>
  <c r="M1970" i="5" a="1"/>
  <c r="M1970" i="5" s="1"/>
  <c r="B1970" i="5"/>
  <c r="A1970" i="5" s="1"/>
  <c r="O1969" i="5" a="1"/>
  <c r="O1969" i="5" s="1"/>
  <c r="N1969" i="5" a="1"/>
  <c r="N1969" i="5" s="1"/>
  <c r="M1969" i="5" a="1"/>
  <c r="M1969" i="5" s="1"/>
  <c r="B1969" i="5"/>
  <c r="A1969" i="5"/>
  <c r="O1968" i="5" a="1"/>
  <c r="O1968" i="5" s="1"/>
  <c r="N1968" i="5" a="1"/>
  <c r="N1968" i="5" s="1"/>
  <c r="M1968" i="5" a="1"/>
  <c r="M1968" i="5" s="1"/>
  <c r="B1968" i="5"/>
  <c r="A1968" i="5"/>
  <c r="O1967" i="5" a="1"/>
  <c r="O1967" i="5" s="1"/>
  <c r="N1967" i="5" a="1"/>
  <c r="N1967" i="5" s="1"/>
  <c r="M1967" i="5" a="1"/>
  <c r="M1967" i="5" s="1"/>
  <c r="B1967" i="5"/>
  <c r="A1967" i="5" s="1"/>
  <c r="O1966" i="5" a="1"/>
  <c r="O1966" i="5" s="1"/>
  <c r="N1966" i="5" a="1"/>
  <c r="N1966" i="5" s="1"/>
  <c r="M1966" i="5" a="1"/>
  <c r="M1966" i="5" s="1"/>
  <c r="B1966" i="5"/>
  <c r="A1966" i="5" s="1"/>
  <c r="O1965" i="5" a="1"/>
  <c r="O1965" i="5" s="1"/>
  <c r="N1965" i="5" a="1"/>
  <c r="N1965" i="5" s="1"/>
  <c r="M1965" i="5" a="1"/>
  <c r="M1965" i="5" s="1"/>
  <c r="B1965" i="5"/>
  <c r="A1965" i="5"/>
  <c r="O1964" i="5" a="1"/>
  <c r="O1964" i="5" s="1"/>
  <c r="N1964" i="5" a="1"/>
  <c r="N1964" i="5" s="1"/>
  <c r="M1964" i="5" a="1"/>
  <c r="M1964" i="5" s="1"/>
  <c r="B1964" i="5"/>
  <c r="A1964" i="5"/>
  <c r="O1963" i="5" a="1"/>
  <c r="O1963" i="5" s="1"/>
  <c r="N1963" i="5" a="1"/>
  <c r="N1963" i="5" s="1"/>
  <c r="M1963" i="5" a="1"/>
  <c r="M1963" i="5" s="1"/>
  <c r="B1963" i="5"/>
  <c r="A1963" i="5"/>
  <c r="O1962" i="5" a="1"/>
  <c r="O1962" i="5" s="1"/>
  <c r="N1962" i="5" a="1"/>
  <c r="N1962" i="5" s="1"/>
  <c r="M1962" i="5" a="1"/>
  <c r="M1962" i="5" s="1"/>
  <c r="B1962" i="5"/>
  <c r="A1962" i="5"/>
  <c r="O1961" i="5" a="1"/>
  <c r="O1961" i="5" s="1"/>
  <c r="N1961" i="5" a="1"/>
  <c r="N1961" i="5" s="1"/>
  <c r="M1961" i="5" a="1"/>
  <c r="M1961" i="5" s="1"/>
  <c r="B1961" i="5"/>
  <c r="A1961" i="5" s="1"/>
  <c r="O1960" i="5" a="1"/>
  <c r="O1960" i="5" s="1"/>
  <c r="N1960" i="5" a="1"/>
  <c r="N1960" i="5" s="1"/>
  <c r="M1960" i="5" a="1"/>
  <c r="M1960" i="5" s="1"/>
  <c r="B1960" i="5"/>
  <c r="A1960" i="5"/>
  <c r="O1959" i="5" a="1"/>
  <c r="O1959" i="5" s="1"/>
  <c r="N1959" i="5" a="1"/>
  <c r="N1959" i="5" s="1"/>
  <c r="M1959" i="5" a="1"/>
  <c r="M1959" i="5" s="1"/>
  <c r="B1959" i="5"/>
  <c r="A1959" i="5" s="1"/>
  <c r="O1958" i="5" a="1"/>
  <c r="O1958" i="5" s="1"/>
  <c r="N1958" i="5" a="1"/>
  <c r="N1958" i="5" s="1"/>
  <c r="M1958" i="5" a="1"/>
  <c r="M1958" i="5" s="1"/>
  <c r="B1958" i="5"/>
  <c r="A1958" i="5"/>
  <c r="O1957" i="5" a="1"/>
  <c r="O1957" i="5" s="1"/>
  <c r="N1957" i="5" a="1"/>
  <c r="N1957" i="5" s="1"/>
  <c r="M1957" i="5" a="1"/>
  <c r="M1957" i="5" s="1"/>
  <c r="B1957" i="5"/>
  <c r="A1957" i="5" s="1"/>
  <c r="O1956" i="5" a="1"/>
  <c r="O1956" i="5" s="1"/>
  <c r="N1956" i="5" a="1"/>
  <c r="N1956" i="5" s="1"/>
  <c r="M1956" i="5" a="1"/>
  <c r="M1956" i="5" s="1"/>
  <c r="B1956" i="5"/>
  <c r="A1956" i="5"/>
  <c r="O1955" i="5" a="1"/>
  <c r="O1955" i="5" s="1"/>
  <c r="N1955" i="5" a="1"/>
  <c r="N1955" i="5" s="1"/>
  <c r="M1955" i="5" a="1"/>
  <c r="M1955" i="5" s="1"/>
  <c r="B1955" i="5"/>
  <c r="A1955" i="5" s="1"/>
  <c r="O1954" i="5" a="1"/>
  <c r="O1954" i="5" s="1"/>
  <c r="N1954" i="5" a="1"/>
  <c r="N1954" i="5" s="1"/>
  <c r="M1954" i="5" a="1"/>
  <c r="M1954" i="5" s="1"/>
  <c r="B1954" i="5"/>
  <c r="A1954" i="5"/>
  <c r="O1953" i="5" a="1"/>
  <c r="O1953" i="5" s="1"/>
  <c r="N1953" i="5" a="1"/>
  <c r="N1953" i="5" s="1"/>
  <c r="M1953" i="5" a="1"/>
  <c r="M1953" i="5" s="1"/>
  <c r="B1953" i="5"/>
  <c r="A1953" i="5" s="1"/>
  <c r="O1952" i="5" a="1"/>
  <c r="O1952" i="5" s="1"/>
  <c r="N1952" i="5" a="1"/>
  <c r="N1952" i="5" s="1"/>
  <c r="M1952" i="5" a="1"/>
  <c r="M1952" i="5" s="1"/>
  <c r="B1952" i="5"/>
  <c r="A1952" i="5"/>
  <c r="O1951" i="5" a="1"/>
  <c r="O1951" i="5" s="1"/>
  <c r="N1951" i="5" a="1"/>
  <c r="N1951" i="5" s="1"/>
  <c r="M1951" i="5" a="1"/>
  <c r="M1951" i="5" s="1"/>
  <c r="B1951" i="5"/>
  <c r="A1951" i="5"/>
  <c r="O1950" i="5" a="1"/>
  <c r="O1950" i="5" s="1"/>
  <c r="N1950" i="5" a="1"/>
  <c r="N1950" i="5" s="1"/>
  <c r="M1950" i="5" a="1"/>
  <c r="M1950" i="5" s="1"/>
  <c r="B1950" i="5"/>
  <c r="A1950" i="5"/>
  <c r="O1949" i="5" a="1"/>
  <c r="O1949" i="5" s="1"/>
  <c r="N1949" i="5" a="1"/>
  <c r="N1949" i="5" s="1"/>
  <c r="M1949" i="5" a="1"/>
  <c r="M1949" i="5" s="1"/>
  <c r="B1949" i="5"/>
  <c r="A1949" i="5"/>
  <c r="O1948" i="5" a="1"/>
  <c r="O1948" i="5" s="1"/>
  <c r="N1948" i="5" a="1"/>
  <c r="N1948" i="5" s="1"/>
  <c r="M1948" i="5" a="1"/>
  <c r="M1948" i="5" s="1"/>
  <c r="B1948" i="5"/>
  <c r="A1948" i="5" s="1"/>
  <c r="O1947" i="5" a="1"/>
  <c r="O1947" i="5" s="1"/>
  <c r="N1947" i="5" a="1"/>
  <c r="N1947" i="5" s="1"/>
  <c r="M1947" i="5" a="1"/>
  <c r="M1947" i="5" s="1"/>
  <c r="B1947" i="5"/>
  <c r="A1947" i="5" s="1"/>
  <c r="O1946" i="5" a="1"/>
  <c r="O1946" i="5" s="1"/>
  <c r="N1946" i="5" a="1"/>
  <c r="N1946" i="5" s="1"/>
  <c r="M1946" i="5" a="1"/>
  <c r="M1946" i="5" s="1"/>
  <c r="B1946" i="5"/>
  <c r="A1946" i="5" s="1"/>
  <c r="O1945" i="5" a="1"/>
  <c r="O1945" i="5" s="1"/>
  <c r="N1945" i="5" a="1"/>
  <c r="N1945" i="5" s="1"/>
  <c r="M1945" i="5" a="1"/>
  <c r="M1945" i="5" s="1"/>
  <c r="B1945" i="5"/>
  <c r="A1945" i="5"/>
  <c r="O1944" i="5" a="1"/>
  <c r="O1944" i="5" s="1"/>
  <c r="N1944" i="5" a="1"/>
  <c r="N1944" i="5" s="1"/>
  <c r="M1944" i="5" a="1"/>
  <c r="M1944" i="5" s="1"/>
  <c r="B1944" i="5"/>
  <c r="A1944" i="5" s="1"/>
  <c r="O1943" i="5" a="1"/>
  <c r="O1943" i="5" s="1"/>
  <c r="N1943" i="5" a="1"/>
  <c r="N1943" i="5" s="1"/>
  <c r="M1943" i="5" a="1"/>
  <c r="M1943" i="5" s="1"/>
  <c r="B1943" i="5"/>
  <c r="A1943" i="5" s="1"/>
  <c r="O1942" i="5" a="1"/>
  <c r="O1942" i="5" s="1"/>
  <c r="N1942" i="5" a="1"/>
  <c r="N1942" i="5" s="1"/>
  <c r="M1942" i="5" a="1"/>
  <c r="M1942" i="5" s="1"/>
  <c r="B1942" i="5"/>
  <c r="A1942" i="5" s="1"/>
  <c r="O1941" i="5" a="1"/>
  <c r="O1941" i="5" s="1"/>
  <c r="N1941" i="5" a="1"/>
  <c r="N1941" i="5" s="1"/>
  <c r="M1941" i="5" a="1"/>
  <c r="M1941" i="5" s="1"/>
  <c r="B1941" i="5"/>
  <c r="A1941" i="5"/>
  <c r="O1940" i="5" a="1"/>
  <c r="O1940" i="5" s="1"/>
  <c r="N1940" i="5" a="1"/>
  <c r="N1940" i="5" s="1"/>
  <c r="M1940" i="5" a="1"/>
  <c r="M1940" i="5" s="1"/>
  <c r="B1940" i="5"/>
  <c r="A1940" i="5"/>
  <c r="O1939" i="5" a="1"/>
  <c r="O1939" i="5" s="1"/>
  <c r="N1939" i="5" a="1"/>
  <c r="N1939" i="5" s="1"/>
  <c r="M1939" i="5" a="1"/>
  <c r="M1939" i="5" s="1"/>
  <c r="B1939" i="5"/>
  <c r="A1939" i="5"/>
  <c r="O1938" i="5" a="1"/>
  <c r="O1938" i="5" s="1"/>
  <c r="N1938" i="5" a="1"/>
  <c r="N1938" i="5" s="1"/>
  <c r="M1938" i="5" a="1"/>
  <c r="M1938" i="5" s="1"/>
  <c r="B1938" i="5"/>
  <c r="A1938" i="5"/>
  <c r="O1937" i="5" a="1"/>
  <c r="O1937" i="5" s="1"/>
  <c r="N1937" i="5" a="1"/>
  <c r="N1937" i="5" s="1"/>
  <c r="M1937" i="5" a="1"/>
  <c r="M1937" i="5" s="1"/>
  <c r="B1937" i="5"/>
  <c r="A1937" i="5" s="1"/>
  <c r="O1936" i="5" a="1"/>
  <c r="O1936" i="5" s="1"/>
  <c r="N1936" i="5" a="1"/>
  <c r="N1936" i="5" s="1"/>
  <c r="M1936" i="5" a="1"/>
  <c r="M1936" i="5" s="1"/>
  <c r="B1936" i="5"/>
  <c r="A1936" i="5" s="1"/>
  <c r="O1935" i="5" a="1"/>
  <c r="O1935" i="5" s="1"/>
  <c r="N1935" i="5" a="1"/>
  <c r="N1935" i="5" s="1"/>
  <c r="M1935" i="5" a="1"/>
  <c r="M1935" i="5" s="1"/>
  <c r="B1935" i="5"/>
  <c r="A1935" i="5" s="1"/>
  <c r="O1934" i="5" a="1"/>
  <c r="O1934" i="5" s="1"/>
  <c r="N1934" i="5" a="1"/>
  <c r="N1934" i="5" s="1"/>
  <c r="M1934" i="5" a="1"/>
  <c r="M1934" i="5" s="1"/>
  <c r="B1934" i="5"/>
  <c r="A1934" i="5" s="1"/>
  <c r="O1933" i="5" a="1"/>
  <c r="O1933" i="5" s="1"/>
  <c r="N1933" i="5" a="1"/>
  <c r="N1933" i="5" s="1"/>
  <c r="M1933" i="5" a="1"/>
  <c r="M1933" i="5" s="1"/>
  <c r="B1933" i="5"/>
  <c r="A1933" i="5"/>
  <c r="O1932" i="5" a="1"/>
  <c r="O1932" i="5" s="1"/>
  <c r="N1932" i="5" a="1"/>
  <c r="N1932" i="5" s="1"/>
  <c r="M1932" i="5" a="1"/>
  <c r="M1932" i="5" s="1"/>
  <c r="B1932" i="5"/>
  <c r="A1932" i="5"/>
  <c r="O1931" i="5" a="1"/>
  <c r="O1931" i="5" s="1"/>
  <c r="N1931" i="5" a="1"/>
  <c r="N1931" i="5" s="1"/>
  <c r="M1931" i="5" a="1"/>
  <c r="M1931" i="5" s="1"/>
  <c r="B1931" i="5"/>
  <c r="A1931" i="5"/>
  <c r="O1930" i="5" a="1"/>
  <c r="O1930" i="5" s="1"/>
  <c r="N1930" i="5" a="1"/>
  <c r="N1930" i="5" s="1"/>
  <c r="M1930" i="5" a="1"/>
  <c r="M1930" i="5" s="1"/>
  <c r="B1930" i="5"/>
  <c r="A1930" i="5" s="1"/>
  <c r="O1929" i="5" a="1"/>
  <c r="O1929" i="5" s="1"/>
  <c r="N1929" i="5" a="1"/>
  <c r="N1929" i="5" s="1"/>
  <c r="M1929" i="5" a="1"/>
  <c r="M1929" i="5" s="1"/>
  <c r="B1929" i="5"/>
  <c r="A1929" i="5"/>
  <c r="O1928" i="5" a="1"/>
  <c r="O1928" i="5" s="1"/>
  <c r="N1928" i="5" a="1"/>
  <c r="N1928" i="5" s="1"/>
  <c r="M1928" i="5" a="1"/>
  <c r="M1928" i="5" s="1"/>
  <c r="B1928" i="5"/>
  <c r="A1928" i="5"/>
  <c r="O1927" i="5" a="1"/>
  <c r="O1927" i="5" s="1"/>
  <c r="N1927" i="5" a="1"/>
  <c r="N1927" i="5" s="1"/>
  <c r="M1927" i="5" a="1"/>
  <c r="M1927" i="5" s="1"/>
  <c r="B1927" i="5"/>
  <c r="A1927" i="5"/>
  <c r="O1926" i="5" a="1"/>
  <c r="O1926" i="5" s="1"/>
  <c r="N1926" i="5" a="1"/>
  <c r="N1926" i="5" s="1"/>
  <c r="M1926" i="5" a="1"/>
  <c r="M1926" i="5" s="1"/>
  <c r="B1926" i="5"/>
  <c r="A1926" i="5"/>
  <c r="O1925" i="5" a="1"/>
  <c r="O1925" i="5" s="1"/>
  <c r="N1925" i="5" a="1"/>
  <c r="N1925" i="5" s="1"/>
  <c r="M1925" i="5" a="1"/>
  <c r="M1925" i="5" s="1"/>
  <c r="B1925" i="5"/>
  <c r="A1925" i="5" s="1"/>
  <c r="O1924" i="5" a="1"/>
  <c r="O1924" i="5" s="1"/>
  <c r="N1924" i="5" a="1"/>
  <c r="N1924" i="5" s="1"/>
  <c r="M1924" i="5" a="1"/>
  <c r="M1924" i="5" s="1"/>
  <c r="B1924" i="5"/>
  <c r="A1924" i="5" s="1"/>
  <c r="O1923" i="5" a="1"/>
  <c r="O1923" i="5" s="1"/>
  <c r="N1923" i="5" a="1"/>
  <c r="N1923" i="5" s="1"/>
  <c r="M1923" i="5" a="1"/>
  <c r="M1923" i="5" s="1"/>
  <c r="B1923" i="5"/>
  <c r="A1923" i="5" s="1"/>
  <c r="O1922" i="5" a="1"/>
  <c r="O1922" i="5" s="1"/>
  <c r="N1922" i="5" a="1"/>
  <c r="N1922" i="5" s="1"/>
  <c r="M1922" i="5" a="1"/>
  <c r="M1922" i="5" s="1"/>
  <c r="B1922" i="5"/>
  <c r="A1922" i="5"/>
  <c r="O1921" i="5" a="1"/>
  <c r="O1921" i="5" s="1"/>
  <c r="N1921" i="5" a="1"/>
  <c r="N1921" i="5" s="1"/>
  <c r="M1921" i="5" a="1"/>
  <c r="M1921" i="5" s="1"/>
  <c r="B1921" i="5"/>
  <c r="A1921" i="5" s="1"/>
  <c r="O1920" i="5" a="1"/>
  <c r="O1920" i="5" s="1"/>
  <c r="N1920" i="5" a="1"/>
  <c r="N1920" i="5" s="1"/>
  <c r="M1920" i="5" a="1"/>
  <c r="M1920" i="5" s="1"/>
  <c r="B1920" i="5"/>
  <c r="A1920" i="5"/>
  <c r="O1919" i="5" a="1"/>
  <c r="O1919" i="5" s="1"/>
  <c r="N1919" i="5" a="1"/>
  <c r="N1919" i="5" s="1"/>
  <c r="M1919" i="5" a="1"/>
  <c r="M1919" i="5" s="1"/>
  <c r="B1919" i="5"/>
  <c r="A1919" i="5" s="1"/>
  <c r="O1918" i="5" a="1"/>
  <c r="O1918" i="5" s="1"/>
  <c r="N1918" i="5" a="1"/>
  <c r="N1918" i="5" s="1"/>
  <c r="M1918" i="5" a="1"/>
  <c r="M1918" i="5" s="1"/>
  <c r="B1918" i="5"/>
  <c r="A1918" i="5"/>
  <c r="O1917" i="5" a="1"/>
  <c r="O1917" i="5" s="1"/>
  <c r="N1917" i="5" a="1"/>
  <c r="N1917" i="5" s="1"/>
  <c r="M1917" i="5" a="1"/>
  <c r="M1917" i="5" s="1"/>
  <c r="B1917" i="5"/>
  <c r="A1917" i="5" s="1"/>
  <c r="O1916" i="5" a="1"/>
  <c r="O1916" i="5" s="1"/>
  <c r="N1916" i="5" a="1"/>
  <c r="N1916" i="5" s="1"/>
  <c r="M1916" i="5" a="1"/>
  <c r="M1916" i="5" s="1"/>
  <c r="B1916" i="5"/>
  <c r="A1916" i="5" s="1"/>
  <c r="O1915" i="5" a="1"/>
  <c r="O1915" i="5" s="1"/>
  <c r="N1915" i="5" a="1"/>
  <c r="N1915" i="5" s="1"/>
  <c r="M1915" i="5" a="1"/>
  <c r="M1915" i="5" s="1"/>
  <c r="B1915" i="5"/>
  <c r="A1915" i="5"/>
  <c r="O1914" i="5" a="1"/>
  <c r="O1914" i="5" s="1"/>
  <c r="N1914" i="5" a="1"/>
  <c r="N1914" i="5" s="1"/>
  <c r="M1914" i="5" a="1"/>
  <c r="M1914" i="5" s="1"/>
  <c r="B1914" i="5"/>
  <c r="A1914" i="5"/>
  <c r="O1913" i="5" a="1"/>
  <c r="O1913" i="5" s="1"/>
  <c r="N1913" i="5" a="1"/>
  <c r="N1913" i="5" s="1"/>
  <c r="M1913" i="5" a="1"/>
  <c r="M1913" i="5" s="1"/>
  <c r="B1913" i="5"/>
  <c r="A1913" i="5" s="1"/>
  <c r="O1912" i="5" a="1"/>
  <c r="O1912" i="5" s="1"/>
  <c r="N1912" i="5" a="1"/>
  <c r="N1912" i="5" s="1"/>
  <c r="M1912" i="5" a="1"/>
  <c r="M1912" i="5" s="1"/>
  <c r="B1912" i="5"/>
  <c r="A1912" i="5" s="1"/>
  <c r="O1911" i="5" a="1"/>
  <c r="O1911" i="5" s="1"/>
  <c r="N1911" i="5" a="1"/>
  <c r="N1911" i="5" s="1"/>
  <c r="M1911" i="5" a="1"/>
  <c r="M1911" i="5" s="1"/>
  <c r="B1911" i="5"/>
  <c r="A1911" i="5" s="1"/>
  <c r="O1910" i="5" a="1"/>
  <c r="O1910" i="5" s="1"/>
  <c r="N1910" i="5" a="1"/>
  <c r="N1910" i="5" s="1"/>
  <c r="M1910" i="5" a="1"/>
  <c r="M1910" i="5" s="1"/>
  <c r="B1910" i="5"/>
  <c r="A1910" i="5" s="1"/>
  <c r="O1909" i="5" a="1"/>
  <c r="O1909" i="5" s="1"/>
  <c r="N1909" i="5" a="1"/>
  <c r="N1909" i="5" s="1"/>
  <c r="M1909" i="5" a="1"/>
  <c r="M1909" i="5" s="1"/>
  <c r="B1909" i="5"/>
  <c r="A1909" i="5"/>
  <c r="O1908" i="5" a="1"/>
  <c r="O1908" i="5" s="1"/>
  <c r="N1908" i="5" a="1"/>
  <c r="N1908" i="5" s="1"/>
  <c r="M1908" i="5" a="1"/>
  <c r="M1908" i="5" s="1"/>
  <c r="B1908" i="5"/>
  <c r="A1908" i="5" s="1"/>
  <c r="O1907" i="5" a="1"/>
  <c r="O1907" i="5" s="1"/>
  <c r="N1907" i="5" a="1"/>
  <c r="N1907" i="5" s="1"/>
  <c r="M1907" i="5" a="1"/>
  <c r="M1907" i="5" s="1"/>
  <c r="B1907" i="5"/>
  <c r="A1907" i="5" s="1"/>
  <c r="O1906" i="5" a="1"/>
  <c r="O1906" i="5" s="1"/>
  <c r="N1906" i="5" a="1"/>
  <c r="N1906" i="5" s="1"/>
  <c r="M1906" i="5" a="1"/>
  <c r="M1906" i="5" s="1"/>
  <c r="B1906" i="5"/>
  <c r="A1906" i="5" s="1"/>
  <c r="O1905" i="5" a="1"/>
  <c r="O1905" i="5" s="1"/>
  <c r="N1905" i="5" a="1"/>
  <c r="N1905" i="5" s="1"/>
  <c r="M1905" i="5" a="1"/>
  <c r="M1905" i="5" s="1"/>
  <c r="B1905" i="5"/>
  <c r="A1905" i="5" s="1"/>
  <c r="O1904" i="5" a="1"/>
  <c r="O1904" i="5" s="1"/>
  <c r="N1904" i="5" a="1"/>
  <c r="N1904" i="5" s="1"/>
  <c r="M1904" i="5" a="1"/>
  <c r="M1904" i="5" s="1"/>
  <c r="B1904" i="5"/>
  <c r="A1904" i="5"/>
  <c r="O1903" i="5" a="1"/>
  <c r="O1903" i="5" s="1"/>
  <c r="N1903" i="5" a="1"/>
  <c r="N1903" i="5" s="1"/>
  <c r="M1903" i="5" a="1"/>
  <c r="M1903" i="5" s="1"/>
  <c r="B1903" i="5"/>
  <c r="A1903" i="5"/>
  <c r="O1902" i="5" a="1"/>
  <c r="O1902" i="5" s="1"/>
  <c r="N1902" i="5" a="1"/>
  <c r="N1902" i="5" s="1"/>
  <c r="M1902" i="5" a="1"/>
  <c r="M1902" i="5" s="1"/>
  <c r="B1902" i="5"/>
  <c r="A1902" i="5"/>
  <c r="O1901" i="5" a="1"/>
  <c r="O1901" i="5" s="1"/>
  <c r="N1901" i="5" a="1"/>
  <c r="N1901" i="5" s="1"/>
  <c r="M1901" i="5" a="1"/>
  <c r="M1901" i="5" s="1"/>
  <c r="B1901" i="5"/>
  <c r="A1901" i="5" s="1"/>
  <c r="O1900" i="5" a="1"/>
  <c r="O1900" i="5" s="1"/>
  <c r="N1900" i="5" a="1"/>
  <c r="N1900" i="5" s="1"/>
  <c r="M1900" i="5" a="1"/>
  <c r="M1900" i="5" s="1"/>
  <c r="B1900" i="5"/>
  <c r="A1900" i="5"/>
  <c r="O1899" i="5" a="1"/>
  <c r="O1899" i="5" s="1"/>
  <c r="N1899" i="5" a="1"/>
  <c r="N1899" i="5" s="1"/>
  <c r="M1899" i="5" a="1"/>
  <c r="M1899" i="5" s="1"/>
  <c r="B1899" i="5"/>
  <c r="A1899" i="5" s="1"/>
  <c r="O1898" i="5" a="1"/>
  <c r="O1898" i="5" s="1"/>
  <c r="N1898" i="5" a="1"/>
  <c r="N1898" i="5" s="1"/>
  <c r="M1898" i="5" a="1"/>
  <c r="M1898" i="5" s="1"/>
  <c r="B1898" i="5"/>
  <c r="A1898" i="5" s="1"/>
  <c r="O1897" i="5" a="1"/>
  <c r="O1897" i="5" s="1"/>
  <c r="N1897" i="5" a="1"/>
  <c r="N1897" i="5" s="1"/>
  <c r="M1897" i="5" a="1"/>
  <c r="M1897" i="5" s="1"/>
  <c r="B1897" i="5"/>
  <c r="A1897" i="5"/>
  <c r="O1896" i="5" a="1"/>
  <c r="O1896" i="5" s="1"/>
  <c r="N1896" i="5" a="1"/>
  <c r="N1896" i="5" s="1"/>
  <c r="M1896" i="5" a="1"/>
  <c r="M1896" i="5" s="1"/>
  <c r="B1896" i="5"/>
  <c r="A1896" i="5"/>
  <c r="O1895" i="5" a="1"/>
  <c r="O1895" i="5" s="1"/>
  <c r="N1895" i="5" a="1"/>
  <c r="N1895" i="5" s="1"/>
  <c r="M1895" i="5" a="1"/>
  <c r="M1895" i="5" s="1"/>
  <c r="B1895" i="5"/>
  <c r="A1895" i="5" s="1"/>
  <c r="O1894" i="5" a="1"/>
  <c r="O1894" i="5" s="1"/>
  <c r="N1894" i="5" a="1"/>
  <c r="N1894" i="5" s="1"/>
  <c r="M1894" i="5" a="1"/>
  <c r="M1894" i="5" s="1"/>
  <c r="B1894" i="5"/>
  <c r="A1894" i="5" s="1"/>
  <c r="O1893" i="5" a="1"/>
  <c r="O1893" i="5" s="1"/>
  <c r="N1893" i="5" a="1"/>
  <c r="N1893" i="5" s="1"/>
  <c r="M1893" i="5" a="1"/>
  <c r="M1893" i="5" s="1"/>
  <c r="B1893" i="5"/>
  <c r="A1893" i="5"/>
  <c r="O1892" i="5" a="1"/>
  <c r="O1892" i="5" s="1"/>
  <c r="N1892" i="5" a="1"/>
  <c r="N1892" i="5" s="1"/>
  <c r="M1892" i="5" a="1"/>
  <c r="M1892" i="5" s="1"/>
  <c r="B1892" i="5"/>
  <c r="A1892" i="5" s="1"/>
  <c r="O1891" i="5" a="1"/>
  <c r="O1891" i="5" s="1"/>
  <c r="N1891" i="5" a="1"/>
  <c r="N1891" i="5" s="1"/>
  <c r="M1891" i="5" a="1"/>
  <c r="M1891" i="5" s="1"/>
  <c r="B1891" i="5"/>
  <c r="A1891" i="5"/>
  <c r="O1890" i="5" a="1"/>
  <c r="O1890" i="5" s="1"/>
  <c r="N1890" i="5" a="1"/>
  <c r="N1890" i="5" s="1"/>
  <c r="M1890" i="5" a="1"/>
  <c r="M1890" i="5" s="1"/>
  <c r="B1890" i="5"/>
  <c r="A1890" i="5"/>
  <c r="O1889" i="5" a="1"/>
  <c r="O1889" i="5" s="1"/>
  <c r="N1889" i="5" a="1"/>
  <c r="N1889" i="5" s="1"/>
  <c r="M1889" i="5" a="1"/>
  <c r="M1889" i="5" s="1"/>
  <c r="B1889" i="5"/>
  <c r="A1889" i="5" s="1"/>
  <c r="O1888" i="5" a="1"/>
  <c r="O1888" i="5" s="1"/>
  <c r="N1888" i="5" a="1"/>
  <c r="N1888" i="5" s="1"/>
  <c r="M1888" i="5" a="1"/>
  <c r="M1888" i="5" s="1"/>
  <c r="B1888" i="5"/>
  <c r="A1888" i="5"/>
  <c r="O1887" i="5" a="1"/>
  <c r="O1887" i="5" s="1"/>
  <c r="N1887" i="5" a="1"/>
  <c r="N1887" i="5" s="1"/>
  <c r="M1887" i="5" a="1"/>
  <c r="M1887" i="5" s="1"/>
  <c r="B1887" i="5"/>
  <c r="A1887" i="5" s="1"/>
  <c r="O1886" i="5" a="1"/>
  <c r="O1886" i="5" s="1"/>
  <c r="N1886" i="5" a="1"/>
  <c r="N1886" i="5" s="1"/>
  <c r="M1886" i="5" a="1"/>
  <c r="M1886" i="5" s="1"/>
  <c r="B1886" i="5"/>
  <c r="A1886" i="5"/>
  <c r="O1885" i="5" a="1"/>
  <c r="O1885" i="5" s="1"/>
  <c r="N1885" i="5" a="1"/>
  <c r="N1885" i="5" s="1"/>
  <c r="M1885" i="5" a="1"/>
  <c r="M1885" i="5" s="1"/>
  <c r="B1885" i="5"/>
  <c r="A1885" i="5" s="1"/>
  <c r="O1884" i="5" a="1"/>
  <c r="O1884" i="5" s="1"/>
  <c r="N1884" i="5" a="1"/>
  <c r="N1884" i="5" s="1"/>
  <c r="M1884" i="5" a="1"/>
  <c r="M1884" i="5" s="1"/>
  <c r="B1884" i="5"/>
  <c r="A1884" i="5"/>
  <c r="O1883" i="5" a="1"/>
  <c r="O1883" i="5" s="1"/>
  <c r="N1883" i="5" a="1"/>
  <c r="N1883" i="5" s="1"/>
  <c r="M1883" i="5" a="1"/>
  <c r="M1883" i="5" s="1"/>
  <c r="B1883" i="5"/>
  <c r="A1883" i="5" s="1"/>
  <c r="O1882" i="5" a="1"/>
  <c r="O1882" i="5" s="1"/>
  <c r="N1882" i="5" a="1"/>
  <c r="N1882" i="5" s="1"/>
  <c r="M1882" i="5" a="1"/>
  <c r="M1882" i="5" s="1"/>
  <c r="B1882" i="5"/>
  <c r="A1882" i="5"/>
  <c r="O1881" i="5" a="1"/>
  <c r="O1881" i="5" s="1"/>
  <c r="N1881" i="5" a="1"/>
  <c r="N1881" i="5" s="1"/>
  <c r="M1881" i="5" a="1"/>
  <c r="M1881" i="5" s="1"/>
  <c r="B1881" i="5"/>
  <c r="A1881" i="5" s="1"/>
  <c r="O1880" i="5" a="1"/>
  <c r="O1880" i="5" s="1"/>
  <c r="N1880" i="5" a="1"/>
  <c r="N1880" i="5" s="1"/>
  <c r="M1880" i="5" a="1"/>
  <c r="M1880" i="5" s="1"/>
  <c r="B1880" i="5"/>
  <c r="A1880" i="5"/>
  <c r="O1879" i="5" a="1"/>
  <c r="O1879" i="5" s="1"/>
  <c r="N1879" i="5" a="1"/>
  <c r="N1879" i="5" s="1"/>
  <c r="M1879" i="5" a="1"/>
  <c r="M1879" i="5" s="1"/>
  <c r="B1879" i="5"/>
  <c r="A1879" i="5"/>
  <c r="O1878" i="5" a="1"/>
  <c r="O1878" i="5" s="1"/>
  <c r="N1878" i="5" a="1"/>
  <c r="N1878" i="5" s="1"/>
  <c r="M1878" i="5" a="1"/>
  <c r="M1878" i="5" s="1"/>
  <c r="B1878" i="5"/>
  <c r="A1878" i="5"/>
  <c r="O1877" i="5" a="1"/>
  <c r="O1877" i="5" s="1"/>
  <c r="N1877" i="5" a="1"/>
  <c r="N1877" i="5" s="1"/>
  <c r="M1877" i="5" a="1"/>
  <c r="M1877" i="5" s="1"/>
  <c r="B1877" i="5"/>
  <c r="A1877" i="5"/>
  <c r="O1876" i="5" a="1"/>
  <c r="O1876" i="5" s="1"/>
  <c r="N1876" i="5" a="1"/>
  <c r="N1876" i="5" s="1"/>
  <c r="M1876" i="5" a="1"/>
  <c r="M1876" i="5" s="1"/>
  <c r="B1876" i="5"/>
  <c r="A1876" i="5" s="1"/>
  <c r="O1875" i="5" a="1"/>
  <c r="O1875" i="5" s="1"/>
  <c r="N1875" i="5" a="1"/>
  <c r="N1875" i="5" s="1"/>
  <c r="M1875" i="5" a="1"/>
  <c r="M1875" i="5" s="1"/>
  <c r="B1875" i="5"/>
  <c r="A1875" i="5" s="1"/>
  <c r="O1874" i="5" a="1"/>
  <c r="O1874" i="5" s="1"/>
  <c r="N1874" i="5" a="1"/>
  <c r="N1874" i="5" s="1"/>
  <c r="M1874" i="5" a="1"/>
  <c r="M1874" i="5" s="1"/>
  <c r="B1874" i="5"/>
  <c r="A1874" i="5" s="1"/>
  <c r="O1873" i="5" a="1"/>
  <c r="O1873" i="5" s="1"/>
  <c r="N1873" i="5" a="1"/>
  <c r="N1873" i="5" s="1"/>
  <c r="M1873" i="5" a="1"/>
  <c r="M1873" i="5" s="1"/>
  <c r="B1873" i="5"/>
  <c r="A1873" i="5"/>
  <c r="O1872" i="5" a="1"/>
  <c r="O1872" i="5" s="1"/>
  <c r="N1872" i="5" a="1"/>
  <c r="N1872" i="5" s="1"/>
  <c r="M1872" i="5" a="1"/>
  <c r="M1872" i="5" s="1"/>
  <c r="B1872" i="5"/>
  <c r="A1872" i="5"/>
  <c r="O1871" i="5" a="1"/>
  <c r="O1871" i="5" s="1"/>
  <c r="N1871" i="5" a="1"/>
  <c r="N1871" i="5" s="1"/>
  <c r="M1871" i="5" a="1"/>
  <c r="M1871" i="5" s="1"/>
  <c r="B1871" i="5"/>
  <c r="A1871" i="5" s="1"/>
  <c r="O1870" i="5" a="1"/>
  <c r="O1870" i="5" s="1"/>
  <c r="N1870" i="5" a="1"/>
  <c r="N1870" i="5" s="1"/>
  <c r="M1870" i="5" a="1"/>
  <c r="M1870" i="5" s="1"/>
  <c r="B1870" i="5"/>
  <c r="A1870" i="5"/>
  <c r="O1869" i="5" a="1"/>
  <c r="O1869" i="5" s="1"/>
  <c r="N1869" i="5" a="1"/>
  <c r="N1869" i="5" s="1"/>
  <c r="M1869" i="5" a="1"/>
  <c r="M1869" i="5" s="1"/>
  <c r="B1869" i="5"/>
  <c r="A1869" i="5"/>
  <c r="O1868" i="5" a="1"/>
  <c r="O1868" i="5" s="1"/>
  <c r="N1868" i="5" a="1"/>
  <c r="N1868" i="5" s="1"/>
  <c r="M1868" i="5" a="1"/>
  <c r="M1868" i="5" s="1"/>
  <c r="B1868" i="5"/>
  <c r="A1868" i="5"/>
  <c r="O1867" i="5" a="1"/>
  <c r="O1867" i="5" s="1"/>
  <c r="N1867" i="5" a="1"/>
  <c r="N1867" i="5" s="1"/>
  <c r="M1867" i="5" a="1"/>
  <c r="M1867" i="5" s="1"/>
  <c r="B1867" i="5"/>
  <c r="A1867" i="5"/>
  <c r="O1866" i="5" a="1"/>
  <c r="O1866" i="5" s="1"/>
  <c r="N1866" i="5" a="1"/>
  <c r="N1866" i="5" s="1"/>
  <c r="M1866" i="5" a="1"/>
  <c r="M1866" i="5" s="1"/>
  <c r="B1866" i="5"/>
  <c r="A1866" i="5"/>
  <c r="O1865" i="5" a="1"/>
  <c r="O1865" i="5" s="1"/>
  <c r="N1865" i="5" a="1"/>
  <c r="N1865" i="5" s="1"/>
  <c r="M1865" i="5" a="1"/>
  <c r="M1865" i="5" s="1"/>
  <c r="B1865" i="5"/>
  <c r="A1865" i="5" s="1"/>
  <c r="O1864" i="5" a="1"/>
  <c r="O1864" i="5" s="1"/>
  <c r="N1864" i="5" a="1"/>
  <c r="N1864" i="5" s="1"/>
  <c r="M1864" i="5" a="1"/>
  <c r="M1864" i="5" s="1"/>
  <c r="B1864" i="5"/>
  <c r="A1864" i="5" s="1"/>
  <c r="O1863" i="5" a="1"/>
  <c r="O1863" i="5" s="1"/>
  <c r="N1863" i="5" a="1"/>
  <c r="N1863" i="5" s="1"/>
  <c r="M1863" i="5" a="1"/>
  <c r="M1863" i="5" s="1"/>
  <c r="B1863" i="5"/>
  <c r="A1863" i="5" s="1"/>
  <c r="O1862" i="5" a="1"/>
  <c r="O1862" i="5" s="1"/>
  <c r="N1862" i="5" a="1"/>
  <c r="N1862" i="5" s="1"/>
  <c r="M1862" i="5" a="1"/>
  <c r="M1862" i="5" s="1"/>
  <c r="B1862" i="5"/>
  <c r="A1862" i="5" s="1"/>
  <c r="O1861" i="5" a="1"/>
  <c r="O1861" i="5" s="1"/>
  <c r="N1861" i="5" a="1"/>
  <c r="N1861" i="5" s="1"/>
  <c r="M1861" i="5" a="1"/>
  <c r="M1861" i="5" s="1"/>
  <c r="B1861" i="5"/>
  <c r="A1861" i="5"/>
  <c r="O1860" i="5" a="1"/>
  <c r="O1860" i="5" s="1"/>
  <c r="N1860" i="5" a="1"/>
  <c r="N1860" i="5" s="1"/>
  <c r="M1860" i="5" a="1"/>
  <c r="M1860" i="5" s="1"/>
  <c r="B1860" i="5"/>
  <c r="A1860" i="5"/>
  <c r="O1859" i="5" a="1"/>
  <c r="O1859" i="5" s="1"/>
  <c r="N1859" i="5" a="1"/>
  <c r="N1859" i="5" s="1"/>
  <c r="M1859" i="5" a="1"/>
  <c r="M1859" i="5" s="1"/>
  <c r="B1859" i="5"/>
  <c r="A1859" i="5" s="1"/>
  <c r="O1858" i="5" a="1"/>
  <c r="O1858" i="5" s="1"/>
  <c r="N1858" i="5" a="1"/>
  <c r="N1858" i="5" s="1"/>
  <c r="M1858" i="5" a="1"/>
  <c r="M1858" i="5" s="1"/>
  <c r="B1858" i="5"/>
  <c r="A1858" i="5" s="1"/>
  <c r="O1857" i="5" a="1"/>
  <c r="O1857" i="5" s="1"/>
  <c r="N1857" i="5" a="1"/>
  <c r="N1857" i="5" s="1"/>
  <c r="M1857" i="5" a="1"/>
  <c r="M1857" i="5" s="1"/>
  <c r="B1857" i="5"/>
  <c r="A1857" i="5" s="1"/>
  <c r="O1856" i="5" a="1"/>
  <c r="O1856" i="5" s="1"/>
  <c r="N1856" i="5" a="1"/>
  <c r="N1856" i="5" s="1"/>
  <c r="M1856" i="5" a="1"/>
  <c r="M1856" i="5" s="1"/>
  <c r="B1856" i="5"/>
  <c r="A1856" i="5"/>
  <c r="O1855" i="5" a="1"/>
  <c r="O1855" i="5" s="1"/>
  <c r="N1855" i="5" a="1"/>
  <c r="N1855" i="5" s="1"/>
  <c r="M1855" i="5" a="1"/>
  <c r="M1855" i="5" s="1"/>
  <c r="B1855" i="5"/>
  <c r="A1855" i="5"/>
  <c r="O1854" i="5" a="1"/>
  <c r="O1854" i="5" s="1"/>
  <c r="N1854" i="5" a="1"/>
  <c r="N1854" i="5" s="1"/>
  <c r="M1854" i="5" a="1"/>
  <c r="M1854" i="5" s="1"/>
  <c r="B1854" i="5"/>
  <c r="A1854" i="5"/>
  <c r="O1853" i="5" a="1"/>
  <c r="O1853" i="5" s="1"/>
  <c r="N1853" i="5" a="1"/>
  <c r="N1853" i="5" s="1"/>
  <c r="M1853" i="5" a="1"/>
  <c r="M1853" i="5" s="1"/>
  <c r="B1853" i="5"/>
  <c r="A1853" i="5" s="1"/>
  <c r="O1852" i="5" a="1"/>
  <c r="O1852" i="5" s="1"/>
  <c r="N1852" i="5" a="1"/>
  <c r="N1852" i="5" s="1"/>
  <c r="M1852" i="5" a="1"/>
  <c r="M1852" i="5" s="1"/>
  <c r="B1852" i="5"/>
  <c r="A1852" i="5"/>
  <c r="O1851" i="5" a="1"/>
  <c r="O1851" i="5" s="1"/>
  <c r="N1851" i="5" a="1"/>
  <c r="N1851" i="5" s="1"/>
  <c r="M1851" i="5" a="1"/>
  <c r="M1851" i="5" s="1"/>
  <c r="B1851" i="5"/>
  <c r="A1851" i="5" s="1"/>
  <c r="O1850" i="5" a="1"/>
  <c r="O1850" i="5" s="1"/>
  <c r="N1850" i="5" a="1"/>
  <c r="N1850" i="5" s="1"/>
  <c r="M1850" i="5" a="1"/>
  <c r="M1850" i="5" s="1"/>
  <c r="B1850" i="5"/>
  <c r="A1850" i="5"/>
  <c r="O1849" i="5" a="1"/>
  <c r="O1849" i="5" s="1"/>
  <c r="N1849" i="5" a="1"/>
  <c r="N1849" i="5" s="1"/>
  <c r="M1849" i="5" a="1"/>
  <c r="M1849" i="5" s="1"/>
  <c r="B1849" i="5"/>
  <c r="A1849" i="5" s="1"/>
  <c r="O1848" i="5" a="1"/>
  <c r="O1848" i="5" s="1"/>
  <c r="N1848" i="5" a="1"/>
  <c r="N1848" i="5" s="1"/>
  <c r="M1848" i="5" a="1"/>
  <c r="M1848" i="5" s="1"/>
  <c r="B1848" i="5"/>
  <c r="A1848" i="5"/>
  <c r="O1847" i="5" a="1"/>
  <c r="O1847" i="5" s="1"/>
  <c r="N1847" i="5" a="1"/>
  <c r="N1847" i="5" s="1"/>
  <c r="M1847" i="5" a="1"/>
  <c r="M1847" i="5" s="1"/>
  <c r="B1847" i="5"/>
  <c r="A1847" i="5" s="1"/>
  <c r="O1846" i="5" a="1"/>
  <c r="O1846" i="5" s="1"/>
  <c r="N1846" i="5" a="1"/>
  <c r="N1846" i="5" s="1"/>
  <c r="M1846" i="5" a="1"/>
  <c r="M1846" i="5" s="1"/>
  <c r="B1846" i="5"/>
  <c r="A1846" i="5"/>
  <c r="O1845" i="5" a="1"/>
  <c r="O1845" i="5" s="1"/>
  <c r="N1845" i="5" a="1"/>
  <c r="N1845" i="5" s="1"/>
  <c r="M1845" i="5" a="1"/>
  <c r="M1845" i="5" s="1"/>
  <c r="B1845" i="5"/>
  <c r="A1845" i="5" s="1"/>
  <c r="O1844" i="5" a="1"/>
  <c r="O1844" i="5" s="1"/>
  <c r="N1844" i="5" a="1"/>
  <c r="N1844" i="5" s="1"/>
  <c r="M1844" i="5" a="1"/>
  <c r="M1844" i="5" s="1"/>
  <c r="B1844" i="5"/>
  <c r="A1844" i="5" s="1"/>
  <c r="O1843" i="5" a="1"/>
  <c r="O1843" i="5" s="1"/>
  <c r="N1843" i="5" a="1"/>
  <c r="N1843" i="5" s="1"/>
  <c r="M1843" i="5" a="1"/>
  <c r="M1843" i="5" s="1"/>
  <c r="B1843" i="5"/>
  <c r="A1843" i="5"/>
  <c r="O1842" i="5" a="1"/>
  <c r="O1842" i="5" s="1"/>
  <c r="N1842" i="5" a="1"/>
  <c r="N1842" i="5" s="1"/>
  <c r="M1842" i="5" a="1"/>
  <c r="M1842" i="5" s="1"/>
  <c r="B1842" i="5"/>
  <c r="A1842" i="5"/>
  <c r="O1841" i="5" a="1"/>
  <c r="O1841" i="5" s="1"/>
  <c r="N1841" i="5" a="1"/>
  <c r="N1841" i="5" s="1"/>
  <c r="M1841" i="5" a="1"/>
  <c r="M1841" i="5" s="1"/>
  <c r="B1841" i="5"/>
  <c r="A1841" i="5" s="1"/>
  <c r="O1840" i="5" a="1"/>
  <c r="O1840" i="5" s="1"/>
  <c r="N1840" i="5" a="1"/>
  <c r="N1840" i="5" s="1"/>
  <c r="M1840" i="5" a="1"/>
  <c r="M1840" i="5" s="1"/>
  <c r="B1840" i="5"/>
  <c r="A1840" i="5" s="1"/>
  <c r="O1839" i="5" a="1"/>
  <c r="O1839" i="5" s="1"/>
  <c r="N1839" i="5" a="1"/>
  <c r="N1839" i="5" s="1"/>
  <c r="M1839" i="5" a="1"/>
  <c r="M1839" i="5" s="1"/>
  <c r="B1839" i="5"/>
  <c r="A1839" i="5" s="1"/>
  <c r="O1838" i="5" a="1"/>
  <c r="O1838" i="5" s="1"/>
  <c r="N1838" i="5" a="1"/>
  <c r="N1838" i="5" s="1"/>
  <c r="M1838" i="5" a="1"/>
  <c r="M1838" i="5" s="1"/>
  <c r="B1838" i="5"/>
  <c r="A1838" i="5" s="1"/>
  <c r="O1837" i="5" a="1"/>
  <c r="O1837" i="5" s="1"/>
  <c r="N1837" i="5" a="1"/>
  <c r="N1837" i="5" s="1"/>
  <c r="M1837" i="5" a="1"/>
  <c r="M1837" i="5" s="1"/>
  <c r="B1837" i="5"/>
  <c r="A1837" i="5"/>
  <c r="O1836" i="5" a="1"/>
  <c r="O1836" i="5" s="1"/>
  <c r="N1836" i="5" a="1"/>
  <c r="N1836" i="5" s="1"/>
  <c r="M1836" i="5" a="1"/>
  <c r="M1836" i="5" s="1"/>
  <c r="B1836" i="5"/>
  <c r="A1836" i="5" s="1"/>
  <c r="O1835" i="5" a="1"/>
  <c r="O1835" i="5" s="1"/>
  <c r="N1835" i="5" a="1"/>
  <c r="N1835" i="5" s="1"/>
  <c r="M1835" i="5" a="1"/>
  <c r="M1835" i="5" s="1"/>
  <c r="B1835" i="5"/>
  <c r="A1835" i="5" s="1"/>
  <c r="O1834" i="5" a="1"/>
  <c r="O1834" i="5" s="1"/>
  <c r="N1834" i="5" a="1"/>
  <c r="N1834" i="5" s="1"/>
  <c r="M1834" i="5" a="1"/>
  <c r="M1834" i="5" s="1"/>
  <c r="B1834" i="5"/>
  <c r="A1834" i="5" s="1"/>
  <c r="O1833" i="5" a="1"/>
  <c r="O1833" i="5" s="1"/>
  <c r="N1833" i="5" a="1"/>
  <c r="N1833" i="5" s="1"/>
  <c r="M1833" i="5" a="1"/>
  <c r="M1833" i="5" s="1"/>
  <c r="B1833" i="5"/>
  <c r="A1833" i="5"/>
  <c r="O1832" i="5" a="1"/>
  <c r="O1832" i="5" s="1"/>
  <c r="N1832" i="5" a="1"/>
  <c r="N1832" i="5" s="1"/>
  <c r="M1832" i="5" a="1"/>
  <c r="M1832" i="5" s="1"/>
  <c r="B1832" i="5"/>
  <c r="A1832" i="5"/>
  <c r="O1831" i="5" a="1"/>
  <c r="O1831" i="5" s="1"/>
  <c r="N1831" i="5" a="1"/>
  <c r="N1831" i="5" s="1"/>
  <c r="M1831" i="5" a="1"/>
  <c r="M1831" i="5" s="1"/>
  <c r="B1831" i="5"/>
  <c r="A1831" i="5" s="1"/>
  <c r="O1830" i="5" a="1"/>
  <c r="O1830" i="5" s="1"/>
  <c r="N1830" i="5" a="1"/>
  <c r="N1830" i="5" s="1"/>
  <c r="M1830" i="5" a="1"/>
  <c r="M1830" i="5" s="1"/>
  <c r="B1830" i="5"/>
  <c r="A1830" i="5"/>
  <c r="O1829" i="5" a="1"/>
  <c r="O1829" i="5" s="1"/>
  <c r="N1829" i="5" a="1"/>
  <c r="N1829" i="5" s="1"/>
  <c r="M1829" i="5" a="1"/>
  <c r="M1829" i="5" s="1"/>
  <c r="B1829" i="5"/>
  <c r="A1829" i="5" s="1"/>
  <c r="O1828" i="5" a="1"/>
  <c r="O1828" i="5" s="1"/>
  <c r="N1828" i="5" a="1"/>
  <c r="N1828" i="5" s="1"/>
  <c r="M1828" i="5" a="1"/>
  <c r="M1828" i="5" s="1"/>
  <c r="B1828" i="5"/>
  <c r="A1828" i="5"/>
  <c r="O1827" i="5" a="1"/>
  <c r="O1827" i="5" s="1"/>
  <c r="N1827" i="5" a="1"/>
  <c r="N1827" i="5" s="1"/>
  <c r="M1827" i="5" a="1"/>
  <c r="M1827" i="5" s="1"/>
  <c r="B1827" i="5"/>
  <c r="A1827" i="5" s="1"/>
  <c r="O1826" i="5" a="1"/>
  <c r="O1826" i="5" s="1"/>
  <c r="N1826" i="5" a="1"/>
  <c r="N1826" i="5" s="1"/>
  <c r="M1826" i="5" a="1"/>
  <c r="M1826" i="5" s="1"/>
  <c r="B1826" i="5"/>
  <c r="A1826" i="5" s="1"/>
  <c r="O1825" i="5" a="1"/>
  <c r="O1825" i="5" s="1"/>
  <c r="N1825" i="5" a="1"/>
  <c r="N1825" i="5" s="1"/>
  <c r="M1825" i="5" a="1"/>
  <c r="M1825" i="5" s="1"/>
  <c r="B1825" i="5"/>
  <c r="A1825" i="5"/>
  <c r="O1824" i="5" a="1"/>
  <c r="O1824" i="5" s="1"/>
  <c r="N1824" i="5" a="1"/>
  <c r="N1824" i="5" s="1"/>
  <c r="M1824" i="5" a="1"/>
  <c r="M1824" i="5" s="1"/>
  <c r="B1824" i="5"/>
  <c r="A1824" i="5"/>
  <c r="O1823" i="5" a="1"/>
  <c r="O1823" i="5" s="1"/>
  <c r="N1823" i="5" a="1"/>
  <c r="N1823" i="5" s="1"/>
  <c r="M1823" i="5" a="1"/>
  <c r="M1823" i="5" s="1"/>
  <c r="B1823" i="5"/>
  <c r="A1823" i="5" s="1"/>
  <c r="O1822" i="5" a="1"/>
  <c r="O1822" i="5" s="1"/>
  <c r="N1822" i="5" a="1"/>
  <c r="N1822" i="5" s="1"/>
  <c r="M1822" i="5" a="1"/>
  <c r="M1822" i="5" s="1"/>
  <c r="B1822" i="5"/>
  <c r="A1822" i="5" s="1"/>
  <c r="O1821" i="5" a="1"/>
  <c r="O1821" i="5" s="1"/>
  <c r="N1821" i="5" a="1"/>
  <c r="N1821" i="5" s="1"/>
  <c r="M1821" i="5" a="1"/>
  <c r="M1821" i="5" s="1"/>
  <c r="B1821" i="5"/>
  <c r="A1821" i="5"/>
  <c r="O1820" i="5" a="1"/>
  <c r="O1820" i="5" s="1"/>
  <c r="N1820" i="5" a="1"/>
  <c r="N1820" i="5" s="1"/>
  <c r="M1820" i="5" a="1"/>
  <c r="M1820" i="5" s="1"/>
  <c r="B1820" i="5"/>
  <c r="A1820" i="5" s="1"/>
  <c r="O1819" i="5" a="1"/>
  <c r="O1819" i="5" s="1"/>
  <c r="N1819" i="5" a="1"/>
  <c r="N1819" i="5" s="1"/>
  <c r="M1819" i="5" a="1"/>
  <c r="M1819" i="5" s="1"/>
  <c r="B1819" i="5"/>
  <c r="A1819" i="5"/>
  <c r="O1818" i="5" a="1"/>
  <c r="O1818" i="5" s="1"/>
  <c r="N1818" i="5" a="1"/>
  <c r="N1818" i="5" s="1"/>
  <c r="M1818" i="5" a="1"/>
  <c r="M1818" i="5" s="1"/>
  <c r="B1818" i="5"/>
  <c r="A1818" i="5"/>
  <c r="O1817" i="5" a="1"/>
  <c r="O1817" i="5" s="1"/>
  <c r="N1817" i="5" a="1"/>
  <c r="N1817" i="5" s="1"/>
  <c r="M1817" i="5" a="1"/>
  <c r="M1817" i="5" s="1"/>
  <c r="B1817" i="5"/>
  <c r="A1817" i="5" s="1"/>
  <c r="O1816" i="5" a="1"/>
  <c r="O1816" i="5" s="1"/>
  <c r="N1816" i="5" a="1"/>
  <c r="N1816" i="5" s="1"/>
  <c r="M1816" i="5" a="1"/>
  <c r="M1816" i="5" s="1"/>
  <c r="B1816" i="5"/>
  <c r="A1816" i="5"/>
  <c r="O1815" i="5" a="1"/>
  <c r="O1815" i="5" s="1"/>
  <c r="N1815" i="5" a="1"/>
  <c r="N1815" i="5" s="1"/>
  <c r="M1815" i="5" a="1"/>
  <c r="M1815" i="5" s="1"/>
  <c r="B1815" i="5"/>
  <c r="A1815" i="5" s="1"/>
  <c r="O1814" i="5" a="1"/>
  <c r="O1814" i="5" s="1"/>
  <c r="N1814" i="5" a="1"/>
  <c r="N1814" i="5" s="1"/>
  <c r="M1814" i="5" a="1"/>
  <c r="M1814" i="5" s="1"/>
  <c r="B1814" i="5"/>
  <c r="A1814" i="5"/>
  <c r="O1813" i="5" a="1"/>
  <c r="O1813" i="5" s="1"/>
  <c r="N1813" i="5" a="1"/>
  <c r="N1813" i="5" s="1"/>
  <c r="M1813" i="5" a="1"/>
  <c r="M1813" i="5" s="1"/>
  <c r="B1813" i="5"/>
  <c r="A1813" i="5" s="1"/>
  <c r="O1812" i="5" a="1"/>
  <c r="O1812" i="5" s="1"/>
  <c r="N1812" i="5" a="1"/>
  <c r="N1812" i="5" s="1"/>
  <c r="M1812" i="5" a="1"/>
  <c r="M1812" i="5" s="1"/>
  <c r="B1812" i="5"/>
  <c r="A1812" i="5"/>
  <c r="O1811" i="5" a="1"/>
  <c r="O1811" i="5" s="1"/>
  <c r="N1811" i="5" a="1"/>
  <c r="N1811" i="5" s="1"/>
  <c r="M1811" i="5" a="1"/>
  <c r="M1811" i="5" s="1"/>
  <c r="B1811" i="5"/>
  <c r="A1811" i="5" s="1"/>
  <c r="O1810" i="5" a="1"/>
  <c r="O1810" i="5" s="1"/>
  <c r="N1810" i="5" a="1"/>
  <c r="N1810" i="5" s="1"/>
  <c r="M1810" i="5" a="1"/>
  <c r="M1810" i="5" s="1"/>
  <c r="B1810" i="5"/>
  <c r="A1810" i="5"/>
  <c r="O1809" i="5" a="1"/>
  <c r="O1809" i="5" s="1"/>
  <c r="N1809" i="5" a="1"/>
  <c r="N1809" i="5" s="1"/>
  <c r="M1809" i="5" a="1"/>
  <c r="M1809" i="5" s="1"/>
  <c r="B1809" i="5"/>
  <c r="A1809" i="5" s="1"/>
  <c r="O1808" i="5" a="1"/>
  <c r="O1808" i="5" s="1"/>
  <c r="N1808" i="5" a="1"/>
  <c r="N1808" i="5" s="1"/>
  <c r="M1808" i="5" a="1"/>
  <c r="M1808" i="5" s="1"/>
  <c r="B1808" i="5"/>
  <c r="A1808" i="5"/>
  <c r="O1807" i="5" a="1"/>
  <c r="O1807" i="5" s="1"/>
  <c r="N1807" i="5" a="1"/>
  <c r="N1807" i="5" s="1"/>
  <c r="M1807" i="5" a="1"/>
  <c r="M1807" i="5" s="1"/>
  <c r="B1807" i="5"/>
  <c r="A1807" i="5"/>
  <c r="O1806" i="5" a="1"/>
  <c r="O1806" i="5" s="1"/>
  <c r="N1806" i="5" a="1"/>
  <c r="N1806" i="5" s="1"/>
  <c r="M1806" i="5" a="1"/>
  <c r="M1806" i="5" s="1"/>
  <c r="B1806" i="5"/>
  <c r="A1806" i="5"/>
  <c r="O1805" i="5" a="1"/>
  <c r="O1805" i="5" s="1"/>
  <c r="N1805" i="5" a="1"/>
  <c r="N1805" i="5" s="1"/>
  <c r="M1805" i="5" a="1"/>
  <c r="M1805" i="5" s="1"/>
  <c r="B1805" i="5"/>
  <c r="A1805" i="5"/>
  <c r="O1804" i="5" a="1"/>
  <c r="O1804" i="5" s="1"/>
  <c r="N1804" i="5" a="1"/>
  <c r="N1804" i="5" s="1"/>
  <c r="M1804" i="5" a="1"/>
  <c r="M1804" i="5" s="1"/>
  <c r="B1804" i="5"/>
  <c r="A1804" i="5" s="1"/>
  <c r="O1803" i="5" a="1"/>
  <c r="O1803" i="5" s="1"/>
  <c r="N1803" i="5" a="1"/>
  <c r="N1803" i="5" s="1"/>
  <c r="M1803" i="5" a="1"/>
  <c r="M1803" i="5" s="1"/>
  <c r="B1803" i="5"/>
  <c r="A1803" i="5" s="1"/>
  <c r="O1802" i="5" a="1"/>
  <c r="O1802" i="5" s="1"/>
  <c r="N1802" i="5" a="1"/>
  <c r="N1802" i="5" s="1"/>
  <c r="M1802" i="5" a="1"/>
  <c r="M1802" i="5" s="1"/>
  <c r="B1802" i="5"/>
  <c r="A1802" i="5" s="1"/>
  <c r="O1801" i="5" a="1"/>
  <c r="O1801" i="5" s="1"/>
  <c r="N1801" i="5" a="1"/>
  <c r="N1801" i="5" s="1"/>
  <c r="M1801" i="5" a="1"/>
  <c r="M1801" i="5" s="1"/>
  <c r="B1801" i="5"/>
  <c r="A1801" i="5"/>
  <c r="O1800" i="5" a="1"/>
  <c r="O1800" i="5" s="1"/>
  <c r="N1800" i="5" a="1"/>
  <c r="N1800" i="5" s="1"/>
  <c r="M1800" i="5" a="1"/>
  <c r="M1800" i="5" s="1"/>
  <c r="B1800" i="5"/>
  <c r="A1800" i="5"/>
  <c r="O1799" i="5" a="1"/>
  <c r="O1799" i="5" s="1"/>
  <c r="N1799" i="5" a="1"/>
  <c r="N1799" i="5" s="1"/>
  <c r="M1799" i="5" a="1"/>
  <c r="M1799" i="5" s="1"/>
  <c r="B1799" i="5"/>
  <c r="A1799" i="5" s="1"/>
  <c r="O1798" i="5" a="1"/>
  <c r="O1798" i="5" s="1"/>
  <c r="N1798" i="5" a="1"/>
  <c r="N1798" i="5" s="1"/>
  <c r="M1798" i="5" a="1"/>
  <c r="M1798" i="5" s="1"/>
  <c r="B1798" i="5"/>
  <c r="A1798" i="5"/>
  <c r="O1797" i="5" a="1"/>
  <c r="O1797" i="5" s="1"/>
  <c r="N1797" i="5" a="1"/>
  <c r="N1797" i="5" s="1"/>
  <c r="M1797" i="5" a="1"/>
  <c r="M1797" i="5" s="1"/>
  <c r="B1797" i="5"/>
  <c r="A1797" i="5"/>
  <c r="O1796" i="5" a="1"/>
  <c r="O1796" i="5" s="1"/>
  <c r="N1796" i="5" a="1"/>
  <c r="N1796" i="5" s="1"/>
  <c r="M1796" i="5" a="1"/>
  <c r="M1796" i="5" s="1"/>
  <c r="B1796" i="5"/>
  <c r="A1796" i="5"/>
  <c r="O1795" i="5" a="1"/>
  <c r="O1795" i="5" s="1"/>
  <c r="N1795" i="5" a="1"/>
  <c r="N1795" i="5" s="1"/>
  <c r="M1795" i="5" a="1"/>
  <c r="M1795" i="5" s="1"/>
  <c r="B1795" i="5"/>
  <c r="A1795" i="5"/>
  <c r="O1794" i="5" a="1"/>
  <c r="O1794" i="5" s="1"/>
  <c r="N1794" i="5" a="1"/>
  <c r="N1794" i="5" s="1"/>
  <c r="M1794" i="5" a="1"/>
  <c r="M1794" i="5" s="1"/>
  <c r="B1794" i="5"/>
  <c r="A1794" i="5"/>
  <c r="O1793" i="5" a="1"/>
  <c r="O1793" i="5" s="1"/>
  <c r="N1793" i="5" a="1"/>
  <c r="N1793" i="5" s="1"/>
  <c r="M1793" i="5" a="1"/>
  <c r="M1793" i="5" s="1"/>
  <c r="B1793" i="5"/>
  <c r="A1793" i="5" s="1"/>
  <c r="O1792" i="5" a="1"/>
  <c r="O1792" i="5" s="1"/>
  <c r="N1792" i="5" a="1"/>
  <c r="N1792" i="5" s="1"/>
  <c r="M1792" i="5" a="1"/>
  <c r="M1792" i="5" s="1"/>
  <c r="B1792" i="5"/>
  <c r="A1792" i="5" s="1"/>
  <c r="O1791" i="5" a="1"/>
  <c r="O1791" i="5" s="1"/>
  <c r="N1791" i="5" a="1"/>
  <c r="N1791" i="5" s="1"/>
  <c r="M1791" i="5" a="1"/>
  <c r="M1791" i="5" s="1"/>
  <c r="B1791" i="5"/>
  <c r="A1791" i="5" s="1"/>
  <c r="I1790" i="5" a="1"/>
  <c r="I1790" i="5" s="1"/>
  <c r="B1790" i="5"/>
  <c r="A1790" i="5"/>
  <c r="I1789" i="5" a="1"/>
  <c r="I1789" i="5" s="1"/>
  <c r="B1789" i="5"/>
  <c r="A1789" i="5"/>
  <c r="I1788" i="5" a="1"/>
  <c r="I1788" i="5" s="1"/>
  <c r="B1788" i="5"/>
  <c r="A1788" i="5" s="1"/>
  <c r="I1787" i="5" a="1"/>
  <c r="I1787" i="5" s="1"/>
  <c r="B1787" i="5"/>
  <c r="A1787" i="5"/>
  <c r="I1786" i="5" a="1"/>
  <c r="I1786" i="5" s="1"/>
  <c r="B1786" i="5"/>
  <c r="A1786" i="5" s="1"/>
  <c r="I1785" i="5" a="1"/>
  <c r="I1785" i="5" s="1"/>
  <c r="B1785" i="5"/>
  <c r="A1785" i="5"/>
  <c r="I1784" i="5" a="1"/>
  <c r="I1784" i="5" s="1"/>
  <c r="B1784" i="5"/>
  <c r="A1784" i="5" s="1"/>
  <c r="I1783" i="5" a="1"/>
  <c r="I1783" i="5" s="1"/>
  <c r="K1783" i="5" s="1"/>
  <c r="B1783" i="5"/>
  <c r="A1783" i="5"/>
  <c r="I1782" i="5" a="1"/>
  <c r="I1782" i="5" s="1"/>
  <c r="B1782" i="5"/>
  <c r="A1782" i="5"/>
  <c r="I1781" i="5" a="1"/>
  <c r="I1781" i="5" s="1"/>
  <c r="M1781" i="5" s="1" a="1"/>
  <c r="M1781" i="5" s="1"/>
  <c r="B1781" i="5"/>
  <c r="A1781" i="5"/>
  <c r="I1780" i="5" a="1"/>
  <c r="I1780" i="5" s="1"/>
  <c r="B1780" i="5"/>
  <c r="A1780" i="5" s="1"/>
  <c r="I1779" i="5" a="1"/>
  <c r="I1779" i="5" s="1"/>
  <c r="B1779" i="5"/>
  <c r="A1779" i="5" s="1"/>
  <c r="I1778" i="5" a="1"/>
  <c r="I1778" i="5" s="1"/>
  <c r="N1778" i="5" s="1" a="1"/>
  <c r="N1778" i="5" s="1"/>
  <c r="B1778" i="5"/>
  <c r="A1778" i="5"/>
  <c r="I1777" i="5" a="1"/>
  <c r="I1777" i="5" s="1"/>
  <c r="B1777" i="5"/>
  <c r="A1777" i="5"/>
  <c r="I1776" i="5" a="1"/>
  <c r="I1776" i="5" s="1"/>
  <c r="B1776" i="5"/>
  <c r="A1776" i="5" s="1"/>
  <c r="I1775" i="5" a="1"/>
  <c r="I1775" i="5" s="1"/>
  <c r="B1775" i="5"/>
  <c r="A1775" i="5"/>
  <c r="I1774" i="5" a="1"/>
  <c r="I1774" i="5" s="1"/>
  <c r="K1774" i="5" s="1"/>
  <c r="B1774" i="5"/>
  <c r="A1774" i="5" s="1"/>
  <c r="I1773" i="5" a="1"/>
  <c r="I1773" i="5" s="1"/>
  <c r="J1773" i="5" s="1"/>
  <c r="O1773" i="5" s="1" a="1"/>
  <c r="O1773" i="5" s="1"/>
  <c r="B1773" i="5"/>
  <c r="A1773" i="5"/>
  <c r="I1772" i="5" a="1"/>
  <c r="I1772" i="5" s="1"/>
  <c r="B1772" i="5"/>
  <c r="A1772" i="5" s="1"/>
  <c r="I1771" i="5" a="1"/>
  <c r="I1771" i="5" s="1"/>
  <c r="N1771" i="5" s="1" a="1"/>
  <c r="N1771" i="5" s="1"/>
  <c r="B1771" i="5"/>
  <c r="A1771" i="5" s="1"/>
  <c r="I1770" i="5" a="1"/>
  <c r="I1770" i="5" s="1"/>
  <c r="J1770" i="5" s="1"/>
  <c r="O1770" i="5" s="1" a="1"/>
  <c r="O1770" i="5" s="1"/>
  <c r="B1770" i="5"/>
  <c r="A1770" i="5" s="1"/>
  <c r="I1769" i="5" a="1"/>
  <c r="I1769" i="5" s="1"/>
  <c r="N1769" i="5" s="1" a="1"/>
  <c r="N1769" i="5" s="1"/>
  <c r="B1769" i="5"/>
  <c r="A1769" i="5"/>
  <c r="I1768" i="5" a="1"/>
  <c r="I1768" i="5" s="1"/>
  <c r="J1768" i="5" s="1"/>
  <c r="O1768" i="5" s="1" a="1"/>
  <c r="O1768" i="5" s="1"/>
  <c r="B1768" i="5"/>
  <c r="A1768" i="5" s="1"/>
  <c r="I1767" i="5" a="1"/>
  <c r="I1767" i="5" s="1"/>
  <c r="M1767" i="5" s="1" a="1"/>
  <c r="M1767" i="5" s="1"/>
  <c r="B1767" i="5"/>
  <c r="A1767" i="5" s="1"/>
  <c r="I1766" i="5" a="1"/>
  <c r="I1766" i="5" s="1"/>
  <c r="J1766" i="5" s="1"/>
  <c r="O1766" i="5" s="1" a="1"/>
  <c r="O1766" i="5" s="1"/>
  <c r="B1766" i="5"/>
  <c r="A1766" i="5"/>
  <c r="I1765" i="5" a="1"/>
  <c r="I1765" i="5" s="1"/>
  <c r="B1765" i="5"/>
  <c r="A1765" i="5"/>
  <c r="I1764" i="5" a="1"/>
  <c r="I1764" i="5" s="1"/>
  <c r="K1764" i="5" s="1"/>
  <c r="B1764" i="5"/>
  <c r="A1764" i="5" s="1"/>
  <c r="I1763" i="5" a="1"/>
  <c r="I1763" i="5" s="1"/>
  <c r="B1763" i="5"/>
  <c r="A1763" i="5"/>
  <c r="I1762" i="5" a="1"/>
  <c r="I1762" i="5" s="1"/>
  <c r="K1762" i="5" s="1"/>
  <c r="B1762" i="5"/>
  <c r="A1762" i="5" s="1"/>
  <c r="I1761" i="5" a="1"/>
  <c r="I1761" i="5" s="1"/>
  <c r="M1761" i="5" s="1" a="1"/>
  <c r="M1761" i="5" s="1"/>
  <c r="B1761" i="5"/>
  <c r="A1761" i="5" s="1"/>
  <c r="I1760" i="5" a="1"/>
  <c r="I1760" i="5" s="1"/>
  <c r="B1760" i="5"/>
  <c r="A1760" i="5" s="1"/>
  <c r="I1759" i="5" a="1"/>
  <c r="I1759" i="5" s="1"/>
  <c r="B1759" i="5"/>
  <c r="A1759" i="5" s="1"/>
  <c r="I1758" i="5" a="1"/>
  <c r="I1758" i="5" s="1"/>
  <c r="B1758" i="5"/>
  <c r="A1758" i="5"/>
  <c r="I1757" i="5" a="1"/>
  <c r="I1757" i="5" s="1"/>
  <c r="N1757" i="5" s="1" a="1"/>
  <c r="N1757" i="5" s="1"/>
  <c r="B1757" i="5"/>
  <c r="A1757" i="5"/>
  <c r="I1756" i="5" a="1"/>
  <c r="I1756" i="5" s="1"/>
  <c r="J1756" i="5" s="1"/>
  <c r="O1756" i="5" s="1" a="1"/>
  <c r="O1756" i="5" s="1"/>
  <c r="B1756" i="5"/>
  <c r="A1756" i="5" s="1"/>
  <c r="I1755" i="5" a="1"/>
  <c r="I1755" i="5" s="1"/>
  <c r="B1755" i="5"/>
  <c r="A1755" i="5" s="1"/>
  <c r="I1754" i="5" a="1"/>
  <c r="I1754" i="5" s="1"/>
  <c r="B1754" i="5"/>
  <c r="A1754" i="5"/>
  <c r="I1753" i="5" a="1"/>
  <c r="I1753" i="5" s="1"/>
  <c r="B1753" i="5"/>
  <c r="A1753" i="5"/>
  <c r="I1752" i="5" a="1"/>
  <c r="I1752" i="5" s="1"/>
  <c r="M1752" i="5" s="1" a="1"/>
  <c r="M1752" i="5" s="1"/>
  <c r="B1752" i="5"/>
  <c r="A1752" i="5" s="1"/>
  <c r="I1751" i="5" a="1"/>
  <c r="I1751" i="5" s="1"/>
  <c r="B1751" i="5"/>
  <c r="A1751" i="5"/>
  <c r="I1750" i="5" a="1"/>
  <c r="I1750" i="5" s="1"/>
  <c r="B1750" i="5"/>
  <c r="A1750" i="5"/>
  <c r="I1749" i="5" a="1"/>
  <c r="I1749" i="5" s="1"/>
  <c r="B1749" i="5"/>
  <c r="A1749" i="5"/>
  <c r="I1748" i="5" a="1"/>
  <c r="I1748" i="5" s="1"/>
  <c r="B1748" i="5"/>
  <c r="A1748" i="5" s="1"/>
  <c r="I1747" i="5" a="1"/>
  <c r="I1747" i="5" s="1"/>
  <c r="N1747" i="5" s="1" a="1"/>
  <c r="N1747" i="5" s="1"/>
  <c r="B1747" i="5"/>
  <c r="A1747" i="5" s="1"/>
  <c r="I1746" i="5" a="1"/>
  <c r="I1746" i="5" s="1"/>
  <c r="B1746" i="5"/>
  <c r="A1746" i="5" s="1"/>
  <c r="I1745" i="5" a="1"/>
  <c r="I1745" i="5" s="1"/>
  <c r="B1745" i="5"/>
  <c r="A1745" i="5"/>
  <c r="I1744" i="5" a="1"/>
  <c r="I1744" i="5" s="1"/>
  <c r="B1744" i="5"/>
  <c r="A1744" i="5" s="1"/>
  <c r="I1743" i="5" a="1"/>
  <c r="I1743" i="5" s="1"/>
  <c r="N1743" i="5" s="1" a="1"/>
  <c r="N1743" i="5" s="1"/>
  <c r="B1743" i="5"/>
  <c r="A1743" i="5" s="1"/>
  <c r="I1742" i="5" a="1"/>
  <c r="I1742" i="5" s="1"/>
  <c r="M1742" i="5" s="1" a="1"/>
  <c r="M1742" i="5" s="1"/>
  <c r="B1742" i="5"/>
  <c r="A1742" i="5"/>
  <c r="I1741" i="5" a="1"/>
  <c r="I1741" i="5" s="1"/>
  <c r="B1741" i="5"/>
  <c r="A1741" i="5"/>
  <c r="I1740" i="5" a="1"/>
  <c r="I1740" i="5" s="1"/>
  <c r="K1740" i="5" s="1"/>
  <c r="B1740" i="5"/>
  <c r="A1740" i="5" s="1"/>
  <c r="I1739" i="5" a="1"/>
  <c r="I1739" i="5" s="1"/>
  <c r="J1739" i="5" s="1"/>
  <c r="O1739" i="5" s="1" a="1"/>
  <c r="O1739" i="5" s="1"/>
  <c r="B1739" i="5"/>
  <c r="A1739" i="5"/>
  <c r="I1738" i="5" a="1"/>
  <c r="I1738" i="5" s="1"/>
  <c r="B1738" i="5"/>
  <c r="A1738" i="5" s="1"/>
  <c r="I1737" i="5" a="1"/>
  <c r="I1737" i="5" s="1"/>
  <c r="B1737" i="5"/>
  <c r="A1737" i="5"/>
  <c r="I1736" i="5" a="1"/>
  <c r="I1736" i="5" s="1"/>
  <c r="N1736" i="5" s="1" a="1"/>
  <c r="N1736" i="5" s="1"/>
  <c r="B1736" i="5"/>
  <c r="A1736" i="5"/>
  <c r="I1735" i="5" a="1"/>
  <c r="I1735" i="5" s="1"/>
  <c r="B1735" i="5"/>
  <c r="A1735" i="5"/>
  <c r="I1734" i="5" a="1"/>
  <c r="I1734" i="5" s="1"/>
  <c r="B1734" i="5"/>
  <c r="A1734" i="5" s="1"/>
  <c r="I1733" i="5" a="1"/>
  <c r="I1733" i="5" s="1"/>
  <c r="M1733" i="5" s="1" a="1"/>
  <c r="M1733" i="5" s="1"/>
  <c r="B1733" i="5"/>
  <c r="A1733" i="5"/>
  <c r="I1732" i="5" a="1"/>
  <c r="I1732" i="5" s="1"/>
  <c r="B1732" i="5"/>
  <c r="A1732" i="5" s="1"/>
  <c r="I1731" i="5" a="1"/>
  <c r="I1731" i="5" s="1"/>
  <c r="J1731" i="5" s="1"/>
  <c r="O1731" i="5" s="1" a="1"/>
  <c r="O1731" i="5" s="1"/>
  <c r="B1731" i="5"/>
  <c r="A1731" i="5" s="1"/>
  <c r="I1730" i="5" a="1"/>
  <c r="I1730" i="5" s="1"/>
  <c r="J1730" i="5" s="1"/>
  <c r="O1730" i="5" s="1" a="1"/>
  <c r="O1730" i="5" s="1"/>
  <c r="B1730" i="5"/>
  <c r="A1730" i="5"/>
  <c r="I1729" i="5" a="1"/>
  <c r="I1729" i="5" s="1"/>
  <c r="K1729" i="5" s="1"/>
  <c r="B1729" i="5"/>
  <c r="A1729" i="5"/>
  <c r="I1728" i="5" a="1"/>
  <c r="I1728" i="5" s="1"/>
  <c r="B1728" i="5"/>
  <c r="A1728" i="5" s="1"/>
  <c r="I1727" i="5" a="1"/>
  <c r="I1727" i="5" s="1"/>
  <c r="B1727" i="5"/>
  <c r="A1727" i="5"/>
  <c r="I1726" i="5" a="1"/>
  <c r="I1726" i="5" s="1"/>
  <c r="B1726" i="5"/>
  <c r="A1726" i="5" s="1"/>
  <c r="I1725" i="5" a="1"/>
  <c r="I1725" i="5" s="1"/>
  <c r="J1725" i="5" s="1"/>
  <c r="O1725" i="5" s="1" a="1"/>
  <c r="O1725" i="5" s="1"/>
  <c r="B1725" i="5"/>
  <c r="A1725" i="5"/>
  <c r="I1724" i="5" a="1"/>
  <c r="I1724" i="5" s="1"/>
  <c r="B1724" i="5"/>
  <c r="A1724" i="5" s="1"/>
  <c r="I1723" i="5" a="1"/>
  <c r="I1723" i="5" s="1"/>
  <c r="B1723" i="5"/>
  <c r="A1723" i="5" s="1"/>
  <c r="I1722" i="5" a="1"/>
  <c r="I1722" i="5" s="1"/>
  <c r="B1722" i="5"/>
  <c r="A1722" i="5" s="1"/>
  <c r="I1721" i="5" a="1"/>
  <c r="I1721" i="5" s="1"/>
  <c r="N1721" i="5" s="1" a="1"/>
  <c r="N1721" i="5" s="1"/>
  <c r="B1721" i="5"/>
  <c r="A1721" i="5"/>
  <c r="I1720" i="5" a="1"/>
  <c r="I1720" i="5" s="1"/>
  <c r="B1720" i="5"/>
  <c r="A1720" i="5" s="1"/>
  <c r="I1719" i="5" a="1"/>
  <c r="I1719" i="5" s="1"/>
  <c r="J1719" i="5" s="1"/>
  <c r="O1719" i="5" s="1" a="1"/>
  <c r="O1719" i="5" s="1"/>
  <c r="B1719" i="5"/>
  <c r="A1719" i="5" s="1"/>
  <c r="I1718" i="5" a="1"/>
  <c r="I1718" i="5" s="1"/>
  <c r="K1718" i="5" s="1"/>
  <c r="B1718" i="5"/>
  <c r="A1718" i="5"/>
  <c r="I1717" i="5" a="1"/>
  <c r="I1717" i="5" s="1"/>
  <c r="B1717" i="5"/>
  <c r="A1717" i="5"/>
  <c r="I1716" i="5" a="1"/>
  <c r="I1716" i="5" s="1"/>
  <c r="K1716" i="5" s="1"/>
  <c r="B1716" i="5"/>
  <c r="A1716" i="5" s="1"/>
  <c r="I1715" i="5" a="1"/>
  <c r="I1715" i="5" s="1"/>
  <c r="B1715" i="5"/>
  <c r="A1715" i="5"/>
  <c r="I1714" i="5" a="1"/>
  <c r="I1714" i="5" s="1"/>
  <c r="K1714" i="5" s="1"/>
  <c r="B1714" i="5"/>
  <c r="A1714" i="5" s="1"/>
  <c r="I1713" i="5" a="1"/>
  <c r="I1713" i="5" s="1"/>
  <c r="B1713" i="5"/>
  <c r="A1713" i="5" s="1"/>
  <c r="I1712" i="5" a="1"/>
  <c r="I1712" i="5" s="1"/>
  <c r="B1712" i="5"/>
  <c r="A1712" i="5" s="1"/>
  <c r="I1711" i="5" a="1"/>
  <c r="I1711" i="5" s="1"/>
  <c r="K1711" i="5" s="1"/>
  <c r="B1711" i="5"/>
  <c r="A1711" i="5"/>
  <c r="I1710" i="5" a="1"/>
  <c r="I1710" i="5" s="1"/>
  <c r="N1710" i="5" s="1" a="1"/>
  <c r="N1710" i="5" s="1"/>
  <c r="B1710" i="5"/>
  <c r="A1710" i="5"/>
  <c r="I1709" i="5" a="1"/>
  <c r="I1709" i="5" s="1"/>
  <c r="B1709" i="5"/>
  <c r="A1709" i="5"/>
  <c r="I1708" i="5" a="1"/>
  <c r="I1708" i="5" s="1"/>
  <c r="M1708" i="5" s="1" a="1"/>
  <c r="M1708" i="5" s="1"/>
  <c r="B1708" i="5"/>
  <c r="A1708" i="5" s="1"/>
  <c r="I1707" i="5" a="1"/>
  <c r="I1707" i="5" s="1"/>
  <c r="K1707" i="5" s="1"/>
  <c r="B1707" i="5"/>
  <c r="A1707" i="5" s="1"/>
  <c r="I1706" i="5" a="1"/>
  <c r="I1706" i="5" s="1"/>
  <c r="K1706" i="5" s="1"/>
  <c r="B1706" i="5"/>
  <c r="A1706" i="5"/>
  <c r="I1705" i="5" a="1"/>
  <c r="I1705" i="5" s="1"/>
  <c r="B1705" i="5"/>
  <c r="A1705" i="5"/>
  <c r="I1704" i="5" a="1"/>
  <c r="I1704" i="5" s="1"/>
  <c r="M1704" i="5" s="1" a="1"/>
  <c r="M1704" i="5" s="1"/>
  <c r="B1704" i="5"/>
  <c r="A1704" i="5" s="1"/>
  <c r="I1703" i="5" a="1"/>
  <c r="I1703" i="5" s="1"/>
  <c r="B1703" i="5"/>
  <c r="A1703" i="5"/>
  <c r="I1702" i="5" a="1"/>
  <c r="I1702" i="5" s="1"/>
  <c r="J1702" i="5" s="1"/>
  <c r="O1702" i="5" s="1" a="1"/>
  <c r="O1702" i="5" s="1"/>
  <c r="B1702" i="5"/>
  <c r="A1702" i="5" s="1"/>
  <c r="I1701" i="5" a="1"/>
  <c r="I1701" i="5" s="1"/>
  <c r="B1701" i="5"/>
  <c r="A1701" i="5"/>
  <c r="I1700" i="5" a="1"/>
  <c r="I1700" i="5" s="1"/>
  <c r="B1700" i="5"/>
  <c r="A1700" i="5" s="1"/>
  <c r="I1699" i="5" a="1"/>
  <c r="I1699" i="5" s="1"/>
  <c r="B1699" i="5"/>
  <c r="A1699" i="5" s="1"/>
  <c r="I1698" i="5" a="1"/>
  <c r="I1698" i="5" s="1"/>
  <c r="B1698" i="5"/>
  <c r="A1698" i="5" s="1"/>
  <c r="I1697" i="5" a="1"/>
  <c r="I1697" i="5" s="1"/>
  <c r="N1697" i="5" s="1" a="1"/>
  <c r="N1697" i="5" s="1"/>
  <c r="B1697" i="5"/>
  <c r="A1697" i="5"/>
  <c r="I1696" i="5" a="1"/>
  <c r="I1696" i="5" s="1"/>
  <c r="B1696" i="5"/>
  <c r="A1696" i="5" s="1"/>
  <c r="I1695" i="5" a="1"/>
  <c r="I1695" i="5" s="1"/>
  <c r="B1695" i="5"/>
  <c r="A1695" i="5" s="1"/>
  <c r="I1694" i="5" a="1"/>
  <c r="I1694" i="5" s="1"/>
  <c r="B1694" i="5"/>
  <c r="A1694" i="5"/>
  <c r="I1693" i="5" a="1"/>
  <c r="I1693" i="5" s="1"/>
  <c r="B1693" i="5"/>
  <c r="A1693" i="5"/>
  <c r="I1692" i="5" a="1"/>
  <c r="I1692" i="5" s="1"/>
  <c r="B1692" i="5"/>
  <c r="A1692" i="5" s="1"/>
  <c r="I1691" i="5" a="1"/>
  <c r="I1691" i="5" s="1"/>
  <c r="B1691" i="5"/>
  <c r="A1691" i="5"/>
  <c r="I1690" i="5" a="1"/>
  <c r="I1690" i="5" s="1"/>
  <c r="J1690" i="5" s="1"/>
  <c r="O1690" i="5" s="1" a="1"/>
  <c r="O1690" i="5" s="1"/>
  <c r="B1690" i="5"/>
  <c r="A1690" i="5"/>
  <c r="I1689" i="5" a="1"/>
  <c r="I1689" i="5" s="1"/>
  <c r="B1689" i="5"/>
  <c r="A1689" i="5"/>
  <c r="I1688" i="5" a="1"/>
  <c r="I1688" i="5" s="1"/>
  <c r="J1688" i="5" s="1"/>
  <c r="O1688" i="5" s="1" a="1"/>
  <c r="O1688" i="5" s="1"/>
  <c r="B1688" i="5"/>
  <c r="A1688" i="5"/>
  <c r="I1687" i="5" a="1"/>
  <c r="I1687" i="5" s="1"/>
  <c r="N1687" i="5" s="1" a="1"/>
  <c r="N1687" i="5" s="1"/>
  <c r="B1687" i="5"/>
  <c r="A1687" i="5"/>
  <c r="I1686" i="5" a="1"/>
  <c r="I1686" i="5" s="1"/>
  <c r="N1686" i="5" s="1" a="1"/>
  <c r="N1686" i="5" s="1"/>
  <c r="B1686" i="5"/>
  <c r="A1686" i="5"/>
  <c r="I1685" i="5" a="1"/>
  <c r="I1685" i="5" s="1"/>
  <c r="B1685" i="5"/>
  <c r="A1685" i="5"/>
  <c r="I1684" i="5" a="1"/>
  <c r="I1684" i="5" s="1"/>
  <c r="B1684" i="5"/>
  <c r="A1684" i="5"/>
  <c r="I1683" i="5" a="1"/>
  <c r="I1683" i="5" s="1"/>
  <c r="J1683" i="5" s="1"/>
  <c r="O1683" i="5" s="1" a="1"/>
  <c r="O1683" i="5" s="1"/>
  <c r="B1683" i="5"/>
  <c r="A1683" i="5"/>
  <c r="I1682" i="5" a="1"/>
  <c r="I1682" i="5" s="1"/>
  <c r="B1682" i="5"/>
  <c r="A1682" i="5"/>
  <c r="I1681" i="5" a="1"/>
  <c r="I1681" i="5" s="1"/>
  <c r="M1681" i="5" s="1" a="1"/>
  <c r="M1681" i="5" s="1"/>
  <c r="B1681" i="5"/>
  <c r="A1681" i="5"/>
  <c r="I1680" i="5" a="1"/>
  <c r="I1680" i="5" s="1"/>
  <c r="B1680" i="5"/>
  <c r="A1680" i="5"/>
  <c r="I1679" i="5" a="1"/>
  <c r="I1679" i="5" s="1"/>
  <c r="J1679" i="5" s="1"/>
  <c r="O1679" i="5" s="1" a="1"/>
  <c r="O1679" i="5" s="1"/>
  <c r="B1679" i="5"/>
  <c r="A1679" i="5"/>
  <c r="I1678" i="5" a="1"/>
  <c r="I1678" i="5" s="1"/>
  <c r="B1678" i="5"/>
  <c r="A1678" i="5"/>
  <c r="I1677" i="5" a="1"/>
  <c r="I1677" i="5" s="1"/>
  <c r="B1677" i="5"/>
  <c r="A1677" i="5"/>
  <c r="I1676" i="5" a="1"/>
  <c r="I1676" i="5" s="1"/>
  <c r="B1676" i="5"/>
  <c r="A1676" i="5"/>
  <c r="I1675" i="5" a="1"/>
  <c r="I1675" i="5" s="1"/>
  <c r="N1675" i="5" s="1" a="1"/>
  <c r="N1675" i="5" s="1"/>
  <c r="B1675" i="5"/>
  <c r="A1675" i="5"/>
  <c r="I1674" i="5" a="1"/>
  <c r="I1674" i="5" s="1"/>
  <c r="B1674" i="5"/>
  <c r="A1674" i="5"/>
  <c r="I1673" i="5" a="1"/>
  <c r="I1673" i="5" s="1"/>
  <c r="B1673" i="5"/>
  <c r="A1673" i="5"/>
  <c r="I1672" i="5" a="1"/>
  <c r="I1672" i="5" s="1"/>
  <c r="B1672" i="5"/>
  <c r="A1672" i="5"/>
  <c r="I1671" i="5" a="1"/>
  <c r="I1671" i="5" s="1"/>
  <c r="J1671" i="5" s="1"/>
  <c r="O1671" i="5" s="1" a="1"/>
  <c r="O1671" i="5" s="1"/>
  <c r="B1671" i="5"/>
  <c r="A1671" i="5"/>
  <c r="I1670" i="5" a="1"/>
  <c r="I1670" i="5" s="1"/>
  <c r="B1670" i="5"/>
  <c r="A1670" i="5"/>
  <c r="I1669" i="5" a="1"/>
  <c r="I1669" i="5" s="1"/>
  <c r="M1669" i="5" s="1" a="1"/>
  <c r="M1669" i="5" s="1"/>
  <c r="B1669" i="5"/>
  <c r="A1669" i="5"/>
  <c r="I1668" i="5" a="1"/>
  <c r="I1668" i="5" s="1"/>
  <c r="B1668" i="5"/>
  <c r="A1668" i="5"/>
  <c r="I1667" i="5" a="1"/>
  <c r="I1667" i="5" s="1"/>
  <c r="J1667" i="5" s="1"/>
  <c r="O1667" i="5" s="1" a="1"/>
  <c r="O1667" i="5" s="1"/>
  <c r="B1667" i="5"/>
  <c r="A1667" i="5"/>
  <c r="I1666" i="5" a="1"/>
  <c r="I1666" i="5" s="1"/>
  <c r="B1666" i="5"/>
  <c r="A1666" i="5"/>
  <c r="I1665" i="5" a="1"/>
  <c r="I1665" i="5" s="1"/>
  <c r="B1665" i="5"/>
  <c r="A1665" i="5"/>
  <c r="I1664" i="5" a="1"/>
  <c r="I1664" i="5" s="1"/>
  <c r="J1664" i="5" s="1"/>
  <c r="O1664" i="5" s="1" a="1"/>
  <c r="O1664" i="5" s="1"/>
  <c r="B1664" i="5"/>
  <c r="A1664" i="5"/>
  <c r="I1663" i="5" a="1"/>
  <c r="I1663" i="5" s="1"/>
  <c r="B1663" i="5"/>
  <c r="A1663" i="5"/>
  <c r="I1662" i="5" a="1"/>
  <c r="I1662" i="5" s="1"/>
  <c r="N1662" i="5" s="1" a="1"/>
  <c r="N1662" i="5" s="1"/>
  <c r="B1662" i="5"/>
  <c r="A1662" i="5"/>
  <c r="I1661" i="5" a="1"/>
  <c r="I1661" i="5" s="1"/>
  <c r="B1661" i="5"/>
  <c r="A1661" i="5"/>
  <c r="I1660" i="5" a="1"/>
  <c r="I1660" i="5" s="1"/>
  <c r="B1660" i="5"/>
  <c r="A1660" i="5"/>
  <c r="I1659" i="5" a="1"/>
  <c r="I1659" i="5" s="1"/>
  <c r="B1659" i="5"/>
  <c r="A1659" i="5"/>
  <c r="I1658" i="5" a="1"/>
  <c r="I1658" i="5" s="1"/>
  <c r="B1658" i="5"/>
  <c r="A1658" i="5"/>
  <c r="I1657" i="5" a="1"/>
  <c r="I1657" i="5" s="1"/>
  <c r="B1657" i="5"/>
  <c r="A1657" i="5"/>
  <c r="I1656" i="5" a="1"/>
  <c r="I1656" i="5" s="1"/>
  <c r="J1656" i="5" s="1"/>
  <c r="O1656" i="5" s="1" a="1"/>
  <c r="O1656" i="5" s="1"/>
  <c r="B1656" i="5"/>
  <c r="A1656" i="5"/>
  <c r="I1655" i="5" a="1"/>
  <c r="I1655" i="5" s="1"/>
  <c r="B1655" i="5"/>
  <c r="A1655" i="5"/>
  <c r="I1654" i="5" a="1"/>
  <c r="I1654" i="5" s="1"/>
  <c r="B1654" i="5"/>
  <c r="A1654" i="5"/>
  <c r="I1653" i="5" a="1"/>
  <c r="I1653" i="5" s="1"/>
  <c r="B1653" i="5"/>
  <c r="A1653" i="5"/>
  <c r="I1652" i="5" a="1"/>
  <c r="I1652" i="5" s="1"/>
  <c r="J1652" i="5" s="1"/>
  <c r="O1652" i="5" s="1" a="1"/>
  <c r="O1652" i="5" s="1"/>
  <c r="B1652" i="5"/>
  <c r="A1652" i="5"/>
  <c r="I1651" i="5" a="1"/>
  <c r="I1651" i="5" s="1"/>
  <c r="B1651" i="5"/>
  <c r="A1651" i="5"/>
  <c r="I1650" i="5" a="1"/>
  <c r="I1650" i="5" s="1"/>
  <c r="N1650" i="5" s="1" a="1"/>
  <c r="N1650" i="5" s="1"/>
  <c r="B1650" i="5"/>
  <c r="A1650" i="5"/>
  <c r="I1649" i="5" a="1"/>
  <c r="I1649" i="5" s="1"/>
  <c r="B1649" i="5"/>
  <c r="A1649" i="5"/>
  <c r="I1648" i="5" a="1"/>
  <c r="I1648" i="5" s="1"/>
  <c r="B1648" i="5"/>
  <c r="A1648" i="5"/>
  <c r="I1647" i="5" a="1"/>
  <c r="I1647" i="5" s="1"/>
  <c r="J1647" i="5" s="1"/>
  <c r="O1647" i="5" s="1" a="1"/>
  <c r="O1647" i="5" s="1"/>
  <c r="B1647" i="5"/>
  <c r="A1647" i="5"/>
  <c r="I1646" i="5" a="1"/>
  <c r="I1646" i="5" s="1"/>
  <c r="B1646" i="5"/>
  <c r="A1646" i="5"/>
  <c r="I1645" i="5" a="1"/>
  <c r="I1645" i="5" s="1"/>
  <c r="B1645" i="5"/>
  <c r="A1645" i="5"/>
  <c r="I1644" i="5" a="1"/>
  <c r="I1644" i="5" s="1"/>
  <c r="B1644" i="5"/>
  <c r="A1644" i="5"/>
  <c r="I1643" i="5" a="1"/>
  <c r="I1643" i="5" s="1"/>
  <c r="B1643" i="5"/>
  <c r="A1643" i="5"/>
  <c r="I1642" i="5" a="1"/>
  <c r="I1642" i="5" s="1"/>
  <c r="B1642" i="5"/>
  <c r="A1642" i="5"/>
  <c r="I1641" i="5" a="1"/>
  <c r="I1641" i="5" s="1"/>
  <c r="B1641" i="5"/>
  <c r="A1641" i="5"/>
  <c r="I1640" i="5" a="1"/>
  <c r="I1640" i="5" s="1"/>
  <c r="B1640" i="5"/>
  <c r="A1640" i="5"/>
  <c r="I1639" i="5" a="1"/>
  <c r="I1639" i="5" s="1"/>
  <c r="B1639" i="5"/>
  <c r="A1639" i="5"/>
  <c r="I1638" i="5" a="1"/>
  <c r="I1638" i="5" s="1"/>
  <c r="B1638" i="5"/>
  <c r="A1638" i="5"/>
  <c r="I1637" i="5" a="1"/>
  <c r="I1637" i="5" s="1"/>
  <c r="B1637" i="5"/>
  <c r="A1637" i="5"/>
  <c r="I1636" i="5" a="1"/>
  <c r="I1636" i="5" s="1"/>
  <c r="M1636" i="5" s="1" a="1"/>
  <c r="M1636" i="5" s="1"/>
  <c r="B1636" i="5"/>
  <c r="A1636" i="5"/>
  <c r="I1635" i="5" a="1"/>
  <c r="I1635" i="5" s="1"/>
  <c r="N1635" i="5" s="1" a="1"/>
  <c r="N1635" i="5" s="1"/>
  <c r="B1635" i="5"/>
  <c r="A1635" i="5"/>
  <c r="I1634" i="5" a="1"/>
  <c r="I1634" i="5" s="1"/>
  <c r="B1634" i="5"/>
  <c r="A1634" i="5"/>
  <c r="I1633" i="5" a="1"/>
  <c r="I1633" i="5" s="1"/>
  <c r="J1633" i="5" s="1"/>
  <c r="O1633" i="5" s="1" a="1"/>
  <c r="O1633" i="5" s="1"/>
  <c r="B1633" i="5"/>
  <c r="A1633" i="5"/>
  <c r="I1632" i="5" a="1"/>
  <c r="I1632" i="5" s="1"/>
  <c r="B1632" i="5"/>
  <c r="A1632" i="5"/>
  <c r="I1631" i="5" a="1"/>
  <c r="I1631" i="5" s="1"/>
  <c r="J1631" i="5" s="1"/>
  <c r="O1631" i="5" s="1" a="1"/>
  <c r="O1631" i="5" s="1"/>
  <c r="B1631" i="5"/>
  <c r="A1631" i="5"/>
  <c r="I1630" i="5" a="1"/>
  <c r="I1630" i="5" s="1"/>
  <c r="B1630" i="5"/>
  <c r="A1630" i="5"/>
  <c r="I1629" i="5" a="1"/>
  <c r="I1629" i="5" s="1"/>
  <c r="B1629" i="5"/>
  <c r="A1629" i="5"/>
  <c r="I1628" i="5" a="1"/>
  <c r="I1628" i="5" s="1"/>
  <c r="J1628" i="5" s="1"/>
  <c r="O1628" i="5" s="1" a="1"/>
  <c r="O1628" i="5" s="1"/>
  <c r="B1628" i="5"/>
  <c r="A1628" i="5"/>
  <c r="I1627" i="5" a="1"/>
  <c r="I1627" i="5" s="1"/>
  <c r="B1627" i="5"/>
  <c r="A1627" i="5"/>
  <c r="I1626" i="5" a="1"/>
  <c r="I1626" i="5" s="1"/>
  <c r="B1626" i="5"/>
  <c r="A1626" i="5"/>
  <c r="I1625" i="5" a="1"/>
  <c r="I1625" i="5" s="1"/>
  <c r="B1625" i="5"/>
  <c r="A1625" i="5"/>
  <c r="I1624" i="5" a="1"/>
  <c r="I1624" i="5" s="1"/>
  <c r="B1624" i="5"/>
  <c r="A1624" i="5"/>
  <c r="I1623" i="5" a="1"/>
  <c r="I1623" i="5" s="1"/>
  <c r="B1623" i="5"/>
  <c r="A1623" i="5"/>
  <c r="I1622" i="5" a="1"/>
  <c r="I1622" i="5" s="1"/>
  <c r="B1622" i="5"/>
  <c r="A1622" i="5"/>
  <c r="I1621" i="5" a="1"/>
  <c r="I1621" i="5" s="1"/>
  <c r="B1621" i="5"/>
  <c r="A1621" i="5"/>
  <c r="I1620" i="5" a="1"/>
  <c r="I1620" i="5" s="1"/>
  <c r="B1620" i="5"/>
  <c r="A1620" i="5"/>
  <c r="I1619" i="5" a="1"/>
  <c r="I1619" i="5" s="1"/>
  <c r="B1619" i="5"/>
  <c r="A1619" i="5"/>
  <c r="I1618" i="5" a="1"/>
  <c r="I1618" i="5" s="1"/>
  <c r="B1618" i="5"/>
  <c r="A1618" i="5"/>
  <c r="I1617" i="5" a="1"/>
  <c r="I1617" i="5" s="1"/>
  <c r="B1617" i="5"/>
  <c r="A1617" i="5"/>
  <c r="I1616" i="5" a="1"/>
  <c r="I1616" i="5" s="1"/>
  <c r="J1616" i="5" s="1"/>
  <c r="O1616" i="5" s="1" a="1"/>
  <c r="O1616" i="5" s="1"/>
  <c r="B1616" i="5"/>
  <c r="A1616" i="5"/>
  <c r="I1615" i="5" a="1"/>
  <c r="I1615" i="5" s="1"/>
  <c r="B1615" i="5"/>
  <c r="A1615" i="5"/>
  <c r="I1614" i="5" a="1"/>
  <c r="I1614" i="5" s="1"/>
  <c r="N1614" i="5" s="1" a="1"/>
  <c r="N1614" i="5" s="1"/>
  <c r="B1614" i="5"/>
  <c r="A1614" i="5"/>
  <c r="I1613" i="5" a="1"/>
  <c r="I1613" i="5" s="1"/>
  <c r="B1613" i="5"/>
  <c r="A1613" i="5"/>
  <c r="I1612" i="5" a="1"/>
  <c r="I1612" i="5" s="1"/>
  <c r="B1612" i="5"/>
  <c r="A1612" i="5"/>
  <c r="I1611" i="5" a="1"/>
  <c r="I1611" i="5" s="1"/>
  <c r="J1611" i="5" s="1"/>
  <c r="O1611" i="5" s="1" a="1"/>
  <c r="O1611" i="5" s="1"/>
  <c r="B1611" i="5"/>
  <c r="A1611" i="5"/>
  <c r="I1610" i="5" a="1"/>
  <c r="I1610" i="5" s="1"/>
  <c r="B1610" i="5"/>
  <c r="A1610" i="5"/>
  <c r="I1609" i="5" a="1"/>
  <c r="I1609" i="5" s="1"/>
  <c r="M1609" i="5" s="1" a="1"/>
  <c r="M1609" i="5" s="1"/>
  <c r="B1609" i="5"/>
  <c r="A1609" i="5"/>
  <c r="I1608" i="5" a="1"/>
  <c r="I1608" i="5" s="1"/>
  <c r="B1608" i="5"/>
  <c r="A1608" i="5"/>
  <c r="I1607" i="5" a="1"/>
  <c r="I1607" i="5" s="1"/>
  <c r="J1607" i="5" s="1"/>
  <c r="O1607" i="5" s="1" a="1"/>
  <c r="O1607" i="5" s="1"/>
  <c r="B1607" i="5"/>
  <c r="A1607" i="5"/>
  <c r="I1606" i="5" a="1"/>
  <c r="I1606" i="5" s="1"/>
  <c r="B1606" i="5"/>
  <c r="A1606" i="5"/>
  <c r="I1605" i="5" a="1"/>
  <c r="I1605" i="5" s="1"/>
  <c r="B1605" i="5"/>
  <c r="A1605" i="5"/>
  <c r="I1604" i="5" a="1"/>
  <c r="I1604" i="5" s="1"/>
  <c r="B1604" i="5"/>
  <c r="A1604" i="5"/>
  <c r="I1603" i="5" a="1"/>
  <c r="I1603" i="5" s="1"/>
  <c r="B1603" i="5"/>
  <c r="A1603" i="5"/>
  <c r="I1602" i="5" a="1"/>
  <c r="I1602" i="5" s="1"/>
  <c r="B1602" i="5"/>
  <c r="A1602" i="5"/>
  <c r="I1601" i="5" a="1"/>
  <c r="I1601" i="5" s="1"/>
  <c r="B1601" i="5"/>
  <c r="A1601" i="5"/>
  <c r="I1600" i="5" a="1"/>
  <c r="I1600" i="5" s="1"/>
  <c r="B1600" i="5"/>
  <c r="A1600" i="5"/>
  <c r="I1599" i="5" a="1"/>
  <c r="I1599" i="5" s="1"/>
  <c r="N1599" i="5" s="1" a="1"/>
  <c r="N1599" i="5" s="1"/>
  <c r="B1599" i="5"/>
  <c r="A1599" i="5"/>
  <c r="I1598" i="5" a="1"/>
  <c r="I1598" i="5" s="1"/>
  <c r="B1598" i="5"/>
  <c r="A1598" i="5"/>
  <c r="I1597" i="5" a="1"/>
  <c r="I1597" i="5" s="1"/>
  <c r="B1597" i="5"/>
  <c r="A1597" i="5"/>
  <c r="I1596" i="5" a="1"/>
  <c r="I1596" i="5" s="1"/>
  <c r="J1596" i="5" s="1"/>
  <c r="O1596" i="5" s="1" a="1"/>
  <c r="O1596" i="5" s="1"/>
  <c r="B1596" i="5"/>
  <c r="A1596" i="5"/>
  <c r="I1595" i="5" a="1"/>
  <c r="I1595" i="5" s="1"/>
  <c r="J1595" i="5" s="1"/>
  <c r="O1595" i="5" s="1" a="1"/>
  <c r="O1595" i="5" s="1"/>
  <c r="B1595" i="5"/>
  <c r="A1595" i="5"/>
  <c r="I1594" i="5" a="1"/>
  <c r="I1594" i="5" s="1"/>
  <c r="N1594" i="5" s="1" a="1"/>
  <c r="N1594" i="5" s="1"/>
  <c r="B1594" i="5"/>
  <c r="A1594" i="5"/>
  <c r="I1593" i="5" a="1"/>
  <c r="I1593" i="5" s="1"/>
  <c r="N1593" i="5" s="1" a="1"/>
  <c r="N1593" i="5" s="1"/>
  <c r="B1593" i="5"/>
  <c r="A1593" i="5"/>
  <c r="I1592" i="5" a="1"/>
  <c r="I1592" i="5" s="1"/>
  <c r="B1592" i="5"/>
  <c r="A1592" i="5"/>
  <c r="I1591" i="5" a="1"/>
  <c r="I1591" i="5" s="1"/>
  <c r="B1591" i="5"/>
  <c r="A1591" i="5"/>
  <c r="I1590" i="5" a="1"/>
  <c r="I1590" i="5" s="1"/>
  <c r="B1590" i="5"/>
  <c r="A1590" i="5"/>
  <c r="I1589" i="5" a="1"/>
  <c r="I1589" i="5" s="1"/>
  <c r="B1589" i="5"/>
  <c r="A1589" i="5"/>
  <c r="I1588" i="5" a="1"/>
  <c r="I1588" i="5" s="1"/>
  <c r="B1588" i="5"/>
  <c r="A1588" i="5"/>
  <c r="I1587" i="5" a="1"/>
  <c r="I1587" i="5" s="1"/>
  <c r="B1587" i="5"/>
  <c r="A1587" i="5"/>
  <c r="I1586" i="5" a="1"/>
  <c r="I1586" i="5" s="1"/>
  <c r="B1586" i="5"/>
  <c r="A1586" i="5"/>
  <c r="I1585" i="5" a="1"/>
  <c r="I1585" i="5" s="1"/>
  <c r="B1585" i="5"/>
  <c r="A1585" i="5"/>
  <c r="I1584" i="5" a="1"/>
  <c r="I1584" i="5" s="1"/>
  <c r="J1584" i="5" s="1"/>
  <c r="O1584" i="5" s="1" a="1"/>
  <c r="O1584" i="5" s="1"/>
  <c r="B1584" i="5"/>
  <c r="A1584" i="5"/>
  <c r="I1583" i="5" a="1"/>
  <c r="I1583" i="5" s="1"/>
  <c r="B1583" i="5"/>
  <c r="A1583" i="5"/>
  <c r="I1582" i="5" a="1"/>
  <c r="I1582" i="5" s="1"/>
  <c r="M1582" i="5" s="1" a="1"/>
  <c r="M1582" i="5" s="1"/>
  <c r="B1582" i="5"/>
  <c r="A1582" i="5"/>
  <c r="I1581" i="5" a="1"/>
  <c r="I1581" i="5" s="1"/>
  <c r="B1581" i="5"/>
  <c r="A1581" i="5"/>
  <c r="I1580" i="5" a="1"/>
  <c r="I1580" i="5" s="1"/>
  <c r="B1580" i="5"/>
  <c r="A1580" i="5"/>
  <c r="I1579" i="5" a="1"/>
  <c r="I1579" i="5" s="1"/>
  <c r="N1579" i="5" s="1" a="1"/>
  <c r="N1579" i="5" s="1"/>
  <c r="B1579" i="5"/>
  <c r="A1579" i="5"/>
  <c r="I1578" i="5" a="1"/>
  <c r="I1578" i="5" s="1"/>
  <c r="B1578" i="5"/>
  <c r="A1578" i="5"/>
  <c r="I1577" i="5" a="1"/>
  <c r="I1577" i="5" s="1"/>
  <c r="B1577" i="5"/>
  <c r="A1577" i="5"/>
  <c r="I1576" i="5" a="1"/>
  <c r="I1576" i="5" s="1"/>
  <c r="M1576" i="5" s="1" a="1"/>
  <c r="M1576" i="5" s="1"/>
  <c r="B1576" i="5"/>
  <c r="A1576" i="5"/>
  <c r="I1575" i="5" a="1"/>
  <c r="I1575" i="5" s="1"/>
  <c r="B1575" i="5"/>
  <c r="A1575" i="5"/>
  <c r="I1574" i="5" a="1"/>
  <c r="I1574" i="5" s="1"/>
  <c r="B1574" i="5"/>
  <c r="A1574" i="5"/>
  <c r="I1573" i="5" a="1"/>
  <c r="I1573" i="5" s="1"/>
  <c r="N1573" i="5" s="1" a="1"/>
  <c r="N1573" i="5" s="1"/>
  <c r="B1573" i="5"/>
  <c r="A1573" i="5"/>
  <c r="I1572" i="5" a="1"/>
  <c r="I1572" i="5" s="1"/>
  <c r="B1572" i="5"/>
  <c r="A1572" i="5"/>
  <c r="I1571" i="5" a="1"/>
  <c r="I1571" i="5" s="1"/>
  <c r="B1571" i="5"/>
  <c r="A1571" i="5"/>
  <c r="I1570" i="5" a="1"/>
  <c r="I1570" i="5" s="1"/>
  <c r="B1570" i="5"/>
  <c r="A1570" i="5"/>
  <c r="I1569" i="5" a="1"/>
  <c r="I1569" i="5" s="1"/>
  <c r="B1569" i="5"/>
  <c r="A1569" i="5"/>
  <c r="I1568" i="5" a="1"/>
  <c r="I1568" i="5" s="1"/>
  <c r="B1568" i="5"/>
  <c r="A1568" i="5"/>
  <c r="I1567" i="5" a="1"/>
  <c r="I1567" i="5" s="1"/>
  <c r="J1567" i="5" s="1"/>
  <c r="O1567" i="5" s="1" a="1"/>
  <c r="O1567" i="5" s="1"/>
  <c r="B1567" i="5"/>
  <c r="A1567" i="5"/>
  <c r="I1566" i="5" a="1"/>
  <c r="I1566" i="5" s="1"/>
  <c r="B1566" i="5"/>
  <c r="A1566" i="5"/>
  <c r="I1565" i="5" a="1"/>
  <c r="I1565" i="5" s="1"/>
  <c r="B1565" i="5"/>
  <c r="A1565" i="5"/>
  <c r="I1564" i="5" a="1"/>
  <c r="I1564" i="5" s="1"/>
  <c r="M1564" i="5" s="1" a="1"/>
  <c r="M1564" i="5" s="1"/>
  <c r="B1564" i="5"/>
  <c r="A1564" i="5"/>
  <c r="I1563" i="5" a="1"/>
  <c r="I1563" i="5" s="1"/>
  <c r="N1563" i="5" s="1" a="1"/>
  <c r="N1563" i="5" s="1"/>
  <c r="B1563" i="5"/>
  <c r="A1563" i="5"/>
  <c r="I1562" i="5" a="1"/>
  <c r="I1562" i="5" s="1"/>
  <c r="B1562" i="5"/>
  <c r="A1562" i="5"/>
  <c r="I1561" i="5" a="1"/>
  <c r="I1561" i="5" s="1"/>
  <c r="J1561" i="5" s="1"/>
  <c r="O1561" i="5" s="1" a="1"/>
  <c r="O1561" i="5" s="1"/>
  <c r="B1561" i="5"/>
  <c r="A1561" i="5"/>
  <c r="I1560" i="5" a="1"/>
  <c r="I1560" i="5" s="1"/>
  <c r="J1560" i="5" s="1"/>
  <c r="O1560" i="5" s="1" a="1"/>
  <c r="O1560" i="5" s="1"/>
  <c r="B1560" i="5"/>
  <c r="A1560" i="5"/>
  <c r="I1559" i="5" a="1"/>
  <c r="I1559" i="5" s="1"/>
  <c r="J1559" i="5" s="1"/>
  <c r="O1559" i="5" s="1" a="1"/>
  <c r="O1559" i="5" s="1"/>
  <c r="B1559" i="5"/>
  <c r="A1559" i="5"/>
  <c r="I1558" i="5" a="1"/>
  <c r="I1558" i="5" s="1"/>
  <c r="B1558" i="5"/>
  <c r="A1558" i="5"/>
  <c r="I1557" i="5" a="1"/>
  <c r="I1557" i="5" s="1"/>
  <c r="N1557" i="5" s="1" a="1"/>
  <c r="N1557" i="5" s="1"/>
  <c r="B1557" i="5"/>
  <c r="A1557" i="5"/>
  <c r="I1556" i="5" a="1"/>
  <c r="I1556" i="5" s="1"/>
  <c r="J1556" i="5" s="1"/>
  <c r="O1556" i="5" s="1" a="1"/>
  <c r="O1556" i="5" s="1"/>
  <c r="B1556" i="5"/>
  <c r="A1556" i="5"/>
  <c r="I1555" i="5" a="1"/>
  <c r="I1555" i="5" s="1"/>
  <c r="B1555" i="5"/>
  <c r="A1555" i="5"/>
  <c r="I1554" i="5" a="1"/>
  <c r="I1554" i="5" s="1"/>
  <c r="N1554" i="5" s="1" a="1"/>
  <c r="N1554" i="5" s="1"/>
  <c r="B1554" i="5"/>
  <c r="A1554" i="5"/>
  <c r="I1553" i="5" a="1"/>
  <c r="I1553" i="5" s="1"/>
  <c r="B1553" i="5"/>
  <c r="A1553" i="5"/>
  <c r="I1552" i="5" a="1"/>
  <c r="I1552" i="5" s="1"/>
  <c r="B1552" i="5"/>
  <c r="A1552" i="5"/>
  <c r="I1551" i="5" a="1"/>
  <c r="I1551" i="5" s="1"/>
  <c r="B1551" i="5"/>
  <c r="A1551" i="5"/>
  <c r="I1550" i="5" a="1"/>
  <c r="I1550" i="5" s="1"/>
  <c r="B1550" i="5"/>
  <c r="A1550" i="5"/>
  <c r="I1549" i="5" a="1"/>
  <c r="I1549" i="5" s="1"/>
  <c r="B1549" i="5"/>
  <c r="A1549" i="5"/>
  <c r="I1548" i="5" a="1"/>
  <c r="I1548" i="5" s="1"/>
  <c r="B1548" i="5"/>
  <c r="A1548" i="5"/>
  <c r="I1547" i="5" a="1"/>
  <c r="I1547" i="5" s="1"/>
  <c r="B1547" i="5"/>
  <c r="A1547" i="5"/>
  <c r="I1546" i="5" a="1"/>
  <c r="I1546" i="5" s="1"/>
  <c r="B1546" i="5"/>
  <c r="A1546" i="5"/>
  <c r="I1545" i="5" a="1"/>
  <c r="I1545" i="5" s="1"/>
  <c r="B1545" i="5"/>
  <c r="A1545" i="5"/>
  <c r="I1544" i="5" a="1"/>
  <c r="I1544" i="5" s="1"/>
  <c r="J1544" i="5" s="1"/>
  <c r="O1544" i="5" s="1" a="1"/>
  <c r="O1544" i="5" s="1"/>
  <c r="B1544" i="5"/>
  <c r="A1544" i="5"/>
  <c r="I1543" i="5" a="1"/>
  <c r="I1543" i="5" s="1"/>
  <c r="B1543" i="5"/>
  <c r="A1543" i="5"/>
  <c r="I1542" i="5" a="1"/>
  <c r="I1542" i="5" s="1"/>
  <c r="N1542" i="5" s="1" a="1"/>
  <c r="N1542" i="5" s="1"/>
  <c r="B1542" i="5"/>
  <c r="A1542" i="5"/>
  <c r="I1541" i="5" a="1"/>
  <c r="I1541" i="5" s="1"/>
  <c r="B1541" i="5"/>
  <c r="A1541" i="5"/>
  <c r="I1540" i="5" a="1"/>
  <c r="I1540" i="5" s="1"/>
  <c r="B1540" i="5"/>
  <c r="A1540" i="5"/>
  <c r="I1539" i="5" a="1"/>
  <c r="I1539" i="5" s="1"/>
  <c r="J1539" i="5" s="1"/>
  <c r="O1539" i="5" s="1" a="1"/>
  <c r="O1539" i="5" s="1"/>
  <c r="B1539" i="5"/>
  <c r="A1539" i="5"/>
  <c r="I1538" i="5" a="1"/>
  <c r="I1538" i="5" s="1"/>
  <c r="B1538" i="5"/>
  <c r="A1538" i="5"/>
  <c r="I1537" i="5" a="1"/>
  <c r="I1537" i="5" s="1"/>
  <c r="M1537" i="5" s="1" a="1"/>
  <c r="M1537" i="5" s="1"/>
  <c r="B1537" i="5"/>
  <c r="A1537" i="5"/>
  <c r="I1536" i="5" a="1"/>
  <c r="I1536" i="5" s="1"/>
  <c r="B1536" i="5"/>
  <c r="A1536" i="5"/>
  <c r="I1535" i="5" a="1"/>
  <c r="I1535" i="5" s="1"/>
  <c r="J1535" i="5" s="1"/>
  <c r="O1535" i="5" s="1" a="1"/>
  <c r="O1535" i="5" s="1"/>
  <c r="B1535" i="5"/>
  <c r="A1535" i="5"/>
  <c r="I1534" i="5" a="1"/>
  <c r="I1534" i="5" s="1"/>
  <c r="M1534" i="5" s="1" a="1"/>
  <c r="M1534" i="5" s="1"/>
  <c r="B1534" i="5"/>
  <c r="A1534" i="5"/>
  <c r="I1533" i="5" a="1"/>
  <c r="I1533" i="5" s="1"/>
  <c r="N1533" i="5" s="1" a="1"/>
  <c r="N1533" i="5" s="1"/>
  <c r="B1533" i="5"/>
  <c r="A1533" i="5"/>
  <c r="I1532" i="5" a="1"/>
  <c r="I1532" i="5" s="1"/>
  <c r="B1532" i="5"/>
  <c r="A1532" i="5"/>
  <c r="I1531" i="5" a="1"/>
  <c r="I1531" i="5" s="1"/>
  <c r="N1531" i="5" s="1" a="1"/>
  <c r="N1531" i="5" s="1"/>
  <c r="B1531" i="5"/>
  <c r="A1531" i="5"/>
  <c r="I1530" i="5" a="1"/>
  <c r="I1530" i="5" s="1"/>
  <c r="B1530" i="5"/>
  <c r="A1530" i="5"/>
  <c r="I1529" i="5" a="1"/>
  <c r="I1529" i="5" s="1"/>
  <c r="B1529" i="5"/>
  <c r="A1529" i="5"/>
  <c r="I1528" i="5" a="1"/>
  <c r="I1528" i="5" s="1"/>
  <c r="M1528" i="5" s="1" a="1"/>
  <c r="M1528" i="5" s="1"/>
  <c r="B1528" i="5"/>
  <c r="A1528" i="5"/>
  <c r="I1527" i="5" a="1"/>
  <c r="I1527" i="5" s="1"/>
  <c r="B1527" i="5"/>
  <c r="A1527" i="5"/>
  <c r="I1526" i="5" a="1"/>
  <c r="I1526" i="5" s="1"/>
  <c r="B1526" i="5"/>
  <c r="A1526" i="5"/>
  <c r="I1525" i="5" a="1"/>
  <c r="I1525" i="5" s="1"/>
  <c r="B1525" i="5"/>
  <c r="A1525" i="5"/>
  <c r="I1524" i="5" a="1"/>
  <c r="I1524" i="5" s="1"/>
  <c r="J1524" i="5" s="1"/>
  <c r="O1524" i="5" s="1" a="1"/>
  <c r="O1524" i="5" s="1"/>
  <c r="B1524" i="5"/>
  <c r="A1524" i="5"/>
  <c r="I1523" i="5" a="1"/>
  <c r="I1523" i="5" s="1"/>
  <c r="J1523" i="5" s="1"/>
  <c r="O1523" i="5" s="1" a="1"/>
  <c r="O1523" i="5" s="1"/>
  <c r="B1523" i="5"/>
  <c r="A1523" i="5"/>
  <c r="I1522" i="5" a="1"/>
  <c r="I1522" i="5" s="1"/>
  <c r="B1522" i="5"/>
  <c r="A1522" i="5"/>
  <c r="I1521" i="5" a="1"/>
  <c r="I1521" i="5" s="1"/>
  <c r="B1521" i="5"/>
  <c r="A1521" i="5"/>
  <c r="I1520" i="5" a="1"/>
  <c r="I1520" i="5" s="1"/>
  <c r="B1520" i="5"/>
  <c r="A1520" i="5"/>
  <c r="I1519" i="5" a="1"/>
  <c r="I1519" i="5" s="1"/>
  <c r="B1519" i="5"/>
  <c r="A1519" i="5"/>
  <c r="I1518" i="5" a="1"/>
  <c r="I1518" i="5" s="1"/>
  <c r="B1518" i="5"/>
  <c r="A1518" i="5"/>
  <c r="I1517" i="5" a="1"/>
  <c r="I1517" i="5" s="1"/>
  <c r="B1517" i="5"/>
  <c r="A1517" i="5"/>
  <c r="I1516" i="5" a="1"/>
  <c r="I1516" i="5" s="1"/>
  <c r="B1516" i="5"/>
  <c r="A1516" i="5"/>
  <c r="I1515" i="5" a="1"/>
  <c r="I1515" i="5" s="1"/>
  <c r="B1515" i="5"/>
  <c r="A1515" i="5"/>
  <c r="I1514" i="5" a="1"/>
  <c r="I1514" i="5" s="1"/>
  <c r="B1514" i="5"/>
  <c r="A1514" i="5"/>
  <c r="I1513" i="5" a="1"/>
  <c r="I1513" i="5" s="1"/>
  <c r="M1513" i="5" s="1" a="1"/>
  <c r="M1513" i="5" s="1"/>
  <c r="B1513" i="5"/>
  <c r="A1513" i="5"/>
  <c r="I1512" i="5" a="1"/>
  <c r="I1512" i="5" s="1"/>
  <c r="B1512" i="5"/>
  <c r="A1512" i="5"/>
  <c r="I1511" i="5" a="1"/>
  <c r="I1511" i="5" s="1"/>
  <c r="B1511" i="5"/>
  <c r="A1511" i="5"/>
  <c r="I1510" i="5" a="1"/>
  <c r="I1510" i="5" s="1"/>
  <c r="M1510" i="5" s="1" a="1"/>
  <c r="M1510" i="5" s="1"/>
  <c r="B1510" i="5"/>
  <c r="A1510" i="5"/>
  <c r="I1509" i="5" a="1"/>
  <c r="I1509" i="5" s="1"/>
  <c r="B1509" i="5"/>
  <c r="A1509" i="5"/>
  <c r="I1508" i="5" a="1"/>
  <c r="I1508" i="5" s="1"/>
  <c r="B1508" i="5"/>
  <c r="A1508" i="5"/>
  <c r="I1507" i="5" a="1"/>
  <c r="I1507" i="5" s="1"/>
  <c r="N1507" i="5" s="1" a="1"/>
  <c r="N1507" i="5" s="1"/>
  <c r="B1507" i="5"/>
  <c r="A1507" i="5"/>
  <c r="I1506" i="5" a="1"/>
  <c r="I1506" i="5" s="1"/>
  <c r="B1506" i="5"/>
  <c r="A1506" i="5"/>
  <c r="I1505" i="5" a="1"/>
  <c r="I1505" i="5" s="1"/>
  <c r="B1505" i="5"/>
  <c r="A1505" i="5"/>
  <c r="I1504" i="5" a="1"/>
  <c r="I1504" i="5" s="1"/>
  <c r="B1504" i="5"/>
  <c r="A1504" i="5"/>
  <c r="I1503" i="5" a="1"/>
  <c r="I1503" i="5" s="1"/>
  <c r="B1503" i="5"/>
  <c r="A1503" i="5"/>
  <c r="I1502" i="5" a="1"/>
  <c r="I1502" i="5" s="1"/>
  <c r="B1502" i="5"/>
  <c r="A1502" i="5"/>
  <c r="I1501" i="5" a="1"/>
  <c r="I1501" i="5" s="1"/>
  <c r="B1501" i="5"/>
  <c r="A1501" i="5"/>
  <c r="I1500" i="5" a="1"/>
  <c r="I1500" i="5" s="1"/>
  <c r="B1500" i="5"/>
  <c r="A1500" i="5"/>
  <c r="I1499" i="5" a="1"/>
  <c r="I1499" i="5" s="1"/>
  <c r="J1499" i="5" s="1"/>
  <c r="O1499" i="5" s="1" a="1"/>
  <c r="O1499" i="5" s="1"/>
  <c r="B1499" i="5"/>
  <c r="A1499" i="5"/>
  <c r="I1498" i="5" a="1"/>
  <c r="I1498" i="5" s="1"/>
  <c r="B1498" i="5"/>
  <c r="A1498" i="5"/>
  <c r="I1497" i="5" a="1"/>
  <c r="I1497" i="5" s="1"/>
  <c r="B1497" i="5"/>
  <c r="A1497" i="5"/>
  <c r="I1496" i="5" a="1"/>
  <c r="I1496" i="5" s="1"/>
  <c r="B1496" i="5"/>
  <c r="A1496" i="5"/>
  <c r="I1495" i="5" a="1"/>
  <c r="I1495" i="5" s="1"/>
  <c r="B1495" i="5"/>
  <c r="A1495" i="5"/>
  <c r="I1494" i="5" a="1"/>
  <c r="I1494" i="5" s="1"/>
  <c r="B1494" i="5"/>
  <c r="A1494" i="5"/>
  <c r="I1493" i="5" a="1"/>
  <c r="I1493" i="5" s="1"/>
  <c r="J1493" i="5" s="1"/>
  <c r="O1493" i="5" s="1" a="1"/>
  <c r="O1493" i="5" s="1"/>
  <c r="B1493" i="5"/>
  <c r="A1493" i="5"/>
  <c r="I1492" i="5" a="1"/>
  <c r="I1492" i="5" s="1"/>
  <c r="M1492" i="5" s="1" a="1"/>
  <c r="M1492" i="5" s="1"/>
  <c r="B1492" i="5"/>
  <c r="A1492" i="5"/>
  <c r="I1491" i="5" a="1"/>
  <c r="I1491" i="5" s="1"/>
  <c r="J1491" i="5" s="1"/>
  <c r="O1491" i="5" s="1" a="1"/>
  <c r="O1491" i="5" s="1"/>
  <c r="B1491" i="5"/>
  <c r="A1491" i="5"/>
  <c r="I1490" i="5" a="1"/>
  <c r="I1490" i="5" s="1"/>
  <c r="B1490" i="5"/>
  <c r="A1490" i="5"/>
  <c r="I1489" i="5" a="1"/>
  <c r="I1489" i="5" s="1"/>
  <c r="M1489" i="5" s="1" a="1"/>
  <c r="M1489" i="5" s="1"/>
  <c r="B1489" i="5"/>
  <c r="A1489" i="5"/>
  <c r="I1488" i="5" a="1"/>
  <c r="I1488" i="5" s="1"/>
  <c r="J1488" i="5" s="1"/>
  <c r="O1488" i="5" s="1" a="1"/>
  <c r="O1488" i="5" s="1"/>
  <c r="B1488" i="5"/>
  <c r="A1488" i="5"/>
  <c r="I1487" i="5" a="1"/>
  <c r="I1487" i="5" s="1"/>
  <c r="J1487" i="5" s="1"/>
  <c r="O1487" i="5" s="1" a="1"/>
  <c r="O1487" i="5" s="1"/>
  <c r="B1487" i="5"/>
  <c r="A1487" i="5"/>
  <c r="I1486" i="5" a="1"/>
  <c r="I1486" i="5" s="1"/>
  <c r="N1486" i="5" s="1" a="1"/>
  <c r="N1486" i="5" s="1"/>
  <c r="B1486" i="5"/>
  <c r="A1486" i="5"/>
  <c r="I1485" i="5" a="1"/>
  <c r="I1485" i="5" s="1"/>
  <c r="B1485" i="5"/>
  <c r="A1485" i="5"/>
  <c r="I1484" i="5" a="1"/>
  <c r="I1484" i="5" s="1"/>
  <c r="B1484" i="5"/>
  <c r="A1484" i="5"/>
  <c r="I1483" i="5" a="1"/>
  <c r="I1483" i="5" s="1"/>
  <c r="B1483" i="5"/>
  <c r="A1483" i="5"/>
  <c r="I1482" i="5" a="1"/>
  <c r="I1482" i="5" s="1"/>
  <c r="N1482" i="5" s="1" a="1"/>
  <c r="N1482" i="5" s="1"/>
  <c r="B1482" i="5"/>
  <c r="A1482" i="5"/>
  <c r="I1481" i="5" a="1"/>
  <c r="I1481" i="5" s="1"/>
  <c r="B1481" i="5"/>
  <c r="A1481" i="5"/>
  <c r="I1480" i="5" a="1"/>
  <c r="I1480" i="5" s="1"/>
  <c r="B1480" i="5"/>
  <c r="A1480" i="5"/>
  <c r="I1479" i="5" a="1"/>
  <c r="I1479" i="5" s="1"/>
  <c r="B1479" i="5"/>
  <c r="A1479" i="5"/>
  <c r="I1478" i="5" a="1"/>
  <c r="I1478" i="5" s="1"/>
  <c r="B1478" i="5"/>
  <c r="A1478" i="5"/>
  <c r="I1477" i="5" a="1"/>
  <c r="I1477" i="5" s="1"/>
  <c r="B1477" i="5"/>
  <c r="A1477" i="5"/>
  <c r="I1476" i="5" a="1"/>
  <c r="I1476" i="5" s="1"/>
  <c r="J1476" i="5" s="1"/>
  <c r="O1476" i="5" s="1" a="1"/>
  <c r="O1476" i="5" s="1"/>
  <c r="B1476" i="5"/>
  <c r="A1476" i="5"/>
  <c r="I1475" i="5" a="1"/>
  <c r="I1475" i="5" s="1"/>
  <c r="B1475" i="5"/>
  <c r="A1475" i="5"/>
  <c r="I1474" i="5" a="1"/>
  <c r="I1474" i="5" s="1"/>
  <c r="M1474" i="5" s="1" a="1"/>
  <c r="M1474" i="5" s="1"/>
  <c r="B1474" i="5"/>
  <c r="A1474" i="5"/>
  <c r="I1473" i="5" a="1"/>
  <c r="I1473" i="5" s="1"/>
  <c r="B1473" i="5"/>
  <c r="A1473" i="5"/>
  <c r="I1472" i="5" a="1"/>
  <c r="I1472" i="5" s="1"/>
  <c r="B1472" i="5"/>
  <c r="A1472" i="5"/>
  <c r="I1471" i="5" a="1"/>
  <c r="I1471" i="5" s="1"/>
  <c r="B1471" i="5"/>
  <c r="A1471" i="5"/>
  <c r="I1470" i="5" a="1"/>
  <c r="I1470" i="5" s="1"/>
  <c r="N1470" i="5" s="1" a="1"/>
  <c r="N1470" i="5" s="1"/>
  <c r="B1470" i="5"/>
  <c r="A1470" i="5"/>
  <c r="I1469" i="5" a="1"/>
  <c r="I1469" i="5" s="1"/>
  <c r="B1469" i="5"/>
  <c r="A1469" i="5"/>
  <c r="I1468" i="5" a="1"/>
  <c r="I1468" i="5" s="1"/>
  <c r="B1468" i="5"/>
  <c r="A1468" i="5"/>
  <c r="I1467" i="5" a="1"/>
  <c r="I1467" i="5" s="1"/>
  <c r="B1467" i="5"/>
  <c r="A1467" i="5"/>
  <c r="I1466" i="5" a="1"/>
  <c r="I1466" i="5" s="1"/>
  <c r="B1466" i="5"/>
  <c r="A1466" i="5"/>
  <c r="I1465" i="5" a="1"/>
  <c r="I1465" i="5" s="1"/>
  <c r="J1465" i="5" s="1"/>
  <c r="O1465" i="5" s="1" a="1"/>
  <c r="O1465" i="5" s="1"/>
  <c r="B1465" i="5"/>
  <c r="A1465" i="5"/>
  <c r="I1464" i="5" a="1"/>
  <c r="I1464" i="5" s="1"/>
  <c r="B1464" i="5"/>
  <c r="A1464" i="5"/>
  <c r="I1463" i="5" a="1"/>
  <c r="I1463" i="5" s="1"/>
  <c r="J1463" i="5" s="1"/>
  <c r="O1463" i="5" s="1" a="1"/>
  <c r="O1463" i="5" s="1"/>
  <c r="B1463" i="5"/>
  <c r="A1463" i="5"/>
  <c r="I1462" i="5" a="1"/>
  <c r="I1462" i="5" s="1"/>
  <c r="M1462" i="5" s="1" a="1"/>
  <c r="M1462" i="5" s="1"/>
  <c r="B1462" i="5"/>
  <c r="A1462" i="5"/>
  <c r="I1461" i="5" a="1"/>
  <c r="I1461" i="5" s="1"/>
  <c r="B1461" i="5"/>
  <c r="A1461" i="5"/>
  <c r="I1460" i="5" a="1"/>
  <c r="I1460" i="5" s="1"/>
  <c r="B1460" i="5"/>
  <c r="A1460" i="5"/>
  <c r="I1459" i="5" a="1"/>
  <c r="I1459" i="5" s="1"/>
  <c r="M1459" i="5" s="1" a="1"/>
  <c r="M1459" i="5" s="1"/>
  <c r="B1459" i="5"/>
  <c r="A1459" i="5"/>
  <c r="I1458" i="5" a="1"/>
  <c r="I1458" i="5" s="1"/>
  <c r="B1458" i="5"/>
  <c r="A1458" i="5"/>
  <c r="I1457" i="5" a="1"/>
  <c r="I1457" i="5" s="1"/>
  <c r="B1457" i="5"/>
  <c r="A1457" i="5"/>
  <c r="I1456" i="5" a="1"/>
  <c r="I1456" i="5" s="1"/>
  <c r="M1456" i="5" s="1" a="1"/>
  <c r="M1456" i="5" s="1"/>
  <c r="B1456" i="5"/>
  <c r="A1456" i="5"/>
  <c r="I1455" i="5" a="1"/>
  <c r="I1455" i="5" s="1"/>
  <c r="B1455" i="5"/>
  <c r="A1455" i="5"/>
  <c r="I1454" i="5" a="1"/>
  <c r="I1454" i="5" s="1"/>
  <c r="B1454" i="5"/>
  <c r="A1454" i="5"/>
  <c r="I1453" i="5" a="1"/>
  <c r="I1453" i="5" s="1"/>
  <c r="B1453" i="5"/>
  <c r="A1453" i="5"/>
  <c r="I1452" i="5" a="1"/>
  <c r="I1452" i="5" s="1"/>
  <c r="B1452" i="5"/>
  <c r="A1452" i="5"/>
  <c r="I1451" i="5" a="1"/>
  <c r="I1451" i="5" s="1"/>
  <c r="J1451" i="5" s="1"/>
  <c r="O1451" i="5" s="1" a="1"/>
  <c r="O1451" i="5" s="1"/>
  <c r="B1451" i="5"/>
  <c r="A1451" i="5"/>
  <c r="I1450" i="5" a="1"/>
  <c r="I1450" i="5" s="1"/>
  <c r="B1450" i="5"/>
  <c r="A1450" i="5"/>
  <c r="I1449" i="5" a="1"/>
  <c r="I1449" i="5" s="1"/>
  <c r="B1449" i="5"/>
  <c r="A1449" i="5"/>
  <c r="I1448" i="5" a="1"/>
  <c r="I1448" i="5" s="1"/>
  <c r="J1448" i="5" s="1"/>
  <c r="O1448" i="5" s="1" a="1"/>
  <c r="O1448" i="5" s="1"/>
  <c r="B1448" i="5"/>
  <c r="A1448" i="5"/>
  <c r="I1447" i="5" a="1"/>
  <c r="I1447" i="5" s="1"/>
  <c r="B1447" i="5"/>
  <c r="A1447" i="5"/>
  <c r="I1446" i="5" a="1"/>
  <c r="I1446" i="5" s="1"/>
  <c r="B1446" i="5"/>
  <c r="A1446" i="5"/>
  <c r="I1445" i="5" a="1"/>
  <c r="I1445" i="5" s="1"/>
  <c r="B1445" i="5"/>
  <c r="A1445" i="5"/>
  <c r="I1444" i="5" a="1"/>
  <c r="I1444" i="5" s="1"/>
  <c r="B1444" i="5"/>
  <c r="A1444" i="5"/>
  <c r="I1443" i="5" a="1"/>
  <c r="I1443" i="5" s="1"/>
  <c r="B1443" i="5"/>
  <c r="A1443" i="5"/>
  <c r="I1442" i="5" a="1"/>
  <c r="I1442" i="5" s="1"/>
  <c r="B1442" i="5"/>
  <c r="A1442" i="5"/>
  <c r="I1441" i="5" a="1"/>
  <c r="I1441" i="5" s="1"/>
  <c r="B1441" i="5"/>
  <c r="A1441" i="5"/>
  <c r="I1440" i="5" a="1"/>
  <c r="I1440" i="5" s="1"/>
  <c r="J1440" i="5" s="1"/>
  <c r="O1440" i="5" s="1" a="1"/>
  <c r="O1440" i="5" s="1"/>
  <c r="B1440" i="5"/>
  <c r="A1440" i="5"/>
  <c r="I1439" i="5" a="1"/>
  <c r="I1439" i="5" s="1"/>
  <c r="B1439" i="5"/>
  <c r="A1439" i="5"/>
  <c r="I1438" i="5" a="1"/>
  <c r="I1438" i="5" s="1"/>
  <c r="B1438" i="5"/>
  <c r="A1438" i="5"/>
  <c r="I1437" i="5" a="1"/>
  <c r="I1437" i="5" s="1"/>
  <c r="B1437" i="5"/>
  <c r="A1437" i="5"/>
  <c r="I1436" i="5" a="1"/>
  <c r="I1436" i="5" s="1"/>
  <c r="J1436" i="5" s="1"/>
  <c r="O1436" i="5" s="1" a="1"/>
  <c r="O1436" i="5" s="1"/>
  <c r="B1436" i="5"/>
  <c r="A1436" i="5"/>
  <c r="I1435" i="5" a="1"/>
  <c r="I1435" i="5" s="1"/>
  <c r="N1435" i="5" s="1" a="1"/>
  <c r="N1435" i="5" s="1"/>
  <c r="B1435" i="5"/>
  <c r="A1435" i="5"/>
  <c r="I1434" i="5" a="1"/>
  <c r="I1434" i="5" s="1"/>
  <c r="N1434" i="5" s="1" a="1"/>
  <c r="N1434" i="5" s="1"/>
  <c r="B1434" i="5"/>
  <c r="A1434" i="5"/>
  <c r="I1433" i="5" a="1"/>
  <c r="I1433" i="5" s="1"/>
  <c r="B1433" i="5"/>
  <c r="A1433" i="5"/>
  <c r="I1432" i="5" a="1"/>
  <c r="I1432" i="5" s="1"/>
  <c r="B1432" i="5"/>
  <c r="A1432" i="5"/>
  <c r="I1431" i="5" a="1"/>
  <c r="I1431" i="5" s="1"/>
  <c r="B1431" i="5"/>
  <c r="A1431" i="5"/>
  <c r="I1430" i="5" a="1"/>
  <c r="I1430" i="5" s="1"/>
  <c r="B1430" i="5"/>
  <c r="A1430" i="5"/>
  <c r="I1429" i="5" a="1"/>
  <c r="I1429" i="5" s="1"/>
  <c r="B1429" i="5"/>
  <c r="A1429" i="5"/>
  <c r="I1428" i="5" a="1"/>
  <c r="I1428" i="5" s="1"/>
  <c r="B1428" i="5"/>
  <c r="A1428" i="5"/>
  <c r="I1427" i="5" a="1"/>
  <c r="I1427" i="5" s="1"/>
  <c r="J1427" i="5" s="1"/>
  <c r="O1427" i="5" s="1" a="1"/>
  <c r="O1427" i="5" s="1"/>
  <c r="B1427" i="5"/>
  <c r="A1427" i="5"/>
  <c r="I1426" i="5" a="1"/>
  <c r="I1426" i="5" s="1"/>
  <c r="B1426" i="5"/>
  <c r="A1426" i="5"/>
  <c r="I1425" i="5" a="1"/>
  <c r="I1425" i="5" s="1"/>
  <c r="B1425" i="5"/>
  <c r="A1425" i="5"/>
  <c r="I1424" i="5" a="1"/>
  <c r="I1424" i="5" s="1"/>
  <c r="B1424" i="5"/>
  <c r="A1424" i="5"/>
  <c r="I1423" i="5" a="1"/>
  <c r="I1423" i="5" s="1"/>
  <c r="B1423" i="5"/>
  <c r="A1423" i="5"/>
  <c r="I1422" i="5" a="1"/>
  <c r="I1422" i="5" s="1"/>
  <c r="B1422" i="5"/>
  <c r="A1422" i="5"/>
  <c r="I1421" i="5" a="1"/>
  <c r="I1421" i="5" s="1"/>
  <c r="B1421" i="5"/>
  <c r="A1421" i="5"/>
  <c r="I1420" i="5" a="1"/>
  <c r="I1420" i="5" s="1"/>
  <c r="B1420" i="5"/>
  <c r="A1420" i="5"/>
  <c r="I1419" i="5" a="1"/>
  <c r="I1419" i="5" s="1"/>
  <c r="B1419" i="5"/>
  <c r="A1419" i="5"/>
  <c r="I1418" i="5" a="1"/>
  <c r="I1418" i="5" s="1"/>
  <c r="B1418" i="5"/>
  <c r="A1418" i="5"/>
  <c r="I1417" i="5" a="1"/>
  <c r="I1417" i="5" s="1"/>
  <c r="B1417" i="5"/>
  <c r="A1417" i="5"/>
  <c r="I1416" i="5" a="1"/>
  <c r="I1416" i="5" s="1"/>
  <c r="J1416" i="5" s="1"/>
  <c r="O1416" i="5" s="1" a="1"/>
  <c r="O1416" i="5" s="1"/>
  <c r="B1416" i="5"/>
  <c r="A1416" i="5"/>
  <c r="I1415" i="5" a="1"/>
  <c r="I1415" i="5" s="1"/>
  <c r="J1415" i="5" s="1"/>
  <c r="O1415" i="5" s="1" a="1"/>
  <c r="O1415" i="5" s="1"/>
  <c r="B1415" i="5"/>
  <c r="A1415" i="5"/>
  <c r="I1414" i="5" a="1"/>
  <c r="I1414" i="5" s="1"/>
  <c r="M1414" i="5" s="1" a="1"/>
  <c r="M1414" i="5" s="1"/>
  <c r="B1414" i="5"/>
  <c r="A1414" i="5"/>
  <c r="I1413" i="5" a="1"/>
  <c r="I1413" i="5" s="1"/>
  <c r="N1413" i="5" s="1" a="1"/>
  <c r="N1413" i="5" s="1"/>
  <c r="B1413" i="5"/>
  <c r="A1413" i="5"/>
  <c r="I1412" i="5" a="1"/>
  <c r="I1412" i="5" s="1"/>
  <c r="J1412" i="5" s="1"/>
  <c r="O1412" i="5" s="1" a="1"/>
  <c r="O1412" i="5" s="1"/>
  <c r="B1412" i="5"/>
  <c r="A1412" i="5"/>
  <c r="I1411" i="5" a="1"/>
  <c r="I1411" i="5" s="1"/>
  <c r="B1411" i="5"/>
  <c r="A1411" i="5"/>
  <c r="I1410" i="5" a="1"/>
  <c r="I1410" i="5" s="1"/>
  <c r="B1410" i="5"/>
  <c r="A1410" i="5"/>
  <c r="I1409" i="5" a="1"/>
  <c r="I1409" i="5" s="1"/>
  <c r="B1409" i="5"/>
  <c r="A1409" i="5"/>
  <c r="I1408" i="5" a="1"/>
  <c r="I1408" i="5" s="1"/>
  <c r="B1408" i="5"/>
  <c r="A1408" i="5"/>
  <c r="I1407" i="5" a="1"/>
  <c r="I1407" i="5" s="1"/>
  <c r="B1407" i="5"/>
  <c r="A1407" i="5"/>
  <c r="I1406" i="5" a="1"/>
  <c r="I1406" i="5" s="1"/>
  <c r="B1406" i="5"/>
  <c r="A1406" i="5"/>
  <c r="I1405" i="5" a="1"/>
  <c r="I1405" i="5" s="1"/>
  <c r="M1405" i="5" s="1" a="1"/>
  <c r="M1405" i="5" s="1"/>
  <c r="B1405" i="5"/>
  <c r="A1405" i="5"/>
  <c r="I1404" i="5" a="1"/>
  <c r="I1404" i="5" s="1"/>
  <c r="B1404" i="5"/>
  <c r="A1404" i="5"/>
  <c r="I1403" i="5" a="1"/>
  <c r="I1403" i="5" s="1"/>
  <c r="B1403" i="5"/>
  <c r="A1403" i="5"/>
  <c r="I1402" i="5" a="1"/>
  <c r="I1402" i="5" s="1"/>
  <c r="B1402" i="5"/>
  <c r="A1402" i="5"/>
  <c r="I1401" i="5" a="1"/>
  <c r="I1401" i="5" s="1"/>
  <c r="B1401" i="5"/>
  <c r="A1401" i="5"/>
  <c r="I1400" i="5" a="1"/>
  <c r="I1400" i="5" s="1"/>
  <c r="J1400" i="5" s="1"/>
  <c r="O1400" i="5" s="1" a="1"/>
  <c r="O1400" i="5" s="1"/>
  <c r="B1400" i="5"/>
  <c r="A1400" i="5"/>
  <c r="I1399" i="5" a="1"/>
  <c r="I1399" i="5" s="1"/>
  <c r="B1399" i="5"/>
  <c r="A1399" i="5"/>
  <c r="I1398" i="5" a="1"/>
  <c r="I1398" i="5" s="1"/>
  <c r="N1398" i="5" s="1" a="1"/>
  <c r="N1398" i="5" s="1"/>
  <c r="B1398" i="5"/>
  <c r="A1398" i="5"/>
  <c r="I1397" i="5" a="1"/>
  <c r="I1397" i="5" s="1"/>
  <c r="B1397" i="5"/>
  <c r="A1397" i="5"/>
  <c r="I1396" i="5" a="1"/>
  <c r="I1396" i="5" s="1"/>
  <c r="B1396" i="5"/>
  <c r="A1396" i="5"/>
  <c r="I1395" i="5" a="1"/>
  <c r="I1395" i="5" s="1"/>
  <c r="J1395" i="5" s="1"/>
  <c r="O1395" i="5" s="1" a="1"/>
  <c r="O1395" i="5" s="1"/>
  <c r="B1395" i="5"/>
  <c r="A1395" i="5"/>
  <c r="I1394" i="5" a="1"/>
  <c r="I1394" i="5" s="1"/>
  <c r="B1394" i="5"/>
  <c r="A1394" i="5"/>
  <c r="I1393" i="5" a="1"/>
  <c r="I1393" i="5" s="1"/>
  <c r="B1393" i="5"/>
  <c r="A1393" i="5"/>
  <c r="I1392" i="5" a="1"/>
  <c r="I1392" i="5" s="1"/>
  <c r="B1392" i="5"/>
  <c r="A1392" i="5"/>
  <c r="I1391" i="5" a="1"/>
  <c r="I1391" i="5" s="1"/>
  <c r="J1391" i="5" s="1"/>
  <c r="O1391" i="5" s="1" a="1"/>
  <c r="O1391" i="5" s="1"/>
  <c r="B1391" i="5"/>
  <c r="A1391" i="5"/>
  <c r="I1390" i="5" a="1"/>
  <c r="I1390" i="5" s="1"/>
  <c r="B1390" i="5"/>
  <c r="A1390" i="5"/>
  <c r="I1389" i="5" a="1"/>
  <c r="I1389" i="5" s="1"/>
  <c r="J1389" i="5" s="1"/>
  <c r="O1389" i="5" s="1" a="1"/>
  <c r="O1389" i="5" s="1"/>
  <c r="B1389" i="5"/>
  <c r="A1389" i="5"/>
  <c r="I1388" i="5" a="1"/>
  <c r="I1388" i="5" s="1"/>
  <c r="B1388" i="5"/>
  <c r="A1388" i="5"/>
  <c r="I1387" i="5" a="1"/>
  <c r="I1387" i="5" s="1"/>
  <c r="B1387" i="5"/>
  <c r="A1387" i="5"/>
  <c r="I1386" i="5" a="1"/>
  <c r="I1386" i="5" s="1"/>
  <c r="B1386" i="5"/>
  <c r="A1386" i="5"/>
  <c r="I1385" i="5" a="1"/>
  <c r="I1385" i="5" s="1"/>
  <c r="J1385" i="5" s="1"/>
  <c r="O1385" i="5" s="1" a="1"/>
  <c r="O1385" i="5" s="1"/>
  <c r="B1385" i="5"/>
  <c r="A1385" i="5"/>
  <c r="I1384" i="5" a="1"/>
  <c r="I1384" i="5" s="1"/>
  <c r="B1384" i="5"/>
  <c r="A1384" i="5"/>
  <c r="I1383" i="5" a="1"/>
  <c r="I1383" i="5" s="1"/>
  <c r="N1383" i="5" s="1" a="1"/>
  <c r="N1383" i="5" s="1"/>
  <c r="B1383" i="5"/>
  <c r="A1383" i="5"/>
  <c r="I1382" i="5" a="1"/>
  <c r="I1382" i="5" s="1"/>
  <c r="B1382" i="5"/>
  <c r="A1382" i="5"/>
  <c r="I1381" i="5" a="1"/>
  <c r="I1381" i="5" s="1"/>
  <c r="B1381" i="5"/>
  <c r="A1381" i="5"/>
  <c r="I1380" i="5" a="1"/>
  <c r="I1380" i="5" s="1"/>
  <c r="B1380" i="5"/>
  <c r="A1380" i="5"/>
  <c r="I1379" i="5" a="1"/>
  <c r="I1379" i="5" s="1"/>
  <c r="J1379" i="5" s="1"/>
  <c r="O1379" i="5" s="1" a="1"/>
  <c r="O1379" i="5" s="1"/>
  <c r="B1379" i="5"/>
  <c r="A1379" i="5"/>
  <c r="I1378" i="5" a="1"/>
  <c r="I1378" i="5" s="1"/>
  <c r="N1378" i="5" s="1" a="1"/>
  <c r="N1378" i="5" s="1"/>
  <c r="B1378" i="5"/>
  <c r="A1378" i="5"/>
  <c r="I1377" i="5" a="1"/>
  <c r="I1377" i="5" s="1"/>
  <c r="N1377" i="5" s="1" a="1"/>
  <c r="N1377" i="5" s="1"/>
  <c r="B1377" i="5"/>
  <c r="A1377" i="5"/>
  <c r="I1376" i="5" a="1"/>
  <c r="I1376" i="5" s="1"/>
  <c r="B1376" i="5"/>
  <c r="A1376" i="5"/>
  <c r="I1375" i="5" a="1"/>
  <c r="I1375" i="5" s="1"/>
  <c r="M1375" i="5" s="1" a="1"/>
  <c r="M1375" i="5" s="1"/>
  <c r="B1375" i="5"/>
  <c r="A1375" i="5"/>
  <c r="I1374" i="5" a="1"/>
  <c r="I1374" i="5" s="1"/>
  <c r="B1374" i="5"/>
  <c r="A1374" i="5"/>
  <c r="I1373" i="5" a="1"/>
  <c r="I1373" i="5" s="1"/>
  <c r="B1373" i="5"/>
  <c r="A1373" i="5"/>
  <c r="I1372" i="5" a="1"/>
  <c r="I1372" i="5" s="1"/>
  <c r="B1372" i="5"/>
  <c r="A1372" i="5"/>
  <c r="I1371" i="5" a="1"/>
  <c r="I1371" i="5" s="1"/>
  <c r="B1371" i="5"/>
  <c r="A1371" i="5"/>
  <c r="I1370" i="5" a="1"/>
  <c r="I1370" i="5" s="1"/>
  <c r="B1370" i="5"/>
  <c r="A1370" i="5"/>
  <c r="I1369" i="5" a="1"/>
  <c r="I1369" i="5" s="1"/>
  <c r="B1369" i="5"/>
  <c r="A1369" i="5"/>
  <c r="I1368" i="5" a="1"/>
  <c r="I1368" i="5" s="1"/>
  <c r="J1368" i="5" s="1"/>
  <c r="O1368" i="5" s="1" a="1"/>
  <c r="O1368" i="5" s="1"/>
  <c r="B1368" i="5"/>
  <c r="A1368" i="5"/>
  <c r="I1367" i="5" a="1"/>
  <c r="I1367" i="5" s="1"/>
  <c r="B1367" i="5"/>
  <c r="A1367" i="5"/>
  <c r="I1366" i="5" a="1"/>
  <c r="I1366" i="5" s="1"/>
  <c r="B1366" i="5"/>
  <c r="A1366" i="5"/>
  <c r="I1365" i="5" a="1"/>
  <c r="I1365" i="5" s="1"/>
  <c r="B1365" i="5"/>
  <c r="A1365" i="5"/>
  <c r="I1364" i="5" a="1"/>
  <c r="I1364" i="5" s="1"/>
  <c r="B1364" i="5"/>
  <c r="A1364" i="5"/>
  <c r="I1363" i="5" a="1"/>
  <c r="I1363" i="5" s="1"/>
  <c r="B1363" i="5"/>
  <c r="A1363" i="5"/>
  <c r="I1362" i="5" a="1"/>
  <c r="I1362" i="5" s="1"/>
  <c r="N1362" i="5" s="1" a="1"/>
  <c r="N1362" i="5" s="1"/>
  <c r="B1362" i="5"/>
  <c r="A1362" i="5"/>
  <c r="I1361" i="5" a="1"/>
  <c r="I1361" i="5" s="1"/>
  <c r="B1361" i="5"/>
  <c r="A1361" i="5"/>
  <c r="I1360" i="5" a="1"/>
  <c r="I1360" i="5" s="1"/>
  <c r="B1360" i="5"/>
  <c r="A1360" i="5"/>
  <c r="I1359" i="5" a="1"/>
  <c r="I1359" i="5" s="1"/>
  <c r="B1359" i="5"/>
  <c r="A1359" i="5"/>
  <c r="I1358" i="5" a="1"/>
  <c r="I1358" i="5" s="1"/>
  <c r="B1358" i="5"/>
  <c r="A1358" i="5"/>
  <c r="I1357" i="5" a="1"/>
  <c r="I1357" i="5" s="1"/>
  <c r="M1357" i="5" s="1" a="1"/>
  <c r="M1357" i="5" s="1"/>
  <c r="B1357" i="5"/>
  <c r="A1357" i="5"/>
  <c r="I1356" i="5" a="1"/>
  <c r="I1356" i="5" s="1"/>
  <c r="B1356" i="5"/>
  <c r="A1356" i="5"/>
  <c r="I1355" i="5" a="1"/>
  <c r="I1355" i="5" s="1"/>
  <c r="B1355" i="5"/>
  <c r="A1355" i="5"/>
  <c r="I1354" i="5" a="1"/>
  <c r="I1354" i="5" s="1"/>
  <c r="M1354" i="5" s="1" a="1"/>
  <c r="M1354" i="5" s="1"/>
  <c r="B1354" i="5"/>
  <c r="A1354" i="5"/>
  <c r="I1353" i="5" a="1"/>
  <c r="I1353" i="5" s="1"/>
  <c r="N1353" i="5" s="1" a="1"/>
  <c r="N1353" i="5" s="1"/>
  <c r="B1353" i="5"/>
  <c r="A1353" i="5"/>
  <c r="I1352" i="5" a="1"/>
  <c r="I1352" i="5" s="1"/>
  <c r="B1352" i="5"/>
  <c r="A1352" i="5"/>
  <c r="I1351" i="5" a="1"/>
  <c r="I1351" i="5" s="1"/>
  <c r="B1351" i="5"/>
  <c r="A1351" i="5"/>
  <c r="I1350" i="5" a="1"/>
  <c r="I1350" i="5" s="1"/>
  <c r="B1350" i="5"/>
  <c r="A1350" i="5"/>
  <c r="I1349" i="5" a="1"/>
  <c r="I1349" i="5" s="1"/>
  <c r="J1349" i="5" s="1"/>
  <c r="O1349" i="5" s="1" a="1"/>
  <c r="O1349" i="5" s="1"/>
  <c r="B1349" i="5"/>
  <c r="A1349" i="5"/>
  <c r="I1348" i="5" a="1"/>
  <c r="I1348" i="5" s="1"/>
  <c r="B1348" i="5"/>
  <c r="A1348" i="5"/>
  <c r="I1347" i="5" a="1"/>
  <c r="I1347" i="5" s="1"/>
  <c r="B1347" i="5"/>
  <c r="A1347" i="5"/>
  <c r="I1346" i="5" a="1"/>
  <c r="I1346" i="5" s="1"/>
  <c r="B1346" i="5"/>
  <c r="A1346" i="5"/>
  <c r="I1345" i="5" a="1"/>
  <c r="I1345" i="5" s="1"/>
  <c r="B1345" i="5"/>
  <c r="A1345" i="5"/>
  <c r="I1344" i="5" a="1"/>
  <c r="I1344" i="5" s="1"/>
  <c r="B1344" i="5"/>
  <c r="A1344" i="5"/>
  <c r="I1343" i="5" a="1"/>
  <c r="I1343" i="5" s="1"/>
  <c r="J1343" i="5" s="1"/>
  <c r="O1343" i="5" s="1" a="1"/>
  <c r="O1343" i="5" s="1"/>
  <c r="B1343" i="5"/>
  <c r="A1343" i="5"/>
  <c r="I1342" i="5" a="1"/>
  <c r="I1342" i="5" s="1"/>
  <c r="B1342" i="5"/>
  <c r="A1342" i="5"/>
  <c r="I1341" i="5" a="1"/>
  <c r="I1341" i="5" s="1"/>
  <c r="N1341" i="5" s="1" a="1"/>
  <c r="N1341" i="5" s="1"/>
  <c r="B1341" i="5"/>
  <c r="A1341" i="5"/>
  <c r="I1340" i="5" a="1"/>
  <c r="I1340" i="5" s="1"/>
  <c r="B1340" i="5"/>
  <c r="A1340" i="5"/>
  <c r="I1339" i="5" a="1"/>
  <c r="I1339" i="5" s="1"/>
  <c r="B1339" i="5"/>
  <c r="A1339" i="5"/>
  <c r="I1338" i="5" a="1"/>
  <c r="I1338" i="5" s="1"/>
  <c r="B1338" i="5"/>
  <c r="A1338" i="5"/>
  <c r="I1337" i="5" a="1"/>
  <c r="I1337" i="5" s="1"/>
  <c r="B1337" i="5"/>
  <c r="A1337" i="5"/>
  <c r="I1336" i="5" a="1"/>
  <c r="I1336" i="5" s="1"/>
  <c r="M1336" i="5" s="1" a="1"/>
  <c r="M1336" i="5" s="1"/>
  <c r="B1336" i="5"/>
  <c r="A1336" i="5"/>
  <c r="I1335" i="5" a="1"/>
  <c r="I1335" i="5" s="1"/>
  <c r="B1335" i="5"/>
  <c r="A1335" i="5"/>
  <c r="I1334" i="5" a="1"/>
  <c r="I1334" i="5" s="1"/>
  <c r="B1334" i="5"/>
  <c r="A1334" i="5"/>
  <c r="I1333" i="5" a="1"/>
  <c r="I1333" i="5" s="1"/>
  <c r="B1333" i="5"/>
  <c r="A1333" i="5"/>
  <c r="I1332" i="5" a="1"/>
  <c r="I1332" i="5" s="1"/>
  <c r="J1332" i="5" s="1"/>
  <c r="O1332" i="5" s="1" a="1"/>
  <c r="O1332" i="5" s="1"/>
  <c r="B1332" i="5"/>
  <c r="A1332" i="5"/>
  <c r="I1331" i="5" a="1"/>
  <c r="I1331" i="5" s="1"/>
  <c r="B1331" i="5"/>
  <c r="A1331" i="5"/>
  <c r="I1330" i="5" a="1"/>
  <c r="I1330" i="5" s="1"/>
  <c r="J1330" i="5" s="1"/>
  <c r="O1330" i="5" s="1" a="1"/>
  <c r="O1330" i="5" s="1"/>
  <c r="B1330" i="5"/>
  <c r="A1330" i="5"/>
  <c r="I1329" i="5" a="1"/>
  <c r="I1329" i="5" s="1"/>
  <c r="B1329" i="5"/>
  <c r="A1329" i="5"/>
  <c r="I1328" i="5" a="1"/>
  <c r="I1328" i="5" s="1"/>
  <c r="J1328" i="5" s="1"/>
  <c r="O1328" i="5" s="1" a="1"/>
  <c r="O1328" i="5" s="1"/>
  <c r="B1328" i="5"/>
  <c r="A1328" i="5"/>
  <c r="I1327" i="5" a="1"/>
  <c r="I1327" i="5" s="1"/>
  <c r="J1327" i="5" s="1"/>
  <c r="O1327" i="5" s="1" a="1"/>
  <c r="O1327" i="5" s="1"/>
  <c r="B1327" i="5"/>
  <c r="A1327" i="5"/>
  <c r="I1326" i="5" a="1"/>
  <c r="I1326" i="5" s="1"/>
  <c r="B1326" i="5"/>
  <c r="A1326" i="5"/>
  <c r="I1325" i="5" a="1"/>
  <c r="I1325" i="5" s="1"/>
  <c r="B1325" i="5"/>
  <c r="A1325" i="5"/>
  <c r="I1324" i="5" a="1"/>
  <c r="I1324" i="5" s="1"/>
  <c r="B1324" i="5"/>
  <c r="A1324" i="5"/>
  <c r="I1323" i="5" a="1"/>
  <c r="I1323" i="5" s="1"/>
  <c r="J1323" i="5" s="1"/>
  <c r="O1323" i="5" s="1" a="1"/>
  <c r="O1323" i="5" s="1"/>
  <c r="B1323" i="5"/>
  <c r="A1323" i="5"/>
  <c r="I1322" i="5" a="1"/>
  <c r="I1322" i="5" s="1"/>
  <c r="B1322" i="5"/>
  <c r="A1322" i="5"/>
  <c r="I1321" i="5" a="1"/>
  <c r="I1321" i="5" s="1"/>
  <c r="M1321" i="5" s="1" a="1"/>
  <c r="M1321" i="5" s="1"/>
  <c r="B1321" i="5"/>
  <c r="A1321" i="5"/>
  <c r="I1320" i="5" a="1"/>
  <c r="I1320" i="5" s="1"/>
  <c r="B1320" i="5"/>
  <c r="A1320" i="5"/>
  <c r="I1319" i="5" a="1"/>
  <c r="I1319" i="5" s="1"/>
  <c r="J1319" i="5" s="1"/>
  <c r="O1319" i="5" s="1" a="1"/>
  <c r="O1319" i="5" s="1"/>
  <c r="B1319" i="5"/>
  <c r="A1319" i="5"/>
  <c r="I1318" i="5" a="1"/>
  <c r="I1318" i="5" s="1"/>
  <c r="M1318" i="5" s="1" a="1"/>
  <c r="M1318" i="5" s="1"/>
  <c r="B1318" i="5"/>
  <c r="A1318" i="5"/>
  <c r="I1317" i="5" a="1"/>
  <c r="I1317" i="5" s="1"/>
  <c r="B1317" i="5"/>
  <c r="A1317" i="5"/>
  <c r="I1316" i="5" a="1"/>
  <c r="I1316" i="5" s="1"/>
  <c r="B1316" i="5"/>
  <c r="A1316" i="5"/>
  <c r="I1315" i="5" a="1"/>
  <c r="I1315" i="5" s="1"/>
  <c r="B1315" i="5"/>
  <c r="A1315" i="5"/>
  <c r="I1314" i="5" a="1"/>
  <c r="I1314" i="5" s="1"/>
  <c r="B1314" i="5"/>
  <c r="A1314" i="5"/>
  <c r="I1313" i="5" a="1"/>
  <c r="I1313" i="5" s="1"/>
  <c r="B1313" i="5"/>
  <c r="A1313" i="5"/>
  <c r="I1312" i="5" a="1"/>
  <c r="I1312" i="5" s="1"/>
  <c r="M1312" i="5" s="1" a="1"/>
  <c r="M1312" i="5" s="1"/>
  <c r="B1312" i="5"/>
  <c r="A1312" i="5"/>
  <c r="I1311" i="5" a="1"/>
  <c r="I1311" i="5" s="1"/>
  <c r="N1311" i="5" s="1" a="1"/>
  <c r="N1311" i="5" s="1"/>
  <c r="B1311" i="5"/>
  <c r="A1311" i="5"/>
  <c r="I1310" i="5" a="1"/>
  <c r="I1310" i="5" s="1"/>
  <c r="B1310" i="5"/>
  <c r="A1310" i="5"/>
  <c r="I1309" i="5" a="1"/>
  <c r="I1309" i="5" s="1"/>
  <c r="M1309" i="5" s="1" a="1"/>
  <c r="M1309" i="5" s="1"/>
  <c r="B1309" i="5"/>
  <c r="A1309" i="5"/>
  <c r="I1308" i="5" a="1"/>
  <c r="I1308" i="5" s="1"/>
  <c r="B1308" i="5"/>
  <c r="A1308" i="5"/>
  <c r="I1307" i="5" a="1"/>
  <c r="I1307" i="5" s="1"/>
  <c r="J1307" i="5" s="1"/>
  <c r="O1307" i="5" s="1" a="1"/>
  <c r="O1307" i="5" s="1"/>
  <c r="B1307" i="5"/>
  <c r="A1307" i="5"/>
  <c r="I1306" i="5" a="1"/>
  <c r="I1306" i="5" s="1"/>
  <c r="M1306" i="5" s="1" a="1"/>
  <c r="M1306" i="5" s="1"/>
  <c r="B1306" i="5"/>
  <c r="A1306" i="5"/>
  <c r="I1305" i="5" a="1"/>
  <c r="I1305" i="5" s="1"/>
  <c r="B1305" i="5"/>
  <c r="A1305" i="5"/>
  <c r="I1304" i="5" a="1"/>
  <c r="I1304" i="5" s="1"/>
  <c r="B1304" i="5"/>
  <c r="A1304" i="5"/>
  <c r="I1303" i="5" a="1"/>
  <c r="I1303" i="5" s="1"/>
  <c r="B1303" i="5"/>
  <c r="A1303" i="5"/>
  <c r="I1302" i="5" a="1"/>
  <c r="I1302" i="5" s="1"/>
  <c r="B1302" i="5"/>
  <c r="A1302" i="5"/>
  <c r="I1301" i="5" a="1"/>
  <c r="I1301" i="5" s="1"/>
  <c r="B1301" i="5"/>
  <c r="A1301" i="5"/>
  <c r="I1300" i="5" a="1"/>
  <c r="I1300" i="5" s="1"/>
  <c r="B1300" i="5"/>
  <c r="A1300" i="5"/>
  <c r="I1299" i="5" a="1"/>
  <c r="I1299" i="5" s="1"/>
  <c r="B1299" i="5"/>
  <c r="A1299" i="5"/>
  <c r="I1298" i="5" a="1"/>
  <c r="I1298" i="5" s="1"/>
  <c r="B1298" i="5"/>
  <c r="A1298" i="5"/>
  <c r="I1297" i="5" a="1"/>
  <c r="I1297" i="5" s="1"/>
  <c r="M1297" i="5" s="1" a="1"/>
  <c r="M1297" i="5" s="1"/>
  <c r="B1297" i="5"/>
  <c r="A1297" i="5"/>
  <c r="I1296" i="5" a="1"/>
  <c r="I1296" i="5" s="1"/>
  <c r="J1296" i="5" s="1"/>
  <c r="O1296" i="5" s="1" a="1"/>
  <c r="O1296" i="5" s="1"/>
  <c r="B1296" i="5"/>
  <c r="A1296" i="5"/>
  <c r="I1295" i="5" a="1"/>
  <c r="I1295" i="5" s="1"/>
  <c r="B1295" i="5"/>
  <c r="A1295" i="5"/>
  <c r="I1294" i="5" a="1"/>
  <c r="I1294" i="5" s="1"/>
  <c r="B1294" i="5"/>
  <c r="A1294" i="5"/>
  <c r="I1293" i="5" a="1"/>
  <c r="I1293" i="5" s="1"/>
  <c r="B1293" i="5"/>
  <c r="A1293" i="5"/>
  <c r="I1292" i="5" a="1"/>
  <c r="I1292" i="5" s="1"/>
  <c r="B1292" i="5"/>
  <c r="A1292" i="5"/>
  <c r="I1291" i="5" a="1"/>
  <c r="I1291" i="5" s="1"/>
  <c r="B1291" i="5"/>
  <c r="A1291" i="5"/>
  <c r="I1290" i="5" a="1"/>
  <c r="I1290" i="5" s="1"/>
  <c r="N1290" i="5" s="1" a="1"/>
  <c r="N1290" i="5" s="1"/>
  <c r="B1290" i="5"/>
  <c r="A1290" i="5"/>
  <c r="I1289" i="5" a="1"/>
  <c r="I1289" i="5" s="1"/>
  <c r="B1289" i="5"/>
  <c r="A1289" i="5"/>
  <c r="I1288" i="5" a="1"/>
  <c r="I1288" i="5" s="1"/>
  <c r="B1288" i="5"/>
  <c r="A1288" i="5"/>
  <c r="I1287" i="5" a="1"/>
  <c r="I1287" i="5" s="1"/>
  <c r="J1287" i="5" s="1"/>
  <c r="O1287" i="5" s="1" a="1"/>
  <c r="O1287" i="5" s="1"/>
  <c r="B1287" i="5"/>
  <c r="A1287" i="5"/>
  <c r="I1286" i="5" a="1"/>
  <c r="I1286" i="5" s="1"/>
  <c r="B1286" i="5"/>
  <c r="A1286" i="5"/>
  <c r="I1285" i="5" a="1"/>
  <c r="I1285" i="5" s="1"/>
  <c r="B1285" i="5"/>
  <c r="A1285" i="5"/>
  <c r="I1284" i="5" a="1"/>
  <c r="I1284" i="5" s="1"/>
  <c r="B1284" i="5"/>
  <c r="A1284" i="5"/>
  <c r="I1283" i="5" a="1"/>
  <c r="I1283" i="5" s="1"/>
  <c r="J1283" i="5" s="1"/>
  <c r="O1283" i="5" s="1" a="1"/>
  <c r="O1283" i="5" s="1"/>
  <c r="B1283" i="5"/>
  <c r="A1283" i="5"/>
  <c r="I1282" i="5" a="1"/>
  <c r="I1282" i="5" s="1"/>
  <c r="B1282" i="5"/>
  <c r="A1282" i="5"/>
  <c r="I1281" i="5" a="1"/>
  <c r="I1281" i="5" s="1"/>
  <c r="N1281" i="5" s="1" a="1"/>
  <c r="N1281" i="5" s="1"/>
  <c r="B1281" i="5"/>
  <c r="A1281" i="5"/>
  <c r="I1280" i="5" a="1"/>
  <c r="I1280" i="5" s="1"/>
  <c r="B1280" i="5"/>
  <c r="A1280" i="5"/>
  <c r="I1279" i="5" a="1"/>
  <c r="I1279" i="5" s="1"/>
  <c r="B1279" i="5"/>
  <c r="A1279" i="5"/>
  <c r="I1278" i="5" a="1"/>
  <c r="I1278" i="5" s="1"/>
  <c r="B1278" i="5"/>
  <c r="A1278" i="5"/>
  <c r="I1277" i="5" a="1"/>
  <c r="I1277" i="5" s="1"/>
  <c r="B1277" i="5"/>
  <c r="A1277" i="5"/>
  <c r="I1276" i="5" a="1"/>
  <c r="I1276" i="5" s="1"/>
  <c r="B1276" i="5"/>
  <c r="A1276" i="5"/>
  <c r="I1275" i="5" a="1"/>
  <c r="I1275" i="5" s="1"/>
  <c r="B1275" i="5"/>
  <c r="A1275" i="5"/>
  <c r="I1274" i="5" a="1"/>
  <c r="I1274" i="5" s="1"/>
  <c r="B1274" i="5"/>
  <c r="A1274" i="5"/>
  <c r="I1273" i="5" a="1"/>
  <c r="I1273" i="5" s="1"/>
  <c r="B1273" i="5"/>
  <c r="A1273" i="5"/>
  <c r="I1272" i="5" a="1"/>
  <c r="I1272" i="5" s="1"/>
  <c r="J1272" i="5" s="1"/>
  <c r="O1272" i="5" s="1" a="1"/>
  <c r="O1272" i="5" s="1"/>
  <c r="B1272" i="5"/>
  <c r="A1272" i="5"/>
  <c r="I1271" i="5" a="1"/>
  <c r="I1271" i="5" s="1"/>
  <c r="J1271" i="5" s="1"/>
  <c r="O1271" i="5" s="1" a="1"/>
  <c r="O1271" i="5" s="1"/>
  <c r="B1271" i="5"/>
  <c r="A1271" i="5"/>
  <c r="I1270" i="5" a="1"/>
  <c r="I1270" i="5" s="1"/>
  <c r="B1270" i="5"/>
  <c r="A1270" i="5"/>
  <c r="I1269" i="5" a="1"/>
  <c r="I1269" i="5" s="1"/>
  <c r="N1269" i="5" s="1" a="1"/>
  <c r="N1269" i="5" s="1"/>
  <c r="B1269" i="5"/>
  <c r="A1269" i="5"/>
  <c r="I1268" i="5" a="1"/>
  <c r="I1268" i="5" s="1"/>
  <c r="J1268" i="5" s="1"/>
  <c r="O1268" i="5" s="1" a="1"/>
  <c r="O1268" i="5" s="1"/>
  <c r="B1268" i="5"/>
  <c r="A1268" i="5"/>
  <c r="I1267" i="5" a="1"/>
  <c r="I1267" i="5" s="1"/>
  <c r="B1267" i="5"/>
  <c r="A1267" i="5"/>
  <c r="I1266" i="5" a="1"/>
  <c r="I1266" i="5" s="1"/>
  <c r="B1266" i="5"/>
  <c r="A1266" i="5"/>
  <c r="I1265" i="5" a="1"/>
  <c r="I1265" i="5" s="1"/>
  <c r="B1265" i="5"/>
  <c r="A1265" i="5"/>
  <c r="I1264" i="5" a="1"/>
  <c r="I1264" i="5" s="1"/>
  <c r="M1264" i="5" s="1" a="1"/>
  <c r="M1264" i="5" s="1"/>
  <c r="B1264" i="5"/>
  <c r="A1264" i="5"/>
  <c r="I1263" i="5" a="1"/>
  <c r="I1263" i="5" s="1"/>
  <c r="B1263" i="5"/>
  <c r="A1263" i="5"/>
  <c r="I1262" i="5" a="1"/>
  <c r="I1262" i="5" s="1"/>
  <c r="B1262" i="5"/>
  <c r="A1262" i="5"/>
  <c r="I1261" i="5" a="1"/>
  <c r="I1261" i="5" s="1"/>
  <c r="B1261" i="5"/>
  <c r="A1261" i="5"/>
  <c r="I1260" i="5" a="1"/>
  <c r="I1260" i="5" s="1"/>
  <c r="J1260" i="5" s="1"/>
  <c r="O1260" i="5" s="1" a="1"/>
  <c r="O1260" i="5" s="1"/>
  <c r="B1260" i="5"/>
  <c r="A1260" i="5"/>
  <c r="I1259" i="5" a="1"/>
  <c r="I1259" i="5" s="1"/>
  <c r="B1259" i="5"/>
  <c r="A1259" i="5"/>
  <c r="I1258" i="5" a="1"/>
  <c r="I1258" i="5" s="1"/>
  <c r="B1258" i="5"/>
  <c r="A1258" i="5"/>
  <c r="I1257" i="5" a="1"/>
  <c r="I1257" i="5" s="1"/>
  <c r="B1257" i="5"/>
  <c r="A1257" i="5"/>
  <c r="I1256" i="5" a="1"/>
  <c r="I1256" i="5" s="1"/>
  <c r="J1256" i="5" s="1"/>
  <c r="O1256" i="5" s="1" a="1"/>
  <c r="O1256" i="5" s="1"/>
  <c r="B1256" i="5"/>
  <c r="A1256" i="5"/>
  <c r="I1255" i="5" a="1"/>
  <c r="I1255" i="5" s="1"/>
  <c r="B1255" i="5"/>
  <c r="A1255" i="5"/>
  <c r="I1254" i="5" a="1"/>
  <c r="I1254" i="5" s="1"/>
  <c r="N1254" i="5" s="1" a="1"/>
  <c r="N1254" i="5" s="1"/>
  <c r="B1254" i="5"/>
  <c r="A1254" i="5"/>
  <c r="I1253" i="5" a="1"/>
  <c r="I1253" i="5" s="1"/>
  <c r="B1253" i="5"/>
  <c r="A1253" i="5"/>
  <c r="I1252" i="5" a="1"/>
  <c r="I1252" i="5" s="1"/>
  <c r="B1252" i="5"/>
  <c r="A1252" i="5"/>
  <c r="I1251" i="5" a="1"/>
  <c r="I1251" i="5" s="1"/>
  <c r="J1251" i="5" s="1"/>
  <c r="O1251" i="5" s="1" a="1"/>
  <c r="O1251" i="5" s="1"/>
  <c r="B1251" i="5"/>
  <c r="A1251" i="5"/>
  <c r="I1250" i="5" a="1"/>
  <c r="I1250" i="5" s="1"/>
  <c r="B1250" i="5"/>
  <c r="A1250" i="5"/>
  <c r="I1249" i="5" a="1"/>
  <c r="I1249" i="5" s="1"/>
  <c r="B1249" i="5"/>
  <c r="A1249" i="5"/>
  <c r="I1248" i="5" a="1"/>
  <c r="I1248" i="5" s="1"/>
  <c r="B1248" i="5"/>
  <c r="A1248" i="5"/>
  <c r="I1247" i="5" a="1"/>
  <c r="I1247" i="5" s="1"/>
  <c r="B1247" i="5"/>
  <c r="A1247" i="5"/>
  <c r="I1246" i="5" a="1"/>
  <c r="I1246" i="5" s="1"/>
  <c r="B1246" i="5"/>
  <c r="A1246" i="5"/>
  <c r="I1245" i="5" a="1"/>
  <c r="I1245" i="5" s="1"/>
  <c r="B1245" i="5"/>
  <c r="A1245" i="5"/>
  <c r="I1244" i="5" a="1"/>
  <c r="I1244" i="5" s="1"/>
  <c r="B1244" i="5"/>
  <c r="A1244" i="5"/>
  <c r="I1243" i="5" a="1"/>
  <c r="I1243" i="5" s="1"/>
  <c r="B1243" i="5"/>
  <c r="A1243" i="5"/>
  <c r="I1242" i="5" a="1"/>
  <c r="I1242" i="5" s="1"/>
  <c r="B1242" i="5"/>
  <c r="A1242" i="5"/>
  <c r="I1241" i="5" a="1"/>
  <c r="I1241" i="5" s="1"/>
  <c r="J1241" i="5" s="1"/>
  <c r="O1241" i="5" s="1" a="1"/>
  <c r="O1241" i="5" s="1"/>
  <c r="B1241" i="5"/>
  <c r="A1241" i="5"/>
  <c r="I1240" i="5" a="1"/>
  <c r="I1240" i="5" s="1"/>
  <c r="M1240" i="5" s="1" a="1"/>
  <c r="M1240" i="5" s="1"/>
  <c r="B1240" i="5"/>
  <c r="A1240" i="5"/>
  <c r="I1239" i="5" a="1"/>
  <c r="I1239" i="5" s="1"/>
  <c r="B1239" i="5"/>
  <c r="A1239" i="5"/>
  <c r="I1238" i="5" a="1"/>
  <c r="I1238" i="5" s="1"/>
  <c r="B1238" i="5"/>
  <c r="A1238" i="5"/>
  <c r="I1237" i="5" a="1"/>
  <c r="I1237" i="5" s="1"/>
  <c r="M1237" i="5" s="1" a="1"/>
  <c r="M1237" i="5" s="1"/>
  <c r="B1237" i="5"/>
  <c r="A1237" i="5"/>
  <c r="I1236" i="5" a="1"/>
  <c r="I1236" i="5" s="1"/>
  <c r="B1236" i="5"/>
  <c r="A1236" i="5"/>
  <c r="I1235" i="5" a="1"/>
  <c r="I1235" i="5" s="1"/>
  <c r="J1235" i="5" s="1"/>
  <c r="O1235" i="5" s="1" a="1"/>
  <c r="O1235" i="5" s="1"/>
  <c r="B1235" i="5"/>
  <c r="A1235" i="5"/>
  <c r="I1234" i="5" a="1"/>
  <c r="I1234" i="5" s="1"/>
  <c r="B1234" i="5"/>
  <c r="A1234" i="5"/>
  <c r="I1233" i="5" a="1"/>
  <c r="I1233" i="5" s="1"/>
  <c r="B1233" i="5"/>
  <c r="A1233" i="5"/>
  <c r="I1232" i="5" a="1"/>
  <c r="I1232" i="5" s="1"/>
  <c r="J1232" i="5" s="1"/>
  <c r="O1232" i="5" s="1" a="1"/>
  <c r="O1232" i="5" s="1"/>
  <c r="B1232" i="5"/>
  <c r="A1232" i="5"/>
  <c r="I1231" i="5" a="1"/>
  <c r="I1231" i="5" s="1"/>
  <c r="B1231" i="5"/>
  <c r="A1231" i="5"/>
  <c r="I1230" i="5" a="1"/>
  <c r="I1230" i="5" s="1"/>
  <c r="B1230" i="5"/>
  <c r="A1230" i="5"/>
  <c r="I1229" i="5" a="1"/>
  <c r="I1229" i="5" s="1"/>
  <c r="B1229" i="5"/>
  <c r="A1229" i="5"/>
  <c r="I1228" i="5" a="1"/>
  <c r="I1228" i="5" s="1"/>
  <c r="B1228" i="5"/>
  <c r="A1228" i="5"/>
  <c r="I1227" i="5" a="1"/>
  <c r="I1227" i="5" s="1"/>
  <c r="B1227" i="5"/>
  <c r="A1227" i="5"/>
  <c r="I1226" i="5" a="1"/>
  <c r="I1226" i="5" s="1"/>
  <c r="B1226" i="5"/>
  <c r="A1226" i="5"/>
  <c r="I1225" i="5" a="1"/>
  <c r="I1225" i="5" s="1"/>
  <c r="M1225" i="5" s="1" a="1"/>
  <c r="M1225" i="5" s="1"/>
  <c r="B1225" i="5"/>
  <c r="A1225" i="5"/>
  <c r="I1224" i="5" a="1"/>
  <c r="I1224" i="5" s="1"/>
  <c r="J1224" i="5" s="1"/>
  <c r="O1224" i="5" s="1" a="1"/>
  <c r="O1224" i="5" s="1"/>
  <c r="B1224" i="5"/>
  <c r="A1224" i="5"/>
  <c r="I1223" i="5" a="1"/>
  <c r="I1223" i="5" s="1"/>
  <c r="B1223" i="5"/>
  <c r="A1223" i="5"/>
  <c r="I1222" i="5" a="1"/>
  <c r="I1222" i="5" s="1"/>
  <c r="M1222" i="5" s="1" a="1"/>
  <c r="M1222" i="5" s="1"/>
  <c r="B1222" i="5"/>
  <c r="A1222" i="5"/>
  <c r="I1221" i="5" a="1"/>
  <c r="I1221" i="5" s="1"/>
  <c r="B1221" i="5"/>
  <c r="A1221" i="5"/>
  <c r="I1220" i="5" a="1"/>
  <c r="I1220" i="5" s="1"/>
  <c r="J1220" i="5" s="1"/>
  <c r="O1220" i="5" s="1" a="1"/>
  <c r="O1220" i="5" s="1"/>
  <c r="B1220" i="5"/>
  <c r="A1220" i="5"/>
  <c r="I1219" i="5" a="1"/>
  <c r="I1219" i="5" s="1"/>
  <c r="M1219" i="5" s="1" a="1"/>
  <c r="M1219" i="5" s="1"/>
  <c r="B1219" i="5"/>
  <c r="A1219" i="5"/>
  <c r="I1218" i="5" a="1"/>
  <c r="I1218" i="5" s="1"/>
  <c r="B1218" i="5"/>
  <c r="A1218" i="5"/>
  <c r="I1217" i="5" a="1"/>
  <c r="I1217" i="5" s="1"/>
  <c r="B1217" i="5"/>
  <c r="A1217" i="5"/>
  <c r="I1216" i="5" a="1"/>
  <c r="I1216" i="5" s="1"/>
  <c r="B1216" i="5"/>
  <c r="A1216" i="5"/>
  <c r="I1215" i="5" a="1"/>
  <c r="I1215" i="5" s="1"/>
  <c r="J1215" i="5" s="1"/>
  <c r="O1215" i="5" s="1" a="1"/>
  <c r="O1215" i="5" s="1"/>
  <c r="B1215" i="5"/>
  <c r="A1215" i="5"/>
  <c r="I1214" i="5" a="1"/>
  <c r="I1214" i="5" s="1"/>
  <c r="B1214" i="5"/>
  <c r="A1214" i="5"/>
  <c r="I1213" i="5" a="1"/>
  <c r="I1213" i="5" s="1"/>
  <c r="B1213" i="5"/>
  <c r="A1213" i="5"/>
  <c r="I1212" i="5" a="1"/>
  <c r="I1212" i="5" s="1"/>
  <c r="B1212" i="5"/>
  <c r="A1212" i="5"/>
  <c r="I1211" i="5" a="1"/>
  <c r="I1211" i="5" s="1"/>
  <c r="J1211" i="5" s="1"/>
  <c r="O1211" i="5" s="1" a="1"/>
  <c r="O1211" i="5" s="1"/>
  <c r="B1211" i="5"/>
  <c r="A1211" i="5"/>
  <c r="I1210" i="5" a="1"/>
  <c r="I1210" i="5" s="1"/>
  <c r="B1210" i="5"/>
  <c r="A1210" i="5"/>
  <c r="I1209" i="5" a="1"/>
  <c r="I1209" i="5" s="1"/>
  <c r="N1209" i="5" s="1" a="1"/>
  <c r="N1209" i="5" s="1"/>
  <c r="B1209" i="5"/>
  <c r="A1209" i="5"/>
  <c r="I1208" i="5" a="1"/>
  <c r="I1208" i="5" s="1"/>
  <c r="B1208" i="5"/>
  <c r="A1208" i="5"/>
  <c r="I1207" i="5" a="1"/>
  <c r="I1207" i="5" s="1"/>
  <c r="B1207" i="5"/>
  <c r="A1207" i="5"/>
  <c r="I1206" i="5" a="1"/>
  <c r="I1206" i="5" s="1"/>
  <c r="B1206" i="5"/>
  <c r="A1206" i="5"/>
  <c r="I1205" i="5" a="1"/>
  <c r="I1205" i="5" s="1"/>
  <c r="B1205" i="5"/>
  <c r="A1205" i="5"/>
  <c r="I1204" i="5" a="1"/>
  <c r="I1204" i="5" s="1"/>
  <c r="B1204" i="5"/>
  <c r="A1204" i="5"/>
  <c r="I1203" i="5" a="1"/>
  <c r="I1203" i="5" s="1"/>
  <c r="B1203" i="5"/>
  <c r="A1203" i="5"/>
  <c r="I1202" i="5" a="1"/>
  <c r="I1202" i="5" s="1"/>
  <c r="B1202" i="5"/>
  <c r="A1202" i="5"/>
  <c r="I1201" i="5" a="1"/>
  <c r="I1201" i="5" s="1"/>
  <c r="N1201" i="5" s="1" a="1"/>
  <c r="N1201" i="5" s="1"/>
  <c r="B1201" i="5"/>
  <c r="A1201" i="5"/>
  <c r="I1200" i="5" a="1"/>
  <c r="I1200" i="5" s="1"/>
  <c r="B1200" i="5"/>
  <c r="A1200" i="5"/>
  <c r="I1199" i="5" a="1"/>
  <c r="I1199" i="5" s="1"/>
  <c r="J1199" i="5" s="1"/>
  <c r="O1199" i="5" s="1" a="1"/>
  <c r="O1199" i="5" s="1"/>
  <c r="B1199" i="5"/>
  <c r="A1199" i="5"/>
  <c r="I1198" i="5" a="1"/>
  <c r="I1198" i="5" s="1"/>
  <c r="N1198" i="5" s="1" a="1"/>
  <c r="N1198" i="5" s="1"/>
  <c r="B1198" i="5"/>
  <c r="A1198" i="5"/>
  <c r="I1197" i="5" a="1"/>
  <c r="I1197" i="5" s="1"/>
  <c r="B1197" i="5"/>
  <c r="A1197" i="5"/>
  <c r="I1196" i="5" a="1"/>
  <c r="I1196" i="5" s="1"/>
  <c r="J1196" i="5" s="1"/>
  <c r="O1196" i="5" s="1" a="1"/>
  <c r="O1196" i="5" s="1"/>
  <c r="B1196" i="5"/>
  <c r="A1196" i="5"/>
  <c r="I1195" i="5" a="1"/>
  <c r="I1195" i="5" s="1"/>
  <c r="M1195" i="5" s="1" a="1"/>
  <c r="M1195" i="5" s="1"/>
  <c r="B1195" i="5"/>
  <c r="A1195" i="5"/>
  <c r="I1194" i="5" a="1"/>
  <c r="I1194" i="5" s="1"/>
  <c r="B1194" i="5"/>
  <c r="A1194" i="5"/>
  <c r="I1193" i="5" a="1"/>
  <c r="I1193" i="5" s="1"/>
  <c r="B1193" i="5"/>
  <c r="A1193" i="5"/>
  <c r="I1192" i="5" a="1"/>
  <c r="I1192" i="5" s="1"/>
  <c r="M1192" i="5" s="1" a="1"/>
  <c r="M1192" i="5" s="1"/>
  <c r="B1192" i="5"/>
  <c r="A1192" i="5"/>
  <c r="I1191" i="5" a="1"/>
  <c r="I1191" i="5" s="1"/>
  <c r="B1191" i="5"/>
  <c r="A1191" i="5"/>
  <c r="I1190" i="5" a="1"/>
  <c r="I1190" i="5" s="1"/>
  <c r="B1190" i="5"/>
  <c r="A1190" i="5"/>
  <c r="I1189" i="5" a="1"/>
  <c r="I1189" i="5" s="1"/>
  <c r="M1189" i="5" s="1" a="1"/>
  <c r="M1189" i="5" s="1"/>
  <c r="B1189" i="5"/>
  <c r="A1189" i="5"/>
  <c r="I1188" i="5" a="1"/>
  <c r="I1188" i="5" s="1"/>
  <c r="B1188" i="5"/>
  <c r="A1188" i="5"/>
  <c r="I1187" i="5" a="1"/>
  <c r="I1187" i="5" s="1"/>
  <c r="B1187" i="5"/>
  <c r="A1187" i="5"/>
  <c r="I1186" i="5" a="1"/>
  <c r="I1186" i="5" s="1"/>
  <c r="B1186" i="5"/>
  <c r="A1186" i="5"/>
  <c r="I1185" i="5" a="1"/>
  <c r="I1185" i="5" s="1"/>
  <c r="B1185" i="5"/>
  <c r="A1185" i="5"/>
  <c r="I1184" i="5" a="1"/>
  <c r="I1184" i="5" s="1"/>
  <c r="J1184" i="5" s="1"/>
  <c r="O1184" i="5" s="1" a="1"/>
  <c r="O1184" i="5" s="1"/>
  <c r="B1184" i="5"/>
  <c r="A1184" i="5"/>
  <c r="I1183" i="5" a="1"/>
  <c r="I1183" i="5" s="1"/>
  <c r="N1183" i="5" s="1" a="1"/>
  <c r="N1183" i="5" s="1"/>
  <c r="B1183" i="5"/>
  <c r="A1183" i="5"/>
  <c r="I1182" i="5" a="1"/>
  <c r="I1182" i="5" s="1"/>
  <c r="B1182" i="5"/>
  <c r="A1182" i="5"/>
  <c r="I1181" i="5" a="1"/>
  <c r="I1181" i="5" s="1"/>
  <c r="B1181" i="5"/>
  <c r="A1181" i="5"/>
  <c r="I1180" i="5" a="1"/>
  <c r="I1180" i="5" s="1"/>
  <c r="B1180" i="5"/>
  <c r="A1180" i="5"/>
  <c r="I1179" i="5" a="1"/>
  <c r="I1179" i="5" s="1"/>
  <c r="J1179" i="5" s="1"/>
  <c r="O1179" i="5" s="1" a="1"/>
  <c r="O1179" i="5" s="1"/>
  <c r="B1179" i="5"/>
  <c r="A1179" i="5"/>
  <c r="I1178" i="5" a="1"/>
  <c r="I1178" i="5" s="1"/>
  <c r="B1178" i="5"/>
  <c r="A1178" i="5"/>
  <c r="I1177" i="5" a="1"/>
  <c r="I1177" i="5" s="1"/>
  <c r="B1177" i="5"/>
  <c r="A1177" i="5"/>
  <c r="I1176" i="5" a="1"/>
  <c r="I1176" i="5" s="1"/>
  <c r="B1176" i="5"/>
  <c r="A1176" i="5"/>
  <c r="I1175" i="5" a="1"/>
  <c r="I1175" i="5" s="1"/>
  <c r="J1175" i="5" s="1"/>
  <c r="O1175" i="5" s="1" a="1"/>
  <c r="O1175" i="5" s="1"/>
  <c r="B1175" i="5"/>
  <c r="A1175" i="5"/>
  <c r="I1174" i="5" a="1"/>
  <c r="I1174" i="5" s="1"/>
  <c r="B1174" i="5"/>
  <c r="A1174" i="5"/>
  <c r="I1173" i="5" a="1"/>
  <c r="I1173" i="5" s="1"/>
  <c r="B1173" i="5"/>
  <c r="A1173" i="5"/>
  <c r="I1172" i="5" a="1"/>
  <c r="I1172" i="5" s="1"/>
  <c r="B1172" i="5"/>
  <c r="A1172" i="5"/>
  <c r="I1171" i="5" a="1"/>
  <c r="I1171" i="5" s="1"/>
  <c r="B1171" i="5"/>
  <c r="A1171" i="5"/>
  <c r="I1170" i="5" a="1"/>
  <c r="I1170" i="5" s="1"/>
  <c r="B1170" i="5"/>
  <c r="A1170" i="5"/>
  <c r="I1169" i="5" a="1"/>
  <c r="I1169" i="5" s="1"/>
  <c r="J1169" i="5" s="1"/>
  <c r="O1169" i="5" s="1" a="1"/>
  <c r="O1169" i="5" s="1"/>
  <c r="B1169" i="5"/>
  <c r="A1169" i="5"/>
  <c r="I1168" i="5" a="1"/>
  <c r="I1168" i="5" s="1"/>
  <c r="B1168" i="5"/>
  <c r="A1168" i="5"/>
  <c r="I1167" i="5" a="1"/>
  <c r="I1167" i="5" s="1"/>
  <c r="B1167" i="5"/>
  <c r="A1167" i="5"/>
  <c r="I1166" i="5" a="1"/>
  <c r="I1166" i="5" s="1"/>
  <c r="B1166" i="5"/>
  <c r="A1166" i="5"/>
  <c r="I1165" i="5" a="1"/>
  <c r="I1165" i="5" s="1"/>
  <c r="B1165" i="5"/>
  <c r="A1165" i="5"/>
  <c r="I1164" i="5" a="1"/>
  <c r="I1164" i="5" s="1"/>
  <c r="B1164" i="5"/>
  <c r="A1164" i="5"/>
  <c r="I1163" i="5" a="1"/>
  <c r="I1163" i="5" s="1"/>
  <c r="J1163" i="5" s="1"/>
  <c r="O1163" i="5" s="1" a="1"/>
  <c r="O1163" i="5" s="1"/>
  <c r="B1163" i="5"/>
  <c r="A1163" i="5"/>
  <c r="I1162" i="5" a="1"/>
  <c r="I1162" i="5" s="1"/>
  <c r="M1162" i="5" s="1" a="1"/>
  <c r="M1162" i="5" s="1"/>
  <c r="B1162" i="5"/>
  <c r="A1162" i="5"/>
  <c r="I1161" i="5" a="1"/>
  <c r="I1161" i="5" s="1"/>
  <c r="N1161" i="5" s="1" a="1"/>
  <c r="N1161" i="5" s="1"/>
  <c r="B1161" i="5"/>
  <c r="A1161" i="5"/>
  <c r="I1160" i="5" a="1"/>
  <c r="I1160" i="5" s="1"/>
  <c r="B1160" i="5"/>
  <c r="A1160" i="5"/>
  <c r="I1159" i="5" a="1"/>
  <c r="I1159" i="5" s="1"/>
  <c r="B1159" i="5"/>
  <c r="A1159" i="5"/>
  <c r="I1158" i="5" a="1"/>
  <c r="I1158" i="5" s="1"/>
  <c r="B1158" i="5"/>
  <c r="A1158" i="5"/>
  <c r="I1157" i="5" a="1"/>
  <c r="I1157" i="5" s="1"/>
  <c r="B1157" i="5"/>
  <c r="A1157" i="5"/>
  <c r="I1156" i="5" a="1"/>
  <c r="I1156" i="5" s="1"/>
  <c r="B1156" i="5"/>
  <c r="A1156" i="5"/>
  <c r="I1155" i="5" a="1"/>
  <c r="I1155" i="5" s="1"/>
  <c r="B1155" i="5"/>
  <c r="A1155" i="5"/>
  <c r="I1154" i="5" a="1"/>
  <c r="I1154" i="5" s="1"/>
  <c r="B1154" i="5"/>
  <c r="A1154" i="5"/>
  <c r="I1153" i="5" a="1"/>
  <c r="I1153" i="5" s="1"/>
  <c r="B1153" i="5"/>
  <c r="A1153" i="5"/>
  <c r="I1152" i="5" a="1"/>
  <c r="I1152" i="5" s="1"/>
  <c r="J1152" i="5" s="1"/>
  <c r="O1152" i="5" s="1" a="1"/>
  <c r="O1152" i="5" s="1"/>
  <c r="B1152" i="5"/>
  <c r="A1152" i="5"/>
  <c r="I1151" i="5" a="1"/>
  <c r="I1151" i="5" s="1"/>
  <c r="B1151" i="5"/>
  <c r="A1151" i="5"/>
  <c r="I1150" i="5" a="1"/>
  <c r="I1150" i="5" s="1"/>
  <c r="B1150" i="5"/>
  <c r="A1150" i="5"/>
  <c r="I1149" i="5" a="1"/>
  <c r="I1149" i="5" s="1"/>
  <c r="B1149" i="5"/>
  <c r="A1149" i="5"/>
  <c r="I1148" i="5" a="1"/>
  <c r="I1148" i="5" s="1"/>
  <c r="B1148" i="5"/>
  <c r="A1148" i="5"/>
  <c r="I1147" i="5" a="1"/>
  <c r="I1147" i="5" s="1"/>
  <c r="N1147" i="5" s="1" a="1"/>
  <c r="N1147" i="5" s="1"/>
  <c r="B1147" i="5"/>
  <c r="A1147" i="5"/>
  <c r="I1146" i="5" a="1"/>
  <c r="I1146" i="5" s="1"/>
  <c r="N1146" i="5" s="1" a="1"/>
  <c r="N1146" i="5" s="1"/>
  <c r="B1146" i="5"/>
  <c r="A1146" i="5"/>
  <c r="I1145" i="5" a="1"/>
  <c r="I1145" i="5" s="1"/>
  <c r="B1145" i="5"/>
  <c r="A1145" i="5"/>
  <c r="I1144" i="5" a="1"/>
  <c r="I1144" i="5" s="1"/>
  <c r="B1144" i="5"/>
  <c r="A1144" i="5"/>
  <c r="I1143" i="5" a="1"/>
  <c r="I1143" i="5" s="1"/>
  <c r="B1143" i="5"/>
  <c r="A1143" i="5"/>
  <c r="I1142" i="5" a="1"/>
  <c r="I1142" i="5" s="1"/>
  <c r="B1142" i="5"/>
  <c r="A1142" i="5"/>
  <c r="I1141" i="5" a="1"/>
  <c r="I1141" i="5" s="1"/>
  <c r="N1141" i="5" s="1" a="1"/>
  <c r="N1141" i="5" s="1"/>
  <c r="B1141" i="5"/>
  <c r="A1141" i="5"/>
  <c r="I1140" i="5" a="1"/>
  <c r="I1140" i="5" s="1"/>
  <c r="B1140" i="5"/>
  <c r="A1140" i="5"/>
  <c r="I1139" i="5" a="1"/>
  <c r="I1139" i="5" s="1"/>
  <c r="B1139" i="5"/>
  <c r="A1139" i="5"/>
  <c r="I1138" i="5" a="1"/>
  <c r="I1138" i="5" s="1"/>
  <c r="B1138" i="5"/>
  <c r="A1138" i="5"/>
  <c r="I1137" i="5" a="1"/>
  <c r="I1137" i="5" s="1"/>
  <c r="B1137" i="5"/>
  <c r="A1137" i="5"/>
  <c r="I1136" i="5" a="1"/>
  <c r="I1136" i="5" s="1"/>
  <c r="B1136" i="5"/>
  <c r="A1136" i="5"/>
  <c r="I1135" i="5" a="1"/>
  <c r="I1135" i="5" s="1"/>
  <c r="J1135" i="5" s="1"/>
  <c r="O1135" i="5" s="1" a="1"/>
  <c r="O1135" i="5" s="1"/>
  <c r="B1135" i="5"/>
  <c r="A1135" i="5"/>
  <c r="I1134" i="5" a="1"/>
  <c r="I1134" i="5" s="1"/>
  <c r="B1134" i="5"/>
  <c r="A1134" i="5"/>
  <c r="I1133" i="5" a="1"/>
  <c r="I1133" i="5" s="1"/>
  <c r="B1133" i="5"/>
  <c r="A1133" i="5"/>
  <c r="I1132" i="5" a="1"/>
  <c r="I1132" i="5" s="1"/>
  <c r="B1132" i="5"/>
  <c r="A1132" i="5"/>
  <c r="I1131" i="5" a="1"/>
  <c r="I1131" i="5" s="1"/>
  <c r="B1131" i="5"/>
  <c r="A1131" i="5"/>
  <c r="I1130" i="5" a="1"/>
  <c r="I1130" i="5" s="1"/>
  <c r="B1130" i="5"/>
  <c r="A1130" i="5"/>
  <c r="I1129" i="5" a="1"/>
  <c r="I1129" i="5" s="1"/>
  <c r="B1129" i="5"/>
  <c r="A1129" i="5"/>
  <c r="I1128" i="5" a="1"/>
  <c r="I1128" i="5" s="1"/>
  <c r="J1128" i="5" s="1"/>
  <c r="O1128" i="5" s="1" a="1"/>
  <c r="O1128" i="5" s="1"/>
  <c r="B1128" i="5"/>
  <c r="A1128" i="5"/>
  <c r="I1127" i="5" a="1"/>
  <c r="I1127" i="5" s="1"/>
  <c r="J1127" i="5" s="1"/>
  <c r="O1127" i="5" s="1" a="1"/>
  <c r="O1127" i="5" s="1"/>
  <c r="B1127" i="5"/>
  <c r="A1127" i="5"/>
  <c r="I1126" i="5" a="1"/>
  <c r="I1126" i="5" s="1"/>
  <c r="J1126" i="5" s="1"/>
  <c r="O1126" i="5" s="1" a="1"/>
  <c r="O1126" i="5" s="1"/>
  <c r="B1126" i="5"/>
  <c r="A1126" i="5"/>
  <c r="I1125" i="5" a="1"/>
  <c r="I1125" i="5" s="1"/>
  <c r="N1125" i="5" s="1" a="1"/>
  <c r="N1125" i="5" s="1"/>
  <c r="B1125" i="5"/>
  <c r="A1125" i="5"/>
  <c r="I1124" i="5" a="1"/>
  <c r="I1124" i="5" s="1"/>
  <c r="J1124" i="5" s="1"/>
  <c r="O1124" i="5" s="1" a="1"/>
  <c r="O1124" i="5" s="1"/>
  <c r="B1124" i="5"/>
  <c r="A1124" i="5"/>
  <c r="I1123" i="5" a="1"/>
  <c r="I1123" i="5" s="1"/>
  <c r="B1123" i="5"/>
  <c r="A1123" i="5"/>
  <c r="I1122" i="5" a="1"/>
  <c r="I1122" i="5" s="1"/>
  <c r="N1122" i="5" s="1" a="1"/>
  <c r="N1122" i="5" s="1"/>
  <c r="B1122" i="5"/>
  <c r="A1122" i="5"/>
  <c r="I1121" i="5" a="1"/>
  <c r="I1121" i="5" s="1"/>
  <c r="B1121" i="5"/>
  <c r="A1121" i="5"/>
  <c r="I1120" i="5" a="1"/>
  <c r="I1120" i="5" s="1"/>
  <c r="B1120" i="5"/>
  <c r="A1120" i="5"/>
  <c r="I1119" i="5" a="1"/>
  <c r="I1119" i="5" s="1"/>
  <c r="B1119" i="5"/>
  <c r="A1119" i="5"/>
  <c r="I1118" i="5" a="1"/>
  <c r="I1118" i="5" s="1"/>
  <c r="B1118" i="5"/>
  <c r="A1118" i="5"/>
  <c r="I1117" i="5" a="1"/>
  <c r="I1117" i="5" s="1"/>
  <c r="M1117" i="5" s="1" a="1"/>
  <c r="M1117" i="5" s="1"/>
  <c r="B1117" i="5"/>
  <c r="A1117" i="5"/>
  <c r="I1116" i="5" a="1"/>
  <c r="I1116" i="5" s="1"/>
  <c r="B1116" i="5"/>
  <c r="A1116" i="5"/>
  <c r="I1115" i="5" a="1"/>
  <c r="I1115" i="5" s="1"/>
  <c r="B1115" i="5"/>
  <c r="A1115" i="5"/>
  <c r="I1114" i="5" a="1"/>
  <c r="I1114" i="5" s="1"/>
  <c r="B1114" i="5"/>
  <c r="A1114" i="5"/>
  <c r="I1113" i="5" a="1"/>
  <c r="I1113" i="5" s="1"/>
  <c r="B1113" i="5"/>
  <c r="A1113" i="5"/>
  <c r="I1112" i="5" a="1"/>
  <c r="I1112" i="5" s="1"/>
  <c r="J1112" i="5" s="1"/>
  <c r="O1112" i="5" s="1" a="1"/>
  <c r="O1112" i="5" s="1"/>
  <c r="B1112" i="5"/>
  <c r="A1112" i="5"/>
  <c r="I1111" i="5" a="1"/>
  <c r="I1111" i="5" s="1"/>
  <c r="B1111" i="5"/>
  <c r="A1111" i="5"/>
  <c r="I1110" i="5" a="1"/>
  <c r="I1110" i="5" s="1"/>
  <c r="N1110" i="5" s="1" a="1"/>
  <c r="N1110" i="5" s="1"/>
  <c r="B1110" i="5"/>
  <c r="A1110" i="5"/>
  <c r="I1109" i="5" a="1"/>
  <c r="I1109" i="5" s="1"/>
  <c r="J1109" i="5" s="1"/>
  <c r="O1109" i="5" s="1" a="1"/>
  <c r="O1109" i="5" s="1"/>
  <c r="B1109" i="5"/>
  <c r="A1109" i="5"/>
  <c r="I1108" i="5" a="1"/>
  <c r="I1108" i="5" s="1"/>
  <c r="B1108" i="5"/>
  <c r="A1108" i="5"/>
  <c r="I1107" i="5" a="1"/>
  <c r="I1107" i="5" s="1"/>
  <c r="B1107" i="5"/>
  <c r="A1107" i="5"/>
  <c r="I1106" i="5" a="1"/>
  <c r="I1106" i="5" s="1"/>
  <c r="B1106" i="5"/>
  <c r="A1106" i="5"/>
  <c r="I1105" i="5" a="1"/>
  <c r="I1105" i="5" s="1"/>
  <c r="B1105" i="5"/>
  <c r="A1105" i="5"/>
  <c r="I1104" i="5" a="1"/>
  <c r="I1104" i="5" s="1"/>
  <c r="B1104" i="5"/>
  <c r="A1104" i="5"/>
  <c r="I1103" i="5" a="1"/>
  <c r="I1103" i="5" s="1"/>
  <c r="B1103" i="5"/>
  <c r="A1103" i="5"/>
  <c r="I1102" i="5" a="1"/>
  <c r="I1102" i="5" s="1"/>
  <c r="B1102" i="5"/>
  <c r="A1102" i="5"/>
  <c r="I1101" i="5" a="1"/>
  <c r="I1101" i="5" s="1"/>
  <c r="N1101" i="5" s="1" a="1"/>
  <c r="N1101" i="5" s="1"/>
  <c r="B1101" i="5"/>
  <c r="A1101" i="5"/>
  <c r="I1100" i="5" a="1"/>
  <c r="I1100" i="5" s="1"/>
  <c r="B1100" i="5"/>
  <c r="A1100" i="5"/>
  <c r="I1099" i="5" a="1"/>
  <c r="I1099" i="5" s="1"/>
  <c r="B1099" i="5"/>
  <c r="A1099" i="5"/>
  <c r="I1098" i="5" a="1"/>
  <c r="I1098" i="5" s="1"/>
  <c r="N1098" i="5" s="1" a="1"/>
  <c r="N1098" i="5" s="1"/>
  <c r="B1098" i="5"/>
  <c r="A1098" i="5"/>
  <c r="I1097" i="5" a="1"/>
  <c r="I1097" i="5" s="1"/>
  <c r="B1097" i="5"/>
  <c r="A1097" i="5"/>
  <c r="I1096" i="5" a="1"/>
  <c r="I1096" i="5" s="1"/>
  <c r="B1096" i="5"/>
  <c r="A1096" i="5"/>
  <c r="I1095" i="5" a="1"/>
  <c r="I1095" i="5" s="1"/>
  <c r="B1095" i="5"/>
  <c r="A1095" i="5"/>
  <c r="I1094" i="5" a="1"/>
  <c r="I1094" i="5" s="1"/>
  <c r="B1094" i="5"/>
  <c r="A1094" i="5"/>
  <c r="I1093" i="5" a="1"/>
  <c r="I1093" i="5" s="1"/>
  <c r="B1093" i="5"/>
  <c r="A1093" i="5"/>
  <c r="I1092" i="5" a="1"/>
  <c r="I1092" i="5" s="1"/>
  <c r="B1092" i="5"/>
  <c r="A1092" i="5"/>
  <c r="I1091" i="5" a="1"/>
  <c r="I1091" i="5" s="1"/>
  <c r="J1091" i="5" s="1"/>
  <c r="O1091" i="5" s="1" a="1"/>
  <c r="O1091" i="5" s="1"/>
  <c r="B1091" i="5"/>
  <c r="A1091" i="5"/>
  <c r="I1090" i="5" a="1"/>
  <c r="I1090" i="5" s="1"/>
  <c r="J1090" i="5" s="1"/>
  <c r="O1090" i="5" s="1" a="1"/>
  <c r="O1090" i="5" s="1"/>
  <c r="B1090" i="5"/>
  <c r="A1090" i="5"/>
  <c r="I1089" i="5" a="1"/>
  <c r="I1089" i="5" s="1"/>
  <c r="B1089" i="5"/>
  <c r="A1089" i="5"/>
  <c r="I1088" i="5" a="1"/>
  <c r="I1088" i="5" s="1"/>
  <c r="B1088" i="5"/>
  <c r="A1088" i="5"/>
  <c r="I1087" i="5" a="1"/>
  <c r="I1087" i="5" s="1"/>
  <c r="J1087" i="5" s="1"/>
  <c r="O1087" i="5" s="1" a="1"/>
  <c r="O1087" i="5" s="1"/>
  <c r="B1087" i="5"/>
  <c r="A1087" i="5"/>
  <c r="I1086" i="5" a="1"/>
  <c r="I1086" i="5" s="1"/>
  <c r="B1086" i="5"/>
  <c r="A1086" i="5"/>
  <c r="I1085" i="5" a="1"/>
  <c r="I1085" i="5" s="1"/>
  <c r="J1085" i="5" s="1"/>
  <c r="O1085" i="5" s="1" a="1"/>
  <c r="O1085" i="5" s="1"/>
  <c r="B1085" i="5"/>
  <c r="A1085" i="5"/>
  <c r="I1084" i="5" a="1"/>
  <c r="I1084" i="5" s="1"/>
  <c r="B1084" i="5"/>
  <c r="A1084" i="5"/>
  <c r="I1083" i="5" a="1"/>
  <c r="I1083" i="5" s="1"/>
  <c r="B1083" i="5"/>
  <c r="A1083" i="5"/>
  <c r="I1082" i="5" a="1"/>
  <c r="I1082" i="5" s="1"/>
  <c r="B1082" i="5"/>
  <c r="A1082" i="5"/>
  <c r="I1081" i="5" a="1"/>
  <c r="I1081" i="5" s="1"/>
  <c r="N1081" i="5" s="1" a="1"/>
  <c r="N1081" i="5" s="1"/>
  <c r="B1081" i="5"/>
  <c r="A1081" i="5"/>
  <c r="I1080" i="5" a="1"/>
  <c r="I1080" i="5" s="1"/>
  <c r="N1080" i="5" s="1" a="1"/>
  <c r="N1080" i="5" s="1"/>
  <c r="B1080" i="5"/>
  <c r="A1080" i="5"/>
  <c r="I1079" i="5" a="1"/>
  <c r="I1079" i="5" s="1"/>
  <c r="B1079" i="5"/>
  <c r="A1079" i="5"/>
  <c r="I1078" i="5" a="1"/>
  <c r="I1078" i="5" s="1"/>
  <c r="J1078" i="5" s="1"/>
  <c r="O1078" i="5" s="1" a="1"/>
  <c r="O1078" i="5" s="1"/>
  <c r="B1078" i="5"/>
  <c r="A1078" i="5"/>
  <c r="I1077" i="5" a="1"/>
  <c r="I1077" i="5" s="1"/>
  <c r="B1077" i="5"/>
  <c r="A1077" i="5"/>
  <c r="I1076" i="5" a="1"/>
  <c r="I1076" i="5" s="1"/>
  <c r="B1076" i="5"/>
  <c r="A1076" i="5"/>
  <c r="I1075" i="5" a="1"/>
  <c r="I1075" i="5" s="1"/>
  <c r="B1075" i="5"/>
  <c r="A1075" i="5"/>
  <c r="I1074" i="5" a="1"/>
  <c r="I1074" i="5" s="1"/>
  <c r="N1074" i="5" s="1" a="1"/>
  <c r="N1074" i="5" s="1"/>
  <c r="B1074" i="5"/>
  <c r="A1074" i="5"/>
  <c r="I1073" i="5" a="1"/>
  <c r="I1073" i="5" s="1"/>
  <c r="J1073" i="5" s="1"/>
  <c r="O1073" i="5" s="1" a="1"/>
  <c r="O1073" i="5" s="1"/>
  <c r="B1073" i="5"/>
  <c r="A1073" i="5"/>
  <c r="I1072" i="5" a="1"/>
  <c r="I1072" i="5" s="1"/>
  <c r="B1072" i="5"/>
  <c r="A1072" i="5"/>
  <c r="I1071" i="5" a="1"/>
  <c r="I1071" i="5" s="1"/>
  <c r="B1071" i="5"/>
  <c r="A1071" i="5"/>
  <c r="I1070" i="5" a="1"/>
  <c r="I1070" i="5" s="1"/>
  <c r="B1070" i="5"/>
  <c r="A1070" i="5"/>
  <c r="I1069" i="5" a="1"/>
  <c r="I1069" i="5" s="1"/>
  <c r="B1069" i="5"/>
  <c r="A1069" i="5"/>
  <c r="I1068" i="5" a="1"/>
  <c r="I1068" i="5" s="1"/>
  <c r="B1068" i="5"/>
  <c r="A1068" i="5"/>
  <c r="I1067" i="5" a="1"/>
  <c r="I1067" i="5" s="1"/>
  <c r="J1067" i="5" s="1"/>
  <c r="O1067" i="5" s="1" a="1"/>
  <c r="O1067" i="5" s="1"/>
  <c r="B1067" i="5"/>
  <c r="A1067" i="5"/>
  <c r="I1066" i="5" a="1"/>
  <c r="I1066" i="5" s="1"/>
  <c r="B1066" i="5"/>
  <c r="A1066" i="5"/>
  <c r="I1065" i="5" a="1"/>
  <c r="I1065" i="5" s="1"/>
  <c r="N1065" i="5" s="1" a="1"/>
  <c r="N1065" i="5" s="1"/>
  <c r="B1065" i="5"/>
  <c r="A1065" i="5"/>
  <c r="I1064" i="5" a="1"/>
  <c r="I1064" i="5" s="1"/>
  <c r="J1064" i="5" s="1"/>
  <c r="O1064" i="5" s="1" a="1"/>
  <c r="O1064" i="5" s="1"/>
  <c r="B1064" i="5"/>
  <c r="A1064" i="5"/>
  <c r="I1063" i="5" a="1"/>
  <c r="I1063" i="5" s="1"/>
  <c r="N1063" i="5" s="1" a="1"/>
  <c r="N1063" i="5" s="1"/>
  <c r="B1063" i="5"/>
  <c r="A1063" i="5"/>
  <c r="I1062" i="5" a="1"/>
  <c r="I1062" i="5" s="1"/>
  <c r="B1062" i="5"/>
  <c r="A1062" i="5"/>
  <c r="I1061" i="5" a="1"/>
  <c r="I1061" i="5" s="1"/>
  <c r="B1061" i="5"/>
  <c r="A1061" i="5"/>
  <c r="I1060" i="5" a="1"/>
  <c r="I1060" i="5" s="1"/>
  <c r="J1060" i="5" s="1"/>
  <c r="O1060" i="5" s="1" a="1"/>
  <c r="O1060" i="5" s="1"/>
  <c r="B1060" i="5"/>
  <c r="A1060" i="5"/>
  <c r="I1059" i="5" a="1"/>
  <c r="I1059" i="5" s="1"/>
  <c r="B1059" i="5"/>
  <c r="A1059" i="5"/>
  <c r="I1058" i="5" a="1"/>
  <c r="I1058" i="5" s="1"/>
  <c r="J1058" i="5" s="1"/>
  <c r="O1058" i="5" s="1" a="1"/>
  <c r="O1058" i="5" s="1"/>
  <c r="B1058" i="5"/>
  <c r="A1058" i="5"/>
  <c r="I1057" i="5" a="1"/>
  <c r="I1057" i="5" s="1"/>
  <c r="B1057" i="5"/>
  <c r="A1057" i="5"/>
  <c r="I1056" i="5" a="1"/>
  <c r="I1056" i="5" s="1"/>
  <c r="B1056" i="5"/>
  <c r="A1056" i="5"/>
  <c r="I1055" i="5" a="1"/>
  <c r="I1055" i="5" s="1"/>
  <c r="J1055" i="5" s="1"/>
  <c r="O1055" i="5" s="1" a="1"/>
  <c r="O1055" i="5" s="1"/>
  <c r="B1055" i="5"/>
  <c r="A1055" i="5"/>
  <c r="I1054" i="5" a="1"/>
  <c r="I1054" i="5" s="1"/>
  <c r="J1054" i="5" s="1"/>
  <c r="O1054" i="5" s="1" a="1"/>
  <c r="O1054" i="5" s="1"/>
  <c r="B1054" i="5"/>
  <c r="A1054" i="5"/>
  <c r="I1053" i="5" a="1"/>
  <c r="I1053" i="5" s="1"/>
  <c r="B1053" i="5"/>
  <c r="A1053" i="5"/>
  <c r="I1052" i="5" a="1"/>
  <c r="I1052" i="5" s="1"/>
  <c r="B1052" i="5"/>
  <c r="A1052" i="5"/>
  <c r="I1051" i="5" a="1"/>
  <c r="I1051" i="5" s="1"/>
  <c r="N1051" i="5" s="1" a="1"/>
  <c r="N1051" i="5" s="1"/>
  <c r="B1051" i="5"/>
  <c r="A1051" i="5"/>
  <c r="I1050" i="5" a="1"/>
  <c r="I1050" i="5" s="1"/>
  <c r="B1050" i="5"/>
  <c r="A1050" i="5"/>
  <c r="I1049" i="5" a="1"/>
  <c r="I1049" i="5" s="1"/>
  <c r="J1049" i="5" s="1"/>
  <c r="O1049" i="5" s="1" a="1"/>
  <c r="O1049" i="5" s="1"/>
  <c r="B1049" i="5"/>
  <c r="A1049" i="5"/>
  <c r="I1048" i="5" a="1"/>
  <c r="I1048" i="5" s="1"/>
  <c r="B1048" i="5"/>
  <c r="A1048" i="5"/>
  <c r="I1047" i="5" a="1"/>
  <c r="I1047" i="5" s="1"/>
  <c r="N1047" i="5" s="1" a="1"/>
  <c r="N1047" i="5" s="1"/>
  <c r="B1047" i="5"/>
  <c r="A1047" i="5"/>
  <c r="I1046" i="5" a="1"/>
  <c r="I1046" i="5" s="1"/>
  <c r="B1046" i="5"/>
  <c r="A1046" i="5"/>
  <c r="I1045" i="5" a="1"/>
  <c r="I1045" i="5" s="1"/>
  <c r="N1045" i="5" s="1" a="1"/>
  <c r="N1045" i="5" s="1"/>
  <c r="B1045" i="5"/>
  <c r="A1045" i="5"/>
  <c r="I1044" i="5" a="1"/>
  <c r="I1044" i="5" s="1"/>
  <c r="B1044" i="5"/>
  <c r="A1044" i="5"/>
  <c r="I1043" i="5" a="1"/>
  <c r="I1043" i="5" s="1"/>
  <c r="B1043" i="5"/>
  <c r="A1043" i="5"/>
  <c r="I1042" i="5" a="1"/>
  <c r="I1042" i="5" s="1"/>
  <c r="N1042" i="5" s="1" a="1"/>
  <c r="N1042" i="5" s="1"/>
  <c r="B1042" i="5"/>
  <c r="A1042" i="5"/>
  <c r="I1041" i="5" a="1"/>
  <c r="I1041" i="5" s="1"/>
  <c r="B1041" i="5"/>
  <c r="A1041" i="5"/>
  <c r="I1040" i="5" a="1"/>
  <c r="I1040" i="5" s="1"/>
  <c r="B1040" i="5"/>
  <c r="A1040" i="5"/>
  <c r="I1039" i="5" a="1"/>
  <c r="I1039" i="5" s="1"/>
  <c r="B1039" i="5"/>
  <c r="A1039" i="5"/>
  <c r="I1038" i="5" a="1"/>
  <c r="I1038" i="5" s="1"/>
  <c r="N1038" i="5" s="1" a="1"/>
  <c r="N1038" i="5" s="1"/>
  <c r="B1038" i="5"/>
  <c r="A1038" i="5"/>
  <c r="I1037" i="5" a="1"/>
  <c r="I1037" i="5" s="1"/>
  <c r="J1037" i="5" s="1"/>
  <c r="O1037" i="5" s="1" a="1"/>
  <c r="O1037" i="5" s="1"/>
  <c r="B1037" i="5"/>
  <c r="A1037" i="5"/>
  <c r="I1036" i="5" a="1"/>
  <c r="I1036" i="5" s="1"/>
  <c r="B1036" i="5"/>
  <c r="A1036" i="5"/>
  <c r="I1035" i="5" a="1"/>
  <c r="I1035" i="5" s="1"/>
  <c r="B1035" i="5"/>
  <c r="A1035" i="5"/>
  <c r="I1034" i="5" a="1"/>
  <c r="I1034" i="5" s="1"/>
  <c r="B1034" i="5"/>
  <c r="A1034" i="5"/>
  <c r="I1033" i="5" a="1"/>
  <c r="I1033" i="5" s="1"/>
  <c r="B1033" i="5"/>
  <c r="A1033" i="5"/>
  <c r="I1032" i="5" a="1"/>
  <c r="I1032" i="5" s="1"/>
  <c r="B1032" i="5"/>
  <c r="A1032" i="5"/>
  <c r="I1031" i="5" a="1"/>
  <c r="I1031" i="5" s="1"/>
  <c r="J1031" i="5" s="1"/>
  <c r="O1031" i="5" s="1" a="1"/>
  <c r="O1031" i="5" s="1"/>
  <c r="B1031" i="5"/>
  <c r="A1031" i="5"/>
  <c r="I1030" i="5" a="1"/>
  <c r="I1030" i="5" s="1"/>
  <c r="B1030" i="5"/>
  <c r="A1030" i="5"/>
  <c r="I1029" i="5" a="1"/>
  <c r="I1029" i="5" s="1"/>
  <c r="N1029" i="5" s="1" a="1"/>
  <c r="N1029" i="5" s="1"/>
  <c r="B1029" i="5"/>
  <c r="A1029" i="5"/>
  <c r="I1028" i="5" a="1"/>
  <c r="I1028" i="5" s="1"/>
  <c r="B1028" i="5"/>
  <c r="A1028" i="5"/>
  <c r="I1027" i="5" a="1"/>
  <c r="I1027" i="5" s="1"/>
  <c r="N1027" i="5" s="1" a="1"/>
  <c r="N1027" i="5" s="1"/>
  <c r="B1027" i="5"/>
  <c r="A1027" i="5"/>
  <c r="I1026" i="5" a="1"/>
  <c r="I1026" i="5" s="1"/>
  <c r="N1026" i="5" s="1" a="1"/>
  <c r="N1026" i="5" s="1"/>
  <c r="B1026" i="5"/>
  <c r="A1026" i="5"/>
  <c r="I1025" i="5" a="1"/>
  <c r="I1025" i="5" s="1"/>
  <c r="B1025" i="5"/>
  <c r="A1025" i="5"/>
  <c r="I1024" i="5" a="1"/>
  <c r="I1024" i="5" s="1"/>
  <c r="B1024" i="5"/>
  <c r="A1024" i="5"/>
  <c r="I1023" i="5" a="1"/>
  <c r="I1023" i="5" s="1"/>
  <c r="B1023" i="5"/>
  <c r="A1023" i="5"/>
  <c r="I1022" i="5" a="1"/>
  <c r="I1022" i="5" s="1"/>
  <c r="B1022" i="5"/>
  <c r="A1022" i="5"/>
  <c r="I1021" i="5" a="1"/>
  <c r="I1021" i="5" s="1"/>
  <c r="B1021" i="5"/>
  <c r="A1021" i="5"/>
  <c r="I1020" i="5" a="1"/>
  <c r="I1020" i="5" s="1"/>
  <c r="N1020" i="5" s="1" a="1"/>
  <c r="N1020" i="5" s="1"/>
  <c r="B1020" i="5"/>
  <c r="A1020" i="5"/>
  <c r="I1019" i="5" a="1"/>
  <c r="I1019" i="5" s="1"/>
  <c r="J1019" i="5" s="1"/>
  <c r="O1019" i="5" s="1" a="1"/>
  <c r="O1019" i="5" s="1"/>
  <c r="B1019" i="5"/>
  <c r="A1019" i="5"/>
  <c r="I1018" i="5" a="1"/>
  <c r="I1018" i="5" s="1"/>
  <c r="N1018" i="5" s="1" a="1"/>
  <c r="N1018" i="5" s="1"/>
  <c r="B1018" i="5"/>
  <c r="A1018" i="5"/>
  <c r="I1017" i="5" a="1"/>
  <c r="I1017" i="5" s="1"/>
  <c r="B1017" i="5"/>
  <c r="A1017" i="5"/>
  <c r="I1016" i="5" a="1"/>
  <c r="I1016" i="5" s="1"/>
  <c r="B1016" i="5"/>
  <c r="A1016" i="5"/>
  <c r="I1015" i="5" a="1"/>
  <c r="I1015" i="5" s="1"/>
  <c r="J1015" i="5" s="1"/>
  <c r="O1015" i="5" s="1" a="1"/>
  <c r="O1015" i="5" s="1"/>
  <c r="B1015" i="5"/>
  <c r="A1015" i="5"/>
  <c r="I1014" i="5" a="1"/>
  <c r="I1014" i="5" s="1"/>
  <c r="B1014" i="5"/>
  <c r="A1014" i="5"/>
  <c r="I1013" i="5" a="1"/>
  <c r="I1013" i="5" s="1"/>
  <c r="J1013" i="5" s="1"/>
  <c r="O1013" i="5" s="1" a="1"/>
  <c r="O1013" i="5" s="1"/>
  <c r="B1013" i="5"/>
  <c r="A1013" i="5"/>
  <c r="I1012" i="5" a="1"/>
  <c r="I1012" i="5" s="1"/>
  <c r="B1012" i="5"/>
  <c r="A1012" i="5"/>
  <c r="I1011" i="5" a="1"/>
  <c r="I1011" i="5" s="1"/>
  <c r="B1011" i="5"/>
  <c r="A1011" i="5"/>
  <c r="I1010" i="5" a="1"/>
  <c r="I1010" i="5" s="1"/>
  <c r="J1010" i="5" s="1"/>
  <c r="O1010" i="5" s="1" a="1"/>
  <c r="O1010" i="5" s="1"/>
  <c r="B1010" i="5"/>
  <c r="A1010" i="5"/>
  <c r="I1009" i="5" a="1"/>
  <c r="I1009" i="5" s="1"/>
  <c r="B1009" i="5"/>
  <c r="A1009" i="5"/>
  <c r="I1008" i="5" a="1"/>
  <c r="I1008" i="5" s="1"/>
  <c r="B1008" i="5"/>
  <c r="A1008" i="5"/>
  <c r="I1007" i="5" a="1"/>
  <c r="I1007" i="5" s="1"/>
  <c r="B1007" i="5"/>
  <c r="A1007" i="5"/>
  <c r="I1006" i="5" a="1"/>
  <c r="I1006" i="5" s="1"/>
  <c r="N1006" i="5" s="1" a="1"/>
  <c r="N1006" i="5" s="1"/>
  <c r="B1006" i="5"/>
  <c r="A1006" i="5"/>
  <c r="I1005" i="5" a="1"/>
  <c r="I1005" i="5" s="1"/>
  <c r="B1005" i="5"/>
  <c r="A1005" i="5"/>
  <c r="I1004" i="5" a="1"/>
  <c r="I1004" i="5" s="1"/>
  <c r="J1004" i="5" s="1"/>
  <c r="O1004" i="5" s="1" a="1"/>
  <c r="O1004" i="5" s="1"/>
  <c r="B1004" i="5"/>
  <c r="A1004" i="5"/>
  <c r="I1003" i="5" a="1"/>
  <c r="I1003" i="5" s="1"/>
  <c r="B1003" i="5"/>
  <c r="A1003" i="5"/>
  <c r="I1002" i="5" a="1"/>
  <c r="I1002" i="5" s="1"/>
  <c r="N1002" i="5" s="1" a="1"/>
  <c r="N1002" i="5" s="1"/>
  <c r="B1002" i="5"/>
  <c r="A1002" i="5"/>
  <c r="I1001" i="5" a="1"/>
  <c r="I1001" i="5" s="1"/>
  <c r="J1001" i="5" s="1"/>
  <c r="O1001" i="5" s="1" a="1"/>
  <c r="O1001" i="5" s="1"/>
  <c r="B1001" i="5"/>
  <c r="A1001" i="5"/>
  <c r="I1000" i="5" a="1"/>
  <c r="I1000" i="5" s="1"/>
  <c r="B1000" i="5"/>
  <c r="A1000" i="5"/>
  <c r="I999" i="5" a="1"/>
  <c r="I999" i="5" s="1"/>
  <c r="B999" i="5"/>
  <c r="A999" i="5"/>
  <c r="I998" i="5" a="1"/>
  <c r="I998" i="5" s="1"/>
  <c r="B998" i="5"/>
  <c r="A998" i="5"/>
  <c r="I997" i="5" a="1"/>
  <c r="I997" i="5" s="1"/>
  <c r="B997" i="5"/>
  <c r="A997" i="5"/>
  <c r="I996" i="5" a="1"/>
  <c r="I996" i="5" s="1"/>
  <c r="B996" i="5"/>
  <c r="A996" i="5"/>
  <c r="I995" i="5" a="1"/>
  <c r="I995" i="5" s="1"/>
  <c r="J995" i="5" s="1"/>
  <c r="O995" i="5" s="1" a="1"/>
  <c r="O995" i="5" s="1"/>
  <c r="B995" i="5"/>
  <c r="A995" i="5"/>
  <c r="I994" i="5" a="1"/>
  <c r="I994" i="5" s="1"/>
  <c r="B994" i="5"/>
  <c r="A994" i="5"/>
  <c r="I993" i="5" a="1"/>
  <c r="I993" i="5" s="1"/>
  <c r="B993" i="5"/>
  <c r="A993" i="5"/>
  <c r="I992" i="5" a="1"/>
  <c r="I992" i="5" s="1"/>
  <c r="B992" i="5"/>
  <c r="A992" i="5"/>
  <c r="I991" i="5" a="1"/>
  <c r="I991" i="5" s="1"/>
  <c r="B991" i="5"/>
  <c r="A991" i="5"/>
  <c r="I990" i="5" a="1"/>
  <c r="I990" i="5" s="1"/>
  <c r="N990" i="5" s="1" a="1"/>
  <c r="N990" i="5" s="1"/>
  <c r="B990" i="5"/>
  <c r="A990" i="5"/>
  <c r="I989" i="5" a="1"/>
  <c r="I989" i="5" s="1"/>
  <c r="B989" i="5"/>
  <c r="A989" i="5"/>
  <c r="I988" i="5" a="1"/>
  <c r="I988" i="5" s="1"/>
  <c r="B988" i="5"/>
  <c r="A988" i="5"/>
  <c r="I987" i="5" a="1"/>
  <c r="I987" i="5" s="1"/>
  <c r="B987" i="5"/>
  <c r="A987" i="5"/>
  <c r="I986" i="5" a="1"/>
  <c r="I986" i="5" s="1"/>
  <c r="B986" i="5"/>
  <c r="A986" i="5"/>
  <c r="I985" i="5" a="1"/>
  <c r="I985" i="5" s="1"/>
  <c r="B985" i="5"/>
  <c r="A985" i="5"/>
  <c r="I984" i="5" a="1"/>
  <c r="I984" i="5" s="1"/>
  <c r="B984" i="5"/>
  <c r="A984" i="5"/>
  <c r="I983" i="5" a="1"/>
  <c r="I983" i="5" s="1"/>
  <c r="J983" i="5" s="1"/>
  <c r="O983" i="5" s="1" a="1"/>
  <c r="O983" i="5" s="1"/>
  <c r="B983" i="5"/>
  <c r="A983" i="5"/>
  <c r="I982" i="5" a="1"/>
  <c r="I982" i="5" s="1"/>
  <c r="N982" i="5" s="1" a="1"/>
  <c r="N982" i="5" s="1"/>
  <c r="B982" i="5"/>
  <c r="A982" i="5"/>
  <c r="I981" i="5" a="1"/>
  <c r="I981" i="5" s="1"/>
  <c r="N981" i="5" s="1" a="1"/>
  <c r="N981" i="5" s="1"/>
  <c r="B981" i="5"/>
  <c r="A981" i="5"/>
  <c r="I980" i="5" a="1"/>
  <c r="I980" i="5" s="1"/>
  <c r="B980" i="5"/>
  <c r="A980" i="5"/>
  <c r="I979" i="5" a="1"/>
  <c r="I979" i="5" s="1"/>
  <c r="J979" i="5" s="1"/>
  <c r="O979" i="5" s="1" a="1"/>
  <c r="O979" i="5" s="1"/>
  <c r="B979" i="5"/>
  <c r="A979" i="5"/>
  <c r="I978" i="5" a="1"/>
  <c r="I978" i="5" s="1"/>
  <c r="B978" i="5"/>
  <c r="A978" i="5"/>
  <c r="I977" i="5" a="1"/>
  <c r="I977" i="5" s="1"/>
  <c r="J977" i="5" s="1"/>
  <c r="O977" i="5" s="1" a="1"/>
  <c r="O977" i="5" s="1"/>
  <c r="B977" i="5"/>
  <c r="A977" i="5"/>
  <c r="I976" i="5" a="1"/>
  <c r="I976" i="5" s="1"/>
  <c r="B976" i="5"/>
  <c r="A976" i="5"/>
  <c r="I975" i="5" a="1"/>
  <c r="I975" i="5" s="1"/>
  <c r="B975" i="5"/>
  <c r="A975" i="5"/>
  <c r="I974" i="5" a="1"/>
  <c r="I974" i="5" s="1"/>
  <c r="B974" i="5"/>
  <c r="A974" i="5"/>
  <c r="I973" i="5" a="1"/>
  <c r="I973" i="5" s="1"/>
  <c r="B973" i="5"/>
  <c r="A973" i="5"/>
  <c r="I972" i="5" a="1"/>
  <c r="I972" i="5" s="1"/>
  <c r="N972" i="5" s="1" a="1"/>
  <c r="N972" i="5" s="1"/>
  <c r="B972" i="5"/>
  <c r="A972" i="5"/>
  <c r="I971" i="5" a="1"/>
  <c r="I971" i="5" s="1"/>
  <c r="B971" i="5"/>
  <c r="A971" i="5"/>
  <c r="I970" i="5" a="1"/>
  <c r="I970" i="5" s="1"/>
  <c r="J970" i="5" s="1"/>
  <c r="O970" i="5" s="1" a="1"/>
  <c r="O970" i="5" s="1"/>
  <c r="B970" i="5"/>
  <c r="A970" i="5"/>
  <c r="I969" i="5" a="1"/>
  <c r="I969" i="5" s="1"/>
  <c r="B969" i="5"/>
  <c r="A969" i="5"/>
  <c r="I968" i="5" a="1"/>
  <c r="I968" i="5" s="1"/>
  <c r="B968" i="5"/>
  <c r="A968" i="5"/>
  <c r="I967" i="5" a="1"/>
  <c r="I967" i="5" s="1"/>
  <c r="B967" i="5"/>
  <c r="A967" i="5"/>
  <c r="I966" i="5" a="1"/>
  <c r="I966" i="5" s="1"/>
  <c r="N966" i="5" s="1" a="1"/>
  <c r="N966" i="5" s="1"/>
  <c r="B966" i="5"/>
  <c r="A966" i="5"/>
  <c r="I965" i="5" a="1"/>
  <c r="I965" i="5" s="1"/>
  <c r="J965" i="5" s="1"/>
  <c r="O965" i="5" s="1" a="1"/>
  <c r="O965" i="5" s="1"/>
  <c r="B965" i="5"/>
  <c r="A965" i="5"/>
  <c r="I964" i="5" a="1"/>
  <c r="I964" i="5" s="1"/>
  <c r="N964" i="5" s="1" a="1"/>
  <c r="N964" i="5" s="1"/>
  <c r="B964" i="5"/>
  <c r="A964" i="5"/>
  <c r="I963" i="5" a="1"/>
  <c r="I963" i="5" s="1"/>
  <c r="B963" i="5"/>
  <c r="A963" i="5"/>
  <c r="I962" i="5" a="1"/>
  <c r="I962" i="5" s="1"/>
  <c r="B962" i="5"/>
  <c r="A962" i="5"/>
  <c r="I961" i="5" a="1"/>
  <c r="I961" i="5" s="1"/>
  <c r="B961" i="5"/>
  <c r="A961" i="5"/>
  <c r="I960" i="5" a="1"/>
  <c r="I960" i="5" s="1"/>
  <c r="B960" i="5"/>
  <c r="A960" i="5"/>
  <c r="I959" i="5" a="1"/>
  <c r="I959" i="5" s="1"/>
  <c r="J959" i="5" s="1"/>
  <c r="O959" i="5" s="1" a="1"/>
  <c r="O959" i="5" s="1"/>
  <c r="B959" i="5"/>
  <c r="A959" i="5"/>
  <c r="I958" i="5" a="1"/>
  <c r="I958" i="5" s="1"/>
  <c r="B958" i="5"/>
  <c r="A958" i="5"/>
  <c r="I957" i="5" a="1"/>
  <c r="I957" i="5" s="1"/>
  <c r="N957" i="5" s="1" a="1"/>
  <c r="N957" i="5" s="1"/>
  <c r="B957" i="5"/>
  <c r="A957" i="5"/>
  <c r="I956" i="5" a="1"/>
  <c r="I956" i="5" s="1"/>
  <c r="J956" i="5" s="1"/>
  <c r="O956" i="5" s="1" a="1"/>
  <c r="O956" i="5" s="1"/>
  <c r="B956" i="5"/>
  <c r="A956" i="5"/>
  <c r="I955" i="5" a="1"/>
  <c r="I955" i="5" s="1"/>
  <c r="B955" i="5"/>
  <c r="A955" i="5"/>
  <c r="I954" i="5" a="1"/>
  <c r="I954" i="5" s="1"/>
  <c r="B954" i="5"/>
  <c r="A954" i="5"/>
  <c r="I953" i="5" a="1"/>
  <c r="I953" i="5" s="1"/>
  <c r="B953" i="5"/>
  <c r="A953" i="5"/>
  <c r="I952" i="5" a="1"/>
  <c r="I952" i="5" s="1"/>
  <c r="B952" i="5"/>
  <c r="A952" i="5"/>
  <c r="I951" i="5" a="1"/>
  <c r="I951" i="5" s="1"/>
  <c r="B951" i="5"/>
  <c r="A951" i="5"/>
  <c r="I950" i="5" a="1"/>
  <c r="I950" i="5" s="1"/>
  <c r="J950" i="5" s="1"/>
  <c r="O950" i="5" s="1" a="1"/>
  <c r="O950" i="5" s="1"/>
  <c r="B950" i="5"/>
  <c r="A950" i="5"/>
  <c r="I949" i="5" a="1"/>
  <c r="I949" i="5" s="1"/>
  <c r="B949" i="5"/>
  <c r="A949" i="5"/>
  <c r="I948" i="5" a="1"/>
  <c r="I948" i="5" s="1"/>
  <c r="N948" i="5" s="1" a="1"/>
  <c r="N948" i="5" s="1"/>
  <c r="B948" i="5"/>
  <c r="A948" i="5"/>
  <c r="I947" i="5" a="1"/>
  <c r="I947" i="5" s="1"/>
  <c r="B947" i="5"/>
  <c r="A947" i="5"/>
  <c r="I946" i="5" a="1"/>
  <c r="I946" i="5" s="1"/>
  <c r="B946" i="5"/>
  <c r="A946" i="5"/>
  <c r="I945" i="5" a="1"/>
  <c r="I945" i="5" s="1"/>
  <c r="N945" i="5" s="1" a="1"/>
  <c r="N945" i="5" s="1"/>
  <c r="B945" i="5"/>
  <c r="A945" i="5"/>
  <c r="I944" i="5" a="1"/>
  <c r="I944" i="5" s="1"/>
  <c r="B944" i="5"/>
  <c r="A944" i="5"/>
  <c r="I943" i="5" a="1"/>
  <c r="I943" i="5" s="1"/>
  <c r="N943" i="5" s="1" a="1"/>
  <c r="N943" i="5" s="1"/>
  <c r="B943" i="5"/>
  <c r="A943" i="5"/>
  <c r="I942" i="5" a="1"/>
  <c r="I942" i="5" s="1"/>
  <c r="B942" i="5"/>
  <c r="A942" i="5"/>
  <c r="I941" i="5" a="1"/>
  <c r="I941" i="5" s="1"/>
  <c r="J941" i="5" s="1"/>
  <c r="O941" i="5" s="1" a="1"/>
  <c r="O941" i="5" s="1"/>
  <c r="B941" i="5"/>
  <c r="A941" i="5"/>
  <c r="I940" i="5" a="1"/>
  <c r="I940" i="5" s="1"/>
  <c r="B940" i="5"/>
  <c r="A940" i="5"/>
  <c r="I939" i="5" a="1"/>
  <c r="I939" i="5" s="1"/>
  <c r="N939" i="5" s="1" a="1"/>
  <c r="N939" i="5" s="1"/>
  <c r="B939" i="5"/>
  <c r="A939" i="5"/>
  <c r="I938" i="5" a="1"/>
  <c r="I938" i="5" s="1"/>
  <c r="B938" i="5"/>
  <c r="A938" i="5"/>
  <c r="I937" i="5" a="1"/>
  <c r="I937" i="5" s="1"/>
  <c r="J937" i="5" s="1"/>
  <c r="O937" i="5" s="1" a="1"/>
  <c r="O937" i="5" s="1"/>
  <c r="B937" i="5"/>
  <c r="A937" i="5"/>
  <c r="I936" i="5" a="1"/>
  <c r="I936" i="5" s="1"/>
  <c r="B936" i="5"/>
  <c r="A936" i="5"/>
  <c r="I935" i="5" a="1"/>
  <c r="I935" i="5" s="1"/>
  <c r="B935" i="5"/>
  <c r="A935" i="5"/>
  <c r="I934" i="5" a="1"/>
  <c r="I934" i="5" s="1"/>
  <c r="N934" i="5" s="1" a="1"/>
  <c r="N934" i="5" s="1"/>
  <c r="B934" i="5"/>
  <c r="A934" i="5"/>
  <c r="I933" i="5" a="1"/>
  <c r="I933" i="5" s="1"/>
  <c r="B933" i="5"/>
  <c r="A933" i="5"/>
  <c r="I932" i="5" a="1"/>
  <c r="I932" i="5" s="1"/>
  <c r="B932" i="5"/>
  <c r="A932" i="5"/>
  <c r="I931" i="5" a="1"/>
  <c r="I931" i="5" s="1"/>
  <c r="B931" i="5"/>
  <c r="A931" i="5"/>
  <c r="I930" i="5" a="1"/>
  <c r="I930" i="5" s="1"/>
  <c r="N930" i="5" s="1" a="1"/>
  <c r="N930" i="5" s="1"/>
  <c r="B930" i="5"/>
  <c r="A930" i="5"/>
  <c r="I929" i="5" a="1"/>
  <c r="I929" i="5" s="1"/>
  <c r="J929" i="5" s="1"/>
  <c r="O929" i="5" s="1" a="1"/>
  <c r="O929" i="5" s="1"/>
  <c r="B929" i="5"/>
  <c r="A929" i="5"/>
  <c r="I928" i="5" a="1"/>
  <c r="I928" i="5" s="1"/>
  <c r="B928" i="5"/>
  <c r="A928" i="5"/>
  <c r="I927" i="5" a="1"/>
  <c r="I927" i="5" s="1"/>
  <c r="B927" i="5"/>
  <c r="A927" i="5"/>
  <c r="I926" i="5" a="1"/>
  <c r="I926" i="5" s="1"/>
  <c r="B926" i="5"/>
  <c r="A926" i="5"/>
  <c r="I925" i="5" a="1"/>
  <c r="I925" i="5" s="1"/>
  <c r="J925" i="5" s="1"/>
  <c r="O925" i="5" s="1" a="1"/>
  <c r="O925" i="5" s="1"/>
  <c r="B925" i="5"/>
  <c r="A925" i="5"/>
  <c r="I924" i="5" a="1"/>
  <c r="I924" i="5" s="1"/>
  <c r="B924" i="5"/>
  <c r="A924" i="5"/>
  <c r="I923" i="5" a="1"/>
  <c r="I923" i="5" s="1"/>
  <c r="B923" i="5"/>
  <c r="A923" i="5"/>
  <c r="I922" i="5" a="1"/>
  <c r="I922" i="5" s="1"/>
  <c r="B922" i="5"/>
  <c r="A922" i="5"/>
  <c r="I921" i="5" a="1"/>
  <c r="I921" i="5" s="1"/>
  <c r="N921" i="5" s="1" a="1"/>
  <c r="N921" i="5" s="1"/>
  <c r="B921" i="5"/>
  <c r="A921" i="5"/>
  <c r="I920" i="5" a="1"/>
  <c r="I920" i="5" s="1"/>
  <c r="B920" i="5"/>
  <c r="A920" i="5"/>
  <c r="I919" i="5" a="1"/>
  <c r="I919" i="5" s="1"/>
  <c r="B919" i="5"/>
  <c r="A919" i="5"/>
  <c r="I918" i="5" a="1"/>
  <c r="I918" i="5" s="1"/>
  <c r="N918" i="5" s="1" a="1"/>
  <c r="N918" i="5" s="1"/>
  <c r="B918" i="5"/>
  <c r="A918" i="5"/>
  <c r="I917" i="5" a="1"/>
  <c r="I917" i="5" s="1"/>
  <c r="B917" i="5"/>
  <c r="A917" i="5"/>
  <c r="I916" i="5" a="1"/>
  <c r="I916" i="5" s="1"/>
  <c r="B916" i="5"/>
  <c r="A916" i="5"/>
  <c r="I915" i="5" a="1"/>
  <c r="I915" i="5" s="1"/>
  <c r="B915" i="5"/>
  <c r="A915" i="5"/>
  <c r="I914" i="5" a="1"/>
  <c r="I914" i="5" s="1"/>
  <c r="B914" i="5"/>
  <c r="A914" i="5"/>
  <c r="I913" i="5" a="1"/>
  <c r="I913" i="5" s="1"/>
  <c r="B913" i="5"/>
  <c r="A913" i="5"/>
  <c r="I912" i="5" a="1"/>
  <c r="I912" i="5" s="1"/>
  <c r="N912" i="5" s="1" a="1"/>
  <c r="N912" i="5" s="1"/>
  <c r="B912" i="5"/>
  <c r="A912" i="5"/>
  <c r="I911" i="5" a="1"/>
  <c r="I911" i="5" s="1"/>
  <c r="J911" i="5" s="1"/>
  <c r="O911" i="5" s="1" a="1"/>
  <c r="O911" i="5" s="1"/>
  <c r="B911" i="5"/>
  <c r="A911" i="5"/>
  <c r="I910" i="5" a="1"/>
  <c r="I910" i="5" s="1"/>
  <c r="B910" i="5"/>
  <c r="A910" i="5"/>
  <c r="I909" i="5" a="1"/>
  <c r="I909" i="5" s="1"/>
  <c r="B909" i="5"/>
  <c r="A909" i="5" s="1"/>
  <c r="I908" i="5" a="1"/>
  <c r="I908" i="5" s="1"/>
  <c r="M908" i="5" s="1" a="1"/>
  <c r="M908" i="5" s="1"/>
  <c r="B908" i="5"/>
  <c r="A908" i="5"/>
  <c r="I907" i="5" a="1"/>
  <c r="I907" i="5" s="1"/>
  <c r="K907" i="5" s="1"/>
  <c r="B907" i="5"/>
  <c r="A907" i="5" s="1"/>
  <c r="I906" i="5" a="1"/>
  <c r="I906" i="5" s="1"/>
  <c r="B906" i="5"/>
  <c r="A906" i="5"/>
  <c r="I905" i="5" a="1"/>
  <c r="I905" i="5" s="1"/>
  <c r="M905" i="5" s="1" a="1"/>
  <c r="M905" i="5" s="1"/>
  <c r="B905" i="5"/>
  <c r="A905" i="5" s="1"/>
  <c r="I904" i="5" a="1"/>
  <c r="I904" i="5" s="1"/>
  <c r="B904" i="5"/>
  <c r="A904" i="5" s="1"/>
  <c r="I903" i="5" a="1"/>
  <c r="I903" i="5" s="1"/>
  <c r="B903" i="5"/>
  <c r="A903" i="5" s="1"/>
  <c r="I902" i="5" a="1"/>
  <c r="I902" i="5" s="1"/>
  <c r="J902" i="5" s="1"/>
  <c r="O902" i="5" s="1" a="1"/>
  <c r="O902" i="5" s="1"/>
  <c r="B902" i="5"/>
  <c r="A902" i="5"/>
  <c r="I901" i="5" a="1"/>
  <c r="I901" i="5" s="1"/>
  <c r="B901" i="5"/>
  <c r="A901" i="5" s="1"/>
  <c r="I900" i="5" a="1"/>
  <c r="I900" i="5" s="1"/>
  <c r="J900" i="5" s="1"/>
  <c r="O900" i="5" s="1" a="1"/>
  <c r="O900" i="5" s="1"/>
  <c r="B900" i="5"/>
  <c r="A900" i="5"/>
  <c r="I899" i="5" a="1"/>
  <c r="I899" i="5" s="1"/>
  <c r="B899" i="5"/>
  <c r="A899" i="5" s="1"/>
  <c r="I898" i="5" a="1"/>
  <c r="I898" i="5" s="1"/>
  <c r="B898" i="5"/>
  <c r="A898" i="5"/>
  <c r="I897" i="5" a="1"/>
  <c r="I897" i="5" s="1"/>
  <c r="J897" i="5" s="1"/>
  <c r="O897" i="5" s="1" a="1"/>
  <c r="O897" i="5" s="1"/>
  <c r="B897" i="5"/>
  <c r="A897" i="5" s="1"/>
  <c r="I896" i="5" a="1"/>
  <c r="I896" i="5" s="1"/>
  <c r="N896" i="5" s="1" a="1"/>
  <c r="N896" i="5" s="1"/>
  <c r="B896" i="5"/>
  <c r="A896" i="5" s="1"/>
  <c r="I895" i="5" a="1"/>
  <c r="I895" i="5" s="1"/>
  <c r="K895" i="5" s="1"/>
  <c r="B895" i="5"/>
  <c r="A895" i="5" s="1"/>
  <c r="I894" i="5" a="1"/>
  <c r="I894" i="5" s="1"/>
  <c r="B894" i="5"/>
  <c r="A894" i="5"/>
  <c r="I893" i="5" a="1"/>
  <c r="I893" i="5" s="1"/>
  <c r="N893" i="5" s="1" a="1"/>
  <c r="N893" i="5" s="1"/>
  <c r="B893" i="5"/>
  <c r="A893" i="5" s="1"/>
  <c r="I892" i="5" a="1"/>
  <c r="I892" i="5" s="1"/>
  <c r="M892" i="5" s="1" a="1"/>
  <c r="M892" i="5" s="1"/>
  <c r="B892" i="5"/>
  <c r="A892" i="5" s="1"/>
  <c r="I891" i="5" a="1"/>
  <c r="I891" i="5" s="1"/>
  <c r="B891" i="5"/>
  <c r="A891" i="5" s="1"/>
  <c r="I890" i="5" a="1"/>
  <c r="I890" i="5" s="1"/>
  <c r="B890" i="5"/>
  <c r="A890" i="5"/>
  <c r="I889" i="5" a="1"/>
  <c r="I889" i="5" s="1"/>
  <c r="M889" i="5" s="1" a="1"/>
  <c r="M889" i="5" s="1"/>
  <c r="B889" i="5"/>
  <c r="A889" i="5" s="1"/>
  <c r="I888" i="5" a="1"/>
  <c r="I888" i="5" s="1"/>
  <c r="B888" i="5"/>
  <c r="A888" i="5"/>
  <c r="I887" i="5" a="1"/>
  <c r="I887" i="5" s="1"/>
  <c r="B887" i="5"/>
  <c r="A887" i="5" s="1"/>
  <c r="I886" i="5" a="1"/>
  <c r="I886" i="5" s="1"/>
  <c r="B886" i="5"/>
  <c r="A886" i="5"/>
  <c r="I885" i="5" a="1"/>
  <c r="I885" i="5" s="1"/>
  <c r="B885" i="5"/>
  <c r="A885" i="5" s="1"/>
  <c r="I884" i="5" a="1"/>
  <c r="I884" i="5" s="1"/>
  <c r="N884" i="5" s="1" a="1"/>
  <c r="N884" i="5" s="1"/>
  <c r="B884" i="5"/>
  <c r="A884" i="5"/>
  <c r="I883" i="5" a="1"/>
  <c r="I883" i="5" s="1"/>
  <c r="B883" i="5"/>
  <c r="A883" i="5" s="1"/>
  <c r="I882" i="5" a="1"/>
  <c r="I882" i="5" s="1"/>
  <c r="B882" i="5"/>
  <c r="A882" i="5"/>
  <c r="I881" i="5" a="1"/>
  <c r="I881" i="5" s="1"/>
  <c r="J881" i="5" s="1"/>
  <c r="O881" i="5" s="1" a="1"/>
  <c r="O881" i="5" s="1"/>
  <c r="B881" i="5"/>
  <c r="A881" i="5"/>
  <c r="I880" i="5" a="1"/>
  <c r="I880" i="5" s="1"/>
  <c r="B880" i="5"/>
  <c r="A880" i="5"/>
  <c r="I879" i="5" a="1"/>
  <c r="I879" i="5" s="1"/>
  <c r="B879" i="5"/>
  <c r="A879" i="5" s="1"/>
  <c r="I878" i="5" a="1"/>
  <c r="I878" i="5" s="1"/>
  <c r="B878" i="5"/>
  <c r="A878" i="5"/>
  <c r="I877" i="5" a="1"/>
  <c r="I877" i="5" s="1"/>
  <c r="B877" i="5"/>
  <c r="A877" i="5" s="1"/>
  <c r="I876" i="5" a="1"/>
  <c r="I876" i="5" s="1"/>
  <c r="J876" i="5" s="1"/>
  <c r="O876" i="5" s="1" a="1"/>
  <c r="O876" i="5" s="1"/>
  <c r="B876" i="5"/>
  <c r="A876" i="5" s="1"/>
  <c r="I875" i="5" a="1"/>
  <c r="I875" i="5" s="1"/>
  <c r="B875" i="5"/>
  <c r="A875" i="5" s="1"/>
  <c r="I874" i="5" a="1"/>
  <c r="I874" i="5" s="1"/>
  <c r="B874" i="5"/>
  <c r="A874" i="5"/>
  <c r="I873" i="5" a="1"/>
  <c r="I873" i="5" s="1"/>
  <c r="M873" i="5" s="1" a="1"/>
  <c r="M873" i="5" s="1"/>
  <c r="B873" i="5"/>
  <c r="A873" i="5" s="1"/>
  <c r="I872" i="5" a="1"/>
  <c r="I872" i="5" s="1"/>
  <c r="B872" i="5"/>
  <c r="A872" i="5" s="1"/>
  <c r="I871" i="5" a="1"/>
  <c r="I871" i="5" s="1"/>
  <c r="K871" i="5" s="1"/>
  <c r="B871" i="5"/>
  <c r="A871" i="5" s="1"/>
  <c r="I870" i="5" a="1"/>
  <c r="I870" i="5" s="1"/>
  <c r="B870" i="5"/>
  <c r="A870" i="5"/>
  <c r="I869" i="5" a="1"/>
  <c r="I869" i="5" s="1"/>
  <c r="B869" i="5"/>
  <c r="A869" i="5" s="1"/>
  <c r="I868" i="5" a="1"/>
  <c r="I868" i="5" s="1"/>
  <c r="B868" i="5"/>
  <c r="A868" i="5" s="1"/>
  <c r="I867" i="5" a="1"/>
  <c r="I867" i="5" s="1"/>
  <c r="K867" i="5" s="1"/>
  <c r="B867" i="5"/>
  <c r="A867" i="5" s="1"/>
  <c r="I866" i="5" a="1"/>
  <c r="I866" i="5" s="1"/>
  <c r="J866" i="5" s="1"/>
  <c r="O866" i="5" s="1" a="1"/>
  <c r="O866" i="5" s="1"/>
  <c r="B866" i="5"/>
  <c r="A866" i="5"/>
  <c r="I865" i="5" a="1"/>
  <c r="I865" i="5" s="1"/>
  <c r="B865" i="5"/>
  <c r="A865" i="5"/>
  <c r="I864" i="5" a="1"/>
  <c r="I864" i="5" s="1"/>
  <c r="J864" i="5" s="1"/>
  <c r="O864" i="5" s="1" a="1"/>
  <c r="O864" i="5" s="1"/>
  <c r="B864" i="5"/>
  <c r="A864" i="5"/>
  <c r="I863" i="5" a="1"/>
  <c r="I863" i="5" s="1"/>
  <c r="B863" i="5"/>
  <c r="A863" i="5" s="1"/>
  <c r="I862" i="5" a="1"/>
  <c r="I862" i="5" s="1"/>
  <c r="N862" i="5" s="1" a="1"/>
  <c r="N862" i="5" s="1"/>
  <c r="B862" i="5"/>
  <c r="A862" i="5"/>
  <c r="I861" i="5" a="1"/>
  <c r="I861" i="5" s="1"/>
  <c r="B861" i="5"/>
  <c r="A861" i="5"/>
  <c r="I860" i="5" a="1"/>
  <c r="I860" i="5" s="1"/>
  <c r="B860" i="5"/>
  <c r="A860" i="5"/>
  <c r="I859" i="5" a="1"/>
  <c r="I859" i="5" s="1"/>
  <c r="B859" i="5"/>
  <c r="A859" i="5" s="1"/>
  <c r="I858" i="5" a="1"/>
  <c r="I858" i="5" s="1"/>
  <c r="B858" i="5"/>
  <c r="A858" i="5"/>
  <c r="I857" i="5" a="1"/>
  <c r="I857" i="5" s="1"/>
  <c r="B857" i="5"/>
  <c r="A857" i="5" s="1"/>
  <c r="I856" i="5" a="1"/>
  <c r="I856" i="5" s="1"/>
  <c r="K856" i="5" s="1"/>
  <c r="B856" i="5"/>
  <c r="A856" i="5" s="1"/>
  <c r="I855" i="5" a="1"/>
  <c r="I855" i="5" s="1"/>
  <c r="B855" i="5"/>
  <c r="A855" i="5" s="1"/>
  <c r="I854" i="5" a="1"/>
  <c r="I854" i="5" s="1"/>
  <c r="B854" i="5"/>
  <c r="A854" i="5"/>
  <c r="I853" i="5" a="1"/>
  <c r="I853" i="5" s="1"/>
  <c r="B853" i="5"/>
  <c r="A853" i="5" s="1"/>
  <c r="I852" i="5" a="1"/>
  <c r="I852" i="5" s="1"/>
  <c r="M852" i="5" s="1" a="1"/>
  <c r="M852" i="5" s="1"/>
  <c r="B852" i="5"/>
  <c r="A852" i="5" s="1"/>
  <c r="I851" i="5" a="1"/>
  <c r="I851" i="5" s="1"/>
  <c r="K851" i="5" s="1"/>
  <c r="B851" i="5"/>
  <c r="A851" i="5" s="1"/>
  <c r="I850" i="5" a="1"/>
  <c r="I850" i="5" s="1"/>
  <c r="N850" i="5" s="1" a="1"/>
  <c r="N850" i="5" s="1"/>
  <c r="B850" i="5"/>
  <c r="A850" i="5"/>
  <c r="I849" i="5" a="1"/>
  <c r="I849" i="5" s="1"/>
  <c r="M849" i="5" s="1" a="1"/>
  <c r="M849" i="5" s="1"/>
  <c r="B849" i="5"/>
  <c r="A849" i="5"/>
  <c r="I848" i="5" a="1"/>
  <c r="I848" i="5" s="1"/>
  <c r="B848" i="5"/>
  <c r="A848" i="5"/>
  <c r="I847" i="5" a="1"/>
  <c r="I847" i="5" s="1"/>
  <c r="B847" i="5"/>
  <c r="A847" i="5" s="1"/>
  <c r="I846" i="5" a="1"/>
  <c r="I846" i="5" s="1"/>
  <c r="J846" i="5" s="1"/>
  <c r="O846" i="5" s="1" a="1"/>
  <c r="O846" i="5" s="1"/>
  <c r="B846" i="5"/>
  <c r="A846" i="5"/>
  <c r="I845" i="5" a="1"/>
  <c r="I845" i="5" s="1"/>
  <c r="N845" i="5" s="1" a="1"/>
  <c r="N845" i="5" s="1"/>
  <c r="B845" i="5"/>
  <c r="A845" i="5"/>
  <c r="I844" i="5" a="1"/>
  <c r="I844" i="5" s="1"/>
  <c r="B844" i="5"/>
  <c r="A844" i="5" s="1"/>
  <c r="I843" i="5" a="1"/>
  <c r="I843" i="5" s="1"/>
  <c r="B843" i="5"/>
  <c r="A843" i="5" s="1"/>
  <c r="I842" i="5" a="1"/>
  <c r="I842" i="5" s="1"/>
  <c r="B842" i="5"/>
  <c r="A842" i="5"/>
  <c r="I841" i="5" a="1"/>
  <c r="I841" i="5" s="1"/>
  <c r="K841" i="5" s="1"/>
  <c r="B841" i="5"/>
  <c r="A841" i="5"/>
  <c r="I840" i="5" a="1"/>
  <c r="I840" i="5" s="1"/>
  <c r="M840" i="5" s="1" a="1"/>
  <c r="M840" i="5" s="1"/>
  <c r="B840" i="5"/>
  <c r="A840" i="5"/>
  <c r="I839" i="5" a="1"/>
  <c r="I839" i="5" s="1"/>
  <c r="K839" i="5" s="1"/>
  <c r="B839" i="5"/>
  <c r="A839" i="5" s="1"/>
  <c r="I838" i="5" a="1"/>
  <c r="I838" i="5" s="1"/>
  <c r="B838" i="5"/>
  <c r="A838" i="5"/>
  <c r="I837" i="5" a="1"/>
  <c r="I837" i="5" s="1"/>
  <c r="M837" i="5" s="1" a="1"/>
  <c r="M837" i="5" s="1"/>
  <c r="B837" i="5"/>
  <c r="A837" i="5" s="1"/>
  <c r="I836" i="5" a="1"/>
  <c r="I836" i="5" s="1"/>
  <c r="B836" i="5"/>
  <c r="A836" i="5" s="1"/>
  <c r="I835" i="5" a="1"/>
  <c r="I835" i="5" s="1"/>
  <c r="B835" i="5"/>
  <c r="A835" i="5" s="1"/>
  <c r="I834" i="5" a="1"/>
  <c r="I834" i="5" s="1"/>
  <c r="B834" i="5"/>
  <c r="A834" i="5"/>
  <c r="I833" i="5" a="1"/>
  <c r="I833" i="5" s="1"/>
  <c r="J833" i="5" s="1"/>
  <c r="O833" i="5" s="1" a="1"/>
  <c r="O833" i="5" s="1"/>
  <c r="B833" i="5"/>
  <c r="A833" i="5"/>
  <c r="I832" i="5" a="1"/>
  <c r="I832" i="5" s="1"/>
  <c r="N832" i="5" s="1" a="1"/>
  <c r="N832" i="5" s="1"/>
  <c r="B832" i="5"/>
  <c r="A832" i="5"/>
  <c r="I831" i="5" a="1"/>
  <c r="I831" i="5" s="1"/>
  <c r="B831" i="5"/>
  <c r="A831" i="5" s="1"/>
  <c r="I830" i="5" a="1"/>
  <c r="I830" i="5" s="1"/>
  <c r="B830" i="5"/>
  <c r="A830" i="5"/>
  <c r="I829" i="5" a="1"/>
  <c r="I829" i="5" s="1"/>
  <c r="B829" i="5"/>
  <c r="A829" i="5" s="1"/>
  <c r="I828" i="5" a="1"/>
  <c r="I828" i="5" s="1"/>
  <c r="N828" i="5" s="1" a="1"/>
  <c r="N828" i="5" s="1"/>
  <c r="B828" i="5"/>
  <c r="A828" i="5"/>
  <c r="I827" i="5" a="1"/>
  <c r="I827" i="5" s="1"/>
  <c r="B827" i="5"/>
  <c r="A827" i="5" s="1"/>
  <c r="I826" i="5" a="1"/>
  <c r="I826" i="5" s="1"/>
  <c r="B826" i="5"/>
  <c r="A826" i="5"/>
  <c r="I825" i="5" a="1"/>
  <c r="I825" i="5" s="1"/>
  <c r="M825" i="5" s="1" a="1"/>
  <c r="M825" i="5" s="1"/>
  <c r="B825" i="5"/>
  <c r="A825" i="5"/>
  <c r="I824" i="5" a="1"/>
  <c r="I824" i="5" s="1"/>
  <c r="B824" i="5"/>
  <c r="A824" i="5" s="1"/>
  <c r="I823" i="5" a="1"/>
  <c r="I823" i="5" s="1"/>
  <c r="B823" i="5"/>
  <c r="A823" i="5" s="1"/>
  <c r="I822" i="5" a="1"/>
  <c r="I822" i="5" s="1"/>
  <c r="B822" i="5"/>
  <c r="A822" i="5"/>
  <c r="I821" i="5" a="1"/>
  <c r="I821" i="5" s="1"/>
  <c r="J821" i="5" s="1"/>
  <c r="O821" i="5" s="1" a="1"/>
  <c r="O821" i="5" s="1"/>
  <c r="B821" i="5"/>
  <c r="A821" i="5" s="1"/>
  <c r="I820" i="5" a="1"/>
  <c r="I820" i="5" s="1"/>
  <c r="B820" i="5"/>
  <c r="A820" i="5" s="1"/>
  <c r="I819" i="5" a="1"/>
  <c r="I819" i="5" s="1"/>
  <c r="K819" i="5" s="1"/>
  <c r="B819" i="5"/>
  <c r="A819" i="5" s="1"/>
  <c r="I818" i="5" a="1"/>
  <c r="I818" i="5" s="1"/>
  <c r="J818" i="5" s="1"/>
  <c r="O818" i="5" s="1" a="1"/>
  <c r="O818" i="5" s="1"/>
  <c r="B818" i="5"/>
  <c r="A818" i="5"/>
  <c r="I817" i="5" a="1"/>
  <c r="I817" i="5" s="1"/>
  <c r="B817" i="5"/>
  <c r="A817" i="5"/>
  <c r="I816" i="5" a="1"/>
  <c r="I816" i="5" s="1"/>
  <c r="N816" i="5" s="1" a="1"/>
  <c r="N816" i="5" s="1"/>
  <c r="B816" i="5"/>
  <c r="A816" i="5"/>
  <c r="I815" i="5" a="1"/>
  <c r="I815" i="5" s="1"/>
  <c r="B815" i="5"/>
  <c r="A815" i="5" s="1"/>
  <c r="I814" i="5" a="1"/>
  <c r="I814" i="5" s="1"/>
  <c r="B814" i="5"/>
  <c r="A814" i="5"/>
  <c r="I813" i="5" a="1"/>
  <c r="I813" i="5" s="1"/>
  <c r="K813" i="5" s="1"/>
  <c r="B813" i="5"/>
  <c r="A813" i="5" s="1"/>
  <c r="I812" i="5" a="1"/>
  <c r="I812" i="5" s="1"/>
  <c r="K812" i="5" s="1"/>
  <c r="B812" i="5"/>
  <c r="A812" i="5"/>
  <c r="I811" i="5" a="1"/>
  <c r="I811" i="5" s="1"/>
  <c r="B811" i="5"/>
  <c r="A811" i="5" s="1"/>
  <c r="I810" i="5" a="1"/>
  <c r="I810" i="5" s="1"/>
  <c r="B810" i="5"/>
  <c r="A810" i="5"/>
  <c r="I809" i="5" a="1"/>
  <c r="I809" i="5" s="1"/>
  <c r="B809" i="5"/>
  <c r="A809" i="5" s="1"/>
  <c r="I808" i="5" a="1"/>
  <c r="I808" i="5" s="1"/>
  <c r="K808" i="5" s="1"/>
  <c r="B808" i="5"/>
  <c r="A808" i="5"/>
  <c r="I807" i="5" a="1"/>
  <c r="I807" i="5" s="1"/>
  <c r="B807" i="5"/>
  <c r="A807" i="5" s="1"/>
  <c r="I806" i="5" a="1"/>
  <c r="I806" i="5" s="1"/>
  <c r="J806" i="5" s="1"/>
  <c r="O806" i="5" s="1" a="1"/>
  <c r="O806" i="5" s="1"/>
  <c r="B806" i="5"/>
  <c r="A806" i="5"/>
  <c r="I805" i="5" a="1"/>
  <c r="I805" i="5" s="1"/>
  <c r="B805" i="5"/>
  <c r="A805" i="5" s="1"/>
  <c r="I804" i="5" a="1"/>
  <c r="I804" i="5" s="1"/>
  <c r="M804" i="5" s="1" a="1"/>
  <c r="M804" i="5" s="1"/>
  <c r="B804" i="5"/>
  <c r="A804" i="5" s="1"/>
  <c r="I803" i="5" a="1"/>
  <c r="I803" i="5" s="1"/>
  <c r="K803" i="5" s="1"/>
  <c r="B803" i="5"/>
  <c r="A803" i="5" s="1"/>
  <c r="I802" i="5" a="1"/>
  <c r="I802" i="5" s="1"/>
  <c r="B802" i="5"/>
  <c r="A802" i="5"/>
  <c r="I801" i="5" a="1"/>
  <c r="I801" i="5" s="1"/>
  <c r="J801" i="5" s="1"/>
  <c r="O801" i="5" s="1" a="1"/>
  <c r="O801" i="5" s="1"/>
  <c r="B801" i="5"/>
  <c r="A801" i="5" s="1"/>
  <c r="I800" i="5" a="1"/>
  <c r="I800" i="5" s="1"/>
  <c r="K800" i="5" s="1"/>
  <c r="B800" i="5"/>
  <c r="A800" i="5" s="1"/>
  <c r="I799" i="5" a="1"/>
  <c r="I799" i="5" s="1"/>
  <c r="B799" i="5"/>
  <c r="A799" i="5" s="1"/>
  <c r="I798" i="5" a="1"/>
  <c r="I798" i="5" s="1"/>
  <c r="B798" i="5"/>
  <c r="A798" i="5"/>
  <c r="I797" i="5" a="1"/>
  <c r="I797" i="5" s="1"/>
  <c r="N797" i="5" s="1" a="1"/>
  <c r="N797" i="5" s="1"/>
  <c r="B797" i="5"/>
  <c r="A797" i="5" s="1"/>
  <c r="I796" i="5" a="1"/>
  <c r="I796" i="5" s="1"/>
  <c r="K796" i="5" s="1"/>
  <c r="B796" i="5"/>
  <c r="A796" i="5"/>
  <c r="I795" i="5" a="1"/>
  <c r="I795" i="5" s="1"/>
  <c r="N795" i="5" s="1" a="1"/>
  <c r="N795" i="5" s="1"/>
  <c r="B795" i="5"/>
  <c r="A795" i="5" s="1"/>
  <c r="I794" i="5" a="1"/>
  <c r="I794" i="5" s="1"/>
  <c r="M794" i="5" s="1" a="1"/>
  <c r="M794" i="5" s="1"/>
  <c r="B794" i="5"/>
  <c r="A794" i="5"/>
  <c r="I793" i="5" a="1"/>
  <c r="I793" i="5" s="1"/>
  <c r="J793" i="5" s="1"/>
  <c r="O793" i="5" s="1" a="1"/>
  <c r="O793" i="5" s="1"/>
  <c r="B793" i="5"/>
  <c r="A793" i="5" s="1"/>
  <c r="I792" i="5" a="1"/>
  <c r="I792" i="5" s="1"/>
  <c r="B792" i="5"/>
  <c r="A792" i="5"/>
  <c r="I791" i="5" a="1"/>
  <c r="I791" i="5" s="1"/>
  <c r="B791" i="5"/>
  <c r="A791" i="5"/>
  <c r="I790" i="5" a="1"/>
  <c r="I790" i="5" s="1"/>
  <c r="B790" i="5"/>
  <c r="A790" i="5"/>
  <c r="I789" i="5" a="1"/>
  <c r="I789" i="5" s="1"/>
  <c r="M789" i="5" s="1" a="1"/>
  <c r="M789" i="5" s="1"/>
  <c r="B789" i="5"/>
  <c r="A789" i="5" s="1"/>
  <c r="I788" i="5" a="1"/>
  <c r="I788" i="5" s="1"/>
  <c r="B788" i="5"/>
  <c r="A788" i="5"/>
  <c r="I787" i="5" a="1"/>
  <c r="I787" i="5" s="1"/>
  <c r="B787" i="5"/>
  <c r="A787" i="5"/>
  <c r="I786" i="5" a="1"/>
  <c r="I786" i="5" s="1"/>
  <c r="B786" i="5"/>
  <c r="A786" i="5"/>
  <c r="I785" i="5" a="1"/>
  <c r="I785" i="5" s="1"/>
  <c r="K785" i="5" s="1"/>
  <c r="B785" i="5"/>
  <c r="A785" i="5" s="1"/>
  <c r="I784" i="5" a="1"/>
  <c r="I784" i="5" s="1"/>
  <c r="B784" i="5"/>
  <c r="A784" i="5" s="1"/>
  <c r="I783" i="5" a="1"/>
  <c r="I783" i="5" s="1"/>
  <c r="B783" i="5"/>
  <c r="A783" i="5" s="1"/>
  <c r="I782" i="5" a="1"/>
  <c r="I782" i="5" s="1"/>
  <c r="B782" i="5"/>
  <c r="A782" i="5"/>
  <c r="I781" i="5" a="1"/>
  <c r="I781" i="5" s="1"/>
  <c r="K781" i="5" s="1"/>
  <c r="B781" i="5"/>
  <c r="A781" i="5" s="1"/>
  <c r="I780" i="5" a="1"/>
  <c r="I780" i="5" s="1"/>
  <c r="M780" i="5" s="1" a="1"/>
  <c r="M780" i="5" s="1"/>
  <c r="B780" i="5"/>
  <c r="A780" i="5" s="1"/>
  <c r="I779" i="5" a="1"/>
  <c r="I779" i="5" s="1"/>
  <c r="J779" i="5" s="1"/>
  <c r="O779" i="5" s="1" a="1"/>
  <c r="O779" i="5" s="1"/>
  <c r="B779" i="5"/>
  <c r="A779" i="5" s="1"/>
  <c r="I778" i="5" a="1"/>
  <c r="I778" i="5" s="1"/>
  <c r="M778" i="5" s="1" a="1"/>
  <c r="M778" i="5" s="1"/>
  <c r="B778" i="5"/>
  <c r="A778" i="5"/>
  <c r="I777" i="5" a="1"/>
  <c r="I777" i="5" s="1"/>
  <c r="B777" i="5"/>
  <c r="A777" i="5" s="1"/>
  <c r="I776" i="5" a="1"/>
  <c r="I776" i="5" s="1"/>
  <c r="B776" i="5"/>
  <c r="A776" i="5"/>
  <c r="I775" i="5" a="1"/>
  <c r="I775" i="5" s="1"/>
  <c r="B775" i="5"/>
  <c r="A775" i="5" s="1"/>
  <c r="I774" i="5" a="1"/>
  <c r="I774" i="5" s="1"/>
  <c r="J774" i="5" s="1"/>
  <c r="O774" i="5" s="1" a="1"/>
  <c r="O774" i="5" s="1"/>
  <c r="B774" i="5"/>
  <c r="A774" i="5"/>
  <c r="I773" i="5" a="1"/>
  <c r="I773" i="5" s="1"/>
  <c r="B773" i="5"/>
  <c r="A773" i="5" s="1"/>
  <c r="I772" i="5" a="1"/>
  <c r="I772" i="5" s="1"/>
  <c r="B772" i="5"/>
  <c r="A772" i="5"/>
  <c r="I771" i="5" a="1"/>
  <c r="I771" i="5" s="1"/>
  <c r="M771" i="5" s="1" a="1"/>
  <c r="M771" i="5" s="1"/>
  <c r="B771" i="5"/>
  <c r="A771" i="5"/>
  <c r="I770" i="5" a="1"/>
  <c r="I770" i="5" s="1"/>
  <c r="J770" i="5" s="1"/>
  <c r="O770" i="5" s="1" a="1"/>
  <c r="O770" i="5" s="1"/>
  <c r="B770" i="5"/>
  <c r="A770" i="5"/>
  <c r="I769" i="5" a="1"/>
  <c r="I769" i="5" s="1"/>
  <c r="J769" i="5" s="1"/>
  <c r="O769" i="5" s="1" a="1"/>
  <c r="O769" i="5" s="1"/>
  <c r="B769" i="5"/>
  <c r="A769" i="5" s="1"/>
  <c r="I768" i="5" a="1"/>
  <c r="I768" i="5" s="1"/>
  <c r="M768" i="5" s="1" a="1"/>
  <c r="M768" i="5" s="1"/>
  <c r="B768" i="5"/>
  <c r="A768" i="5" s="1"/>
  <c r="I767" i="5" a="1"/>
  <c r="I767" i="5" s="1"/>
  <c r="J767" i="5" s="1"/>
  <c r="O767" i="5" s="1" a="1"/>
  <c r="O767" i="5" s="1"/>
  <c r="B767" i="5"/>
  <c r="A767" i="5" s="1"/>
  <c r="I766" i="5" a="1"/>
  <c r="I766" i="5" s="1"/>
  <c r="B766" i="5"/>
  <c r="A766" i="5"/>
  <c r="I765" i="5" a="1"/>
  <c r="I765" i="5" s="1"/>
  <c r="B765" i="5"/>
  <c r="A765" i="5" s="1"/>
  <c r="I764" i="5" a="1"/>
  <c r="I764" i="5" s="1"/>
  <c r="K764" i="5" s="1"/>
  <c r="B764" i="5"/>
  <c r="A764" i="5" s="1"/>
  <c r="I763" i="5" a="1"/>
  <c r="I763" i="5" s="1"/>
  <c r="K763" i="5" s="1"/>
  <c r="B763" i="5"/>
  <c r="A763" i="5" s="1"/>
  <c r="I762" i="5" a="1"/>
  <c r="I762" i="5" s="1"/>
  <c r="B762" i="5"/>
  <c r="A762" i="5"/>
  <c r="I761" i="5" a="1"/>
  <c r="I761" i="5" s="1"/>
  <c r="B761" i="5"/>
  <c r="A761" i="5" s="1"/>
  <c r="I760" i="5" a="1"/>
  <c r="I760" i="5" s="1"/>
  <c r="M760" i="5" s="1" a="1"/>
  <c r="M760" i="5" s="1"/>
  <c r="B760" i="5"/>
  <c r="A760" i="5" s="1"/>
  <c r="I759" i="5" a="1"/>
  <c r="I759" i="5" s="1"/>
  <c r="M759" i="5" s="1" a="1"/>
  <c r="M759" i="5" s="1"/>
  <c r="B759" i="5"/>
  <c r="A759" i="5" s="1"/>
  <c r="I758" i="5" a="1"/>
  <c r="I758" i="5" s="1"/>
  <c r="B758" i="5"/>
  <c r="A758" i="5"/>
  <c r="I757" i="5" a="1"/>
  <c r="I757" i="5" s="1"/>
  <c r="N757" i="5" s="1" a="1"/>
  <c r="N757" i="5" s="1"/>
  <c r="B757" i="5"/>
  <c r="A757" i="5" s="1"/>
  <c r="I756" i="5" a="1"/>
  <c r="I756" i="5" s="1"/>
  <c r="J756" i="5" s="1"/>
  <c r="O756" i="5" s="1" a="1"/>
  <c r="O756" i="5" s="1"/>
  <c r="B756" i="5"/>
  <c r="A756" i="5"/>
  <c r="I755" i="5" a="1"/>
  <c r="I755" i="5" s="1"/>
  <c r="J755" i="5" s="1"/>
  <c r="O755" i="5" s="1" a="1"/>
  <c r="O755" i="5" s="1"/>
  <c r="B755" i="5"/>
  <c r="A755" i="5"/>
  <c r="I754" i="5" a="1"/>
  <c r="I754" i="5" s="1"/>
  <c r="B754" i="5"/>
  <c r="A754" i="5"/>
  <c r="I753" i="5" a="1"/>
  <c r="I753" i="5" s="1"/>
  <c r="B753" i="5"/>
  <c r="A753" i="5" s="1"/>
  <c r="I752" i="5" a="1"/>
  <c r="I752" i="5" s="1"/>
  <c r="K752" i="5" s="1"/>
  <c r="B752" i="5"/>
  <c r="A752" i="5" s="1"/>
  <c r="I751" i="5" a="1"/>
  <c r="I751" i="5" s="1"/>
  <c r="B751" i="5"/>
  <c r="A751" i="5" s="1"/>
  <c r="I750" i="5" a="1"/>
  <c r="I750" i="5" s="1"/>
  <c r="M750" i="5" s="1" a="1"/>
  <c r="M750" i="5" s="1"/>
  <c r="B750" i="5"/>
  <c r="A750" i="5"/>
  <c r="I749" i="5" a="1"/>
  <c r="I749" i="5" s="1"/>
  <c r="K749" i="5" s="1"/>
  <c r="B749" i="5"/>
  <c r="A749" i="5" s="1"/>
  <c r="I748" i="5" a="1"/>
  <c r="I748" i="5" s="1"/>
  <c r="K748" i="5" s="1"/>
  <c r="B748" i="5"/>
  <c r="A748" i="5"/>
  <c r="I747" i="5" a="1"/>
  <c r="I747" i="5" s="1"/>
  <c r="N747" i="5" s="1" a="1"/>
  <c r="N747" i="5" s="1"/>
  <c r="B747" i="5"/>
  <c r="A747" i="5"/>
  <c r="I746" i="5" a="1"/>
  <c r="I746" i="5" s="1"/>
  <c r="B746" i="5"/>
  <c r="A746" i="5"/>
  <c r="I745" i="5" a="1"/>
  <c r="I745" i="5" s="1"/>
  <c r="B745" i="5"/>
  <c r="A745" i="5" s="1"/>
  <c r="I744" i="5" a="1"/>
  <c r="I744" i="5" s="1"/>
  <c r="N744" i="5" s="1" a="1"/>
  <c r="N744" i="5" s="1"/>
  <c r="B744" i="5"/>
  <c r="A744" i="5" s="1"/>
  <c r="I743" i="5" a="1"/>
  <c r="I743" i="5" s="1"/>
  <c r="M743" i="5" s="1" a="1"/>
  <c r="M743" i="5" s="1"/>
  <c r="B743" i="5"/>
  <c r="A743" i="5"/>
  <c r="I742" i="5" a="1"/>
  <c r="I742" i="5" s="1"/>
  <c r="J742" i="5" s="1"/>
  <c r="O742" i="5" s="1" a="1"/>
  <c r="O742" i="5" s="1"/>
  <c r="B742" i="5"/>
  <c r="A742" i="5"/>
  <c r="I741" i="5" a="1"/>
  <c r="I741" i="5" s="1"/>
  <c r="B741" i="5"/>
  <c r="A741" i="5" s="1"/>
  <c r="I740" i="5" a="1"/>
  <c r="I740" i="5" s="1"/>
  <c r="B740" i="5"/>
  <c r="A740" i="5"/>
  <c r="I739" i="5" a="1"/>
  <c r="I739" i="5" s="1"/>
  <c r="B739" i="5"/>
  <c r="A739" i="5"/>
  <c r="I738" i="5" a="1"/>
  <c r="I738" i="5" s="1"/>
  <c r="B738" i="5"/>
  <c r="A738" i="5"/>
  <c r="I737" i="5" a="1"/>
  <c r="I737" i="5" s="1"/>
  <c r="K737" i="5" s="1"/>
  <c r="B737" i="5"/>
  <c r="A737" i="5" s="1"/>
  <c r="I736" i="5" a="1"/>
  <c r="I736" i="5" s="1"/>
  <c r="B736" i="5"/>
  <c r="A736" i="5" s="1"/>
  <c r="I735" i="5" a="1"/>
  <c r="I735" i="5" s="1"/>
  <c r="K735" i="5" s="1"/>
  <c r="B735" i="5"/>
  <c r="A735" i="5" s="1"/>
  <c r="I734" i="5" a="1"/>
  <c r="I734" i="5" s="1"/>
  <c r="B734" i="5"/>
  <c r="A734" i="5"/>
  <c r="I733" i="5" a="1"/>
  <c r="I733" i="5" s="1"/>
  <c r="K733" i="5" s="1"/>
  <c r="B733" i="5"/>
  <c r="A733" i="5" s="1"/>
  <c r="I732" i="5" a="1"/>
  <c r="I732" i="5" s="1"/>
  <c r="M732" i="5" s="1" a="1"/>
  <c r="M732" i="5" s="1"/>
  <c r="B732" i="5"/>
  <c r="A732" i="5"/>
  <c r="I731" i="5" a="1"/>
  <c r="I731" i="5" s="1"/>
  <c r="J731" i="5" s="1"/>
  <c r="O731" i="5" s="1" a="1"/>
  <c r="O731" i="5" s="1"/>
  <c r="B731" i="5"/>
  <c r="A731" i="5" s="1"/>
  <c r="I730" i="5" a="1"/>
  <c r="I730" i="5" s="1"/>
  <c r="B730" i="5"/>
  <c r="A730" i="5"/>
  <c r="I729" i="5" a="1"/>
  <c r="I729" i="5" s="1"/>
  <c r="B729" i="5"/>
  <c r="A729" i="5" s="1"/>
  <c r="I728" i="5" a="1"/>
  <c r="I728" i="5" s="1"/>
  <c r="B728" i="5"/>
  <c r="A728" i="5"/>
  <c r="I727" i="5" a="1"/>
  <c r="I727" i="5" s="1"/>
  <c r="B727" i="5"/>
  <c r="A727" i="5" s="1"/>
  <c r="I726" i="5" a="1"/>
  <c r="I726" i="5" s="1"/>
  <c r="J726" i="5" s="1"/>
  <c r="O726" i="5" s="1" a="1"/>
  <c r="O726" i="5" s="1"/>
  <c r="B726" i="5"/>
  <c r="A726" i="5"/>
  <c r="I725" i="5" a="1"/>
  <c r="I725" i="5" s="1"/>
  <c r="B725" i="5"/>
  <c r="A725" i="5" s="1"/>
  <c r="I724" i="5" a="1"/>
  <c r="I724" i="5" s="1"/>
  <c r="J724" i="5" s="1"/>
  <c r="O724" i="5" s="1" a="1"/>
  <c r="O724" i="5" s="1"/>
  <c r="B724" i="5"/>
  <c r="A724" i="5"/>
  <c r="I723" i="5" a="1"/>
  <c r="I723" i="5" s="1"/>
  <c r="M723" i="5" s="1" a="1"/>
  <c r="M723" i="5" s="1"/>
  <c r="B723" i="5"/>
  <c r="A723" i="5"/>
  <c r="I722" i="5" a="1"/>
  <c r="I722" i="5" s="1"/>
  <c r="J722" i="5" s="1"/>
  <c r="O722" i="5" s="1" a="1"/>
  <c r="O722" i="5" s="1"/>
  <c r="B722" i="5"/>
  <c r="A722" i="5"/>
  <c r="I721" i="5" a="1"/>
  <c r="I721" i="5" s="1"/>
  <c r="J721" i="5" s="1"/>
  <c r="O721" i="5" s="1" a="1"/>
  <c r="O721" i="5" s="1"/>
  <c r="B721" i="5"/>
  <c r="A721" i="5" s="1"/>
  <c r="I720" i="5" a="1"/>
  <c r="I720" i="5" s="1"/>
  <c r="M720" i="5" s="1" a="1"/>
  <c r="M720" i="5" s="1"/>
  <c r="B720" i="5"/>
  <c r="A720" i="5" s="1"/>
  <c r="I719" i="5" a="1"/>
  <c r="I719" i="5" s="1"/>
  <c r="M719" i="5" s="1" a="1"/>
  <c r="M719" i="5" s="1"/>
  <c r="B719" i="5"/>
  <c r="A719" i="5" s="1"/>
  <c r="I718" i="5" a="1"/>
  <c r="I718" i="5" s="1"/>
  <c r="B718" i="5"/>
  <c r="A718" i="5"/>
  <c r="I717" i="5" a="1"/>
  <c r="I717" i="5" s="1"/>
  <c r="N717" i="5" s="1" a="1"/>
  <c r="N717" i="5" s="1"/>
  <c r="B717" i="5"/>
  <c r="A717" i="5" s="1"/>
  <c r="I716" i="5" a="1"/>
  <c r="I716" i="5" s="1"/>
  <c r="B716" i="5"/>
  <c r="A716" i="5" s="1"/>
  <c r="I715" i="5" a="1"/>
  <c r="I715" i="5" s="1"/>
  <c r="M715" i="5" s="1" a="1"/>
  <c r="M715" i="5" s="1"/>
  <c r="B715" i="5"/>
  <c r="A715" i="5"/>
  <c r="I714" i="5" a="1"/>
  <c r="I714" i="5" s="1"/>
  <c r="B714" i="5"/>
  <c r="A714" i="5"/>
  <c r="I713" i="5" a="1"/>
  <c r="I713" i="5" s="1"/>
  <c r="M713" i="5" s="1" a="1"/>
  <c r="M713" i="5" s="1"/>
  <c r="B713" i="5"/>
  <c r="A713" i="5" s="1"/>
  <c r="I712" i="5" a="1"/>
  <c r="I712" i="5" s="1"/>
  <c r="N712" i="5" s="1" a="1"/>
  <c r="N712" i="5" s="1"/>
  <c r="B712" i="5"/>
  <c r="A712" i="5" s="1"/>
  <c r="I711" i="5" a="1"/>
  <c r="I711" i="5" s="1"/>
  <c r="N711" i="5" s="1" a="1"/>
  <c r="N711" i="5" s="1"/>
  <c r="B711" i="5"/>
  <c r="A711" i="5"/>
  <c r="I710" i="5" a="1"/>
  <c r="I710" i="5" s="1"/>
  <c r="J710" i="5" s="1"/>
  <c r="O710" i="5" s="1" a="1"/>
  <c r="O710" i="5" s="1"/>
  <c r="B710" i="5"/>
  <c r="A710" i="5"/>
  <c r="I709" i="5" a="1"/>
  <c r="I709" i="5" s="1"/>
  <c r="N709" i="5" s="1" a="1"/>
  <c r="N709" i="5" s="1"/>
  <c r="B709" i="5"/>
  <c r="A709" i="5" s="1"/>
  <c r="I708" i="5" a="1"/>
  <c r="I708" i="5" s="1"/>
  <c r="B708" i="5"/>
  <c r="A708" i="5" s="1"/>
  <c r="I707" i="5" a="1"/>
  <c r="I707" i="5" s="1"/>
  <c r="J707" i="5" s="1"/>
  <c r="O707" i="5" s="1" a="1"/>
  <c r="O707" i="5" s="1"/>
  <c r="B707" i="5"/>
  <c r="A707" i="5"/>
  <c r="I706" i="5" a="1"/>
  <c r="I706" i="5" s="1"/>
  <c r="B706" i="5"/>
  <c r="A706" i="5" s="1"/>
  <c r="I705" i="5" a="1"/>
  <c r="I705" i="5" s="1"/>
  <c r="K705" i="5" s="1"/>
  <c r="B705" i="5"/>
  <c r="A705" i="5"/>
  <c r="I704" i="5" a="1"/>
  <c r="I704" i="5" s="1"/>
  <c r="M704" i="5" s="1" a="1"/>
  <c r="M704" i="5" s="1"/>
  <c r="B704" i="5"/>
  <c r="A704" i="5" s="1"/>
  <c r="I703" i="5" a="1"/>
  <c r="I703" i="5" s="1"/>
  <c r="B703" i="5"/>
  <c r="A703" i="5"/>
  <c r="I702" i="5" a="1"/>
  <c r="I702" i="5" s="1"/>
  <c r="B702" i="5"/>
  <c r="A702" i="5" s="1"/>
  <c r="I701" i="5" a="1"/>
  <c r="I701" i="5" s="1"/>
  <c r="M701" i="5" s="1" a="1"/>
  <c r="M701" i="5" s="1"/>
  <c r="B701" i="5"/>
  <c r="A701" i="5"/>
  <c r="I700" i="5" a="1"/>
  <c r="I700" i="5" s="1"/>
  <c r="B700" i="5"/>
  <c r="A700" i="5"/>
  <c r="I699" i="5" a="1"/>
  <c r="I699" i="5" s="1"/>
  <c r="B699" i="5"/>
  <c r="A699" i="5"/>
  <c r="I698" i="5" a="1"/>
  <c r="I698" i="5" s="1"/>
  <c r="B698" i="5"/>
  <c r="A698" i="5" s="1"/>
  <c r="I697" i="5" a="1"/>
  <c r="I697" i="5" s="1"/>
  <c r="B697" i="5"/>
  <c r="A697" i="5" s="1"/>
  <c r="I696" i="5" a="1"/>
  <c r="I696" i="5" s="1"/>
  <c r="B696" i="5"/>
  <c r="A696" i="5" s="1"/>
  <c r="I695" i="5" a="1"/>
  <c r="I695" i="5" s="1"/>
  <c r="J695" i="5" s="1"/>
  <c r="O695" i="5" s="1" a="1"/>
  <c r="O695" i="5" s="1"/>
  <c r="B695" i="5"/>
  <c r="A695" i="5"/>
  <c r="I694" i="5" a="1"/>
  <c r="I694" i="5" s="1"/>
  <c r="K694" i="5" s="1"/>
  <c r="B694" i="5"/>
  <c r="A694" i="5" s="1"/>
  <c r="I693" i="5" a="1"/>
  <c r="I693" i="5" s="1"/>
  <c r="J693" i="5" s="1"/>
  <c r="O693" i="5" s="1" a="1"/>
  <c r="O693" i="5" s="1"/>
  <c r="B693" i="5"/>
  <c r="A693" i="5"/>
  <c r="I692" i="5" a="1"/>
  <c r="I692" i="5" s="1"/>
  <c r="M692" i="5" s="1" a="1"/>
  <c r="M692" i="5" s="1"/>
  <c r="B692" i="5"/>
  <c r="A692" i="5" s="1"/>
  <c r="I691" i="5" a="1"/>
  <c r="I691" i="5" s="1"/>
  <c r="B691" i="5"/>
  <c r="A691" i="5"/>
  <c r="I690" i="5" a="1"/>
  <c r="I690" i="5" s="1"/>
  <c r="B690" i="5"/>
  <c r="A690" i="5" s="1"/>
  <c r="I689" i="5" a="1"/>
  <c r="I689" i="5" s="1"/>
  <c r="B689" i="5"/>
  <c r="A689" i="5"/>
  <c r="I688" i="5" a="1"/>
  <c r="I688" i="5" s="1"/>
  <c r="M688" i="5" s="1" a="1"/>
  <c r="M688" i="5" s="1"/>
  <c r="B688" i="5"/>
  <c r="A688" i="5"/>
  <c r="I687" i="5" a="1"/>
  <c r="I687" i="5" s="1"/>
  <c r="B687" i="5"/>
  <c r="A687" i="5"/>
  <c r="I686" i="5" a="1"/>
  <c r="I686" i="5" s="1"/>
  <c r="B686" i="5"/>
  <c r="A686" i="5" s="1"/>
  <c r="I685" i="5" a="1"/>
  <c r="I685" i="5" s="1"/>
  <c r="M685" i="5" s="1" a="1"/>
  <c r="M685" i="5" s="1"/>
  <c r="B685" i="5"/>
  <c r="A685" i="5" s="1"/>
  <c r="I684" i="5" a="1"/>
  <c r="I684" i="5" s="1"/>
  <c r="B684" i="5"/>
  <c r="A684" i="5" s="1"/>
  <c r="I683" i="5" a="1"/>
  <c r="I683" i="5" s="1"/>
  <c r="J683" i="5" s="1"/>
  <c r="O683" i="5" s="1" a="1"/>
  <c r="O683" i="5" s="1"/>
  <c r="B683" i="5"/>
  <c r="A683" i="5"/>
  <c r="I682" i="5" a="1"/>
  <c r="I682" i="5" s="1"/>
  <c r="B682" i="5"/>
  <c r="A682" i="5" s="1"/>
  <c r="I681" i="5" a="1"/>
  <c r="I681" i="5" s="1"/>
  <c r="J681" i="5" s="1"/>
  <c r="O681" i="5" s="1" a="1"/>
  <c r="O681" i="5" s="1"/>
  <c r="B681" i="5"/>
  <c r="A681" i="5"/>
  <c r="I680" i="5" a="1"/>
  <c r="I680" i="5" s="1"/>
  <c r="M680" i="5" s="1" a="1"/>
  <c r="M680" i="5" s="1"/>
  <c r="B680" i="5"/>
  <c r="A680" i="5" s="1"/>
  <c r="I679" i="5" a="1"/>
  <c r="I679" i="5" s="1"/>
  <c r="B679" i="5"/>
  <c r="A679" i="5"/>
  <c r="I678" i="5" a="1"/>
  <c r="I678" i="5" s="1"/>
  <c r="B678" i="5"/>
  <c r="A678" i="5" s="1"/>
  <c r="I677" i="5" a="1"/>
  <c r="I677" i="5" s="1"/>
  <c r="M677" i="5" s="1" a="1"/>
  <c r="M677" i="5" s="1"/>
  <c r="B677" i="5"/>
  <c r="A677" i="5"/>
  <c r="I676" i="5" a="1"/>
  <c r="I676" i="5" s="1"/>
  <c r="N676" i="5" s="1" a="1"/>
  <c r="N676" i="5" s="1"/>
  <c r="B676" i="5"/>
  <c r="A676" i="5"/>
  <c r="I675" i="5" a="1"/>
  <c r="I675" i="5" s="1"/>
  <c r="N675" i="5" s="1" a="1"/>
  <c r="N675" i="5" s="1"/>
  <c r="B675" i="5"/>
  <c r="A675" i="5"/>
  <c r="I674" i="5" a="1"/>
  <c r="I674" i="5" s="1"/>
  <c r="B674" i="5"/>
  <c r="A674" i="5" s="1"/>
  <c r="I673" i="5" a="1"/>
  <c r="I673" i="5" s="1"/>
  <c r="B673" i="5"/>
  <c r="A673" i="5" s="1"/>
  <c r="I672" i="5" a="1"/>
  <c r="I672" i="5" s="1"/>
  <c r="B672" i="5"/>
  <c r="A672" i="5" s="1"/>
  <c r="I671" i="5" a="1"/>
  <c r="I671" i="5" s="1"/>
  <c r="J671" i="5" s="1"/>
  <c r="O671" i="5" s="1" a="1"/>
  <c r="O671" i="5" s="1"/>
  <c r="B671" i="5"/>
  <c r="A671" i="5"/>
  <c r="I670" i="5" a="1"/>
  <c r="I670" i="5" s="1"/>
  <c r="K670" i="5" s="1"/>
  <c r="B670" i="5"/>
  <c r="A670" i="5" s="1"/>
  <c r="I669" i="5" a="1"/>
  <c r="I669" i="5" s="1"/>
  <c r="J669" i="5" s="1"/>
  <c r="O669" i="5" s="1" a="1"/>
  <c r="O669" i="5" s="1"/>
  <c r="B669" i="5"/>
  <c r="A669" i="5"/>
  <c r="I668" i="5" a="1"/>
  <c r="I668" i="5" s="1"/>
  <c r="J668" i="5" s="1"/>
  <c r="O668" i="5" s="1" a="1"/>
  <c r="O668" i="5" s="1"/>
  <c r="B668" i="5"/>
  <c r="A668" i="5" s="1"/>
  <c r="I667" i="5" a="1"/>
  <c r="I667" i="5" s="1"/>
  <c r="B667" i="5"/>
  <c r="A667" i="5"/>
  <c r="I666" i="5" a="1"/>
  <c r="I666" i="5" s="1"/>
  <c r="B666" i="5"/>
  <c r="A666" i="5" s="1"/>
  <c r="I665" i="5" a="1"/>
  <c r="I665" i="5" s="1"/>
  <c r="B665" i="5"/>
  <c r="A665" i="5"/>
  <c r="I664" i="5" a="1"/>
  <c r="I664" i="5" s="1"/>
  <c r="M664" i="5" s="1" a="1"/>
  <c r="M664" i="5" s="1"/>
  <c r="B664" i="5"/>
  <c r="A664" i="5"/>
  <c r="I663" i="5" a="1"/>
  <c r="I663" i="5" s="1"/>
  <c r="B663" i="5"/>
  <c r="A663" i="5"/>
  <c r="I662" i="5" a="1"/>
  <c r="I662" i="5" s="1"/>
  <c r="B662" i="5"/>
  <c r="A662" i="5" s="1"/>
  <c r="I661" i="5" a="1"/>
  <c r="I661" i="5" s="1"/>
  <c r="K661" i="5" s="1"/>
  <c r="B661" i="5"/>
  <c r="A661" i="5" s="1"/>
  <c r="I660" i="5" a="1"/>
  <c r="I660" i="5" s="1"/>
  <c r="B660" i="5"/>
  <c r="A660" i="5" s="1"/>
  <c r="I659" i="5" a="1"/>
  <c r="I659" i="5" s="1"/>
  <c r="J659" i="5" s="1"/>
  <c r="O659" i="5" s="1" a="1"/>
  <c r="O659" i="5" s="1"/>
  <c r="B659" i="5"/>
  <c r="A659" i="5"/>
  <c r="I658" i="5" a="1"/>
  <c r="I658" i="5" s="1"/>
  <c r="K658" i="5" s="1"/>
  <c r="B658" i="5"/>
  <c r="A658" i="5" s="1"/>
  <c r="I657" i="5" a="1"/>
  <c r="I657" i="5" s="1"/>
  <c r="K657" i="5" s="1"/>
  <c r="B657" i="5"/>
  <c r="A657" i="5"/>
  <c r="I656" i="5" a="1"/>
  <c r="I656" i="5" s="1"/>
  <c r="B656" i="5"/>
  <c r="A656" i="5" s="1"/>
  <c r="I655" i="5" a="1"/>
  <c r="I655" i="5" s="1"/>
  <c r="B655" i="5"/>
  <c r="A655" i="5"/>
  <c r="I654" i="5" a="1"/>
  <c r="I654" i="5" s="1"/>
  <c r="B654" i="5"/>
  <c r="A654" i="5" s="1"/>
  <c r="I653" i="5" a="1"/>
  <c r="I653" i="5" s="1"/>
  <c r="B653" i="5"/>
  <c r="A653" i="5"/>
  <c r="I652" i="5" a="1"/>
  <c r="I652" i="5" s="1"/>
  <c r="J652" i="5" s="1"/>
  <c r="O652" i="5" s="1" a="1"/>
  <c r="O652" i="5" s="1"/>
  <c r="B652" i="5"/>
  <c r="A652" i="5"/>
  <c r="I651" i="5" a="1"/>
  <c r="I651" i="5" s="1"/>
  <c r="B651" i="5"/>
  <c r="A651" i="5"/>
  <c r="I650" i="5" a="1"/>
  <c r="I650" i="5" s="1"/>
  <c r="M650" i="5" s="1" a="1"/>
  <c r="M650" i="5" s="1"/>
  <c r="B650" i="5"/>
  <c r="A650" i="5" s="1"/>
  <c r="I649" i="5" a="1"/>
  <c r="I649" i="5" s="1"/>
  <c r="B649" i="5"/>
  <c r="A649" i="5" s="1"/>
  <c r="I648" i="5" a="1"/>
  <c r="I648" i="5" s="1"/>
  <c r="M648" i="5" s="1" a="1"/>
  <c r="M648" i="5" s="1"/>
  <c r="B648" i="5"/>
  <c r="A648" i="5" s="1"/>
  <c r="I647" i="5" a="1"/>
  <c r="I647" i="5" s="1"/>
  <c r="J647" i="5" s="1"/>
  <c r="O647" i="5" s="1" a="1"/>
  <c r="O647" i="5" s="1"/>
  <c r="B647" i="5"/>
  <c r="A647" i="5"/>
  <c r="I646" i="5" a="1"/>
  <c r="I646" i="5" s="1"/>
  <c r="B646" i="5"/>
  <c r="A646" i="5" s="1"/>
  <c r="I645" i="5" a="1"/>
  <c r="I645" i="5" s="1"/>
  <c r="J645" i="5" s="1"/>
  <c r="O645" i="5" s="1" a="1"/>
  <c r="O645" i="5" s="1"/>
  <c r="B645" i="5"/>
  <c r="A645" i="5" s="1"/>
  <c r="I644" i="5" a="1"/>
  <c r="I644" i="5" s="1"/>
  <c r="N644" i="5" s="1" a="1"/>
  <c r="N644" i="5" s="1"/>
  <c r="B644" i="5"/>
  <c r="A644" i="5"/>
  <c r="I643" i="5" a="1"/>
  <c r="I643" i="5" s="1"/>
  <c r="B643" i="5"/>
  <c r="A643" i="5"/>
  <c r="I642" i="5" a="1"/>
  <c r="I642" i="5" s="1"/>
  <c r="B642" i="5"/>
  <c r="A642" i="5" s="1"/>
  <c r="I641" i="5" a="1"/>
  <c r="I641" i="5" s="1"/>
  <c r="B641" i="5"/>
  <c r="A641" i="5" s="1"/>
  <c r="I640" i="5" a="1"/>
  <c r="I640" i="5" s="1"/>
  <c r="B640" i="5"/>
  <c r="A640" i="5"/>
  <c r="I639" i="5" a="1"/>
  <c r="I639" i="5" s="1"/>
  <c r="B639" i="5"/>
  <c r="A639" i="5"/>
  <c r="I638" i="5" a="1"/>
  <c r="I638" i="5" s="1"/>
  <c r="M638" i="5" s="1" a="1"/>
  <c r="M638" i="5" s="1"/>
  <c r="B638" i="5"/>
  <c r="A638" i="5" s="1"/>
  <c r="I637" i="5" a="1"/>
  <c r="I637" i="5" s="1"/>
  <c r="B637" i="5"/>
  <c r="A637" i="5" s="1"/>
  <c r="I636" i="5" a="1"/>
  <c r="I636" i="5" s="1"/>
  <c r="M636" i="5" s="1" a="1"/>
  <c r="M636" i="5" s="1"/>
  <c r="B636" i="5"/>
  <c r="A636" i="5" s="1"/>
  <c r="I635" i="5" a="1"/>
  <c r="I635" i="5" s="1"/>
  <c r="B635" i="5"/>
  <c r="A635" i="5"/>
  <c r="I634" i="5" a="1"/>
  <c r="I634" i="5" s="1"/>
  <c r="K634" i="5" s="1"/>
  <c r="B634" i="5"/>
  <c r="A634" i="5" s="1"/>
  <c r="I633" i="5" a="1"/>
  <c r="I633" i="5" s="1"/>
  <c r="J633" i="5" s="1"/>
  <c r="O633" i="5" s="1" a="1"/>
  <c r="O633" i="5" s="1"/>
  <c r="B633" i="5"/>
  <c r="A633" i="5"/>
  <c r="I632" i="5" a="1"/>
  <c r="I632" i="5" s="1"/>
  <c r="J632" i="5" s="1"/>
  <c r="O632" i="5" s="1" a="1"/>
  <c r="O632" i="5" s="1"/>
  <c r="B632" i="5"/>
  <c r="A632" i="5"/>
  <c r="I631" i="5" a="1"/>
  <c r="I631" i="5" s="1"/>
  <c r="B631" i="5"/>
  <c r="A631" i="5"/>
  <c r="I630" i="5" a="1"/>
  <c r="I630" i="5" s="1"/>
  <c r="B630" i="5"/>
  <c r="A630" i="5" s="1"/>
  <c r="I629" i="5" a="1"/>
  <c r="I629" i="5" s="1"/>
  <c r="M629" i="5" s="1" a="1"/>
  <c r="M629" i="5" s="1"/>
  <c r="B629" i="5"/>
  <c r="A629" i="5"/>
  <c r="I628" i="5" a="1"/>
  <c r="I628" i="5" s="1"/>
  <c r="N628" i="5" s="1" a="1"/>
  <c r="N628" i="5" s="1"/>
  <c r="B628" i="5"/>
  <c r="A628" i="5"/>
  <c r="I627" i="5" a="1"/>
  <c r="I627" i="5" s="1"/>
  <c r="M627" i="5" s="1" a="1"/>
  <c r="M627" i="5" s="1"/>
  <c r="B627" i="5"/>
  <c r="A627" i="5"/>
  <c r="I626" i="5" a="1"/>
  <c r="I626" i="5" s="1"/>
  <c r="B626" i="5"/>
  <c r="A626" i="5" s="1"/>
  <c r="I625" i="5" a="1"/>
  <c r="I625" i="5" s="1"/>
  <c r="N625" i="5" s="1" a="1"/>
  <c r="N625" i="5" s="1"/>
  <c r="B625" i="5"/>
  <c r="A625" i="5" s="1"/>
  <c r="I624" i="5" a="1"/>
  <c r="I624" i="5" s="1"/>
  <c r="B624" i="5"/>
  <c r="A624" i="5" s="1"/>
  <c r="I623" i="5" a="1"/>
  <c r="I623" i="5" s="1"/>
  <c r="J623" i="5" s="1"/>
  <c r="O623" i="5" s="1" a="1"/>
  <c r="O623" i="5" s="1"/>
  <c r="B623" i="5"/>
  <c r="A623" i="5"/>
  <c r="I622" i="5" a="1"/>
  <c r="I622" i="5" s="1"/>
  <c r="B622" i="5"/>
  <c r="A622" i="5" s="1"/>
  <c r="I621" i="5" a="1"/>
  <c r="I621" i="5" s="1"/>
  <c r="K621" i="5" s="1"/>
  <c r="B621" i="5"/>
  <c r="A621" i="5" s="1"/>
  <c r="I620" i="5" a="1"/>
  <c r="I620" i="5" s="1"/>
  <c r="M620" i="5" s="1" a="1"/>
  <c r="M620" i="5" s="1"/>
  <c r="B620" i="5"/>
  <c r="A620" i="5"/>
  <c r="I619" i="5" a="1"/>
  <c r="I619" i="5" s="1"/>
  <c r="B619" i="5"/>
  <c r="A619" i="5"/>
  <c r="I618" i="5" a="1"/>
  <c r="I618" i="5" s="1"/>
  <c r="B618" i="5"/>
  <c r="A618" i="5" s="1"/>
  <c r="I617" i="5" a="1"/>
  <c r="I617" i="5" s="1"/>
  <c r="M617" i="5" s="1" a="1"/>
  <c r="M617" i="5" s="1"/>
  <c r="B617" i="5"/>
  <c r="A617" i="5" s="1"/>
  <c r="I616" i="5" a="1"/>
  <c r="I616" i="5" s="1"/>
  <c r="N616" i="5" s="1" a="1"/>
  <c r="N616" i="5" s="1"/>
  <c r="B616" i="5"/>
  <c r="A616" i="5"/>
  <c r="I615" i="5" a="1"/>
  <c r="I615" i="5" s="1"/>
  <c r="B615" i="5"/>
  <c r="A615" i="5"/>
  <c r="I614" i="5" a="1"/>
  <c r="I614" i="5" s="1"/>
  <c r="M614" i="5" s="1" a="1"/>
  <c r="M614" i="5" s="1"/>
  <c r="B614" i="5"/>
  <c r="A614" i="5" s="1"/>
  <c r="I613" i="5" a="1"/>
  <c r="I613" i="5" s="1"/>
  <c r="K613" i="5" s="1"/>
  <c r="B613" i="5"/>
  <c r="A613" i="5" s="1"/>
  <c r="I612" i="5" a="1"/>
  <c r="I612" i="5" s="1"/>
  <c r="N612" i="5" s="1" a="1"/>
  <c r="N612" i="5" s="1"/>
  <c r="B612" i="5"/>
  <c r="A612" i="5" s="1"/>
  <c r="I611" i="5" a="1"/>
  <c r="I611" i="5" s="1"/>
  <c r="J611" i="5" s="1"/>
  <c r="O611" i="5" s="1" a="1"/>
  <c r="O611" i="5" s="1"/>
  <c r="B611" i="5"/>
  <c r="A611" i="5"/>
  <c r="I610" i="5" a="1"/>
  <c r="I610" i="5" s="1"/>
  <c r="K610" i="5" s="1"/>
  <c r="B610" i="5"/>
  <c r="A610" i="5" s="1"/>
  <c r="I609" i="5" a="1"/>
  <c r="I609" i="5" s="1"/>
  <c r="J609" i="5" s="1"/>
  <c r="O609" i="5" s="1" a="1"/>
  <c r="O609" i="5" s="1"/>
  <c r="B609" i="5"/>
  <c r="A609" i="5"/>
  <c r="I608" i="5" a="1"/>
  <c r="I608" i="5" s="1"/>
  <c r="J608" i="5" s="1"/>
  <c r="O608" i="5" s="1" a="1"/>
  <c r="O608" i="5" s="1"/>
  <c r="B608" i="5"/>
  <c r="A608" i="5" s="1"/>
  <c r="I607" i="5" a="1"/>
  <c r="I607" i="5" s="1"/>
  <c r="B607" i="5"/>
  <c r="A607" i="5"/>
  <c r="I606" i="5" a="1"/>
  <c r="I606" i="5" s="1"/>
  <c r="B606" i="5"/>
  <c r="A606" i="5" s="1"/>
  <c r="I605" i="5" a="1"/>
  <c r="I605" i="5" s="1"/>
  <c r="B605" i="5"/>
  <c r="A605" i="5"/>
  <c r="I604" i="5" a="1"/>
  <c r="I604" i="5" s="1"/>
  <c r="J604" i="5" s="1"/>
  <c r="O604" i="5" s="1" a="1"/>
  <c r="O604" i="5" s="1"/>
  <c r="B604" i="5"/>
  <c r="A604" i="5"/>
  <c r="I603" i="5" a="1"/>
  <c r="I603" i="5" s="1"/>
  <c r="B603" i="5"/>
  <c r="A603" i="5"/>
  <c r="I602" i="5" a="1"/>
  <c r="I602" i="5" s="1"/>
  <c r="B602" i="5"/>
  <c r="A602" i="5" s="1"/>
  <c r="I601" i="5" a="1"/>
  <c r="I601" i="5" s="1"/>
  <c r="B601" i="5"/>
  <c r="A601" i="5" s="1"/>
  <c r="I600" i="5" a="1"/>
  <c r="I600" i="5" s="1"/>
  <c r="B600" i="5"/>
  <c r="A600" i="5" s="1"/>
  <c r="I599" i="5" a="1"/>
  <c r="I599" i="5" s="1"/>
  <c r="B599" i="5"/>
  <c r="A599" i="5"/>
  <c r="I598" i="5" a="1"/>
  <c r="I598" i="5" s="1"/>
  <c r="B598" i="5"/>
  <c r="A598" i="5" s="1"/>
  <c r="I597" i="5" a="1"/>
  <c r="I597" i="5" s="1"/>
  <c r="J597" i="5" s="1"/>
  <c r="O597" i="5" s="1" a="1"/>
  <c r="O597" i="5" s="1"/>
  <c r="B597" i="5"/>
  <c r="A597" i="5"/>
  <c r="I596" i="5" a="1"/>
  <c r="I596" i="5" s="1"/>
  <c r="B596" i="5"/>
  <c r="A596" i="5"/>
  <c r="I595" i="5" a="1"/>
  <c r="I595" i="5" s="1"/>
  <c r="B595" i="5"/>
  <c r="A595" i="5"/>
  <c r="I594" i="5" a="1"/>
  <c r="I594" i="5" s="1"/>
  <c r="B594" i="5"/>
  <c r="A594" i="5" s="1"/>
  <c r="I593" i="5" a="1"/>
  <c r="I593" i="5" s="1"/>
  <c r="B593" i="5"/>
  <c r="A593" i="5"/>
  <c r="I592" i="5" a="1"/>
  <c r="I592" i="5" s="1"/>
  <c r="B592" i="5"/>
  <c r="A592" i="5"/>
  <c r="I591" i="5" a="1"/>
  <c r="I591" i="5" s="1"/>
  <c r="B591" i="5"/>
  <c r="A591" i="5"/>
  <c r="I590" i="5" a="1"/>
  <c r="I590" i="5" s="1"/>
  <c r="B590" i="5"/>
  <c r="A590" i="5" s="1"/>
  <c r="I589" i="5" a="1"/>
  <c r="I589" i="5" s="1"/>
  <c r="J589" i="5" s="1"/>
  <c r="O589" i="5" s="1" a="1"/>
  <c r="O589" i="5" s="1"/>
  <c r="B589" i="5"/>
  <c r="A589" i="5" s="1"/>
  <c r="I588" i="5" a="1"/>
  <c r="I588" i="5" s="1"/>
  <c r="J588" i="5" s="1"/>
  <c r="O588" i="5" s="1" a="1"/>
  <c r="O588" i="5" s="1"/>
  <c r="B588" i="5"/>
  <c r="A588" i="5" s="1"/>
  <c r="I587" i="5" a="1"/>
  <c r="I587" i="5" s="1"/>
  <c r="J587" i="5" s="1"/>
  <c r="O587" i="5" s="1" a="1"/>
  <c r="O587" i="5" s="1"/>
  <c r="B587" i="5"/>
  <c r="A587" i="5"/>
  <c r="I586" i="5" a="1"/>
  <c r="I586" i="5" s="1"/>
  <c r="K586" i="5" s="1"/>
  <c r="B586" i="5"/>
  <c r="A586" i="5" s="1"/>
  <c r="I585" i="5" a="1"/>
  <c r="I585" i="5" s="1"/>
  <c r="B585" i="5"/>
  <c r="A585" i="5"/>
  <c r="I584" i="5" a="1"/>
  <c r="I584" i="5" s="1"/>
  <c r="B584" i="5"/>
  <c r="A584" i="5" s="1"/>
  <c r="I583" i="5" a="1"/>
  <c r="I583" i="5" s="1"/>
  <c r="B583" i="5"/>
  <c r="A583" i="5"/>
  <c r="I582" i="5" a="1"/>
  <c r="I582" i="5" s="1"/>
  <c r="B582" i="5"/>
  <c r="A582" i="5" s="1"/>
  <c r="I581" i="5" a="1"/>
  <c r="I581" i="5" s="1"/>
  <c r="B581" i="5"/>
  <c r="A581" i="5"/>
  <c r="I580" i="5" a="1"/>
  <c r="I580" i="5" s="1"/>
  <c r="N580" i="5" s="1" a="1"/>
  <c r="N580" i="5" s="1"/>
  <c r="B580" i="5"/>
  <c r="A580" i="5"/>
  <c r="I579" i="5" a="1"/>
  <c r="I579" i="5" s="1"/>
  <c r="N579" i="5" s="1" a="1"/>
  <c r="N579" i="5" s="1"/>
  <c r="B579" i="5"/>
  <c r="A579" i="5"/>
  <c r="I578" i="5" a="1"/>
  <c r="I578" i="5" s="1"/>
  <c r="B578" i="5"/>
  <c r="A578" i="5" s="1"/>
  <c r="I577" i="5" a="1"/>
  <c r="I577" i="5" s="1"/>
  <c r="M577" i="5" s="1" a="1"/>
  <c r="M577" i="5" s="1"/>
  <c r="B577" i="5"/>
  <c r="A577" i="5" s="1"/>
  <c r="I576" i="5" a="1"/>
  <c r="I576" i="5" s="1"/>
  <c r="M576" i="5" s="1" a="1"/>
  <c r="M576" i="5" s="1"/>
  <c r="B576" i="5"/>
  <c r="A576" i="5" s="1"/>
  <c r="I575" i="5" a="1"/>
  <c r="I575" i="5" s="1"/>
  <c r="J575" i="5" s="1"/>
  <c r="O575" i="5" s="1" a="1"/>
  <c r="O575" i="5" s="1"/>
  <c r="B575" i="5"/>
  <c r="A575" i="5"/>
  <c r="I574" i="5" a="1"/>
  <c r="I574" i="5" s="1"/>
  <c r="K574" i="5" s="1"/>
  <c r="B574" i="5"/>
  <c r="A574" i="5" s="1"/>
  <c r="I573" i="5" a="1"/>
  <c r="I573" i="5" s="1"/>
  <c r="J573" i="5" s="1"/>
  <c r="O573" i="5" s="1" a="1"/>
  <c r="O573" i="5" s="1"/>
  <c r="B573" i="5"/>
  <c r="A573" i="5" s="1"/>
  <c r="I572" i="5" a="1"/>
  <c r="I572" i="5" s="1"/>
  <c r="J572" i="5" s="1"/>
  <c r="O572" i="5" s="1" a="1"/>
  <c r="O572" i="5" s="1"/>
  <c r="B572" i="5"/>
  <c r="A572" i="5"/>
  <c r="I571" i="5" a="1"/>
  <c r="I571" i="5" s="1"/>
  <c r="B571" i="5"/>
  <c r="A571" i="5"/>
  <c r="I570" i="5" a="1"/>
  <c r="I570" i="5" s="1"/>
  <c r="B570" i="5"/>
  <c r="A570" i="5" s="1"/>
  <c r="I569" i="5" a="1"/>
  <c r="I569" i="5" s="1"/>
  <c r="M569" i="5" s="1" a="1"/>
  <c r="M569" i="5" s="1"/>
  <c r="B569" i="5"/>
  <c r="A569" i="5" s="1"/>
  <c r="I568" i="5" a="1"/>
  <c r="I568" i="5" s="1"/>
  <c r="J568" i="5" s="1"/>
  <c r="O568" i="5" s="1" a="1"/>
  <c r="O568" i="5" s="1"/>
  <c r="B568" i="5"/>
  <c r="A568" i="5"/>
  <c r="I567" i="5" a="1"/>
  <c r="I567" i="5" s="1"/>
  <c r="B567" i="5"/>
  <c r="A567" i="5"/>
  <c r="I566" i="5" a="1"/>
  <c r="I566" i="5" s="1"/>
  <c r="B566" i="5"/>
  <c r="A566" i="5" s="1"/>
  <c r="I565" i="5" a="1"/>
  <c r="I565" i="5" s="1"/>
  <c r="B565" i="5"/>
  <c r="A565" i="5" s="1"/>
  <c r="I564" i="5" a="1"/>
  <c r="I564" i="5" s="1"/>
  <c r="B564" i="5"/>
  <c r="A564" i="5" s="1"/>
  <c r="I563" i="5" a="1"/>
  <c r="I563" i="5" s="1"/>
  <c r="J563" i="5" s="1"/>
  <c r="O563" i="5" s="1" a="1"/>
  <c r="O563" i="5" s="1"/>
  <c r="B563" i="5"/>
  <c r="A563" i="5"/>
  <c r="I562" i="5" a="1"/>
  <c r="I562" i="5" s="1"/>
  <c r="B562" i="5"/>
  <c r="A562" i="5" s="1"/>
  <c r="I561" i="5" a="1"/>
  <c r="I561" i="5" s="1"/>
  <c r="B561" i="5"/>
  <c r="A561" i="5"/>
  <c r="I560" i="5" a="1"/>
  <c r="I560" i="5" s="1"/>
  <c r="K560" i="5" s="1"/>
  <c r="B560" i="5"/>
  <c r="A560" i="5" s="1"/>
  <c r="I559" i="5" a="1"/>
  <c r="I559" i="5" s="1"/>
  <c r="B559" i="5"/>
  <c r="A559" i="5"/>
  <c r="I558" i="5" a="1"/>
  <c r="I558" i="5" s="1"/>
  <c r="B558" i="5"/>
  <c r="A558" i="5" s="1"/>
  <c r="I557" i="5" a="1"/>
  <c r="I557" i="5" s="1"/>
  <c r="B557" i="5"/>
  <c r="A557" i="5"/>
  <c r="I556" i="5" a="1"/>
  <c r="I556" i="5" s="1"/>
  <c r="B556" i="5"/>
  <c r="A556" i="5"/>
  <c r="I555" i="5" a="1"/>
  <c r="I555" i="5" s="1"/>
  <c r="B555" i="5"/>
  <c r="A555" i="5"/>
  <c r="I554" i="5" a="1"/>
  <c r="I554" i="5" s="1"/>
  <c r="B554" i="5"/>
  <c r="A554" i="5" s="1"/>
  <c r="I553" i="5" a="1"/>
  <c r="I553" i="5" s="1"/>
  <c r="B553" i="5"/>
  <c r="A553" i="5" s="1"/>
  <c r="I552" i="5" a="1"/>
  <c r="I552" i="5" s="1"/>
  <c r="K552" i="5" s="1"/>
  <c r="B552" i="5"/>
  <c r="A552" i="5" s="1"/>
  <c r="I551" i="5" a="1"/>
  <c r="I551" i="5" s="1"/>
  <c r="J551" i="5" s="1"/>
  <c r="O551" i="5" s="1" a="1"/>
  <c r="O551" i="5" s="1"/>
  <c r="B551" i="5"/>
  <c r="A551" i="5"/>
  <c r="I550" i="5" a="1"/>
  <c r="I550" i="5" s="1"/>
  <c r="K550" i="5" s="1"/>
  <c r="B550" i="5"/>
  <c r="A550" i="5" s="1"/>
  <c r="I549" i="5" a="1"/>
  <c r="I549" i="5" s="1"/>
  <c r="J549" i="5" s="1"/>
  <c r="O549" i="5" s="1" a="1"/>
  <c r="O549" i="5" s="1"/>
  <c r="B549" i="5"/>
  <c r="A549" i="5"/>
  <c r="I548" i="5" a="1"/>
  <c r="I548" i="5" s="1"/>
  <c r="K548" i="5" s="1"/>
  <c r="B548" i="5"/>
  <c r="A548" i="5"/>
  <c r="I547" i="5" a="1"/>
  <c r="I547" i="5" s="1"/>
  <c r="B547" i="5"/>
  <c r="A547" i="5"/>
  <c r="I546" i="5" a="1"/>
  <c r="I546" i="5" s="1"/>
  <c r="B546" i="5"/>
  <c r="A546" i="5" s="1"/>
  <c r="I545" i="5" a="1"/>
  <c r="I545" i="5" s="1"/>
  <c r="B545" i="5"/>
  <c r="A545" i="5"/>
  <c r="I544" i="5" a="1"/>
  <c r="I544" i="5" s="1"/>
  <c r="K544" i="5" s="1"/>
  <c r="B544" i="5"/>
  <c r="A544" i="5"/>
  <c r="I543" i="5" a="1"/>
  <c r="I543" i="5" s="1"/>
  <c r="B543" i="5"/>
  <c r="A543" i="5"/>
  <c r="I542" i="5" a="1"/>
  <c r="I542" i="5" s="1"/>
  <c r="B542" i="5"/>
  <c r="A542" i="5" s="1"/>
  <c r="I541" i="5" a="1"/>
  <c r="I541" i="5" s="1"/>
  <c r="B541" i="5"/>
  <c r="A541" i="5" s="1"/>
  <c r="I540" i="5" a="1"/>
  <c r="I540" i="5" s="1"/>
  <c r="K540" i="5" s="1"/>
  <c r="B540" i="5"/>
  <c r="A540" i="5" s="1"/>
  <c r="I539" i="5" a="1"/>
  <c r="I539" i="5" s="1"/>
  <c r="J539" i="5" s="1"/>
  <c r="O539" i="5" s="1" a="1"/>
  <c r="O539" i="5" s="1"/>
  <c r="B539" i="5"/>
  <c r="A539" i="5"/>
  <c r="I538" i="5" a="1"/>
  <c r="I538" i="5" s="1"/>
  <c r="K538" i="5" s="1"/>
  <c r="B538" i="5"/>
  <c r="A538" i="5" s="1"/>
  <c r="I537" i="5" a="1"/>
  <c r="I537" i="5" s="1"/>
  <c r="B537" i="5"/>
  <c r="A537" i="5"/>
  <c r="I536" i="5" a="1"/>
  <c r="I536" i="5" s="1"/>
  <c r="B536" i="5"/>
  <c r="A536" i="5"/>
  <c r="I535" i="5" a="1"/>
  <c r="I535" i="5" s="1"/>
  <c r="B535" i="5"/>
  <c r="A535" i="5"/>
  <c r="I534" i="5" a="1"/>
  <c r="I534" i="5" s="1"/>
  <c r="B534" i="5"/>
  <c r="A534" i="5" s="1"/>
  <c r="I533" i="5" a="1"/>
  <c r="I533" i="5" s="1"/>
  <c r="B533" i="5"/>
  <c r="A533" i="5"/>
  <c r="I532" i="5" a="1"/>
  <c r="I532" i="5" s="1"/>
  <c r="N532" i="5" s="1" a="1"/>
  <c r="N532" i="5" s="1"/>
  <c r="B532" i="5"/>
  <c r="A532" i="5"/>
  <c r="I531" i="5" a="1"/>
  <c r="I531" i="5" s="1"/>
  <c r="B531" i="5"/>
  <c r="A531" i="5"/>
  <c r="I530" i="5" a="1"/>
  <c r="I530" i="5" s="1"/>
  <c r="M530" i="5" s="1" a="1"/>
  <c r="M530" i="5" s="1"/>
  <c r="B530" i="5"/>
  <c r="A530" i="5" s="1"/>
  <c r="I529" i="5" a="1"/>
  <c r="I529" i="5" s="1"/>
  <c r="K529" i="5" s="1"/>
  <c r="B529" i="5"/>
  <c r="A529" i="5" s="1"/>
  <c r="I528" i="5" a="1"/>
  <c r="I528" i="5" s="1"/>
  <c r="B528" i="5"/>
  <c r="A528" i="5" s="1"/>
  <c r="I527" i="5" a="1"/>
  <c r="I527" i="5" s="1"/>
  <c r="J527" i="5" s="1"/>
  <c r="O527" i="5" s="1" a="1"/>
  <c r="O527" i="5" s="1"/>
  <c r="B527" i="5"/>
  <c r="A527" i="5"/>
  <c r="I526" i="5" a="1"/>
  <c r="I526" i="5" s="1"/>
  <c r="B526" i="5"/>
  <c r="A526" i="5" s="1"/>
  <c r="I525" i="5" a="1"/>
  <c r="I525" i="5" s="1"/>
  <c r="K525" i="5" s="1"/>
  <c r="B525" i="5"/>
  <c r="A525" i="5" s="1"/>
  <c r="I524" i="5" a="1"/>
  <c r="I524" i="5" s="1"/>
  <c r="B524" i="5"/>
  <c r="A524" i="5"/>
  <c r="I523" i="5" a="1"/>
  <c r="I523" i="5" s="1"/>
  <c r="B523" i="5"/>
  <c r="A523" i="5"/>
  <c r="I522" i="5" a="1"/>
  <c r="I522" i="5" s="1"/>
  <c r="B522" i="5"/>
  <c r="A522" i="5" s="1"/>
  <c r="I521" i="5" a="1"/>
  <c r="I521" i="5" s="1"/>
  <c r="B521" i="5"/>
  <c r="A521" i="5" s="1"/>
  <c r="I520" i="5" a="1"/>
  <c r="I520" i="5" s="1"/>
  <c r="K520" i="5" s="1"/>
  <c r="B520" i="5"/>
  <c r="A520" i="5"/>
  <c r="I519" i="5" a="1"/>
  <c r="I519" i="5" s="1"/>
  <c r="B519" i="5"/>
  <c r="A519" i="5"/>
  <c r="I518" i="5" a="1"/>
  <c r="I518" i="5" s="1"/>
  <c r="M518" i="5" s="1" a="1"/>
  <c r="M518" i="5" s="1"/>
  <c r="B518" i="5"/>
  <c r="A518" i="5" s="1"/>
  <c r="I517" i="5" a="1"/>
  <c r="I517" i="5" s="1"/>
  <c r="J517" i="5" s="1"/>
  <c r="O517" i="5" s="1" a="1"/>
  <c r="O517" i="5" s="1"/>
  <c r="B517" i="5"/>
  <c r="A517" i="5" s="1"/>
  <c r="I516" i="5" a="1"/>
  <c r="I516" i="5" s="1"/>
  <c r="B516" i="5"/>
  <c r="A516" i="5" s="1"/>
  <c r="I515" i="5" a="1"/>
  <c r="I515" i="5" s="1"/>
  <c r="J515" i="5" s="1"/>
  <c r="O515" i="5" s="1" a="1"/>
  <c r="O515" i="5" s="1"/>
  <c r="B515" i="5"/>
  <c r="A515" i="5"/>
  <c r="I514" i="5" a="1"/>
  <c r="I514" i="5" s="1"/>
  <c r="K514" i="5" s="1"/>
  <c r="B514" i="5"/>
  <c r="A514" i="5" s="1"/>
  <c r="I513" i="5" a="1"/>
  <c r="I513" i="5" s="1"/>
  <c r="K513" i="5" s="1"/>
  <c r="B513" i="5"/>
  <c r="A513" i="5"/>
  <c r="I512" i="5" a="1"/>
  <c r="I512" i="5" s="1"/>
  <c r="J512" i="5" s="1"/>
  <c r="O512" i="5" s="1" a="1"/>
  <c r="O512" i="5" s="1"/>
  <c r="B512" i="5"/>
  <c r="A512" i="5" s="1"/>
  <c r="I511" i="5" a="1"/>
  <c r="I511" i="5" s="1"/>
  <c r="B511" i="5"/>
  <c r="A511" i="5"/>
  <c r="I510" i="5" a="1"/>
  <c r="I510" i="5" s="1"/>
  <c r="B510" i="5"/>
  <c r="A510" i="5" s="1"/>
  <c r="I509" i="5" a="1"/>
  <c r="I509" i="5" s="1"/>
  <c r="B509" i="5"/>
  <c r="A509" i="5"/>
  <c r="I508" i="5" a="1"/>
  <c r="I508" i="5" s="1"/>
  <c r="N508" i="5" s="1" a="1"/>
  <c r="N508" i="5" s="1"/>
  <c r="B508" i="5"/>
  <c r="A508" i="5"/>
  <c r="I507" i="5" a="1"/>
  <c r="I507" i="5" s="1"/>
  <c r="N507" i="5" s="1" a="1"/>
  <c r="N507" i="5" s="1"/>
  <c r="B507" i="5"/>
  <c r="A507" i="5"/>
  <c r="I506" i="5" a="1"/>
  <c r="I506" i="5" s="1"/>
  <c r="M506" i="5" s="1" a="1"/>
  <c r="M506" i="5" s="1"/>
  <c r="B506" i="5"/>
  <c r="A506" i="5" s="1"/>
  <c r="I505" i="5" a="1"/>
  <c r="I505" i="5" s="1"/>
  <c r="B505" i="5"/>
  <c r="A505" i="5" s="1"/>
  <c r="I504" i="5" a="1"/>
  <c r="I504" i="5" s="1"/>
  <c r="B504" i="5"/>
  <c r="A504" i="5" s="1"/>
  <c r="I503" i="5" a="1"/>
  <c r="I503" i="5" s="1"/>
  <c r="J503" i="5" s="1"/>
  <c r="O503" i="5" s="1" a="1"/>
  <c r="O503" i="5" s="1"/>
  <c r="B503" i="5"/>
  <c r="A503" i="5"/>
  <c r="I502" i="5" a="1"/>
  <c r="I502" i="5" s="1"/>
  <c r="K502" i="5" s="1"/>
  <c r="B502" i="5"/>
  <c r="A502" i="5" s="1"/>
  <c r="I501" i="5" a="1"/>
  <c r="I501" i="5" s="1"/>
  <c r="B501" i="5"/>
  <c r="A501" i="5" s="1"/>
  <c r="I500" i="5" a="1"/>
  <c r="I500" i="5" s="1"/>
  <c r="B500" i="5"/>
  <c r="A500" i="5"/>
  <c r="I499" i="5" a="1"/>
  <c r="I499" i="5" s="1"/>
  <c r="B499" i="5"/>
  <c r="A499" i="5"/>
  <c r="I498" i="5" a="1"/>
  <c r="I498" i="5" s="1"/>
  <c r="B498" i="5"/>
  <c r="A498" i="5" s="1"/>
  <c r="I497" i="5" a="1"/>
  <c r="I497" i="5" s="1"/>
  <c r="M497" i="5" s="1" a="1"/>
  <c r="M497" i="5" s="1"/>
  <c r="B497" i="5"/>
  <c r="A497" i="5" s="1"/>
  <c r="I496" i="5" a="1"/>
  <c r="I496" i="5" s="1"/>
  <c r="M496" i="5" s="1" a="1"/>
  <c r="M496" i="5" s="1"/>
  <c r="B496" i="5"/>
  <c r="A496" i="5"/>
  <c r="I495" i="5" a="1"/>
  <c r="I495" i="5" s="1"/>
  <c r="B495" i="5"/>
  <c r="A495" i="5"/>
  <c r="I494" i="5" a="1"/>
  <c r="I494" i="5" s="1"/>
  <c r="M494" i="5" s="1" a="1"/>
  <c r="M494" i="5" s="1"/>
  <c r="B494" i="5"/>
  <c r="A494" i="5" s="1"/>
  <c r="I493" i="5" a="1"/>
  <c r="I493" i="5" s="1"/>
  <c r="J493" i="5" s="1"/>
  <c r="O493" i="5" s="1" a="1"/>
  <c r="O493" i="5" s="1"/>
  <c r="B493" i="5"/>
  <c r="A493" i="5" s="1"/>
  <c r="I492" i="5" a="1"/>
  <c r="I492" i="5" s="1"/>
  <c r="N492" i="5" s="1" a="1"/>
  <c r="N492" i="5" s="1"/>
  <c r="B492" i="5"/>
  <c r="A492" i="5" s="1"/>
  <c r="I491" i="5" a="1"/>
  <c r="I491" i="5" s="1"/>
  <c r="B491" i="5"/>
  <c r="A491" i="5"/>
  <c r="I490" i="5" a="1"/>
  <c r="I490" i="5" s="1"/>
  <c r="K490" i="5" s="1"/>
  <c r="B490" i="5"/>
  <c r="A490" i="5" s="1"/>
  <c r="I489" i="5" a="1"/>
  <c r="I489" i="5" s="1"/>
  <c r="K489" i="5" s="1"/>
  <c r="B489" i="5"/>
  <c r="A489" i="5"/>
  <c r="I488" i="5" a="1"/>
  <c r="I488" i="5" s="1"/>
  <c r="M488" i="5" s="1" a="1"/>
  <c r="M488" i="5" s="1"/>
  <c r="B488" i="5"/>
  <c r="A488" i="5"/>
  <c r="I487" i="5" a="1"/>
  <c r="I487" i="5" s="1"/>
  <c r="B487" i="5"/>
  <c r="A487" i="5"/>
  <c r="I486" i="5" a="1"/>
  <c r="I486" i="5" s="1"/>
  <c r="B486" i="5"/>
  <c r="A486" i="5" s="1"/>
  <c r="I485" i="5" a="1"/>
  <c r="I485" i="5" s="1"/>
  <c r="M485" i="5" s="1" a="1"/>
  <c r="M485" i="5" s="1"/>
  <c r="B485" i="5"/>
  <c r="A485" i="5"/>
  <c r="I484" i="5" a="1"/>
  <c r="I484" i="5" s="1"/>
  <c r="N484" i="5" s="1" a="1"/>
  <c r="N484" i="5" s="1"/>
  <c r="B484" i="5"/>
  <c r="A484" i="5"/>
  <c r="I483" i="5" a="1"/>
  <c r="I483" i="5" s="1"/>
  <c r="B483" i="5"/>
  <c r="A483" i="5"/>
  <c r="I482" i="5" a="1"/>
  <c r="I482" i="5" s="1"/>
  <c r="B482" i="5"/>
  <c r="A482" i="5" s="1"/>
  <c r="I481" i="5" a="1"/>
  <c r="I481" i="5" s="1"/>
  <c r="K481" i="5" s="1"/>
  <c r="B481" i="5"/>
  <c r="A481" i="5" s="1"/>
  <c r="I480" i="5" a="1"/>
  <c r="I480" i="5" s="1"/>
  <c r="N480" i="5" s="1" a="1"/>
  <c r="N480" i="5" s="1"/>
  <c r="B480" i="5"/>
  <c r="A480" i="5" s="1"/>
  <c r="I479" i="5" a="1"/>
  <c r="I479" i="5" s="1"/>
  <c r="J479" i="5" s="1"/>
  <c r="O479" i="5" s="1" a="1"/>
  <c r="O479" i="5" s="1"/>
  <c r="B479" i="5"/>
  <c r="A479" i="5"/>
  <c r="I478" i="5" a="1"/>
  <c r="I478" i="5" s="1"/>
  <c r="B478" i="5"/>
  <c r="A478" i="5" s="1"/>
  <c r="I477" i="5" a="1"/>
  <c r="I477" i="5" s="1"/>
  <c r="K477" i="5" s="1"/>
  <c r="B477" i="5"/>
  <c r="A477" i="5" s="1"/>
  <c r="I476" i="5" a="1"/>
  <c r="I476" i="5" s="1"/>
  <c r="B476" i="5"/>
  <c r="A476" i="5"/>
  <c r="I475" i="5" a="1"/>
  <c r="I475" i="5" s="1"/>
  <c r="B475" i="5"/>
  <c r="A475" i="5"/>
  <c r="I474" i="5" a="1"/>
  <c r="I474" i="5" s="1"/>
  <c r="B474" i="5"/>
  <c r="A474" i="5" s="1"/>
  <c r="I473" i="5" a="1"/>
  <c r="I473" i="5" s="1"/>
  <c r="M473" i="5" s="1" a="1"/>
  <c r="M473" i="5" s="1"/>
  <c r="B473" i="5"/>
  <c r="A473" i="5" s="1"/>
  <c r="I472" i="5" a="1"/>
  <c r="I472" i="5" s="1"/>
  <c r="B472" i="5"/>
  <c r="A472" i="5"/>
  <c r="I471" i="5" a="1"/>
  <c r="I471" i="5" s="1"/>
  <c r="M471" i="5" s="1" a="1"/>
  <c r="M471" i="5" s="1"/>
  <c r="B471" i="5"/>
  <c r="A471" i="5"/>
  <c r="I470" i="5" a="1"/>
  <c r="I470" i="5" s="1"/>
  <c r="B470" i="5"/>
  <c r="A470" i="5" s="1"/>
  <c r="I469" i="5" a="1"/>
  <c r="I469" i="5" s="1"/>
  <c r="B469" i="5"/>
  <c r="A469" i="5" s="1"/>
  <c r="I468" i="5" a="1"/>
  <c r="I468" i="5" s="1"/>
  <c r="B468" i="5"/>
  <c r="A468" i="5" s="1"/>
  <c r="I467" i="5" a="1"/>
  <c r="I467" i="5" s="1"/>
  <c r="J467" i="5" s="1"/>
  <c r="O467" i="5" s="1" a="1"/>
  <c r="O467" i="5" s="1"/>
  <c r="B467" i="5"/>
  <c r="A467" i="5"/>
  <c r="I466" i="5" a="1"/>
  <c r="I466" i="5" s="1"/>
  <c r="K466" i="5" s="1"/>
  <c r="B466" i="5"/>
  <c r="A466" i="5" s="1"/>
  <c r="I465" i="5" a="1"/>
  <c r="I465" i="5" s="1"/>
  <c r="J465" i="5" s="1"/>
  <c r="O465" i="5" s="1" a="1"/>
  <c r="O465" i="5" s="1"/>
  <c r="B465" i="5"/>
  <c r="A465" i="5"/>
  <c r="I464" i="5" a="1"/>
  <c r="I464" i="5" s="1"/>
  <c r="K464" i="5" s="1"/>
  <c r="B464" i="5"/>
  <c r="A464" i="5" s="1"/>
  <c r="I463" i="5" a="1"/>
  <c r="I463" i="5" s="1"/>
  <c r="B463" i="5"/>
  <c r="A463" i="5"/>
  <c r="I462" i="5" a="1"/>
  <c r="I462" i="5" s="1"/>
  <c r="B462" i="5"/>
  <c r="A462" i="5" s="1"/>
  <c r="I461" i="5" a="1"/>
  <c r="I461" i="5" s="1"/>
  <c r="M461" i="5" s="1" a="1"/>
  <c r="M461" i="5" s="1"/>
  <c r="B461" i="5"/>
  <c r="A461" i="5"/>
  <c r="I460" i="5" a="1"/>
  <c r="I460" i="5" s="1"/>
  <c r="B460" i="5"/>
  <c r="A460" i="5"/>
  <c r="I459" i="5" a="1"/>
  <c r="I459" i="5" s="1"/>
  <c r="M459" i="5" s="1" a="1"/>
  <c r="M459" i="5" s="1"/>
  <c r="B459" i="5"/>
  <c r="A459" i="5"/>
  <c r="I458" i="5" a="1"/>
  <c r="I458" i="5" s="1"/>
  <c r="B458" i="5"/>
  <c r="A458" i="5" s="1"/>
  <c r="I457" i="5" a="1"/>
  <c r="I457" i="5" s="1"/>
  <c r="B457" i="5"/>
  <c r="A457" i="5" s="1"/>
  <c r="I456" i="5" a="1"/>
  <c r="I456" i="5" s="1"/>
  <c r="B456" i="5"/>
  <c r="A456" i="5" s="1"/>
  <c r="I455" i="5" a="1"/>
  <c r="I455" i="5" s="1"/>
  <c r="B455" i="5"/>
  <c r="A455" i="5"/>
  <c r="I454" i="5" a="1"/>
  <c r="I454" i="5" s="1"/>
  <c r="B454" i="5"/>
  <c r="A454" i="5" s="1"/>
  <c r="I453" i="5" a="1"/>
  <c r="I453" i="5" s="1"/>
  <c r="K453" i="5" s="1"/>
  <c r="B453" i="5"/>
  <c r="A453" i="5"/>
  <c r="I452" i="5" a="1"/>
  <c r="I452" i="5" s="1"/>
  <c r="B452" i="5"/>
  <c r="A452" i="5"/>
  <c r="I451" i="5" a="1"/>
  <c r="I451" i="5" s="1"/>
  <c r="B451" i="5"/>
  <c r="A451" i="5"/>
  <c r="I450" i="5" a="1"/>
  <c r="I450" i="5" s="1"/>
  <c r="B450" i="5"/>
  <c r="A450" i="5" s="1"/>
  <c r="I449" i="5" a="1"/>
  <c r="I449" i="5" s="1"/>
  <c r="B449" i="5"/>
  <c r="A449" i="5"/>
  <c r="I448" i="5" a="1"/>
  <c r="I448" i="5" s="1"/>
  <c r="K448" i="5" s="1"/>
  <c r="B448" i="5"/>
  <c r="A448" i="5"/>
  <c r="I447" i="5" a="1"/>
  <c r="I447" i="5" s="1"/>
  <c r="M447" i="5" s="1" a="1"/>
  <c r="M447" i="5" s="1"/>
  <c r="B447" i="5"/>
  <c r="A447" i="5"/>
  <c r="I446" i="5" a="1"/>
  <c r="I446" i="5" s="1"/>
  <c r="B446" i="5"/>
  <c r="A446" i="5" s="1"/>
  <c r="I445" i="5" a="1"/>
  <c r="I445" i="5" s="1"/>
  <c r="B445" i="5"/>
  <c r="A445" i="5" s="1"/>
  <c r="I444" i="5" a="1"/>
  <c r="I444" i="5" s="1"/>
  <c r="B444" i="5"/>
  <c r="A444" i="5" s="1"/>
  <c r="I443" i="5" a="1"/>
  <c r="I443" i="5" s="1"/>
  <c r="B443" i="5"/>
  <c r="A443" i="5"/>
  <c r="I442" i="5" a="1"/>
  <c r="I442" i="5" s="1"/>
  <c r="K442" i="5" s="1"/>
  <c r="B442" i="5"/>
  <c r="A442" i="5" s="1"/>
  <c r="I441" i="5" a="1"/>
  <c r="I441" i="5" s="1"/>
  <c r="B441" i="5"/>
  <c r="A441" i="5"/>
  <c r="I440" i="5" a="1"/>
  <c r="I440" i="5" s="1"/>
  <c r="M440" i="5" s="1" a="1"/>
  <c r="M440" i="5" s="1"/>
  <c r="B440" i="5"/>
  <c r="A440" i="5" s="1"/>
  <c r="I439" i="5" a="1"/>
  <c r="I439" i="5" s="1"/>
  <c r="B439" i="5"/>
  <c r="A439" i="5"/>
  <c r="I438" i="5" a="1"/>
  <c r="I438" i="5" s="1"/>
  <c r="B438" i="5"/>
  <c r="A438" i="5" s="1"/>
  <c r="I437" i="5" a="1"/>
  <c r="I437" i="5" s="1"/>
  <c r="M437" i="5" s="1" a="1"/>
  <c r="M437" i="5" s="1"/>
  <c r="B437" i="5"/>
  <c r="A437" i="5"/>
  <c r="I436" i="5" a="1"/>
  <c r="I436" i="5" s="1"/>
  <c r="N436" i="5" s="1" a="1"/>
  <c r="N436" i="5" s="1"/>
  <c r="B436" i="5"/>
  <c r="A436" i="5"/>
  <c r="I435" i="5" a="1"/>
  <c r="I435" i="5" s="1"/>
  <c r="B435" i="5"/>
  <c r="A435" i="5"/>
  <c r="I434" i="5" a="1"/>
  <c r="I434" i="5" s="1"/>
  <c r="B434" i="5"/>
  <c r="A434" i="5" s="1"/>
  <c r="I433" i="5" a="1"/>
  <c r="I433" i="5" s="1"/>
  <c r="B433" i="5"/>
  <c r="A433" i="5" s="1"/>
  <c r="I432" i="5" a="1"/>
  <c r="I432" i="5" s="1"/>
  <c r="B432" i="5"/>
  <c r="A432" i="5" s="1"/>
  <c r="I431" i="5" a="1"/>
  <c r="I431" i="5" s="1"/>
  <c r="B431" i="5"/>
  <c r="A431" i="5"/>
  <c r="I430" i="5" a="1"/>
  <c r="I430" i="5" s="1"/>
  <c r="K430" i="5" s="1"/>
  <c r="B430" i="5"/>
  <c r="A430" i="5" s="1"/>
  <c r="I429" i="5" a="1"/>
  <c r="I429" i="5" s="1"/>
  <c r="K429" i="5" s="1"/>
  <c r="B429" i="5"/>
  <c r="A429" i="5" s="1"/>
  <c r="I428" i="5" a="1"/>
  <c r="I428" i="5" s="1"/>
  <c r="B428" i="5"/>
  <c r="A428" i="5"/>
  <c r="I427" i="5" a="1"/>
  <c r="I427" i="5" s="1"/>
  <c r="B427" i="5"/>
  <c r="A427" i="5"/>
  <c r="I426" i="5" a="1"/>
  <c r="I426" i="5" s="1"/>
  <c r="B426" i="5"/>
  <c r="A426" i="5" s="1"/>
  <c r="I425" i="5" a="1"/>
  <c r="I425" i="5" s="1"/>
  <c r="B425" i="5"/>
  <c r="A425" i="5" s="1"/>
  <c r="I424" i="5" a="1"/>
  <c r="I424" i="5" s="1"/>
  <c r="B424" i="5"/>
  <c r="A424" i="5"/>
  <c r="I423" i="5" a="1"/>
  <c r="I423" i="5" s="1"/>
  <c r="B423" i="5"/>
  <c r="A423" i="5"/>
  <c r="I422" i="5" a="1"/>
  <c r="I422" i="5" s="1"/>
  <c r="M422" i="5" s="1" a="1"/>
  <c r="M422" i="5" s="1"/>
  <c r="B422" i="5"/>
  <c r="A422" i="5" s="1"/>
  <c r="I421" i="5" a="1"/>
  <c r="I421" i="5" s="1"/>
  <c r="B421" i="5"/>
  <c r="A421" i="5" s="1"/>
  <c r="I420" i="5" a="1"/>
  <c r="I420" i="5" s="1"/>
  <c r="B420" i="5"/>
  <c r="A420" i="5" s="1"/>
  <c r="I419" i="5" a="1"/>
  <c r="I419" i="5" s="1"/>
  <c r="J419" i="5" s="1"/>
  <c r="O419" i="5" s="1" a="1"/>
  <c r="O419" i="5" s="1"/>
  <c r="B419" i="5"/>
  <c r="A419" i="5"/>
  <c r="I418" i="5" a="1"/>
  <c r="I418" i="5" s="1"/>
  <c r="B418" i="5"/>
  <c r="A418" i="5" s="1"/>
  <c r="I417" i="5" a="1"/>
  <c r="I417" i="5" s="1"/>
  <c r="K417" i="5" s="1"/>
  <c r="B417" i="5"/>
  <c r="A417" i="5"/>
  <c r="I416" i="5" a="1"/>
  <c r="I416" i="5" s="1"/>
  <c r="B416" i="5"/>
  <c r="A416" i="5" s="1"/>
  <c r="I415" i="5" a="1"/>
  <c r="I415" i="5" s="1"/>
  <c r="B415" i="5"/>
  <c r="A415" i="5"/>
  <c r="I414" i="5" a="1"/>
  <c r="I414" i="5" s="1"/>
  <c r="B414" i="5"/>
  <c r="A414" i="5" s="1"/>
  <c r="I413" i="5" a="1"/>
  <c r="I413" i="5" s="1"/>
  <c r="M413" i="5" s="1" a="1"/>
  <c r="M413" i="5" s="1"/>
  <c r="B413" i="5"/>
  <c r="A413" i="5"/>
  <c r="I412" i="5" a="1"/>
  <c r="I412" i="5" s="1"/>
  <c r="M412" i="5" s="1" a="1"/>
  <c r="M412" i="5" s="1"/>
  <c r="B412" i="5"/>
  <c r="A412" i="5"/>
  <c r="I411" i="5" a="1"/>
  <c r="I411" i="5" s="1"/>
  <c r="B411" i="5"/>
  <c r="A411" i="5"/>
  <c r="I410" i="5" a="1"/>
  <c r="I410" i="5" s="1"/>
  <c r="B410" i="5"/>
  <c r="A410" i="5" s="1"/>
  <c r="I409" i="5" a="1"/>
  <c r="I409" i="5" s="1"/>
  <c r="B409" i="5"/>
  <c r="A409" i="5" s="1"/>
  <c r="I408" i="5" a="1"/>
  <c r="I408" i="5" s="1"/>
  <c r="B408" i="5"/>
  <c r="A408" i="5" s="1"/>
  <c r="I407" i="5" a="1"/>
  <c r="I407" i="5" s="1"/>
  <c r="J407" i="5" s="1"/>
  <c r="O407" i="5" s="1" a="1"/>
  <c r="O407" i="5" s="1"/>
  <c r="B407" i="5"/>
  <c r="A407" i="5"/>
  <c r="I406" i="5" a="1"/>
  <c r="I406" i="5" s="1"/>
  <c r="K406" i="5" s="1"/>
  <c r="B406" i="5"/>
  <c r="A406" i="5" s="1"/>
  <c r="I405" i="5" a="1"/>
  <c r="I405" i="5" s="1"/>
  <c r="J405" i="5" s="1"/>
  <c r="O405" i="5" s="1" a="1"/>
  <c r="O405" i="5" s="1"/>
  <c r="B405" i="5"/>
  <c r="A405" i="5"/>
  <c r="I404" i="5" a="1"/>
  <c r="I404" i="5" s="1"/>
  <c r="J404" i="5" s="1"/>
  <c r="O404" i="5" s="1" a="1"/>
  <c r="O404" i="5" s="1"/>
  <c r="B404" i="5"/>
  <c r="A404" i="5"/>
  <c r="I403" i="5" a="1"/>
  <c r="I403" i="5" s="1"/>
  <c r="B403" i="5"/>
  <c r="A403" i="5"/>
  <c r="I402" i="5" a="1"/>
  <c r="I402" i="5" s="1"/>
  <c r="B402" i="5"/>
  <c r="A402" i="5" s="1"/>
  <c r="I401" i="5" a="1"/>
  <c r="I401" i="5" s="1"/>
  <c r="M401" i="5" s="1" a="1"/>
  <c r="M401" i="5" s="1"/>
  <c r="B401" i="5"/>
  <c r="A401" i="5"/>
  <c r="I400" i="5" a="1"/>
  <c r="I400" i="5" s="1"/>
  <c r="B400" i="5"/>
  <c r="A400" i="5"/>
  <c r="I399" i="5" a="1"/>
  <c r="I399" i="5" s="1"/>
  <c r="N399" i="5" s="1" a="1"/>
  <c r="N399" i="5" s="1"/>
  <c r="B399" i="5"/>
  <c r="A399" i="5"/>
  <c r="I398" i="5" a="1"/>
  <c r="I398" i="5" s="1"/>
  <c r="B398" i="5"/>
  <c r="A398" i="5" s="1"/>
  <c r="I397" i="5" a="1"/>
  <c r="I397" i="5" s="1"/>
  <c r="K397" i="5" s="1"/>
  <c r="B397" i="5"/>
  <c r="A397" i="5" s="1"/>
  <c r="I396" i="5" a="1"/>
  <c r="I396" i="5" s="1"/>
  <c r="B396" i="5"/>
  <c r="A396" i="5" s="1"/>
  <c r="I395" i="5" a="1"/>
  <c r="I395" i="5" s="1"/>
  <c r="J395" i="5" s="1"/>
  <c r="O395" i="5" s="1" a="1"/>
  <c r="O395" i="5" s="1"/>
  <c r="B395" i="5"/>
  <c r="A395" i="5"/>
  <c r="I394" i="5" a="1"/>
  <c r="I394" i="5" s="1"/>
  <c r="K394" i="5" s="1"/>
  <c r="B394" i="5"/>
  <c r="A394" i="5" s="1"/>
  <c r="I393" i="5" a="1"/>
  <c r="I393" i="5" s="1"/>
  <c r="J393" i="5" s="1"/>
  <c r="O393" i="5" s="1" a="1"/>
  <c r="O393" i="5" s="1"/>
  <c r="B393" i="5"/>
  <c r="A393" i="5"/>
  <c r="I392" i="5" a="1"/>
  <c r="I392" i="5" s="1"/>
  <c r="B392" i="5"/>
  <c r="A392" i="5"/>
  <c r="I391" i="5" a="1"/>
  <c r="I391" i="5" s="1"/>
  <c r="B391" i="5"/>
  <c r="A391" i="5"/>
  <c r="I390" i="5" a="1"/>
  <c r="I390" i="5" s="1"/>
  <c r="B390" i="5"/>
  <c r="A390" i="5" s="1"/>
  <c r="I389" i="5" a="1"/>
  <c r="I389" i="5" s="1"/>
  <c r="B389" i="5"/>
  <c r="A389" i="5"/>
  <c r="I388" i="5" a="1"/>
  <c r="I388" i="5" s="1"/>
  <c r="N388" i="5" s="1" a="1"/>
  <c r="N388" i="5" s="1"/>
  <c r="B388" i="5"/>
  <c r="A388" i="5"/>
  <c r="I387" i="5" a="1"/>
  <c r="I387" i="5" s="1"/>
  <c r="N387" i="5" s="1" a="1"/>
  <c r="N387" i="5" s="1"/>
  <c r="B387" i="5"/>
  <c r="A387" i="5"/>
  <c r="I386" i="5" a="1"/>
  <c r="I386" i="5" s="1"/>
  <c r="M386" i="5" s="1" a="1"/>
  <c r="M386" i="5" s="1"/>
  <c r="B386" i="5"/>
  <c r="A386" i="5" s="1"/>
  <c r="I385" i="5" a="1"/>
  <c r="I385" i="5" s="1"/>
  <c r="B385" i="5"/>
  <c r="A385" i="5" s="1"/>
  <c r="I384" i="5" a="1"/>
  <c r="I384" i="5" s="1"/>
  <c r="N384" i="5" s="1" a="1"/>
  <c r="N384" i="5" s="1"/>
  <c r="B384" i="5"/>
  <c r="A384" i="5" s="1"/>
  <c r="I383" i="5" a="1"/>
  <c r="I383" i="5" s="1"/>
  <c r="J383" i="5" s="1"/>
  <c r="O383" i="5" s="1" a="1"/>
  <c r="O383" i="5" s="1"/>
  <c r="B383" i="5"/>
  <c r="A383" i="5"/>
  <c r="I382" i="5" a="1"/>
  <c r="I382" i="5" s="1"/>
  <c r="B382" i="5"/>
  <c r="A382" i="5" s="1"/>
  <c r="I381" i="5" a="1"/>
  <c r="I381" i="5" s="1"/>
  <c r="J381" i="5" s="1"/>
  <c r="O381" i="5" s="1" a="1"/>
  <c r="O381" i="5" s="1"/>
  <c r="B381" i="5"/>
  <c r="A381" i="5" s="1"/>
  <c r="I380" i="5" a="1"/>
  <c r="I380" i="5" s="1"/>
  <c r="B380" i="5"/>
  <c r="A380" i="5"/>
  <c r="I379" i="5" a="1"/>
  <c r="I379" i="5" s="1"/>
  <c r="B379" i="5"/>
  <c r="A379" i="5"/>
  <c r="I378" i="5" a="1"/>
  <c r="I378" i="5" s="1"/>
  <c r="B378" i="5"/>
  <c r="A378" i="5" s="1"/>
  <c r="I377" i="5" a="1"/>
  <c r="I377" i="5" s="1"/>
  <c r="B377" i="5"/>
  <c r="A377" i="5" s="1"/>
  <c r="I376" i="5" a="1"/>
  <c r="I376" i="5" s="1"/>
  <c r="B376" i="5"/>
  <c r="A376" i="5"/>
  <c r="I375" i="5" a="1"/>
  <c r="I375" i="5" s="1"/>
  <c r="B375" i="5"/>
  <c r="A375" i="5"/>
  <c r="I374" i="5" a="1"/>
  <c r="I374" i="5" s="1"/>
  <c r="M374" i="5" s="1" a="1"/>
  <c r="M374" i="5" s="1"/>
  <c r="B374" i="5"/>
  <c r="A374" i="5" s="1"/>
  <c r="I373" i="5" a="1"/>
  <c r="I373" i="5" s="1"/>
  <c r="J373" i="5" s="1"/>
  <c r="O373" i="5" s="1" a="1"/>
  <c r="O373" i="5" s="1"/>
  <c r="B373" i="5"/>
  <c r="A373" i="5" s="1"/>
  <c r="I372" i="5" a="1"/>
  <c r="I372" i="5" s="1"/>
  <c r="N372" i="5" s="1" a="1"/>
  <c r="N372" i="5" s="1"/>
  <c r="B372" i="5"/>
  <c r="A372" i="5" s="1"/>
  <c r="I371" i="5" a="1"/>
  <c r="I371" i="5" s="1"/>
  <c r="J371" i="5" s="1"/>
  <c r="O371" i="5" s="1" a="1"/>
  <c r="O371" i="5" s="1"/>
  <c r="B371" i="5"/>
  <c r="A371" i="5"/>
  <c r="I370" i="5" a="1"/>
  <c r="I370" i="5" s="1"/>
  <c r="K370" i="5" s="1"/>
  <c r="B370" i="5"/>
  <c r="A370" i="5" s="1"/>
  <c r="I369" i="5" a="1"/>
  <c r="I369" i="5" s="1"/>
  <c r="J369" i="5" s="1"/>
  <c r="O369" i="5" s="1" a="1"/>
  <c r="O369" i="5" s="1"/>
  <c r="B369" i="5"/>
  <c r="A369" i="5"/>
  <c r="I368" i="5" a="1"/>
  <c r="I368" i="5" s="1"/>
  <c r="B368" i="5"/>
  <c r="A368" i="5" s="1"/>
  <c r="I367" i="5" a="1"/>
  <c r="I367" i="5" s="1"/>
  <c r="B367" i="5"/>
  <c r="A367" i="5"/>
  <c r="I366" i="5" a="1"/>
  <c r="I366" i="5" s="1"/>
  <c r="B366" i="5"/>
  <c r="A366" i="5" s="1"/>
  <c r="I365" i="5" a="1"/>
  <c r="I365" i="5" s="1"/>
  <c r="B365" i="5"/>
  <c r="A365" i="5"/>
  <c r="I364" i="5" a="1"/>
  <c r="I364" i="5" s="1"/>
  <c r="M364" i="5" s="1" a="1"/>
  <c r="M364" i="5" s="1"/>
  <c r="B364" i="5"/>
  <c r="A364" i="5"/>
  <c r="I363" i="5" a="1"/>
  <c r="I363" i="5" s="1"/>
  <c r="B363" i="5"/>
  <c r="A363" i="5"/>
  <c r="I362" i="5" a="1"/>
  <c r="I362" i="5" s="1"/>
  <c r="B362" i="5"/>
  <c r="A362" i="5" s="1"/>
  <c r="I361" i="5" a="1"/>
  <c r="I361" i="5" s="1"/>
  <c r="B361" i="5"/>
  <c r="A361" i="5" s="1"/>
  <c r="I360" i="5" a="1"/>
  <c r="I360" i="5" s="1"/>
  <c r="M360" i="5" s="1" a="1"/>
  <c r="M360" i="5" s="1"/>
  <c r="B360" i="5"/>
  <c r="A360" i="5" s="1"/>
  <c r="I359" i="5" a="1"/>
  <c r="I359" i="5" s="1"/>
  <c r="J359" i="5" s="1"/>
  <c r="O359" i="5" s="1" a="1"/>
  <c r="O359" i="5" s="1"/>
  <c r="B359" i="5"/>
  <c r="A359" i="5"/>
  <c r="I358" i="5" a="1"/>
  <c r="I358" i="5" s="1"/>
  <c r="B358" i="5"/>
  <c r="A358" i="5" s="1"/>
  <c r="I357" i="5" a="1"/>
  <c r="I357" i="5" s="1"/>
  <c r="J357" i="5" s="1"/>
  <c r="O357" i="5" s="1" a="1"/>
  <c r="O357" i="5" s="1"/>
  <c r="B357" i="5"/>
  <c r="A357" i="5" s="1"/>
  <c r="I356" i="5" a="1"/>
  <c r="I356" i="5" s="1"/>
  <c r="B356" i="5"/>
  <c r="A356" i="5"/>
  <c r="I355" i="5" a="1"/>
  <c r="I355" i="5" s="1"/>
  <c r="B355" i="5"/>
  <c r="A355" i="5"/>
  <c r="I354" i="5" a="1"/>
  <c r="I354" i="5" s="1"/>
  <c r="B354" i="5"/>
  <c r="A354" i="5" s="1"/>
  <c r="I353" i="5" a="1"/>
  <c r="I353" i="5" s="1"/>
  <c r="B353" i="5"/>
  <c r="A353" i="5" s="1"/>
  <c r="I352" i="5" a="1"/>
  <c r="I352" i="5" s="1"/>
  <c r="B352" i="5"/>
  <c r="A352" i="5"/>
  <c r="I351" i="5" a="1"/>
  <c r="I351" i="5" s="1"/>
  <c r="B351" i="5"/>
  <c r="A351" i="5"/>
  <c r="I350" i="5" a="1"/>
  <c r="I350" i="5" s="1"/>
  <c r="M350" i="5" s="1" a="1"/>
  <c r="M350" i="5" s="1"/>
  <c r="B350" i="5"/>
  <c r="A350" i="5" s="1"/>
  <c r="I349" i="5" a="1"/>
  <c r="I349" i="5" s="1"/>
  <c r="B349" i="5"/>
  <c r="A349" i="5" s="1"/>
  <c r="I348" i="5" a="1"/>
  <c r="I348" i="5" s="1"/>
  <c r="J348" i="5" s="1"/>
  <c r="O348" i="5" s="1" a="1"/>
  <c r="O348" i="5" s="1"/>
  <c r="B348" i="5"/>
  <c r="A348" i="5" s="1"/>
  <c r="I347" i="5" a="1"/>
  <c r="I347" i="5" s="1"/>
  <c r="B347" i="5"/>
  <c r="A347" i="5"/>
  <c r="I346" i="5" a="1"/>
  <c r="I346" i="5" s="1"/>
  <c r="K346" i="5" s="1"/>
  <c r="B346" i="5"/>
  <c r="A346" i="5" s="1"/>
  <c r="I345" i="5" a="1"/>
  <c r="I345" i="5" s="1"/>
  <c r="B345" i="5"/>
  <c r="A345" i="5"/>
  <c r="I344" i="5" a="1"/>
  <c r="I344" i="5" s="1"/>
  <c r="M344" i="5" s="1" a="1"/>
  <c r="M344" i="5" s="1"/>
  <c r="B344" i="5"/>
  <c r="A344" i="5"/>
  <c r="I343" i="5" a="1"/>
  <c r="I343" i="5" s="1"/>
  <c r="B343" i="5"/>
  <c r="A343" i="5"/>
  <c r="I342" i="5" a="1"/>
  <c r="I342" i="5" s="1"/>
  <c r="B342" i="5"/>
  <c r="A342" i="5" s="1"/>
  <c r="I341" i="5" a="1"/>
  <c r="I341" i="5" s="1"/>
  <c r="M341" i="5" s="1" a="1"/>
  <c r="M341" i="5" s="1"/>
  <c r="B341" i="5"/>
  <c r="A341" i="5"/>
  <c r="I340" i="5" a="1"/>
  <c r="I340" i="5" s="1"/>
  <c r="B340" i="5"/>
  <c r="A340" i="5"/>
  <c r="I339" i="5" a="1"/>
  <c r="I339" i="5" s="1"/>
  <c r="B339" i="5"/>
  <c r="A339" i="5"/>
  <c r="I338" i="5" a="1"/>
  <c r="I338" i="5" s="1"/>
  <c r="B338" i="5"/>
  <c r="A338" i="5" s="1"/>
  <c r="I337" i="5" a="1"/>
  <c r="I337" i="5" s="1"/>
  <c r="J337" i="5" s="1"/>
  <c r="O337" i="5" s="1" a="1"/>
  <c r="O337" i="5" s="1"/>
  <c r="B337" i="5"/>
  <c r="A337" i="5" s="1"/>
  <c r="I336" i="5" a="1"/>
  <c r="I336" i="5" s="1"/>
  <c r="N336" i="5" s="1" a="1"/>
  <c r="N336" i="5" s="1"/>
  <c r="B336" i="5"/>
  <c r="A336" i="5" s="1"/>
  <c r="I335" i="5" a="1"/>
  <c r="I335" i="5" s="1"/>
  <c r="J335" i="5" s="1"/>
  <c r="O335" i="5" s="1" a="1"/>
  <c r="O335" i="5" s="1"/>
  <c r="B335" i="5"/>
  <c r="A335" i="5"/>
  <c r="I334" i="5" a="1"/>
  <c r="I334" i="5" s="1"/>
  <c r="B334" i="5"/>
  <c r="A334" i="5" s="1"/>
  <c r="I333" i="5" a="1"/>
  <c r="I333" i="5" s="1"/>
  <c r="K333" i="5" s="1"/>
  <c r="B333" i="5"/>
  <c r="A333" i="5" s="1"/>
  <c r="I332" i="5" a="1"/>
  <c r="I332" i="5" s="1"/>
  <c r="B332" i="5"/>
  <c r="A332" i="5"/>
  <c r="I331" i="5" a="1"/>
  <c r="I331" i="5" s="1"/>
  <c r="B331" i="5"/>
  <c r="A331" i="5"/>
  <c r="I330" i="5" a="1"/>
  <c r="I330" i="5" s="1"/>
  <c r="B330" i="5"/>
  <c r="A330" i="5" s="1"/>
  <c r="I329" i="5" a="1"/>
  <c r="I329" i="5" s="1"/>
  <c r="B329" i="5"/>
  <c r="A329" i="5" s="1"/>
  <c r="I328" i="5" a="1"/>
  <c r="I328" i="5" s="1"/>
  <c r="B328" i="5"/>
  <c r="A328" i="5"/>
  <c r="I327" i="5" a="1"/>
  <c r="I327" i="5" s="1"/>
  <c r="N327" i="5" s="1" a="1"/>
  <c r="N327" i="5" s="1"/>
  <c r="B327" i="5"/>
  <c r="A327" i="5"/>
  <c r="I326" i="5" a="1"/>
  <c r="I326" i="5" s="1"/>
  <c r="B326" i="5"/>
  <c r="A326" i="5" s="1"/>
  <c r="I325" i="5" a="1"/>
  <c r="I325" i="5" s="1"/>
  <c r="M325" i="5" s="1" a="1"/>
  <c r="M325" i="5" s="1"/>
  <c r="B325" i="5"/>
  <c r="A325" i="5" s="1"/>
  <c r="I324" i="5" a="1"/>
  <c r="I324" i="5" s="1"/>
  <c r="M324" i="5" s="1" a="1"/>
  <c r="M324" i="5" s="1"/>
  <c r="B324" i="5"/>
  <c r="A324" i="5" s="1"/>
  <c r="I323" i="5" a="1"/>
  <c r="I323" i="5" s="1"/>
  <c r="J323" i="5" s="1"/>
  <c r="O323" i="5" s="1" a="1"/>
  <c r="O323" i="5" s="1"/>
  <c r="B323" i="5"/>
  <c r="A323" i="5"/>
  <c r="I322" i="5" a="1"/>
  <c r="I322" i="5" s="1"/>
  <c r="K322" i="5" s="1"/>
  <c r="B322" i="5"/>
  <c r="A322" i="5" s="1"/>
  <c r="I321" i="5" a="1"/>
  <c r="I321" i="5" s="1"/>
  <c r="J321" i="5" s="1"/>
  <c r="O321" i="5" s="1" a="1"/>
  <c r="O321" i="5" s="1"/>
  <c r="B321" i="5"/>
  <c r="A321" i="5"/>
  <c r="I320" i="5" a="1"/>
  <c r="I320" i="5" s="1"/>
  <c r="J320" i="5" s="1"/>
  <c r="O320" i="5" s="1" a="1"/>
  <c r="O320" i="5" s="1"/>
  <c r="B320" i="5"/>
  <c r="A320" i="5" s="1"/>
  <c r="I319" i="5" a="1"/>
  <c r="I319" i="5" s="1"/>
  <c r="B319" i="5"/>
  <c r="A319" i="5"/>
  <c r="I318" i="5" a="1"/>
  <c r="I318" i="5" s="1"/>
  <c r="B318" i="5"/>
  <c r="A318" i="5" s="1"/>
  <c r="I317" i="5" a="1"/>
  <c r="I317" i="5" s="1"/>
  <c r="B317" i="5"/>
  <c r="A317" i="5"/>
  <c r="I316" i="5" a="1"/>
  <c r="I316" i="5" s="1"/>
  <c r="B316" i="5"/>
  <c r="A316" i="5"/>
  <c r="I315" i="5" a="1"/>
  <c r="I315" i="5" s="1"/>
  <c r="J315" i="5" s="1"/>
  <c r="O315" i="5" s="1" a="1"/>
  <c r="O315" i="5" s="1"/>
  <c r="B315" i="5"/>
  <c r="A315" i="5"/>
  <c r="I314" i="5" a="1"/>
  <c r="I314" i="5" s="1"/>
  <c r="B314" i="5"/>
  <c r="A314" i="5" s="1"/>
  <c r="I313" i="5" a="1"/>
  <c r="I313" i="5" s="1"/>
  <c r="B313" i="5"/>
  <c r="A313" i="5" s="1"/>
  <c r="I312" i="5" a="1"/>
  <c r="I312" i="5" s="1"/>
  <c r="K312" i="5" s="1"/>
  <c r="B312" i="5"/>
  <c r="A312" i="5" s="1"/>
  <c r="I311" i="5" a="1"/>
  <c r="I311" i="5" s="1"/>
  <c r="B311" i="5"/>
  <c r="A311" i="5"/>
  <c r="I310" i="5" a="1"/>
  <c r="I310" i="5" s="1"/>
  <c r="K310" i="5" s="1"/>
  <c r="B310" i="5"/>
  <c r="A310" i="5" s="1"/>
  <c r="I309" i="5" a="1"/>
  <c r="I309" i="5" s="1"/>
  <c r="K309" i="5" s="1"/>
  <c r="B309" i="5"/>
  <c r="A309" i="5"/>
  <c r="I308" i="5" a="1"/>
  <c r="I308" i="5" s="1"/>
  <c r="M308" i="5" s="1" a="1"/>
  <c r="M308" i="5" s="1"/>
  <c r="B308" i="5"/>
  <c r="A308" i="5"/>
  <c r="I307" i="5" a="1"/>
  <c r="I307" i="5" s="1"/>
  <c r="B307" i="5"/>
  <c r="A307" i="5"/>
  <c r="I306" i="5" a="1"/>
  <c r="I306" i="5" s="1"/>
  <c r="B306" i="5"/>
  <c r="A306" i="5" s="1"/>
  <c r="I305" i="5" a="1"/>
  <c r="I305" i="5" s="1"/>
  <c r="M305" i="5" s="1" a="1"/>
  <c r="M305" i="5" s="1"/>
  <c r="B305" i="5"/>
  <c r="A305" i="5"/>
  <c r="I304" i="5" a="1"/>
  <c r="I304" i="5" s="1"/>
  <c r="N304" i="5" s="1" a="1"/>
  <c r="N304" i="5" s="1"/>
  <c r="B304" i="5"/>
  <c r="A304" i="5"/>
  <c r="I303" i="5" a="1"/>
  <c r="I303" i="5" s="1"/>
  <c r="M303" i="5" s="1" a="1"/>
  <c r="M303" i="5" s="1"/>
  <c r="B303" i="5"/>
  <c r="A303" i="5"/>
  <c r="I302" i="5" a="1"/>
  <c r="I302" i="5" s="1"/>
  <c r="B302" i="5"/>
  <c r="A302" i="5" s="1"/>
  <c r="I301" i="5" a="1"/>
  <c r="I301" i="5" s="1"/>
  <c r="B301" i="5"/>
  <c r="A301" i="5" s="1"/>
  <c r="I300" i="5" a="1"/>
  <c r="I300" i="5" s="1"/>
  <c r="B300" i="5"/>
  <c r="A300" i="5" s="1"/>
  <c r="I299" i="5" a="1"/>
  <c r="I299" i="5" s="1"/>
  <c r="B299" i="5"/>
  <c r="A299" i="5"/>
  <c r="I298" i="5" a="1"/>
  <c r="I298" i="5" s="1"/>
  <c r="K298" i="5" s="1"/>
  <c r="B298" i="5"/>
  <c r="A298" i="5" s="1"/>
  <c r="I297" i="5" a="1"/>
  <c r="I297" i="5" s="1"/>
  <c r="B297" i="5"/>
  <c r="A297" i="5"/>
  <c r="I296" i="5" a="1"/>
  <c r="I296" i="5" s="1"/>
  <c r="B296" i="5"/>
  <c r="A296" i="5" s="1"/>
  <c r="I295" i="5" a="1"/>
  <c r="I295" i="5" s="1"/>
  <c r="B295" i="5"/>
  <c r="A295" i="5"/>
  <c r="I294" i="5" a="1"/>
  <c r="I294" i="5" s="1"/>
  <c r="B294" i="5"/>
  <c r="A294" i="5" s="1"/>
  <c r="I293" i="5" a="1"/>
  <c r="I293" i="5" s="1"/>
  <c r="B293" i="5"/>
  <c r="A293" i="5"/>
  <c r="I292" i="5" a="1"/>
  <c r="I292" i="5" s="1"/>
  <c r="B292" i="5"/>
  <c r="A292" i="5"/>
  <c r="I291" i="5" a="1"/>
  <c r="I291" i="5" s="1"/>
  <c r="B291" i="5"/>
  <c r="A291" i="5"/>
  <c r="I290" i="5" a="1"/>
  <c r="I290" i="5" s="1"/>
  <c r="M290" i="5" s="1" a="1"/>
  <c r="M290" i="5" s="1"/>
  <c r="B290" i="5"/>
  <c r="A290" i="5" s="1"/>
  <c r="I289" i="5" a="1"/>
  <c r="I289" i="5" s="1"/>
  <c r="K289" i="5" s="1"/>
  <c r="B289" i="5"/>
  <c r="A289" i="5" s="1"/>
  <c r="I288" i="5" a="1"/>
  <c r="I288" i="5" s="1"/>
  <c r="J288" i="5" s="1"/>
  <c r="O288" i="5" s="1" a="1"/>
  <c r="O288" i="5" s="1"/>
  <c r="B288" i="5"/>
  <c r="A288" i="5" s="1"/>
  <c r="I287" i="5" a="1"/>
  <c r="I287" i="5" s="1"/>
  <c r="B287" i="5"/>
  <c r="A287" i="5"/>
  <c r="I286" i="5" a="1"/>
  <c r="I286" i="5" s="1"/>
  <c r="K286" i="5" s="1"/>
  <c r="B286" i="5"/>
  <c r="A286" i="5" s="1"/>
  <c r="I285" i="5" a="1"/>
  <c r="I285" i="5" s="1"/>
  <c r="J285" i="5" s="1"/>
  <c r="O285" i="5" s="1" a="1"/>
  <c r="O285" i="5" s="1"/>
  <c r="B285" i="5"/>
  <c r="A285" i="5" s="1"/>
  <c r="I284" i="5" a="1"/>
  <c r="I284" i="5" s="1"/>
  <c r="K284" i="5" s="1"/>
  <c r="B284" i="5"/>
  <c r="A284" i="5" s="1"/>
  <c r="I283" i="5" a="1"/>
  <c r="I283" i="5" s="1"/>
  <c r="B283" i="5"/>
  <c r="A283" i="5"/>
  <c r="I282" i="5" a="1"/>
  <c r="I282" i="5" s="1"/>
  <c r="B282" i="5"/>
  <c r="A282" i="5" s="1"/>
  <c r="I281" i="5" a="1"/>
  <c r="I281" i="5" s="1"/>
  <c r="M281" i="5" s="1" a="1"/>
  <c r="M281" i="5" s="1"/>
  <c r="B281" i="5"/>
  <c r="A281" i="5" s="1"/>
  <c r="I280" i="5" a="1"/>
  <c r="I280" i="5" s="1"/>
  <c r="M280" i="5" s="1" a="1"/>
  <c r="M280" i="5" s="1"/>
  <c r="B280" i="5"/>
  <c r="A280" i="5"/>
  <c r="I279" i="5" a="1"/>
  <c r="I279" i="5" s="1"/>
  <c r="B279" i="5"/>
  <c r="A279" i="5"/>
  <c r="I278" i="5" a="1"/>
  <c r="I278" i="5" s="1"/>
  <c r="M278" i="5" s="1" a="1"/>
  <c r="M278" i="5" s="1"/>
  <c r="B278" i="5"/>
  <c r="A278" i="5" s="1"/>
  <c r="I277" i="5" a="1"/>
  <c r="I277" i="5" s="1"/>
  <c r="N277" i="5" s="1" a="1"/>
  <c r="N277" i="5" s="1"/>
  <c r="B277" i="5"/>
  <c r="A277" i="5" s="1"/>
  <c r="I276" i="5" a="1"/>
  <c r="I276" i="5" s="1"/>
  <c r="B276" i="5"/>
  <c r="A276" i="5" s="1"/>
  <c r="I275" i="5" a="1"/>
  <c r="I275" i="5" s="1"/>
  <c r="J275" i="5" s="1"/>
  <c r="O275" i="5" s="1" a="1"/>
  <c r="O275" i="5" s="1"/>
  <c r="B275" i="5"/>
  <c r="A275" i="5"/>
  <c r="I274" i="5" a="1"/>
  <c r="I274" i="5" s="1"/>
  <c r="B274" i="5"/>
  <c r="A274" i="5" s="1"/>
  <c r="I273" i="5" a="1"/>
  <c r="I273" i="5" s="1"/>
  <c r="B273" i="5"/>
  <c r="A273" i="5"/>
  <c r="I272" i="5" a="1"/>
  <c r="I272" i="5" s="1"/>
  <c r="M272" i="5" s="1" a="1"/>
  <c r="M272" i="5" s="1"/>
  <c r="B272" i="5"/>
  <c r="A272" i="5" s="1"/>
  <c r="I271" i="5" a="1"/>
  <c r="I271" i="5" s="1"/>
  <c r="B271" i="5"/>
  <c r="A271" i="5"/>
  <c r="I270" i="5" a="1"/>
  <c r="I270" i="5" s="1"/>
  <c r="B270" i="5"/>
  <c r="A270" i="5" s="1"/>
  <c r="I269" i="5" a="1"/>
  <c r="I269" i="5" s="1"/>
  <c r="M269" i="5" s="1" a="1"/>
  <c r="M269" i="5" s="1"/>
  <c r="B269" i="5"/>
  <c r="A269" i="5"/>
  <c r="I268" i="5" a="1"/>
  <c r="I268" i="5" s="1"/>
  <c r="M268" i="5" s="1" a="1"/>
  <c r="M268" i="5" s="1"/>
  <c r="B268" i="5"/>
  <c r="A268" i="5"/>
  <c r="I267" i="5" a="1"/>
  <c r="I267" i="5" s="1"/>
  <c r="B267" i="5"/>
  <c r="A267" i="5"/>
  <c r="I266" i="5" a="1"/>
  <c r="I266" i="5" s="1"/>
  <c r="B266" i="5"/>
  <c r="A266" i="5" s="1"/>
  <c r="I265" i="5" a="1"/>
  <c r="I265" i="5" s="1"/>
  <c r="B265" i="5"/>
  <c r="A265" i="5" s="1"/>
  <c r="I264" i="5" a="1"/>
  <c r="I264" i="5" s="1"/>
  <c r="N264" i="5" s="1" a="1"/>
  <c r="N264" i="5" s="1"/>
  <c r="B264" i="5"/>
  <c r="A264" i="5" s="1"/>
  <c r="I263" i="5" a="1"/>
  <c r="I263" i="5" s="1"/>
  <c r="B263" i="5"/>
  <c r="A263" i="5"/>
  <c r="I262" i="5" a="1"/>
  <c r="I262" i="5" s="1"/>
  <c r="K262" i="5" s="1"/>
  <c r="B262" i="5"/>
  <c r="A262" i="5" s="1"/>
  <c r="I261" i="5" a="1"/>
  <c r="I261" i="5" s="1"/>
  <c r="J261" i="5" s="1"/>
  <c r="O261" i="5" s="1" a="1"/>
  <c r="O261" i="5" s="1"/>
  <c r="B261" i="5"/>
  <c r="A261" i="5"/>
  <c r="I260" i="5" a="1"/>
  <c r="I260" i="5" s="1"/>
  <c r="B260" i="5"/>
  <c r="A260" i="5"/>
  <c r="I259" i="5" a="1"/>
  <c r="I259" i="5" s="1"/>
  <c r="B259" i="5"/>
  <c r="A259" i="5"/>
  <c r="I258" i="5" a="1"/>
  <c r="I258" i="5" s="1"/>
  <c r="B258" i="5"/>
  <c r="A258" i="5" s="1"/>
  <c r="I257" i="5" a="1"/>
  <c r="I257" i="5" s="1"/>
  <c r="M257" i="5" s="1" a="1"/>
  <c r="M257" i="5" s="1"/>
  <c r="B257" i="5"/>
  <c r="A257" i="5"/>
  <c r="I256" i="5" a="1"/>
  <c r="I256" i="5" s="1"/>
  <c r="B256" i="5"/>
  <c r="A256" i="5"/>
  <c r="I255" i="5" a="1"/>
  <c r="I255" i="5" s="1"/>
  <c r="B255" i="5"/>
  <c r="A255" i="5"/>
  <c r="I254" i="5" a="1"/>
  <c r="I254" i="5" s="1"/>
  <c r="M254" i="5" s="1" a="1"/>
  <c r="M254" i="5" s="1"/>
  <c r="B254" i="5"/>
  <c r="A254" i="5" s="1"/>
  <c r="I253" i="5" a="1"/>
  <c r="I253" i="5" s="1"/>
  <c r="N253" i="5" s="1" a="1"/>
  <c r="N253" i="5" s="1"/>
  <c r="B253" i="5"/>
  <c r="A253" i="5" s="1"/>
  <c r="I252" i="5" a="1"/>
  <c r="I252" i="5" s="1"/>
  <c r="B252" i="5"/>
  <c r="A252" i="5" s="1"/>
  <c r="I251" i="5" a="1"/>
  <c r="I251" i="5" s="1"/>
  <c r="J251" i="5" s="1"/>
  <c r="O251" i="5" s="1" a="1"/>
  <c r="O251" i="5" s="1"/>
  <c r="B251" i="5"/>
  <c r="A251" i="5"/>
  <c r="I250" i="5" a="1"/>
  <c r="I250" i="5" s="1"/>
  <c r="K250" i="5" s="1"/>
  <c r="B250" i="5"/>
  <c r="A250" i="5" s="1"/>
  <c r="I249" i="5" a="1"/>
  <c r="I249" i="5" s="1"/>
  <c r="B249" i="5"/>
  <c r="A249" i="5"/>
  <c r="I248" i="5" a="1"/>
  <c r="I248" i="5" s="1"/>
  <c r="B248" i="5"/>
  <c r="A248" i="5"/>
  <c r="I247" i="5" a="1"/>
  <c r="I247" i="5" s="1"/>
  <c r="B247" i="5"/>
  <c r="A247" i="5"/>
  <c r="I246" i="5" a="1"/>
  <c r="I246" i="5" s="1"/>
  <c r="B246" i="5"/>
  <c r="A246" i="5" s="1"/>
  <c r="I245" i="5" a="1"/>
  <c r="I245" i="5" s="1"/>
  <c r="M245" i="5" s="1" a="1"/>
  <c r="M245" i="5" s="1"/>
  <c r="B245" i="5"/>
  <c r="A245" i="5"/>
  <c r="I244" i="5" a="1"/>
  <c r="I244" i="5" s="1"/>
  <c r="B244" i="5"/>
  <c r="A244" i="5"/>
  <c r="I243" i="5" a="1"/>
  <c r="I243" i="5" s="1"/>
  <c r="N243" i="5" s="1" a="1"/>
  <c r="N243" i="5" s="1"/>
  <c r="B243" i="5"/>
  <c r="A243" i="5"/>
  <c r="I242" i="5" a="1"/>
  <c r="I242" i="5" s="1"/>
  <c r="B242" i="5"/>
  <c r="A242" i="5" s="1"/>
  <c r="I241" i="5" a="1"/>
  <c r="I241" i="5" s="1"/>
  <c r="B241" i="5"/>
  <c r="A241" i="5" s="1"/>
  <c r="I240" i="5" a="1"/>
  <c r="I240" i="5" s="1"/>
  <c r="B240" i="5"/>
  <c r="A240" i="5" s="1"/>
  <c r="I239" i="5" a="1"/>
  <c r="I239" i="5" s="1"/>
  <c r="B239" i="5"/>
  <c r="A239" i="5"/>
  <c r="I238" i="5" a="1"/>
  <c r="I238" i="5" s="1"/>
  <c r="B238" i="5"/>
  <c r="A238" i="5" s="1"/>
  <c r="I237" i="5" a="1"/>
  <c r="I237" i="5" s="1"/>
  <c r="K237" i="5" s="1"/>
  <c r="B237" i="5"/>
  <c r="A237" i="5" s="1"/>
  <c r="I236" i="5" a="1"/>
  <c r="I236" i="5" s="1"/>
  <c r="N236" i="5" s="1" a="1"/>
  <c r="N236" i="5" s="1"/>
  <c r="B236" i="5"/>
  <c r="A236" i="5"/>
  <c r="I235" i="5" a="1"/>
  <c r="I235" i="5" s="1"/>
  <c r="B235" i="5"/>
  <c r="A235" i="5"/>
  <c r="I234" i="5" a="1"/>
  <c r="I234" i="5" s="1"/>
  <c r="B234" i="5"/>
  <c r="A234" i="5" s="1"/>
  <c r="I233" i="5" a="1"/>
  <c r="I233" i="5" s="1"/>
  <c r="B233" i="5"/>
  <c r="A233" i="5" s="1"/>
  <c r="I232" i="5" a="1"/>
  <c r="I232" i="5" s="1"/>
  <c r="B232" i="5"/>
  <c r="A232" i="5"/>
  <c r="I231" i="5" a="1"/>
  <c r="I231" i="5" s="1"/>
  <c r="B231" i="5"/>
  <c r="A231" i="5"/>
  <c r="I230" i="5" a="1"/>
  <c r="I230" i="5" s="1"/>
  <c r="M230" i="5" s="1" a="1"/>
  <c r="M230" i="5" s="1"/>
  <c r="B230" i="5"/>
  <c r="A230" i="5" s="1"/>
  <c r="I229" i="5" a="1"/>
  <c r="I229" i="5" s="1"/>
  <c r="B229" i="5"/>
  <c r="A229" i="5" s="1"/>
  <c r="I228" i="5" a="1"/>
  <c r="I228" i="5" s="1"/>
  <c r="B228" i="5"/>
  <c r="A228" i="5" s="1"/>
  <c r="I227" i="5" a="1"/>
  <c r="I227" i="5" s="1"/>
  <c r="J227" i="5" s="1"/>
  <c r="O227" i="5" s="1" a="1"/>
  <c r="O227" i="5" s="1"/>
  <c r="B227" i="5"/>
  <c r="A227" i="5"/>
  <c r="I226" i="5" a="1"/>
  <c r="I226" i="5" s="1"/>
  <c r="B226" i="5"/>
  <c r="A226" i="5" s="1"/>
  <c r="I225" i="5" a="1"/>
  <c r="I225" i="5" s="1"/>
  <c r="J225" i="5" s="1"/>
  <c r="O225" i="5" s="1" a="1"/>
  <c r="O225" i="5" s="1"/>
  <c r="B225" i="5"/>
  <c r="A225" i="5"/>
  <c r="I224" i="5" a="1"/>
  <c r="I224" i="5" s="1"/>
  <c r="B224" i="5"/>
  <c r="A224" i="5" s="1"/>
  <c r="I223" i="5" a="1"/>
  <c r="I223" i="5" s="1"/>
  <c r="B223" i="5"/>
  <c r="A223" i="5"/>
  <c r="I222" i="5" a="1"/>
  <c r="I222" i="5" s="1"/>
  <c r="B222" i="5"/>
  <c r="A222" i="5" s="1"/>
  <c r="I221" i="5" a="1"/>
  <c r="I221" i="5" s="1"/>
  <c r="M221" i="5" s="1" a="1"/>
  <c r="M221" i="5" s="1"/>
  <c r="B221" i="5"/>
  <c r="A221" i="5"/>
  <c r="I220" i="5" a="1"/>
  <c r="I220" i="5" s="1"/>
  <c r="B220" i="5"/>
  <c r="A220" i="5"/>
  <c r="I219" i="5" a="1"/>
  <c r="I219" i="5" s="1"/>
  <c r="M219" i="5" s="1" a="1"/>
  <c r="M219" i="5" s="1"/>
  <c r="B219" i="5"/>
  <c r="A219" i="5"/>
  <c r="I218" i="5" a="1"/>
  <c r="I218" i="5" s="1"/>
  <c r="M218" i="5" s="1" a="1"/>
  <c r="M218" i="5" s="1"/>
  <c r="B218" i="5"/>
  <c r="A218" i="5" s="1"/>
  <c r="I217" i="5" a="1"/>
  <c r="I217" i="5" s="1"/>
  <c r="B217" i="5"/>
  <c r="A217" i="5" s="1"/>
  <c r="I216" i="5" a="1"/>
  <c r="I216" i="5" s="1"/>
  <c r="M216" i="5" s="1" a="1"/>
  <c r="M216" i="5" s="1"/>
  <c r="B216" i="5"/>
  <c r="A216" i="5" s="1"/>
  <c r="I215" i="5" a="1"/>
  <c r="I215" i="5" s="1"/>
  <c r="J215" i="5" s="1"/>
  <c r="O215" i="5" s="1" a="1"/>
  <c r="O215" i="5" s="1"/>
  <c r="B215" i="5"/>
  <c r="A215" i="5"/>
  <c r="I214" i="5" a="1"/>
  <c r="I214" i="5" s="1"/>
  <c r="B214" i="5"/>
  <c r="A214" i="5" s="1"/>
  <c r="I213" i="5" a="1"/>
  <c r="I213" i="5" s="1"/>
  <c r="J213" i="5" s="1"/>
  <c r="O213" i="5" s="1" a="1"/>
  <c r="O213" i="5" s="1"/>
  <c r="B213" i="5"/>
  <c r="A213" i="5" s="1"/>
  <c r="I212" i="5" a="1"/>
  <c r="I212" i="5" s="1"/>
  <c r="B212" i="5"/>
  <c r="A212" i="5"/>
  <c r="I211" i="5" a="1"/>
  <c r="I211" i="5" s="1"/>
  <c r="B211" i="5"/>
  <c r="A211" i="5"/>
  <c r="I210" i="5" a="1"/>
  <c r="I210" i="5" s="1"/>
  <c r="B210" i="5"/>
  <c r="A210" i="5" s="1"/>
  <c r="I209" i="5" a="1"/>
  <c r="I209" i="5" s="1"/>
  <c r="B209" i="5"/>
  <c r="A209" i="5" s="1"/>
  <c r="I208" i="5" a="1"/>
  <c r="I208" i="5" s="1"/>
  <c r="B208" i="5"/>
  <c r="A208" i="5"/>
  <c r="I207" i="5" a="1"/>
  <c r="I207" i="5" s="1"/>
  <c r="M207" i="5" s="1" a="1"/>
  <c r="M207" i="5" s="1"/>
  <c r="B207" i="5"/>
  <c r="A207" i="5"/>
  <c r="I206" i="5" a="1"/>
  <c r="I206" i="5" s="1"/>
  <c r="B206" i="5"/>
  <c r="A206" i="5" s="1"/>
  <c r="I205" i="5" a="1"/>
  <c r="I205" i="5" s="1"/>
  <c r="M205" i="5" s="1" a="1"/>
  <c r="M205" i="5" s="1"/>
  <c r="B205" i="5"/>
  <c r="A205" i="5" s="1"/>
  <c r="I204" i="5" a="1"/>
  <c r="I204" i="5" s="1"/>
  <c r="B204" i="5"/>
  <c r="A204" i="5" s="1"/>
  <c r="I203" i="5" a="1"/>
  <c r="I203" i="5" s="1"/>
  <c r="B203" i="5"/>
  <c r="A203" i="5"/>
  <c r="I202" i="5" a="1"/>
  <c r="I202" i="5" s="1"/>
  <c r="K202" i="5" s="1"/>
  <c r="B202" i="5"/>
  <c r="A202" i="5" s="1"/>
  <c r="I201" i="5" a="1"/>
  <c r="I201" i="5" s="1"/>
  <c r="B201" i="5"/>
  <c r="A201" i="5" s="1"/>
  <c r="I200" i="5" a="1"/>
  <c r="I200" i="5" s="1"/>
  <c r="N200" i="5" s="1" a="1"/>
  <c r="N200" i="5" s="1"/>
  <c r="B200" i="5"/>
  <c r="A200" i="5"/>
  <c r="I199" i="5" a="1"/>
  <c r="I199" i="5" s="1"/>
  <c r="B199" i="5"/>
  <c r="A199" i="5"/>
  <c r="I198" i="5" a="1"/>
  <c r="I198" i="5" s="1"/>
  <c r="B198" i="5"/>
  <c r="A198" i="5" s="1"/>
  <c r="I197" i="5" a="1"/>
  <c r="I197" i="5" s="1"/>
  <c r="B197" i="5"/>
  <c r="A197" i="5" s="1"/>
  <c r="I196" i="5" a="1"/>
  <c r="I196" i="5" s="1"/>
  <c r="B196" i="5"/>
  <c r="A196" i="5"/>
  <c r="I195" i="5" a="1"/>
  <c r="I195" i="5" s="1"/>
  <c r="B195" i="5"/>
  <c r="A195" i="5"/>
  <c r="I194" i="5" a="1"/>
  <c r="I194" i="5" s="1"/>
  <c r="M194" i="5" s="1" a="1"/>
  <c r="M194" i="5" s="1"/>
  <c r="B194" i="5"/>
  <c r="A194" i="5" s="1"/>
  <c r="I193" i="5" a="1"/>
  <c r="I193" i="5" s="1"/>
  <c r="B193" i="5"/>
  <c r="A193" i="5" s="1"/>
  <c r="I192" i="5" a="1"/>
  <c r="I192" i="5" s="1"/>
  <c r="B192" i="5"/>
  <c r="A192" i="5" s="1"/>
  <c r="I191" i="5" a="1"/>
  <c r="I191" i="5" s="1"/>
  <c r="J191" i="5" s="1"/>
  <c r="O191" i="5" s="1" a="1"/>
  <c r="O191" i="5" s="1"/>
  <c r="B191" i="5"/>
  <c r="A191" i="5"/>
  <c r="I190" i="5" a="1"/>
  <c r="I190" i="5" s="1"/>
  <c r="B190" i="5"/>
  <c r="A190" i="5" s="1"/>
  <c r="I189" i="5" a="1"/>
  <c r="I189" i="5" s="1"/>
  <c r="K189" i="5" s="1"/>
  <c r="B189" i="5"/>
  <c r="A189" i="5" s="1"/>
  <c r="I188" i="5" a="1"/>
  <c r="I188" i="5" s="1"/>
  <c r="K188" i="5" s="1"/>
  <c r="B188" i="5"/>
  <c r="A188" i="5"/>
  <c r="I187" i="5" a="1"/>
  <c r="I187" i="5" s="1"/>
  <c r="B187" i="5"/>
  <c r="A187" i="5"/>
  <c r="I186" i="5" a="1"/>
  <c r="I186" i="5" s="1"/>
  <c r="B186" i="5"/>
  <c r="A186" i="5" s="1"/>
  <c r="I185" i="5" a="1"/>
  <c r="I185" i="5" s="1"/>
  <c r="M185" i="5" s="1" a="1"/>
  <c r="M185" i="5" s="1"/>
  <c r="B185" i="5"/>
  <c r="A185" i="5" s="1"/>
  <c r="I184" i="5" a="1"/>
  <c r="I184" i="5" s="1"/>
  <c r="M184" i="5" s="1" a="1"/>
  <c r="M184" i="5" s="1"/>
  <c r="B184" i="5"/>
  <c r="A184" i="5"/>
  <c r="I183" i="5" a="1"/>
  <c r="I183" i="5" s="1"/>
  <c r="B183" i="5"/>
  <c r="A183" i="5"/>
  <c r="I182" i="5" a="1"/>
  <c r="I182" i="5" s="1"/>
  <c r="M182" i="5" s="1" a="1"/>
  <c r="M182" i="5" s="1"/>
  <c r="B182" i="5"/>
  <c r="A182" i="5" s="1"/>
  <c r="I181" i="5" a="1"/>
  <c r="I181" i="5" s="1"/>
  <c r="N181" i="5" s="1" a="1"/>
  <c r="N181" i="5" s="1"/>
  <c r="B181" i="5"/>
  <c r="A181" i="5" s="1"/>
  <c r="I180" i="5" a="1"/>
  <c r="I180" i="5" s="1"/>
  <c r="B180" i="5"/>
  <c r="A180" i="5" s="1"/>
  <c r="I179" i="5" a="1"/>
  <c r="I179" i="5" s="1"/>
  <c r="J179" i="5" s="1"/>
  <c r="O179" i="5" s="1" a="1"/>
  <c r="O179" i="5" s="1"/>
  <c r="B179" i="5"/>
  <c r="A179" i="5"/>
  <c r="I178" i="5" a="1"/>
  <c r="I178" i="5" s="1"/>
  <c r="K178" i="5" s="1"/>
  <c r="B178" i="5"/>
  <c r="A178" i="5" s="1"/>
  <c r="I177" i="5" a="1"/>
  <c r="I177" i="5" s="1"/>
  <c r="J177" i="5" s="1"/>
  <c r="O177" i="5" s="1" a="1"/>
  <c r="O177" i="5" s="1"/>
  <c r="B177" i="5"/>
  <c r="A177" i="5"/>
  <c r="I176" i="5" a="1"/>
  <c r="I176" i="5" s="1"/>
  <c r="B176" i="5"/>
  <c r="A176" i="5" s="1"/>
  <c r="I175" i="5" a="1"/>
  <c r="I175" i="5" s="1"/>
  <c r="B175" i="5"/>
  <c r="A175" i="5"/>
  <c r="I174" i="5" a="1"/>
  <c r="I174" i="5" s="1"/>
  <c r="B174" i="5"/>
  <c r="A174" i="5" s="1"/>
  <c r="I173" i="5" a="1"/>
  <c r="I173" i="5" s="1"/>
  <c r="B173" i="5"/>
  <c r="A173" i="5"/>
  <c r="I172" i="5" a="1"/>
  <c r="I172" i="5" s="1"/>
  <c r="B172" i="5"/>
  <c r="A172" i="5"/>
  <c r="I171" i="5" a="1"/>
  <c r="I171" i="5" s="1"/>
  <c r="B171" i="5"/>
  <c r="A171" i="5"/>
  <c r="I170" i="5" a="1"/>
  <c r="I170" i="5" s="1"/>
  <c r="M170" i="5" s="1" a="1"/>
  <c r="M170" i="5" s="1"/>
  <c r="B170" i="5"/>
  <c r="A170" i="5" s="1"/>
  <c r="I169" i="5" a="1"/>
  <c r="I169" i="5" s="1"/>
  <c r="N169" i="5" s="1" a="1"/>
  <c r="N169" i="5" s="1"/>
  <c r="B169" i="5"/>
  <c r="A169" i="5" s="1"/>
  <c r="I168" i="5" a="1"/>
  <c r="I168" i="5" s="1"/>
  <c r="B168" i="5"/>
  <c r="A168" i="5" s="1"/>
  <c r="I167" i="5" a="1"/>
  <c r="I167" i="5" s="1"/>
  <c r="B167" i="5"/>
  <c r="A167" i="5"/>
  <c r="I166" i="5" a="1"/>
  <c r="I166" i="5" s="1"/>
  <c r="K166" i="5" s="1"/>
  <c r="B166" i="5"/>
  <c r="A166" i="5" s="1"/>
  <c r="I165" i="5" a="1"/>
  <c r="I165" i="5" s="1"/>
  <c r="B165" i="5"/>
  <c r="A165" i="5"/>
  <c r="I164" i="5" a="1"/>
  <c r="I164" i="5" s="1"/>
  <c r="J164" i="5" s="1"/>
  <c r="O164" i="5" s="1" a="1"/>
  <c r="O164" i="5" s="1"/>
  <c r="B164" i="5"/>
  <c r="A164" i="5"/>
  <c r="I163" i="5" a="1"/>
  <c r="I163" i="5" s="1"/>
  <c r="B163" i="5"/>
  <c r="A163" i="5"/>
  <c r="I162" i="5" a="1"/>
  <c r="I162" i="5" s="1"/>
  <c r="B162" i="5"/>
  <c r="A162" i="5" s="1"/>
  <c r="I161" i="5" a="1"/>
  <c r="I161" i="5" s="1"/>
  <c r="M161" i="5" s="1" a="1"/>
  <c r="M161" i="5" s="1"/>
  <c r="B161" i="5"/>
  <c r="A161" i="5"/>
  <c r="I160" i="5" a="1"/>
  <c r="I160" i="5" s="1"/>
  <c r="K160" i="5" s="1"/>
  <c r="B160" i="5"/>
  <c r="A160" i="5"/>
  <c r="I159" i="5" a="1"/>
  <c r="I159" i="5" s="1"/>
  <c r="M159" i="5" s="1" a="1"/>
  <c r="M159" i="5" s="1"/>
  <c r="B159" i="5"/>
  <c r="A159" i="5"/>
  <c r="I158" i="5" a="1"/>
  <c r="I158" i="5" s="1"/>
  <c r="M158" i="5" s="1" a="1"/>
  <c r="M158" i="5" s="1"/>
  <c r="B158" i="5"/>
  <c r="A158" i="5" s="1"/>
  <c r="I157" i="5" a="1"/>
  <c r="I157" i="5" s="1"/>
  <c r="M157" i="5" s="1" a="1"/>
  <c r="M157" i="5" s="1"/>
  <c r="B157" i="5"/>
  <c r="A157" i="5" s="1"/>
  <c r="I156" i="5" a="1"/>
  <c r="I156" i="5" s="1"/>
  <c r="B156" i="5"/>
  <c r="A156" i="5" s="1"/>
  <c r="I155" i="5" a="1"/>
  <c r="I155" i="5" s="1"/>
  <c r="B155" i="5"/>
  <c r="A155" i="5"/>
  <c r="I154" i="5" a="1"/>
  <c r="I154" i="5" s="1"/>
  <c r="K154" i="5" s="1"/>
  <c r="B154" i="5"/>
  <c r="A154" i="5" s="1"/>
  <c r="I153" i="5" a="1"/>
  <c r="I153" i="5" s="1"/>
  <c r="B153" i="5"/>
  <c r="A153" i="5"/>
  <c r="I152" i="5" a="1"/>
  <c r="I152" i="5" s="1"/>
  <c r="N152" i="5" s="1" a="1"/>
  <c r="N152" i="5" s="1"/>
  <c r="B152" i="5"/>
  <c r="A152" i="5" s="1"/>
  <c r="I151" i="5" a="1"/>
  <c r="I151" i="5" s="1"/>
  <c r="B151" i="5"/>
  <c r="A151" i="5"/>
  <c r="I150" i="5" a="1"/>
  <c r="I150" i="5" s="1"/>
  <c r="B150" i="5"/>
  <c r="A150" i="5" s="1"/>
  <c r="I149" i="5" a="1"/>
  <c r="I149" i="5" s="1"/>
  <c r="M149" i="5" s="1" a="1"/>
  <c r="M149" i="5" s="1"/>
  <c r="B149" i="5"/>
  <c r="A149" i="5"/>
  <c r="I148" i="5" a="1"/>
  <c r="I148" i="5" s="1"/>
  <c r="J148" i="5" s="1"/>
  <c r="O148" i="5" s="1" a="1"/>
  <c r="O148" i="5" s="1"/>
  <c r="B148" i="5"/>
  <c r="A148" i="5"/>
  <c r="I147" i="5" a="1"/>
  <c r="I147" i="5" s="1"/>
  <c r="B147" i="5"/>
  <c r="A147" i="5"/>
  <c r="I146" i="5" a="1"/>
  <c r="I146" i="5" s="1"/>
  <c r="B146" i="5"/>
  <c r="A146" i="5" s="1"/>
  <c r="I145" i="5" a="1"/>
  <c r="I145" i="5" s="1"/>
  <c r="J145" i="5" s="1"/>
  <c r="O145" i="5" s="1" a="1"/>
  <c r="O145" i="5" s="1"/>
  <c r="B145" i="5"/>
  <c r="A145" i="5" s="1"/>
  <c r="I144" i="5" a="1"/>
  <c r="I144" i="5" s="1"/>
  <c r="B144" i="5"/>
  <c r="A144" i="5" s="1"/>
  <c r="I143" i="5" a="1"/>
  <c r="I143" i="5" s="1"/>
  <c r="N143" i="5" s="1" a="1"/>
  <c r="N143" i="5" s="1"/>
  <c r="B143" i="5"/>
  <c r="A143" i="5"/>
  <c r="I142" i="5" a="1"/>
  <c r="I142" i="5" s="1"/>
  <c r="B142" i="5"/>
  <c r="A142" i="5" s="1"/>
  <c r="I141" i="5" a="1"/>
  <c r="I141" i="5" s="1"/>
  <c r="K141" i="5" s="1"/>
  <c r="B141" i="5"/>
  <c r="A141" i="5" s="1"/>
  <c r="I140" i="5" a="1"/>
  <c r="I140" i="5" s="1"/>
  <c r="K140" i="5" s="1"/>
  <c r="B140" i="5"/>
  <c r="A140" i="5"/>
  <c r="I139" i="5" a="1"/>
  <c r="I139" i="5" s="1"/>
  <c r="B139" i="5"/>
  <c r="A139" i="5"/>
  <c r="I138" i="5" a="1"/>
  <c r="I138" i="5" s="1"/>
  <c r="B138" i="5"/>
  <c r="A138" i="5" s="1"/>
  <c r="I137" i="5" a="1"/>
  <c r="I137" i="5" s="1"/>
  <c r="B137" i="5"/>
  <c r="A137" i="5"/>
  <c r="I136" i="5" a="1"/>
  <c r="I136" i="5" s="1"/>
  <c r="N136" i="5" s="1" a="1"/>
  <c r="N136" i="5" s="1"/>
  <c r="B136" i="5"/>
  <c r="A136" i="5"/>
  <c r="I135" i="5" a="1"/>
  <c r="I135" i="5" s="1"/>
  <c r="B135" i="5"/>
  <c r="A135" i="5"/>
  <c r="I134" i="5" a="1"/>
  <c r="I134" i="5" s="1"/>
  <c r="B134" i="5"/>
  <c r="A134" i="5" s="1"/>
  <c r="I133" i="5" a="1"/>
  <c r="I133" i="5" s="1"/>
  <c r="B133" i="5"/>
  <c r="A133" i="5" s="1"/>
  <c r="I132" i="5" a="1"/>
  <c r="I132" i="5" s="1"/>
  <c r="M132" i="5" s="1" a="1"/>
  <c r="M132" i="5" s="1"/>
  <c r="B132" i="5"/>
  <c r="A132" i="5" s="1"/>
  <c r="I131" i="5" a="1"/>
  <c r="I131" i="5" s="1"/>
  <c r="B131" i="5"/>
  <c r="A131" i="5"/>
  <c r="I130" i="5" a="1"/>
  <c r="I130" i="5" s="1"/>
  <c r="B130" i="5"/>
  <c r="A130" i="5" s="1"/>
  <c r="I129" i="5" a="1"/>
  <c r="I129" i="5" s="1"/>
  <c r="B129" i="5"/>
  <c r="A129" i="5" s="1"/>
  <c r="I128" i="5" a="1"/>
  <c r="I128" i="5" s="1"/>
  <c r="K128" i="5" s="1"/>
  <c r="B128" i="5"/>
  <c r="A128" i="5"/>
  <c r="I127" i="5" a="1"/>
  <c r="I127" i="5" s="1"/>
  <c r="B127" i="5"/>
  <c r="A127" i="5"/>
  <c r="I126" i="5" a="1"/>
  <c r="I126" i="5" s="1"/>
  <c r="B126" i="5"/>
  <c r="A126" i="5" s="1"/>
  <c r="I125" i="5" a="1"/>
  <c r="I125" i="5" s="1"/>
  <c r="B125" i="5"/>
  <c r="A125" i="5"/>
  <c r="I124" i="5" a="1"/>
  <c r="I124" i="5" s="1"/>
  <c r="B124" i="5"/>
  <c r="A124" i="5"/>
  <c r="I123" i="5" a="1"/>
  <c r="I123" i="5" s="1"/>
  <c r="B123" i="5"/>
  <c r="A123" i="5"/>
  <c r="I122" i="5" a="1"/>
  <c r="I122" i="5" s="1"/>
  <c r="K122" i="5" s="1"/>
  <c r="B122" i="5"/>
  <c r="A122" i="5" s="1"/>
  <c r="I121" i="5" a="1"/>
  <c r="I121" i="5" s="1"/>
  <c r="K121" i="5" s="1"/>
  <c r="B121" i="5"/>
  <c r="A121" i="5" s="1"/>
  <c r="I120" i="5" a="1"/>
  <c r="I120" i="5" s="1"/>
  <c r="M120" i="5" s="1" a="1"/>
  <c r="M120" i="5" s="1"/>
  <c r="B120" i="5"/>
  <c r="A120" i="5" s="1"/>
  <c r="I119" i="5" a="1"/>
  <c r="I119" i="5" s="1"/>
  <c r="N119" i="5" s="1" a="1"/>
  <c r="N119" i="5" s="1"/>
  <c r="B119" i="5"/>
  <c r="A119" i="5"/>
  <c r="I118" i="5" a="1"/>
  <c r="I118" i="5" s="1"/>
  <c r="B118" i="5"/>
  <c r="A118" i="5" s="1"/>
  <c r="I117" i="5" a="1"/>
  <c r="I117" i="5" s="1"/>
  <c r="K117" i="5" s="1"/>
  <c r="B117" i="5"/>
  <c r="A117" i="5" s="1"/>
  <c r="I116" i="5" a="1"/>
  <c r="I116" i="5" s="1"/>
  <c r="K116" i="5" s="1"/>
  <c r="B116" i="5"/>
  <c r="A116" i="5"/>
  <c r="I115" i="5" a="1"/>
  <c r="I115" i="5" s="1"/>
  <c r="J115" i="5" s="1"/>
  <c r="O115" i="5" s="1" a="1"/>
  <c r="O115" i="5" s="1"/>
  <c r="B115" i="5"/>
  <c r="A115" i="5"/>
  <c r="I114" i="5" a="1"/>
  <c r="I114" i="5" s="1"/>
  <c r="B114" i="5"/>
  <c r="A114" i="5" s="1"/>
  <c r="I113" i="5" a="1"/>
  <c r="I113" i="5" s="1"/>
  <c r="N113" i="5" s="1" a="1"/>
  <c r="N113" i="5" s="1"/>
  <c r="B113" i="5"/>
  <c r="A113" i="5"/>
  <c r="I112" i="5" a="1"/>
  <c r="I112" i="5" s="1"/>
  <c r="B112" i="5"/>
  <c r="A112" i="5"/>
  <c r="I111" i="5" a="1"/>
  <c r="I111" i="5" s="1"/>
  <c r="N111" i="5" s="1" a="1"/>
  <c r="N111" i="5" s="1"/>
  <c r="B111" i="5"/>
  <c r="A111" i="5"/>
  <c r="I110" i="5" a="1"/>
  <c r="I110" i="5" s="1"/>
  <c r="B110" i="5"/>
  <c r="A110" i="5" s="1"/>
  <c r="I109" i="5" a="1"/>
  <c r="I109" i="5" s="1"/>
  <c r="M109" i="5" s="1" a="1"/>
  <c r="M109" i="5" s="1"/>
  <c r="B109" i="5"/>
  <c r="A109" i="5" s="1"/>
  <c r="I108" i="5" a="1"/>
  <c r="I108" i="5" s="1"/>
  <c r="B108" i="5"/>
  <c r="A108" i="5" s="1"/>
  <c r="I107" i="5" a="1"/>
  <c r="I107" i="5" s="1"/>
  <c r="N107" i="5" s="1" a="1"/>
  <c r="N107" i="5" s="1"/>
  <c r="B107" i="5"/>
  <c r="A107" i="5"/>
  <c r="I106" i="5" a="1"/>
  <c r="I106" i="5" s="1"/>
  <c r="B106" i="5"/>
  <c r="A106" i="5" s="1"/>
  <c r="I105" i="5" a="1"/>
  <c r="I105" i="5" s="1"/>
  <c r="K105" i="5" s="1"/>
  <c r="B105" i="5"/>
  <c r="A105" i="5" s="1"/>
  <c r="I104" i="5" a="1"/>
  <c r="I104" i="5" s="1"/>
  <c r="K104" i="5" s="1"/>
  <c r="B104" i="5"/>
  <c r="A104" i="5"/>
  <c r="I103" i="5" a="1"/>
  <c r="I103" i="5" s="1"/>
  <c r="J103" i="5" s="1"/>
  <c r="O103" i="5" s="1" a="1"/>
  <c r="O103" i="5" s="1"/>
  <c r="B103" i="5"/>
  <c r="A103" i="5"/>
  <c r="I102" i="5" a="1"/>
  <c r="I102" i="5" s="1"/>
  <c r="B102" i="5"/>
  <c r="A102" i="5" s="1"/>
  <c r="I101" i="5" a="1"/>
  <c r="I101" i="5" s="1"/>
  <c r="N101" i="5" s="1" a="1"/>
  <c r="N101" i="5" s="1"/>
  <c r="B101" i="5"/>
  <c r="A101" i="5"/>
  <c r="I100" i="5" a="1"/>
  <c r="I100" i="5" s="1"/>
  <c r="N100" i="5" s="1" a="1"/>
  <c r="N100" i="5" s="1"/>
  <c r="B100" i="5"/>
  <c r="A100" i="5"/>
  <c r="I99" i="5" a="1"/>
  <c r="I99" i="5" s="1"/>
  <c r="N99" i="5" s="1" a="1"/>
  <c r="N99" i="5" s="1"/>
  <c r="B99" i="5"/>
  <c r="A99" i="5"/>
  <c r="I98" i="5" a="1"/>
  <c r="I98" i="5" s="1"/>
  <c r="K98" i="5" s="1"/>
  <c r="B98" i="5"/>
  <c r="A98" i="5" s="1"/>
  <c r="I97" i="5" a="1"/>
  <c r="I97" i="5" s="1"/>
  <c r="B97" i="5"/>
  <c r="A97" i="5" s="1"/>
  <c r="I96" i="5" a="1"/>
  <c r="I96" i="5" s="1"/>
  <c r="M96" i="5" s="1" a="1"/>
  <c r="M96" i="5" s="1"/>
  <c r="B96" i="5"/>
  <c r="A96" i="5" s="1"/>
  <c r="I95" i="5" a="1"/>
  <c r="I95" i="5" s="1"/>
  <c r="B95" i="5"/>
  <c r="A95" i="5"/>
  <c r="I94" i="5" a="1"/>
  <c r="I94" i="5" s="1"/>
  <c r="B94" i="5"/>
  <c r="A94" i="5" s="1"/>
  <c r="I93" i="5" a="1"/>
  <c r="I93" i="5" s="1"/>
  <c r="K93" i="5" s="1"/>
  <c r="B93" i="5"/>
  <c r="A93" i="5" s="1"/>
  <c r="I92" i="5" a="1"/>
  <c r="I92" i="5" s="1"/>
  <c r="B92" i="5"/>
  <c r="A92" i="5"/>
  <c r="I91" i="5" a="1"/>
  <c r="I91" i="5" s="1"/>
  <c r="B91" i="5"/>
  <c r="A91" i="5"/>
  <c r="I90" i="5" a="1"/>
  <c r="I90" i="5" s="1"/>
  <c r="B90" i="5"/>
  <c r="A90" i="5" s="1"/>
  <c r="I89" i="5" a="1"/>
  <c r="I89" i="5" s="1"/>
  <c r="B89" i="5"/>
  <c r="A89" i="5"/>
  <c r="I88" i="5" a="1"/>
  <c r="I88" i="5" s="1"/>
  <c r="B88" i="5"/>
  <c r="A88" i="5"/>
  <c r="I87" i="5" a="1"/>
  <c r="I87" i="5" s="1"/>
  <c r="B87" i="5"/>
  <c r="A87" i="5"/>
  <c r="I86" i="5" a="1"/>
  <c r="I86" i="5" s="1"/>
  <c r="K86" i="5" s="1"/>
  <c r="B86" i="5"/>
  <c r="A86" i="5" s="1"/>
  <c r="I85" i="5" a="1"/>
  <c r="I85" i="5" s="1"/>
  <c r="B85" i="5"/>
  <c r="A85" i="5" s="1"/>
  <c r="I84" i="5" a="1"/>
  <c r="I84" i="5" s="1"/>
  <c r="M84" i="5" s="1" a="1"/>
  <c r="M84" i="5" s="1"/>
  <c r="B84" i="5"/>
  <c r="A84" i="5" s="1"/>
  <c r="I83" i="5" a="1"/>
  <c r="I83" i="5" s="1"/>
  <c r="N83" i="5" s="1" a="1"/>
  <c r="N83" i="5" s="1"/>
  <c r="B83" i="5"/>
  <c r="A83" i="5"/>
  <c r="I82" i="5" a="1"/>
  <c r="I82" i="5" s="1"/>
  <c r="B82" i="5"/>
  <c r="A82" i="5" s="1"/>
  <c r="I81" i="5" a="1"/>
  <c r="I81" i="5" s="1"/>
  <c r="K81" i="5" s="1"/>
  <c r="B81" i="5"/>
  <c r="A81" i="5" s="1"/>
  <c r="I80" i="5" a="1"/>
  <c r="I80" i="5" s="1"/>
  <c r="B80" i="5"/>
  <c r="A80" i="5"/>
  <c r="I79" i="5" a="1"/>
  <c r="I79" i="5" s="1"/>
  <c r="J79" i="5" s="1"/>
  <c r="O79" i="5" s="1" a="1"/>
  <c r="O79" i="5" s="1"/>
  <c r="B79" i="5"/>
  <c r="A79" i="5"/>
  <c r="I78" i="5" a="1"/>
  <c r="I78" i="5" s="1"/>
  <c r="B78" i="5"/>
  <c r="A78" i="5" s="1"/>
  <c r="I77" i="5" a="1"/>
  <c r="I77" i="5" s="1"/>
  <c r="N77" i="5" s="1" a="1"/>
  <c r="N77" i="5" s="1"/>
  <c r="B77" i="5"/>
  <c r="A77" i="5"/>
  <c r="I76" i="5" a="1"/>
  <c r="I76" i="5" s="1"/>
  <c r="N76" i="5" s="1" a="1"/>
  <c r="N76" i="5" s="1"/>
  <c r="B76" i="5"/>
  <c r="A76" i="5"/>
  <c r="I75" i="5" a="1"/>
  <c r="I75" i="5" s="1"/>
  <c r="N75" i="5" s="1" a="1"/>
  <c r="N75" i="5" s="1"/>
  <c r="B75" i="5"/>
  <c r="A75" i="5"/>
  <c r="I74" i="5" a="1"/>
  <c r="I74" i="5" s="1"/>
  <c r="B74" i="5"/>
  <c r="A74" i="5" s="1"/>
  <c r="I73" i="5" a="1"/>
  <c r="I73" i="5" s="1"/>
  <c r="B73" i="5"/>
  <c r="A73" i="5" s="1"/>
  <c r="I72" i="5" a="1"/>
  <c r="I72" i="5" s="1"/>
  <c r="M72" i="5" s="1" a="1"/>
  <c r="M72" i="5" s="1"/>
  <c r="B72" i="5"/>
  <c r="A72" i="5" s="1"/>
  <c r="I71" i="5" a="1"/>
  <c r="I71" i="5" s="1"/>
  <c r="B71" i="5"/>
  <c r="A71" i="5"/>
  <c r="I70" i="5" a="1"/>
  <c r="I70" i="5" s="1"/>
  <c r="B70" i="5"/>
  <c r="A70" i="5" s="1"/>
  <c r="I69" i="5" a="1"/>
  <c r="I69" i="5" s="1"/>
  <c r="K69" i="5" s="1"/>
  <c r="B69" i="5"/>
  <c r="A69" i="5" s="1"/>
  <c r="I68" i="5" a="1"/>
  <c r="I68" i="5" s="1"/>
  <c r="B68" i="5"/>
  <c r="A68" i="5"/>
  <c r="I67" i="5" a="1"/>
  <c r="I67" i="5" s="1"/>
  <c r="B67" i="5"/>
  <c r="A67" i="5"/>
  <c r="I66" i="5" a="1"/>
  <c r="I66" i="5" s="1"/>
  <c r="B66" i="5"/>
  <c r="A66" i="5" s="1"/>
  <c r="I65" i="5" a="1"/>
  <c r="I65" i="5" s="1"/>
  <c r="N65" i="5" s="1" a="1"/>
  <c r="N65" i="5" s="1"/>
  <c r="B65" i="5"/>
  <c r="A65" i="5"/>
  <c r="I64" i="5" a="1"/>
  <c r="I64" i="5" s="1"/>
  <c r="N64" i="5" s="1" a="1"/>
  <c r="N64" i="5" s="1"/>
  <c r="B64" i="5"/>
  <c r="A64" i="5"/>
  <c r="I63" i="5" a="1"/>
  <c r="I63" i="5" s="1"/>
  <c r="N63" i="5" s="1" a="1"/>
  <c r="N63" i="5" s="1"/>
  <c r="B63" i="5"/>
  <c r="A63" i="5"/>
  <c r="I62" i="5" a="1"/>
  <c r="I62" i="5" s="1"/>
  <c r="K62" i="5" s="1"/>
  <c r="B62" i="5"/>
  <c r="A62" i="5" s="1"/>
  <c r="I61" i="5" a="1"/>
  <c r="I61" i="5" s="1"/>
  <c r="K61" i="5" s="1"/>
  <c r="B61" i="5"/>
  <c r="A61" i="5" s="1"/>
  <c r="I60" i="5" a="1"/>
  <c r="I60" i="5" s="1"/>
  <c r="M60" i="5" s="1" a="1"/>
  <c r="M60" i="5" s="1"/>
  <c r="B60" i="5"/>
  <c r="A60" i="5" s="1"/>
  <c r="I59" i="5" a="1"/>
  <c r="I59" i="5" s="1"/>
  <c r="B59" i="5"/>
  <c r="A59" i="5"/>
  <c r="I58" i="5" a="1"/>
  <c r="I58" i="5" s="1"/>
  <c r="B58" i="5"/>
  <c r="A58" i="5" s="1"/>
  <c r="I57" i="5" a="1"/>
  <c r="I57" i="5" s="1"/>
  <c r="B57" i="5"/>
  <c r="A57" i="5" s="1"/>
  <c r="I56" i="5" a="1"/>
  <c r="I56" i="5" s="1"/>
  <c r="K56" i="5" s="1"/>
  <c r="B56" i="5"/>
  <c r="A56" i="5"/>
  <c r="I55" i="5" a="1"/>
  <c r="I55" i="5" s="1"/>
  <c r="B55" i="5"/>
  <c r="A55" i="5"/>
  <c r="I54" i="5" a="1"/>
  <c r="I54" i="5" s="1"/>
  <c r="B54" i="5"/>
  <c r="A54" i="5" s="1"/>
  <c r="I53" i="5" a="1"/>
  <c r="I53" i="5" s="1"/>
  <c r="B53" i="5"/>
  <c r="A53" i="5"/>
  <c r="I52" i="5" a="1"/>
  <c r="I52" i="5" s="1"/>
  <c r="B52" i="5"/>
  <c r="A52" i="5"/>
  <c r="I51" i="5" a="1"/>
  <c r="I51" i="5" s="1"/>
  <c r="B51" i="5"/>
  <c r="A51" i="5"/>
  <c r="I50" i="5" a="1"/>
  <c r="I50" i="5" s="1"/>
  <c r="K50" i="5" s="1"/>
  <c r="B50" i="5"/>
  <c r="A50" i="5" s="1"/>
  <c r="I49" i="5" a="1"/>
  <c r="I49" i="5" s="1"/>
  <c r="B49" i="5"/>
  <c r="A49" i="5" s="1"/>
  <c r="I48" i="5" a="1"/>
  <c r="I48" i="5" s="1"/>
  <c r="M48" i="5" s="1" a="1"/>
  <c r="M48" i="5" s="1"/>
  <c r="B48" i="5"/>
  <c r="A48" i="5" s="1"/>
  <c r="I47" i="5" a="1"/>
  <c r="I47" i="5" s="1"/>
  <c r="N47" i="5" s="1" a="1"/>
  <c r="N47" i="5" s="1"/>
  <c r="B47" i="5"/>
  <c r="A47" i="5"/>
  <c r="I46" i="5" a="1"/>
  <c r="I46" i="5" s="1"/>
  <c r="B46" i="5"/>
  <c r="A46" i="5" s="1"/>
  <c r="I45" i="5" a="1"/>
  <c r="I45" i="5" s="1"/>
  <c r="K45" i="5" s="1"/>
  <c r="B45" i="5"/>
  <c r="A45" i="5" s="1"/>
  <c r="I44" i="5" a="1"/>
  <c r="I44" i="5" s="1"/>
  <c r="K44" i="5" s="1"/>
  <c r="B44" i="5"/>
  <c r="A44" i="5"/>
  <c r="I43" i="5" a="1"/>
  <c r="I43" i="5" s="1"/>
  <c r="J43" i="5" s="1"/>
  <c r="O43" i="5" s="1" a="1"/>
  <c r="O43" i="5" s="1"/>
  <c r="B43" i="5"/>
  <c r="A43" i="5"/>
  <c r="I42" i="5" a="1"/>
  <c r="I42" i="5" s="1"/>
  <c r="B42" i="5"/>
  <c r="A42" i="5" s="1"/>
  <c r="I41" i="5" a="1"/>
  <c r="I41" i="5" s="1"/>
  <c r="N41" i="5" s="1" a="1"/>
  <c r="N41" i="5" s="1"/>
  <c r="B41" i="5"/>
  <c r="A41" i="5" s="1"/>
  <c r="I40" i="5" a="1"/>
  <c r="I40" i="5" s="1"/>
  <c r="N40" i="5" s="1" a="1"/>
  <c r="N40" i="5" s="1"/>
  <c r="B40" i="5"/>
  <c r="A40" i="5"/>
  <c r="I39" i="5" a="1"/>
  <c r="I39" i="5" s="1"/>
  <c r="N39" i="5" s="1" a="1"/>
  <c r="N39" i="5" s="1"/>
  <c r="B39" i="5"/>
  <c r="A39" i="5"/>
  <c r="I38" i="5" a="1"/>
  <c r="I38" i="5" s="1"/>
  <c r="B38" i="5"/>
  <c r="A38" i="5" s="1"/>
  <c r="I37" i="5" a="1"/>
  <c r="I37" i="5" s="1"/>
  <c r="B37" i="5"/>
  <c r="A37" i="5" s="1"/>
  <c r="I36" i="5" a="1"/>
  <c r="I36" i="5" s="1"/>
  <c r="M36" i="5" s="1" a="1"/>
  <c r="M36" i="5" s="1"/>
  <c r="B36" i="5"/>
  <c r="A36" i="5" s="1"/>
  <c r="I35" i="5" a="1"/>
  <c r="I35" i="5" s="1"/>
  <c r="N35" i="5" s="1" a="1"/>
  <c r="N35" i="5" s="1"/>
  <c r="B35" i="5"/>
  <c r="A35" i="5"/>
  <c r="I34" i="5" a="1"/>
  <c r="I34" i="5" s="1"/>
  <c r="B34" i="5"/>
  <c r="A34" i="5" s="1"/>
  <c r="I33" i="5" a="1"/>
  <c r="I33" i="5" s="1"/>
  <c r="J33" i="5" s="1"/>
  <c r="O33" i="5" s="1" a="1"/>
  <c r="O33" i="5" s="1"/>
  <c r="B33" i="5"/>
  <c r="A33" i="5" s="1"/>
  <c r="I32" i="5" a="1"/>
  <c r="I32" i="5" s="1"/>
  <c r="K32" i="5" s="1"/>
  <c r="B32" i="5"/>
  <c r="A32" i="5"/>
  <c r="I31" i="5" a="1"/>
  <c r="I31" i="5" s="1"/>
  <c r="B31" i="5"/>
  <c r="A31" i="5"/>
  <c r="I30" i="5" a="1"/>
  <c r="I30" i="5" s="1"/>
  <c r="B30" i="5"/>
  <c r="A30" i="5" s="1"/>
  <c r="I29" i="5" a="1"/>
  <c r="I29" i="5" s="1"/>
  <c r="B29" i="5"/>
  <c r="A29" i="5"/>
  <c r="I28" i="5" a="1"/>
  <c r="I28" i="5" s="1"/>
  <c r="N28" i="5" s="1" a="1"/>
  <c r="N28" i="5" s="1"/>
  <c r="B28" i="5"/>
  <c r="A28" i="5"/>
  <c r="I27" i="5" a="1"/>
  <c r="I27" i="5" s="1"/>
  <c r="B27" i="5"/>
  <c r="A27" i="5"/>
  <c r="I26" i="5" a="1"/>
  <c r="I26" i="5" s="1"/>
  <c r="K26" i="5" s="1"/>
  <c r="B26" i="5"/>
  <c r="A26" i="5" s="1"/>
  <c r="I25" i="5" a="1"/>
  <c r="I25" i="5" s="1"/>
  <c r="B25" i="5"/>
  <c r="A25" i="5" s="1"/>
  <c r="I24" i="5" a="1"/>
  <c r="I24" i="5" s="1"/>
  <c r="M24" i="5" s="1" a="1"/>
  <c r="M24" i="5" s="1"/>
  <c r="B24" i="5"/>
  <c r="A24" i="5" s="1"/>
  <c r="I23" i="5" a="1"/>
  <c r="I23" i="5" s="1"/>
  <c r="B23" i="5"/>
  <c r="A23" i="5"/>
  <c r="I22" i="5" a="1"/>
  <c r="I22" i="5" s="1"/>
  <c r="B22" i="5"/>
  <c r="A22" i="5" s="1"/>
  <c r="I21" i="5" a="1"/>
  <c r="I21" i="5" s="1"/>
  <c r="K21" i="5" s="1"/>
  <c r="B21" i="5"/>
  <c r="A21" i="5" s="1"/>
  <c r="I20" i="5" a="1"/>
  <c r="I20" i="5" s="1"/>
  <c r="K20" i="5" s="1"/>
  <c r="B20" i="5"/>
  <c r="A20" i="5"/>
  <c r="I19" i="5" a="1"/>
  <c r="I19" i="5" s="1"/>
  <c r="B19" i="5"/>
  <c r="A19" i="5"/>
  <c r="I18" i="5" a="1"/>
  <c r="I18" i="5" s="1"/>
  <c r="B18" i="5"/>
  <c r="A18" i="5" s="1"/>
  <c r="I17" i="5" a="1"/>
  <c r="I17" i="5" s="1"/>
  <c r="B17" i="5"/>
  <c r="A17" i="5"/>
  <c r="I16" i="5" a="1"/>
  <c r="I16" i="5" s="1"/>
  <c r="N16" i="5" s="1" a="1"/>
  <c r="N16" i="5" s="1"/>
  <c r="B16" i="5"/>
  <c r="A16" i="5"/>
  <c r="I15" i="5" a="1"/>
  <c r="I15" i="5" s="1"/>
  <c r="B15" i="5"/>
  <c r="A15" i="5"/>
  <c r="I14" i="5" a="1"/>
  <c r="I14" i="5" s="1"/>
  <c r="K14" i="5" s="1"/>
  <c r="B14" i="5"/>
  <c r="A14" i="5" s="1"/>
  <c r="I13" i="5" a="1"/>
  <c r="I13" i="5" s="1"/>
  <c r="B13" i="5"/>
  <c r="A13" i="5" s="1"/>
  <c r="I12" i="5" a="1"/>
  <c r="I12" i="5" s="1"/>
  <c r="M12" i="5" s="1" a="1"/>
  <c r="M12" i="5" s="1"/>
  <c r="B12" i="5"/>
  <c r="A12" i="5" s="1"/>
  <c r="I11" i="5" a="1"/>
  <c r="I11" i="5" s="1"/>
  <c r="B11" i="5"/>
  <c r="A11" i="5"/>
  <c r="I10" i="5" a="1"/>
  <c r="I10" i="5" s="1"/>
  <c r="B10" i="5"/>
  <c r="A10" i="5" s="1"/>
  <c r="I9" i="5" a="1"/>
  <c r="I9" i="5" s="1"/>
  <c r="K9" i="5" s="1"/>
  <c r="B9" i="5"/>
  <c r="A9" i="5" s="1"/>
  <c r="I8" i="5" a="1"/>
  <c r="I8" i="5" s="1"/>
  <c r="B8" i="5"/>
  <c r="A8" i="5"/>
  <c r="I7" i="5" a="1"/>
  <c r="I7" i="5" s="1"/>
  <c r="J7" i="5" s="1"/>
  <c r="O7" i="5" s="1" a="1"/>
  <c r="O7" i="5" s="1"/>
  <c r="B7" i="5"/>
  <c r="A7" i="5"/>
  <c r="I6" i="5" a="1"/>
  <c r="I6" i="5" s="1"/>
  <c r="B6" i="5"/>
  <c r="A6" i="5" s="1"/>
  <c r="I5" i="5" a="1"/>
  <c r="I5" i="5" s="1"/>
  <c r="N5" i="5" s="1" a="1"/>
  <c r="N5" i="5" s="1"/>
  <c r="B5" i="5"/>
  <c r="A5" i="5" s="1"/>
  <c r="C3" i="5"/>
  <c r="C2" i="5"/>
  <c r="AF15" i="4" a="1"/>
  <c r="AF27" i="4" s="1"/>
  <c r="AG27" i="4" s="1"/>
  <c r="AA15" i="4"/>
  <c r="X15" i="4" a="1"/>
  <c r="X25" i="4" s="1"/>
  <c r="Y25" i="4" s="1"/>
  <c r="E160" i="3"/>
  <c r="D155" i="4" s="1"/>
  <c r="H155" i="4" s="1"/>
  <c r="J155" i="4" s="1"/>
  <c r="O194" i="2"/>
  <c r="O193" i="2"/>
  <c r="O192" i="2"/>
  <c r="O191" i="2"/>
  <c r="O190" i="2"/>
  <c r="O189" i="2"/>
  <c r="O188" i="2"/>
  <c r="O187" i="2"/>
  <c r="O186" i="2"/>
  <c r="O185" i="2"/>
  <c r="O184" i="2"/>
  <c r="O183" i="2"/>
  <c r="O182" i="2"/>
  <c r="O181" i="2"/>
  <c r="O180" i="2"/>
  <c r="O179" i="2"/>
  <c r="O178" i="2"/>
  <c r="O177" i="2"/>
  <c r="O176" i="2"/>
  <c r="O175" i="2"/>
  <c r="O174" i="2"/>
  <c r="O173" i="2"/>
  <c r="O172" i="2"/>
  <c r="O171" i="2"/>
  <c r="O170" i="2"/>
  <c r="O169" i="2"/>
  <c r="O168" i="2"/>
  <c r="O167" i="2"/>
  <c r="O166" i="2"/>
  <c r="O165" i="2"/>
  <c r="O164" i="2"/>
  <c r="O163" i="2"/>
  <c r="O162" i="2"/>
  <c r="O161" i="2"/>
  <c r="O160" i="2"/>
  <c r="O159" i="2"/>
  <c r="O158" i="2"/>
  <c r="O157" i="2"/>
  <c r="O156" i="2"/>
  <c r="O155" i="2"/>
  <c r="O154" i="2"/>
  <c r="O153" i="2"/>
  <c r="O152" i="2"/>
  <c r="O151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7" i="2"/>
  <c r="O136" i="2"/>
  <c r="O135" i="2"/>
  <c r="O134" i="2"/>
  <c r="O133" i="2"/>
  <c r="O132" i="2"/>
  <c r="O131" i="2"/>
  <c r="O130" i="2"/>
  <c r="O129" i="2"/>
  <c r="O128" i="2"/>
  <c r="O127" i="2"/>
  <c r="O126" i="2"/>
  <c r="O125" i="2"/>
  <c r="O124" i="2"/>
  <c r="O123" i="2"/>
  <c r="O122" i="2"/>
  <c r="O121" i="2"/>
  <c r="O120" i="2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N66" i="2"/>
  <c r="J66" i="2"/>
  <c r="H66" i="2"/>
  <c r="D66" i="2"/>
  <c r="B66" i="2"/>
  <c r="S63" i="2"/>
  <c r="R63" i="2"/>
  <c r="S62" i="2"/>
  <c r="R62" i="2"/>
  <c r="S61" i="2"/>
  <c r="R61" i="2"/>
  <c r="S60" i="2"/>
  <c r="R60" i="2"/>
  <c r="S59" i="2"/>
  <c r="R59" i="2"/>
  <c r="S58" i="2"/>
  <c r="R58" i="2"/>
  <c r="S57" i="2"/>
  <c r="R57" i="2"/>
  <c r="S56" i="2"/>
  <c r="R56" i="2"/>
  <c r="S55" i="2"/>
  <c r="R55" i="2"/>
  <c r="S54" i="2"/>
  <c r="R54" i="2"/>
  <c r="S53" i="2"/>
  <c r="R53" i="2"/>
  <c r="S52" i="2"/>
  <c r="R52" i="2"/>
  <c r="S51" i="2"/>
  <c r="R51" i="2"/>
  <c r="S50" i="2"/>
  <c r="R50" i="2"/>
  <c r="S49" i="2"/>
  <c r="R49" i="2"/>
  <c r="S48" i="2"/>
  <c r="R48" i="2"/>
  <c r="S47" i="2"/>
  <c r="R47" i="2"/>
  <c r="S46" i="2"/>
  <c r="R46" i="2"/>
  <c r="S45" i="2"/>
  <c r="R45" i="2"/>
  <c r="S44" i="2"/>
  <c r="R44" i="2"/>
  <c r="S43" i="2"/>
  <c r="R43" i="2"/>
  <c r="S42" i="2"/>
  <c r="R42" i="2"/>
  <c r="S41" i="2"/>
  <c r="R41" i="2"/>
  <c r="S40" i="2"/>
  <c r="R40" i="2"/>
  <c r="S39" i="2"/>
  <c r="R39" i="2"/>
  <c r="S38" i="2"/>
  <c r="R38" i="2"/>
  <c r="S37" i="2"/>
  <c r="R37" i="2"/>
  <c r="S36" i="2"/>
  <c r="R36" i="2"/>
  <c r="S35" i="2"/>
  <c r="R35" i="2"/>
  <c r="S34" i="2"/>
  <c r="R34" i="2"/>
  <c r="S33" i="2"/>
  <c r="R33" i="2"/>
  <c r="S32" i="2"/>
  <c r="R32" i="2"/>
  <c r="S31" i="2"/>
  <c r="R31" i="2"/>
  <c r="S30" i="2"/>
  <c r="R30" i="2"/>
  <c r="S29" i="2"/>
  <c r="R29" i="2"/>
  <c r="N29" i="2"/>
  <c r="J29" i="2"/>
  <c r="H29" i="2"/>
  <c r="D29" i="2"/>
  <c r="B29" i="2"/>
  <c r="AA62" i="16" s="1"/>
  <c r="S28" i="2"/>
  <c r="R28" i="2"/>
  <c r="S27" i="2"/>
  <c r="R27" i="2"/>
  <c r="S26" i="2"/>
  <c r="R26" i="2"/>
  <c r="S25" i="2"/>
  <c r="R25" i="2"/>
  <c r="S24" i="2"/>
  <c r="R24" i="2"/>
  <c r="S23" i="2"/>
  <c r="S22" i="2"/>
  <c r="R22" i="2"/>
  <c r="S21" i="2"/>
  <c r="R21" i="2"/>
  <c r="S20" i="2"/>
  <c r="R20" i="2"/>
  <c r="S19" i="2"/>
  <c r="R19" i="2"/>
  <c r="S18" i="2"/>
  <c r="R18" i="2"/>
  <c r="S17" i="2"/>
  <c r="R17" i="2"/>
  <c r="S16" i="2"/>
  <c r="R16" i="2"/>
  <c r="S15" i="2"/>
  <c r="R15" i="2"/>
  <c r="S14" i="2"/>
  <c r="R14" i="2"/>
  <c r="K22" i="3" l="1"/>
  <c r="J22" i="3" s="1"/>
  <c r="K34" i="3"/>
  <c r="J34" i="3" s="1"/>
  <c r="K78" i="3"/>
  <c r="J78" i="3" s="1"/>
  <c r="K107" i="3"/>
  <c r="J107" i="3" s="1"/>
  <c r="K43" i="3"/>
  <c r="J43" i="3" s="1"/>
  <c r="K72" i="3"/>
  <c r="J72" i="3" s="1"/>
  <c r="K65" i="3"/>
  <c r="J65" i="3" s="1"/>
  <c r="K45" i="3"/>
  <c r="J45" i="3" s="1"/>
  <c r="K50" i="3"/>
  <c r="J50" i="3" s="1"/>
  <c r="K83" i="3"/>
  <c r="J83" i="3" s="1"/>
  <c r="K100" i="3"/>
  <c r="J100" i="3" s="1"/>
  <c r="K62" i="3"/>
  <c r="J62" i="3" s="1"/>
  <c r="D9" i="17"/>
  <c r="E9" i="17" s="1"/>
  <c r="K114" i="3"/>
  <c r="J114" i="3" s="1"/>
  <c r="K111" i="3"/>
  <c r="J111" i="3" s="1"/>
  <c r="K56" i="3"/>
  <c r="J56" i="3" s="1"/>
  <c r="K103" i="3"/>
  <c r="J103" i="3" s="1"/>
  <c r="K95" i="3"/>
  <c r="J95" i="3" s="1"/>
  <c r="K89" i="3"/>
  <c r="J89" i="3" s="1"/>
  <c r="K98" i="3"/>
  <c r="J98" i="3" s="1"/>
  <c r="K92" i="3"/>
  <c r="J92" i="3" s="1"/>
  <c r="K25" i="3"/>
  <c r="J25" i="3" s="1"/>
  <c r="K69" i="3"/>
  <c r="J69" i="3" s="1"/>
  <c r="K28" i="3"/>
  <c r="J28" i="3" s="1"/>
  <c r="K115" i="3"/>
  <c r="J115" i="3" s="1"/>
  <c r="K74" i="3"/>
  <c r="J74" i="3" s="1"/>
  <c r="K96" i="3"/>
  <c r="J96" i="3" s="1"/>
  <c r="K77" i="3"/>
  <c r="J77" i="3" s="1"/>
  <c r="K42" i="3"/>
  <c r="J42" i="3" s="1"/>
  <c r="K67" i="3"/>
  <c r="J67" i="3" s="1"/>
  <c r="K33" i="3"/>
  <c r="J33" i="3" s="1"/>
  <c r="K49" i="3"/>
  <c r="J49" i="3" s="1"/>
  <c r="K86" i="3"/>
  <c r="J86" i="3" s="1"/>
  <c r="K21" i="3"/>
  <c r="J21" i="3" s="1"/>
  <c r="K109" i="3"/>
  <c r="J109" i="3" s="1"/>
  <c r="K124" i="3"/>
  <c r="J124" i="3" s="1"/>
  <c r="K55" i="3"/>
  <c r="J55" i="3" s="1"/>
  <c r="K81" i="3"/>
  <c r="J81" i="3" s="1"/>
  <c r="K118" i="3"/>
  <c r="J118" i="3" s="1"/>
  <c r="K38" i="3"/>
  <c r="J38" i="3" s="1"/>
  <c r="K84" i="3"/>
  <c r="J84" i="3" s="1"/>
  <c r="K117" i="3"/>
  <c r="J117" i="3" s="1"/>
  <c r="K121" i="3"/>
  <c r="J121" i="3" s="1"/>
  <c r="K61" i="3"/>
  <c r="J61" i="3" s="1"/>
  <c r="K75" i="3"/>
  <c r="J75" i="3" s="1"/>
  <c r="K108" i="3"/>
  <c r="J108" i="3" s="1"/>
  <c r="K76" i="3"/>
  <c r="J76" i="3" s="1"/>
  <c r="K116" i="3"/>
  <c r="J116" i="3" s="1"/>
  <c r="K101" i="3"/>
  <c r="J101" i="3" s="1"/>
  <c r="K23" i="3"/>
  <c r="J23" i="3" s="1"/>
  <c r="K87" i="3"/>
  <c r="J87" i="3" s="1"/>
  <c r="K24" i="3"/>
  <c r="J24" i="3" s="1"/>
  <c r="K39" i="3"/>
  <c r="J39" i="3" s="1"/>
  <c r="K60" i="3"/>
  <c r="J60" i="3" s="1"/>
  <c r="K99" i="3"/>
  <c r="J99" i="3" s="1"/>
  <c r="K85" i="3"/>
  <c r="J85" i="3" s="1"/>
  <c r="K88" i="3"/>
  <c r="J88" i="3" s="1"/>
  <c r="K26" i="3"/>
  <c r="J26" i="3" s="1"/>
  <c r="K71" i="3"/>
  <c r="J71" i="3" s="1"/>
  <c r="K112" i="3"/>
  <c r="J112" i="3" s="1"/>
  <c r="K40" i="3"/>
  <c r="J40" i="3" s="1"/>
  <c r="K73" i="3"/>
  <c r="J73" i="3" s="1"/>
  <c r="K48" i="3"/>
  <c r="J48" i="3" s="1"/>
  <c r="K102" i="3"/>
  <c r="J102" i="3" s="1"/>
  <c r="K63" i="3"/>
  <c r="J63" i="3" s="1"/>
  <c r="K52" i="3"/>
  <c r="J52" i="3" s="1"/>
  <c r="K31" i="3"/>
  <c r="J31" i="3" s="1"/>
  <c r="K122" i="3"/>
  <c r="J122" i="3" s="1"/>
  <c r="K41" i="3"/>
  <c r="J41" i="3" s="1"/>
  <c r="K82" i="3"/>
  <c r="J82" i="3" s="1"/>
  <c r="K66" i="3"/>
  <c r="J66" i="3" s="1"/>
  <c r="K104" i="3"/>
  <c r="J104" i="3" s="1"/>
  <c r="K97" i="3"/>
  <c r="J97" i="3" s="1"/>
  <c r="K94" i="3"/>
  <c r="J94" i="3" s="1"/>
  <c r="K79" i="3"/>
  <c r="J79" i="3" s="1"/>
  <c r="K110" i="3"/>
  <c r="J110" i="3" s="1"/>
  <c r="K27" i="3"/>
  <c r="J27" i="3" s="1"/>
  <c r="K119" i="3"/>
  <c r="J119" i="3" s="1"/>
  <c r="D160" i="3"/>
  <c r="X32" i="4"/>
  <c r="Y32" i="4" s="1"/>
  <c r="AF34" i="4"/>
  <c r="AG34" i="4" s="1"/>
  <c r="X15" i="4"/>
  <c r="Y15" i="4" s="1"/>
  <c r="X23" i="4"/>
  <c r="Y23" i="4" s="1"/>
  <c r="AF35" i="4"/>
  <c r="X19" i="4"/>
  <c r="Y19" i="4" s="1"/>
  <c r="X27" i="4"/>
  <c r="Y27" i="4" s="1"/>
  <c r="X31" i="4"/>
  <c r="Y31" i="4" s="1"/>
  <c r="X33" i="4"/>
  <c r="Y33" i="4" s="1"/>
  <c r="AF26" i="4"/>
  <c r="AG26" i="4" s="1"/>
  <c r="X35" i="4"/>
  <c r="X17" i="4"/>
  <c r="Y17" i="4" s="1"/>
  <c r="X20" i="4"/>
  <c r="Y20" i="4" s="1"/>
  <c r="AF20" i="4"/>
  <c r="AG20" i="4" s="1"/>
  <c r="X22" i="4"/>
  <c r="Y22" i="4" s="1"/>
  <c r="AF21" i="4"/>
  <c r="AG21" i="4" s="1"/>
  <c r="AF22" i="4"/>
  <c r="AG22" i="4" s="1"/>
  <c r="X24" i="4"/>
  <c r="Y24" i="4" s="1"/>
  <c r="AF24" i="4"/>
  <c r="AG24" i="4" s="1"/>
  <c r="X26" i="4"/>
  <c r="Y26" i="4" s="1"/>
  <c r="AF25" i="4"/>
  <c r="AG25" i="4" s="1"/>
  <c r="AF33" i="4"/>
  <c r="AG33" i="4" s="1"/>
  <c r="S17" i="15" a="1"/>
  <c r="S17" i="15" s="1"/>
  <c r="S12" i="15" a="1"/>
  <c r="S12" i="15" s="1"/>
  <c r="S14" i="15" a="1"/>
  <c r="S14" i="15" s="1"/>
  <c r="S9" i="15" a="1"/>
  <c r="S9" i="15" s="1"/>
  <c r="S16" i="15" a="1"/>
  <c r="S16" i="15" s="1"/>
  <c r="S11" i="15" a="1"/>
  <c r="S11" i="15" s="1"/>
  <c r="S13" i="15" a="1"/>
  <c r="S13" i="15" s="1"/>
  <c r="S15" i="15" a="1"/>
  <c r="S15" i="15" s="1"/>
  <c r="S10" i="15" a="1"/>
  <c r="S10" i="15" s="1"/>
  <c r="S7" i="15" a="1"/>
  <c r="S7" i="15" s="1"/>
  <c r="S6" i="15" a="1"/>
  <c r="S6" i="15" s="1"/>
  <c r="S8" i="15" a="1"/>
  <c r="S8" i="15" s="1"/>
  <c r="S5" i="15" a="1"/>
  <c r="S5" i="15" s="1"/>
  <c r="D6" i="17"/>
  <c r="E6" i="17" s="1"/>
  <c r="D8" i="17"/>
  <c r="E8" i="17" s="1"/>
  <c r="D7" i="17"/>
  <c r="F7" i="14"/>
  <c r="D10" i="17"/>
  <c r="F11" i="14"/>
  <c r="B9" i="12" a="1"/>
  <c r="B9" i="12" s="1"/>
  <c r="BD9" i="12" a="1"/>
  <c r="BN9" i="12" s="1"/>
  <c r="BE10" i="13" a="1"/>
  <c r="BE38" i="13" a="1"/>
  <c r="BO11" i="12"/>
  <c r="BP11" i="12" s="1"/>
  <c r="BO13" i="12"/>
  <c r="BP13" i="12" s="1"/>
  <c r="BO12" i="12"/>
  <c r="BP12" i="12" s="1"/>
  <c r="BO10" i="12"/>
  <c r="BP10" i="12" s="1"/>
  <c r="BN10" i="12"/>
  <c r="BN13" i="12"/>
  <c r="AP84" i="12"/>
  <c r="AQ84" i="12" s="1"/>
  <c r="AR84" i="12" s="1"/>
  <c r="AS84" i="12" s="1"/>
  <c r="BN12" i="12"/>
  <c r="AP65" i="12"/>
  <c r="AQ65" i="12" s="1"/>
  <c r="AR65" i="12" s="1"/>
  <c r="AS65" i="12" s="1"/>
  <c r="BN11" i="12"/>
  <c r="K60" i="15"/>
  <c r="K20" i="15"/>
  <c r="K41" i="15"/>
  <c r="K57" i="15"/>
  <c r="K19" i="15"/>
  <c r="K35" i="15"/>
  <c r="K51" i="15"/>
  <c r="K8" i="15"/>
  <c r="K24" i="15"/>
  <c r="K40" i="15"/>
  <c r="K56" i="15"/>
  <c r="K46" i="15"/>
  <c r="K30" i="15"/>
  <c r="K14" i="15"/>
  <c r="A22" i="15"/>
  <c r="A10" i="15"/>
  <c r="J1718" i="5"/>
  <c r="O1718" i="5" s="1" a="1"/>
  <c r="O1718" i="5" s="1"/>
  <c r="M1718" i="5" a="1"/>
  <c r="M1718" i="5" s="1"/>
  <c r="N1718" i="5" a="1"/>
  <c r="N1718" i="5" s="1"/>
  <c r="M1648" i="5" a="1"/>
  <c r="M1648" i="5" s="1"/>
  <c r="N1648" i="5" a="1"/>
  <c r="N1648" i="5" s="1"/>
  <c r="N1706" i="5" a="1"/>
  <c r="N1706" i="5" s="1"/>
  <c r="N1321" i="5" a="1"/>
  <c r="N1321" i="5" s="1"/>
  <c r="J982" i="5"/>
  <c r="O982" i="5" s="1" a="1"/>
  <c r="O982" i="5" s="1"/>
  <c r="N576" i="5" a="1"/>
  <c r="N576" i="5" s="1"/>
  <c r="N1054" i="5" a="1"/>
  <c r="N1054" i="5" s="1"/>
  <c r="N268" i="5" a="1"/>
  <c r="N268" i="5" s="1"/>
  <c r="N471" i="5" a="1"/>
  <c r="N471" i="5" s="1"/>
  <c r="K468" i="5"/>
  <c r="J468" i="5"/>
  <c r="O468" i="5" s="1" a="1"/>
  <c r="O468" i="5" s="1"/>
  <c r="K350" i="5"/>
  <c r="N1240" i="5" a="1"/>
  <c r="N1240" i="5" s="1"/>
  <c r="J303" i="5"/>
  <c r="O303" i="5" s="1" a="1"/>
  <c r="O303" i="5" s="1"/>
  <c r="N636" i="5" a="1"/>
  <c r="N636" i="5" s="1"/>
  <c r="N1564" i="5" a="1"/>
  <c r="N1564" i="5" s="1"/>
  <c r="K633" i="5"/>
  <c r="N664" i="5" a="1"/>
  <c r="N664" i="5" s="1"/>
  <c r="K768" i="5"/>
  <c r="M1778" i="5" a="1"/>
  <c r="M1778" i="5" s="1"/>
  <c r="J397" i="5"/>
  <c r="O397" i="5" s="1" a="1"/>
  <c r="O397" i="5" s="1"/>
  <c r="K412" i="5"/>
  <c r="N485" i="5" a="1"/>
  <c r="N485" i="5" s="1"/>
  <c r="K304" i="5"/>
  <c r="K506" i="5"/>
  <c r="N1117" i="5" a="1"/>
  <c r="N1117" i="5" s="1"/>
  <c r="N109" i="5" a="1"/>
  <c r="N109" i="5" s="1"/>
  <c r="N627" i="5" a="1"/>
  <c r="N627" i="5" s="1"/>
  <c r="N760" i="5" a="1"/>
  <c r="N760" i="5" s="1"/>
  <c r="N1309" i="5" a="1"/>
  <c r="N1309" i="5" s="1"/>
  <c r="N1537" i="5" a="1"/>
  <c r="N1537" i="5" s="1"/>
  <c r="J264" i="5"/>
  <c r="O264" i="5" s="1" a="1"/>
  <c r="O264" i="5" s="1"/>
  <c r="K268" i="5"/>
  <c r="N440" i="5" a="1"/>
  <c r="N440" i="5" s="1"/>
  <c r="N1375" i="5" a="1"/>
  <c r="N1375" i="5" s="1"/>
  <c r="N72" i="5" a="1"/>
  <c r="N72" i="5" s="1"/>
  <c r="N1528" i="5" a="1"/>
  <c r="N1528" i="5" s="1"/>
  <c r="N648" i="5" a="1"/>
  <c r="N648" i="5" s="1"/>
  <c r="N1462" i="5" a="1"/>
  <c r="N1462" i="5" s="1"/>
  <c r="J661" i="5"/>
  <c r="O661" i="5" s="1" a="1"/>
  <c r="O661" i="5" s="1"/>
  <c r="J764" i="5"/>
  <c r="O764" i="5" s="1" a="1"/>
  <c r="O764" i="5" s="1"/>
  <c r="N1459" i="5" a="1"/>
  <c r="N1459" i="5" s="1"/>
  <c r="N1510" i="5" a="1"/>
  <c r="N1510" i="5" s="1"/>
  <c r="N1609" i="5" a="1"/>
  <c r="N1609" i="5" s="1"/>
  <c r="K109" i="5"/>
  <c r="N1456" i="5" a="1"/>
  <c r="N1456" i="5" s="1"/>
  <c r="N36" i="5" a="1"/>
  <c r="N36" i="5" s="1"/>
  <c r="J160" i="5"/>
  <c r="O160" i="5" s="1" a="1"/>
  <c r="O160" i="5" s="1"/>
  <c r="N412" i="5" a="1"/>
  <c r="N412" i="5" s="1"/>
  <c r="K494" i="5"/>
  <c r="J1474" i="5"/>
  <c r="O1474" i="5" s="1" a="1"/>
  <c r="O1474" i="5" s="1"/>
  <c r="N360" i="5" a="1"/>
  <c r="N360" i="5" s="1"/>
  <c r="K804" i="5"/>
  <c r="J1018" i="5"/>
  <c r="O1018" i="5" s="1" a="1"/>
  <c r="O1018" i="5" s="1"/>
  <c r="N149" i="5" a="1"/>
  <c r="N149" i="5" s="1"/>
  <c r="N804" i="5" a="1"/>
  <c r="N804" i="5" s="1"/>
  <c r="N1357" i="5" a="1"/>
  <c r="N1357" i="5" s="1"/>
  <c r="M1706" i="5" a="1"/>
  <c r="M1706" i="5" s="1"/>
  <c r="K97" i="5"/>
  <c r="J97" i="5"/>
  <c r="O97" i="5" s="1" a="1"/>
  <c r="O97" i="5" s="1"/>
  <c r="M1663" i="5" a="1"/>
  <c r="M1663" i="5" s="1"/>
  <c r="N1663" i="5" a="1"/>
  <c r="N1663" i="5" s="1"/>
  <c r="J1663" i="5"/>
  <c r="O1663" i="5" s="1" a="1"/>
  <c r="O1663" i="5" s="1"/>
  <c r="K361" i="5"/>
  <c r="J361" i="5"/>
  <c r="O361" i="5" s="1" a="1"/>
  <c r="O361" i="5" s="1"/>
  <c r="J1036" i="5"/>
  <c r="O1036" i="5" s="1" a="1"/>
  <c r="O1036" i="5" s="1"/>
  <c r="N1036" i="5" a="1"/>
  <c r="N1036" i="5" s="1"/>
  <c r="M279" i="5" a="1"/>
  <c r="M279" i="5" s="1"/>
  <c r="N279" i="5" a="1"/>
  <c r="N279" i="5" s="1"/>
  <c r="M1114" i="5" a="1"/>
  <c r="M1114" i="5" s="1"/>
  <c r="N1114" i="5" a="1"/>
  <c r="N1114" i="5" s="1"/>
  <c r="M1645" i="5" a="1"/>
  <c r="M1645" i="5" s="1"/>
  <c r="N1645" i="5" a="1"/>
  <c r="N1645" i="5" s="1"/>
  <c r="M240" i="5" a="1"/>
  <c r="M240" i="5" s="1"/>
  <c r="N240" i="5" a="1"/>
  <c r="N240" i="5" s="1"/>
  <c r="M433" i="5" a="1"/>
  <c r="M433" i="5" s="1"/>
  <c r="N433" i="5" a="1"/>
  <c r="N433" i="5" s="1"/>
  <c r="N617" i="5" a="1"/>
  <c r="N617" i="5" s="1"/>
  <c r="N973" i="5" a="1"/>
  <c r="N973" i="5" s="1"/>
  <c r="J973" i="5"/>
  <c r="O973" i="5" s="1" a="1"/>
  <c r="O973" i="5" s="1"/>
  <c r="M73" i="5" a="1"/>
  <c r="M73" i="5" s="1"/>
  <c r="N73" i="5" a="1"/>
  <c r="N73" i="5" s="1"/>
  <c r="K240" i="5"/>
  <c r="M637" i="5" a="1"/>
  <c r="M637" i="5" s="1"/>
  <c r="K637" i="5"/>
  <c r="N637" i="5" a="1"/>
  <c r="N637" i="5" s="1"/>
  <c r="K779" i="5"/>
  <c r="N1162" i="5" a="1"/>
  <c r="N1162" i="5" s="1"/>
  <c r="M1315" i="5" a="1"/>
  <c r="M1315" i="5" s="1"/>
  <c r="J1315" i="5"/>
  <c r="O1315" i="5" s="1" a="1"/>
  <c r="O1315" i="5" s="1"/>
  <c r="J309" i="5"/>
  <c r="O309" i="5" s="1" a="1"/>
  <c r="O309" i="5" s="1"/>
  <c r="M313" i="5" a="1"/>
  <c r="M313" i="5" s="1"/>
  <c r="K313" i="5"/>
  <c r="M779" i="5" a="1"/>
  <c r="M779" i="5" s="1"/>
  <c r="M1678" i="5" a="1"/>
  <c r="M1678" i="5" s="1"/>
  <c r="N1678" i="5" a="1"/>
  <c r="N1678" i="5" s="1"/>
  <c r="K73" i="5"/>
  <c r="K261" i="5"/>
  <c r="K272" i="5"/>
  <c r="M340" i="5" a="1"/>
  <c r="M340" i="5" s="1"/>
  <c r="J340" i="5"/>
  <c r="O340" i="5" s="1" a="1"/>
  <c r="O340" i="5" s="1"/>
  <c r="M566" i="5" a="1"/>
  <c r="M566" i="5" s="1"/>
  <c r="K566" i="5"/>
  <c r="M672" i="5" a="1"/>
  <c r="M672" i="5" s="1"/>
  <c r="N672" i="5" a="1"/>
  <c r="N672" i="5" s="1"/>
  <c r="M1734" i="5" a="1"/>
  <c r="M1734" i="5" s="1"/>
  <c r="J1734" i="5"/>
  <c r="O1734" i="5" s="1" a="1"/>
  <c r="O1734" i="5" s="1"/>
  <c r="M1768" i="5" a="1"/>
  <c r="M1768" i="5" s="1"/>
  <c r="M420" i="5" a="1"/>
  <c r="M420" i="5" s="1"/>
  <c r="N420" i="5" a="1"/>
  <c r="N420" i="5" s="1"/>
  <c r="K493" i="5"/>
  <c r="J672" i="5"/>
  <c r="O672" i="5" s="1" a="1"/>
  <c r="O672" i="5" s="1"/>
  <c r="K704" i="5"/>
  <c r="M742" i="5" a="1"/>
  <c r="M742" i="5" s="1"/>
  <c r="J828" i="5"/>
  <c r="O828" i="5" s="1" a="1"/>
  <c r="O828" i="5" s="1"/>
  <c r="N1768" i="5" a="1"/>
  <c r="N1768" i="5" s="1"/>
  <c r="M301" i="5" a="1"/>
  <c r="M301" i="5" s="1"/>
  <c r="J301" i="5"/>
  <c r="O301" i="5" s="1" a="1"/>
  <c r="O301" i="5" s="1"/>
  <c r="M423" i="5" a="1"/>
  <c r="M423" i="5" s="1"/>
  <c r="N423" i="5" a="1"/>
  <c r="N423" i="5" s="1"/>
  <c r="J423" i="5"/>
  <c r="O423" i="5" s="1" a="1"/>
  <c r="O423" i="5" s="1"/>
  <c r="K672" i="5"/>
  <c r="N704" i="5" a="1"/>
  <c r="N704" i="5" s="1"/>
  <c r="K852" i="5"/>
  <c r="J1219" i="5"/>
  <c r="O1219" i="5" s="1" a="1"/>
  <c r="O1219" i="5" s="1"/>
  <c r="M1756" i="5" a="1"/>
  <c r="M1756" i="5" s="1"/>
  <c r="N184" i="5" a="1"/>
  <c r="N184" i="5" s="1"/>
  <c r="J219" i="5"/>
  <c r="O219" i="5" s="1" a="1"/>
  <c r="O219" i="5" s="1"/>
  <c r="M248" i="5" a="1"/>
  <c r="M248" i="5" s="1"/>
  <c r="K248" i="5"/>
  <c r="K280" i="5"/>
  <c r="K337" i="5"/>
  <c r="J420" i="5"/>
  <c r="O420" i="5" s="1" a="1"/>
  <c r="O420" i="5" s="1"/>
  <c r="M457" i="5" a="1"/>
  <c r="M457" i="5" s="1"/>
  <c r="N457" i="5" a="1"/>
  <c r="N457" i="5" s="1"/>
  <c r="K457" i="5"/>
  <c r="K797" i="5"/>
  <c r="K801" i="5"/>
  <c r="K905" i="5"/>
  <c r="J1195" i="5"/>
  <c r="O1195" i="5" s="1" a="1"/>
  <c r="O1195" i="5" s="1"/>
  <c r="N1222" i="5" a="1"/>
  <c r="N1222" i="5" s="1"/>
  <c r="N1306" i="5" a="1"/>
  <c r="N1306" i="5" s="1"/>
  <c r="M1743" i="5" a="1"/>
  <c r="M1743" i="5" s="1"/>
  <c r="N1756" i="5" a="1"/>
  <c r="N1756" i="5" s="1"/>
  <c r="J188" i="5"/>
  <c r="O188" i="5" s="1" a="1"/>
  <c r="O188" i="5" s="1"/>
  <c r="J205" i="5"/>
  <c r="O205" i="5" s="1" a="1"/>
  <c r="O205" i="5" s="1"/>
  <c r="K213" i="5"/>
  <c r="N216" i="5" a="1"/>
  <c r="N216" i="5" s="1"/>
  <c r="N219" i="5" a="1"/>
  <c r="N219" i="5" s="1"/>
  <c r="M256" i="5" a="1"/>
  <c r="M256" i="5" s="1"/>
  <c r="N256" i="5" a="1"/>
  <c r="N256" i="5" s="1"/>
  <c r="N280" i="5" a="1"/>
  <c r="N280" i="5" s="1"/>
  <c r="K301" i="5"/>
  <c r="K344" i="5"/>
  <c r="K420" i="5"/>
  <c r="J735" i="5"/>
  <c r="O735" i="5" s="1" a="1"/>
  <c r="O735" i="5" s="1"/>
  <c r="M801" i="5" a="1"/>
  <c r="M801" i="5" s="1"/>
  <c r="J816" i="5"/>
  <c r="O816" i="5" s="1" a="1"/>
  <c r="O816" i="5" s="1"/>
  <c r="J837" i="5"/>
  <c r="O837" i="5" s="1" a="1"/>
  <c r="O837" i="5" s="1"/>
  <c r="N852" i="5" a="1"/>
  <c r="N852" i="5" s="1"/>
  <c r="N905" i="5" a="1"/>
  <c r="N905" i="5" s="1"/>
  <c r="N1090" i="5" a="1"/>
  <c r="N1090" i="5" s="1"/>
  <c r="N1192" i="5" a="1"/>
  <c r="N1192" i="5" s="1"/>
  <c r="N1219" i="5" a="1"/>
  <c r="N1219" i="5" s="1"/>
  <c r="N1225" i="5" a="1"/>
  <c r="N1225" i="5" s="1"/>
  <c r="K1722" i="5"/>
  <c r="N1722" i="5" a="1"/>
  <c r="N1722" i="5" s="1"/>
  <c r="J1722" i="5"/>
  <c r="O1722" i="5" s="1" a="1"/>
  <c r="O1722" i="5" s="1"/>
  <c r="N245" i="5" a="1"/>
  <c r="N245" i="5" s="1"/>
  <c r="N413" i="5" a="1"/>
  <c r="N413" i="5" s="1"/>
  <c r="M731" i="5" a="1"/>
  <c r="M731" i="5" s="1"/>
  <c r="N743" i="5" a="1"/>
  <c r="N743" i="5" s="1"/>
  <c r="N869" i="5" a="1"/>
  <c r="N869" i="5" s="1"/>
  <c r="J869" i="5"/>
  <c r="O869" i="5" s="1" a="1"/>
  <c r="O869" i="5" s="1"/>
  <c r="N1189" i="5" a="1"/>
  <c r="N1189" i="5" s="1"/>
  <c r="K1782" i="5"/>
  <c r="N1782" i="5" a="1"/>
  <c r="N1782" i="5" s="1"/>
  <c r="K182" i="5"/>
  <c r="M217" i="5" a="1"/>
  <c r="M217" i="5" s="1"/>
  <c r="N217" i="5" a="1"/>
  <c r="N217" i="5" s="1"/>
  <c r="K217" i="5"/>
  <c r="J613" i="5"/>
  <c r="O613" i="5" s="1" a="1"/>
  <c r="O613" i="5" s="1"/>
  <c r="N837" i="5" a="1"/>
  <c r="N837" i="5" s="1"/>
  <c r="M861" i="5" a="1"/>
  <c r="M861" i="5" s="1"/>
  <c r="K861" i="5"/>
  <c r="N1024" i="5" a="1"/>
  <c r="N1024" i="5" s="1"/>
  <c r="J1024" i="5"/>
  <c r="O1024" i="5" s="1" a="1"/>
  <c r="O1024" i="5" s="1"/>
  <c r="M1324" i="5" a="1"/>
  <c r="M1324" i="5" s="1"/>
  <c r="N1324" i="5" a="1"/>
  <c r="N1324" i="5" s="1"/>
  <c r="N1582" i="5" a="1"/>
  <c r="N1582" i="5" s="1"/>
  <c r="K1710" i="5"/>
  <c r="J1710" i="5"/>
  <c r="O1710" i="5" s="1" a="1"/>
  <c r="O1710" i="5" s="1"/>
  <c r="M1710" i="5" a="1"/>
  <c r="M1710" i="5" s="1"/>
  <c r="J1782" i="5"/>
  <c r="O1782" i="5" s="1" a="1"/>
  <c r="O1782" i="5" s="1"/>
  <c r="M183" i="5" a="1"/>
  <c r="M183" i="5" s="1"/>
  <c r="N183" i="5" a="1"/>
  <c r="N183" i="5" s="1"/>
  <c r="J224" i="5"/>
  <c r="O224" i="5" s="1" a="1"/>
  <c r="O224" i="5" s="1"/>
  <c r="K224" i="5"/>
  <c r="K614" i="5"/>
  <c r="N814" i="5" a="1"/>
  <c r="N814" i="5" s="1"/>
  <c r="J814" i="5"/>
  <c r="O814" i="5" s="1" a="1"/>
  <c r="O814" i="5" s="1"/>
  <c r="M876" i="5" a="1"/>
  <c r="M876" i="5" s="1"/>
  <c r="K876" i="5"/>
  <c r="M13" i="5" a="1"/>
  <c r="M13" i="5" s="1"/>
  <c r="N13" i="5" a="1"/>
  <c r="N13" i="5" s="1"/>
  <c r="J279" i="5"/>
  <c r="O279" i="5" s="1" a="1"/>
  <c r="O279" i="5" s="1"/>
  <c r="K422" i="5"/>
  <c r="K433" i="5"/>
  <c r="K549" i="5"/>
  <c r="N1681" i="5" a="1"/>
  <c r="N1681" i="5" s="1"/>
  <c r="J73" i="5"/>
  <c r="O73" i="5" s="1" a="1"/>
  <c r="O73" i="5" s="1"/>
  <c r="N164" i="5" a="1"/>
  <c r="N164" i="5" s="1"/>
  <c r="M365" i="5" a="1"/>
  <c r="M365" i="5" s="1"/>
  <c r="N365" i="5" a="1"/>
  <c r="N365" i="5" s="1"/>
  <c r="M792" i="5" a="1"/>
  <c r="M792" i="5" s="1"/>
  <c r="N792" i="5" a="1"/>
  <c r="N792" i="5" s="1"/>
  <c r="K792" i="5"/>
  <c r="J792" i="5"/>
  <c r="O792" i="5" s="1" a="1"/>
  <c r="O792" i="5" s="1"/>
  <c r="N876" i="5" a="1"/>
  <c r="N876" i="5" s="1"/>
  <c r="J1063" i="5"/>
  <c r="O1063" i="5" s="1" a="1"/>
  <c r="O1063" i="5" s="1"/>
  <c r="M1177" i="5" a="1"/>
  <c r="M1177" i="5" s="1"/>
  <c r="N1177" i="5" a="1"/>
  <c r="N1177" i="5" s="1"/>
  <c r="J1177" i="5"/>
  <c r="O1177" i="5" s="1" a="1"/>
  <c r="O1177" i="5" s="1"/>
  <c r="N1315" i="5" a="1"/>
  <c r="N1315" i="5" s="1"/>
  <c r="J1635" i="5"/>
  <c r="O1635" i="5" s="1" a="1"/>
  <c r="O1635" i="5" s="1"/>
  <c r="M169" i="5" a="1"/>
  <c r="M169" i="5" s="1"/>
  <c r="J169" i="5"/>
  <c r="O169" i="5" s="1" a="1"/>
  <c r="O169" i="5" s="1"/>
  <c r="M588" i="5" a="1"/>
  <c r="M588" i="5" s="1"/>
  <c r="N588" i="5" a="1"/>
  <c r="N588" i="5" s="1"/>
  <c r="K759" i="5"/>
  <c r="N771" i="5" a="1"/>
  <c r="N771" i="5" s="1"/>
  <c r="M828" i="5" a="1"/>
  <c r="M828" i="5" s="1"/>
  <c r="K828" i="5"/>
  <c r="N221" i="5" a="1"/>
  <c r="N221" i="5" s="1"/>
  <c r="K230" i="5"/>
  <c r="J313" i="5"/>
  <c r="O313" i="5" s="1" a="1"/>
  <c r="O313" i="5" s="1"/>
  <c r="K340" i="5"/>
  <c r="N459" i="5" a="1"/>
  <c r="N459" i="5" s="1"/>
  <c r="J489" i="5"/>
  <c r="O489" i="5" s="1" a="1"/>
  <c r="O489" i="5" s="1"/>
  <c r="M877" i="5" a="1"/>
  <c r="M877" i="5" s="1"/>
  <c r="N877" i="5" a="1"/>
  <c r="N877" i="5" s="1"/>
  <c r="K877" i="5"/>
  <c r="J877" i="5"/>
  <c r="O877" i="5" s="1" a="1"/>
  <c r="O877" i="5" s="1"/>
  <c r="N1312" i="5" a="1"/>
  <c r="N1312" i="5" s="1"/>
  <c r="J1527" i="5"/>
  <c r="O1527" i="5" s="1" a="1"/>
  <c r="O1527" i="5" s="1"/>
  <c r="N1527" i="5" a="1"/>
  <c r="N1527" i="5" s="1"/>
  <c r="K184" i="5"/>
  <c r="K216" i="5"/>
  <c r="N496" i="5" a="1"/>
  <c r="N496" i="5" s="1"/>
  <c r="K588" i="5"/>
  <c r="N205" i="5" a="1"/>
  <c r="N205" i="5" s="1"/>
  <c r="J248" i="5"/>
  <c r="O248" i="5" s="1" a="1"/>
  <c r="O248" i="5" s="1"/>
  <c r="N392" i="5" a="1"/>
  <c r="N392" i="5" s="1"/>
  <c r="K392" i="5"/>
  <c r="M476" i="5" a="1"/>
  <c r="M476" i="5" s="1"/>
  <c r="J476" i="5"/>
  <c r="O476" i="5" s="1" a="1"/>
  <c r="O476" i="5" s="1"/>
  <c r="N540" i="5" a="1"/>
  <c r="N540" i="5" s="1"/>
  <c r="M735" i="5" a="1"/>
  <c r="M735" i="5" s="1"/>
  <c r="M813" i="5" a="1"/>
  <c r="M813" i="5" s="1"/>
  <c r="J813" i="5"/>
  <c r="O813" i="5" s="1" a="1"/>
  <c r="O813" i="5" s="1"/>
  <c r="N909" i="5" a="1"/>
  <c r="N909" i="5" s="1"/>
  <c r="J909" i="5"/>
  <c r="O909" i="5" s="1" a="1"/>
  <c r="O909" i="5" s="1"/>
  <c r="N1195" i="5" a="1"/>
  <c r="N1195" i="5" s="1"/>
  <c r="M1630" i="5" a="1"/>
  <c r="M1630" i="5" s="1"/>
  <c r="N1630" i="5" a="1"/>
  <c r="N1630" i="5" s="1"/>
  <c r="N1669" i="5" a="1"/>
  <c r="N1669" i="5" s="1"/>
  <c r="M232" i="5" a="1"/>
  <c r="M232" i="5" s="1"/>
  <c r="K232" i="5"/>
  <c r="K476" i="5"/>
  <c r="K576" i="5"/>
  <c r="M652" i="5" a="1"/>
  <c r="M652" i="5" s="1"/>
  <c r="N652" i="5" a="1"/>
  <c r="N652" i="5" s="1"/>
  <c r="K652" i="5"/>
  <c r="M1150" i="5" a="1"/>
  <c r="M1150" i="5" s="1"/>
  <c r="N1150" i="5" a="1"/>
  <c r="N1150" i="5" s="1"/>
  <c r="J1150" i="5"/>
  <c r="O1150" i="5" s="1" a="1"/>
  <c r="O1150" i="5" s="1"/>
  <c r="M1597" i="5" a="1"/>
  <c r="M1597" i="5" s="1"/>
  <c r="N1597" i="5" a="1"/>
  <c r="N1597" i="5" s="1"/>
  <c r="J1597" i="5"/>
  <c r="O1597" i="5" s="1" a="1"/>
  <c r="O1597" i="5" s="1"/>
  <c r="M1707" i="5" a="1"/>
  <c r="M1707" i="5" s="1"/>
  <c r="N1707" i="5" a="1"/>
  <c r="N1707" i="5" s="1"/>
  <c r="M1782" i="5" a="1"/>
  <c r="M1782" i="5" s="1"/>
  <c r="M1132" i="5" a="1"/>
  <c r="M1132" i="5" s="1"/>
  <c r="N1132" i="5" a="1"/>
  <c r="N1132" i="5" s="1"/>
  <c r="M1267" i="5" a="1"/>
  <c r="M1267" i="5" s="1"/>
  <c r="N1267" i="5" a="1"/>
  <c r="N1267" i="5" s="1"/>
  <c r="M1345" i="5" a="1"/>
  <c r="M1345" i="5" s="1"/>
  <c r="N1345" i="5" a="1"/>
  <c r="N1345" i="5" s="1"/>
  <c r="J1705" i="5"/>
  <c r="O1705" i="5" s="1" a="1"/>
  <c r="O1705" i="5" s="1"/>
  <c r="K1705" i="5"/>
  <c r="N1754" i="5" a="1"/>
  <c r="N1754" i="5" s="1"/>
  <c r="K1754" i="5"/>
  <c r="J1754" i="5"/>
  <c r="O1754" i="5" s="1" a="1"/>
  <c r="O1754" i="5" s="1"/>
  <c r="K656" i="5"/>
  <c r="J656" i="5"/>
  <c r="O656" i="5" s="1" a="1"/>
  <c r="O656" i="5" s="1"/>
  <c r="M787" i="5" a="1"/>
  <c r="M787" i="5" s="1"/>
  <c r="N787" i="5" a="1"/>
  <c r="N787" i="5" s="1"/>
  <c r="M397" i="5" a="1"/>
  <c r="M397" i="5" s="1"/>
  <c r="N397" i="5" a="1"/>
  <c r="N397" i="5" s="1"/>
  <c r="N600" i="5" a="1"/>
  <c r="N600" i="5" s="1"/>
  <c r="K600" i="5"/>
  <c r="K645" i="5"/>
  <c r="N1060" i="5" a="1"/>
  <c r="N1060" i="5" s="1"/>
  <c r="J1345" i="5"/>
  <c r="O1345" i="5" s="1" a="1"/>
  <c r="O1345" i="5" s="1"/>
  <c r="M1633" i="5" a="1"/>
  <c r="M1633" i="5" s="1"/>
  <c r="N1633" i="5" a="1"/>
  <c r="N1633" i="5" s="1"/>
  <c r="M266" i="5" a="1"/>
  <c r="M266" i="5" s="1"/>
  <c r="K266" i="5"/>
  <c r="N408" i="5" a="1"/>
  <c r="N408" i="5" s="1"/>
  <c r="J408" i="5"/>
  <c r="O408" i="5" s="1" a="1"/>
  <c r="O408" i="5" s="1"/>
  <c r="M1438" i="5" a="1"/>
  <c r="M1438" i="5" s="1"/>
  <c r="N1438" i="5" a="1"/>
  <c r="N1438" i="5" s="1"/>
  <c r="J1438" i="5"/>
  <c r="O1438" i="5" s="1" a="1"/>
  <c r="O1438" i="5" s="1"/>
  <c r="N447" i="5" a="1"/>
  <c r="N447" i="5" s="1"/>
  <c r="N629" i="5" a="1"/>
  <c r="N629" i="5" s="1"/>
  <c r="K680" i="5"/>
  <c r="K889" i="5"/>
  <c r="J1045" i="5"/>
  <c r="O1045" i="5" s="1" a="1"/>
  <c r="O1045" i="5" s="1"/>
  <c r="J1489" i="5"/>
  <c r="O1489" i="5" s="1" a="1"/>
  <c r="O1489" i="5" s="1"/>
  <c r="J1742" i="5"/>
  <c r="O1742" i="5" s="1" a="1"/>
  <c r="O1742" i="5" s="1"/>
  <c r="J36" i="5"/>
  <c r="O36" i="5" s="1" a="1"/>
  <c r="O36" i="5" s="1"/>
  <c r="J119" i="5"/>
  <c r="O119" i="5" s="1" a="1"/>
  <c r="O119" i="5" s="1"/>
  <c r="K325" i="5"/>
  <c r="K360" i="5"/>
  <c r="J440" i="5"/>
  <c r="O440" i="5" s="1" a="1"/>
  <c r="O440" i="5" s="1"/>
  <c r="J471" i="5"/>
  <c r="O471" i="5" s="1" a="1"/>
  <c r="O471" i="5" s="1"/>
  <c r="J548" i="5"/>
  <c r="O548" i="5" s="1" a="1"/>
  <c r="O548" i="5" s="1"/>
  <c r="J577" i="5"/>
  <c r="O577" i="5" s="1" a="1"/>
  <c r="O577" i="5" s="1"/>
  <c r="K597" i="5"/>
  <c r="J636" i="5"/>
  <c r="O636" i="5" s="1" a="1"/>
  <c r="O636" i="5" s="1"/>
  <c r="N680" i="5" a="1"/>
  <c r="N680" i="5" s="1"/>
  <c r="K688" i="5"/>
  <c r="J748" i="5"/>
  <c r="O748" i="5" s="1" a="1"/>
  <c r="O748" i="5" s="1"/>
  <c r="N889" i="5" a="1"/>
  <c r="N889" i="5" s="1"/>
  <c r="J964" i="5"/>
  <c r="O964" i="5" s="1" a="1"/>
  <c r="O964" i="5" s="1"/>
  <c r="J1237" i="5"/>
  <c r="O1237" i="5" s="1" a="1"/>
  <c r="O1237" i="5" s="1"/>
  <c r="N1354" i="5" a="1"/>
  <c r="N1354" i="5" s="1"/>
  <c r="J1357" i="5"/>
  <c r="O1357" i="5" s="1" a="1"/>
  <c r="O1357" i="5" s="1"/>
  <c r="N1414" i="5" a="1"/>
  <c r="N1414" i="5" s="1"/>
  <c r="N1489" i="5" a="1"/>
  <c r="N1489" i="5" s="1"/>
  <c r="J1510" i="5"/>
  <c r="O1510" i="5" s="1" a="1"/>
  <c r="O1510" i="5" s="1"/>
  <c r="J1537" i="5"/>
  <c r="O1537" i="5" s="1" a="1"/>
  <c r="O1537" i="5" s="1"/>
  <c r="N1636" i="5" a="1"/>
  <c r="N1636" i="5" s="1"/>
  <c r="K1702" i="5"/>
  <c r="N1781" i="5" a="1"/>
  <c r="N1781" i="5" s="1"/>
  <c r="J47" i="5"/>
  <c r="O47" i="5" s="1" a="1"/>
  <c r="O47" i="5" s="1"/>
  <c r="K308" i="5"/>
  <c r="N325" i="5" a="1"/>
  <c r="N325" i="5" s="1"/>
  <c r="K405" i="5"/>
  <c r="J412" i="5"/>
  <c r="O412" i="5" s="1" a="1"/>
  <c r="O412" i="5" s="1"/>
  <c r="N437" i="5" a="1"/>
  <c r="N437" i="5" s="1"/>
  <c r="K440" i="5"/>
  <c r="K577" i="5"/>
  <c r="K636" i="5"/>
  <c r="K664" i="5"/>
  <c r="N688" i="5" a="1"/>
  <c r="N688" i="5" s="1"/>
  <c r="N1237" i="5" a="1"/>
  <c r="N1237" i="5" s="1"/>
  <c r="J1321" i="5"/>
  <c r="O1321" i="5" s="1" a="1"/>
  <c r="O1321" i="5" s="1"/>
  <c r="J1375" i="5"/>
  <c r="O1375" i="5" s="1" a="1"/>
  <c r="O1375" i="5" s="1"/>
  <c r="J1459" i="5"/>
  <c r="O1459" i="5" s="1" a="1"/>
  <c r="O1459" i="5" s="1"/>
  <c r="N1513" i="5" a="1"/>
  <c r="N1513" i="5" s="1"/>
  <c r="N1534" i="5" a="1"/>
  <c r="N1534" i="5" s="1"/>
  <c r="N1731" i="5" a="1"/>
  <c r="N1731" i="5" s="1"/>
  <c r="J1778" i="5"/>
  <c r="O1778" i="5" s="1" a="1"/>
  <c r="O1778" i="5" s="1"/>
  <c r="K1778" i="5"/>
  <c r="M228" i="5" a="1"/>
  <c r="M228" i="5" s="1"/>
  <c r="N228" i="5" a="1"/>
  <c r="N228" i="5" s="1"/>
  <c r="K228" i="5"/>
  <c r="J228" i="5"/>
  <c r="O228" i="5" s="1" a="1"/>
  <c r="O228" i="5" s="1"/>
  <c r="M292" i="5" a="1"/>
  <c r="M292" i="5" s="1"/>
  <c r="N292" i="5" a="1"/>
  <c r="N292" i="5" s="1"/>
  <c r="K292" i="5"/>
  <c r="J292" i="5"/>
  <c r="O292" i="5" s="1" a="1"/>
  <c r="O292" i="5" s="1"/>
  <c r="N1105" i="5" a="1"/>
  <c r="N1105" i="5" s="1"/>
  <c r="J1105" i="5"/>
  <c r="O1105" i="5" s="1" a="1"/>
  <c r="O1105" i="5" s="1"/>
  <c r="M596" i="5" a="1"/>
  <c r="M596" i="5" s="1"/>
  <c r="N596" i="5" a="1"/>
  <c r="N596" i="5" s="1"/>
  <c r="K596" i="5"/>
  <c r="J596" i="5"/>
  <c r="O596" i="5" s="1" a="1"/>
  <c r="O596" i="5" s="1"/>
  <c r="M156" i="5" a="1"/>
  <c r="M156" i="5" s="1"/>
  <c r="N156" i="5" a="1"/>
  <c r="N156" i="5" s="1"/>
  <c r="J156" i="5"/>
  <c r="O156" i="5" s="1" a="1"/>
  <c r="O156" i="5" s="1"/>
  <c r="K156" i="5"/>
  <c r="M776" i="5" a="1"/>
  <c r="M776" i="5" s="1"/>
  <c r="K776" i="5"/>
  <c r="N776" i="5" a="1"/>
  <c r="N776" i="5" s="1"/>
  <c r="M180" i="5" a="1"/>
  <c r="M180" i="5" s="1"/>
  <c r="N180" i="5" a="1"/>
  <c r="N180" i="5" s="1"/>
  <c r="J180" i="5"/>
  <c r="O180" i="5" s="1" a="1"/>
  <c r="O180" i="5" s="1"/>
  <c r="M206" i="5" a="1"/>
  <c r="M206" i="5" s="1"/>
  <c r="K206" i="5"/>
  <c r="M229" i="5" a="1"/>
  <c r="M229" i="5" s="1"/>
  <c r="K229" i="5"/>
  <c r="J229" i="5"/>
  <c r="O229" i="5" s="1" a="1"/>
  <c r="O229" i="5" s="1"/>
  <c r="M300" i="5" a="1"/>
  <c r="M300" i="5" s="1"/>
  <c r="N300" i="5" a="1"/>
  <c r="N300" i="5" s="1"/>
  <c r="K300" i="5"/>
  <c r="J300" i="5"/>
  <c r="O300" i="5" s="1" a="1"/>
  <c r="O300" i="5" s="1"/>
  <c r="M470" i="5" a="1"/>
  <c r="M470" i="5" s="1"/>
  <c r="K470" i="5"/>
  <c r="M533" i="5" a="1"/>
  <c r="M533" i="5" s="1"/>
  <c r="N533" i="5" a="1"/>
  <c r="N533" i="5" s="1"/>
  <c r="M564" i="5" a="1"/>
  <c r="M564" i="5" s="1"/>
  <c r="K564" i="5"/>
  <c r="J564" i="5"/>
  <c r="O564" i="5" s="1" a="1"/>
  <c r="O564" i="5" s="1"/>
  <c r="N564" i="5" a="1"/>
  <c r="N564" i="5" s="1"/>
  <c r="M1249" i="5" a="1"/>
  <c r="M1249" i="5" s="1"/>
  <c r="N1249" i="5" a="1"/>
  <c r="N1249" i="5" s="1"/>
  <c r="J1249" i="5"/>
  <c r="O1249" i="5" s="1" a="1"/>
  <c r="O1249" i="5" s="1"/>
  <c r="M1360" i="5" a="1"/>
  <c r="M1360" i="5" s="1"/>
  <c r="N1360" i="5" a="1"/>
  <c r="N1360" i="5" s="1"/>
  <c r="M1498" i="5" a="1"/>
  <c r="M1498" i="5" s="1"/>
  <c r="N1498" i="5" a="1"/>
  <c r="N1498" i="5" s="1"/>
  <c r="M1501" i="5" a="1"/>
  <c r="M1501" i="5" s="1"/>
  <c r="N1501" i="5" a="1"/>
  <c r="N1501" i="5" s="1"/>
  <c r="J1501" i="5"/>
  <c r="O1501" i="5" s="1" a="1"/>
  <c r="O1501" i="5" s="1"/>
  <c r="M1522" i="5" a="1"/>
  <c r="M1522" i="5" s="1"/>
  <c r="J1522" i="5"/>
  <c r="O1522" i="5" s="1" a="1"/>
  <c r="O1522" i="5" s="1"/>
  <c r="M1639" i="5" a="1"/>
  <c r="M1639" i="5" s="1"/>
  <c r="N1639" i="5" a="1"/>
  <c r="N1639" i="5" s="1"/>
  <c r="J1639" i="5"/>
  <c r="O1639" i="5" s="1" a="1"/>
  <c r="O1639" i="5" s="1"/>
  <c r="M1657" i="5" a="1"/>
  <c r="M1657" i="5" s="1"/>
  <c r="N1657" i="5" a="1"/>
  <c r="N1657" i="5" s="1"/>
  <c r="M173" i="5" a="1"/>
  <c r="M173" i="5" s="1"/>
  <c r="N173" i="5" a="1"/>
  <c r="N173" i="5" s="1"/>
  <c r="M192" i="5" a="1"/>
  <c r="M192" i="5" s="1"/>
  <c r="J192" i="5"/>
  <c r="O192" i="5" s="1" a="1"/>
  <c r="O192" i="5" s="1"/>
  <c r="N192" i="5" a="1"/>
  <c r="N192" i="5" s="1"/>
  <c r="M260" i="5" a="1"/>
  <c r="M260" i="5" s="1"/>
  <c r="K260" i="5"/>
  <c r="J260" i="5"/>
  <c r="O260" i="5" s="1" a="1"/>
  <c r="O260" i="5" s="1"/>
  <c r="N260" i="5" a="1"/>
  <c r="N260" i="5" s="1"/>
  <c r="N281" i="5" a="1"/>
  <c r="N281" i="5" s="1"/>
  <c r="M428" i="5" a="1"/>
  <c r="M428" i="5" s="1"/>
  <c r="J428" i="5"/>
  <c r="O428" i="5" s="1" a="1"/>
  <c r="O428" i="5" s="1"/>
  <c r="N428" i="5" a="1"/>
  <c r="N428" i="5" s="1"/>
  <c r="K428" i="5"/>
  <c r="M435" i="5" a="1"/>
  <c r="M435" i="5" s="1"/>
  <c r="N435" i="5" a="1"/>
  <c r="N435" i="5" s="1"/>
  <c r="J435" i="5"/>
  <c r="O435" i="5" s="1" a="1"/>
  <c r="O435" i="5" s="1"/>
  <c r="M483" i="5" a="1"/>
  <c r="M483" i="5" s="1"/>
  <c r="N483" i="5" a="1"/>
  <c r="N483" i="5" s="1"/>
  <c r="J483" i="5"/>
  <c r="O483" i="5" s="1" a="1"/>
  <c r="O483" i="5" s="1"/>
  <c r="M554" i="5" a="1"/>
  <c r="M554" i="5" s="1"/>
  <c r="K554" i="5"/>
  <c r="M593" i="5" a="1"/>
  <c r="M593" i="5" s="1"/>
  <c r="N593" i="5" a="1"/>
  <c r="N593" i="5" s="1"/>
  <c r="M665" i="5" a="1"/>
  <c r="M665" i="5" s="1"/>
  <c r="N665" i="5" a="1"/>
  <c r="N665" i="5" s="1"/>
  <c r="M844" i="5" a="1"/>
  <c r="M844" i="5" s="1"/>
  <c r="N844" i="5" a="1"/>
  <c r="N844" i="5" s="1"/>
  <c r="K844" i="5"/>
  <c r="J844" i="5"/>
  <c r="O844" i="5" s="1" a="1"/>
  <c r="O844" i="5" s="1"/>
  <c r="M1351" i="5" a="1"/>
  <c r="M1351" i="5" s="1"/>
  <c r="N1351" i="5" a="1"/>
  <c r="N1351" i="5" s="1"/>
  <c r="M1471" i="5" a="1"/>
  <c r="M1471" i="5" s="1"/>
  <c r="N1471" i="5" a="1"/>
  <c r="N1471" i="5" s="1"/>
  <c r="J1471" i="5"/>
  <c r="O1471" i="5" s="1" a="1"/>
  <c r="O1471" i="5" s="1"/>
  <c r="J1720" i="5"/>
  <c r="O1720" i="5" s="1" a="1"/>
  <c r="O1720" i="5" s="1"/>
  <c r="K1720" i="5"/>
  <c r="K192" i="5"/>
  <c r="M255" i="5" a="1"/>
  <c r="M255" i="5" s="1"/>
  <c r="J255" i="5"/>
  <c r="O255" i="5" s="1" a="1"/>
  <c r="O255" i="5" s="1"/>
  <c r="M445" i="5" a="1"/>
  <c r="M445" i="5" s="1"/>
  <c r="N445" i="5" a="1"/>
  <c r="N445" i="5" s="1"/>
  <c r="J445" i="5"/>
  <c r="O445" i="5" s="1" a="1"/>
  <c r="O445" i="5" s="1"/>
  <c r="M565" i="5" a="1"/>
  <c r="M565" i="5" s="1"/>
  <c r="K565" i="5"/>
  <c r="J565" i="5"/>
  <c r="O565" i="5" s="1" a="1"/>
  <c r="O565" i="5" s="1"/>
  <c r="J1351" i="5"/>
  <c r="O1351" i="5" s="1" a="1"/>
  <c r="O1351" i="5" s="1"/>
  <c r="M1495" i="5" a="1"/>
  <c r="M1495" i="5" s="1"/>
  <c r="J1495" i="5"/>
  <c r="O1495" i="5" s="1" a="1"/>
  <c r="O1495" i="5" s="1"/>
  <c r="N1495" i="5" a="1"/>
  <c r="N1495" i="5" s="1"/>
  <c r="M168" i="5" a="1"/>
  <c r="M168" i="5" s="1"/>
  <c r="N168" i="5" a="1"/>
  <c r="N168" i="5" s="1"/>
  <c r="K168" i="5"/>
  <c r="M375" i="5" a="1"/>
  <c r="M375" i="5" s="1"/>
  <c r="J375" i="5"/>
  <c r="O375" i="5" s="1" a="1"/>
  <c r="O375" i="5" s="1"/>
  <c r="M425" i="5" a="1"/>
  <c r="M425" i="5" s="1"/>
  <c r="N425" i="5" a="1"/>
  <c r="N425" i="5" s="1"/>
  <c r="N473" i="5" a="1"/>
  <c r="N473" i="5" s="1"/>
  <c r="M531" i="5" a="1"/>
  <c r="M531" i="5" s="1"/>
  <c r="N531" i="5" a="1"/>
  <c r="N531" i="5" s="1"/>
  <c r="M584" i="5" a="1"/>
  <c r="M584" i="5" s="1"/>
  <c r="N584" i="5" a="1"/>
  <c r="N584" i="5" s="1"/>
  <c r="K584" i="5"/>
  <c r="J584" i="5"/>
  <c r="O584" i="5" s="1" a="1"/>
  <c r="O584" i="5" s="1"/>
  <c r="M663" i="5" a="1"/>
  <c r="M663" i="5" s="1"/>
  <c r="N663" i="5" a="1"/>
  <c r="N663" i="5" s="1"/>
  <c r="N928" i="5" a="1"/>
  <c r="N928" i="5" s="1"/>
  <c r="J928" i="5"/>
  <c r="O928" i="5" s="1" a="1"/>
  <c r="O928" i="5" s="1"/>
  <c r="M1585" i="5" a="1"/>
  <c r="M1585" i="5" s="1"/>
  <c r="N1585" i="5" a="1"/>
  <c r="N1585" i="5" s="1"/>
  <c r="K200" i="5"/>
  <c r="M338" i="5" a="1"/>
  <c r="M338" i="5" s="1"/>
  <c r="K338" i="5"/>
  <c r="M651" i="5" a="1"/>
  <c r="M651" i="5" s="1"/>
  <c r="N651" i="5" a="1"/>
  <c r="N651" i="5" s="1"/>
  <c r="J651" i="5"/>
  <c r="O651" i="5" s="1" a="1"/>
  <c r="O651" i="5" s="1"/>
  <c r="M689" i="5" a="1"/>
  <c r="M689" i="5" s="1"/>
  <c r="N689" i="5" a="1"/>
  <c r="N689" i="5" s="1"/>
  <c r="K783" i="5"/>
  <c r="J783" i="5"/>
  <c r="O783" i="5" s="1" a="1"/>
  <c r="O783" i="5" s="1"/>
  <c r="N783" i="5" a="1"/>
  <c r="N783" i="5" s="1"/>
  <c r="M817" i="5" a="1"/>
  <c r="M817" i="5" s="1"/>
  <c r="N817" i="5" a="1"/>
  <c r="N817" i="5" s="1"/>
  <c r="K817" i="5"/>
  <c r="M1207" i="5" a="1"/>
  <c r="M1207" i="5" s="1"/>
  <c r="N1207" i="5" a="1"/>
  <c r="N1207" i="5" s="1"/>
  <c r="J1207" i="5"/>
  <c r="O1207" i="5" s="1" a="1"/>
  <c r="O1207" i="5" s="1"/>
  <c r="N1425" i="5" a="1"/>
  <c r="N1425" i="5" s="1"/>
  <c r="J1425" i="5"/>
  <c r="O1425" i="5" s="1" a="1"/>
  <c r="O1425" i="5" s="1"/>
  <c r="M1715" i="5" a="1"/>
  <c r="M1715" i="5" s="1"/>
  <c r="N1715" i="5" a="1"/>
  <c r="N1715" i="5" s="1"/>
  <c r="M197" i="5" a="1"/>
  <c r="M197" i="5" s="1"/>
  <c r="N197" i="5" a="1"/>
  <c r="N197" i="5" s="1"/>
  <c r="M224" i="5" a="1"/>
  <c r="M224" i="5" s="1"/>
  <c r="N224" i="5" a="1"/>
  <c r="N224" i="5" s="1"/>
  <c r="M244" i="5" a="1"/>
  <c r="M244" i="5" s="1"/>
  <c r="N244" i="5" a="1"/>
  <c r="N244" i="5" s="1"/>
  <c r="K244" i="5"/>
  <c r="J244" i="5"/>
  <c r="O244" i="5" s="1" a="1"/>
  <c r="O244" i="5" s="1"/>
  <c r="M329" i="5" a="1"/>
  <c r="M329" i="5" s="1"/>
  <c r="N329" i="5" a="1"/>
  <c r="N329" i="5" s="1"/>
  <c r="M352" i="5" a="1"/>
  <c r="M352" i="5" s="1"/>
  <c r="N352" i="5" a="1"/>
  <c r="N352" i="5" s="1"/>
  <c r="K352" i="5"/>
  <c r="J352" i="5"/>
  <c r="O352" i="5" s="1" a="1"/>
  <c r="O352" i="5" s="1"/>
  <c r="M384" i="5" a="1"/>
  <c r="M384" i="5" s="1"/>
  <c r="J384" i="5"/>
  <c r="O384" i="5" s="1" a="1"/>
  <c r="O384" i="5" s="1"/>
  <c r="K384" i="5"/>
  <c r="M552" i="5" a="1"/>
  <c r="M552" i="5" s="1"/>
  <c r="J552" i="5"/>
  <c r="O552" i="5" s="1" a="1"/>
  <c r="O552" i="5" s="1"/>
  <c r="N552" i="5" a="1"/>
  <c r="N552" i="5" s="1"/>
  <c r="M602" i="5" a="1"/>
  <c r="M602" i="5" s="1"/>
  <c r="K602" i="5"/>
  <c r="M632" i="5" a="1"/>
  <c r="M632" i="5" s="1"/>
  <c r="N632" i="5" a="1"/>
  <c r="N632" i="5" s="1"/>
  <c r="K632" i="5"/>
  <c r="M640" i="5" a="1"/>
  <c r="M640" i="5" s="1"/>
  <c r="K640" i="5"/>
  <c r="J640" i="5"/>
  <c r="O640" i="5" s="1" a="1"/>
  <c r="O640" i="5" s="1"/>
  <c r="N640" i="5" a="1"/>
  <c r="N640" i="5" s="1"/>
  <c r="M673" i="5" a="1"/>
  <c r="M673" i="5" s="1"/>
  <c r="N673" i="5" a="1"/>
  <c r="N673" i="5" s="1"/>
  <c r="K673" i="5"/>
  <c r="J673" i="5"/>
  <c r="O673" i="5" s="1" a="1"/>
  <c r="O673" i="5" s="1"/>
  <c r="M708" i="5" a="1"/>
  <c r="M708" i="5" s="1"/>
  <c r="N708" i="5" a="1"/>
  <c r="N708" i="5" s="1"/>
  <c r="K708" i="5"/>
  <c r="J708" i="5"/>
  <c r="O708" i="5" s="1" a="1"/>
  <c r="O708" i="5" s="1"/>
  <c r="K720" i="5"/>
  <c r="M783" i="5" a="1"/>
  <c r="M783" i="5" s="1"/>
  <c r="M790" i="5" a="1"/>
  <c r="M790" i="5" s="1"/>
  <c r="J790" i="5"/>
  <c r="O790" i="5" s="1" a="1"/>
  <c r="O790" i="5" s="1"/>
  <c r="N1131" i="5" a="1"/>
  <c r="N1131" i="5" s="1"/>
  <c r="J1131" i="5"/>
  <c r="O1131" i="5" s="1" a="1"/>
  <c r="O1131" i="5" s="1"/>
  <c r="M1258" i="5" a="1"/>
  <c r="M1258" i="5" s="1"/>
  <c r="N1258" i="5" a="1"/>
  <c r="N1258" i="5" s="1"/>
  <c r="J1258" i="5"/>
  <c r="O1258" i="5" s="1" a="1"/>
  <c r="O1258" i="5" s="1"/>
  <c r="M1450" i="5" a="1"/>
  <c r="M1450" i="5" s="1"/>
  <c r="J1450" i="5"/>
  <c r="O1450" i="5" s="1" a="1"/>
  <c r="O1450" i="5" s="1"/>
  <c r="N1450" i="5" a="1"/>
  <c r="N1450" i="5" s="1"/>
  <c r="M1546" i="5" a="1"/>
  <c r="M1546" i="5" s="1"/>
  <c r="N1546" i="5" a="1"/>
  <c r="N1546" i="5" s="1"/>
  <c r="J1546" i="5"/>
  <c r="O1546" i="5" s="1" a="1"/>
  <c r="O1546" i="5" s="1"/>
  <c r="M1684" i="5" a="1"/>
  <c r="M1684" i="5" s="1"/>
  <c r="N1684" i="5" a="1"/>
  <c r="N1684" i="5" s="1"/>
  <c r="J1715" i="5"/>
  <c r="O1715" i="5" s="1" a="1"/>
  <c r="O1715" i="5" s="1"/>
  <c r="N1765" i="5" a="1"/>
  <c r="N1765" i="5" s="1"/>
  <c r="M1765" i="5" a="1"/>
  <c r="M1765" i="5" s="1"/>
  <c r="J1765" i="5"/>
  <c r="O1765" i="5" s="1" a="1"/>
  <c r="O1765" i="5" s="1"/>
  <c r="N955" i="5" a="1"/>
  <c r="N955" i="5" s="1"/>
  <c r="J955" i="5"/>
  <c r="O955" i="5" s="1" a="1"/>
  <c r="O955" i="5" s="1"/>
  <c r="N185" i="5" a="1"/>
  <c r="N185" i="5" s="1"/>
  <c r="N229" i="5" a="1"/>
  <c r="N229" i="5" s="1"/>
  <c r="M398" i="5" a="1"/>
  <c r="M398" i="5" s="1"/>
  <c r="K398" i="5"/>
  <c r="N11" i="5" a="1"/>
  <c r="N11" i="5" s="1"/>
  <c r="J11" i="5"/>
  <c r="O11" i="5" s="1" a="1"/>
  <c r="O11" i="5" s="1"/>
  <c r="M267" i="5" a="1"/>
  <c r="M267" i="5" s="1"/>
  <c r="N267" i="5" a="1"/>
  <c r="N267" i="5" s="1"/>
  <c r="M1432" i="5" a="1"/>
  <c r="M1432" i="5" s="1"/>
  <c r="N1432" i="5" a="1"/>
  <c r="N1432" i="5" s="1"/>
  <c r="M1654" i="5" a="1"/>
  <c r="M1654" i="5" s="1"/>
  <c r="N1654" i="5" a="1"/>
  <c r="N1654" i="5" s="1"/>
  <c r="J1654" i="5"/>
  <c r="O1654" i="5" s="1" a="1"/>
  <c r="O1654" i="5" s="1"/>
  <c r="M171" i="5" a="1"/>
  <c r="M171" i="5" s="1"/>
  <c r="J171" i="5"/>
  <c r="O171" i="5" s="1" a="1"/>
  <c r="O171" i="5" s="1"/>
  <c r="M196" i="5" a="1"/>
  <c r="M196" i="5" s="1"/>
  <c r="N196" i="5" a="1"/>
  <c r="N196" i="5" s="1"/>
  <c r="K196" i="5"/>
  <c r="J196" i="5"/>
  <c r="O196" i="5" s="1" a="1"/>
  <c r="O196" i="5" s="1"/>
  <c r="M253" i="5" a="1"/>
  <c r="M253" i="5" s="1"/>
  <c r="K253" i="5"/>
  <c r="J253" i="5"/>
  <c r="O253" i="5" s="1" a="1"/>
  <c r="O253" i="5" s="1"/>
  <c r="J267" i="5"/>
  <c r="O267" i="5" s="1" a="1"/>
  <c r="O267" i="5" s="1"/>
  <c r="M372" i="5" a="1"/>
  <c r="M372" i="5" s="1"/>
  <c r="J372" i="5"/>
  <c r="O372" i="5" s="1" a="1"/>
  <c r="O372" i="5" s="1"/>
  <c r="K372" i="5"/>
  <c r="K445" i="5"/>
  <c r="K518" i="5"/>
  <c r="J531" i="5"/>
  <c r="O531" i="5" s="1" a="1"/>
  <c r="O531" i="5" s="1"/>
  <c r="J663" i="5"/>
  <c r="O663" i="5" s="1" a="1"/>
  <c r="O663" i="5" s="1"/>
  <c r="M1516" i="5" a="1"/>
  <c r="M1516" i="5" s="1"/>
  <c r="N1516" i="5" a="1"/>
  <c r="N1516" i="5" s="1"/>
  <c r="J1744" i="5"/>
  <c r="O1744" i="5" s="1" a="1"/>
  <c r="O1744" i="5" s="1"/>
  <c r="N1744" i="5" a="1"/>
  <c r="N1744" i="5" s="1"/>
  <c r="M1744" i="5" a="1"/>
  <c r="M1744" i="5" s="1"/>
  <c r="K1744" i="5"/>
  <c r="M133" i="5" a="1"/>
  <c r="M133" i="5" s="1"/>
  <c r="N133" i="5" a="1"/>
  <c r="N133" i="5" s="1"/>
  <c r="K133" i="5"/>
  <c r="J133" i="5"/>
  <c r="O133" i="5" s="1" a="1"/>
  <c r="O133" i="5" s="1"/>
  <c r="M193" i="5" a="1"/>
  <c r="M193" i="5" s="1"/>
  <c r="N193" i="5" a="1"/>
  <c r="N193" i="5" s="1"/>
  <c r="K193" i="5"/>
  <c r="J193" i="5"/>
  <c r="O193" i="5" s="1" a="1"/>
  <c r="O193" i="5" s="1"/>
  <c r="N988" i="5" a="1"/>
  <c r="N988" i="5" s="1"/>
  <c r="J988" i="5"/>
  <c r="O988" i="5" s="1" a="1"/>
  <c r="O988" i="5" s="1"/>
  <c r="M1606" i="5" a="1"/>
  <c r="M1606" i="5" s="1"/>
  <c r="N1606" i="5" a="1"/>
  <c r="N1606" i="5" s="1"/>
  <c r="M49" i="5" a="1"/>
  <c r="M49" i="5" s="1"/>
  <c r="N49" i="5" a="1"/>
  <c r="N49" i="5" s="1"/>
  <c r="K49" i="5"/>
  <c r="J49" i="5"/>
  <c r="O49" i="5" s="1" a="1"/>
  <c r="O49" i="5" s="1"/>
  <c r="K165" i="5"/>
  <c r="J165" i="5"/>
  <c r="O165" i="5" s="1" a="1"/>
  <c r="O165" i="5" s="1"/>
  <c r="M315" i="5" a="1"/>
  <c r="M315" i="5" s="1"/>
  <c r="N315" i="5" a="1"/>
  <c r="N315" i="5" s="1"/>
  <c r="M332" i="5" a="1"/>
  <c r="M332" i="5" s="1"/>
  <c r="J332" i="5"/>
  <c r="O332" i="5" s="1" a="1"/>
  <c r="O332" i="5" s="1"/>
  <c r="M146" i="5" a="1"/>
  <c r="M146" i="5" s="1"/>
  <c r="K146" i="5"/>
  <c r="M208" i="5" a="1"/>
  <c r="M208" i="5" s="1"/>
  <c r="K208" i="5"/>
  <c r="N208" i="5" a="1"/>
  <c r="N208" i="5" s="1"/>
  <c r="J208" i="5"/>
  <c r="O208" i="5" s="1" a="1"/>
  <c r="O208" i="5" s="1"/>
  <c r="M291" i="5" a="1"/>
  <c r="M291" i="5" s="1"/>
  <c r="N291" i="5" a="1"/>
  <c r="N291" i="5" s="1"/>
  <c r="J291" i="5"/>
  <c r="O291" i="5" s="1" a="1"/>
  <c r="O291" i="5" s="1"/>
  <c r="M326" i="5" a="1"/>
  <c r="M326" i="5" s="1"/>
  <c r="K326" i="5"/>
  <c r="K332" i="5"/>
  <c r="M349" i="5" a="1"/>
  <c r="M349" i="5" s="1"/>
  <c r="K349" i="5"/>
  <c r="N349" i="5" a="1"/>
  <c r="N349" i="5" s="1"/>
  <c r="J349" i="5"/>
  <c r="O349" i="5" s="1" a="1"/>
  <c r="O349" i="5" s="1"/>
  <c r="M356" i="5" a="1"/>
  <c r="M356" i="5" s="1"/>
  <c r="J356" i="5"/>
  <c r="O356" i="5" s="1" a="1"/>
  <c r="O356" i="5" s="1"/>
  <c r="N356" i="5" a="1"/>
  <c r="N356" i="5" s="1"/>
  <c r="K356" i="5"/>
  <c r="M380" i="5" a="1"/>
  <c r="M380" i="5" s="1"/>
  <c r="J380" i="5"/>
  <c r="O380" i="5" s="1" a="1"/>
  <c r="O380" i="5" s="1"/>
  <c r="N380" i="5" a="1"/>
  <c r="N380" i="5" s="1"/>
  <c r="M456" i="5" a="1"/>
  <c r="M456" i="5" s="1"/>
  <c r="N456" i="5" a="1"/>
  <c r="N456" i="5" s="1"/>
  <c r="K456" i="5"/>
  <c r="J456" i="5"/>
  <c r="O456" i="5" s="1" a="1"/>
  <c r="O456" i="5" s="1"/>
  <c r="J501" i="5"/>
  <c r="O501" i="5" s="1" a="1"/>
  <c r="O501" i="5" s="1"/>
  <c r="K501" i="5"/>
  <c r="M592" i="5" a="1"/>
  <c r="M592" i="5" s="1"/>
  <c r="N592" i="5" a="1"/>
  <c r="N592" i="5" s="1"/>
  <c r="K592" i="5"/>
  <c r="J592" i="5"/>
  <c r="O592" i="5" s="1" a="1"/>
  <c r="O592" i="5" s="1"/>
  <c r="M698" i="5" a="1"/>
  <c r="M698" i="5" s="1"/>
  <c r="K698" i="5"/>
  <c r="M716" i="5" a="1"/>
  <c r="M716" i="5" s="1"/>
  <c r="N716" i="5" a="1"/>
  <c r="N716" i="5" s="1"/>
  <c r="K716" i="5"/>
  <c r="J716" i="5"/>
  <c r="O716" i="5" s="1" a="1"/>
  <c r="O716" i="5" s="1"/>
  <c r="M728" i="5" a="1"/>
  <c r="M728" i="5" s="1"/>
  <c r="N728" i="5" a="1"/>
  <c r="N728" i="5" s="1"/>
  <c r="N1000" i="5" a="1"/>
  <c r="N1000" i="5" s="1"/>
  <c r="J1000" i="5"/>
  <c r="O1000" i="5" s="1" a="1"/>
  <c r="O1000" i="5" s="1"/>
  <c r="M1111" i="5" a="1"/>
  <c r="M1111" i="5" s="1"/>
  <c r="N1111" i="5" a="1"/>
  <c r="N1111" i="5" s="1"/>
  <c r="J1111" i="5"/>
  <c r="O1111" i="5" s="1" a="1"/>
  <c r="O1111" i="5" s="1"/>
  <c r="M1279" i="5" a="1"/>
  <c r="M1279" i="5" s="1"/>
  <c r="N1279" i="5" a="1"/>
  <c r="N1279" i="5" s="1"/>
  <c r="J1279" i="5"/>
  <c r="O1279" i="5" s="1" a="1"/>
  <c r="O1279" i="5" s="1"/>
  <c r="M1384" i="5" a="1"/>
  <c r="M1384" i="5" s="1"/>
  <c r="N1384" i="5" a="1"/>
  <c r="N1384" i="5" s="1"/>
  <c r="M1543" i="5" a="1"/>
  <c r="M1543" i="5" s="1"/>
  <c r="N1543" i="5" a="1"/>
  <c r="N1543" i="5" s="1"/>
  <c r="J1543" i="5"/>
  <c r="O1543" i="5" s="1" a="1"/>
  <c r="O1543" i="5" s="1"/>
  <c r="M410" i="5" a="1"/>
  <c r="M410" i="5" s="1"/>
  <c r="K410" i="5"/>
  <c r="M424" i="5" a="1"/>
  <c r="M424" i="5" s="1"/>
  <c r="K424" i="5"/>
  <c r="N424" i="5" a="1"/>
  <c r="N424" i="5" s="1"/>
  <c r="J424" i="5"/>
  <c r="O424" i="5" s="1" a="1"/>
  <c r="O424" i="5" s="1"/>
  <c r="J916" i="5"/>
  <c r="O916" i="5" s="1" a="1"/>
  <c r="O916" i="5" s="1"/>
  <c r="N916" i="5" a="1"/>
  <c r="N916" i="5" s="1"/>
  <c r="K180" i="5"/>
  <c r="M252" i="5" a="1"/>
  <c r="M252" i="5" s="1"/>
  <c r="K252" i="5"/>
  <c r="N252" i="5" a="1"/>
  <c r="N252" i="5" s="1"/>
  <c r="J252" i="5"/>
  <c r="O252" i="5" s="1" a="1"/>
  <c r="O252" i="5" s="1"/>
  <c r="M557" i="5" a="1"/>
  <c r="M557" i="5" s="1"/>
  <c r="N557" i="5" a="1"/>
  <c r="N557" i="5" s="1"/>
  <c r="N894" i="5" a="1"/>
  <c r="N894" i="5" s="1"/>
  <c r="J894" i="5"/>
  <c r="O894" i="5" s="1" a="1"/>
  <c r="O894" i="5" s="1"/>
  <c r="N1522" i="5" a="1"/>
  <c r="N1522" i="5" s="1"/>
  <c r="N1767" i="5" a="1"/>
  <c r="N1767" i="5" s="1"/>
  <c r="K1767" i="5"/>
  <c r="J1767" i="5"/>
  <c r="O1767" i="5" s="1" a="1"/>
  <c r="O1767" i="5" s="1"/>
  <c r="M145" i="5" a="1"/>
  <c r="M145" i="5" s="1"/>
  <c r="N145" i="5" a="1"/>
  <c r="N145" i="5" s="1"/>
  <c r="K145" i="5"/>
  <c r="J83" i="5"/>
  <c r="O83" i="5" s="1" a="1"/>
  <c r="O83" i="5" s="1"/>
  <c r="N161" i="5" a="1"/>
  <c r="N161" i="5" s="1"/>
  <c r="N255" i="5" a="1"/>
  <c r="N255" i="5" s="1"/>
  <c r="M348" i="5" a="1"/>
  <c r="M348" i="5" s="1"/>
  <c r="N348" i="5" a="1"/>
  <c r="N348" i="5" s="1"/>
  <c r="K348" i="5"/>
  <c r="M697" i="5" a="1"/>
  <c r="M697" i="5" s="1"/>
  <c r="N697" i="5" a="1"/>
  <c r="N697" i="5" s="1"/>
  <c r="K697" i="5"/>
  <c r="J697" i="5"/>
  <c r="O697" i="5" s="1" a="1"/>
  <c r="O697" i="5" s="1"/>
  <c r="M1453" i="5" a="1"/>
  <c r="M1453" i="5" s="1"/>
  <c r="J1453" i="5"/>
  <c r="O1453" i="5" s="1" a="1"/>
  <c r="O1453" i="5" s="1"/>
  <c r="N1453" i="5" a="1"/>
  <c r="N1453" i="5" s="1"/>
  <c r="J201" i="5"/>
  <c r="O201" i="5" s="1" a="1"/>
  <c r="O201" i="5" s="1"/>
  <c r="K201" i="5"/>
  <c r="M231" i="5" a="1"/>
  <c r="M231" i="5" s="1"/>
  <c r="N231" i="5" a="1"/>
  <c r="N231" i="5" s="1"/>
  <c r="J231" i="5"/>
  <c r="O231" i="5" s="1" a="1"/>
  <c r="O231" i="5" s="1"/>
  <c r="M241" i="5" a="1"/>
  <c r="M241" i="5" s="1"/>
  <c r="K241" i="5"/>
  <c r="J241" i="5"/>
  <c r="O241" i="5" s="1" a="1"/>
  <c r="O241" i="5" s="1"/>
  <c r="N241" i="5" a="1"/>
  <c r="N241" i="5" s="1"/>
  <c r="M265" i="5" a="1"/>
  <c r="M265" i="5" s="1"/>
  <c r="K265" i="5"/>
  <c r="N265" i="5" a="1"/>
  <c r="N265" i="5" s="1"/>
  <c r="M85" i="5" a="1"/>
  <c r="M85" i="5" s="1"/>
  <c r="N85" i="5" a="1"/>
  <c r="N85" i="5" s="1"/>
  <c r="K85" i="5"/>
  <c r="J85" i="5"/>
  <c r="O85" i="5" s="1" a="1"/>
  <c r="O85" i="5" s="1"/>
  <c r="J109" i="5"/>
  <c r="O109" i="5" s="1" a="1"/>
  <c r="O109" i="5" s="1"/>
  <c r="M121" i="5" a="1"/>
  <c r="M121" i="5" s="1"/>
  <c r="J121" i="5"/>
  <c r="O121" i="5" s="1" a="1"/>
  <c r="O121" i="5" s="1"/>
  <c r="N121" i="5" a="1"/>
  <c r="N121" i="5" s="1"/>
  <c r="M172" i="5" a="1"/>
  <c r="M172" i="5" s="1"/>
  <c r="N172" i="5" a="1"/>
  <c r="N172" i="5" s="1"/>
  <c r="K172" i="5"/>
  <c r="J172" i="5"/>
  <c r="O172" i="5" s="1" a="1"/>
  <c r="O172" i="5" s="1"/>
  <c r="M212" i="5" a="1"/>
  <c r="M212" i="5" s="1"/>
  <c r="N212" i="5" a="1"/>
  <c r="N212" i="5" s="1"/>
  <c r="K212" i="5"/>
  <c r="J212" i="5"/>
  <c r="O212" i="5" s="1" a="1"/>
  <c r="O212" i="5" s="1"/>
  <c r="J265" i="5"/>
  <c r="O265" i="5" s="1" a="1"/>
  <c r="O265" i="5" s="1"/>
  <c r="M284" i="5" a="1"/>
  <c r="M284" i="5" s="1"/>
  <c r="N284" i="5" a="1"/>
  <c r="N284" i="5" s="1"/>
  <c r="J284" i="5"/>
  <c r="O284" i="5" s="1" a="1"/>
  <c r="O284" i="5" s="1"/>
  <c r="M288" i="5" a="1"/>
  <c r="M288" i="5" s="1"/>
  <c r="K288" i="5"/>
  <c r="N288" i="5" a="1"/>
  <c r="N288" i="5" s="1"/>
  <c r="N332" i="5" a="1"/>
  <c r="N332" i="5" s="1"/>
  <c r="K345" i="5"/>
  <c r="J345" i="5"/>
  <c r="O345" i="5" s="1" a="1"/>
  <c r="O345" i="5" s="1"/>
  <c r="K380" i="5"/>
  <c r="M434" i="5" a="1"/>
  <c r="M434" i="5" s="1"/>
  <c r="K434" i="5"/>
  <c r="M469" i="5" a="1"/>
  <c r="M469" i="5" s="1"/>
  <c r="J469" i="5"/>
  <c r="O469" i="5" s="1" a="1"/>
  <c r="O469" i="5" s="1"/>
  <c r="N469" i="5" a="1"/>
  <c r="N469" i="5" s="1"/>
  <c r="K469" i="5"/>
  <c r="M495" i="5" a="1"/>
  <c r="M495" i="5" s="1"/>
  <c r="N495" i="5" a="1"/>
  <c r="N495" i="5" s="1"/>
  <c r="J495" i="5"/>
  <c r="O495" i="5" s="1" a="1"/>
  <c r="O495" i="5" s="1"/>
  <c r="M508" i="5" a="1"/>
  <c r="M508" i="5" s="1"/>
  <c r="J508" i="5"/>
  <c r="O508" i="5" s="1" a="1"/>
  <c r="O508" i="5" s="1"/>
  <c r="K508" i="5"/>
  <c r="M543" i="5" a="1"/>
  <c r="M543" i="5" s="1"/>
  <c r="J543" i="5"/>
  <c r="O543" i="5" s="1" a="1"/>
  <c r="O543" i="5" s="1"/>
  <c r="N543" i="5" a="1"/>
  <c r="N543" i="5" s="1"/>
  <c r="M687" i="5" a="1"/>
  <c r="M687" i="5" s="1"/>
  <c r="N687" i="5" a="1"/>
  <c r="N687" i="5" s="1"/>
  <c r="J687" i="5"/>
  <c r="O687" i="5" s="1" a="1"/>
  <c r="O687" i="5" s="1"/>
  <c r="K728" i="5"/>
  <c r="M865" i="5" a="1"/>
  <c r="M865" i="5" s="1"/>
  <c r="N865" i="5" a="1"/>
  <c r="N865" i="5" s="1"/>
  <c r="K865" i="5"/>
  <c r="M1159" i="5" a="1"/>
  <c r="M1159" i="5" s="1"/>
  <c r="N1159" i="5" a="1"/>
  <c r="N1159" i="5" s="1"/>
  <c r="J1159" i="5"/>
  <c r="O1159" i="5" s="1" a="1"/>
  <c r="O1159" i="5" s="1"/>
  <c r="M1402" i="5" a="1"/>
  <c r="M1402" i="5" s="1"/>
  <c r="N1402" i="5" a="1"/>
  <c r="N1402" i="5" s="1"/>
  <c r="J1402" i="5"/>
  <c r="O1402" i="5" s="1" a="1"/>
  <c r="O1402" i="5" s="1"/>
  <c r="M1426" i="5" a="1"/>
  <c r="M1426" i="5" s="1"/>
  <c r="N1426" i="5" a="1"/>
  <c r="N1426" i="5" s="1"/>
  <c r="M1504" i="5" a="1"/>
  <c r="M1504" i="5" s="1"/>
  <c r="N1504" i="5" a="1"/>
  <c r="N1504" i="5" s="1"/>
  <c r="M1531" i="5" a="1"/>
  <c r="M1531" i="5" s="1"/>
  <c r="J1531" i="5"/>
  <c r="O1531" i="5" s="1" a="1"/>
  <c r="O1531" i="5" s="1"/>
  <c r="M1540" i="5" a="1"/>
  <c r="M1540" i="5" s="1"/>
  <c r="N1540" i="5" a="1"/>
  <c r="N1540" i="5" s="1"/>
  <c r="M1600" i="5" a="1"/>
  <c r="M1600" i="5" s="1"/>
  <c r="N1600" i="5" a="1"/>
  <c r="N1600" i="5" s="1"/>
  <c r="M316" i="5" a="1"/>
  <c r="M316" i="5" s="1"/>
  <c r="J316" i="5"/>
  <c r="O316" i="5" s="1" a="1"/>
  <c r="O316" i="5" s="1"/>
  <c r="N316" i="5" a="1"/>
  <c r="N316" i="5" s="1"/>
  <c r="M353" i="5" a="1"/>
  <c r="M353" i="5" s="1"/>
  <c r="N353" i="5" a="1"/>
  <c r="N353" i="5" s="1"/>
  <c r="M363" i="5" a="1"/>
  <c r="M363" i="5" s="1"/>
  <c r="N363" i="5" a="1"/>
  <c r="N363" i="5" s="1"/>
  <c r="J363" i="5"/>
  <c r="O363" i="5" s="1" a="1"/>
  <c r="O363" i="5" s="1"/>
  <c r="M409" i="5" a="1"/>
  <c r="M409" i="5" s="1"/>
  <c r="N409" i="5" a="1"/>
  <c r="N409" i="5" s="1"/>
  <c r="K409" i="5"/>
  <c r="J409" i="5"/>
  <c r="O409" i="5" s="1" a="1"/>
  <c r="O409" i="5" s="1"/>
  <c r="M516" i="5" a="1"/>
  <c r="M516" i="5" s="1"/>
  <c r="N516" i="5" a="1"/>
  <c r="N516" i="5" s="1"/>
  <c r="K516" i="5"/>
  <c r="J516" i="5"/>
  <c r="O516" i="5" s="1" a="1"/>
  <c r="O516" i="5" s="1"/>
  <c r="M556" i="5" a="1"/>
  <c r="M556" i="5" s="1"/>
  <c r="N556" i="5" a="1"/>
  <c r="N556" i="5" s="1"/>
  <c r="K556" i="5"/>
  <c r="M560" i="5" a="1"/>
  <c r="M560" i="5" s="1"/>
  <c r="N560" i="5" a="1"/>
  <c r="N560" i="5" s="1"/>
  <c r="J560" i="5"/>
  <c r="O560" i="5" s="1" a="1"/>
  <c r="O560" i="5" s="1"/>
  <c r="M772" i="5" a="1"/>
  <c r="M772" i="5" s="1"/>
  <c r="N772" i="5" a="1"/>
  <c r="N772" i="5" s="1"/>
  <c r="J772" i="5"/>
  <c r="O772" i="5" s="1" a="1"/>
  <c r="O772" i="5" s="1"/>
  <c r="M1480" i="5" a="1"/>
  <c r="M1480" i="5" s="1"/>
  <c r="N1480" i="5" a="1"/>
  <c r="N1480" i="5" s="1"/>
  <c r="M517" i="5" a="1"/>
  <c r="M517" i="5" s="1"/>
  <c r="N517" i="5" a="1"/>
  <c r="N517" i="5" s="1"/>
  <c r="K517" i="5"/>
  <c r="M1228" i="5" a="1"/>
  <c r="M1228" i="5" s="1"/>
  <c r="N1228" i="5" a="1"/>
  <c r="N1228" i="5" s="1"/>
  <c r="M277" i="5" a="1"/>
  <c r="M277" i="5" s="1"/>
  <c r="J277" i="5"/>
  <c r="O277" i="5" s="1" a="1"/>
  <c r="O277" i="5" s="1"/>
  <c r="K277" i="5"/>
  <c r="M351" i="5" a="1"/>
  <c r="M351" i="5" s="1"/>
  <c r="J351" i="5"/>
  <c r="O351" i="5" s="1" a="1"/>
  <c r="O351" i="5" s="1"/>
  <c r="N351" i="5" a="1"/>
  <c r="N351" i="5" s="1"/>
  <c r="M460" i="5" a="1"/>
  <c r="M460" i="5" s="1"/>
  <c r="N460" i="5" a="1"/>
  <c r="N460" i="5" s="1"/>
  <c r="J460" i="5"/>
  <c r="O460" i="5" s="1" a="1"/>
  <c r="O460" i="5" s="1"/>
  <c r="K460" i="5"/>
  <c r="M625" i="5" a="1"/>
  <c r="M625" i="5" s="1"/>
  <c r="K625" i="5"/>
  <c r="M37" i="5" a="1"/>
  <c r="M37" i="5" s="1"/>
  <c r="N37" i="5" a="1"/>
  <c r="N37" i="5" s="1"/>
  <c r="K37" i="5"/>
  <c r="M148" i="5" a="1"/>
  <c r="M148" i="5" s="1"/>
  <c r="N148" i="5" a="1"/>
  <c r="N148" i="5" s="1"/>
  <c r="K148" i="5"/>
  <c r="J168" i="5"/>
  <c r="O168" i="5" s="1" a="1"/>
  <c r="O168" i="5" s="1"/>
  <c r="M200" i="5" a="1"/>
  <c r="M200" i="5" s="1"/>
  <c r="J200" i="5"/>
  <c r="O200" i="5" s="1" a="1"/>
  <c r="O200" i="5" s="1"/>
  <c r="N375" i="5" a="1"/>
  <c r="N375" i="5" s="1"/>
  <c r="N401" i="5" a="1"/>
  <c r="N401" i="5" s="1"/>
  <c r="M484" i="5" a="1"/>
  <c r="M484" i="5" s="1"/>
  <c r="K484" i="5"/>
  <c r="J484" i="5"/>
  <c r="O484" i="5" s="1" a="1"/>
  <c r="O484" i="5" s="1"/>
  <c r="M504" i="5" a="1"/>
  <c r="M504" i="5" s="1"/>
  <c r="N504" i="5" a="1"/>
  <c r="N504" i="5" s="1"/>
  <c r="K504" i="5"/>
  <c r="J504" i="5"/>
  <c r="O504" i="5" s="1" a="1"/>
  <c r="O504" i="5" s="1"/>
  <c r="N565" i="5" a="1"/>
  <c r="N565" i="5" s="1"/>
  <c r="M604" i="5" a="1"/>
  <c r="M604" i="5" s="1"/>
  <c r="N604" i="5" a="1"/>
  <c r="N604" i="5" s="1"/>
  <c r="K604" i="5"/>
  <c r="J625" i="5"/>
  <c r="O625" i="5" s="1" a="1"/>
  <c r="O625" i="5" s="1"/>
  <c r="M639" i="5" a="1"/>
  <c r="M639" i="5" s="1"/>
  <c r="N639" i="5" a="1"/>
  <c r="N639" i="5" s="1"/>
  <c r="J639" i="5"/>
  <c r="O639" i="5" s="1" a="1"/>
  <c r="O639" i="5" s="1"/>
  <c r="M1372" i="5" a="1"/>
  <c r="M1372" i="5" s="1"/>
  <c r="N1372" i="5" a="1"/>
  <c r="N1372" i="5" s="1"/>
  <c r="M1624" i="5" a="1"/>
  <c r="M1624" i="5" s="1"/>
  <c r="N1624" i="5" a="1"/>
  <c r="N1624" i="5" s="1"/>
  <c r="M204" i="5" a="1"/>
  <c r="M204" i="5" s="1"/>
  <c r="N204" i="5" a="1"/>
  <c r="N204" i="5" s="1"/>
  <c r="K204" i="5"/>
  <c r="J204" i="5"/>
  <c r="O204" i="5" s="1" a="1"/>
  <c r="O204" i="5" s="1"/>
  <c r="M368" i="5" a="1"/>
  <c r="M368" i="5" s="1"/>
  <c r="J368" i="5"/>
  <c r="O368" i="5" s="1" a="1"/>
  <c r="O368" i="5" s="1"/>
  <c r="N368" i="5" a="1"/>
  <c r="N368" i="5" s="1"/>
  <c r="K368" i="5"/>
  <c r="M396" i="5" a="1"/>
  <c r="M396" i="5" s="1"/>
  <c r="N396" i="5" a="1"/>
  <c r="N396" i="5" s="1"/>
  <c r="K396" i="5"/>
  <c r="J396" i="5"/>
  <c r="O396" i="5" s="1" a="1"/>
  <c r="O396" i="5" s="1"/>
  <c r="N727" i="5" a="1"/>
  <c r="N727" i="5" s="1"/>
  <c r="M727" i="5" a="1"/>
  <c r="M727" i="5" s="1"/>
  <c r="K727" i="5"/>
  <c r="J727" i="5"/>
  <c r="O727" i="5" s="1" a="1"/>
  <c r="O727" i="5" s="1"/>
  <c r="N1203" i="5" a="1"/>
  <c r="N1203" i="5" s="1"/>
  <c r="J1203" i="5"/>
  <c r="O1203" i="5" s="1" a="1"/>
  <c r="O1203" i="5" s="1"/>
  <c r="J37" i="5"/>
  <c r="O37" i="5" s="1" a="1"/>
  <c r="O37" i="5" s="1"/>
  <c r="N171" i="5" a="1"/>
  <c r="N171" i="5" s="1"/>
  <c r="M545" i="5" a="1"/>
  <c r="M545" i="5" s="1"/>
  <c r="N545" i="5" a="1"/>
  <c r="N545" i="5" s="1"/>
  <c r="M579" i="5" a="1"/>
  <c r="M579" i="5" s="1"/>
  <c r="J579" i="5"/>
  <c r="O579" i="5" s="1" a="1"/>
  <c r="O579" i="5" s="1"/>
  <c r="M160" i="5" a="1"/>
  <c r="M160" i="5" s="1"/>
  <c r="N160" i="5" a="1"/>
  <c r="N160" i="5" s="1"/>
  <c r="M195" i="5" a="1"/>
  <c r="M195" i="5" s="1"/>
  <c r="N195" i="5" a="1"/>
  <c r="N195" i="5" s="1"/>
  <c r="J195" i="5"/>
  <c r="O195" i="5" s="1" a="1"/>
  <c r="O195" i="5" s="1"/>
  <c r="M242" i="5" a="1"/>
  <c r="M242" i="5" s="1"/>
  <c r="K242" i="5"/>
  <c r="K316" i="5"/>
  <c r="M320" i="5" a="1"/>
  <c r="M320" i="5" s="1"/>
  <c r="N320" i="5" a="1"/>
  <c r="N320" i="5" s="1"/>
  <c r="K320" i="5"/>
  <c r="M327" i="5" a="1"/>
  <c r="M327" i="5" s="1"/>
  <c r="J327" i="5"/>
  <c r="O327" i="5" s="1" a="1"/>
  <c r="O327" i="5" s="1"/>
  <c r="M388" i="5" a="1"/>
  <c r="M388" i="5" s="1"/>
  <c r="K388" i="5"/>
  <c r="J388" i="5"/>
  <c r="O388" i="5" s="1" a="1"/>
  <c r="O388" i="5" s="1"/>
  <c r="J447" i="5"/>
  <c r="O447" i="5" s="1" a="1"/>
  <c r="O447" i="5" s="1"/>
  <c r="M512" i="5" a="1"/>
  <c r="M512" i="5" s="1"/>
  <c r="K512" i="5"/>
  <c r="N512" i="5" a="1"/>
  <c r="N512" i="5" s="1"/>
  <c r="M520" i="5" a="1"/>
  <c r="M520" i="5" s="1"/>
  <c r="N520" i="5" a="1"/>
  <c r="N520" i="5" s="1"/>
  <c r="J520" i="5"/>
  <c r="O520" i="5" s="1" a="1"/>
  <c r="O520" i="5" s="1"/>
  <c r="M540" i="5" a="1"/>
  <c r="M540" i="5" s="1"/>
  <c r="J540" i="5"/>
  <c r="O540" i="5" s="1" a="1"/>
  <c r="O540" i="5" s="1"/>
  <c r="J556" i="5"/>
  <c r="O556" i="5" s="1" a="1"/>
  <c r="O556" i="5" s="1"/>
  <c r="M567" i="5" a="1"/>
  <c r="M567" i="5" s="1"/>
  <c r="N567" i="5" a="1"/>
  <c r="N567" i="5" s="1"/>
  <c r="J567" i="5"/>
  <c r="O567" i="5" s="1" a="1"/>
  <c r="O567" i="5" s="1"/>
  <c r="N677" i="5" a="1"/>
  <c r="N677" i="5" s="1"/>
  <c r="J753" i="5"/>
  <c r="O753" i="5" s="1" a="1"/>
  <c r="O753" i="5" s="1"/>
  <c r="M753" i="5" a="1"/>
  <c r="M753" i="5" s="1"/>
  <c r="K753" i="5"/>
  <c r="N780" i="5" a="1"/>
  <c r="N780" i="5" s="1"/>
  <c r="N997" i="5" a="1"/>
  <c r="N997" i="5" s="1"/>
  <c r="J997" i="5"/>
  <c r="O997" i="5" s="1" a="1"/>
  <c r="O997" i="5" s="1"/>
  <c r="M1381" i="5" a="1"/>
  <c r="M1381" i="5" s="1"/>
  <c r="N1381" i="5" a="1"/>
  <c r="N1381" i="5" s="1"/>
  <c r="J1381" i="5"/>
  <c r="O1381" i="5" s="1" a="1"/>
  <c r="O1381" i="5" s="1"/>
  <c r="M1477" i="5" a="1"/>
  <c r="M1477" i="5" s="1"/>
  <c r="N1477" i="5" a="1"/>
  <c r="N1477" i="5" s="1"/>
  <c r="M1525" i="5" a="1"/>
  <c r="M1525" i="5" s="1"/>
  <c r="J1525" i="5"/>
  <c r="O1525" i="5" s="1" a="1"/>
  <c r="O1525" i="5" s="1"/>
  <c r="N1525" i="5" a="1"/>
  <c r="N1525" i="5" s="1"/>
  <c r="N1735" i="5" a="1"/>
  <c r="N1735" i="5" s="1"/>
  <c r="K1735" i="5"/>
  <c r="M243" i="5" a="1"/>
  <c r="M243" i="5" s="1"/>
  <c r="J243" i="5"/>
  <c r="O243" i="5" s="1" a="1"/>
  <c r="O243" i="5" s="1"/>
  <c r="M361" i="5" a="1"/>
  <c r="M361" i="5" s="1"/>
  <c r="N361" i="5" a="1"/>
  <c r="N361" i="5" s="1"/>
  <c r="M377" i="5" a="1"/>
  <c r="M377" i="5" s="1"/>
  <c r="N377" i="5" a="1"/>
  <c r="N377" i="5" s="1"/>
  <c r="M399" i="5" a="1"/>
  <c r="M399" i="5" s="1"/>
  <c r="J399" i="5"/>
  <c r="O399" i="5" s="1" a="1"/>
  <c r="O399" i="5" s="1"/>
  <c r="M404" i="5" a="1"/>
  <c r="M404" i="5" s="1"/>
  <c r="N404" i="5" a="1"/>
  <c r="N404" i="5" s="1"/>
  <c r="K404" i="5"/>
  <c r="M436" i="5" a="1"/>
  <c r="M436" i="5" s="1"/>
  <c r="K436" i="5"/>
  <c r="J436" i="5"/>
  <c r="O436" i="5" s="1" a="1"/>
  <c r="O436" i="5" s="1"/>
  <c r="M452" i="5" a="1"/>
  <c r="M452" i="5" s="1"/>
  <c r="J452" i="5"/>
  <c r="O452" i="5" s="1" a="1"/>
  <c r="O452" i="5" s="1"/>
  <c r="N452" i="5" a="1"/>
  <c r="N452" i="5" s="1"/>
  <c r="K452" i="5"/>
  <c r="M493" i="5" a="1"/>
  <c r="M493" i="5" s="1"/>
  <c r="N493" i="5" a="1"/>
  <c r="N493" i="5" s="1"/>
  <c r="M529" i="5" a="1"/>
  <c r="M529" i="5" s="1"/>
  <c r="N529" i="5" a="1"/>
  <c r="N529" i="5" s="1"/>
  <c r="M581" i="5" a="1"/>
  <c r="M581" i="5" s="1"/>
  <c r="N581" i="5" a="1"/>
  <c r="N581" i="5" s="1"/>
  <c r="M590" i="5" a="1"/>
  <c r="M590" i="5" s="1"/>
  <c r="K590" i="5"/>
  <c r="M601" i="5" a="1"/>
  <c r="M601" i="5" s="1"/>
  <c r="N601" i="5" a="1"/>
  <c r="N601" i="5" s="1"/>
  <c r="K601" i="5"/>
  <c r="J601" i="5"/>
  <c r="O601" i="5" s="1" a="1"/>
  <c r="O601" i="5" s="1"/>
  <c r="M661" i="5" a="1"/>
  <c r="M661" i="5" s="1"/>
  <c r="N661" i="5" a="1"/>
  <c r="N661" i="5" s="1"/>
  <c r="M675" i="5" a="1"/>
  <c r="M675" i="5" s="1"/>
  <c r="J675" i="5"/>
  <c r="O675" i="5" s="1" a="1"/>
  <c r="O675" i="5" s="1"/>
  <c r="M700" i="5" a="1"/>
  <c r="M700" i="5" s="1"/>
  <c r="N700" i="5" a="1"/>
  <c r="N700" i="5" s="1"/>
  <c r="K700" i="5"/>
  <c r="M724" i="5" a="1"/>
  <c r="M724" i="5" s="1"/>
  <c r="N724" i="5" a="1"/>
  <c r="N724" i="5" s="1"/>
  <c r="M872" i="5" a="1"/>
  <c r="M872" i="5" s="1"/>
  <c r="K872" i="5"/>
  <c r="J872" i="5"/>
  <c r="O872" i="5" s="1" a="1"/>
  <c r="O872" i="5" s="1"/>
  <c r="N882" i="5" a="1"/>
  <c r="N882" i="5" s="1"/>
  <c r="J882" i="5"/>
  <c r="O882" i="5" s="1" a="1"/>
  <c r="O882" i="5" s="1"/>
  <c r="N898" i="5" a="1"/>
  <c r="N898" i="5" s="1"/>
  <c r="J898" i="5"/>
  <c r="O898" i="5" s="1" a="1"/>
  <c r="O898" i="5" s="1"/>
  <c r="N1009" i="5" a="1"/>
  <c r="N1009" i="5" s="1"/>
  <c r="J1009" i="5"/>
  <c r="O1009" i="5" s="1" a="1"/>
  <c r="O1009" i="5" s="1"/>
  <c r="N1108" i="5" a="1"/>
  <c r="N1108" i="5" s="1"/>
  <c r="J1108" i="5"/>
  <c r="O1108" i="5" s="1" a="1"/>
  <c r="O1108" i="5" s="1"/>
  <c r="M1213" i="5" a="1"/>
  <c r="M1213" i="5" s="1"/>
  <c r="J1213" i="5"/>
  <c r="O1213" i="5" s="1" a="1"/>
  <c r="O1213" i="5" s="1"/>
  <c r="N1213" i="5" a="1"/>
  <c r="N1213" i="5" s="1"/>
  <c r="M1285" i="5" a="1"/>
  <c r="M1285" i="5" s="1"/>
  <c r="N1285" i="5" a="1"/>
  <c r="N1285" i="5" s="1"/>
  <c r="J1285" i="5"/>
  <c r="O1285" i="5" s="1" a="1"/>
  <c r="O1285" i="5" s="1"/>
  <c r="M1429" i="5" a="1"/>
  <c r="M1429" i="5" s="1"/>
  <c r="N1429" i="5" a="1"/>
  <c r="N1429" i="5" s="1"/>
  <c r="J1429" i="5"/>
  <c r="O1429" i="5" s="1" a="1"/>
  <c r="O1429" i="5" s="1"/>
  <c r="M1468" i="5" a="1"/>
  <c r="M1468" i="5" s="1"/>
  <c r="N1468" i="5" a="1"/>
  <c r="N1468" i="5" s="1"/>
  <c r="M1519" i="5" a="1"/>
  <c r="M1519" i="5" s="1"/>
  <c r="N1519" i="5" a="1"/>
  <c r="N1519" i="5" s="1"/>
  <c r="J232" i="5"/>
  <c r="O232" i="5" s="1" a="1"/>
  <c r="O232" i="5" s="1"/>
  <c r="K290" i="5"/>
  <c r="M387" i="5" a="1"/>
  <c r="M387" i="5" s="1"/>
  <c r="J387" i="5"/>
  <c r="O387" i="5" s="1" a="1"/>
  <c r="O387" i="5" s="1"/>
  <c r="M482" i="5" a="1"/>
  <c r="M482" i="5" s="1"/>
  <c r="K482" i="5"/>
  <c r="M500" i="5" a="1"/>
  <c r="M500" i="5" s="1"/>
  <c r="N500" i="5" a="1"/>
  <c r="N500" i="5" s="1"/>
  <c r="K500" i="5"/>
  <c r="J500" i="5"/>
  <c r="O500" i="5" s="1" a="1"/>
  <c r="O500" i="5" s="1"/>
  <c r="J529" i="5"/>
  <c r="O529" i="5" s="1" a="1"/>
  <c r="O529" i="5" s="1"/>
  <c r="M568" i="5" a="1"/>
  <c r="M568" i="5" s="1"/>
  <c r="K568" i="5"/>
  <c r="M616" i="5" a="1"/>
  <c r="M616" i="5" s="1"/>
  <c r="K616" i="5"/>
  <c r="J616" i="5"/>
  <c r="O616" i="5" s="1" a="1"/>
  <c r="O616" i="5" s="1"/>
  <c r="M684" i="5" a="1"/>
  <c r="M684" i="5" s="1"/>
  <c r="N684" i="5" a="1"/>
  <c r="N684" i="5" s="1"/>
  <c r="K684" i="5"/>
  <c r="J684" i="5"/>
  <c r="O684" i="5" s="1" a="1"/>
  <c r="O684" i="5" s="1"/>
  <c r="N761" i="5" a="1"/>
  <c r="N761" i="5" s="1"/>
  <c r="M761" i="5" a="1"/>
  <c r="M761" i="5" s="1"/>
  <c r="K787" i="5"/>
  <c r="M829" i="5" a="1"/>
  <c r="M829" i="5" s="1"/>
  <c r="K829" i="5"/>
  <c r="J829" i="5"/>
  <c r="O829" i="5" s="1" a="1"/>
  <c r="O829" i="5" s="1"/>
  <c r="N829" i="5" a="1"/>
  <c r="N829" i="5" s="1"/>
  <c r="N937" i="5" a="1"/>
  <c r="N937" i="5" s="1"/>
  <c r="M1165" i="5" a="1"/>
  <c r="M1165" i="5" s="1"/>
  <c r="N1165" i="5" a="1"/>
  <c r="N1165" i="5" s="1"/>
  <c r="J1165" i="5"/>
  <c r="O1165" i="5" s="1" a="1"/>
  <c r="O1165" i="5" s="1"/>
  <c r="N1275" i="5" a="1"/>
  <c r="N1275" i="5" s="1"/>
  <c r="J1275" i="5"/>
  <c r="O1275" i="5" s="1" a="1"/>
  <c r="O1275" i="5" s="1"/>
  <c r="M1282" i="5" a="1"/>
  <c r="M1282" i="5" s="1"/>
  <c r="N1282" i="5" a="1"/>
  <c r="N1282" i="5" s="1"/>
  <c r="M1348" i="5" a="1"/>
  <c r="M1348" i="5" s="1"/>
  <c r="N1348" i="5" a="1"/>
  <c r="N1348" i="5" s="1"/>
  <c r="M1465" i="5" a="1"/>
  <c r="M1465" i="5" s="1"/>
  <c r="N1465" i="5" a="1"/>
  <c r="N1465" i="5" s="1"/>
  <c r="M1507" i="5" a="1"/>
  <c r="M1507" i="5" s="1"/>
  <c r="J1507" i="5"/>
  <c r="O1507" i="5" s="1" a="1"/>
  <c r="O1507" i="5" s="1"/>
  <c r="J1519" i="5"/>
  <c r="O1519" i="5" s="1" a="1"/>
  <c r="O1519" i="5" s="1"/>
  <c r="N248" i="5" a="1"/>
  <c r="N248" i="5" s="1"/>
  <c r="M296" i="5" a="1"/>
  <c r="M296" i="5" s="1"/>
  <c r="K296" i="5"/>
  <c r="M421" i="5" a="1"/>
  <c r="M421" i="5" s="1"/>
  <c r="K421" i="5"/>
  <c r="J421" i="5"/>
  <c r="O421" i="5" s="1" a="1"/>
  <c r="O421" i="5" s="1"/>
  <c r="N421" i="5" a="1"/>
  <c r="N421" i="5" s="1"/>
  <c r="M541" i="5" a="1"/>
  <c r="M541" i="5" s="1"/>
  <c r="N541" i="5" a="1"/>
  <c r="N541" i="5" s="1"/>
  <c r="K541" i="5"/>
  <c r="J541" i="5"/>
  <c r="O541" i="5" s="1" a="1"/>
  <c r="O541" i="5" s="1"/>
  <c r="M880" i="5" a="1"/>
  <c r="M880" i="5" s="1"/>
  <c r="J880" i="5"/>
  <c r="O880" i="5" s="1" a="1"/>
  <c r="O880" i="5" s="1"/>
  <c r="M1270" i="5" a="1"/>
  <c r="M1270" i="5" s="1"/>
  <c r="J1270" i="5"/>
  <c r="O1270" i="5" s="1" a="1"/>
  <c r="O1270" i="5" s="1"/>
  <c r="M1369" i="5" a="1"/>
  <c r="M1369" i="5" s="1"/>
  <c r="N1369" i="5" a="1"/>
  <c r="N1369" i="5" s="1"/>
  <c r="M1399" i="5" a="1"/>
  <c r="M1399" i="5" s="1"/>
  <c r="N1399" i="5" a="1"/>
  <c r="N1399" i="5" s="1"/>
  <c r="M1447" i="5" a="1"/>
  <c r="M1447" i="5" s="1"/>
  <c r="N1447" i="5" a="1"/>
  <c r="N1447" i="5" s="1"/>
  <c r="J1447" i="5"/>
  <c r="O1447" i="5" s="1" a="1"/>
  <c r="O1447" i="5" s="1"/>
  <c r="N1755" i="5" a="1"/>
  <c r="N1755" i="5" s="1"/>
  <c r="K1755" i="5"/>
  <c r="J1755" i="5"/>
  <c r="O1755" i="5" s="1" a="1"/>
  <c r="O1755" i="5" s="1"/>
  <c r="J157" i="5"/>
  <c r="O157" i="5" s="1" a="1"/>
  <c r="O157" i="5" s="1"/>
  <c r="M236" i="5" a="1"/>
  <c r="M236" i="5" s="1"/>
  <c r="K236" i="5"/>
  <c r="J236" i="5"/>
  <c r="O236" i="5" s="1" a="1"/>
  <c r="O236" i="5" s="1"/>
  <c r="N257" i="5" a="1"/>
  <c r="N257" i="5" s="1"/>
  <c r="N269" i="5" a="1"/>
  <c r="N269" i="5" s="1"/>
  <c r="J296" i="5"/>
  <c r="O296" i="5" s="1" a="1"/>
  <c r="O296" i="5" s="1"/>
  <c r="N301" i="5" a="1"/>
  <c r="N301" i="5" s="1"/>
  <c r="N303" i="5" a="1"/>
  <c r="N303" i="5" s="1"/>
  <c r="J324" i="5"/>
  <c r="O324" i="5" s="1" a="1"/>
  <c r="O324" i="5" s="1"/>
  <c r="J336" i="5"/>
  <c r="O336" i="5" s="1" a="1"/>
  <c r="O336" i="5" s="1"/>
  <c r="N340" i="5" a="1"/>
  <c r="N340" i="5" s="1"/>
  <c r="M373" i="5" a="1"/>
  <c r="M373" i="5" s="1"/>
  <c r="N373" i="5" a="1"/>
  <c r="N373" i="5" s="1"/>
  <c r="K373" i="5"/>
  <c r="M408" i="5" a="1"/>
  <c r="M408" i="5" s="1"/>
  <c r="K408" i="5"/>
  <c r="M432" i="5" a="1"/>
  <c r="M432" i="5" s="1"/>
  <c r="J432" i="5"/>
  <c r="O432" i="5" s="1" a="1"/>
  <c r="O432" i="5" s="1"/>
  <c r="N432" i="5" a="1"/>
  <c r="N432" i="5" s="1"/>
  <c r="K432" i="5"/>
  <c r="M448" i="5" a="1"/>
  <c r="M448" i="5" s="1"/>
  <c r="J448" i="5"/>
  <c r="O448" i="5" s="1" a="1"/>
  <c r="O448" i="5" s="1"/>
  <c r="M464" i="5" a="1"/>
  <c r="M464" i="5" s="1"/>
  <c r="N464" i="5" a="1"/>
  <c r="N464" i="5" s="1"/>
  <c r="J464" i="5"/>
  <c r="O464" i="5" s="1" a="1"/>
  <c r="O464" i="5" s="1"/>
  <c r="J488" i="5"/>
  <c r="O488" i="5" s="1" a="1"/>
  <c r="O488" i="5" s="1"/>
  <c r="M507" i="5" a="1"/>
  <c r="M507" i="5" s="1"/>
  <c r="J507" i="5"/>
  <c r="O507" i="5" s="1" a="1"/>
  <c r="O507" i="5" s="1"/>
  <c r="M509" i="5" a="1"/>
  <c r="M509" i="5" s="1"/>
  <c r="N509" i="5" a="1"/>
  <c r="N509" i="5" s="1"/>
  <c r="M521" i="5" a="1"/>
  <c r="M521" i="5" s="1"/>
  <c r="N521" i="5" a="1"/>
  <c r="N521" i="5" s="1"/>
  <c r="M544" i="5" a="1"/>
  <c r="M544" i="5" s="1"/>
  <c r="N544" i="5" a="1"/>
  <c r="N544" i="5" s="1"/>
  <c r="J544" i="5"/>
  <c r="O544" i="5" s="1" a="1"/>
  <c r="O544" i="5" s="1"/>
  <c r="M555" i="5" a="1"/>
  <c r="M555" i="5" s="1"/>
  <c r="J555" i="5"/>
  <c r="O555" i="5" s="1" a="1"/>
  <c r="O555" i="5" s="1"/>
  <c r="N555" i="5" a="1"/>
  <c r="N555" i="5" s="1"/>
  <c r="N568" i="5" a="1"/>
  <c r="N568" i="5" s="1"/>
  <c r="N577" i="5" a="1"/>
  <c r="N577" i="5" s="1"/>
  <c r="M580" i="5" a="1"/>
  <c r="M580" i="5" s="1"/>
  <c r="K580" i="5"/>
  <c r="J580" i="5"/>
  <c r="O580" i="5" s="1" a="1"/>
  <c r="O580" i="5" s="1"/>
  <c r="M612" i="5" a="1"/>
  <c r="M612" i="5" s="1"/>
  <c r="K612" i="5"/>
  <c r="J612" i="5"/>
  <c r="O612" i="5" s="1" a="1"/>
  <c r="O612" i="5" s="1"/>
  <c r="J620" i="5"/>
  <c r="O620" i="5" s="1" a="1"/>
  <c r="O620" i="5" s="1"/>
  <c r="M644" i="5" a="1"/>
  <c r="M644" i="5" s="1"/>
  <c r="K644" i="5"/>
  <c r="J644" i="5"/>
  <c r="O644" i="5" s="1" a="1"/>
  <c r="O644" i="5" s="1"/>
  <c r="K650" i="5"/>
  <c r="M656" i="5" a="1"/>
  <c r="M656" i="5" s="1"/>
  <c r="N656" i="5" a="1"/>
  <c r="N656" i="5" s="1"/>
  <c r="N701" i="5" a="1"/>
  <c r="N701" i="5" s="1"/>
  <c r="N735" i="5" a="1"/>
  <c r="N735" i="5" s="1"/>
  <c r="N759" i="5" a="1"/>
  <c r="N759" i="5" s="1"/>
  <c r="J759" i="5"/>
  <c r="O759" i="5" s="1" a="1"/>
  <c r="O759" i="5" s="1"/>
  <c r="M904" i="5" a="1"/>
  <c r="M904" i="5" s="1"/>
  <c r="N904" i="5" a="1"/>
  <c r="N904" i="5" s="1"/>
  <c r="K904" i="5"/>
  <c r="J904" i="5"/>
  <c r="O904" i="5" s="1" a="1"/>
  <c r="O904" i="5" s="1"/>
  <c r="J1027" i="5"/>
  <c r="O1027" i="5" s="1" a="1"/>
  <c r="O1027" i="5" s="1"/>
  <c r="J1081" i="5"/>
  <c r="O1081" i="5" s="1" a="1"/>
  <c r="O1081" i="5" s="1"/>
  <c r="N1099" i="5" a="1"/>
  <c r="N1099" i="5" s="1"/>
  <c r="J1099" i="5"/>
  <c r="O1099" i="5" s="1" a="1"/>
  <c r="O1099" i="5" s="1"/>
  <c r="M1198" i="5" a="1"/>
  <c r="M1198" i="5" s="1"/>
  <c r="J1198" i="5"/>
  <c r="O1198" i="5" s="1" a="1"/>
  <c r="O1198" i="5" s="1"/>
  <c r="M1201" i="5" a="1"/>
  <c r="M1201" i="5" s="1"/>
  <c r="J1201" i="5"/>
  <c r="O1201" i="5" s="1" a="1"/>
  <c r="O1201" i="5" s="1"/>
  <c r="M1204" i="5" a="1"/>
  <c r="M1204" i="5" s="1"/>
  <c r="N1204" i="5" a="1"/>
  <c r="N1204" i="5" s="1"/>
  <c r="N1270" i="5" a="1"/>
  <c r="N1270" i="5" s="1"/>
  <c r="J1399" i="5"/>
  <c r="O1399" i="5" s="1" a="1"/>
  <c r="O1399" i="5" s="1"/>
  <c r="M1420" i="5" a="1"/>
  <c r="M1420" i="5" s="1"/>
  <c r="N1420" i="5" a="1"/>
  <c r="N1420" i="5" s="1"/>
  <c r="M1561" i="5" a="1"/>
  <c r="M1561" i="5" s="1"/>
  <c r="N1561" i="5" a="1"/>
  <c r="N1561" i="5" s="1"/>
  <c r="M1621" i="5" a="1"/>
  <c r="M1621" i="5" s="1"/>
  <c r="N1621" i="5" a="1"/>
  <c r="N1621" i="5" s="1"/>
  <c r="M1660" i="5" a="1"/>
  <c r="M1660" i="5" s="1"/>
  <c r="N1660" i="5" a="1"/>
  <c r="N1660" i="5" s="1"/>
  <c r="N1779" i="5" a="1"/>
  <c r="N1779" i="5" s="1"/>
  <c r="M1779" i="5" a="1"/>
  <c r="M1779" i="5" s="1"/>
  <c r="K1779" i="5"/>
  <c r="J1779" i="5"/>
  <c r="O1779" i="5" s="1" a="1"/>
  <c r="O1779" i="5" s="1"/>
  <c r="M276" i="5" a="1"/>
  <c r="M276" i="5" s="1"/>
  <c r="N276" i="5" a="1"/>
  <c r="N276" i="5" s="1"/>
  <c r="M317" i="5" a="1"/>
  <c r="M317" i="5" s="1"/>
  <c r="N317" i="5" a="1"/>
  <c r="N317" i="5" s="1"/>
  <c r="M458" i="5" a="1"/>
  <c r="M458" i="5" s="1"/>
  <c r="K458" i="5"/>
  <c r="M524" i="5" a="1"/>
  <c r="M524" i="5" s="1"/>
  <c r="K524" i="5"/>
  <c r="J524" i="5"/>
  <c r="O524" i="5" s="1" a="1"/>
  <c r="O524" i="5" s="1"/>
  <c r="M591" i="5" a="1"/>
  <c r="M591" i="5" s="1"/>
  <c r="J591" i="5"/>
  <c r="O591" i="5" s="1" a="1"/>
  <c r="O591" i="5" s="1"/>
  <c r="N952" i="5" a="1"/>
  <c r="N952" i="5" s="1"/>
  <c r="J952" i="5"/>
  <c r="O952" i="5" s="1" a="1"/>
  <c r="O952" i="5" s="1"/>
  <c r="M1156" i="5" a="1"/>
  <c r="M1156" i="5" s="1"/>
  <c r="N1156" i="5" a="1"/>
  <c r="N1156" i="5" s="1"/>
  <c r="M108" i="5" a="1"/>
  <c r="M108" i="5" s="1"/>
  <c r="N108" i="5" a="1"/>
  <c r="N108" i="5" s="1"/>
  <c r="J108" i="5"/>
  <c r="O108" i="5" s="1" a="1"/>
  <c r="O108" i="5" s="1"/>
  <c r="K157" i="5"/>
  <c r="J159" i="5"/>
  <c r="O159" i="5" s="1" a="1"/>
  <c r="O159" i="5" s="1"/>
  <c r="J207" i="5"/>
  <c r="O207" i="5" s="1" a="1"/>
  <c r="O207" i="5" s="1"/>
  <c r="M233" i="5" a="1"/>
  <c r="M233" i="5" s="1"/>
  <c r="N233" i="5" a="1"/>
  <c r="N233" i="5" s="1"/>
  <c r="J276" i="5"/>
  <c r="O276" i="5" s="1" a="1"/>
  <c r="O276" i="5" s="1"/>
  <c r="K278" i="5"/>
  <c r="N296" i="5" a="1"/>
  <c r="N296" i="5" s="1"/>
  <c r="N313" i="5" a="1"/>
  <c r="N313" i="5" s="1"/>
  <c r="K324" i="5"/>
  <c r="M328" i="5" a="1"/>
  <c r="M328" i="5" s="1"/>
  <c r="K328" i="5"/>
  <c r="J328" i="5"/>
  <c r="O328" i="5" s="1" a="1"/>
  <c r="O328" i="5" s="1"/>
  <c r="M362" i="5" a="1"/>
  <c r="M362" i="5" s="1"/>
  <c r="K362" i="5"/>
  <c r="J364" i="5"/>
  <c r="O364" i="5" s="1" a="1"/>
  <c r="O364" i="5" s="1"/>
  <c r="M376" i="5" a="1"/>
  <c r="M376" i="5" s="1"/>
  <c r="J376" i="5"/>
  <c r="O376" i="5" s="1" a="1"/>
  <c r="O376" i="5" s="1"/>
  <c r="N376" i="5" a="1"/>
  <c r="N376" i="5" s="1"/>
  <c r="M446" i="5" a="1"/>
  <c r="M446" i="5" s="1"/>
  <c r="K446" i="5"/>
  <c r="J453" i="5"/>
  <c r="O453" i="5" s="1" a="1"/>
  <c r="O453" i="5" s="1"/>
  <c r="K488" i="5"/>
  <c r="N524" i="5" a="1"/>
  <c r="N524" i="5" s="1"/>
  <c r="M528" i="5" a="1"/>
  <c r="M528" i="5" s="1"/>
  <c r="N528" i="5" a="1"/>
  <c r="N528" i="5" s="1"/>
  <c r="K530" i="5"/>
  <c r="M572" i="5" a="1"/>
  <c r="M572" i="5" s="1"/>
  <c r="N572" i="5" a="1"/>
  <c r="N572" i="5" s="1"/>
  <c r="M600" i="5" a="1"/>
  <c r="M600" i="5" s="1"/>
  <c r="J600" i="5"/>
  <c r="O600" i="5" s="1" a="1"/>
  <c r="O600" i="5" s="1"/>
  <c r="K620" i="5"/>
  <c r="K638" i="5"/>
  <c r="M676" i="5" a="1"/>
  <c r="M676" i="5" s="1"/>
  <c r="K676" i="5"/>
  <c r="J685" i="5"/>
  <c r="O685" i="5" s="1" a="1"/>
  <c r="O685" i="5" s="1"/>
  <c r="J692" i="5"/>
  <c r="O692" i="5" s="1" a="1"/>
  <c r="O692" i="5" s="1"/>
  <c r="M711" i="5" a="1"/>
  <c r="M711" i="5" s="1"/>
  <c r="K711" i="5"/>
  <c r="J711" i="5"/>
  <c r="O711" i="5" s="1" a="1"/>
  <c r="O711" i="5" s="1"/>
  <c r="N732" i="5" a="1"/>
  <c r="N732" i="5" s="1"/>
  <c r="J862" i="5"/>
  <c r="O862" i="5" s="1" a="1"/>
  <c r="O862" i="5" s="1"/>
  <c r="N880" i="5" a="1"/>
  <c r="N880" i="5" s="1"/>
  <c r="M1123" i="5" a="1"/>
  <c r="M1123" i="5" s="1"/>
  <c r="J1123" i="5"/>
  <c r="O1123" i="5" s="1" a="1"/>
  <c r="O1123" i="5" s="1"/>
  <c r="N1123" i="5" a="1"/>
  <c r="N1123" i="5" s="1"/>
  <c r="M1234" i="5" a="1"/>
  <c r="M1234" i="5" s="1"/>
  <c r="N1234" i="5" a="1"/>
  <c r="N1234" i="5" s="1"/>
  <c r="J1234" i="5"/>
  <c r="O1234" i="5" s="1" a="1"/>
  <c r="O1234" i="5" s="1"/>
  <c r="M1246" i="5" a="1"/>
  <c r="M1246" i="5" s="1"/>
  <c r="N1246" i="5" a="1"/>
  <c r="N1246" i="5" s="1"/>
  <c r="M1366" i="5" a="1"/>
  <c r="M1366" i="5" s="1"/>
  <c r="J1366" i="5"/>
  <c r="O1366" i="5" s="1" a="1"/>
  <c r="O1366" i="5" s="1"/>
  <c r="N1366" i="5" a="1"/>
  <c r="N1366" i="5" s="1"/>
  <c r="M1396" i="5" a="1"/>
  <c r="M1396" i="5" s="1"/>
  <c r="N1396" i="5" a="1"/>
  <c r="N1396" i="5" s="1"/>
  <c r="N1492" i="5" a="1"/>
  <c r="N1492" i="5" s="1"/>
  <c r="M1555" i="5" a="1"/>
  <c r="M1555" i="5" s="1"/>
  <c r="J1555" i="5"/>
  <c r="O1555" i="5" s="1" a="1"/>
  <c r="O1555" i="5" s="1"/>
  <c r="N1555" i="5" a="1"/>
  <c r="N1555" i="5" s="1"/>
  <c r="M1755" i="5" a="1"/>
  <c r="M1755" i="5" s="1"/>
  <c r="M144" i="5" a="1"/>
  <c r="M144" i="5" s="1"/>
  <c r="K144" i="5"/>
  <c r="J144" i="5"/>
  <c r="O144" i="5" s="1" a="1"/>
  <c r="O144" i="5" s="1"/>
  <c r="N232" i="5" a="1"/>
  <c r="N232" i="5" s="1"/>
  <c r="M480" i="5" a="1"/>
  <c r="M480" i="5" s="1"/>
  <c r="K480" i="5"/>
  <c r="J480" i="5"/>
  <c r="O480" i="5" s="1" a="1"/>
  <c r="O480" i="5" s="1"/>
  <c r="M608" i="5" a="1"/>
  <c r="M608" i="5" s="1"/>
  <c r="N608" i="5" a="1"/>
  <c r="N608" i="5" s="1"/>
  <c r="K608" i="5"/>
  <c r="M626" i="5" a="1"/>
  <c r="M626" i="5" s="1"/>
  <c r="K626" i="5"/>
  <c r="M181" i="5" a="1"/>
  <c r="M181" i="5" s="1"/>
  <c r="K181" i="5"/>
  <c r="M209" i="5" a="1"/>
  <c r="M209" i="5" s="1"/>
  <c r="N209" i="5" a="1"/>
  <c r="N209" i="5" s="1"/>
  <c r="K276" i="5"/>
  <c r="M289" i="5" a="1"/>
  <c r="M289" i="5" s="1"/>
  <c r="N289" i="5" a="1"/>
  <c r="N289" i="5" s="1"/>
  <c r="M312" i="5" a="1"/>
  <c r="M312" i="5" s="1"/>
  <c r="N312" i="5" a="1"/>
  <c r="N312" i="5" s="1"/>
  <c r="K364" i="5"/>
  <c r="M400" i="5" a="1"/>
  <c r="M400" i="5" s="1"/>
  <c r="J400" i="5"/>
  <c r="O400" i="5" s="1" a="1"/>
  <c r="O400" i="5" s="1"/>
  <c r="N400" i="5" a="1"/>
  <c r="N400" i="5" s="1"/>
  <c r="K400" i="5"/>
  <c r="M411" i="5" a="1"/>
  <c r="M411" i="5" s="1"/>
  <c r="N411" i="5" a="1"/>
  <c r="N411" i="5" s="1"/>
  <c r="M416" i="5" a="1"/>
  <c r="M416" i="5" s="1"/>
  <c r="N416" i="5" a="1"/>
  <c r="N416" i="5" s="1"/>
  <c r="K416" i="5"/>
  <c r="M444" i="5" a="1"/>
  <c r="M444" i="5" s="1"/>
  <c r="N444" i="5" a="1"/>
  <c r="N444" i="5" s="1"/>
  <c r="K444" i="5"/>
  <c r="J444" i="5"/>
  <c r="O444" i="5" s="1" a="1"/>
  <c r="O444" i="5" s="1"/>
  <c r="M481" i="5" a="1"/>
  <c r="M481" i="5" s="1"/>
  <c r="N481" i="5" a="1"/>
  <c r="N481" i="5" s="1"/>
  <c r="N488" i="5" a="1"/>
  <c r="N488" i="5" s="1"/>
  <c r="M519" i="5" a="1"/>
  <c r="M519" i="5" s="1"/>
  <c r="J519" i="5"/>
  <c r="O519" i="5" s="1" a="1"/>
  <c r="O519" i="5" s="1"/>
  <c r="N519" i="5" a="1"/>
  <c r="N519" i="5" s="1"/>
  <c r="M542" i="5" a="1"/>
  <c r="M542" i="5" s="1"/>
  <c r="K542" i="5"/>
  <c r="M578" i="5" a="1"/>
  <c r="M578" i="5" s="1"/>
  <c r="K578" i="5"/>
  <c r="N591" i="5" a="1"/>
  <c r="N591" i="5" s="1"/>
  <c r="M605" i="5" a="1"/>
  <c r="M605" i="5" s="1"/>
  <c r="N605" i="5" a="1"/>
  <c r="N605" i="5" s="1"/>
  <c r="M615" i="5" a="1"/>
  <c r="M615" i="5" s="1"/>
  <c r="N615" i="5" a="1"/>
  <c r="N615" i="5" s="1"/>
  <c r="N620" i="5" a="1"/>
  <c r="N620" i="5" s="1"/>
  <c r="M624" i="5" a="1"/>
  <c r="M624" i="5" s="1"/>
  <c r="N624" i="5" a="1"/>
  <c r="N624" i="5" s="1"/>
  <c r="K624" i="5"/>
  <c r="J624" i="5"/>
  <c r="O624" i="5" s="1" a="1"/>
  <c r="O624" i="5" s="1"/>
  <c r="M641" i="5" a="1"/>
  <c r="M641" i="5" s="1"/>
  <c r="N641" i="5" a="1"/>
  <c r="N641" i="5" s="1"/>
  <c r="K685" i="5"/>
  <c r="K692" i="5"/>
  <c r="M699" i="5" a="1"/>
  <c r="M699" i="5" s="1"/>
  <c r="J699" i="5"/>
  <c r="O699" i="5" s="1" a="1"/>
  <c r="O699" i="5" s="1"/>
  <c r="N775" i="5" a="1"/>
  <c r="N775" i="5" s="1"/>
  <c r="M775" i="5" a="1"/>
  <c r="M775" i="5" s="1"/>
  <c r="K775" i="5"/>
  <c r="J775" i="5"/>
  <c r="O775" i="5" s="1" a="1"/>
  <c r="O775" i="5" s="1"/>
  <c r="M809" i="5" a="1"/>
  <c r="M809" i="5" s="1"/>
  <c r="N809" i="5" a="1"/>
  <c r="N809" i="5" s="1"/>
  <c r="M860" i="5" a="1"/>
  <c r="M860" i="5" s="1"/>
  <c r="N860" i="5" a="1"/>
  <c r="N860" i="5" s="1"/>
  <c r="N1096" i="5" a="1"/>
  <c r="N1096" i="5" s="1"/>
  <c r="J1096" i="5"/>
  <c r="O1096" i="5" s="1" a="1"/>
  <c r="O1096" i="5" s="1"/>
  <c r="M1153" i="5" a="1"/>
  <c r="M1153" i="5" s="1"/>
  <c r="N1153" i="5" a="1"/>
  <c r="N1153" i="5" s="1"/>
  <c r="N1167" i="5" a="1"/>
  <c r="N1167" i="5" s="1"/>
  <c r="J1167" i="5"/>
  <c r="O1167" i="5" s="1" a="1"/>
  <c r="O1167" i="5" s="1"/>
  <c r="M1186" i="5" a="1"/>
  <c r="M1186" i="5" s="1"/>
  <c r="N1186" i="5" a="1"/>
  <c r="N1186" i="5" s="1"/>
  <c r="J1186" i="5"/>
  <c r="O1186" i="5" s="1" a="1"/>
  <c r="O1186" i="5" s="1"/>
  <c r="M1243" i="5" a="1"/>
  <c r="M1243" i="5" s="1"/>
  <c r="N1243" i="5" a="1"/>
  <c r="N1243" i="5" s="1"/>
  <c r="M1411" i="5" a="1"/>
  <c r="M1411" i="5" s="1"/>
  <c r="J1411" i="5"/>
  <c r="O1411" i="5" s="1" a="1"/>
  <c r="O1411" i="5" s="1"/>
  <c r="N1411" i="5" a="1"/>
  <c r="N1411" i="5" s="1"/>
  <c r="M1417" i="5" a="1"/>
  <c r="M1417" i="5" s="1"/>
  <c r="J1417" i="5"/>
  <c r="O1417" i="5" s="1" a="1"/>
  <c r="O1417" i="5" s="1"/>
  <c r="N1417" i="5" a="1"/>
  <c r="N1417" i="5" s="1"/>
  <c r="M1591" i="5" a="1"/>
  <c r="M1591" i="5" s="1"/>
  <c r="N1591" i="5" a="1"/>
  <c r="N1591" i="5" s="1"/>
  <c r="M1651" i="5" a="1"/>
  <c r="M1651" i="5" s="1"/>
  <c r="N1651" i="5" a="1"/>
  <c r="N1651" i="5" s="1"/>
  <c r="K1758" i="5"/>
  <c r="M1758" i="5" a="1"/>
  <c r="M1758" i="5" s="1"/>
  <c r="J1758" i="5"/>
  <c r="O1758" i="5" s="1" a="1"/>
  <c r="O1758" i="5" s="1"/>
  <c r="M336" i="5" a="1"/>
  <c r="M336" i="5" s="1"/>
  <c r="K336" i="5"/>
  <c r="M385" i="5" a="1"/>
  <c r="M385" i="5" s="1"/>
  <c r="N385" i="5" a="1"/>
  <c r="N385" i="5" s="1"/>
  <c r="K385" i="5"/>
  <c r="J385" i="5"/>
  <c r="O385" i="5" s="1" a="1"/>
  <c r="O385" i="5" s="1"/>
  <c r="N476" i="5" a="1"/>
  <c r="N476" i="5" s="1"/>
  <c r="M739" i="5" a="1"/>
  <c r="M739" i="5" s="1"/>
  <c r="N739" i="5" a="1"/>
  <c r="N739" i="5" s="1"/>
  <c r="K739" i="5"/>
  <c r="M812" i="5" a="1"/>
  <c r="M812" i="5" s="1"/>
  <c r="N812" i="5" a="1"/>
  <c r="N812" i="5" s="1"/>
  <c r="M1273" i="5" a="1"/>
  <c r="M1273" i="5" s="1"/>
  <c r="J1273" i="5"/>
  <c r="O1273" i="5" s="1" a="1"/>
  <c r="O1273" i="5" s="1"/>
  <c r="N1273" i="5" a="1"/>
  <c r="N1273" i="5" s="1"/>
  <c r="M1276" i="5" a="1"/>
  <c r="M1276" i="5" s="1"/>
  <c r="N1276" i="5" a="1"/>
  <c r="N1276" i="5" s="1"/>
  <c r="M1423" i="5" a="1"/>
  <c r="M1423" i="5" s="1"/>
  <c r="N1423" i="5" a="1"/>
  <c r="N1423" i="5" s="1"/>
  <c r="J1423" i="5"/>
  <c r="O1423" i="5" s="1" a="1"/>
  <c r="O1423" i="5" s="1"/>
  <c r="J68" i="5"/>
  <c r="O68" i="5" s="1" a="1"/>
  <c r="O68" i="5" s="1"/>
  <c r="K68" i="5"/>
  <c r="M220" i="5" a="1"/>
  <c r="M220" i="5" s="1"/>
  <c r="N220" i="5" a="1"/>
  <c r="N220" i="5" s="1"/>
  <c r="K220" i="5"/>
  <c r="M97" i="5" a="1"/>
  <c r="M97" i="5" s="1"/>
  <c r="N97" i="5" a="1"/>
  <c r="N97" i="5" s="1"/>
  <c r="N157" i="5" a="1"/>
  <c r="N157" i="5" s="1"/>
  <c r="K169" i="5"/>
  <c r="M176" i="5" a="1"/>
  <c r="M176" i="5" s="1"/>
  <c r="N176" i="5" a="1"/>
  <c r="N176" i="5" s="1"/>
  <c r="K176" i="5"/>
  <c r="J176" i="5"/>
  <c r="O176" i="5" s="1" a="1"/>
  <c r="O176" i="5" s="1"/>
  <c r="J183" i="5"/>
  <c r="O183" i="5" s="1" a="1"/>
  <c r="O183" i="5" s="1"/>
  <c r="M188" i="5" a="1"/>
  <c r="M188" i="5" s="1"/>
  <c r="N188" i="5" a="1"/>
  <c r="N188" i="5" s="1"/>
  <c r="M264" i="5" a="1"/>
  <c r="M264" i="5" s="1"/>
  <c r="K264" i="5"/>
  <c r="M468" i="5" a="1"/>
  <c r="M468" i="5" s="1"/>
  <c r="N468" i="5" a="1"/>
  <c r="N468" i="5" s="1"/>
  <c r="M492" i="5" a="1"/>
  <c r="M492" i="5" s="1"/>
  <c r="K492" i="5"/>
  <c r="J496" i="5"/>
  <c r="O496" i="5" s="1" a="1"/>
  <c r="O496" i="5" s="1"/>
  <c r="M505" i="5" a="1"/>
  <c r="M505" i="5" s="1"/>
  <c r="N505" i="5" a="1"/>
  <c r="N505" i="5" s="1"/>
  <c r="K505" i="5"/>
  <c r="J505" i="5"/>
  <c r="O505" i="5" s="1" a="1"/>
  <c r="O505" i="5" s="1"/>
  <c r="J528" i="5"/>
  <c r="O528" i="5" s="1" a="1"/>
  <c r="O528" i="5" s="1"/>
  <c r="M536" i="5" a="1"/>
  <c r="M536" i="5" s="1"/>
  <c r="N536" i="5" a="1"/>
  <c r="N536" i="5" s="1"/>
  <c r="K536" i="5"/>
  <c r="J536" i="5"/>
  <c r="O536" i="5" s="1" a="1"/>
  <c r="O536" i="5" s="1"/>
  <c r="M548" i="5" a="1"/>
  <c r="M548" i="5" s="1"/>
  <c r="N548" i="5" a="1"/>
  <c r="N548" i="5" s="1"/>
  <c r="M553" i="5" a="1"/>
  <c r="M553" i="5" s="1"/>
  <c r="N553" i="5" a="1"/>
  <c r="N553" i="5" s="1"/>
  <c r="K553" i="5"/>
  <c r="J553" i="5"/>
  <c r="O553" i="5" s="1" a="1"/>
  <c r="O553" i="5" s="1"/>
  <c r="K572" i="5"/>
  <c r="M589" i="5" a="1"/>
  <c r="M589" i="5" s="1"/>
  <c r="N589" i="5" a="1"/>
  <c r="N589" i="5" s="1"/>
  <c r="K589" i="5"/>
  <c r="M613" i="5" a="1"/>
  <c r="M613" i="5" s="1"/>
  <c r="N613" i="5" a="1"/>
  <c r="N613" i="5" s="1"/>
  <c r="J648" i="5"/>
  <c r="O648" i="5" s="1" a="1"/>
  <c r="O648" i="5" s="1"/>
  <c r="M660" i="5" a="1"/>
  <c r="M660" i="5" s="1"/>
  <c r="N660" i="5" a="1"/>
  <c r="N660" i="5" s="1"/>
  <c r="J660" i="5"/>
  <c r="O660" i="5" s="1" a="1"/>
  <c r="O660" i="5" s="1"/>
  <c r="M668" i="5" a="1"/>
  <c r="M668" i="5" s="1"/>
  <c r="N668" i="5" a="1"/>
  <c r="N668" i="5" s="1"/>
  <c r="K668" i="5"/>
  <c r="N692" i="5" a="1"/>
  <c r="N692" i="5" s="1"/>
  <c r="N699" i="5" a="1"/>
  <c r="N699" i="5" s="1"/>
  <c r="M744" i="5" a="1"/>
  <c r="M744" i="5" s="1"/>
  <c r="K744" i="5"/>
  <c r="J744" i="5"/>
  <c r="O744" i="5" s="1" a="1"/>
  <c r="O744" i="5" s="1"/>
  <c r="K809" i="5"/>
  <c r="M857" i="5" a="1"/>
  <c r="M857" i="5" s="1"/>
  <c r="N857" i="5" a="1"/>
  <c r="N857" i="5" s="1"/>
  <c r="M1120" i="5" a="1"/>
  <c r="M1120" i="5" s="1"/>
  <c r="N1120" i="5" a="1"/>
  <c r="N1120" i="5" s="1"/>
  <c r="M1363" i="5" a="1"/>
  <c r="M1363" i="5" s="1"/>
  <c r="N1363" i="5" a="1"/>
  <c r="N1363" i="5" s="1"/>
  <c r="J1363" i="5"/>
  <c r="O1363" i="5" s="1" a="1"/>
  <c r="O1363" i="5" s="1"/>
  <c r="J1383" i="5"/>
  <c r="O1383" i="5" s="1" a="1"/>
  <c r="O1383" i="5" s="1"/>
  <c r="M1393" i="5" a="1"/>
  <c r="M1393" i="5" s="1"/>
  <c r="J1393" i="5"/>
  <c r="O1393" i="5" s="1" a="1"/>
  <c r="O1393" i="5" s="1"/>
  <c r="N1393" i="5" a="1"/>
  <c r="N1393" i="5" s="1"/>
  <c r="M1441" i="5" a="1"/>
  <c r="M1441" i="5" s="1"/>
  <c r="N1441" i="5" a="1"/>
  <c r="N1441" i="5" s="1"/>
  <c r="M1483" i="5" a="1"/>
  <c r="M1483" i="5" s="1"/>
  <c r="N1483" i="5" a="1"/>
  <c r="N1483" i="5" s="1"/>
  <c r="J1483" i="5"/>
  <c r="O1483" i="5" s="1" a="1"/>
  <c r="O1483" i="5" s="1"/>
  <c r="J1591" i="5"/>
  <c r="O1591" i="5" s="1" a="1"/>
  <c r="O1591" i="5" s="1"/>
  <c r="J1651" i="5"/>
  <c r="O1651" i="5" s="1" a="1"/>
  <c r="O1651" i="5" s="1"/>
  <c r="K1731" i="5"/>
  <c r="M1342" i="5" a="1"/>
  <c r="M1342" i="5" s="1"/>
  <c r="J1342" i="5"/>
  <c r="O1342" i="5" s="1" a="1"/>
  <c r="O1342" i="5" s="1"/>
  <c r="N1342" i="5" a="1"/>
  <c r="N1342" i="5" s="1"/>
  <c r="J13" i="5"/>
  <c r="O13" i="5" s="1" a="1"/>
  <c r="O13" i="5" s="1"/>
  <c r="M25" i="5" a="1"/>
  <c r="M25" i="5" s="1"/>
  <c r="N25" i="5" a="1"/>
  <c r="N25" i="5" s="1"/>
  <c r="K25" i="5"/>
  <c r="M61" i="5" a="1"/>
  <c r="M61" i="5" s="1"/>
  <c r="N61" i="5" a="1"/>
  <c r="N61" i="5" s="1"/>
  <c r="N144" i="5" a="1"/>
  <c r="N144" i="5" s="1"/>
  <c r="K13" i="5"/>
  <c r="M147" i="5" a="1"/>
  <c r="M147" i="5" s="1"/>
  <c r="N147" i="5" a="1"/>
  <c r="N147" i="5" s="1"/>
  <c r="J147" i="5"/>
  <c r="O147" i="5" s="1" a="1"/>
  <c r="O147" i="5" s="1"/>
  <c r="M152" i="5" a="1"/>
  <c r="M152" i="5" s="1"/>
  <c r="J152" i="5"/>
  <c r="O152" i="5" s="1" a="1"/>
  <c r="O152" i="5" s="1"/>
  <c r="J181" i="5"/>
  <c r="O181" i="5" s="1" a="1"/>
  <c r="O181" i="5" s="1"/>
  <c r="K194" i="5"/>
  <c r="K205" i="5"/>
  <c r="N207" i="5" a="1"/>
  <c r="N207" i="5" s="1"/>
  <c r="J256" i="5"/>
  <c r="O256" i="5" s="1" a="1"/>
  <c r="O256" i="5" s="1"/>
  <c r="M302" i="5" a="1"/>
  <c r="M302" i="5" s="1"/>
  <c r="K302" i="5"/>
  <c r="M339" i="5" a="1"/>
  <c r="M339" i="5" s="1"/>
  <c r="N339" i="5" a="1"/>
  <c r="N339" i="5" s="1"/>
  <c r="K376" i="5"/>
  <c r="J416" i="5"/>
  <c r="O416" i="5" s="1" a="1"/>
  <c r="O416" i="5" s="1"/>
  <c r="J25" i="5"/>
  <c r="O25" i="5" s="1" a="1"/>
  <c r="O25" i="5" s="1"/>
  <c r="J61" i="5"/>
  <c r="O61" i="5" s="1" a="1"/>
  <c r="O61" i="5" s="1"/>
  <c r="K152" i="5"/>
  <c r="N159" i="5" a="1"/>
  <c r="N159" i="5" s="1"/>
  <c r="M164" i="5" a="1"/>
  <c r="M164" i="5" s="1"/>
  <c r="K164" i="5"/>
  <c r="J216" i="5"/>
  <c r="O216" i="5" s="1" a="1"/>
  <c r="O216" i="5" s="1"/>
  <c r="K218" i="5"/>
  <c r="J220" i="5"/>
  <c r="O220" i="5" s="1" a="1"/>
  <c r="O220" i="5" s="1"/>
  <c r="J240" i="5"/>
  <c r="O240" i="5" s="1" a="1"/>
  <c r="O240" i="5" s="1"/>
  <c r="K256" i="5"/>
  <c r="J268" i="5"/>
  <c r="O268" i="5" s="1" a="1"/>
  <c r="O268" i="5" s="1"/>
  <c r="J289" i="5"/>
  <c r="O289" i="5" s="1" a="1"/>
  <c r="O289" i="5" s="1"/>
  <c r="M304" i="5" a="1"/>
  <c r="M304" i="5" s="1"/>
  <c r="J304" i="5"/>
  <c r="O304" i="5" s="1" a="1"/>
  <c r="O304" i="5" s="1"/>
  <c r="J312" i="5"/>
  <c r="O312" i="5" s="1" a="1"/>
  <c r="O312" i="5" s="1"/>
  <c r="M314" i="5" a="1"/>
  <c r="M314" i="5" s="1"/>
  <c r="K314" i="5"/>
  <c r="N324" i="5" a="1"/>
  <c r="N324" i="5" s="1"/>
  <c r="N328" i="5" a="1"/>
  <c r="N328" i="5" s="1"/>
  <c r="M337" i="5" a="1"/>
  <c r="M337" i="5" s="1"/>
  <c r="N337" i="5" a="1"/>
  <c r="N337" i="5" s="1"/>
  <c r="J339" i="5"/>
  <c r="O339" i="5" s="1" a="1"/>
  <c r="O339" i="5" s="1"/>
  <c r="N364" i="5" a="1"/>
  <c r="N364" i="5" s="1"/>
  <c r="K374" i="5"/>
  <c r="K386" i="5"/>
  <c r="J411" i="5"/>
  <c r="O411" i="5" s="1" a="1"/>
  <c r="O411" i="5" s="1"/>
  <c r="J433" i="5"/>
  <c r="O433" i="5" s="1" a="1"/>
  <c r="O433" i="5" s="1"/>
  <c r="N448" i="5" a="1"/>
  <c r="N448" i="5" s="1"/>
  <c r="N461" i="5" a="1"/>
  <c r="N461" i="5" s="1"/>
  <c r="J481" i="5"/>
  <c r="O481" i="5" s="1" a="1"/>
  <c r="O481" i="5" s="1"/>
  <c r="J492" i="5"/>
  <c r="O492" i="5" s="1" a="1"/>
  <c r="O492" i="5" s="1"/>
  <c r="K496" i="5"/>
  <c r="K528" i="5"/>
  <c r="N569" i="5" a="1"/>
  <c r="N569" i="5" s="1"/>
  <c r="M603" i="5" a="1"/>
  <c r="M603" i="5" s="1"/>
  <c r="J603" i="5"/>
  <c r="O603" i="5" s="1" a="1"/>
  <c r="O603" i="5" s="1"/>
  <c r="N603" i="5" a="1"/>
  <c r="N603" i="5" s="1"/>
  <c r="J615" i="5"/>
  <c r="O615" i="5" s="1" a="1"/>
  <c r="O615" i="5" s="1"/>
  <c r="J627" i="5"/>
  <c r="O627" i="5" s="1" a="1"/>
  <c r="O627" i="5" s="1"/>
  <c r="K648" i="5"/>
  <c r="M653" i="5" a="1"/>
  <c r="M653" i="5" s="1"/>
  <c r="N653" i="5" a="1"/>
  <c r="N653" i="5" s="1"/>
  <c r="K660" i="5"/>
  <c r="M674" i="5" a="1"/>
  <c r="M674" i="5" s="1"/>
  <c r="K674" i="5"/>
  <c r="J680" i="5"/>
  <c r="O680" i="5" s="1" a="1"/>
  <c r="O680" i="5" s="1"/>
  <c r="N685" i="5" a="1"/>
  <c r="N685" i="5" s="1"/>
  <c r="M696" i="5" a="1"/>
  <c r="M696" i="5" s="1"/>
  <c r="N696" i="5" a="1"/>
  <c r="N696" i="5" s="1"/>
  <c r="K696" i="5"/>
  <c r="J696" i="5"/>
  <c r="O696" i="5" s="1" a="1"/>
  <c r="O696" i="5" s="1"/>
  <c r="M712" i="5" a="1"/>
  <c r="M712" i="5" s="1"/>
  <c r="K712" i="5"/>
  <c r="J712" i="5"/>
  <c r="O712" i="5" s="1" a="1"/>
  <c r="O712" i="5" s="1"/>
  <c r="M764" i="5" a="1"/>
  <c r="M764" i="5" s="1"/>
  <c r="N764" i="5" a="1"/>
  <c r="N764" i="5" s="1"/>
  <c r="M824" i="5" a="1"/>
  <c r="M824" i="5" s="1"/>
  <c r="K824" i="5"/>
  <c r="J824" i="5"/>
  <c r="O824" i="5" s="1" a="1"/>
  <c r="O824" i="5" s="1"/>
  <c r="K857" i="5"/>
  <c r="K860" i="5"/>
  <c r="M901" i="5" a="1"/>
  <c r="M901" i="5" s="1"/>
  <c r="N901" i="5" a="1"/>
  <c r="N901" i="5" s="1"/>
  <c r="K901" i="5"/>
  <c r="N991" i="5" a="1"/>
  <c r="N991" i="5" s="1"/>
  <c r="J991" i="5"/>
  <c r="O991" i="5" s="1" a="1"/>
  <c r="O991" i="5" s="1"/>
  <c r="N1072" i="5" a="1"/>
  <c r="N1072" i="5" s="1"/>
  <c r="J1072" i="5"/>
  <c r="O1072" i="5" s="1" a="1"/>
  <c r="O1072" i="5" s="1"/>
  <c r="M1231" i="5" a="1"/>
  <c r="M1231" i="5" s="1"/>
  <c r="N1231" i="5" a="1"/>
  <c r="N1231" i="5" s="1"/>
  <c r="J1231" i="5"/>
  <c r="O1231" i="5" s="1" a="1"/>
  <c r="O1231" i="5" s="1"/>
  <c r="J1243" i="5"/>
  <c r="O1243" i="5" s="1" a="1"/>
  <c r="O1243" i="5" s="1"/>
  <c r="M1261" i="5" a="1"/>
  <c r="M1261" i="5" s="1"/>
  <c r="N1261" i="5" a="1"/>
  <c r="N1261" i="5" s="1"/>
  <c r="M1294" i="5" a="1"/>
  <c r="M1294" i="5" s="1"/>
  <c r="N1294" i="5" a="1"/>
  <c r="N1294" i="5" s="1"/>
  <c r="J1294" i="5"/>
  <c r="O1294" i="5" s="1" a="1"/>
  <c r="O1294" i="5" s="1"/>
  <c r="M1552" i="5" a="1"/>
  <c r="M1552" i="5" s="1"/>
  <c r="N1552" i="5" a="1"/>
  <c r="N1552" i="5" s="1"/>
  <c r="M1588" i="5" a="1"/>
  <c r="M1588" i="5" s="1"/>
  <c r="N1588" i="5" a="1"/>
  <c r="N1588" i="5" s="1"/>
  <c r="M1642" i="5" a="1"/>
  <c r="M1642" i="5" s="1"/>
  <c r="N1642" i="5" a="1"/>
  <c r="N1642" i="5" s="1"/>
  <c r="K1696" i="5"/>
  <c r="N1696" i="5" a="1"/>
  <c r="N1696" i="5" s="1"/>
  <c r="M1696" i="5" a="1"/>
  <c r="M1696" i="5" s="1"/>
  <c r="M1731" i="5" a="1"/>
  <c r="M1731" i="5" s="1"/>
  <c r="M1300" i="5" a="1"/>
  <c r="M1300" i="5" s="1"/>
  <c r="N1300" i="5" a="1"/>
  <c r="N1300" i="5" s="1"/>
  <c r="N1347" i="5" a="1"/>
  <c r="N1347" i="5" s="1"/>
  <c r="J1347" i="5"/>
  <c r="O1347" i="5" s="1" a="1"/>
  <c r="O1347" i="5" s="1"/>
  <c r="M1378" i="5" a="1"/>
  <c r="M1378" i="5" s="1"/>
  <c r="J1378" i="5"/>
  <c r="O1378" i="5" s="1" a="1"/>
  <c r="O1378" i="5" s="1"/>
  <c r="N1419" i="5" a="1"/>
  <c r="N1419" i="5" s="1"/>
  <c r="J1419" i="5"/>
  <c r="O1419" i="5" s="1" a="1"/>
  <c r="O1419" i="5" s="1"/>
  <c r="M1603" i="5" a="1"/>
  <c r="M1603" i="5" s="1"/>
  <c r="N1603" i="5" a="1"/>
  <c r="N1603" i="5" s="1"/>
  <c r="J1603" i="5"/>
  <c r="O1603" i="5" s="1" a="1"/>
  <c r="O1603" i="5" s="1"/>
  <c r="M449" i="5" a="1"/>
  <c r="M449" i="5" s="1"/>
  <c r="N449" i="5" a="1"/>
  <c r="N449" i="5" s="1"/>
  <c r="M472" i="5" a="1"/>
  <c r="M472" i="5" s="1"/>
  <c r="K472" i="5"/>
  <c r="J472" i="5"/>
  <c r="O472" i="5" s="1" a="1"/>
  <c r="O472" i="5" s="1"/>
  <c r="M649" i="5" a="1"/>
  <c r="M649" i="5" s="1"/>
  <c r="N649" i="5" a="1"/>
  <c r="N649" i="5" s="1"/>
  <c r="K649" i="5"/>
  <c r="M686" i="5" a="1"/>
  <c r="M686" i="5" s="1"/>
  <c r="K686" i="5"/>
  <c r="M888" i="5" a="1"/>
  <c r="M888" i="5" s="1"/>
  <c r="N888" i="5" a="1"/>
  <c r="N888" i="5" s="1"/>
  <c r="K888" i="5"/>
  <c r="J888" i="5"/>
  <c r="O888" i="5" s="1" a="1"/>
  <c r="O888" i="5" s="1"/>
  <c r="N919" i="5" a="1"/>
  <c r="N919" i="5" s="1"/>
  <c r="J919" i="5"/>
  <c r="O919" i="5" s="1" a="1"/>
  <c r="O919" i="5" s="1"/>
  <c r="M1291" i="5" a="1"/>
  <c r="M1291" i="5" s="1"/>
  <c r="J1291" i="5"/>
  <c r="O1291" i="5" s="1" a="1"/>
  <c r="O1291" i="5" s="1"/>
  <c r="N1291" i="5" a="1"/>
  <c r="N1291" i="5" s="1"/>
  <c r="M1444" i="5" a="1"/>
  <c r="M1444" i="5" s="1"/>
  <c r="N1444" i="5" a="1"/>
  <c r="N1444" i="5" s="1"/>
  <c r="N1474" i="5" a="1"/>
  <c r="N1474" i="5" s="1"/>
  <c r="M1618" i="5" a="1"/>
  <c r="M1618" i="5" s="1"/>
  <c r="N1618" i="5" a="1"/>
  <c r="N1618" i="5" s="1"/>
  <c r="K1790" i="5"/>
  <c r="N1790" i="5" a="1"/>
  <c r="N1790" i="5" s="1"/>
  <c r="M1790" i="5" a="1"/>
  <c r="M1790" i="5" s="1"/>
  <c r="J1790" i="5"/>
  <c r="O1790" i="5" s="1" a="1"/>
  <c r="O1790" i="5" s="1"/>
  <c r="J32" i="5"/>
  <c r="O32" i="5" s="1" a="1"/>
  <c r="O32" i="5" s="1"/>
  <c r="J72" i="5"/>
  <c r="O72" i="5" s="1" a="1"/>
  <c r="O72" i="5" s="1"/>
  <c r="M392" i="5" a="1"/>
  <c r="M392" i="5" s="1"/>
  <c r="J392" i="5"/>
  <c r="O392" i="5" s="1" a="1"/>
  <c r="O392" i="5" s="1"/>
  <c r="N497" i="5" a="1"/>
  <c r="N497" i="5" s="1"/>
  <c r="K743" i="5"/>
  <c r="J760" i="5"/>
  <c r="O760" i="5" s="1" a="1"/>
  <c r="O760" i="5" s="1"/>
  <c r="M896" i="5" a="1"/>
  <c r="M896" i="5" s="1"/>
  <c r="K896" i="5"/>
  <c r="M1126" i="5" a="1"/>
  <c r="M1126" i="5" s="1"/>
  <c r="N1126" i="5" a="1"/>
  <c r="N1126" i="5" s="1"/>
  <c r="M1141" i="5" a="1"/>
  <c r="M1141" i="5" s="1"/>
  <c r="J1141" i="5"/>
  <c r="O1141" i="5" s="1" a="1"/>
  <c r="O1141" i="5" s="1"/>
  <c r="M1174" i="5" a="1"/>
  <c r="M1174" i="5" s="1"/>
  <c r="N1174" i="5" a="1"/>
  <c r="N1174" i="5" s="1"/>
  <c r="M1255" i="5" a="1"/>
  <c r="M1255" i="5" s="1"/>
  <c r="J1255" i="5"/>
  <c r="O1255" i="5" s="1" a="1"/>
  <c r="O1255" i="5" s="1"/>
  <c r="N1255" i="5" a="1"/>
  <c r="N1255" i="5" s="1"/>
  <c r="M1288" i="5" a="1"/>
  <c r="M1288" i="5" s="1"/>
  <c r="N1288" i="5" a="1"/>
  <c r="N1288" i="5" s="1"/>
  <c r="M1339" i="5" a="1"/>
  <c r="M1339" i="5" s="1"/>
  <c r="N1339" i="5" a="1"/>
  <c r="N1339" i="5" s="1"/>
  <c r="J1339" i="5"/>
  <c r="O1339" i="5" s="1" a="1"/>
  <c r="O1339" i="5" s="1"/>
  <c r="M1435" i="5" a="1"/>
  <c r="M1435" i="5" s="1"/>
  <c r="J1435" i="5"/>
  <c r="O1435" i="5" s="1" a="1"/>
  <c r="O1435" i="5" s="1"/>
  <c r="M1615" i="5" a="1"/>
  <c r="M1615" i="5" s="1"/>
  <c r="J1615" i="5"/>
  <c r="O1615" i="5" s="1" a="1"/>
  <c r="O1615" i="5" s="1"/>
  <c r="N1615" i="5" a="1"/>
  <c r="N1615" i="5" s="1"/>
  <c r="J1618" i="5"/>
  <c r="O1618" i="5" s="1" a="1"/>
  <c r="O1618" i="5" s="1"/>
  <c r="N1709" i="5" a="1"/>
  <c r="N1709" i="5" s="1"/>
  <c r="M1709" i="5" a="1"/>
  <c r="M1709" i="5" s="1"/>
  <c r="K158" i="5"/>
  <c r="K170" i="5"/>
  <c r="J184" i="5"/>
  <c r="O184" i="5" s="1" a="1"/>
  <c r="O184" i="5" s="1"/>
  <c r="J217" i="5"/>
  <c r="O217" i="5" s="1" a="1"/>
  <c r="O217" i="5" s="1"/>
  <c r="K254" i="5"/>
  <c r="J272" i="5"/>
  <c r="O272" i="5" s="1" a="1"/>
  <c r="O272" i="5" s="1"/>
  <c r="J280" i="5"/>
  <c r="O280" i="5" s="1" a="1"/>
  <c r="O280" i="5" s="1"/>
  <c r="N305" i="5" a="1"/>
  <c r="N305" i="5" s="1"/>
  <c r="J308" i="5"/>
  <c r="O308" i="5" s="1" a="1"/>
  <c r="O308" i="5" s="1"/>
  <c r="J325" i="5"/>
  <c r="O325" i="5" s="1" a="1"/>
  <c r="O325" i="5" s="1"/>
  <c r="N341" i="5" a="1"/>
  <c r="N341" i="5" s="1"/>
  <c r="J344" i="5"/>
  <c r="O344" i="5" s="1" a="1"/>
  <c r="O344" i="5" s="1"/>
  <c r="K357" i="5"/>
  <c r="J360" i="5"/>
  <c r="O360" i="5" s="1" a="1"/>
  <c r="O360" i="5" s="1"/>
  <c r="M389" i="5" a="1"/>
  <c r="M389" i="5" s="1"/>
  <c r="N389" i="5" a="1"/>
  <c r="N389" i="5" s="1"/>
  <c r="J457" i="5"/>
  <c r="O457" i="5" s="1" a="1"/>
  <c r="O457" i="5" s="1"/>
  <c r="J459" i="5"/>
  <c r="O459" i="5" s="1" a="1"/>
  <c r="O459" i="5" s="1"/>
  <c r="J576" i="5"/>
  <c r="O576" i="5" s="1" a="1"/>
  <c r="O576" i="5" s="1"/>
  <c r="M628" i="5" a="1"/>
  <c r="M628" i="5" s="1"/>
  <c r="K628" i="5"/>
  <c r="J628" i="5"/>
  <c r="O628" i="5" s="1" a="1"/>
  <c r="O628" i="5" s="1"/>
  <c r="J649" i="5"/>
  <c r="O649" i="5" s="1" a="1"/>
  <c r="O649" i="5" s="1"/>
  <c r="K760" i="5"/>
  <c r="J1114" i="5"/>
  <c r="O1114" i="5" s="1" a="1"/>
  <c r="O1114" i="5" s="1"/>
  <c r="J1162" i="5"/>
  <c r="O1162" i="5" s="1" a="1"/>
  <c r="O1162" i="5" s="1"/>
  <c r="M1183" i="5" a="1"/>
  <c r="M1183" i="5" s="1"/>
  <c r="J1183" i="5"/>
  <c r="O1183" i="5" s="1" a="1"/>
  <c r="O1183" i="5" s="1"/>
  <c r="M1216" i="5" a="1"/>
  <c r="M1216" i="5" s="1"/>
  <c r="N1216" i="5" a="1"/>
  <c r="N1216" i="5" s="1"/>
  <c r="N1693" i="5" a="1"/>
  <c r="N1693" i="5" s="1"/>
  <c r="M1693" i="5" a="1"/>
  <c r="M1693" i="5" s="1"/>
  <c r="N1719" i="5" a="1"/>
  <c r="N1719" i="5" s="1"/>
  <c r="M1719" i="5" a="1"/>
  <c r="M1719" i="5" s="1"/>
  <c r="K1719" i="5"/>
  <c r="M662" i="5" a="1"/>
  <c r="M662" i="5" s="1"/>
  <c r="K662" i="5"/>
  <c r="M791" i="5" a="1"/>
  <c r="M791" i="5" s="1"/>
  <c r="K791" i="5"/>
  <c r="J910" i="5"/>
  <c r="O910" i="5" s="1" a="1"/>
  <c r="O910" i="5" s="1"/>
  <c r="N910" i="5" a="1"/>
  <c r="N910" i="5" s="1"/>
  <c r="J946" i="5"/>
  <c r="O946" i="5" s="1" a="1"/>
  <c r="O946" i="5" s="1"/>
  <c r="N946" i="5" a="1"/>
  <c r="N946" i="5" s="1"/>
  <c r="M1129" i="5" a="1"/>
  <c r="M1129" i="5" s="1"/>
  <c r="J1129" i="5"/>
  <c r="O1129" i="5" s="1" a="1"/>
  <c r="O1129" i="5" s="1"/>
  <c r="M1135" i="5" a="1"/>
  <c r="M1135" i="5" s="1"/>
  <c r="N1135" i="5" a="1"/>
  <c r="N1135" i="5" s="1"/>
  <c r="M1138" i="5" a="1"/>
  <c r="M1138" i="5" s="1"/>
  <c r="N1138" i="5" a="1"/>
  <c r="N1138" i="5" s="1"/>
  <c r="M1171" i="5" a="1"/>
  <c r="M1171" i="5" s="1"/>
  <c r="N1171" i="5" a="1"/>
  <c r="N1171" i="5" s="1"/>
  <c r="J1171" i="5"/>
  <c r="O1171" i="5" s="1" a="1"/>
  <c r="O1171" i="5" s="1"/>
  <c r="M1180" i="5" a="1"/>
  <c r="M1180" i="5" s="1"/>
  <c r="N1180" i="5" a="1"/>
  <c r="N1180" i="5" s="1"/>
  <c r="M1327" i="5" a="1"/>
  <c r="M1327" i="5" s="1"/>
  <c r="N1327" i="5" a="1"/>
  <c r="N1327" i="5" s="1"/>
  <c r="M1330" i="5" a="1"/>
  <c r="M1330" i="5" s="1"/>
  <c r="N1330" i="5" a="1"/>
  <c r="N1330" i="5" s="1"/>
  <c r="M1333" i="5" a="1"/>
  <c r="M1333" i="5" s="1"/>
  <c r="N1333" i="5" a="1"/>
  <c r="N1333" i="5" s="1"/>
  <c r="M1672" i="5" a="1"/>
  <c r="M1672" i="5" s="1"/>
  <c r="N1672" i="5" a="1"/>
  <c r="N1672" i="5" s="1"/>
  <c r="N272" i="5" a="1"/>
  <c r="N272" i="5" s="1"/>
  <c r="N308" i="5" a="1"/>
  <c r="N308" i="5" s="1"/>
  <c r="N344" i="5" a="1"/>
  <c r="N344" i="5" s="1"/>
  <c r="N472" i="5" a="1"/>
  <c r="N472" i="5" s="1"/>
  <c r="M532" i="5" a="1"/>
  <c r="M532" i="5" s="1"/>
  <c r="K532" i="5"/>
  <c r="J532" i="5"/>
  <c r="O532" i="5" s="1" a="1"/>
  <c r="O532" i="5" s="1"/>
  <c r="J704" i="5"/>
  <c r="O704" i="5" s="1" a="1"/>
  <c r="O704" i="5" s="1"/>
  <c r="K731" i="5"/>
  <c r="N791" i="5" a="1"/>
  <c r="N791" i="5" s="1"/>
  <c r="M832" i="5" a="1"/>
  <c r="M832" i="5" s="1"/>
  <c r="J832" i="5"/>
  <c r="O832" i="5" s="1" a="1"/>
  <c r="O832" i="5" s="1"/>
  <c r="M885" i="5" a="1"/>
  <c r="M885" i="5" s="1"/>
  <c r="N885" i="5" a="1"/>
  <c r="N885" i="5" s="1"/>
  <c r="K885" i="5"/>
  <c r="N1129" i="5" a="1"/>
  <c r="N1129" i="5" s="1"/>
  <c r="M1168" i="5" a="1"/>
  <c r="M1168" i="5" s="1"/>
  <c r="N1168" i="5" a="1"/>
  <c r="N1168" i="5" s="1"/>
  <c r="J1309" i="5"/>
  <c r="O1309" i="5" s="1" a="1"/>
  <c r="O1309" i="5" s="1"/>
  <c r="N1318" i="5" a="1"/>
  <c r="N1318" i="5" s="1"/>
  <c r="N1455" i="5" a="1"/>
  <c r="N1455" i="5" s="1"/>
  <c r="J1455" i="5"/>
  <c r="O1455" i="5" s="1" a="1"/>
  <c r="O1455" i="5" s="1"/>
  <c r="M1567" i="5" a="1"/>
  <c r="M1567" i="5" s="1"/>
  <c r="N1567" i="5" a="1"/>
  <c r="N1567" i="5" s="1"/>
  <c r="M1627" i="5" a="1"/>
  <c r="M1627" i="5" s="1"/>
  <c r="N1627" i="5" a="1"/>
  <c r="N1627" i="5" s="1"/>
  <c r="J1627" i="5"/>
  <c r="O1627" i="5" s="1" a="1"/>
  <c r="O1627" i="5" s="1"/>
  <c r="M1666" i="5" a="1"/>
  <c r="M1666" i="5" s="1"/>
  <c r="N1666" i="5" a="1"/>
  <c r="N1666" i="5" s="1"/>
  <c r="J1666" i="5"/>
  <c r="O1666" i="5" s="1" a="1"/>
  <c r="O1666" i="5" s="1"/>
  <c r="J1669" i="5"/>
  <c r="O1669" i="5" s="1" a="1"/>
  <c r="O1669" i="5" s="1"/>
  <c r="M1675" i="5" a="1"/>
  <c r="M1675" i="5" s="1"/>
  <c r="J1675" i="5"/>
  <c r="O1675" i="5" s="1" a="1"/>
  <c r="O1675" i="5" s="1"/>
  <c r="J1681" i="5"/>
  <c r="O1681" i="5" s="1" a="1"/>
  <c r="O1681" i="5" s="1"/>
  <c r="M1687" i="5" a="1"/>
  <c r="M1687" i="5" s="1"/>
  <c r="J1687" i="5"/>
  <c r="O1687" i="5" s="1" a="1"/>
  <c r="O1687" i="5" s="1"/>
  <c r="M1690" i="5" a="1"/>
  <c r="M1690" i="5" s="1"/>
  <c r="N1690" i="5" a="1"/>
  <c r="N1690" i="5" s="1"/>
  <c r="K1727" i="5"/>
  <c r="J1727" i="5"/>
  <c r="O1727" i="5" s="1" a="1"/>
  <c r="O1727" i="5" s="1"/>
  <c r="M1787" i="5" a="1"/>
  <c r="M1787" i="5" s="1"/>
  <c r="N1787" i="5" a="1"/>
  <c r="N1787" i="5" s="1"/>
  <c r="J1787" i="5"/>
  <c r="O1787" i="5" s="1" a="1"/>
  <c r="O1787" i="5" s="1"/>
  <c r="M1210" i="5" a="1"/>
  <c r="M1210" i="5" s="1"/>
  <c r="N1210" i="5" a="1"/>
  <c r="N1210" i="5" s="1"/>
  <c r="M1252" i="5" a="1"/>
  <c r="M1252" i="5" s="1"/>
  <c r="N1252" i="5" a="1"/>
  <c r="N1252" i="5" s="1"/>
  <c r="M1303" i="5" a="1"/>
  <c r="M1303" i="5" s="1"/>
  <c r="J1303" i="5"/>
  <c r="O1303" i="5" s="1" a="1"/>
  <c r="O1303" i="5" s="1"/>
  <c r="M1387" i="5" a="1"/>
  <c r="M1387" i="5" s="1"/>
  <c r="N1387" i="5" a="1"/>
  <c r="N1387" i="5" s="1"/>
  <c r="M1390" i="5" a="1"/>
  <c r="M1390" i="5" s="1"/>
  <c r="N1390" i="5" a="1"/>
  <c r="N1390" i="5" s="1"/>
  <c r="M1408" i="5" a="1"/>
  <c r="M1408" i="5" s="1"/>
  <c r="N1408" i="5" a="1"/>
  <c r="N1408" i="5" s="1"/>
  <c r="M1549" i="5" a="1"/>
  <c r="M1549" i="5" s="1"/>
  <c r="N1549" i="5" a="1"/>
  <c r="N1549" i="5" s="1"/>
  <c r="M1558" i="5" a="1"/>
  <c r="M1558" i="5" s="1"/>
  <c r="J1558" i="5"/>
  <c r="O1558" i="5" s="1" a="1"/>
  <c r="O1558" i="5" s="1"/>
  <c r="N1695" i="5" a="1"/>
  <c r="N1695" i="5" s="1"/>
  <c r="M1695" i="5" a="1"/>
  <c r="M1695" i="5" s="1"/>
  <c r="N1491" i="5" a="1"/>
  <c r="N1491" i="5" s="1"/>
  <c r="J1563" i="5"/>
  <c r="O1563" i="5" s="1" a="1"/>
  <c r="O1563" i="5" s="1"/>
  <c r="M1579" i="5" a="1"/>
  <c r="M1579" i="5" s="1"/>
  <c r="J1579" i="5"/>
  <c r="O1579" i="5" s="1" a="1"/>
  <c r="O1579" i="5" s="1"/>
  <c r="J1599" i="5"/>
  <c r="O1599" i="5" s="1" a="1"/>
  <c r="O1599" i="5" s="1"/>
  <c r="M1612" i="5" a="1"/>
  <c r="M1612" i="5" s="1"/>
  <c r="N1612" i="5" a="1"/>
  <c r="N1612" i="5" s="1"/>
  <c r="M1730" i="5" a="1"/>
  <c r="M1730" i="5" s="1"/>
  <c r="K1730" i="5"/>
  <c r="N1730" i="5" a="1"/>
  <c r="N1730" i="5" s="1"/>
  <c r="M1147" i="5" a="1"/>
  <c r="M1147" i="5" s="1"/>
  <c r="J1147" i="5"/>
  <c r="O1147" i="5" s="1" a="1"/>
  <c r="O1147" i="5" s="1"/>
  <c r="J1222" i="5"/>
  <c r="O1222" i="5" s="1" a="1"/>
  <c r="O1222" i="5" s="1"/>
  <c r="J1267" i="5"/>
  <c r="O1267" i="5" s="1" a="1"/>
  <c r="O1267" i="5" s="1"/>
  <c r="J1306" i="5"/>
  <c r="O1306" i="5" s="1" a="1"/>
  <c r="O1306" i="5" s="1"/>
  <c r="J1311" i="5"/>
  <c r="O1311" i="5" s="1" a="1"/>
  <c r="O1311" i="5" s="1"/>
  <c r="J1387" i="5"/>
  <c r="O1387" i="5" s="1" a="1"/>
  <c r="O1387" i="5" s="1"/>
  <c r="J1414" i="5"/>
  <c r="O1414" i="5" s="1" a="1"/>
  <c r="O1414" i="5" s="1"/>
  <c r="M1486" i="5" a="1"/>
  <c r="M1486" i="5" s="1"/>
  <c r="J1486" i="5"/>
  <c r="O1486" i="5" s="1" a="1"/>
  <c r="O1486" i="5" s="1"/>
  <c r="J1582" i="5"/>
  <c r="O1582" i="5" s="1" a="1"/>
  <c r="O1582" i="5" s="1"/>
  <c r="N1692" i="5" a="1"/>
  <c r="N1692" i="5" s="1"/>
  <c r="M1692" i="5" a="1"/>
  <c r="M1692" i="5" s="1"/>
  <c r="K1695" i="5"/>
  <c r="J637" i="5"/>
  <c r="O637" i="5" s="1" a="1"/>
  <c r="O637" i="5" s="1"/>
  <c r="M845" i="5" a="1"/>
  <c r="M845" i="5" s="1"/>
  <c r="K845" i="5"/>
  <c r="J861" i="5"/>
  <c r="O861" i="5" s="1" a="1"/>
  <c r="O861" i="5" s="1"/>
  <c r="M1144" i="5" a="1"/>
  <c r="M1144" i="5" s="1"/>
  <c r="N1144" i="5" a="1"/>
  <c r="N1144" i="5" s="1"/>
  <c r="J1239" i="5"/>
  <c r="O1239" i="5" s="1" a="1"/>
  <c r="O1239" i="5" s="1"/>
  <c r="N1239" i="5" a="1"/>
  <c r="N1239" i="5" s="1"/>
  <c r="N1264" i="5" a="1"/>
  <c r="N1264" i="5" s="1"/>
  <c r="N1297" i="5" a="1"/>
  <c r="N1297" i="5" s="1"/>
  <c r="N1303" i="5" a="1"/>
  <c r="N1303" i="5" s="1"/>
  <c r="N1336" i="5" a="1"/>
  <c r="N1336" i="5" s="1"/>
  <c r="N1405" i="5" a="1"/>
  <c r="N1405" i="5" s="1"/>
  <c r="N1558" i="5" a="1"/>
  <c r="N1558" i="5" s="1"/>
  <c r="M1570" i="5" a="1"/>
  <c r="M1570" i="5" s="1"/>
  <c r="N1570" i="5" a="1"/>
  <c r="N1570" i="5" s="1"/>
  <c r="M1594" i="5" a="1"/>
  <c r="M1594" i="5" s="1"/>
  <c r="J1594" i="5"/>
  <c r="O1594" i="5" s="1" a="1"/>
  <c r="O1594" i="5" s="1"/>
  <c r="N1671" i="5" a="1"/>
  <c r="N1671" i="5" s="1"/>
  <c r="K1692" i="5"/>
  <c r="N1759" i="5" a="1"/>
  <c r="N1759" i="5" s="1"/>
  <c r="K1759" i="5"/>
  <c r="M1573" i="5" a="1"/>
  <c r="M1573" i="5" s="1"/>
  <c r="J1573" i="5"/>
  <c r="O1573" i="5" s="1" a="1"/>
  <c r="O1573" i="5" s="1"/>
  <c r="K1743" i="5"/>
  <c r="J1743" i="5"/>
  <c r="O1743" i="5" s="1" a="1"/>
  <c r="O1743" i="5" s="1"/>
  <c r="N1576" i="5" a="1"/>
  <c r="N1576" i="5" s="1"/>
  <c r="K1734" i="5"/>
  <c r="N1734" i="5" a="1"/>
  <c r="N1734" i="5" s="1"/>
  <c r="M1757" i="5" a="1"/>
  <c r="M1757" i="5" s="1"/>
  <c r="J1609" i="5"/>
  <c r="O1609" i="5" s="1" a="1"/>
  <c r="O1609" i="5" s="1"/>
  <c r="J1630" i="5"/>
  <c r="O1630" i="5" s="1" a="1"/>
  <c r="O1630" i="5" s="1"/>
  <c r="J1645" i="5"/>
  <c r="O1645" i="5" s="1" a="1"/>
  <c r="O1645" i="5" s="1"/>
  <c r="K1768" i="5"/>
  <c r="M1257" i="5" a="1"/>
  <c r="M1257" i="5" s="1"/>
  <c r="K1257" i="5"/>
  <c r="N1257" i="5" a="1"/>
  <c r="N1257" i="5" s="1"/>
  <c r="J1257" i="5"/>
  <c r="O1257" i="5" s="1" a="1"/>
  <c r="O1257" i="5" s="1"/>
  <c r="J741" i="5"/>
  <c r="O741" i="5" s="1" a="1"/>
  <c r="O741" i="5" s="1"/>
  <c r="N741" i="5" a="1"/>
  <c r="N741" i="5" s="1"/>
  <c r="K741" i="5"/>
  <c r="M741" i="5" a="1"/>
  <c r="M741" i="5" s="1"/>
  <c r="M1334" i="5" a="1"/>
  <c r="M1334" i="5" s="1"/>
  <c r="N1334" i="5" a="1"/>
  <c r="N1334" i="5" s="1"/>
  <c r="K1334" i="5"/>
  <c r="J1334" i="5"/>
  <c r="O1334" i="5" s="1" a="1"/>
  <c r="O1334" i="5" s="1"/>
  <c r="M1581" i="5" a="1"/>
  <c r="M1581" i="5" s="1"/>
  <c r="K1581" i="5"/>
  <c r="N1581" i="5" a="1"/>
  <c r="N1581" i="5" s="1"/>
  <c r="J1581" i="5"/>
  <c r="O1581" i="5" s="1" a="1"/>
  <c r="O1581" i="5" s="1"/>
  <c r="M66" i="5" a="1"/>
  <c r="M66" i="5" s="1"/>
  <c r="N66" i="5" a="1"/>
  <c r="N66" i="5" s="1"/>
  <c r="K66" i="5"/>
  <c r="J66" i="5"/>
  <c r="O66" i="5" s="1" a="1"/>
  <c r="O66" i="5" s="1"/>
  <c r="M102" i="5" a="1"/>
  <c r="M102" i="5" s="1"/>
  <c r="N102" i="5" a="1"/>
  <c r="N102" i="5" s="1"/>
  <c r="K102" i="5"/>
  <c r="J102" i="5"/>
  <c r="O102" i="5" s="1" a="1"/>
  <c r="O102" i="5" s="1"/>
  <c r="M1158" i="5" a="1"/>
  <c r="M1158" i="5" s="1"/>
  <c r="K1158" i="5"/>
  <c r="J1158" i="5"/>
  <c r="O1158" i="5" s="1" a="1"/>
  <c r="O1158" i="5" s="1"/>
  <c r="N1158" i="5" a="1"/>
  <c r="N1158" i="5" s="1"/>
  <c r="M1277" i="5" a="1"/>
  <c r="M1277" i="5" s="1"/>
  <c r="N1277" i="5" a="1"/>
  <c r="N1277" i="5" s="1"/>
  <c r="K1277" i="5"/>
  <c r="J1277" i="5"/>
  <c r="O1277" i="5" s="1" a="1"/>
  <c r="O1277" i="5" s="1"/>
  <c r="M1329" i="5" a="1"/>
  <c r="M1329" i="5" s="1"/>
  <c r="K1329" i="5"/>
  <c r="N1329" i="5" a="1"/>
  <c r="N1329" i="5" s="1"/>
  <c r="J1329" i="5"/>
  <c r="O1329" i="5" s="1" a="1"/>
  <c r="O1329" i="5" s="1"/>
  <c r="M1565" i="5" a="1"/>
  <c r="M1565" i="5" s="1"/>
  <c r="N1565" i="5" a="1"/>
  <c r="N1565" i="5" s="1"/>
  <c r="K1565" i="5"/>
  <c r="J1565" i="5"/>
  <c r="O1565" i="5" s="1" a="1"/>
  <c r="O1565" i="5" s="1"/>
  <c r="M1637" i="5" a="1"/>
  <c r="M1637" i="5" s="1"/>
  <c r="N1637" i="5" a="1"/>
  <c r="N1637" i="5" s="1"/>
  <c r="K1637" i="5"/>
  <c r="J1637" i="5"/>
  <c r="O1637" i="5" s="1" a="1"/>
  <c r="O1637" i="5" s="1"/>
  <c r="M30" i="5" a="1"/>
  <c r="M30" i="5" s="1"/>
  <c r="N30" i="5" a="1"/>
  <c r="N30" i="5" s="1"/>
  <c r="K30" i="5"/>
  <c r="J30" i="5"/>
  <c r="O30" i="5" s="1" a="1"/>
  <c r="O30" i="5" s="1"/>
  <c r="M106" i="5" a="1"/>
  <c r="M106" i="5" s="1"/>
  <c r="N106" i="5" a="1"/>
  <c r="N106" i="5" s="1"/>
  <c r="J106" i="5"/>
  <c r="O106" i="5" s="1" a="1"/>
  <c r="O106" i="5" s="1"/>
  <c r="K106" i="5"/>
  <c r="M118" i="5" a="1"/>
  <c r="M118" i="5" s="1"/>
  <c r="N118" i="5" a="1"/>
  <c r="N118" i="5" s="1"/>
  <c r="J118" i="5"/>
  <c r="O118" i="5" s="1" a="1"/>
  <c r="O118" i="5" s="1"/>
  <c r="K118" i="5"/>
  <c r="M142" i="5" a="1"/>
  <c r="M142" i="5" s="1"/>
  <c r="N142" i="5" a="1"/>
  <c r="N142" i="5" s="1"/>
  <c r="J142" i="5"/>
  <c r="O142" i="5" s="1" a="1"/>
  <c r="O142" i="5" s="1"/>
  <c r="K142" i="5"/>
  <c r="J729" i="5"/>
  <c r="O729" i="5" s="1" a="1"/>
  <c r="O729" i="5" s="1"/>
  <c r="K729" i="5"/>
  <c r="N729" i="5" a="1"/>
  <c r="N729" i="5" s="1"/>
  <c r="M729" i="5" a="1"/>
  <c r="M729" i="5" s="1"/>
  <c r="J777" i="5"/>
  <c r="O777" i="5" s="1" a="1"/>
  <c r="O777" i="5" s="1"/>
  <c r="N777" i="5" a="1"/>
  <c r="N777" i="5" s="1"/>
  <c r="M777" i="5" a="1"/>
  <c r="M777" i="5" s="1"/>
  <c r="K777" i="5"/>
  <c r="M831" i="5" a="1"/>
  <c r="M831" i="5" s="1"/>
  <c r="N831" i="5" a="1"/>
  <c r="N831" i="5" s="1"/>
  <c r="J831" i="5"/>
  <c r="O831" i="5" s="1" a="1"/>
  <c r="O831" i="5" s="1"/>
  <c r="K831" i="5"/>
  <c r="M879" i="5" a="1"/>
  <c r="M879" i="5" s="1"/>
  <c r="N879" i="5" a="1"/>
  <c r="N879" i="5" s="1"/>
  <c r="J879" i="5"/>
  <c r="O879" i="5" s="1" a="1"/>
  <c r="O879" i="5" s="1"/>
  <c r="K879" i="5"/>
  <c r="M1071" i="5" a="1"/>
  <c r="M1071" i="5" s="1"/>
  <c r="K1071" i="5"/>
  <c r="J1071" i="5"/>
  <c r="O1071" i="5" s="1" a="1"/>
  <c r="O1071" i="5" s="1"/>
  <c r="N1071" i="5" a="1"/>
  <c r="N1071" i="5" s="1"/>
  <c r="M1107" i="5" a="1"/>
  <c r="M1107" i="5" s="1"/>
  <c r="K1107" i="5"/>
  <c r="J1107" i="5"/>
  <c r="O1107" i="5" s="1" a="1"/>
  <c r="O1107" i="5" s="1"/>
  <c r="N1107" i="5" a="1"/>
  <c r="N1107" i="5" s="1"/>
  <c r="M1173" i="5" a="1"/>
  <c r="M1173" i="5" s="1"/>
  <c r="K1173" i="5"/>
  <c r="N1173" i="5" a="1"/>
  <c r="N1173" i="5" s="1"/>
  <c r="J1173" i="5"/>
  <c r="O1173" i="5" s="1" a="1"/>
  <c r="O1173" i="5" s="1"/>
  <c r="M1406" i="5" a="1"/>
  <c r="M1406" i="5" s="1"/>
  <c r="N1406" i="5" a="1"/>
  <c r="N1406" i="5" s="1"/>
  <c r="K1406" i="5"/>
  <c r="J1406" i="5"/>
  <c r="O1406" i="5" s="1" a="1"/>
  <c r="O1406" i="5" s="1"/>
  <c r="M1446" i="5" a="1"/>
  <c r="M1446" i="5" s="1"/>
  <c r="K1446" i="5"/>
  <c r="J1446" i="5"/>
  <c r="O1446" i="5" s="1" a="1"/>
  <c r="O1446" i="5" s="1"/>
  <c r="N1446" i="5" a="1"/>
  <c r="N1446" i="5" s="1"/>
  <c r="M1461" i="5" a="1"/>
  <c r="M1461" i="5" s="1"/>
  <c r="K1461" i="5"/>
  <c r="N1461" i="5" a="1"/>
  <c r="N1461" i="5" s="1"/>
  <c r="J1461" i="5"/>
  <c r="O1461" i="5" s="1" a="1"/>
  <c r="O1461" i="5" s="1"/>
  <c r="M1497" i="5" a="1"/>
  <c r="M1497" i="5" s="1"/>
  <c r="K1497" i="5"/>
  <c r="N1497" i="5" a="1"/>
  <c r="N1497" i="5" s="1"/>
  <c r="J1497" i="5"/>
  <c r="O1497" i="5" s="1" a="1"/>
  <c r="O1497" i="5" s="1"/>
  <c r="M1622" i="5" a="1"/>
  <c r="M1622" i="5" s="1"/>
  <c r="N1622" i="5" a="1"/>
  <c r="N1622" i="5" s="1"/>
  <c r="K1622" i="5"/>
  <c r="J1622" i="5"/>
  <c r="O1622" i="5" s="1" a="1"/>
  <c r="O1622" i="5" s="1"/>
  <c r="M46" i="5" a="1"/>
  <c r="M46" i="5" s="1"/>
  <c r="N46" i="5" a="1"/>
  <c r="N46" i="5" s="1"/>
  <c r="J46" i="5"/>
  <c r="O46" i="5" s="1" a="1"/>
  <c r="O46" i="5" s="1"/>
  <c r="K46" i="5"/>
  <c r="M34" i="5" a="1"/>
  <c r="M34" i="5" s="1"/>
  <c r="N34" i="5" a="1"/>
  <c r="N34" i="5" s="1"/>
  <c r="J34" i="5"/>
  <c r="O34" i="5" s="1" a="1"/>
  <c r="O34" i="5" s="1"/>
  <c r="K34" i="5"/>
  <c r="M1017" i="5" a="1"/>
  <c r="M1017" i="5" s="1"/>
  <c r="K1017" i="5"/>
  <c r="J1017" i="5"/>
  <c r="O1017" i="5" s="1" a="1"/>
  <c r="O1017" i="5" s="1"/>
  <c r="N1017" i="5" a="1"/>
  <c r="N1017" i="5" s="1"/>
  <c r="M1421" i="5" a="1"/>
  <c r="M1421" i="5" s="1"/>
  <c r="N1421" i="5" a="1"/>
  <c r="N1421" i="5" s="1"/>
  <c r="K1421" i="5"/>
  <c r="J1421" i="5"/>
  <c r="O1421" i="5" s="1" a="1"/>
  <c r="O1421" i="5" s="1"/>
  <c r="M826" i="5" a="1"/>
  <c r="M826" i="5" s="1"/>
  <c r="K826" i="5"/>
  <c r="N826" i="5" a="1"/>
  <c r="N826" i="5" s="1"/>
  <c r="J826" i="5"/>
  <c r="O826" i="5" s="1" a="1"/>
  <c r="O826" i="5" s="1"/>
  <c r="M963" i="5" a="1"/>
  <c r="M963" i="5" s="1"/>
  <c r="K963" i="5"/>
  <c r="J963" i="5"/>
  <c r="O963" i="5" s="1" a="1"/>
  <c r="O963" i="5" s="1"/>
  <c r="N963" i="5" a="1"/>
  <c r="N963" i="5" s="1"/>
  <c r="M999" i="5" a="1"/>
  <c r="M999" i="5" s="1"/>
  <c r="K999" i="5"/>
  <c r="J999" i="5"/>
  <c r="O999" i="5" s="1" a="1"/>
  <c r="O999" i="5" s="1"/>
  <c r="N999" i="5" a="1"/>
  <c r="N999" i="5" s="1"/>
  <c r="M1253" i="5" a="1"/>
  <c r="M1253" i="5" s="1"/>
  <c r="N1253" i="5" a="1"/>
  <c r="N1253" i="5" s="1"/>
  <c r="K1253" i="5"/>
  <c r="J1253" i="5"/>
  <c r="O1253" i="5" s="1" a="1"/>
  <c r="O1253" i="5" s="1"/>
  <c r="M1590" i="5" a="1"/>
  <c r="M1590" i="5" s="1"/>
  <c r="K1590" i="5"/>
  <c r="J1590" i="5"/>
  <c r="O1590" i="5" s="1" a="1"/>
  <c r="O1590" i="5" s="1"/>
  <c r="N1590" i="5" a="1"/>
  <c r="N1590" i="5" s="1"/>
  <c r="M838" i="5" a="1"/>
  <c r="M838" i="5" s="1"/>
  <c r="K838" i="5"/>
  <c r="N838" i="5" a="1"/>
  <c r="N838" i="5" s="1"/>
  <c r="J838" i="5"/>
  <c r="O838" i="5" s="1" a="1"/>
  <c r="O838" i="5" s="1"/>
  <c r="M927" i="5" a="1"/>
  <c r="M927" i="5" s="1"/>
  <c r="K927" i="5"/>
  <c r="J927" i="5"/>
  <c r="O927" i="5" s="1" a="1"/>
  <c r="O927" i="5" s="1"/>
  <c r="N927" i="5" a="1"/>
  <c r="N927" i="5" s="1"/>
  <c r="M954" i="5" a="1"/>
  <c r="M954" i="5" s="1"/>
  <c r="K954" i="5"/>
  <c r="J954" i="5"/>
  <c r="O954" i="5" s="1" a="1"/>
  <c r="O954" i="5" s="1"/>
  <c r="N954" i="5" a="1"/>
  <c r="N954" i="5" s="1"/>
  <c r="M1113" i="5" a="1"/>
  <c r="M1113" i="5" s="1"/>
  <c r="K1113" i="5"/>
  <c r="N1113" i="5" a="1"/>
  <c r="N1113" i="5" s="1"/>
  <c r="J1113" i="5"/>
  <c r="O1113" i="5" s="1" a="1"/>
  <c r="O1113" i="5" s="1"/>
  <c r="M1374" i="5" a="1"/>
  <c r="M1374" i="5" s="1"/>
  <c r="K1374" i="5"/>
  <c r="J1374" i="5"/>
  <c r="O1374" i="5" s="1" a="1"/>
  <c r="O1374" i="5" s="1"/>
  <c r="N1374" i="5" a="1"/>
  <c r="N1374" i="5" s="1"/>
  <c r="M1605" i="5" a="1"/>
  <c r="M1605" i="5" s="1"/>
  <c r="K1605" i="5"/>
  <c r="N1605" i="5" a="1"/>
  <c r="N1605" i="5" s="1"/>
  <c r="J1605" i="5"/>
  <c r="O1605" i="5" s="1" a="1"/>
  <c r="O1605" i="5" s="1"/>
  <c r="M1626" i="5" a="1"/>
  <c r="M1626" i="5" s="1"/>
  <c r="K1626" i="5"/>
  <c r="J1626" i="5"/>
  <c r="O1626" i="5" s="1" a="1"/>
  <c r="O1626" i="5" s="1"/>
  <c r="N1626" i="5" a="1"/>
  <c r="N1626" i="5" s="1"/>
  <c r="N782" i="5" a="1"/>
  <c r="N782" i="5" s="1"/>
  <c r="K782" i="5"/>
  <c r="M782" i="5" a="1"/>
  <c r="M782" i="5" s="1"/>
  <c r="J782" i="5"/>
  <c r="O782" i="5" s="1" a="1"/>
  <c r="O782" i="5" s="1"/>
  <c r="M1302" i="5" a="1"/>
  <c r="M1302" i="5" s="1"/>
  <c r="K1302" i="5"/>
  <c r="J1302" i="5"/>
  <c r="O1302" i="5" s="1" a="1"/>
  <c r="O1302" i="5" s="1"/>
  <c r="N1302" i="5" a="1"/>
  <c r="N1302" i="5" s="1"/>
  <c r="M1317" i="5" a="1"/>
  <c r="M1317" i="5" s="1"/>
  <c r="K1317" i="5"/>
  <c r="N1317" i="5" a="1"/>
  <c r="N1317" i="5" s="1"/>
  <c r="J1317" i="5"/>
  <c r="O1317" i="5" s="1" a="1"/>
  <c r="O1317" i="5" s="1"/>
  <c r="M130" i="5" a="1"/>
  <c r="M130" i="5" s="1"/>
  <c r="N130" i="5" a="1"/>
  <c r="N130" i="5" s="1"/>
  <c r="J130" i="5"/>
  <c r="O130" i="5" s="1" a="1"/>
  <c r="O130" i="5" s="1"/>
  <c r="K130" i="5"/>
  <c r="N734" i="5" a="1"/>
  <c r="N734" i="5" s="1"/>
  <c r="K734" i="5"/>
  <c r="M734" i="5" a="1"/>
  <c r="M734" i="5" s="1"/>
  <c r="J734" i="5"/>
  <c r="O734" i="5" s="1" a="1"/>
  <c r="O734" i="5" s="1"/>
  <c r="M1149" i="5" a="1"/>
  <c r="M1149" i="5" s="1"/>
  <c r="K1149" i="5"/>
  <c r="N1149" i="5" a="1"/>
  <c r="N1149" i="5" s="1"/>
  <c r="J1149" i="5"/>
  <c r="O1149" i="5" s="1" a="1"/>
  <c r="O1149" i="5" s="1"/>
  <c r="M1478" i="5" a="1"/>
  <c r="M1478" i="5" s="1"/>
  <c r="N1478" i="5" a="1"/>
  <c r="N1478" i="5" s="1"/>
  <c r="K1478" i="5"/>
  <c r="J1478" i="5"/>
  <c r="O1478" i="5" s="1" a="1"/>
  <c r="O1478" i="5" s="1"/>
  <c r="M1677" i="5" a="1"/>
  <c r="M1677" i="5" s="1"/>
  <c r="K1677" i="5"/>
  <c r="J1677" i="5"/>
  <c r="O1677" i="5" s="1" a="1"/>
  <c r="O1677" i="5" s="1"/>
  <c r="N1677" i="5" a="1"/>
  <c r="N1677" i="5" s="1"/>
  <c r="M94" i="5" a="1"/>
  <c r="M94" i="5" s="1"/>
  <c r="N94" i="5" a="1"/>
  <c r="N94" i="5" s="1"/>
  <c r="J94" i="5"/>
  <c r="O94" i="5" s="1" a="1"/>
  <c r="O94" i="5" s="1"/>
  <c r="K94" i="5"/>
  <c r="J745" i="5"/>
  <c r="O745" i="5" s="1" a="1"/>
  <c r="O745" i="5" s="1"/>
  <c r="K745" i="5"/>
  <c r="M745" i="5" a="1"/>
  <c r="M745" i="5" s="1"/>
  <c r="N745" i="5" a="1"/>
  <c r="N745" i="5" s="1"/>
  <c r="M1133" i="5" a="1"/>
  <c r="M1133" i="5" s="1"/>
  <c r="N1133" i="5" a="1"/>
  <c r="N1133" i="5" s="1"/>
  <c r="K1133" i="5"/>
  <c r="J1133" i="5"/>
  <c r="O1133" i="5" s="1" a="1"/>
  <c r="O1133" i="5" s="1"/>
  <c r="M1190" i="5" a="1"/>
  <c r="M1190" i="5" s="1"/>
  <c r="N1190" i="5" a="1"/>
  <c r="N1190" i="5" s="1"/>
  <c r="K1190" i="5"/>
  <c r="J1190" i="5"/>
  <c r="O1190" i="5" s="1" a="1"/>
  <c r="O1190" i="5" s="1"/>
  <c r="M1205" i="5" a="1"/>
  <c r="M1205" i="5" s="1"/>
  <c r="N1205" i="5" a="1"/>
  <c r="N1205" i="5" s="1"/>
  <c r="K1205" i="5"/>
  <c r="J1205" i="5"/>
  <c r="O1205" i="5" s="1" a="1"/>
  <c r="O1205" i="5" s="1"/>
  <c r="M1397" i="5" a="1"/>
  <c r="M1397" i="5" s="1"/>
  <c r="N1397" i="5" a="1"/>
  <c r="N1397" i="5" s="1"/>
  <c r="K1397" i="5"/>
  <c r="J1397" i="5"/>
  <c r="O1397" i="5" s="1" a="1"/>
  <c r="O1397" i="5" s="1"/>
  <c r="M1457" i="5" a="1"/>
  <c r="M1457" i="5" s="1"/>
  <c r="N1457" i="5" a="1"/>
  <c r="N1457" i="5" s="1"/>
  <c r="K1457" i="5"/>
  <c r="J1457" i="5"/>
  <c r="O1457" i="5" s="1" a="1"/>
  <c r="O1457" i="5" s="1"/>
  <c r="M70" i="5" a="1"/>
  <c r="M70" i="5" s="1"/>
  <c r="N70" i="5" a="1"/>
  <c r="N70" i="5" s="1"/>
  <c r="J70" i="5"/>
  <c r="O70" i="5" s="1" a="1"/>
  <c r="O70" i="5" s="1"/>
  <c r="K70" i="5"/>
  <c r="M82" i="5" a="1"/>
  <c r="M82" i="5" s="1"/>
  <c r="N82" i="5" a="1"/>
  <c r="N82" i="5" s="1"/>
  <c r="J82" i="5"/>
  <c r="O82" i="5" s="1" a="1"/>
  <c r="O82" i="5" s="1"/>
  <c r="K82" i="5"/>
  <c r="M859" i="5" a="1"/>
  <c r="M859" i="5" s="1"/>
  <c r="N859" i="5" a="1"/>
  <c r="N859" i="5" s="1"/>
  <c r="J859" i="5"/>
  <c r="O859" i="5" s="1" a="1"/>
  <c r="O859" i="5" s="1"/>
  <c r="K859" i="5"/>
  <c r="M1035" i="5" a="1"/>
  <c r="M1035" i="5" s="1"/>
  <c r="K1035" i="5"/>
  <c r="J1035" i="5"/>
  <c r="O1035" i="5" s="1" a="1"/>
  <c r="O1035" i="5" s="1"/>
  <c r="N1035" i="5" a="1"/>
  <c r="N1035" i="5" s="1"/>
  <c r="M1062" i="5" a="1"/>
  <c r="M1062" i="5" s="1"/>
  <c r="K1062" i="5"/>
  <c r="J1062" i="5"/>
  <c r="O1062" i="5" s="1" a="1"/>
  <c r="O1062" i="5" s="1"/>
  <c r="N1062" i="5" a="1"/>
  <c r="N1062" i="5" s="1"/>
  <c r="M1401" i="5" a="1"/>
  <c r="M1401" i="5" s="1"/>
  <c r="K1401" i="5"/>
  <c r="N1401" i="5" a="1"/>
  <c r="N1401" i="5" s="1"/>
  <c r="J1401" i="5"/>
  <c r="O1401" i="5" s="1" a="1"/>
  <c r="O1401" i="5" s="1"/>
  <c r="M1469" i="5" a="1"/>
  <c r="M1469" i="5" s="1"/>
  <c r="N1469" i="5" a="1"/>
  <c r="N1469" i="5" s="1"/>
  <c r="K1469" i="5"/>
  <c r="J1469" i="5"/>
  <c r="O1469" i="5" s="1" a="1"/>
  <c r="O1469" i="5" s="1"/>
  <c r="M10" i="5" a="1"/>
  <c r="M10" i="5" s="1"/>
  <c r="N10" i="5" a="1"/>
  <c r="N10" i="5" s="1"/>
  <c r="J10" i="5"/>
  <c r="O10" i="5" s="1" a="1"/>
  <c r="O10" i="5" s="1"/>
  <c r="K10" i="5"/>
  <c r="M1245" i="5" a="1"/>
  <c r="M1245" i="5" s="1"/>
  <c r="K1245" i="5"/>
  <c r="J1245" i="5"/>
  <c r="O1245" i="5" s="1" a="1"/>
  <c r="O1245" i="5" s="1"/>
  <c r="N1245" i="5" a="1"/>
  <c r="N1245" i="5" s="1"/>
  <c r="M1541" i="5" a="1"/>
  <c r="M1541" i="5" s="1"/>
  <c r="N1541" i="5" a="1"/>
  <c r="N1541" i="5" s="1"/>
  <c r="K1541" i="5"/>
  <c r="J1541" i="5"/>
  <c r="O1541" i="5" s="1" a="1"/>
  <c r="O1541" i="5" s="1"/>
  <c r="M1689" i="5" a="1"/>
  <c r="M1689" i="5" s="1"/>
  <c r="K1689" i="5"/>
  <c r="N1689" i="5" a="1"/>
  <c r="N1689" i="5" s="1"/>
  <c r="J1689" i="5"/>
  <c r="O1689" i="5" s="1" a="1"/>
  <c r="O1689" i="5" s="1"/>
  <c r="K730" i="5"/>
  <c r="N730" i="5" a="1"/>
  <c r="N730" i="5" s="1"/>
  <c r="J730" i="5"/>
  <c r="O730" i="5" s="1" a="1"/>
  <c r="O730" i="5" s="1"/>
  <c r="M730" i="5" a="1"/>
  <c r="M730" i="5" s="1"/>
  <c r="M58" i="5" a="1"/>
  <c r="M58" i="5" s="1"/>
  <c r="N58" i="5" a="1"/>
  <c r="N58" i="5" s="1"/>
  <c r="J58" i="5"/>
  <c r="O58" i="5" s="1" a="1"/>
  <c r="O58" i="5" s="1"/>
  <c r="K58" i="5"/>
  <c r="M22" i="5" a="1"/>
  <c r="M22" i="5" s="1"/>
  <c r="N22" i="5" a="1"/>
  <c r="N22" i="5" s="1"/>
  <c r="J22" i="5"/>
  <c r="O22" i="5" s="1" a="1"/>
  <c r="O22" i="5" s="1"/>
  <c r="K22" i="5"/>
  <c r="M1545" i="5" a="1"/>
  <c r="M1545" i="5" s="1"/>
  <c r="K1545" i="5"/>
  <c r="N1545" i="5" a="1"/>
  <c r="N1545" i="5" s="1"/>
  <c r="J1545" i="5"/>
  <c r="O1545" i="5" s="1" a="1"/>
  <c r="O1545" i="5" s="1"/>
  <c r="M1685" i="5" a="1"/>
  <c r="M1685" i="5" s="1"/>
  <c r="N1685" i="5" a="1"/>
  <c r="N1685" i="5" s="1"/>
  <c r="K1685" i="5"/>
  <c r="J1685" i="5"/>
  <c r="O1685" i="5" s="1" a="1"/>
  <c r="O1685" i="5" s="1"/>
  <c r="AG63" i="16"/>
  <c r="AU62" i="13"/>
  <c r="F19" i="4"/>
  <c r="I32" i="3"/>
  <c r="H32" i="3" s="1"/>
  <c r="K24" i="5"/>
  <c r="K60" i="5"/>
  <c r="J69" i="5"/>
  <c r="O69" i="5" s="1" a="1"/>
  <c r="O69" i="5" s="1"/>
  <c r="K96" i="5"/>
  <c r="J105" i="5"/>
  <c r="O105" i="5" s="1" a="1"/>
  <c r="O105" i="5" s="1"/>
  <c r="K132" i="5"/>
  <c r="J141" i="5"/>
  <c r="O141" i="5" s="1" a="1"/>
  <c r="O141" i="5" s="1"/>
  <c r="M186" i="5" a="1"/>
  <c r="M186" i="5" s="1"/>
  <c r="N186" i="5" a="1"/>
  <c r="N186" i="5" s="1"/>
  <c r="K186" i="5"/>
  <c r="J186" i="5"/>
  <c r="O186" i="5" s="1" a="1"/>
  <c r="O186" i="5" s="1"/>
  <c r="M202" i="5" a="1"/>
  <c r="M202" i="5" s="1"/>
  <c r="N202" i="5" a="1"/>
  <c r="N202" i="5" s="1"/>
  <c r="J202" i="5"/>
  <c r="O202" i="5" s="1" a="1"/>
  <c r="O202" i="5" s="1"/>
  <c r="K225" i="5"/>
  <c r="J237" i="5"/>
  <c r="O237" i="5" s="1" a="1"/>
  <c r="O237" i="5" s="1"/>
  <c r="M259" i="5" a="1"/>
  <c r="M259" i="5" s="1"/>
  <c r="N259" i="5" a="1"/>
  <c r="N259" i="5" s="1"/>
  <c r="K259" i="5"/>
  <c r="J259" i="5"/>
  <c r="O259" i="5" s="1" a="1"/>
  <c r="O259" i="5" s="1"/>
  <c r="M261" i="5" a="1"/>
  <c r="M261" i="5" s="1"/>
  <c r="N261" i="5" a="1"/>
  <c r="N261" i="5" s="1"/>
  <c r="M275" i="5" a="1"/>
  <c r="M275" i="5" s="1"/>
  <c r="N275" i="5" a="1"/>
  <c r="N275" i="5" s="1"/>
  <c r="K275" i="5"/>
  <c r="M330" i="5" a="1"/>
  <c r="M330" i="5" s="1"/>
  <c r="N330" i="5" a="1"/>
  <c r="N330" i="5" s="1"/>
  <c r="K330" i="5"/>
  <c r="J330" i="5"/>
  <c r="O330" i="5" s="1" a="1"/>
  <c r="O330" i="5" s="1"/>
  <c r="M346" i="5" a="1"/>
  <c r="M346" i="5" s="1"/>
  <c r="N346" i="5" a="1"/>
  <c r="N346" i="5" s="1"/>
  <c r="J346" i="5"/>
  <c r="O346" i="5" s="1" a="1"/>
  <c r="O346" i="5" s="1"/>
  <c r="K369" i="5"/>
  <c r="M403" i="5" a="1"/>
  <c r="M403" i="5" s="1"/>
  <c r="N403" i="5" a="1"/>
  <c r="N403" i="5" s="1"/>
  <c r="K403" i="5"/>
  <c r="J403" i="5"/>
  <c r="O403" i="5" s="1" a="1"/>
  <c r="O403" i="5" s="1"/>
  <c r="M405" i="5" a="1"/>
  <c r="M405" i="5" s="1"/>
  <c r="N405" i="5" a="1"/>
  <c r="N405" i="5" s="1"/>
  <c r="M419" i="5" a="1"/>
  <c r="M419" i="5" s="1"/>
  <c r="N419" i="5" a="1"/>
  <c r="N419" i="5" s="1"/>
  <c r="K419" i="5"/>
  <c r="M474" i="5" a="1"/>
  <c r="M474" i="5" s="1"/>
  <c r="N474" i="5" a="1"/>
  <c r="N474" i="5" s="1"/>
  <c r="K474" i="5"/>
  <c r="J474" i="5"/>
  <c r="O474" i="5" s="1" a="1"/>
  <c r="O474" i="5" s="1"/>
  <c r="M490" i="5" a="1"/>
  <c r="M490" i="5" s="1"/>
  <c r="N490" i="5" a="1"/>
  <c r="N490" i="5" s="1"/>
  <c r="J490" i="5"/>
  <c r="O490" i="5" s="1" a="1"/>
  <c r="O490" i="5" s="1"/>
  <c r="J525" i="5"/>
  <c r="O525" i="5" s="1" a="1"/>
  <c r="O525" i="5" s="1"/>
  <c r="M547" i="5" a="1"/>
  <c r="M547" i="5" s="1"/>
  <c r="N547" i="5" a="1"/>
  <c r="N547" i="5" s="1"/>
  <c r="J547" i="5"/>
  <c r="O547" i="5" s="1" a="1"/>
  <c r="O547" i="5" s="1"/>
  <c r="K547" i="5"/>
  <c r="M549" i="5" a="1"/>
  <c r="M549" i="5" s="1"/>
  <c r="N549" i="5" a="1"/>
  <c r="N549" i="5" s="1"/>
  <c r="M563" i="5" a="1"/>
  <c r="M563" i="5" s="1"/>
  <c r="N563" i="5" a="1"/>
  <c r="N563" i="5" s="1"/>
  <c r="K563" i="5"/>
  <c r="M618" i="5" a="1"/>
  <c r="M618" i="5" s="1"/>
  <c r="N618" i="5" a="1"/>
  <c r="N618" i="5" s="1"/>
  <c r="K618" i="5"/>
  <c r="J618" i="5"/>
  <c r="O618" i="5" s="1" a="1"/>
  <c r="O618" i="5" s="1"/>
  <c r="M634" i="5" a="1"/>
  <c r="M634" i="5" s="1"/>
  <c r="N634" i="5" a="1"/>
  <c r="N634" i="5" s="1"/>
  <c r="J634" i="5"/>
  <c r="O634" i="5" s="1" a="1"/>
  <c r="O634" i="5" s="1"/>
  <c r="K669" i="5"/>
  <c r="K681" i="5"/>
  <c r="K693" i="5"/>
  <c r="M709" i="5" a="1"/>
  <c r="M709" i="5" s="1"/>
  <c r="J733" i="5"/>
  <c r="O733" i="5" s="1" a="1"/>
  <c r="O733" i="5" s="1"/>
  <c r="N733" i="5" a="1"/>
  <c r="N733" i="5" s="1"/>
  <c r="M733" i="5" a="1"/>
  <c r="M733" i="5" s="1"/>
  <c r="M748" i="5" a="1"/>
  <c r="M748" i="5" s="1"/>
  <c r="N748" i="5" a="1"/>
  <c r="N748" i="5" s="1"/>
  <c r="N750" i="5" a="1"/>
  <c r="N750" i="5" s="1"/>
  <c r="K750" i="5"/>
  <c r="J750" i="5"/>
  <c r="O750" i="5" s="1" a="1"/>
  <c r="O750" i="5" s="1"/>
  <c r="J761" i="5"/>
  <c r="O761" i="5" s="1" a="1"/>
  <c r="O761" i="5" s="1"/>
  <c r="K761" i="5"/>
  <c r="M763" i="5" a="1"/>
  <c r="M763" i="5" s="1"/>
  <c r="M793" i="5" a="1"/>
  <c r="M793" i="5" s="1"/>
  <c r="M803" i="5" a="1"/>
  <c r="M803" i="5" s="1"/>
  <c r="N803" i="5" a="1"/>
  <c r="N803" i="5" s="1"/>
  <c r="J803" i="5"/>
  <c r="O803" i="5" s="1" a="1"/>
  <c r="O803" i="5" s="1"/>
  <c r="K849" i="5"/>
  <c r="M864" i="5" a="1"/>
  <c r="M864" i="5" s="1"/>
  <c r="K864" i="5"/>
  <c r="M866" i="5" a="1"/>
  <c r="M866" i="5" s="1"/>
  <c r="K866" i="5"/>
  <c r="N866" i="5" a="1"/>
  <c r="N866" i="5" s="1"/>
  <c r="M869" i="5" a="1"/>
  <c r="M869" i="5" s="1"/>
  <c r="K869" i="5"/>
  <c r="M890" i="5" a="1"/>
  <c r="M890" i="5" s="1"/>
  <c r="K890" i="5"/>
  <c r="N890" i="5" a="1"/>
  <c r="N890" i="5" s="1"/>
  <c r="J890" i="5"/>
  <c r="O890" i="5" s="1" a="1"/>
  <c r="O890" i="5" s="1"/>
  <c r="J893" i="5"/>
  <c r="O893" i="5" s="1" a="1"/>
  <c r="O893" i="5" s="1"/>
  <c r="M915" i="5" a="1"/>
  <c r="M915" i="5" s="1"/>
  <c r="K915" i="5"/>
  <c r="N915" i="5" a="1"/>
  <c r="N915" i="5" s="1"/>
  <c r="J915" i="5"/>
  <c r="O915" i="5" s="1" a="1"/>
  <c r="O915" i="5" s="1"/>
  <c r="M930" i="5" a="1"/>
  <c r="M930" i="5" s="1"/>
  <c r="K930" i="5"/>
  <c r="J930" i="5"/>
  <c r="O930" i="5" s="1" a="1"/>
  <c r="O930" i="5" s="1"/>
  <c r="M935" i="5" a="1"/>
  <c r="M935" i="5" s="1"/>
  <c r="N935" i="5" a="1"/>
  <c r="N935" i="5" s="1"/>
  <c r="K935" i="5"/>
  <c r="J935" i="5"/>
  <c r="O935" i="5" s="1" a="1"/>
  <c r="O935" i="5" s="1"/>
  <c r="M940" i="5" a="1"/>
  <c r="M940" i="5" s="1"/>
  <c r="K940" i="5"/>
  <c r="N940" i="5" a="1"/>
  <c r="N940" i="5" s="1"/>
  <c r="J940" i="5"/>
  <c r="O940" i="5" s="1" a="1"/>
  <c r="O940" i="5" s="1"/>
  <c r="M965" i="5" a="1"/>
  <c r="M965" i="5" s="1"/>
  <c r="N965" i="5" a="1"/>
  <c r="N965" i="5" s="1"/>
  <c r="K965" i="5"/>
  <c r="M988" i="5" a="1"/>
  <c r="M988" i="5" s="1"/>
  <c r="K988" i="5"/>
  <c r="M1013" i="5" a="1"/>
  <c r="M1013" i="5" s="1"/>
  <c r="N1013" i="5" a="1"/>
  <c r="N1013" i="5" s="1"/>
  <c r="K1013" i="5"/>
  <c r="N1015" i="5" a="1"/>
  <c r="N1015" i="5" s="1"/>
  <c r="M1023" i="5" a="1"/>
  <c r="M1023" i="5" s="1"/>
  <c r="K1023" i="5"/>
  <c r="N1023" i="5" a="1"/>
  <c r="N1023" i="5" s="1"/>
  <c r="J1023" i="5"/>
  <c r="O1023" i="5" s="1" a="1"/>
  <c r="O1023" i="5" s="1"/>
  <c r="M1038" i="5" a="1"/>
  <c r="M1038" i="5" s="1"/>
  <c r="K1038" i="5"/>
  <c r="J1038" i="5"/>
  <c r="O1038" i="5" s="1" a="1"/>
  <c r="O1038" i="5" s="1"/>
  <c r="M1043" i="5" a="1"/>
  <c r="M1043" i="5" s="1"/>
  <c r="N1043" i="5" a="1"/>
  <c r="N1043" i="5" s="1"/>
  <c r="K1043" i="5"/>
  <c r="J1043" i="5"/>
  <c r="O1043" i="5" s="1" a="1"/>
  <c r="O1043" i="5" s="1"/>
  <c r="M1048" i="5" a="1"/>
  <c r="M1048" i="5" s="1"/>
  <c r="K1048" i="5"/>
  <c r="N1048" i="5" a="1"/>
  <c r="N1048" i="5" s="1"/>
  <c r="J1048" i="5"/>
  <c r="O1048" i="5" s="1" a="1"/>
  <c r="O1048" i="5" s="1"/>
  <c r="M1073" i="5" a="1"/>
  <c r="M1073" i="5" s="1"/>
  <c r="N1073" i="5" a="1"/>
  <c r="N1073" i="5" s="1"/>
  <c r="K1073" i="5"/>
  <c r="M1096" i="5" a="1"/>
  <c r="M1096" i="5" s="1"/>
  <c r="K1096" i="5"/>
  <c r="M1125" i="5" a="1"/>
  <c r="M1125" i="5" s="1"/>
  <c r="K1125" i="5"/>
  <c r="J1125" i="5"/>
  <c r="O1125" i="5" s="1" a="1"/>
  <c r="O1125" i="5" s="1"/>
  <c r="M1136" i="5" a="1"/>
  <c r="M1136" i="5" s="1"/>
  <c r="N1136" i="5" a="1"/>
  <c r="N1136" i="5" s="1"/>
  <c r="K1136" i="5"/>
  <c r="J1136" i="5"/>
  <c r="O1136" i="5" s="1" a="1"/>
  <c r="O1136" i="5" s="1"/>
  <c r="M1251" i="5" a="1"/>
  <c r="M1251" i="5" s="1"/>
  <c r="K1251" i="5"/>
  <c r="N1251" i="5" a="1"/>
  <c r="N1251" i="5" s="1"/>
  <c r="M1265" i="5" a="1"/>
  <c r="M1265" i="5" s="1"/>
  <c r="N1265" i="5" a="1"/>
  <c r="N1265" i="5" s="1"/>
  <c r="K1265" i="5"/>
  <c r="J1265" i="5"/>
  <c r="O1265" i="5" s="1" a="1"/>
  <c r="O1265" i="5" s="1"/>
  <c r="M1272" i="5" a="1"/>
  <c r="M1272" i="5" s="1"/>
  <c r="K1272" i="5"/>
  <c r="N1272" i="5" a="1"/>
  <c r="N1272" i="5" s="1"/>
  <c r="M1358" i="5" a="1"/>
  <c r="M1358" i="5" s="1"/>
  <c r="N1358" i="5" a="1"/>
  <c r="N1358" i="5" s="1"/>
  <c r="K1358" i="5"/>
  <c r="J1358" i="5"/>
  <c r="O1358" i="5" s="1" a="1"/>
  <c r="O1358" i="5" s="1"/>
  <c r="M1386" i="5" a="1"/>
  <c r="M1386" i="5" s="1"/>
  <c r="K1386" i="5"/>
  <c r="N1386" i="5" a="1"/>
  <c r="N1386" i="5" s="1"/>
  <c r="J1386" i="5"/>
  <c r="O1386" i="5" s="1" a="1"/>
  <c r="O1386" i="5" s="1"/>
  <c r="M1398" i="5" a="1"/>
  <c r="M1398" i="5" s="1"/>
  <c r="K1398" i="5"/>
  <c r="J1398" i="5"/>
  <c r="O1398" i="5" s="1" a="1"/>
  <c r="O1398" i="5" s="1"/>
  <c r="M1400" i="5" a="1"/>
  <c r="M1400" i="5" s="1"/>
  <c r="N1400" i="5" a="1"/>
  <c r="N1400" i="5" s="1"/>
  <c r="K1400" i="5"/>
  <c r="M1412" i="5" a="1"/>
  <c r="M1412" i="5" s="1"/>
  <c r="N1412" i="5" a="1"/>
  <c r="N1412" i="5" s="1"/>
  <c r="K1412" i="5"/>
  <c r="M1428" i="5" a="1"/>
  <c r="M1428" i="5" s="1"/>
  <c r="K1428" i="5"/>
  <c r="N1428" i="5" a="1"/>
  <c r="N1428" i="5" s="1"/>
  <c r="J1428" i="5"/>
  <c r="O1428" i="5" s="1" a="1"/>
  <c r="O1428" i="5" s="1"/>
  <c r="M1440" i="5" a="1"/>
  <c r="M1440" i="5" s="1"/>
  <c r="K1440" i="5"/>
  <c r="N1440" i="5" a="1"/>
  <c r="N1440" i="5" s="1"/>
  <c r="M1454" i="5" a="1"/>
  <c r="M1454" i="5" s="1"/>
  <c r="N1454" i="5" a="1"/>
  <c r="N1454" i="5" s="1"/>
  <c r="K1454" i="5"/>
  <c r="J1454" i="5"/>
  <c r="O1454" i="5" s="1" a="1"/>
  <c r="O1454" i="5" s="1"/>
  <c r="M1463" i="5" a="1"/>
  <c r="M1463" i="5" s="1"/>
  <c r="N1463" i="5" a="1"/>
  <c r="N1463" i="5" s="1"/>
  <c r="K1463" i="5"/>
  <c r="J1533" i="5"/>
  <c r="O1533" i="5" s="1" a="1"/>
  <c r="O1533" i="5" s="1"/>
  <c r="M1557" i="5" a="1"/>
  <c r="M1557" i="5" s="1"/>
  <c r="K1557" i="5"/>
  <c r="J1557" i="5"/>
  <c r="O1557" i="5" s="1" a="1"/>
  <c r="O1557" i="5" s="1"/>
  <c r="M1568" i="5" a="1"/>
  <c r="M1568" i="5" s="1"/>
  <c r="N1568" i="5" a="1"/>
  <c r="N1568" i="5" s="1"/>
  <c r="K1568" i="5"/>
  <c r="J1568" i="5"/>
  <c r="O1568" i="5" s="1" a="1"/>
  <c r="O1568" i="5" s="1"/>
  <c r="M1683" i="5" a="1"/>
  <c r="M1683" i="5" s="1"/>
  <c r="K1683" i="5"/>
  <c r="N1683" i="5" a="1"/>
  <c r="N1683" i="5" s="1"/>
  <c r="M1736" i="5" a="1"/>
  <c r="M1736" i="5" s="1"/>
  <c r="K1736" i="5"/>
  <c r="J1736" i="5"/>
  <c r="O1736" i="5" s="1" a="1"/>
  <c r="O1736" i="5" s="1"/>
  <c r="N1774" i="5" a="1"/>
  <c r="N1774" i="5" s="1"/>
  <c r="M1774" i="5" a="1"/>
  <c r="M1774" i="5" s="1"/>
  <c r="J1774" i="5"/>
  <c r="O1774" i="5" s="1" a="1"/>
  <c r="O1774" i="5" s="1"/>
  <c r="M52" i="5" a="1"/>
  <c r="M52" i="5" s="1"/>
  <c r="K52" i="5"/>
  <c r="J52" i="5"/>
  <c r="O52" i="5" s="1" a="1"/>
  <c r="O52" i="5" s="1"/>
  <c r="M92" i="5" a="1"/>
  <c r="M92" i="5" s="1"/>
  <c r="N92" i="5" a="1"/>
  <c r="N92" i="5" s="1"/>
  <c r="M124" i="5" a="1"/>
  <c r="M124" i="5" s="1"/>
  <c r="K124" i="5"/>
  <c r="J124" i="5"/>
  <c r="O124" i="5" s="1" a="1"/>
  <c r="O124" i="5" s="1"/>
  <c r="M239" i="5" a="1"/>
  <c r="M239" i="5" s="1"/>
  <c r="N239" i="5" a="1"/>
  <c r="N239" i="5" s="1"/>
  <c r="K239" i="5"/>
  <c r="M294" i="5" a="1"/>
  <c r="M294" i="5" s="1"/>
  <c r="N294" i="5" a="1"/>
  <c r="N294" i="5" s="1"/>
  <c r="K294" i="5"/>
  <c r="J294" i="5"/>
  <c r="O294" i="5" s="1" a="1"/>
  <c r="O294" i="5" s="1"/>
  <c r="M438" i="5" a="1"/>
  <c r="M438" i="5" s="1"/>
  <c r="N438" i="5" a="1"/>
  <c r="N438" i="5" s="1"/>
  <c r="K438" i="5"/>
  <c r="J438" i="5"/>
  <c r="O438" i="5" s="1" a="1"/>
  <c r="O438" i="5" s="1"/>
  <c r="M454" i="5" a="1"/>
  <c r="M454" i="5" s="1"/>
  <c r="N454" i="5" a="1"/>
  <c r="N454" i="5" s="1"/>
  <c r="J454" i="5"/>
  <c r="O454" i="5" s="1" a="1"/>
  <c r="O454" i="5" s="1"/>
  <c r="M511" i="5" a="1"/>
  <c r="M511" i="5" s="1"/>
  <c r="N511" i="5" a="1"/>
  <c r="N511" i="5" s="1"/>
  <c r="K511" i="5"/>
  <c r="J511" i="5"/>
  <c r="O511" i="5" s="1" a="1"/>
  <c r="O511" i="5" s="1"/>
  <c r="M513" i="5" a="1"/>
  <c r="M513" i="5" s="1"/>
  <c r="N513" i="5" a="1"/>
  <c r="N513" i="5" s="1"/>
  <c r="M667" i="5" a="1"/>
  <c r="M667" i="5" s="1"/>
  <c r="N667" i="5" a="1"/>
  <c r="N667" i="5" s="1"/>
  <c r="J667" i="5"/>
  <c r="O667" i="5" s="1" a="1"/>
  <c r="O667" i="5" s="1"/>
  <c r="K667" i="5"/>
  <c r="M705" i="5" a="1"/>
  <c r="M705" i="5" s="1"/>
  <c r="N705" i="5" a="1"/>
  <c r="N705" i="5" s="1"/>
  <c r="M854" i="5" a="1"/>
  <c r="M854" i="5" s="1"/>
  <c r="K854" i="5"/>
  <c r="M992" i="5" a="1"/>
  <c r="M992" i="5" s="1"/>
  <c r="N992" i="5" a="1"/>
  <c r="N992" i="5" s="1"/>
  <c r="K992" i="5"/>
  <c r="M1040" i="5" a="1"/>
  <c r="M1040" i="5" s="1"/>
  <c r="N1040" i="5" a="1"/>
  <c r="N1040" i="5" s="1"/>
  <c r="K1040" i="5"/>
  <c r="M1075" i="5" a="1"/>
  <c r="M1075" i="5" s="1"/>
  <c r="K1075" i="5"/>
  <c r="N1075" i="5" a="1"/>
  <c r="N1075" i="5" s="1"/>
  <c r="J1075" i="5"/>
  <c r="O1075" i="5" s="1" a="1"/>
  <c r="O1075" i="5" s="1"/>
  <c r="M1100" i="5" a="1"/>
  <c r="M1100" i="5" s="1"/>
  <c r="N1100" i="5" a="1"/>
  <c r="N1100" i="5" s="1"/>
  <c r="K1100" i="5"/>
  <c r="M1143" i="5" a="1"/>
  <c r="M1143" i="5" s="1"/>
  <c r="K1143" i="5"/>
  <c r="N1143" i="5" a="1"/>
  <c r="N1143" i="5" s="1"/>
  <c r="M1145" i="5" a="1"/>
  <c r="M1145" i="5" s="1"/>
  <c r="N1145" i="5" a="1"/>
  <c r="N1145" i="5" s="1"/>
  <c r="K1145" i="5"/>
  <c r="J1145" i="5"/>
  <c r="O1145" i="5" s="1" a="1"/>
  <c r="O1145" i="5" s="1"/>
  <c r="M1164" i="5" a="1"/>
  <c r="M1164" i="5" s="1"/>
  <c r="K1164" i="5"/>
  <c r="N1164" i="5" a="1"/>
  <c r="N1164" i="5" s="1"/>
  <c r="M1250" i="5" a="1"/>
  <c r="M1250" i="5" s="1"/>
  <c r="N1250" i="5" a="1"/>
  <c r="N1250" i="5" s="1"/>
  <c r="K1250" i="5"/>
  <c r="J1250" i="5"/>
  <c r="O1250" i="5" s="1" a="1"/>
  <c r="O1250" i="5" s="1"/>
  <c r="M1292" i="5" a="1"/>
  <c r="M1292" i="5" s="1"/>
  <c r="N1292" i="5" a="1"/>
  <c r="N1292" i="5" s="1"/>
  <c r="K1292" i="5"/>
  <c r="M1313" i="5" a="1"/>
  <c r="M1313" i="5" s="1"/>
  <c r="N1313" i="5" a="1"/>
  <c r="N1313" i="5" s="1"/>
  <c r="K1313" i="5"/>
  <c r="M1320" i="5" a="1"/>
  <c r="M1320" i="5" s="1"/>
  <c r="K1320" i="5"/>
  <c r="N1320" i="5" a="1"/>
  <c r="N1320" i="5" s="1"/>
  <c r="J1320" i="5"/>
  <c r="O1320" i="5" s="1" a="1"/>
  <c r="O1320" i="5" s="1"/>
  <c r="M1346" i="5" a="1"/>
  <c r="M1346" i="5" s="1"/>
  <c r="N1346" i="5" a="1"/>
  <c r="N1346" i="5" s="1"/>
  <c r="K1346" i="5"/>
  <c r="J1346" i="5"/>
  <c r="O1346" i="5" s="1" a="1"/>
  <c r="O1346" i="5" s="1"/>
  <c r="M1353" i="5" a="1"/>
  <c r="M1353" i="5" s="1"/>
  <c r="K1353" i="5"/>
  <c r="M1355" i="5" a="1"/>
  <c r="M1355" i="5" s="1"/>
  <c r="N1355" i="5" a="1"/>
  <c r="N1355" i="5" s="1"/>
  <c r="K1355" i="5"/>
  <c r="M1437" i="5" a="1"/>
  <c r="M1437" i="5" s="1"/>
  <c r="K1437" i="5"/>
  <c r="N1437" i="5" a="1"/>
  <c r="N1437" i="5" s="1"/>
  <c r="J1437" i="5"/>
  <c r="O1437" i="5" s="1" a="1"/>
  <c r="O1437" i="5" s="1"/>
  <c r="M1449" i="5" a="1"/>
  <c r="M1449" i="5" s="1"/>
  <c r="K1449" i="5"/>
  <c r="J1449" i="5"/>
  <c r="O1449" i="5" s="1" a="1"/>
  <c r="O1449" i="5" s="1"/>
  <c r="M1589" i="5" a="1"/>
  <c r="M1589" i="5" s="1"/>
  <c r="N1589" i="5" a="1"/>
  <c r="N1589" i="5" s="1"/>
  <c r="K1589" i="5"/>
  <c r="J1589" i="5"/>
  <c r="O1589" i="5" s="1" a="1"/>
  <c r="O1589" i="5" s="1"/>
  <c r="J20" i="5"/>
  <c r="O20" i="5" s="1" a="1"/>
  <c r="O20" i="5" s="1"/>
  <c r="M33" i="5" a="1"/>
  <c r="M33" i="5" s="1"/>
  <c r="N33" i="5" a="1"/>
  <c r="N33" i="5" s="1"/>
  <c r="M38" i="5" a="1"/>
  <c r="M38" i="5" s="1"/>
  <c r="J38" i="5"/>
  <c r="O38" i="5" s="1" a="1"/>
  <c r="O38" i="5" s="1"/>
  <c r="N38" i="5" a="1"/>
  <c r="N38" i="5" s="1"/>
  <c r="J56" i="5"/>
  <c r="O56" i="5" s="1" a="1"/>
  <c r="O56" i="5" s="1"/>
  <c r="M74" i="5" a="1"/>
  <c r="M74" i="5" s="1"/>
  <c r="J74" i="5"/>
  <c r="O74" i="5" s="1" a="1"/>
  <c r="O74" i="5" s="1"/>
  <c r="N74" i="5" a="1"/>
  <c r="N74" i="5" s="1"/>
  <c r="J128" i="5"/>
  <c r="O128" i="5" s="1" a="1"/>
  <c r="O128" i="5" s="1"/>
  <c r="M135" i="5" a="1"/>
  <c r="M135" i="5" s="1"/>
  <c r="K135" i="5"/>
  <c r="J135" i="5"/>
  <c r="O135" i="5" s="1" a="1"/>
  <c r="O135" i="5" s="1"/>
  <c r="M178" i="5" a="1"/>
  <c r="M178" i="5" s="1"/>
  <c r="N178" i="5" a="1"/>
  <c r="N178" i="5" s="1"/>
  <c r="J178" i="5"/>
  <c r="O178" i="5" s="1" a="1"/>
  <c r="O178" i="5" s="1"/>
  <c r="M235" i="5" a="1"/>
  <c r="M235" i="5" s="1"/>
  <c r="N235" i="5" a="1"/>
  <c r="N235" i="5" s="1"/>
  <c r="J235" i="5"/>
  <c r="O235" i="5" s="1" a="1"/>
  <c r="O235" i="5" s="1"/>
  <c r="K235" i="5"/>
  <c r="M251" i="5" a="1"/>
  <c r="M251" i="5" s="1"/>
  <c r="N251" i="5" a="1"/>
  <c r="N251" i="5" s="1"/>
  <c r="K251" i="5"/>
  <c r="M322" i="5" a="1"/>
  <c r="M322" i="5" s="1"/>
  <c r="N322" i="5" a="1"/>
  <c r="N322" i="5" s="1"/>
  <c r="J322" i="5"/>
  <c r="O322" i="5" s="1" a="1"/>
  <c r="O322" i="5" s="1"/>
  <c r="M379" i="5" a="1"/>
  <c r="M379" i="5" s="1"/>
  <c r="N379" i="5" a="1"/>
  <c r="N379" i="5" s="1"/>
  <c r="K379" i="5"/>
  <c r="J379" i="5"/>
  <c r="O379" i="5" s="1" a="1"/>
  <c r="O379" i="5" s="1"/>
  <c r="M381" i="5" a="1"/>
  <c r="M381" i="5" s="1"/>
  <c r="N381" i="5" a="1"/>
  <c r="N381" i="5" s="1"/>
  <c r="M539" i="5" a="1"/>
  <c r="M539" i="5" s="1"/>
  <c r="N539" i="5" a="1"/>
  <c r="N539" i="5" s="1"/>
  <c r="K539" i="5"/>
  <c r="J765" i="5"/>
  <c r="O765" i="5" s="1" a="1"/>
  <c r="O765" i="5" s="1"/>
  <c r="M765" i="5" a="1"/>
  <c r="M765" i="5" s="1"/>
  <c r="K765" i="5"/>
  <c r="M842" i="5" a="1"/>
  <c r="M842" i="5" s="1"/>
  <c r="K842" i="5"/>
  <c r="J842" i="5"/>
  <c r="O842" i="5" s="1" a="1"/>
  <c r="O842" i="5" s="1"/>
  <c r="M900" i="5" a="1"/>
  <c r="M900" i="5" s="1"/>
  <c r="K900" i="5"/>
  <c r="M907" i="5" a="1"/>
  <c r="M907" i="5" s="1"/>
  <c r="N907" i="5" a="1"/>
  <c r="N907" i="5" s="1"/>
  <c r="J907" i="5"/>
  <c r="O907" i="5" s="1" a="1"/>
  <c r="O907" i="5" s="1"/>
  <c r="M947" i="5" a="1"/>
  <c r="M947" i="5" s="1"/>
  <c r="N947" i="5" a="1"/>
  <c r="N947" i="5" s="1"/>
  <c r="K947" i="5"/>
  <c r="M970" i="5" a="1"/>
  <c r="M970" i="5" s="1"/>
  <c r="K970" i="5"/>
  <c r="J992" i="5"/>
  <c r="O992" i="5" s="1" a="1"/>
  <c r="O992" i="5" s="1"/>
  <c r="M1053" i="5" a="1"/>
  <c r="M1053" i="5" s="1"/>
  <c r="K1053" i="5"/>
  <c r="J1053" i="5"/>
  <c r="O1053" i="5" s="1" a="1"/>
  <c r="O1053" i="5" s="1"/>
  <c r="M1103" i="5" a="1"/>
  <c r="M1103" i="5" s="1"/>
  <c r="N1103" i="5" a="1"/>
  <c r="N1103" i="5" s="1"/>
  <c r="K1103" i="5"/>
  <c r="J1164" i="5"/>
  <c r="O1164" i="5" s="1" a="1"/>
  <c r="O1164" i="5" s="1"/>
  <c r="M1208" i="5" a="1"/>
  <c r="M1208" i="5" s="1"/>
  <c r="N1208" i="5" a="1"/>
  <c r="N1208" i="5" s="1"/>
  <c r="K1208" i="5"/>
  <c r="J1208" i="5"/>
  <c r="O1208" i="5" s="1" a="1"/>
  <c r="O1208" i="5" s="1"/>
  <c r="M1230" i="5" a="1"/>
  <c r="M1230" i="5" s="1"/>
  <c r="K1230" i="5"/>
  <c r="J1230" i="5"/>
  <c r="O1230" i="5" s="1" a="1"/>
  <c r="O1230" i="5" s="1"/>
  <c r="M1262" i="5" a="1"/>
  <c r="M1262" i="5" s="1"/>
  <c r="N1262" i="5" a="1"/>
  <c r="N1262" i="5" s="1"/>
  <c r="K1262" i="5"/>
  <c r="J1262" i="5"/>
  <c r="O1262" i="5" s="1" a="1"/>
  <c r="O1262" i="5" s="1"/>
  <c r="M1323" i="5" a="1"/>
  <c r="M1323" i="5" s="1"/>
  <c r="K1323" i="5"/>
  <c r="N1323" i="5" a="1"/>
  <c r="N1323" i="5" s="1"/>
  <c r="M1337" i="5" a="1"/>
  <c r="M1337" i="5" s="1"/>
  <c r="N1337" i="5" a="1"/>
  <c r="N1337" i="5" s="1"/>
  <c r="K1337" i="5"/>
  <c r="J1337" i="5"/>
  <c r="O1337" i="5" s="1" a="1"/>
  <c r="O1337" i="5" s="1"/>
  <c r="M1344" i="5" a="1"/>
  <c r="M1344" i="5" s="1"/>
  <c r="K1344" i="5"/>
  <c r="N1344" i="5" a="1"/>
  <c r="N1344" i="5" s="1"/>
  <c r="N1449" i="5" a="1"/>
  <c r="N1449" i="5" s="1"/>
  <c r="M1458" i="5" a="1"/>
  <c r="M1458" i="5" s="1"/>
  <c r="K1458" i="5"/>
  <c r="N1458" i="5" a="1"/>
  <c r="N1458" i="5" s="1"/>
  <c r="J1458" i="5"/>
  <c r="O1458" i="5" s="1" a="1"/>
  <c r="O1458" i="5" s="1"/>
  <c r="M1470" i="5" a="1"/>
  <c r="M1470" i="5" s="1"/>
  <c r="K1470" i="5"/>
  <c r="J1470" i="5"/>
  <c r="O1470" i="5" s="1" a="1"/>
  <c r="O1470" i="5" s="1"/>
  <c r="M1493" i="5" a="1"/>
  <c r="M1493" i="5" s="1"/>
  <c r="N1493" i="5" a="1"/>
  <c r="N1493" i="5" s="1"/>
  <c r="K1493" i="5"/>
  <c r="M1512" i="5" a="1"/>
  <c r="M1512" i="5" s="1"/>
  <c r="K1512" i="5"/>
  <c r="N1512" i="5" a="1"/>
  <c r="N1512" i="5" s="1"/>
  <c r="M1526" i="5" a="1"/>
  <c r="M1526" i="5" s="1"/>
  <c r="N1526" i="5" a="1"/>
  <c r="N1526" i="5" s="1"/>
  <c r="K1526" i="5"/>
  <c r="J1526" i="5"/>
  <c r="O1526" i="5" s="1" a="1"/>
  <c r="O1526" i="5" s="1"/>
  <c r="M1535" i="5" a="1"/>
  <c r="M1535" i="5" s="1"/>
  <c r="N1535" i="5" a="1"/>
  <c r="N1535" i="5" s="1"/>
  <c r="K1535" i="5"/>
  <c r="M1617" i="5" a="1"/>
  <c r="M1617" i="5" s="1"/>
  <c r="K1617" i="5"/>
  <c r="N1617" i="5" a="1"/>
  <c r="N1617" i="5" s="1"/>
  <c r="J1617" i="5"/>
  <c r="O1617" i="5" s="1" a="1"/>
  <c r="O1617" i="5" s="1"/>
  <c r="M1640" i="5" a="1"/>
  <c r="M1640" i="5" s="1"/>
  <c r="N1640" i="5" a="1"/>
  <c r="N1640" i="5" s="1"/>
  <c r="K1640" i="5"/>
  <c r="J1640" i="5"/>
  <c r="O1640" i="5" s="1" a="1"/>
  <c r="O1640" i="5" s="1"/>
  <c r="N1694" i="5" a="1"/>
  <c r="N1694" i="5" s="1"/>
  <c r="M1694" i="5" a="1"/>
  <c r="M1694" i="5" s="1"/>
  <c r="K1694" i="5"/>
  <c r="N1728" i="5" a="1"/>
  <c r="N1728" i="5" s="1"/>
  <c r="K1728" i="5"/>
  <c r="J1728" i="5"/>
  <c r="O1728" i="5" s="1" a="1"/>
  <c r="O1728" i="5" s="1"/>
  <c r="M1728" i="5" a="1"/>
  <c r="M1728" i="5" s="1"/>
  <c r="M31" i="5" a="1"/>
  <c r="M31" i="5" s="1"/>
  <c r="N31" i="5" a="1"/>
  <c r="N31" i="5" s="1"/>
  <c r="K31" i="5"/>
  <c r="M67" i="5" a="1"/>
  <c r="M67" i="5" s="1"/>
  <c r="N67" i="5" a="1"/>
  <c r="N67" i="5" s="1"/>
  <c r="K67" i="5"/>
  <c r="M71" i="5" a="1"/>
  <c r="M71" i="5" s="1"/>
  <c r="K71" i="5"/>
  <c r="K74" i="5"/>
  <c r="J96" i="5"/>
  <c r="O96" i="5" s="1" a="1"/>
  <c r="O96" i="5" s="1"/>
  <c r="N124" i="5" a="1"/>
  <c r="N124" i="5" s="1"/>
  <c r="J132" i="5"/>
  <c r="O132" i="5" s="1" a="1"/>
  <c r="O132" i="5" s="1"/>
  <c r="M137" i="5" a="1"/>
  <c r="M137" i="5" s="1"/>
  <c r="K137" i="5"/>
  <c r="J137" i="5"/>
  <c r="O137" i="5" s="1" a="1"/>
  <c r="O137" i="5" s="1"/>
  <c r="M190" i="5" a="1"/>
  <c r="M190" i="5" s="1"/>
  <c r="N190" i="5" a="1"/>
  <c r="N190" i="5" s="1"/>
  <c r="J190" i="5"/>
  <c r="O190" i="5" s="1" a="1"/>
  <c r="O190" i="5" s="1"/>
  <c r="M249" i="5" a="1"/>
  <c r="M249" i="5" s="1"/>
  <c r="N249" i="5" a="1"/>
  <c r="N249" i="5" s="1"/>
  <c r="M263" i="5" a="1"/>
  <c r="M263" i="5" s="1"/>
  <c r="N263" i="5" a="1"/>
  <c r="N263" i="5" s="1"/>
  <c r="K263" i="5"/>
  <c r="M318" i="5" a="1"/>
  <c r="M318" i="5" s="1"/>
  <c r="N318" i="5" a="1"/>
  <c r="N318" i="5" s="1"/>
  <c r="K318" i="5"/>
  <c r="J318" i="5"/>
  <c r="O318" i="5" s="1" a="1"/>
  <c r="O318" i="5" s="1"/>
  <c r="M334" i="5" a="1"/>
  <c r="M334" i="5" s="1"/>
  <c r="N334" i="5" a="1"/>
  <c r="N334" i="5" s="1"/>
  <c r="J334" i="5"/>
  <c r="O334" i="5" s="1" a="1"/>
  <c r="O334" i="5" s="1"/>
  <c r="M391" i="5" a="1"/>
  <c r="M391" i="5" s="1"/>
  <c r="N391" i="5" a="1"/>
  <c r="N391" i="5" s="1"/>
  <c r="K391" i="5"/>
  <c r="J391" i="5"/>
  <c r="O391" i="5" s="1" a="1"/>
  <c r="O391" i="5" s="1"/>
  <c r="M478" i="5" a="1"/>
  <c r="M478" i="5" s="1"/>
  <c r="N478" i="5" a="1"/>
  <c r="N478" i="5" s="1"/>
  <c r="J478" i="5"/>
  <c r="O478" i="5" s="1" a="1"/>
  <c r="O478" i="5" s="1"/>
  <c r="M537" i="5" a="1"/>
  <c r="M537" i="5" s="1"/>
  <c r="N537" i="5" a="1"/>
  <c r="N537" i="5" s="1"/>
  <c r="M606" i="5" a="1"/>
  <c r="M606" i="5" s="1"/>
  <c r="N606" i="5" a="1"/>
  <c r="N606" i="5" s="1"/>
  <c r="K606" i="5"/>
  <c r="J606" i="5"/>
  <c r="O606" i="5" s="1" a="1"/>
  <c r="O606" i="5" s="1"/>
  <c r="M622" i="5" a="1"/>
  <c r="M622" i="5" s="1"/>
  <c r="N622" i="5" a="1"/>
  <c r="N622" i="5" s="1"/>
  <c r="J622" i="5"/>
  <c r="O622" i="5" s="1" a="1"/>
  <c r="O622" i="5" s="1"/>
  <c r="J705" i="5"/>
  <c r="O705" i="5" s="1" a="1"/>
  <c r="O705" i="5" s="1"/>
  <c r="J713" i="5"/>
  <c r="O713" i="5" s="1" a="1"/>
  <c r="O713" i="5" s="1"/>
  <c r="K713" i="5"/>
  <c r="N765" i="5" a="1"/>
  <c r="N765" i="5" s="1"/>
  <c r="M822" i="5" a="1"/>
  <c r="M822" i="5" s="1"/>
  <c r="K822" i="5"/>
  <c r="J822" i="5"/>
  <c r="O822" i="5" s="1" a="1"/>
  <c r="O822" i="5" s="1"/>
  <c r="J849" i="5"/>
  <c r="O849" i="5" s="1" a="1"/>
  <c r="O849" i="5" s="1"/>
  <c r="M874" i="5" a="1"/>
  <c r="M874" i="5" s="1"/>
  <c r="K874" i="5"/>
  <c r="N874" i="5" a="1"/>
  <c r="N874" i="5" s="1"/>
  <c r="J874" i="5"/>
  <c r="O874" i="5" s="1" a="1"/>
  <c r="O874" i="5" s="1"/>
  <c r="M895" i="5" a="1"/>
  <c r="M895" i="5" s="1"/>
  <c r="N895" i="5" a="1"/>
  <c r="N895" i="5" s="1"/>
  <c r="J895" i="5"/>
  <c r="O895" i="5" s="1" a="1"/>
  <c r="O895" i="5" s="1"/>
  <c r="M950" i="5" a="1"/>
  <c r="M950" i="5" s="1"/>
  <c r="N950" i="5" a="1"/>
  <c r="N950" i="5" s="1"/>
  <c r="K950" i="5"/>
  <c r="M960" i="5" a="1"/>
  <c r="M960" i="5" s="1"/>
  <c r="K960" i="5"/>
  <c r="N960" i="5" a="1"/>
  <c r="N960" i="5" s="1"/>
  <c r="J960" i="5"/>
  <c r="O960" i="5" s="1" a="1"/>
  <c r="O960" i="5" s="1"/>
  <c r="M975" i="5" a="1"/>
  <c r="M975" i="5" s="1"/>
  <c r="K975" i="5"/>
  <c r="J975" i="5"/>
  <c r="O975" i="5" s="1" a="1"/>
  <c r="O975" i="5" s="1"/>
  <c r="M980" i="5" a="1"/>
  <c r="M980" i="5" s="1"/>
  <c r="N980" i="5" a="1"/>
  <c r="N980" i="5" s="1"/>
  <c r="K980" i="5"/>
  <c r="J980" i="5"/>
  <c r="O980" i="5" s="1" a="1"/>
  <c r="O980" i="5" s="1"/>
  <c r="M1010" i="5" a="1"/>
  <c r="M1010" i="5" s="1"/>
  <c r="N1010" i="5" a="1"/>
  <c r="N1010" i="5" s="1"/>
  <c r="K1010" i="5"/>
  <c r="M1033" i="5" a="1"/>
  <c r="M1033" i="5" s="1"/>
  <c r="K1033" i="5"/>
  <c r="M1083" i="5" a="1"/>
  <c r="M1083" i="5" s="1"/>
  <c r="K1083" i="5"/>
  <c r="J1083" i="5"/>
  <c r="O1083" i="5" s="1" a="1"/>
  <c r="O1083" i="5" s="1"/>
  <c r="M1088" i="5" a="1"/>
  <c r="M1088" i="5" s="1"/>
  <c r="N1088" i="5" a="1"/>
  <c r="N1088" i="5" s="1"/>
  <c r="K1088" i="5"/>
  <c r="J1088" i="5"/>
  <c r="O1088" i="5" s="1" a="1"/>
  <c r="O1088" i="5" s="1"/>
  <c r="M1093" i="5" a="1"/>
  <c r="M1093" i="5" s="1"/>
  <c r="K1093" i="5"/>
  <c r="N1093" i="5" a="1"/>
  <c r="N1093" i="5" s="1"/>
  <c r="J1093" i="5"/>
  <c r="O1093" i="5" s="1" a="1"/>
  <c r="O1093" i="5" s="1"/>
  <c r="J1103" i="5"/>
  <c r="O1103" i="5" s="1" a="1"/>
  <c r="O1103" i="5" s="1"/>
  <c r="J1143" i="5"/>
  <c r="O1143" i="5" s="1" a="1"/>
  <c r="O1143" i="5" s="1"/>
  <c r="M1218" i="5" a="1"/>
  <c r="M1218" i="5" s="1"/>
  <c r="K1218" i="5"/>
  <c r="J1218" i="5"/>
  <c r="O1218" i="5" s="1" a="1"/>
  <c r="O1218" i="5" s="1"/>
  <c r="M1260" i="5" a="1"/>
  <c r="M1260" i="5" s="1"/>
  <c r="K1260" i="5"/>
  <c r="N1260" i="5" a="1"/>
  <c r="N1260" i="5" s="1"/>
  <c r="J1353" i="5"/>
  <c r="O1353" i="5" s="1" a="1"/>
  <c r="O1353" i="5" s="1"/>
  <c r="M1388" i="5" a="1"/>
  <c r="M1388" i="5" s="1"/>
  <c r="N1388" i="5" a="1"/>
  <c r="N1388" i="5" s="1"/>
  <c r="K1388" i="5"/>
  <c r="J1388" i="5"/>
  <c r="O1388" i="5" s="1" a="1"/>
  <c r="O1388" i="5" s="1"/>
  <c r="M1410" i="5" a="1"/>
  <c r="M1410" i="5" s="1"/>
  <c r="K1410" i="5"/>
  <c r="J1410" i="5"/>
  <c r="O1410" i="5" s="1" a="1"/>
  <c r="O1410" i="5" s="1"/>
  <c r="M1503" i="5" a="1"/>
  <c r="M1503" i="5" s="1"/>
  <c r="K1503" i="5"/>
  <c r="N1503" i="5" a="1"/>
  <c r="N1503" i="5" s="1"/>
  <c r="J1512" i="5"/>
  <c r="O1512" i="5" s="1" a="1"/>
  <c r="O1512" i="5" s="1"/>
  <c r="M1524" i="5" a="1"/>
  <c r="M1524" i="5" s="1"/>
  <c r="K1524" i="5"/>
  <c r="N1524" i="5" a="1"/>
  <c r="N1524" i="5" s="1"/>
  <c r="M1610" i="5" a="1"/>
  <c r="M1610" i="5" s="1"/>
  <c r="N1610" i="5" a="1"/>
  <c r="N1610" i="5" s="1"/>
  <c r="K1610" i="5"/>
  <c r="J1610" i="5"/>
  <c r="O1610" i="5" s="1" a="1"/>
  <c r="O1610" i="5" s="1"/>
  <c r="M1638" i="5" a="1"/>
  <c r="M1638" i="5" s="1"/>
  <c r="K1638" i="5"/>
  <c r="N1638" i="5" a="1"/>
  <c r="N1638" i="5" s="1"/>
  <c r="J1638" i="5"/>
  <c r="O1638" i="5" s="1" a="1"/>
  <c r="O1638" i="5" s="1"/>
  <c r="M1652" i="5" a="1"/>
  <c r="M1652" i="5" s="1"/>
  <c r="N1652" i="5" a="1"/>
  <c r="N1652" i="5" s="1"/>
  <c r="K1652" i="5"/>
  <c r="M1664" i="5" a="1"/>
  <c r="M1664" i="5" s="1"/>
  <c r="N1664" i="5" a="1"/>
  <c r="N1664" i="5" s="1"/>
  <c r="K1664" i="5"/>
  <c r="M1673" i="5" a="1"/>
  <c r="M1673" i="5" s="1"/>
  <c r="N1673" i="5" a="1"/>
  <c r="N1673" i="5" s="1"/>
  <c r="K1673" i="5"/>
  <c r="J1694" i="5"/>
  <c r="O1694" i="5" s="1" a="1"/>
  <c r="O1694" i="5" s="1"/>
  <c r="N1716" i="5" a="1"/>
  <c r="N1716" i="5" s="1"/>
  <c r="M1716" i="5" a="1"/>
  <c r="M1716" i="5" s="1"/>
  <c r="J1716" i="5"/>
  <c r="O1716" i="5" s="1" a="1"/>
  <c r="O1716" i="5" s="1"/>
  <c r="AG64" i="16"/>
  <c r="AU63" i="13"/>
  <c r="M8" i="5" a="1"/>
  <c r="M8" i="5" s="1"/>
  <c r="N8" i="5" a="1"/>
  <c r="N8" i="5" s="1"/>
  <c r="J31" i="5"/>
  <c r="O31" i="5" s="1" a="1"/>
  <c r="O31" i="5" s="1"/>
  <c r="J71" i="5"/>
  <c r="O71" i="5" s="1" a="1"/>
  <c r="O71" i="5" s="1"/>
  <c r="M80" i="5" a="1"/>
  <c r="M80" i="5" s="1"/>
  <c r="N80" i="5" a="1"/>
  <c r="N80" i="5" s="1"/>
  <c r="J107" i="5"/>
  <c r="O107" i="5" s="1" a="1"/>
  <c r="O107" i="5" s="1"/>
  <c r="M112" i="5" a="1"/>
  <c r="M112" i="5" s="1"/>
  <c r="K112" i="5"/>
  <c r="J112" i="5"/>
  <c r="O112" i="5" s="1" a="1"/>
  <c r="O112" i="5" s="1"/>
  <c r="M114" i="5" a="1"/>
  <c r="M114" i="5" s="1"/>
  <c r="N114" i="5" a="1"/>
  <c r="N114" i="5" s="1"/>
  <c r="K114" i="5"/>
  <c r="J114" i="5"/>
  <c r="O114" i="5" s="1" a="1"/>
  <c r="O114" i="5" s="1"/>
  <c r="N137" i="5" a="1"/>
  <c r="N137" i="5" s="1"/>
  <c r="M214" i="5" a="1"/>
  <c r="M214" i="5" s="1"/>
  <c r="N214" i="5" a="1"/>
  <c r="N214" i="5" s="1"/>
  <c r="J214" i="5"/>
  <c r="O214" i="5" s="1" a="1"/>
  <c r="O214" i="5" s="1"/>
  <c r="J263" i="5"/>
  <c r="O263" i="5" s="1" a="1"/>
  <c r="O263" i="5" s="1"/>
  <c r="M271" i="5" a="1"/>
  <c r="M271" i="5" s="1"/>
  <c r="N271" i="5" a="1"/>
  <c r="N271" i="5" s="1"/>
  <c r="J271" i="5"/>
  <c r="O271" i="5" s="1" a="1"/>
  <c r="O271" i="5" s="1"/>
  <c r="K271" i="5"/>
  <c r="M273" i="5" a="1"/>
  <c r="M273" i="5" s="1"/>
  <c r="N273" i="5" a="1"/>
  <c r="N273" i="5" s="1"/>
  <c r="M287" i="5" a="1"/>
  <c r="M287" i="5" s="1"/>
  <c r="N287" i="5" a="1"/>
  <c r="N287" i="5" s="1"/>
  <c r="K287" i="5"/>
  <c r="M358" i="5" a="1"/>
  <c r="M358" i="5" s="1"/>
  <c r="N358" i="5" a="1"/>
  <c r="N358" i="5" s="1"/>
  <c r="J358" i="5"/>
  <c r="O358" i="5" s="1" a="1"/>
  <c r="O358" i="5" s="1"/>
  <c r="K381" i="5"/>
  <c r="M415" i="5" a="1"/>
  <c r="M415" i="5" s="1"/>
  <c r="N415" i="5" a="1"/>
  <c r="N415" i="5" s="1"/>
  <c r="K415" i="5"/>
  <c r="J415" i="5"/>
  <c r="O415" i="5" s="1" a="1"/>
  <c r="O415" i="5" s="1"/>
  <c r="M431" i="5" a="1"/>
  <c r="M431" i="5" s="1"/>
  <c r="N431" i="5" a="1"/>
  <c r="N431" i="5" s="1"/>
  <c r="K431" i="5"/>
  <c r="M486" i="5" a="1"/>
  <c r="M486" i="5" s="1"/>
  <c r="N486" i="5" a="1"/>
  <c r="N486" i="5" s="1"/>
  <c r="K486" i="5"/>
  <c r="J486" i="5"/>
  <c r="O486" i="5" s="1" a="1"/>
  <c r="O486" i="5" s="1"/>
  <c r="M561" i="5" a="1"/>
  <c r="M561" i="5" s="1"/>
  <c r="N561" i="5" a="1"/>
  <c r="N561" i="5" s="1"/>
  <c r="M646" i="5" a="1"/>
  <c r="M646" i="5" s="1"/>
  <c r="N646" i="5" a="1"/>
  <c r="N646" i="5" s="1"/>
  <c r="J646" i="5"/>
  <c r="O646" i="5" s="1" a="1"/>
  <c r="O646" i="5" s="1"/>
  <c r="N793" i="5" a="1"/>
  <c r="N793" i="5" s="1"/>
  <c r="N798" i="5" a="1"/>
  <c r="N798" i="5" s="1"/>
  <c r="K798" i="5"/>
  <c r="J798" i="5"/>
  <c r="O798" i="5" s="1" a="1"/>
  <c r="O798" i="5" s="1"/>
  <c r="J808" i="5"/>
  <c r="O808" i="5" s="1" a="1"/>
  <c r="O808" i="5" s="1"/>
  <c r="M811" i="5" a="1"/>
  <c r="M811" i="5" s="1"/>
  <c r="N811" i="5" a="1"/>
  <c r="N811" i="5" s="1"/>
  <c r="J811" i="5"/>
  <c r="O811" i="5" s="1" a="1"/>
  <c r="O811" i="5" s="1"/>
  <c r="M815" i="5" a="1"/>
  <c r="M815" i="5" s="1"/>
  <c r="N815" i="5" a="1"/>
  <c r="N815" i="5" s="1"/>
  <c r="J815" i="5"/>
  <c r="O815" i="5" s="1" a="1"/>
  <c r="O815" i="5" s="1"/>
  <c r="K815" i="5"/>
  <c r="N822" i="5" a="1"/>
  <c r="N822" i="5" s="1"/>
  <c r="N842" i="5" a="1"/>
  <c r="N842" i="5" s="1"/>
  <c r="M847" i="5" a="1"/>
  <c r="M847" i="5" s="1"/>
  <c r="N847" i="5" a="1"/>
  <c r="N847" i="5" s="1"/>
  <c r="J847" i="5"/>
  <c r="O847" i="5" s="1" a="1"/>
  <c r="O847" i="5" s="1"/>
  <c r="K847" i="5"/>
  <c r="N854" i="5" a="1"/>
  <c r="N854" i="5" s="1"/>
  <c r="M920" i="5" a="1"/>
  <c r="M920" i="5" s="1"/>
  <c r="N920" i="5" a="1"/>
  <c r="N920" i="5" s="1"/>
  <c r="K920" i="5"/>
  <c r="N970" i="5" a="1"/>
  <c r="N970" i="5" s="1"/>
  <c r="M978" i="5" a="1"/>
  <c r="M978" i="5" s="1"/>
  <c r="K978" i="5"/>
  <c r="N978" i="5" a="1"/>
  <c r="N978" i="5" s="1"/>
  <c r="J978" i="5"/>
  <c r="O978" i="5" s="1" a="1"/>
  <c r="O978" i="5" s="1"/>
  <c r="M993" i="5" a="1"/>
  <c r="M993" i="5" s="1"/>
  <c r="K993" i="5"/>
  <c r="J993" i="5"/>
  <c r="O993" i="5" s="1" a="1"/>
  <c r="O993" i="5" s="1"/>
  <c r="M998" i="5" a="1"/>
  <c r="M998" i="5" s="1"/>
  <c r="N998" i="5" a="1"/>
  <c r="N998" i="5" s="1"/>
  <c r="K998" i="5"/>
  <c r="J998" i="5"/>
  <c r="O998" i="5" s="1" a="1"/>
  <c r="O998" i="5" s="1"/>
  <c r="M1028" i="5" a="1"/>
  <c r="M1028" i="5" s="1"/>
  <c r="N1028" i="5" a="1"/>
  <c r="N1028" i="5" s="1"/>
  <c r="K1028" i="5"/>
  <c r="J1033" i="5"/>
  <c r="O1033" i="5" s="1" a="1"/>
  <c r="O1033" i="5" s="1"/>
  <c r="N1053" i="5" a="1"/>
  <c r="N1053" i="5" s="1"/>
  <c r="M1076" i="5" a="1"/>
  <c r="M1076" i="5" s="1"/>
  <c r="N1076" i="5" a="1"/>
  <c r="N1076" i="5" s="1"/>
  <c r="K1076" i="5"/>
  <c r="M1148" i="5" a="1"/>
  <c r="M1148" i="5" s="1"/>
  <c r="N1148" i="5" a="1"/>
  <c r="N1148" i="5" s="1"/>
  <c r="K1148" i="5"/>
  <c r="M1160" i="5" a="1"/>
  <c r="M1160" i="5" s="1"/>
  <c r="N1160" i="5" a="1"/>
  <c r="N1160" i="5" s="1"/>
  <c r="K1160" i="5"/>
  <c r="M1176" i="5" a="1"/>
  <c r="M1176" i="5" s="1"/>
  <c r="K1176" i="5"/>
  <c r="N1176" i="5" a="1"/>
  <c r="N1176" i="5" s="1"/>
  <c r="J1176" i="5"/>
  <c r="O1176" i="5" s="1" a="1"/>
  <c r="O1176" i="5" s="1"/>
  <c r="M1188" i="5" a="1"/>
  <c r="M1188" i="5" s="1"/>
  <c r="K1188" i="5"/>
  <c r="N1188" i="5" a="1"/>
  <c r="N1188" i="5" s="1"/>
  <c r="M1202" i="5" a="1"/>
  <c r="M1202" i="5" s="1"/>
  <c r="N1202" i="5" a="1"/>
  <c r="N1202" i="5" s="1"/>
  <c r="K1202" i="5"/>
  <c r="J1202" i="5"/>
  <c r="O1202" i="5" s="1" a="1"/>
  <c r="O1202" i="5" s="1"/>
  <c r="N1218" i="5" a="1"/>
  <c r="N1218" i="5" s="1"/>
  <c r="M1293" i="5" a="1"/>
  <c r="M1293" i="5" s="1"/>
  <c r="K1293" i="5"/>
  <c r="N1293" i="5" a="1"/>
  <c r="N1293" i="5" s="1"/>
  <c r="J1293" i="5"/>
  <c r="O1293" i="5" s="1" a="1"/>
  <c r="O1293" i="5" s="1"/>
  <c r="M1305" i="5" a="1"/>
  <c r="M1305" i="5" s="1"/>
  <c r="K1305" i="5"/>
  <c r="J1305" i="5"/>
  <c r="O1305" i="5" s="1" a="1"/>
  <c r="O1305" i="5" s="1"/>
  <c r="M1338" i="5" a="1"/>
  <c r="M1338" i="5" s="1"/>
  <c r="K1338" i="5"/>
  <c r="J1338" i="5"/>
  <c r="O1338" i="5" s="1" a="1"/>
  <c r="O1338" i="5" s="1"/>
  <c r="M1431" i="5" a="1"/>
  <c r="M1431" i="5" s="1"/>
  <c r="K1431" i="5"/>
  <c r="N1431" i="5" a="1"/>
  <c r="N1431" i="5" s="1"/>
  <c r="M1445" i="5" a="1"/>
  <c r="M1445" i="5" s="1"/>
  <c r="N1445" i="5" a="1"/>
  <c r="N1445" i="5" s="1"/>
  <c r="K1445" i="5"/>
  <c r="J1445" i="5"/>
  <c r="O1445" i="5" s="1" a="1"/>
  <c r="O1445" i="5" s="1"/>
  <c r="M1452" i="5" a="1"/>
  <c r="M1452" i="5" s="1"/>
  <c r="K1452" i="5"/>
  <c r="N1452" i="5" a="1"/>
  <c r="N1452" i="5" s="1"/>
  <c r="J1503" i="5"/>
  <c r="O1503" i="5" s="1" a="1"/>
  <c r="O1503" i="5" s="1"/>
  <c r="M1538" i="5" a="1"/>
  <c r="M1538" i="5" s="1"/>
  <c r="N1538" i="5" a="1"/>
  <c r="N1538" i="5" s="1"/>
  <c r="K1538" i="5"/>
  <c r="J1538" i="5"/>
  <c r="O1538" i="5" s="1" a="1"/>
  <c r="O1538" i="5" s="1"/>
  <c r="M1566" i="5" a="1"/>
  <c r="M1566" i="5" s="1"/>
  <c r="K1566" i="5"/>
  <c r="N1566" i="5" a="1"/>
  <c r="N1566" i="5" s="1"/>
  <c r="J1566" i="5"/>
  <c r="O1566" i="5" s="1" a="1"/>
  <c r="O1566" i="5" s="1"/>
  <c r="M1578" i="5" a="1"/>
  <c r="M1578" i="5" s="1"/>
  <c r="K1578" i="5"/>
  <c r="J1578" i="5"/>
  <c r="O1578" i="5" s="1" a="1"/>
  <c r="O1578" i="5" s="1"/>
  <c r="M1580" i="5" a="1"/>
  <c r="M1580" i="5" s="1"/>
  <c r="N1580" i="5" a="1"/>
  <c r="N1580" i="5" s="1"/>
  <c r="K1580" i="5"/>
  <c r="M1592" i="5" a="1"/>
  <c r="M1592" i="5" s="1"/>
  <c r="N1592" i="5" a="1"/>
  <c r="N1592" i="5" s="1"/>
  <c r="K1592" i="5"/>
  <c r="M1601" i="5" a="1"/>
  <c r="M1601" i="5" s="1"/>
  <c r="N1601" i="5" a="1"/>
  <c r="N1601" i="5" s="1"/>
  <c r="K1601" i="5"/>
  <c r="M1608" i="5" a="1"/>
  <c r="M1608" i="5" s="1"/>
  <c r="K1608" i="5"/>
  <c r="N1608" i="5" a="1"/>
  <c r="N1608" i="5" s="1"/>
  <c r="J1608" i="5"/>
  <c r="O1608" i="5" s="1" a="1"/>
  <c r="O1608" i="5" s="1"/>
  <c r="M1620" i="5" a="1"/>
  <c r="M1620" i="5" s="1"/>
  <c r="K1620" i="5"/>
  <c r="N1620" i="5" a="1"/>
  <c r="N1620" i="5" s="1"/>
  <c r="M1634" i="5" a="1"/>
  <c r="M1634" i="5" s="1"/>
  <c r="N1634" i="5" a="1"/>
  <c r="N1634" i="5" s="1"/>
  <c r="K1634" i="5"/>
  <c r="J1634" i="5"/>
  <c r="O1634" i="5" s="1" a="1"/>
  <c r="O1634" i="5" s="1"/>
  <c r="M1641" i="5" a="1"/>
  <c r="M1641" i="5" s="1"/>
  <c r="K1641" i="5"/>
  <c r="M1643" i="5" a="1"/>
  <c r="M1643" i="5" s="1"/>
  <c r="N1643" i="5" a="1"/>
  <c r="N1643" i="5" s="1"/>
  <c r="K1643" i="5"/>
  <c r="J1673" i="5"/>
  <c r="O1673" i="5" s="1" a="1"/>
  <c r="O1673" i="5" s="1"/>
  <c r="M1723" i="5" a="1"/>
  <c r="M1723" i="5" s="1"/>
  <c r="J1723" i="5"/>
  <c r="O1723" i="5" s="1" a="1"/>
  <c r="O1723" i="5" s="1"/>
  <c r="N1723" i="5" a="1"/>
  <c r="N1723" i="5" s="1"/>
  <c r="K1723" i="5"/>
  <c r="N1726" i="5" a="1"/>
  <c r="N1726" i="5" s="1"/>
  <c r="M1726" i="5" a="1"/>
  <c r="M1726" i="5" s="1"/>
  <c r="K1726" i="5"/>
  <c r="J1726" i="5"/>
  <c r="O1726" i="5" s="1" a="1"/>
  <c r="O1726" i="5" s="1"/>
  <c r="K1746" i="5"/>
  <c r="M1746" i="5" a="1"/>
  <c r="M1746" i="5" s="1"/>
  <c r="J1746" i="5"/>
  <c r="O1746" i="5" s="1" a="1"/>
  <c r="O1746" i="5" s="1"/>
  <c r="AG65" i="16"/>
  <c r="AU64" i="13"/>
  <c r="J8" i="5"/>
  <c r="O8" i="5" s="1" a="1"/>
  <c r="O8" i="5" s="1"/>
  <c r="J44" i="5"/>
  <c r="O44" i="5" s="1" a="1"/>
  <c r="O44" i="5" s="1"/>
  <c r="M57" i="5" a="1"/>
  <c r="M57" i="5" s="1"/>
  <c r="N57" i="5" a="1"/>
  <c r="N57" i="5" s="1"/>
  <c r="N60" i="5" a="1"/>
  <c r="N60" i="5" s="1"/>
  <c r="J80" i="5"/>
  <c r="O80" i="5" s="1" a="1"/>
  <c r="O80" i="5" s="1"/>
  <c r="N96" i="5" a="1"/>
  <c r="N96" i="5" s="1"/>
  <c r="J116" i="5"/>
  <c r="O116" i="5" s="1" a="1"/>
  <c r="O116" i="5" s="1"/>
  <c r="M129" i="5" a="1"/>
  <c r="M129" i="5" s="1"/>
  <c r="N129" i="5" a="1"/>
  <c r="N129" i="5" s="1"/>
  <c r="M134" i="5" a="1"/>
  <c r="M134" i="5" s="1"/>
  <c r="J134" i="5"/>
  <c r="O134" i="5" s="1" a="1"/>
  <c r="O134" i="5" s="1"/>
  <c r="N134" i="5" a="1"/>
  <c r="N134" i="5" s="1"/>
  <c r="M155" i="5" a="1"/>
  <c r="M155" i="5" s="1"/>
  <c r="N155" i="5" a="1"/>
  <c r="N155" i="5" s="1"/>
  <c r="K155" i="5"/>
  <c r="M210" i="5" a="1"/>
  <c r="M210" i="5" s="1"/>
  <c r="N210" i="5" a="1"/>
  <c r="N210" i="5" s="1"/>
  <c r="K210" i="5"/>
  <c r="J210" i="5"/>
  <c r="O210" i="5" s="1" a="1"/>
  <c r="O210" i="5" s="1"/>
  <c r="M226" i="5" a="1"/>
  <c r="M226" i="5" s="1"/>
  <c r="N226" i="5" a="1"/>
  <c r="N226" i="5" s="1"/>
  <c r="J226" i="5"/>
  <c r="O226" i="5" s="1" a="1"/>
  <c r="O226" i="5" s="1"/>
  <c r="M299" i="5" a="1"/>
  <c r="M299" i="5" s="1"/>
  <c r="N299" i="5" a="1"/>
  <c r="N299" i="5" s="1"/>
  <c r="K299" i="5"/>
  <c r="M354" i="5" a="1"/>
  <c r="M354" i="5" s="1"/>
  <c r="N354" i="5" a="1"/>
  <c r="N354" i="5" s="1"/>
  <c r="K354" i="5"/>
  <c r="J354" i="5"/>
  <c r="O354" i="5" s="1" a="1"/>
  <c r="O354" i="5" s="1"/>
  <c r="M443" i="5" a="1"/>
  <c r="M443" i="5" s="1"/>
  <c r="N443" i="5" a="1"/>
  <c r="N443" i="5" s="1"/>
  <c r="K443" i="5"/>
  <c r="M571" i="5" a="1"/>
  <c r="M571" i="5" s="1"/>
  <c r="N571" i="5" a="1"/>
  <c r="N571" i="5" s="1"/>
  <c r="J571" i="5"/>
  <c r="O571" i="5" s="1" a="1"/>
  <c r="O571" i="5" s="1"/>
  <c r="K571" i="5"/>
  <c r="M682" i="5" a="1"/>
  <c r="M682" i="5" s="1"/>
  <c r="N682" i="5" a="1"/>
  <c r="N682" i="5" s="1"/>
  <c r="J682" i="5"/>
  <c r="O682" i="5" s="1" a="1"/>
  <c r="O682" i="5" s="1"/>
  <c r="M706" i="5" a="1"/>
  <c r="M706" i="5" s="1"/>
  <c r="N706" i="5" a="1"/>
  <c r="N706" i="5" s="1"/>
  <c r="J706" i="5"/>
  <c r="O706" i="5" s="1" a="1"/>
  <c r="O706" i="5" s="1"/>
  <c r="K718" i="5"/>
  <c r="N718" i="5" a="1"/>
  <c r="N718" i="5" s="1"/>
  <c r="J718" i="5"/>
  <c r="O718" i="5" s="1" a="1"/>
  <c r="O718" i="5" s="1"/>
  <c r="M718" i="5" a="1"/>
  <c r="M718" i="5" s="1"/>
  <c r="N738" i="5" a="1"/>
  <c r="N738" i="5" s="1"/>
  <c r="K738" i="5"/>
  <c r="M738" i="5" a="1"/>
  <c r="M738" i="5" s="1"/>
  <c r="N900" i="5" a="1"/>
  <c r="N900" i="5" s="1"/>
  <c r="M923" i="5" a="1"/>
  <c r="M923" i="5" s="1"/>
  <c r="N923" i="5" a="1"/>
  <c r="N923" i="5" s="1"/>
  <c r="K923" i="5"/>
  <c r="M958" i="5" a="1"/>
  <c r="M958" i="5" s="1"/>
  <c r="K958" i="5"/>
  <c r="N958" i="5" a="1"/>
  <c r="N958" i="5" s="1"/>
  <c r="J958" i="5"/>
  <c r="O958" i="5" s="1" a="1"/>
  <c r="O958" i="5" s="1"/>
  <c r="J1028" i="5"/>
  <c r="O1028" i="5" s="1" a="1"/>
  <c r="O1028" i="5" s="1"/>
  <c r="M1041" i="5" a="1"/>
  <c r="M1041" i="5" s="1"/>
  <c r="K1041" i="5"/>
  <c r="N1041" i="5" a="1"/>
  <c r="N1041" i="5" s="1"/>
  <c r="J1041" i="5"/>
  <c r="O1041" i="5" s="1" a="1"/>
  <c r="O1041" i="5" s="1"/>
  <c r="M1056" i="5" a="1"/>
  <c r="M1056" i="5" s="1"/>
  <c r="K1056" i="5"/>
  <c r="J1056" i="5"/>
  <c r="O1056" i="5" s="1" a="1"/>
  <c r="O1056" i="5" s="1"/>
  <c r="M1061" i="5" a="1"/>
  <c r="M1061" i="5" s="1"/>
  <c r="N1061" i="5" a="1"/>
  <c r="N1061" i="5" s="1"/>
  <c r="K1061" i="5"/>
  <c r="J1061" i="5"/>
  <c r="O1061" i="5" s="1" a="1"/>
  <c r="O1061" i="5" s="1"/>
  <c r="M1066" i="5" a="1"/>
  <c r="M1066" i="5" s="1"/>
  <c r="K1066" i="5"/>
  <c r="N1066" i="5" a="1"/>
  <c r="N1066" i="5" s="1"/>
  <c r="J1066" i="5"/>
  <c r="O1066" i="5" s="1" a="1"/>
  <c r="O1066" i="5" s="1"/>
  <c r="M1089" i="5" a="1"/>
  <c r="M1089" i="5" s="1"/>
  <c r="K1089" i="5"/>
  <c r="J1089" i="5"/>
  <c r="O1089" i="5" s="1" a="1"/>
  <c r="O1089" i="5" s="1"/>
  <c r="J1148" i="5"/>
  <c r="O1148" i="5" s="1" a="1"/>
  <c r="O1148" i="5" s="1"/>
  <c r="M1181" i="5" a="1"/>
  <c r="M1181" i="5" s="1"/>
  <c r="N1181" i="5" a="1"/>
  <c r="N1181" i="5" s="1"/>
  <c r="K1181" i="5"/>
  <c r="J1181" i="5"/>
  <c r="O1181" i="5" s="1" a="1"/>
  <c r="O1181" i="5" s="1"/>
  <c r="J1188" i="5"/>
  <c r="O1188" i="5" s="1" a="1"/>
  <c r="O1188" i="5" s="1"/>
  <c r="M1193" i="5" a="1"/>
  <c r="M1193" i="5" s="1"/>
  <c r="N1193" i="5" a="1"/>
  <c r="N1193" i="5" s="1"/>
  <c r="K1193" i="5"/>
  <c r="J1193" i="5"/>
  <c r="O1193" i="5" s="1" a="1"/>
  <c r="O1193" i="5" s="1"/>
  <c r="M1200" i="5" a="1"/>
  <c r="M1200" i="5" s="1"/>
  <c r="K1200" i="5"/>
  <c r="N1200" i="5" a="1"/>
  <c r="N1200" i="5" s="1"/>
  <c r="M1314" i="5" a="1"/>
  <c r="M1314" i="5" s="1"/>
  <c r="K1314" i="5"/>
  <c r="N1314" i="5" a="1"/>
  <c r="N1314" i="5" s="1"/>
  <c r="J1314" i="5"/>
  <c r="O1314" i="5" s="1" a="1"/>
  <c r="O1314" i="5" s="1"/>
  <c r="M1326" i="5" a="1"/>
  <c r="M1326" i="5" s="1"/>
  <c r="K1326" i="5"/>
  <c r="J1326" i="5"/>
  <c r="O1326" i="5" s="1" a="1"/>
  <c r="O1326" i="5" s="1"/>
  <c r="M1340" i="5" a="1"/>
  <c r="M1340" i="5" s="1"/>
  <c r="N1340" i="5" a="1"/>
  <c r="N1340" i="5" s="1"/>
  <c r="K1340" i="5"/>
  <c r="M1356" i="5" a="1"/>
  <c r="M1356" i="5" s="1"/>
  <c r="K1356" i="5"/>
  <c r="N1356" i="5" a="1"/>
  <c r="N1356" i="5" s="1"/>
  <c r="J1356" i="5"/>
  <c r="O1356" i="5" s="1" a="1"/>
  <c r="O1356" i="5" s="1"/>
  <c r="N1410" i="5" a="1"/>
  <c r="N1410" i="5" s="1"/>
  <c r="J1452" i="5"/>
  <c r="O1452" i="5" s="1" a="1"/>
  <c r="O1452" i="5" s="1"/>
  <c r="M1485" i="5" a="1"/>
  <c r="M1485" i="5" s="1"/>
  <c r="K1485" i="5"/>
  <c r="J1485" i="5"/>
  <c r="O1485" i="5" s="1" a="1"/>
  <c r="O1485" i="5" s="1"/>
  <c r="J1592" i="5"/>
  <c r="O1592" i="5" s="1" a="1"/>
  <c r="O1592" i="5" s="1"/>
  <c r="M1613" i="5" a="1"/>
  <c r="M1613" i="5" s="1"/>
  <c r="N1613" i="5" a="1"/>
  <c r="N1613" i="5" s="1"/>
  <c r="K1613" i="5"/>
  <c r="J1613" i="5"/>
  <c r="O1613" i="5" s="1" a="1"/>
  <c r="O1613" i="5" s="1"/>
  <c r="J1620" i="5"/>
  <c r="O1620" i="5" s="1" a="1"/>
  <c r="O1620" i="5" s="1"/>
  <c r="M1632" i="5" a="1"/>
  <c r="M1632" i="5" s="1"/>
  <c r="K1632" i="5"/>
  <c r="N1632" i="5" a="1"/>
  <c r="N1632" i="5" s="1"/>
  <c r="N1789" i="5" a="1"/>
  <c r="N1789" i="5" s="1"/>
  <c r="K1789" i="5"/>
  <c r="M1789" i="5" a="1"/>
  <c r="M1789" i="5" s="1"/>
  <c r="K8" i="5"/>
  <c r="J12" i="5"/>
  <c r="O12" i="5" s="1" a="1"/>
  <c r="O12" i="5" s="1"/>
  <c r="M17" i="5" a="1"/>
  <c r="M17" i="5" s="1"/>
  <c r="K17" i="5"/>
  <c r="J17" i="5"/>
  <c r="O17" i="5" s="1" a="1"/>
  <c r="O17" i="5" s="1"/>
  <c r="M19" i="5" a="1"/>
  <c r="M19" i="5" s="1"/>
  <c r="N19" i="5" a="1"/>
  <c r="N19" i="5" s="1"/>
  <c r="K19" i="5"/>
  <c r="J48" i="5"/>
  <c r="O48" i="5" s="1" a="1"/>
  <c r="O48" i="5" s="1"/>
  <c r="M53" i="5" a="1"/>
  <c r="M53" i="5" s="1"/>
  <c r="K53" i="5"/>
  <c r="J53" i="5"/>
  <c r="O53" i="5" s="1" a="1"/>
  <c r="O53" i="5" s="1"/>
  <c r="M55" i="5" a="1"/>
  <c r="M55" i="5" s="1"/>
  <c r="N55" i="5" a="1"/>
  <c r="N55" i="5" s="1"/>
  <c r="K55" i="5"/>
  <c r="M59" i="5" a="1"/>
  <c r="M59" i="5" s="1"/>
  <c r="K59" i="5"/>
  <c r="K80" i="5"/>
  <c r="J84" i="5"/>
  <c r="O84" i="5" s="1" a="1"/>
  <c r="O84" i="5" s="1"/>
  <c r="M89" i="5" a="1"/>
  <c r="M89" i="5" s="1"/>
  <c r="K89" i="5"/>
  <c r="J89" i="5"/>
  <c r="O89" i="5" s="1" a="1"/>
  <c r="O89" i="5" s="1"/>
  <c r="M91" i="5" a="1"/>
  <c r="M91" i="5" s="1"/>
  <c r="N91" i="5" a="1"/>
  <c r="N91" i="5" s="1"/>
  <c r="K91" i="5"/>
  <c r="M95" i="5" a="1"/>
  <c r="M95" i="5" s="1"/>
  <c r="K95" i="5"/>
  <c r="N112" i="5" a="1"/>
  <c r="N112" i="5" s="1"/>
  <c r="J120" i="5"/>
  <c r="O120" i="5" s="1" a="1"/>
  <c r="O120" i="5" s="1"/>
  <c r="M127" i="5" a="1"/>
  <c r="M127" i="5" s="1"/>
  <c r="N127" i="5" a="1"/>
  <c r="N127" i="5" s="1"/>
  <c r="K127" i="5"/>
  <c r="M131" i="5" a="1"/>
  <c r="M131" i="5" s="1"/>
  <c r="K131" i="5"/>
  <c r="K134" i="5"/>
  <c r="M151" i="5" a="1"/>
  <c r="M151" i="5" s="1"/>
  <c r="N151" i="5" a="1"/>
  <c r="N151" i="5" s="1"/>
  <c r="J151" i="5"/>
  <c r="O151" i="5" s="1" a="1"/>
  <c r="O151" i="5" s="1"/>
  <c r="K151" i="5"/>
  <c r="M153" i="5" a="1"/>
  <c r="M153" i="5" s="1"/>
  <c r="N153" i="5" a="1"/>
  <c r="N153" i="5" s="1"/>
  <c r="M167" i="5" a="1"/>
  <c r="M167" i="5" s="1"/>
  <c r="N167" i="5" a="1"/>
  <c r="N167" i="5" s="1"/>
  <c r="K167" i="5"/>
  <c r="K214" i="5"/>
  <c r="M222" i="5" a="1"/>
  <c r="M222" i="5" s="1"/>
  <c r="N222" i="5" a="1"/>
  <c r="N222" i="5" s="1"/>
  <c r="K222" i="5"/>
  <c r="J222" i="5"/>
  <c r="O222" i="5" s="1" a="1"/>
  <c r="O222" i="5" s="1"/>
  <c r="M238" i="5" a="1"/>
  <c r="M238" i="5" s="1"/>
  <c r="N238" i="5" a="1"/>
  <c r="N238" i="5" s="1"/>
  <c r="J238" i="5"/>
  <c r="O238" i="5" s="1" a="1"/>
  <c r="O238" i="5" s="1"/>
  <c r="J273" i="5"/>
  <c r="O273" i="5" s="1" a="1"/>
  <c r="O273" i="5" s="1"/>
  <c r="J287" i="5"/>
  <c r="O287" i="5" s="1" a="1"/>
  <c r="O287" i="5" s="1"/>
  <c r="M293" i="5" a="1"/>
  <c r="M293" i="5" s="1"/>
  <c r="K293" i="5"/>
  <c r="J293" i="5"/>
  <c r="O293" i="5" s="1" a="1"/>
  <c r="O293" i="5" s="1"/>
  <c r="M295" i="5" a="1"/>
  <c r="M295" i="5" s="1"/>
  <c r="N295" i="5" a="1"/>
  <c r="N295" i="5" s="1"/>
  <c r="J295" i="5"/>
  <c r="O295" i="5" s="1" a="1"/>
  <c r="O295" i="5" s="1"/>
  <c r="K295" i="5"/>
  <c r="M297" i="5" a="1"/>
  <c r="M297" i="5" s="1"/>
  <c r="N297" i="5" a="1"/>
  <c r="N297" i="5" s="1"/>
  <c r="M311" i="5" a="1"/>
  <c r="M311" i="5" s="1"/>
  <c r="N311" i="5" a="1"/>
  <c r="N311" i="5" s="1"/>
  <c r="K311" i="5"/>
  <c r="K358" i="5"/>
  <c r="M366" i="5" a="1"/>
  <c r="M366" i="5" s="1"/>
  <c r="N366" i="5" a="1"/>
  <c r="N366" i="5" s="1"/>
  <c r="K366" i="5"/>
  <c r="J366" i="5"/>
  <c r="O366" i="5" s="1" a="1"/>
  <c r="O366" i="5" s="1"/>
  <c r="M382" i="5" a="1"/>
  <c r="M382" i="5" s="1"/>
  <c r="N382" i="5" a="1"/>
  <c r="N382" i="5" s="1"/>
  <c r="J382" i="5"/>
  <c r="O382" i="5" s="1" a="1"/>
  <c r="O382" i="5" s="1"/>
  <c r="J417" i="5"/>
  <c r="O417" i="5" s="1" a="1"/>
  <c r="O417" i="5" s="1"/>
  <c r="J431" i="5"/>
  <c r="O431" i="5" s="1" a="1"/>
  <c r="O431" i="5" s="1"/>
  <c r="M439" i="5" a="1"/>
  <c r="M439" i="5" s="1"/>
  <c r="N439" i="5" a="1"/>
  <c r="N439" i="5" s="1"/>
  <c r="K439" i="5"/>
  <c r="J439" i="5"/>
  <c r="O439" i="5" s="1" a="1"/>
  <c r="O439" i="5" s="1"/>
  <c r="M441" i="5" a="1"/>
  <c r="M441" i="5" s="1"/>
  <c r="N441" i="5" a="1"/>
  <c r="N441" i="5" s="1"/>
  <c r="M455" i="5" a="1"/>
  <c r="M455" i="5" s="1"/>
  <c r="N455" i="5" a="1"/>
  <c r="N455" i="5" s="1"/>
  <c r="K455" i="5"/>
  <c r="M510" i="5" a="1"/>
  <c r="M510" i="5" s="1"/>
  <c r="N510" i="5" a="1"/>
  <c r="N510" i="5" s="1"/>
  <c r="K510" i="5"/>
  <c r="J510" i="5"/>
  <c r="O510" i="5" s="1" a="1"/>
  <c r="O510" i="5" s="1"/>
  <c r="M526" i="5" a="1"/>
  <c r="M526" i="5" s="1"/>
  <c r="N526" i="5" a="1"/>
  <c r="N526" i="5" s="1"/>
  <c r="J526" i="5"/>
  <c r="O526" i="5" s="1" a="1"/>
  <c r="O526" i="5" s="1"/>
  <c r="J561" i="5"/>
  <c r="O561" i="5" s="1" a="1"/>
  <c r="O561" i="5" s="1"/>
  <c r="M583" i="5" a="1"/>
  <c r="M583" i="5" s="1"/>
  <c r="N583" i="5" a="1"/>
  <c r="N583" i="5" s="1"/>
  <c r="K583" i="5"/>
  <c r="J583" i="5"/>
  <c r="O583" i="5" s="1" a="1"/>
  <c r="O583" i="5" s="1"/>
  <c r="M585" i="5" a="1"/>
  <c r="M585" i="5" s="1"/>
  <c r="N585" i="5" a="1"/>
  <c r="N585" i="5" s="1"/>
  <c r="M599" i="5" a="1"/>
  <c r="M599" i="5" s="1"/>
  <c r="N599" i="5" a="1"/>
  <c r="N599" i="5" s="1"/>
  <c r="K599" i="5"/>
  <c r="K646" i="5"/>
  <c r="M654" i="5" a="1"/>
  <c r="M654" i="5" s="1"/>
  <c r="N654" i="5" a="1"/>
  <c r="N654" i="5" s="1"/>
  <c r="K654" i="5"/>
  <c r="J654" i="5"/>
  <c r="O654" i="5" s="1" a="1"/>
  <c r="O654" i="5" s="1"/>
  <c r="M666" i="5" a="1"/>
  <c r="M666" i="5" s="1"/>
  <c r="N666" i="5" a="1"/>
  <c r="N666" i="5" s="1"/>
  <c r="K666" i="5"/>
  <c r="J666" i="5"/>
  <c r="O666" i="5" s="1" a="1"/>
  <c r="O666" i="5" s="1"/>
  <c r="M678" i="5" a="1"/>
  <c r="M678" i="5" s="1"/>
  <c r="N678" i="5" a="1"/>
  <c r="N678" i="5" s="1"/>
  <c r="K678" i="5"/>
  <c r="J678" i="5"/>
  <c r="O678" i="5" s="1" a="1"/>
  <c r="O678" i="5" s="1"/>
  <c r="M690" i="5" a="1"/>
  <c r="M690" i="5" s="1"/>
  <c r="N690" i="5" a="1"/>
  <c r="N690" i="5" s="1"/>
  <c r="K690" i="5"/>
  <c r="J690" i="5"/>
  <c r="O690" i="5" s="1" a="1"/>
  <c r="O690" i="5" s="1"/>
  <c r="M702" i="5" a="1"/>
  <c r="M702" i="5" s="1"/>
  <c r="N702" i="5" a="1"/>
  <c r="N702" i="5" s="1"/>
  <c r="K702" i="5"/>
  <c r="J702" i="5"/>
  <c r="O702" i="5" s="1" a="1"/>
  <c r="O702" i="5" s="1"/>
  <c r="J723" i="5"/>
  <c r="O723" i="5" s="1" a="1"/>
  <c r="O723" i="5" s="1"/>
  <c r="J738" i="5"/>
  <c r="O738" i="5" s="1" a="1"/>
  <c r="O738" i="5" s="1"/>
  <c r="M740" i="5" a="1"/>
  <c r="M740" i="5" s="1"/>
  <c r="N740" i="5" a="1"/>
  <c r="N740" i="5" s="1"/>
  <c r="K740" i="5"/>
  <c r="J740" i="5"/>
  <c r="O740" i="5" s="1" a="1"/>
  <c r="O740" i="5" s="1"/>
  <c r="N746" i="5" a="1"/>
  <c r="N746" i="5" s="1"/>
  <c r="K746" i="5"/>
  <c r="J746" i="5"/>
  <c r="O746" i="5" s="1" a="1"/>
  <c r="O746" i="5" s="1"/>
  <c r="K766" i="5"/>
  <c r="N766" i="5" a="1"/>
  <c r="N766" i="5" s="1"/>
  <c r="M766" i="5" a="1"/>
  <c r="M766" i="5" s="1"/>
  <c r="J766" i="5"/>
  <c r="O766" i="5" s="1" a="1"/>
  <c r="O766" i="5" s="1"/>
  <c r="N786" i="5" a="1"/>
  <c r="N786" i="5" s="1"/>
  <c r="K786" i="5"/>
  <c r="M786" i="5" a="1"/>
  <c r="M786" i="5" s="1"/>
  <c r="J796" i="5"/>
  <c r="O796" i="5" s="1" a="1"/>
  <c r="O796" i="5" s="1"/>
  <c r="K811" i="5"/>
  <c r="M823" i="5" a="1"/>
  <c r="M823" i="5" s="1"/>
  <c r="N823" i="5" a="1"/>
  <c r="N823" i="5" s="1"/>
  <c r="J823" i="5"/>
  <c r="O823" i="5" s="1" a="1"/>
  <c r="O823" i="5" s="1"/>
  <c r="M843" i="5" a="1"/>
  <c r="M843" i="5" s="1"/>
  <c r="N843" i="5" a="1"/>
  <c r="N843" i="5" s="1"/>
  <c r="J843" i="5"/>
  <c r="O843" i="5" s="1" a="1"/>
  <c r="O843" i="5" s="1"/>
  <c r="K843" i="5"/>
  <c r="M855" i="5" a="1"/>
  <c r="M855" i="5" s="1"/>
  <c r="N855" i="5" a="1"/>
  <c r="N855" i="5" s="1"/>
  <c r="J855" i="5"/>
  <c r="O855" i="5" s="1" a="1"/>
  <c r="O855" i="5" s="1"/>
  <c r="K855" i="5"/>
  <c r="M884" i="5" a="1"/>
  <c r="M884" i="5" s="1"/>
  <c r="K884" i="5"/>
  <c r="M886" i="5" a="1"/>
  <c r="M886" i="5" s="1"/>
  <c r="K886" i="5"/>
  <c r="N886" i="5" a="1"/>
  <c r="N886" i="5" s="1"/>
  <c r="M891" i="5" a="1"/>
  <c r="M891" i="5" s="1"/>
  <c r="N891" i="5" a="1"/>
  <c r="N891" i="5" s="1"/>
  <c r="J891" i="5"/>
  <c r="O891" i="5" s="1" a="1"/>
  <c r="O891" i="5" s="1"/>
  <c r="M903" i="5" a="1"/>
  <c r="M903" i="5" s="1"/>
  <c r="N903" i="5" a="1"/>
  <c r="N903" i="5" s="1"/>
  <c r="J903" i="5"/>
  <c r="O903" i="5" s="1" a="1"/>
  <c r="O903" i="5" s="1"/>
  <c r="K903" i="5"/>
  <c r="M913" i="5" a="1"/>
  <c r="M913" i="5" s="1"/>
  <c r="K913" i="5"/>
  <c r="N913" i="5" a="1"/>
  <c r="N913" i="5" s="1"/>
  <c r="J913" i="5"/>
  <c r="O913" i="5" s="1" a="1"/>
  <c r="O913" i="5" s="1"/>
  <c r="J923" i="5"/>
  <c r="O923" i="5" s="1" a="1"/>
  <c r="O923" i="5" s="1"/>
  <c r="M936" i="5" a="1"/>
  <c r="M936" i="5" s="1"/>
  <c r="K936" i="5"/>
  <c r="J936" i="5"/>
  <c r="O936" i="5" s="1" a="1"/>
  <c r="O936" i="5" s="1"/>
  <c r="M938" i="5" a="1"/>
  <c r="M938" i="5" s="1"/>
  <c r="N938" i="5" a="1"/>
  <c r="N938" i="5" s="1"/>
  <c r="K938" i="5"/>
  <c r="J943" i="5"/>
  <c r="O943" i="5" s="1" a="1"/>
  <c r="O943" i="5" s="1"/>
  <c r="M961" i="5" a="1"/>
  <c r="M961" i="5" s="1"/>
  <c r="K961" i="5"/>
  <c r="M986" i="5" a="1"/>
  <c r="M986" i="5" s="1"/>
  <c r="N986" i="5" a="1"/>
  <c r="N986" i="5" s="1"/>
  <c r="K986" i="5"/>
  <c r="N993" i="5" a="1"/>
  <c r="N993" i="5" s="1"/>
  <c r="M996" i="5" a="1"/>
  <c r="M996" i="5" s="1"/>
  <c r="K996" i="5"/>
  <c r="N996" i="5" a="1"/>
  <c r="N996" i="5" s="1"/>
  <c r="J996" i="5"/>
  <c r="O996" i="5" s="1" a="1"/>
  <c r="O996" i="5" s="1"/>
  <c r="M1011" i="5" a="1"/>
  <c r="M1011" i="5" s="1"/>
  <c r="K1011" i="5"/>
  <c r="J1011" i="5"/>
  <c r="O1011" i="5" s="1" a="1"/>
  <c r="O1011" i="5" s="1"/>
  <c r="M1016" i="5" a="1"/>
  <c r="M1016" i="5" s="1"/>
  <c r="N1016" i="5" a="1"/>
  <c r="N1016" i="5" s="1"/>
  <c r="K1016" i="5"/>
  <c r="J1016" i="5"/>
  <c r="O1016" i="5" s="1" a="1"/>
  <c r="O1016" i="5" s="1"/>
  <c r="M1021" i="5" a="1"/>
  <c r="M1021" i="5" s="1"/>
  <c r="K1021" i="5"/>
  <c r="N1021" i="5" a="1"/>
  <c r="N1021" i="5" s="1"/>
  <c r="J1021" i="5"/>
  <c r="O1021" i="5" s="1" a="1"/>
  <c r="O1021" i="5" s="1"/>
  <c r="M1044" i="5" a="1"/>
  <c r="M1044" i="5" s="1"/>
  <c r="K1044" i="5"/>
  <c r="J1044" i="5"/>
  <c r="O1044" i="5" s="1" a="1"/>
  <c r="O1044" i="5" s="1"/>
  <c r="M1046" i="5" a="1"/>
  <c r="M1046" i="5" s="1"/>
  <c r="N1046" i="5" a="1"/>
  <c r="N1046" i="5" s="1"/>
  <c r="K1046" i="5"/>
  <c r="J1051" i="5"/>
  <c r="O1051" i="5" s="1" a="1"/>
  <c r="O1051" i="5" s="1"/>
  <c r="M1069" i="5" a="1"/>
  <c r="M1069" i="5" s="1"/>
  <c r="K1069" i="5"/>
  <c r="M1094" i="5" a="1"/>
  <c r="M1094" i="5" s="1"/>
  <c r="N1094" i="5" a="1"/>
  <c r="N1094" i="5" s="1"/>
  <c r="K1094" i="5"/>
  <c r="M1104" i="5" a="1"/>
  <c r="M1104" i="5" s="1"/>
  <c r="K1104" i="5"/>
  <c r="N1104" i="5" a="1"/>
  <c r="N1104" i="5" s="1"/>
  <c r="J1104" i="5"/>
  <c r="O1104" i="5" s="1" a="1"/>
  <c r="O1104" i="5" s="1"/>
  <c r="M1116" i="5" a="1"/>
  <c r="M1116" i="5" s="1"/>
  <c r="K1116" i="5"/>
  <c r="N1116" i="5" a="1"/>
  <c r="N1116" i="5" s="1"/>
  <c r="M1130" i="5" a="1"/>
  <c r="M1130" i="5" s="1"/>
  <c r="N1130" i="5" a="1"/>
  <c r="N1130" i="5" s="1"/>
  <c r="K1130" i="5"/>
  <c r="J1130" i="5"/>
  <c r="O1130" i="5" s="1" a="1"/>
  <c r="O1130" i="5" s="1"/>
  <c r="M1137" i="5" a="1"/>
  <c r="M1137" i="5" s="1"/>
  <c r="K1137" i="5"/>
  <c r="M1139" i="5" a="1"/>
  <c r="M1139" i="5" s="1"/>
  <c r="N1139" i="5" a="1"/>
  <c r="N1139" i="5" s="1"/>
  <c r="K1139" i="5"/>
  <c r="J1200" i="5"/>
  <c r="O1200" i="5" s="1" a="1"/>
  <c r="O1200" i="5" s="1"/>
  <c r="J1209" i="5"/>
  <c r="O1209" i="5" s="1" a="1"/>
  <c r="O1209" i="5" s="1"/>
  <c r="M1221" i="5" a="1"/>
  <c r="M1221" i="5" s="1"/>
  <c r="K1221" i="5"/>
  <c r="N1221" i="5" a="1"/>
  <c r="N1221" i="5" s="1"/>
  <c r="J1221" i="5"/>
  <c r="O1221" i="5" s="1" a="1"/>
  <c r="O1221" i="5" s="1"/>
  <c r="M1233" i="5" a="1"/>
  <c r="M1233" i="5" s="1"/>
  <c r="K1233" i="5"/>
  <c r="J1233" i="5"/>
  <c r="O1233" i="5" s="1" a="1"/>
  <c r="O1233" i="5" s="1"/>
  <c r="M1244" i="5" a="1"/>
  <c r="M1244" i="5" s="1"/>
  <c r="N1244" i="5" a="1"/>
  <c r="N1244" i="5" s="1"/>
  <c r="K1244" i="5"/>
  <c r="J1244" i="5"/>
  <c r="O1244" i="5" s="1" a="1"/>
  <c r="O1244" i="5" s="1"/>
  <c r="M1266" i="5" a="1"/>
  <c r="M1266" i="5" s="1"/>
  <c r="K1266" i="5"/>
  <c r="J1266" i="5"/>
  <c r="O1266" i="5" s="1" a="1"/>
  <c r="O1266" i="5" s="1"/>
  <c r="M1298" i="5" a="1"/>
  <c r="M1298" i="5" s="1"/>
  <c r="N1298" i="5" a="1"/>
  <c r="N1298" i="5" s="1"/>
  <c r="K1298" i="5"/>
  <c r="J1298" i="5"/>
  <c r="O1298" i="5" s="1" a="1"/>
  <c r="O1298" i="5" s="1"/>
  <c r="J1340" i="5"/>
  <c r="O1340" i="5" s="1" a="1"/>
  <c r="O1340" i="5" s="1"/>
  <c r="M1359" i="5" a="1"/>
  <c r="M1359" i="5" s="1"/>
  <c r="K1359" i="5"/>
  <c r="N1359" i="5" a="1"/>
  <c r="N1359" i="5" s="1"/>
  <c r="M1361" i="5" a="1"/>
  <c r="M1361" i="5" s="1"/>
  <c r="N1361" i="5" a="1"/>
  <c r="N1361" i="5" s="1"/>
  <c r="K1361" i="5"/>
  <c r="J1361" i="5"/>
  <c r="O1361" i="5" s="1" a="1"/>
  <c r="O1361" i="5" s="1"/>
  <c r="M1373" i="5" a="1"/>
  <c r="M1373" i="5" s="1"/>
  <c r="N1373" i="5" a="1"/>
  <c r="N1373" i="5" s="1"/>
  <c r="K1373" i="5"/>
  <c r="J1373" i="5"/>
  <c r="O1373" i="5" s="1" a="1"/>
  <c r="O1373" i="5" s="1"/>
  <c r="M1380" i="5" a="1"/>
  <c r="M1380" i="5" s="1"/>
  <c r="K1380" i="5"/>
  <c r="N1380" i="5" a="1"/>
  <c r="N1380" i="5" s="1"/>
  <c r="J1431" i="5"/>
  <c r="O1431" i="5" s="1" a="1"/>
  <c r="O1431" i="5" s="1"/>
  <c r="M1466" i="5" a="1"/>
  <c r="M1466" i="5" s="1"/>
  <c r="N1466" i="5" a="1"/>
  <c r="N1466" i="5" s="1"/>
  <c r="K1466" i="5"/>
  <c r="J1466" i="5"/>
  <c r="O1466" i="5" s="1" a="1"/>
  <c r="O1466" i="5" s="1"/>
  <c r="N1485" i="5" a="1"/>
  <c r="N1485" i="5" s="1"/>
  <c r="M1494" i="5" a="1"/>
  <c r="M1494" i="5" s="1"/>
  <c r="K1494" i="5"/>
  <c r="N1494" i="5" a="1"/>
  <c r="N1494" i="5" s="1"/>
  <c r="J1494" i="5"/>
  <c r="O1494" i="5" s="1" a="1"/>
  <c r="O1494" i="5" s="1"/>
  <c r="M1506" i="5" a="1"/>
  <c r="M1506" i="5" s="1"/>
  <c r="K1506" i="5"/>
  <c r="J1506" i="5"/>
  <c r="O1506" i="5" s="1" a="1"/>
  <c r="O1506" i="5" s="1"/>
  <c r="M1508" i="5" a="1"/>
  <c r="M1508" i="5" s="1"/>
  <c r="N1508" i="5" a="1"/>
  <c r="N1508" i="5" s="1"/>
  <c r="K1508" i="5"/>
  <c r="M1520" i="5" a="1"/>
  <c r="M1520" i="5" s="1"/>
  <c r="N1520" i="5" a="1"/>
  <c r="N1520" i="5" s="1"/>
  <c r="K1520" i="5"/>
  <c r="M1529" i="5" a="1"/>
  <c r="M1529" i="5" s="1"/>
  <c r="N1529" i="5" a="1"/>
  <c r="N1529" i="5" s="1"/>
  <c r="K1529" i="5"/>
  <c r="M1536" i="5" a="1"/>
  <c r="M1536" i="5" s="1"/>
  <c r="K1536" i="5"/>
  <c r="N1536" i="5" a="1"/>
  <c r="N1536" i="5" s="1"/>
  <c r="J1536" i="5"/>
  <c r="O1536" i="5" s="1" a="1"/>
  <c r="O1536" i="5" s="1"/>
  <c r="M1548" i="5" a="1"/>
  <c r="M1548" i="5" s="1"/>
  <c r="K1548" i="5"/>
  <c r="N1548" i="5" a="1"/>
  <c r="N1548" i="5" s="1"/>
  <c r="M1562" i="5" a="1"/>
  <c r="M1562" i="5" s="1"/>
  <c r="N1562" i="5" a="1"/>
  <c r="N1562" i="5" s="1"/>
  <c r="K1562" i="5"/>
  <c r="J1562" i="5"/>
  <c r="O1562" i="5" s="1" a="1"/>
  <c r="O1562" i="5" s="1"/>
  <c r="M1569" i="5" a="1"/>
  <c r="M1569" i="5" s="1"/>
  <c r="K1569" i="5"/>
  <c r="M1571" i="5" a="1"/>
  <c r="M1571" i="5" s="1"/>
  <c r="N1571" i="5" a="1"/>
  <c r="N1571" i="5" s="1"/>
  <c r="K1571" i="5"/>
  <c r="N1578" i="5" a="1"/>
  <c r="N1578" i="5" s="1"/>
  <c r="J1601" i="5"/>
  <c r="O1601" i="5" s="1" a="1"/>
  <c r="O1601" i="5" s="1"/>
  <c r="J1632" i="5"/>
  <c r="O1632" i="5" s="1" a="1"/>
  <c r="O1632" i="5" s="1"/>
  <c r="J1641" i="5"/>
  <c r="O1641" i="5" s="1" a="1"/>
  <c r="O1641" i="5" s="1"/>
  <c r="J1643" i="5"/>
  <c r="O1643" i="5" s="1" a="1"/>
  <c r="O1643" i="5" s="1"/>
  <c r="M1653" i="5" a="1"/>
  <c r="M1653" i="5" s="1"/>
  <c r="K1653" i="5"/>
  <c r="N1653" i="5" a="1"/>
  <c r="N1653" i="5" s="1"/>
  <c r="J1653" i="5"/>
  <c r="O1653" i="5" s="1" a="1"/>
  <c r="O1653" i="5" s="1"/>
  <c r="M1665" i="5" a="1"/>
  <c r="M1665" i="5" s="1"/>
  <c r="K1665" i="5"/>
  <c r="J1665" i="5"/>
  <c r="O1665" i="5" s="1" a="1"/>
  <c r="O1665" i="5" s="1"/>
  <c r="M1676" i="5" a="1"/>
  <c r="M1676" i="5" s="1"/>
  <c r="N1676" i="5" a="1"/>
  <c r="N1676" i="5" s="1"/>
  <c r="K1676" i="5"/>
  <c r="J1676" i="5"/>
  <c r="O1676" i="5" s="1" a="1"/>
  <c r="O1676" i="5" s="1"/>
  <c r="M1703" i="5" a="1"/>
  <c r="M1703" i="5" s="1"/>
  <c r="N1703" i="5" a="1"/>
  <c r="N1703" i="5" s="1"/>
  <c r="K1703" i="5"/>
  <c r="J1703" i="5"/>
  <c r="O1703" i="5" s="1" a="1"/>
  <c r="O1703" i="5" s="1"/>
  <c r="N1717" i="5" a="1"/>
  <c r="N1717" i="5" s="1"/>
  <c r="K1717" i="5"/>
  <c r="M1717" i="5" a="1"/>
  <c r="M1717" i="5" s="1"/>
  <c r="J1717" i="5"/>
  <c r="O1717" i="5" s="1" a="1"/>
  <c r="O1717" i="5" s="1"/>
  <c r="N1746" i="5" a="1"/>
  <c r="N1746" i="5" s="1"/>
  <c r="M1760" i="5" a="1"/>
  <c r="M1760" i="5" s="1"/>
  <c r="K1760" i="5"/>
  <c r="J1760" i="5"/>
  <c r="O1760" i="5" s="1" a="1"/>
  <c r="O1760" i="5" s="1"/>
  <c r="N1760" i="5" a="1"/>
  <c r="N1760" i="5" s="1"/>
  <c r="M1763" i="5" a="1"/>
  <c r="M1763" i="5" s="1"/>
  <c r="N1763" i="5" a="1"/>
  <c r="N1763" i="5" s="1"/>
  <c r="K1763" i="5"/>
  <c r="J1763" i="5"/>
  <c r="O1763" i="5" s="1" a="1"/>
  <c r="O1763" i="5" s="1"/>
  <c r="J1789" i="5"/>
  <c r="O1789" i="5" s="1" a="1"/>
  <c r="O1789" i="5" s="1"/>
  <c r="AA66" i="16"/>
  <c r="AJ4" i="16" s="1"/>
  <c r="AK65" i="13"/>
  <c r="K12" i="5"/>
  <c r="J21" i="5"/>
  <c r="O21" i="5" s="1" a="1"/>
  <c r="O21" i="5" s="1"/>
  <c r="K48" i="5"/>
  <c r="J57" i="5"/>
  <c r="O57" i="5" s="1" a="1"/>
  <c r="O57" i="5" s="1"/>
  <c r="N71" i="5" a="1"/>
  <c r="N71" i="5" s="1"/>
  <c r="K84" i="5"/>
  <c r="J93" i="5"/>
  <c r="O93" i="5" s="1" a="1"/>
  <c r="O93" i="5" s="1"/>
  <c r="K120" i="5"/>
  <c r="J129" i="5"/>
  <c r="O129" i="5" s="1" a="1"/>
  <c r="O129" i="5" s="1"/>
  <c r="J155" i="5"/>
  <c r="O155" i="5" s="1" a="1"/>
  <c r="O155" i="5" s="1"/>
  <c r="M163" i="5" a="1"/>
  <c r="M163" i="5" s="1"/>
  <c r="N163" i="5" a="1"/>
  <c r="N163" i="5" s="1"/>
  <c r="K163" i="5"/>
  <c r="J163" i="5"/>
  <c r="O163" i="5" s="1" a="1"/>
  <c r="O163" i="5" s="1"/>
  <c r="M165" i="5" a="1"/>
  <c r="M165" i="5" s="1"/>
  <c r="N165" i="5" a="1"/>
  <c r="N165" i="5" s="1"/>
  <c r="M179" i="5" a="1"/>
  <c r="M179" i="5" s="1"/>
  <c r="N179" i="5" a="1"/>
  <c r="N179" i="5" s="1"/>
  <c r="K179" i="5"/>
  <c r="K226" i="5"/>
  <c r="M234" i="5" a="1"/>
  <c r="M234" i="5" s="1"/>
  <c r="N234" i="5" a="1"/>
  <c r="N234" i="5" s="1"/>
  <c r="K234" i="5"/>
  <c r="J234" i="5"/>
  <c r="O234" i="5" s="1" a="1"/>
  <c r="O234" i="5" s="1"/>
  <c r="M250" i="5" a="1"/>
  <c r="M250" i="5" s="1"/>
  <c r="N250" i="5" a="1"/>
  <c r="N250" i="5" s="1"/>
  <c r="J250" i="5"/>
  <c r="O250" i="5" s="1" a="1"/>
  <c r="O250" i="5" s="1"/>
  <c r="K273" i="5"/>
  <c r="J299" i="5"/>
  <c r="O299" i="5" s="1" a="1"/>
  <c r="O299" i="5" s="1"/>
  <c r="M307" i="5" a="1"/>
  <c r="M307" i="5" s="1"/>
  <c r="N307" i="5" a="1"/>
  <c r="N307" i="5" s="1"/>
  <c r="K307" i="5"/>
  <c r="J307" i="5"/>
  <c r="O307" i="5" s="1" a="1"/>
  <c r="O307" i="5" s="1"/>
  <c r="M309" i="5" a="1"/>
  <c r="M309" i="5" s="1"/>
  <c r="N309" i="5" a="1"/>
  <c r="N309" i="5" s="1"/>
  <c r="M323" i="5" a="1"/>
  <c r="M323" i="5" s="1"/>
  <c r="N323" i="5" a="1"/>
  <c r="N323" i="5" s="1"/>
  <c r="K323" i="5"/>
  <c r="M378" i="5" a="1"/>
  <c r="M378" i="5" s="1"/>
  <c r="N378" i="5" a="1"/>
  <c r="N378" i="5" s="1"/>
  <c r="K378" i="5"/>
  <c r="J378" i="5"/>
  <c r="O378" i="5" s="1" a="1"/>
  <c r="O378" i="5" s="1"/>
  <c r="M394" i="5" a="1"/>
  <c r="M394" i="5" s="1"/>
  <c r="N394" i="5" a="1"/>
  <c r="N394" i="5" s="1"/>
  <c r="J394" i="5"/>
  <c r="O394" i="5" s="1" a="1"/>
  <c r="O394" i="5" s="1"/>
  <c r="J429" i="5"/>
  <c r="O429" i="5" s="1" a="1"/>
  <c r="O429" i="5" s="1"/>
  <c r="J443" i="5"/>
  <c r="O443" i="5" s="1" a="1"/>
  <c r="O443" i="5" s="1"/>
  <c r="M451" i="5" a="1"/>
  <c r="M451" i="5" s="1"/>
  <c r="N451" i="5" a="1"/>
  <c r="N451" i="5" s="1"/>
  <c r="J451" i="5"/>
  <c r="O451" i="5" s="1" a="1"/>
  <c r="O451" i="5" s="1"/>
  <c r="K451" i="5"/>
  <c r="M453" i="5" a="1"/>
  <c r="M453" i="5" s="1"/>
  <c r="N453" i="5" a="1"/>
  <c r="N453" i="5" s="1"/>
  <c r="M467" i="5" a="1"/>
  <c r="M467" i="5" s="1"/>
  <c r="N467" i="5" a="1"/>
  <c r="N467" i="5" s="1"/>
  <c r="K467" i="5"/>
  <c r="M522" i="5" a="1"/>
  <c r="M522" i="5" s="1"/>
  <c r="N522" i="5" a="1"/>
  <c r="N522" i="5" s="1"/>
  <c r="K522" i="5"/>
  <c r="J522" i="5"/>
  <c r="O522" i="5" s="1" a="1"/>
  <c r="O522" i="5" s="1"/>
  <c r="M538" i="5" a="1"/>
  <c r="M538" i="5" s="1"/>
  <c r="N538" i="5" a="1"/>
  <c r="N538" i="5" s="1"/>
  <c r="J538" i="5"/>
  <c r="O538" i="5" s="1" a="1"/>
  <c r="O538" i="5" s="1"/>
  <c r="K561" i="5"/>
  <c r="M595" i="5" a="1"/>
  <c r="M595" i="5" s="1"/>
  <c r="N595" i="5" a="1"/>
  <c r="N595" i="5" s="1"/>
  <c r="K595" i="5"/>
  <c r="J595" i="5"/>
  <c r="O595" i="5" s="1" a="1"/>
  <c r="O595" i="5" s="1"/>
  <c r="M597" i="5" a="1"/>
  <c r="M597" i="5" s="1"/>
  <c r="N597" i="5" a="1"/>
  <c r="N597" i="5" s="1"/>
  <c r="M611" i="5" a="1"/>
  <c r="M611" i="5" s="1"/>
  <c r="N611" i="5" a="1"/>
  <c r="N611" i="5" s="1"/>
  <c r="K611" i="5"/>
  <c r="K682" i="5"/>
  <c r="K706" i="5"/>
  <c r="K723" i="5"/>
  <c r="J725" i="5"/>
  <c r="O725" i="5" s="1" a="1"/>
  <c r="O725" i="5" s="1"/>
  <c r="N725" i="5" a="1"/>
  <c r="N725" i="5" s="1"/>
  <c r="M725" i="5" a="1"/>
  <c r="M725" i="5" s="1"/>
  <c r="K725" i="5"/>
  <c r="M736" i="5" a="1"/>
  <c r="M736" i="5" s="1"/>
  <c r="N736" i="5" a="1"/>
  <c r="N736" i="5" s="1"/>
  <c r="K736" i="5"/>
  <c r="J736" i="5"/>
  <c r="O736" i="5" s="1" a="1"/>
  <c r="O736" i="5" s="1"/>
  <c r="J771" i="5"/>
  <c r="O771" i="5" s="1" a="1"/>
  <c r="O771" i="5" s="1"/>
  <c r="J786" i="5"/>
  <c r="O786" i="5" s="1" a="1"/>
  <c r="O786" i="5" s="1"/>
  <c r="M788" i="5" a="1"/>
  <c r="M788" i="5" s="1"/>
  <c r="N788" i="5" a="1"/>
  <c r="N788" i="5" s="1"/>
  <c r="K788" i="5"/>
  <c r="J788" i="5"/>
  <c r="O788" i="5" s="1" a="1"/>
  <c r="O788" i="5" s="1"/>
  <c r="N794" i="5" a="1"/>
  <c r="N794" i="5" s="1"/>
  <c r="K794" i="5"/>
  <c r="J794" i="5"/>
  <c r="O794" i="5" s="1" a="1"/>
  <c r="O794" i="5" s="1"/>
  <c r="K823" i="5"/>
  <c r="M850" i="5" a="1"/>
  <c r="M850" i="5" s="1"/>
  <c r="K850" i="5"/>
  <c r="J850" i="5"/>
  <c r="O850" i="5" s="1" a="1"/>
  <c r="O850" i="5" s="1"/>
  <c r="N864" i="5" a="1"/>
  <c r="N864" i="5" s="1"/>
  <c r="M875" i="5" a="1"/>
  <c r="M875" i="5" s="1"/>
  <c r="N875" i="5" a="1"/>
  <c r="N875" i="5" s="1"/>
  <c r="J875" i="5"/>
  <c r="O875" i="5" s="1" a="1"/>
  <c r="O875" i="5" s="1"/>
  <c r="K875" i="5"/>
  <c r="M916" i="5" a="1"/>
  <c r="M916" i="5" s="1"/>
  <c r="K916" i="5"/>
  <c r="J938" i="5"/>
  <c r="O938" i="5" s="1" a="1"/>
  <c r="O938" i="5" s="1"/>
  <c r="M941" i="5" a="1"/>
  <c r="M941" i="5" s="1"/>
  <c r="N941" i="5" a="1"/>
  <c r="N941" i="5" s="1"/>
  <c r="K941" i="5"/>
  <c r="M951" i="5" a="1"/>
  <c r="M951" i="5" s="1"/>
  <c r="K951" i="5"/>
  <c r="N951" i="5" a="1"/>
  <c r="N951" i="5" s="1"/>
  <c r="J951" i="5"/>
  <c r="O951" i="5" s="1" a="1"/>
  <c r="O951" i="5" s="1"/>
  <c r="M966" i="5" a="1"/>
  <c r="M966" i="5" s="1"/>
  <c r="K966" i="5"/>
  <c r="J966" i="5"/>
  <c r="O966" i="5" s="1" a="1"/>
  <c r="O966" i="5" s="1"/>
  <c r="M971" i="5" a="1"/>
  <c r="M971" i="5" s="1"/>
  <c r="N971" i="5" a="1"/>
  <c r="N971" i="5" s="1"/>
  <c r="K971" i="5"/>
  <c r="J971" i="5"/>
  <c r="O971" i="5" s="1" a="1"/>
  <c r="O971" i="5" s="1"/>
  <c r="M976" i="5" a="1"/>
  <c r="M976" i="5" s="1"/>
  <c r="K976" i="5"/>
  <c r="N976" i="5" a="1"/>
  <c r="N976" i="5" s="1"/>
  <c r="J976" i="5"/>
  <c r="O976" i="5" s="1" a="1"/>
  <c r="O976" i="5" s="1"/>
  <c r="J986" i="5"/>
  <c r="O986" i="5" s="1" a="1"/>
  <c r="O986" i="5" s="1"/>
  <c r="M1001" i="5" a="1"/>
  <c r="M1001" i="5" s="1"/>
  <c r="N1001" i="5" a="1"/>
  <c r="N1001" i="5" s="1"/>
  <c r="K1001" i="5"/>
  <c r="J1006" i="5"/>
  <c r="O1006" i="5" s="1" a="1"/>
  <c r="O1006" i="5" s="1"/>
  <c r="M1024" i="5" a="1"/>
  <c r="M1024" i="5" s="1"/>
  <c r="K1024" i="5"/>
  <c r="J1046" i="5"/>
  <c r="O1046" i="5" s="1" a="1"/>
  <c r="O1046" i="5" s="1"/>
  <c r="M1049" i="5" a="1"/>
  <c r="M1049" i="5" s="1"/>
  <c r="N1049" i="5" a="1"/>
  <c r="N1049" i="5" s="1"/>
  <c r="K1049" i="5"/>
  <c r="N1056" i="5" a="1"/>
  <c r="N1056" i="5" s="1"/>
  <c r="M1059" i="5" a="1"/>
  <c r="M1059" i="5" s="1"/>
  <c r="K1059" i="5"/>
  <c r="N1059" i="5" a="1"/>
  <c r="N1059" i="5" s="1"/>
  <c r="J1059" i="5"/>
  <c r="O1059" i="5" s="1" a="1"/>
  <c r="O1059" i="5" s="1"/>
  <c r="M1074" i="5" a="1"/>
  <c r="M1074" i="5" s="1"/>
  <c r="K1074" i="5"/>
  <c r="J1074" i="5"/>
  <c r="O1074" i="5" s="1" a="1"/>
  <c r="O1074" i="5" s="1"/>
  <c r="M1079" i="5" a="1"/>
  <c r="M1079" i="5" s="1"/>
  <c r="N1079" i="5" a="1"/>
  <c r="N1079" i="5" s="1"/>
  <c r="K1079" i="5"/>
  <c r="J1079" i="5"/>
  <c r="O1079" i="5" s="1" a="1"/>
  <c r="O1079" i="5" s="1"/>
  <c r="M1084" i="5" a="1"/>
  <c r="M1084" i="5" s="1"/>
  <c r="K1084" i="5"/>
  <c r="J1084" i="5"/>
  <c r="O1084" i="5" s="1" a="1"/>
  <c r="O1084" i="5" s="1"/>
  <c r="N1084" i="5" a="1"/>
  <c r="N1084" i="5" s="1"/>
  <c r="J1094" i="5"/>
  <c r="O1094" i="5" s="1" a="1"/>
  <c r="O1094" i="5" s="1"/>
  <c r="M1109" i="5" a="1"/>
  <c r="M1109" i="5" s="1"/>
  <c r="N1109" i="5" a="1"/>
  <c r="N1109" i="5" s="1"/>
  <c r="K1109" i="5"/>
  <c r="J1116" i="5"/>
  <c r="O1116" i="5" s="1" a="1"/>
  <c r="O1116" i="5" s="1"/>
  <c r="M1121" i="5" a="1"/>
  <c r="M1121" i="5" s="1"/>
  <c r="N1121" i="5" a="1"/>
  <c r="N1121" i="5" s="1"/>
  <c r="K1121" i="5"/>
  <c r="J1121" i="5"/>
  <c r="O1121" i="5" s="1" a="1"/>
  <c r="O1121" i="5" s="1"/>
  <c r="M1128" i="5" a="1"/>
  <c r="M1128" i="5" s="1"/>
  <c r="K1128" i="5"/>
  <c r="N1128" i="5" a="1"/>
  <c r="N1128" i="5" s="1"/>
  <c r="M1214" i="5" a="1"/>
  <c r="M1214" i="5" s="1"/>
  <c r="N1214" i="5" a="1"/>
  <c r="N1214" i="5" s="1"/>
  <c r="K1214" i="5"/>
  <c r="J1214" i="5"/>
  <c r="O1214" i="5" s="1" a="1"/>
  <c r="O1214" i="5" s="1"/>
  <c r="N1233" i="5" a="1"/>
  <c r="N1233" i="5" s="1"/>
  <c r="M1242" i="5" a="1"/>
  <c r="M1242" i="5" s="1"/>
  <c r="K1242" i="5"/>
  <c r="N1242" i="5" a="1"/>
  <c r="N1242" i="5" s="1"/>
  <c r="J1242" i="5"/>
  <c r="O1242" i="5" s="1" a="1"/>
  <c r="O1242" i="5" s="1"/>
  <c r="M1254" i="5" a="1"/>
  <c r="M1254" i="5" s="1"/>
  <c r="K1254" i="5"/>
  <c r="J1254" i="5"/>
  <c r="O1254" i="5" s="1" a="1"/>
  <c r="O1254" i="5" s="1"/>
  <c r="M1256" i="5" a="1"/>
  <c r="M1256" i="5" s="1"/>
  <c r="N1256" i="5" a="1"/>
  <c r="N1256" i="5" s="1"/>
  <c r="K1256" i="5"/>
  <c r="M1268" i="5" a="1"/>
  <c r="M1268" i="5" s="1"/>
  <c r="N1268" i="5" a="1"/>
  <c r="N1268" i="5" s="1"/>
  <c r="K1268" i="5"/>
  <c r="M1284" i="5" a="1"/>
  <c r="M1284" i="5" s="1"/>
  <c r="K1284" i="5"/>
  <c r="N1284" i="5" a="1"/>
  <c r="N1284" i="5" s="1"/>
  <c r="J1284" i="5"/>
  <c r="O1284" i="5" s="1" a="1"/>
  <c r="O1284" i="5" s="1"/>
  <c r="M1296" i="5" a="1"/>
  <c r="M1296" i="5" s="1"/>
  <c r="K1296" i="5"/>
  <c r="N1296" i="5" a="1"/>
  <c r="N1296" i="5" s="1"/>
  <c r="M1310" i="5" a="1"/>
  <c r="M1310" i="5" s="1"/>
  <c r="N1310" i="5" a="1"/>
  <c r="N1310" i="5" s="1"/>
  <c r="K1310" i="5"/>
  <c r="J1310" i="5"/>
  <c r="O1310" i="5" s="1" a="1"/>
  <c r="O1310" i="5" s="1"/>
  <c r="M1319" i="5" a="1"/>
  <c r="M1319" i="5" s="1"/>
  <c r="N1319" i="5" a="1"/>
  <c r="N1319" i="5" s="1"/>
  <c r="K1319" i="5"/>
  <c r="N1326" i="5" a="1"/>
  <c r="N1326" i="5" s="1"/>
  <c r="N1338" i="5" a="1"/>
  <c r="N1338" i="5" s="1"/>
  <c r="J1380" i="5"/>
  <c r="O1380" i="5" s="1" a="1"/>
  <c r="O1380" i="5" s="1"/>
  <c r="M1413" i="5" a="1"/>
  <c r="M1413" i="5" s="1"/>
  <c r="K1413" i="5"/>
  <c r="J1413" i="5"/>
  <c r="O1413" i="5" s="1" a="1"/>
  <c r="O1413" i="5" s="1"/>
  <c r="M1424" i="5" a="1"/>
  <c r="M1424" i="5" s="1"/>
  <c r="N1424" i="5" a="1"/>
  <c r="N1424" i="5" s="1"/>
  <c r="K1424" i="5"/>
  <c r="J1424" i="5"/>
  <c r="O1424" i="5" s="1" a="1"/>
  <c r="O1424" i="5" s="1"/>
  <c r="J1508" i="5"/>
  <c r="O1508" i="5" s="1" a="1"/>
  <c r="O1508" i="5" s="1"/>
  <c r="J1520" i="5"/>
  <c r="O1520" i="5" s="1" a="1"/>
  <c r="O1520" i="5" s="1"/>
  <c r="M1539" i="5" a="1"/>
  <c r="M1539" i="5" s="1"/>
  <c r="K1539" i="5"/>
  <c r="N1539" i="5" a="1"/>
  <c r="N1539" i="5" s="1"/>
  <c r="J1548" i="5"/>
  <c r="O1548" i="5" s="1" a="1"/>
  <c r="O1548" i="5" s="1"/>
  <c r="M1553" i="5" a="1"/>
  <c r="M1553" i="5" s="1"/>
  <c r="N1553" i="5" a="1"/>
  <c r="N1553" i="5" s="1"/>
  <c r="K1553" i="5"/>
  <c r="J1553" i="5"/>
  <c r="O1553" i="5" s="1" a="1"/>
  <c r="O1553" i="5" s="1"/>
  <c r="M1560" i="5" a="1"/>
  <c r="M1560" i="5" s="1"/>
  <c r="K1560" i="5"/>
  <c r="N1560" i="5" a="1"/>
  <c r="N1560" i="5" s="1"/>
  <c r="N1641" i="5" a="1"/>
  <c r="N1641" i="5" s="1"/>
  <c r="M1646" i="5" a="1"/>
  <c r="M1646" i="5" s="1"/>
  <c r="N1646" i="5" a="1"/>
  <c r="N1646" i="5" s="1"/>
  <c r="K1646" i="5"/>
  <c r="J1646" i="5"/>
  <c r="O1646" i="5" s="1" a="1"/>
  <c r="O1646" i="5" s="1"/>
  <c r="N1665" i="5" a="1"/>
  <c r="N1665" i="5" s="1"/>
  <c r="M1674" i="5" a="1"/>
  <c r="M1674" i="5" s="1"/>
  <c r="K1674" i="5"/>
  <c r="N1674" i="5" a="1"/>
  <c r="N1674" i="5" s="1"/>
  <c r="J1674" i="5"/>
  <c r="O1674" i="5" s="1" a="1"/>
  <c r="O1674" i="5" s="1"/>
  <c r="M1686" i="5" a="1"/>
  <c r="M1686" i="5" s="1"/>
  <c r="K1686" i="5"/>
  <c r="J1686" i="5"/>
  <c r="O1686" i="5" s="1" a="1"/>
  <c r="O1686" i="5" s="1"/>
  <c r="M1688" i="5" a="1"/>
  <c r="M1688" i="5" s="1"/>
  <c r="N1688" i="5" a="1"/>
  <c r="N1688" i="5" s="1"/>
  <c r="K1688" i="5"/>
  <c r="M1700" i="5" a="1"/>
  <c r="M1700" i="5" s="1"/>
  <c r="K1700" i="5"/>
  <c r="J1700" i="5"/>
  <c r="O1700" i="5" s="1" a="1"/>
  <c r="O1700" i="5" s="1"/>
  <c r="N1700" i="5" a="1"/>
  <c r="N1700" i="5" s="1"/>
  <c r="J1708" i="5"/>
  <c r="O1708" i="5" s="1" a="1"/>
  <c r="O1708" i="5" s="1"/>
  <c r="N1708" i="5" a="1"/>
  <c r="N1708" i="5" s="1"/>
  <c r="K1708" i="5"/>
  <c r="K1721" i="5"/>
  <c r="J1721" i="5"/>
  <c r="O1721" i="5" s="1" a="1"/>
  <c r="O1721" i="5" s="1"/>
  <c r="M1721" i="5" a="1"/>
  <c r="M1721" i="5" s="1"/>
  <c r="M1724" i="5" a="1"/>
  <c r="M1724" i="5" s="1"/>
  <c r="K1724" i="5"/>
  <c r="J1724" i="5"/>
  <c r="O1724" i="5" s="1" a="1"/>
  <c r="O1724" i="5" s="1"/>
  <c r="N1724" i="5" a="1"/>
  <c r="N1724" i="5" s="1"/>
  <c r="M20" i="5" a="1"/>
  <c r="M20" i="5" s="1"/>
  <c r="N20" i="5" a="1"/>
  <c r="N20" i="5" s="1"/>
  <c r="M56" i="5" a="1"/>
  <c r="M56" i="5" s="1"/>
  <c r="N56" i="5" a="1"/>
  <c r="N56" i="5" s="1"/>
  <c r="M150" i="5" a="1"/>
  <c r="M150" i="5" s="1"/>
  <c r="N150" i="5" a="1"/>
  <c r="N150" i="5" s="1"/>
  <c r="K150" i="5"/>
  <c r="J150" i="5"/>
  <c r="O150" i="5" s="1" a="1"/>
  <c r="O150" i="5" s="1"/>
  <c r="M223" i="5" a="1"/>
  <c r="M223" i="5" s="1"/>
  <c r="N223" i="5" a="1"/>
  <c r="N223" i="5" s="1"/>
  <c r="K223" i="5"/>
  <c r="J223" i="5"/>
  <c r="O223" i="5" s="1" a="1"/>
  <c r="O223" i="5" s="1"/>
  <c r="M367" i="5" a="1"/>
  <c r="M367" i="5" s="1"/>
  <c r="N367" i="5" a="1"/>
  <c r="N367" i="5" s="1"/>
  <c r="J367" i="5"/>
  <c r="O367" i="5" s="1" a="1"/>
  <c r="O367" i="5" s="1"/>
  <c r="K367" i="5"/>
  <c r="M383" i="5" a="1"/>
  <c r="M383" i="5" s="1"/>
  <c r="N383" i="5" a="1"/>
  <c r="N383" i="5" s="1"/>
  <c r="K383" i="5"/>
  <c r="M582" i="5" a="1"/>
  <c r="M582" i="5" s="1"/>
  <c r="N582" i="5" a="1"/>
  <c r="N582" i="5" s="1"/>
  <c r="K582" i="5"/>
  <c r="J582" i="5"/>
  <c r="O582" i="5" s="1" a="1"/>
  <c r="O582" i="5" s="1"/>
  <c r="M598" i="5" a="1"/>
  <c r="M598" i="5" s="1"/>
  <c r="N598" i="5" a="1"/>
  <c r="N598" i="5" s="1"/>
  <c r="J598" i="5"/>
  <c r="O598" i="5" s="1" a="1"/>
  <c r="O598" i="5" s="1"/>
  <c r="M655" i="5" a="1"/>
  <c r="M655" i="5" s="1"/>
  <c r="N655" i="5" a="1"/>
  <c r="N655" i="5" s="1"/>
  <c r="J655" i="5"/>
  <c r="O655" i="5" s="1" a="1"/>
  <c r="O655" i="5" s="1"/>
  <c r="K655" i="5"/>
  <c r="M657" i="5" a="1"/>
  <c r="M657" i="5" s="1"/>
  <c r="N657" i="5" a="1"/>
  <c r="N657" i="5" s="1"/>
  <c r="M679" i="5" a="1"/>
  <c r="M679" i="5" s="1"/>
  <c r="N679" i="5" a="1"/>
  <c r="N679" i="5" s="1"/>
  <c r="J679" i="5"/>
  <c r="O679" i="5" s="1" a="1"/>
  <c r="O679" i="5" s="1"/>
  <c r="K679" i="5"/>
  <c r="M691" i="5" a="1"/>
  <c r="M691" i="5" s="1"/>
  <c r="N691" i="5" a="1"/>
  <c r="N691" i="5" s="1"/>
  <c r="K691" i="5"/>
  <c r="J691" i="5"/>
  <c r="O691" i="5" s="1" a="1"/>
  <c r="O691" i="5" s="1"/>
  <c r="M693" i="5" a="1"/>
  <c r="M693" i="5" s="1"/>
  <c r="N693" i="5" a="1"/>
  <c r="N693" i="5" s="1"/>
  <c r="M703" i="5" a="1"/>
  <c r="M703" i="5" s="1"/>
  <c r="N703" i="5" a="1"/>
  <c r="N703" i="5" s="1"/>
  <c r="J703" i="5"/>
  <c r="O703" i="5" s="1" a="1"/>
  <c r="O703" i="5" s="1"/>
  <c r="K703" i="5"/>
  <c r="J717" i="5"/>
  <c r="O717" i="5" s="1" a="1"/>
  <c r="O717" i="5" s="1"/>
  <c r="M717" i="5" a="1"/>
  <c r="M717" i="5" s="1"/>
  <c r="K717" i="5"/>
  <c r="N774" i="5" a="1"/>
  <c r="N774" i="5" s="1"/>
  <c r="K774" i="5"/>
  <c r="M774" i="5" a="1"/>
  <c r="M774" i="5" s="1"/>
  <c r="K778" i="5"/>
  <c r="N778" i="5" a="1"/>
  <c r="N778" i="5" s="1"/>
  <c r="J778" i="5"/>
  <c r="O778" i="5" s="1" a="1"/>
  <c r="O778" i="5" s="1"/>
  <c r="J785" i="5"/>
  <c r="O785" i="5" s="1" a="1"/>
  <c r="O785" i="5" s="1"/>
  <c r="N785" i="5" a="1"/>
  <c r="N785" i="5" s="1"/>
  <c r="M785" i="5" a="1"/>
  <c r="M785" i="5" s="1"/>
  <c r="M802" i="5" a="1"/>
  <c r="M802" i="5" s="1"/>
  <c r="K802" i="5"/>
  <c r="J802" i="5"/>
  <c r="O802" i="5" s="1" a="1"/>
  <c r="O802" i="5" s="1"/>
  <c r="M932" i="5" a="1"/>
  <c r="M932" i="5" s="1"/>
  <c r="N932" i="5" a="1"/>
  <c r="N932" i="5" s="1"/>
  <c r="K932" i="5"/>
  <c r="M942" i="5" a="1"/>
  <c r="M942" i="5" s="1"/>
  <c r="K942" i="5"/>
  <c r="N942" i="5" a="1"/>
  <c r="N942" i="5" s="1"/>
  <c r="J942" i="5"/>
  <c r="O942" i="5" s="1" a="1"/>
  <c r="O942" i="5" s="1"/>
  <c r="M957" i="5" a="1"/>
  <c r="M957" i="5" s="1"/>
  <c r="K957" i="5"/>
  <c r="J957" i="5"/>
  <c r="O957" i="5" s="1" a="1"/>
  <c r="O957" i="5" s="1"/>
  <c r="M967" i="5" a="1"/>
  <c r="M967" i="5" s="1"/>
  <c r="K967" i="5"/>
  <c r="N967" i="5" a="1"/>
  <c r="N967" i="5" s="1"/>
  <c r="J967" i="5"/>
  <c r="O967" i="5" s="1" a="1"/>
  <c r="O967" i="5" s="1"/>
  <c r="M990" i="5" a="1"/>
  <c r="M990" i="5" s="1"/>
  <c r="K990" i="5"/>
  <c r="J990" i="5"/>
  <c r="O990" i="5" s="1" a="1"/>
  <c r="O990" i="5" s="1"/>
  <c r="M1015" i="5" a="1"/>
  <c r="M1015" i="5" s="1"/>
  <c r="K1015" i="5"/>
  <c r="M1050" i="5" a="1"/>
  <c r="M1050" i="5" s="1"/>
  <c r="K1050" i="5"/>
  <c r="N1050" i="5" a="1"/>
  <c r="N1050" i="5" s="1"/>
  <c r="J1050" i="5"/>
  <c r="O1050" i="5" s="1" a="1"/>
  <c r="O1050" i="5" s="1"/>
  <c r="M1065" i="5" a="1"/>
  <c r="M1065" i="5" s="1"/>
  <c r="K1065" i="5"/>
  <c r="J1065" i="5"/>
  <c r="O1065" i="5" s="1" a="1"/>
  <c r="O1065" i="5" s="1"/>
  <c r="M1070" i="5" a="1"/>
  <c r="M1070" i="5" s="1"/>
  <c r="N1070" i="5" a="1"/>
  <c r="N1070" i="5" s="1"/>
  <c r="K1070" i="5"/>
  <c r="J1070" i="5"/>
  <c r="O1070" i="5" s="1" a="1"/>
  <c r="O1070" i="5" s="1"/>
  <c r="M1098" i="5" a="1"/>
  <c r="M1098" i="5" s="1"/>
  <c r="K1098" i="5"/>
  <c r="J1098" i="5"/>
  <c r="O1098" i="5" s="1" a="1"/>
  <c r="O1098" i="5" s="1"/>
  <c r="M1157" i="5" a="1"/>
  <c r="M1157" i="5" s="1"/>
  <c r="N1157" i="5" a="1"/>
  <c r="N1157" i="5" s="1"/>
  <c r="K1157" i="5"/>
  <c r="J1157" i="5"/>
  <c r="O1157" i="5" s="1" a="1"/>
  <c r="O1157" i="5" s="1"/>
  <c r="M1278" i="5" a="1"/>
  <c r="M1278" i="5" s="1"/>
  <c r="K1278" i="5"/>
  <c r="N1278" i="5" a="1"/>
  <c r="N1278" i="5" s="1"/>
  <c r="J1278" i="5"/>
  <c r="O1278" i="5" s="1" a="1"/>
  <c r="O1278" i="5" s="1"/>
  <c r="M1290" i="5" a="1"/>
  <c r="M1290" i="5" s="1"/>
  <c r="K1290" i="5"/>
  <c r="J1290" i="5"/>
  <c r="O1290" i="5" s="1" a="1"/>
  <c r="O1290" i="5" s="1"/>
  <c r="M1304" i="5" a="1"/>
  <c r="M1304" i="5" s="1"/>
  <c r="N1304" i="5" a="1"/>
  <c r="N1304" i="5" s="1"/>
  <c r="K1304" i="5"/>
  <c r="M1332" i="5" a="1"/>
  <c r="M1332" i="5" s="1"/>
  <c r="K1332" i="5"/>
  <c r="N1332" i="5" a="1"/>
  <c r="N1332" i="5" s="1"/>
  <c r="M1460" i="5" a="1"/>
  <c r="M1460" i="5" s="1"/>
  <c r="N1460" i="5" a="1"/>
  <c r="N1460" i="5" s="1"/>
  <c r="K1460" i="5"/>
  <c r="J1460" i="5"/>
  <c r="O1460" i="5" s="1" a="1"/>
  <c r="O1460" i="5" s="1"/>
  <c r="M1482" i="5" a="1"/>
  <c r="M1482" i="5" s="1"/>
  <c r="K1482" i="5"/>
  <c r="J1482" i="5"/>
  <c r="O1482" i="5" s="1" a="1"/>
  <c r="O1482" i="5" s="1"/>
  <c r="M1514" i="5" a="1"/>
  <c r="M1514" i="5" s="1"/>
  <c r="N1514" i="5" a="1"/>
  <c r="N1514" i="5" s="1"/>
  <c r="K1514" i="5"/>
  <c r="J1514" i="5"/>
  <c r="O1514" i="5" s="1" a="1"/>
  <c r="O1514" i="5" s="1"/>
  <c r="M1575" i="5" a="1"/>
  <c r="M1575" i="5" s="1"/>
  <c r="K1575" i="5"/>
  <c r="N1575" i="5" a="1"/>
  <c r="N1575" i="5" s="1"/>
  <c r="M1577" i="5" a="1"/>
  <c r="M1577" i="5" s="1"/>
  <c r="N1577" i="5" a="1"/>
  <c r="N1577" i="5" s="1"/>
  <c r="K1577" i="5"/>
  <c r="J1577" i="5"/>
  <c r="O1577" i="5" s="1" a="1"/>
  <c r="O1577" i="5" s="1"/>
  <c r="M1596" i="5" a="1"/>
  <c r="M1596" i="5" s="1"/>
  <c r="K1596" i="5"/>
  <c r="N1596" i="5" a="1"/>
  <c r="N1596" i="5" s="1"/>
  <c r="M1682" i="5" a="1"/>
  <c r="M1682" i="5" s="1"/>
  <c r="N1682" i="5" a="1"/>
  <c r="N1682" i="5" s="1"/>
  <c r="K1682" i="5"/>
  <c r="J1682" i="5"/>
  <c r="O1682" i="5" s="1" a="1"/>
  <c r="O1682" i="5" s="1"/>
  <c r="K1698" i="5"/>
  <c r="N1698" i="5" a="1"/>
  <c r="N1698" i="5" s="1"/>
  <c r="M1698" i="5" a="1"/>
  <c r="M1698" i="5" s="1"/>
  <c r="N1785" i="5" a="1"/>
  <c r="N1785" i="5" s="1"/>
  <c r="K1785" i="5"/>
  <c r="M1785" i="5" a="1"/>
  <c r="M1785" i="5" s="1"/>
  <c r="J1785" i="5"/>
  <c r="O1785" i="5" s="1" a="1"/>
  <c r="O1785" i="5" s="1"/>
  <c r="M27" i="5" a="1"/>
  <c r="M27" i="5" s="1"/>
  <c r="K27" i="5"/>
  <c r="J27" i="5"/>
  <c r="O27" i="5" s="1" a="1"/>
  <c r="O27" i="5" s="1"/>
  <c r="M63" i="5" a="1"/>
  <c r="M63" i="5" s="1"/>
  <c r="K63" i="5"/>
  <c r="J63" i="5"/>
  <c r="O63" i="5" s="1" a="1"/>
  <c r="O63" i="5" s="1"/>
  <c r="M99" i="5" a="1"/>
  <c r="M99" i="5" s="1"/>
  <c r="K99" i="5"/>
  <c r="J99" i="5"/>
  <c r="O99" i="5" s="1" a="1"/>
  <c r="O99" i="5" s="1"/>
  <c r="M105" i="5" a="1"/>
  <c r="M105" i="5" s="1"/>
  <c r="N105" i="5" a="1"/>
  <c r="N105" i="5" s="1"/>
  <c r="M110" i="5" a="1"/>
  <c r="M110" i="5" s="1"/>
  <c r="J110" i="5"/>
  <c r="O110" i="5" s="1" a="1"/>
  <c r="O110" i="5" s="1"/>
  <c r="N110" i="5" a="1"/>
  <c r="N110" i="5" s="1"/>
  <c r="M450" i="5" a="1"/>
  <c r="M450" i="5" s="1"/>
  <c r="N450" i="5" a="1"/>
  <c r="N450" i="5" s="1"/>
  <c r="K450" i="5"/>
  <c r="J450" i="5"/>
  <c r="O450" i="5" s="1" a="1"/>
  <c r="O450" i="5" s="1"/>
  <c r="M466" i="5" a="1"/>
  <c r="M466" i="5" s="1"/>
  <c r="N466" i="5" a="1"/>
  <c r="N466" i="5" s="1"/>
  <c r="J466" i="5"/>
  <c r="O466" i="5" s="1" a="1"/>
  <c r="O466" i="5" s="1"/>
  <c r="M523" i="5" a="1"/>
  <c r="M523" i="5" s="1"/>
  <c r="N523" i="5" a="1"/>
  <c r="N523" i="5" s="1"/>
  <c r="K523" i="5"/>
  <c r="J523" i="5"/>
  <c r="O523" i="5" s="1" a="1"/>
  <c r="O523" i="5" s="1"/>
  <c r="M525" i="5" a="1"/>
  <c r="M525" i="5" s="1"/>
  <c r="N525" i="5" a="1"/>
  <c r="N525" i="5" s="1"/>
  <c r="M594" i="5" a="1"/>
  <c r="M594" i="5" s="1"/>
  <c r="N594" i="5" a="1"/>
  <c r="N594" i="5" s="1"/>
  <c r="K594" i="5"/>
  <c r="J594" i="5"/>
  <c r="O594" i="5" s="1" a="1"/>
  <c r="O594" i="5" s="1"/>
  <c r="M610" i="5" a="1"/>
  <c r="M610" i="5" s="1"/>
  <c r="N610" i="5" a="1"/>
  <c r="N610" i="5" s="1"/>
  <c r="J610" i="5"/>
  <c r="O610" i="5" s="1" a="1"/>
  <c r="O610" i="5" s="1"/>
  <c r="K715" i="5"/>
  <c r="N722" i="5" a="1"/>
  <c r="N722" i="5" s="1"/>
  <c r="K722" i="5"/>
  <c r="M722" i="5" a="1"/>
  <c r="M722" i="5" s="1"/>
  <c r="N763" i="5" a="1"/>
  <c r="N763" i="5" s="1"/>
  <c r="J763" i="5"/>
  <c r="O763" i="5" s="1" a="1"/>
  <c r="O763" i="5" s="1"/>
  <c r="N802" i="5" a="1"/>
  <c r="N802" i="5" s="1"/>
  <c r="M810" i="5" a="1"/>
  <c r="M810" i="5" s="1"/>
  <c r="K810" i="5"/>
  <c r="N810" i="5" a="1"/>
  <c r="N810" i="5" s="1"/>
  <c r="J810" i="5"/>
  <c r="O810" i="5" s="1" a="1"/>
  <c r="O810" i="5" s="1"/>
  <c r="M834" i="5" a="1"/>
  <c r="M834" i="5" s="1"/>
  <c r="K834" i="5"/>
  <c r="M871" i="5" a="1"/>
  <c r="M871" i="5" s="1"/>
  <c r="N871" i="5" a="1"/>
  <c r="N871" i="5" s="1"/>
  <c r="J871" i="5"/>
  <c r="O871" i="5" s="1" a="1"/>
  <c r="O871" i="5" s="1"/>
  <c r="M902" i="5" a="1"/>
  <c r="M902" i="5" s="1"/>
  <c r="K902" i="5"/>
  <c r="N902" i="5" a="1"/>
  <c r="N902" i="5" s="1"/>
  <c r="M912" i="5" a="1"/>
  <c r="M912" i="5" s="1"/>
  <c r="K912" i="5"/>
  <c r="J912" i="5"/>
  <c r="O912" i="5" s="1" a="1"/>
  <c r="O912" i="5" s="1"/>
  <c r="M917" i="5" a="1"/>
  <c r="M917" i="5" s="1"/>
  <c r="N917" i="5" a="1"/>
  <c r="N917" i="5" s="1"/>
  <c r="K917" i="5"/>
  <c r="J917" i="5"/>
  <c r="O917" i="5" s="1" a="1"/>
  <c r="O917" i="5" s="1"/>
  <c r="M922" i="5" a="1"/>
  <c r="M922" i="5" s="1"/>
  <c r="K922" i="5"/>
  <c r="N922" i="5" a="1"/>
  <c r="N922" i="5" s="1"/>
  <c r="J922" i="5"/>
  <c r="O922" i="5" s="1" a="1"/>
  <c r="O922" i="5" s="1"/>
  <c r="J932" i="5"/>
  <c r="O932" i="5" s="1" a="1"/>
  <c r="O932" i="5" s="1"/>
  <c r="M945" i="5" a="1"/>
  <c r="M945" i="5" s="1"/>
  <c r="K945" i="5"/>
  <c r="J945" i="5"/>
  <c r="O945" i="5" s="1" a="1"/>
  <c r="O945" i="5" s="1"/>
  <c r="M995" i="5" a="1"/>
  <c r="M995" i="5" s="1"/>
  <c r="N995" i="5" a="1"/>
  <c r="N995" i="5" s="1"/>
  <c r="K995" i="5"/>
  <c r="M1005" i="5" a="1"/>
  <c r="M1005" i="5" s="1"/>
  <c r="K1005" i="5"/>
  <c r="N1005" i="5" a="1"/>
  <c r="N1005" i="5" s="1"/>
  <c r="J1005" i="5"/>
  <c r="O1005" i="5" s="1" a="1"/>
  <c r="O1005" i="5" s="1"/>
  <c r="M1020" i="5" a="1"/>
  <c r="M1020" i="5" s="1"/>
  <c r="K1020" i="5"/>
  <c r="J1020" i="5"/>
  <c r="O1020" i="5" s="1" a="1"/>
  <c r="O1020" i="5" s="1"/>
  <c r="M1025" i="5" a="1"/>
  <c r="M1025" i="5" s="1"/>
  <c r="N1025" i="5" a="1"/>
  <c r="N1025" i="5" s="1"/>
  <c r="K1025" i="5"/>
  <c r="J1025" i="5"/>
  <c r="O1025" i="5" s="1" a="1"/>
  <c r="O1025" i="5" s="1"/>
  <c r="M1030" i="5" a="1"/>
  <c r="M1030" i="5" s="1"/>
  <c r="K1030" i="5"/>
  <c r="N1030" i="5" a="1"/>
  <c r="N1030" i="5" s="1"/>
  <c r="J1030" i="5"/>
  <c r="O1030" i="5" s="1" a="1"/>
  <c r="O1030" i="5" s="1"/>
  <c r="J1040" i="5"/>
  <c r="O1040" i="5" s="1" a="1"/>
  <c r="O1040" i="5" s="1"/>
  <c r="M1055" i="5" a="1"/>
  <c r="M1055" i="5" s="1"/>
  <c r="N1055" i="5" a="1"/>
  <c r="N1055" i="5" s="1"/>
  <c r="K1055" i="5"/>
  <c r="M1078" i="5" a="1"/>
  <c r="M1078" i="5" s="1"/>
  <c r="K1078" i="5"/>
  <c r="J1100" i="5"/>
  <c r="O1100" i="5" s="1" a="1"/>
  <c r="O1100" i="5" s="1"/>
  <c r="M1185" i="5" a="1"/>
  <c r="M1185" i="5" s="1"/>
  <c r="K1185" i="5"/>
  <c r="N1185" i="5" a="1"/>
  <c r="N1185" i="5" s="1"/>
  <c r="J1185" i="5"/>
  <c r="O1185" i="5" s="1" a="1"/>
  <c r="O1185" i="5" s="1"/>
  <c r="M1197" i="5" a="1"/>
  <c r="M1197" i="5" s="1"/>
  <c r="K1197" i="5"/>
  <c r="J1197" i="5"/>
  <c r="O1197" i="5" s="1" a="1"/>
  <c r="O1197" i="5" s="1"/>
  <c r="J1292" i="5"/>
  <c r="O1292" i="5" s="1" a="1"/>
  <c r="O1292" i="5" s="1"/>
  <c r="J1304" i="5"/>
  <c r="O1304" i="5" s="1" a="1"/>
  <c r="O1304" i="5" s="1"/>
  <c r="M1325" i="5" a="1"/>
  <c r="M1325" i="5" s="1"/>
  <c r="N1325" i="5" a="1"/>
  <c r="N1325" i="5" s="1"/>
  <c r="K1325" i="5"/>
  <c r="J1325" i="5"/>
  <c r="O1325" i="5" s="1" a="1"/>
  <c r="O1325" i="5" s="1"/>
  <c r="M1430" i="5" a="1"/>
  <c r="M1430" i="5" s="1"/>
  <c r="N1430" i="5" a="1"/>
  <c r="N1430" i="5" s="1"/>
  <c r="K1430" i="5"/>
  <c r="J1430" i="5"/>
  <c r="O1430" i="5" s="1" a="1"/>
  <c r="O1430" i="5" s="1"/>
  <c r="M1472" i="5" a="1"/>
  <c r="M1472" i="5" s="1"/>
  <c r="N1472" i="5" a="1"/>
  <c r="N1472" i="5" s="1"/>
  <c r="K1472" i="5"/>
  <c r="M1484" i="5" a="1"/>
  <c r="M1484" i="5" s="1"/>
  <c r="N1484" i="5" a="1"/>
  <c r="N1484" i="5" s="1"/>
  <c r="K1484" i="5"/>
  <c r="M1500" i="5" a="1"/>
  <c r="M1500" i="5" s="1"/>
  <c r="K1500" i="5"/>
  <c r="N1500" i="5" a="1"/>
  <c r="N1500" i="5" s="1"/>
  <c r="J1500" i="5"/>
  <c r="O1500" i="5" s="1" a="1"/>
  <c r="O1500" i="5" s="1"/>
  <c r="M1533" i="5" a="1"/>
  <c r="M1533" i="5" s="1"/>
  <c r="K1533" i="5"/>
  <c r="M1629" i="5" a="1"/>
  <c r="M1629" i="5" s="1"/>
  <c r="K1629" i="5"/>
  <c r="J1629" i="5"/>
  <c r="O1629" i="5" s="1" a="1"/>
  <c r="O1629" i="5" s="1"/>
  <c r="M1662" i="5" a="1"/>
  <c r="M1662" i="5" s="1"/>
  <c r="K1662" i="5"/>
  <c r="J1662" i="5"/>
  <c r="O1662" i="5" s="1" a="1"/>
  <c r="O1662" i="5" s="1"/>
  <c r="J1698" i="5"/>
  <c r="O1698" i="5" s="1" a="1"/>
  <c r="O1698" i="5" s="1"/>
  <c r="M29" i="5" a="1"/>
  <c r="M29" i="5" s="1"/>
  <c r="K29" i="5"/>
  <c r="J29" i="5"/>
  <c r="O29" i="5" s="1" a="1"/>
  <c r="O29" i="5" s="1"/>
  <c r="M35" i="5" a="1"/>
  <c r="M35" i="5" s="1"/>
  <c r="K35" i="5"/>
  <c r="N52" i="5" a="1"/>
  <c r="N52" i="5" s="1"/>
  <c r="J60" i="5"/>
  <c r="O60" i="5" s="1" a="1"/>
  <c r="O60" i="5" s="1"/>
  <c r="K92" i="5"/>
  <c r="M103" i="5" a="1"/>
  <c r="M103" i="5" s="1"/>
  <c r="N103" i="5" a="1"/>
  <c r="N103" i="5" s="1"/>
  <c r="K103" i="5"/>
  <c r="M107" i="5" a="1"/>
  <c r="M107" i="5" s="1"/>
  <c r="K107" i="5"/>
  <c r="K110" i="5"/>
  <c r="M139" i="5" a="1"/>
  <c r="M139" i="5" s="1"/>
  <c r="N139" i="5" a="1"/>
  <c r="N139" i="5" s="1"/>
  <c r="K139" i="5"/>
  <c r="M143" i="5" a="1"/>
  <c r="M143" i="5" s="1"/>
  <c r="K143" i="5"/>
  <c r="M174" i="5" a="1"/>
  <c r="M174" i="5" s="1"/>
  <c r="N174" i="5" a="1"/>
  <c r="N174" i="5" s="1"/>
  <c r="K174" i="5"/>
  <c r="J174" i="5"/>
  <c r="O174" i="5" s="1" a="1"/>
  <c r="O174" i="5" s="1"/>
  <c r="J239" i="5"/>
  <c r="O239" i="5" s="1" a="1"/>
  <c r="O239" i="5" s="1"/>
  <c r="M247" i="5" a="1"/>
  <c r="M247" i="5" s="1"/>
  <c r="N247" i="5" a="1"/>
  <c r="N247" i="5" s="1"/>
  <c r="J247" i="5"/>
  <c r="O247" i="5" s="1" a="1"/>
  <c r="O247" i="5" s="1"/>
  <c r="K247" i="5"/>
  <c r="M393" i="5" a="1"/>
  <c r="M393" i="5" s="1"/>
  <c r="N393" i="5" a="1"/>
  <c r="N393" i="5" s="1"/>
  <c r="M407" i="5" a="1"/>
  <c r="M407" i="5" s="1"/>
  <c r="N407" i="5" a="1"/>
  <c r="N407" i="5" s="1"/>
  <c r="K407" i="5"/>
  <c r="K454" i="5"/>
  <c r="J513" i="5"/>
  <c r="O513" i="5" s="1" a="1"/>
  <c r="O513" i="5" s="1"/>
  <c r="M535" i="5" a="1"/>
  <c r="M535" i="5" s="1"/>
  <c r="N535" i="5" a="1"/>
  <c r="N535" i="5" s="1"/>
  <c r="K535" i="5"/>
  <c r="J535" i="5"/>
  <c r="O535" i="5" s="1" a="1"/>
  <c r="O535" i="5" s="1"/>
  <c r="M551" i="5" a="1"/>
  <c r="M551" i="5" s="1"/>
  <c r="N551" i="5" a="1"/>
  <c r="N551" i="5" s="1"/>
  <c r="K551" i="5"/>
  <c r="J657" i="5"/>
  <c r="O657" i="5" s="1" a="1"/>
  <c r="O657" i="5" s="1"/>
  <c r="J757" i="5"/>
  <c r="O757" i="5" s="1" a="1"/>
  <c r="O757" i="5" s="1"/>
  <c r="K757" i="5"/>
  <c r="N770" i="5" a="1"/>
  <c r="N770" i="5" s="1"/>
  <c r="K770" i="5"/>
  <c r="M770" i="5" a="1"/>
  <c r="M770" i="5" s="1"/>
  <c r="K793" i="5"/>
  <c r="M805" i="5" a="1"/>
  <c r="M805" i="5" s="1"/>
  <c r="N805" i="5" a="1"/>
  <c r="N805" i="5" s="1"/>
  <c r="K805" i="5"/>
  <c r="J805" i="5"/>
  <c r="O805" i="5" s="1" a="1"/>
  <c r="O805" i="5" s="1"/>
  <c r="M808" i="5" a="1"/>
  <c r="M808" i="5" s="1"/>
  <c r="N808" i="5" a="1"/>
  <c r="N808" i="5" s="1"/>
  <c r="J834" i="5"/>
  <c r="O834" i="5" s="1" a="1"/>
  <c r="O834" i="5" s="1"/>
  <c r="J854" i="5"/>
  <c r="O854" i="5" s="1" a="1"/>
  <c r="O854" i="5" s="1"/>
  <c r="M893" i="5" a="1"/>
  <c r="M893" i="5" s="1"/>
  <c r="K893" i="5"/>
  <c r="M925" i="5" a="1"/>
  <c r="M925" i="5" s="1"/>
  <c r="K925" i="5"/>
  <c r="J947" i="5"/>
  <c r="O947" i="5" s="1" a="1"/>
  <c r="O947" i="5" s="1"/>
  <c r="M985" i="5" a="1"/>
  <c r="M985" i="5" s="1"/>
  <c r="K985" i="5"/>
  <c r="N985" i="5" a="1"/>
  <c r="N985" i="5" s="1"/>
  <c r="J985" i="5"/>
  <c r="O985" i="5" s="1" a="1"/>
  <c r="O985" i="5" s="1"/>
  <c r="M1008" i="5" a="1"/>
  <c r="M1008" i="5" s="1"/>
  <c r="K1008" i="5"/>
  <c r="J1008" i="5"/>
  <c r="O1008" i="5" s="1" a="1"/>
  <c r="O1008" i="5" s="1"/>
  <c r="M1058" i="5" a="1"/>
  <c r="M1058" i="5" s="1"/>
  <c r="N1058" i="5" a="1"/>
  <c r="N1058" i="5" s="1"/>
  <c r="K1058" i="5"/>
  <c r="M1068" i="5" a="1"/>
  <c r="M1068" i="5" s="1"/>
  <c r="K1068" i="5"/>
  <c r="N1068" i="5" a="1"/>
  <c r="N1068" i="5" s="1"/>
  <c r="J1068" i="5"/>
  <c r="O1068" i="5" s="1" a="1"/>
  <c r="O1068" i="5" s="1"/>
  <c r="M1178" i="5" a="1"/>
  <c r="M1178" i="5" s="1"/>
  <c r="N1178" i="5" a="1"/>
  <c r="N1178" i="5" s="1"/>
  <c r="K1178" i="5"/>
  <c r="J1178" i="5"/>
  <c r="O1178" i="5" s="1" a="1"/>
  <c r="O1178" i="5" s="1"/>
  <c r="N1197" i="5" a="1"/>
  <c r="N1197" i="5" s="1"/>
  <c r="M1206" i="5" a="1"/>
  <c r="M1206" i="5" s="1"/>
  <c r="K1206" i="5"/>
  <c r="N1206" i="5" a="1"/>
  <c r="N1206" i="5" s="1"/>
  <c r="J1206" i="5"/>
  <c r="O1206" i="5" s="1" a="1"/>
  <c r="O1206" i="5" s="1"/>
  <c r="M1220" i="5" a="1"/>
  <c r="M1220" i="5" s="1"/>
  <c r="N1220" i="5" a="1"/>
  <c r="N1220" i="5" s="1"/>
  <c r="K1220" i="5"/>
  <c r="M1232" i="5" a="1"/>
  <c r="M1232" i="5" s="1"/>
  <c r="N1232" i="5" a="1"/>
  <c r="N1232" i="5" s="1"/>
  <c r="K1232" i="5"/>
  <c r="M1248" i="5" a="1"/>
  <c r="M1248" i="5" s="1"/>
  <c r="K1248" i="5"/>
  <c r="N1248" i="5" a="1"/>
  <c r="N1248" i="5" s="1"/>
  <c r="J1248" i="5"/>
  <c r="O1248" i="5" s="1" a="1"/>
  <c r="O1248" i="5" s="1"/>
  <c r="M1274" i="5" a="1"/>
  <c r="M1274" i="5" s="1"/>
  <c r="N1274" i="5" a="1"/>
  <c r="N1274" i="5" s="1"/>
  <c r="K1274" i="5"/>
  <c r="J1274" i="5"/>
  <c r="O1274" i="5" s="1" a="1"/>
  <c r="O1274" i="5" s="1"/>
  <c r="M1281" i="5" a="1"/>
  <c r="M1281" i="5" s="1"/>
  <c r="K1281" i="5"/>
  <c r="M1283" i="5" a="1"/>
  <c r="M1283" i="5" s="1"/>
  <c r="N1283" i="5" a="1"/>
  <c r="N1283" i="5" s="1"/>
  <c r="K1283" i="5"/>
  <c r="J1313" i="5"/>
  <c r="O1313" i="5" s="1" a="1"/>
  <c r="O1313" i="5" s="1"/>
  <c r="J1344" i="5"/>
  <c r="O1344" i="5" s="1" a="1"/>
  <c r="O1344" i="5" s="1"/>
  <c r="J1355" i="5"/>
  <c r="O1355" i="5" s="1" a="1"/>
  <c r="O1355" i="5" s="1"/>
  <c r="M1365" i="5" a="1"/>
  <c r="M1365" i="5" s="1"/>
  <c r="K1365" i="5"/>
  <c r="N1365" i="5" a="1"/>
  <c r="N1365" i="5" s="1"/>
  <c r="J1365" i="5"/>
  <c r="O1365" i="5" s="1" a="1"/>
  <c r="O1365" i="5" s="1"/>
  <c r="M1377" i="5" a="1"/>
  <c r="M1377" i="5" s="1"/>
  <c r="K1377" i="5"/>
  <c r="J1377" i="5"/>
  <c r="O1377" i="5" s="1" a="1"/>
  <c r="O1377" i="5" s="1"/>
  <c r="M1442" i="5" a="1"/>
  <c r="M1442" i="5" s="1"/>
  <c r="N1442" i="5" a="1"/>
  <c r="N1442" i="5" s="1"/>
  <c r="K1442" i="5"/>
  <c r="J1442" i="5"/>
  <c r="O1442" i="5" s="1" a="1"/>
  <c r="O1442" i="5" s="1"/>
  <c r="J1472" i="5"/>
  <c r="O1472" i="5" s="1" a="1"/>
  <c r="O1472" i="5" s="1"/>
  <c r="J1484" i="5"/>
  <c r="O1484" i="5" s="1" a="1"/>
  <c r="O1484" i="5" s="1"/>
  <c r="M1505" i="5" a="1"/>
  <c r="M1505" i="5" s="1"/>
  <c r="N1505" i="5" a="1"/>
  <c r="N1505" i="5" s="1"/>
  <c r="K1505" i="5"/>
  <c r="J1505" i="5"/>
  <c r="O1505" i="5" s="1" a="1"/>
  <c r="O1505" i="5" s="1"/>
  <c r="M1517" i="5" a="1"/>
  <c r="M1517" i="5" s="1"/>
  <c r="N1517" i="5" a="1"/>
  <c r="N1517" i="5" s="1"/>
  <c r="K1517" i="5"/>
  <c r="J1517" i="5"/>
  <c r="O1517" i="5" s="1" a="1"/>
  <c r="O1517" i="5" s="1"/>
  <c r="J1575" i="5"/>
  <c r="O1575" i="5" s="1" a="1"/>
  <c r="O1575" i="5" s="1"/>
  <c r="N1629" i="5" a="1"/>
  <c r="N1629" i="5" s="1"/>
  <c r="M1650" i="5" a="1"/>
  <c r="M1650" i="5" s="1"/>
  <c r="K1650" i="5"/>
  <c r="J1650" i="5"/>
  <c r="O1650" i="5" s="1" a="1"/>
  <c r="O1650" i="5" s="1"/>
  <c r="M1680" i="5" a="1"/>
  <c r="M1680" i="5" s="1"/>
  <c r="K1680" i="5"/>
  <c r="N1680" i="5" a="1"/>
  <c r="N1680" i="5" s="1"/>
  <c r="J1680" i="5"/>
  <c r="O1680" i="5" s="1" a="1"/>
  <c r="O1680" i="5" s="1"/>
  <c r="N1714" i="5" a="1"/>
  <c r="N1714" i="5" s="1"/>
  <c r="M1714" i="5" a="1"/>
  <c r="M1714" i="5" s="1"/>
  <c r="J1714" i="5"/>
  <c r="O1714" i="5" s="1" a="1"/>
  <c r="O1714" i="5" s="1"/>
  <c r="M1739" i="5" a="1"/>
  <c r="M1739" i="5" s="1"/>
  <c r="K1739" i="5"/>
  <c r="N1739" i="5" a="1"/>
  <c r="N1739" i="5" s="1"/>
  <c r="M1748" i="5" a="1"/>
  <c r="M1748" i="5" s="1"/>
  <c r="K1748" i="5"/>
  <c r="J1748" i="5"/>
  <c r="O1748" i="5" s="1" a="1"/>
  <c r="O1748" i="5" s="1"/>
  <c r="N1748" i="5" a="1"/>
  <c r="N1748" i="5" s="1"/>
  <c r="M1751" i="5" a="1"/>
  <c r="M1751" i="5" s="1"/>
  <c r="N1751" i="5" a="1"/>
  <c r="N1751" i="5" s="1"/>
  <c r="K1751" i="5"/>
  <c r="J1751" i="5"/>
  <c r="O1751" i="5" s="1" a="1"/>
  <c r="O1751" i="5" s="1"/>
  <c r="N27" i="5" a="1"/>
  <c r="N27" i="5" s="1"/>
  <c r="K33" i="5"/>
  <c r="M44" i="5" a="1"/>
  <c r="M44" i="5" s="1"/>
  <c r="N44" i="5" a="1"/>
  <c r="N44" i="5" s="1"/>
  <c r="M78" i="5" a="1"/>
  <c r="M78" i="5" s="1"/>
  <c r="N78" i="5" a="1"/>
  <c r="N78" i="5" s="1"/>
  <c r="K78" i="5"/>
  <c r="J78" i="5"/>
  <c r="O78" i="5" s="1" a="1"/>
  <c r="O78" i="5" s="1"/>
  <c r="N135" i="5" a="1"/>
  <c r="N135" i="5" s="1"/>
  <c r="J143" i="5"/>
  <c r="O143" i="5" s="1" a="1"/>
  <c r="O143" i="5" s="1"/>
  <c r="J249" i="5"/>
  <c r="O249" i="5" s="1" a="1"/>
  <c r="O249" i="5" s="1"/>
  <c r="K334" i="5"/>
  <c r="M342" i="5" a="1"/>
  <c r="M342" i="5" s="1"/>
  <c r="N342" i="5" a="1"/>
  <c r="N342" i="5" s="1"/>
  <c r="K342" i="5"/>
  <c r="J342" i="5"/>
  <c r="O342" i="5" s="1" a="1"/>
  <c r="O342" i="5" s="1"/>
  <c r="K478" i="5"/>
  <c r="J537" i="5"/>
  <c r="O537" i="5" s="1" a="1"/>
  <c r="O537" i="5" s="1"/>
  <c r="M575" i="5" a="1"/>
  <c r="M575" i="5" s="1"/>
  <c r="N575" i="5" a="1"/>
  <c r="N575" i="5" s="1"/>
  <c r="K575" i="5"/>
  <c r="M630" i="5" a="1"/>
  <c r="M630" i="5" s="1"/>
  <c r="N630" i="5" a="1"/>
  <c r="N630" i="5" s="1"/>
  <c r="K630" i="5"/>
  <c r="J630" i="5"/>
  <c r="O630" i="5" s="1" a="1"/>
  <c r="O630" i="5" s="1"/>
  <c r="N755" i="5" a="1"/>
  <c r="N755" i="5" s="1"/>
  <c r="M755" i="5" a="1"/>
  <c r="M755" i="5" s="1"/>
  <c r="K755" i="5"/>
  <c r="M757" i="5" a="1"/>
  <c r="M757" i="5" s="1"/>
  <c r="J781" i="5"/>
  <c r="O781" i="5" s="1" a="1"/>
  <c r="O781" i="5" s="1"/>
  <c r="N781" i="5" a="1"/>
  <c r="N781" i="5" s="1"/>
  <c r="M781" i="5" a="1"/>
  <c r="M781" i="5" s="1"/>
  <c r="M796" i="5" a="1"/>
  <c r="M796" i="5" s="1"/>
  <c r="N796" i="5" a="1"/>
  <c r="N796" i="5" s="1"/>
  <c r="N834" i="5" a="1"/>
  <c r="N834" i="5" s="1"/>
  <c r="N849" i="5" a="1"/>
  <c r="N849" i="5" s="1"/>
  <c r="M881" i="5" a="1"/>
  <c r="M881" i="5" s="1"/>
  <c r="N881" i="5" a="1"/>
  <c r="N881" i="5" s="1"/>
  <c r="K881" i="5"/>
  <c r="M918" i="5" a="1"/>
  <c r="M918" i="5" s="1"/>
  <c r="K918" i="5"/>
  <c r="J918" i="5"/>
  <c r="O918" i="5" s="1" a="1"/>
  <c r="O918" i="5" s="1"/>
  <c r="M943" i="5" a="1"/>
  <c r="M943" i="5" s="1"/>
  <c r="K943" i="5"/>
  <c r="M968" i="5" a="1"/>
  <c r="M968" i="5" s="1"/>
  <c r="N968" i="5" a="1"/>
  <c r="N968" i="5" s="1"/>
  <c r="K968" i="5"/>
  <c r="N975" i="5" a="1"/>
  <c r="N975" i="5" s="1"/>
  <c r="M1003" i="5" a="1"/>
  <c r="M1003" i="5" s="1"/>
  <c r="K1003" i="5"/>
  <c r="N1003" i="5" a="1"/>
  <c r="N1003" i="5" s="1"/>
  <c r="J1003" i="5"/>
  <c r="O1003" i="5" s="1" a="1"/>
  <c r="O1003" i="5" s="1"/>
  <c r="M1026" i="5" a="1"/>
  <c r="M1026" i="5" s="1"/>
  <c r="K1026" i="5"/>
  <c r="J1026" i="5"/>
  <c r="O1026" i="5" s="1" a="1"/>
  <c r="O1026" i="5" s="1"/>
  <c r="M1051" i="5" a="1"/>
  <c r="M1051" i="5" s="1"/>
  <c r="K1051" i="5"/>
  <c r="N1078" i="5" a="1"/>
  <c r="N1078" i="5" s="1"/>
  <c r="N1083" i="5" a="1"/>
  <c r="N1083" i="5" s="1"/>
  <c r="M1086" i="5" a="1"/>
  <c r="M1086" i="5" s="1"/>
  <c r="K1086" i="5"/>
  <c r="N1086" i="5" a="1"/>
  <c r="N1086" i="5" s="1"/>
  <c r="J1086" i="5"/>
  <c r="O1086" i="5" s="1" a="1"/>
  <c r="O1086" i="5" s="1"/>
  <c r="M1101" i="5" a="1"/>
  <c r="M1101" i="5" s="1"/>
  <c r="K1101" i="5"/>
  <c r="J1101" i="5"/>
  <c r="O1101" i="5" s="1" a="1"/>
  <c r="O1101" i="5" s="1"/>
  <c r="M1106" i="5" a="1"/>
  <c r="M1106" i="5" s="1"/>
  <c r="N1106" i="5" a="1"/>
  <c r="N1106" i="5" s="1"/>
  <c r="K1106" i="5"/>
  <c r="J1106" i="5"/>
  <c r="O1106" i="5" s="1" a="1"/>
  <c r="O1106" i="5" s="1"/>
  <c r="M1134" i="5" a="1"/>
  <c r="M1134" i="5" s="1"/>
  <c r="K1134" i="5"/>
  <c r="N1134" i="5" a="1"/>
  <c r="N1134" i="5" s="1"/>
  <c r="J1134" i="5"/>
  <c r="O1134" i="5" s="1" a="1"/>
  <c r="O1134" i="5" s="1"/>
  <c r="M1146" i="5" a="1"/>
  <c r="M1146" i="5" s="1"/>
  <c r="K1146" i="5"/>
  <c r="J1146" i="5"/>
  <c r="O1146" i="5" s="1" a="1"/>
  <c r="O1146" i="5" s="1"/>
  <c r="M1169" i="5" a="1"/>
  <c r="M1169" i="5" s="1"/>
  <c r="N1169" i="5" a="1"/>
  <c r="N1169" i="5" s="1"/>
  <c r="K1169" i="5"/>
  <c r="M1209" i="5" a="1"/>
  <c r="M1209" i="5" s="1"/>
  <c r="K1209" i="5"/>
  <c r="M1211" i="5" a="1"/>
  <c r="M1211" i="5" s="1"/>
  <c r="N1211" i="5" a="1"/>
  <c r="N1211" i="5" s="1"/>
  <c r="K1211" i="5"/>
  <c r="N1230" i="5" a="1"/>
  <c r="N1230" i="5" s="1"/>
  <c r="J1281" i="5"/>
  <c r="O1281" i="5" s="1" a="1"/>
  <c r="O1281" i="5" s="1"/>
  <c r="M1316" i="5" a="1"/>
  <c r="M1316" i="5" s="1"/>
  <c r="N1316" i="5" a="1"/>
  <c r="N1316" i="5" s="1"/>
  <c r="K1316" i="5"/>
  <c r="J1316" i="5"/>
  <c r="O1316" i="5" s="1" a="1"/>
  <c r="O1316" i="5" s="1"/>
  <c r="M1370" i="5" a="1"/>
  <c r="M1370" i="5" s="1"/>
  <c r="N1370" i="5" a="1"/>
  <c r="N1370" i="5" s="1"/>
  <c r="K1370" i="5"/>
  <c r="J1370" i="5"/>
  <c r="O1370" i="5" s="1" a="1"/>
  <c r="O1370" i="5" s="1"/>
  <c r="M1433" i="5" a="1"/>
  <c r="M1433" i="5" s="1"/>
  <c r="N1433" i="5" a="1"/>
  <c r="N1433" i="5" s="1"/>
  <c r="K1433" i="5"/>
  <c r="J1433" i="5"/>
  <c r="O1433" i="5" s="1" a="1"/>
  <c r="O1433" i="5" s="1"/>
  <c r="M15" i="5" a="1"/>
  <c r="M15" i="5" s="1"/>
  <c r="K15" i="5"/>
  <c r="J15" i="5"/>
  <c r="O15" i="5" s="1" a="1"/>
  <c r="O15" i="5" s="1"/>
  <c r="N24" i="5" a="1"/>
  <c r="N24" i="5" s="1"/>
  <c r="M51" i="5" a="1"/>
  <c r="M51" i="5" s="1"/>
  <c r="K51" i="5"/>
  <c r="J51" i="5"/>
  <c r="O51" i="5" s="1" a="1"/>
  <c r="O51" i="5" s="1"/>
  <c r="M87" i="5" a="1"/>
  <c r="M87" i="5" s="1"/>
  <c r="K87" i="5"/>
  <c r="J87" i="5"/>
  <c r="O87" i="5" s="1" a="1"/>
  <c r="O87" i="5" s="1"/>
  <c r="M123" i="5" a="1"/>
  <c r="M123" i="5" s="1"/>
  <c r="K123" i="5"/>
  <c r="J123" i="5"/>
  <c r="O123" i="5" s="1" a="1"/>
  <c r="O123" i="5" s="1"/>
  <c r="N132" i="5" a="1"/>
  <c r="N132" i="5" s="1"/>
  <c r="K249" i="5"/>
  <c r="M283" i="5" a="1"/>
  <c r="M283" i="5" s="1"/>
  <c r="N283" i="5" a="1"/>
  <c r="N283" i="5" s="1"/>
  <c r="J283" i="5"/>
  <c r="O283" i="5" s="1" a="1"/>
  <c r="O283" i="5" s="1"/>
  <c r="K283" i="5"/>
  <c r="M285" i="5" a="1"/>
  <c r="M285" i="5" s="1"/>
  <c r="N285" i="5" a="1"/>
  <c r="N285" i="5" s="1"/>
  <c r="M370" i="5" a="1"/>
  <c r="M370" i="5" s="1"/>
  <c r="N370" i="5" a="1"/>
  <c r="N370" i="5" s="1"/>
  <c r="J370" i="5"/>
  <c r="O370" i="5" s="1" a="1"/>
  <c r="O370" i="5" s="1"/>
  <c r="M427" i="5" a="1"/>
  <c r="M427" i="5" s="1"/>
  <c r="N427" i="5" a="1"/>
  <c r="N427" i="5" s="1"/>
  <c r="K427" i="5"/>
  <c r="J427" i="5"/>
  <c r="O427" i="5" s="1" a="1"/>
  <c r="O427" i="5" s="1"/>
  <c r="M498" i="5" a="1"/>
  <c r="M498" i="5" s="1"/>
  <c r="N498" i="5" a="1"/>
  <c r="N498" i="5" s="1"/>
  <c r="K498" i="5"/>
  <c r="J498" i="5"/>
  <c r="O498" i="5" s="1" a="1"/>
  <c r="O498" i="5" s="1"/>
  <c r="M514" i="5" a="1"/>
  <c r="M514" i="5" s="1"/>
  <c r="N514" i="5" a="1"/>
  <c r="N514" i="5" s="1"/>
  <c r="J514" i="5"/>
  <c r="O514" i="5" s="1" a="1"/>
  <c r="O514" i="5" s="1"/>
  <c r="K537" i="5"/>
  <c r="M573" i="5" a="1"/>
  <c r="M573" i="5" s="1"/>
  <c r="N573" i="5" a="1"/>
  <c r="N573" i="5" s="1"/>
  <c r="M642" i="5" a="1"/>
  <c r="M642" i="5" s="1"/>
  <c r="N642" i="5" a="1"/>
  <c r="N642" i="5" s="1"/>
  <c r="K642" i="5"/>
  <c r="J642" i="5"/>
  <c r="O642" i="5" s="1" a="1"/>
  <c r="O642" i="5" s="1"/>
  <c r="M658" i="5" a="1"/>
  <c r="M658" i="5" s="1"/>
  <c r="N658" i="5" a="1"/>
  <c r="N658" i="5" s="1"/>
  <c r="J658" i="5"/>
  <c r="O658" i="5" s="1" a="1"/>
  <c r="O658" i="5" s="1"/>
  <c r="M670" i="5" a="1"/>
  <c r="M670" i="5" s="1"/>
  <c r="N670" i="5" a="1"/>
  <c r="N670" i="5" s="1"/>
  <c r="J670" i="5"/>
  <c r="O670" i="5" s="1" a="1"/>
  <c r="O670" i="5" s="1"/>
  <c r="M694" i="5" a="1"/>
  <c r="M694" i="5" s="1"/>
  <c r="N694" i="5" a="1"/>
  <c r="N694" i="5" s="1"/>
  <c r="J694" i="5"/>
  <c r="O694" i="5" s="1" a="1"/>
  <c r="O694" i="5" s="1"/>
  <c r="M798" i="5" a="1"/>
  <c r="M798" i="5" s="1"/>
  <c r="M806" i="5" a="1"/>
  <c r="M806" i="5" s="1"/>
  <c r="K806" i="5"/>
  <c r="M820" i="5" a="1"/>
  <c r="M820" i="5" s="1"/>
  <c r="N820" i="5" a="1"/>
  <c r="N820" i="5" s="1"/>
  <c r="K820" i="5"/>
  <c r="J820" i="5"/>
  <c r="O820" i="5" s="1" a="1"/>
  <c r="O820" i="5" s="1"/>
  <c r="J920" i="5"/>
  <c r="O920" i="5" s="1" a="1"/>
  <c r="O920" i="5" s="1"/>
  <c r="N925" i="5" a="1"/>
  <c r="N925" i="5" s="1"/>
  <c r="M933" i="5" a="1"/>
  <c r="M933" i="5" s="1"/>
  <c r="K933" i="5"/>
  <c r="N933" i="5" a="1"/>
  <c r="N933" i="5" s="1"/>
  <c r="J933" i="5"/>
  <c r="O933" i="5" s="1" a="1"/>
  <c r="O933" i="5" s="1"/>
  <c r="M948" i="5" a="1"/>
  <c r="M948" i="5" s="1"/>
  <c r="K948" i="5"/>
  <c r="J948" i="5"/>
  <c r="O948" i="5" s="1" a="1"/>
  <c r="O948" i="5" s="1"/>
  <c r="M953" i="5" a="1"/>
  <c r="M953" i="5" s="1"/>
  <c r="N953" i="5" a="1"/>
  <c r="N953" i="5" s="1"/>
  <c r="K953" i="5"/>
  <c r="J953" i="5"/>
  <c r="O953" i="5" s="1" a="1"/>
  <c r="O953" i="5" s="1"/>
  <c r="M983" i="5" a="1"/>
  <c r="M983" i="5" s="1"/>
  <c r="N983" i="5" a="1"/>
  <c r="N983" i="5" s="1"/>
  <c r="K983" i="5"/>
  <c r="N1008" i="5" a="1"/>
  <c r="N1008" i="5" s="1"/>
  <c r="M1031" i="5" a="1"/>
  <c r="M1031" i="5" s="1"/>
  <c r="N1031" i="5" a="1"/>
  <c r="N1031" i="5" s="1"/>
  <c r="K1031" i="5"/>
  <c r="J1076" i="5"/>
  <c r="O1076" i="5" s="1" a="1"/>
  <c r="O1076" i="5" s="1"/>
  <c r="M1091" i="5" a="1"/>
  <c r="M1091" i="5" s="1"/>
  <c r="N1091" i="5" a="1"/>
  <c r="N1091" i="5" s="1"/>
  <c r="K1091" i="5"/>
  <c r="M1118" i="5" a="1"/>
  <c r="M1118" i="5" s="1"/>
  <c r="N1118" i="5" a="1"/>
  <c r="N1118" i="5" s="1"/>
  <c r="K1118" i="5"/>
  <c r="J1118" i="5"/>
  <c r="O1118" i="5" s="1" a="1"/>
  <c r="O1118" i="5" s="1"/>
  <c r="J1160" i="5"/>
  <c r="O1160" i="5" s="1" a="1"/>
  <c r="O1160" i="5" s="1"/>
  <c r="M1179" i="5" a="1"/>
  <c r="M1179" i="5" s="1"/>
  <c r="K1179" i="5"/>
  <c r="N1179" i="5" a="1"/>
  <c r="N1179" i="5" s="1"/>
  <c r="N1305" i="5" a="1"/>
  <c r="N1305" i="5" s="1"/>
  <c r="M1328" i="5" a="1"/>
  <c r="M1328" i="5" s="1"/>
  <c r="N1328" i="5" a="1"/>
  <c r="N1328" i="5" s="1"/>
  <c r="K1328" i="5"/>
  <c r="M1349" i="5" a="1"/>
  <c r="M1349" i="5" s="1"/>
  <c r="N1349" i="5" a="1"/>
  <c r="N1349" i="5" s="1"/>
  <c r="K1349" i="5"/>
  <c r="M1368" i="5" a="1"/>
  <c r="M1368" i="5" s="1"/>
  <c r="K1368" i="5"/>
  <c r="N1368" i="5" a="1"/>
  <c r="N1368" i="5" s="1"/>
  <c r="M1382" i="5" a="1"/>
  <c r="M1382" i="5" s="1"/>
  <c r="N1382" i="5" a="1"/>
  <c r="N1382" i="5" s="1"/>
  <c r="K1382" i="5"/>
  <c r="J1382" i="5"/>
  <c r="O1382" i="5" s="1" a="1"/>
  <c r="O1382" i="5" s="1"/>
  <c r="M1389" i="5" a="1"/>
  <c r="M1389" i="5" s="1"/>
  <c r="K1389" i="5"/>
  <c r="M1391" i="5" a="1"/>
  <c r="M1391" i="5" s="1"/>
  <c r="N1391" i="5" a="1"/>
  <c r="N1391" i="5" s="1"/>
  <c r="K1391" i="5"/>
  <c r="M1473" i="5" a="1"/>
  <c r="M1473" i="5" s="1"/>
  <c r="K1473" i="5"/>
  <c r="N1473" i="5" a="1"/>
  <c r="N1473" i="5" s="1"/>
  <c r="J1473" i="5"/>
  <c r="O1473" i="5" s="1" a="1"/>
  <c r="O1473" i="5" s="1"/>
  <c r="M1496" i="5" a="1"/>
  <c r="M1496" i="5" s="1"/>
  <c r="N1496" i="5" a="1"/>
  <c r="N1496" i="5" s="1"/>
  <c r="K1496" i="5"/>
  <c r="J1496" i="5"/>
  <c r="O1496" i="5" s="1" a="1"/>
  <c r="O1496" i="5" s="1"/>
  <c r="M1518" i="5" a="1"/>
  <c r="M1518" i="5" s="1"/>
  <c r="K1518" i="5"/>
  <c r="J1518" i="5"/>
  <c r="O1518" i="5" s="1" a="1"/>
  <c r="O1518" i="5" s="1"/>
  <c r="M1550" i="5" a="1"/>
  <c r="M1550" i="5" s="1"/>
  <c r="N1550" i="5" a="1"/>
  <c r="N1550" i="5" s="1"/>
  <c r="K1550" i="5"/>
  <c r="J1550" i="5"/>
  <c r="O1550" i="5" s="1" a="1"/>
  <c r="O1550" i="5" s="1"/>
  <c r="J1580" i="5"/>
  <c r="O1580" i="5" s="1" a="1"/>
  <c r="O1580" i="5" s="1"/>
  <c r="M1611" i="5" a="1"/>
  <c r="M1611" i="5" s="1"/>
  <c r="K1611" i="5"/>
  <c r="N1611" i="5" a="1"/>
  <c r="N1611" i="5" s="1"/>
  <c r="M1625" i="5" a="1"/>
  <c r="M1625" i="5" s="1"/>
  <c r="N1625" i="5" a="1"/>
  <c r="N1625" i="5" s="1"/>
  <c r="K1625" i="5"/>
  <c r="J1625" i="5"/>
  <c r="O1625" i="5" s="1" a="1"/>
  <c r="O1625" i="5" s="1"/>
  <c r="AA65" i="16"/>
  <c r="AK64" i="13"/>
  <c r="M23" i="5" a="1"/>
  <c r="M23" i="5" s="1"/>
  <c r="K23" i="5"/>
  <c r="M125" i="5" a="1"/>
  <c r="M125" i="5" s="1"/>
  <c r="K125" i="5"/>
  <c r="J125" i="5"/>
  <c r="O125" i="5" s="1" a="1"/>
  <c r="O125" i="5" s="1"/>
  <c r="N15" i="5" a="1"/>
  <c r="N15" i="5" s="1"/>
  <c r="N17" i="5" a="1"/>
  <c r="N17" i="5" s="1"/>
  <c r="J19" i="5"/>
  <c r="O19" i="5" s="1" a="1"/>
  <c r="O19" i="5" s="1"/>
  <c r="J23" i="5"/>
  <c r="O23" i="5" s="1" a="1"/>
  <c r="O23" i="5" s="1"/>
  <c r="M28" i="5" a="1"/>
  <c r="M28" i="5" s="1"/>
  <c r="K28" i="5"/>
  <c r="J28" i="5"/>
  <c r="O28" i="5" s="1" a="1"/>
  <c r="O28" i="5" s="1"/>
  <c r="M32" i="5" a="1"/>
  <c r="M32" i="5" s="1"/>
  <c r="N32" i="5" a="1"/>
  <c r="N32" i="5" s="1"/>
  <c r="N51" i="5" a="1"/>
  <c r="N51" i="5" s="1"/>
  <c r="N53" i="5" a="1"/>
  <c r="N53" i="5" s="1"/>
  <c r="J55" i="5"/>
  <c r="O55" i="5" s="1" a="1"/>
  <c r="O55" i="5" s="1"/>
  <c r="K57" i="5"/>
  <c r="J59" i="5"/>
  <c r="O59" i="5" s="1" a="1"/>
  <c r="O59" i="5" s="1"/>
  <c r="M64" i="5" a="1"/>
  <c r="M64" i="5" s="1"/>
  <c r="K64" i="5"/>
  <c r="J64" i="5"/>
  <c r="O64" i="5" s="1" a="1"/>
  <c r="O64" i="5" s="1"/>
  <c r="M68" i="5" a="1"/>
  <c r="M68" i="5" s="1"/>
  <c r="N68" i="5" a="1"/>
  <c r="N68" i="5" s="1"/>
  <c r="N87" i="5" a="1"/>
  <c r="N87" i="5" s="1"/>
  <c r="N89" i="5" a="1"/>
  <c r="N89" i="5" s="1"/>
  <c r="J91" i="5"/>
  <c r="O91" i="5" s="1" a="1"/>
  <c r="O91" i="5" s="1"/>
  <c r="J95" i="5"/>
  <c r="O95" i="5" s="1" a="1"/>
  <c r="O95" i="5" s="1"/>
  <c r="M100" i="5" a="1"/>
  <c r="M100" i="5" s="1"/>
  <c r="K100" i="5"/>
  <c r="J100" i="5"/>
  <c r="O100" i="5" s="1" a="1"/>
  <c r="O100" i="5" s="1"/>
  <c r="M104" i="5" a="1"/>
  <c r="M104" i="5" s="1"/>
  <c r="N104" i="5" a="1"/>
  <c r="N104" i="5" s="1"/>
  <c r="N123" i="5" a="1"/>
  <c r="N123" i="5" s="1"/>
  <c r="N125" i="5" a="1"/>
  <c r="N125" i="5" s="1"/>
  <c r="J127" i="5"/>
  <c r="O127" i="5" s="1" a="1"/>
  <c r="O127" i="5" s="1"/>
  <c r="K129" i="5"/>
  <c r="J131" i="5"/>
  <c r="O131" i="5" s="1" a="1"/>
  <c r="O131" i="5" s="1"/>
  <c r="M136" i="5" a="1"/>
  <c r="M136" i="5" s="1"/>
  <c r="K136" i="5"/>
  <c r="J136" i="5"/>
  <c r="O136" i="5" s="1" a="1"/>
  <c r="O136" i="5" s="1"/>
  <c r="M138" i="5" a="1"/>
  <c r="M138" i="5" s="1"/>
  <c r="N138" i="5" a="1"/>
  <c r="N138" i="5" s="1"/>
  <c r="K138" i="5"/>
  <c r="J138" i="5"/>
  <c r="O138" i="5" s="1" a="1"/>
  <c r="O138" i="5" s="1"/>
  <c r="M140" i="5" a="1"/>
  <c r="M140" i="5" s="1"/>
  <c r="N140" i="5" a="1"/>
  <c r="N140" i="5" s="1"/>
  <c r="J153" i="5"/>
  <c r="O153" i="5" s="1" a="1"/>
  <c r="O153" i="5" s="1"/>
  <c r="J167" i="5"/>
  <c r="O167" i="5" s="1" a="1"/>
  <c r="O167" i="5" s="1"/>
  <c r="M175" i="5" a="1"/>
  <c r="M175" i="5" s="1"/>
  <c r="N175" i="5" a="1"/>
  <c r="N175" i="5" s="1"/>
  <c r="J175" i="5"/>
  <c r="O175" i="5" s="1" a="1"/>
  <c r="O175" i="5" s="1"/>
  <c r="K175" i="5"/>
  <c r="M177" i="5" a="1"/>
  <c r="M177" i="5" s="1"/>
  <c r="N177" i="5" a="1"/>
  <c r="N177" i="5" s="1"/>
  <c r="M191" i="5" a="1"/>
  <c r="M191" i="5" s="1"/>
  <c r="N191" i="5" a="1"/>
  <c r="N191" i="5" s="1"/>
  <c r="K191" i="5"/>
  <c r="K238" i="5"/>
  <c r="M246" i="5" a="1"/>
  <c r="M246" i="5" s="1"/>
  <c r="N246" i="5" a="1"/>
  <c r="N246" i="5" s="1"/>
  <c r="K246" i="5"/>
  <c r="J246" i="5"/>
  <c r="O246" i="5" s="1" a="1"/>
  <c r="O246" i="5" s="1"/>
  <c r="M262" i="5" a="1"/>
  <c r="M262" i="5" s="1"/>
  <c r="N262" i="5" a="1"/>
  <c r="N262" i="5" s="1"/>
  <c r="J262" i="5"/>
  <c r="O262" i="5" s="1" a="1"/>
  <c r="O262" i="5" s="1"/>
  <c r="K285" i="5"/>
  <c r="N293" i="5" a="1"/>
  <c r="N293" i="5" s="1"/>
  <c r="J297" i="5"/>
  <c r="O297" i="5" s="1" a="1"/>
  <c r="O297" i="5" s="1"/>
  <c r="J311" i="5"/>
  <c r="O311" i="5" s="1" a="1"/>
  <c r="O311" i="5" s="1"/>
  <c r="M319" i="5" a="1"/>
  <c r="M319" i="5" s="1"/>
  <c r="N319" i="5" a="1"/>
  <c r="N319" i="5" s="1"/>
  <c r="K319" i="5"/>
  <c r="J319" i="5"/>
  <c r="O319" i="5" s="1" a="1"/>
  <c r="O319" i="5" s="1"/>
  <c r="M321" i="5" a="1"/>
  <c r="M321" i="5" s="1"/>
  <c r="N321" i="5" a="1"/>
  <c r="N321" i="5" s="1"/>
  <c r="M335" i="5" a="1"/>
  <c r="M335" i="5" s="1"/>
  <c r="N335" i="5" a="1"/>
  <c r="N335" i="5" s="1"/>
  <c r="K335" i="5"/>
  <c r="K382" i="5"/>
  <c r="M390" i="5" a="1"/>
  <c r="M390" i="5" s="1"/>
  <c r="N390" i="5" a="1"/>
  <c r="N390" i="5" s="1"/>
  <c r="K390" i="5"/>
  <c r="J390" i="5"/>
  <c r="O390" i="5" s="1" a="1"/>
  <c r="O390" i="5" s="1"/>
  <c r="M406" i="5" a="1"/>
  <c r="M406" i="5" s="1"/>
  <c r="N406" i="5" a="1"/>
  <c r="N406" i="5" s="1"/>
  <c r="J406" i="5"/>
  <c r="O406" i="5" s="1" a="1"/>
  <c r="O406" i="5" s="1"/>
  <c r="J441" i="5"/>
  <c r="O441" i="5" s="1" a="1"/>
  <c r="O441" i="5" s="1"/>
  <c r="J455" i="5"/>
  <c r="O455" i="5" s="1" a="1"/>
  <c r="O455" i="5" s="1"/>
  <c r="M463" i="5" a="1"/>
  <c r="M463" i="5" s="1"/>
  <c r="N463" i="5" a="1"/>
  <c r="N463" i="5" s="1"/>
  <c r="J463" i="5"/>
  <c r="O463" i="5" s="1" a="1"/>
  <c r="O463" i="5" s="1"/>
  <c r="K463" i="5"/>
  <c r="M465" i="5" a="1"/>
  <c r="M465" i="5" s="1"/>
  <c r="N465" i="5" a="1"/>
  <c r="N465" i="5" s="1"/>
  <c r="M479" i="5" a="1"/>
  <c r="M479" i="5" s="1"/>
  <c r="N479" i="5" a="1"/>
  <c r="N479" i="5" s="1"/>
  <c r="K479" i="5"/>
  <c r="K526" i="5"/>
  <c r="M534" i="5" a="1"/>
  <c r="M534" i="5" s="1"/>
  <c r="N534" i="5" a="1"/>
  <c r="N534" i="5" s="1"/>
  <c r="K534" i="5"/>
  <c r="J534" i="5"/>
  <c r="O534" i="5" s="1" a="1"/>
  <c r="O534" i="5" s="1"/>
  <c r="M550" i="5" a="1"/>
  <c r="M550" i="5" s="1"/>
  <c r="N550" i="5" a="1"/>
  <c r="N550" i="5" s="1"/>
  <c r="J550" i="5"/>
  <c r="O550" i="5" s="1" a="1"/>
  <c r="O550" i="5" s="1"/>
  <c r="K573" i="5"/>
  <c r="J585" i="5"/>
  <c r="O585" i="5" s="1" a="1"/>
  <c r="O585" i="5" s="1"/>
  <c r="J599" i="5"/>
  <c r="O599" i="5" s="1" a="1"/>
  <c r="O599" i="5" s="1"/>
  <c r="M607" i="5" a="1"/>
  <c r="M607" i="5" s="1"/>
  <c r="N607" i="5" a="1"/>
  <c r="N607" i="5" s="1"/>
  <c r="K607" i="5"/>
  <c r="J607" i="5"/>
  <c r="O607" i="5" s="1" a="1"/>
  <c r="O607" i="5" s="1"/>
  <c r="M609" i="5" a="1"/>
  <c r="M609" i="5" s="1"/>
  <c r="N609" i="5" a="1"/>
  <c r="N609" i="5" s="1"/>
  <c r="M623" i="5" a="1"/>
  <c r="M623" i="5" s="1"/>
  <c r="N623" i="5" a="1"/>
  <c r="N623" i="5" s="1"/>
  <c r="K623" i="5"/>
  <c r="N714" i="5" a="1"/>
  <c r="N714" i="5" s="1"/>
  <c r="K714" i="5"/>
  <c r="M714" i="5" a="1"/>
  <c r="M714" i="5" s="1"/>
  <c r="J714" i="5"/>
  <c r="O714" i="5" s="1" a="1"/>
  <c r="O714" i="5" s="1"/>
  <c r="N719" i="5" a="1"/>
  <c r="N719" i="5" s="1"/>
  <c r="K719" i="5"/>
  <c r="M746" i="5" a="1"/>
  <c r="M746" i="5" s="1"/>
  <c r="J749" i="5"/>
  <c r="O749" i="5" s="1" a="1"/>
  <c r="O749" i="5" s="1"/>
  <c r="M749" i="5" a="1"/>
  <c r="M749" i="5" s="1"/>
  <c r="N751" i="5" a="1"/>
  <c r="N751" i="5" s="1"/>
  <c r="M751" i="5" a="1"/>
  <c r="M751" i="5" s="1"/>
  <c r="K751" i="5"/>
  <c r="J751" i="5"/>
  <c r="O751" i="5" s="1" a="1"/>
  <c r="O751" i="5" s="1"/>
  <c r="M756" i="5" a="1"/>
  <c r="M756" i="5" s="1"/>
  <c r="N756" i="5" a="1"/>
  <c r="N756" i="5" s="1"/>
  <c r="K756" i="5"/>
  <c r="K771" i="5"/>
  <c r="J773" i="5"/>
  <c r="O773" i="5" s="1" a="1"/>
  <c r="O773" i="5" s="1"/>
  <c r="N773" i="5" a="1"/>
  <c r="N773" i="5" s="1"/>
  <c r="M773" i="5" a="1"/>
  <c r="M773" i="5" s="1"/>
  <c r="K773" i="5"/>
  <c r="M784" i="5" a="1"/>
  <c r="M784" i="5" s="1"/>
  <c r="N784" i="5" a="1"/>
  <c r="N784" i="5" s="1"/>
  <c r="K784" i="5"/>
  <c r="J784" i="5"/>
  <c r="O784" i="5" s="1" a="1"/>
  <c r="O784" i="5" s="1"/>
  <c r="M816" i="5" a="1"/>
  <c r="M816" i="5" s="1"/>
  <c r="K816" i="5"/>
  <c r="M818" i="5" a="1"/>
  <c r="M818" i="5" s="1"/>
  <c r="K818" i="5"/>
  <c r="N818" i="5" a="1"/>
  <c r="N818" i="5" s="1"/>
  <c r="M821" i="5" a="1"/>
  <c r="M821" i="5" s="1"/>
  <c r="K821" i="5"/>
  <c r="M841" i="5" a="1"/>
  <c r="M841" i="5" s="1"/>
  <c r="N841" i="5" a="1"/>
  <c r="N841" i="5" s="1"/>
  <c r="J841" i="5"/>
  <c r="O841" i="5" s="1" a="1"/>
  <c r="O841" i="5" s="1"/>
  <c r="M858" i="5" a="1"/>
  <c r="M858" i="5" s="1"/>
  <c r="K858" i="5"/>
  <c r="N858" i="5" a="1"/>
  <c r="N858" i="5" s="1"/>
  <c r="J858" i="5"/>
  <c r="O858" i="5" s="1" a="1"/>
  <c r="O858" i="5" s="1"/>
  <c r="J884" i="5"/>
  <c r="O884" i="5" s="1" a="1"/>
  <c r="O884" i="5" s="1"/>
  <c r="J886" i="5"/>
  <c r="O886" i="5" s="1" a="1"/>
  <c r="O886" i="5" s="1"/>
  <c r="K891" i="5"/>
  <c r="M921" i="5" a="1"/>
  <c r="M921" i="5" s="1"/>
  <c r="K921" i="5"/>
  <c r="J921" i="5"/>
  <c r="O921" i="5" s="1" a="1"/>
  <c r="O921" i="5" s="1"/>
  <c r="M926" i="5" a="1"/>
  <c r="M926" i="5" s="1"/>
  <c r="N926" i="5" a="1"/>
  <c r="N926" i="5" s="1"/>
  <c r="K926" i="5"/>
  <c r="J926" i="5"/>
  <c r="O926" i="5" s="1" a="1"/>
  <c r="O926" i="5" s="1"/>
  <c r="M931" i="5" a="1"/>
  <c r="M931" i="5" s="1"/>
  <c r="K931" i="5"/>
  <c r="N931" i="5" a="1"/>
  <c r="N931" i="5" s="1"/>
  <c r="J931" i="5"/>
  <c r="O931" i="5" s="1" a="1"/>
  <c r="O931" i="5" s="1"/>
  <c r="M956" i="5" a="1"/>
  <c r="M956" i="5" s="1"/>
  <c r="N956" i="5" a="1"/>
  <c r="N956" i="5" s="1"/>
  <c r="K956" i="5"/>
  <c r="J961" i="5"/>
  <c r="O961" i="5" s="1" a="1"/>
  <c r="O961" i="5" s="1"/>
  <c r="M979" i="5" a="1"/>
  <c r="M979" i="5" s="1"/>
  <c r="K979" i="5"/>
  <c r="M1004" i="5" a="1"/>
  <c r="M1004" i="5" s="1"/>
  <c r="N1004" i="5" a="1"/>
  <c r="N1004" i="5" s="1"/>
  <c r="K1004" i="5"/>
  <c r="N1011" i="5" a="1"/>
  <c r="N1011" i="5" s="1"/>
  <c r="M1014" i="5" a="1"/>
  <c r="M1014" i="5" s="1"/>
  <c r="K1014" i="5"/>
  <c r="N1014" i="5" a="1"/>
  <c r="N1014" i="5" s="1"/>
  <c r="J1014" i="5"/>
  <c r="O1014" i="5" s="1" a="1"/>
  <c r="O1014" i="5" s="1"/>
  <c r="M1029" i="5" a="1"/>
  <c r="M1029" i="5" s="1"/>
  <c r="K1029" i="5"/>
  <c r="J1029" i="5"/>
  <c r="O1029" i="5" s="1" a="1"/>
  <c r="O1029" i="5" s="1"/>
  <c r="M1034" i="5" a="1"/>
  <c r="M1034" i="5" s="1"/>
  <c r="N1034" i="5" a="1"/>
  <c r="N1034" i="5" s="1"/>
  <c r="K1034" i="5"/>
  <c r="J1034" i="5"/>
  <c r="O1034" i="5" s="1" a="1"/>
  <c r="O1034" i="5" s="1"/>
  <c r="M1039" i="5" a="1"/>
  <c r="M1039" i="5" s="1"/>
  <c r="K1039" i="5"/>
  <c r="N1039" i="5" a="1"/>
  <c r="N1039" i="5" s="1"/>
  <c r="J1039" i="5"/>
  <c r="O1039" i="5" s="1" a="1"/>
  <c r="O1039" i="5" s="1"/>
  <c r="M1064" i="5" a="1"/>
  <c r="M1064" i="5" s="1"/>
  <c r="N1064" i="5" a="1"/>
  <c r="N1064" i="5" s="1"/>
  <c r="K1064" i="5"/>
  <c r="J1069" i="5"/>
  <c r="O1069" i="5" s="1" a="1"/>
  <c r="O1069" i="5" s="1"/>
  <c r="M1087" i="5" a="1"/>
  <c r="M1087" i="5" s="1"/>
  <c r="K1087" i="5"/>
  <c r="N1089" i="5" a="1"/>
  <c r="N1089" i="5" s="1"/>
  <c r="J1137" i="5"/>
  <c r="O1137" i="5" s="1" a="1"/>
  <c r="O1137" i="5" s="1"/>
  <c r="J1139" i="5"/>
  <c r="O1139" i="5" s="1" a="1"/>
  <c r="O1139" i="5" s="1"/>
  <c r="M1161" i="5" a="1"/>
  <c r="M1161" i="5" s="1"/>
  <c r="K1161" i="5"/>
  <c r="J1161" i="5"/>
  <c r="O1161" i="5" s="1" a="1"/>
  <c r="O1161" i="5" s="1"/>
  <c r="M1172" i="5" a="1"/>
  <c r="M1172" i="5" s="1"/>
  <c r="N1172" i="5" a="1"/>
  <c r="N1172" i="5" s="1"/>
  <c r="K1172" i="5"/>
  <c r="J1172" i="5"/>
  <c r="O1172" i="5" s="1" a="1"/>
  <c r="O1172" i="5" s="1"/>
  <c r="M1194" i="5" a="1"/>
  <c r="M1194" i="5" s="1"/>
  <c r="K1194" i="5"/>
  <c r="J1194" i="5"/>
  <c r="O1194" i="5" s="1" a="1"/>
  <c r="O1194" i="5" s="1"/>
  <c r="M1226" i="5" a="1"/>
  <c r="M1226" i="5" s="1"/>
  <c r="N1226" i="5" a="1"/>
  <c r="N1226" i="5" s="1"/>
  <c r="K1226" i="5"/>
  <c r="J1226" i="5"/>
  <c r="O1226" i="5" s="1" a="1"/>
  <c r="O1226" i="5" s="1"/>
  <c r="M1287" i="5" a="1"/>
  <c r="M1287" i="5" s="1"/>
  <c r="K1287" i="5"/>
  <c r="N1287" i="5" a="1"/>
  <c r="N1287" i="5" s="1"/>
  <c r="M1289" i="5" a="1"/>
  <c r="M1289" i="5" s="1"/>
  <c r="N1289" i="5" a="1"/>
  <c r="N1289" i="5" s="1"/>
  <c r="K1289" i="5"/>
  <c r="J1289" i="5"/>
  <c r="O1289" i="5" s="1" a="1"/>
  <c r="O1289" i="5" s="1"/>
  <c r="M1301" i="5" a="1"/>
  <c r="M1301" i="5" s="1"/>
  <c r="N1301" i="5" a="1"/>
  <c r="N1301" i="5" s="1"/>
  <c r="K1301" i="5"/>
  <c r="J1301" i="5"/>
  <c r="O1301" i="5" s="1" a="1"/>
  <c r="O1301" i="5" s="1"/>
  <c r="M1308" i="5" a="1"/>
  <c r="M1308" i="5" s="1"/>
  <c r="K1308" i="5"/>
  <c r="N1308" i="5" a="1"/>
  <c r="N1308" i="5" s="1"/>
  <c r="J1359" i="5"/>
  <c r="O1359" i="5" s="1" a="1"/>
  <c r="O1359" i="5" s="1"/>
  <c r="N1389" i="5" a="1"/>
  <c r="N1389" i="5" s="1"/>
  <c r="M1394" i="5" a="1"/>
  <c r="M1394" i="5" s="1"/>
  <c r="N1394" i="5" a="1"/>
  <c r="N1394" i="5" s="1"/>
  <c r="K1394" i="5"/>
  <c r="J1394" i="5"/>
  <c r="O1394" i="5" s="1" a="1"/>
  <c r="O1394" i="5" s="1"/>
  <c r="M1422" i="5" a="1"/>
  <c r="M1422" i="5" s="1"/>
  <c r="K1422" i="5"/>
  <c r="N1422" i="5" a="1"/>
  <c r="N1422" i="5" s="1"/>
  <c r="J1422" i="5"/>
  <c r="O1422" i="5" s="1" a="1"/>
  <c r="O1422" i="5" s="1"/>
  <c r="M1434" i="5" a="1"/>
  <c r="M1434" i="5" s="1"/>
  <c r="K1434" i="5"/>
  <c r="J1434" i="5"/>
  <c r="O1434" i="5" s="1" a="1"/>
  <c r="O1434" i="5" s="1"/>
  <c r="M1436" i="5" a="1"/>
  <c r="M1436" i="5" s="1"/>
  <c r="N1436" i="5" a="1"/>
  <c r="N1436" i="5" s="1"/>
  <c r="K1436" i="5"/>
  <c r="M1448" i="5" a="1"/>
  <c r="M1448" i="5" s="1"/>
  <c r="N1448" i="5" a="1"/>
  <c r="N1448" i="5" s="1"/>
  <c r="K1448" i="5"/>
  <c r="M1464" i="5" a="1"/>
  <c r="M1464" i="5" s="1"/>
  <c r="K1464" i="5"/>
  <c r="N1464" i="5" a="1"/>
  <c r="N1464" i="5" s="1"/>
  <c r="J1464" i="5"/>
  <c r="O1464" i="5" s="1" a="1"/>
  <c r="O1464" i="5" s="1"/>
  <c r="M1476" i="5" a="1"/>
  <c r="M1476" i="5" s="1"/>
  <c r="K1476" i="5"/>
  <c r="N1476" i="5" a="1"/>
  <c r="N1476" i="5" s="1"/>
  <c r="M1490" i="5" a="1"/>
  <c r="M1490" i="5" s="1"/>
  <c r="N1490" i="5" a="1"/>
  <c r="N1490" i="5" s="1"/>
  <c r="K1490" i="5"/>
  <c r="J1490" i="5"/>
  <c r="O1490" i="5" s="1" a="1"/>
  <c r="O1490" i="5" s="1"/>
  <c r="M1499" i="5" a="1"/>
  <c r="M1499" i="5" s="1"/>
  <c r="N1499" i="5" a="1"/>
  <c r="N1499" i="5" s="1"/>
  <c r="K1499" i="5"/>
  <c r="N1506" i="5" a="1"/>
  <c r="N1506" i="5" s="1"/>
  <c r="N1518" i="5" a="1"/>
  <c r="N1518" i="5" s="1"/>
  <c r="J1529" i="5"/>
  <c r="O1529" i="5" s="1" a="1"/>
  <c r="O1529" i="5" s="1"/>
  <c r="J1569" i="5"/>
  <c r="O1569" i="5" s="1" a="1"/>
  <c r="O1569" i="5" s="1"/>
  <c r="J1571" i="5"/>
  <c r="O1571" i="5" s="1" a="1"/>
  <c r="O1571" i="5" s="1"/>
  <c r="M1593" i="5" a="1"/>
  <c r="M1593" i="5" s="1"/>
  <c r="K1593" i="5"/>
  <c r="J1593" i="5"/>
  <c r="O1593" i="5" s="1" a="1"/>
  <c r="O1593" i="5" s="1"/>
  <c r="M1604" i="5" a="1"/>
  <c r="M1604" i="5" s="1"/>
  <c r="N1604" i="5" a="1"/>
  <c r="N1604" i="5" s="1"/>
  <c r="K1604" i="5"/>
  <c r="J1604" i="5"/>
  <c r="O1604" i="5" s="1" a="1"/>
  <c r="O1604" i="5" s="1"/>
  <c r="M1658" i="5" a="1"/>
  <c r="M1658" i="5" s="1"/>
  <c r="N1658" i="5" a="1"/>
  <c r="N1658" i="5" s="1"/>
  <c r="K1658" i="5"/>
  <c r="J1658" i="5"/>
  <c r="O1658" i="5" s="1" a="1"/>
  <c r="O1658" i="5" s="1"/>
  <c r="M1712" i="5" a="1"/>
  <c r="M1712" i="5" s="1"/>
  <c r="K1712" i="5"/>
  <c r="J1712" i="5"/>
  <c r="O1712" i="5" s="1" a="1"/>
  <c r="O1712" i="5" s="1"/>
  <c r="N1712" i="5" a="1"/>
  <c r="N1712" i="5" s="1"/>
  <c r="N1737" i="5" a="1"/>
  <c r="N1737" i="5" s="1"/>
  <c r="K1737" i="5"/>
  <c r="M1737" i="5" a="1"/>
  <c r="M1737" i="5" s="1"/>
  <c r="J1737" i="5"/>
  <c r="O1737" i="5" s="1" a="1"/>
  <c r="O1737" i="5" s="1"/>
  <c r="N1764" i="5" a="1"/>
  <c r="N1764" i="5" s="1"/>
  <c r="M1764" i="5" a="1"/>
  <c r="M1764" i="5" s="1"/>
  <c r="M1772" i="5" a="1"/>
  <c r="M1772" i="5" s="1"/>
  <c r="K1772" i="5"/>
  <c r="J1772" i="5"/>
  <c r="O1772" i="5" s="1" a="1"/>
  <c r="O1772" i="5" s="1"/>
  <c r="N1772" i="5" a="1"/>
  <c r="N1772" i="5" s="1"/>
  <c r="M16" i="5" a="1"/>
  <c r="M16" i="5" s="1"/>
  <c r="K16" i="5"/>
  <c r="J16" i="5"/>
  <c r="O16" i="5" s="1" a="1"/>
  <c r="O16" i="5" s="1"/>
  <c r="M54" i="5" a="1"/>
  <c r="M54" i="5" s="1"/>
  <c r="N54" i="5" a="1"/>
  <c r="N54" i="5" s="1"/>
  <c r="K54" i="5"/>
  <c r="J54" i="5"/>
  <c r="O54" i="5" s="1" a="1"/>
  <c r="O54" i="5" s="1"/>
  <c r="M88" i="5" a="1"/>
  <c r="M88" i="5" s="1"/>
  <c r="K88" i="5"/>
  <c r="J88" i="5"/>
  <c r="O88" i="5" s="1" a="1"/>
  <c r="O88" i="5" s="1"/>
  <c r="M90" i="5" a="1"/>
  <c r="M90" i="5" s="1"/>
  <c r="N90" i="5" a="1"/>
  <c r="N90" i="5" s="1"/>
  <c r="K90" i="5"/>
  <c r="J90" i="5"/>
  <c r="O90" i="5" s="1" a="1"/>
  <c r="O90" i="5" s="1"/>
  <c r="M126" i="5" a="1"/>
  <c r="M126" i="5" s="1"/>
  <c r="N126" i="5" a="1"/>
  <c r="N126" i="5" s="1"/>
  <c r="K126" i="5"/>
  <c r="J126" i="5"/>
  <c r="O126" i="5" s="1" a="1"/>
  <c r="O126" i="5" s="1"/>
  <c r="M225" i="5" a="1"/>
  <c r="M225" i="5" s="1"/>
  <c r="N225" i="5" a="1"/>
  <c r="N225" i="5" s="1"/>
  <c r="M369" i="5" a="1"/>
  <c r="M369" i="5" s="1"/>
  <c r="N369" i="5" a="1"/>
  <c r="N369" i="5" s="1"/>
  <c r="M669" i="5" a="1"/>
  <c r="M669" i="5" s="1"/>
  <c r="N669" i="5" a="1"/>
  <c r="N669" i="5" s="1"/>
  <c r="N715" i="5" a="1"/>
  <c r="N715" i="5" s="1"/>
  <c r="J715" i="5"/>
  <c r="O715" i="5" s="1" a="1"/>
  <c r="O715" i="5" s="1"/>
  <c r="M827" i="5" a="1"/>
  <c r="M827" i="5" s="1"/>
  <c r="N827" i="5" a="1"/>
  <c r="N827" i="5" s="1"/>
  <c r="J827" i="5"/>
  <c r="O827" i="5" s="1" a="1"/>
  <c r="O827" i="5" s="1"/>
  <c r="K827" i="5"/>
  <c r="M868" i="5" a="1"/>
  <c r="M868" i="5" s="1"/>
  <c r="N868" i="5" a="1"/>
  <c r="N868" i="5" s="1"/>
  <c r="K868" i="5"/>
  <c r="J868" i="5"/>
  <c r="O868" i="5" s="1" a="1"/>
  <c r="O868" i="5" s="1"/>
  <c r="M141" i="5" a="1"/>
  <c r="M141" i="5" s="1"/>
  <c r="N141" i="5" a="1"/>
  <c r="N141" i="5" s="1"/>
  <c r="M237" i="5" a="1"/>
  <c r="M237" i="5" s="1"/>
  <c r="N237" i="5" a="1"/>
  <c r="N237" i="5" s="1"/>
  <c r="J709" i="5"/>
  <c r="O709" i="5" s="1" a="1"/>
  <c r="O709" i="5" s="1"/>
  <c r="K709" i="5"/>
  <c r="J24" i="5"/>
  <c r="O24" i="5" s="1" a="1"/>
  <c r="O24" i="5" s="1"/>
  <c r="K38" i="5"/>
  <c r="M65" i="5" a="1"/>
  <c r="M65" i="5" s="1"/>
  <c r="K65" i="5"/>
  <c r="J65" i="5"/>
  <c r="O65" i="5" s="1" a="1"/>
  <c r="O65" i="5" s="1"/>
  <c r="N88" i="5" a="1"/>
  <c r="N88" i="5" s="1"/>
  <c r="M101" i="5" a="1"/>
  <c r="M101" i="5" s="1"/>
  <c r="K101" i="5"/>
  <c r="J101" i="5"/>
  <c r="O101" i="5" s="1" a="1"/>
  <c r="O101" i="5" s="1"/>
  <c r="M462" i="5" a="1"/>
  <c r="M462" i="5" s="1"/>
  <c r="N462" i="5" a="1"/>
  <c r="N462" i="5" s="1"/>
  <c r="K462" i="5"/>
  <c r="J462" i="5"/>
  <c r="O462" i="5" s="1" a="1"/>
  <c r="O462" i="5" s="1"/>
  <c r="K598" i="5"/>
  <c r="M1241" i="5" a="1"/>
  <c r="M1241" i="5" s="1"/>
  <c r="N1241" i="5" a="1"/>
  <c r="N1241" i="5" s="1"/>
  <c r="K1241" i="5"/>
  <c r="M6" i="5" a="1"/>
  <c r="M6" i="5" s="1"/>
  <c r="N6" i="5" a="1"/>
  <c r="N6" i="5" s="1"/>
  <c r="K6" i="5"/>
  <c r="J6" i="5"/>
  <c r="O6" i="5" s="1" a="1"/>
  <c r="O6" i="5" s="1"/>
  <c r="N29" i="5" a="1"/>
  <c r="N29" i="5" s="1"/>
  <c r="J35" i="5"/>
  <c r="O35" i="5" s="1" a="1"/>
  <c r="O35" i="5" s="1"/>
  <c r="M40" i="5" a="1"/>
  <c r="M40" i="5" s="1"/>
  <c r="K40" i="5"/>
  <c r="J40" i="5"/>
  <c r="O40" i="5" s="1" a="1"/>
  <c r="O40" i="5" s="1"/>
  <c r="M42" i="5" a="1"/>
  <c r="M42" i="5" s="1"/>
  <c r="N42" i="5" a="1"/>
  <c r="N42" i="5" s="1"/>
  <c r="K42" i="5"/>
  <c r="J42" i="5"/>
  <c r="O42" i="5" s="1" a="1"/>
  <c r="O42" i="5" s="1"/>
  <c r="J67" i="5"/>
  <c r="O67" i="5" s="1" a="1"/>
  <c r="O67" i="5" s="1"/>
  <c r="M76" i="5" a="1"/>
  <c r="M76" i="5" s="1"/>
  <c r="K76" i="5"/>
  <c r="J76" i="5"/>
  <c r="O76" i="5" s="1" a="1"/>
  <c r="O76" i="5" s="1"/>
  <c r="M116" i="5" a="1"/>
  <c r="M116" i="5" s="1"/>
  <c r="N116" i="5" a="1"/>
  <c r="N116" i="5" s="1"/>
  <c r="J139" i="5"/>
  <c r="O139" i="5" s="1" a="1"/>
  <c r="O139" i="5" s="1"/>
  <c r="K190" i="5"/>
  <c r="M198" i="5" a="1"/>
  <c r="M198" i="5" s="1"/>
  <c r="N198" i="5" a="1"/>
  <c r="N198" i="5" s="1"/>
  <c r="K198" i="5"/>
  <c r="J198" i="5"/>
  <c r="O198" i="5" s="1" a="1"/>
  <c r="O198" i="5" s="1"/>
  <c r="M417" i="5" a="1"/>
  <c r="M417" i="5" s="1"/>
  <c r="N417" i="5" a="1"/>
  <c r="N417" i="5" s="1"/>
  <c r="M502" i="5" a="1"/>
  <c r="M502" i="5" s="1"/>
  <c r="N502" i="5" a="1"/>
  <c r="N502" i="5" s="1"/>
  <c r="J502" i="5"/>
  <c r="O502" i="5" s="1" a="1"/>
  <c r="O502" i="5" s="1"/>
  <c r="M559" i="5" a="1"/>
  <c r="M559" i="5" s="1"/>
  <c r="N559" i="5" a="1"/>
  <c r="N559" i="5" s="1"/>
  <c r="J559" i="5"/>
  <c r="O559" i="5" s="1" a="1"/>
  <c r="O559" i="5" s="1"/>
  <c r="K559" i="5"/>
  <c r="K622" i="5"/>
  <c r="N713" i="5" a="1"/>
  <c r="N713" i="5" s="1"/>
  <c r="M21" i="5" a="1"/>
  <c r="M21" i="5" s="1"/>
  <c r="N21" i="5" a="1"/>
  <c r="N21" i="5" s="1"/>
  <c r="M26" i="5" a="1"/>
  <c r="M26" i="5" s="1"/>
  <c r="J26" i="5"/>
  <c r="O26" i="5" s="1" a="1"/>
  <c r="O26" i="5" s="1"/>
  <c r="N26" i="5" a="1"/>
  <c r="N26" i="5" s="1"/>
  <c r="M62" i="5" a="1"/>
  <c r="M62" i="5" s="1"/>
  <c r="J62" i="5"/>
  <c r="O62" i="5" s="1" a="1"/>
  <c r="O62" i="5" s="1"/>
  <c r="N62" i="5" a="1"/>
  <c r="N62" i="5" s="1"/>
  <c r="M93" i="5" a="1"/>
  <c r="M93" i="5" s="1"/>
  <c r="N93" i="5" a="1"/>
  <c r="N93" i="5" s="1"/>
  <c r="M98" i="5" a="1"/>
  <c r="M98" i="5" s="1"/>
  <c r="J98" i="5"/>
  <c r="O98" i="5" s="1" a="1"/>
  <c r="O98" i="5" s="1"/>
  <c r="N98" i="5" a="1"/>
  <c r="N98" i="5" s="1"/>
  <c r="K393" i="5"/>
  <c r="M429" i="5" a="1"/>
  <c r="M429" i="5" s="1"/>
  <c r="N429" i="5" a="1"/>
  <c r="N429" i="5" s="1"/>
  <c r="M587" i="5" a="1"/>
  <c r="M587" i="5" s="1"/>
  <c r="N587" i="5" a="1"/>
  <c r="N587" i="5" s="1"/>
  <c r="K587" i="5"/>
  <c r="J968" i="5"/>
  <c r="O968" i="5" s="1" a="1"/>
  <c r="O968" i="5" s="1"/>
  <c r="M981" i="5" a="1"/>
  <c r="M981" i="5" s="1"/>
  <c r="K981" i="5"/>
  <c r="J981" i="5"/>
  <c r="O981" i="5" s="1" a="1"/>
  <c r="O981" i="5" s="1"/>
  <c r="M1006" i="5" a="1"/>
  <c r="M1006" i="5" s="1"/>
  <c r="K1006" i="5"/>
  <c r="N1033" i="5" a="1"/>
  <c r="N1033" i="5" s="1"/>
  <c r="M1286" i="5" a="1"/>
  <c r="M1286" i="5" s="1"/>
  <c r="N1286" i="5" a="1"/>
  <c r="N1286" i="5" s="1"/>
  <c r="K1286" i="5"/>
  <c r="J1286" i="5"/>
  <c r="O1286" i="5" s="1" a="1"/>
  <c r="O1286" i="5" s="1"/>
  <c r="M9" i="5" a="1"/>
  <c r="M9" i="5" s="1"/>
  <c r="N9" i="5" a="1"/>
  <c r="N9" i="5" s="1"/>
  <c r="N12" i="5" a="1"/>
  <c r="N12" i="5" s="1"/>
  <c r="M14" i="5" a="1"/>
  <c r="M14" i="5" s="1"/>
  <c r="J14" i="5"/>
  <c r="O14" i="5" s="1" a="1"/>
  <c r="O14" i="5" s="1"/>
  <c r="N14" i="5" a="1"/>
  <c r="N14" i="5" s="1"/>
  <c r="M39" i="5" a="1"/>
  <c r="M39" i="5" s="1"/>
  <c r="K39" i="5"/>
  <c r="J39" i="5"/>
  <c r="O39" i="5" s="1" a="1"/>
  <c r="O39" i="5" s="1"/>
  <c r="M45" i="5" a="1"/>
  <c r="M45" i="5" s="1"/>
  <c r="N45" i="5" a="1"/>
  <c r="N45" i="5" s="1"/>
  <c r="N48" i="5" a="1"/>
  <c r="N48" i="5" s="1"/>
  <c r="M50" i="5" a="1"/>
  <c r="M50" i="5" s="1"/>
  <c r="J50" i="5"/>
  <c r="O50" i="5" s="1" a="1"/>
  <c r="O50" i="5" s="1"/>
  <c r="N50" i="5" a="1"/>
  <c r="N50" i="5" s="1"/>
  <c r="M75" i="5" a="1"/>
  <c r="M75" i="5" s="1"/>
  <c r="K75" i="5"/>
  <c r="J75" i="5"/>
  <c r="O75" i="5" s="1" a="1"/>
  <c r="O75" i="5" s="1"/>
  <c r="M81" i="5" a="1"/>
  <c r="M81" i="5" s="1"/>
  <c r="N81" i="5" a="1"/>
  <c r="N81" i="5" s="1"/>
  <c r="N84" i="5" a="1"/>
  <c r="N84" i="5" s="1"/>
  <c r="M86" i="5" a="1"/>
  <c r="M86" i="5" s="1"/>
  <c r="J86" i="5"/>
  <c r="O86" i="5" s="1" a="1"/>
  <c r="O86" i="5" s="1"/>
  <c r="N86" i="5" a="1"/>
  <c r="N86" i="5" s="1"/>
  <c r="J104" i="5"/>
  <c r="O104" i="5" s="1" a="1"/>
  <c r="O104" i="5" s="1"/>
  <c r="M111" i="5" a="1"/>
  <c r="M111" i="5" s="1"/>
  <c r="K111" i="5"/>
  <c r="J111" i="5"/>
  <c r="O111" i="5" s="1" a="1"/>
  <c r="O111" i="5" s="1"/>
  <c r="M117" i="5" a="1"/>
  <c r="M117" i="5" s="1"/>
  <c r="N117" i="5" a="1"/>
  <c r="N117" i="5" s="1"/>
  <c r="N120" i="5" a="1"/>
  <c r="N120" i="5" s="1"/>
  <c r="M122" i="5" a="1"/>
  <c r="M122" i="5" s="1"/>
  <c r="J122" i="5"/>
  <c r="O122" i="5" s="1" a="1"/>
  <c r="O122" i="5" s="1"/>
  <c r="N122" i="5" a="1"/>
  <c r="N122" i="5" s="1"/>
  <c r="J140" i="5"/>
  <c r="O140" i="5" s="1" a="1"/>
  <c r="O140" i="5" s="1"/>
  <c r="K153" i="5"/>
  <c r="M187" i="5" a="1"/>
  <c r="M187" i="5" s="1"/>
  <c r="N187" i="5" a="1"/>
  <c r="N187" i="5" s="1"/>
  <c r="J187" i="5"/>
  <c r="O187" i="5" s="1" a="1"/>
  <c r="O187" i="5" s="1"/>
  <c r="K187" i="5"/>
  <c r="M189" i="5" a="1"/>
  <c r="M189" i="5" s="1"/>
  <c r="N189" i="5" a="1"/>
  <c r="N189" i="5" s="1"/>
  <c r="M203" i="5" a="1"/>
  <c r="M203" i="5" s="1"/>
  <c r="N203" i="5" a="1"/>
  <c r="N203" i="5" s="1"/>
  <c r="K203" i="5"/>
  <c r="M258" i="5" a="1"/>
  <c r="M258" i="5" s="1"/>
  <c r="N258" i="5" a="1"/>
  <c r="N258" i="5" s="1"/>
  <c r="K258" i="5"/>
  <c r="J258" i="5"/>
  <c r="O258" i="5" s="1" a="1"/>
  <c r="O258" i="5" s="1"/>
  <c r="M274" i="5" a="1"/>
  <c r="M274" i="5" s="1"/>
  <c r="N274" i="5" a="1"/>
  <c r="N274" i="5" s="1"/>
  <c r="J274" i="5"/>
  <c r="O274" i="5" s="1" a="1"/>
  <c r="O274" i="5" s="1"/>
  <c r="K297" i="5"/>
  <c r="M331" i="5" a="1"/>
  <c r="M331" i="5" s="1"/>
  <c r="N331" i="5" a="1"/>
  <c r="N331" i="5" s="1"/>
  <c r="J331" i="5"/>
  <c r="O331" i="5" s="1" a="1"/>
  <c r="O331" i="5" s="1"/>
  <c r="K331" i="5"/>
  <c r="M333" i="5" a="1"/>
  <c r="M333" i="5" s="1"/>
  <c r="N333" i="5" a="1"/>
  <c r="N333" i="5" s="1"/>
  <c r="M347" i="5" a="1"/>
  <c r="M347" i="5" s="1"/>
  <c r="N347" i="5" a="1"/>
  <c r="N347" i="5" s="1"/>
  <c r="K347" i="5"/>
  <c r="M402" i="5" a="1"/>
  <c r="M402" i="5" s="1"/>
  <c r="N402" i="5" a="1"/>
  <c r="N402" i="5" s="1"/>
  <c r="K402" i="5"/>
  <c r="J402" i="5"/>
  <c r="O402" i="5" s="1" a="1"/>
  <c r="O402" i="5" s="1"/>
  <c r="M418" i="5" a="1"/>
  <c r="M418" i="5" s="1"/>
  <c r="N418" i="5" a="1"/>
  <c r="N418" i="5" s="1"/>
  <c r="J418" i="5"/>
  <c r="O418" i="5" s="1" a="1"/>
  <c r="O418" i="5" s="1"/>
  <c r="K441" i="5"/>
  <c r="M475" i="5" a="1"/>
  <c r="M475" i="5" s="1"/>
  <c r="N475" i="5" a="1"/>
  <c r="N475" i="5" s="1"/>
  <c r="J475" i="5"/>
  <c r="O475" i="5" s="1" a="1"/>
  <c r="O475" i="5" s="1"/>
  <c r="K475" i="5"/>
  <c r="M477" i="5" a="1"/>
  <c r="M477" i="5" s="1"/>
  <c r="N477" i="5" a="1"/>
  <c r="N477" i="5" s="1"/>
  <c r="M491" i="5" a="1"/>
  <c r="M491" i="5" s="1"/>
  <c r="N491" i="5" a="1"/>
  <c r="N491" i="5" s="1"/>
  <c r="K491" i="5"/>
  <c r="M546" i="5" a="1"/>
  <c r="M546" i="5" s="1"/>
  <c r="N546" i="5" a="1"/>
  <c r="N546" i="5" s="1"/>
  <c r="K546" i="5"/>
  <c r="J546" i="5"/>
  <c r="O546" i="5" s="1" a="1"/>
  <c r="O546" i="5" s="1"/>
  <c r="M562" i="5" a="1"/>
  <c r="M562" i="5" s="1"/>
  <c r="N562" i="5" a="1"/>
  <c r="N562" i="5" s="1"/>
  <c r="J562" i="5"/>
  <c r="O562" i="5" s="1" a="1"/>
  <c r="O562" i="5" s="1"/>
  <c r="K585" i="5"/>
  <c r="M619" i="5" a="1"/>
  <c r="M619" i="5" s="1"/>
  <c r="N619" i="5" a="1"/>
  <c r="N619" i="5" s="1"/>
  <c r="J619" i="5"/>
  <c r="O619" i="5" s="1" a="1"/>
  <c r="O619" i="5" s="1"/>
  <c r="K619" i="5"/>
  <c r="M621" i="5" a="1"/>
  <c r="M621" i="5" s="1"/>
  <c r="N621" i="5" a="1"/>
  <c r="N621" i="5" s="1"/>
  <c r="M635" i="5" a="1"/>
  <c r="M635" i="5" s="1"/>
  <c r="N635" i="5" a="1"/>
  <c r="N635" i="5" s="1"/>
  <c r="K635" i="5"/>
  <c r="J719" i="5"/>
  <c r="O719" i="5" s="1" a="1"/>
  <c r="O719" i="5" s="1"/>
  <c r="N723" i="5" a="1"/>
  <c r="N723" i="5" s="1"/>
  <c r="N762" i="5" a="1"/>
  <c r="N762" i="5" s="1"/>
  <c r="K762" i="5"/>
  <c r="M762" i="5" a="1"/>
  <c r="M762" i="5" s="1"/>
  <c r="J762" i="5"/>
  <c r="O762" i="5" s="1" a="1"/>
  <c r="O762" i="5" s="1"/>
  <c r="N767" i="5" a="1"/>
  <c r="N767" i="5" s="1"/>
  <c r="K767" i="5"/>
  <c r="J797" i="5"/>
  <c r="O797" i="5" s="1" a="1"/>
  <c r="O797" i="5" s="1"/>
  <c r="M797" i="5" a="1"/>
  <c r="M797" i="5" s="1"/>
  <c r="N799" i="5" a="1"/>
  <c r="N799" i="5" s="1"/>
  <c r="M799" i="5" a="1"/>
  <c r="M799" i="5" s="1"/>
  <c r="K799" i="5"/>
  <c r="J799" i="5"/>
  <c r="O799" i="5" s="1" a="1"/>
  <c r="O799" i="5" s="1"/>
  <c r="N806" i="5" a="1"/>
  <c r="N806" i="5" s="1"/>
  <c r="M833" i="5" a="1"/>
  <c r="M833" i="5" s="1"/>
  <c r="N833" i="5" a="1"/>
  <c r="N833" i="5" s="1"/>
  <c r="K833" i="5"/>
  <c r="M836" i="5" a="1"/>
  <c r="M836" i="5" s="1"/>
  <c r="N836" i="5" a="1"/>
  <c r="N836" i="5" s="1"/>
  <c r="J836" i="5"/>
  <c r="O836" i="5" s="1" a="1"/>
  <c r="O836" i="5" s="1"/>
  <c r="M848" i="5" a="1"/>
  <c r="M848" i="5" s="1"/>
  <c r="N848" i="5" a="1"/>
  <c r="N848" i="5" s="1"/>
  <c r="K848" i="5"/>
  <c r="J848" i="5"/>
  <c r="O848" i="5" s="1" a="1"/>
  <c r="O848" i="5" s="1"/>
  <c r="M853" i="5" a="1"/>
  <c r="M853" i="5" s="1"/>
  <c r="N853" i="5" a="1"/>
  <c r="N853" i="5" s="1"/>
  <c r="K853" i="5"/>
  <c r="J853" i="5"/>
  <c r="O853" i="5" s="1" a="1"/>
  <c r="O853" i="5" s="1"/>
  <c r="M856" i="5" a="1"/>
  <c r="M856" i="5" s="1"/>
  <c r="N856" i="5" a="1"/>
  <c r="N856" i="5" s="1"/>
  <c r="M870" i="5" a="1"/>
  <c r="M870" i="5" s="1"/>
  <c r="K870" i="5"/>
  <c r="J870" i="5"/>
  <c r="O870" i="5" s="1" a="1"/>
  <c r="O870" i="5" s="1"/>
  <c r="M909" i="5" a="1"/>
  <c r="M909" i="5" s="1"/>
  <c r="K909" i="5"/>
  <c r="M911" i="5" a="1"/>
  <c r="M911" i="5" s="1"/>
  <c r="N911" i="5" a="1"/>
  <c r="N911" i="5" s="1"/>
  <c r="K911" i="5"/>
  <c r="M934" i="5" a="1"/>
  <c r="M934" i="5" s="1"/>
  <c r="K934" i="5"/>
  <c r="N936" i="5" a="1"/>
  <c r="N936" i="5" s="1"/>
  <c r="M959" i="5" a="1"/>
  <c r="M959" i="5" s="1"/>
  <c r="N959" i="5" a="1"/>
  <c r="N959" i="5" s="1"/>
  <c r="K959" i="5"/>
  <c r="N961" i="5" a="1"/>
  <c r="N961" i="5" s="1"/>
  <c r="M969" i="5" a="1"/>
  <c r="M969" i="5" s="1"/>
  <c r="K969" i="5"/>
  <c r="N969" i="5" a="1"/>
  <c r="N969" i="5" s="1"/>
  <c r="J969" i="5"/>
  <c r="O969" i="5" s="1" a="1"/>
  <c r="O969" i="5" s="1"/>
  <c r="M984" i="5" a="1"/>
  <c r="M984" i="5" s="1"/>
  <c r="K984" i="5"/>
  <c r="J984" i="5"/>
  <c r="O984" i="5" s="1" a="1"/>
  <c r="O984" i="5" s="1"/>
  <c r="M989" i="5" a="1"/>
  <c r="M989" i="5" s="1"/>
  <c r="N989" i="5" a="1"/>
  <c r="N989" i="5" s="1"/>
  <c r="K989" i="5"/>
  <c r="J989" i="5"/>
  <c r="O989" i="5" s="1" a="1"/>
  <c r="O989" i="5" s="1"/>
  <c r="M994" i="5" a="1"/>
  <c r="M994" i="5" s="1"/>
  <c r="K994" i="5"/>
  <c r="N994" i="5" a="1"/>
  <c r="N994" i="5" s="1"/>
  <c r="J994" i="5"/>
  <c r="O994" i="5" s="1" a="1"/>
  <c r="O994" i="5" s="1"/>
  <c r="M1019" i="5" a="1"/>
  <c r="M1019" i="5" s="1"/>
  <c r="N1019" i="5" a="1"/>
  <c r="N1019" i="5" s="1"/>
  <c r="K1019" i="5"/>
  <c r="M1042" i="5" a="1"/>
  <c r="M1042" i="5" s="1"/>
  <c r="K1042" i="5"/>
  <c r="N1044" i="5" a="1"/>
  <c r="N1044" i="5" s="1"/>
  <c r="M1067" i="5" a="1"/>
  <c r="M1067" i="5" s="1"/>
  <c r="N1067" i="5" a="1"/>
  <c r="N1067" i="5" s="1"/>
  <c r="K1067" i="5"/>
  <c r="N1069" i="5" a="1"/>
  <c r="N1069" i="5" s="1"/>
  <c r="M1077" i="5" a="1"/>
  <c r="M1077" i="5" s="1"/>
  <c r="K1077" i="5"/>
  <c r="N1077" i="5" a="1"/>
  <c r="N1077" i="5" s="1"/>
  <c r="J1077" i="5"/>
  <c r="O1077" i="5" s="1" a="1"/>
  <c r="O1077" i="5" s="1"/>
  <c r="M1092" i="5" a="1"/>
  <c r="M1092" i="5" s="1"/>
  <c r="K1092" i="5"/>
  <c r="J1092" i="5"/>
  <c r="O1092" i="5" s="1" a="1"/>
  <c r="O1092" i="5" s="1"/>
  <c r="M1097" i="5" a="1"/>
  <c r="M1097" i="5" s="1"/>
  <c r="N1097" i="5" a="1"/>
  <c r="N1097" i="5" s="1"/>
  <c r="K1097" i="5"/>
  <c r="J1097" i="5"/>
  <c r="O1097" i="5" s="1" a="1"/>
  <c r="O1097" i="5" s="1"/>
  <c r="M1102" i="5" a="1"/>
  <c r="M1102" i="5" s="1"/>
  <c r="K1102" i="5"/>
  <c r="N1102" i="5" a="1"/>
  <c r="N1102" i="5" s="1"/>
  <c r="J1102" i="5"/>
  <c r="O1102" i="5" s="1" a="1"/>
  <c r="O1102" i="5" s="1"/>
  <c r="N1137" i="5" a="1"/>
  <c r="N1137" i="5" s="1"/>
  <c r="M1142" i="5" a="1"/>
  <c r="M1142" i="5" s="1"/>
  <c r="N1142" i="5" a="1"/>
  <c r="N1142" i="5" s="1"/>
  <c r="K1142" i="5"/>
  <c r="J1142" i="5"/>
  <c r="O1142" i="5" s="1" a="1"/>
  <c r="O1142" i="5" s="1"/>
  <c r="M1170" i="5" a="1"/>
  <c r="M1170" i="5" s="1"/>
  <c r="K1170" i="5"/>
  <c r="N1170" i="5" a="1"/>
  <c r="N1170" i="5" s="1"/>
  <c r="J1170" i="5"/>
  <c r="O1170" i="5" s="1" a="1"/>
  <c r="O1170" i="5" s="1"/>
  <c r="M1182" i="5" a="1"/>
  <c r="M1182" i="5" s="1"/>
  <c r="K1182" i="5"/>
  <c r="J1182" i="5"/>
  <c r="O1182" i="5" s="1" a="1"/>
  <c r="O1182" i="5" s="1"/>
  <c r="M1184" i="5" a="1"/>
  <c r="M1184" i="5" s="1"/>
  <c r="N1184" i="5" a="1"/>
  <c r="N1184" i="5" s="1"/>
  <c r="K1184" i="5"/>
  <c r="M1196" i="5" a="1"/>
  <c r="M1196" i="5" s="1"/>
  <c r="N1196" i="5" a="1"/>
  <c r="N1196" i="5" s="1"/>
  <c r="K1196" i="5"/>
  <c r="M1212" i="5" a="1"/>
  <c r="M1212" i="5" s="1"/>
  <c r="K1212" i="5"/>
  <c r="N1212" i="5" a="1"/>
  <c r="N1212" i="5" s="1"/>
  <c r="J1212" i="5"/>
  <c r="O1212" i="5" s="1" a="1"/>
  <c r="O1212" i="5" s="1"/>
  <c r="M1224" i="5" a="1"/>
  <c r="M1224" i="5" s="1"/>
  <c r="K1224" i="5"/>
  <c r="N1224" i="5" a="1"/>
  <c r="N1224" i="5" s="1"/>
  <c r="M1238" i="5" a="1"/>
  <c r="M1238" i="5" s="1"/>
  <c r="N1238" i="5" a="1"/>
  <c r="N1238" i="5" s="1"/>
  <c r="K1238" i="5"/>
  <c r="J1238" i="5"/>
  <c r="O1238" i="5" s="1" a="1"/>
  <c r="O1238" i="5" s="1"/>
  <c r="M1247" i="5" a="1"/>
  <c r="M1247" i="5" s="1"/>
  <c r="N1247" i="5" a="1"/>
  <c r="N1247" i="5" s="1"/>
  <c r="K1247" i="5"/>
  <c r="N1266" i="5" a="1"/>
  <c r="N1266" i="5" s="1"/>
  <c r="J1308" i="5"/>
  <c r="O1308" i="5" s="1" a="1"/>
  <c r="O1308" i="5" s="1"/>
  <c r="M1341" i="5" a="1"/>
  <c r="M1341" i="5" s="1"/>
  <c r="K1341" i="5"/>
  <c r="J1341" i="5"/>
  <c r="O1341" i="5" s="1" a="1"/>
  <c r="O1341" i="5" s="1"/>
  <c r="M1352" i="5" a="1"/>
  <c r="M1352" i="5" s="1"/>
  <c r="N1352" i="5" a="1"/>
  <c r="N1352" i="5" s="1"/>
  <c r="K1352" i="5"/>
  <c r="J1352" i="5"/>
  <c r="O1352" i="5" s="1" a="1"/>
  <c r="O1352" i="5" s="1"/>
  <c r="M1467" i="5" a="1"/>
  <c r="M1467" i="5" s="1"/>
  <c r="K1467" i="5"/>
  <c r="N1467" i="5" a="1"/>
  <c r="N1467" i="5" s="1"/>
  <c r="M1481" i="5" a="1"/>
  <c r="M1481" i="5" s="1"/>
  <c r="N1481" i="5" a="1"/>
  <c r="N1481" i="5" s="1"/>
  <c r="K1481" i="5"/>
  <c r="J1481" i="5"/>
  <c r="O1481" i="5" s="1" a="1"/>
  <c r="O1481" i="5" s="1"/>
  <c r="M1488" i="5" a="1"/>
  <c r="M1488" i="5" s="1"/>
  <c r="K1488" i="5"/>
  <c r="N1488" i="5" a="1"/>
  <c r="N1488" i="5" s="1"/>
  <c r="N1569" i="5" a="1"/>
  <c r="N1569" i="5" s="1"/>
  <c r="M1574" i="5" a="1"/>
  <c r="M1574" i="5" s="1"/>
  <c r="N1574" i="5" a="1"/>
  <c r="N1574" i="5" s="1"/>
  <c r="K1574" i="5"/>
  <c r="J1574" i="5"/>
  <c r="O1574" i="5" s="1" a="1"/>
  <c r="O1574" i="5" s="1"/>
  <c r="M1602" i="5" a="1"/>
  <c r="M1602" i="5" s="1"/>
  <c r="K1602" i="5"/>
  <c r="N1602" i="5" a="1"/>
  <c r="N1602" i="5" s="1"/>
  <c r="J1602" i="5"/>
  <c r="O1602" i="5" s="1" a="1"/>
  <c r="O1602" i="5" s="1"/>
  <c r="M1614" i="5" a="1"/>
  <c r="M1614" i="5" s="1"/>
  <c r="K1614" i="5"/>
  <c r="J1614" i="5"/>
  <c r="O1614" i="5" s="1" a="1"/>
  <c r="O1614" i="5" s="1"/>
  <c r="M1616" i="5" a="1"/>
  <c r="M1616" i="5" s="1"/>
  <c r="N1616" i="5" a="1"/>
  <c r="N1616" i="5" s="1"/>
  <c r="K1616" i="5"/>
  <c r="M1628" i="5" a="1"/>
  <c r="M1628" i="5" s="1"/>
  <c r="N1628" i="5" a="1"/>
  <c r="N1628" i="5" s="1"/>
  <c r="K1628" i="5"/>
  <c r="M1644" i="5" a="1"/>
  <c r="M1644" i="5" s="1"/>
  <c r="K1644" i="5"/>
  <c r="N1644" i="5" a="1"/>
  <c r="N1644" i="5" s="1"/>
  <c r="J1644" i="5"/>
  <c r="O1644" i="5" s="1" a="1"/>
  <c r="O1644" i="5" s="1"/>
  <c r="M1656" i="5" a="1"/>
  <c r="M1656" i="5" s="1"/>
  <c r="K1656" i="5"/>
  <c r="N1656" i="5" a="1"/>
  <c r="N1656" i="5" s="1"/>
  <c r="M1670" i="5" a="1"/>
  <c r="M1670" i="5" s="1"/>
  <c r="N1670" i="5" a="1"/>
  <c r="N1670" i="5" s="1"/>
  <c r="K1670" i="5"/>
  <c r="J1670" i="5"/>
  <c r="O1670" i="5" s="1" a="1"/>
  <c r="O1670" i="5" s="1"/>
  <c r="M1679" i="5" a="1"/>
  <c r="M1679" i="5" s="1"/>
  <c r="N1679" i="5" a="1"/>
  <c r="N1679" i="5" s="1"/>
  <c r="K1679" i="5"/>
  <c r="N1704" i="5" a="1"/>
  <c r="N1704" i="5" s="1"/>
  <c r="J1704" i="5"/>
  <c r="O1704" i="5" s="1" a="1"/>
  <c r="O1704" i="5" s="1"/>
  <c r="K1704" i="5"/>
  <c r="J1764" i="5"/>
  <c r="O1764" i="5" s="1" a="1"/>
  <c r="O1764" i="5" s="1"/>
  <c r="J1780" i="5"/>
  <c r="O1780" i="5" s="1" a="1"/>
  <c r="O1780" i="5" s="1"/>
  <c r="N1780" i="5" a="1"/>
  <c r="N1780" i="5" s="1"/>
  <c r="K1780" i="5"/>
  <c r="M1780" i="5" a="1"/>
  <c r="M1780" i="5" s="1"/>
  <c r="M18" i="5" a="1"/>
  <c r="M18" i="5" s="1"/>
  <c r="N18" i="5" a="1"/>
  <c r="N18" i="5" s="1"/>
  <c r="K18" i="5"/>
  <c r="J18" i="5"/>
  <c r="O18" i="5" s="1" a="1"/>
  <c r="O18" i="5" s="1"/>
  <c r="M128" i="5" a="1"/>
  <c r="M128" i="5" s="1"/>
  <c r="N128" i="5" a="1"/>
  <c r="N128" i="5" s="1"/>
  <c r="M166" i="5" a="1"/>
  <c r="M166" i="5" s="1"/>
  <c r="N166" i="5" a="1"/>
  <c r="N166" i="5" s="1"/>
  <c r="J166" i="5"/>
  <c r="O166" i="5" s="1" a="1"/>
  <c r="O166" i="5" s="1"/>
  <c r="M310" i="5" a="1"/>
  <c r="M310" i="5" s="1"/>
  <c r="N310" i="5" a="1"/>
  <c r="N310" i="5" s="1"/>
  <c r="J310" i="5"/>
  <c r="O310" i="5" s="1" a="1"/>
  <c r="O310" i="5" s="1"/>
  <c r="M527" i="5" a="1"/>
  <c r="M527" i="5" s="1"/>
  <c r="N527" i="5" a="1"/>
  <c r="N527" i="5" s="1"/>
  <c r="K527" i="5"/>
  <c r="M681" i="5" a="1"/>
  <c r="M681" i="5" s="1"/>
  <c r="N681" i="5" a="1"/>
  <c r="N681" i="5" s="1"/>
  <c r="M962" i="5" a="1"/>
  <c r="M962" i="5" s="1"/>
  <c r="N962" i="5" a="1"/>
  <c r="N962" i="5" s="1"/>
  <c r="K962" i="5"/>
  <c r="J962" i="5"/>
  <c r="O962" i="5" s="1" a="1"/>
  <c r="O962" i="5" s="1"/>
  <c r="M69" i="5" a="1"/>
  <c r="M69" i="5" s="1"/>
  <c r="N69" i="5" a="1"/>
  <c r="N69" i="5" s="1"/>
  <c r="J92" i="5"/>
  <c r="O92" i="5" s="1" a="1"/>
  <c r="O92" i="5" s="1"/>
  <c r="M162" i="5" a="1"/>
  <c r="M162" i="5" s="1"/>
  <c r="N162" i="5" a="1"/>
  <c r="N162" i="5" s="1"/>
  <c r="K162" i="5"/>
  <c r="J162" i="5"/>
  <c r="O162" i="5" s="1" a="1"/>
  <c r="O162" i="5" s="1"/>
  <c r="M306" i="5" a="1"/>
  <c r="M306" i="5" s="1"/>
  <c r="N306" i="5" a="1"/>
  <c r="N306" i="5" s="1"/>
  <c r="K306" i="5"/>
  <c r="J306" i="5"/>
  <c r="O306" i="5" s="1" a="1"/>
  <c r="O306" i="5" s="1"/>
  <c r="M395" i="5" a="1"/>
  <c r="M395" i="5" s="1"/>
  <c r="N395" i="5" a="1"/>
  <c r="N395" i="5" s="1"/>
  <c r="K395" i="5"/>
  <c r="M5" i="5" a="1"/>
  <c r="M5" i="5" s="1"/>
  <c r="K5" i="5"/>
  <c r="J5" i="5"/>
  <c r="O5" i="5" s="1" a="1"/>
  <c r="O5" i="5" s="1"/>
  <c r="M7" i="5" a="1"/>
  <c r="M7" i="5" s="1"/>
  <c r="N7" i="5" a="1"/>
  <c r="N7" i="5" s="1"/>
  <c r="K7" i="5"/>
  <c r="M11" i="5" a="1"/>
  <c r="M11" i="5" s="1"/>
  <c r="K11" i="5"/>
  <c r="M41" i="5" a="1"/>
  <c r="M41" i="5" s="1"/>
  <c r="K41" i="5"/>
  <c r="J41" i="5"/>
  <c r="O41" i="5" s="1" a="1"/>
  <c r="O41" i="5" s="1"/>
  <c r="M43" i="5" a="1"/>
  <c r="M43" i="5" s="1"/>
  <c r="N43" i="5" a="1"/>
  <c r="N43" i="5" s="1"/>
  <c r="K43" i="5"/>
  <c r="M47" i="5" a="1"/>
  <c r="M47" i="5" s="1"/>
  <c r="K47" i="5"/>
  <c r="M77" i="5" a="1"/>
  <c r="M77" i="5" s="1"/>
  <c r="K77" i="5"/>
  <c r="J77" i="5"/>
  <c r="O77" i="5" s="1" a="1"/>
  <c r="O77" i="5" s="1"/>
  <c r="M79" i="5" a="1"/>
  <c r="M79" i="5" s="1"/>
  <c r="N79" i="5" a="1"/>
  <c r="N79" i="5" s="1"/>
  <c r="K79" i="5"/>
  <c r="M83" i="5" a="1"/>
  <c r="M83" i="5" s="1"/>
  <c r="K83" i="5"/>
  <c r="M113" i="5" a="1"/>
  <c r="M113" i="5" s="1"/>
  <c r="K113" i="5"/>
  <c r="J113" i="5"/>
  <c r="O113" i="5" s="1" a="1"/>
  <c r="O113" i="5" s="1"/>
  <c r="M115" i="5" a="1"/>
  <c r="M115" i="5" s="1"/>
  <c r="N115" i="5" a="1"/>
  <c r="N115" i="5" s="1"/>
  <c r="K115" i="5"/>
  <c r="M119" i="5" a="1"/>
  <c r="M119" i="5" s="1"/>
  <c r="K119" i="5"/>
  <c r="M199" i="5" a="1"/>
  <c r="M199" i="5" s="1"/>
  <c r="N199" i="5" a="1"/>
  <c r="N199" i="5" s="1"/>
  <c r="J199" i="5"/>
  <c r="O199" i="5" s="1" a="1"/>
  <c r="O199" i="5" s="1"/>
  <c r="K199" i="5"/>
  <c r="M201" i="5" a="1"/>
  <c r="M201" i="5" s="1"/>
  <c r="N201" i="5" a="1"/>
  <c r="N201" i="5" s="1"/>
  <c r="M215" i="5" a="1"/>
  <c r="M215" i="5" s="1"/>
  <c r="N215" i="5" a="1"/>
  <c r="N215" i="5" s="1"/>
  <c r="K215" i="5"/>
  <c r="M270" i="5" a="1"/>
  <c r="M270" i="5" s="1"/>
  <c r="N270" i="5" a="1"/>
  <c r="N270" i="5" s="1"/>
  <c r="K270" i="5"/>
  <c r="J270" i="5"/>
  <c r="O270" i="5" s="1" a="1"/>
  <c r="O270" i="5" s="1"/>
  <c r="M286" i="5" a="1"/>
  <c r="M286" i="5" s="1"/>
  <c r="N286" i="5" a="1"/>
  <c r="N286" i="5" s="1"/>
  <c r="J286" i="5"/>
  <c r="O286" i="5" s="1" a="1"/>
  <c r="O286" i="5" s="1"/>
  <c r="M343" i="5" a="1"/>
  <c r="M343" i="5" s="1"/>
  <c r="N343" i="5" a="1"/>
  <c r="N343" i="5" s="1"/>
  <c r="J343" i="5"/>
  <c r="O343" i="5" s="1" a="1"/>
  <c r="O343" i="5" s="1"/>
  <c r="K343" i="5"/>
  <c r="M345" i="5" a="1"/>
  <c r="M345" i="5" s="1"/>
  <c r="N345" i="5" a="1"/>
  <c r="N345" i="5" s="1"/>
  <c r="M359" i="5" a="1"/>
  <c r="M359" i="5" s="1"/>
  <c r="N359" i="5" a="1"/>
  <c r="N359" i="5" s="1"/>
  <c r="K359" i="5"/>
  <c r="M414" i="5" a="1"/>
  <c r="M414" i="5" s="1"/>
  <c r="N414" i="5" a="1"/>
  <c r="N414" i="5" s="1"/>
  <c r="K414" i="5"/>
  <c r="J414" i="5"/>
  <c r="O414" i="5" s="1" a="1"/>
  <c r="O414" i="5" s="1"/>
  <c r="M430" i="5" a="1"/>
  <c r="M430" i="5" s="1"/>
  <c r="N430" i="5" a="1"/>
  <c r="N430" i="5" s="1"/>
  <c r="J430" i="5"/>
  <c r="O430" i="5" s="1" a="1"/>
  <c r="O430" i="5" s="1"/>
  <c r="M487" i="5" a="1"/>
  <c r="M487" i="5" s="1"/>
  <c r="N487" i="5" a="1"/>
  <c r="N487" i="5" s="1"/>
  <c r="J487" i="5"/>
  <c r="O487" i="5" s="1" a="1"/>
  <c r="O487" i="5" s="1"/>
  <c r="K487" i="5"/>
  <c r="M489" i="5" a="1"/>
  <c r="M489" i="5" s="1"/>
  <c r="N489" i="5" a="1"/>
  <c r="N489" i="5" s="1"/>
  <c r="M503" i="5" a="1"/>
  <c r="M503" i="5" s="1"/>
  <c r="N503" i="5" a="1"/>
  <c r="N503" i="5" s="1"/>
  <c r="K503" i="5"/>
  <c r="M558" i="5" a="1"/>
  <c r="M558" i="5" s="1"/>
  <c r="N558" i="5" a="1"/>
  <c r="N558" i="5" s="1"/>
  <c r="K558" i="5"/>
  <c r="J558" i="5"/>
  <c r="O558" i="5" s="1" a="1"/>
  <c r="O558" i="5" s="1"/>
  <c r="M574" i="5" a="1"/>
  <c r="M574" i="5" s="1"/>
  <c r="N574" i="5" a="1"/>
  <c r="N574" i="5" s="1"/>
  <c r="J574" i="5"/>
  <c r="O574" i="5" s="1" a="1"/>
  <c r="O574" i="5" s="1"/>
  <c r="M631" i="5" a="1"/>
  <c r="M631" i="5" s="1"/>
  <c r="N631" i="5" a="1"/>
  <c r="N631" i="5" s="1"/>
  <c r="K631" i="5"/>
  <c r="J631" i="5"/>
  <c r="O631" i="5" s="1" a="1"/>
  <c r="O631" i="5" s="1"/>
  <c r="M633" i="5" a="1"/>
  <c r="M633" i="5" s="1"/>
  <c r="N633" i="5" a="1"/>
  <c r="N633" i="5" s="1"/>
  <c r="M647" i="5" a="1"/>
  <c r="M647" i="5" s="1"/>
  <c r="N647" i="5" a="1"/>
  <c r="N647" i="5" s="1"/>
  <c r="K647" i="5"/>
  <c r="M752" i="5" a="1"/>
  <c r="M752" i="5" s="1"/>
  <c r="N752" i="5" a="1"/>
  <c r="N752" i="5" s="1"/>
  <c r="J752" i="5"/>
  <c r="O752" i="5" s="1" a="1"/>
  <c r="O752" i="5" s="1"/>
  <c r="J789" i="5"/>
  <c r="O789" i="5" s="1" a="1"/>
  <c r="O789" i="5" s="1"/>
  <c r="N789" i="5" a="1"/>
  <c r="N789" i="5" s="1"/>
  <c r="K789" i="5"/>
  <c r="M851" i="5" a="1"/>
  <c r="M851" i="5" s="1"/>
  <c r="N851" i="5" a="1"/>
  <c r="N851" i="5" s="1"/>
  <c r="J851" i="5"/>
  <c r="O851" i="5" s="1" a="1"/>
  <c r="O851" i="5" s="1"/>
  <c r="M906" i="5" a="1"/>
  <c r="M906" i="5" s="1"/>
  <c r="K906" i="5"/>
  <c r="N906" i="5" a="1"/>
  <c r="N906" i="5" s="1"/>
  <c r="J906" i="5"/>
  <c r="O906" i="5" s="1" a="1"/>
  <c r="O906" i="5" s="1"/>
  <c r="M914" i="5" a="1"/>
  <c r="M914" i="5" s="1"/>
  <c r="N914" i="5" a="1"/>
  <c r="N914" i="5" s="1"/>
  <c r="K914" i="5"/>
  <c r="M924" i="5" a="1"/>
  <c r="M924" i="5" s="1"/>
  <c r="K924" i="5"/>
  <c r="N924" i="5" a="1"/>
  <c r="N924" i="5" s="1"/>
  <c r="J924" i="5"/>
  <c r="O924" i="5" s="1" a="1"/>
  <c r="O924" i="5" s="1"/>
  <c r="M939" i="5" a="1"/>
  <c r="M939" i="5" s="1"/>
  <c r="K939" i="5"/>
  <c r="J939" i="5"/>
  <c r="O939" i="5" s="1" a="1"/>
  <c r="O939" i="5" s="1"/>
  <c r="M944" i="5" a="1"/>
  <c r="M944" i="5" s="1"/>
  <c r="N944" i="5" a="1"/>
  <c r="N944" i="5" s="1"/>
  <c r="K944" i="5"/>
  <c r="J944" i="5"/>
  <c r="O944" i="5" s="1" a="1"/>
  <c r="O944" i="5" s="1"/>
  <c r="M949" i="5" a="1"/>
  <c r="M949" i="5" s="1"/>
  <c r="K949" i="5"/>
  <c r="N949" i="5" a="1"/>
  <c r="N949" i="5" s="1"/>
  <c r="J949" i="5"/>
  <c r="O949" i="5" s="1" a="1"/>
  <c r="O949" i="5" s="1"/>
  <c r="M972" i="5" a="1"/>
  <c r="M972" i="5" s="1"/>
  <c r="K972" i="5"/>
  <c r="J972" i="5"/>
  <c r="O972" i="5" s="1" a="1"/>
  <c r="O972" i="5" s="1"/>
  <c r="M974" i="5" a="1"/>
  <c r="M974" i="5" s="1"/>
  <c r="N974" i="5" a="1"/>
  <c r="N974" i="5" s="1"/>
  <c r="K974" i="5"/>
  <c r="M997" i="5" a="1"/>
  <c r="M997" i="5" s="1"/>
  <c r="K997" i="5"/>
  <c r="M1022" i="5" a="1"/>
  <c r="M1022" i="5" s="1"/>
  <c r="N1022" i="5" a="1"/>
  <c r="N1022" i="5" s="1"/>
  <c r="K1022" i="5"/>
  <c r="M1032" i="5" a="1"/>
  <c r="M1032" i="5" s="1"/>
  <c r="K1032" i="5"/>
  <c r="N1032" i="5" a="1"/>
  <c r="N1032" i="5" s="1"/>
  <c r="J1032" i="5"/>
  <c r="O1032" i="5" s="1" a="1"/>
  <c r="O1032" i="5" s="1"/>
  <c r="M1047" i="5" a="1"/>
  <c r="M1047" i="5" s="1"/>
  <c r="K1047" i="5"/>
  <c r="J1047" i="5"/>
  <c r="O1047" i="5" s="1" a="1"/>
  <c r="O1047" i="5" s="1"/>
  <c r="M1052" i="5" a="1"/>
  <c r="M1052" i="5" s="1"/>
  <c r="N1052" i="5" a="1"/>
  <c r="N1052" i="5" s="1"/>
  <c r="K1052" i="5"/>
  <c r="J1052" i="5"/>
  <c r="O1052" i="5" s="1" a="1"/>
  <c r="O1052" i="5" s="1"/>
  <c r="M1057" i="5" a="1"/>
  <c r="M1057" i="5" s="1"/>
  <c r="K1057" i="5"/>
  <c r="N1057" i="5" a="1"/>
  <c r="N1057" i="5" s="1"/>
  <c r="J1057" i="5"/>
  <c r="O1057" i="5" s="1" a="1"/>
  <c r="O1057" i="5" s="1"/>
  <c r="M1080" i="5" a="1"/>
  <c r="M1080" i="5" s="1"/>
  <c r="K1080" i="5"/>
  <c r="J1080" i="5"/>
  <c r="O1080" i="5" s="1" a="1"/>
  <c r="O1080" i="5" s="1"/>
  <c r="M1082" i="5" a="1"/>
  <c r="M1082" i="5" s="1"/>
  <c r="N1082" i="5" a="1"/>
  <c r="N1082" i="5" s="1"/>
  <c r="K1082" i="5"/>
  <c r="M1105" i="5" a="1"/>
  <c r="M1105" i="5" s="1"/>
  <c r="K1105" i="5"/>
  <c r="M1122" i="5" a="1"/>
  <c r="M1122" i="5" s="1"/>
  <c r="K1122" i="5"/>
  <c r="J1122" i="5"/>
  <c r="O1122" i="5" s="1" a="1"/>
  <c r="O1122" i="5" s="1"/>
  <c r="M1154" i="5" a="1"/>
  <c r="M1154" i="5" s="1"/>
  <c r="N1154" i="5" a="1"/>
  <c r="N1154" i="5" s="1"/>
  <c r="K1154" i="5"/>
  <c r="J1154" i="5"/>
  <c r="O1154" i="5" s="1" a="1"/>
  <c r="O1154" i="5" s="1"/>
  <c r="M1215" i="5" a="1"/>
  <c r="M1215" i="5" s="1"/>
  <c r="K1215" i="5"/>
  <c r="N1215" i="5" a="1"/>
  <c r="N1215" i="5" s="1"/>
  <c r="M1217" i="5" a="1"/>
  <c r="M1217" i="5" s="1"/>
  <c r="N1217" i="5" a="1"/>
  <c r="N1217" i="5" s="1"/>
  <c r="K1217" i="5"/>
  <c r="J1217" i="5"/>
  <c r="O1217" i="5" s="1" a="1"/>
  <c r="O1217" i="5" s="1"/>
  <c r="M1229" i="5" a="1"/>
  <c r="M1229" i="5" s="1"/>
  <c r="N1229" i="5" a="1"/>
  <c r="N1229" i="5" s="1"/>
  <c r="K1229" i="5"/>
  <c r="J1229" i="5"/>
  <c r="O1229" i="5" s="1" a="1"/>
  <c r="O1229" i="5" s="1"/>
  <c r="M1236" i="5" a="1"/>
  <c r="M1236" i="5" s="1"/>
  <c r="K1236" i="5"/>
  <c r="N1236" i="5" a="1"/>
  <c r="N1236" i="5" s="1"/>
  <c r="M1322" i="5" a="1"/>
  <c r="M1322" i="5" s="1"/>
  <c r="N1322" i="5" a="1"/>
  <c r="N1322" i="5" s="1"/>
  <c r="K1322" i="5"/>
  <c r="J1322" i="5"/>
  <c r="O1322" i="5" s="1" a="1"/>
  <c r="O1322" i="5" s="1"/>
  <c r="M1350" i="5" a="1"/>
  <c r="M1350" i="5" s="1"/>
  <c r="K1350" i="5"/>
  <c r="N1350" i="5" a="1"/>
  <c r="N1350" i="5" s="1"/>
  <c r="J1350" i="5"/>
  <c r="O1350" i="5" s="1" a="1"/>
  <c r="O1350" i="5" s="1"/>
  <c r="M1362" i="5" a="1"/>
  <c r="M1362" i="5" s="1"/>
  <c r="K1362" i="5"/>
  <c r="J1362" i="5"/>
  <c r="O1362" i="5" s="1" a="1"/>
  <c r="O1362" i="5" s="1"/>
  <c r="M1364" i="5" a="1"/>
  <c r="M1364" i="5" s="1"/>
  <c r="N1364" i="5" a="1"/>
  <c r="N1364" i="5" s="1"/>
  <c r="K1364" i="5"/>
  <c r="M1376" i="5" a="1"/>
  <c r="M1376" i="5" s="1"/>
  <c r="N1376" i="5" a="1"/>
  <c r="N1376" i="5" s="1"/>
  <c r="K1376" i="5"/>
  <c r="M1385" i="5" a="1"/>
  <c r="M1385" i="5" s="1"/>
  <c r="N1385" i="5" a="1"/>
  <c r="N1385" i="5" s="1"/>
  <c r="K1385" i="5"/>
  <c r="M1392" i="5" a="1"/>
  <c r="M1392" i="5" s="1"/>
  <c r="K1392" i="5"/>
  <c r="N1392" i="5" a="1"/>
  <c r="N1392" i="5" s="1"/>
  <c r="J1392" i="5"/>
  <c r="O1392" i="5" s="1" a="1"/>
  <c r="O1392" i="5" s="1"/>
  <c r="M1404" i="5" a="1"/>
  <c r="M1404" i="5" s="1"/>
  <c r="K1404" i="5"/>
  <c r="N1404" i="5" a="1"/>
  <c r="N1404" i="5" s="1"/>
  <c r="M1418" i="5" a="1"/>
  <c r="M1418" i="5" s="1"/>
  <c r="N1418" i="5" a="1"/>
  <c r="N1418" i="5" s="1"/>
  <c r="K1418" i="5"/>
  <c r="J1418" i="5"/>
  <c r="O1418" i="5" s="1" a="1"/>
  <c r="O1418" i="5" s="1"/>
  <c r="M1425" i="5" a="1"/>
  <c r="M1425" i="5" s="1"/>
  <c r="K1425" i="5"/>
  <c r="M1427" i="5" a="1"/>
  <c r="M1427" i="5" s="1"/>
  <c r="N1427" i="5" a="1"/>
  <c r="N1427" i="5" s="1"/>
  <c r="K1427" i="5"/>
  <c r="M1509" i="5" a="1"/>
  <c r="M1509" i="5" s="1"/>
  <c r="K1509" i="5"/>
  <c r="N1509" i="5" a="1"/>
  <c r="N1509" i="5" s="1"/>
  <c r="J1509" i="5"/>
  <c r="O1509" i="5" s="1" a="1"/>
  <c r="O1509" i="5" s="1"/>
  <c r="M1521" i="5" a="1"/>
  <c r="M1521" i="5" s="1"/>
  <c r="K1521" i="5"/>
  <c r="J1521" i="5"/>
  <c r="O1521" i="5" s="1" a="1"/>
  <c r="O1521" i="5" s="1"/>
  <c r="M1532" i="5" a="1"/>
  <c r="M1532" i="5" s="1"/>
  <c r="N1532" i="5" a="1"/>
  <c r="N1532" i="5" s="1"/>
  <c r="K1532" i="5"/>
  <c r="J1532" i="5"/>
  <c r="O1532" i="5" s="1" a="1"/>
  <c r="O1532" i="5" s="1"/>
  <c r="M1554" i="5" a="1"/>
  <c r="M1554" i="5" s="1"/>
  <c r="K1554" i="5"/>
  <c r="J1554" i="5"/>
  <c r="O1554" i="5" s="1" a="1"/>
  <c r="O1554" i="5" s="1"/>
  <c r="M1586" i="5" a="1"/>
  <c r="M1586" i="5" s="1"/>
  <c r="N1586" i="5" a="1"/>
  <c r="N1586" i="5" s="1"/>
  <c r="K1586" i="5"/>
  <c r="J1586" i="5"/>
  <c r="O1586" i="5" s="1" a="1"/>
  <c r="O1586" i="5" s="1"/>
  <c r="M1647" i="5" a="1"/>
  <c r="M1647" i="5" s="1"/>
  <c r="K1647" i="5"/>
  <c r="N1647" i="5" a="1"/>
  <c r="N1647" i="5" s="1"/>
  <c r="M1649" i="5" a="1"/>
  <c r="M1649" i="5" s="1"/>
  <c r="N1649" i="5" a="1"/>
  <c r="N1649" i="5" s="1"/>
  <c r="K1649" i="5"/>
  <c r="J1649" i="5"/>
  <c r="O1649" i="5" s="1" a="1"/>
  <c r="O1649" i="5" s="1"/>
  <c r="M1661" i="5" a="1"/>
  <c r="M1661" i="5" s="1"/>
  <c r="N1661" i="5" a="1"/>
  <c r="N1661" i="5" s="1"/>
  <c r="K1661" i="5"/>
  <c r="J1661" i="5"/>
  <c r="O1661" i="5" s="1" a="1"/>
  <c r="O1661" i="5" s="1"/>
  <c r="M1668" i="5" a="1"/>
  <c r="M1668" i="5" s="1"/>
  <c r="K1668" i="5"/>
  <c r="N1668" i="5" a="1"/>
  <c r="N1668" i="5" s="1"/>
  <c r="N1741" i="5" a="1"/>
  <c r="N1741" i="5" s="1"/>
  <c r="M1741" i="5" a="1"/>
  <c r="M1741" i="5" s="1"/>
  <c r="K1741" i="5"/>
  <c r="N1750" i="5" a="1"/>
  <c r="N1750" i="5" s="1"/>
  <c r="M1750" i="5" a="1"/>
  <c r="M1750" i="5" s="1"/>
  <c r="J1750" i="5"/>
  <c r="O1750" i="5" s="1" a="1"/>
  <c r="O1750" i="5" s="1"/>
  <c r="N1753" i="5" a="1"/>
  <c r="N1753" i="5" s="1"/>
  <c r="M1753" i="5" a="1"/>
  <c r="M1753" i="5" s="1"/>
  <c r="K1753" i="5"/>
  <c r="J1753" i="5"/>
  <c r="O1753" i="5" s="1" a="1"/>
  <c r="O1753" i="5" s="1"/>
  <c r="N1776" i="5" a="1"/>
  <c r="N1776" i="5" s="1"/>
  <c r="J1776" i="5"/>
  <c r="O1776" i="5" s="1" a="1"/>
  <c r="O1776" i="5" s="1"/>
  <c r="M1776" i="5" a="1"/>
  <c r="M1776" i="5" s="1"/>
  <c r="I120" i="3"/>
  <c r="H120" i="3" s="1"/>
  <c r="J9" i="5"/>
  <c r="O9" i="5" s="1" a="1"/>
  <c r="O9" i="5" s="1"/>
  <c r="N23" i="5" a="1"/>
  <c r="N23" i="5" s="1"/>
  <c r="K36" i="5"/>
  <c r="J45" i="5"/>
  <c r="O45" i="5" s="1" a="1"/>
  <c r="O45" i="5" s="1"/>
  <c r="N59" i="5" a="1"/>
  <c r="N59" i="5" s="1"/>
  <c r="K72" i="5"/>
  <c r="J81" i="5"/>
  <c r="O81" i="5" s="1" a="1"/>
  <c r="O81" i="5" s="1"/>
  <c r="N95" i="5" a="1"/>
  <c r="N95" i="5" s="1"/>
  <c r="K108" i="5"/>
  <c r="J117" i="5"/>
  <c r="O117" i="5" s="1" a="1"/>
  <c r="O117" i="5" s="1"/>
  <c r="N131" i="5" a="1"/>
  <c r="N131" i="5" s="1"/>
  <c r="M154" i="5" a="1"/>
  <c r="M154" i="5" s="1"/>
  <c r="N154" i="5" a="1"/>
  <c r="N154" i="5" s="1"/>
  <c r="J154" i="5"/>
  <c r="O154" i="5" s="1" a="1"/>
  <c r="O154" i="5" s="1"/>
  <c r="K177" i="5"/>
  <c r="J189" i="5"/>
  <c r="O189" i="5" s="1" a="1"/>
  <c r="O189" i="5" s="1"/>
  <c r="J203" i="5"/>
  <c r="O203" i="5" s="1" a="1"/>
  <c r="O203" i="5" s="1"/>
  <c r="M211" i="5" a="1"/>
  <c r="M211" i="5" s="1"/>
  <c r="N211" i="5" a="1"/>
  <c r="N211" i="5" s="1"/>
  <c r="J211" i="5"/>
  <c r="O211" i="5" s="1" a="1"/>
  <c r="O211" i="5" s="1"/>
  <c r="K211" i="5"/>
  <c r="M213" i="5" a="1"/>
  <c r="M213" i="5" s="1"/>
  <c r="N213" i="5" a="1"/>
  <c r="N213" i="5" s="1"/>
  <c r="M227" i="5" a="1"/>
  <c r="M227" i="5" s="1"/>
  <c r="N227" i="5" a="1"/>
  <c r="N227" i="5" s="1"/>
  <c r="K227" i="5"/>
  <c r="K274" i="5"/>
  <c r="M282" i="5" a="1"/>
  <c r="M282" i="5" s="1"/>
  <c r="N282" i="5" a="1"/>
  <c r="N282" i="5" s="1"/>
  <c r="K282" i="5"/>
  <c r="J282" i="5"/>
  <c r="O282" i="5" s="1" a="1"/>
  <c r="O282" i="5" s="1"/>
  <c r="M298" i="5" a="1"/>
  <c r="M298" i="5" s="1"/>
  <c r="N298" i="5" a="1"/>
  <c r="N298" i="5" s="1"/>
  <c r="J298" i="5"/>
  <c r="O298" i="5" s="1" a="1"/>
  <c r="O298" i="5" s="1"/>
  <c r="K321" i="5"/>
  <c r="J333" i="5"/>
  <c r="O333" i="5" s="1" a="1"/>
  <c r="O333" i="5" s="1"/>
  <c r="J347" i="5"/>
  <c r="O347" i="5" s="1" a="1"/>
  <c r="O347" i="5" s="1"/>
  <c r="M355" i="5" a="1"/>
  <c r="M355" i="5" s="1"/>
  <c r="N355" i="5" a="1"/>
  <c r="N355" i="5" s="1"/>
  <c r="J355" i="5"/>
  <c r="O355" i="5" s="1" a="1"/>
  <c r="O355" i="5" s="1"/>
  <c r="K355" i="5"/>
  <c r="M357" i="5" a="1"/>
  <c r="M357" i="5" s="1"/>
  <c r="N357" i="5" a="1"/>
  <c r="N357" i="5" s="1"/>
  <c r="M371" i="5" a="1"/>
  <c r="M371" i="5" s="1"/>
  <c r="N371" i="5" a="1"/>
  <c r="N371" i="5" s="1"/>
  <c r="K371" i="5"/>
  <c r="K418" i="5"/>
  <c r="M426" i="5" a="1"/>
  <c r="M426" i="5" s="1"/>
  <c r="N426" i="5" a="1"/>
  <c r="N426" i="5" s="1"/>
  <c r="K426" i="5"/>
  <c r="J426" i="5"/>
  <c r="O426" i="5" s="1" a="1"/>
  <c r="O426" i="5" s="1"/>
  <c r="M442" i="5" a="1"/>
  <c r="M442" i="5" s="1"/>
  <c r="N442" i="5" a="1"/>
  <c r="N442" i="5" s="1"/>
  <c r="J442" i="5"/>
  <c r="O442" i="5" s="1" a="1"/>
  <c r="O442" i="5" s="1"/>
  <c r="K465" i="5"/>
  <c r="J477" i="5"/>
  <c r="O477" i="5" s="1" a="1"/>
  <c r="O477" i="5" s="1"/>
  <c r="J491" i="5"/>
  <c r="O491" i="5" s="1" a="1"/>
  <c r="O491" i="5" s="1"/>
  <c r="M499" i="5" a="1"/>
  <c r="M499" i="5" s="1"/>
  <c r="N499" i="5" a="1"/>
  <c r="N499" i="5" s="1"/>
  <c r="J499" i="5"/>
  <c r="O499" i="5" s="1" a="1"/>
  <c r="O499" i="5" s="1"/>
  <c r="K499" i="5"/>
  <c r="M501" i="5" a="1"/>
  <c r="M501" i="5" s="1"/>
  <c r="N501" i="5" a="1"/>
  <c r="N501" i="5" s="1"/>
  <c r="M515" i="5" a="1"/>
  <c r="M515" i="5" s="1"/>
  <c r="N515" i="5" a="1"/>
  <c r="N515" i="5" s="1"/>
  <c r="K515" i="5"/>
  <c r="K562" i="5"/>
  <c r="M570" i="5" a="1"/>
  <c r="M570" i="5" s="1"/>
  <c r="N570" i="5" a="1"/>
  <c r="N570" i="5" s="1"/>
  <c r="K570" i="5"/>
  <c r="J570" i="5"/>
  <c r="O570" i="5" s="1" a="1"/>
  <c r="O570" i="5" s="1"/>
  <c r="M586" i="5" a="1"/>
  <c r="M586" i="5" s="1"/>
  <c r="N586" i="5" a="1"/>
  <c r="N586" i="5" s="1"/>
  <c r="J586" i="5"/>
  <c r="O586" i="5" s="1" a="1"/>
  <c r="O586" i="5" s="1"/>
  <c r="K609" i="5"/>
  <c r="J621" i="5"/>
  <c r="O621" i="5" s="1" a="1"/>
  <c r="O621" i="5" s="1"/>
  <c r="J635" i="5"/>
  <c r="O635" i="5" s="1" a="1"/>
  <c r="O635" i="5" s="1"/>
  <c r="M643" i="5" a="1"/>
  <c r="M643" i="5" s="1"/>
  <c r="N643" i="5" a="1"/>
  <c r="N643" i="5" s="1"/>
  <c r="J643" i="5"/>
  <c r="O643" i="5" s="1" a="1"/>
  <c r="O643" i="5" s="1"/>
  <c r="K643" i="5"/>
  <c r="M645" i="5" a="1"/>
  <c r="M645" i="5" s="1"/>
  <c r="N645" i="5" a="1"/>
  <c r="N645" i="5" s="1"/>
  <c r="M659" i="5" a="1"/>
  <c r="M659" i="5" s="1"/>
  <c r="N659" i="5" a="1"/>
  <c r="N659" i="5" s="1"/>
  <c r="K659" i="5"/>
  <c r="M671" i="5" a="1"/>
  <c r="M671" i="5" s="1"/>
  <c r="N671" i="5" a="1"/>
  <c r="N671" i="5" s="1"/>
  <c r="K671" i="5"/>
  <c r="M683" i="5" a="1"/>
  <c r="M683" i="5" s="1"/>
  <c r="N683" i="5" a="1"/>
  <c r="N683" i="5" s="1"/>
  <c r="K683" i="5"/>
  <c r="M695" i="5" a="1"/>
  <c r="M695" i="5" s="1"/>
  <c r="N695" i="5" a="1"/>
  <c r="N695" i="5" s="1"/>
  <c r="K695" i="5"/>
  <c r="M707" i="5" a="1"/>
  <c r="M707" i="5" s="1"/>
  <c r="N707" i="5" a="1"/>
  <c r="N707" i="5" s="1"/>
  <c r="K707" i="5"/>
  <c r="N726" i="5" a="1"/>
  <c r="N726" i="5" s="1"/>
  <c r="K726" i="5"/>
  <c r="M726" i="5" a="1"/>
  <c r="M726" i="5" s="1"/>
  <c r="J737" i="5"/>
  <c r="O737" i="5" s="1" a="1"/>
  <c r="O737" i="5" s="1"/>
  <c r="N737" i="5" a="1"/>
  <c r="N737" i="5" s="1"/>
  <c r="M737" i="5" a="1"/>
  <c r="M737" i="5" s="1"/>
  <c r="N749" i="5" a="1"/>
  <c r="N749" i="5" s="1"/>
  <c r="K754" i="5"/>
  <c r="N754" i="5" a="1"/>
  <c r="N754" i="5" s="1"/>
  <c r="M754" i="5" a="1"/>
  <c r="M754" i="5" s="1"/>
  <c r="J754" i="5"/>
  <c r="O754" i="5" s="1" a="1"/>
  <c r="O754" i="5" s="1"/>
  <c r="M767" i="5" a="1"/>
  <c r="M767" i="5" s="1"/>
  <c r="M800" i="5" a="1"/>
  <c r="M800" i="5" s="1"/>
  <c r="N800" i="5" a="1"/>
  <c r="N800" i="5" s="1"/>
  <c r="J800" i="5"/>
  <c r="O800" i="5" s="1" a="1"/>
  <c r="O800" i="5" s="1"/>
  <c r="M807" i="5" a="1"/>
  <c r="M807" i="5" s="1"/>
  <c r="N807" i="5" a="1"/>
  <c r="N807" i="5" s="1"/>
  <c r="J807" i="5"/>
  <c r="O807" i="5" s="1" a="1"/>
  <c r="O807" i="5" s="1"/>
  <c r="K807" i="5"/>
  <c r="N821" i="5" a="1"/>
  <c r="N821" i="5" s="1"/>
  <c r="K836" i="5"/>
  <c r="M839" i="5" a="1"/>
  <c r="M839" i="5" s="1"/>
  <c r="N839" i="5" a="1"/>
  <c r="N839" i="5" s="1"/>
  <c r="J839" i="5"/>
  <c r="O839" i="5" s="1" a="1"/>
  <c r="O839" i="5" s="1"/>
  <c r="M846" i="5" a="1"/>
  <c r="M846" i="5" s="1"/>
  <c r="K846" i="5"/>
  <c r="N846" i="5" a="1"/>
  <c r="N846" i="5" s="1"/>
  <c r="J856" i="5"/>
  <c r="O856" i="5" s="1" a="1"/>
  <c r="O856" i="5" s="1"/>
  <c r="M863" i="5" a="1"/>
  <c r="M863" i="5" s="1"/>
  <c r="N863" i="5" a="1"/>
  <c r="N863" i="5" s="1"/>
  <c r="J863" i="5"/>
  <c r="O863" i="5" s="1" a="1"/>
  <c r="O863" i="5" s="1"/>
  <c r="K863" i="5"/>
  <c r="N870" i="5" a="1"/>
  <c r="N870" i="5" s="1"/>
  <c r="M887" i="5" a="1"/>
  <c r="M887" i="5" s="1"/>
  <c r="N887" i="5" a="1"/>
  <c r="N887" i="5" s="1"/>
  <c r="J887" i="5"/>
  <c r="O887" i="5" s="1" a="1"/>
  <c r="O887" i="5" s="1"/>
  <c r="K887" i="5"/>
  <c r="M897" i="5" a="1"/>
  <c r="M897" i="5" s="1"/>
  <c r="N897" i="5" a="1"/>
  <c r="N897" i="5" s="1"/>
  <c r="K897" i="5"/>
  <c r="J914" i="5"/>
  <c r="O914" i="5" s="1" a="1"/>
  <c r="O914" i="5" s="1"/>
  <c r="M929" i="5" a="1"/>
  <c r="M929" i="5" s="1"/>
  <c r="N929" i="5" a="1"/>
  <c r="N929" i="5" s="1"/>
  <c r="K929" i="5"/>
  <c r="J934" i="5"/>
  <c r="O934" i="5" s="1" a="1"/>
  <c r="O934" i="5" s="1"/>
  <c r="M952" i="5" a="1"/>
  <c r="M952" i="5" s="1"/>
  <c r="K952" i="5"/>
  <c r="J974" i="5"/>
  <c r="O974" i="5" s="1" a="1"/>
  <c r="O974" i="5" s="1"/>
  <c r="M977" i="5" a="1"/>
  <c r="M977" i="5" s="1"/>
  <c r="N977" i="5" a="1"/>
  <c r="N977" i="5" s="1"/>
  <c r="K977" i="5"/>
  <c r="N979" i="5" a="1"/>
  <c r="N979" i="5" s="1"/>
  <c r="N984" i="5" a="1"/>
  <c r="N984" i="5" s="1"/>
  <c r="M987" i="5" a="1"/>
  <c r="M987" i="5" s="1"/>
  <c r="K987" i="5"/>
  <c r="N987" i="5" a="1"/>
  <c r="N987" i="5" s="1"/>
  <c r="J987" i="5"/>
  <c r="O987" i="5" s="1" a="1"/>
  <c r="O987" i="5" s="1"/>
  <c r="M1002" i="5" a="1"/>
  <c r="M1002" i="5" s="1"/>
  <c r="K1002" i="5"/>
  <c r="J1002" i="5"/>
  <c r="O1002" i="5" s="1" a="1"/>
  <c r="O1002" i="5" s="1"/>
  <c r="M1007" i="5" a="1"/>
  <c r="M1007" i="5" s="1"/>
  <c r="N1007" i="5" a="1"/>
  <c r="N1007" i="5" s="1"/>
  <c r="K1007" i="5"/>
  <c r="J1007" i="5"/>
  <c r="O1007" i="5" s="1" a="1"/>
  <c r="O1007" i="5" s="1"/>
  <c r="M1012" i="5" a="1"/>
  <c r="M1012" i="5" s="1"/>
  <c r="K1012" i="5"/>
  <c r="N1012" i="5" a="1"/>
  <c r="N1012" i="5" s="1"/>
  <c r="J1012" i="5"/>
  <c r="O1012" i="5" s="1" a="1"/>
  <c r="O1012" i="5" s="1"/>
  <c r="J1022" i="5"/>
  <c r="O1022" i="5" s="1" a="1"/>
  <c r="O1022" i="5" s="1"/>
  <c r="M1037" i="5" a="1"/>
  <c r="M1037" i="5" s="1"/>
  <c r="N1037" i="5" a="1"/>
  <c r="N1037" i="5" s="1"/>
  <c r="K1037" i="5"/>
  <c r="J1042" i="5"/>
  <c r="O1042" i="5" s="1" a="1"/>
  <c r="O1042" i="5" s="1"/>
  <c r="M1060" i="5" a="1"/>
  <c r="M1060" i="5" s="1"/>
  <c r="K1060" i="5"/>
  <c r="J1082" i="5"/>
  <c r="O1082" i="5" s="1" a="1"/>
  <c r="O1082" i="5" s="1"/>
  <c r="M1085" i="5" a="1"/>
  <c r="M1085" i="5" s="1"/>
  <c r="N1085" i="5" a="1"/>
  <c r="N1085" i="5" s="1"/>
  <c r="K1085" i="5"/>
  <c r="N1087" i="5" a="1"/>
  <c r="N1087" i="5" s="1"/>
  <c r="N1092" i="5" a="1"/>
  <c r="N1092" i="5" s="1"/>
  <c r="M1095" i="5" a="1"/>
  <c r="M1095" i="5" s="1"/>
  <c r="K1095" i="5"/>
  <c r="N1095" i="5" a="1"/>
  <c r="N1095" i="5" s="1"/>
  <c r="J1095" i="5"/>
  <c r="O1095" i="5" s="1" a="1"/>
  <c r="O1095" i="5" s="1"/>
  <c r="M1110" i="5" a="1"/>
  <c r="M1110" i="5" s="1"/>
  <c r="K1110" i="5"/>
  <c r="J1110" i="5"/>
  <c r="O1110" i="5" s="1" a="1"/>
  <c r="O1110" i="5" s="1"/>
  <c r="M1112" i="5" a="1"/>
  <c r="M1112" i="5" s="1"/>
  <c r="N1112" i="5" a="1"/>
  <c r="N1112" i="5" s="1"/>
  <c r="K1112" i="5"/>
  <c r="M1124" i="5" a="1"/>
  <c r="M1124" i="5" s="1"/>
  <c r="N1124" i="5" a="1"/>
  <c r="N1124" i="5" s="1"/>
  <c r="K1124" i="5"/>
  <c r="M1140" i="5" a="1"/>
  <c r="M1140" i="5" s="1"/>
  <c r="K1140" i="5"/>
  <c r="N1140" i="5" a="1"/>
  <c r="N1140" i="5" s="1"/>
  <c r="J1140" i="5"/>
  <c r="O1140" i="5" s="1" a="1"/>
  <c r="O1140" i="5" s="1"/>
  <c r="M1152" i="5" a="1"/>
  <c r="M1152" i="5" s="1"/>
  <c r="K1152" i="5"/>
  <c r="N1152" i="5" a="1"/>
  <c r="N1152" i="5" s="1"/>
  <c r="M1166" i="5" a="1"/>
  <c r="M1166" i="5" s="1"/>
  <c r="N1166" i="5" a="1"/>
  <c r="N1166" i="5" s="1"/>
  <c r="K1166" i="5"/>
  <c r="J1166" i="5"/>
  <c r="O1166" i="5" s="1" a="1"/>
  <c r="O1166" i="5" s="1"/>
  <c r="M1175" i="5" a="1"/>
  <c r="M1175" i="5" s="1"/>
  <c r="N1175" i="5" a="1"/>
  <c r="N1175" i="5" s="1"/>
  <c r="K1175" i="5"/>
  <c r="N1182" i="5" a="1"/>
  <c r="N1182" i="5" s="1"/>
  <c r="N1194" i="5" a="1"/>
  <c r="N1194" i="5" s="1"/>
  <c r="J1236" i="5"/>
  <c r="O1236" i="5" s="1" a="1"/>
  <c r="O1236" i="5" s="1"/>
  <c r="J1247" i="5"/>
  <c r="O1247" i="5" s="1" a="1"/>
  <c r="O1247" i="5" s="1"/>
  <c r="M1269" i="5" a="1"/>
  <c r="M1269" i="5" s="1"/>
  <c r="K1269" i="5"/>
  <c r="J1269" i="5"/>
  <c r="O1269" i="5" s="1" a="1"/>
  <c r="O1269" i="5" s="1"/>
  <c r="M1280" i="5" a="1"/>
  <c r="M1280" i="5" s="1"/>
  <c r="N1280" i="5" a="1"/>
  <c r="N1280" i="5" s="1"/>
  <c r="K1280" i="5"/>
  <c r="J1280" i="5"/>
  <c r="O1280" i="5" s="1" a="1"/>
  <c r="O1280" i="5" s="1"/>
  <c r="J1364" i="5"/>
  <c r="O1364" i="5" s="1" a="1"/>
  <c r="O1364" i="5" s="1"/>
  <c r="J1376" i="5"/>
  <c r="O1376" i="5" s="1" a="1"/>
  <c r="O1376" i="5" s="1"/>
  <c r="M1395" i="5" a="1"/>
  <c r="M1395" i="5" s="1"/>
  <c r="K1395" i="5"/>
  <c r="N1395" i="5" a="1"/>
  <c r="N1395" i="5" s="1"/>
  <c r="J1404" i="5"/>
  <c r="O1404" i="5" s="1" a="1"/>
  <c r="O1404" i="5" s="1"/>
  <c r="M1409" i="5" a="1"/>
  <c r="M1409" i="5" s="1"/>
  <c r="N1409" i="5" a="1"/>
  <c r="N1409" i="5" s="1"/>
  <c r="K1409" i="5"/>
  <c r="J1409" i="5"/>
  <c r="O1409" i="5" s="1" a="1"/>
  <c r="O1409" i="5" s="1"/>
  <c r="M1416" i="5" a="1"/>
  <c r="M1416" i="5" s="1"/>
  <c r="K1416" i="5"/>
  <c r="N1416" i="5" a="1"/>
  <c r="N1416" i="5" s="1"/>
  <c r="J1467" i="5"/>
  <c r="O1467" i="5" s="1" a="1"/>
  <c r="O1467" i="5" s="1"/>
  <c r="M1502" i="5" a="1"/>
  <c r="M1502" i="5" s="1"/>
  <c r="N1502" i="5" a="1"/>
  <c r="N1502" i="5" s="1"/>
  <c r="K1502" i="5"/>
  <c r="J1502" i="5"/>
  <c r="O1502" i="5" s="1" a="1"/>
  <c r="O1502" i="5" s="1"/>
  <c r="N1521" i="5" a="1"/>
  <c r="N1521" i="5" s="1"/>
  <c r="M1530" i="5" a="1"/>
  <c r="M1530" i="5" s="1"/>
  <c r="K1530" i="5"/>
  <c r="N1530" i="5" a="1"/>
  <c r="N1530" i="5" s="1"/>
  <c r="J1530" i="5"/>
  <c r="O1530" i="5" s="1" a="1"/>
  <c r="O1530" i="5" s="1"/>
  <c r="M1542" i="5" a="1"/>
  <c r="M1542" i="5" s="1"/>
  <c r="K1542" i="5"/>
  <c r="J1542" i="5"/>
  <c r="O1542" i="5" s="1" a="1"/>
  <c r="O1542" i="5" s="1"/>
  <c r="M1544" i="5" a="1"/>
  <c r="M1544" i="5" s="1"/>
  <c r="N1544" i="5" a="1"/>
  <c r="N1544" i="5" s="1"/>
  <c r="K1544" i="5"/>
  <c r="M1556" i="5" a="1"/>
  <c r="M1556" i="5" s="1"/>
  <c r="N1556" i="5" a="1"/>
  <c r="N1556" i="5" s="1"/>
  <c r="K1556" i="5"/>
  <c r="M1572" i="5" a="1"/>
  <c r="M1572" i="5" s="1"/>
  <c r="K1572" i="5"/>
  <c r="N1572" i="5" a="1"/>
  <c r="N1572" i="5" s="1"/>
  <c r="J1572" i="5"/>
  <c r="O1572" i="5" s="1" a="1"/>
  <c r="O1572" i="5" s="1"/>
  <c r="M1584" i="5" a="1"/>
  <c r="M1584" i="5" s="1"/>
  <c r="K1584" i="5"/>
  <c r="N1584" i="5" a="1"/>
  <c r="N1584" i="5" s="1"/>
  <c r="M1598" i="5" a="1"/>
  <c r="M1598" i="5" s="1"/>
  <c r="N1598" i="5" a="1"/>
  <c r="N1598" i="5" s="1"/>
  <c r="K1598" i="5"/>
  <c r="J1598" i="5"/>
  <c r="O1598" i="5" s="1" a="1"/>
  <c r="O1598" i="5" s="1"/>
  <c r="M1607" i="5" a="1"/>
  <c r="M1607" i="5" s="1"/>
  <c r="N1607" i="5" a="1"/>
  <c r="N1607" i="5" s="1"/>
  <c r="K1607" i="5"/>
  <c r="J1668" i="5"/>
  <c r="O1668" i="5" s="1" a="1"/>
  <c r="O1668" i="5" s="1"/>
  <c r="N1701" i="5" a="1"/>
  <c r="N1701" i="5" s="1"/>
  <c r="K1701" i="5"/>
  <c r="M1701" i="5" a="1"/>
  <c r="M1701" i="5" s="1"/>
  <c r="J1701" i="5"/>
  <c r="O1701" i="5" s="1" a="1"/>
  <c r="O1701" i="5" s="1"/>
  <c r="N1738" i="5" a="1"/>
  <c r="N1738" i="5" s="1"/>
  <c r="M1738" i="5" a="1"/>
  <c r="M1738" i="5" s="1"/>
  <c r="K1738" i="5"/>
  <c r="J1738" i="5"/>
  <c r="O1738" i="5" s="1" a="1"/>
  <c r="O1738" i="5" s="1"/>
  <c r="J1741" i="5"/>
  <c r="O1741" i="5" s="1" a="1"/>
  <c r="O1741" i="5" s="1"/>
  <c r="K1750" i="5"/>
  <c r="K1776" i="5"/>
  <c r="AG62" i="16"/>
  <c r="AU61" i="13"/>
  <c r="X21" i="4"/>
  <c r="Y21" i="4" s="1"/>
  <c r="X34" i="4"/>
  <c r="Y34" i="4" s="1"/>
  <c r="AF23" i="4"/>
  <c r="AG23" i="4" s="1"/>
  <c r="J1706" i="5"/>
  <c r="O1706" i="5" s="1" a="1"/>
  <c r="O1706" i="5" s="1"/>
  <c r="J1695" i="5"/>
  <c r="O1695" i="5" s="1" a="1"/>
  <c r="O1695" i="5" s="1"/>
  <c r="N146" i="5" a="1"/>
  <c r="N146" i="5" s="1"/>
  <c r="N158" i="5" a="1"/>
  <c r="N158" i="5" s="1"/>
  <c r="N170" i="5" a="1"/>
  <c r="N170" i="5" s="1"/>
  <c r="N182" i="5" a="1"/>
  <c r="N182" i="5" s="1"/>
  <c r="N194" i="5" a="1"/>
  <c r="N194" i="5" s="1"/>
  <c r="N206" i="5" a="1"/>
  <c r="N206" i="5" s="1"/>
  <c r="N218" i="5" a="1"/>
  <c r="N218" i="5" s="1"/>
  <c r="N230" i="5" a="1"/>
  <c r="N230" i="5" s="1"/>
  <c r="N242" i="5" a="1"/>
  <c r="N242" i="5" s="1"/>
  <c r="N254" i="5" a="1"/>
  <c r="N254" i="5" s="1"/>
  <c r="N266" i="5" a="1"/>
  <c r="N266" i="5" s="1"/>
  <c r="N278" i="5" a="1"/>
  <c r="N278" i="5" s="1"/>
  <c r="N290" i="5" a="1"/>
  <c r="N290" i="5" s="1"/>
  <c r="N302" i="5" a="1"/>
  <c r="N302" i="5" s="1"/>
  <c r="N314" i="5" a="1"/>
  <c r="N314" i="5" s="1"/>
  <c r="N326" i="5" a="1"/>
  <c r="N326" i="5" s="1"/>
  <c r="N338" i="5" a="1"/>
  <c r="N338" i="5" s="1"/>
  <c r="N350" i="5" a="1"/>
  <c r="N350" i="5" s="1"/>
  <c r="N362" i="5" a="1"/>
  <c r="N362" i="5" s="1"/>
  <c r="N374" i="5" a="1"/>
  <c r="N374" i="5" s="1"/>
  <c r="N386" i="5" a="1"/>
  <c r="N386" i="5" s="1"/>
  <c r="N398" i="5" a="1"/>
  <c r="N398" i="5" s="1"/>
  <c r="N410" i="5" a="1"/>
  <c r="N410" i="5" s="1"/>
  <c r="N422" i="5" a="1"/>
  <c r="N422" i="5" s="1"/>
  <c r="N434" i="5" a="1"/>
  <c r="N434" i="5" s="1"/>
  <c r="N446" i="5" a="1"/>
  <c r="N446" i="5" s="1"/>
  <c r="N458" i="5" a="1"/>
  <c r="N458" i="5" s="1"/>
  <c r="N470" i="5" a="1"/>
  <c r="N470" i="5" s="1"/>
  <c r="N482" i="5" a="1"/>
  <c r="N482" i="5" s="1"/>
  <c r="N494" i="5" a="1"/>
  <c r="N494" i="5" s="1"/>
  <c r="N506" i="5" a="1"/>
  <c r="N506" i="5" s="1"/>
  <c r="N518" i="5" a="1"/>
  <c r="N518" i="5" s="1"/>
  <c r="N530" i="5" a="1"/>
  <c r="N530" i="5" s="1"/>
  <c r="N542" i="5" a="1"/>
  <c r="N542" i="5" s="1"/>
  <c r="N554" i="5" a="1"/>
  <c r="N554" i="5" s="1"/>
  <c r="N566" i="5" a="1"/>
  <c r="N566" i="5" s="1"/>
  <c r="N578" i="5" a="1"/>
  <c r="N578" i="5" s="1"/>
  <c r="N590" i="5" a="1"/>
  <c r="N590" i="5" s="1"/>
  <c r="N602" i="5" a="1"/>
  <c r="N602" i="5" s="1"/>
  <c r="N614" i="5" a="1"/>
  <c r="N614" i="5" s="1"/>
  <c r="N626" i="5" a="1"/>
  <c r="N626" i="5" s="1"/>
  <c r="N638" i="5" a="1"/>
  <c r="N638" i="5" s="1"/>
  <c r="N650" i="5" a="1"/>
  <c r="N650" i="5" s="1"/>
  <c r="N662" i="5" a="1"/>
  <c r="N662" i="5" s="1"/>
  <c r="N674" i="5" a="1"/>
  <c r="N674" i="5" s="1"/>
  <c r="N686" i="5" a="1"/>
  <c r="N686" i="5" s="1"/>
  <c r="N698" i="5" a="1"/>
  <c r="N698" i="5" s="1"/>
  <c r="N720" i="5" a="1"/>
  <c r="N720" i="5" s="1"/>
  <c r="N731" i="5" a="1"/>
  <c r="N731" i="5" s="1"/>
  <c r="N753" i="5" a="1"/>
  <c r="N753" i="5" s="1"/>
  <c r="N768" i="5" a="1"/>
  <c r="N768" i="5" s="1"/>
  <c r="N779" i="5" a="1"/>
  <c r="N779" i="5" s="1"/>
  <c r="N801" i="5" a="1"/>
  <c r="N801" i="5" s="1"/>
  <c r="N824" i="5" a="1"/>
  <c r="N824" i="5" s="1"/>
  <c r="N872" i="5" a="1"/>
  <c r="N872" i="5" s="1"/>
  <c r="J1120" i="5"/>
  <c r="O1120" i="5" s="1" a="1"/>
  <c r="O1120" i="5" s="1"/>
  <c r="J1156" i="5"/>
  <c r="O1156" i="5" s="1" a="1"/>
  <c r="O1156" i="5" s="1"/>
  <c r="J1192" i="5"/>
  <c r="O1192" i="5" s="1" a="1"/>
  <c r="O1192" i="5" s="1"/>
  <c r="J1228" i="5"/>
  <c r="O1228" i="5" s="1" a="1"/>
  <c r="O1228" i="5" s="1"/>
  <c r="J1264" i="5"/>
  <c r="O1264" i="5" s="1" a="1"/>
  <c r="O1264" i="5" s="1"/>
  <c r="J1300" i="5"/>
  <c r="O1300" i="5" s="1" a="1"/>
  <c r="O1300" i="5" s="1"/>
  <c r="J1336" i="5"/>
  <c r="O1336" i="5" s="1" a="1"/>
  <c r="O1336" i="5" s="1"/>
  <c r="J1372" i="5"/>
  <c r="O1372" i="5" s="1" a="1"/>
  <c r="O1372" i="5" s="1"/>
  <c r="J1408" i="5"/>
  <c r="O1408" i="5" s="1" a="1"/>
  <c r="O1408" i="5" s="1"/>
  <c r="J1444" i="5"/>
  <c r="O1444" i="5" s="1" a="1"/>
  <c r="O1444" i="5" s="1"/>
  <c r="J1480" i="5"/>
  <c r="O1480" i="5" s="1" a="1"/>
  <c r="O1480" i="5" s="1"/>
  <c r="J1516" i="5"/>
  <c r="O1516" i="5" s="1" a="1"/>
  <c r="O1516" i="5" s="1"/>
  <c r="J1552" i="5"/>
  <c r="O1552" i="5" s="1" a="1"/>
  <c r="O1552" i="5" s="1"/>
  <c r="J1588" i="5"/>
  <c r="O1588" i="5" s="1" a="1"/>
  <c r="O1588" i="5" s="1"/>
  <c r="J1624" i="5"/>
  <c r="O1624" i="5" s="1" a="1"/>
  <c r="O1624" i="5" s="1"/>
  <c r="J1660" i="5"/>
  <c r="O1660" i="5" s="1" a="1"/>
  <c r="O1660" i="5" s="1"/>
  <c r="N1705" i="5" a="1"/>
  <c r="N1705" i="5" s="1"/>
  <c r="M1705" i="5" a="1"/>
  <c r="M1705" i="5" s="1"/>
  <c r="N1762" i="5" a="1"/>
  <c r="N1762" i="5" s="1"/>
  <c r="M1762" i="5" a="1"/>
  <c r="M1762" i="5" s="1"/>
  <c r="J1762" i="5"/>
  <c r="O1762" i="5" s="1" a="1"/>
  <c r="O1762" i="5" s="1"/>
  <c r="N1766" i="5" a="1"/>
  <c r="N1766" i="5" s="1"/>
  <c r="M1766" i="5" a="1"/>
  <c r="M1766" i="5" s="1"/>
  <c r="K1766" i="5"/>
  <c r="N758" i="5" a="1"/>
  <c r="N758" i="5" s="1"/>
  <c r="K758" i="5"/>
  <c r="M830" i="5" a="1"/>
  <c r="M830" i="5" s="1"/>
  <c r="K830" i="5"/>
  <c r="M835" i="5" a="1"/>
  <c r="M835" i="5" s="1"/>
  <c r="N835" i="5" a="1"/>
  <c r="N835" i="5" s="1"/>
  <c r="J835" i="5"/>
  <c r="O835" i="5" s="1" a="1"/>
  <c r="O835" i="5" s="1"/>
  <c r="M878" i="5" a="1"/>
  <c r="M878" i="5" s="1"/>
  <c r="K878" i="5"/>
  <c r="M883" i="5" a="1"/>
  <c r="M883" i="5" s="1"/>
  <c r="N883" i="5" a="1"/>
  <c r="N883" i="5" s="1"/>
  <c r="J883" i="5"/>
  <c r="O883" i="5" s="1" a="1"/>
  <c r="O883" i="5" s="1"/>
  <c r="M899" i="5" a="1"/>
  <c r="M899" i="5" s="1"/>
  <c r="N899" i="5" a="1"/>
  <c r="N899" i="5" s="1"/>
  <c r="J899" i="5"/>
  <c r="O899" i="5" s="1" a="1"/>
  <c r="O899" i="5" s="1"/>
  <c r="M1115" i="5" a="1"/>
  <c r="M1115" i="5" s="1"/>
  <c r="N1115" i="5" a="1"/>
  <c r="N1115" i="5" s="1"/>
  <c r="K1115" i="5"/>
  <c r="M1119" i="5" a="1"/>
  <c r="M1119" i="5" s="1"/>
  <c r="K1119" i="5"/>
  <c r="M1151" i="5" a="1"/>
  <c r="M1151" i="5" s="1"/>
  <c r="N1151" i="5" a="1"/>
  <c r="N1151" i="5" s="1"/>
  <c r="K1151" i="5"/>
  <c r="M1155" i="5" a="1"/>
  <c r="M1155" i="5" s="1"/>
  <c r="K1155" i="5"/>
  <c r="M1187" i="5" a="1"/>
  <c r="M1187" i="5" s="1"/>
  <c r="N1187" i="5" a="1"/>
  <c r="N1187" i="5" s="1"/>
  <c r="K1187" i="5"/>
  <c r="M1191" i="5" a="1"/>
  <c r="M1191" i="5" s="1"/>
  <c r="K1191" i="5"/>
  <c r="M1223" i="5" a="1"/>
  <c r="M1223" i="5" s="1"/>
  <c r="N1223" i="5" a="1"/>
  <c r="N1223" i="5" s="1"/>
  <c r="K1223" i="5"/>
  <c r="M1227" i="5" a="1"/>
  <c r="M1227" i="5" s="1"/>
  <c r="K1227" i="5"/>
  <c r="M1259" i="5" a="1"/>
  <c r="M1259" i="5" s="1"/>
  <c r="N1259" i="5" a="1"/>
  <c r="N1259" i="5" s="1"/>
  <c r="K1259" i="5"/>
  <c r="M1263" i="5" a="1"/>
  <c r="M1263" i="5" s="1"/>
  <c r="K1263" i="5"/>
  <c r="M1295" i="5" a="1"/>
  <c r="M1295" i="5" s="1"/>
  <c r="N1295" i="5" a="1"/>
  <c r="N1295" i="5" s="1"/>
  <c r="K1295" i="5"/>
  <c r="M1299" i="5" a="1"/>
  <c r="M1299" i="5" s="1"/>
  <c r="K1299" i="5"/>
  <c r="M1331" i="5" a="1"/>
  <c r="M1331" i="5" s="1"/>
  <c r="N1331" i="5" a="1"/>
  <c r="N1331" i="5" s="1"/>
  <c r="K1331" i="5"/>
  <c r="M1335" i="5" a="1"/>
  <c r="M1335" i="5" s="1"/>
  <c r="K1335" i="5"/>
  <c r="M1367" i="5" a="1"/>
  <c r="M1367" i="5" s="1"/>
  <c r="N1367" i="5" a="1"/>
  <c r="N1367" i="5" s="1"/>
  <c r="K1367" i="5"/>
  <c r="M1371" i="5" a="1"/>
  <c r="M1371" i="5" s="1"/>
  <c r="K1371" i="5"/>
  <c r="M1403" i="5" a="1"/>
  <c r="M1403" i="5" s="1"/>
  <c r="N1403" i="5" a="1"/>
  <c r="N1403" i="5" s="1"/>
  <c r="K1403" i="5"/>
  <c r="M1407" i="5" a="1"/>
  <c r="M1407" i="5" s="1"/>
  <c r="K1407" i="5"/>
  <c r="M1439" i="5" a="1"/>
  <c r="M1439" i="5" s="1"/>
  <c r="N1439" i="5" a="1"/>
  <c r="N1439" i="5" s="1"/>
  <c r="K1439" i="5"/>
  <c r="M1443" i="5" a="1"/>
  <c r="M1443" i="5" s="1"/>
  <c r="K1443" i="5"/>
  <c r="M1475" i="5" a="1"/>
  <c r="M1475" i="5" s="1"/>
  <c r="N1475" i="5" a="1"/>
  <c r="N1475" i="5" s="1"/>
  <c r="K1475" i="5"/>
  <c r="M1479" i="5" a="1"/>
  <c r="M1479" i="5" s="1"/>
  <c r="K1479" i="5"/>
  <c r="M1511" i="5" a="1"/>
  <c r="M1511" i="5" s="1"/>
  <c r="N1511" i="5" a="1"/>
  <c r="N1511" i="5" s="1"/>
  <c r="K1511" i="5"/>
  <c r="M1515" i="5" a="1"/>
  <c r="M1515" i="5" s="1"/>
  <c r="K1515" i="5"/>
  <c r="M1547" i="5" a="1"/>
  <c r="M1547" i="5" s="1"/>
  <c r="N1547" i="5" a="1"/>
  <c r="N1547" i="5" s="1"/>
  <c r="K1547" i="5"/>
  <c r="M1551" i="5" a="1"/>
  <c r="M1551" i="5" s="1"/>
  <c r="K1551" i="5"/>
  <c r="M1583" i="5" a="1"/>
  <c r="M1583" i="5" s="1"/>
  <c r="N1583" i="5" a="1"/>
  <c r="N1583" i="5" s="1"/>
  <c r="K1583" i="5"/>
  <c r="M1587" i="5" a="1"/>
  <c r="M1587" i="5" s="1"/>
  <c r="K1587" i="5"/>
  <c r="M1619" i="5" a="1"/>
  <c r="M1619" i="5" s="1"/>
  <c r="N1619" i="5" a="1"/>
  <c r="N1619" i="5" s="1"/>
  <c r="K1619" i="5"/>
  <c r="M1623" i="5" a="1"/>
  <c r="M1623" i="5" s="1"/>
  <c r="K1623" i="5"/>
  <c r="M1655" i="5" a="1"/>
  <c r="M1655" i="5" s="1"/>
  <c r="N1655" i="5" a="1"/>
  <c r="N1655" i="5" s="1"/>
  <c r="K1655" i="5"/>
  <c r="M1659" i="5" a="1"/>
  <c r="M1659" i="5" s="1"/>
  <c r="K1659" i="5"/>
  <c r="M1691" i="5" a="1"/>
  <c r="M1691" i="5" s="1"/>
  <c r="N1691" i="5" a="1"/>
  <c r="N1691" i="5" s="1"/>
  <c r="K1691" i="5"/>
  <c r="N1749" i="5" a="1"/>
  <c r="N1749" i="5" s="1"/>
  <c r="K1749" i="5"/>
  <c r="M1749" i="5" a="1"/>
  <c r="M1749" i="5" s="1"/>
  <c r="N1777" i="5" a="1"/>
  <c r="N1777" i="5" s="1"/>
  <c r="M1777" i="5" a="1"/>
  <c r="M1777" i="5" s="1"/>
  <c r="N1786" i="5" a="1"/>
  <c r="N1786" i="5" s="1"/>
  <c r="M1786" i="5" a="1"/>
  <c r="M1786" i="5" s="1"/>
  <c r="J1786" i="5"/>
  <c r="O1786" i="5" s="1" a="1"/>
  <c r="O1786" i="5" s="1"/>
  <c r="N1788" i="5" a="1"/>
  <c r="N1788" i="5" s="1"/>
  <c r="M1788" i="5" a="1"/>
  <c r="M1788" i="5" s="1"/>
  <c r="A6" i="15"/>
  <c r="B9" i="13" s="1" a="1"/>
  <c r="AG66" i="16"/>
  <c r="AU65" i="13"/>
  <c r="AF15" i="4"/>
  <c r="AG15" i="4" s="1"/>
  <c r="J747" i="5"/>
  <c r="O747" i="5" s="1" a="1"/>
  <c r="O747" i="5" s="1"/>
  <c r="J795" i="5"/>
  <c r="O795" i="5" s="1" a="1"/>
  <c r="O795" i="5" s="1"/>
  <c r="N813" i="5" a="1"/>
  <c r="N813" i="5" s="1"/>
  <c r="J825" i="5"/>
  <c r="O825" i="5" s="1" a="1"/>
  <c r="O825" i="5" s="1"/>
  <c r="N861" i="5" a="1"/>
  <c r="N861" i="5" s="1"/>
  <c r="J873" i="5"/>
  <c r="O873" i="5" s="1" a="1"/>
  <c r="O873" i="5" s="1"/>
  <c r="J1132" i="5"/>
  <c r="O1132" i="5" s="1" a="1"/>
  <c r="O1132" i="5" s="1"/>
  <c r="J1168" i="5"/>
  <c r="O1168" i="5" s="1" a="1"/>
  <c r="O1168" i="5" s="1"/>
  <c r="J1204" i="5"/>
  <c r="O1204" i="5" s="1" a="1"/>
  <c r="O1204" i="5" s="1"/>
  <c r="J1240" i="5"/>
  <c r="O1240" i="5" s="1" a="1"/>
  <c r="O1240" i="5" s="1"/>
  <c r="J1276" i="5"/>
  <c r="O1276" i="5" s="1" a="1"/>
  <c r="O1276" i="5" s="1"/>
  <c r="J1312" i="5"/>
  <c r="O1312" i="5" s="1" a="1"/>
  <c r="O1312" i="5" s="1"/>
  <c r="J1348" i="5"/>
  <c r="O1348" i="5" s="1" a="1"/>
  <c r="O1348" i="5" s="1"/>
  <c r="J1384" i="5"/>
  <c r="O1384" i="5" s="1" a="1"/>
  <c r="O1384" i="5" s="1"/>
  <c r="J1420" i="5"/>
  <c r="O1420" i="5" s="1" a="1"/>
  <c r="O1420" i="5" s="1"/>
  <c r="J1456" i="5"/>
  <c r="O1456" i="5" s="1" a="1"/>
  <c r="O1456" i="5" s="1"/>
  <c r="J1492" i="5"/>
  <c r="O1492" i="5" s="1" a="1"/>
  <c r="O1492" i="5" s="1"/>
  <c r="J1528" i="5"/>
  <c r="O1528" i="5" s="1" a="1"/>
  <c r="O1528" i="5" s="1"/>
  <c r="J1564" i="5"/>
  <c r="O1564" i="5" s="1" a="1"/>
  <c r="O1564" i="5" s="1"/>
  <c r="J1600" i="5"/>
  <c r="O1600" i="5" s="1" a="1"/>
  <c r="O1600" i="5" s="1"/>
  <c r="J1636" i="5"/>
  <c r="O1636" i="5" s="1" a="1"/>
  <c r="O1636" i="5" s="1"/>
  <c r="J1672" i="5"/>
  <c r="O1672" i="5" s="1" a="1"/>
  <c r="O1672" i="5" s="1"/>
  <c r="J1693" i="5"/>
  <c r="O1693" i="5" s="1" a="1"/>
  <c r="O1693" i="5" s="1"/>
  <c r="K1770" i="5"/>
  <c r="N1770" i="5" a="1"/>
  <c r="N1770" i="5" s="1"/>
  <c r="M1770" i="5" a="1"/>
  <c r="M1770" i="5" s="1"/>
  <c r="M1775" i="5" a="1"/>
  <c r="M1775" i="5" s="1"/>
  <c r="N1775" i="5" a="1"/>
  <c r="N1775" i="5" s="1"/>
  <c r="K1775" i="5"/>
  <c r="J1775" i="5"/>
  <c r="O1775" i="5" s="1" a="1"/>
  <c r="O1775" i="5" s="1"/>
  <c r="J1788" i="5"/>
  <c r="O1788" i="5" s="1" a="1"/>
  <c r="O1788" i="5" s="1"/>
  <c r="A35" i="15"/>
  <c r="J149" i="5"/>
  <c r="O149" i="5" s="1" a="1"/>
  <c r="O149" i="5" s="1"/>
  <c r="J161" i="5"/>
  <c r="O161" i="5" s="1" a="1"/>
  <c r="O161" i="5" s="1"/>
  <c r="J173" i="5"/>
  <c r="O173" i="5" s="1" a="1"/>
  <c r="O173" i="5" s="1"/>
  <c r="J185" i="5"/>
  <c r="O185" i="5" s="1" a="1"/>
  <c r="O185" i="5" s="1"/>
  <c r="J197" i="5"/>
  <c r="O197" i="5" s="1" a="1"/>
  <c r="O197" i="5" s="1"/>
  <c r="J209" i="5"/>
  <c r="O209" i="5" s="1" a="1"/>
  <c r="O209" i="5" s="1"/>
  <c r="J221" i="5"/>
  <c r="O221" i="5" s="1" a="1"/>
  <c r="O221" i="5" s="1"/>
  <c r="J233" i="5"/>
  <c r="O233" i="5" s="1" a="1"/>
  <c r="O233" i="5" s="1"/>
  <c r="J245" i="5"/>
  <c r="O245" i="5" s="1" a="1"/>
  <c r="O245" i="5" s="1"/>
  <c r="J257" i="5"/>
  <c r="O257" i="5" s="1" a="1"/>
  <c r="O257" i="5" s="1"/>
  <c r="J269" i="5"/>
  <c r="O269" i="5" s="1" a="1"/>
  <c r="O269" i="5" s="1"/>
  <c r="J281" i="5"/>
  <c r="O281" i="5" s="1" a="1"/>
  <c r="O281" i="5" s="1"/>
  <c r="J305" i="5"/>
  <c r="O305" i="5" s="1" a="1"/>
  <c r="O305" i="5" s="1"/>
  <c r="J317" i="5"/>
  <c r="O317" i="5" s="1" a="1"/>
  <c r="O317" i="5" s="1"/>
  <c r="J329" i="5"/>
  <c r="O329" i="5" s="1" a="1"/>
  <c r="O329" i="5" s="1"/>
  <c r="J341" i="5"/>
  <c r="O341" i="5" s="1" a="1"/>
  <c r="O341" i="5" s="1"/>
  <c r="J353" i="5"/>
  <c r="O353" i="5" s="1" a="1"/>
  <c r="O353" i="5" s="1"/>
  <c r="J365" i="5"/>
  <c r="O365" i="5" s="1" a="1"/>
  <c r="O365" i="5" s="1"/>
  <c r="J377" i="5"/>
  <c r="O377" i="5" s="1" a="1"/>
  <c r="O377" i="5" s="1"/>
  <c r="J389" i="5"/>
  <c r="O389" i="5" s="1" a="1"/>
  <c r="O389" i="5" s="1"/>
  <c r="J401" i="5"/>
  <c r="O401" i="5" s="1" a="1"/>
  <c r="O401" i="5" s="1"/>
  <c r="J413" i="5"/>
  <c r="O413" i="5" s="1" a="1"/>
  <c r="O413" i="5" s="1"/>
  <c r="J425" i="5"/>
  <c r="O425" i="5" s="1" a="1"/>
  <c r="O425" i="5" s="1"/>
  <c r="J437" i="5"/>
  <c r="O437" i="5" s="1" a="1"/>
  <c r="O437" i="5" s="1"/>
  <c r="J449" i="5"/>
  <c r="O449" i="5" s="1" a="1"/>
  <c r="O449" i="5" s="1"/>
  <c r="J461" i="5"/>
  <c r="O461" i="5" s="1" a="1"/>
  <c r="O461" i="5" s="1"/>
  <c r="J473" i="5"/>
  <c r="O473" i="5" s="1" a="1"/>
  <c r="O473" i="5" s="1"/>
  <c r="J485" i="5"/>
  <c r="O485" i="5" s="1" a="1"/>
  <c r="O485" i="5" s="1"/>
  <c r="J497" i="5"/>
  <c r="O497" i="5" s="1" a="1"/>
  <c r="O497" i="5" s="1"/>
  <c r="J509" i="5"/>
  <c r="O509" i="5" s="1" a="1"/>
  <c r="O509" i="5" s="1"/>
  <c r="J521" i="5"/>
  <c r="O521" i="5" s="1" a="1"/>
  <c r="O521" i="5" s="1"/>
  <c r="J533" i="5"/>
  <c r="O533" i="5" s="1" a="1"/>
  <c r="O533" i="5" s="1"/>
  <c r="J545" i="5"/>
  <c r="O545" i="5" s="1" a="1"/>
  <c r="O545" i="5" s="1"/>
  <c r="J557" i="5"/>
  <c r="O557" i="5" s="1" a="1"/>
  <c r="O557" i="5" s="1"/>
  <c r="J569" i="5"/>
  <c r="O569" i="5" s="1" a="1"/>
  <c r="O569" i="5" s="1"/>
  <c r="J581" i="5"/>
  <c r="O581" i="5" s="1" a="1"/>
  <c r="O581" i="5" s="1"/>
  <c r="J593" i="5"/>
  <c r="O593" i="5" s="1" a="1"/>
  <c r="O593" i="5" s="1"/>
  <c r="J605" i="5"/>
  <c r="O605" i="5" s="1" a="1"/>
  <c r="O605" i="5" s="1"/>
  <c r="J617" i="5"/>
  <c r="O617" i="5" s="1" a="1"/>
  <c r="O617" i="5" s="1"/>
  <c r="J629" i="5"/>
  <c r="O629" i="5" s="1" a="1"/>
  <c r="O629" i="5" s="1"/>
  <c r="J641" i="5"/>
  <c r="O641" i="5" s="1" a="1"/>
  <c r="O641" i="5" s="1"/>
  <c r="J653" i="5"/>
  <c r="O653" i="5" s="1" a="1"/>
  <c r="O653" i="5" s="1"/>
  <c r="J665" i="5"/>
  <c r="O665" i="5" s="1" a="1"/>
  <c r="O665" i="5" s="1"/>
  <c r="J677" i="5"/>
  <c r="O677" i="5" s="1" a="1"/>
  <c r="O677" i="5" s="1"/>
  <c r="J689" i="5"/>
  <c r="O689" i="5" s="1" a="1"/>
  <c r="O689" i="5" s="1"/>
  <c r="J701" i="5"/>
  <c r="O701" i="5" s="1" a="1"/>
  <c r="O701" i="5" s="1"/>
  <c r="K721" i="5"/>
  <c r="J732" i="5"/>
  <c r="O732" i="5" s="1" a="1"/>
  <c r="O732" i="5" s="1"/>
  <c r="J743" i="5"/>
  <c r="O743" i="5" s="1" a="1"/>
  <c r="O743" i="5" s="1"/>
  <c r="K747" i="5"/>
  <c r="J758" i="5"/>
  <c r="O758" i="5" s="1" a="1"/>
  <c r="O758" i="5" s="1"/>
  <c r="K769" i="5"/>
  <c r="J780" i="5"/>
  <c r="O780" i="5" s="1" a="1"/>
  <c r="O780" i="5" s="1"/>
  <c r="J791" i="5"/>
  <c r="O791" i="5" s="1" a="1"/>
  <c r="O791" i="5" s="1"/>
  <c r="K795" i="5"/>
  <c r="K825" i="5"/>
  <c r="J830" i="5"/>
  <c r="O830" i="5" s="1" a="1"/>
  <c r="O830" i="5" s="1"/>
  <c r="K835" i="5"/>
  <c r="J840" i="5"/>
  <c r="O840" i="5" s="1" a="1"/>
  <c r="O840" i="5" s="1"/>
  <c r="J845" i="5"/>
  <c r="O845" i="5" s="1" a="1"/>
  <c r="O845" i="5" s="1"/>
  <c r="K873" i="5"/>
  <c r="J878" i="5"/>
  <c r="O878" i="5" s="1" a="1"/>
  <c r="O878" i="5" s="1"/>
  <c r="K883" i="5"/>
  <c r="J885" i="5"/>
  <c r="O885" i="5" s="1" a="1"/>
  <c r="O885" i="5" s="1"/>
  <c r="J892" i="5"/>
  <c r="O892" i="5" s="1" a="1"/>
  <c r="O892" i="5" s="1"/>
  <c r="M894" i="5" a="1"/>
  <c r="M894" i="5" s="1"/>
  <c r="K894" i="5"/>
  <c r="K899" i="5"/>
  <c r="J901" i="5"/>
  <c r="O901" i="5" s="1" a="1"/>
  <c r="O901" i="5" s="1"/>
  <c r="J908" i="5"/>
  <c r="O908" i="5" s="1" a="1"/>
  <c r="O908" i="5" s="1"/>
  <c r="M910" i="5" a="1"/>
  <c r="M910" i="5" s="1"/>
  <c r="K910" i="5"/>
  <c r="M919" i="5" a="1"/>
  <c r="M919" i="5" s="1"/>
  <c r="K919" i="5"/>
  <c r="M928" i="5" a="1"/>
  <c r="M928" i="5" s="1"/>
  <c r="K928" i="5"/>
  <c r="M937" i="5" a="1"/>
  <c r="M937" i="5" s="1"/>
  <c r="K937" i="5"/>
  <c r="M946" i="5" a="1"/>
  <c r="M946" i="5" s="1"/>
  <c r="K946" i="5"/>
  <c r="M955" i="5" a="1"/>
  <c r="M955" i="5" s="1"/>
  <c r="K955" i="5"/>
  <c r="M964" i="5" a="1"/>
  <c r="M964" i="5" s="1"/>
  <c r="K964" i="5"/>
  <c r="M973" i="5" a="1"/>
  <c r="M973" i="5" s="1"/>
  <c r="K973" i="5"/>
  <c r="M982" i="5" a="1"/>
  <c r="M982" i="5" s="1"/>
  <c r="K982" i="5"/>
  <c r="M991" i="5" a="1"/>
  <c r="M991" i="5" s="1"/>
  <c r="K991" i="5"/>
  <c r="M1000" i="5" a="1"/>
  <c r="M1000" i="5" s="1"/>
  <c r="K1000" i="5"/>
  <c r="M1009" i="5" a="1"/>
  <c r="M1009" i="5" s="1"/>
  <c r="K1009" i="5"/>
  <c r="M1018" i="5" a="1"/>
  <c r="M1018" i="5" s="1"/>
  <c r="K1018" i="5"/>
  <c r="M1027" i="5" a="1"/>
  <c r="M1027" i="5" s="1"/>
  <c r="K1027" i="5"/>
  <c r="M1036" i="5" a="1"/>
  <c r="M1036" i="5" s="1"/>
  <c r="K1036" i="5"/>
  <c r="M1045" i="5" a="1"/>
  <c r="M1045" i="5" s="1"/>
  <c r="K1045" i="5"/>
  <c r="M1054" i="5" a="1"/>
  <c r="M1054" i="5" s="1"/>
  <c r="K1054" i="5"/>
  <c r="M1063" i="5" a="1"/>
  <c r="M1063" i="5" s="1"/>
  <c r="K1063" i="5"/>
  <c r="M1072" i="5" a="1"/>
  <c r="M1072" i="5" s="1"/>
  <c r="K1072" i="5"/>
  <c r="M1081" i="5" a="1"/>
  <c r="M1081" i="5" s="1"/>
  <c r="K1081" i="5"/>
  <c r="M1090" i="5" a="1"/>
  <c r="M1090" i="5" s="1"/>
  <c r="K1090" i="5"/>
  <c r="M1099" i="5" a="1"/>
  <c r="M1099" i="5" s="1"/>
  <c r="K1099" i="5"/>
  <c r="M1108" i="5" a="1"/>
  <c r="M1108" i="5" s="1"/>
  <c r="K1108" i="5"/>
  <c r="J1115" i="5"/>
  <c r="O1115" i="5" s="1" a="1"/>
  <c r="O1115" i="5" s="1"/>
  <c r="J1117" i="5"/>
  <c r="O1117" i="5" s="1" a="1"/>
  <c r="O1117" i="5" s="1"/>
  <c r="J1119" i="5"/>
  <c r="O1119" i="5" s="1" a="1"/>
  <c r="O1119" i="5" s="1"/>
  <c r="J1151" i="5"/>
  <c r="O1151" i="5" s="1" a="1"/>
  <c r="O1151" i="5" s="1"/>
  <c r="J1153" i="5"/>
  <c r="O1153" i="5" s="1" a="1"/>
  <c r="O1153" i="5" s="1"/>
  <c r="J1155" i="5"/>
  <c r="O1155" i="5" s="1" a="1"/>
  <c r="O1155" i="5" s="1"/>
  <c r="J1187" i="5"/>
  <c r="O1187" i="5" s="1" a="1"/>
  <c r="O1187" i="5" s="1"/>
  <c r="J1189" i="5"/>
  <c r="O1189" i="5" s="1" a="1"/>
  <c r="O1189" i="5" s="1"/>
  <c r="J1191" i="5"/>
  <c r="O1191" i="5" s="1" a="1"/>
  <c r="O1191" i="5" s="1"/>
  <c r="J1223" i="5"/>
  <c r="O1223" i="5" s="1" a="1"/>
  <c r="O1223" i="5" s="1"/>
  <c r="J1225" i="5"/>
  <c r="O1225" i="5" s="1" a="1"/>
  <c r="O1225" i="5" s="1"/>
  <c r="J1227" i="5"/>
  <c r="O1227" i="5" s="1" a="1"/>
  <c r="O1227" i="5" s="1"/>
  <c r="J1259" i="5"/>
  <c r="O1259" i="5" s="1" a="1"/>
  <c r="O1259" i="5" s="1"/>
  <c r="J1261" i="5"/>
  <c r="O1261" i="5" s="1" a="1"/>
  <c r="O1261" i="5" s="1"/>
  <c r="J1263" i="5"/>
  <c r="O1263" i="5" s="1" a="1"/>
  <c r="O1263" i="5" s="1"/>
  <c r="J1295" i="5"/>
  <c r="O1295" i="5" s="1" a="1"/>
  <c r="O1295" i="5" s="1"/>
  <c r="J1297" i="5"/>
  <c r="O1297" i="5" s="1" a="1"/>
  <c r="O1297" i="5" s="1"/>
  <c r="J1299" i="5"/>
  <c r="O1299" i="5" s="1" a="1"/>
  <c r="O1299" i="5" s="1"/>
  <c r="J1331" i="5"/>
  <c r="O1331" i="5" s="1" a="1"/>
  <c r="O1331" i="5" s="1"/>
  <c r="J1333" i="5"/>
  <c r="O1333" i="5" s="1" a="1"/>
  <c r="O1333" i="5" s="1"/>
  <c r="J1335" i="5"/>
  <c r="O1335" i="5" s="1" a="1"/>
  <c r="O1335" i="5" s="1"/>
  <c r="J1367" i="5"/>
  <c r="O1367" i="5" s="1" a="1"/>
  <c r="O1367" i="5" s="1"/>
  <c r="J1369" i="5"/>
  <c r="O1369" i="5" s="1" a="1"/>
  <c r="O1369" i="5" s="1"/>
  <c r="J1371" i="5"/>
  <c r="O1371" i="5" s="1" a="1"/>
  <c r="O1371" i="5" s="1"/>
  <c r="J1403" i="5"/>
  <c r="O1403" i="5" s="1" a="1"/>
  <c r="O1403" i="5" s="1"/>
  <c r="J1405" i="5"/>
  <c r="O1405" i="5" s="1" a="1"/>
  <c r="O1405" i="5" s="1"/>
  <c r="J1407" i="5"/>
  <c r="O1407" i="5" s="1" a="1"/>
  <c r="O1407" i="5" s="1"/>
  <c r="J1439" i="5"/>
  <c r="O1439" i="5" s="1" a="1"/>
  <c r="O1439" i="5" s="1"/>
  <c r="J1441" i="5"/>
  <c r="O1441" i="5" s="1" a="1"/>
  <c r="O1441" i="5" s="1"/>
  <c r="J1443" i="5"/>
  <c r="O1443" i="5" s="1" a="1"/>
  <c r="O1443" i="5" s="1"/>
  <c r="J1475" i="5"/>
  <c r="O1475" i="5" s="1" a="1"/>
  <c r="O1475" i="5" s="1"/>
  <c r="J1477" i="5"/>
  <c r="O1477" i="5" s="1" a="1"/>
  <c r="O1477" i="5" s="1"/>
  <c r="J1479" i="5"/>
  <c r="O1479" i="5" s="1" a="1"/>
  <c r="O1479" i="5" s="1"/>
  <c r="J1511" i="5"/>
  <c r="O1511" i="5" s="1" a="1"/>
  <c r="O1511" i="5" s="1"/>
  <c r="J1513" i="5"/>
  <c r="O1513" i="5" s="1" a="1"/>
  <c r="O1513" i="5" s="1"/>
  <c r="J1515" i="5"/>
  <c r="O1515" i="5" s="1" a="1"/>
  <c r="O1515" i="5" s="1"/>
  <c r="J1547" i="5"/>
  <c r="O1547" i="5" s="1" a="1"/>
  <c r="O1547" i="5" s="1"/>
  <c r="J1549" i="5"/>
  <c r="O1549" i="5" s="1" a="1"/>
  <c r="O1549" i="5" s="1"/>
  <c r="J1551" i="5"/>
  <c r="O1551" i="5" s="1" a="1"/>
  <c r="O1551" i="5" s="1"/>
  <c r="J1583" i="5"/>
  <c r="O1583" i="5" s="1" a="1"/>
  <c r="O1583" i="5" s="1"/>
  <c r="J1585" i="5"/>
  <c r="O1585" i="5" s="1" a="1"/>
  <c r="O1585" i="5" s="1"/>
  <c r="J1587" i="5"/>
  <c r="O1587" i="5" s="1" a="1"/>
  <c r="O1587" i="5" s="1"/>
  <c r="J1619" i="5"/>
  <c r="O1619" i="5" s="1" a="1"/>
  <c r="O1619" i="5" s="1"/>
  <c r="J1621" i="5"/>
  <c r="O1621" i="5" s="1" a="1"/>
  <c r="O1621" i="5" s="1"/>
  <c r="J1623" i="5"/>
  <c r="O1623" i="5" s="1" a="1"/>
  <c r="O1623" i="5" s="1"/>
  <c r="J1655" i="5"/>
  <c r="O1655" i="5" s="1" a="1"/>
  <c r="O1655" i="5" s="1"/>
  <c r="J1657" i="5"/>
  <c r="O1657" i="5" s="1" a="1"/>
  <c r="O1657" i="5" s="1"/>
  <c r="J1659" i="5"/>
  <c r="O1659" i="5" s="1" a="1"/>
  <c r="O1659" i="5" s="1"/>
  <c r="J1691" i="5"/>
  <c r="O1691" i="5" s="1" a="1"/>
  <c r="O1691" i="5" s="1"/>
  <c r="M1699" i="5" a="1"/>
  <c r="M1699" i="5" s="1"/>
  <c r="J1699" i="5"/>
  <c r="O1699" i="5" s="1" a="1"/>
  <c r="O1699" i="5" s="1"/>
  <c r="K1699" i="5"/>
  <c r="J1707" i="5"/>
  <c r="O1707" i="5" s="1" a="1"/>
  <c r="O1707" i="5" s="1"/>
  <c r="J1749" i="5"/>
  <c r="O1749" i="5" s="1" a="1"/>
  <c r="O1749" i="5" s="1"/>
  <c r="J1777" i="5"/>
  <c r="O1777" i="5" s="1" a="1"/>
  <c r="O1777" i="5" s="1"/>
  <c r="K1786" i="5"/>
  <c r="K1788" i="5"/>
  <c r="K149" i="5"/>
  <c r="K161" i="5"/>
  <c r="K173" i="5"/>
  <c r="K185" i="5"/>
  <c r="K197" i="5"/>
  <c r="K209" i="5"/>
  <c r="K221" i="5"/>
  <c r="K233" i="5"/>
  <c r="K245" i="5"/>
  <c r="K257" i="5"/>
  <c r="K269" i="5"/>
  <c r="K281" i="5"/>
  <c r="K305" i="5"/>
  <c r="K317" i="5"/>
  <c r="K329" i="5"/>
  <c r="K341" i="5"/>
  <c r="K353" i="5"/>
  <c r="K365" i="5"/>
  <c r="K377" i="5"/>
  <c r="K389" i="5"/>
  <c r="K401" i="5"/>
  <c r="K413" i="5"/>
  <c r="K425" i="5"/>
  <c r="K437" i="5"/>
  <c r="K449" i="5"/>
  <c r="K461" i="5"/>
  <c r="K473" i="5"/>
  <c r="K485" i="5"/>
  <c r="K497" i="5"/>
  <c r="K509" i="5"/>
  <c r="K521" i="5"/>
  <c r="K533" i="5"/>
  <c r="K545" i="5"/>
  <c r="K557" i="5"/>
  <c r="K569" i="5"/>
  <c r="K581" i="5"/>
  <c r="K593" i="5"/>
  <c r="K605" i="5"/>
  <c r="K617" i="5"/>
  <c r="K629" i="5"/>
  <c r="K641" i="5"/>
  <c r="K653" i="5"/>
  <c r="J664" i="5"/>
  <c r="O664" i="5" s="1" a="1"/>
  <c r="O664" i="5" s="1"/>
  <c r="K665" i="5"/>
  <c r="J676" i="5"/>
  <c r="O676" i="5" s="1" a="1"/>
  <c r="O676" i="5" s="1"/>
  <c r="K677" i="5"/>
  <c r="J688" i="5"/>
  <c r="O688" i="5" s="1" a="1"/>
  <c r="O688" i="5" s="1"/>
  <c r="K689" i="5"/>
  <c r="J700" i="5"/>
  <c r="O700" i="5" s="1" a="1"/>
  <c r="O700" i="5" s="1"/>
  <c r="K701" i="5"/>
  <c r="J728" i="5"/>
  <c r="O728" i="5" s="1" a="1"/>
  <c r="O728" i="5" s="1"/>
  <c r="K732" i="5"/>
  <c r="J739" i="5"/>
  <c r="O739" i="5" s="1" a="1"/>
  <c r="O739" i="5" s="1"/>
  <c r="M747" i="5" a="1"/>
  <c r="M747" i="5" s="1"/>
  <c r="J776" i="5"/>
  <c r="O776" i="5" s="1" a="1"/>
  <c r="O776" i="5" s="1"/>
  <c r="K780" i="5"/>
  <c r="J787" i="5"/>
  <c r="O787" i="5" s="1" a="1"/>
  <c r="O787" i="5" s="1"/>
  <c r="M795" i="5" a="1"/>
  <c r="M795" i="5" s="1"/>
  <c r="J812" i="5"/>
  <c r="O812" i="5" s="1" a="1"/>
  <c r="O812" i="5" s="1"/>
  <c r="J817" i="5"/>
  <c r="O817" i="5" s="1" a="1"/>
  <c r="O817" i="5" s="1"/>
  <c r="K840" i="5"/>
  <c r="J860" i="5"/>
  <c r="O860" i="5" s="1" a="1"/>
  <c r="O860" i="5" s="1"/>
  <c r="J865" i="5"/>
  <c r="O865" i="5" s="1" a="1"/>
  <c r="O865" i="5" s="1"/>
  <c r="K892" i="5"/>
  <c r="K908" i="5"/>
  <c r="J1138" i="5"/>
  <c r="O1138" i="5" s="1" a="1"/>
  <c r="O1138" i="5" s="1"/>
  <c r="J1174" i="5"/>
  <c r="O1174" i="5" s="1" a="1"/>
  <c r="O1174" i="5" s="1"/>
  <c r="J1210" i="5"/>
  <c r="O1210" i="5" s="1" a="1"/>
  <c r="O1210" i="5" s="1"/>
  <c r="J1246" i="5"/>
  <c r="O1246" i="5" s="1" a="1"/>
  <c r="O1246" i="5" s="1"/>
  <c r="J1282" i="5"/>
  <c r="O1282" i="5" s="1" a="1"/>
  <c r="O1282" i="5" s="1"/>
  <c r="J1318" i="5"/>
  <c r="O1318" i="5" s="1" a="1"/>
  <c r="O1318" i="5" s="1"/>
  <c r="J1354" i="5"/>
  <c r="O1354" i="5" s="1" a="1"/>
  <c r="O1354" i="5" s="1"/>
  <c r="J1390" i="5"/>
  <c r="O1390" i="5" s="1" a="1"/>
  <c r="O1390" i="5" s="1"/>
  <c r="J1426" i="5"/>
  <c r="O1426" i="5" s="1" a="1"/>
  <c r="O1426" i="5" s="1"/>
  <c r="J1462" i="5"/>
  <c r="O1462" i="5" s="1" a="1"/>
  <c r="O1462" i="5" s="1"/>
  <c r="J1498" i="5"/>
  <c r="O1498" i="5" s="1" a="1"/>
  <c r="O1498" i="5" s="1"/>
  <c r="J1534" i="5"/>
  <c r="O1534" i="5" s="1" a="1"/>
  <c r="O1534" i="5" s="1"/>
  <c r="J1570" i="5"/>
  <c r="O1570" i="5" s="1" a="1"/>
  <c r="O1570" i="5" s="1"/>
  <c r="J1606" i="5"/>
  <c r="O1606" i="5" s="1" a="1"/>
  <c r="O1606" i="5" s="1"/>
  <c r="J1642" i="5"/>
  <c r="O1642" i="5" s="1" a="1"/>
  <c r="O1642" i="5" s="1"/>
  <c r="J1678" i="5"/>
  <c r="O1678" i="5" s="1" a="1"/>
  <c r="O1678" i="5" s="1"/>
  <c r="N1729" i="5" a="1"/>
  <c r="N1729" i="5" s="1"/>
  <c r="M1729" i="5" a="1"/>
  <c r="M1729" i="5" s="1"/>
  <c r="J1732" i="5"/>
  <c r="O1732" i="5" s="1" a="1"/>
  <c r="O1732" i="5" s="1"/>
  <c r="N1732" i="5" a="1"/>
  <c r="N1732" i="5" s="1"/>
  <c r="M1732" i="5" a="1"/>
  <c r="M1732" i="5" s="1"/>
  <c r="K1732" i="5"/>
  <c r="N1740" i="5" a="1"/>
  <c r="N1740" i="5" s="1"/>
  <c r="J1740" i="5"/>
  <c r="O1740" i="5" s="1" a="1"/>
  <c r="O1740" i="5" s="1"/>
  <c r="N1742" i="5" a="1"/>
  <c r="N1742" i="5" s="1"/>
  <c r="K1742" i="5"/>
  <c r="N1761" i="5" a="1"/>
  <c r="N1761" i="5" s="1"/>
  <c r="K1761" i="5"/>
  <c r="K1777" i="5"/>
  <c r="M1784" i="5" a="1"/>
  <c r="M1784" i="5" s="1"/>
  <c r="K1784" i="5"/>
  <c r="J1784" i="5"/>
  <c r="O1784" i="5" s="1" a="1"/>
  <c r="O1784" i="5" s="1"/>
  <c r="N710" i="5" a="1"/>
  <c r="N710" i="5" s="1"/>
  <c r="K710" i="5"/>
  <c r="AF30" i="4"/>
  <c r="AG30" i="4" s="1"/>
  <c r="AF18" i="4"/>
  <c r="AG18" i="4" s="1"/>
  <c r="AF28" i="4"/>
  <c r="AG28" i="4" s="1"/>
  <c r="AF16" i="4"/>
  <c r="AG16" i="4" s="1"/>
  <c r="AF29" i="4"/>
  <c r="AG29" i="4" s="1"/>
  <c r="AA63" i="16"/>
  <c r="AM65" i="16" s="1"/>
  <c r="AK62" i="13"/>
  <c r="X30" i="4"/>
  <c r="Y30" i="4" s="1"/>
  <c r="X18" i="4"/>
  <c r="Y18" i="4" s="1"/>
  <c r="X28" i="4"/>
  <c r="Y28" i="4" s="1"/>
  <c r="AF17" i="4"/>
  <c r="AG17" i="4" s="1"/>
  <c r="AF31" i="4"/>
  <c r="AG31" i="4" s="1"/>
  <c r="M710" i="5" a="1"/>
  <c r="M710" i="5" s="1"/>
  <c r="M721" i="5" a="1"/>
  <c r="M721" i="5" s="1"/>
  <c r="K742" i="5"/>
  <c r="N742" i="5" a="1"/>
  <c r="N742" i="5" s="1"/>
  <c r="M758" i="5" a="1"/>
  <c r="M758" i="5" s="1"/>
  <c r="M769" i="5" a="1"/>
  <c r="M769" i="5" s="1"/>
  <c r="K790" i="5"/>
  <c r="N790" i="5" a="1"/>
  <c r="N790" i="5" s="1"/>
  <c r="M814" i="5" a="1"/>
  <c r="M814" i="5" s="1"/>
  <c r="K814" i="5"/>
  <c r="M819" i="5" a="1"/>
  <c r="M819" i="5" s="1"/>
  <c r="N819" i="5" a="1"/>
  <c r="N819" i="5" s="1"/>
  <c r="J819" i="5"/>
  <c r="O819" i="5" s="1" a="1"/>
  <c r="O819" i="5" s="1"/>
  <c r="N825" i="5" a="1"/>
  <c r="N825" i="5" s="1"/>
  <c r="M862" i="5" a="1"/>
  <c r="M862" i="5" s="1"/>
  <c r="K862" i="5"/>
  <c r="M867" i="5" a="1"/>
  <c r="M867" i="5" s="1"/>
  <c r="N867" i="5" a="1"/>
  <c r="N867" i="5" s="1"/>
  <c r="J867" i="5"/>
  <c r="O867" i="5" s="1" a="1"/>
  <c r="O867" i="5" s="1"/>
  <c r="N873" i="5" a="1"/>
  <c r="N873" i="5" s="1"/>
  <c r="N1119" i="5" a="1"/>
  <c r="N1119" i="5" s="1"/>
  <c r="M1127" i="5" a="1"/>
  <c r="M1127" i="5" s="1"/>
  <c r="N1127" i="5" a="1"/>
  <c r="N1127" i="5" s="1"/>
  <c r="K1127" i="5"/>
  <c r="M1131" i="5" a="1"/>
  <c r="M1131" i="5" s="1"/>
  <c r="K1131" i="5"/>
  <c r="N1155" i="5" a="1"/>
  <c r="N1155" i="5" s="1"/>
  <c r="M1163" i="5" a="1"/>
  <c r="M1163" i="5" s="1"/>
  <c r="N1163" i="5" a="1"/>
  <c r="N1163" i="5" s="1"/>
  <c r="K1163" i="5"/>
  <c r="M1167" i="5" a="1"/>
  <c r="M1167" i="5" s="1"/>
  <c r="K1167" i="5"/>
  <c r="N1191" i="5" a="1"/>
  <c r="N1191" i="5" s="1"/>
  <c r="M1199" i="5" a="1"/>
  <c r="M1199" i="5" s="1"/>
  <c r="N1199" i="5" a="1"/>
  <c r="N1199" i="5" s="1"/>
  <c r="K1199" i="5"/>
  <c r="M1203" i="5" a="1"/>
  <c r="M1203" i="5" s="1"/>
  <c r="K1203" i="5"/>
  <c r="N1227" i="5" a="1"/>
  <c r="N1227" i="5" s="1"/>
  <c r="M1235" i="5" a="1"/>
  <c r="M1235" i="5" s="1"/>
  <c r="N1235" i="5" a="1"/>
  <c r="N1235" i="5" s="1"/>
  <c r="K1235" i="5"/>
  <c r="M1239" i="5" a="1"/>
  <c r="M1239" i="5" s="1"/>
  <c r="K1239" i="5"/>
  <c r="N1263" i="5" a="1"/>
  <c r="N1263" i="5" s="1"/>
  <c r="M1271" i="5" a="1"/>
  <c r="M1271" i="5" s="1"/>
  <c r="N1271" i="5" a="1"/>
  <c r="N1271" i="5" s="1"/>
  <c r="K1271" i="5"/>
  <c r="M1275" i="5" a="1"/>
  <c r="M1275" i="5" s="1"/>
  <c r="K1275" i="5"/>
  <c r="N1299" i="5" a="1"/>
  <c r="N1299" i="5" s="1"/>
  <c r="M1307" i="5" a="1"/>
  <c r="M1307" i="5" s="1"/>
  <c r="N1307" i="5" a="1"/>
  <c r="N1307" i="5" s="1"/>
  <c r="K1307" i="5"/>
  <c r="M1311" i="5" a="1"/>
  <c r="M1311" i="5" s="1"/>
  <c r="K1311" i="5"/>
  <c r="N1335" i="5" a="1"/>
  <c r="N1335" i="5" s="1"/>
  <c r="M1343" i="5" a="1"/>
  <c r="M1343" i="5" s="1"/>
  <c r="N1343" i="5" a="1"/>
  <c r="N1343" i="5" s="1"/>
  <c r="K1343" i="5"/>
  <c r="M1347" i="5" a="1"/>
  <c r="M1347" i="5" s="1"/>
  <c r="K1347" i="5"/>
  <c r="N1371" i="5" a="1"/>
  <c r="N1371" i="5" s="1"/>
  <c r="M1379" i="5" a="1"/>
  <c r="M1379" i="5" s="1"/>
  <c r="N1379" i="5" a="1"/>
  <c r="N1379" i="5" s="1"/>
  <c r="K1379" i="5"/>
  <c r="M1383" i="5" a="1"/>
  <c r="M1383" i="5" s="1"/>
  <c r="K1383" i="5"/>
  <c r="N1407" i="5" a="1"/>
  <c r="N1407" i="5" s="1"/>
  <c r="M1415" i="5" a="1"/>
  <c r="M1415" i="5" s="1"/>
  <c r="N1415" i="5" a="1"/>
  <c r="N1415" i="5" s="1"/>
  <c r="K1415" i="5"/>
  <c r="M1419" i="5" a="1"/>
  <c r="M1419" i="5" s="1"/>
  <c r="K1419" i="5"/>
  <c r="N1443" i="5" a="1"/>
  <c r="N1443" i="5" s="1"/>
  <c r="M1451" i="5" a="1"/>
  <c r="M1451" i="5" s="1"/>
  <c r="N1451" i="5" a="1"/>
  <c r="N1451" i="5" s="1"/>
  <c r="K1451" i="5"/>
  <c r="M1455" i="5" a="1"/>
  <c r="M1455" i="5" s="1"/>
  <c r="K1455" i="5"/>
  <c r="N1479" i="5" a="1"/>
  <c r="N1479" i="5" s="1"/>
  <c r="M1487" i="5" a="1"/>
  <c r="M1487" i="5" s="1"/>
  <c r="N1487" i="5" a="1"/>
  <c r="N1487" i="5" s="1"/>
  <c r="K1487" i="5"/>
  <c r="M1491" i="5" a="1"/>
  <c r="M1491" i="5" s="1"/>
  <c r="K1491" i="5"/>
  <c r="N1515" i="5" a="1"/>
  <c r="N1515" i="5" s="1"/>
  <c r="M1523" i="5" a="1"/>
  <c r="M1523" i="5" s="1"/>
  <c r="N1523" i="5" a="1"/>
  <c r="N1523" i="5" s="1"/>
  <c r="K1523" i="5"/>
  <c r="M1527" i="5" a="1"/>
  <c r="M1527" i="5" s="1"/>
  <c r="K1527" i="5"/>
  <c r="N1551" i="5" a="1"/>
  <c r="N1551" i="5" s="1"/>
  <c r="M1559" i="5" a="1"/>
  <c r="M1559" i="5" s="1"/>
  <c r="N1559" i="5" a="1"/>
  <c r="N1559" i="5" s="1"/>
  <c r="K1559" i="5"/>
  <c r="M1563" i="5" a="1"/>
  <c r="M1563" i="5" s="1"/>
  <c r="K1563" i="5"/>
  <c r="N1587" i="5" a="1"/>
  <c r="N1587" i="5" s="1"/>
  <c r="M1595" i="5" a="1"/>
  <c r="M1595" i="5" s="1"/>
  <c r="N1595" i="5" a="1"/>
  <c r="N1595" i="5" s="1"/>
  <c r="K1595" i="5"/>
  <c r="M1599" i="5" a="1"/>
  <c r="M1599" i="5" s="1"/>
  <c r="K1599" i="5"/>
  <c r="N1623" i="5" a="1"/>
  <c r="N1623" i="5" s="1"/>
  <c r="M1631" i="5" a="1"/>
  <c r="M1631" i="5" s="1"/>
  <c r="N1631" i="5" a="1"/>
  <c r="N1631" i="5" s="1"/>
  <c r="K1631" i="5"/>
  <c r="M1635" i="5" a="1"/>
  <c r="M1635" i="5" s="1"/>
  <c r="K1635" i="5"/>
  <c r="N1659" i="5" a="1"/>
  <c r="N1659" i="5" s="1"/>
  <c r="M1667" i="5" a="1"/>
  <c r="M1667" i="5" s="1"/>
  <c r="N1667" i="5" a="1"/>
  <c r="N1667" i="5" s="1"/>
  <c r="K1667" i="5"/>
  <c r="M1671" i="5" a="1"/>
  <c r="M1671" i="5" s="1"/>
  <c r="K1671" i="5"/>
  <c r="N1713" i="5" a="1"/>
  <c r="N1713" i="5" s="1"/>
  <c r="K1713" i="5"/>
  <c r="M1713" i="5" a="1"/>
  <c r="M1713" i="5" s="1"/>
  <c r="J1713" i="5"/>
  <c r="O1713" i="5" s="1" a="1"/>
  <c r="O1713" i="5" s="1"/>
  <c r="M1727" i="5" a="1"/>
  <c r="M1727" i="5" s="1"/>
  <c r="N1727" i="5" a="1"/>
  <c r="N1727" i="5" s="1"/>
  <c r="K1745" i="5"/>
  <c r="J1745" i="5"/>
  <c r="O1745" i="5" s="1" a="1"/>
  <c r="O1745" i="5" s="1"/>
  <c r="N1745" i="5" a="1"/>
  <c r="N1745" i="5" s="1"/>
  <c r="M1745" i="5" a="1"/>
  <c r="M1745" i="5" s="1"/>
  <c r="N1752" i="5" a="1"/>
  <c r="N1752" i="5" s="1"/>
  <c r="J1752" i="5"/>
  <c r="O1752" i="5" s="1" a="1"/>
  <c r="O1752" i="5" s="1"/>
  <c r="N1773" i="5" a="1"/>
  <c r="N1773" i="5" s="1"/>
  <c r="K1773" i="5"/>
  <c r="M1773" i="5" a="1"/>
  <c r="M1773" i="5" s="1"/>
  <c r="AA64" i="16"/>
  <c r="AK63" i="13"/>
  <c r="X16" i="4"/>
  <c r="Y16" i="4" s="1"/>
  <c r="X29" i="4"/>
  <c r="Y29" i="4" s="1"/>
  <c r="AF19" i="4"/>
  <c r="AG19" i="4" s="1"/>
  <c r="AF32" i="4"/>
  <c r="AG32" i="4" s="1"/>
  <c r="J146" i="5"/>
  <c r="O146" i="5" s="1" a="1"/>
  <c r="O146" i="5" s="1"/>
  <c r="K147" i="5"/>
  <c r="J158" i="5"/>
  <c r="O158" i="5" s="1" a="1"/>
  <c r="O158" i="5" s="1"/>
  <c r="K159" i="5"/>
  <c r="J170" i="5"/>
  <c r="O170" i="5" s="1" a="1"/>
  <c r="O170" i="5" s="1"/>
  <c r="K171" i="5"/>
  <c r="J182" i="5"/>
  <c r="O182" i="5" s="1" a="1"/>
  <c r="O182" i="5" s="1"/>
  <c r="K183" i="5"/>
  <c r="J194" i="5"/>
  <c r="O194" i="5" s="1" a="1"/>
  <c r="O194" i="5" s="1"/>
  <c r="K195" i="5"/>
  <c r="J206" i="5"/>
  <c r="O206" i="5" s="1" a="1"/>
  <c r="O206" i="5" s="1"/>
  <c r="K207" i="5"/>
  <c r="J218" i="5"/>
  <c r="O218" i="5" s="1" a="1"/>
  <c r="O218" i="5" s="1"/>
  <c r="K219" i="5"/>
  <c r="J230" i="5"/>
  <c r="O230" i="5" s="1" a="1"/>
  <c r="O230" i="5" s="1"/>
  <c r="K231" i="5"/>
  <c r="J242" i="5"/>
  <c r="O242" i="5" s="1" a="1"/>
  <c r="O242" i="5" s="1"/>
  <c r="K243" i="5"/>
  <c r="J254" i="5"/>
  <c r="O254" i="5" s="1" a="1"/>
  <c r="O254" i="5" s="1"/>
  <c r="K255" i="5"/>
  <c r="J266" i="5"/>
  <c r="O266" i="5" s="1" a="1"/>
  <c r="O266" i="5" s="1"/>
  <c r="K267" i="5"/>
  <c r="J278" i="5"/>
  <c r="O278" i="5" s="1" a="1"/>
  <c r="O278" i="5" s="1"/>
  <c r="K279" i="5"/>
  <c r="J290" i="5"/>
  <c r="O290" i="5" s="1" a="1"/>
  <c r="O290" i="5" s="1"/>
  <c r="K291" i="5"/>
  <c r="J302" i="5"/>
  <c r="O302" i="5" s="1" a="1"/>
  <c r="O302" i="5" s="1"/>
  <c r="K303" i="5"/>
  <c r="J314" i="5"/>
  <c r="O314" i="5" s="1" a="1"/>
  <c r="O314" i="5" s="1"/>
  <c r="K315" i="5"/>
  <c r="J326" i="5"/>
  <c r="O326" i="5" s="1" a="1"/>
  <c r="O326" i="5" s="1"/>
  <c r="K327" i="5"/>
  <c r="J338" i="5"/>
  <c r="O338" i="5" s="1" a="1"/>
  <c r="O338" i="5" s="1"/>
  <c r="K339" i="5"/>
  <c r="J350" i="5"/>
  <c r="O350" i="5" s="1" a="1"/>
  <c r="O350" i="5" s="1"/>
  <c r="K351" i="5"/>
  <c r="J362" i="5"/>
  <c r="O362" i="5" s="1" a="1"/>
  <c r="O362" i="5" s="1"/>
  <c r="K363" i="5"/>
  <c r="J374" i="5"/>
  <c r="O374" i="5" s="1" a="1"/>
  <c r="O374" i="5" s="1"/>
  <c r="K375" i="5"/>
  <c r="J386" i="5"/>
  <c r="O386" i="5" s="1" a="1"/>
  <c r="O386" i="5" s="1"/>
  <c r="K387" i="5"/>
  <c r="J398" i="5"/>
  <c r="O398" i="5" s="1" a="1"/>
  <c r="O398" i="5" s="1"/>
  <c r="K399" i="5"/>
  <c r="J410" i="5"/>
  <c r="O410" i="5" s="1" a="1"/>
  <c r="O410" i="5" s="1"/>
  <c r="K411" i="5"/>
  <c r="J422" i="5"/>
  <c r="O422" i="5" s="1" a="1"/>
  <c r="O422" i="5" s="1"/>
  <c r="K423" i="5"/>
  <c r="J434" i="5"/>
  <c r="O434" i="5" s="1" a="1"/>
  <c r="O434" i="5" s="1"/>
  <c r="K435" i="5"/>
  <c r="J446" i="5"/>
  <c r="O446" i="5" s="1" a="1"/>
  <c r="O446" i="5" s="1"/>
  <c r="K447" i="5"/>
  <c r="J458" i="5"/>
  <c r="O458" i="5" s="1" a="1"/>
  <c r="O458" i="5" s="1"/>
  <c r="K459" i="5"/>
  <c r="J470" i="5"/>
  <c r="O470" i="5" s="1" a="1"/>
  <c r="O470" i="5" s="1"/>
  <c r="K471" i="5"/>
  <c r="J482" i="5"/>
  <c r="O482" i="5" s="1" a="1"/>
  <c r="O482" i="5" s="1"/>
  <c r="K483" i="5"/>
  <c r="J494" i="5"/>
  <c r="O494" i="5" s="1" a="1"/>
  <c r="O494" i="5" s="1"/>
  <c r="K495" i="5"/>
  <c r="J506" i="5"/>
  <c r="O506" i="5" s="1" a="1"/>
  <c r="O506" i="5" s="1"/>
  <c r="K507" i="5"/>
  <c r="J518" i="5"/>
  <c r="O518" i="5" s="1" a="1"/>
  <c r="O518" i="5" s="1"/>
  <c r="K519" i="5"/>
  <c r="J530" i="5"/>
  <c r="O530" i="5" s="1" a="1"/>
  <c r="O530" i="5" s="1"/>
  <c r="K531" i="5"/>
  <c r="J542" i="5"/>
  <c r="O542" i="5" s="1" a="1"/>
  <c r="O542" i="5" s="1"/>
  <c r="K543" i="5"/>
  <c r="J554" i="5"/>
  <c r="O554" i="5" s="1" a="1"/>
  <c r="O554" i="5" s="1"/>
  <c r="K555" i="5"/>
  <c r="J566" i="5"/>
  <c r="O566" i="5" s="1" a="1"/>
  <c r="O566" i="5" s="1"/>
  <c r="K567" i="5"/>
  <c r="J578" i="5"/>
  <c r="O578" i="5" s="1" a="1"/>
  <c r="O578" i="5" s="1"/>
  <c r="K579" i="5"/>
  <c r="J590" i="5"/>
  <c r="O590" i="5" s="1" a="1"/>
  <c r="O590" i="5" s="1"/>
  <c r="K591" i="5"/>
  <c r="J602" i="5"/>
  <c r="O602" i="5" s="1" a="1"/>
  <c r="O602" i="5" s="1"/>
  <c r="K603" i="5"/>
  <c r="J614" i="5"/>
  <c r="O614" i="5" s="1" a="1"/>
  <c r="O614" i="5" s="1"/>
  <c r="K615" i="5"/>
  <c r="J626" i="5"/>
  <c r="O626" i="5" s="1" a="1"/>
  <c r="O626" i="5" s="1"/>
  <c r="K627" i="5"/>
  <c r="J638" i="5"/>
  <c r="O638" i="5" s="1" a="1"/>
  <c r="O638" i="5" s="1"/>
  <c r="K639" i="5"/>
  <c r="J650" i="5"/>
  <c r="O650" i="5" s="1" a="1"/>
  <c r="O650" i="5" s="1"/>
  <c r="K651" i="5"/>
  <c r="J662" i="5"/>
  <c r="O662" i="5" s="1" a="1"/>
  <c r="O662" i="5" s="1"/>
  <c r="K663" i="5"/>
  <c r="J674" i="5"/>
  <c r="O674" i="5" s="1" a="1"/>
  <c r="O674" i="5" s="1"/>
  <c r="K675" i="5"/>
  <c r="J686" i="5"/>
  <c r="O686" i="5" s="1" a="1"/>
  <c r="O686" i="5" s="1"/>
  <c r="K687" i="5"/>
  <c r="J698" i="5"/>
  <c r="O698" i="5" s="1" a="1"/>
  <c r="O698" i="5" s="1"/>
  <c r="K699" i="5"/>
  <c r="J720" i="5"/>
  <c r="O720" i="5" s="1" a="1"/>
  <c r="O720" i="5" s="1"/>
  <c r="N721" i="5" a="1"/>
  <c r="N721" i="5" s="1"/>
  <c r="K724" i="5"/>
  <c r="J768" i="5"/>
  <c r="O768" i="5" s="1" a="1"/>
  <c r="O768" i="5" s="1"/>
  <c r="N769" i="5" a="1"/>
  <c r="N769" i="5" s="1"/>
  <c r="K772" i="5"/>
  <c r="J804" i="5"/>
  <c r="O804" i="5" s="1" a="1"/>
  <c r="O804" i="5" s="1"/>
  <c r="J809" i="5"/>
  <c r="O809" i="5" s="1" a="1"/>
  <c r="O809" i="5" s="1"/>
  <c r="N830" i="5" a="1"/>
  <c r="N830" i="5" s="1"/>
  <c r="K832" i="5"/>
  <c r="K837" i="5"/>
  <c r="N840" i="5" a="1"/>
  <c r="N840" i="5" s="1"/>
  <c r="J852" i="5"/>
  <c r="O852" i="5" s="1" a="1"/>
  <c r="O852" i="5" s="1"/>
  <c r="J857" i="5"/>
  <c r="O857" i="5" s="1" a="1"/>
  <c r="O857" i="5" s="1"/>
  <c r="N878" i="5" a="1"/>
  <c r="N878" i="5" s="1"/>
  <c r="K880" i="5"/>
  <c r="M882" i="5" a="1"/>
  <c r="M882" i="5" s="1"/>
  <c r="K882" i="5"/>
  <c r="J889" i="5"/>
  <c r="O889" i="5" s="1" a="1"/>
  <c r="O889" i="5" s="1"/>
  <c r="N892" i="5" a="1"/>
  <c r="N892" i="5" s="1"/>
  <c r="J896" i="5"/>
  <c r="O896" i="5" s="1" a="1"/>
  <c r="O896" i="5" s="1"/>
  <c r="M898" i="5" a="1"/>
  <c r="M898" i="5" s="1"/>
  <c r="K898" i="5"/>
  <c r="J905" i="5"/>
  <c r="O905" i="5" s="1" a="1"/>
  <c r="O905" i="5" s="1"/>
  <c r="N908" i="5" a="1"/>
  <c r="N908" i="5" s="1"/>
  <c r="J1144" i="5"/>
  <c r="O1144" i="5" s="1" a="1"/>
  <c r="O1144" i="5" s="1"/>
  <c r="J1180" i="5"/>
  <c r="O1180" i="5" s="1" a="1"/>
  <c r="O1180" i="5" s="1"/>
  <c r="J1216" i="5"/>
  <c r="O1216" i="5" s="1" a="1"/>
  <c r="O1216" i="5" s="1"/>
  <c r="J1252" i="5"/>
  <c r="O1252" i="5" s="1" a="1"/>
  <c r="O1252" i="5" s="1"/>
  <c r="J1288" i="5"/>
  <c r="O1288" i="5" s="1" a="1"/>
  <c r="O1288" i="5" s="1"/>
  <c r="J1324" i="5"/>
  <c r="O1324" i="5" s="1" a="1"/>
  <c r="O1324" i="5" s="1"/>
  <c r="J1360" i="5"/>
  <c r="O1360" i="5" s="1" a="1"/>
  <c r="O1360" i="5" s="1"/>
  <c r="J1396" i="5"/>
  <c r="O1396" i="5" s="1" a="1"/>
  <c r="O1396" i="5" s="1"/>
  <c r="J1432" i="5"/>
  <c r="O1432" i="5" s="1" a="1"/>
  <c r="O1432" i="5" s="1"/>
  <c r="J1468" i="5"/>
  <c r="O1468" i="5" s="1" a="1"/>
  <c r="O1468" i="5" s="1"/>
  <c r="J1504" i="5"/>
  <c r="O1504" i="5" s="1" a="1"/>
  <c r="O1504" i="5" s="1"/>
  <c r="J1540" i="5"/>
  <c r="O1540" i="5" s="1" a="1"/>
  <c r="O1540" i="5" s="1"/>
  <c r="J1576" i="5"/>
  <c r="O1576" i="5" s="1" a="1"/>
  <c r="O1576" i="5" s="1"/>
  <c r="J1612" i="5"/>
  <c r="O1612" i="5" s="1" a="1"/>
  <c r="O1612" i="5" s="1"/>
  <c r="J1648" i="5"/>
  <c r="O1648" i="5" s="1" a="1"/>
  <c r="O1648" i="5" s="1"/>
  <c r="J1684" i="5"/>
  <c r="O1684" i="5" s="1" a="1"/>
  <c r="O1684" i="5" s="1"/>
  <c r="J1692" i="5"/>
  <c r="O1692" i="5" s="1" a="1"/>
  <c r="O1692" i="5" s="1"/>
  <c r="N1699" i="5" a="1"/>
  <c r="N1699" i="5" s="1"/>
  <c r="N1702" i="5" a="1"/>
  <c r="N1702" i="5" s="1"/>
  <c r="M1702" i="5" a="1"/>
  <c r="M1702" i="5" s="1"/>
  <c r="J1729" i="5"/>
  <c r="O1729" i="5" s="1" a="1"/>
  <c r="O1729" i="5" s="1"/>
  <c r="M1740" i="5" a="1"/>
  <c r="M1740" i="5" s="1"/>
  <c r="K1752" i="5"/>
  <c r="J1761" i="5"/>
  <c r="O1761" i="5" s="1" a="1"/>
  <c r="O1761" i="5" s="1"/>
  <c r="M1771" i="5" a="1"/>
  <c r="M1771" i="5" s="1"/>
  <c r="J1771" i="5"/>
  <c r="O1771" i="5" s="1" a="1"/>
  <c r="O1771" i="5" s="1"/>
  <c r="K1771" i="5"/>
  <c r="N1784" i="5" a="1"/>
  <c r="N1784" i="5" s="1"/>
  <c r="AO81" i="12"/>
  <c r="AP81" i="12" s="1"/>
  <c r="AQ81" i="12" s="1"/>
  <c r="AR81" i="12" s="1"/>
  <c r="AS81" i="12" s="1"/>
  <c r="AO69" i="12"/>
  <c r="AP69" i="12" s="1"/>
  <c r="AQ69" i="12" s="1"/>
  <c r="AR69" i="12" s="1"/>
  <c r="AS69" i="12" s="1"/>
  <c r="AO80" i="12"/>
  <c r="AP80" i="12" s="1"/>
  <c r="AQ80" i="12" s="1"/>
  <c r="AR80" i="12" s="1"/>
  <c r="AS80" i="12" s="1"/>
  <c r="AO68" i="12"/>
  <c r="AP68" i="12" s="1"/>
  <c r="AQ68" i="12" s="1"/>
  <c r="AR68" i="12" s="1"/>
  <c r="AS68" i="12" s="1"/>
  <c r="AO78" i="12"/>
  <c r="AP78" i="12" s="1"/>
  <c r="AQ78" i="12" s="1"/>
  <c r="AR78" i="12" s="1"/>
  <c r="AS78" i="12" s="1"/>
  <c r="AO66" i="12"/>
  <c r="AP66" i="12" s="1"/>
  <c r="AQ66" i="12" s="1"/>
  <c r="AR66" i="12" s="1"/>
  <c r="AS66" i="12" s="1"/>
  <c r="AO73" i="12"/>
  <c r="AP73" i="12" s="1"/>
  <c r="AQ73" i="12" s="1"/>
  <c r="AR73" i="12" s="1"/>
  <c r="AS73" i="12" s="1"/>
  <c r="AO79" i="12"/>
  <c r="AP79" i="12" s="1"/>
  <c r="AQ79" i="12" s="1"/>
  <c r="AR79" i="12" s="1"/>
  <c r="AS79" i="12" s="1"/>
  <c r="AO83" i="12"/>
  <c r="AP83" i="12" s="1"/>
  <c r="AQ83" i="12" s="1"/>
  <c r="AR83" i="12" s="1"/>
  <c r="AS83" i="12" s="1"/>
  <c r="AO82" i="12"/>
  <c r="AP82" i="12" s="1"/>
  <c r="AQ82" i="12" s="1"/>
  <c r="AR82" i="12" s="1"/>
  <c r="AS82" i="12" s="1"/>
  <c r="AO77" i="12"/>
  <c r="AP77" i="12" s="1"/>
  <c r="AQ77" i="12" s="1"/>
  <c r="AR77" i="12" s="1"/>
  <c r="AS77" i="12" s="1"/>
  <c r="AO76" i="12"/>
  <c r="AP76" i="12" s="1"/>
  <c r="AQ76" i="12" s="1"/>
  <c r="AR76" i="12" s="1"/>
  <c r="AS76" i="12" s="1"/>
  <c r="AO75" i="12"/>
  <c r="AP75" i="12" s="1"/>
  <c r="AQ75" i="12" s="1"/>
  <c r="AR75" i="12" s="1"/>
  <c r="AS75" i="12" s="1"/>
  <c r="AO74" i="12"/>
  <c r="AP74" i="12" s="1"/>
  <c r="AQ74" i="12" s="1"/>
  <c r="AR74" i="12" s="1"/>
  <c r="AS74" i="12" s="1"/>
  <c r="AO71" i="12"/>
  <c r="AP71" i="12" s="1"/>
  <c r="AQ71" i="12" s="1"/>
  <c r="AR71" i="12" s="1"/>
  <c r="AS71" i="12" s="1"/>
  <c r="AO70" i="12"/>
  <c r="AP70" i="12" s="1"/>
  <c r="AQ70" i="12" s="1"/>
  <c r="AR70" i="12" s="1"/>
  <c r="AS70" i="12" s="1"/>
  <c r="AO67" i="12"/>
  <c r="AP67" i="12" s="1"/>
  <c r="AQ67" i="12" s="1"/>
  <c r="AR67" i="12" s="1"/>
  <c r="AS67" i="12" s="1"/>
  <c r="M1711" i="5" a="1"/>
  <c r="M1711" i="5" s="1"/>
  <c r="J1711" i="5"/>
  <c r="O1711" i="5" s="1" a="1"/>
  <c r="O1711" i="5" s="1"/>
  <c r="K1733" i="5"/>
  <c r="J1733" i="5"/>
  <c r="O1733" i="5" s="1" a="1"/>
  <c r="O1733" i="5" s="1"/>
  <c r="M1783" i="5" a="1"/>
  <c r="M1783" i="5" s="1"/>
  <c r="J1783" i="5"/>
  <c r="O1783" i="5" s="1" a="1"/>
  <c r="O1783" i="5" s="1"/>
  <c r="N1711" i="5" a="1"/>
  <c r="N1711" i="5" s="1"/>
  <c r="M1720" i="5" a="1"/>
  <c r="M1720" i="5" s="1"/>
  <c r="N1733" i="5" a="1"/>
  <c r="N1733" i="5" s="1"/>
  <c r="M1735" i="5" a="1"/>
  <c r="M1735" i="5" s="1"/>
  <c r="J1735" i="5"/>
  <c r="O1735" i="5" s="1" a="1"/>
  <c r="O1735" i="5" s="1"/>
  <c r="M1754" i="5" a="1"/>
  <c r="M1754" i="5" s="1"/>
  <c r="K1757" i="5"/>
  <c r="J1757" i="5"/>
  <c r="O1757" i="5" s="1" a="1"/>
  <c r="O1757" i="5" s="1"/>
  <c r="N1758" i="5" a="1"/>
  <c r="N1758" i="5" s="1"/>
  <c r="N1783" i="5" a="1"/>
  <c r="N1783" i="5" s="1"/>
  <c r="N1725" i="5" a="1"/>
  <c r="N1725" i="5" s="1"/>
  <c r="K1725" i="5"/>
  <c r="AK61" i="13"/>
  <c r="K1697" i="5"/>
  <c r="J1697" i="5"/>
  <c r="O1697" i="5" s="1" a="1"/>
  <c r="O1697" i="5" s="1"/>
  <c r="N1720" i="5" a="1"/>
  <c r="N1720" i="5" s="1"/>
  <c r="M1747" i="5" a="1"/>
  <c r="M1747" i="5" s="1"/>
  <c r="J1747" i="5"/>
  <c r="O1747" i="5" s="1" a="1"/>
  <c r="O1747" i="5" s="1"/>
  <c r="K1769" i="5"/>
  <c r="J1769" i="5"/>
  <c r="O1769" i="5" s="1" a="1"/>
  <c r="O1769" i="5" s="1"/>
  <c r="K1111" i="5"/>
  <c r="K1114" i="5"/>
  <c r="K1117" i="5"/>
  <c r="K1120" i="5"/>
  <c r="K1123" i="5"/>
  <c r="K1126" i="5"/>
  <c r="K1129" i="5"/>
  <c r="K1132" i="5"/>
  <c r="K1135" i="5"/>
  <c r="K1138" i="5"/>
  <c r="K1141" i="5"/>
  <c r="K1144" i="5"/>
  <c r="K1147" i="5"/>
  <c r="K1150" i="5"/>
  <c r="K1153" i="5"/>
  <c r="K1156" i="5"/>
  <c r="K1159" i="5"/>
  <c r="K1162" i="5"/>
  <c r="K1165" i="5"/>
  <c r="K1168" i="5"/>
  <c r="K1171" i="5"/>
  <c r="K1174" i="5"/>
  <c r="K1177" i="5"/>
  <c r="K1180" i="5"/>
  <c r="K1183" i="5"/>
  <c r="K1186" i="5"/>
  <c r="K1189" i="5"/>
  <c r="K1192" i="5"/>
  <c r="K1195" i="5"/>
  <c r="K1198" i="5"/>
  <c r="K1201" i="5"/>
  <c r="K1204" i="5"/>
  <c r="K1207" i="5"/>
  <c r="K1210" i="5"/>
  <c r="K1213" i="5"/>
  <c r="K1216" i="5"/>
  <c r="K1219" i="5"/>
  <c r="K1222" i="5"/>
  <c r="K1225" i="5"/>
  <c r="K1228" i="5"/>
  <c r="K1231" i="5"/>
  <c r="K1234" i="5"/>
  <c r="K1237" i="5"/>
  <c r="K1240" i="5"/>
  <c r="K1243" i="5"/>
  <c r="K1246" i="5"/>
  <c r="K1249" i="5"/>
  <c r="K1252" i="5"/>
  <c r="K1255" i="5"/>
  <c r="K1258" i="5"/>
  <c r="K1261" i="5"/>
  <c r="K1264" i="5"/>
  <c r="K1267" i="5"/>
  <c r="K1270" i="5"/>
  <c r="K1273" i="5"/>
  <c r="K1276" i="5"/>
  <c r="K1279" i="5"/>
  <c r="K1282" i="5"/>
  <c r="K1285" i="5"/>
  <c r="K1288" i="5"/>
  <c r="K1291" i="5"/>
  <c r="K1294" i="5"/>
  <c r="K1297" i="5"/>
  <c r="K1300" i="5"/>
  <c r="K1303" i="5"/>
  <c r="K1306" i="5"/>
  <c r="K1309" i="5"/>
  <c r="K1312" i="5"/>
  <c r="K1315" i="5"/>
  <c r="K1318" i="5"/>
  <c r="K1321" i="5"/>
  <c r="K1324" i="5"/>
  <c r="K1327" i="5"/>
  <c r="K1330" i="5"/>
  <c r="K1333" i="5"/>
  <c r="K1336" i="5"/>
  <c r="K1339" i="5"/>
  <c r="K1342" i="5"/>
  <c r="K1345" i="5"/>
  <c r="K1348" i="5"/>
  <c r="K1351" i="5"/>
  <c r="K1354" i="5"/>
  <c r="K1357" i="5"/>
  <c r="K1360" i="5"/>
  <c r="K1363" i="5"/>
  <c r="K1366" i="5"/>
  <c r="K1369" i="5"/>
  <c r="K1372" i="5"/>
  <c r="K1375" i="5"/>
  <c r="K1378" i="5"/>
  <c r="K1381" i="5"/>
  <c r="K1384" i="5"/>
  <c r="K1387" i="5"/>
  <c r="K1390" i="5"/>
  <c r="K1393" i="5"/>
  <c r="K1396" i="5"/>
  <c r="K1399" i="5"/>
  <c r="K1402" i="5"/>
  <c r="K1405" i="5"/>
  <c r="K1408" i="5"/>
  <c r="K1411" i="5"/>
  <c r="K1414" i="5"/>
  <c r="K1417" i="5"/>
  <c r="K1420" i="5"/>
  <c r="K1423" i="5"/>
  <c r="K1426" i="5"/>
  <c r="K1429" i="5"/>
  <c r="K1432" i="5"/>
  <c r="K1435" i="5"/>
  <c r="K1438" i="5"/>
  <c r="K1441" i="5"/>
  <c r="K1444" i="5"/>
  <c r="K1447" i="5"/>
  <c r="K1450" i="5"/>
  <c r="K1453" i="5"/>
  <c r="K1456" i="5"/>
  <c r="K1459" i="5"/>
  <c r="K1462" i="5"/>
  <c r="K1465" i="5"/>
  <c r="K1468" i="5"/>
  <c r="K1471" i="5"/>
  <c r="K1474" i="5"/>
  <c r="K1477" i="5"/>
  <c r="K1480" i="5"/>
  <c r="K1483" i="5"/>
  <c r="K1486" i="5"/>
  <c r="K1489" i="5"/>
  <c r="K1492" i="5"/>
  <c r="K1495" i="5"/>
  <c r="K1498" i="5"/>
  <c r="K1501" i="5"/>
  <c r="K1504" i="5"/>
  <c r="K1507" i="5"/>
  <c r="K1510" i="5"/>
  <c r="K1513" i="5"/>
  <c r="K1516" i="5"/>
  <c r="K1519" i="5"/>
  <c r="K1522" i="5"/>
  <c r="K1525" i="5"/>
  <c r="K1528" i="5"/>
  <c r="K1531" i="5"/>
  <c r="K1534" i="5"/>
  <c r="K1537" i="5"/>
  <c r="K1540" i="5"/>
  <c r="K1543" i="5"/>
  <c r="K1546" i="5"/>
  <c r="K1549" i="5"/>
  <c r="K1552" i="5"/>
  <c r="K1555" i="5"/>
  <c r="K1558" i="5"/>
  <c r="K1561" i="5"/>
  <c r="K1564" i="5"/>
  <c r="K1567" i="5"/>
  <c r="K1570" i="5"/>
  <c r="K1573" i="5"/>
  <c r="K1576" i="5"/>
  <c r="K1579" i="5"/>
  <c r="K1582" i="5"/>
  <c r="K1585" i="5"/>
  <c r="K1588" i="5"/>
  <c r="K1591" i="5"/>
  <c r="K1594" i="5"/>
  <c r="K1597" i="5"/>
  <c r="K1600" i="5"/>
  <c r="K1603" i="5"/>
  <c r="K1606" i="5"/>
  <c r="K1609" i="5"/>
  <c r="K1612" i="5"/>
  <c r="K1615" i="5"/>
  <c r="K1618" i="5"/>
  <c r="K1621" i="5"/>
  <c r="K1624" i="5"/>
  <c r="K1627" i="5"/>
  <c r="K1630" i="5"/>
  <c r="K1633" i="5"/>
  <c r="K1636" i="5"/>
  <c r="K1639" i="5"/>
  <c r="K1642" i="5"/>
  <c r="K1645" i="5"/>
  <c r="K1648" i="5"/>
  <c r="K1651" i="5"/>
  <c r="K1654" i="5"/>
  <c r="K1657" i="5"/>
  <c r="K1660" i="5"/>
  <c r="K1663" i="5"/>
  <c r="K1666" i="5"/>
  <c r="K1669" i="5"/>
  <c r="K1672" i="5"/>
  <c r="K1675" i="5"/>
  <c r="K1678" i="5"/>
  <c r="K1681" i="5"/>
  <c r="K1684" i="5"/>
  <c r="K1687" i="5"/>
  <c r="K1690" i="5"/>
  <c r="K1693" i="5"/>
  <c r="J1696" i="5"/>
  <c r="O1696" i="5" s="1" a="1"/>
  <c r="O1696" i="5" s="1"/>
  <c r="M1697" i="5" a="1"/>
  <c r="M1697" i="5" s="1"/>
  <c r="K1709" i="5"/>
  <c r="J1709" i="5"/>
  <c r="O1709" i="5" s="1" a="1"/>
  <c r="O1709" i="5" s="1"/>
  <c r="K1715" i="5"/>
  <c r="M1722" i="5" a="1"/>
  <c r="M1722" i="5" s="1"/>
  <c r="M1725" i="5" a="1"/>
  <c r="M1725" i="5" s="1"/>
  <c r="K1747" i="5"/>
  <c r="K1756" i="5"/>
  <c r="M1759" i="5" a="1"/>
  <c r="M1759" i="5" s="1"/>
  <c r="J1759" i="5"/>
  <c r="O1759" i="5" s="1" a="1"/>
  <c r="O1759" i="5" s="1"/>
  <c r="K1765" i="5"/>
  <c r="M1769" i="5" a="1"/>
  <c r="M1769" i="5" s="1"/>
  <c r="K1781" i="5"/>
  <c r="J1781" i="5"/>
  <c r="O1781" i="5" s="1" a="1"/>
  <c r="O1781" i="5" s="1"/>
  <c r="K1787" i="5"/>
  <c r="AG15" i="16"/>
  <c r="C55" i="10" s="1"/>
  <c r="D12" i="17"/>
  <c r="C6" i="17"/>
  <c r="C7" i="17"/>
  <c r="C8" i="17"/>
  <c r="C9" i="17"/>
  <c r="C10" i="17"/>
  <c r="D11" i="17"/>
  <c r="D17" i="17"/>
  <c r="D16" i="17"/>
  <c r="D15" i="17"/>
  <c r="D14" i="17"/>
  <c r="F6" i="14" l="1"/>
  <c r="F4" i="14"/>
  <c r="E11" i="17"/>
  <c r="F9" i="14"/>
  <c r="E17" i="17"/>
  <c r="F15" i="14"/>
  <c r="E10" i="17"/>
  <c r="F8" i="14"/>
  <c r="E15" i="17"/>
  <c r="F13" i="14"/>
  <c r="E14" i="17"/>
  <c r="F12" i="14"/>
  <c r="E16" i="17"/>
  <c r="F14" i="14"/>
  <c r="E12" i="17"/>
  <c r="F10" i="14"/>
  <c r="E7" i="17"/>
  <c r="F5" i="14"/>
  <c r="B9" i="13"/>
  <c r="Y9" i="13" a="1"/>
  <c r="Y9" i="13" s="1"/>
  <c r="N9" i="13" a="1"/>
  <c r="N9" i="13" s="1"/>
  <c r="M9" i="12" a="1"/>
  <c r="AI10" i="12" s="1" a="1"/>
  <c r="AI10" i="12" s="1"/>
  <c r="BO9" i="12"/>
  <c r="BP9" i="12" s="1"/>
  <c r="BD9" i="12"/>
  <c r="X9" i="12" a="1"/>
  <c r="X9" i="12" s="1"/>
  <c r="Y35" i="4"/>
  <c r="AR64" i="16"/>
  <c r="BE38" i="13"/>
  <c r="BF46" i="13"/>
  <c r="BH46" i="13" s="1"/>
  <c r="BF43" i="13"/>
  <c r="BH43" i="13" s="1"/>
  <c r="BF48" i="13"/>
  <c r="BH48" i="13" s="1"/>
  <c r="BF40" i="13"/>
  <c r="BH40" i="13" s="1"/>
  <c r="BF39" i="13"/>
  <c r="BH39" i="13" s="1"/>
  <c r="BF49" i="13"/>
  <c r="BH49" i="13" s="1"/>
  <c r="BF47" i="13"/>
  <c r="BH47" i="13" s="1"/>
  <c r="BF45" i="13"/>
  <c r="BH45" i="13" s="1"/>
  <c r="BF41" i="13"/>
  <c r="BH41" i="13" s="1"/>
  <c r="BF42" i="13"/>
  <c r="BH42" i="13" s="1"/>
  <c r="BF44" i="13"/>
  <c r="BH44" i="13" s="1"/>
  <c r="BF50" i="13"/>
  <c r="BH50" i="13" s="1"/>
  <c r="BE10" i="13"/>
  <c r="BF22" i="13"/>
  <c r="BF14" i="13"/>
  <c r="BF19" i="13"/>
  <c r="BF12" i="13"/>
  <c r="BF16" i="13"/>
  <c r="BF17" i="13"/>
  <c r="BF21" i="13"/>
  <c r="BF13" i="13"/>
  <c r="BF18" i="13"/>
  <c r="BF15" i="13"/>
  <c r="BF20" i="13"/>
  <c r="BF11" i="13"/>
  <c r="CB10" i="12"/>
  <c r="CC9" i="12"/>
  <c r="CD9" i="12" s="1" a="1"/>
  <c r="CD9" i="12" s="1"/>
  <c r="CB9" i="12"/>
  <c r="CC10" i="12"/>
  <c r="CD10" i="12" s="1"/>
  <c r="BR9" i="12" a="1"/>
  <c r="BR9" i="12" s="1"/>
  <c r="K22" i="15"/>
  <c r="K25" i="15"/>
  <c r="K9" i="15"/>
  <c r="N9" i="16" s="1" a="1"/>
  <c r="N9" i="16" s="1"/>
  <c r="K52" i="15"/>
  <c r="K36" i="15"/>
  <c r="K47" i="15"/>
  <c r="K31" i="15"/>
  <c r="K15" i="15"/>
  <c r="K58" i="15"/>
  <c r="K42" i="15"/>
  <c r="K26" i="15"/>
  <c r="K10" i="15"/>
  <c r="K53" i="15"/>
  <c r="K37" i="15"/>
  <c r="K21" i="15"/>
  <c r="K5" i="15"/>
  <c r="B9" i="16" s="1" a="1"/>
  <c r="B9" i="16" s="1"/>
  <c r="K38" i="15"/>
  <c r="K6" i="15"/>
  <c r="K48" i="15"/>
  <c r="K32" i="15"/>
  <c r="K16" i="15"/>
  <c r="K59" i="15"/>
  <c r="K43" i="15"/>
  <c r="K27" i="15"/>
  <c r="K11" i="15"/>
  <c r="K54" i="15"/>
  <c r="K49" i="15"/>
  <c r="K33" i="15"/>
  <c r="K17" i="15"/>
  <c r="K44" i="15"/>
  <c r="K28" i="15"/>
  <c r="K12" i="15"/>
  <c r="K55" i="15"/>
  <c r="K39" i="15"/>
  <c r="K23" i="15"/>
  <c r="K7" i="15"/>
  <c r="K50" i="15"/>
  <c r="K34" i="15"/>
  <c r="K18" i="15"/>
  <c r="K45" i="15"/>
  <c r="K29" i="15"/>
  <c r="K13" i="15"/>
  <c r="I105" i="3"/>
  <c r="H105" i="3" s="1"/>
  <c r="J16" i="17"/>
  <c r="J10" i="17"/>
  <c r="J9" i="17"/>
  <c r="J8" i="17"/>
  <c r="J7" i="17"/>
  <c r="J6" i="17"/>
  <c r="J17" i="17"/>
  <c r="J11" i="17"/>
  <c r="J12" i="17"/>
  <c r="J13" i="17"/>
  <c r="J14" i="17"/>
  <c r="O9" i="17"/>
  <c r="J5" i="17" s="1"/>
  <c r="J15" i="17"/>
  <c r="Z65" i="16"/>
  <c r="J28" i="2"/>
  <c r="J65" i="2"/>
  <c r="H15" i="17"/>
  <c r="H16" i="17"/>
  <c r="H10" i="17"/>
  <c r="H9" i="17"/>
  <c r="H8" i="17"/>
  <c r="H7" i="17"/>
  <c r="H6" i="17"/>
  <c r="H17" i="17"/>
  <c r="H11" i="17"/>
  <c r="Z64" i="16"/>
  <c r="H12" i="17"/>
  <c r="H13" i="17"/>
  <c r="O8" i="17"/>
  <c r="H5" i="17" s="1"/>
  <c r="H14" i="17"/>
  <c r="H28" i="2"/>
  <c r="H65" i="2"/>
  <c r="J19" i="4"/>
  <c r="K120" i="3" s="1"/>
  <c r="J120" i="3" s="1"/>
  <c r="O6" i="17"/>
  <c r="D5" i="17" s="1"/>
  <c r="Z62" i="16"/>
  <c r="B5" i="11"/>
  <c r="B65" i="2"/>
  <c r="B28" i="2"/>
  <c r="B68" i="2" a="1"/>
  <c r="B31" i="2" a="1"/>
  <c r="L10" i="17"/>
  <c r="L9" i="17"/>
  <c r="L8" i="17"/>
  <c r="L7" i="17"/>
  <c r="L6" i="17"/>
  <c r="L17" i="17"/>
  <c r="L11" i="17"/>
  <c r="L12" i="17"/>
  <c r="L13" i="17"/>
  <c r="L14" i="17"/>
  <c r="L15" i="17"/>
  <c r="O10" i="17"/>
  <c r="L5" i="17" s="1"/>
  <c r="L16" i="17"/>
  <c r="Z66" i="16"/>
  <c r="M65" i="2"/>
  <c r="M28" i="2"/>
  <c r="F14" i="17"/>
  <c r="Z63" i="16"/>
  <c r="F15" i="17"/>
  <c r="F16" i="17"/>
  <c r="F10" i="17"/>
  <c r="F9" i="17"/>
  <c r="F8" i="17"/>
  <c r="F7" i="17"/>
  <c r="F6" i="17"/>
  <c r="F17" i="17"/>
  <c r="F11" i="17"/>
  <c r="F12" i="17"/>
  <c r="O7" i="17"/>
  <c r="F5" i="17" s="1"/>
  <c r="F13" i="17"/>
  <c r="D28" i="2"/>
  <c r="D65" i="2"/>
  <c r="AG35" i="4"/>
  <c r="I68" i="3"/>
  <c r="H68" i="3" s="1"/>
  <c r="BY10" i="16" l="1" a="1"/>
  <c r="BY10" i="16" s="1"/>
  <c r="AF10" i="16" a="1"/>
  <c r="AF10" i="16" s="1"/>
  <c r="Z10" i="16" a="1"/>
  <c r="AA11" i="16" s="1"/>
  <c r="C29" i="10" s="1"/>
  <c r="AU10" i="16" a="1"/>
  <c r="AU10" i="16" s="1"/>
  <c r="G6" i="17"/>
  <c r="G4" i="14"/>
  <c r="M12" i="17"/>
  <c r="J10" i="14"/>
  <c r="I16" i="17"/>
  <c r="H14" i="14"/>
  <c r="K13" i="17"/>
  <c r="I11" i="14"/>
  <c r="K10" i="17"/>
  <c r="I8" i="14"/>
  <c r="G13" i="17"/>
  <c r="G11" i="14"/>
  <c r="G9" i="17"/>
  <c r="G7" i="14"/>
  <c r="M11" i="17"/>
  <c r="J9" i="14"/>
  <c r="I11" i="17"/>
  <c r="H9" i="14"/>
  <c r="I15" i="17"/>
  <c r="H13" i="14"/>
  <c r="K12" i="17"/>
  <c r="I10" i="14"/>
  <c r="K16" i="17"/>
  <c r="I14" i="14"/>
  <c r="C20" i="14" a="1"/>
  <c r="G14" i="17"/>
  <c r="G12" i="14"/>
  <c r="G7" i="17"/>
  <c r="G5" i="14"/>
  <c r="G8" i="17"/>
  <c r="G6" i="14"/>
  <c r="G10" i="17"/>
  <c r="G8" i="14"/>
  <c r="I17" i="17"/>
  <c r="H15" i="14"/>
  <c r="G16" i="17"/>
  <c r="G14" i="14"/>
  <c r="M16" i="17"/>
  <c r="J14" i="14"/>
  <c r="M6" i="17"/>
  <c r="J4" i="14"/>
  <c r="I6" i="17"/>
  <c r="H4" i="14"/>
  <c r="K17" i="17"/>
  <c r="I15" i="14"/>
  <c r="M8" i="17"/>
  <c r="J6" i="14"/>
  <c r="M13" i="17"/>
  <c r="J11" i="14"/>
  <c r="M17" i="17"/>
  <c r="J15" i="14"/>
  <c r="K11" i="17"/>
  <c r="I9" i="14"/>
  <c r="G12" i="17"/>
  <c r="G10" i="14"/>
  <c r="G11" i="17"/>
  <c r="G9" i="14"/>
  <c r="G15" i="17"/>
  <c r="G13" i="14"/>
  <c r="M7" i="17"/>
  <c r="J5" i="14"/>
  <c r="I14" i="17"/>
  <c r="H12" i="14"/>
  <c r="I7" i="17"/>
  <c r="H5" i="14"/>
  <c r="K6" i="17"/>
  <c r="I4" i="14"/>
  <c r="I8" i="17"/>
  <c r="H6" i="14"/>
  <c r="K15" i="17"/>
  <c r="I13" i="14"/>
  <c r="K7" i="17"/>
  <c r="I5" i="14"/>
  <c r="G17" i="17"/>
  <c r="G15" i="14"/>
  <c r="M14" i="17"/>
  <c r="J12" i="14"/>
  <c r="I13" i="17"/>
  <c r="H11" i="14"/>
  <c r="I9" i="17"/>
  <c r="H7" i="14"/>
  <c r="K8" i="17"/>
  <c r="I6" i="14"/>
  <c r="M15" i="17"/>
  <c r="J13" i="14"/>
  <c r="M9" i="17"/>
  <c r="J7" i="14"/>
  <c r="M10" i="17"/>
  <c r="J8" i="14"/>
  <c r="I12" i="17"/>
  <c r="H10" i="14"/>
  <c r="I10" i="17"/>
  <c r="H8" i="14"/>
  <c r="K14" i="17"/>
  <c r="I12" i="14"/>
  <c r="K9" i="17"/>
  <c r="I7" i="14"/>
  <c r="B54" i="10"/>
  <c r="AG14" i="16"/>
  <c r="C54" i="10" s="1"/>
  <c r="BG42" i="13"/>
  <c r="BG49" i="13"/>
  <c r="BG43" i="13"/>
  <c r="B31" i="10"/>
  <c r="B33" i="10"/>
  <c r="B30" i="10"/>
  <c r="B32" i="10"/>
  <c r="AA14" i="16"/>
  <c r="C32" i="10" s="1"/>
  <c r="AA12" i="16"/>
  <c r="C30" i="10" s="1"/>
  <c r="AA13" i="16"/>
  <c r="C31" i="10" s="1"/>
  <c r="AA15" i="16"/>
  <c r="C33" i="10" s="1"/>
  <c r="M9" i="12"/>
  <c r="AJ10" i="13" a="1"/>
  <c r="AJ10" i="13" s="1"/>
  <c r="AP10" i="13" a="1"/>
  <c r="AP10" i="13" s="1"/>
  <c r="AK14" i="13"/>
  <c r="C18" i="9" s="1"/>
  <c r="B18" i="9"/>
  <c r="BG50" i="13"/>
  <c r="BG40" i="13"/>
  <c r="BG45" i="13"/>
  <c r="BG44" i="13"/>
  <c r="BG48" i="13"/>
  <c r="BG47" i="13"/>
  <c r="BG39" i="13"/>
  <c r="BG17" i="13"/>
  <c r="BH17" i="13"/>
  <c r="BG41" i="13"/>
  <c r="BH16" i="13"/>
  <c r="BG16" i="13"/>
  <c r="BG13" i="13"/>
  <c r="BH13" i="13"/>
  <c r="BG11" i="13"/>
  <c r="BH11" i="13"/>
  <c r="BH12" i="13"/>
  <c r="BG12" i="13"/>
  <c r="BG46" i="13"/>
  <c r="BG20" i="13"/>
  <c r="BH20" i="13"/>
  <c r="BG19" i="13"/>
  <c r="BH19" i="13"/>
  <c r="BH15" i="13"/>
  <c r="BG15" i="13"/>
  <c r="BG14" i="13"/>
  <c r="BH14" i="13"/>
  <c r="BG18" i="13"/>
  <c r="BH18" i="13"/>
  <c r="BH22" i="13"/>
  <c r="BG22" i="13"/>
  <c r="BG21" i="13"/>
  <c r="BH21" i="13"/>
  <c r="B15" i="7"/>
  <c r="AJ11" i="12"/>
  <c r="C15" i="7" s="1"/>
  <c r="B37" i="7"/>
  <c r="AP11" i="12"/>
  <c r="C37" i="7" s="1"/>
  <c r="J5" i="6" a="1"/>
  <c r="AH14" i="16"/>
  <c r="D54" i="10" s="1"/>
  <c r="AH65" i="16"/>
  <c r="AB65" i="16"/>
  <c r="H31" i="2" a="1"/>
  <c r="H68" i="2" a="1"/>
  <c r="Z73" i="16"/>
  <c r="AE66" i="16"/>
  <c r="AF66" i="16" s="1"/>
  <c r="AJ65" i="13"/>
  <c r="AS65" i="13"/>
  <c r="AT65" i="13" s="1"/>
  <c r="B7" i="14"/>
  <c r="C7" i="14" s="1"/>
  <c r="N5" i="11"/>
  <c r="B40" i="11"/>
  <c r="B33" i="2"/>
  <c r="AI88" i="12" s="1"/>
  <c r="B36" i="2"/>
  <c r="AI91" i="12" s="1"/>
  <c r="B35" i="2"/>
  <c r="AI90" i="12" s="1"/>
  <c r="B34" i="2"/>
  <c r="AI89" i="12" s="1"/>
  <c r="B32" i="2"/>
  <c r="AI87" i="12" s="1"/>
  <c r="B40" i="2"/>
  <c r="AI95" i="12" s="1"/>
  <c r="B41" i="2"/>
  <c r="AI96" i="12" s="1"/>
  <c r="B37" i="2"/>
  <c r="AI92" i="12" s="1"/>
  <c r="B42" i="2"/>
  <c r="AI97" i="12" s="1"/>
  <c r="B31" i="2"/>
  <c r="AI86" i="12" s="1"/>
  <c r="B38" i="2"/>
  <c r="AI93" i="12" s="1"/>
  <c r="B39" i="2"/>
  <c r="AI94" i="12" s="1"/>
  <c r="AH15" i="16"/>
  <c r="D55" i="10" s="1"/>
  <c r="B73" i="2"/>
  <c r="AL91" i="12" s="1"/>
  <c r="B70" i="2"/>
  <c r="AL88" i="12" s="1"/>
  <c r="B69" i="2"/>
  <c r="AL87" i="12" s="1"/>
  <c r="B68" i="2"/>
  <c r="AL86" i="12" s="1"/>
  <c r="B79" i="2"/>
  <c r="AL97" i="12" s="1"/>
  <c r="B75" i="2"/>
  <c r="AL93" i="12" s="1"/>
  <c r="B77" i="2"/>
  <c r="AL95" i="12" s="1"/>
  <c r="B76" i="2"/>
  <c r="AL94" i="12" s="1"/>
  <c r="B74" i="2"/>
  <c r="AL92" i="12" s="1"/>
  <c r="B72" i="2"/>
  <c r="AL90" i="12" s="1"/>
  <c r="B71" i="2"/>
  <c r="AL89" i="12" s="1"/>
  <c r="B78" i="2"/>
  <c r="AL96" i="12" s="1"/>
  <c r="Z70" i="16"/>
  <c r="AE63" i="16"/>
  <c r="AF63" i="16" s="1"/>
  <c r="AJ62" i="13"/>
  <c r="AS62" i="13"/>
  <c r="AT62" i="13" s="1"/>
  <c r="E5" i="11"/>
  <c r="B4" i="14"/>
  <c r="C4" i="14" s="1"/>
  <c r="B19" i="11"/>
  <c r="AH63" i="16"/>
  <c r="AB63" i="16"/>
  <c r="N68" i="2" a="1"/>
  <c r="N31" i="2" a="1"/>
  <c r="AH66" i="16"/>
  <c r="AB66" i="16"/>
  <c r="AQ10" i="12"/>
  <c r="D36" i="7" s="1"/>
  <c r="AH62" i="16"/>
  <c r="AB62" i="16"/>
  <c r="AQ11" i="12"/>
  <c r="D37" i="7" s="1"/>
  <c r="J68" i="2" a="1"/>
  <c r="J31" i="2" a="1"/>
  <c r="BZ9" i="16" a="1"/>
  <c r="AV9" i="16" a="1"/>
  <c r="AE62" i="16"/>
  <c r="AF62" i="16" s="1"/>
  <c r="Z69" i="16"/>
  <c r="B3" i="14"/>
  <c r="C3" i="14" s="1"/>
  <c r="AJ61" i="13"/>
  <c r="AS61" i="13"/>
  <c r="AT61" i="13" s="1"/>
  <c r="B12" i="11"/>
  <c r="AH64" i="16"/>
  <c r="AB64" i="16"/>
  <c r="AE64" i="16"/>
  <c r="AF64" i="16" s="1"/>
  <c r="Z71" i="16"/>
  <c r="AS63" i="13"/>
  <c r="AT63" i="13" s="1"/>
  <c r="AJ63" i="13"/>
  <c r="B26" i="11"/>
  <c r="H5" i="11"/>
  <c r="B5" i="14"/>
  <c r="C5" i="14" s="1"/>
  <c r="D68" i="2" a="1"/>
  <c r="D31" i="2" a="1"/>
  <c r="AE65" i="16"/>
  <c r="AF65" i="16" s="1"/>
  <c r="Z72" i="16"/>
  <c r="K5" i="11"/>
  <c r="AS64" i="13"/>
  <c r="AT64" i="13" s="1"/>
  <c r="B6" i="14"/>
  <c r="C6" i="14" s="1"/>
  <c r="AJ64" i="13"/>
  <c r="B33" i="11"/>
  <c r="AG13" i="16" l="1"/>
  <c r="C53" i="10" s="1"/>
  <c r="B53" i="10"/>
  <c r="AG11" i="16"/>
  <c r="C51" i="10" s="1"/>
  <c r="B51" i="10"/>
  <c r="AG12" i="16"/>
  <c r="C52" i="10" s="1"/>
  <c r="B52" i="10"/>
  <c r="Z10" i="16"/>
  <c r="B28" i="10" s="1"/>
  <c r="B29" i="10"/>
  <c r="AW3" i="13" a="1"/>
  <c r="AW3" i="13" s="1"/>
  <c r="AT4" i="13" a="1"/>
  <c r="AT4" i="13" s="1"/>
  <c r="C44" i="14" a="1"/>
  <c r="C38" i="14" a="1"/>
  <c r="C32" i="14" a="1"/>
  <c r="C26" i="14" a="1"/>
  <c r="I20" i="14"/>
  <c r="F20" i="14"/>
  <c r="D20" i="14"/>
  <c r="G20" i="14"/>
  <c r="H20" i="14"/>
  <c r="J20" i="14"/>
  <c r="L20" i="14"/>
  <c r="K20" i="14"/>
  <c r="C20" i="14"/>
  <c r="N20" i="14"/>
  <c r="M20" i="14"/>
  <c r="E20" i="14"/>
  <c r="AK12" i="13"/>
  <c r="C16" i="9" s="1"/>
  <c r="AQ11" i="13"/>
  <c r="C37" i="9" s="1"/>
  <c r="AK13" i="13"/>
  <c r="C17" i="9" s="1"/>
  <c r="AQ12" i="13"/>
  <c r="C38" i="9" s="1"/>
  <c r="B37" i="9"/>
  <c r="B16" i="9"/>
  <c r="B38" i="9"/>
  <c r="B17" i="9"/>
  <c r="AK11" i="13"/>
  <c r="C15" i="9" s="1"/>
  <c r="B15" i="9"/>
  <c r="AW4" i="13"/>
  <c r="AX3" i="13" s="1"/>
  <c r="AX4" i="13" s="1"/>
  <c r="O11" i="9" s="1"/>
  <c r="B50" i="10"/>
  <c r="AG10" i="16"/>
  <c r="B14" i="9"/>
  <c r="AK10" i="13"/>
  <c r="B36" i="9"/>
  <c r="AQ10" i="13"/>
  <c r="B36" i="7"/>
  <c r="AP10" i="12"/>
  <c r="B14" i="7"/>
  <c r="AJ10" i="12"/>
  <c r="J2869" i="6"/>
  <c r="J2725" i="6"/>
  <c r="J2581" i="6"/>
  <c r="J2437" i="6"/>
  <c r="J2293" i="6"/>
  <c r="J2149" i="6"/>
  <c r="J2005" i="6"/>
  <c r="J1861" i="6"/>
  <c r="J1717" i="6"/>
  <c r="J1573" i="6"/>
  <c r="J1429" i="6"/>
  <c r="J1285" i="6"/>
  <c r="J1141" i="6"/>
  <c r="J2986" i="6"/>
  <c r="J2829" i="6"/>
  <c r="J2672" i="6"/>
  <c r="J2515" i="6"/>
  <c r="J2358" i="6"/>
  <c r="J2201" i="6"/>
  <c r="J2044" i="6"/>
  <c r="J1887" i="6"/>
  <c r="J1730" i="6"/>
  <c r="J1572" i="6"/>
  <c r="J1415" i="6"/>
  <c r="J1258" i="6"/>
  <c r="J1101" i="6"/>
  <c r="J2998" i="6"/>
  <c r="J2841" i="6"/>
  <c r="J2684" i="6"/>
  <c r="J2527" i="6"/>
  <c r="J2370" i="6"/>
  <c r="J2213" i="6"/>
  <c r="J2056" i="6"/>
  <c r="J1899" i="6"/>
  <c r="J1742" i="6"/>
  <c r="J1584" i="6"/>
  <c r="J1427" i="6"/>
  <c r="J1270" i="6"/>
  <c r="J1113" i="6"/>
  <c r="J2852" i="6"/>
  <c r="J2695" i="6"/>
  <c r="J2538" i="6"/>
  <c r="J2381" i="6"/>
  <c r="J2224" i="6"/>
  <c r="J2067" i="6"/>
  <c r="J1910" i="6"/>
  <c r="J1752" i="6"/>
  <c r="J1595" i="6"/>
  <c r="J1438" i="6"/>
  <c r="J1281" i="6"/>
  <c r="J1124" i="6"/>
  <c r="J2857" i="6"/>
  <c r="J2713" i="6"/>
  <c r="J2569" i="6"/>
  <c r="J2425" i="6"/>
  <c r="J2281" i="6"/>
  <c r="J2137" i="6"/>
  <c r="J1993" i="6"/>
  <c r="J1849" i="6"/>
  <c r="J1705" i="6"/>
  <c r="J1561" i="6"/>
  <c r="J1417" i="6"/>
  <c r="J1273" i="6"/>
  <c r="J1129" i="6"/>
  <c r="J2973" i="6"/>
  <c r="J2816" i="6"/>
  <c r="J2659" i="6"/>
  <c r="J2502" i="6"/>
  <c r="J2345" i="6"/>
  <c r="J2188" i="6"/>
  <c r="J2031" i="6"/>
  <c r="J1874" i="6"/>
  <c r="J1716" i="6"/>
  <c r="J1559" i="6"/>
  <c r="J1402" i="6"/>
  <c r="J1245" i="6"/>
  <c r="J2985" i="6"/>
  <c r="J2828" i="6"/>
  <c r="J2671" i="6"/>
  <c r="J2514" i="6"/>
  <c r="J2357" i="6"/>
  <c r="J2200" i="6"/>
  <c r="J2043" i="6"/>
  <c r="J1886" i="6"/>
  <c r="J1728" i="6"/>
  <c r="J1571" i="6"/>
  <c r="J1414" i="6"/>
  <c r="J1257" i="6"/>
  <c r="J1100" i="6"/>
  <c r="J2996" i="6"/>
  <c r="J2839" i="6"/>
  <c r="J2682" i="6"/>
  <c r="J2525" i="6"/>
  <c r="J2368" i="6"/>
  <c r="J2211" i="6"/>
  <c r="J2054" i="6"/>
  <c r="J1896" i="6"/>
  <c r="J1739" i="6"/>
  <c r="J1582" i="6"/>
  <c r="J1425" i="6"/>
  <c r="J1268" i="6"/>
  <c r="J1111" i="6"/>
  <c r="J2851" i="6"/>
  <c r="J2694" i="6"/>
  <c r="J2537" i="6"/>
  <c r="J2380" i="6"/>
  <c r="J2223" i="6"/>
  <c r="J2066" i="6"/>
  <c r="J1908" i="6"/>
  <c r="J1751" i="6"/>
  <c r="J1594" i="6"/>
  <c r="J1437" i="6"/>
  <c r="J2989" i="6"/>
  <c r="J2845" i="6"/>
  <c r="J2701" i="6"/>
  <c r="J2557" i="6"/>
  <c r="J2413" i="6"/>
  <c r="J2269" i="6"/>
  <c r="J2125" i="6"/>
  <c r="J1981" i="6"/>
  <c r="J1837" i="6"/>
  <c r="J1693" i="6"/>
  <c r="J1549" i="6"/>
  <c r="J1405" i="6"/>
  <c r="J1261" i="6"/>
  <c r="J1117" i="6"/>
  <c r="J2960" i="6"/>
  <c r="J2803" i="6"/>
  <c r="J2646" i="6"/>
  <c r="J2489" i="6"/>
  <c r="J2332" i="6"/>
  <c r="J2175" i="6"/>
  <c r="J2018" i="6"/>
  <c r="J1860" i="6"/>
  <c r="J1703" i="6"/>
  <c r="J1546" i="6"/>
  <c r="J1389" i="6"/>
  <c r="J1232" i="6"/>
  <c r="J2972" i="6"/>
  <c r="J2815" i="6"/>
  <c r="J2658" i="6"/>
  <c r="J2501" i="6"/>
  <c r="J2344" i="6"/>
  <c r="J2187" i="6"/>
  <c r="J2030" i="6"/>
  <c r="J1872" i="6"/>
  <c r="J1715" i="6"/>
  <c r="J1558" i="6"/>
  <c r="J1401" i="6"/>
  <c r="J1244" i="6"/>
  <c r="J2983" i="6"/>
  <c r="J2826" i="6"/>
  <c r="J2669" i="6"/>
  <c r="J2512" i="6"/>
  <c r="J2355" i="6"/>
  <c r="J2198" i="6"/>
  <c r="J2040" i="6"/>
  <c r="J1883" i="6"/>
  <c r="J1726" i="6"/>
  <c r="J1569" i="6"/>
  <c r="J1412" i="6"/>
  <c r="J1255" i="6"/>
  <c r="J1098" i="6"/>
  <c r="J2995" i="6"/>
  <c r="J2838" i="6"/>
  <c r="J2681" i="6"/>
  <c r="J2524" i="6"/>
  <c r="J2367" i="6"/>
  <c r="J2210" i="6"/>
  <c r="J2052" i="6"/>
  <c r="J1895" i="6"/>
  <c r="J1738" i="6"/>
  <c r="J2977" i="6"/>
  <c r="J2833" i="6"/>
  <c r="J2689" i="6"/>
  <c r="J2545" i="6"/>
  <c r="J2401" i="6"/>
  <c r="J2257" i="6"/>
  <c r="J2113" i="6"/>
  <c r="J1969" i="6"/>
  <c r="J1825" i="6"/>
  <c r="J1681" i="6"/>
  <c r="J1537" i="6"/>
  <c r="J1393" i="6"/>
  <c r="J1249" i="6"/>
  <c r="J1105" i="6"/>
  <c r="J2947" i="6"/>
  <c r="J2790" i="6"/>
  <c r="J2633" i="6"/>
  <c r="J2476" i="6"/>
  <c r="J2319" i="6"/>
  <c r="J2162" i="6"/>
  <c r="J2004" i="6"/>
  <c r="J1847" i="6"/>
  <c r="J1690" i="6"/>
  <c r="J1533" i="6"/>
  <c r="J1376" i="6"/>
  <c r="J1219" i="6"/>
  <c r="J2959" i="6"/>
  <c r="J2802" i="6"/>
  <c r="J2645" i="6"/>
  <c r="J2488" i="6"/>
  <c r="J2331" i="6"/>
  <c r="J2174" i="6"/>
  <c r="J2016" i="6"/>
  <c r="J1859" i="6"/>
  <c r="J1702" i="6"/>
  <c r="J1545" i="6"/>
  <c r="J1388" i="6"/>
  <c r="J1231" i="6"/>
  <c r="J2970" i="6"/>
  <c r="J2813" i="6"/>
  <c r="J2656" i="6"/>
  <c r="J2499" i="6"/>
  <c r="J2342" i="6"/>
  <c r="J2184" i="6"/>
  <c r="J2027" i="6"/>
  <c r="J1870" i="6"/>
  <c r="J1713" i="6"/>
  <c r="J1556" i="6"/>
  <c r="J1399" i="6"/>
  <c r="J1242" i="6"/>
  <c r="J2982" i="6"/>
  <c r="J2825" i="6"/>
  <c r="J2668" i="6"/>
  <c r="J2511" i="6"/>
  <c r="J2354" i="6"/>
  <c r="J2196" i="6"/>
  <c r="J2039" i="6"/>
  <c r="J1882" i="6"/>
  <c r="J1725" i="6"/>
  <c r="J1568" i="6"/>
  <c r="J2917" i="6"/>
  <c r="J2773" i="6"/>
  <c r="J2629" i="6"/>
  <c r="J2485" i="6"/>
  <c r="J2341" i="6"/>
  <c r="J2197" i="6"/>
  <c r="J2053" i="6"/>
  <c r="J1909" i="6"/>
  <c r="J1765" i="6"/>
  <c r="J1621" i="6"/>
  <c r="J1477" i="6"/>
  <c r="J1333" i="6"/>
  <c r="J1189" i="6"/>
  <c r="J2882" i="6"/>
  <c r="J2724" i="6"/>
  <c r="J2567" i="6"/>
  <c r="J2410" i="6"/>
  <c r="J2253" i="6"/>
  <c r="J2096" i="6"/>
  <c r="J1939" i="6"/>
  <c r="J1782" i="6"/>
  <c r="J1625" i="6"/>
  <c r="J1468" i="6"/>
  <c r="J1311" i="6"/>
  <c r="J1154" i="6"/>
  <c r="J2894" i="6"/>
  <c r="J2736" i="6"/>
  <c r="J2579" i="6"/>
  <c r="J2422" i="6"/>
  <c r="J2265" i="6"/>
  <c r="J2108" i="6"/>
  <c r="J1951" i="6"/>
  <c r="J1794" i="6"/>
  <c r="J1637" i="6"/>
  <c r="J1480" i="6"/>
  <c r="J1323" i="6"/>
  <c r="J1166" i="6"/>
  <c r="J2904" i="6"/>
  <c r="J2747" i="6"/>
  <c r="J2590" i="6"/>
  <c r="J2433" i="6"/>
  <c r="J2276" i="6"/>
  <c r="J2119" i="6"/>
  <c r="J1962" i="6"/>
  <c r="J1805" i="6"/>
  <c r="J1648" i="6"/>
  <c r="J1491" i="6"/>
  <c r="J1334" i="6"/>
  <c r="J1176" i="6"/>
  <c r="J2916" i="6"/>
  <c r="J2759" i="6"/>
  <c r="J2602" i="6"/>
  <c r="J2445" i="6"/>
  <c r="J2288" i="6"/>
  <c r="J2131" i="6"/>
  <c r="J1974" i="6"/>
  <c r="J2761" i="6"/>
  <c r="J2509" i="6"/>
  <c r="J2245" i="6"/>
  <c r="J2029" i="6"/>
  <c r="J1777" i="6"/>
  <c r="J1513" i="6"/>
  <c r="J1297" i="6"/>
  <c r="J2764" i="6"/>
  <c r="J2528" i="6"/>
  <c r="J2240" i="6"/>
  <c r="J1965" i="6"/>
  <c r="J1677" i="6"/>
  <c r="J1442" i="6"/>
  <c r="J1167" i="6"/>
  <c r="J2789" i="6"/>
  <c r="J2553" i="6"/>
  <c r="J2278" i="6"/>
  <c r="J1990" i="6"/>
  <c r="J1755" i="6"/>
  <c r="J1467" i="6"/>
  <c r="J1192" i="6"/>
  <c r="J2865" i="6"/>
  <c r="J2577" i="6"/>
  <c r="J2302" i="6"/>
  <c r="J2014" i="6"/>
  <c r="J1779" i="6"/>
  <c r="J1504" i="6"/>
  <c r="J1216" i="6"/>
  <c r="J2772" i="6"/>
  <c r="J2550" i="6"/>
  <c r="J2301" i="6"/>
  <c r="J2079" i="6"/>
  <c r="J1830" i="6"/>
  <c r="J1634" i="6"/>
  <c r="J1450" i="6"/>
  <c r="J1280" i="6"/>
  <c r="J1123" i="6"/>
  <c r="J2788" i="6"/>
  <c r="J2552" i="6"/>
  <c r="J2316" i="6"/>
  <c r="J2081" i="6"/>
  <c r="J1845" i="6"/>
  <c r="J1610" i="6"/>
  <c r="J1374" i="6"/>
  <c r="J1138" i="6"/>
  <c r="J2940" i="6"/>
  <c r="J2705" i="6"/>
  <c r="J2469" i="6"/>
  <c r="J2234" i="6"/>
  <c r="J1998" i="6"/>
  <c r="J1762" i="6"/>
  <c r="J1527" i="6"/>
  <c r="J1291" i="6"/>
  <c r="J2883" i="6"/>
  <c r="J2647" i="6"/>
  <c r="J2411" i="6"/>
  <c r="J2176" i="6"/>
  <c r="J1940" i="6"/>
  <c r="J1704" i="6"/>
  <c r="J1469" i="6"/>
  <c r="J1233" i="6"/>
  <c r="J2820" i="6"/>
  <c r="J2585" i="6"/>
  <c r="J2349" i="6"/>
  <c r="J2114" i="6"/>
  <c r="J1878" i="6"/>
  <c r="J1642" i="6"/>
  <c r="J1407" i="6"/>
  <c r="J1171" i="6"/>
  <c r="J2991" i="6"/>
  <c r="J2755" i="6"/>
  <c r="J2519" i="6"/>
  <c r="J2284" i="6"/>
  <c r="J2048" i="6"/>
  <c r="J1812" i="6"/>
  <c r="J1577" i="6"/>
  <c r="J1341" i="6"/>
  <c r="J1106" i="6"/>
  <c r="J2874" i="6"/>
  <c r="J2470" i="6"/>
  <c r="J2064" i="6"/>
  <c r="J1659" i="6"/>
  <c r="J1260" i="6"/>
  <c r="J2636" i="6"/>
  <c r="J2230" i="6"/>
  <c r="J1828" i="6"/>
  <c r="J1422" i="6"/>
  <c r="J2798" i="6"/>
  <c r="J2399" i="6"/>
  <c r="J1994" i="6"/>
  <c r="J1591" i="6"/>
  <c r="J1185" i="6"/>
  <c r="J2967" i="6"/>
  <c r="J2561" i="6"/>
  <c r="J2163" i="6"/>
  <c r="J1757" i="6"/>
  <c r="J1353" i="6"/>
  <c r="J2730" i="6"/>
  <c r="J2324" i="6"/>
  <c r="J1920" i="6"/>
  <c r="J1515" i="6"/>
  <c r="J1109" i="6"/>
  <c r="J2927" i="6"/>
  <c r="J2522" i="6"/>
  <c r="J2123" i="6"/>
  <c r="J1718" i="6"/>
  <c r="J1314" i="6"/>
  <c r="J2965" i="6"/>
  <c r="J2749" i="6"/>
  <c r="J2497" i="6"/>
  <c r="J2233" i="6"/>
  <c r="J2017" i="6"/>
  <c r="J1753" i="6"/>
  <c r="J1501" i="6"/>
  <c r="J1237" i="6"/>
  <c r="J2751" i="6"/>
  <c r="J2463" i="6"/>
  <c r="J2227" i="6"/>
  <c r="J1952" i="6"/>
  <c r="J1664" i="6"/>
  <c r="J1428" i="6"/>
  <c r="J1140" i="6"/>
  <c r="J2776" i="6"/>
  <c r="J2540" i="6"/>
  <c r="J2252" i="6"/>
  <c r="J1977" i="6"/>
  <c r="J1689" i="6"/>
  <c r="J1454" i="6"/>
  <c r="J1179" i="6"/>
  <c r="J2800" i="6"/>
  <c r="J2564" i="6"/>
  <c r="J2289" i="6"/>
  <c r="J2001" i="6"/>
  <c r="J1766" i="6"/>
  <c r="J1478" i="6"/>
  <c r="J1203" i="6"/>
  <c r="J2969" i="6"/>
  <c r="J2746" i="6"/>
  <c r="J2498" i="6"/>
  <c r="J2275" i="6"/>
  <c r="J2026" i="6"/>
  <c r="J1817" i="6"/>
  <c r="J1620" i="6"/>
  <c r="J1424" i="6"/>
  <c r="J1267" i="6"/>
  <c r="J1110" i="6"/>
  <c r="J2768" i="6"/>
  <c r="J2532" i="6"/>
  <c r="J2297" i="6"/>
  <c r="J2061" i="6"/>
  <c r="J1826" i="6"/>
  <c r="J1590" i="6"/>
  <c r="J1354" i="6"/>
  <c r="J1119" i="6"/>
  <c r="J2923" i="6"/>
  <c r="J2687" i="6"/>
  <c r="J2452" i="6"/>
  <c r="J2216" i="6"/>
  <c r="J1980" i="6"/>
  <c r="J1745" i="6"/>
  <c r="J1509" i="6"/>
  <c r="J1274" i="6"/>
  <c r="J2861" i="6"/>
  <c r="J2625" i="6"/>
  <c r="J2390" i="6"/>
  <c r="J2154" i="6"/>
  <c r="J1918" i="6"/>
  <c r="J1683" i="6"/>
  <c r="J1447" i="6"/>
  <c r="J1211" i="6"/>
  <c r="J2801" i="6"/>
  <c r="J2565" i="6"/>
  <c r="J2330" i="6"/>
  <c r="J2094" i="6"/>
  <c r="J1858" i="6"/>
  <c r="J1623" i="6"/>
  <c r="J1387" i="6"/>
  <c r="J1151" i="6"/>
  <c r="J2971" i="6"/>
  <c r="J2735" i="6"/>
  <c r="J2500" i="6"/>
  <c r="J2264" i="6"/>
  <c r="J2028" i="6"/>
  <c r="J1793" i="6"/>
  <c r="J1557" i="6"/>
  <c r="J1322" i="6"/>
  <c r="J2837" i="6"/>
  <c r="J2439" i="6"/>
  <c r="J2033" i="6"/>
  <c r="J1630" i="6"/>
  <c r="J1224" i="6"/>
  <c r="J2600" i="6"/>
  <c r="J2202" i="6"/>
  <c r="J1796" i="6"/>
  <c r="J1392" i="6"/>
  <c r="J2769" i="6"/>
  <c r="J2363" i="6"/>
  <c r="J1960" i="6"/>
  <c r="J1554" i="6"/>
  <c r="J1148" i="6"/>
  <c r="J2935" i="6"/>
  <c r="J2531" i="6"/>
  <c r="J2126" i="6"/>
  <c r="J1720" i="6"/>
  <c r="J1317" i="6"/>
  <c r="J2693" i="6"/>
  <c r="J2287" i="6"/>
  <c r="J1889" i="6"/>
  <c r="J1483" i="6"/>
  <c r="J2896" i="6"/>
  <c r="J2492" i="6"/>
  <c r="J2086" i="6"/>
  <c r="J1680" i="6"/>
  <c r="J1278" i="6"/>
  <c r="J2651" i="6"/>
  <c r="J2246" i="6"/>
  <c r="J2953" i="6"/>
  <c r="J2737" i="6"/>
  <c r="J2473" i="6"/>
  <c r="J2221" i="6"/>
  <c r="J1957" i="6"/>
  <c r="J1741" i="6"/>
  <c r="J1489" i="6"/>
  <c r="J1225" i="6"/>
  <c r="J2738" i="6"/>
  <c r="J2450" i="6"/>
  <c r="J2214" i="6"/>
  <c r="J1926" i="6"/>
  <c r="J1651" i="6"/>
  <c r="J1363" i="6"/>
  <c r="J1127" i="6"/>
  <c r="J2763" i="6"/>
  <c r="J2475" i="6"/>
  <c r="J2239" i="6"/>
  <c r="J1964" i="6"/>
  <c r="J1676" i="6"/>
  <c r="J1440" i="6"/>
  <c r="J1152" i="6"/>
  <c r="J2787" i="6"/>
  <c r="J2551" i="6"/>
  <c r="J2263" i="6"/>
  <c r="J1988" i="6"/>
  <c r="J1700" i="6"/>
  <c r="J1464" i="6"/>
  <c r="J1190" i="6"/>
  <c r="J2956" i="6"/>
  <c r="J2733" i="6"/>
  <c r="J2484" i="6"/>
  <c r="J2262" i="6"/>
  <c r="J2013" i="6"/>
  <c r="J1804" i="6"/>
  <c r="J1607" i="6"/>
  <c r="J1411" i="6"/>
  <c r="J1254" i="6"/>
  <c r="J1097" i="6"/>
  <c r="J2984" i="6"/>
  <c r="J2748" i="6"/>
  <c r="J2513" i="6"/>
  <c r="J2277" i="6"/>
  <c r="J2042" i="6"/>
  <c r="J1806" i="6"/>
  <c r="J1570" i="6"/>
  <c r="J1335" i="6"/>
  <c r="J1099" i="6"/>
  <c r="J2901" i="6"/>
  <c r="J2666" i="6"/>
  <c r="J2430" i="6"/>
  <c r="J2194" i="6"/>
  <c r="J1959" i="6"/>
  <c r="J1723" i="6"/>
  <c r="J1487" i="6"/>
  <c r="J1252" i="6"/>
  <c r="J2843" i="6"/>
  <c r="J2608" i="6"/>
  <c r="J2372" i="6"/>
  <c r="J2136" i="6"/>
  <c r="J1901" i="6"/>
  <c r="J1665" i="6"/>
  <c r="J1430" i="6"/>
  <c r="J1194" i="6"/>
  <c r="J2781" i="6"/>
  <c r="J2546" i="6"/>
  <c r="J2310" i="6"/>
  <c r="J2074" i="6"/>
  <c r="J1839" i="6"/>
  <c r="J1603" i="6"/>
  <c r="J1367" i="6"/>
  <c r="J1132" i="6"/>
  <c r="J2951" i="6"/>
  <c r="J2716" i="6"/>
  <c r="J2480" i="6"/>
  <c r="J2244" i="6"/>
  <c r="J2009" i="6"/>
  <c r="J1773" i="6"/>
  <c r="J1538" i="6"/>
  <c r="J1302" i="6"/>
  <c r="J2808" i="6"/>
  <c r="J2403" i="6"/>
  <c r="J1999" i="6"/>
  <c r="J1593" i="6"/>
  <c r="J1187" i="6"/>
  <c r="J2974" i="6"/>
  <c r="J2571" i="6"/>
  <c r="J2165" i="6"/>
  <c r="J1759" i="6"/>
  <c r="J1356" i="6"/>
  <c r="J2732" i="6"/>
  <c r="J2326" i="6"/>
  <c r="J1928" i="6"/>
  <c r="J1522" i="6"/>
  <c r="J2941" i="6"/>
  <c r="J2677" i="6"/>
  <c r="J2461" i="6"/>
  <c r="J2209" i="6"/>
  <c r="J1945" i="6"/>
  <c r="J1729" i="6"/>
  <c r="J1465" i="6"/>
  <c r="J1213" i="6"/>
  <c r="J2999" i="6"/>
  <c r="J2711" i="6"/>
  <c r="J2436" i="6"/>
  <c r="J2148" i="6"/>
  <c r="J1913" i="6"/>
  <c r="J1638" i="6"/>
  <c r="J1350" i="6"/>
  <c r="J1114" i="6"/>
  <c r="J2750" i="6"/>
  <c r="J2462" i="6"/>
  <c r="J2226" i="6"/>
  <c r="J1938" i="6"/>
  <c r="J1663" i="6"/>
  <c r="J1375" i="6"/>
  <c r="J1139" i="6"/>
  <c r="J2774" i="6"/>
  <c r="J2486" i="6"/>
  <c r="J2250" i="6"/>
  <c r="J1975" i="6"/>
  <c r="J1687" i="6"/>
  <c r="J1451" i="6"/>
  <c r="J1163" i="6"/>
  <c r="J2943" i="6"/>
  <c r="J2720" i="6"/>
  <c r="J2471" i="6"/>
  <c r="J2249" i="6"/>
  <c r="J2000" i="6"/>
  <c r="J1791" i="6"/>
  <c r="J1581" i="6"/>
  <c r="J1398" i="6"/>
  <c r="J1241" i="6"/>
  <c r="J2964" i="6"/>
  <c r="J2729" i="6"/>
  <c r="J2493" i="6"/>
  <c r="J2258" i="6"/>
  <c r="J2022" i="6"/>
  <c r="J1786" i="6"/>
  <c r="J1551" i="6"/>
  <c r="J1315" i="6"/>
  <c r="J2884" i="6"/>
  <c r="J2648" i="6"/>
  <c r="J2412" i="6"/>
  <c r="J2177" i="6"/>
  <c r="J1941" i="6"/>
  <c r="J1706" i="6"/>
  <c r="J1470" i="6"/>
  <c r="J1234" i="6"/>
  <c r="J2822" i="6"/>
  <c r="J2586" i="6"/>
  <c r="J2350" i="6"/>
  <c r="J2115" i="6"/>
  <c r="J1879" i="6"/>
  <c r="J1643" i="6"/>
  <c r="J1408" i="6"/>
  <c r="J1172" i="6"/>
  <c r="J2997" i="6"/>
  <c r="J2762" i="6"/>
  <c r="J2526" i="6"/>
  <c r="J2290" i="6"/>
  <c r="J2055" i="6"/>
  <c r="J1819" i="6"/>
  <c r="J1583" i="6"/>
  <c r="J1348" i="6"/>
  <c r="J1112" i="6"/>
  <c r="J2932" i="6"/>
  <c r="J2696" i="6"/>
  <c r="J2460" i="6"/>
  <c r="J2225" i="6"/>
  <c r="J1989" i="6"/>
  <c r="J1754" i="6"/>
  <c r="J1518" i="6"/>
  <c r="J1282" i="6"/>
  <c r="J2771" i="6"/>
  <c r="J2366" i="6"/>
  <c r="J1967" i="6"/>
  <c r="J1562" i="6"/>
  <c r="J1159" i="6"/>
  <c r="J2937" i="6"/>
  <c r="J2535" i="6"/>
  <c r="J2129" i="6"/>
  <c r="J1731" i="6"/>
  <c r="J1325" i="6"/>
  <c r="J2700" i="6"/>
  <c r="J2298" i="6"/>
  <c r="J1892" i="6"/>
  <c r="J1488" i="6"/>
  <c r="J2870" i="6"/>
  <c r="J2464" i="6"/>
  <c r="J2060" i="6"/>
  <c r="J1654" i="6"/>
  <c r="J1248" i="6"/>
  <c r="J2627" i="6"/>
  <c r="J2222" i="6"/>
  <c r="J1816" i="6"/>
  <c r="J1418" i="6"/>
  <c r="J2830" i="6"/>
  <c r="J2424" i="6"/>
  <c r="J2021" i="6"/>
  <c r="J1615" i="6"/>
  <c r="J1209" i="6"/>
  <c r="J2988" i="6"/>
  <c r="J2583" i="6"/>
  <c r="J2180" i="6"/>
  <c r="J1774" i="6"/>
  <c r="J1371" i="6"/>
  <c r="J2752" i="6"/>
  <c r="J2346" i="6"/>
  <c r="J1942" i="6"/>
  <c r="J1536" i="6"/>
  <c r="J1131" i="6"/>
  <c r="J2745" i="6"/>
  <c r="J1535" i="6"/>
  <c r="J2139" i="6"/>
  <c r="J2824" i="6"/>
  <c r="J1614" i="6"/>
  <c r="J2112" i="6"/>
  <c r="J2675" i="6"/>
  <c r="J1540" i="6"/>
  <c r="J2641" i="6"/>
  <c r="J2317" i="6"/>
  <c r="J1897" i="6"/>
  <c r="J1585" i="6"/>
  <c r="J1165" i="6"/>
  <c r="J2620" i="6"/>
  <c r="J2279" i="6"/>
  <c r="J1821" i="6"/>
  <c r="J1481" i="6"/>
  <c r="J2867" i="6"/>
  <c r="J2409" i="6"/>
  <c r="J2069" i="6"/>
  <c r="J1611" i="6"/>
  <c r="J1218" i="6"/>
  <c r="J2957" i="6"/>
  <c r="J2616" i="6"/>
  <c r="J2158" i="6"/>
  <c r="J1818" i="6"/>
  <c r="J1360" i="6"/>
  <c r="J2890" i="6"/>
  <c r="J2576" i="6"/>
  <c r="J2170" i="6"/>
  <c r="J1856" i="6"/>
  <c r="J1529" i="6"/>
  <c r="J1306" i="6"/>
  <c r="J2827" i="6"/>
  <c r="J2434" i="6"/>
  <c r="J2120" i="6"/>
  <c r="J1727" i="6"/>
  <c r="J1413" i="6"/>
  <c r="J2980" i="6"/>
  <c r="J2587" i="6"/>
  <c r="J2273" i="6"/>
  <c r="J1880" i="6"/>
  <c r="J1566" i="6"/>
  <c r="J1173" i="6"/>
  <c r="J2765" i="6"/>
  <c r="J2451" i="6"/>
  <c r="J2058" i="6"/>
  <c r="J1744" i="6"/>
  <c r="J1351" i="6"/>
  <c r="J2938" i="6"/>
  <c r="J2624" i="6"/>
  <c r="J2231" i="6"/>
  <c r="J1917" i="6"/>
  <c r="J1524" i="6"/>
  <c r="J1210" i="6"/>
  <c r="J2794" i="6"/>
  <c r="J2402" i="6"/>
  <c r="J2087" i="6"/>
  <c r="J1695" i="6"/>
  <c r="J1380" i="6"/>
  <c r="J2942" i="6"/>
  <c r="J2268" i="6"/>
  <c r="J1732" i="6"/>
  <c r="J2836" i="6"/>
  <c r="J2299" i="6"/>
  <c r="J1628" i="6"/>
  <c r="J2871" i="6"/>
  <c r="J2195" i="6"/>
  <c r="J1656" i="6"/>
  <c r="J2398" i="6"/>
  <c r="J1890" i="6"/>
  <c r="J1383" i="6"/>
  <c r="J2758" i="6"/>
  <c r="J2156" i="6"/>
  <c r="J1653" i="6"/>
  <c r="J1146" i="6"/>
  <c r="J2558" i="6"/>
  <c r="J1953" i="6"/>
  <c r="J1445" i="6"/>
  <c r="J2818" i="6"/>
  <c r="J2347" i="6"/>
  <c r="J1876" i="6"/>
  <c r="J1436" i="6"/>
  <c r="J2649" i="6"/>
  <c r="J2207" i="6"/>
  <c r="J1772" i="6"/>
  <c r="J1338" i="6"/>
  <c r="J1735" i="6"/>
  <c r="J2034" i="6"/>
  <c r="J2520" i="6"/>
  <c r="J1208" i="6"/>
  <c r="J2819" i="6"/>
  <c r="J1510" i="6"/>
  <c r="J1444" i="6"/>
  <c r="J1946" i="6"/>
  <c r="J2612" i="6"/>
  <c r="J1397" i="6"/>
  <c r="J1903" i="6"/>
  <c r="J2386" i="6"/>
  <c r="J2791" i="6"/>
  <c r="J1576" i="6"/>
  <c r="J1364" i="6"/>
  <c r="J1947" i="6"/>
  <c r="J2453" i="6"/>
  <c r="J1868" i="6"/>
  <c r="J1789" i="6"/>
  <c r="J2336" i="6"/>
  <c r="J2979" i="6"/>
  <c r="J1426" i="6"/>
  <c r="J1204" i="6"/>
  <c r="J1423" i="6"/>
  <c r="J2673" i="6"/>
  <c r="J1355" i="6"/>
  <c r="J1618" i="6"/>
  <c r="J2994" i="6"/>
  <c r="J1382" i="6"/>
  <c r="J2793" i="6"/>
  <c r="J1181" i="6"/>
  <c r="J2614" i="6"/>
  <c r="J1238" i="6"/>
  <c r="J2914" i="6"/>
  <c r="J1602" i="6"/>
  <c r="J2846" i="6"/>
  <c r="J2012" i="6"/>
  <c r="J2283" i="6"/>
  <c r="J1365" i="6"/>
  <c r="J1612" i="6"/>
  <c r="J1987" i="6"/>
  <c r="J1175" i="6"/>
  <c r="J2631" i="6"/>
  <c r="J1924" i="6"/>
  <c r="J1217" i="6"/>
  <c r="J2391" i="6"/>
  <c r="J1684" i="6"/>
  <c r="J2568" i="6"/>
  <c r="J1862" i="6"/>
  <c r="J1155" i="6"/>
  <c r="J2428" i="6"/>
  <c r="J1721" i="6"/>
  <c r="J2205" i="6"/>
  <c r="J1184" i="6"/>
  <c r="J1931" i="6"/>
  <c r="J2503" i="6"/>
  <c r="J1288" i="6"/>
  <c r="J1318" i="6"/>
  <c r="J2617" i="6"/>
  <c r="J2305" i="6"/>
  <c r="J1885" i="6"/>
  <c r="J1525" i="6"/>
  <c r="J1153" i="6"/>
  <c r="J2607" i="6"/>
  <c r="J2266" i="6"/>
  <c r="J1808" i="6"/>
  <c r="J1455" i="6"/>
  <c r="J2854" i="6"/>
  <c r="J2396" i="6"/>
  <c r="J2003" i="6"/>
  <c r="J1598" i="6"/>
  <c r="J1205" i="6"/>
  <c r="J2944" i="6"/>
  <c r="J2603" i="6"/>
  <c r="J2145" i="6"/>
  <c r="J1792" i="6"/>
  <c r="J1347" i="6"/>
  <c r="J2877" i="6"/>
  <c r="J2563" i="6"/>
  <c r="J2157" i="6"/>
  <c r="J1843" i="6"/>
  <c r="J1516" i="6"/>
  <c r="J1293" i="6"/>
  <c r="J2807" i="6"/>
  <c r="J2415" i="6"/>
  <c r="J2100" i="6"/>
  <c r="J1708" i="6"/>
  <c r="J1394" i="6"/>
  <c r="J2962" i="6"/>
  <c r="J2570" i="6"/>
  <c r="J2255" i="6"/>
  <c r="J1863" i="6"/>
  <c r="J1548" i="6"/>
  <c r="J1156" i="6"/>
  <c r="J2743" i="6"/>
  <c r="J2429" i="6"/>
  <c r="J2036" i="6"/>
  <c r="J1722" i="6"/>
  <c r="J1329" i="6"/>
  <c r="J2919" i="6"/>
  <c r="J2604" i="6"/>
  <c r="J2212" i="6"/>
  <c r="J1898" i="6"/>
  <c r="J1505" i="6"/>
  <c r="J1191" i="6"/>
  <c r="J2775" i="6"/>
  <c r="J2382" i="6"/>
  <c r="J2068" i="6"/>
  <c r="J1675" i="6"/>
  <c r="J1361" i="6"/>
  <c r="J2910" i="6"/>
  <c r="J2235" i="6"/>
  <c r="J1696" i="6"/>
  <c r="J2806" i="6"/>
  <c r="J2267" i="6"/>
  <c r="J1592" i="6"/>
  <c r="J2835" i="6"/>
  <c r="J2164" i="6"/>
  <c r="J1619" i="6"/>
  <c r="J2898" i="6"/>
  <c r="J2361" i="6"/>
  <c r="J1854" i="6"/>
  <c r="J1286" i="6"/>
  <c r="J2661" i="6"/>
  <c r="J2124" i="6"/>
  <c r="J1617" i="6"/>
  <c r="J2456" i="6"/>
  <c r="J1916" i="6"/>
  <c r="J1416" i="6"/>
  <c r="J2784" i="6"/>
  <c r="J2313" i="6"/>
  <c r="J1842" i="6"/>
  <c r="J1404" i="6"/>
  <c r="J2613" i="6"/>
  <c r="J2178" i="6"/>
  <c r="J1736" i="6"/>
  <c r="J1301" i="6"/>
  <c r="J2949" i="6"/>
  <c r="J1632" i="6"/>
  <c r="J1932" i="6"/>
  <c r="J2418" i="6"/>
  <c r="J1107" i="6"/>
  <c r="J2718" i="6"/>
  <c r="J1406" i="6"/>
  <c r="J1240" i="6"/>
  <c r="J1746" i="6"/>
  <c r="J2510" i="6"/>
  <c r="J1300" i="6"/>
  <c r="J1798" i="6"/>
  <c r="J2285" i="6"/>
  <c r="J2688" i="6"/>
  <c r="J1474" i="6"/>
  <c r="J1160" i="6"/>
  <c r="J1748" i="6"/>
  <c r="J2247" i="6"/>
  <c r="J2981" i="6"/>
  <c r="J1771" i="6"/>
  <c r="J2101" i="6"/>
  <c r="J2025" i="6"/>
  <c r="J2929" i="6"/>
  <c r="J2605" i="6"/>
  <c r="J2185" i="6"/>
  <c r="J1873" i="6"/>
  <c r="J1453" i="6"/>
  <c r="J2934" i="6"/>
  <c r="J2594" i="6"/>
  <c r="J2135" i="6"/>
  <c r="J1795" i="6"/>
  <c r="J1337" i="6"/>
  <c r="J2723" i="6"/>
  <c r="J2383" i="6"/>
  <c r="J1925" i="6"/>
  <c r="J1532" i="6"/>
  <c r="J1126" i="6"/>
  <c r="J2931" i="6"/>
  <c r="J2472" i="6"/>
  <c r="J2132" i="6"/>
  <c r="J1674" i="6"/>
  <c r="J1320" i="6"/>
  <c r="J2864" i="6"/>
  <c r="J2458" i="6"/>
  <c r="J2144" i="6"/>
  <c r="J1778" i="6"/>
  <c r="J1503" i="6"/>
  <c r="J1228" i="6"/>
  <c r="J2709" i="6"/>
  <c r="J2395" i="6"/>
  <c r="J2002" i="6"/>
  <c r="J1688" i="6"/>
  <c r="J1295" i="6"/>
  <c r="J2862" i="6"/>
  <c r="J2548" i="6"/>
  <c r="J2155" i="6"/>
  <c r="J1841" i="6"/>
  <c r="J1448" i="6"/>
  <c r="J1134" i="6"/>
  <c r="J2726" i="6"/>
  <c r="J2333" i="6"/>
  <c r="J2019" i="6"/>
  <c r="J1626" i="6"/>
  <c r="J1312" i="6"/>
  <c r="J2899" i="6"/>
  <c r="J2506" i="6"/>
  <c r="J2192" i="6"/>
  <c r="J1799" i="6"/>
  <c r="J1485" i="6"/>
  <c r="J2676" i="6"/>
  <c r="J2362" i="6"/>
  <c r="J1970" i="6"/>
  <c r="J1655" i="6"/>
  <c r="J1263" i="6"/>
  <c r="J2740" i="6"/>
  <c r="J2203" i="6"/>
  <c r="J1528" i="6"/>
  <c r="J2770" i="6"/>
  <c r="J2099" i="6"/>
  <c r="J1560" i="6"/>
  <c r="J2667" i="6"/>
  <c r="J2128" i="6"/>
  <c r="J1457" i="6"/>
  <c r="J2832" i="6"/>
  <c r="J2325" i="6"/>
  <c r="J1824" i="6"/>
  <c r="J1220" i="6"/>
  <c r="J2596" i="6"/>
  <c r="J2088" i="6"/>
  <c r="J1580" i="6"/>
  <c r="J2993" i="6"/>
  <c r="J2387" i="6"/>
  <c r="J1888" i="6"/>
  <c r="J1379" i="6"/>
  <c r="J2753" i="6"/>
  <c r="J2282" i="6"/>
  <c r="J1810" i="6"/>
  <c r="J1339" i="6"/>
  <c r="J2582" i="6"/>
  <c r="J2142" i="6"/>
  <c r="J1707" i="6"/>
  <c r="J1265" i="6"/>
  <c r="J2848" i="6"/>
  <c r="J1434" i="6"/>
  <c r="J1835" i="6"/>
  <c r="J2321" i="6"/>
  <c r="J2621" i="6"/>
  <c r="J1304" i="6"/>
  <c r="J2889" i="6"/>
  <c r="J1340" i="6"/>
  <c r="J2405" i="6"/>
  <c r="J1198" i="6"/>
  <c r="J2911" i="6"/>
  <c r="J1697" i="6"/>
  <c r="J2182" i="6"/>
  <c r="J2584" i="6"/>
  <c r="J1377" i="6"/>
  <c r="J1541" i="6"/>
  <c r="J2047" i="6"/>
  <c r="J2876" i="6"/>
  <c r="J1670" i="6"/>
  <c r="J1911" i="6"/>
  <c r="J2778" i="6"/>
  <c r="J2905" i="6"/>
  <c r="J2593" i="6"/>
  <c r="J2173" i="6"/>
  <c r="J1813" i="6"/>
  <c r="J1441" i="6"/>
  <c r="J2921" i="6"/>
  <c r="J2580" i="6"/>
  <c r="J2122" i="6"/>
  <c r="J1769" i="6"/>
  <c r="J1324" i="6"/>
  <c r="J2710" i="6"/>
  <c r="J2318" i="6"/>
  <c r="J1912" i="6"/>
  <c r="J1519" i="6"/>
  <c r="J2918" i="6"/>
  <c r="J2459" i="6"/>
  <c r="J2106" i="6"/>
  <c r="J1661" i="6"/>
  <c r="J1307" i="6"/>
  <c r="J2812" i="6"/>
  <c r="J2432" i="6"/>
  <c r="J2118" i="6"/>
  <c r="J1764" i="6"/>
  <c r="J1490" i="6"/>
  <c r="J1215" i="6"/>
  <c r="J2690" i="6"/>
  <c r="J2375" i="6"/>
  <c r="J1983" i="6"/>
  <c r="J1668" i="6"/>
  <c r="J1276" i="6"/>
  <c r="J2844" i="6"/>
  <c r="J2530" i="6"/>
  <c r="J2138" i="6"/>
  <c r="J1823" i="6"/>
  <c r="J1431" i="6"/>
  <c r="J1116" i="6"/>
  <c r="J2704" i="6"/>
  <c r="J2311" i="6"/>
  <c r="J1997" i="6"/>
  <c r="J1604" i="6"/>
  <c r="J1290" i="6"/>
  <c r="J2879" i="6"/>
  <c r="J2487" i="6"/>
  <c r="J2172" i="6"/>
  <c r="J1780" i="6"/>
  <c r="J1466" i="6"/>
  <c r="J2657" i="6"/>
  <c r="J2343" i="6"/>
  <c r="J1950" i="6"/>
  <c r="J1636" i="6"/>
  <c r="J1243" i="6"/>
  <c r="J2706" i="6"/>
  <c r="J2167" i="6"/>
  <c r="J1496" i="6"/>
  <c r="J2739" i="6"/>
  <c r="J2063" i="6"/>
  <c r="J1523" i="6"/>
  <c r="J2635" i="6"/>
  <c r="J2091" i="6"/>
  <c r="J1421" i="6"/>
  <c r="J2796" i="6"/>
  <c r="J2296" i="6"/>
  <c r="J1788" i="6"/>
  <c r="J1183" i="6"/>
  <c r="J2560" i="6"/>
  <c r="J2051" i="6"/>
  <c r="J1552" i="6"/>
  <c r="J2963" i="6"/>
  <c r="J2359" i="6"/>
  <c r="J1851" i="6"/>
  <c r="J1343" i="6"/>
  <c r="J2717" i="6"/>
  <c r="J2208" i="6"/>
  <c r="J1737" i="6"/>
  <c r="J1303" i="6"/>
  <c r="J2987" i="6"/>
  <c r="J2544" i="6"/>
  <c r="J2110" i="6"/>
  <c r="J1671" i="6"/>
  <c r="J1235" i="6"/>
  <c r="J2640" i="6"/>
  <c r="J1331" i="6"/>
  <c r="J1733" i="6"/>
  <c r="J2219" i="6"/>
  <c r="J2518" i="6"/>
  <c r="J1207" i="6"/>
  <c r="J1578" i="6"/>
  <c r="J1142" i="6"/>
  <c r="J2308" i="6"/>
  <c r="J2810" i="6"/>
  <c r="J1600" i="6"/>
  <c r="J2085" i="6"/>
  <c r="J2482" i="6"/>
  <c r="J1275" i="6"/>
  <c r="J2976" i="6"/>
  <c r="J1342" i="6"/>
  <c r="J1848" i="6"/>
  <c r="J2779" i="6"/>
  <c r="J1567" i="6"/>
  <c r="J2521" i="6"/>
  <c r="J1458" i="6"/>
  <c r="J2893" i="6"/>
  <c r="J2533" i="6"/>
  <c r="J2161" i="6"/>
  <c r="J1801" i="6"/>
  <c r="J1381" i="6"/>
  <c r="J2908" i="6"/>
  <c r="J2554" i="6"/>
  <c r="J2109" i="6"/>
  <c r="J1756" i="6"/>
  <c r="J1298" i="6"/>
  <c r="J2697" i="6"/>
  <c r="J2304" i="6"/>
  <c r="J1846" i="6"/>
  <c r="J1506" i="6"/>
  <c r="J2891" i="6"/>
  <c r="J2446" i="6"/>
  <c r="J2093" i="6"/>
  <c r="J1635" i="6"/>
  <c r="J1294" i="6"/>
  <c r="J2799" i="6"/>
  <c r="J2419" i="6"/>
  <c r="J2105" i="6"/>
  <c r="J1712" i="6"/>
  <c r="J1476" i="6"/>
  <c r="J1202" i="6"/>
  <c r="J2670" i="6"/>
  <c r="J2356" i="6"/>
  <c r="J1963" i="6"/>
  <c r="J1649" i="6"/>
  <c r="J1256" i="6"/>
  <c r="J2823" i="6"/>
  <c r="J2508" i="6"/>
  <c r="J2116" i="6"/>
  <c r="J1802" i="6"/>
  <c r="J1409" i="6"/>
  <c r="J3000" i="6"/>
  <c r="J2686" i="6"/>
  <c r="J2294" i="6"/>
  <c r="J1979" i="6"/>
  <c r="J1587" i="6"/>
  <c r="J1272" i="6"/>
  <c r="J2860" i="6"/>
  <c r="J2467" i="6"/>
  <c r="J2153" i="6"/>
  <c r="J1760" i="6"/>
  <c r="J1446" i="6"/>
  <c r="J2637" i="6"/>
  <c r="J2323" i="6"/>
  <c r="J1930" i="6"/>
  <c r="J1616" i="6"/>
  <c r="J1223" i="6"/>
  <c r="J2674" i="6"/>
  <c r="J2130" i="6"/>
  <c r="J1460" i="6"/>
  <c r="J2702" i="6"/>
  <c r="J2032" i="6"/>
  <c r="J1495" i="6"/>
  <c r="J2599" i="6"/>
  <c r="J2062" i="6"/>
  <c r="J1384" i="6"/>
  <c r="J2767" i="6"/>
  <c r="J2260" i="6"/>
  <c r="J1691" i="6"/>
  <c r="J1147" i="6"/>
  <c r="J2523" i="6"/>
  <c r="J2023" i="6"/>
  <c r="J1449" i="6"/>
  <c r="J2859" i="6"/>
  <c r="J2322" i="6"/>
  <c r="J1815" i="6"/>
  <c r="J1246" i="6"/>
  <c r="J2680" i="6"/>
  <c r="J2143" i="6"/>
  <c r="J1709" i="6"/>
  <c r="J1266" i="6"/>
  <c r="J2950" i="6"/>
  <c r="J2516" i="6"/>
  <c r="J2073" i="6"/>
  <c r="J1639" i="6"/>
  <c r="J1199" i="6"/>
  <c r="J2543" i="6"/>
  <c r="J1227" i="6"/>
  <c r="J2948" i="6"/>
  <c r="J1631" i="6"/>
  <c r="J2117" i="6"/>
  <c r="J2417" i="6"/>
  <c r="J1104" i="6"/>
  <c r="J2206" i="6"/>
  <c r="J2712" i="6"/>
  <c r="J1497" i="6"/>
  <c r="J1984" i="6"/>
  <c r="J2385" i="6"/>
  <c r="J1170" i="6"/>
  <c r="J2875" i="6"/>
  <c r="J1143" i="6"/>
  <c r="J1641" i="6"/>
  <c r="J2678" i="6"/>
  <c r="J1462" i="6"/>
  <c r="J2881" i="6"/>
  <c r="J1369" i="6"/>
  <c r="J2895" i="6"/>
  <c r="J2541" i="6"/>
  <c r="J2083" i="6"/>
  <c r="J1743" i="6"/>
  <c r="J1284" i="6"/>
  <c r="J2632" i="6"/>
  <c r="J2291" i="6"/>
  <c r="J1833" i="6"/>
  <c r="J1493" i="6"/>
  <c r="J2878" i="6"/>
  <c r="J2420" i="6"/>
  <c r="J2080" i="6"/>
  <c r="J1622" i="6"/>
  <c r="J1229" i="6"/>
  <c r="J2786" i="6"/>
  <c r="J2406" i="6"/>
  <c r="J2092" i="6"/>
  <c r="J1699" i="6"/>
  <c r="J1463" i="6"/>
  <c r="J1188" i="6"/>
  <c r="J2650" i="6"/>
  <c r="J1943" i="6"/>
  <c r="J1629" i="6"/>
  <c r="J1236" i="6"/>
  <c r="J2805" i="6"/>
  <c r="J2491" i="6"/>
  <c r="J2098" i="6"/>
  <c r="J1784" i="6"/>
  <c r="J1391" i="6"/>
  <c r="J2664" i="6"/>
  <c r="J2272" i="6"/>
  <c r="J1958" i="6"/>
  <c r="J1565" i="6"/>
  <c r="J1251" i="6"/>
  <c r="J2840" i="6"/>
  <c r="J2447" i="6"/>
  <c r="J2133" i="6"/>
  <c r="J1740" i="6"/>
  <c r="J2618" i="6"/>
  <c r="J2303" i="6"/>
  <c r="J1596" i="6"/>
  <c r="J2638" i="6"/>
  <c r="J2102" i="6"/>
  <c r="J1995" i="6"/>
  <c r="J2562" i="6"/>
  <c r="J2731" i="6"/>
  <c r="J2228" i="6"/>
  <c r="J1118" i="6"/>
  <c r="J2494" i="6"/>
  <c r="J1986" i="6"/>
  <c r="J2286" i="6"/>
  <c r="J1785" i="6"/>
  <c r="J2111" i="6"/>
  <c r="J1672" i="6"/>
  <c r="J2479" i="6"/>
  <c r="J2045" i="6"/>
  <c r="J1168" i="6"/>
  <c r="J2442" i="6"/>
  <c r="J1130" i="6"/>
  <c r="J1534" i="6"/>
  <c r="J2320" i="6"/>
  <c r="J2477" i="6"/>
  <c r="J2858" i="6"/>
  <c r="J2104" i="6"/>
  <c r="J2610" i="6"/>
  <c r="J1396" i="6"/>
  <c r="J1881" i="6"/>
  <c r="J1443" i="6"/>
  <c r="J2575" i="6"/>
  <c r="J2821" i="6"/>
  <c r="J1669" i="6"/>
  <c r="J1357" i="6"/>
  <c r="J2868" i="6"/>
  <c r="J2423" i="6"/>
  <c r="J2070" i="6"/>
  <c r="J1271" i="6"/>
  <c r="J2619" i="6"/>
  <c r="J2160" i="6"/>
  <c r="J1820" i="6"/>
  <c r="J1362" i="6"/>
  <c r="J2760" i="6"/>
  <c r="J2407" i="6"/>
  <c r="J1949" i="6"/>
  <c r="J1608" i="6"/>
  <c r="J1150" i="6"/>
  <c r="J2707" i="6"/>
  <c r="J2393" i="6"/>
  <c r="J1686" i="6"/>
  <c r="J1385" i="6"/>
  <c r="J2945" i="6"/>
  <c r="J2238" i="6"/>
  <c r="J1531" i="6"/>
  <c r="J2783" i="6"/>
  <c r="J2076" i="6"/>
  <c r="J1370" i="6"/>
  <c r="J2961" i="6"/>
  <c r="J2254" i="6"/>
  <c r="J1547" i="6"/>
  <c r="J2742" i="6"/>
  <c r="J2035" i="6"/>
  <c r="J1328" i="6"/>
  <c r="J2912" i="6"/>
  <c r="J2598" i="6"/>
  <c r="J1891" i="6"/>
  <c r="J1498" i="6"/>
  <c r="J2601" i="6"/>
  <c r="J1395" i="6"/>
  <c r="J1966" i="6"/>
  <c r="J2534" i="6"/>
  <c r="J1855" i="6"/>
  <c r="J2478" i="6"/>
  <c r="J2574" i="6"/>
  <c r="J1776" i="6"/>
  <c r="J2654" i="6"/>
  <c r="J2741" i="6"/>
  <c r="J2443" i="6"/>
  <c r="J1200" i="6"/>
  <c r="J2256" i="6"/>
  <c r="J1344" i="6"/>
  <c r="J1589" i="6"/>
  <c r="J1133" i="6"/>
  <c r="J2389" i="6"/>
  <c r="J1262" i="6"/>
  <c r="J1609" i="6"/>
  <c r="J2376" i="6"/>
  <c r="J2084" i="6"/>
  <c r="J1679" i="6"/>
  <c r="J1196" i="6"/>
  <c r="J2455" i="6"/>
  <c r="J2242" i="6"/>
  <c r="J1500" i="6"/>
  <c r="J2414" i="6"/>
  <c r="J1169" i="6"/>
  <c r="J2046" i="6"/>
  <c r="J2220" i="6"/>
  <c r="J1316" i="6"/>
  <c r="J2426" i="6"/>
  <c r="J1553" i="6"/>
  <c r="J2431" i="6"/>
  <c r="J2364" i="6"/>
  <c r="J2300" i="6"/>
  <c r="J1662" i="6"/>
  <c r="J2181" i="6"/>
  <c r="J1299" i="6"/>
  <c r="J2339" i="6"/>
  <c r="J1574" i="6"/>
  <c r="J2078" i="6"/>
  <c r="J1144" i="6"/>
  <c r="J2457" i="6"/>
  <c r="J2699" i="6"/>
  <c r="J1120" i="6"/>
  <c r="J2465" i="6"/>
  <c r="J1121" i="6"/>
  <c r="J2400" i="6"/>
  <c r="J2337" i="6"/>
  <c r="J1400" i="6"/>
  <c r="J2146" i="6"/>
  <c r="J2892" i="6"/>
  <c r="J1682" i="6"/>
  <c r="J2644" i="6"/>
  <c r="J2097" i="6"/>
  <c r="J2922" i="6"/>
  <c r="J1627" i="6"/>
  <c r="J2373" i="6"/>
  <c r="J1178" i="6"/>
  <c r="J2140" i="6"/>
  <c r="J2886" i="6"/>
  <c r="J1660" i="6"/>
  <c r="J2589" i="6"/>
  <c r="J1137" i="6"/>
  <c r="J2237" i="6"/>
  <c r="J1283" i="6"/>
  <c r="J2121" i="6"/>
  <c r="J2946" i="6"/>
  <c r="J1978" i="6"/>
  <c r="J2855" i="6"/>
  <c r="J2151" i="6"/>
  <c r="J2888" i="6"/>
  <c r="J2483" i="6"/>
  <c r="J2006" i="6"/>
  <c r="J1499" i="6"/>
  <c r="J2150" i="6"/>
  <c r="J1613" i="6"/>
  <c r="J1305" i="6"/>
  <c r="J1809" i="6"/>
  <c r="J2679" i="6"/>
  <c r="J1473" i="6"/>
  <c r="J2379" i="6"/>
  <c r="J2595" i="6"/>
  <c r="J1685" i="6"/>
  <c r="J2795" i="6"/>
  <c r="J1927" i="6"/>
  <c r="J1221" i="6"/>
  <c r="J2496" i="6"/>
  <c r="J1157" i="6"/>
  <c r="J2438" i="6"/>
  <c r="J2504" i="6"/>
  <c r="J1420" i="6"/>
  <c r="J2166" i="6"/>
  <c r="J1701" i="6"/>
  <c r="J2663" i="6"/>
  <c r="J1368" i="6"/>
  <c r="J2193" i="6"/>
  <c r="J2939" i="6"/>
  <c r="J1644" i="6"/>
  <c r="J2609" i="6"/>
  <c r="J1197" i="6"/>
  <c r="J2159" i="6"/>
  <c r="J2906" i="6"/>
  <c r="J1136" i="6"/>
  <c r="J1673" i="6"/>
  <c r="J2615" i="6"/>
  <c r="J1373" i="6"/>
  <c r="J2315" i="6"/>
  <c r="J1296" i="6"/>
  <c r="J2134" i="6"/>
  <c r="J1991" i="6"/>
  <c r="J2352" i="6"/>
  <c r="J2990" i="6"/>
  <c r="J2588" i="6"/>
  <c r="J2348" i="6"/>
  <c r="J1461" i="6"/>
  <c r="J1710" i="6"/>
  <c r="J1410" i="6"/>
  <c r="J1838" i="6"/>
  <c r="J2715" i="6"/>
  <c r="J1502" i="6"/>
  <c r="J2416" i="6"/>
  <c r="J1514" i="6"/>
  <c r="J2623" i="6"/>
  <c r="J1719" i="6"/>
  <c r="J2831" i="6"/>
  <c r="J1955" i="6"/>
  <c r="J1253" i="6"/>
  <c r="J2902" i="6"/>
  <c r="J1186" i="6"/>
  <c r="J2466" i="6"/>
  <c r="J1122" i="6"/>
  <c r="J2536" i="6"/>
  <c r="J1439" i="6"/>
  <c r="J2186" i="6"/>
  <c r="J1937" i="6"/>
  <c r="J2683" i="6"/>
  <c r="J1390" i="6"/>
  <c r="J2215" i="6"/>
  <c r="J1666" i="6"/>
  <c r="J2626" i="6"/>
  <c r="J1433" i="6"/>
  <c r="J2179" i="6"/>
  <c r="J2925" i="6"/>
  <c r="J1149" i="6"/>
  <c r="J1869" i="6"/>
  <c r="J2628" i="6"/>
  <c r="J1386" i="6"/>
  <c r="J2328" i="6"/>
  <c r="J1310" i="6"/>
  <c r="J2147" i="6"/>
  <c r="J1180" i="6"/>
  <c r="J2057" i="6"/>
  <c r="J2556" i="6"/>
  <c r="J2691" i="6"/>
  <c r="J2204" i="6"/>
  <c r="J1698" i="6"/>
  <c r="J2555" i="6"/>
  <c r="J1667" i="6"/>
  <c r="J1811" i="6"/>
  <c r="J1512" i="6"/>
  <c r="J1128" i="6"/>
  <c r="J2780" i="6"/>
  <c r="J1539" i="6"/>
  <c r="J2444" i="6"/>
  <c r="J1550" i="6"/>
  <c r="J2660" i="6"/>
  <c r="J1750" i="6"/>
  <c r="J2863" i="6"/>
  <c r="J1992" i="6"/>
  <c r="J1287" i="6"/>
  <c r="J1222" i="6"/>
  <c r="J1292" i="6"/>
  <c r="J2573" i="6"/>
  <c r="J1459" i="6"/>
  <c r="J2421" i="6"/>
  <c r="J1956" i="6"/>
  <c r="J2232" i="6"/>
  <c r="J1902" i="6"/>
  <c r="J2727" i="6"/>
  <c r="J1452" i="6"/>
  <c r="J1162" i="6"/>
  <c r="J1922" i="6"/>
  <c r="J2642" i="6"/>
  <c r="J1517" i="6"/>
  <c r="J2394" i="6"/>
  <c r="J1336" i="6"/>
  <c r="J2435" i="6"/>
  <c r="J1193" i="6"/>
  <c r="J2292" i="6"/>
  <c r="J1933" i="6"/>
  <c r="J2756" i="6"/>
  <c r="J2792" i="6"/>
  <c r="J1803" i="6"/>
  <c r="J2754" i="6"/>
  <c r="J1867" i="6"/>
  <c r="J1914" i="6"/>
  <c r="J1711" i="6"/>
  <c r="J1226" i="6"/>
  <c r="J1906" i="6"/>
  <c r="J2817" i="6"/>
  <c r="J1575" i="6"/>
  <c r="J2481" i="6"/>
  <c r="J1579" i="6"/>
  <c r="J2692" i="6"/>
  <c r="J1787" i="6"/>
  <c r="J2897" i="6"/>
  <c r="J2024" i="6"/>
  <c r="J1692" i="6"/>
  <c r="J2968" i="6"/>
  <c r="J1259" i="6"/>
  <c r="J2909" i="6"/>
  <c r="J1326" i="6"/>
  <c r="J2975" i="6"/>
  <c r="J1479" i="6"/>
  <c r="J2441" i="6"/>
  <c r="J1230" i="6"/>
  <c r="J1976" i="6"/>
  <c r="J2722" i="6"/>
  <c r="J1508" i="6"/>
  <c r="J2468" i="6"/>
  <c r="J1919" i="6"/>
  <c r="J2744" i="6"/>
  <c r="J1472" i="6"/>
  <c r="J2218" i="6"/>
  <c r="J1319" i="6"/>
  <c r="J1935" i="6"/>
  <c r="J2655" i="6"/>
  <c r="J1530" i="6"/>
  <c r="J2630" i="6"/>
  <c r="J1349" i="6"/>
  <c r="J2448" i="6"/>
  <c r="J1206" i="6"/>
  <c r="J2306" i="6"/>
  <c r="J1177" i="6"/>
  <c r="J2041" i="6"/>
  <c r="J2785" i="6"/>
  <c r="J2169" i="6"/>
  <c r="J1968" i="6"/>
  <c r="J1378" i="6"/>
  <c r="J2049" i="6"/>
  <c r="J2440" i="6"/>
  <c r="J1435" i="6"/>
  <c r="J1103" i="6"/>
  <c r="J1247" i="6"/>
  <c r="J2597" i="6"/>
  <c r="J1929" i="6"/>
  <c r="J1871" i="6"/>
  <c r="J1542" i="6"/>
  <c r="J2274" i="6"/>
  <c r="J1982" i="6"/>
  <c r="J2248" i="6"/>
  <c r="J2141" i="6"/>
  <c r="J1471" i="6"/>
  <c r="J1135" i="6"/>
  <c r="J2952" i="6"/>
  <c r="J2189" i="6"/>
  <c r="J2392" i="6"/>
  <c r="J1521" i="6"/>
  <c r="J2335" i="6"/>
  <c r="J1894" i="6"/>
  <c r="J1145" i="6"/>
  <c r="J2853" i="6"/>
  <c r="J1564" i="6"/>
  <c r="J2804" i="6"/>
  <c r="J1588" i="6"/>
  <c r="J1884" i="6"/>
  <c r="J2777" i="6"/>
  <c r="J2639" i="6"/>
  <c r="J1633" i="6"/>
  <c r="J1657" i="6"/>
  <c r="J1601" i="6"/>
  <c r="J2653" i="6"/>
  <c r="J2872" i="6"/>
  <c r="J1486" i="6"/>
  <c r="J2307" i="6"/>
  <c r="J1161" i="6"/>
  <c r="J2955" i="6"/>
  <c r="J2992" i="6"/>
  <c r="J2404" i="6"/>
  <c r="J1905" i="6"/>
  <c r="J2954" i="6"/>
  <c r="J2071" i="6"/>
  <c r="J2011" i="6"/>
  <c r="J1814" i="6"/>
  <c r="J1327" i="6"/>
  <c r="J1972" i="6"/>
  <c r="J2849" i="6"/>
  <c r="J1606" i="6"/>
  <c r="J2517" i="6"/>
  <c r="J1652" i="6"/>
  <c r="J2728" i="6"/>
  <c r="J1853" i="6"/>
  <c r="J2928" i="6"/>
  <c r="J2090" i="6"/>
  <c r="J1724" i="6"/>
  <c r="J1658" i="6"/>
  <c r="J1358" i="6"/>
  <c r="J1714" i="6"/>
  <c r="J2539" i="6"/>
  <c r="J1250" i="6"/>
  <c r="J1996" i="6"/>
  <c r="J2958" i="6"/>
  <c r="J1526" i="6"/>
  <c r="J2490" i="6"/>
  <c r="J1195" i="6"/>
  <c r="J2020" i="6"/>
  <c r="J2766" i="6"/>
  <c r="J1492" i="6"/>
  <c r="J2454" i="6"/>
  <c r="J1332" i="6"/>
  <c r="J1948" i="6"/>
  <c r="J2903" i="6"/>
  <c r="J1543" i="6"/>
  <c r="J2643" i="6"/>
  <c r="J1624" i="6"/>
  <c r="J2566" i="6"/>
  <c r="J1494" i="6"/>
  <c r="J2371" i="6"/>
  <c r="J1201" i="6"/>
  <c r="J2065" i="6"/>
  <c r="J2797" i="6"/>
  <c r="J1877" i="6"/>
  <c r="J2913" i="6"/>
  <c r="J2926" i="6"/>
  <c r="J2038" i="6"/>
  <c r="J2309" i="6"/>
  <c r="J1973" i="6"/>
  <c r="J2152" i="6"/>
  <c r="J2360" i="6"/>
  <c r="J1484" i="6"/>
  <c r="J1866" i="6"/>
  <c r="J1125" i="6"/>
  <c r="J2369" i="6"/>
  <c r="J1822" i="6"/>
  <c r="J2312" i="6"/>
  <c r="J1865" i="6"/>
  <c r="J1597" i="6"/>
  <c r="J2168" i="6"/>
  <c r="J1475" i="6"/>
  <c r="J2542" i="6"/>
  <c r="J2010" i="6"/>
  <c r="J1279" i="6"/>
  <c r="J2634" i="6"/>
  <c r="J2107" i="6"/>
  <c r="J1840" i="6"/>
  <c r="J2334" i="6"/>
  <c r="J2847" i="6"/>
  <c r="J1555" i="6"/>
  <c r="J2327" i="6"/>
  <c r="J1936" i="6"/>
  <c r="J2082" i="6"/>
  <c r="J2920" i="6"/>
  <c r="J1834" i="6"/>
  <c r="J2365" i="6"/>
  <c r="J1108" i="6"/>
  <c r="J1645" i="6"/>
  <c r="J1482" i="6"/>
  <c r="J2449" i="6"/>
  <c r="J2103" i="6"/>
  <c r="J1921" i="6"/>
  <c r="J1875" i="6"/>
  <c r="J2936" i="6"/>
  <c r="J2703" i="6"/>
  <c r="J2199" i="6"/>
  <c r="J2665" i="6"/>
  <c r="J1264" i="6"/>
  <c r="J1239" i="6"/>
  <c r="J2505" i="6"/>
  <c r="J2007" i="6"/>
  <c r="J2270" i="6"/>
  <c r="J2217" i="6"/>
  <c r="J1915" i="6"/>
  <c r="J1432" i="6"/>
  <c r="J1102" i="6"/>
  <c r="J2008" i="6"/>
  <c r="J2885" i="6"/>
  <c r="J1640" i="6"/>
  <c r="J2549" i="6"/>
  <c r="J1749" i="6"/>
  <c r="J2757" i="6"/>
  <c r="J1954" i="6"/>
  <c r="J2966" i="6"/>
  <c r="J2191" i="6"/>
  <c r="J1758" i="6"/>
  <c r="J1694" i="6"/>
  <c r="J1763" i="6"/>
  <c r="J1734" i="6"/>
  <c r="J2559" i="6"/>
  <c r="J1269" i="6"/>
  <c r="J2015" i="6"/>
  <c r="J2978" i="6"/>
  <c r="J1761" i="6"/>
  <c r="J2507" i="6"/>
  <c r="J1212" i="6"/>
  <c r="J2037" i="6"/>
  <c r="J1511" i="6"/>
  <c r="J2474" i="6"/>
  <c r="J1346" i="6"/>
  <c r="J1961" i="6"/>
  <c r="J2930" i="6"/>
  <c r="J1831" i="6"/>
  <c r="J2708" i="6"/>
  <c r="J1650" i="6"/>
  <c r="J2592" i="6"/>
  <c r="J1507" i="6"/>
  <c r="J2384" i="6"/>
  <c r="J1309" i="6"/>
  <c r="J2077" i="6"/>
  <c r="J2809" i="6"/>
  <c r="J2915" i="6"/>
  <c r="J2229" i="6"/>
  <c r="J2834" i="6"/>
  <c r="J1544" i="6"/>
  <c r="J2782" i="6"/>
  <c r="J1352" i="6"/>
  <c r="J2611" i="6"/>
  <c r="J2314" i="6"/>
  <c r="J1923" i="6"/>
  <c r="J1807" i="6"/>
  <c r="J2907" i="6"/>
  <c r="J1599" i="6"/>
  <c r="J2698" i="6"/>
  <c r="J2353" i="6"/>
  <c r="J2378" i="6"/>
  <c r="J2261" i="6"/>
  <c r="J2388" i="6"/>
  <c r="J2374" i="6"/>
  <c r="J2662" i="6"/>
  <c r="J1164" i="6"/>
  <c r="J2127" i="6"/>
  <c r="J2873" i="6"/>
  <c r="J2408" i="6"/>
  <c r="J1115" i="6"/>
  <c r="J2075" i="6"/>
  <c r="J2900" i="6"/>
  <c r="J1605" i="6"/>
  <c r="J2351" i="6"/>
  <c r="J1158" i="6"/>
  <c r="J1904" i="6"/>
  <c r="J2866" i="6"/>
  <c r="J1647" i="6"/>
  <c r="J2340" i="6"/>
  <c r="J2171" i="6"/>
  <c r="J2095" i="6"/>
  <c r="J2933" i="6"/>
  <c r="J1900" i="6"/>
  <c r="J2842" i="6"/>
  <c r="J2377" i="6"/>
  <c r="J1971" i="6"/>
  <c r="J2652" i="6"/>
  <c r="J1563" i="6"/>
  <c r="J1678" i="6"/>
  <c r="J1174" i="6"/>
  <c r="J2714" i="6"/>
  <c r="J1646" i="6"/>
  <c r="J2924" i="6"/>
  <c r="J2622" i="6"/>
  <c r="J2241" i="6"/>
  <c r="J1836" i="6"/>
  <c r="J1366" i="6"/>
  <c r="J2243" i="6"/>
  <c r="J1907" i="6"/>
  <c r="J2850" i="6"/>
  <c r="J1985" i="6"/>
  <c r="J1182" i="6"/>
  <c r="J2190" i="6"/>
  <c r="J1419" i="6"/>
  <c r="J2427" i="6"/>
  <c r="J1790" i="6"/>
  <c r="J1864" i="6"/>
  <c r="J1797" i="6"/>
  <c r="J1832" i="6"/>
  <c r="J2578" i="6"/>
  <c r="J1289" i="6"/>
  <c r="J2251" i="6"/>
  <c r="J1783" i="6"/>
  <c r="J2529" i="6"/>
  <c r="J1313" i="6"/>
  <c r="J2059" i="6"/>
  <c r="J1747" i="6"/>
  <c r="J2572" i="6"/>
  <c r="J1359" i="6"/>
  <c r="J2183" i="6"/>
  <c r="J1844" i="6"/>
  <c r="J2721" i="6"/>
  <c r="J1768" i="6"/>
  <c r="J2606" i="6"/>
  <c r="J1520" i="6"/>
  <c r="J2397" i="6"/>
  <c r="J1321" i="6"/>
  <c r="J2089" i="6"/>
  <c r="J2072" i="6"/>
  <c r="J2856" i="6"/>
  <c r="J1770" i="6"/>
  <c r="J1775" i="6"/>
  <c r="J1277" i="6"/>
  <c r="J2811" i="6"/>
  <c r="J1850" i="6"/>
  <c r="J2719" i="6"/>
  <c r="J2338" i="6"/>
  <c r="J1934" i="6"/>
  <c r="J1403" i="6"/>
  <c r="J2280" i="6"/>
  <c r="J1944" i="6"/>
  <c r="J2887" i="6"/>
  <c r="J2050" i="6"/>
  <c r="J1214" i="6"/>
  <c r="J2259" i="6"/>
  <c r="J1456" i="6"/>
  <c r="J2495" i="6"/>
  <c r="J1827" i="6"/>
  <c r="J1893" i="6"/>
  <c r="J1829" i="6"/>
  <c r="J1852" i="6"/>
  <c r="J2814" i="6"/>
  <c r="J1308" i="6"/>
  <c r="J2271" i="6"/>
  <c r="J1800" i="6"/>
  <c r="J2547" i="6"/>
  <c r="J1330" i="6"/>
  <c r="J2295" i="6"/>
  <c r="J1767" i="6"/>
  <c r="J2591" i="6"/>
  <c r="J1372" i="6"/>
  <c r="J2236" i="6"/>
  <c r="J1857" i="6"/>
  <c r="J2734" i="6"/>
  <c r="J1781" i="6"/>
  <c r="J2880" i="6"/>
  <c r="J1586" i="6"/>
  <c r="J2685" i="6"/>
  <c r="J1345" i="6"/>
  <c r="J2329" i="6"/>
  <c r="H71" i="2"/>
  <c r="AL113" i="12" s="1"/>
  <c r="H70" i="2"/>
  <c r="AL112" i="12" s="1"/>
  <c r="H69" i="2"/>
  <c r="AL111" i="12" s="1"/>
  <c r="H68" i="2"/>
  <c r="AL110" i="12" s="1"/>
  <c r="H79" i="2"/>
  <c r="AL121" i="12" s="1"/>
  <c r="H75" i="2"/>
  <c r="AL117" i="12" s="1"/>
  <c r="H77" i="2"/>
  <c r="AL119" i="12" s="1"/>
  <c r="H76" i="2"/>
  <c r="AL118" i="12" s="1"/>
  <c r="H74" i="2"/>
  <c r="AL116" i="12" s="1"/>
  <c r="H73" i="2"/>
  <c r="AL115" i="12" s="1"/>
  <c r="H72" i="2"/>
  <c r="AL114" i="12" s="1"/>
  <c r="H78" i="2"/>
  <c r="AL120" i="12" s="1"/>
  <c r="H36" i="2"/>
  <c r="AI115" i="12" s="1"/>
  <c r="H35" i="2"/>
  <c r="AI114" i="12" s="1"/>
  <c r="H34" i="2"/>
  <c r="AI113" i="12" s="1"/>
  <c r="H33" i="2"/>
  <c r="AI112" i="12" s="1"/>
  <c r="H32" i="2"/>
  <c r="AI111" i="12" s="1"/>
  <c r="H40" i="2"/>
  <c r="AI119" i="12" s="1"/>
  <c r="H42" i="2"/>
  <c r="AI121" i="12" s="1"/>
  <c r="H37" i="2"/>
  <c r="AI116" i="12" s="1"/>
  <c r="H31" i="2"/>
  <c r="AI110" i="12" s="1"/>
  <c r="H41" i="2"/>
  <c r="AI120" i="12" s="1"/>
  <c r="H38" i="2"/>
  <c r="AI117" i="12" s="1"/>
  <c r="H39" i="2"/>
  <c r="AI118" i="12" s="1"/>
  <c r="AZ9" i="16"/>
  <c r="AW9" i="16"/>
  <c r="AV9" i="16"/>
  <c r="AY9" i="16"/>
  <c r="AX9" i="16"/>
  <c r="J42" i="2"/>
  <c r="AI133" i="12" s="1"/>
  <c r="J31" i="2"/>
  <c r="AI122" i="12" s="1"/>
  <c r="J36" i="2"/>
  <c r="AI127" i="12" s="1"/>
  <c r="J35" i="2"/>
  <c r="AI126" i="12" s="1"/>
  <c r="J34" i="2"/>
  <c r="AI125" i="12" s="1"/>
  <c r="J33" i="2"/>
  <c r="AI124" i="12" s="1"/>
  <c r="J32" i="2"/>
  <c r="AI123" i="12" s="1"/>
  <c r="J40" i="2"/>
  <c r="AI131" i="12" s="1"/>
  <c r="J41" i="2"/>
  <c r="AI132" i="12" s="1"/>
  <c r="J39" i="2"/>
  <c r="AI130" i="12" s="1"/>
  <c r="J38" i="2"/>
  <c r="AI129" i="12" s="1"/>
  <c r="J37" i="2"/>
  <c r="AI128" i="12" s="1"/>
  <c r="AB72" i="16"/>
  <c r="AA72" i="16"/>
  <c r="J70" i="2"/>
  <c r="AL124" i="12" s="1"/>
  <c r="J71" i="2"/>
  <c r="AL125" i="12" s="1"/>
  <c r="J69" i="2"/>
  <c r="AL123" i="12" s="1"/>
  <c r="J68" i="2"/>
  <c r="AL122" i="12" s="1"/>
  <c r="J79" i="2"/>
  <c r="AL133" i="12" s="1"/>
  <c r="J75" i="2"/>
  <c r="AL129" i="12" s="1"/>
  <c r="J72" i="2"/>
  <c r="AL126" i="12" s="1"/>
  <c r="J77" i="2"/>
  <c r="AL131" i="12" s="1"/>
  <c r="J78" i="2"/>
  <c r="AL132" i="12" s="1"/>
  <c r="J76" i="2"/>
  <c r="AL130" i="12" s="1"/>
  <c r="J73" i="2"/>
  <c r="AL127" i="12" s="1"/>
  <c r="J74" i="2"/>
  <c r="AL128" i="12" s="1"/>
  <c r="CD9" i="16"/>
  <c r="CC9" i="16"/>
  <c r="BZ9" i="16"/>
  <c r="CB9" i="16"/>
  <c r="CA9" i="16"/>
  <c r="AB69" i="16"/>
  <c r="AA69" i="16"/>
  <c r="N41" i="2"/>
  <c r="AI144" i="12" s="1"/>
  <c r="N36" i="2"/>
  <c r="AI139" i="12" s="1"/>
  <c r="N35" i="2"/>
  <c r="AI138" i="12" s="1"/>
  <c r="N34" i="2"/>
  <c r="AI137" i="12" s="1"/>
  <c r="N33" i="2"/>
  <c r="AI136" i="12" s="1"/>
  <c r="N32" i="2"/>
  <c r="AI135" i="12" s="1"/>
  <c r="N40" i="2"/>
  <c r="AI143" i="12" s="1"/>
  <c r="N31" i="2"/>
  <c r="AI134" i="12" s="1"/>
  <c r="N42" i="2"/>
  <c r="AI145" i="12" s="1"/>
  <c r="N38" i="2"/>
  <c r="AI141" i="12" s="1"/>
  <c r="N37" i="2"/>
  <c r="AI140" i="12" s="1"/>
  <c r="N39" i="2"/>
  <c r="AI142" i="12" s="1"/>
  <c r="D32" i="2"/>
  <c r="AI99" i="12" s="1"/>
  <c r="D36" i="2"/>
  <c r="AI103" i="12" s="1"/>
  <c r="D35" i="2"/>
  <c r="AI102" i="12" s="1"/>
  <c r="D34" i="2"/>
  <c r="AI101" i="12" s="1"/>
  <c r="D33" i="2"/>
  <c r="AI100" i="12" s="1"/>
  <c r="D40" i="2"/>
  <c r="AI107" i="12" s="1"/>
  <c r="D42" i="2"/>
  <c r="AI109" i="12" s="1"/>
  <c r="D41" i="2"/>
  <c r="AI108" i="12" s="1"/>
  <c r="D39" i="2"/>
  <c r="AI106" i="12" s="1"/>
  <c r="D38" i="2"/>
  <c r="AI105" i="12" s="1"/>
  <c r="D31" i="2"/>
  <c r="AI98" i="12" s="1"/>
  <c r="AS4" i="12" s="1" a="1"/>
  <c r="AS4" i="12" s="1"/>
  <c r="D37" i="2"/>
  <c r="AI104" i="12" s="1"/>
  <c r="D72" i="2"/>
  <c r="AL102" i="12" s="1"/>
  <c r="D70" i="2"/>
  <c r="AL100" i="12" s="1"/>
  <c r="D69" i="2"/>
  <c r="AL99" i="12" s="1"/>
  <c r="D68" i="2"/>
  <c r="AL98" i="12" s="1"/>
  <c r="AV3" i="12" s="1" a="1"/>
  <c r="AV3" i="12" s="1"/>
  <c r="D79" i="2"/>
  <c r="AL109" i="12" s="1"/>
  <c r="D75" i="2"/>
  <c r="AL105" i="12" s="1"/>
  <c r="D76" i="2"/>
  <c r="AL106" i="12" s="1"/>
  <c r="D77" i="2"/>
  <c r="AL107" i="12" s="1"/>
  <c r="D71" i="2"/>
  <c r="AL101" i="12" s="1"/>
  <c r="D78" i="2"/>
  <c r="AL108" i="12" s="1"/>
  <c r="D73" i="2"/>
  <c r="AL103" i="12" s="1"/>
  <c r="D74" i="2"/>
  <c r="AL104" i="12" s="1"/>
  <c r="AS64" i="16"/>
  <c r="AN65" i="16"/>
  <c r="AB70" i="16"/>
  <c r="AA70" i="16"/>
  <c r="AA71" i="16"/>
  <c r="AB71" i="16"/>
  <c r="N69" i="2"/>
  <c r="AL135" i="12" s="1"/>
  <c r="N71" i="2"/>
  <c r="AL137" i="12" s="1"/>
  <c r="N70" i="2"/>
  <c r="AL136" i="12" s="1"/>
  <c r="N68" i="2"/>
  <c r="AL134" i="12" s="1"/>
  <c r="N79" i="2"/>
  <c r="AL145" i="12" s="1"/>
  <c r="N75" i="2"/>
  <c r="AL141" i="12" s="1"/>
  <c r="N77" i="2"/>
  <c r="AL143" i="12" s="1"/>
  <c r="N76" i="2"/>
  <c r="AL142" i="12" s="1"/>
  <c r="N74" i="2"/>
  <c r="AL140" i="12" s="1"/>
  <c r="N73" i="2"/>
  <c r="AL139" i="12" s="1"/>
  <c r="N78" i="2"/>
  <c r="AL144" i="12" s="1"/>
  <c r="N72" i="2"/>
  <c r="AL138" i="12" s="1"/>
  <c r="AB73" i="16"/>
  <c r="AA73" i="16"/>
  <c r="AA10" i="16" l="1"/>
  <c r="AB4" i="16" s="1"/>
  <c r="AW5" i="13"/>
  <c r="AW6" i="13" s="1"/>
  <c r="AW7" i="13" s="1"/>
  <c r="N11" i="9" a="1"/>
  <c r="N11" i="9" s="1"/>
  <c r="M19" i="14"/>
  <c r="M14" i="11"/>
  <c r="D19" i="14"/>
  <c r="D14" i="11"/>
  <c r="G19" i="14"/>
  <c r="G14" i="11"/>
  <c r="N19" i="14"/>
  <c r="N14" i="11"/>
  <c r="F19" i="14"/>
  <c r="F14" i="11"/>
  <c r="C19" i="14"/>
  <c r="C14" i="11"/>
  <c r="I19" i="14"/>
  <c r="I14" i="11"/>
  <c r="E19" i="14"/>
  <c r="E14" i="11"/>
  <c r="K19" i="14"/>
  <c r="K14" i="11"/>
  <c r="C26" i="14"/>
  <c r="J26" i="14"/>
  <c r="H26" i="14"/>
  <c r="E26" i="14"/>
  <c r="I26" i="14"/>
  <c r="G26" i="14"/>
  <c r="N26" i="14"/>
  <c r="F26" i="14"/>
  <c r="K26" i="14"/>
  <c r="D26" i="14"/>
  <c r="M26" i="14"/>
  <c r="L26" i="14"/>
  <c r="L19" i="14"/>
  <c r="L14" i="11"/>
  <c r="G32" i="14"/>
  <c r="J32" i="14"/>
  <c r="L32" i="14"/>
  <c r="F32" i="14"/>
  <c r="D32" i="14"/>
  <c r="C32" i="14"/>
  <c r="I32" i="14"/>
  <c r="E32" i="14"/>
  <c r="K32" i="14"/>
  <c r="H32" i="14"/>
  <c r="M32" i="14"/>
  <c r="N32" i="14"/>
  <c r="J19" i="14"/>
  <c r="J14" i="11"/>
  <c r="M38" i="14"/>
  <c r="F38" i="14"/>
  <c r="J38" i="14"/>
  <c r="I38" i="14"/>
  <c r="H38" i="14"/>
  <c r="K38" i="14"/>
  <c r="G38" i="14"/>
  <c r="C38" i="14"/>
  <c r="L38" i="14"/>
  <c r="D38" i="14"/>
  <c r="N38" i="14"/>
  <c r="E38" i="14"/>
  <c r="H19" i="14"/>
  <c r="H14" i="11"/>
  <c r="K44" i="14"/>
  <c r="I44" i="14"/>
  <c r="F44" i="14"/>
  <c r="J44" i="14"/>
  <c r="E44" i="14"/>
  <c r="D44" i="14"/>
  <c r="C44" i="14"/>
  <c r="G44" i="14"/>
  <c r="N44" i="14"/>
  <c r="M44" i="14"/>
  <c r="L44" i="14"/>
  <c r="H44" i="14"/>
  <c r="C50" i="10"/>
  <c r="AC4" i="16"/>
  <c r="AH12" i="16" s="1"/>
  <c r="D52" i="10" s="1"/>
  <c r="C36" i="9"/>
  <c r="AM4" i="13"/>
  <c r="C8" i="9" s="1"/>
  <c r="C14" i="9"/>
  <c r="AL4" i="13"/>
  <c r="C14" i="7"/>
  <c r="AK4" i="12"/>
  <c r="AK10" i="12" s="1"/>
  <c r="D14" i="7" s="1"/>
  <c r="C36" i="7"/>
  <c r="AL4" i="12"/>
  <c r="AC72" i="16"/>
  <c r="AC73" i="16"/>
  <c r="AC71" i="16"/>
  <c r="AC70" i="16"/>
  <c r="AC69" i="16"/>
  <c r="AT64" i="16"/>
  <c r="AT65" i="16" s="1"/>
  <c r="O8" i="10" s="1"/>
  <c r="AR65" i="16"/>
  <c r="K5" i="10" s="1"/>
  <c r="BZ10" i="16"/>
  <c r="CA10" i="16" s="1"/>
  <c r="CB10" i="16" s="1"/>
  <c r="CC10" i="16" s="1"/>
  <c r="CD10" i="16" s="1"/>
  <c r="BZ13" i="16"/>
  <c r="CA13" i="16" s="1"/>
  <c r="CB13" i="16" s="1"/>
  <c r="CC13" i="16" s="1"/>
  <c r="CD13" i="16" s="1"/>
  <c r="BZ15" i="16"/>
  <c r="CA15" i="16" s="1"/>
  <c r="CB15" i="16" s="1"/>
  <c r="CC15" i="16" s="1"/>
  <c r="CD15" i="16" s="1"/>
  <c r="BZ11" i="16"/>
  <c r="CA11" i="16" s="1"/>
  <c r="CB11" i="16" s="1"/>
  <c r="CC11" i="16" s="1"/>
  <c r="CD11" i="16" s="1"/>
  <c r="BZ14" i="16"/>
  <c r="CA14" i="16" s="1"/>
  <c r="CB14" i="16" s="1"/>
  <c r="CC14" i="16" s="1"/>
  <c r="CD14" i="16" s="1"/>
  <c r="BZ12" i="16"/>
  <c r="CA12" i="16" s="1"/>
  <c r="CB12" i="16" s="1"/>
  <c r="CC12" i="16" s="1"/>
  <c r="CD12" i="16" s="1"/>
  <c r="AM66" i="16"/>
  <c r="AM67" i="16" s="1"/>
  <c r="AM68" i="16" s="1"/>
  <c r="AO65" i="16"/>
  <c r="AO66" i="16" s="1"/>
  <c r="O11" i="10" s="1"/>
  <c r="AV15" i="16"/>
  <c r="AW15" i="16" s="1"/>
  <c r="AX15" i="16" s="1"/>
  <c r="AY15" i="16" s="1"/>
  <c r="AZ15" i="16" s="1"/>
  <c r="AV13" i="16"/>
  <c r="AW13" i="16" s="1"/>
  <c r="AX13" i="16" s="1"/>
  <c r="AY13" i="16" s="1"/>
  <c r="AZ13" i="16" s="1"/>
  <c r="AV11" i="16"/>
  <c r="AW11" i="16" s="1"/>
  <c r="AX11" i="16" s="1"/>
  <c r="AY11" i="16" s="1"/>
  <c r="AZ11" i="16" s="1"/>
  <c r="AV14" i="16"/>
  <c r="AW14" i="16" s="1"/>
  <c r="AX14" i="16" s="1"/>
  <c r="AY14" i="16" s="1"/>
  <c r="AZ14" i="16" s="1"/>
  <c r="AV10" i="16"/>
  <c r="AW10" i="16" s="1"/>
  <c r="AX10" i="16" s="1"/>
  <c r="AY10" i="16" s="1"/>
  <c r="AZ10" i="16" s="1"/>
  <c r="AV12" i="16"/>
  <c r="AW12" i="16" s="1"/>
  <c r="AX12" i="16" s="1"/>
  <c r="AY12" i="16" s="1"/>
  <c r="AZ12" i="16" s="1"/>
  <c r="C28" i="10" l="1"/>
  <c r="AH13" i="16"/>
  <c r="D53" i="10" s="1"/>
  <c r="C7" i="10"/>
  <c r="AH11" i="16"/>
  <c r="D51" i="10" s="1"/>
  <c r="AB10" i="16"/>
  <c r="D28" i="10" s="1"/>
  <c r="AB11" i="16"/>
  <c r="D29" i="10" s="1"/>
  <c r="AH10" i="16"/>
  <c r="D50" i="10" s="1"/>
  <c r="E31" i="14"/>
  <c r="E28" i="11"/>
  <c r="L43" i="14"/>
  <c r="L42" i="11"/>
  <c r="F43" i="14"/>
  <c r="F42" i="11"/>
  <c r="L37" i="14"/>
  <c r="L35" i="11"/>
  <c r="M37" i="14"/>
  <c r="M35" i="11"/>
  <c r="I31" i="14"/>
  <c r="I28" i="11"/>
  <c r="L22" i="14"/>
  <c r="L16" i="11" s="1"/>
  <c r="L21" i="14"/>
  <c r="I25" i="14"/>
  <c r="I21" i="11"/>
  <c r="E22" i="14"/>
  <c r="E16" i="11" s="1"/>
  <c r="E21" i="14"/>
  <c r="N21" i="14"/>
  <c r="N22" i="14"/>
  <c r="N16" i="11" s="1"/>
  <c r="F37" i="14"/>
  <c r="F35" i="11"/>
  <c r="M43" i="14"/>
  <c r="M42" i="11"/>
  <c r="I43" i="14"/>
  <c r="I42" i="11"/>
  <c r="C37" i="14"/>
  <c r="C35" i="11"/>
  <c r="C31" i="14"/>
  <c r="C28" i="11"/>
  <c r="L25" i="14"/>
  <c r="L21" i="11"/>
  <c r="E25" i="14"/>
  <c r="E21" i="11"/>
  <c r="H43" i="14"/>
  <c r="H42" i="11"/>
  <c r="J43" i="14"/>
  <c r="J42" i="11"/>
  <c r="D37" i="14"/>
  <c r="D35" i="11"/>
  <c r="G25" i="14"/>
  <c r="G21" i="11"/>
  <c r="N43" i="14"/>
  <c r="N42" i="11"/>
  <c r="K43" i="14"/>
  <c r="K42" i="11"/>
  <c r="G37" i="14"/>
  <c r="G35" i="11"/>
  <c r="J21" i="14"/>
  <c r="J22" i="14"/>
  <c r="J16" i="11" s="1"/>
  <c r="D31" i="14"/>
  <c r="D28" i="11"/>
  <c r="M25" i="14"/>
  <c r="M21" i="11"/>
  <c r="H25" i="14"/>
  <c r="H21" i="11"/>
  <c r="I21" i="14"/>
  <c r="I22" i="14"/>
  <c r="I16" i="11" s="1"/>
  <c r="G22" i="14"/>
  <c r="G16" i="11" s="1"/>
  <c r="G21" i="14"/>
  <c r="G43" i="14"/>
  <c r="G42" i="11"/>
  <c r="K37" i="14"/>
  <c r="K35" i="11"/>
  <c r="N31" i="14"/>
  <c r="N28" i="11"/>
  <c r="F31" i="14"/>
  <c r="F28" i="11"/>
  <c r="D25" i="14"/>
  <c r="D21" i="11"/>
  <c r="J25" i="14"/>
  <c r="J21" i="11"/>
  <c r="C43" i="14"/>
  <c r="C42" i="11"/>
  <c r="H22" i="14"/>
  <c r="H16" i="11" s="1"/>
  <c r="H21" i="14"/>
  <c r="H37" i="14"/>
  <c r="H35" i="11"/>
  <c r="M31" i="14"/>
  <c r="M28" i="11"/>
  <c r="L31" i="14"/>
  <c r="L28" i="11"/>
  <c r="K25" i="14"/>
  <c r="K21" i="11"/>
  <c r="C25" i="14"/>
  <c r="C21" i="11"/>
  <c r="C21" i="14"/>
  <c r="C22" i="14"/>
  <c r="D22" i="14"/>
  <c r="D16" i="11" s="1"/>
  <c r="D21" i="14"/>
  <c r="D43" i="14"/>
  <c r="D42" i="11"/>
  <c r="E37" i="14"/>
  <c r="E35" i="11"/>
  <c r="I37" i="14"/>
  <c r="I35" i="11"/>
  <c r="H31" i="14"/>
  <c r="H28" i="11"/>
  <c r="J31" i="14"/>
  <c r="J28" i="11"/>
  <c r="F25" i="14"/>
  <c r="F21" i="11"/>
  <c r="E43" i="14"/>
  <c r="E42" i="11"/>
  <c r="N37" i="14"/>
  <c r="N35" i="11"/>
  <c r="J37" i="14"/>
  <c r="J35" i="11"/>
  <c r="K31" i="14"/>
  <c r="K28" i="11"/>
  <c r="G31" i="14"/>
  <c r="G28" i="11"/>
  <c r="N25" i="14"/>
  <c r="N21" i="11"/>
  <c r="K22" i="14"/>
  <c r="K16" i="11" s="1"/>
  <c r="K21" i="14"/>
  <c r="F21" i="14"/>
  <c r="F22" i="14"/>
  <c r="F16" i="11" s="1"/>
  <c r="M22" i="14"/>
  <c r="M16" i="11" s="1"/>
  <c r="M21" i="14"/>
  <c r="AE68" i="16" a="1"/>
  <c r="AI68" i="16" s="1"/>
  <c r="B7" i="10"/>
  <c r="AD4" i="16"/>
  <c r="AG3" i="16" s="1" a="1"/>
  <c r="B8" i="9"/>
  <c r="AN4" i="13"/>
  <c r="AQ3" i="13" a="1"/>
  <c r="AV4" i="12"/>
  <c r="C8" i="7"/>
  <c r="AK11" i="12"/>
  <c r="D15" i="7" s="1"/>
  <c r="B8" i="7"/>
  <c r="AM4" i="12"/>
  <c r="AP3" i="12" s="1" a="1"/>
  <c r="BB9" i="16" a="1"/>
  <c r="CF9" i="16" a="1"/>
  <c r="AR66" i="16"/>
  <c r="AR67" i="16" s="1"/>
  <c r="N34" i="14" l="1"/>
  <c r="N30" i="11" s="1"/>
  <c r="N33" i="14"/>
  <c r="M15" i="11"/>
  <c r="M23" i="14"/>
  <c r="M17" i="11" s="1"/>
  <c r="C16" i="11"/>
  <c r="O22" i="14"/>
  <c r="O16" i="11" s="1"/>
  <c r="C8" i="11" s="1"/>
  <c r="D15" i="11"/>
  <c r="D23" i="14"/>
  <c r="D17" i="11" s="1"/>
  <c r="N27" i="14"/>
  <c r="N28" i="14"/>
  <c r="N23" i="11" s="1"/>
  <c r="N39" i="14"/>
  <c r="N40" i="14"/>
  <c r="N37" i="11" s="1"/>
  <c r="H34" i="14"/>
  <c r="H30" i="11" s="1"/>
  <c r="H33" i="14"/>
  <c r="L34" i="14"/>
  <c r="L30" i="11" s="1"/>
  <c r="L33" i="14"/>
  <c r="C45" i="14"/>
  <c r="C46" i="14"/>
  <c r="G34" i="14"/>
  <c r="G30" i="11" s="1"/>
  <c r="G33" i="14"/>
  <c r="E45" i="14"/>
  <c r="E46" i="14"/>
  <c r="E44" i="11" s="1"/>
  <c r="I40" i="14"/>
  <c r="I37" i="11" s="1"/>
  <c r="I39" i="14"/>
  <c r="C15" i="11"/>
  <c r="C23" i="14"/>
  <c r="C17" i="11" s="1"/>
  <c r="O21" i="14"/>
  <c r="M34" i="14"/>
  <c r="M30" i="11" s="1"/>
  <c r="M33" i="14"/>
  <c r="J27" i="14"/>
  <c r="J28" i="14"/>
  <c r="J23" i="11" s="1"/>
  <c r="K39" i="14"/>
  <c r="K36" i="11" s="1"/>
  <c r="K40" i="14"/>
  <c r="H27" i="14"/>
  <c r="H28" i="14"/>
  <c r="H23" i="11" s="1"/>
  <c r="G39" i="14"/>
  <c r="G40" i="14"/>
  <c r="G37" i="11" s="1"/>
  <c r="D40" i="14"/>
  <c r="D37" i="11" s="1"/>
  <c r="D39" i="14"/>
  <c r="L28" i="14"/>
  <c r="L23" i="11" s="1"/>
  <c r="L27" i="14"/>
  <c r="M46" i="14"/>
  <c r="M44" i="11" s="1"/>
  <c r="M45" i="14"/>
  <c r="I28" i="14"/>
  <c r="I23" i="11" s="1"/>
  <c r="I27" i="14"/>
  <c r="L39" i="14"/>
  <c r="L36" i="11" s="1"/>
  <c r="L40" i="14"/>
  <c r="L15" i="11"/>
  <c r="L23" i="14"/>
  <c r="L17" i="11" s="1"/>
  <c r="F15" i="11"/>
  <c r="F23" i="14"/>
  <c r="F17" i="11" s="1"/>
  <c r="K33" i="14"/>
  <c r="K34" i="14"/>
  <c r="K30" i="11" s="1"/>
  <c r="F27" i="14"/>
  <c r="F28" i="14"/>
  <c r="F23" i="11" s="1"/>
  <c r="E39" i="14"/>
  <c r="E40" i="14"/>
  <c r="E37" i="11" s="1"/>
  <c r="C28" i="14"/>
  <c r="C27" i="14"/>
  <c r="H39" i="14"/>
  <c r="H40" i="14"/>
  <c r="H37" i="11" s="1"/>
  <c r="D28" i="14"/>
  <c r="D23" i="11" s="1"/>
  <c r="D27" i="14"/>
  <c r="G45" i="14"/>
  <c r="G46" i="14"/>
  <c r="G44" i="11" s="1"/>
  <c r="M27" i="14"/>
  <c r="M28" i="14"/>
  <c r="M23" i="11" s="1"/>
  <c r="K45" i="14"/>
  <c r="K46" i="14"/>
  <c r="K44" i="11" s="1"/>
  <c r="J45" i="14"/>
  <c r="J46" i="14"/>
  <c r="J44" i="11" s="1"/>
  <c r="C33" i="14"/>
  <c r="C34" i="14"/>
  <c r="F39" i="14"/>
  <c r="F40" i="14"/>
  <c r="F37" i="11" s="1"/>
  <c r="F45" i="14"/>
  <c r="F46" i="14"/>
  <c r="F44" i="11" s="1"/>
  <c r="H15" i="11"/>
  <c r="H23" i="14"/>
  <c r="H17" i="11" s="1"/>
  <c r="G23" i="14"/>
  <c r="G17" i="11" s="1"/>
  <c r="G15" i="11"/>
  <c r="J39" i="14"/>
  <c r="J40" i="14"/>
  <c r="J37" i="11" s="1"/>
  <c r="K28" i="14"/>
  <c r="K23" i="11" s="1"/>
  <c r="K27" i="14"/>
  <c r="F34" i="14"/>
  <c r="F30" i="11" s="1"/>
  <c r="F33" i="14"/>
  <c r="D33" i="14"/>
  <c r="D34" i="14"/>
  <c r="D30" i="11" s="1"/>
  <c r="N45" i="14"/>
  <c r="N46" i="14"/>
  <c r="N44" i="11" s="1"/>
  <c r="H46" i="14"/>
  <c r="H44" i="11" s="1"/>
  <c r="H45" i="14"/>
  <c r="C39" i="14"/>
  <c r="C40" i="14"/>
  <c r="N15" i="11"/>
  <c r="N23" i="14"/>
  <c r="N17" i="11" s="1"/>
  <c r="I34" i="14"/>
  <c r="I30" i="11" s="1"/>
  <c r="I33" i="14"/>
  <c r="L46" i="14"/>
  <c r="L44" i="11" s="1"/>
  <c r="L45" i="14"/>
  <c r="D46" i="14"/>
  <c r="D44" i="11" s="1"/>
  <c r="D45" i="14"/>
  <c r="E15" i="11"/>
  <c r="E23" i="14"/>
  <c r="E17" i="11" s="1"/>
  <c r="K15" i="11"/>
  <c r="K23" i="14"/>
  <c r="K17" i="11" s="1"/>
  <c r="J33" i="14"/>
  <c r="J34" i="14"/>
  <c r="J30" i="11" s="1"/>
  <c r="I15" i="11"/>
  <c r="I23" i="14"/>
  <c r="I17" i="11" s="1"/>
  <c r="J15" i="11"/>
  <c r="J23" i="14"/>
  <c r="J17" i="11" s="1"/>
  <c r="G28" i="14"/>
  <c r="G23" i="11" s="1"/>
  <c r="G27" i="14"/>
  <c r="E27" i="14"/>
  <c r="E28" i="14"/>
  <c r="E23" i="11" s="1"/>
  <c r="I46" i="14"/>
  <c r="I44" i="11" s="1"/>
  <c r="I45" i="14"/>
  <c r="M39" i="14"/>
  <c r="M40" i="14"/>
  <c r="M37" i="11" s="1"/>
  <c r="E33" i="14"/>
  <c r="E34" i="14"/>
  <c r="E30" i="11" s="1"/>
  <c r="AE68" i="16"/>
  <c r="AE70" i="16"/>
  <c r="AI70" i="16"/>
  <c r="AJ69" i="16"/>
  <c r="AF68" i="16"/>
  <c r="AJ68" i="16"/>
  <c r="AG71" i="16"/>
  <c r="AE69" i="16"/>
  <c r="AH69" i="16"/>
  <c r="AG70" i="16"/>
  <c r="AE71" i="16"/>
  <c r="AH71" i="16"/>
  <c r="AH68" i="16"/>
  <c r="AF69" i="16"/>
  <c r="AG69" i="16"/>
  <c r="AF70" i="16"/>
  <c r="AJ70" i="16"/>
  <c r="AG68" i="16"/>
  <c r="AF71" i="16"/>
  <c r="AI69" i="16"/>
  <c r="AH70" i="16"/>
  <c r="AJ71" i="16"/>
  <c r="AI71" i="16"/>
  <c r="AH5" i="16"/>
  <c r="AG5" i="16"/>
  <c r="AH4" i="16"/>
  <c r="AG3" i="16"/>
  <c r="AG4" i="16"/>
  <c r="AH3" i="16"/>
  <c r="F7" i="10"/>
  <c r="AE4" i="16"/>
  <c r="H7" i="10" s="1"/>
  <c r="AJ5" i="16"/>
  <c r="AJ6" i="16" s="1"/>
  <c r="AJ7" i="16" s="1"/>
  <c r="N8" i="9" a="1"/>
  <c r="N8" i="9" s="1"/>
  <c r="AJ3" i="13" s="1"/>
  <c r="AO4" i="13"/>
  <c r="F8" i="9"/>
  <c r="AT5" i="13"/>
  <c r="K5" i="9" s="1"/>
  <c r="AU4" i="13"/>
  <c r="AU5" i="13" s="1"/>
  <c r="O8" i="9" s="1"/>
  <c r="AQ4" i="13"/>
  <c r="AR5" i="13"/>
  <c r="AQ5" i="13"/>
  <c r="AR4" i="13"/>
  <c r="AR3" i="13"/>
  <c r="AQ3" i="13"/>
  <c r="AQ4" i="12"/>
  <c r="AP4" i="12"/>
  <c r="AQ3" i="12"/>
  <c r="AP3" i="12"/>
  <c r="AQ5" i="12"/>
  <c r="AP5" i="12"/>
  <c r="AI3" i="12"/>
  <c r="AT4" i="12"/>
  <c r="AT5" i="12" s="1"/>
  <c r="O8" i="7" s="1"/>
  <c r="F8" i="7"/>
  <c r="AN4" i="12"/>
  <c r="AS5" i="12"/>
  <c r="AW3" i="12"/>
  <c r="AW4" i="12" s="1"/>
  <c r="O11" i="7" s="1"/>
  <c r="AV5" i="12"/>
  <c r="AV6" i="12" s="1"/>
  <c r="AV7" i="12" s="1"/>
  <c r="DC14" i="16"/>
  <c r="CQ14" i="16"/>
  <c r="DC13" i="16"/>
  <c r="CQ13" i="16"/>
  <c r="DC12" i="16"/>
  <c r="CQ12" i="16"/>
  <c r="DC11" i="16"/>
  <c r="CQ11" i="16"/>
  <c r="DC10" i="16"/>
  <c r="CQ10" i="16"/>
  <c r="DC9" i="16"/>
  <c r="CQ9" i="16"/>
  <c r="CF9" i="16"/>
  <c r="DB14" i="16"/>
  <c r="CP14" i="16"/>
  <c r="DB13" i="16"/>
  <c r="CP13" i="16"/>
  <c r="DB12" i="16"/>
  <c r="CP12" i="16"/>
  <c r="DB11" i="16"/>
  <c r="CP11" i="16"/>
  <c r="DB10" i="16"/>
  <c r="CP10" i="16"/>
  <c r="DB9" i="16"/>
  <c r="CP9" i="16"/>
  <c r="DA14" i="16"/>
  <c r="CO14" i="16"/>
  <c r="DA13" i="16"/>
  <c r="CO13" i="16"/>
  <c r="DA12" i="16"/>
  <c r="CO12" i="16"/>
  <c r="DA11" i="16"/>
  <c r="CO11" i="16"/>
  <c r="DA10" i="16"/>
  <c r="CO10" i="16"/>
  <c r="DA9" i="16"/>
  <c r="CO9" i="16"/>
  <c r="CX14" i="16"/>
  <c r="CL14" i="16"/>
  <c r="CX13" i="16"/>
  <c r="CL13" i="16"/>
  <c r="CX12" i="16"/>
  <c r="CL12" i="16"/>
  <c r="CX11" i="16"/>
  <c r="CL11" i="16"/>
  <c r="CX10" i="16"/>
  <c r="CL10" i="16"/>
  <c r="CX9" i="16"/>
  <c r="CL9" i="16"/>
  <c r="CW14" i="16"/>
  <c r="CK14" i="16"/>
  <c r="CW13" i="16"/>
  <c r="CK13" i="16"/>
  <c r="CW12" i="16"/>
  <c r="CK12" i="16"/>
  <c r="CW11" i="16"/>
  <c r="CK11" i="16"/>
  <c r="CW10" i="16"/>
  <c r="CK10" i="16"/>
  <c r="CW9" i="16"/>
  <c r="CK9" i="16"/>
  <c r="CV14" i="16"/>
  <c r="CJ14" i="16"/>
  <c r="CV13" i="16"/>
  <c r="CJ13" i="16"/>
  <c r="CV12" i="16"/>
  <c r="CJ12" i="16"/>
  <c r="CV11" i="16"/>
  <c r="CJ11" i="16"/>
  <c r="CV10" i="16"/>
  <c r="CJ10" i="16"/>
  <c r="CV9" i="16"/>
  <c r="CJ9" i="16"/>
  <c r="CR14" i="16"/>
  <c r="CF14" i="16"/>
  <c r="CR13" i="16"/>
  <c r="CF13" i="16"/>
  <c r="CR12" i="16"/>
  <c r="CF12" i="16"/>
  <c r="CR11" i="16"/>
  <c r="CF11" i="16"/>
  <c r="CR10" i="16"/>
  <c r="CF10" i="16"/>
  <c r="CR9" i="16"/>
  <c r="CG14" i="16"/>
  <c r="CY12" i="16"/>
  <c r="CT11" i="16"/>
  <c r="CN10" i="16"/>
  <c r="CI9" i="16"/>
  <c r="CZ13" i="16"/>
  <c r="CU12" i="16"/>
  <c r="CS11" i="16"/>
  <c r="CM10" i="16"/>
  <c r="CH9" i="16"/>
  <c r="CY13" i="16"/>
  <c r="CT12" i="16"/>
  <c r="CN11" i="16"/>
  <c r="CI10" i="16"/>
  <c r="CG9" i="16"/>
  <c r="CZ14" i="16"/>
  <c r="CU13" i="16"/>
  <c r="CS12" i="16"/>
  <c r="CM11" i="16"/>
  <c r="CH10" i="16"/>
  <c r="CT13" i="16"/>
  <c r="CG12" i="16"/>
  <c r="CG10" i="16"/>
  <c r="CS13" i="16"/>
  <c r="CZ11" i="16"/>
  <c r="CZ9" i="16"/>
  <c r="CN13" i="16"/>
  <c r="CY11" i="16"/>
  <c r="CY9" i="16"/>
  <c r="CM13" i="16"/>
  <c r="CU11" i="16"/>
  <c r="CU9" i="16"/>
  <c r="CN14" i="16"/>
  <c r="CN12" i="16"/>
  <c r="CY10" i="16"/>
  <c r="CS14" i="16"/>
  <c r="CH11" i="16"/>
  <c r="CM14" i="16"/>
  <c r="CG11" i="16"/>
  <c r="CI14" i="16"/>
  <c r="CZ10" i="16"/>
  <c r="CH14" i="16"/>
  <c r="CU10" i="16"/>
  <c r="CM12" i="16"/>
  <c r="CN9" i="16"/>
  <c r="CI11" i="16"/>
  <c r="CT10" i="16"/>
  <c r="CS10" i="16"/>
  <c r="CY14" i="16"/>
  <c r="CT9" i="16"/>
  <c r="CU14" i="16"/>
  <c r="CS9" i="16"/>
  <c r="CT14" i="16"/>
  <c r="CI13" i="16"/>
  <c r="CH12" i="16"/>
  <c r="CH13" i="16"/>
  <c r="CG13" i="16"/>
  <c r="CZ12" i="16"/>
  <c r="CI12" i="16"/>
  <c r="CM9" i="16"/>
  <c r="BQ14" i="16"/>
  <c r="BE14" i="16"/>
  <c r="BN13" i="16"/>
  <c r="BB13" i="16"/>
  <c r="BK12" i="16"/>
  <c r="BT11" i="16"/>
  <c r="BH11" i="16"/>
  <c r="BQ10" i="16"/>
  <c r="BE10" i="16"/>
  <c r="BN9" i="16"/>
  <c r="BP14" i="16"/>
  <c r="BD14" i="16"/>
  <c r="BM13" i="16"/>
  <c r="BV12" i="16"/>
  <c r="BJ12" i="16"/>
  <c r="BS11" i="16"/>
  <c r="BG11" i="16"/>
  <c r="BP10" i="16"/>
  <c r="BD10" i="16"/>
  <c r="BM9" i="16"/>
  <c r="BB9" i="16"/>
  <c r="BO14" i="16"/>
  <c r="BC14" i="16"/>
  <c r="BL13" i="16"/>
  <c r="BU12" i="16"/>
  <c r="BI12" i="16"/>
  <c r="BR11" i="16"/>
  <c r="BF11" i="16"/>
  <c r="BO10" i="16"/>
  <c r="BC10" i="16"/>
  <c r="BL9" i="16"/>
  <c r="BL14" i="16"/>
  <c r="BU13" i="16"/>
  <c r="BI13" i="16"/>
  <c r="BR12" i="16"/>
  <c r="BF12" i="16"/>
  <c r="BO11" i="16"/>
  <c r="BC11" i="16"/>
  <c r="BL10" i="16"/>
  <c r="BU9" i="16"/>
  <c r="BI9" i="16"/>
  <c r="BK14" i="16"/>
  <c r="BT13" i="16"/>
  <c r="BH13" i="16"/>
  <c r="BQ12" i="16"/>
  <c r="BE12" i="16"/>
  <c r="BN11" i="16"/>
  <c r="BB11" i="16"/>
  <c r="BK10" i="16"/>
  <c r="BT9" i="16"/>
  <c r="BH9" i="16"/>
  <c r="BV14" i="16"/>
  <c r="BJ14" i="16"/>
  <c r="BS13" i="16"/>
  <c r="BG13" i="16"/>
  <c r="BP12" i="16"/>
  <c r="BD12" i="16"/>
  <c r="BM11" i="16"/>
  <c r="BV10" i="16"/>
  <c r="BJ10" i="16"/>
  <c r="BS9" i="16"/>
  <c r="BG9" i="16"/>
  <c r="BR14" i="16"/>
  <c r="BF14" i="16"/>
  <c r="BO13" i="16"/>
  <c r="BC13" i="16"/>
  <c r="BL12" i="16"/>
  <c r="BU11" i="16"/>
  <c r="BI11" i="16"/>
  <c r="BR10" i="16"/>
  <c r="BF10" i="16"/>
  <c r="BO9" i="16"/>
  <c r="BC9" i="16"/>
  <c r="BG14" i="16"/>
  <c r="BS12" i="16"/>
  <c r="BK11" i="16"/>
  <c r="BB10" i="16"/>
  <c r="BB14" i="16"/>
  <c r="BO12" i="16"/>
  <c r="BJ11" i="16"/>
  <c r="BV9" i="16"/>
  <c r="BV13" i="16"/>
  <c r="BN12" i="16"/>
  <c r="BE11" i="16"/>
  <c r="BR9" i="16"/>
  <c r="BR13" i="16"/>
  <c r="BM12" i="16"/>
  <c r="BD11" i="16"/>
  <c r="BQ9" i="16"/>
  <c r="BN14" i="16"/>
  <c r="BH12" i="16"/>
  <c r="BM10" i="16"/>
  <c r="BM14" i="16"/>
  <c r="BG12" i="16"/>
  <c r="BI10" i="16"/>
  <c r="BI14" i="16"/>
  <c r="BC12" i="16"/>
  <c r="BH10" i="16"/>
  <c r="BH14" i="16"/>
  <c r="BB12" i="16"/>
  <c r="BG10" i="16"/>
  <c r="BF13" i="16"/>
  <c r="BU10" i="16"/>
  <c r="BE9" i="16"/>
  <c r="BS14" i="16"/>
  <c r="BT10" i="16"/>
  <c r="BQ13" i="16"/>
  <c r="BS10" i="16"/>
  <c r="BP13" i="16"/>
  <c r="BN10" i="16"/>
  <c r="BK13" i="16"/>
  <c r="BP9" i="16"/>
  <c r="BV11" i="16"/>
  <c r="BQ11" i="16"/>
  <c r="BP11" i="16"/>
  <c r="BL11" i="16"/>
  <c r="BK9" i="16"/>
  <c r="BJ9" i="16"/>
  <c r="BJ13" i="16"/>
  <c r="BE13" i="16"/>
  <c r="BD13" i="16"/>
  <c r="BT12" i="16"/>
  <c r="BF9" i="16"/>
  <c r="BU14" i="16"/>
  <c r="BT14" i="16"/>
  <c r="BD9" i="16"/>
  <c r="E22" i="11" l="1"/>
  <c r="E29" i="14"/>
  <c r="E24" i="11" s="1"/>
  <c r="C30" i="11"/>
  <c r="O34" i="14"/>
  <c r="O30" i="11" s="1"/>
  <c r="I8" i="11" s="1"/>
  <c r="M36" i="11"/>
  <c r="M41" i="14"/>
  <c r="M38" i="11" s="1"/>
  <c r="D29" i="11"/>
  <c r="D35" i="14"/>
  <c r="D31" i="11" s="1"/>
  <c r="C29" i="11"/>
  <c r="C35" i="14"/>
  <c r="C31" i="11" s="1"/>
  <c r="O33" i="14"/>
  <c r="G43" i="11"/>
  <c r="G47" i="14"/>
  <c r="G45" i="11" s="1"/>
  <c r="E36" i="11"/>
  <c r="E41" i="14"/>
  <c r="E38" i="11" s="1"/>
  <c r="I36" i="11"/>
  <c r="I41" i="14"/>
  <c r="I38" i="11" s="1"/>
  <c r="L29" i="11"/>
  <c r="L35" i="14"/>
  <c r="L31" i="11" s="1"/>
  <c r="L43" i="11"/>
  <c r="L47" i="14"/>
  <c r="L45" i="11" s="1"/>
  <c r="I47" i="14"/>
  <c r="I45" i="11" s="1"/>
  <c r="I43" i="11"/>
  <c r="D43" i="11"/>
  <c r="D47" i="14"/>
  <c r="D45" i="11" s="1"/>
  <c r="C37" i="11"/>
  <c r="O40" i="14"/>
  <c r="O37" i="11" s="1"/>
  <c r="L8" i="11" s="1"/>
  <c r="F29" i="11"/>
  <c r="F35" i="14"/>
  <c r="F31" i="11" s="1"/>
  <c r="D22" i="11"/>
  <c r="D29" i="14"/>
  <c r="D24" i="11" s="1"/>
  <c r="L41" i="14"/>
  <c r="L38" i="11" s="1"/>
  <c r="L37" i="11"/>
  <c r="D36" i="11"/>
  <c r="D41" i="14"/>
  <c r="D38" i="11" s="1"/>
  <c r="C36" i="11"/>
  <c r="C41" i="14"/>
  <c r="C38" i="11" s="1"/>
  <c r="O39" i="14"/>
  <c r="J43" i="11"/>
  <c r="J47" i="14"/>
  <c r="J45" i="11" s="1"/>
  <c r="F22" i="11"/>
  <c r="F29" i="14"/>
  <c r="F24" i="11" s="1"/>
  <c r="J22" i="11"/>
  <c r="J29" i="14"/>
  <c r="J24" i="11" s="1"/>
  <c r="H29" i="11"/>
  <c r="H35" i="14"/>
  <c r="H31" i="11" s="1"/>
  <c r="K22" i="11"/>
  <c r="K29" i="14"/>
  <c r="K24" i="11" s="1"/>
  <c r="I22" i="11"/>
  <c r="I29" i="14"/>
  <c r="I24" i="11" s="1"/>
  <c r="M29" i="11"/>
  <c r="M35" i="14"/>
  <c r="M31" i="11" s="1"/>
  <c r="E43" i="11"/>
  <c r="E47" i="14"/>
  <c r="E45" i="11" s="1"/>
  <c r="J29" i="11"/>
  <c r="J35" i="14"/>
  <c r="J31" i="11" s="1"/>
  <c r="F43" i="11"/>
  <c r="F47" i="14"/>
  <c r="F45" i="11" s="1"/>
  <c r="K43" i="11"/>
  <c r="K47" i="14"/>
  <c r="K45" i="11" s="1"/>
  <c r="H36" i="11"/>
  <c r="H41" i="14"/>
  <c r="H38" i="11" s="1"/>
  <c r="K29" i="11"/>
  <c r="K35" i="14"/>
  <c r="K31" i="11" s="1"/>
  <c r="G36" i="11"/>
  <c r="G41" i="14"/>
  <c r="G38" i="11" s="1"/>
  <c r="G29" i="11"/>
  <c r="G35" i="14"/>
  <c r="G31" i="11" s="1"/>
  <c r="H43" i="11"/>
  <c r="H47" i="14"/>
  <c r="H45" i="11" s="1"/>
  <c r="G22" i="11"/>
  <c r="G29" i="14"/>
  <c r="G24" i="11" s="1"/>
  <c r="I29" i="11"/>
  <c r="I35" i="14"/>
  <c r="I31" i="11" s="1"/>
  <c r="C22" i="11"/>
  <c r="C29" i="14"/>
  <c r="C24" i="11" s="1"/>
  <c r="O27" i="14"/>
  <c r="M43" i="11"/>
  <c r="M47" i="14"/>
  <c r="M45" i="11" s="1"/>
  <c r="O15" i="11"/>
  <c r="C7" i="11" s="1"/>
  <c r="O23" i="14"/>
  <c r="O17" i="11" s="1"/>
  <c r="C9" i="11" s="1"/>
  <c r="N36" i="11"/>
  <c r="N41" i="14"/>
  <c r="N38" i="11" s="1"/>
  <c r="E29" i="11"/>
  <c r="E35" i="14"/>
  <c r="E31" i="11" s="1"/>
  <c r="N43" i="11"/>
  <c r="N47" i="14"/>
  <c r="N45" i="11" s="1"/>
  <c r="J36" i="11"/>
  <c r="J41" i="14"/>
  <c r="J38" i="11" s="1"/>
  <c r="F36" i="11"/>
  <c r="F41" i="14"/>
  <c r="F38" i="11" s="1"/>
  <c r="M22" i="11"/>
  <c r="M29" i="14"/>
  <c r="M24" i="11" s="1"/>
  <c r="C23" i="11"/>
  <c r="O28" i="14"/>
  <c r="O23" i="11" s="1"/>
  <c r="F8" i="11" s="1"/>
  <c r="H22" i="11"/>
  <c r="H29" i="14"/>
  <c r="H24" i="11" s="1"/>
  <c r="C44" i="11"/>
  <c r="O46" i="14"/>
  <c r="O44" i="11" s="1"/>
  <c r="O8" i="11" s="1"/>
  <c r="N29" i="11"/>
  <c r="N35" i="14"/>
  <c r="N31" i="11" s="1"/>
  <c r="L22" i="11"/>
  <c r="L29" i="14"/>
  <c r="L24" i="11" s="1"/>
  <c r="K41" i="14"/>
  <c r="K38" i="11" s="1"/>
  <c r="K37" i="11"/>
  <c r="C43" i="11"/>
  <c r="C47" i="14"/>
  <c r="C45" i="11" s="1"/>
  <c r="O45" i="14"/>
  <c r="N22" i="11"/>
  <c r="N29" i="14"/>
  <c r="N24" i="11" s="1"/>
  <c r="AE5" i="16"/>
  <c r="AE6" i="16" s="1"/>
  <c r="AT6" i="13"/>
  <c r="AT7" i="13" s="1"/>
  <c r="AO5" i="13"/>
  <c r="AO6" i="13" s="1"/>
  <c r="K5" i="7"/>
  <c r="AS6" i="12"/>
  <c r="AS7" i="12" s="1"/>
  <c r="AN5" i="12"/>
  <c r="AN6" i="12" s="1"/>
  <c r="O36" i="11" l="1"/>
  <c r="L7" i="11" s="1"/>
  <c r="O41" i="14"/>
  <c r="O38" i="11" s="1"/>
  <c r="L9" i="11" s="1"/>
  <c r="O29" i="14"/>
  <c r="O24" i="11" s="1"/>
  <c r="F9" i="11" s="1"/>
  <c r="O22" i="11"/>
  <c r="F7" i="11" s="1"/>
  <c r="O29" i="11"/>
  <c r="I7" i="11" s="1"/>
  <c r="O35" i="14"/>
  <c r="O31" i="11" s="1"/>
  <c r="I9" i="11" s="1"/>
  <c r="O43" i="11"/>
  <c r="O7" i="11" s="1"/>
  <c r="O47" i="14"/>
  <c r="O45" i="11" s="1"/>
  <c r="O9" i="11" s="1"/>
  <c r="J1060" i="6"/>
  <c r="J619" i="6"/>
  <c r="J804" i="6"/>
  <c r="J1028" i="6"/>
  <c r="J1042" i="6"/>
  <c r="J751" i="6"/>
  <c r="J396" i="6"/>
  <c r="J51" i="6"/>
  <c r="J623" i="6"/>
  <c r="J737" i="6"/>
  <c r="J358" i="6"/>
  <c r="J1082" i="6"/>
  <c r="J210" i="6"/>
  <c r="J122" i="6"/>
  <c r="J151" i="6"/>
  <c r="J1050" i="6"/>
  <c r="J767" i="6"/>
  <c r="J249" i="6"/>
  <c r="J19" i="6"/>
  <c r="J934" i="6"/>
  <c r="J1011" i="6"/>
  <c r="J742" i="6"/>
  <c r="J52" i="6"/>
  <c r="J782" i="6"/>
  <c r="J1054" i="6"/>
  <c r="J490" i="6"/>
  <c r="J65" i="6"/>
  <c r="J127" i="6"/>
  <c r="J448" i="6"/>
  <c r="J550" i="6"/>
  <c r="J188" i="6"/>
  <c r="J248" i="6"/>
  <c r="J932" i="6"/>
  <c r="J1068" i="6"/>
  <c r="J103" i="6"/>
  <c r="J566" i="6"/>
  <c r="J91" i="6"/>
  <c r="J516" i="6"/>
  <c r="J398" i="6"/>
  <c r="J597" i="6"/>
  <c r="J1049" i="6"/>
  <c r="J509" i="6"/>
  <c r="J868" i="6"/>
  <c r="J284" i="6"/>
  <c r="J213" i="6"/>
  <c r="J703" i="6"/>
  <c r="J547" i="6"/>
  <c r="J479" i="6"/>
  <c r="J869" i="6"/>
  <c r="J499" i="6"/>
  <c r="J506" i="6"/>
  <c r="J992" i="6"/>
  <c r="J458" i="6"/>
  <c r="J966" i="6"/>
  <c r="J962" i="6"/>
  <c r="J196" i="6"/>
  <c r="J146" i="6"/>
  <c r="J9" i="6"/>
  <c r="J577" i="6"/>
  <c r="J594" i="6"/>
  <c r="J250" i="6"/>
  <c r="J225" i="6"/>
  <c r="J125" i="6"/>
  <c r="J287" i="6"/>
  <c r="J62" i="6"/>
  <c r="J625" i="6"/>
  <c r="J916" i="6"/>
  <c r="J94" i="6"/>
  <c r="J708" i="6"/>
  <c r="J207" i="6"/>
  <c r="J83" i="6"/>
  <c r="J558" i="6"/>
  <c r="J833" i="6"/>
  <c r="J394" i="6"/>
  <c r="J108" i="6"/>
  <c r="J150" i="6"/>
  <c r="J352" i="6"/>
  <c r="J840" i="6"/>
  <c r="J672" i="6"/>
  <c r="J1077" i="6"/>
  <c r="J236" i="6"/>
  <c r="J884" i="6"/>
  <c r="J388" i="6"/>
  <c r="J912" i="6"/>
  <c r="J644" i="6"/>
  <c r="J598" i="6"/>
  <c r="J413" i="6"/>
  <c r="J58" i="6"/>
  <c r="J543" i="6"/>
  <c r="J735" i="6"/>
  <c r="J648" i="6"/>
  <c r="J959" i="6"/>
  <c r="J955" i="6"/>
  <c r="J332" i="6"/>
  <c r="J681" i="6"/>
  <c r="J1053" i="6"/>
  <c r="J175" i="6"/>
  <c r="J167" i="6"/>
  <c r="J1072" i="6"/>
  <c r="J286" i="6"/>
  <c r="J160" i="6"/>
  <c r="J130" i="6"/>
  <c r="J1034" i="6"/>
  <c r="J106" i="6"/>
  <c r="J531" i="6"/>
  <c r="J610" i="6"/>
  <c r="J101" i="6"/>
  <c r="J744" i="6"/>
  <c r="J714" i="6"/>
  <c r="J713" i="6"/>
  <c r="J1022" i="6"/>
  <c r="J649" i="6"/>
  <c r="J908" i="6"/>
  <c r="J389" i="6"/>
  <c r="J800" i="6"/>
  <c r="J145" i="6"/>
  <c r="J1069" i="6"/>
  <c r="J334" i="6"/>
  <c r="J596" i="6"/>
  <c r="J72" i="6"/>
  <c r="J970" i="6"/>
  <c r="J985" i="6"/>
  <c r="J296" i="6"/>
  <c r="J99" i="6"/>
  <c r="J650" i="6"/>
  <c r="J920" i="6"/>
  <c r="J858" i="6"/>
  <c r="J665" i="6"/>
  <c r="J979" i="6"/>
  <c r="J1084" i="6"/>
  <c r="J78" i="6"/>
  <c r="J1095" i="6"/>
  <c r="J239" i="6"/>
  <c r="J965" i="6"/>
  <c r="J732" i="6"/>
  <c r="J728" i="6"/>
  <c r="J679" i="6"/>
  <c r="J8" i="6"/>
  <c r="J583" i="6"/>
  <c r="J428" i="6"/>
  <c r="J1074" i="6"/>
  <c r="J166" i="6"/>
  <c r="J371" i="6"/>
  <c r="J295" i="6"/>
  <c r="J245" i="6"/>
  <c r="J189" i="6"/>
  <c r="J971" i="6"/>
  <c r="J237" i="6"/>
  <c r="J521" i="6"/>
  <c r="J975" i="6"/>
  <c r="J670" i="6"/>
  <c r="J191" i="6"/>
  <c r="J621" i="6"/>
  <c r="J578" i="6"/>
  <c r="J114" i="6"/>
  <c r="J893" i="6"/>
  <c r="J524" i="6"/>
  <c r="J268" i="6"/>
  <c r="J572" i="6"/>
  <c r="J792" i="6"/>
  <c r="J892" i="6"/>
  <c r="J880" i="6"/>
  <c r="J282" i="6"/>
  <c r="J1008" i="6"/>
  <c r="J369" i="6"/>
  <c r="J126" i="6"/>
  <c r="J938" i="6"/>
  <c r="J520" i="6"/>
  <c r="J1035" i="6"/>
  <c r="J337" i="6"/>
  <c r="J864" i="6"/>
  <c r="J93" i="6"/>
  <c r="J825" i="6"/>
  <c r="J765" i="6"/>
  <c r="J112" i="6"/>
  <c r="J913" i="6"/>
  <c r="J218" i="6"/>
  <c r="J71" i="6"/>
  <c r="J998" i="6"/>
  <c r="J1007" i="6"/>
  <c r="J1078" i="6"/>
  <c r="J586" i="6"/>
  <c r="J845" i="6"/>
  <c r="J803" i="6"/>
  <c r="J1058" i="6"/>
  <c r="J519" i="6"/>
  <c r="J1061" i="6"/>
  <c r="J87" i="6"/>
  <c r="J70" i="6"/>
  <c r="J463" i="6"/>
  <c r="J121" i="6"/>
  <c r="J865" i="6"/>
  <c r="J5" i="6"/>
  <c r="F22" i="4" s="1"/>
  <c r="J925" i="6"/>
  <c r="J39" i="6"/>
  <c r="J1059" i="6"/>
  <c r="J148" i="6"/>
  <c r="J982" i="6"/>
  <c r="J416" i="6"/>
  <c r="J1065" i="6"/>
  <c r="J638" i="6"/>
  <c r="J216" i="6"/>
  <c r="J133" i="6"/>
  <c r="J343" i="6"/>
  <c r="J118" i="6"/>
  <c r="J546" i="6"/>
  <c r="J40" i="6"/>
  <c r="J691" i="6"/>
  <c r="J900" i="6"/>
  <c r="J776" i="6"/>
  <c r="J539" i="6"/>
  <c r="J964" i="6"/>
  <c r="J353" i="6"/>
  <c r="J117" i="6"/>
  <c r="J886" i="6"/>
  <c r="J922" i="6"/>
  <c r="J486" i="6"/>
  <c r="J909" i="6"/>
  <c r="J235" i="6"/>
  <c r="J929" i="6"/>
  <c r="J844" i="6"/>
  <c r="J696" i="6"/>
  <c r="J1004" i="6"/>
  <c r="J554" i="6"/>
  <c r="J450" i="6"/>
  <c r="J887" i="6"/>
  <c r="J194" i="6"/>
  <c r="J1029" i="6"/>
  <c r="J57" i="6"/>
  <c r="J824" i="6"/>
  <c r="J1057" i="6"/>
  <c r="J702" i="6"/>
  <c r="J60" i="6"/>
  <c r="J253" i="6"/>
  <c r="J585" i="6"/>
  <c r="J606" i="6"/>
  <c r="J633" i="6"/>
  <c r="J48" i="6"/>
  <c r="J991" i="6"/>
  <c r="J907" i="6"/>
  <c r="J28" i="6"/>
  <c r="J467" i="6"/>
  <c r="J580" i="6"/>
  <c r="J766" i="6"/>
  <c r="J511" i="6"/>
  <c r="J1026" i="6"/>
  <c r="J360" i="6"/>
  <c r="J185" i="6"/>
  <c r="J299" i="6"/>
  <c r="J813" i="6"/>
  <c r="J731" i="6"/>
  <c r="J120" i="6"/>
  <c r="J317" i="6"/>
  <c r="J582" i="6"/>
  <c r="J84" i="6"/>
  <c r="J491" i="6"/>
  <c r="J574" i="6"/>
  <c r="J322" i="6"/>
  <c r="J492" i="6"/>
  <c r="J300" i="6"/>
  <c r="J177" i="6"/>
  <c r="J600" i="6"/>
  <c r="J1036" i="6"/>
  <c r="J420" i="6"/>
  <c r="J555" i="6"/>
  <c r="J549" i="6"/>
  <c r="J989" i="6"/>
  <c r="J630" i="6"/>
  <c r="J445" i="6"/>
  <c r="J752" i="6"/>
  <c r="J432" i="6"/>
  <c r="J690" i="6"/>
  <c r="J806" i="6"/>
  <c r="J794" i="6"/>
  <c r="J228" i="6"/>
  <c r="J310" i="6"/>
  <c r="J974" i="6"/>
  <c r="J347" i="6"/>
  <c r="J128" i="6"/>
  <c r="J827" i="6"/>
  <c r="J847" i="6"/>
  <c r="J219" i="6"/>
  <c r="J699" i="6"/>
  <c r="J631" i="6"/>
  <c r="J746" i="6"/>
  <c r="J221" i="6"/>
  <c r="J963" i="6"/>
  <c r="J36" i="6"/>
  <c r="J698" i="6"/>
  <c r="J1014" i="6"/>
  <c r="J576" i="6"/>
  <c r="J994" i="6"/>
  <c r="J995" i="6"/>
  <c r="J848" i="6"/>
  <c r="J38" i="6"/>
  <c r="J252" i="6"/>
  <c r="J64" i="6"/>
  <c r="J390" i="6"/>
  <c r="J1090" i="6"/>
  <c r="J283" i="6"/>
  <c r="J1032" i="6"/>
  <c r="J1067" i="6"/>
  <c r="J651" i="6"/>
  <c r="J636" i="6"/>
  <c r="J686" i="6"/>
  <c r="J231" i="6"/>
  <c r="J589" i="6"/>
  <c r="J157" i="6"/>
  <c r="J568" i="6"/>
  <c r="J365" i="6"/>
  <c r="J1051" i="6"/>
  <c r="J937" i="6"/>
  <c r="J327" i="6"/>
  <c r="J717" i="6"/>
  <c r="J637" i="6"/>
  <c r="J739" i="6"/>
  <c r="J50" i="6"/>
  <c r="J759" i="6"/>
  <c r="J567" i="6"/>
  <c r="J684" i="6"/>
  <c r="J590" i="6"/>
  <c r="J192" i="6"/>
  <c r="J69" i="6"/>
  <c r="J772" i="6"/>
  <c r="J607" i="6"/>
  <c r="J599" i="6"/>
  <c r="J857" i="6"/>
  <c r="J570" i="6"/>
  <c r="J293" i="6"/>
  <c r="J259" i="6"/>
  <c r="J1017" i="6"/>
  <c r="J722" i="6"/>
  <c r="J801" i="6"/>
  <c r="J877" i="6"/>
  <c r="J75" i="6"/>
  <c r="J451" i="6"/>
  <c r="J646" i="6"/>
  <c r="J676" i="6"/>
  <c r="J97" i="6"/>
  <c r="J738" i="6"/>
  <c r="J790" i="6"/>
  <c r="J500" i="6"/>
  <c r="J571" i="6"/>
  <c r="J362" i="6"/>
  <c r="J497" i="6"/>
  <c r="J988" i="6"/>
  <c r="J356" i="6"/>
  <c r="J593" i="6"/>
  <c r="J664" i="6"/>
  <c r="J795" i="6"/>
  <c r="J1013" i="6"/>
  <c r="J946" i="6"/>
  <c r="J688" i="6"/>
  <c r="J1047" i="6"/>
  <c r="J494" i="6"/>
  <c r="J874" i="6"/>
  <c r="J15" i="6"/>
  <c r="J6" i="6"/>
  <c r="F57" i="4" s="1"/>
  <c r="J715" i="6"/>
  <c r="J363" i="6"/>
  <c r="J926" i="6"/>
  <c r="J174" i="6"/>
  <c r="J323" i="6"/>
  <c r="J719" i="6"/>
  <c r="J832" i="6"/>
  <c r="J754" i="6"/>
  <c r="J818" i="6"/>
  <c r="J488" i="6"/>
  <c r="J26" i="6"/>
  <c r="J98" i="6"/>
  <c r="J624" i="6"/>
  <c r="J136" i="6"/>
  <c r="J923" i="6"/>
  <c r="J262" i="6"/>
  <c r="J470" i="6"/>
  <c r="J366" i="6"/>
  <c r="J333" i="6"/>
  <c r="J193" i="6"/>
  <c r="J828" i="6"/>
  <c r="J881" i="6"/>
  <c r="J730" i="6"/>
  <c r="J102" i="6"/>
  <c r="J536" i="6"/>
  <c r="J969" i="6"/>
  <c r="J418" i="6"/>
  <c r="J165" i="6"/>
  <c r="J205" i="6"/>
  <c r="J733" i="6"/>
  <c r="J581" i="6"/>
  <c r="J882" i="6"/>
  <c r="J404" i="6"/>
  <c r="J402" i="6"/>
  <c r="J422" i="6"/>
  <c r="J761" i="6"/>
  <c r="J990" i="6"/>
  <c r="J662" i="6"/>
  <c r="J671" i="6"/>
  <c r="J255" i="6"/>
  <c r="J1033" i="6"/>
  <c r="J645" i="6"/>
  <c r="J498" i="6"/>
  <c r="J736" i="6"/>
  <c r="J267" i="6"/>
  <c r="J475" i="6"/>
  <c r="J977" i="6"/>
  <c r="J951" i="6"/>
  <c r="J652" i="6"/>
  <c r="J502" i="6"/>
  <c r="J1073" i="6"/>
  <c r="J200" i="6"/>
  <c r="J435" i="6"/>
  <c r="J153" i="6"/>
  <c r="J280" i="6"/>
  <c r="J439" i="6"/>
  <c r="J45" i="6"/>
  <c r="J438" i="6"/>
  <c r="J743" i="6"/>
  <c r="J85" i="6"/>
  <c r="J523" i="6"/>
  <c r="J408" i="6"/>
  <c r="J246" i="6"/>
  <c r="J894" i="6"/>
  <c r="J561" i="6"/>
  <c r="J1063" i="6"/>
  <c r="J626" i="6"/>
  <c r="J211" i="6"/>
  <c r="J875" i="6"/>
  <c r="J1045" i="6"/>
  <c r="J254" i="6"/>
  <c r="J816" i="6"/>
  <c r="J544" i="6"/>
  <c r="J44" i="6"/>
  <c r="J814" i="6"/>
  <c r="J47" i="6"/>
  <c r="J466" i="6"/>
  <c r="J734" i="6"/>
  <c r="J423" i="6"/>
  <c r="J902" i="6"/>
  <c r="J972" i="6"/>
  <c r="J22" i="6"/>
  <c r="J643" i="6"/>
  <c r="J411" i="6"/>
  <c r="J266" i="6"/>
  <c r="J678" i="6"/>
  <c r="J984" i="6"/>
  <c r="J437" i="6"/>
  <c r="J898" i="6"/>
  <c r="J476" i="6"/>
  <c r="J179" i="6"/>
  <c r="J823" i="6"/>
  <c r="J764" i="6"/>
  <c r="J942" i="6"/>
  <c r="J1096" i="6"/>
  <c r="J952" i="6"/>
  <c r="J261" i="6"/>
  <c r="J958" i="6"/>
  <c r="J326" i="6"/>
  <c r="J530" i="6"/>
  <c r="J384" i="6"/>
  <c r="J562" i="6"/>
  <c r="J220" i="6"/>
  <c r="J339" i="6"/>
  <c r="J1040" i="6"/>
  <c r="J149" i="6"/>
  <c r="J779" i="6"/>
  <c r="J297" i="6"/>
  <c r="J140" i="6"/>
  <c r="J381" i="6"/>
  <c r="J693" i="6"/>
  <c r="J1071" i="6"/>
  <c r="J90" i="6"/>
  <c r="J374" i="6"/>
  <c r="J116" i="6"/>
  <c r="J657" i="6"/>
  <c r="J716" i="6"/>
  <c r="J628" i="6"/>
  <c r="J37" i="6"/>
  <c r="J508" i="6"/>
  <c r="J528" i="6"/>
  <c r="J837" i="6"/>
  <c r="J375" i="6"/>
  <c r="J602" i="6"/>
  <c r="J729" i="6"/>
  <c r="J861" i="6"/>
  <c r="J1094" i="6"/>
  <c r="J471" i="6"/>
  <c r="J836" i="6"/>
  <c r="J830" i="6"/>
  <c r="J173" i="6"/>
  <c r="J258" i="6"/>
  <c r="J336" i="6"/>
  <c r="J32" i="6"/>
  <c r="J668" i="6"/>
  <c r="J557" i="6"/>
  <c r="J111" i="6"/>
  <c r="J883" i="6"/>
  <c r="J155" i="6"/>
  <c r="J186" i="6"/>
  <c r="J134" i="6"/>
  <c r="J1044" i="6"/>
  <c r="J1000" i="6"/>
  <c r="J429" i="6"/>
  <c r="J890" i="6"/>
  <c r="J707" i="6"/>
  <c r="J129" i="6"/>
  <c r="J838" i="6"/>
  <c r="J695" i="6"/>
  <c r="J632" i="6"/>
  <c r="J815" i="6"/>
  <c r="J242" i="6"/>
  <c r="J56" i="6"/>
  <c r="J1046" i="6"/>
  <c r="J532" i="6"/>
  <c r="J453" i="6"/>
  <c r="J525" i="6"/>
  <c r="J620" i="6"/>
  <c r="J161" i="6"/>
  <c r="J930" i="6"/>
  <c r="J243" i="6"/>
  <c r="J292" i="6"/>
  <c r="J769" i="6"/>
  <c r="J579" i="6"/>
  <c r="J256" i="6"/>
  <c r="J957" i="6"/>
  <c r="J981" i="6"/>
  <c r="J683" i="6"/>
  <c r="J635" i="6"/>
  <c r="J314" i="6"/>
  <c r="J785" i="6"/>
  <c r="J808" i="6"/>
  <c r="J533" i="6"/>
  <c r="J222" i="6"/>
  <c r="J720" i="6"/>
  <c r="J1031" i="6"/>
  <c r="J542" i="6"/>
  <c r="J303" i="6"/>
  <c r="J514" i="6"/>
  <c r="J904" i="6"/>
  <c r="J822" i="6"/>
  <c r="J401" i="6"/>
  <c r="J701" i="6"/>
  <c r="J79" i="6"/>
  <c r="J891" i="6"/>
  <c r="J980" i="6"/>
  <c r="J901" i="6"/>
  <c r="J799" i="6"/>
  <c r="J871" i="6"/>
  <c r="J689" i="6"/>
  <c r="J674" i="6"/>
  <c r="J559" i="6"/>
  <c r="J723" i="6"/>
  <c r="J142" i="6"/>
  <c r="J556" i="6"/>
  <c r="J232" i="6"/>
  <c r="J425" i="6"/>
  <c r="J181" i="6"/>
  <c r="J449" i="6"/>
  <c r="J482" i="6"/>
  <c r="J960" i="6"/>
  <c r="J298" i="6"/>
  <c r="J771" i="6"/>
  <c r="J42" i="6"/>
  <c r="J820" i="6"/>
  <c r="J81" i="6"/>
  <c r="J976" i="6"/>
  <c r="J426" i="6"/>
  <c r="J43" i="6"/>
  <c r="J663" i="6"/>
  <c r="J873" i="6"/>
  <c r="J319" i="6"/>
  <c r="J522" i="6"/>
  <c r="J357" i="6"/>
  <c r="J534" i="6"/>
  <c r="J667" i="6"/>
  <c r="J346" i="6"/>
  <c r="J377" i="6"/>
  <c r="J457" i="6"/>
  <c r="J27" i="6"/>
  <c r="J30" i="6"/>
  <c r="J82" i="6"/>
  <c r="J1091" i="6"/>
  <c r="J1064" i="6"/>
  <c r="J123" i="6"/>
  <c r="J860" i="6"/>
  <c r="J227" i="6"/>
  <c r="J18" i="6"/>
  <c r="J442" i="6"/>
  <c r="J436" i="6"/>
  <c r="J1048" i="6"/>
  <c r="J854" i="6"/>
  <c r="J349" i="6"/>
  <c r="J856" i="6"/>
  <c r="J405" i="6"/>
  <c r="J591" i="6"/>
  <c r="J313" i="6"/>
  <c r="J1027" i="6"/>
  <c r="J306" i="6"/>
  <c r="J601" i="6"/>
  <c r="J164" i="6"/>
  <c r="J226" i="6"/>
  <c r="J653" i="6"/>
  <c r="J727" i="6"/>
  <c r="J755" i="6"/>
  <c r="J31" i="6"/>
  <c r="J791" i="6"/>
  <c r="J370" i="6"/>
  <c r="J201" i="6"/>
  <c r="J20" i="6"/>
  <c r="J190" i="6"/>
  <c r="J712" i="6"/>
  <c r="J1009" i="6"/>
  <c r="J1005" i="6"/>
  <c r="J1081" i="6"/>
  <c r="J345" i="6"/>
  <c r="J983" i="6"/>
  <c r="J507" i="6"/>
  <c r="J747" i="6"/>
  <c r="J704" i="6"/>
  <c r="J335" i="6"/>
  <c r="J372" i="6"/>
  <c r="J831" i="6"/>
  <c r="J67" i="6"/>
  <c r="J1024" i="6"/>
  <c r="J760" i="6"/>
  <c r="J447" i="6"/>
  <c r="J1041" i="6"/>
  <c r="J1043" i="6"/>
  <c r="J503" i="6"/>
  <c r="J1012" i="6"/>
  <c r="J392" i="6"/>
  <c r="J762" i="6"/>
  <c r="J386" i="6"/>
  <c r="J244" i="6"/>
  <c r="J74" i="6"/>
  <c r="J456" i="6"/>
  <c r="J477" i="6"/>
  <c r="J700" i="6"/>
  <c r="J204" i="6"/>
  <c r="J124" i="6"/>
  <c r="J529" i="6"/>
  <c r="J753" i="6"/>
  <c r="J879" i="6"/>
  <c r="J233" i="6"/>
  <c r="J655" i="6"/>
  <c r="J7" i="6"/>
  <c r="J609" i="6"/>
  <c r="J487" i="6"/>
  <c r="J493" i="6"/>
  <c r="J870" i="6"/>
  <c r="J105" i="6"/>
  <c r="J316" i="6"/>
  <c r="J1052" i="6"/>
  <c r="J199" i="6"/>
  <c r="J170" i="6"/>
  <c r="J431" i="6"/>
  <c r="J312" i="6"/>
  <c r="J592" i="6"/>
  <c r="J1002" i="6"/>
  <c r="J178" i="6"/>
  <c r="J144" i="6"/>
  <c r="J777" i="6"/>
  <c r="J548" i="6"/>
  <c r="J588" i="6"/>
  <c r="J564" i="6"/>
  <c r="J315" i="6"/>
  <c r="J666" i="6"/>
  <c r="J928" i="6"/>
  <c r="J1006" i="6"/>
  <c r="J855" i="6"/>
  <c r="J234" i="6"/>
  <c r="J172" i="6"/>
  <c r="J611" i="6"/>
  <c r="J819" i="6"/>
  <c r="J138" i="6"/>
  <c r="J403" i="6"/>
  <c r="J1039" i="6"/>
  <c r="J169" i="6"/>
  <c r="J115" i="6"/>
  <c r="J378" i="6"/>
  <c r="J197" i="6"/>
  <c r="J184" i="6"/>
  <c r="J659" i="6"/>
  <c r="J788" i="6"/>
  <c r="J910" i="6"/>
  <c r="J768" i="6"/>
  <c r="J17" i="6"/>
  <c r="J489" i="6"/>
  <c r="J21" i="6"/>
  <c r="J940" i="6"/>
  <c r="J617" i="6"/>
  <c r="J710" i="6"/>
  <c r="J758" i="6"/>
  <c r="J1030" i="6"/>
  <c r="J1076" i="6"/>
  <c r="J320" i="6"/>
  <c r="J407" i="6"/>
  <c r="J726" i="6"/>
  <c r="J889" i="6"/>
  <c r="J387" i="6"/>
  <c r="J501" i="6"/>
  <c r="J914" i="6"/>
  <c r="J215" i="6"/>
  <c r="J202" i="6"/>
  <c r="J238" i="6"/>
  <c r="J410" i="6"/>
  <c r="J304" i="6"/>
  <c r="J143" i="6"/>
  <c r="J535" i="6"/>
  <c r="J454" i="6"/>
  <c r="J1018" i="6"/>
  <c r="J1093" i="6"/>
  <c r="J382" i="6"/>
  <c r="J1010" i="6"/>
  <c r="J846" i="6"/>
  <c r="J770" i="6"/>
  <c r="J444" i="6"/>
  <c r="J100" i="6"/>
  <c r="J517" i="6"/>
  <c r="J276" i="6"/>
  <c r="J997" i="6"/>
  <c r="J978" i="6"/>
  <c r="J88" i="6"/>
  <c r="J330" i="6"/>
  <c r="J745" i="6"/>
  <c r="J1087" i="6"/>
  <c r="J96" i="6"/>
  <c r="J278" i="6"/>
  <c r="J415" i="6"/>
  <c r="J397" i="6"/>
  <c r="J573" i="6"/>
  <c r="J325" i="6"/>
  <c r="J424" i="6"/>
  <c r="J513" i="6"/>
  <c r="J328" i="6"/>
  <c r="J383" i="6"/>
  <c r="J616" i="6"/>
  <c r="J440" i="6"/>
  <c r="J1055" i="6"/>
  <c r="J29" i="6"/>
  <c r="J281" i="6"/>
  <c r="J341" i="6"/>
  <c r="J156" i="6"/>
  <c r="J305" i="6"/>
  <c r="J526" i="6"/>
  <c r="J961" i="6"/>
  <c r="J786" i="6"/>
  <c r="J885" i="6"/>
  <c r="J993" i="6"/>
  <c r="J152" i="6"/>
  <c r="J936" i="6"/>
  <c r="J680" i="6"/>
  <c r="J781" i="6"/>
  <c r="J168" i="6"/>
  <c r="J478" i="6"/>
  <c r="J859" i="6"/>
  <c r="J324" i="6"/>
  <c r="J787" i="6"/>
  <c r="J104" i="6"/>
  <c r="J784" i="6"/>
  <c r="J842" i="6"/>
  <c r="J176" i="6"/>
  <c r="J749" i="6"/>
  <c r="J430" i="6"/>
  <c r="J697" i="6"/>
  <c r="J137" i="6"/>
  <c r="J537" i="6"/>
  <c r="J1083" i="6"/>
  <c r="J95" i="6"/>
  <c r="J694" i="6"/>
  <c r="J849" i="6"/>
  <c r="J945" i="6"/>
  <c r="J400" i="6"/>
  <c r="J927" i="6"/>
  <c r="J77" i="6"/>
  <c r="J943" i="6"/>
  <c r="J654" i="6"/>
  <c r="J706" i="6"/>
  <c r="J443" i="6"/>
  <c r="J462" i="6"/>
  <c r="J141" i="6"/>
  <c r="J541" i="6"/>
  <c r="J61" i="6"/>
  <c r="J92" i="6"/>
  <c r="J560" i="6"/>
  <c r="J474" i="6"/>
  <c r="J709" i="6"/>
  <c r="J53" i="6"/>
  <c r="J1085" i="6"/>
  <c r="J342" i="6"/>
  <c r="J473" i="6"/>
  <c r="J135" i="6"/>
  <c r="J641" i="6"/>
  <c r="J113" i="6"/>
  <c r="J427" i="6"/>
  <c r="J329" i="6"/>
  <c r="J171" i="6"/>
  <c r="J419" i="6"/>
  <c r="J584" i="6"/>
  <c r="J725" i="6"/>
  <c r="J412" i="6"/>
  <c r="J275" i="6"/>
  <c r="J251" i="6"/>
  <c r="J290" i="6"/>
  <c r="J903" i="6"/>
  <c r="J918" i="6"/>
  <c r="J63" i="6"/>
  <c r="J76" i="6"/>
  <c r="J89" i="6"/>
  <c r="J1020" i="6"/>
  <c r="J527" i="6"/>
  <c r="J344" i="6"/>
  <c r="J289" i="6"/>
  <c r="J839" i="6"/>
  <c r="J1075" i="6"/>
  <c r="J421" i="6"/>
  <c r="J899" i="6"/>
  <c r="J86" i="6"/>
  <c r="J351" i="6"/>
  <c r="J805" i="6"/>
  <c r="J826" i="6"/>
  <c r="J271" i="6"/>
  <c r="J915" i="6"/>
  <c r="J247" i="6"/>
  <c r="J1062" i="6"/>
  <c r="J553" i="6"/>
  <c r="J1001" i="6"/>
  <c r="J414" i="6"/>
  <c r="J515" i="6"/>
  <c r="J147" i="6"/>
  <c r="J13" i="6"/>
  <c r="J367" i="6"/>
  <c r="J496" i="6"/>
  <c r="J673" i="6"/>
  <c r="J485" i="6"/>
  <c r="J721" i="6"/>
  <c r="J270" i="6"/>
  <c r="J203" i="6"/>
  <c r="J888" i="6"/>
  <c r="J468" i="6"/>
  <c r="J953" i="6"/>
  <c r="J291" i="6"/>
  <c r="J757" i="6"/>
  <c r="J629" i="6"/>
  <c r="J12" i="6"/>
  <c r="J949" i="6"/>
  <c r="J783" i="6"/>
  <c r="J331" i="6"/>
  <c r="J711" i="6"/>
  <c r="J809" i="6"/>
  <c r="J851" i="6"/>
  <c r="J917" i="6"/>
  <c r="J604" i="6"/>
  <c r="J460" i="6"/>
  <c r="J775" i="6"/>
  <c r="J212" i="6"/>
  <c r="J59" i="6"/>
  <c r="J484" i="6"/>
  <c r="J510" i="6"/>
  <c r="J187" i="6"/>
  <c r="J518" i="6"/>
  <c r="J364" i="6"/>
  <c r="J1079" i="6"/>
  <c r="J863" i="6"/>
  <c r="J379" i="6"/>
  <c r="J866" i="6"/>
  <c r="J748" i="6"/>
  <c r="J483" i="6"/>
  <c r="J950" i="6"/>
  <c r="J986" i="6"/>
  <c r="J563" i="6"/>
  <c r="J224" i="6"/>
  <c r="J195" i="6"/>
  <c r="J821" i="6"/>
  <c r="J348" i="6"/>
  <c r="J614" i="6"/>
  <c r="J640" i="6"/>
  <c r="J897" i="6"/>
  <c r="J318" i="6"/>
  <c r="J933" i="6"/>
  <c r="J206" i="6"/>
  <c r="J110" i="6"/>
  <c r="J896" i="6"/>
  <c r="J750" i="6"/>
  <c r="J505" i="6"/>
  <c r="J705" i="6"/>
  <c r="J941" i="6"/>
  <c r="J565" i="6"/>
  <c r="J198" i="6"/>
  <c r="J587" i="6"/>
  <c r="J575" i="6"/>
  <c r="J359" i="6"/>
  <c r="J675" i="6"/>
  <c r="J214" i="6"/>
  <c r="J49" i="6"/>
  <c r="J132" i="6"/>
  <c r="J512" i="6"/>
  <c r="J260" i="6"/>
  <c r="J939" i="6"/>
  <c r="J677" i="6"/>
  <c r="J481" i="6"/>
  <c r="J229" i="6"/>
  <c r="J1021" i="6"/>
  <c r="J495" i="6"/>
  <c r="J603" i="6"/>
  <c r="J841" i="6"/>
  <c r="J878" i="6"/>
  <c r="J25" i="6"/>
  <c r="J80" i="6"/>
  <c r="J807" i="6"/>
  <c r="J608" i="6"/>
  <c r="J1066" i="6"/>
  <c r="J354" i="6"/>
  <c r="J947" i="6"/>
  <c r="J393" i="6"/>
  <c r="J368" i="6"/>
  <c r="J434" i="6"/>
  <c r="J109" i="6"/>
  <c r="J956" i="6"/>
  <c r="J441" i="6"/>
  <c r="J34" i="6"/>
  <c r="J843" i="6"/>
  <c r="J308" i="6"/>
  <c r="J810" i="6"/>
  <c r="J461" i="6"/>
  <c r="J1037" i="6"/>
  <c r="J73" i="6"/>
  <c r="J263" i="6"/>
  <c r="J33" i="6"/>
  <c r="J391" i="6"/>
  <c r="J241" i="6"/>
  <c r="J265" i="6"/>
  <c r="J778" i="6"/>
  <c r="J798" i="6"/>
  <c r="J264" i="6"/>
  <c r="J834" i="6"/>
  <c r="J660" i="6"/>
  <c r="J269" i="6"/>
  <c r="J24" i="6"/>
  <c r="J905" i="6"/>
  <c r="J931" i="6"/>
  <c r="J569" i="6"/>
  <c r="J919" i="6"/>
  <c r="J480" i="6"/>
  <c r="J835" i="6"/>
  <c r="J340" i="6"/>
  <c r="J154" i="6"/>
  <c r="J850" i="6"/>
  <c r="J163" i="6"/>
  <c r="J996" i="6"/>
  <c r="J685" i="6"/>
  <c r="J162" i="6"/>
  <c r="J183" i="6"/>
  <c r="J1023" i="6"/>
  <c r="J999" i="6"/>
  <c r="J780" i="6"/>
  <c r="J1086" i="6"/>
  <c r="J399" i="6"/>
  <c r="J380" i="6"/>
  <c r="J954" i="6"/>
  <c r="J756" i="6"/>
  <c r="J656" i="6"/>
  <c r="J1070" i="6"/>
  <c r="J811" i="6"/>
  <c r="J789" i="6"/>
  <c r="J1080" i="6"/>
  <c r="J376" i="6"/>
  <c r="J301" i="6"/>
  <c r="J817" i="6"/>
  <c r="J159" i="6"/>
  <c r="J41" i="6"/>
  <c r="J802" i="6"/>
  <c r="J464" i="6"/>
  <c r="J627" i="6"/>
  <c r="J14" i="6"/>
  <c r="J605" i="6"/>
  <c r="J622" i="6"/>
  <c r="J895" i="6"/>
  <c r="J924" i="6"/>
  <c r="J309" i="6"/>
  <c r="J1038" i="6"/>
  <c r="J355" i="6"/>
  <c r="J385" i="6"/>
  <c r="J409" i="6"/>
  <c r="J272" i="6"/>
  <c r="J741" i="6"/>
  <c r="J1015" i="6"/>
  <c r="J273" i="6"/>
  <c r="J763" i="6"/>
  <c r="J208" i="6"/>
  <c r="J504" i="6"/>
  <c r="J935" i="6"/>
  <c r="J469" i="6"/>
  <c r="J797" i="6"/>
  <c r="J867" i="6"/>
  <c r="J658" i="6"/>
  <c r="J321" i="6"/>
  <c r="J455" i="6"/>
  <c r="J311" i="6"/>
  <c r="J740" i="6"/>
  <c r="J55" i="6"/>
  <c r="J613" i="6"/>
  <c r="J472" i="6"/>
  <c r="J182" i="6"/>
  <c r="J793" i="6"/>
  <c r="J1089" i="6"/>
  <c r="J465" i="6"/>
  <c r="J595" i="6"/>
  <c r="J209" i="6"/>
  <c r="J618" i="6"/>
  <c r="J1019" i="6"/>
  <c r="J773" i="6"/>
  <c r="J853" i="6"/>
  <c r="J682" i="6"/>
  <c r="J774" i="6"/>
  <c r="J277" i="6"/>
  <c r="J948" i="6"/>
  <c r="J274" i="6"/>
  <c r="J968" i="6"/>
  <c r="J294" i="6"/>
  <c r="J1003" i="6"/>
  <c r="J1056" i="6"/>
  <c r="J433" i="6"/>
  <c r="J876" i="6"/>
  <c r="J551" i="6"/>
  <c r="J107" i="6"/>
  <c r="J615" i="6"/>
  <c r="J692" i="6"/>
  <c r="J23" i="6"/>
  <c r="J66" i="6"/>
  <c r="J131" i="6"/>
  <c r="J302" i="6"/>
  <c r="J158" i="6"/>
  <c r="J944" i="6"/>
  <c r="J724" i="6"/>
  <c r="J395" i="6"/>
  <c r="J1092" i="6"/>
  <c r="J285" i="6"/>
  <c r="J240" i="6"/>
  <c r="J687" i="6"/>
  <c r="J35" i="6"/>
  <c r="J669" i="6"/>
  <c r="J350" i="6"/>
  <c r="J417" i="6"/>
  <c r="J545" i="6"/>
  <c r="J68" i="6"/>
  <c r="J987" i="6"/>
  <c r="J639" i="6"/>
  <c r="J46" i="6"/>
  <c r="J180" i="6"/>
  <c r="J223" i="6"/>
  <c r="J288" i="6"/>
  <c r="J459" i="6"/>
  <c r="J1088" i="6"/>
  <c r="J361" i="6"/>
  <c r="J1025" i="6"/>
  <c r="J373" i="6"/>
  <c r="J540" i="6"/>
  <c r="J812" i="6"/>
  <c r="J279" i="6"/>
  <c r="J230" i="6"/>
  <c r="J217" i="6"/>
  <c r="J16" i="6"/>
  <c r="J852" i="6"/>
  <c r="J911" i="6"/>
  <c r="J796" i="6"/>
  <c r="J452" i="6"/>
  <c r="J338" i="6"/>
  <c r="J862" i="6"/>
  <c r="J446" i="6"/>
  <c r="J829" i="6"/>
  <c r="J967" i="6"/>
  <c r="J661" i="6"/>
  <c r="J538" i="6"/>
  <c r="J406" i="6"/>
  <c r="J307" i="6"/>
  <c r="J257" i="6"/>
  <c r="J906" i="6"/>
  <c r="J921" i="6"/>
  <c r="J612" i="6"/>
  <c r="J552" i="6"/>
  <c r="J1016" i="6"/>
  <c r="J872" i="6"/>
  <c r="J647" i="6"/>
  <c r="J139" i="6"/>
  <c r="J634" i="6"/>
  <c r="J718" i="6"/>
  <c r="J54" i="6"/>
  <c r="J119" i="6"/>
  <c r="J973" i="6"/>
  <c r="J642" i="6"/>
  <c r="J10" i="6"/>
  <c r="J11" i="6"/>
  <c r="G30" i="3" l="1"/>
  <c r="F30" i="3" s="1"/>
  <c r="J57" i="4"/>
  <c r="F20" i="4"/>
  <c r="J20" i="4" s="1"/>
  <c r="K32" i="3" s="1"/>
  <c r="J32" i="3" s="1"/>
  <c r="F26" i="4"/>
  <c r="J26" i="4" s="1"/>
  <c r="K47" i="3" s="1"/>
  <c r="J47" i="3" s="1"/>
  <c r="F21" i="4"/>
  <c r="F68" i="3" s="1"/>
  <c r="F32" i="3"/>
  <c r="J22" i="4"/>
  <c r="K105" i="3" s="1"/>
  <c r="J105" i="3" s="1"/>
  <c r="F16" i="4"/>
  <c r="H106" i="3"/>
  <c r="F17" i="4"/>
  <c r="F18" i="4"/>
  <c r="F15" i="4"/>
  <c r="H70" i="3"/>
  <c r="K36" i="3" l="1"/>
  <c r="J36" i="3" s="1"/>
  <c r="K30" i="3"/>
  <c r="J30" i="3" s="1"/>
  <c r="J21" i="4"/>
  <c r="K68" i="3" s="1"/>
  <c r="J68" i="3" s="1"/>
  <c r="F70" i="3"/>
  <c r="J17" i="4"/>
  <c r="K106" i="3" s="1"/>
  <c r="J106" i="3" s="1"/>
  <c r="J15" i="4"/>
  <c r="K53" i="3" s="1"/>
  <c r="J53" i="3" s="1"/>
  <c r="J18" i="4"/>
  <c r="I160" i="3"/>
  <c r="H160" i="3" s="1"/>
  <c r="F53" i="3"/>
  <c r="J16" i="4"/>
  <c r="K70" i="3" s="1"/>
  <c r="J70" i="3" s="1"/>
  <c r="K160" i="3" l="1"/>
  <c r="J160" i="3" s="1"/>
  <c r="G160" i="3"/>
  <c r="F160" i="3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<sst xmlns="http://schemas.openxmlformats.org/spreadsheetml/2006/main" count="6185" uniqueCount="322">
  <si>
    <t xml:space="preserve"> </t>
  </si>
  <si>
    <t>Year</t>
  </si>
  <si>
    <t>USD</t>
  </si>
  <si>
    <t>Revenue</t>
  </si>
  <si>
    <t>Cost</t>
  </si>
  <si>
    <t>Subscriptions</t>
  </si>
  <si>
    <t>CURRENCY</t>
  </si>
  <si>
    <t>Expenses</t>
  </si>
  <si>
    <t>Fiat</t>
  </si>
  <si>
    <t>Exchange Rate</t>
  </si>
  <si>
    <t>Material Cost</t>
  </si>
  <si>
    <t>Packaging Cost</t>
  </si>
  <si>
    <t>GBP</t>
  </si>
  <si>
    <t>Labor Cost</t>
  </si>
  <si>
    <t>EUR</t>
  </si>
  <si>
    <t>Postage and Dellivery</t>
  </si>
  <si>
    <t>UAH</t>
  </si>
  <si>
    <t>Marketing Cost</t>
  </si>
  <si>
    <t>CAD</t>
  </si>
  <si>
    <t>CHF</t>
  </si>
  <si>
    <t>KYD</t>
  </si>
  <si>
    <t>JOD</t>
  </si>
  <si>
    <t>BHD</t>
  </si>
  <si>
    <t>KWD</t>
  </si>
  <si>
    <t>JPY</t>
  </si>
  <si>
    <t>AUD</t>
  </si>
  <si>
    <t>SGD</t>
  </si>
  <si>
    <t>BGN</t>
  </si>
  <si>
    <t>PLN</t>
  </si>
  <si>
    <t>INR</t>
  </si>
  <si>
    <t>PKR</t>
  </si>
  <si>
    <t>ACCOUNT</t>
  </si>
  <si>
    <t>MONEY IN</t>
  </si>
  <si>
    <t>ID</t>
  </si>
  <si>
    <t>Product/Service</t>
  </si>
  <si>
    <t>Category</t>
  </si>
  <si>
    <t>Quantity</t>
  </si>
  <si>
    <t>Currency</t>
  </si>
  <si>
    <t>Total Expense</t>
  </si>
  <si>
    <t>Tax</t>
  </si>
  <si>
    <t>Net Expense</t>
  </si>
  <si>
    <t>Sales Tax</t>
  </si>
  <si>
    <t>Net Revenue</t>
  </si>
  <si>
    <t>Expense 2</t>
  </si>
  <si>
    <t>Expense 1</t>
  </si>
  <si>
    <t>Expense 3</t>
  </si>
  <si>
    <t>Expense 5</t>
  </si>
  <si>
    <t>Expense 4</t>
  </si>
  <si>
    <t>Expense 6</t>
  </si>
  <si>
    <t/>
  </si>
  <si>
    <t>Operations Tracker</t>
  </si>
  <si>
    <t>Date</t>
  </si>
  <si>
    <t>Fees</t>
  </si>
  <si>
    <t>Net Income</t>
  </si>
  <si>
    <t>Notes</t>
  </si>
  <si>
    <t>MONTHLY DASHBOARD</t>
  </si>
  <si>
    <t>TOTAL INCOME</t>
  </si>
  <si>
    <t>Expense Tracker</t>
  </si>
  <si>
    <t>Sale Tax</t>
  </si>
  <si>
    <t>MONTHLY OVERVIEW</t>
  </si>
  <si>
    <t>Expense Tax</t>
  </si>
  <si>
    <t>Difference</t>
  </si>
  <si>
    <t>Total</t>
  </si>
  <si>
    <t>Exp Goal</t>
  </si>
  <si>
    <t>Diff</t>
  </si>
  <si>
    <t>Total Expenses</t>
  </si>
  <si>
    <t>Net Profit</t>
  </si>
  <si>
    <t>Profit Margin</t>
  </si>
  <si>
    <t>Goal</t>
  </si>
  <si>
    <t>Income</t>
  </si>
  <si>
    <t>Product View</t>
  </si>
  <si>
    <t>Montly Operations</t>
  </si>
  <si>
    <t>Revenue Only</t>
  </si>
  <si>
    <t>Cost Only</t>
  </si>
  <si>
    <t>Actual</t>
  </si>
  <si>
    <t>Target</t>
  </si>
  <si>
    <t>amount</t>
  </si>
  <si>
    <t>percentage</t>
  </si>
  <si>
    <t>Total Income</t>
  </si>
  <si>
    <t>Cost only</t>
  </si>
  <si>
    <t>Percentage</t>
  </si>
  <si>
    <t>EOMONTH</t>
  </si>
  <si>
    <t>Expense</t>
  </si>
  <si>
    <t>YEAR</t>
  </si>
  <si>
    <t>Tax Reporting</t>
  </si>
  <si>
    <t xml:space="preserve">Shipping </t>
  </si>
  <si>
    <t>Tartget</t>
  </si>
  <si>
    <t>Total Sales</t>
  </si>
  <si>
    <t>Data Validation</t>
  </si>
  <si>
    <t>Forecast</t>
  </si>
  <si>
    <t>#REF!</t>
  </si>
  <si>
    <t>Blu Banca Old</t>
  </si>
  <si>
    <t>Blu Banca Horeca</t>
  </si>
  <si>
    <t>POS</t>
  </si>
  <si>
    <t>Guido</t>
  </si>
  <si>
    <t>Contanti</t>
  </si>
  <si>
    <t>Optima</t>
  </si>
  <si>
    <t>Affitto</t>
  </si>
  <si>
    <t>Carburante</t>
  </si>
  <si>
    <t>Provvigioni Guido</t>
  </si>
  <si>
    <t>Provvigioni Alex</t>
  </si>
  <si>
    <t>Paolo</t>
  </si>
  <si>
    <t>Assicurazione</t>
  </si>
  <si>
    <t>Commercialista</t>
  </si>
  <si>
    <t>Manutenzione</t>
  </si>
  <si>
    <t>Spese bancarie</t>
  </si>
  <si>
    <t>Imprevisti</t>
  </si>
  <si>
    <t>Tasse</t>
  </si>
  <si>
    <t>Toso</t>
  </si>
  <si>
    <t>Collis Heritage</t>
  </si>
  <si>
    <t>Neri</t>
  </si>
  <si>
    <t>Borgo Stajnbech</t>
  </si>
  <si>
    <t>Kurtin</t>
  </si>
  <si>
    <t>Dhyan Choan</t>
  </si>
  <si>
    <t>D-One</t>
  </si>
  <si>
    <t>CCU</t>
  </si>
  <si>
    <t>Due Tigli</t>
  </si>
  <si>
    <t>Terre Cevico</t>
  </si>
  <si>
    <t>Roberta</t>
  </si>
  <si>
    <t>Mad Bit</t>
  </si>
  <si>
    <t>Beat Eventi</t>
  </si>
  <si>
    <t>Guidi</t>
  </si>
  <si>
    <t>Ristorcaffè</t>
  </si>
  <si>
    <t>G.M. 1991 S.R.L.</t>
  </si>
  <si>
    <t>G.V. - S.R.L.S.</t>
  </si>
  <si>
    <t>J S.R.L.</t>
  </si>
  <si>
    <t>Cantine Mucci</t>
  </si>
  <si>
    <t>Chinottissimo</t>
  </si>
  <si>
    <t>Ristorante</t>
  </si>
  <si>
    <t>Attrezzatura</t>
  </si>
  <si>
    <t>Lorenzo Scotto</t>
  </si>
  <si>
    <t>Roberta Ioculano</t>
  </si>
  <si>
    <t>Soc. Agr. F.lli Masci</t>
  </si>
  <si>
    <t>Tenuta Roletto</t>
  </si>
  <si>
    <t>Guido Magnanensi</t>
  </si>
  <si>
    <t>Borgo Stajnbech S.S.Agr.</t>
  </si>
  <si>
    <t>Ccu S.R.L.S.</t>
  </si>
  <si>
    <t>Chinottissimo Pneri Srl</t>
  </si>
  <si>
    <t>Collis Heritage S.P.A.</t>
  </si>
  <si>
    <t>D-One Di Sbreviglieri Davide</t>
  </si>
  <si>
    <t>Dhyan Chohan S.R.L.</t>
  </si>
  <si>
    <t>Drink It Srls</t>
  </si>
  <si>
    <t>Due Tigli S.P.A.</t>
  </si>
  <si>
    <t>Garofolo Rag. Candido</t>
  </si>
  <si>
    <t>Gazzola Spa</t>
  </si>
  <si>
    <t>I Consulenti S.R.L.</t>
  </si>
  <si>
    <t>La Bettola Del Buttero S.R.L.</t>
  </si>
  <si>
    <t>La Torre Sporting Club Societa' Sportiva Dilettantistica  Rl</t>
  </si>
  <si>
    <t>Lenti Lorenzo</t>
  </si>
  <si>
    <t>Madbit Entertainment S.R.L.</t>
  </si>
  <si>
    <t>Optima Italia S.P.A.</t>
  </si>
  <si>
    <t>Pmcc Di Paolo Morselli</t>
  </si>
  <si>
    <t>Soc. Agr. Kurtin Srl</t>
  </si>
  <si>
    <t>Societa' Agricola F.Lli Masci</t>
  </si>
  <si>
    <t>Tenuta ROLETTO</t>
  </si>
  <si>
    <t>Terre Cevico  Soc. Coop. Agricola</t>
  </si>
  <si>
    <t>Territori Del Gusto S.R.L.</t>
  </si>
  <si>
    <t>Toso S.P.A</t>
  </si>
  <si>
    <t>Ai Vecchi Tempi Di Tudini Antonio E C .- S.N.C.</t>
  </si>
  <si>
    <t>Alemma S.R.L.S. Societa' A Responsabilita' Limitata Semplificata</t>
  </si>
  <si>
    <t>Amar Caffe' Srls</t>
  </si>
  <si>
    <t>Ancora Cose Belle S.R.L.S. Unipersonale</t>
  </si>
  <si>
    <t>Ape Fish 2.0 Di Salvatore Di Grazia</t>
  </si>
  <si>
    <t>Associazione Culturale "Sud" Dalla Terra A Tavola</t>
  </si>
  <si>
    <t>Associazione Sportiva Dilettantistica Fidelis</t>
  </si>
  <si>
    <t>Bando Societa' A Responsabilita' Limitata Semplificata</t>
  </si>
  <si>
    <t>Bar Gastronomia G Di P. Srl</t>
  </si>
  <si>
    <t>Barbier Giovanni Ditta Individuale</t>
  </si>
  <si>
    <t>Beats Eventi Srl</t>
  </si>
  <si>
    <t>Beer Style S.R.L.</t>
  </si>
  <si>
    <t>Belei Societa' In Accomandita Semplice Di Belei Sauro E Belei Sar A</t>
  </si>
  <si>
    <t>Bistrot Blank Di Eleonora Di Carlo</t>
  </si>
  <si>
    <t>Buona Forchetta S.R.L.S. Societa' A Responsabilita' Limitata Semplificata</t>
  </si>
  <si>
    <t>Ca.Mel. Service S.R.L.</t>
  </si>
  <si>
    <t>Ca.Po. Societa' A Responsabilita' Limitata Semplificata</t>
  </si>
  <si>
    <t>Caffetteria Gallia S.R.L.</t>
  </si>
  <si>
    <t>Caffetteria Vendetta Di Vendetta Edoardo</t>
  </si>
  <si>
    <t>Canassa S.A.S. Di Peres Canassa Rudnei &amp; C.</t>
  </si>
  <si>
    <t>Capita S.R.L.</t>
  </si>
  <si>
    <t>Ciampini Marco</t>
  </si>
  <si>
    <t>Civico 36 S.R.L.S.</t>
  </si>
  <si>
    <t>Coffee Bread S.R.L.</t>
  </si>
  <si>
    <t>Deve' S.R.L.</t>
  </si>
  <si>
    <t>Dil Srl</t>
  </si>
  <si>
    <t>Domus Societa' In Nome Collettivo Di Massimo Magnanimi E Figli</t>
  </si>
  <si>
    <t>Eredi Di Sergio De Santis E C. S.N.C.</t>
  </si>
  <si>
    <t>Fer.Vis. Srl</t>
  </si>
  <si>
    <t>Gestione G.A.N.A. Snc Di Pes &amp; C.</t>
  </si>
  <si>
    <t>Grey Caffe' Di Eliwa Elsayed Eliwa Mohamed Elmobarak</t>
  </si>
  <si>
    <t>Guidi Societa' A Responsabilita' Limitata Semplificata</t>
  </si>
  <si>
    <t>Honky Tonk -Calabroni Srls</t>
  </si>
  <si>
    <t>Hostaria 100celle Societa' A Responsabilita' Limitata Semplificata</t>
  </si>
  <si>
    <t>I Mara Caffe' Di Guazzaroni Marzia</t>
  </si>
  <si>
    <t>Il Marchese Milano Srl</t>
  </si>
  <si>
    <t>Jemolo Caffe' Srl</t>
  </si>
  <si>
    <t>Komos - Societa' A Responsabilita' Limitata Semplificata</t>
  </si>
  <si>
    <t>L.E.M. Srl</t>
  </si>
  <si>
    <t>La Caletta Napoletana Flamy Srls</t>
  </si>
  <si>
    <t>L'angoletto Snc Di Pistelli Margherita &amp; C.</t>
  </si>
  <si>
    <t>Liberati Marco</t>
  </si>
  <si>
    <t>Llf 100 Societa' A Responsabilita' Limitata Semplificata</t>
  </si>
  <si>
    <t>Lo.Ma Societa' A Responsabilita' Limitata Semplificata</t>
  </si>
  <si>
    <t>Lumi' S.R.L.</t>
  </si>
  <si>
    <t>Masci Caffe Di Masci Marco</t>
  </si>
  <si>
    <t>Medley Srls</t>
  </si>
  <si>
    <t>Melchiorre Tiziano</t>
  </si>
  <si>
    <t>'N Goccetto Di Callara' Federica</t>
  </si>
  <si>
    <t>Nasone Srl</t>
  </si>
  <si>
    <t>No Name Roma Societa' A Responsabilita' Limitata Semplificata</t>
  </si>
  <si>
    <t>Pane E Companatico S.R.L.</t>
  </si>
  <si>
    <t>Pastrami S.R.L. Semplificata</t>
  </si>
  <si>
    <t>Pethi S.R.L.</t>
  </si>
  <si>
    <t>Raging Bull S.R.L.</t>
  </si>
  <si>
    <t>Rinascita S. A R.L.S.</t>
  </si>
  <si>
    <t>Ripasso S.R.L.S.</t>
  </si>
  <si>
    <t>Risto Caffe' Sas</t>
  </si>
  <si>
    <t>Rossi Valentina</t>
  </si>
  <si>
    <t>San Donni Societa' A Responsabilita' Limitata Semplificata</t>
  </si>
  <si>
    <t>Sanlollo Srl</t>
  </si>
  <si>
    <t>Sapi S.N.C. Di Pirrello Roberto E Giulia</t>
  </si>
  <si>
    <t>Scuderie San Carlo S.R.L.</t>
  </si>
  <si>
    <t>Simpri Societa' A Responsabilita' Limitata Semplificata</t>
  </si>
  <si>
    <t>Societa' Cooperativa L'angolo Del Buon Gusto</t>
  </si>
  <si>
    <t>Surya Mahal Snc Di Fedeli Romina &amp; Cf.</t>
  </si>
  <si>
    <t>Tripodi Roberta</t>
  </si>
  <si>
    <t>Va.Lu. Societa' A Responsabilita' Limitata Semplificata</t>
  </si>
  <si>
    <t>Vimaca Societa' A Responsabilita' Limitata</t>
  </si>
  <si>
    <t>Vivo S.R.L.S.</t>
  </si>
  <si>
    <t>INCOMES</t>
  </si>
  <si>
    <t>EXPENSES</t>
  </si>
  <si>
    <t>BBVA</t>
  </si>
  <si>
    <t>ISTRUZIONI D'USO</t>
  </si>
  <si>
    <t>PASSO 1. IMPOSTA I TUOI DRIVER FINANZIARI NELLA SCHEDA IMPOSTAZIONI.</t>
  </si>
  <si>
    <t>Inizia configurando l'Anno e la Valuta</t>
  </si>
  <si>
    <t>Procedi popolando le Fonti di Ricavo Aziendali</t>
  </si>
  <si>
    <t>Ripeti il passaggio precedente per il Budget delle Spese Aziendali</t>
  </si>
  <si>
    <t>PASSO 2. OPERAZIONI AZIENDALI</t>
  </si>
  <si>
    <t>Popola i tuoi obiettivi mensili di profitto</t>
  </si>
  <si>
    <t>Si prega di ripetere lo stesso passaggio per la sezione spese</t>
  </si>
  <si>
    <t>PASSO 3. ACCOUNT</t>
  </si>
  <si>
    <t>Popola i tuoi account attuali</t>
  </si>
  <si>
    <t>Usa le colonne Conto, Categoria e Saldo Corrente.</t>
  </si>
  <si>
    <t>Money In, Money Out e Actuals vengono popolati automaticamente.</t>
  </si>
  <si>
    <t>PASSO 4. TRACCIATORE DEL REDDITO</t>
  </si>
  <si>
    <t>Per favore, inizia a popolare le colonne con colonne evidenziate con sfondo azzurro chiaro - Data, Reddito/Spesa, Categoria, Entrate, Tasse, Spedizione, Commissioni, Conti</t>
  </si>
  <si>
    <t>IMPORTANTE: Si prega di non modificare cellule o formule nascoste perché potrebbero causare errori.</t>
  </si>
  <si>
    <t>PASSO 5. PANORAMICA MESTRALE</t>
  </si>
  <si>
    <t>Si prega di notare che tutto è automatizzato in base agli input contenuti nei Income and Expense Trackers</t>
  </si>
  <si>
    <t>PASSO 6. PANORAMICA ANNUALE</t>
  </si>
  <si>
    <t>Per vedere un anno diverso o una vista del dashboard (Prodotto/Servizio vs Fonte) utilizza il menu a tendina nell'angolo in alto a destra. La visuale cambierà automaticamente.</t>
  </si>
  <si>
    <t>PASSO 7. 5 - PREVISIONE ANNUALE</t>
  </si>
  <si>
    <t>Per vedere una visuale diversa (Prodotto/Servizio vs Fonte) utilizza il menu a tendina nell'angolo in alto a destra. La visuale cambierà automaticamente.</t>
  </si>
  <si>
    <t>IMPORTANTE: Si prega di non modificare cellule o formule nascoste perché potrebbero causare errori. Tutto è automatizzato sulla base del tracker delle transazioni</t>
  </si>
  <si>
    <t>PASSO 8. RENDICONTAZIONE ANNUALE</t>
  </si>
  <si>
    <t>Usa la scheda Rendicontazione Annuale per verificare quante tasse hai pagato rispetto a quante tasse hai raccolto tramite le Vendite e Spese.</t>
  </si>
  <si>
    <t>Impostazioni</t>
  </si>
  <si>
    <t>Anno</t>
  </si>
  <si>
    <t>Valuta base</t>
  </si>
  <si>
    <t>RICAVI AZIENDALI E OBIETTIVI DI PROFITTO</t>
  </si>
  <si>
    <t>REDDITI</t>
  </si>
  <si>
    <t>FINO A</t>
  </si>
  <si>
    <t>BUDGET PER LE SPESE AZIENDALI</t>
  </si>
  <si>
    <t>SPESE</t>
  </si>
  <si>
    <t>CONTO</t>
  </si>
  <si>
    <t>CATEGORIA</t>
  </si>
  <si>
    <t>BILANCIO ATTUALE</t>
  </si>
  <si>
    <t>SOLDI ENTRATI</t>
  </si>
  <si>
    <t>SOLDI FUORI</t>
  </si>
  <si>
    <t>CORRENTE</t>
  </si>
  <si>
    <t>NOTE</t>
  </si>
  <si>
    <t>TOTALE</t>
  </si>
  <si>
    <t>TRACCIATORE DELLE TRANSAZIONI</t>
  </si>
  <si>
    <t>Dattero</t>
  </si>
  <si>
    <t>Entrate/Spese</t>
  </si>
  <si>
    <t>Categoria</t>
  </si>
  <si>
    <t>Valuta</t>
  </si>
  <si>
    <t>Importo totale</t>
  </si>
  <si>
    <t>Tassa</t>
  </si>
  <si>
    <t>Navigazione</t>
  </si>
  <si>
    <t>Importo netto</t>
  </si>
  <si>
    <t>Account</t>
  </si>
  <si>
    <t>Note</t>
  </si>
  <si>
    <t>SPESE TOTALI</t>
  </si>
  <si>
    <t>UTILE NETTO</t>
  </si>
  <si>
    <t>MARGINE DI PROFITTO</t>
  </si>
  <si>
    <t>OBIETTIVO DI PROFITTO MENSILE</t>
  </si>
  <si>
    <t>MESE SELEZIONATO</t>
  </si>
  <si>
    <t>OBIETTIVO DI PROFITTO</t>
  </si>
  <si>
    <t>Sotto la porta!</t>
  </si>
  <si>
    <t>OBIETTIVO DI COSTO</t>
  </si>
  <si>
    <t>Sotto il bilancio</t>
  </si>
  <si>
    <t>RICAVO</t>
  </si>
  <si>
    <t>IMPORTO</t>
  </si>
  <si>
    <t>PERCENTUALE</t>
  </si>
  <si>
    <t>DISTRIBUZIONE DELLE VENDITE</t>
  </si>
  <si>
    <t>PANORAMICA DELLE VENDITE</t>
  </si>
  <si>
    <t>VENDUTI</t>
  </si>
  <si>
    <t>COSTO</t>
  </si>
  <si>
    <t>DISTRIBUZIONE DELLE SPESE</t>
  </si>
  <si>
    <t>PANORAMICA DEI COSTI</t>
  </si>
  <si>
    <t>DASHBOARD ANNUALE</t>
  </si>
  <si>
    <t>ENTRATE TOTALE</t>
  </si>
  <si>
    <t>NETTO</t>
  </si>
  <si>
    <t>OBIETTIVO ANNUALE DI PROFITTO</t>
  </si>
  <si>
    <t>ANNO SELEZIONATO</t>
  </si>
  <si>
    <t>OBIETTIVO DI BUDGET SPESE</t>
  </si>
  <si>
    <t>PRINCIPALI SPESE</t>
  </si>
  <si>
    <t>Previsioni a 5 anni</t>
  </si>
  <si>
    <t>OBIETTIVO DI CRESCITA DEL PROFITTO</t>
  </si>
  <si>
    <t>TRACCIATORE DELLE OPERAZIONI</t>
  </si>
  <si>
    <t>PANORAMICA MESTRALE</t>
  </si>
  <si>
    <t>Sotto il budget!</t>
  </si>
  <si>
    <t>SOMMARIO DELL'UTILE NETTO</t>
  </si>
  <si>
    <t>SOMMARIO FINANZIARIO</t>
  </si>
  <si>
    <t>OBIETTIVO DI PROFITTO A 5 ANNI</t>
  </si>
  <si>
    <t>PANORAMICA DELLE SPESE</t>
  </si>
  <si>
    <t>Rendicontazione Fiscale Annuale</t>
  </si>
  <si>
    <t>Iva</t>
  </si>
  <si>
    <t>Tassa sulle spese</t>
  </si>
  <si>
    <t>Differenza</t>
  </si>
  <si>
    <t>Rendicontazione fiscale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</si>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</sst>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yyyy"/>
    <numFmt numFmtId="165" formatCode="#,##0.00;\(#,##0.00\)"/>
    <numFmt numFmtId="166" formatCode="0.000"/>
    <numFmt numFmtId="167" formatCode="d&quot; &quot;mmm&quot; &quot;yy"/>
    <numFmt numFmtId="169" formatCode="[$-410]mmm\-yy;@"/>
    <numFmt numFmtId="170" formatCode="[$-410]d\-mmm;@"/>
    <numFmt numFmtId="175" formatCode="[$-410]d\ mmmm\ yyyy;@"/>
  </numFmts>
  <fonts count="34">
    <font>
      <sz val="10"/>
      <color rgb="FF000000"/>
      <name val="Arial"/>
      <scheme val="minor"/>
    </font>
    <font>
      <sz val="10"/>
      <color theme="1"/>
      <name val="Comfortaa"/>
    </font>
    <font>
      <sz val="10"/>
      <name val="Arial"/>
      <family val="2"/>
    </font>
    <font>
      <b/>
      <sz val="8"/>
      <color rgb="FFFFFFFF"/>
      <name val="Comfortaa"/>
    </font>
    <font>
      <sz val="8"/>
      <color theme="1"/>
      <name val="Comfortaa"/>
    </font>
    <font>
      <b/>
      <sz val="20"/>
      <color rgb="FF587988"/>
      <name val="Comfortaa"/>
    </font>
    <font>
      <b/>
      <sz val="16"/>
      <color rgb="FF587988"/>
      <name val="Comfortaa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b/>
      <sz val="10"/>
      <color theme="1"/>
      <name val="Arial"/>
      <family val="2"/>
      <scheme val="minor"/>
    </font>
    <font>
      <sz val="10"/>
      <color theme="1"/>
      <name val="Avenir Next LT Pro"/>
      <family val="2"/>
    </font>
    <font>
      <sz val="10"/>
      <color rgb="FF000000"/>
      <name val="Avenir Next LT Pro"/>
      <family val="2"/>
    </font>
    <font>
      <b/>
      <sz val="16"/>
      <color rgb="FF989FBF"/>
      <name val="Avenir Next LT Pro"/>
      <family val="2"/>
    </font>
    <font>
      <sz val="10"/>
      <name val="Avenir Next LT Pro"/>
      <family val="2"/>
    </font>
    <font>
      <b/>
      <sz val="8"/>
      <color rgb="FFFFFFFF"/>
      <name val="Avenir Next LT Pro"/>
      <family val="2"/>
    </font>
    <font>
      <sz val="8"/>
      <color theme="1"/>
      <name val="Avenir Next LT Pro"/>
      <family val="2"/>
    </font>
    <font>
      <b/>
      <sz val="10"/>
      <color theme="1"/>
      <name val="Avenir Next LT Pro"/>
      <family val="2"/>
    </font>
    <font>
      <b/>
      <sz val="8"/>
      <color theme="1"/>
      <name val="Avenir Next LT Pro"/>
      <family val="2"/>
    </font>
    <font>
      <sz val="10"/>
      <color rgb="FFFFFAF8"/>
      <name val="Avenir Next LT Pro"/>
      <family val="2"/>
    </font>
    <font>
      <b/>
      <sz val="20"/>
      <color rgb="FF587988"/>
      <name val="Avenir Next LT Pro"/>
      <family val="2"/>
    </font>
    <font>
      <b/>
      <sz val="10"/>
      <color rgb="FF587988"/>
      <name val="Avenir Next LT Pro"/>
      <family val="2"/>
    </font>
    <font>
      <b/>
      <sz val="14"/>
      <color rgb="FFFFFFFF"/>
      <name val="Avenir Next LT Pro"/>
      <family val="2"/>
    </font>
    <font>
      <b/>
      <sz val="10"/>
      <color rgb="FF000000"/>
      <name val="Avenir Next LT Pro"/>
      <family val="2"/>
    </font>
    <font>
      <b/>
      <sz val="12"/>
      <color rgb="FF587988"/>
      <name val="Avenir Next LT Pro"/>
      <family val="2"/>
    </font>
    <font>
      <sz val="8"/>
      <color rgb="FFFFFAF8"/>
      <name val="Avenir Next LT Pro"/>
      <family val="2"/>
    </font>
    <font>
      <b/>
      <sz val="8"/>
      <color rgb="FFFFFAF8"/>
      <name val="Avenir Next LT Pro"/>
      <family val="2"/>
    </font>
    <font>
      <b/>
      <sz val="16"/>
      <color rgb="FF587988"/>
      <name val="Avenir Next LT Pro"/>
      <family val="2"/>
    </font>
    <font>
      <b/>
      <sz val="10"/>
      <color rgb="FFFFFFFF"/>
      <name val="Avenir Next LT Pro"/>
      <family val="2"/>
    </font>
    <font>
      <b/>
      <sz val="12"/>
      <color theme="1"/>
      <name val="Avenir Next LT Pro"/>
      <family val="2"/>
    </font>
    <font>
      <b/>
      <sz val="8"/>
      <color rgb="FF587988"/>
      <name val="Avenir Next LT Pro"/>
      <family val="2"/>
    </font>
    <font>
      <b/>
      <u/>
      <sz val="8"/>
      <color rgb="FF4A4A48"/>
      <name val="Avenir Next LT Pro"/>
      <family val="2"/>
    </font>
    <font>
      <sz val="8"/>
      <color rgb="FF000000"/>
      <name val="Avenir Next LT Pro"/>
      <family val="2"/>
    </font>
    <font>
      <sz val="8"/>
      <color rgb="FFFFFFFF"/>
      <name val="Avenir Next LT Pro"/>
      <family val="2"/>
    </font>
    <font>
      <sz val="12"/>
      <color rgb="FF00000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FFFAF8"/>
        <bgColor rgb="FFFFFAF8"/>
      </patternFill>
    </fill>
    <fill>
      <patternFill patternType="solid">
        <fgColor rgb="FFF8FDFF"/>
        <bgColor rgb="FFF8FDFF"/>
      </patternFill>
    </fill>
    <fill>
      <patternFill patternType="solid">
        <fgColor rgb="FF989FBF"/>
        <bgColor rgb="FF989FBF"/>
      </patternFill>
    </fill>
    <fill>
      <patternFill patternType="solid">
        <fgColor rgb="FFEBC2B9"/>
        <bgColor rgb="FFEBC2B9"/>
      </patternFill>
    </fill>
  </fills>
  <borders count="28">
    <border>
      <left/>
      <right/>
      <top/>
      <bottom/>
      <diagonal/>
    </border>
    <border>
      <left/>
      <right/>
      <top/>
      <bottom style="thin">
        <color rgb="FF434343"/>
      </bottom>
      <diagonal/>
    </border>
    <border>
      <left/>
      <right style="thin">
        <color rgb="FF434343"/>
      </right>
      <top/>
      <bottom/>
      <diagonal/>
    </border>
    <border>
      <left style="thin">
        <color rgb="FF587988"/>
      </left>
      <right/>
      <top style="thin">
        <color rgb="FF587988"/>
      </top>
      <bottom/>
      <diagonal/>
    </border>
    <border>
      <left/>
      <right/>
      <top style="thin">
        <color rgb="FF587988"/>
      </top>
      <bottom/>
      <diagonal/>
    </border>
    <border>
      <left/>
      <right style="thin">
        <color rgb="FF587988"/>
      </right>
      <top style="thin">
        <color rgb="FF587988"/>
      </top>
      <bottom/>
      <diagonal/>
    </border>
    <border>
      <left style="thin">
        <color rgb="FF587988"/>
      </left>
      <right/>
      <top/>
      <bottom/>
      <diagonal/>
    </border>
    <border>
      <left/>
      <right style="thin">
        <color rgb="FF587988"/>
      </right>
      <top/>
      <bottom/>
      <diagonal/>
    </border>
    <border>
      <left style="thin">
        <color rgb="FF587988"/>
      </left>
      <right/>
      <top/>
      <bottom style="thin">
        <color rgb="FF587988"/>
      </bottom>
      <diagonal/>
    </border>
    <border>
      <left/>
      <right/>
      <top/>
      <bottom style="thin">
        <color rgb="FF587988"/>
      </bottom>
      <diagonal/>
    </border>
    <border>
      <left/>
      <right style="thin">
        <color rgb="FF587988"/>
      </right>
      <top/>
      <bottom style="thin">
        <color rgb="FF587988"/>
      </bottom>
      <diagonal/>
    </border>
    <border>
      <left/>
      <right/>
      <top/>
      <bottom style="thin">
        <color rgb="FF4A4A48"/>
      </bottom>
      <diagonal/>
    </border>
    <border>
      <left/>
      <right style="thin">
        <color rgb="FF4A4A48"/>
      </right>
      <top/>
      <bottom/>
      <diagonal/>
    </border>
    <border>
      <left/>
      <right style="thin">
        <color rgb="FF4A4A48"/>
      </right>
      <top/>
      <bottom style="thin">
        <color rgb="FF4A4A48"/>
      </bottom>
      <diagonal/>
    </border>
    <border>
      <left/>
      <right/>
      <top/>
      <bottom style="thin">
        <color rgb="FF989FBF"/>
      </bottom>
      <diagonal/>
    </border>
    <border>
      <left/>
      <right/>
      <top style="thin">
        <color rgb="FF989FBF"/>
      </top>
      <bottom style="thin">
        <color rgb="FF989FBF"/>
      </bottom>
      <diagonal/>
    </border>
    <border>
      <left style="hair">
        <color rgb="FF587988"/>
      </left>
      <right/>
      <top style="hair">
        <color rgb="FF587988"/>
      </top>
      <bottom style="hair">
        <color rgb="FF587988"/>
      </bottom>
      <diagonal/>
    </border>
    <border>
      <left/>
      <right style="hair">
        <color rgb="FF587988"/>
      </right>
      <top style="hair">
        <color rgb="FF587988"/>
      </top>
      <bottom style="hair">
        <color rgb="FF587988"/>
      </bottom>
      <diagonal/>
    </border>
    <border>
      <left/>
      <right/>
      <top/>
      <bottom style="hair">
        <color rgb="FF587988"/>
      </bottom>
      <diagonal/>
    </border>
    <border>
      <left style="hair">
        <color rgb="FF587988"/>
      </left>
      <right/>
      <top/>
      <bottom style="hair">
        <color rgb="FF587988"/>
      </bottom>
      <diagonal/>
    </border>
    <border>
      <left/>
      <right style="hair">
        <color rgb="FF587988"/>
      </right>
      <top/>
      <bottom style="hair">
        <color rgb="FF587988"/>
      </bottom>
      <diagonal/>
    </border>
    <border>
      <left/>
      <right/>
      <top/>
      <bottom style="dotted">
        <color rgb="FF587988"/>
      </bottom>
      <diagonal/>
    </border>
    <border>
      <left/>
      <right/>
      <top style="dotted">
        <color rgb="FF587988"/>
      </top>
      <bottom style="dotted">
        <color rgb="FF587988"/>
      </bottom>
      <diagonal/>
    </border>
    <border>
      <left/>
      <right/>
      <top/>
      <bottom style="hair">
        <color rgb="FFEBC2B9"/>
      </bottom>
      <diagonal/>
    </border>
    <border>
      <left/>
      <right/>
      <top style="hair">
        <color rgb="FFEBC2B9"/>
      </top>
      <bottom style="hair">
        <color rgb="FFEBC2B9"/>
      </bottom>
      <diagonal/>
    </border>
    <border>
      <left/>
      <right/>
      <top/>
      <bottom style="hair">
        <color rgb="FFA2BFFF"/>
      </bottom>
      <diagonal/>
    </border>
    <border>
      <left/>
      <right/>
      <top style="hair">
        <color rgb="FFA2BFFF"/>
      </top>
      <bottom style="hair">
        <color rgb="FFA2BFFF"/>
      </bottom>
      <diagonal/>
    </border>
    <border>
      <left/>
      <right/>
      <top style="hair">
        <color rgb="FFEBC2B9"/>
      </top>
      <bottom/>
      <diagonal/>
    </border>
  </borders>
  <cellStyleXfs count="1">
    <xf numFmtId="0" fontId="0" fillId="0" borderId="0"/>
  </cellStyleXfs>
  <cellXfs count="23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165" fontId="4" fillId="2" borderId="25" xfId="0" applyNumberFormat="1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25" xfId="0" applyNumberFormat="1" applyFont="1" applyFill="1" applyBorder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7" fillId="0" borderId="0" xfId="0" applyFont="1"/>
    <xf numFmtId="14" fontId="7" fillId="0" borderId="0" xfId="0" applyNumberFormat="1" applyFont="1"/>
    <xf numFmtId="167" fontId="7" fillId="0" borderId="0" xfId="0" applyNumberFormat="1" applyFont="1"/>
    <xf numFmtId="0" fontId="4" fillId="2" borderId="9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167" fontId="4" fillId="3" borderId="23" xfId="0" applyNumberFormat="1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165" fontId="4" fillId="2" borderId="23" xfId="0" applyNumberFormat="1" applyFont="1" applyFill="1" applyBorder="1" applyAlignment="1">
      <alignment horizontal="center" vertical="center"/>
    </xf>
    <xf numFmtId="167" fontId="4" fillId="3" borderId="24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165" fontId="4" fillId="2" borderId="27" xfId="0" applyNumberFormat="1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2" borderId="0" xfId="0" applyNumberFormat="1" applyFont="1" applyFill="1" applyAlignment="1">
      <alignment horizontal="center" vertical="center"/>
    </xf>
    <xf numFmtId="17" fontId="7" fillId="0" borderId="0" xfId="0" applyNumberFormat="1" applyFont="1"/>
    <xf numFmtId="165" fontId="7" fillId="0" borderId="0" xfId="0" applyNumberFormat="1" applyFont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164" fontId="7" fillId="0" borderId="0" xfId="0" applyNumberFormat="1" applyFont="1"/>
    <xf numFmtId="14" fontId="7" fillId="0" borderId="4" xfId="0" applyNumberFormat="1" applyFont="1" applyBorder="1"/>
    <xf numFmtId="165" fontId="7" fillId="0" borderId="7" xfId="0" applyNumberFormat="1" applyFont="1" applyBorder="1"/>
    <xf numFmtId="165" fontId="7" fillId="0" borderId="9" xfId="0" applyNumberFormat="1" applyFont="1" applyBorder="1"/>
    <xf numFmtId="0" fontId="8" fillId="0" borderId="0" xfId="0" applyFont="1"/>
    <xf numFmtId="0" fontId="9" fillId="0" borderId="3" xfId="0" applyFont="1" applyBorder="1"/>
    <xf numFmtId="0" fontId="9" fillId="0" borderId="4" xfId="0" applyFont="1" applyBorder="1"/>
    <xf numFmtId="0" fontId="10" fillId="2" borderId="0" xfId="0" applyFont="1" applyFill="1"/>
    <xf numFmtId="0" fontId="10" fillId="2" borderId="1" xfId="0" applyFont="1" applyFill="1" applyBorder="1"/>
    <xf numFmtId="0" fontId="11" fillId="0" borderId="0" xfId="0" applyFont="1"/>
    <xf numFmtId="0" fontId="10" fillId="2" borderId="2" xfId="0" applyFont="1" applyFill="1" applyBorder="1"/>
    <xf numFmtId="0" fontId="10" fillId="2" borderId="11" xfId="0" applyFont="1" applyFill="1" applyBorder="1"/>
    <xf numFmtId="0" fontId="10" fillId="2" borderId="12" xfId="0" applyFont="1" applyFill="1" applyBorder="1"/>
    <xf numFmtId="0" fontId="16" fillId="2" borderId="0" xfId="0" applyFont="1" applyFill="1"/>
    <xf numFmtId="0" fontId="10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8" fillId="2" borderId="0" xfId="0" applyFont="1" applyFill="1"/>
    <xf numFmtId="0" fontId="19" fillId="2" borderId="9" xfId="0" applyFont="1" applyFill="1" applyBorder="1" applyAlignment="1">
      <alignment horizontal="left" vertical="center"/>
    </xf>
    <xf numFmtId="0" fontId="10" fillId="2" borderId="9" xfId="0" applyFont="1" applyFill="1" applyBorder="1"/>
    <xf numFmtId="0" fontId="15" fillId="5" borderId="16" xfId="0" applyFont="1" applyFill="1" applyBorder="1" applyAlignment="1">
      <alignment vertical="center"/>
    </xf>
    <xf numFmtId="164" fontId="15" fillId="2" borderId="17" xfId="0" applyNumberFormat="1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vertical="center"/>
    </xf>
    <xf numFmtId="0" fontId="15" fillId="5" borderId="19" xfId="0" applyFont="1" applyFill="1" applyBorder="1" applyAlignment="1">
      <alignment vertical="center"/>
    </xf>
    <xf numFmtId="0" fontId="15" fillId="2" borderId="20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vertical="center"/>
    </xf>
    <xf numFmtId="0" fontId="20" fillId="2" borderId="9" xfId="0" applyFont="1" applyFill="1" applyBorder="1"/>
    <xf numFmtId="17" fontId="15" fillId="3" borderId="6" xfId="0" applyNumberFormat="1" applyFont="1" applyFill="1" applyBorder="1" applyAlignment="1">
      <alignment horizontal="center" vertical="center"/>
    </xf>
    <xf numFmtId="165" fontId="15" fillId="3" borderId="0" xfId="0" applyNumberFormat="1" applyFont="1" applyFill="1" applyAlignment="1">
      <alignment horizontal="center" vertical="center"/>
    </xf>
    <xf numFmtId="17" fontId="15" fillId="3" borderId="0" xfId="0" applyNumberFormat="1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165" fontId="15" fillId="3" borderId="7" xfId="0" applyNumberFormat="1" applyFont="1" applyFill="1" applyBorder="1" applyAlignment="1">
      <alignment horizontal="center" vertical="center"/>
    </xf>
    <xf numFmtId="165" fontId="18" fillId="2" borderId="0" xfId="0" applyNumberFormat="1" applyFont="1" applyFill="1"/>
    <xf numFmtId="0" fontId="15" fillId="3" borderId="6" xfId="0" applyFont="1" applyFill="1" applyBorder="1" applyAlignment="1">
      <alignment horizontal="center" vertical="center"/>
    </xf>
    <xf numFmtId="165" fontId="15" fillId="3" borderId="21" xfId="0" applyNumberFormat="1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165" fontId="15" fillId="3" borderId="22" xfId="0" applyNumberFormat="1" applyFont="1" applyFill="1" applyBorder="1" applyAlignment="1">
      <alignment horizontal="center" vertical="center"/>
    </xf>
    <xf numFmtId="0" fontId="10" fillId="3" borderId="8" xfId="0" applyFont="1" applyFill="1" applyBorder="1"/>
    <xf numFmtId="0" fontId="10" fillId="3" borderId="9" xfId="0" applyFont="1" applyFill="1" applyBorder="1"/>
    <xf numFmtId="0" fontId="15" fillId="3" borderId="9" xfId="0" applyFont="1" applyFill="1" applyBorder="1" applyAlignment="1">
      <alignment vertical="center"/>
    </xf>
    <xf numFmtId="0" fontId="15" fillId="3" borderId="10" xfId="0" applyFont="1" applyFill="1" applyBorder="1" applyAlignment="1">
      <alignment vertical="center"/>
    </xf>
    <xf numFmtId="0" fontId="10" fillId="3" borderId="0" xfId="0" applyFont="1" applyFill="1"/>
    <xf numFmtId="165" fontId="10" fillId="3" borderId="0" xfId="0" applyNumberFormat="1" applyFont="1" applyFill="1"/>
    <xf numFmtId="0" fontId="15" fillId="3" borderId="0" xfId="0" applyFont="1" applyFill="1" applyAlignment="1">
      <alignment vertical="center"/>
    </xf>
    <xf numFmtId="0" fontId="10" fillId="3" borderId="3" xfId="0" applyFont="1" applyFill="1" applyBorder="1"/>
    <xf numFmtId="165" fontId="10" fillId="3" borderId="4" xfId="0" applyNumberFormat="1" applyFont="1" applyFill="1" applyBorder="1"/>
    <xf numFmtId="0" fontId="10" fillId="3" borderId="4" xfId="0" applyFont="1" applyFill="1" applyBorder="1"/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164" fontId="22" fillId="3" borderId="0" xfId="0" applyNumberFormat="1" applyFont="1" applyFill="1" applyAlignment="1">
      <alignment horizontal="center" vertical="center"/>
    </xf>
    <xf numFmtId="164" fontId="22" fillId="3" borderId="7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165" fontId="23" fillId="3" borderId="6" xfId="0" applyNumberFormat="1" applyFont="1" applyFill="1" applyBorder="1" applyAlignment="1">
      <alignment horizontal="center" vertical="center"/>
    </xf>
    <xf numFmtId="165" fontId="23" fillId="3" borderId="0" xfId="0" applyNumberFormat="1" applyFont="1" applyFill="1" applyAlignment="1">
      <alignment horizontal="center" vertical="center"/>
    </xf>
    <xf numFmtId="165" fontId="23" fillId="3" borderId="7" xfId="0" applyNumberFormat="1" applyFont="1" applyFill="1" applyBorder="1" applyAlignment="1">
      <alignment horizontal="center" vertical="center"/>
    </xf>
    <xf numFmtId="165" fontId="18" fillId="2" borderId="0" xfId="0" applyNumberFormat="1" applyFont="1" applyFill="1" applyAlignment="1">
      <alignment vertical="center"/>
    </xf>
    <xf numFmtId="0" fontId="24" fillId="2" borderId="0" xfId="0" applyFont="1" applyFill="1" applyAlignment="1">
      <alignment vertical="center"/>
    </xf>
    <xf numFmtId="0" fontId="25" fillId="2" borderId="0" xfId="0" applyFont="1" applyFill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66" fontId="24" fillId="2" borderId="0" xfId="0" applyNumberFormat="1" applyFont="1" applyFill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3" borderId="25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165" fontId="15" fillId="3" borderId="25" xfId="0" applyNumberFormat="1" applyFont="1" applyFill="1" applyBorder="1" applyAlignment="1">
      <alignment horizontal="center" vertical="center"/>
    </xf>
    <xf numFmtId="165" fontId="15" fillId="2" borderId="25" xfId="0" applyNumberFormat="1" applyFont="1" applyFill="1" applyBorder="1" applyAlignment="1">
      <alignment horizontal="center" vertical="center"/>
    </xf>
    <xf numFmtId="0" fontId="15" fillId="3" borderId="26" xfId="0" applyFont="1" applyFill="1" applyBorder="1" applyAlignment="1">
      <alignment horizontal="center" vertical="center"/>
    </xf>
    <xf numFmtId="165" fontId="15" fillId="3" borderId="26" xfId="0" applyNumberFormat="1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165" fontId="14" fillId="5" borderId="0" xfId="0" applyNumberFormat="1" applyFont="1" applyFill="1" applyAlignment="1">
      <alignment horizontal="center" vertical="center"/>
    </xf>
    <xf numFmtId="0" fontId="27" fillId="5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165" fontId="15" fillId="3" borderId="23" xfId="0" applyNumberFormat="1" applyFont="1" applyFill="1" applyBorder="1" applyAlignment="1">
      <alignment horizontal="center" vertical="center"/>
    </xf>
    <xf numFmtId="165" fontId="15" fillId="2" borderId="23" xfId="0" applyNumberFormat="1" applyFont="1" applyFill="1" applyBorder="1" applyAlignment="1">
      <alignment horizontal="center" vertical="center"/>
    </xf>
    <xf numFmtId="167" fontId="15" fillId="3" borderId="24" xfId="0" applyNumberFormat="1" applyFont="1" applyFill="1" applyBorder="1" applyAlignment="1">
      <alignment horizontal="center" vertical="center"/>
    </xf>
    <xf numFmtId="165" fontId="15" fillId="2" borderId="24" xfId="0" applyNumberFormat="1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165" fontId="15" fillId="3" borderId="24" xfId="0" applyNumberFormat="1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165" fontId="15" fillId="3" borderId="27" xfId="0" applyNumberFormat="1" applyFont="1" applyFill="1" applyBorder="1" applyAlignment="1">
      <alignment horizontal="center" vertical="center"/>
    </xf>
    <xf numFmtId="165" fontId="15" fillId="2" borderId="27" xfId="0" applyNumberFormat="1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165" fontId="15" fillId="2" borderId="0" xfId="0" applyNumberFormat="1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0" fontId="22" fillId="0" borderId="0" xfId="0" applyFont="1"/>
    <xf numFmtId="15" fontId="15" fillId="3" borderId="24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vertical="center"/>
    </xf>
    <xf numFmtId="0" fontId="10" fillId="3" borderId="3" xfId="0" applyFont="1" applyFill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10" fillId="3" borderId="5" xfId="0" applyFont="1" applyFill="1" applyBorder="1" applyAlignment="1">
      <alignment vertical="center"/>
    </xf>
    <xf numFmtId="0" fontId="17" fillId="5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0" fillId="3" borderId="6" xfId="0" applyFont="1" applyFill="1" applyBorder="1" applyAlignment="1">
      <alignment vertical="center"/>
    </xf>
    <xf numFmtId="0" fontId="10" fillId="3" borderId="7" xfId="0" applyFont="1" applyFill="1" applyBorder="1" applyAlignment="1">
      <alignment vertical="center"/>
    </xf>
    <xf numFmtId="17" fontId="15" fillId="2" borderId="0" xfId="0" applyNumberFormat="1" applyFont="1" applyFill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165" fontId="26" fillId="3" borderId="0" xfId="0" applyNumberFormat="1" applyFont="1" applyFill="1" applyAlignment="1">
      <alignment horizontal="center" vertical="center"/>
    </xf>
    <xf numFmtId="2" fontId="15" fillId="2" borderId="9" xfId="0" applyNumberFormat="1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165" fontId="29" fillId="3" borderId="0" xfId="0" applyNumberFormat="1" applyFont="1" applyFill="1" applyAlignment="1">
      <alignment horizontal="center" vertical="center"/>
    </xf>
    <xf numFmtId="0" fontId="10" fillId="3" borderId="8" xfId="0" applyFont="1" applyFill="1" applyBorder="1" applyAlignment="1">
      <alignment vertical="center"/>
    </xf>
    <xf numFmtId="0" fontId="10" fillId="3" borderId="9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5" fillId="2" borderId="23" xfId="0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horizontal="center" vertical="center"/>
    </xf>
    <xf numFmtId="10" fontId="15" fillId="2" borderId="23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17" fillId="2" borderId="0" xfId="0" applyFont="1" applyFill="1" applyAlignment="1">
      <alignment horizontal="center" vertical="center"/>
    </xf>
    <xf numFmtId="0" fontId="15" fillId="3" borderId="6" xfId="0" applyFont="1" applyFill="1" applyBorder="1" applyAlignment="1">
      <alignment horizontal="left" vertical="center"/>
    </xf>
    <xf numFmtId="165" fontId="31" fillId="3" borderId="0" xfId="0" applyNumberFormat="1" applyFont="1" applyFill="1" applyAlignment="1">
      <alignment horizontal="center" vertical="center"/>
    </xf>
    <xf numFmtId="165" fontId="31" fillId="3" borderId="0" xfId="0" applyNumberFormat="1" applyFont="1" applyFill="1" applyAlignment="1">
      <alignment horizontal="left" vertical="center"/>
    </xf>
    <xf numFmtId="165" fontId="31" fillId="3" borderId="7" xfId="0" applyNumberFormat="1" applyFont="1" applyFill="1" applyBorder="1" applyAlignment="1">
      <alignment horizontal="center" vertical="center"/>
    </xf>
    <xf numFmtId="0" fontId="31" fillId="3" borderId="0" xfId="0" applyFont="1" applyFill="1" applyAlignment="1">
      <alignment horizontal="left" vertical="center"/>
    </xf>
    <xf numFmtId="0" fontId="15" fillId="3" borderId="6" xfId="0" applyFont="1" applyFill="1" applyBorder="1" applyAlignment="1">
      <alignment vertical="center"/>
    </xf>
    <xf numFmtId="0" fontId="10" fillId="3" borderId="10" xfId="0" applyFont="1" applyFill="1" applyBorder="1"/>
    <xf numFmtId="164" fontId="20" fillId="2" borderId="9" xfId="0" applyNumberFormat="1" applyFont="1" applyFill="1" applyBorder="1" applyAlignment="1">
      <alignment horizontal="left" vertical="center"/>
    </xf>
    <xf numFmtId="0" fontId="32" fillId="5" borderId="0" xfId="0" applyFont="1" applyFill="1" applyAlignment="1">
      <alignment horizontal="left" vertical="center"/>
    </xf>
    <xf numFmtId="0" fontId="32" fillId="5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32" fillId="4" borderId="0" xfId="0" applyFont="1" applyFill="1" applyAlignment="1">
      <alignment horizontal="left" vertical="center"/>
    </xf>
    <xf numFmtId="165" fontId="32" fillId="4" borderId="0" xfId="0" applyNumberFormat="1" applyFont="1" applyFill="1" applyAlignment="1">
      <alignment horizontal="center" vertical="center"/>
    </xf>
    <xf numFmtId="0" fontId="15" fillId="3" borderId="25" xfId="0" applyFont="1" applyFill="1" applyBorder="1" applyAlignment="1">
      <alignment horizontal="left" vertical="center"/>
    </xf>
    <xf numFmtId="0" fontId="15" fillId="3" borderId="26" xfId="0" applyFont="1" applyFill="1" applyBorder="1" applyAlignment="1">
      <alignment horizontal="left" vertical="center"/>
    </xf>
    <xf numFmtId="0" fontId="33" fillId="0" borderId="0" xfId="0" applyFont="1" applyAlignment="1">
      <alignment vertical="center"/>
    </xf>
    <xf numFmtId="0" fontId="15" fillId="3" borderId="14" xfId="0" applyFont="1" applyFill="1" applyBorder="1" applyAlignment="1">
      <alignment vertical="center"/>
    </xf>
    <xf numFmtId="0" fontId="13" fillId="0" borderId="14" xfId="0" applyFont="1" applyBorder="1"/>
    <xf numFmtId="0" fontId="17" fillId="3" borderId="14" xfId="0" applyFont="1" applyFill="1" applyBorder="1" applyAlignment="1">
      <alignment vertical="center"/>
    </xf>
    <xf numFmtId="0" fontId="14" fillId="4" borderId="11" xfId="0" applyFont="1" applyFill="1" applyBorder="1" applyAlignment="1">
      <alignment horizontal="center" vertical="center"/>
    </xf>
    <xf numFmtId="0" fontId="13" fillId="0" borderId="11" xfId="0" applyFont="1" applyBorder="1"/>
    <xf numFmtId="0" fontId="13" fillId="0" borderId="13" xfId="0" applyFont="1" applyBorder="1"/>
    <xf numFmtId="0" fontId="15" fillId="2" borderId="0" xfId="0" applyFont="1" applyFill="1"/>
    <xf numFmtId="0" fontId="11" fillId="0" borderId="0" xfId="0" applyFont="1"/>
    <xf numFmtId="0" fontId="12" fillId="3" borderId="3" xfId="0" applyFont="1" applyFill="1" applyBorder="1" applyAlignment="1">
      <alignment horizontal="center" vertical="center"/>
    </xf>
    <xf numFmtId="0" fontId="13" fillId="0" borderId="4" xfId="0" applyFont="1" applyBorder="1"/>
    <xf numFmtId="0" fontId="13" fillId="0" borderId="5" xfId="0" applyFont="1" applyBorder="1"/>
    <xf numFmtId="0" fontId="13" fillId="0" borderId="6" xfId="0" applyFont="1" applyBorder="1"/>
    <xf numFmtId="0" fontId="13" fillId="0" borderId="7" xfId="0" applyFont="1" applyBorder="1"/>
    <xf numFmtId="0" fontId="13" fillId="0" borderId="8" xfId="0" applyFont="1" applyBorder="1"/>
    <xf numFmtId="0" fontId="13" fillId="0" borderId="9" xfId="0" applyFont="1" applyBorder="1"/>
    <xf numFmtId="0" fontId="13" fillId="0" borderId="10" xfId="0" applyFont="1" applyBorder="1"/>
    <xf numFmtId="0" fontId="15" fillId="3" borderId="15" xfId="0" applyFont="1" applyFill="1" applyBorder="1" applyAlignment="1">
      <alignment vertical="center"/>
    </xf>
    <xf numFmtId="0" fontId="13" fillId="0" borderId="15" xfId="0" applyFont="1" applyBorder="1"/>
    <xf numFmtId="165" fontId="15" fillId="3" borderId="21" xfId="0" applyNumberFormat="1" applyFont="1" applyFill="1" applyBorder="1" applyAlignment="1">
      <alignment horizontal="center" vertical="center"/>
    </xf>
    <xf numFmtId="0" fontId="13" fillId="0" borderId="21" xfId="0" applyFont="1" applyBorder="1"/>
    <xf numFmtId="0" fontId="25" fillId="2" borderId="0" xfId="0" applyFont="1" applyFill="1" applyAlignment="1">
      <alignment horizontal="center" vertical="center"/>
    </xf>
    <xf numFmtId="0" fontId="18" fillId="0" borderId="0" xfId="0" applyFont="1"/>
    <xf numFmtId="165" fontId="15" fillId="3" borderId="22" xfId="0" applyNumberFormat="1" applyFont="1" applyFill="1" applyBorder="1" applyAlignment="1">
      <alignment horizontal="center" vertical="center"/>
    </xf>
    <xf numFmtId="0" fontId="13" fillId="0" borderId="22" xfId="0" applyFont="1" applyBorder="1"/>
    <xf numFmtId="164" fontId="22" fillId="3" borderId="0" xfId="0" applyNumberFormat="1" applyFont="1" applyFill="1" applyAlignment="1">
      <alignment horizontal="center" vertical="center"/>
    </xf>
    <xf numFmtId="165" fontId="23" fillId="3" borderId="0" xfId="0" applyNumberFormat="1" applyFont="1" applyFill="1" applyAlignment="1">
      <alignment horizontal="center" vertical="center"/>
    </xf>
    <xf numFmtId="0" fontId="21" fillId="4" borderId="3" xfId="0" applyFont="1" applyFill="1" applyBorder="1" applyAlignment="1">
      <alignment horizontal="center" vertical="center"/>
    </xf>
    <xf numFmtId="164" fontId="22" fillId="3" borderId="6" xfId="0" applyNumberFormat="1" applyFont="1" applyFill="1" applyBorder="1" applyAlignment="1">
      <alignment horizontal="center" vertical="center"/>
    </xf>
    <xf numFmtId="165" fontId="23" fillId="3" borderId="6" xfId="0" applyNumberFormat="1" applyFont="1" applyFill="1" applyBorder="1" applyAlignment="1">
      <alignment horizontal="center" vertical="center"/>
    </xf>
    <xf numFmtId="165" fontId="15" fillId="3" borderId="0" xfId="0" applyNumberFormat="1" applyFont="1" applyFill="1" applyAlignment="1">
      <alignment horizontal="center" vertical="center"/>
    </xf>
    <xf numFmtId="0" fontId="2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0" fillId="0" borderId="0" xfId="0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17" fillId="5" borderId="0" xfId="0" applyFont="1" applyFill="1" applyAlignment="1">
      <alignment horizontal="center" vertical="center"/>
    </xf>
    <xf numFmtId="10" fontId="28" fillId="2" borderId="0" xfId="0" applyNumberFormat="1" applyFont="1" applyFill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17" fontId="15" fillId="2" borderId="9" xfId="0" applyNumberFormat="1" applyFont="1" applyFill="1" applyBorder="1" applyAlignment="1">
      <alignment horizontal="center" vertical="center"/>
    </xf>
    <xf numFmtId="165" fontId="26" fillId="3" borderId="6" xfId="0" applyNumberFormat="1" applyFont="1" applyFill="1" applyBorder="1" applyAlignment="1">
      <alignment horizontal="center" vertical="center"/>
    </xf>
    <xf numFmtId="165" fontId="26" fillId="3" borderId="0" xfId="0" applyNumberFormat="1" applyFont="1" applyFill="1" applyAlignment="1">
      <alignment horizontal="center" vertical="center"/>
    </xf>
    <xf numFmtId="10" fontId="26" fillId="3" borderId="0" xfId="0" applyNumberFormat="1" applyFont="1" applyFill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65" fontId="10" fillId="2" borderId="9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65" fontId="10" fillId="2" borderId="0" xfId="0" applyNumberFormat="1" applyFont="1" applyFill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7" fillId="5" borderId="3" xfId="0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10" fontId="28" fillId="2" borderId="6" xfId="0" applyNumberFormat="1" applyFont="1" applyFill="1" applyBorder="1" applyAlignment="1">
      <alignment horizontal="center" vertical="center"/>
    </xf>
    <xf numFmtId="0" fontId="30" fillId="2" borderId="9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69" fontId="15" fillId="3" borderId="6" xfId="0" applyNumberFormat="1" applyFont="1" applyFill="1" applyBorder="1" applyAlignment="1">
      <alignment horizontal="center" vertical="center"/>
    </xf>
    <xf numFmtId="169" fontId="15" fillId="3" borderId="0" xfId="0" applyNumberFormat="1" applyFont="1" applyFill="1" applyAlignment="1">
      <alignment horizontal="center" vertical="center"/>
    </xf>
    <xf numFmtId="170" fontId="15" fillId="3" borderId="0" xfId="0" applyNumberFormat="1" applyFont="1" applyFill="1" applyAlignment="1">
      <alignment horizontal="center" vertical="center"/>
    </xf>
    <xf numFmtId="175" fontId="15" fillId="3" borderId="23" xfId="0" applyNumberFormat="1" applyFont="1" applyFill="1" applyBorder="1" applyAlignment="1">
      <alignment horizontal="center" vertical="center"/>
    </xf>
    <xf numFmtId="175" fontId="15" fillId="3" borderId="24" xfId="0" applyNumberFormat="1" applyFont="1" applyFill="1" applyBorder="1" applyAlignment="1">
      <alignment horizontal="center" vertical="center"/>
    </xf>
    <xf numFmtId="169" fontId="32" fillId="5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A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06/relationships/rdRichValueTypes" Target="richData/rdRichValueTyp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06/relationships/rdRichValueStructure" Target="richData/rdrichvaluestructure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06/relationships/rdRichValue" Target="richData/rdrichvalue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1983-4A9D-B76F-9884D11C22C7}"/>
              </c:ext>
            </c:extLst>
          </c:dPt>
          <c:dPt>
            <c:idx val="1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3-1983-4A9D-B76F-9884D11C22C7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983-4A9D-B76F-9884D11C22C7}"/>
              </c:ext>
            </c:extLst>
          </c:dPt>
          <c:dPt>
            <c:idx val="3"/>
            <c:bubble3D val="0"/>
            <c:spPr>
              <a:solidFill>
                <a:srgbClr val="A2B2CC"/>
              </a:solidFill>
            </c:spPr>
            <c:extLst>
              <c:ext xmlns:c16="http://schemas.microsoft.com/office/drawing/2014/chart" uri="{C3380CC4-5D6E-409C-BE32-E72D297353CC}">
                <c16:uniqueId val="{00000007-1983-4A9D-B76F-9884D11C22C7}"/>
              </c:ext>
            </c:extLst>
          </c:dPt>
          <c:dPt>
            <c:idx val="4"/>
            <c:bubble3D val="0"/>
            <c:spPr>
              <a:solidFill>
                <a:srgbClr val="FF6D01"/>
              </a:solidFill>
            </c:spPr>
            <c:extLst>
              <c:ext xmlns:c16="http://schemas.microsoft.com/office/drawing/2014/chart" uri="{C3380CC4-5D6E-409C-BE32-E72D297353CC}">
                <c16:uniqueId val="{00000009-1983-4A9D-B76F-9884D11C22C7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A-1983-4A9D-B76F-9884D11C22C7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B-1983-4A9D-B76F-9884D11C22C7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C-1983-4A9D-B76F-9884D11C22C7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D-1983-4A9D-B76F-9884D11C22C7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E-1983-4A9D-B76F-9884D11C22C7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F-1983-4A9D-B76F-9884D11C22C7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0-1983-4A9D-B76F-9884D11C22C7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1-1983-4A9D-B76F-9884D11C22C7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2-1983-4A9D-B76F-9884D11C22C7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3-1983-4A9D-B76F-9884D11C22C7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4-1983-4A9D-B76F-9884D11C22C7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5-1983-4A9D-B76F-9884D11C22C7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6-1983-4A9D-B76F-9884D11C22C7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7-1983-4A9D-B76F-9884D11C22C7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8-1983-4A9D-B76F-9884D11C22C7}"/>
              </c:ext>
            </c:extLst>
          </c:dPt>
          <c:dPt>
            <c:idx val="20"/>
            <c:bubble3D val="0"/>
            <c:extLst>
              <c:ext xmlns:c16="http://schemas.microsoft.com/office/drawing/2014/chart" uri="{C3380CC4-5D6E-409C-BE32-E72D297353CC}">
                <c16:uniqueId val="{00000019-1983-4A9D-B76F-9884D11C22C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Conti!$B$21:$B$149</c:f>
              <c:strCache>
                <c:ptCount val="105"/>
                <c:pt idx="0">
                  <c:v>BBVA</c:v>
                </c:pt>
                <c:pt idx="1">
                  <c:v>Ai Vecchi Tempi Di Tudini Antonio E C .- S.N.C.</c:v>
                </c:pt>
                <c:pt idx="2">
                  <c:v>Alemma S.R.L.S. Societa' A Responsabilita' Limitata Semplificata</c:v>
                </c:pt>
                <c:pt idx="3">
                  <c:v>Amar Caffe' Srls</c:v>
                </c:pt>
                <c:pt idx="4">
                  <c:v>Ancora Cose Belle S.R.L.S. Unipersonale</c:v>
                </c:pt>
                <c:pt idx="5">
                  <c:v>Ape Fish 2.0 Di Salvatore Di Grazia</c:v>
                </c:pt>
                <c:pt idx="6">
                  <c:v>Associazione Culturale "Sud" Dalla Terra A Tavola</c:v>
                </c:pt>
                <c:pt idx="7">
                  <c:v>Associazione Sportiva Dilettantistica Fidelis</c:v>
                </c:pt>
                <c:pt idx="8">
                  <c:v>Bando Societa' A Responsabilita' Limitata Semplificata</c:v>
                </c:pt>
                <c:pt idx="9">
                  <c:v>Bar Gastronomia G Di P. Srl</c:v>
                </c:pt>
                <c:pt idx="10">
                  <c:v>Barbier Giovanni Ditta Individuale</c:v>
                </c:pt>
                <c:pt idx="11">
                  <c:v>Beat Eventi</c:v>
                </c:pt>
                <c:pt idx="12">
                  <c:v>Beats Eventi Srl</c:v>
                </c:pt>
                <c:pt idx="13">
                  <c:v>Beer Style S.R.L.</c:v>
                </c:pt>
                <c:pt idx="14">
                  <c:v>Belei Societa' In Accomandita Semplice Di Belei Sauro E Belei Sar A</c:v>
                </c:pt>
                <c:pt idx="15">
                  <c:v>Bistrot Blank Di Eleonora Di Carlo</c:v>
                </c:pt>
                <c:pt idx="16">
                  <c:v>Borgo Stajnbech S.S.Agr.</c:v>
                </c:pt>
                <c:pt idx="17">
                  <c:v>Buona Forchetta S.R.L.S. Societa' A Responsabilita' Limitata Semplificata</c:v>
                </c:pt>
                <c:pt idx="18">
                  <c:v>Ca.Mel. Service S.R.L.</c:v>
                </c:pt>
                <c:pt idx="19">
                  <c:v>Ca.Po. Societa' A Responsabilita' Limitata Semplificata</c:v>
                </c:pt>
                <c:pt idx="20">
                  <c:v>Caffetteria Gallia S.R.L.</c:v>
                </c:pt>
                <c:pt idx="21">
                  <c:v>Caffetteria Vendetta Di Vendetta Edoardo</c:v>
                </c:pt>
                <c:pt idx="22">
                  <c:v>Canassa S.A.S. Di Peres Canassa Rudnei &amp; C.</c:v>
                </c:pt>
                <c:pt idx="23">
                  <c:v>Cantine Mucci</c:v>
                </c:pt>
                <c:pt idx="24">
                  <c:v>Capita S.R.L.</c:v>
                </c:pt>
                <c:pt idx="25">
                  <c:v>Ccu S.R.L.S.</c:v>
                </c:pt>
                <c:pt idx="26">
                  <c:v>Chinottissimo Pneri Srl</c:v>
                </c:pt>
                <c:pt idx="27">
                  <c:v>Ciampini Marco</c:v>
                </c:pt>
                <c:pt idx="28">
                  <c:v>Civico 36 S.R.L.S.</c:v>
                </c:pt>
                <c:pt idx="29">
                  <c:v>Coffee Bread S.R.L.</c:v>
                </c:pt>
                <c:pt idx="30">
                  <c:v>Collis Heritage S.P.A.</c:v>
                </c:pt>
                <c:pt idx="31">
                  <c:v>Deve' S.R.L.</c:v>
                </c:pt>
                <c:pt idx="32">
                  <c:v>Dhyan Choan</c:v>
                </c:pt>
                <c:pt idx="33">
                  <c:v>Dhyan Chohan S.R.L.</c:v>
                </c:pt>
                <c:pt idx="34">
                  <c:v>Dil Srl</c:v>
                </c:pt>
                <c:pt idx="35">
                  <c:v>Domus Societa' In Nome Collettivo Di Massimo Magnanimi E Figli</c:v>
                </c:pt>
                <c:pt idx="36">
                  <c:v>D-One Di Sbreviglieri Davide</c:v>
                </c:pt>
                <c:pt idx="37">
                  <c:v>Drink It Srls</c:v>
                </c:pt>
                <c:pt idx="38">
                  <c:v>Due Tigli S.P.A.</c:v>
                </c:pt>
                <c:pt idx="39">
                  <c:v>Eredi Di Sergio De Santis E C. S.N.C.</c:v>
                </c:pt>
                <c:pt idx="40">
                  <c:v>Fer.Vis. Srl</c:v>
                </c:pt>
                <c:pt idx="41">
                  <c:v>G.M. 1991 S.R.L.</c:v>
                </c:pt>
                <c:pt idx="42">
                  <c:v>G.V. - S.R.L.S.</c:v>
                </c:pt>
                <c:pt idx="43">
                  <c:v>Garofolo Rag. Candido</c:v>
                </c:pt>
                <c:pt idx="44">
                  <c:v>Gazzola Spa</c:v>
                </c:pt>
                <c:pt idx="45">
                  <c:v>Gestione G.A.N.A. Snc Di Pes &amp; C.</c:v>
                </c:pt>
                <c:pt idx="46">
                  <c:v>Grey Caffe' Di Eliwa Elsayed Eliwa Mohamed Elmobarak</c:v>
                </c:pt>
                <c:pt idx="47">
                  <c:v>Guidi</c:v>
                </c:pt>
                <c:pt idx="48">
                  <c:v>Guidi Societa' A Responsabilita' Limitata Semplificata</c:v>
                </c:pt>
                <c:pt idx="49">
                  <c:v>Guido Magnanensi</c:v>
                </c:pt>
                <c:pt idx="50">
                  <c:v>Honky Tonk -Calabroni Srls</c:v>
                </c:pt>
                <c:pt idx="51">
                  <c:v>Hostaria 100celle Societa' A Responsabilita' Limitata Semplificata</c:v>
                </c:pt>
                <c:pt idx="52">
                  <c:v>I Consulenti S.R.L.</c:v>
                </c:pt>
                <c:pt idx="53">
                  <c:v>I Mara Caffe' Di Guazzaroni Marzia</c:v>
                </c:pt>
                <c:pt idx="54">
                  <c:v>Il Marchese Milano Srl</c:v>
                </c:pt>
                <c:pt idx="55">
                  <c:v>J S.R.L.</c:v>
                </c:pt>
                <c:pt idx="56">
                  <c:v>Jemolo Caffe' Srl</c:v>
                </c:pt>
                <c:pt idx="57">
                  <c:v>Komos - Societa' A Responsabilita' Limitata Semplificata</c:v>
                </c:pt>
                <c:pt idx="58">
                  <c:v>L.E.M. Srl</c:v>
                </c:pt>
                <c:pt idx="59">
                  <c:v>La Bettola Del Buttero S.R.L.</c:v>
                </c:pt>
                <c:pt idx="60">
                  <c:v>La Caletta Napoletana Flamy Srls</c:v>
                </c:pt>
                <c:pt idx="61">
                  <c:v>La Torre Sporting Club Societa' Sportiva Dilettantistica  Rl</c:v>
                </c:pt>
                <c:pt idx="62">
                  <c:v>L'angoletto Snc Di Pistelli Margherita &amp; C.</c:v>
                </c:pt>
                <c:pt idx="63">
                  <c:v>Lenti Lorenzo</c:v>
                </c:pt>
                <c:pt idx="64">
                  <c:v>Liberati Marco</c:v>
                </c:pt>
                <c:pt idx="65">
                  <c:v>Llf 100 Societa' A Responsabilita' Limitata Semplificata</c:v>
                </c:pt>
                <c:pt idx="66">
                  <c:v>Lo.Ma Societa' A Responsabilita' Limitata Semplificata</c:v>
                </c:pt>
                <c:pt idx="67">
                  <c:v>Lorenzo Scotto</c:v>
                </c:pt>
                <c:pt idx="68">
                  <c:v>Lumi' S.R.L.</c:v>
                </c:pt>
                <c:pt idx="69">
                  <c:v>Madbit Entertainment S.R.L.</c:v>
                </c:pt>
                <c:pt idx="70">
                  <c:v>Masci Caffe Di Masci Marco</c:v>
                </c:pt>
                <c:pt idx="71">
                  <c:v>Medley Srls</c:v>
                </c:pt>
                <c:pt idx="72">
                  <c:v>Melchiorre Tiziano</c:v>
                </c:pt>
                <c:pt idx="73">
                  <c:v>'N Goccetto Di Callara' Federica</c:v>
                </c:pt>
                <c:pt idx="74">
                  <c:v>Nasone Srl</c:v>
                </c:pt>
                <c:pt idx="75">
                  <c:v>No Name Roma Societa' A Responsabilita' Limitata Semplificata</c:v>
                </c:pt>
                <c:pt idx="76">
                  <c:v>Optima Italia S.P.A.</c:v>
                </c:pt>
                <c:pt idx="77">
                  <c:v>Pane E Companatico S.R.L.</c:v>
                </c:pt>
                <c:pt idx="78">
                  <c:v>Pastrami S.R.L. Semplificata</c:v>
                </c:pt>
                <c:pt idx="79">
                  <c:v>Pethi S.R.L.</c:v>
                </c:pt>
                <c:pt idx="80">
                  <c:v>Pmcc Di Paolo Morselli</c:v>
                </c:pt>
                <c:pt idx="81">
                  <c:v>Raging Bull S.R.L.</c:v>
                </c:pt>
                <c:pt idx="82">
                  <c:v>Rinascita S. A R.L.S.</c:v>
                </c:pt>
                <c:pt idx="83">
                  <c:v>Ripasso S.R.L.S.</c:v>
                </c:pt>
                <c:pt idx="84">
                  <c:v>Risto Caffe' Sas</c:v>
                </c:pt>
                <c:pt idx="85">
                  <c:v>Roberta Ioculano</c:v>
                </c:pt>
                <c:pt idx="86">
                  <c:v>Rossi Valentina</c:v>
                </c:pt>
                <c:pt idx="87">
                  <c:v>San Donni Societa' A Responsabilita' Limitata Semplificata</c:v>
                </c:pt>
                <c:pt idx="88">
                  <c:v>Sanlollo Srl</c:v>
                </c:pt>
                <c:pt idx="89">
                  <c:v>Sapi S.N.C. Di Pirrello Roberto E Giulia</c:v>
                </c:pt>
                <c:pt idx="90">
                  <c:v>Scuderie San Carlo S.R.L.</c:v>
                </c:pt>
                <c:pt idx="91">
                  <c:v>Simpri Societa' A Responsabilita' Limitata Semplificata</c:v>
                </c:pt>
                <c:pt idx="92">
                  <c:v>Soc. Agr. Kurtin Srl</c:v>
                </c:pt>
                <c:pt idx="93">
                  <c:v>Societa' Agricola F.Lli Masci</c:v>
                </c:pt>
                <c:pt idx="94">
                  <c:v>Societa' Cooperativa L'angolo Del Buon Gusto</c:v>
                </c:pt>
                <c:pt idx="95">
                  <c:v>Surya Mahal Snc Di Fedeli Romina &amp; Cf.</c:v>
                </c:pt>
                <c:pt idx="96">
                  <c:v>Tenuta ROLETTO</c:v>
                </c:pt>
                <c:pt idx="97">
                  <c:v>Terre Cevico  Soc. Coop. Agricola</c:v>
                </c:pt>
                <c:pt idx="98">
                  <c:v>Territori Del Gusto S.R.L.</c:v>
                </c:pt>
                <c:pt idx="99">
                  <c:v>Toso</c:v>
                </c:pt>
                <c:pt idx="100">
                  <c:v>Toso S.P.A</c:v>
                </c:pt>
                <c:pt idx="101">
                  <c:v>Tripodi Roberta</c:v>
                </c:pt>
                <c:pt idx="102">
                  <c:v>Va.Lu. Societa' A Responsabilita' Limitata Semplificata</c:v>
                </c:pt>
                <c:pt idx="103">
                  <c:v>Vimaca Societa' A Responsabilita' Limitata</c:v>
                </c:pt>
                <c:pt idx="104">
                  <c:v>Vivo S.R.L.S.</c:v>
                </c:pt>
              </c:strCache>
            </c:strRef>
          </c:cat>
          <c:val>
            <c:numRef>
              <c:f>Conti!$K$21:$K$149</c:f>
              <c:numCache>
                <c:formatCode>#,##0.00;\(#,##0.00\)</c:formatCode>
                <c:ptCount val="1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574.62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1882.5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-1867.3400000000001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983-4A9D-B76F-9884D11C22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chemeClr val="bg1">
                  <a:lumMod val="95000"/>
                </a:schemeClr>
              </a:solidFill>
            </a:ln>
          </c:spPr>
          <c:invertIfNegative val="1"/>
          <c:cat>
            <c:strRef>
              <c:f>Conti!$B$21:$B$149</c:f>
              <c:strCache>
                <c:ptCount val="105"/>
                <c:pt idx="0">
                  <c:v>BBVA</c:v>
                </c:pt>
                <c:pt idx="1">
                  <c:v>Ai Vecchi Tempi Di Tudini Antonio E C .- S.N.C.</c:v>
                </c:pt>
                <c:pt idx="2">
                  <c:v>Alemma S.R.L.S. Societa' A Responsabilita' Limitata Semplificata</c:v>
                </c:pt>
                <c:pt idx="3">
                  <c:v>Amar Caffe' Srls</c:v>
                </c:pt>
                <c:pt idx="4">
                  <c:v>Ancora Cose Belle S.R.L.S. Unipersonale</c:v>
                </c:pt>
                <c:pt idx="5">
                  <c:v>Ape Fish 2.0 Di Salvatore Di Grazia</c:v>
                </c:pt>
                <c:pt idx="6">
                  <c:v>Associazione Culturale "Sud" Dalla Terra A Tavola</c:v>
                </c:pt>
                <c:pt idx="7">
                  <c:v>Associazione Sportiva Dilettantistica Fidelis</c:v>
                </c:pt>
                <c:pt idx="8">
                  <c:v>Bando Societa' A Responsabilita' Limitata Semplificata</c:v>
                </c:pt>
                <c:pt idx="9">
                  <c:v>Bar Gastronomia G Di P. Srl</c:v>
                </c:pt>
                <c:pt idx="10">
                  <c:v>Barbier Giovanni Ditta Individuale</c:v>
                </c:pt>
                <c:pt idx="11">
                  <c:v>Beat Eventi</c:v>
                </c:pt>
                <c:pt idx="12">
                  <c:v>Beats Eventi Srl</c:v>
                </c:pt>
                <c:pt idx="13">
                  <c:v>Beer Style S.R.L.</c:v>
                </c:pt>
                <c:pt idx="14">
                  <c:v>Belei Societa' In Accomandita Semplice Di Belei Sauro E Belei Sar A</c:v>
                </c:pt>
                <c:pt idx="15">
                  <c:v>Bistrot Blank Di Eleonora Di Carlo</c:v>
                </c:pt>
                <c:pt idx="16">
                  <c:v>Borgo Stajnbech S.S.Agr.</c:v>
                </c:pt>
                <c:pt idx="17">
                  <c:v>Buona Forchetta S.R.L.S. Societa' A Responsabilita' Limitata Semplificata</c:v>
                </c:pt>
                <c:pt idx="18">
                  <c:v>Ca.Mel. Service S.R.L.</c:v>
                </c:pt>
                <c:pt idx="19">
                  <c:v>Ca.Po. Societa' A Responsabilita' Limitata Semplificata</c:v>
                </c:pt>
                <c:pt idx="20">
                  <c:v>Caffetteria Gallia S.R.L.</c:v>
                </c:pt>
                <c:pt idx="21">
                  <c:v>Caffetteria Vendetta Di Vendetta Edoardo</c:v>
                </c:pt>
                <c:pt idx="22">
                  <c:v>Canassa S.A.S. Di Peres Canassa Rudnei &amp; C.</c:v>
                </c:pt>
                <c:pt idx="23">
                  <c:v>Cantine Mucci</c:v>
                </c:pt>
                <c:pt idx="24">
                  <c:v>Capita S.R.L.</c:v>
                </c:pt>
                <c:pt idx="25">
                  <c:v>Ccu S.R.L.S.</c:v>
                </c:pt>
                <c:pt idx="26">
                  <c:v>Chinottissimo Pneri Srl</c:v>
                </c:pt>
                <c:pt idx="27">
                  <c:v>Ciampini Marco</c:v>
                </c:pt>
                <c:pt idx="28">
                  <c:v>Civico 36 S.R.L.S.</c:v>
                </c:pt>
                <c:pt idx="29">
                  <c:v>Coffee Bread S.R.L.</c:v>
                </c:pt>
                <c:pt idx="30">
                  <c:v>Collis Heritage S.P.A.</c:v>
                </c:pt>
                <c:pt idx="31">
                  <c:v>Deve' S.R.L.</c:v>
                </c:pt>
                <c:pt idx="32">
                  <c:v>Dhyan Choan</c:v>
                </c:pt>
                <c:pt idx="33">
                  <c:v>Dhyan Chohan S.R.L.</c:v>
                </c:pt>
                <c:pt idx="34">
                  <c:v>Dil Srl</c:v>
                </c:pt>
                <c:pt idx="35">
                  <c:v>Domus Societa' In Nome Collettivo Di Massimo Magnanimi E Figli</c:v>
                </c:pt>
                <c:pt idx="36">
                  <c:v>D-One Di Sbreviglieri Davide</c:v>
                </c:pt>
                <c:pt idx="37">
                  <c:v>Drink It Srls</c:v>
                </c:pt>
                <c:pt idx="38">
                  <c:v>Due Tigli S.P.A.</c:v>
                </c:pt>
                <c:pt idx="39">
                  <c:v>Eredi Di Sergio De Santis E C. S.N.C.</c:v>
                </c:pt>
                <c:pt idx="40">
                  <c:v>Fer.Vis. Srl</c:v>
                </c:pt>
                <c:pt idx="41">
                  <c:v>G.M. 1991 S.R.L.</c:v>
                </c:pt>
                <c:pt idx="42">
                  <c:v>G.V. - S.R.L.S.</c:v>
                </c:pt>
                <c:pt idx="43">
                  <c:v>Garofolo Rag. Candido</c:v>
                </c:pt>
                <c:pt idx="44">
                  <c:v>Gazzola Spa</c:v>
                </c:pt>
                <c:pt idx="45">
                  <c:v>Gestione G.A.N.A. Snc Di Pes &amp; C.</c:v>
                </c:pt>
                <c:pt idx="46">
                  <c:v>Grey Caffe' Di Eliwa Elsayed Eliwa Mohamed Elmobarak</c:v>
                </c:pt>
                <c:pt idx="47">
                  <c:v>Guidi</c:v>
                </c:pt>
                <c:pt idx="48">
                  <c:v>Guidi Societa' A Responsabilita' Limitata Semplificata</c:v>
                </c:pt>
                <c:pt idx="49">
                  <c:v>Guido Magnanensi</c:v>
                </c:pt>
                <c:pt idx="50">
                  <c:v>Honky Tonk -Calabroni Srls</c:v>
                </c:pt>
                <c:pt idx="51">
                  <c:v>Hostaria 100celle Societa' A Responsabilita' Limitata Semplificata</c:v>
                </c:pt>
                <c:pt idx="52">
                  <c:v>I Consulenti S.R.L.</c:v>
                </c:pt>
                <c:pt idx="53">
                  <c:v>I Mara Caffe' Di Guazzaroni Marzia</c:v>
                </c:pt>
                <c:pt idx="54">
                  <c:v>Il Marchese Milano Srl</c:v>
                </c:pt>
                <c:pt idx="55">
                  <c:v>J S.R.L.</c:v>
                </c:pt>
                <c:pt idx="56">
                  <c:v>Jemolo Caffe' Srl</c:v>
                </c:pt>
                <c:pt idx="57">
                  <c:v>Komos - Societa' A Responsabilita' Limitata Semplificata</c:v>
                </c:pt>
                <c:pt idx="58">
                  <c:v>L.E.M. Srl</c:v>
                </c:pt>
                <c:pt idx="59">
                  <c:v>La Bettola Del Buttero S.R.L.</c:v>
                </c:pt>
                <c:pt idx="60">
                  <c:v>La Caletta Napoletana Flamy Srls</c:v>
                </c:pt>
                <c:pt idx="61">
                  <c:v>La Torre Sporting Club Societa' Sportiva Dilettantistica  Rl</c:v>
                </c:pt>
                <c:pt idx="62">
                  <c:v>L'angoletto Snc Di Pistelli Margherita &amp; C.</c:v>
                </c:pt>
                <c:pt idx="63">
                  <c:v>Lenti Lorenzo</c:v>
                </c:pt>
                <c:pt idx="64">
                  <c:v>Liberati Marco</c:v>
                </c:pt>
                <c:pt idx="65">
                  <c:v>Llf 100 Societa' A Responsabilita' Limitata Semplificata</c:v>
                </c:pt>
                <c:pt idx="66">
                  <c:v>Lo.Ma Societa' A Responsabilita' Limitata Semplificata</c:v>
                </c:pt>
                <c:pt idx="67">
                  <c:v>Lorenzo Scotto</c:v>
                </c:pt>
                <c:pt idx="68">
                  <c:v>Lumi' S.R.L.</c:v>
                </c:pt>
                <c:pt idx="69">
                  <c:v>Madbit Entertainment S.R.L.</c:v>
                </c:pt>
                <c:pt idx="70">
                  <c:v>Masci Caffe Di Masci Marco</c:v>
                </c:pt>
                <c:pt idx="71">
                  <c:v>Medley Srls</c:v>
                </c:pt>
                <c:pt idx="72">
                  <c:v>Melchiorre Tiziano</c:v>
                </c:pt>
                <c:pt idx="73">
                  <c:v>'N Goccetto Di Callara' Federica</c:v>
                </c:pt>
                <c:pt idx="74">
                  <c:v>Nasone Srl</c:v>
                </c:pt>
                <c:pt idx="75">
                  <c:v>No Name Roma Societa' A Responsabilita' Limitata Semplificata</c:v>
                </c:pt>
                <c:pt idx="76">
                  <c:v>Optima Italia S.P.A.</c:v>
                </c:pt>
                <c:pt idx="77">
                  <c:v>Pane E Companatico S.R.L.</c:v>
                </c:pt>
                <c:pt idx="78">
                  <c:v>Pastrami S.R.L. Semplificata</c:v>
                </c:pt>
                <c:pt idx="79">
                  <c:v>Pethi S.R.L.</c:v>
                </c:pt>
                <c:pt idx="80">
                  <c:v>Pmcc Di Paolo Morselli</c:v>
                </c:pt>
                <c:pt idx="81">
                  <c:v>Raging Bull S.R.L.</c:v>
                </c:pt>
                <c:pt idx="82">
                  <c:v>Rinascita S. A R.L.S.</c:v>
                </c:pt>
                <c:pt idx="83">
                  <c:v>Ripasso S.R.L.S.</c:v>
                </c:pt>
                <c:pt idx="84">
                  <c:v>Risto Caffe' Sas</c:v>
                </c:pt>
                <c:pt idx="85">
                  <c:v>Roberta Ioculano</c:v>
                </c:pt>
                <c:pt idx="86">
                  <c:v>Rossi Valentina</c:v>
                </c:pt>
                <c:pt idx="87">
                  <c:v>San Donni Societa' A Responsabilita' Limitata Semplificata</c:v>
                </c:pt>
                <c:pt idx="88">
                  <c:v>Sanlollo Srl</c:v>
                </c:pt>
                <c:pt idx="89">
                  <c:v>Sapi S.N.C. Di Pirrello Roberto E Giulia</c:v>
                </c:pt>
                <c:pt idx="90">
                  <c:v>Scuderie San Carlo S.R.L.</c:v>
                </c:pt>
                <c:pt idx="91">
                  <c:v>Simpri Societa' A Responsabilita' Limitata Semplificata</c:v>
                </c:pt>
                <c:pt idx="92">
                  <c:v>Soc. Agr. Kurtin Srl</c:v>
                </c:pt>
                <c:pt idx="93">
                  <c:v>Societa' Agricola F.Lli Masci</c:v>
                </c:pt>
                <c:pt idx="94">
                  <c:v>Societa' Cooperativa L'angolo Del Buon Gusto</c:v>
                </c:pt>
                <c:pt idx="95">
                  <c:v>Surya Mahal Snc Di Fedeli Romina &amp; Cf.</c:v>
                </c:pt>
                <c:pt idx="96">
                  <c:v>Tenuta ROLETTO</c:v>
                </c:pt>
                <c:pt idx="97">
                  <c:v>Terre Cevico  Soc. Coop. Agricola</c:v>
                </c:pt>
                <c:pt idx="98">
                  <c:v>Territori Del Gusto S.R.L.</c:v>
                </c:pt>
                <c:pt idx="99">
                  <c:v>Toso</c:v>
                </c:pt>
                <c:pt idx="100">
                  <c:v>Toso S.P.A</c:v>
                </c:pt>
                <c:pt idx="101">
                  <c:v>Tripodi Roberta</c:v>
                </c:pt>
                <c:pt idx="102">
                  <c:v>Va.Lu. Societa' A Responsabilita' Limitata Semplificata</c:v>
                </c:pt>
                <c:pt idx="103">
                  <c:v>Vimaca Societa' A Responsabilita' Limitata</c:v>
                </c:pt>
                <c:pt idx="104">
                  <c:v>Vivo S.R.L.S.</c:v>
                </c:pt>
              </c:strCache>
            </c:strRef>
          </c:cat>
          <c:val>
            <c:numRef>
              <c:f>Conti!$K$21:$K$149</c:f>
              <c:numCache>
                <c:formatCode>#,##0.00;\(#,##0.00\)</c:formatCode>
                <c:ptCount val="1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574.62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1882.5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-1867.3400000000001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chemeClr val="bg1">
                        <a:lumMod val="95000"/>
                      </a:schemeClr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E638-47F8-A663-D13C58E62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450256580"/>
        <c:axId val="777939508"/>
      </c:barChart>
      <c:catAx>
        <c:axId val="4502565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777939508"/>
        <c:crosses val="autoZero"/>
        <c:auto val="1"/>
        <c:lblAlgn val="ctr"/>
        <c:lblOffset val="100"/>
        <c:noMultiLvlLbl val="1"/>
      </c:catAx>
      <c:valAx>
        <c:axId val="7779395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50256580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'Monthly Overview Backend'!$AJ$9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1-D450-4B3B-8367-FA50AAD9055E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D450-4B3B-8367-FA50AAD9055E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D450-4B3B-8367-FA50AAD9055E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5-D450-4B3B-8367-FA50AAD9055E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6-D450-4B3B-8367-FA50AAD9055E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7-D450-4B3B-8367-FA50AAD9055E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8-D450-4B3B-8367-FA50AAD9055E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9-D450-4B3B-8367-FA50AAD9055E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A-D450-4B3B-8367-FA50AAD9055E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B-D450-4B3B-8367-FA50AAD9055E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C-D450-4B3B-8367-FA50AAD9055E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D-D450-4B3B-8367-FA50AAD9055E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E-D450-4B3B-8367-FA50AAD9055E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0F-D450-4B3B-8367-FA50AAD9055E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0-D450-4B3B-8367-FA50AAD9055E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1-D450-4B3B-8367-FA50AAD9055E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2-D450-4B3B-8367-FA50AAD9055E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3-D450-4B3B-8367-FA50AAD9055E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4-D450-4B3B-8367-FA50AAD9055E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5-D450-4B3B-8367-FA50AAD9055E}"/>
              </c:ext>
            </c:extLst>
          </c:dPt>
          <c:cat>
            <c:multiLvlStrRef>
              <c:f>'Monthly Overview Backend'!$AI$10:$AI$29</c:f>
            </c:multiLvlStrRef>
          </c:cat>
          <c:val>
            <c:numRef>
              <c:f>'Monthly Overview Backend'!$AJ$10:$AJ$29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D450-4B3B-8367-FA50AAD90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'Monthly Overview Backend'!$AI$10:$AI$19</c:f>
            </c:multiLvlStrRef>
          </c:cat>
          <c:val>
            <c:numRef>
              <c:f>'Monthly Overview Backend'!$AJ$10:$AJ$19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8F3-4C1A-9857-970EA3D6D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18262835"/>
        <c:axId val="660399137"/>
      </c:barChart>
      <c:catAx>
        <c:axId val="1182628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660399137"/>
        <c:crosses val="autoZero"/>
        <c:auto val="1"/>
        <c:lblAlgn val="ctr"/>
        <c:lblOffset val="100"/>
        <c:noMultiLvlLbl val="1"/>
      </c:catAx>
      <c:valAx>
        <c:axId val="66039913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18262835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37D5-4784-8655-272AD53441D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37D5-4784-8655-272AD53441D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37D5-4784-8655-272AD53441D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5-37D5-4784-8655-272AD53441D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6-37D5-4784-8655-272AD53441D9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7-37D5-4784-8655-272AD53441D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8-37D5-4784-8655-272AD53441D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9-37D5-4784-8655-272AD53441D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A-37D5-4784-8655-272AD53441D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B-37D5-4784-8655-272AD53441D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C-37D5-4784-8655-272AD53441D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D-37D5-4784-8655-272AD53441D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E-37D5-4784-8655-272AD53441D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0F-37D5-4784-8655-272AD53441D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0-37D5-4784-8655-272AD53441D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1-37D5-4784-8655-272AD53441D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2-37D5-4784-8655-272AD53441D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3-37D5-4784-8655-272AD53441D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4-37D5-4784-8655-272AD53441D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5-37D5-4784-8655-272AD53441D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'Monthly Overview Backend'!$AO$10:$AO$19</c:f>
            </c:multiLvlStrRef>
          </c:cat>
          <c:val>
            <c:numRef>
              <c:f>'Monthly Overview Backend'!$AP$10:$AP$19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37D5-4784-8655-272AD53441D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'Monthly Overview Backend'!$AO$10:$AO$19</c:f>
            </c:multiLvlStrRef>
          </c:cat>
          <c:val>
            <c:numRef>
              <c:f>'Monthly Overview Backend'!$AP$10:$AP$19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290-45E0-86CC-659296DF0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91084420"/>
        <c:axId val="21850947"/>
      </c:barChart>
      <c:catAx>
        <c:axId val="14910844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1850947"/>
        <c:crosses val="autoZero"/>
        <c:auto val="1"/>
        <c:lblAlgn val="ctr"/>
        <c:lblOffset val="100"/>
        <c:noMultiLvlLbl val="1"/>
      </c:catAx>
      <c:valAx>
        <c:axId val="2185094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491084420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CF3D-4234-B20A-B4774ED9360C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CF3D-4234-B20A-B4774ED9360C}"/>
              </c:ext>
            </c:extLst>
          </c:dPt>
          <c:val>
            <c:numRef>
              <c:f>'Monthly Overview Backend'!$AS$6:$AS$7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3D-4234-B20A-B4774ED93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v>Actual</c:v>
          </c:tx>
          <c:spPr>
            <a:solidFill>
              <a:srgbClr val="989FBF">
                <a:alpha val="30000"/>
              </a:srgbClr>
            </a:solidFill>
            <a:ln cmpd="sng">
              <a:solidFill>
                <a:srgbClr val="989FBF">
                  <a:alpha val="100000"/>
                </a:srgbClr>
              </a:solidFill>
            </a:ln>
          </c:spPr>
          <c:cat>
            <c:multiLvlStrRef>
              <c:f>'Monthly Overview Backend'!$BN$9:$BN$100</c:f>
            </c:multiLvlStrRef>
          </c:cat>
          <c:val>
            <c:numRef>
              <c:f>'Monthly Overview Backend'!$BO$9:$BO$100</c:f>
              <c:numCache>
                <c:formatCode>#,##0.00;\(#,##0.00\)</c:formatCode>
                <c:ptCount val="9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General">
                  <c:v>0</c:v>
                </c:pt>
                <c:pt idx="6" formatCode="General">
                  <c:v>0</c:v>
                </c:pt>
                <c:pt idx="7" formatCode="General">
                  <c:v>0</c:v>
                </c:pt>
                <c:pt idx="8" formatCode="General">
                  <c:v>0</c:v>
                </c:pt>
                <c:pt idx="9" formatCode="General">
                  <c:v>0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19" formatCode="General">
                  <c:v>0</c:v>
                </c:pt>
                <c:pt idx="20" formatCode="General">
                  <c:v>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 formatCode="General">
                  <c:v>0</c:v>
                </c:pt>
                <c:pt idx="25" formatCode="General">
                  <c:v>0</c:v>
                </c:pt>
                <c:pt idx="26" formatCode="General">
                  <c:v>0</c:v>
                </c:pt>
                <c:pt idx="27" formatCode="General">
                  <c:v>0</c:v>
                </c:pt>
                <c:pt idx="28" formatCode="General">
                  <c:v>0</c:v>
                </c:pt>
                <c:pt idx="29" formatCode="General">
                  <c:v>0</c:v>
                </c:pt>
                <c:pt idx="30" formatCode="General">
                  <c:v>0</c:v>
                </c:pt>
                <c:pt idx="31" formatCode="General">
                  <c:v>0</c:v>
                </c:pt>
                <c:pt idx="32" formatCode="General">
                  <c:v>0</c:v>
                </c:pt>
                <c:pt idx="33" formatCode="General">
                  <c:v>0</c:v>
                </c:pt>
                <c:pt idx="34" formatCode="General">
                  <c:v>0</c:v>
                </c:pt>
                <c:pt idx="35" formatCode="General">
                  <c:v>0</c:v>
                </c:pt>
                <c:pt idx="36" formatCode="General">
                  <c:v>0</c:v>
                </c:pt>
                <c:pt idx="37" formatCode="General">
                  <c:v>0</c:v>
                </c:pt>
                <c:pt idx="38" formatCode="General">
                  <c:v>0</c:v>
                </c:pt>
                <c:pt idx="39" formatCode="General">
                  <c:v>0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  <c:pt idx="64" formatCode="General">
                  <c:v>0</c:v>
                </c:pt>
                <c:pt idx="65" formatCode="General">
                  <c:v>0</c:v>
                </c:pt>
                <c:pt idx="66" formatCode="General">
                  <c:v>0</c:v>
                </c:pt>
                <c:pt idx="67" formatCode="General">
                  <c:v>0</c:v>
                </c:pt>
                <c:pt idx="68" formatCode="General">
                  <c:v>0</c:v>
                </c:pt>
                <c:pt idx="69" formatCode="General">
                  <c:v>0</c:v>
                </c:pt>
                <c:pt idx="70" formatCode="General">
                  <c:v>0</c:v>
                </c:pt>
                <c:pt idx="71" formatCode="General">
                  <c:v>0</c:v>
                </c:pt>
                <c:pt idx="72" formatCode="General">
                  <c:v>0</c:v>
                </c:pt>
                <c:pt idx="73" formatCode="General">
                  <c:v>0</c:v>
                </c:pt>
                <c:pt idx="74" formatCode="General">
                  <c:v>0</c:v>
                </c:pt>
                <c:pt idx="75" formatCode="General">
                  <c:v>0</c:v>
                </c:pt>
                <c:pt idx="76" formatCode="General">
                  <c:v>0</c:v>
                </c:pt>
                <c:pt idx="77" formatCode="General">
                  <c:v>0</c:v>
                </c:pt>
                <c:pt idx="78" formatCode="General">
                  <c:v>0</c:v>
                </c:pt>
                <c:pt idx="79" formatCode="General">
                  <c:v>0</c:v>
                </c:pt>
                <c:pt idx="80" formatCode="General">
                  <c:v>0</c:v>
                </c:pt>
                <c:pt idx="81" formatCode="General">
                  <c:v>0</c:v>
                </c:pt>
                <c:pt idx="82" formatCode="General">
                  <c:v>0</c:v>
                </c:pt>
                <c:pt idx="83" formatCode="General">
                  <c:v>0</c:v>
                </c:pt>
                <c:pt idx="84" formatCode="General">
                  <c:v>0</c:v>
                </c:pt>
                <c:pt idx="85" formatCode="General">
                  <c:v>0</c:v>
                </c:pt>
                <c:pt idx="86" formatCode="General">
                  <c:v>0</c:v>
                </c:pt>
                <c:pt idx="87" formatCode="General">
                  <c:v>0</c:v>
                </c:pt>
                <c:pt idx="88" formatCode="General">
                  <c:v>0</c:v>
                </c:pt>
                <c:pt idx="89" formatCode="General">
                  <c:v>0</c:v>
                </c:pt>
                <c:pt idx="90" formatCode="General">
                  <c:v>0</c:v>
                </c:pt>
                <c:pt idx="91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2A-45B0-8A2A-336D401DC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4729897"/>
        <c:axId val="1454156802"/>
      </c:areaChart>
      <c:catAx>
        <c:axId val="5947298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d&quot; &quot;mmm&quot; &quot;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454156802"/>
        <c:crosses val="autoZero"/>
        <c:auto val="1"/>
        <c:lblAlgn val="ctr"/>
        <c:lblOffset val="100"/>
        <c:noMultiLvlLbl val="1"/>
      </c:catAx>
      <c:valAx>
        <c:axId val="14541568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94729897"/>
        <c:crosses val="autoZero"/>
        <c:crossBetween val="midCat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strRef>
              <c:f>'Monthly Overview Backend'!$CC$8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>
                <a:alpha val="30000"/>
              </a:srgbClr>
            </a:solidFill>
            <a:ln cmpd="sng">
              <a:solidFill>
                <a:srgbClr val="989FBF">
                  <a:alpha val="100000"/>
                </a:srgbClr>
              </a:solidFill>
            </a:ln>
          </c:spPr>
          <c:cat>
            <c:multiLvlStrRef>
              <c:f>'Monthly Overview Backend'!$CB$9:$CB$1028</c:f>
            </c:multiLvlStrRef>
          </c:cat>
          <c:val>
            <c:numRef>
              <c:f>'Monthly Overview Backend'!$CC$9:$CC$1028</c:f>
              <c:numCache>
                <c:formatCode>#,##0.00;\(#,##0.00\)</c:formatCode>
                <c:ptCount val="1020"/>
                <c:pt idx="0">
                  <c:v>0</c:v>
                </c:pt>
                <c:pt idx="1">
                  <c:v>0</c:v>
                </c:pt>
                <c:pt idx="2" formatCode="General">
                  <c:v>0</c:v>
                </c:pt>
                <c:pt idx="3" formatCode="General">
                  <c:v>0</c:v>
                </c:pt>
                <c:pt idx="4" formatCode="General">
                  <c:v>0</c:v>
                </c:pt>
                <c:pt idx="5" formatCode="General">
                  <c:v>0</c:v>
                </c:pt>
                <c:pt idx="6" formatCode="General">
                  <c:v>0</c:v>
                </c:pt>
                <c:pt idx="7" formatCode="General">
                  <c:v>0</c:v>
                </c:pt>
                <c:pt idx="8" formatCode="General">
                  <c:v>0</c:v>
                </c:pt>
                <c:pt idx="9" formatCode="General">
                  <c:v>0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19" formatCode="General">
                  <c:v>0</c:v>
                </c:pt>
                <c:pt idx="20" formatCode="General">
                  <c:v>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 formatCode="General">
                  <c:v>0</c:v>
                </c:pt>
                <c:pt idx="25" formatCode="General">
                  <c:v>0</c:v>
                </c:pt>
                <c:pt idx="26" formatCode="General">
                  <c:v>0</c:v>
                </c:pt>
                <c:pt idx="27" formatCode="General">
                  <c:v>0</c:v>
                </c:pt>
                <c:pt idx="28" formatCode="General">
                  <c:v>0</c:v>
                </c:pt>
                <c:pt idx="29" formatCode="General">
                  <c:v>0</c:v>
                </c:pt>
                <c:pt idx="30" formatCode="General">
                  <c:v>0</c:v>
                </c:pt>
                <c:pt idx="31" formatCode="General">
                  <c:v>0</c:v>
                </c:pt>
                <c:pt idx="32" formatCode="General">
                  <c:v>0</c:v>
                </c:pt>
                <c:pt idx="33" formatCode="General">
                  <c:v>0</c:v>
                </c:pt>
                <c:pt idx="34" formatCode="General">
                  <c:v>0</c:v>
                </c:pt>
                <c:pt idx="35" formatCode="General">
                  <c:v>0</c:v>
                </c:pt>
                <c:pt idx="36" formatCode="General">
                  <c:v>0</c:v>
                </c:pt>
                <c:pt idx="37" formatCode="General">
                  <c:v>0</c:v>
                </c:pt>
                <c:pt idx="38" formatCode="General">
                  <c:v>0</c:v>
                </c:pt>
                <c:pt idx="39" formatCode="General">
                  <c:v>0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  <c:pt idx="64" formatCode="General">
                  <c:v>0</c:v>
                </c:pt>
                <c:pt idx="65" formatCode="General">
                  <c:v>0</c:v>
                </c:pt>
                <c:pt idx="66" formatCode="General">
                  <c:v>0</c:v>
                </c:pt>
                <c:pt idx="67" formatCode="General">
                  <c:v>0</c:v>
                </c:pt>
                <c:pt idx="68" formatCode="General">
                  <c:v>0</c:v>
                </c:pt>
                <c:pt idx="69" formatCode="General">
                  <c:v>0</c:v>
                </c:pt>
                <c:pt idx="70" formatCode="General">
                  <c:v>0</c:v>
                </c:pt>
                <c:pt idx="71" formatCode="General">
                  <c:v>0</c:v>
                </c:pt>
                <c:pt idx="72" formatCode="General">
                  <c:v>0</c:v>
                </c:pt>
                <c:pt idx="73" formatCode="General">
                  <c:v>0</c:v>
                </c:pt>
                <c:pt idx="74" formatCode="General">
                  <c:v>0</c:v>
                </c:pt>
                <c:pt idx="75" formatCode="General">
                  <c:v>0</c:v>
                </c:pt>
                <c:pt idx="76" formatCode="General">
                  <c:v>0</c:v>
                </c:pt>
                <c:pt idx="77" formatCode="General">
                  <c:v>0</c:v>
                </c:pt>
                <c:pt idx="78" formatCode="General">
                  <c:v>0</c:v>
                </c:pt>
                <c:pt idx="79" formatCode="General">
                  <c:v>0</c:v>
                </c:pt>
                <c:pt idx="80" formatCode="General">
                  <c:v>0</c:v>
                </c:pt>
                <c:pt idx="81" formatCode="General">
                  <c:v>0</c:v>
                </c:pt>
                <c:pt idx="82" formatCode="General">
                  <c:v>0</c:v>
                </c:pt>
                <c:pt idx="83" formatCode="General">
                  <c:v>0</c:v>
                </c:pt>
                <c:pt idx="84" formatCode="General">
                  <c:v>0</c:v>
                </c:pt>
                <c:pt idx="85" formatCode="General">
                  <c:v>0</c:v>
                </c:pt>
                <c:pt idx="86" formatCode="General">
                  <c:v>0</c:v>
                </c:pt>
                <c:pt idx="87" formatCode="General">
                  <c:v>0</c:v>
                </c:pt>
                <c:pt idx="88" formatCode="General">
                  <c:v>0</c:v>
                </c:pt>
                <c:pt idx="89" formatCode="General">
                  <c:v>0</c:v>
                </c:pt>
                <c:pt idx="90" formatCode="General">
                  <c:v>0</c:v>
                </c:pt>
                <c:pt idx="91" formatCode="General">
                  <c:v>0</c:v>
                </c:pt>
                <c:pt idx="92" formatCode="General">
                  <c:v>0</c:v>
                </c:pt>
                <c:pt idx="93" formatCode="General">
                  <c:v>0</c:v>
                </c:pt>
                <c:pt idx="94" formatCode="General">
                  <c:v>0</c:v>
                </c:pt>
                <c:pt idx="95" formatCode="General">
                  <c:v>0</c:v>
                </c:pt>
                <c:pt idx="96" formatCode="General">
                  <c:v>0</c:v>
                </c:pt>
                <c:pt idx="97" formatCode="General">
                  <c:v>0</c:v>
                </c:pt>
                <c:pt idx="98" formatCode="General">
                  <c:v>0</c:v>
                </c:pt>
                <c:pt idx="99" formatCode="General">
                  <c:v>0</c:v>
                </c:pt>
                <c:pt idx="100" formatCode="General">
                  <c:v>0</c:v>
                </c:pt>
                <c:pt idx="101" formatCode="General">
                  <c:v>0</c:v>
                </c:pt>
                <c:pt idx="102" formatCode="General">
                  <c:v>0</c:v>
                </c:pt>
                <c:pt idx="103" formatCode="General">
                  <c:v>0</c:v>
                </c:pt>
                <c:pt idx="104" formatCode="General">
                  <c:v>0</c:v>
                </c:pt>
                <c:pt idx="105" formatCode="General">
                  <c:v>0</c:v>
                </c:pt>
                <c:pt idx="106" formatCode="General">
                  <c:v>0</c:v>
                </c:pt>
                <c:pt idx="107" formatCode="General">
                  <c:v>0</c:v>
                </c:pt>
                <c:pt idx="108" formatCode="General">
                  <c:v>0</c:v>
                </c:pt>
                <c:pt idx="109" formatCode="General">
                  <c:v>0</c:v>
                </c:pt>
                <c:pt idx="110" formatCode="General">
                  <c:v>0</c:v>
                </c:pt>
                <c:pt idx="111" formatCode="General">
                  <c:v>0</c:v>
                </c:pt>
                <c:pt idx="112" formatCode="General">
                  <c:v>0</c:v>
                </c:pt>
                <c:pt idx="113" formatCode="General">
                  <c:v>0</c:v>
                </c:pt>
                <c:pt idx="114" formatCode="General">
                  <c:v>0</c:v>
                </c:pt>
                <c:pt idx="115" formatCode="General">
                  <c:v>0</c:v>
                </c:pt>
                <c:pt idx="116" formatCode="General">
                  <c:v>0</c:v>
                </c:pt>
                <c:pt idx="117" formatCode="General">
                  <c:v>0</c:v>
                </c:pt>
                <c:pt idx="118" formatCode="General">
                  <c:v>0</c:v>
                </c:pt>
                <c:pt idx="119" formatCode="General">
                  <c:v>0</c:v>
                </c:pt>
                <c:pt idx="120" formatCode="General">
                  <c:v>0</c:v>
                </c:pt>
                <c:pt idx="121" formatCode="General">
                  <c:v>0</c:v>
                </c:pt>
                <c:pt idx="122" formatCode="General">
                  <c:v>0</c:v>
                </c:pt>
                <c:pt idx="123" formatCode="General">
                  <c:v>0</c:v>
                </c:pt>
                <c:pt idx="124" formatCode="General">
                  <c:v>0</c:v>
                </c:pt>
                <c:pt idx="125" formatCode="General">
                  <c:v>0</c:v>
                </c:pt>
                <c:pt idx="126" formatCode="General">
                  <c:v>0</c:v>
                </c:pt>
                <c:pt idx="127" formatCode="General">
                  <c:v>0</c:v>
                </c:pt>
                <c:pt idx="128" formatCode="General">
                  <c:v>0</c:v>
                </c:pt>
                <c:pt idx="129" formatCode="General">
                  <c:v>0</c:v>
                </c:pt>
                <c:pt idx="130" formatCode="General">
                  <c:v>0</c:v>
                </c:pt>
                <c:pt idx="131" formatCode="General">
                  <c:v>0</c:v>
                </c:pt>
                <c:pt idx="132" formatCode="General">
                  <c:v>0</c:v>
                </c:pt>
                <c:pt idx="133" formatCode="General">
                  <c:v>0</c:v>
                </c:pt>
                <c:pt idx="134" formatCode="General">
                  <c:v>0</c:v>
                </c:pt>
                <c:pt idx="135" formatCode="General">
                  <c:v>0</c:v>
                </c:pt>
                <c:pt idx="136" formatCode="General">
                  <c:v>0</c:v>
                </c:pt>
                <c:pt idx="137" formatCode="General">
                  <c:v>0</c:v>
                </c:pt>
                <c:pt idx="138" formatCode="General">
                  <c:v>0</c:v>
                </c:pt>
                <c:pt idx="139" formatCode="General">
                  <c:v>0</c:v>
                </c:pt>
                <c:pt idx="140" formatCode="General">
                  <c:v>0</c:v>
                </c:pt>
                <c:pt idx="141" formatCode="General">
                  <c:v>0</c:v>
                </c:pt>
                <c:pt idx="142" formatCode="General">
                  <c:v>0</c:v>
                </c:pt>
                <c:pt idx="143" formatCode="General">
                  <c:v>0</c:v>
                </c:pt>
                <c:pt idx="144" formatCode="General">
                  <c:v>0</c:v>
                </c:pt>
                <c:pt idx="145" formatCode="General">
                  <c:v>0</c:v>
                </c:pt>
                <c:pt idx="146" formatCode="General">
                  <c:v>0</c:v>
                </c:pt>
                <c:pt idx="147" formatCode="General">
                  <c:v>0</c:v>
                </c:pt>
                <c:pt idx="148" formatCode="General">
                  <c:v>0</c:v>
                </c:pt>
                <c:pt idx="149" formatCode="General">
                  <c:v>0</c:v>
                </c:pt>
                <c:pt idx="150" formatCode="General">
                  <c:v>0</c:v>
                </c:pt>
                <c:pt idx="151" formatCode="General">
                  <c:v>0</c:v>
                </c:pt>
                <c:pt idx="152" formatCode="General">
                  <c:v>0</c:v>
                </c:pt>
                <c:pt idx="153" formatCode="General">
                  <c:v>0</c:v>
                </c:pt>
                <c:pt idx="154" formatCode="General">
                  <c:v>0</c:v>
                </c:pt>
                <c:pt idx="155" formatCode="General">
                  <c:v>0</c:v>
                </c:pt>
                <c:pt idx="156" formatCode="General">
                  <c:v>0</c:v>
                </c:pt>
                <c:pt idx="157" formatCode="General">
                  <c:v>0</c:v>
                </c:pt>
                <c:pt idx="158" formatCode="General">
                  <c:v>0</c:v>
                </c:pt>
                <c:pt idx="159" formatCode="General">
                  <c:v>0</c:v>
                </c:pt>
                <c:pt idx="160" formatCode="General">
                  <c:v>0</c:v>
                </c:pt>
                <c:pt idx="161" formatCode="General">
                  <c:v>0</c:v>
                </c:pt>
                <c:pt idx="162" formatCode="General">
                  <c:v>0</c:v>
                </c:pt>
                <c:pt idx="163" formatCode="General">
                  <c:v>0</c:v>
                </c:pt>
                <c:pt idx="164" formatCode="General">
                  <c:v>0</c:v>
                </c:pt>
                <c:pt idx="165" formatCode="General">
                  <c:v>0</c:v>
                </c:pt>
                <c:pt idx="166" formatCode="General">
                  <c:v>0</c:v>
                </c:pt>
                <c:pt idx="167" formatCode="General">
                  <c:v>0</c:v>
                </c:pt>
                <c:pt idx="168" formatCode="General">
                  <c:v>0</c:v>
                </c:pt>
                <c:pt idx="169" formatCode="General">
                  <c:v>0</c:v>
                </c:pt>
                <c:pt idx="170" formatCode="General">
                  <c:v>0</c:v>
                </c:pt>
                <c:pt idx="171" formatCode="General">
                  <c:v>0</c:v>
                </c:pt>
                <c:pt idx="172" formatCode="General">
                  <c:v>0</c:v>
                </c:pt>
                <c:pt idx="173" formatCode="General">
                  <c:v>0</c:v>
                </c:pt>
                <c:pt idx="174" formatCode="General">
                  <c:v>0</c:v>
                </c:pt>
                <c:pt idx="175" formatCode="General">
                  <c:v>0</c:v>
                </c:pt>
                <c:pt idx="176" formatCode="General">
                  <c:v>0</c:v>
                </c:pt>
                <c:pt idx="177" formatCode="General">
                  <c:v>0</c:v>
                </c:pt>
                <c:pt idx="178" formatCode="General">
                  <c:v>0</c:v>
                </c:pt>
                <c:pt idx="179" formatCode="General">
                  <c:v>0</c:v>
                </c:pt>
                <c:pt idx="180" formatCode="General">
                  <c:v>0</c:v>
                </c:pt>
                <c:pt idx="181" formatCode="General">
                  <c:v>0</c:v>
                </c:pt>
                <c:pt idx="182" formatCode="General">
                  <c:v>0</c:v>
                </c:pt>
                <c:pt idx="183" formatCode="General">
                  <c:v>0</c:v>
                </c:pt>
                <c:pt idx="184" formatCode="General">
                  <c:v>0</c:v>
                </c:pt>
                <c:pt idx="185" formatCode="General">
                  <c:v>0</c:v>
                </c:pt>
                <c:pt idx="186" formatCode="General">
                  <c:v>0</c:v>
                </c:pt>
                <c:pt idx="187" formatCode="General">
                  <c:v>0</c:v>
                </c:pt>
                <c:pt idx="188" formatCode="General">
                  <c:v>0</c:v>
                </c:pt>
                <c:pt idx="189" formatCode="General">
                  <c:v>0</c:v>
                </c:pt>
                <c:pt idx="190" formatCode="General">
                  <c:v>0</c:v>
                </c:pt>
                <c:pt idx="191" formatCode="General">
                  <c:v>0</c:v>
                </c:pt>
                <c:pt idx="192" formatCode="General">
                  <c:v>0</c:v>
                </c:pt>
                <c:pt idx="193" formatCode="General">
                  <c:v>0</c:v>
                </c:pt>
                <c:pt idx="194" formatCode="General">
                  <c:v>0</c:v>
                </c:pt>
                <c:pt idx="195" formatCode="General">
                  <c:v>0</c:v>
                </c:pt>
                <c:pt idx="196" formatCode="General">
                  <c:v>0</c:v>
                </c:pt>
                <c:pt idx="197" formatCode="General">
                  <c:v>0</c:v>
                </c:pt>
                <c:pt idx="198" formatCode="General">
                  <c:v>0</c:v>
                </c:pt>
                <c:pt idx="199" formatCode="General">
                  <c:v>0</c:v>
                </c:pt>
                <c:pt idx="200" formatCode="General">
                  <c:v>0</c:v>
                </c:pt>
                <c:pt idx="201" formatCode="General">
                  <c:v>0</c:v>
                </c:pt>
                <c:pt idx="202" formatCode="General">
                  <c:v>0</c:v>
                </c:pt>
                <c:pt idx="203" formatCode="General">
                  <c:v>0</c:v>
                </c:pt>
                <c:pt idx="204" formatCode="General">
                  <c:v>0</c:v>
                </c:pt>
                <c:pt idx="205" formatCode="General">
                  <c:v>0</c:v>
                </c:pt>
                <c:pt idx="206" formatCode="General">
                  <c:v>0</c:v>
                </c:pt>
                <c:pt idx="207" formatCode="General">
                  <c:v>0</c:v>
                </c:pt>
                <c:pt idx="208" formatCode="General">
                  <c:v>0</c:v>
                </c:pt>
                <c:pt idx="209" formatCode="General">
                  <c:v>0</c:v>
                </c:pt>
                <c:pt idx="210" formatCode="General">
                  <c:v>0</c:v>
                </c:pt>
                <c:pt idx="211" formatCode="General">
                  <c:v>0</c:v>
                </c:pt>
                <c:pt idx="212" formatCode="General">
                  <c:v>0</c:v>
                </c:pt>
                <c:pt idx="213" formatCode="General">
                  <c:v>0</c:v>
                </c:pt>
                <c:pt idx="214" formatCode="General">
                  <c:v>0</c:v>
                </c:pt>
                <c:pt idx="215" formatCode="General">
                  <c:v>0</c:v>
                </c:pt>
                <c:pt idx="216" formatCode="General">
                  <c:v>0</c:v>
                </c:pt>
                <c:pt idx="217" formatCode="General">
                  <c:v>0</c:v>
                </c:pt>
                <c:pt idx="218" formatCode="General">
                  <c:v>0</c:v>
                </c:pt>
                <c:pt idx="219" formatCode="General">
                  <c:v>0</c:v>
                </c:pt>
                <c:pt idx="220" formatCode="General">
                  <c:v>0</c:v>
                </c:pt>
                <c:pt idx="221" formatCode="General">
                  <c:v>0</c:v>
                </c:pt>
                <c:pt idx="222" formatCode="General">
                  <c:v>0</c:v>
                </c:pt>
                <c:pt idx="223" formatCode="General">
                  <c:v>0</c:v>
                </c:pt>
                <c:pt idx="224" formatCode="General">
                  <c:v>0</c:v>
                </c:pt>
                <c:pt idx="225" formatCode="General">
                  <c:v>0</c:v>
                </c:pt>
                <c:pt idx="226" formatCode="General">
                  <c:v>0</c:v>
                </c:pt>
                <c:pt idx="227" formatCode="General">
                  <c:v>0</c:v>
                </c:pt>
                <c:pt idx="228" formatCode="General">
                  <c:v>0</c:v>
                </c:pt>
                <c:pt idx="229" formatCode="General">
                  <c:v>0</c:v>
                </c:pt>
                <c:pt idx="230" formatCode="General">
                  <c:v>0</c:v>
                </c:pt>
                <c:pt idx="231" formatCode="General">
                  <c:v>0</c:v>
                </c:pt>
                <c:pt idx="232" formatCode="General">
                  <c:v>0</c:v>
                </c:pt>
                <c:pt idx="233" formatCode="General">
                  <c:v>0</c:v>
                </c:pt>
                <c:pt idx="234" formatCode="General">
                  <c:v>0</c:v>
                </c:pt>
                <c:pt idx="235" formatCode="General">
                  <c:v>0</c:v>
                </c:pt>
                <c:pt idx="236" formatCode="General">
                  <c:v>0</c:v>
                </c:pt>
                <c:pt idx="237" formatCode="General">
                  <c:v>0</c:v>
                </c:pt>
                <c:pt idx="238" formatCode="General">
                  <c:v>0</c:v>
                </c:pt>
                <c:pt idx="239" formatCode="General">
                  <c:v>0</c:v>
                </c:pt>
                <c:pt idx="240" formatCode="General">
                  <c:v>0</c:v>
                </c:pt>
                <c:pt idx="241" formatCode="General">
                  <c:v>0</c:v>
                </c:pt>
                <c:pt idx="242" formatCode="General">
                  <c:v>0</c:v>
                </c:pt>
                <c:pt idx="243" formatCode="General">
                  <c:v>0</c:v>
                </c:pt>
                <c:pt idx="244" formatCode="General">
                  <c:v>0</c:v>
                </c:pt>
                <c:pt idx="245" formatCode="General">
                  <c:v>0</c:v>
                </c:pt>
                <c:pt idx="246" formatCode="General">
                  <c:v>0</c:v>
                </c:pt>
                <c:pt idx="247" formatCode="General">
                  <c:v>0</c:v>
                </c:pt>
                <c:pt idx="248" formatCode="General">
                  <c:v>0</c:v>
                </c:pt>
                <c:pt idx="249" formatCode="General">
                  <c:v>0</c:v>
                </c:pt>
                <c:pt idx="250" formatCode="General">
                  <c:v>0</c:v>
                </c:pt>
                <c:pt idx="251" formatCode="General">
                  <c:v>0</c:v>
                </c:pt>
                <c:pt idx="252" formatCode="General">
                  <c:v>0</c:v>
                </c:pt>
                <c:pt idx="253" formatCode="General">
                  <c:v>0</c:v>
                </c:pt>
                <c:pt idx="254" formatCode="General">
                  <c:v>0</c:v>
                </c:pt>
                <c:pt idx="255" formatCode="General">
                  <c:v>0</c:v>
                </c:pt>
                <c:pt idx="256" formatCode="General">
                  <c:v>0</c:v>
                </c:pt>
                <c:pt idx="257" formatCode="General">
                  <c:v>0</c:v>
                </c:pt>
                <c:pt idx="258" formatCode="General">
                  <c:v>0</c:v>
                </c:pt>
                <c:pt idx="259" formatCode="General">
                  <c:v>0</c:v>
                </c:pt>
                <c:pt idx="260" formatCode="General">
                  <c:v>0</c:v>
                </c:pt>
                <c:pt idx="261" formatCode="General">
                  <c:v>0</c:v>
                </c:pt>
                <c:pt idx="262" formatCode="General">
                  <c:v>0</c:v>
                </c:pt>
                <c:pt idx="263" formatCode="General">
                  <c:v>0</c:v>
                </c:pt>
                <c:pt idx="264" formatCode="General">
                  <c:v>0</c:v>
                </c:pt>
                <c:pt idx="265" formatCode="General">
                  <c:v>0</c:v>
                </c:pt>
                <c:pt idx="266" formatCode="General">
                  <c:v>0</c:v>
                </c:pt>
                <c:pt idx="267" formatCode="General">
                  <c:v>0</c:v>
                </c:pt>
                <c:pt idx="268" formatCode="General">
                  <c:v>0</c:v>
                </c:pt>
                <c:pt idx="269" formatCode="General">
                  <c:v>0</c:v>
                </c:pt>
                <c:pt idx="270" formatCode="General">
                  <c:v>0</c:v>
                </c:pt>
                <c:pt idx="271" formatCode="General">
                  <c:v>0</c:v>
                </c:pt>
                <c:pt idx="272" formatCode="General">
                  <c:v>0</c:v>
                </c:pt>
                <c:pt idx="273" formatCode="General">
                  <c:v>0</c:v>
                </c:pt>
                <c:pt idx="274" formatCode="General">
                  <c:v>0</c:v>
                </c:pt>
                <c:pt idx="275" formatCode="General">
                  <c:v>0</c:v>
                </c:pt>
                <c:pt idx="276" formatCode="General">
                  <c:v>0</c:v>
                </c:pt>
                <c:pt idx="277" formatCode="General">
                  <c:v>0</c:v>
                </c:pt>
                <c:pt idx="278" formatCode="General">
                  <c:v>0</c:v>
                </c:pt>
                <c:pt idx="279" formatCode="General">
                  <c:v>0</c:v>
                </c:pt>
                <c:pt idx="280" formatCode="General">
                  <c:v>0</c:v>
                </c:pt>
                <c:pt idx="281" formatCode="General">
                  <c:v>0</c:v>
                </c:pt>
                <c:pt idx="282" formatCode="General">
                  <c:v>0</c:v>
                </c:pt>
                <c:pt idx="283" formatCode="General">
                  <c:v>0</c:v>
                </c:pt>
                <c:pt idx="284" formatCode="General">
                  <c:v>0</c:v>
                </c:pt>
                <c:pt idx="285" formatCode="General">
                  <c:v>0</c:v>
                </c:pt>
                <c:pt idx="286" formatCode="General">
                  <c:v>0</c:v>
                </c:pt>
                <c:pt idx="287" formatCode="General">
                  <c:v>0</c:v>
                </c:pt>
                <c:pt idx="288" formatCode="General">
                  <c:v>0</c:v>
                </c:pt>
                <c:pt idx="289" formatCode="General">
                  <c:v>0</c:v>
                </c:pt>
                <c:pt idx="290" formatCode="General">
                  <c:v>0</c:v>
                </c:pt>
                <c:pt idx="291" formatCode="General">
                  <c:v>0</c:v>
                </c:pt>
                <c:pt idx="292" formatCode="General">
                  <c:v>0</c:v>
                </c:pt>
                <c:pt idx="293" formatCode="General">
                  <c:v>0</c:v>
                </c:pt>
                <c:pt idx="294" formatCode="General">
                  <c:v>0</c:v>
                </c:pt>
                <c:pt idx="295" formatCode="General">
                  <c:v>0</c:v>
                </c:pt>
                <c:pt idx="296" formatCode="General">
                  <c:v>0</c:v>
                </c:pt>
                <c:pt idx="297" formatCode="General">
                  <c:v>0</c:v>
                </c:pt>
                <c:pt idx="298" formatCode="General">
                  <c:v>0</c:v>
                </c:pt>
                <c:pt idx="299" formatCode="General">
                  <c:v>0</c:v>
                </c:pt>
                <c:pt idx="300" formatCode="General">
                  <c:v>0</c:v>
                </c:pt>
                <c:pt idx="301" formatCode="General">
                  <c:v>0</c:v>
                </c:pt>
                <c:pt idx="302" formatCode="General">
                  <c:v>0</c:v>
                </c:pt>
                <c:pt idx="303" formatCode="General">
                  <c:v>0</c:v>
                </c:pt>
                <c:pt idx="304" formatCode="General">
                  <c:v>0</c:v>
                </c:pt>
                <c:pt idx="305" formatCode="General">
                  <c:v>0</c:v>
                </c:pt>
                <c:pt idx="306" formatCode="General">
                  <c:v>0</c:v>
                </c:pt>
                <c:pt idx="307" formatCode="General">
                  <c:v>0</c:v>
                </c:pt>
                <c:pt idx="308" formatCode="General">
                  <c:v>0</c:v>
                </c:pt>
                <c:pt idx="309" formatCode="General">
                  <c:v>0</c:v>
                </c:pt>
                <c:pt idx="310" formatCode="General">
                  <c:v>0</c:v>
                </c:pt>
                <c:pt idx="311" formatCode="General">
                  <c:v>0</c:v>
                </c:pt>
                <c:pt idx="312" formatCode="General">
                  <c:v>0</c:v>
                </c:pt>
                <c:pt idx="313" formatCode="General">
                  <c:v>0</c:v>
                </c:pt>
                <c:pt idx="314" formatCode="General">
                  <c:v>0</c:v>
                </c:pt>
                <c:pt idx="315" formatCode="General">
                  <c:v>0</c:v>
                </c:pt>
                <c:pt idx="316" formatCode="General">
                  <c:v>0</c:v>
                </c:pt>
                <c:pt idx="317" formatCode="General">
                  <c:v>0</c:v>
                </c:pt>
                <c:pt idx="318" formatCode="General">
                  <c:v>0</c:v>
                </c:pt>
                <c:pt idx="319" formatCode="General">
                  <c:v>0</c:v>
                </c:pt>
                <c:pt idx="320" formatCode="General">
                  <c:v>0</c:v>
                </c:pt>
                <c:pt idx="321" formatCode="General">
                  <c:v>0</c:v>
                </c:pt>
                <c:pt idx="322" formatCode="General">
                  <c:v>0</c:v>
                </c:pt>
                <c:pt idx="323" formatCode="General">
                  <c:v>0</c:v>
                </c:pt>
                <c:pt idx="324" formatCode="General">
                  <c:v>0</c:v>
                </c:pt>
                <c:pt idx="325" formatCode="General">
                  <c:v>0</c:v>
                </c:pt>
                <c:pt idx="326" formatCode="General">
                  <c:v>0</c:v>
                </c:pt>
                <c:pt idx="327" formatCode="General">
                  <c:v>0</c:v>
                </c:pt>
                <c:pt idx="328" formatCode="General">
                  <c:v>0</c:v>
                </c:pt>
                <c:pt idx="329" formatCode="General">
                  <c:v>0</c:v>
                </c:pt>
                <c:pt idx="330" formatCode="General">
                  <c:v>0</c:v>
                </c:pt>
                <c:pt idx="331" formatCode="General">
                  <c:v>0</c:v>
                </c:pt>
                <c:pt idx="332" formatCode="General">
                  <c:v>0</c:v>
                </c:pt>
                <c:pt idx="333" formatCode="General">
                  <c:v>0</c:v>
                </c:pt>
                <c:pt idx="334" formatCode="General">
                  <c:v>0</c:v>
                </c:pt>
                <c:pt idx="335" formatCode="General">
                  <c:v>0</c:v>
                </c:pt>
                <c:pt idx="336" formatCode="General">
                  <c:v>0</c:v>
                </c:pt>
                <c:pt idx="337" formatCode="General">
                  <c:v>0</c:v>
                </c:pt>
                <c:pt idx="338" formatCode="General">
                  <c:v>0</c:v>
                </c:pt>
                <c:pt idx="339" formatCode="General">
                  <c:v>0</c:v>
                </c:pt>
                <c:pt idx="340" formatCode="General">
                  <c:v>0</c:v>
                </c:pt>
                <c:pt idx="341" formatCode="General">
                  <c:v>0</c:v>
                </c:pt>
                <c:pt idx="342" formatCode="General">
                  <c:v>0</c:v>
                </c:pt>
                <c:pt idx="343" formatCode="General">
                  <c:v>0</c:v>
                </c:pt>
                <c:pt idx="344" formatCode="General">
                  <c:v>0</c:v>
                </c:pt>
                <c:pt idx="345" formatCode="General">
                  <c:v>0</c:v>
                </c:pt>
                <c:pt idx="346" formatCode="General">
                  <c:v>0</c:v>
                </c:pt>
                <c:pt idx="347" formatCode="General">
                  <c:v>0</c:v>
                </c:pt>
                <c:pt idx="348" formatCode="General">
                  <c:v>0</c:v>
                </c:pt>
                <c:pt idx="349" formatCode="General">
                  <c:v>0</c:v>
                </c:pt>
                <c:pt idx="350" formatCode="General">
                  <c:v>0</c:v>
                </c:pt>
                <c:pt idx="351" formatCode="General">
                  <c:v>0</c:v>
                </c:pt>
                <c:pt idx="352" formatCode="General">
                  <c:v>0</c:v>
                </c:pt>
                <c:pt idx="353" formatCode="General">
                  <c:v>0</c:v>
                </c:pt>
                <c:pt idx="354" formatCode="General">
                  <c:v>0</c:v>
                </c:pt>
                <c:pt idx="355" formatCode="General">
                  <c:v>0</c:v>
                </c:pt>
                <c:pt idx="356" formatCode="General">
                  <c:v>0</c:v>
                </c:pt>
                <c:pt idx="357" formatCode="General">
                  <c:v>0</c:v>
                </c:pt>
                <c:pt idx="358" formatCode="General">
                  <c:v>0</c:v>
                </c:pt>
                <c:pt idx="359" formatCode="General">
                  <c:v>0</c:v>
                </c:pt>
                <c:pt idx="360" formatCode="General">
                  <c:v>0</c:v>
                </c:pt>
                <c:pt idx="361" formatCode="General">
                  <c:v>0</c:v>
                </c:pt>
                <c:pt idx="362" formatCode="General">
                  <c:v>0</c:v>
                </c:pt>
                <c:pt idx="363" formatCode="General">
                  <c:v>0</c:v>
                </c:pt>
                <c:pt idx="364" formatCode="General">
                  <c:v>0</c:v>
                </c:pt>
                <c:pt idx="365" formatCode="General">
                  <c:v>0</c:v>
                </c:pt>
                <c:pt idx="366" formatCode="General">
                  <c:v>0</c:v>
                </c:pt>
                <c:pt idx="367" formatCode="General">
                  <c:v>0</c:v>
                </c:pt>
                <c:pt idx="368" formatCode="General">
                  <c:v>0</c:v>
                </c:pt>
                <c:pt idx="369" formatCode="General">
                  <c:v>0</c:v>
                </c:pt>
                <c:pt idx="370" formatCode="General">
                  <c:v>0</c:v>
                </c:pt>
                <c:pt idx="371" formatCode="General">
                  <c:v>0</c:v>
                </c:pt>
                <c:pt idx="372" formatCode="General">
                  <c:v>0</c:v>
                </c:pt>
                <c:pt idx="373" formatCode="General">
                  <c:v>0</c:v>
                </c:pt>
                <c:pt idx="374" formatCode="General">
                  <c:v>0</c:v>
                </c:pt>
                <c:pt idx="375" formatCode="General">
                  <c:v>0</c:v>
                </c:pt>
                <c:pt idx="376" formatCode="General">
                  <c:v>0</c:v>
                </c:pt>
                <c:pt idx="377" formatCode="General">
                  <c:v>0</c:v>
                </c:pt>
                <c:pt idx="378" formatCode="General">
                  <c:v>0</c:v>
                </c:pt>
                <c:pt idx="379" formatCode="General">
                  <c:v>0</c:v>
                </c:pt>
                <c:pt idx="380" formatCode="General">
                  <c:v>0</c:v>
                </c:pt>
                <c:pt idx="381" formatCode="General">
                  <c:v>0</c:v>
                </c:pt>
                <c:pt idx="382" formatCode="General">
                  <c:v>0</c:v>
                </c:pt>
                <c:pt idx="383" formatCode="General">
                  <c:v>0</c:v>
                </c:pt>
                <c:pt idx="384" formatCode="General">
                  <c:v>0</c:v>
                </c:pt>
                <c:pt idx="385" formatCode="General">
                  <c:v>0</c:v>
                </c:pt>
                <c:pt idx="386" formatCode="General">
                  <c:v>0</c:v>
                </c:pt>
                <c:pt idx="387" formatCode="General">
                  <c:v>0</c:v>
                </c:pt>
                <c:pt idx="388" formatCode="General">
                  <c:v>0</c:v>
                </c:pt>
                <c:pt idx="389" formatCode="General">
                  <c:v>0</c:v>
                </c:pt>
                <c:pt idx="390" formatCode="General">
                  <c:v>0</c:v>
                </c:pt>
                <c:pt idx="391" formatCode="General">
                  <c:v>0</c:v>
                </c:pt>
                <c:pt idx="392" formatCode="General">
                  <c:v>0</c:v>
                </c:pt>
                <c:pt idx="393" formatCode="General">
                  <c:v>0</c:v>
                </c:pt>
                <c:pt idx="394" formatCode="General">
                  <c:v>0</c:v>
                </c:pt>
                <c:pt idx="395" formatCode="General">
                  <c:v>0</c:v>
                </c:pt>
                <c:pt idx="396" formatCode="General">
                  <c:v>0</c:v>
                </c:pt>
                <c:pt idx="397" formatCode="General">
                  <c:v>0</c:v>
                </c:pt>
                <c:pt idx="398" formatCode="General">
                  <c:v>0</c:v>
                </c:pt>
                <c:pt idx="399" formatCode="General">
                  <c:v>0</c:v>
                </c:pt>
                <c:pt idx="400" formatCode="General">
                  <c:v>0</c:v>
                </c:pt>
                <c:pt idx="401" formatCode="General">
                  <c:v>0</c:v>
                </c:pt>
                <c:pt idx="402" formatCode="General">
                  <c:v>0</c:v>
                </c:pt>
                <c:pt idx="403" formatCode="General">
                  <c:v>0</c:v>
                </c:pt>
                <c:pt idx="404" formatCode="General">
                  <c:v>0</c:v>
                </c:pt>
                <c:pt idx="405" formatCode="General">
                  <c:v>0</c:v>
                </c:pt>
                <c:pt idx="406" formatCode="General">
                  <c:v>0</c:v>
                </c:pt>
                <c:pt idx="407" formatCode="General">
                  <c:v>0</c:v>
                </c:pt>
                <c:pt idx="408" formatCode="General">
                  <c:v>0</c:v>
                </c:pt>
                <c:pt idx="409" formatCode="General">
                  <c:v>0</c:v>
                </c:pt>
                <c:pt idx="410" formatCode="General">
                  <c:v>0</c:v>
                </c:pt>
                <c:pt idx="411" formatCode="General">
                  <c:v>0</c:v>
                </c:pt>
                <c:pt idx="412" formatCode="General">
                  <c:v>0</c:v>
                </c:pt>
                <c:pt idx="413" formatCode="General">
                  <c:v>0</c:v>
                </c:pt>
                <c:pt idx="414" formatCode="General">
                  <c:v>0</c:v>
                </c:pt>
                <c:pt idx="415" formatCode="General">
                  <c:v>0</c:v>
                </c:pt>
                <c:pt idx="416" formatCode="General">
                  <c:v>0</c:v>
                </c:pt>
                <c:pt idx="417" formatCode="General">
                  <c:v>0</c:v>
                </c:pt>
                <c:pt idx="418" formatCode="General">
                  <c:v>0</c:v>
                </c:pt>
                <c:pt idx="419" formatCode="General">
                  <c:v>0</c:v>
                </c:pt>
                <c:pt idx="420" formatCode="General">
                  <c:v>0</c:v>
                </c:pt>
                <c:pt idx="421" formatCode="General">
                  <c:v>0</c:v>
                </c:pt>
                <c:pt idx="422" formatCode="General">
                  <c:v>0</c:v>
                </c:pt>
                <c:pt idx="423" formatCode="General">
                  <c:v>0</c:v>
                </c:pt>
                <c:pt idx="424" formatCode="General">
                  <c:v>0</c:v>
                </c:pt>
                <c:pt idx="425" formatCode="General">
                  <c:v>0</c:v>
                </c:pt>
                <c:pt idx="426" formatCode="General">
                  <c:v>0</c:v>
                </c:pt>
                <c:pt idx="427" formatCode="General">
                  <c:v>0</c:v>
                </c:pt>
                <c:pt idx="428" formatCode="General">
                  <c:v>0</c:v>
                </c:pt>
                <c:pt idx="429" formatCode="General">
                  <c:v>0</c:v>
                </c:pt>
                <c:pt idx="430" formatCode="General">
                  <c:v>0</c:v>
                </c:pt>
                <c:pt idx="431" formatCode="General">
                  <c:v>0</c:v>
                </c:pt>
                <c:pt idx="432" formatCode="General">
                  <c:v>0</c:v>
                </c:pt>
                <c:pt idx="433" formatCode="General">
                  <c:v>0</c:v>
                </c:pt>
                <c:pt idx="434" formatCode="General">
                  <c:v>0</c:v>
                </c:pt>
                <c:pt idx="435" formatCode="General">
                  <c:v>0</c:v>
                </c:pt>
                <c:pt idx="436" formatCode="General">
                  <c:v>0</c:v>
                </c:pt>
                <c:pt idx="437" formatCode="General">
                  <c:v>0</c:v>
                </c:pt>
                <c:pt idx="438" formatCode="General">
                  <c:v>0</c:v>
                </c:pt>
                <c:pt idx="439" formatCode="General">
                  <c:v>0</c:v>
                </c:pt>
                <c:pt idx="440" formatCode="General">
                  <c:v>0</c:v>
                </c:pt>
                <c:pt idx="441" formatCode="General">
                  <c:v>0</c:v>
                </c:pt>
                <c:pt idx="442" formatCode="General">
                  <c:v>0</c:v>
                </c:pt>
                <c:pt idx="443" formatCode="General">
                  <c:v>0</c:v>
                </c:pt>
                <c:pt idx="444" formatCode="General">
                  <c:v>0</c:v>
                </c:pt>
                <c:pt idx="445" formatCode="General">
                  <c:v>0</c:v>
                </c:pt>
                <c:pt idx="446" formatCode="General">
                  <c:v>0</c:v>
                </c:pt>
                <c:pt idx="447" formatCode="General">
                  <c:v>0</c:v>
                </c:pt>
                <c:pt idx="448" formatCode="General">
                  <c:v>0</c:v>
                </c:pt>
                <c:pt idx="449" formatCode="General">
                  <c:v>0</c:v>
                </c:pt>
                <c:pt idx="450" formatCode="General">
                  <c:v>0</c:v>
                </c:pt>
                <c:pt idx="451" formatCode="General">
                  <c:v>0</c:v>
                </c:pt>
                <c:pt idx="452" formatCode="General">
                  <c:v>0</c:v>
                </c:pt>
                <c:pt idx="453" formatCode="General">
                  <c:v>0</c:v>
                </c:pt>
                <c:pt idx="454" formatCode="General">
                  <c:v>0</c:v>
                </c:pt>
                <c:pt idx="455" formatCode="General">
                  <c:v>0</c:v>
                </c:pt>
                <c:pt idx="456" formatCode="General">
                  <c:v>0</c:v>
                </c:pt>
                <c:pt idx="457" formatCode="General">
                  <c:v>0</c:v>
                </c:pt>
                <c:pt idx="458" formatCode="General">
                  <c:v>0</c:v>
                </c:pt>
                <c:pt idx="459" formatCode="General">
                  <c:v>0</c:v>
                </c:pt>
                <c:pt idx="460" formatCode="General">
                  <c:v>0</c:v>
                </c:pt>
                <c:pt idx="461" formatCode="General">
                  <c:v>0</c:v>
                </c:pt>
                <c:pt idx="462" formatCode="General">
                  <c:v>0</c:v>
                </c:pt>
                <c:pt idx="463" formatCode="General">
                  <c:v>0</c:v>
                </c:pt>
                <c:pt idx="464" formatCode="General">
                  <c:v>0</c:v>
                </c:pt>
                <c:pt idx="465" formatCode="General">
                  <c:v>0</c:v>
                </c:pt>
                <c:pt idx="466" formatCode="General">
                  <c:v>0</c:v>
                </c:pt>
                <c:pt idx="467" formatCode="General">
                  <c:v>0</c:v>
                </c:pt>
                <c:pt idx="468" formatCode="General">
                  <c:v>0</c:v>
                </c:pt>
                <c:pt idx="469" formatCode="General">
                  <c:v>0</c:v>
                </c:pt>
                <c:pt idx="470" formatCode="General">
                  <c:v>0</c:v>
                </c:pt>
                <c:pt idx="471" formatCode="General">
                  <c:v>0</c:v>
                </c:pt>
                <c:pt idx="472" formatCode="General">
                  <c:v>0</c:v>
                </c:pt>
                <c:pt idx="473" formatCode="General">
                  <c:v>0</c:v>
                </c:pt>
                <c:pt idx="474" formatCode="General">
                  <c:v>0</c:v>
                </c:pt>
                <c:pt idx="475" formatCode="General">
                  <c:v>0</c:v>
                </c:pt>
                <c:pt idx="476" formatCode="General">
                  <c:v>0</c:v>
                </c:pt>
                <c:pt idx="477" formatCode="General">
                  <c:v>0</c:v>
                </c:pt>
                <c:pt idx="478" formatCode="General">
                  <c:v>0</c:v>
                </c:pt>
                <c:pt idx="479" formatCode="General">
                  <c:v>0</c:v>
                </c:pt>
                <c:pt idx="480" formatCode="General">
                  <c:v>0</c:v>
                </c:pt>
                <c:pt idx="481" formatCode="General">
                  <c:v>0</c:v>
                </c:pt>
                <c:pt idx="482" formatCode="General">
                  <c:v>0</c:v>
                </c:pt>
                <c:pt idx="483" formatCode="General">
                  <c:v>0</c:v>
                </c:pt>
                <c:pt idx="484" formatCode="General">
                  <c:v>0</c:v>
                </c:pt>
                <c:pt idx="485" formatCode="General">
                  <c:v>0</c:v>
                </c:pt>
                <c:pt idx="486" formatCode="General">
                  <c:v>0</c:v>
                </c:pt>
                <c:pt idx="487" formatCode="General">
                  <c:v>0</c:v>
                </c:pt>
                <c:pt idx="488" formatCode="General">
                  <c:v>0</c:v>
                </c:pt>
                <c:pt idx="489" formatCode="General">
                  <c:v>0</c:v>
                </c:pt>
                <c:pt idx="490" formatCode="General">
                  <c:v>0</c:v>
                </c:pt>
                <c:pt idx="491" formatCode="General">
                  <c:v>0</c:v>
                </c:pt>
                <c:pt idx="492" formatCode="General">
                  <c:v>0</c:v>
                </c:pt>
                <c:pt idx="493" formatCode="General">
                  <c:v>0</c:v>
                </c:pt>
                <c:pt idx="494" formatCode="General">
                  <c:v>0</c:v>
                </c:pt>
                <c:pt idx="495" formatCode="General">
                  <c:v>0</c:v>
                </c:pt>
                <c:pt idx="496" formatCode="General">
                  <c:v>0</c:v>
                </c:pt>
                <c:pt idx="497" formatCode="General">
                  <c:v>0</c:v>
                </c:pt>
                <c:pt idx="498" formatCode="General">
                  <c:v>0</c:v>
                </c:pt>
                <c:pt idx="499" formatCode="General">
                  <c:v>0</c:v>
                </c:pt>
                <c:pt idx="500" formatCode="General">
                  <c:v>0</c:v>
                </c:pt>
                <c:pt idx="501" formatCode="General">
                  <c:v>0</c:v>
                </c:pt>
                <c:pt idx="502" formatCode="General">
                  <c:v>0</c:v>
                </c:pt>
                <c:pt idx="503" formatCode="General">
                  <c:v>0</c:v>
                </c:pt>
                <c:pt idx="504" formatCode="General">
                  <c:v>0</c:v>
                </c:pt>
                <c:pt idx="505" formatCode="General">
                  <c:v>0</c:v>
                </c:pt>
                <c:pt idx="506" formatCode="General">
                  <c:v>0</c:v>
                </c:pt>
                <c:pt idx="507" formatCode="General">
                  <c:v>0</c:v>
                </c:pt>
                <c:pt idx="508" formatCode="General">
                  <c:v>0</c:v>
                </c:pt>
                <c:pt idx="509" formatCode="General">
                  <c:v>0</c:v>
                </c:pt>
                <c:pt idx="510" formatCode="General">
                  <c:v>0</c:v>
                </c:pt>
                <c:pt idx="511" formatCode="General">
                  <c:v>0</c:v>
                </c:pt>
                <c:pt idx="512" formatCode="General">
                  <c:v>0</c:v>
                </c:pt>
                <c:pt idx="513" formatCode="General">
                  <c:v>0</c:v>
                </c:pt>
                <c:pt idx="514" formatCode="General">
                  <c:v>0</c:v>
                </c:pt>
                <c:pt idx="515" formatCode="General">
                  <c:v>0</c:v>
                </c:pt>
                <c:pt idx="516" formatCode="General">
                  <c:v>0</c:v>
                </c:pt>
                <c:pt idx="517" formatCode="General">
                  <c:v>0</c:v>
                </c:pt>
                <c:pt idx="518" formatCode="General">
                  <c:v>0</c:v>
                </c:pt>
                <c:pt idx="519" formatCode="General">
                  <c:v>0</c:v>
                </c:pt>
                <c:pt idx="520" formatCode="General">
                  <c:v>0</c:v>
                </c:pt>
                <c:pt idx="521" formatCode="General">
                  <c:v>0</c:v>
                </c:pt>
                <c:pt idx="522" formatCode="General">
                  <c:v>0</c:v>
                </c:pt>
                <c:pt idx="523" formatCode="General">
                  <c:v>0</c:v>
                </c:pt>
                <c:pt idx="524" formatCode="General">
                  <c:v>0</c:v>
                </c:pt>
                <c:pt idx="525" formatCode="General">
                  <c:v>0</c:v>
                </c:pt>
                <c:pt idx="526" formatCode="General">
                  <c:v>0</c:v>
                </c:pt>
                <c:pt idx="527" formatCode="General">
                  <c:v>0</c:v>
                </c:pt>
                <c:pt idx="528" formatCode="General">
                  <c:v>0</c:v>
                </c:pt>
                <c:pt idx="529" formatCode="General">
                  <c:v>0</c:v>
                </c:pt>
                <c:pt idx="530" formatCode="General">
                  <c:v>0</c:v>
                </c:pt>
                <c:pt idx="531" formatCode="General">
                  <c:v>0</c:v>
                </c:pt>
                <c:pt idx="532" formatCode="General">
                  <c:v>0</c:v>
                </c:pt>
                <c:pt idx="533" formatCode="General">
                  <c:v>0</c:v>
                </c:pt>
                <c:pt idx="534" formatCode="General">
                  <c:v>0</c:v>
                </c:pt>
                <c:pt idx="535" formatCode="General">
                  <c:v>0</c:v>
                </c:pt>
                <c:pt idx="536" formatCode="General">
                  <c:v>0</c:v>
                </c:pt>
                <c:pt idx="537" formatCode="General">
                  <c:v>0</c:v>
                </c:pt>
                <c:pt idx="538" formatCode="General">
                  <c:v>0</c:v>
                </c:pt>
                <c:pt idx="539" formatCode="General">
                  <c:v>0</c:v>
                </c:pt>
                <c:pt idx="540" formatCode="General">
                  <c:v>0</c:v>
                </c:pt>
                <c:pt idx="541" formatCode="General">
                  <c:v>0</c:v>
                </c:pt>
                <c:pt idx="542" formatCode="General">
                  <c:v>0</c:v>
                </c:pt>
                <c:pt idx="543" formatCode="General">
                  <c:v>0</c:v>
                </c:pt>
                <c:pt idx="544" formatCode="General">
                  <c:v>0</c:v>
                </c:pt>
                <c:pt idx="545" formatCode="General">
                  <c:v>0</c:v>
                </c:pt>
                <c:pt idx="546" formatCode="General">
                  <c:v>0</c:v>
                </c:pt>
                <c:pt idx="547" formatCode="General">
                  <c:v>0</c:v>
                </c:pt>
                <c:pt idx="548" formatCode="General">
                  <c:v>0</c:v>
                </c:pt>
                <c:pt idx="549" formatCode="General">
                  <c:v>0</c:v>
                </c:pt>
                <c:pt idx="550" formatCode="General">
                  <c:v>0</c:v>
                </c:pt>
                <c:pt idx="551" formatCode="General">
                  <c:v>0</c:v>
                </c:pt>
                <c:pt idx="552" formatCode="General">
                  <c:v>0</c:v>
                </c:pt>
                <c:pt idx="553" formatCode="General">
                  <c:v>0</c:v>
                </c:pt>
                <c:pt idx="554" formatCode="General">
                  <c:v>0</c:v>
                </c:pt>
                <c:pt idx="555" formatCode="General">
                  <c:v>0</c:v>
                </c:pt>
                <c:pt idx="556" formatCode="General">
                  <c:v>0</c:v>
                </c:pt>
                <c:pt idx="557" formatCode="General">
                  <c:v>0</c:v>
                </c:pt>
                <c:pt idx="558" formatCode="General">
                  <c:v>0</c:v>
                </c:pt>
                <c:pt idx="559" formatCode="General">
                  <c:v>0</c:v>
                </c:pt>
                <c:pt idx="560" formatCode="General">
                  <c:v>0</c:v>
                </c:pt>
                <c:pt idx="561" formatCode="General">
                  <c:v>0</c:v>
                </c:pt>
                <c:pt idx="562" formatCode="General">
                  <c:v>0</c:v>
                </c:pt>
                <c:pt idx="563" formatCode="General">
                  <c:v>0</c:v>
                </c:pt>
                <c:pt idx="564" formatCode="General">
                  <c:v>0</c:v>
                </c:pt>
                <c:pt idx="565" formatCode="General">
                  <c:v>0</c:v>
                </c:pt>
                <c:pt idx="566" formatCode="General">
                  <c:v>0</c:v>
                </c:pt>
                <c:pt idx="567" formatCode="General">
                  <c:v>0</c:v>
                </c:pt>
                <c:pt idx="568" formatCode="General">
                  <c:v>0</c:v>
                </c:pt>
                <c:pt idx="569" formatCode="General">
                  <c:v>0</c:v>
                </c:pt>
                <c:pt idx="570" formatCode="General">
                  <c:v>0</c:v>
                </c:pt>
                <c:pt idx="571" formatCode="General">
                  <c:v>0</c:v>
                </c:pt>
                <c:pt idx="572" formatCode="General">
                  <c:v>0</c:v>
                </c:pt>
                <c:pt idx="573" formatCode="General">
                  <c:v>0</c:v>
                </c:pt>
                <c:pt idx="574" formatCode="General">
                  <c:v>0</c:v>
                </c:pt>
                <c:pt idx="575" formatCode="General">
                  <c:v>0</c:v>
                </c:pt>
                <c:pt idx="576" formatCode="General">
                  <c:v>0</c:v>
                </c:pt>
                <c:pt idx="577" formatCode="General">
                  <c:v>0</c:v>
                </c:pt>
                <c:pt idx="578" formatCode="General">
                  <c:v>0</c:v>
                </c:pt>
                <c:pt idx="579" formatCode="General">
                  <c:v>0</c:v>
                </c:pt>
                <c:pt idx="580" formatCode="General">
                  <c:v>0</c:v>
                </c:pt>
                <c:pt idx="581" formatCode="General">
                  <c:v>0</c:v>
                </c:pt>
                <c:pt idx="582" formatCode="General">
                  <c:v>0</c:v>
                </c:pt>
                <c:pt idx="583" formatCode="General">
                  <c:v>0</c:v>
                </c:pt>
                <c:pt idx="584" formatCode="General">
                  <c:v>0</c:v>
                </c:pt>
                <c:pt idx="585" formatCode="General">
                  <c:v>0</c:v>
                </c:pt>
                <c:pt idx="586" formatCode="General">
                  <c:v>0</c:v>
                </c:pt>
                <c:pt idx="587" formatCode="General">
                  <c:v>0</c:v>
                </c:pt>
                <c:pt idx="588" formatCode="General">
                  <c:v>0</c:v>
                </c:pt>
                <c:pt idx="589" formatCode="General">
                  <c:v>0</c:v>
                </c:pt>
                <c:pt idx="590" formatCode="General">
                  <c:v>0</c:v>
                </c:pt>
                <c:pt idx="591" formatCode="General">
                  <c:v>0</c:v>
                </c:pt>
                <c:pt idx="592" formatCode="General">
                  <c:v>0</c:v>
                </c:pt>
                <c:pt idx="593" formatCode="General">
                  <c:v>0</c:v>
                </c:pt>
                <c:pt idx="594" formatCode="General">
                  <c:v>0</c:v>
                </c:pt>
                <c:pt idx="595" formatCode="General">
                  <c:v>0</c:v>
                </c:pt>
                <c:pt idx="596" formatCode="General">
                  <c:v>0</c:v>
                </c:pt>
                <c:pt idx="597" formatCode="General">
                  <c:v>0</c:v>
                </c:pt>
                <c:pt idx="598" formatCode="General">
                  <c:v>0</c:v>
                </c:pt>
                <c:pt idx="599" formatCode="General">
                  <c:v>0</c:v>
                </c:pt>
                <c:pt idx="600" formatCode="General">
                  <c:v>0</c:v>
                </c:pt>
                <c:pt idx="601" formatCode="General">
                  <c:v>0</c:v>
                </c:pt>
                <c:pt idx="602" formatCode="General">
                  <c:v>0</c:v>
                </c:pt>
                <c:pt idx="603" formatCode="General">
                  <c:v>0</c:v>
                </c:pt>
                <c:pt idx="604" formatCode="General">
                  <c:v>0</c:v>
                </c:pt>
                <c:pt idx="605" formatCode="General">
                  <c:v>0</c:v>
                </c:pt>
                <c:pt idx="606" formatCode="General">
                  <c:v>0</c:v>
                </c:pt>
                <c:pt idx="607" formatCode="General">
                  <c:v>0</c:v>
                </c:pt>
                <c:pt idx="608" formatCode="General">
                  <c:v>0</c:v>
                </c:pt>
                <c:pt idx="609" formatCode="General">
                  <c:v>0</c:v>
                </c:pt>
                <c:pt idx="610" formatCode="General">
                  <c:v>0</c:v>
                </c:pt>
                <c:pt idx="611" formatCode="General">
                  <c:v>0</c:v>
                </c:pt>
                <c:pt idx="612" formatCode="General">
                  <c:v>0</c:v>
                </c:pt>
                <c:pt idx="613" formatCode="General">
                  <c:v>0</c:v>
                </c:pt>
                <c:pt idx="614" formatCode="General">
                  <c:v>0</c:v>
                </c:pt>
                <c:pt idx="615" formatCode="General">
                  <c:v>0</c:v>
                </c:pt>
                <c:pt idx="616" formatCode="General">
                  <c:v>0</c:v>
                </c:pt>
                <c:pt idx="617" formatCode="General">
                  <c:v>0</c:v>
                </c:pt>
                <c:pt idx="618" formatCode="General">
                  <c:v>0</c:v>
                </c:pt>
                <c:pt idx="619" formatCode="General">
                  <c:v>0</c:v>
                </c:pt>
                <c:pt idx="620" formatCode="General">
                  <c:v>0</c:v>
                </c:pt>
                <c:pt idx="621" formatCode="General">
                  <c:v>0</c:v>
                </c:pt>
                <c:pt idx="622" formatCode="General">
                  <c:v>0</c:v>
                </c:pt>
                <c:pt idx="623" formatCode="General">
                  <c:v>0</c:v>
                </c:pt>
                <c:pt idx="624" formatCode="General">
                  <c:v>0</c:v>
                </c:pt>
                <c:pt idx="625" formatCode="General">
                  <c:v>0</c:v>
                </c:pt>
                <c:pt idx="626" formatCode="General">
                  <c:v>0</c:v>
                </c:pt>
                <c:pt idx="627" formatCode="General">
                  <c:v>0</c:v>
                </c:pt>
                <c:pt idx="628" formatCode="General">
                  <c:v>0</c:v>
                </c:pt>
                <c:pt idx="629" formatCode="General">
                  <c:v>0</c:v>
                </c:pt>
                <c:pt idx="630" formatCode="General">
                  <c:v>0</c:v>
                </c:pt>
                <c:pt idx="631" formatCode="General">
                  <c:v>0</c:v>
                </c:pt>
                <c:pt idx="632" formatCode="General">
                  <c:v>0</c:v>
                </c:pt>
                <c:pt idx="633" formatCode="General">
                  <c:v>0</c:v>
                </c:pt>
                <c:pt idx="634" formatCode="General">
                  <c:v>0</c:v>
                </c:pt>
                <c:pt idx="635" formatCode="General">
                  <c:v>0</c:v>
                </c:pt>
                <c:pt idx="636" formatCode="General">
                  <c:v>0</c:v>
                </c:pt>
                <c:pt idx="637" formatCode="General">
                  <c:v>0</c:v>
                </c:pt>
                <c:pt idx="638" formatCode="General">
                  <c:v>0</c:v>
                </c:pt>
                <c:pt idx="639" formatCode="General">
                  <c:v>0</c:v>
                </c:pt>
                <c:pt idx="640" formatCode="General">
                  <c:v>0</c:v>
                </c:pt>
                <c:pt idx="641" formatCode="General">
                  <c:v>0</c:v>
                </c:pt>
                <c:pt idx="642" formatCode="General">
                  <c:v>0</c:v>
                </c:pt>
                <c:pt idx="643" formatCode="General">
                  <c:v>0</c:v>
                </c:pt>
                <c:pt idx="644" formatCode="General">
                  <c:v>0</c:v>
                </c:pt>
                <c:pt idx="645" formatCode="General">
                  <c:v>0</c:v>
                </c:pt>
                <c:pt idx="646" formatCode="General">
                  <c:v>0</c:v>
                </c:pt>
                <c:pt idx="647" formatCode="General">
                  <c:v>0</c:v>
                </c:pt>
                <c:pt idx="648" formatCode="General">
                  <c:v>0</c:v>
                </c:pt>
                <c:pt idx="649" formatCode="General">
                  <c:v>0</c:v>
                </c:pt>
                <c:pt idx="650" formatCode="General">
                  <c:v>0</c:v>
                </c:pt>
                <c:pt idx="651" formatCode="General">
                  <c:v>0</c:v>
                </c:pt>
                <c:pt idx="652" formatCode="General">
                  <c:v>0</c:v>
                </c:pt>
                <c:pt idx="653" formatCode="General">
                  <c:v>0</c:v>
                </c:pt>
                <c:pt idx="654" formatCode="General">
                  <c:v>0</c:v>
                </c:pt>
                <c:pt idx="655" formatCode="General">
                  <c:v>0</c:v>
                </c:pt>
                <c:pt idx="656" formatCode="General">
                  <c:v>0</c:v>
                </c:pt>
                <c:pt idx="657" formatCode="General">
                  <c:v>0</c:v>
                </c:pt>
                <c:pt idx="658" formatCode="General">
                  <c:v>0</c:v>
                </c:pt>
                <c:pt idx="659" formatCode="General">
                  <c:v>0</c:v>
                </c:pt>
                <c:pt idx="660" formatCode="General">
                  <c:v>0</c:v>
                </c:pt>
                <c:pt idx="661" formatCode="General">
                  <c:v>0</c:v>
                </c:pt>
                <c:pt idx="662" formatCode="General">
                  <c:v>0</c:v>
                </c:pt>
                <c:pt idx="663" formatCode="General">
                  <c:v>0</c:v>
                </c:pt>
                <c:pt idx="664" formatCode="General">
                  <c:v>0</c:v>
                </c:pt>
                <c:pt idx="665" formatCode="General">
                  <c:v>0</c:v>
                </c:pt>
                <c:pt idx="666" formatCode="General">
                  <c:v>0</c:v>
                </c:pt>
                <c:pt idx="667" formatCode="General">
                  <c:v>0</c:v>
                </c:pt>
                <c:pt idx="668" formatCode="General">
                  <c:v>0</c:v>
                </c:pt>
                <c:pt idx="669" formatCode="General">
                  <c:v>0</c:v>
                </c:pt>
                <c:pt idx="670" formatCode="General">
                  <c:v>0</c:v>
                </c:pt>
                <c:pt idx="671" formatCode="General">
                  <c:v>0</c:v>
                </c:pt>
                <c:pt idx="672" formatCode="General">
                  <c:v>0</c:v>
                </c:pt>
                <c:pt idx="673" formatCode="General">
                  <c:v>0</c:v>
                </c:pt>
                <c:pt idx="674" formatCode="General">
                  <c:v>0</c:v>
                </c:pt>
                <c:pt idx="675" formatCode="General">
                  <c:v>0</c:v>
                </c:pt>
                <c:pt idx="676" formatCode="General">
                  <c:v>0</c:v>
                </c:pt>
                <c:pt idx="677" formatCode="General">
                  <c:v>0</c:v>
                </c:pt>
                <c:pt idx="678" formatCode="General">
                  <c:v>0</c:v>
                </c:pt>
                <c:pt idx="679" formatCode="General">
                  <c:v>0</c:v>
                </c:pt>
                <c:pt idx="680" formatCode="General">
                  <c:v>0</c:v>
                </c:pt>
                <c:pt idx="681" formatCode="General">
                  <c:v>0</c:v>
                </c:pt>
                <c:pt idx="682" formatCode="General">
                  <c:v>0</c:v>
                </c:pt>
                <c:pt idx="683" formatCode="General">
                  <c:v>0</c:v>
                </c:pt>
                <c:pt idx="684" formatCode="General">
                  <c:v>0</c:v>
                </c:pt>
                <c:pt idx="685" formatCode="General">
                  <c:v>0</c:v>
                </c:pt>
                <c:pt idx="686" formatCode="General">
                  <c:v>0</c:v>
                </c:pt>
                <c:pt idx="687" formatCode="General">
                  <c:v>0</c:v>
                </c:pt>
                <c:pt idx="688" formatCode="General">
                  <c:v>0</c:v>
                </c:pt>
                <c:pt idx="689" formatCode="General">
                  <c:v>0</c:v>
                </c:pt>
                <c:pt idx="690" formatCode="General">
                  <c:v>0</c:v>
                </c:pt>
                <c:pt idx="691" formatCode="General">
                  <c:v>0</c:v>
                </c:pt>
                <c:pt idx="692" formatCode="General">
                  <c:v>0</c:v>
                </c:pt>
                <c:pt idx="693" formatCode="General">
                  <c:v>0</c:v>
                </c:pt>
                <c:pt idx="694" formatCode="General">
                  <c:v>0</c:v>
                </c:pt>
                <c:pt idx="695" formatCode="General">
                  <c:v>0</c:v>
                </c:pt>
                <c:pt idx="696" formatCode="General">
                  <c:v>0</c:v>
                </c:pt>
                <c:pt idx="697" formatCode="General">
                  <c:v>0</c:v>
                </c:pt>
                <c:pt idx="698" formatCode="General">
                  <c:v>0</c:v>
                </c:pt>
                <c:pt idx="699" formatCode="General">
                  <c:v>0</c:v>
                </c:pt>
                <c:pt idx="700" formatCode="General">
                  <c:v>0</c:v>
                </c:pt>
                <c:pt idx="701" formatCode="General">
                  <c:v>0</c:v>
                </c:pt>
                <c:pt idx="702" formatCode="General">
                  <c:v>0</c:v>
                </c:pt>
                <c:pt idx="703" formatCode="General">
                  <c:v>0</c:v>
                </c:pt>
                <c:pt idx="704" formatCode="General">
                  <c:v>0</c:v>
                </c:pt>
                <c:pt idx="705" formatCode="General">
                  <c:v>0</c:v>
                </c:pt>
                <c:pt idx="706" formatCode="General">
                  <c:v>0</c:v>
                </c:pt>
                <c:pt idx="707" formatCode="General">
                  <c:v>0</c:v>
                </c:pt>
                <c:pt idx="708" formatCode="General">
                  <c:v>0</c:v>
                </c:pt>
                <c:pt idx="709" formatCode="General">
                  <c:v>0</c:v>
                </c:pt>
                <c:pt idx="710" formatCode="General">
                  <c:v>0</c:v>
                </c:pt>
                <c:pt idx="711" formatCode="General">
                  <c:v>0</c:v>
                </c:pt>
                <c:pt idx="712" formatCode="General">
                  <c:v>0</c:v>
                </c:pt>
                <c:pt idx="713" formatCode="General">
                  <c:v>0</c:v>
                </c:pt>
                <c:pt idx="714" formatCode="General">
                  <c:v>0</c:v>
                </c:pt>
                <c:pt idx="715" formatCode="General">
                  <c:v>0</c:v>
                </c:pt>
                <c:pt idx="716" formatCode="General">
                  <c:v>0</c:v>
                </c:pt>
                <c:pt idx="717" formatCode="General">
                  <c:v>0</c:v>
                </c:pt>
                <c:pt idx="718" formatCode="General">
                  <c:v>0</c:v>
                </c:pt>
                <c:pt idx="719" formatCode="General">
                  <c:v>0</c:v>
                </c:pt>
                <c:pt idx="720" formatCode="General">
                  <c:v>0</c:v>
                </c:pt>
                <c:pt idx="721" formatCode="General">
                  <c:v>0</c:v>
                </c:pt>
                <c:pt idx="722" formatCode="General">
                  <c:v>0</c:v>
                </c:pt>
                <c:pt idx="723" formatCode="General">
                  <c:v>0</c:v>
                </c:pt>
                <c:pt idx="724" formatCode="General">
                  <c:v>0</c:v>
                </c:pt>
                <c:pt idx="725" formatCode="General">
                  <c:v>0</c:v>
                </c:pt>
                <c:pt idx="726" formatCode="General">
                  <c:v>0</c:v>
                </c:pt>
                <c:pt idx="727" formatCode="General">
                  <c:v>0</c:v>
                </c:pt>
                <c:pt idx="728" formatCode="General">
                  <c:v>0</c:v>
                </c:pt>
                <c:pt idx="729" formatCode="General">
                  <c:v>0</c:v>
                </c:pt>
                <c:pt idx="730" formatCode="General">
                  <c:v>0</c:v>
                </c:pt>
                <c:pt idx="731" formatCode="General">
                  <c:v>0</c:v>
                </c:pt>
                <c:pt idx="732" formatCode="General">
                  <c:v>0</c:v>
                </c:pt>
                <c:pt idx="733" formatCode="General">
                  <c:v>0</c:v>
                </c:pt>
                <c:pt idx="734" formatCode="General">
                  <c:v>0</c:v>
                </c:pt>
                <c:pt idx="735" formatCode="General">
                  <c:v>0</c:v>
                </c:pt>
                <c:pt idx="736" formatCode="General">
                  <c:v>0</c:v>
                </c:pt>
                <c:pt idx="737" formatCode="General">
                  <c:v>0</c:v>
                </c:pt>
                <c:pt idx="738" formatCode="General">
                  <c:v>0</c:v>
                </c:pt>
                <c:pt idx="739" formatCode="General">
                  <c:v>0</c:v>
                </c:pt>
                <c:pt idx="740" formatCode="General">
                  <c:v>0</c:v>
                </c:pt>
                <c:pt idx="741" formatCode="General">
                  <c:v>0</c:v>
                </c:pt>
                <c:pt idx="742" formatCode="General">
                  <c:v>0</c:v>
                </c:pt>
                <c:pt idx="743" formatCode="General">
                  <c:v>0</c:v>
                </c:pt>
                <c:pt idx="744" formatCode="General">
                  <c:v>0</c:v>
                </c:pt>
                <c:pt idx="745" formatCode="General">
                  <c:v>0</c:v>
                </c:pt>
                <c:pt idx="746" formatCode="General">
                  <c:v>0</c:v>
                </c:pt>
                <c:pt idx="747" formatCode="General">
                  <c:v>0</c:v>
                </c:pt>
                <c:pt idx="748" formatCode="General">
                  <c:v>0</c:v>
                </c:pt>
                <c:pt idx="749" formatCode="General">
                  <c:v>0</c:v>
                </c:pt>
                <c:pt idx="750" formatCode="General">
                  <c:v>0</c:v>
                </c:pt>
                <c:pt idx="751" formatCode="General">
                  <c:v>0</c:v>
                </c:pt>
                <c:pt idx="752" formatCode="General">
                  <c:v>0</c:v>
                </c:pt>
                <c:pt idx="753" formatCode="General">
                  <c:v>0</c:v>
                </c:pt>
                <c:pt idx="754" formatCode="General">
                  <c:v>0</c:v>
                </c:pt>
                <c:pt idx="755" formatCode="General">
                  <c:v>0</c:v>
                </c:pt>
                <c:pt idx="756" formatCode="General">
                  <c:v>0</c:v>
                </c:pt>
                <c:pt idx="757" formatCode="General">
                  <c:v>0</c:v>
                </c:pt>
                <c:pt idx="758" formatCode="General">
                  <c:v>0</c:v>
                </c:pt>
                <c:pt idx="759" formatCode="General">
                  <c:v>0</c:v>
                </c:pt>
                <c:pt idx="760" formatCode="General">
                  <c:v>0</c:v>
                </c:pt>
                <c:pt idx="761" formatCode="General">
                  <c:v>0</c:v>
                </c:pt>
                <c:pt idx="762" formatCode="General">
                  <c:v>0</c:v>
                </c:pt>
                <c:pt idx="763" formatCode="General">
                  <c:v>0</c:v>
                </c:pt>
                <c:pt idx="764" formatCode="General">
                  <c:v>0</c:v>
                </c:pt>
                <c:pt idx="765" formatCode="General">
                  <c:v>0</c:v>
                </c:pt>
                <c:pt idx="766" formatCode="General">
                  <c:v>0</c:v>
                </c:pt>
                <c:pt idx="767" formatCode="General">
                  <c:v>0</c:v>
                </c:pt>
                <c:pt idx="768" formatCode="General">
                  <c:v>0</c:v>
                </c:pt>
                <c:pt idx="769" formatCode="General">
                  <c:v>0</c:v>
                </c:pt>
                <c:pt idx="770" formatCode="General">
                  <c:v>0</c:v>
                </c:pt>
                <c:pt idx="771" formatCode="General">
                  <c:v>0</c:v>
                </c:pt>
                <c:pt idx="772" formatCode="General">
                  <c:v>0</c:v>
                </c:pt>
                <c:pt idx="773" formatCode="General">
                  <c:v>0</c:v>
                </c:pt>
                <c:pt idx="774" formatCode="General">
                  <c:v>0</c:v>
                </c:pt>
                <c:pt idx="775" formatCode="General">
                  <c:v>0</c:v>
                </c:pt>
                <c:pt idx="776" formatCode="General">
                  <c:v>0</c:v>
                </c:pt>
                <c:pt idx="777" formatCode="General">
                  <c:v>0</c:v>
                </c:pt>
                <c:pt idx="778" formatCode="General">
                  <c:v>0</c:v>
                </c:pt>
                <c:pt idx="779" formatCode="General">
                  <c:v>0</c:v>
                </c:pt>
                <c:pt idx="780" formatCode="General">
                  <c:v>0</c:v>
                </c:pt>
                <c:pt idx="781" formatCode="General">
                  <c:v>0</c:v>
                </c:pt>
                <c:pt idx="782" formatCode="General">
                  <c:v>0</c:v>
                </c:pt>
                <c:pt idx="783" formatCode="General">
                  <c:v>0</c:v>
                </c:pt>
                <c:pt idx="784" formatCode="General">
                  <c:v>0</c:v>
                </c:pt>
                <c:pt idx="785" formatCode="General">
                  <c:v>0</c:v>
                </c:pt>
                <c:pt idx="786" formatCode="General">
                  <c:v>0</c:v>
                </c:pt>
                <c:pt idx="787" formatCode="General">
                  <c:v>0</c:v>
                </c:pt>
                <c:pt idx="788" formatCode="General">
                  <c:v>0</c:v>
                </c:pt>
                <c:pt idx="789" formatCode="General">
                  <c:v>0</c:v>
                </c:pt>
                <c:pt idx="790" formatCode="General">
                  <c:v>0</c:v>
                </c:pt>
                <c:pt idx="791" formatCode="General">
                  <c:v>0</c:v>
                </c:pt>
                <c:pt idx="792" formatCode="General">
                  <c:v>0</c:v>
                </c:pt>
                <c:pt idx="793" formatCode="General">
                  <c:v>0</c:v>
                </c:pt>
                <c:pt idx="794" formatCode="General">
                  <c:v>0</c:v>
                </c:pt>
                <c:pt idx="795" formatCode="General">
                  <c:v>0</c:v>
                </c:pt>
                <c:pt idx="796" formatCode="General">
                  <c:v>0</c:v>
                </c:pt>
                <c:pt idx="797" formatCode="General">
                  <c:v>0</c:v>
                </c:pt>
                <c:pt idx="798" formatCode="General">
                  <c:v>0</c:v>
                </c:pt>
                <c:pt idx="799" formatCode="General">
                  <c:v>0</c:v>
                </c:pt>
                <c:pt idx="800" formatCode="General">
                  <c:v>0</c:v>
                </c:pt>
                <c:pt idx="801" formatCode="General">
                  <c:v>0</c:v>
                </c:pt>
                <c:pt idx="802" formatCode="General">
                  <c:v>0</c:v>
                </c:pt>
                <c:pt idx="803" formatCode="General">
                  <c:v>0</c:v>
                </c:pt>
                <c:pt idx="804" formatCode="General">
                  <c:v>0</c:v>
                </c:pt>
                <c:pt idx="805" formatCode="General">
                  <c:v>0</c:v>
                </c:pt>
                <c:pt idx="806" formatCode="General">
                  <c:v>0</c:v>
                </c:pt>
                <c:pt idx="807" formatCode="General">
                  <c:v>0</c:v>
                </c:pt>
                <c:pt idx="808" formatCode="General">
                  <c:v>0</c:v>
                </c:pt>
                <c:pt idx="809" formatCode="General">
                  <c:v>0</c:v>
                </c:pt>
                <c:pt idx="810" formatCode="General">
                  <c:v>0</c:v>
                </c:pt>
                <c:pt idx="811" formatCode="General">
                  <c:v>0</c:v>
                </c:pt>
                <c:pt idx="812" formatCode="General">
                  <c:v>0</c:v>
                </c:pt>
                <c:pt idx="813" formatCode="General">
                  <c:v>0</c:v>
                </c:pt>
                <c:pt idx="814" formatCode="General">
                  <c:v>0</c:v>
                </c:pt>
                <c:pt idx="815" formatCode="General">
                  <c:v>0</c:v>
                </c:pt>
                <c:pt idx="816" formatCode="General">
                  <c:v>0</c:v>
                </c:pt>
                <c:pt idx="817" formatCode="General">
                  <c:v>0</c:v>
                </c:pt>
                <c:pt idx="818" formatCode="General">
                  <c:v>0</c:v>
                </c:pt>
                <c:pt idx="819" formatCode="General">
                  <c:v>0</c:v>
                </c:pt>
                <c:pt idx="820" formatCode="General">
                  <c:v>0</c:v>
                </c:pt>
                <c:pt idx="821" formatCode="General">
                  <c:v>0</c:v>
                </c:pt>
                <c:pt idx="822" formatCode="General">
                  <c:v>0</c:v>
                </c:pt>
                <c:pt idx="823" formatCode="General">
                  <c:v>0</c:v>
                </c:pt>
                <c:pt idx="824" formatCode="General">
                  <c:v>0</c:v>
                </c:pt>
                <c:pt idx="825" formatCode="General">
                  <c:v>0</c:v>
                </c:pt>
                <c:pt idx="826" formatCode="General">
                  <c:v>0</c:v>
                </c:pt>
                <c:pt idx="827" formatCode="General">
                  <c:v>0</c:v>
                </c:pt>
                <c:pt idx="828" formatCode="General">
                  <c:v>0</c:v>
                </c:pt>
                <c:pt idx="829" formatCode="General">
                  <c:v>0</c:v>
                </c:pt>
                <c:pt idx="830" formatCode="General">
                  <c:v>0</c:v>
                </c:pt>
                <c:pt idx="831" formatCode="General">
                  <c:v>0</c:v>
                </c:pt>
                <c:pt idx="832" formatCode="General">
                  <c:v>0</c:v>
                </c:pt>
                <c:pt idx="833" formatCode="General">
                  <c:v>0</c:v>
                </c:pt>
                <c:pt idx="834" formatCode="General">
                  <c:v>0</c:v>
                </c:pt>
                <c:pt idx="835" formatCode="General">
                  <c:v>0</c:v>
                </c:pt>
                <c:pt idx="836" formatCode="General">
                  <c:v>0</c:v>
                </c:pt>
                <c:pt idx="837" formatCode="General">
                  <c:v>0</c:v>
                </c:pt>
                <c:pt idx="838" formatCode="General">
                  <c:v>0</c:v>
                </c:pt>
                <c:pt idx="839" formatCode="General">
                  <c:v>0</c:v>
                </c:pt>
                <c:pt idx="840" formatCode="General">
                  <c:v>0</c:v>
                </c:pt>
                <c:pt idx="841" formatCode="General">
                  <c:v>0</c:v>
                </c:pt>
                <c:pt idx="842" formatCode="General">
                  <c:v>0</c:v>
                </c:pt>
                <c:pt idx="843" formatCode="General">
                  <c:v>0</c:v>
                </c:pt>
                <c:pt idx="844" formatCode="General">
                  <c:v>0</c:v>
                </c:pt>
                <c:pt idx="845" formatCode="General">
                  <c:v>0</c:v>
                </c:pt>
                <c:pt idx="846" formatCode="General">
                  <c:v>0</c:v>
                </c:pt>
                <c:pt idx="847" formatCode="General">
                  <c:v>0</c:v>
                </c:pt>
                <c:pt idx="848" formatCode="General">
                  <c:v>0</c:v>
                </c:pt>
                <c:pt idx="849" formatCode="General">
                  <c:v>0</c:v>
                </c:pt>
                <c:pt idx="850" formatCode="General">
                  <c:v>0</c:v>
                </c:pt>
                <c:pt idx="851" formatCode="General">
                  <c:v>0</c:v>
                </c:pt>
                <c:pt idx="852" formatCode="General">
                  <c:v>0</c:v>
                </c:pt>
                <c:pt idx="853" formatCode="General">
                  <c:v>0</c:v>
                </c:pt>
                <c:pt idx="854" formatCode="General">
                  <c:v>0</c:v>
                </c:pt>
                <c:pt idx="855" formatCode="General">
                  <c:v>0</c:v>
                </c:pt>
                <c:pt idx="856" formatCode="General">
                  <c:v>0</c:v>
                </c:pt>
                <c:pt idx="857" formatCode="General">
                  <c:v>0</c:v>
                </c:pt>
                <c:pt idx="858" formatCode="General">
                  <c:v>0</c:v>
                </c:pt>
                <c:pt idx="859" formatCode="General">
                  <c:v>0</c:v>
                </c:pt>
                <c:pt idx="860" formatCode="General">
                  <c:v>0</c:v>
                </c:pt>
                <c:pt idx="861" formatCode="General">
                  <c:v>0</c:v>
                </c:pt>
                <c:pt idx="862" formatCode="General">
                  <c:v>0</c:v>
                </c:pt>
                <c:pt idx="863" formatCode="General">
                  <c:v>0</c:v>
                </c:pt>
                <c:pt idx="864" formatCode="General">
                  <c:v>0</c:v>
                </c:pt>
                <c:pt idx="865" formatCode="General">
                  <c:v>0</c:v>
                </c:pt>
                <c:pt idx="866" formatCode="General">
                  <c:v>0</c:v>
                </c:pt>
                <c:pt idx="867" formatCode="General">
                  <c:v>0</c:v>
                </c:pt>
                <c:pt idx="868" formatCode="General">
                  <c:v>0</c:v>
                </c:pt>
                <c:pt idx="869" formatCode="General">
                  <c:v>0</c:v>
                </c:pt>
                <c:pt idx="870" formatCode="General">
                  <c:v>0</c:v>
                </c:pt>
                <c:pt idx="871" formatCode="General">
                  <c:v>0</c:v>
                </c:pt>
                <c:pt idx="872" formatCode="General">
                  <c:v>0</c:v>
                </c:pt>
                <c:pt idx="873" formatCode="General">
                  <c:v>0</c:v>
                </c:pt>
                <c:pt idx="874" formatCode="General">
                  <c:v>0</c:v>
                </c:pt>
                <c:pt idx="875" formatCode="General">
                  <c:v>0</c:v>
                </c:pt>
                <c:pt idx="876" formatCode="General">
                  <c:v>0</c:v>
                </c:pt>
                <c:pt idx="877" formatCode="General">
                  <c:v>0</c:v>
                </c:pt>
                <c:pt idx="878" formatCode="General">
                  <c:v>0</c:v>
                </c:pt>
                <c:pt idx="879" formatCode="General">
                  <c:v>0</c:v>
                </c:pt>
                <c:pt idx="880" formatCode="General">
                  <c:v>0</c:v>
                </c:pt>
                <c:pt idx="881" formatCode="General">
                  <c:v>0</c:v>
                </c:pt>
                <c:pt idx="882" formatCode="General">
                  <c:v>0</c:v>
                </c:pt>
                <c:pt idx="883" formatCode="General">
                  <c:v>0</c:v>
                </c:pt>
                <c:pt idx="884" formatCode="General">
                  <c:v>0</c:v>
                </c:pt>
                <c:pt idx="885" formatCode="General">
                  <c:v>0</c:v>
                </c:pt>
                <c:pt idx="886" formatCode="General">
                  <c:v>0</c:v>
                </c:pt>
                <c:pt idx="887" formatCode="General">
                  <c:v>0</c:v>
                </c:pt>
                <c:pt idx="888" formatCode="General">
                  <c:v>0</c:v>
                </c:pt>
                <c:pt idx="889" formatCode="General">
                  <c:v>0</c:v>
                </c:pt>
                <c:pt idx="890" formatCode="General">
                  <c:v>0</c:v>
                </c:pt>
                <c:pt idx="891" formatCode="General">
                  <c:v>0</c:v>
                </c:pt>
                <c:pt idx="892" formatCode="General">
                  <c:v>0</c:v>
                </c:pt>
                <c:pt idx="893" formatCode="General">
                  <c:v>0</c:v>
                </c:pt>
                <c:pt idx="894" formatCode="General">
                  <c:v>0</c:v>
                </c:pt>
                <c:pt idx="895" formatCode="General">
                  <c:v>0</c:v>
                </c:pt>
                <c:pt idx="896" formatCode="General">
                  <c:v>0</c:v>
                </c:pt>
                <c:pt idx="897" formatCode="General">
                  <c:v>0</c:v>
                </c:pt>
                <c:pt idx="898" formatCode="General">
                  <c:v>0</c:v>
                </c:pt>
                <c:pt idx="899" formatCode="General">
                  <c:v>0</c:v>
                </c:pt>
                <c:pt idx="900" formatCode="General">
                  <c:v>0</c:v>
                </c:pt>
                <c:pt idx="901" formatCode="General">
                  <c:v>0</c:v>
                </c:pt>
                <c:pt idx="902" formatCode="General">
                  <c:v>0</c:v>
                </c:pt>
                <c:pt idx="903" formatCode="General">
                  <c:v>0</c:v>
                </c:pt>
                <c:pt idx="904" formatCode="General">
                  <c:v>0</c:v>
                </c:pt>
                <c:pt idx="905" formatCode="General">
                  <c:v>0</c:v>
                </c:pt>
                <c:pt idx="906" formatCode="General">
                  <c:v>0</c:v>
                </c:pt>
                <c:pt idx="907" formatCode="General">
                  <c:v>0</c:v>
                </c:pt>
                <c:pt idx="908" formatCode="General">
                  <c:v>0</c:v>
                </c:pt>
                <c:pt idx="909" formatCode="General">
                  <c:v>0</c:v>
                </c:pt>
                <c:pt idx="910" formatCode="General">
                  <c:v>0</c:v>
                </c:pt>
                <c:pt idx="911" formatCode="General">
                  <c:v>0</c:v>
                </c:pt>
                <c:pt idx="912" formatCode="General">
                  <c:v>0</c:v>
                </c:pt>
                <c:pt idx="913" formatCode="General">
                  <c:v>0</c:v>
                </c:pt>
                <c:pt idx="914" formatCode="General">
                  <c:v>0</c:v>
                </c:pt>
                <c:pt idx="915" formatCode="General">
                  <c:v>0</c:v>
                </c:pt>
                <c:pt idx="916" formatCode="General">
                  <c:v>0</c:v>
                </c:pt>
                <c:pt idx="917" formatCode="General">
                  <c:v>0</c:v>
                </c:pt>
                <c:pt idx="918" formatCode="General">
                  <c:v>0</c:v>
                </c:pt>
                <c:pt idx="919" formatCode="General">
                  <c:v>0</c:v>
                </c:pt>
                <c:pt idx="920" formatCode="General">
                  <c:v>0</c:v>
                </c:pt>
                <c:pt idx="921" formatCode="General">
                  <c:v>0</c:v>
                </c:pt>
                <c:pt idx="922" formatCode="General">
                  <c:v>0</c:v>
                </c:pt>
                <c:pt idx="923" formatCode="General">
                  <c:v>0</c:v>
                </c:pt>
                <c:pt idx="924" formatCode="General">
                  <c:v>0</c:v>
                </c:pt>
                <c:pt idx="925" formatCode="General">
                  <c:v>0</c:v>
                </c:pt>
                <c:pt idx="926" formatCode="General">
                  <c:v>0</c:v>
                </c:pt>
                <c:pt idx="927" formatCode="General">
                  <c:v>0</c:v>
                </c:pt>
                <c:pt idx="928" formatCode="General">
                  <c:v>0</c:v>
                </c:pt>
                <c:pt idx="929" formatCode="General">
                  <c:v>0</c:v>
                </c:pt>
                <c:pt idx="930" formatCode="General">
                  <c:v>0</c:v>
                </c:pt>
                <c:pt idx="931" formatCode="General">
                  <c:v>0</c:v>
                </c:pt>
                <c:pt idx="932" formatCode="General">
                  <c:v>0</c:v>
                </c:pt>
                <c:pt idx="933" formatCode="General">
                  <c:v>0</c:v>
                </c:pt>
                <c:pt idx="934" formatCode="General">
                  <c:v>0</c:v>
                </c:pt>
                <c:pt idx="935" formatCode="General">
                  <c:v>0</c:v>
                </c:pt>
                <c:pt idx="936" formatCode="General">
                  <c:v>0</c:v>
                </c:pt>
                <c:pt idx="937" formatCode="General">
                  <c:v>0</c:v>
                </c:pt>
                <c:pt idx="938" formatCode="General">
                  <c:v>0</c:v>
                </c:pt>
                <c:pt idx="939" formatCode="General">
                  <c:v>0</c:v>
                </c:pt>
                <c:pt idx="940" formatCode="General">
                  <c:v>0</c:v>
                </c:pt>
                <c:pt idx="941" formatCode="General">
                  <c:v>0</c:v>
                </c:pt>
                <c:pt idx="942" formatCode="General">
                  <c:v>0</c:v>
                </c:pt>
                <c:pt idx="943" formatCode="General">
                  <c:v>0</c:v>
                </c:pt>
                <c:pt idx="944" formatCode="General">
                  <c:v>0</c:v>
                </c:pt>
                <c:pt idx="945" formatCode="General">
                  <c:v>0</c:v>
                </c:pt>
                <c:pt idx="946" formatCode="General">
                  <c:v>0</c:v>
                </c:pt>
                <c:pt idx="947" formatCode="General">
                  <c:v>0</c:v>
                </c:pt>
                <c:pt idx="948" formatCode="General">
                  <c:v>0</c:v>
                </c:pt>
                <c:pt idx="949" formatCode="General">
                  <c:v>0</c:v>
                </c:pt>
                <c:pt idx="950" formatCode="General">
                  <c:v>0</c:v>
                </c:pt>
                <c:pt idx="951" formatCode="General">
                  <c:v>0</c:v>
                </c:pt>
                <c:pt idx="952" formatCode="General">
                  <c:v>0</c:v>
                </c:pt>
                <c:pt idx="953" formatCode="General">
                  <c:v>0</c:v>
                </c:pt>
                <c:pt idx="954" formatCode="General">
                  <c:v>0</c:v>
                </c:pt>
                <c:pt idx="955" formatCode="General">
                  <c:v>0</c:v>
                </c:pt>
                <c:pt idx="956" formatCode="General">
                  <c:v>0</c:v>
                </c:pt>
                <c:pt idx="957" formatCode="General">
                  <c:v>0</c:v>
                </c:pt>
                <c:pt idx="958" formatCode="General">
                  <c:v>0</c:v>
                </c:pt>
                <c:pt idx="959" formatCode="General">
                  <c:v>0</c:v>
                </c:pt>
                <c:pt idx="960" formatCode="General">
                  <c:v>0</c:v>
                </c:pt>
                <c:pt idx="961" formatCode="General">
                  <c:v>0</c:v>
                </c:pt>
                <c:pt idx="962" formatCode="General">
                  <c:v>0</c:v>
                </c:pt>
                <c:pt idx="963" formatCode="General">
                  <c:v>0</c:v>
                </c:pt>
                <c:pt idx="964" formatCode="General">
                  <c:v>0</c:v>
                </c:pt>
                <c:pt idx="965" formatCode="General">
                  <c:v>0</c:v>
                </c:pt>
                <c:pt idx="966" formatCode="General">
                  <c:v>0</c:v>
                </c:pt>
                <c:pt idx="967" formatCode="General">
                  <c:v>0</c:v>
                </c:pt>
                <c:pt idx="968" formatCode="General">
                  <c:v>0</c:v>
                </c:pt>
                <c:pt idx="969" formatCode="General">
                  <c:v>0</c:v>
                </c:pt>
                <c:pt idx="970" formatCode="General">
                  <c:v>0</c:v>
                </c:pt>
                <c:pt idx="971" formatCode="General">
                  <c:v>0</c:v>
                </c:pt>
                <c:pt idx="972" formatCode="General">
                  <c:v>0</c:v>
                </c:pt>
                <c:pt idx="973" formatCode="General">
                  <c:v>0</c:v>
                </c:pt>
                <c:pt idx="974" formatCode="General">
                  <c:v>0</c:v>
                </c:pt>
                <c:pt idx="975" formatCode="General">
                  <c:v>0</c:v>
                </c:pt>
                <c:pt idx="976" formatCode="General">
                  <c:v>0</c:v>
                </c:pt>
                <c:pt idx="977" formatCode="General">
                  <c:v>0</c:v>
                </c:pt>
                <c:pt idx="978" formatCode="General">
                  <c:v>0</c:v>
                </c:pt>
                <c:pt idx="979" formatCode="General">
                  <c:v>0</c:v>
                </c:pt>
                <c:pt idx="980" formatCode="General">
                  <c:v>0</c:v>
                </c:pt>
                <c:pt idx="981" formatCode="General">
                  <c:v>0</c:v>
                </c:pt>
                <c:pt idx="982" formatCode="General">
                  <c:v>0</c:v>
                </c:pt>
                <c:pt idx="983" formatCode="General">
                  <c:v>0</c:v>
                </c:pt>
                <c:pt idx="984" formatCode="General">
                  <c:v>0</c:v>
                </c:pt>
                <c:pt idx="985" formatCode="General">
                  <c:v>0</c:v>
                </c:pt>
                <c:pt idx="986" formatCode="General">
                  <c:v>0</c:v>
                </c:pt>
                <c:pt idx="987" formatCode="General">
                  <c:v>0</c:v>
                </c:pt>
                <c:pt idx="988" formatCode="General">
                  <c:v>0</c:v>
                </c:pt>
                <c:pt idx="989" formatCode="General">
                  <c:v>0</c:v>
                </c:pt>
                <c:pt idx="990" formatCode="General">
                  <c:v>0</c:v>
                </c:pt>
                <c:pt idx="991" formatCode="General">
                  <c:v>0</c:v>
                </c:pt>
                <c:pt idx="992" formatCode="General">
                  <c:v>0</c:v>
                </c:pt>
                <c:pt idx="993" formatCode="General">
                  <c:v>0</c:v>
                </c:pt>
                <c:pt idx="994" formatCode="General">
                  <c:v>0</c:v>
                </c:pt>
                <c:pt idx="995" formatCode="General">
                  <c:v>0</c:v>
                </c:pt>
                <c:pt idx="996" formatCode="General">
                  <c:v>0</c:v>
                </c:pt>
                <c:pt idx="997" formatCode="General">
                  <c:v>0</c:v>
                </c:pt>
                <c:pt idx="998" formatCode="General">
                  <c:v>0</c:v>
                </c:pt>
                <c:pt idx="999" formatCode="General">
                  <c:v>0</c:v>
                </c:pt>
                <c:pt idx="1000" formatCode="General">
                  <c:v>0</c:v>
                </c:pt>
                <c:pt idx="1001" formatCode="General">
                  <c:v>0</c:v>
                </c:pt>
                <c:pt idx="1002" formatCode="General">
                  <c:v>0</c:v>
                </c:pt>
                <c:pt idx="1003" formatCode="General">
                  <c:v>0</c:v>
                </c:pt>
                <c:pt idx="1004" formatCode="General">
                  <c:v>0</c:v>
                </c:pt>
                <c:pt idx="1005" formatCode="General">
                  <c:v>0</c:v>
                </c:pt>
                <c:pt idx="1006" formatCode="General">
                  <c:v>0</c:v>
                </c:pt>
                <c:pt idx="1007" formatCode="General">
                  <c:v>0</c:v>
                </c:pt>
                <c:pt idx="1008" formatCode="General">
                  <c:v>0</c:v>
                </c:pt>
                <c:pt idx="1009" formatCode="General">
                  <c:v>0</c:v>
                </c:pt>
                <c:pt idx="1010" formatCode="General">
                  <c:v>0</c:v>
                </c:pt>
                <c:pt idx="1011" formatCode="General">
                  <c:v>0</c:v>
                </c:pt>
                <c:pt idx="1012" formatCode="General">
                  <c:v>0</c:v>
                </c:pt>
                <c:pt idx="1013" formatCode="General">
                  <c:v>0</c:v>
                </c:pt>
                <c:pt idx="1014" formatCode="General">
                  <c:v>0</c:v>
                </c:pt>
                <c:pt idx="1015" formatCode="General">
                  <c:v>0</c:v>
                </c:pt>
                <c:pt idx="1016" formatCode="General">
                  <c:v>0</c:v>
                </c:pt>
                <c:pt idx="1017" formatCode="General">
                  <c:v>0</c:v>
                </c:pt>
                <c:pt idx="1018" formatCode="General">
                  <c:v>0</c:v>
                </c:pt>
                <c:pt idx="1019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E0-49E4-9D78-3A1CD0B9F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529929"/>
        <c:axId val="982649246"/>
      </c:areaChart>
      <c:catAx>
        <c:axId val="47152992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d&quot; &quot;mmm&quot; &quot;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982649246"/>
        <c:crosses val="autoZero"/>
        <c:auto val="1"/>
        <c:lblAlgn val="ctr"/>
        <c:lblOffset val="100"/>
        <c:noMultiLvlLbl val="1"/>
      </c:catAx>
      <c:valAx>
        <c:axId val="98264924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71529929"/>
        <c:crosses val="autoZero"/>
        <c:crossBetween val="midCat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'Annual Overview Backend'!$AK$9</c:f>
              <c:strCache>
                <c:ptCount val="1"/>
                <c:pt idx="0">
                  <c:v>Revenue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6769-4985-AAD3-59ABA5056B37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6769-4985-AAD3-59ABA5056B37}"/>
              </c:ext>
            </c:extLst>
          </c:dPt>
          <c:dPt>
            <c:idx val="2"/>
            <c:bubble3D val="0"/>
            <c:spPr>
              <a:solidFill>
                <a:srgbClr val="A2BFFF"/>
              </a:solidFill>
            </c:spPr>
            <c:extLst>
              <c:ext xmlns:c16="http://schemas.microsoft.com/office/drawing/2014/chart" uri="{C3380CC4-5D6E-409C-BE32-E72D297353CC}">
                <c16:uniqueId val="{00000005-6769-4985-AAD3-59ABA5056B37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6769-4985-AAD3-59ABA5056B37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6769-4985-AAD3-59ABA5056B37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9-6769-4985-AAD3-59ABA5056B37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A-6769-4985-AAD3-59ABA5056B37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B-6769-4985-AAD3-59ABA5056B37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C-6769-4985-AAD3-59ABA5056B37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D-6769-4985-AAD3-59ABA5056B37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E-6769-4985-AAD3-59ABA5056B37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F-6769-4985-AAD3-59ABA5056B37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0-6769-4985-AAD3-59ABA5056B37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1-6769-4985-AAD3-59ABA5056B37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2-6769-4985-AAD3-59ABA5056B37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3-6769-4985-AAD3-59ABA5056B37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4-6769-4985-AAD3-59ABA5056B37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5-6769-4985-AAD3-59ABA5056B37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6-6769-4985-AAD3-59ABA5056B37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7-6769-4985-AAD3-59ABA5056B3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'Annual Overview Backend'!$AJ$10:$AJ$29</c:f>
            </c:multiLvlStrRef>
          </c:cat>
          <c:val>
            <c:numRef>
              <c:f>'Annual Overview Backend'!$AK$10:$AK$29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769-4985-AAD3-59ABA5056B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'Annual Overview Backend'!$AJ$10:$AJ$19</c:f>
            </c:multiLvlStrRef>
          </c:cat>
          <c:val>
            <c:numRef>
              <c:f>'Annual Overview Backend'!$AK$10:$AK$19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729-467F-B3A7-1F10F2AA52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80921597"/>
        <c:axId val="2091263778"/>
      </c:barChart>
      <c:catAx>
        <c:axId val="17809215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91263778"/>
        <c:crosses val="autoZero"/>
        <c:auto val="1"/>
        <c:lblAlgn val="ctr"/>
        <c:lblOffset val="100"/>
        <c:noMultiLvlLbl val="1"/>
      </c:catAx>
      <c:valAx>
        <c:axId val="20912637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80921597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'Annual Overview Backend'!$AQ$9</c:f>
              <c:strCache>
                <c:ptCount val="1"/>
                <c:pt idx="0">
                  <c:v>Cost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5C83-4A2E-9645-423BB47DEA3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5C83-4A2E-9645-423BB47DEA39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5C83-4A2E-9645-423BB47DEA3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6-5C83-4A2E-9645-423BB47DEA3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7-5C83-4A2E-9645-423BB47DEA39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8-5C83-4A2E-9645-423BB47DEA3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9-5C83-4A2E-9645-423BB47DEA3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A-5C83-4A2E-9645-423BB47DEA3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B-5C83-4A2E-9645-423BB47DEA3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C-5C83-4A2E-9645-423BB47DEA3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D-5C83-4A2E-9645-423BB47DEA3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E-5C83-4A2E-9645-423BB47DEA3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F-5C83-4A2E-9645-423BB47DEA3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0-5C83-4A2E-9645-423BB47DEA3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1-5C83-4A2E-9645-423BB47DEA3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2-5C83-4A2E-9645-423BB47DEA3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3-5C83-4A2E-9645-423BB47DEA3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4-5C83-4A2E-9645-423BB47DEA3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5-5C83-4A2E-9645-423BB47DEA3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6-5C83-4A2E-9645-423BB47DEA3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'Annual Overview Backend'!$AP$10:$AP$29</c:f>
            </c:multiLvlStrRef>
          </c:cat>
          <c:val>
            <c:numRef>
              <c:f>'Annual Overview Backend'!$AQ$10:$AQ$29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C83-4A2E-9645-423BB47DE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'Annual Overview Backend'!$AP$10:$AP$19</c:f>
            </c:multiLvlStrRef>
          </c:cat>
          <c:val>
            <c:numRef>
              <c:f>'Annual Overview Backend'!$AQ$10:$AQ$19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5A4-4204-80AB-7AC8E7AFD8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85676886"/>
        <c:axId val="880885380"/>
      </c:barChart>
      <c:catAx>
        <c:axId val="78567688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880885380"/>
        <c:crosses val="autoZero"/>
        <c:auto val="1"/>
        <c:lblAlgn val="ctr"/>
        <c:lblOffset val="100"/>
        <c:noMultiLvlLbl val="1"/>
      </c:catAx>
      <c:valAx>
        <c:axId val="8808853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785676886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02E3-4A92-B855-7B9872F49D37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02E3-4A92-B855-7B9872F49D37}"/>
              </c:ext>
            </c:extLst>
          </c:dPt>
          <c:val>
            <c:numRef>
              <c:f>'Annual Overview Backend'!$AT$6:$AT$7</c:f>
              <c:numCache>
                <c:formatCode>General</c:formatCode>
                <c:ptCount val="2"/>
                <c:pt idx="0">
                  <c:v>#N/A</c:v>
                </c:pt>
                <c:pt idx="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2E3-4A92-B855-7B9872F49D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'Annual Overview Backend'!$BG$10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'Annual Overview Backend'!$BF$11:$BF$22</c:f>
              <c:numCache>
                <c:formatCode>mmm\-yy</c:formatCode>
                <c:ptCount val="12"/>
                <c:pt idx="0">
                  <c:v>44957</c:v>
                </c:pt>
                <c:pt idx="1">
                  <c:v>44985</c:v>
                </c:pt>
                <c:pt idx="2">
                  <c:v>45016</c:v>
                </c:pt>
                <c:pt idx="3">
                  <c:v>45046</c:v>
                </c:pt>
                <c:pt idx="4">
                  <c:v>45077</c:v>
                </c:pt>
                <c:pt idx="5">
                  <c:v>45107</c:v>
                </c:pt>
                <c:pt idx="6">
                  <c:v>45138</c:v>
                </c:pt>
                <c:pt idx="7">
                  <c:v>45169</c:v>
                </c:pt>
                <c:pt idx="8">
                  <c:v>45199</c:v>
                </c:pt>
                <c:pt idx="9">
                  <c:v>45230</c:v>
                </c:pt>
                <c:pt idx="10">
                  <c:v>45260</c:v>
                </c:pt>
                <c:pt idx="11">
                  <c:v>45291</c:v>
                </c:pt>
              </c:numCache>
            </c:numRef>
          </c:cat>
          <c:val>
            <c:numRef>
              <c:f>'Annual Overview Backend'!$BG$11:$BG$22</c:f>
              <c:numCache>
                <c:formatCode>#,##0.00;\(#,##0.00\)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80D0-4FCA-8FE5-751FE2447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106169662"/>
        <c:axId val="34753925"/>
      </c:barChart>
      <c:dateAx>
        <c:axId val="21061696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34753925"/>
        <c:crosses val="autoZero"/>
        <c:auto val="1"/>
        <c:lblOffset val="100"/>
        <c:baseTimeUnit val="months"/>
      </c:dateAx>
      <c:valAx>
        <c:axId val="347539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106169662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'Annual Overview Backend'!$BG$38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'Annual Overview Backend'!$BF$39:$BF$50</c:f>
              <c:numCache>
                <c:formatCode>mmm\-yy</c:formatCode>
                <c:ptCount val="12"/>
                <c:pt idx="0">
                  <c:v>44957</c:v>
                </c:pt>
                <c:pt idx="1">
                  <c:v>44985</c:v>
                </c:pt>
                <c:pt idx="2">
                  <c:v>45016</c:v>
                </c:pt>
                <c:pt idx="3">
                  <c:v>45046</c:v>
                </c:pt>
                <c:pt idx="4">
                  <c:v>45077</c:v>
                </c:pt>
                <c:pt idx="5">
                  <c:v>45107</c:v>
                </c:pt>
                <c:pt idx="6">
                  <c:v>45138</c:v>
                </c:pt>
                <c:pt idx="7">
                  <c:v>45169</c:v>
                </c:pt>
                <c:pt idx="8">
                  <c:v>45199</c:v>
                </c:pt>
                <c:pt idx="9">
                  <c:v>45230</c:v>
                </c:pt>
                <c:pt idx="10">
                  <c:v>45260</c:v>
                </c:pt>
                <c:pt idx="11">
                  <c:v>45291</c:v>
                </c:pt>
              </c:numCache>
            </c:numRef>
          </c:cat>
          <c:val>
            <c:numRef>
              <c:f>'Annual Overview Backend'!$BG$39:$BG$50</c:f>
              <c:numCache>
                <c:formatCode>#,##0.00;\(#,##0.00\)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BB3-4573-B5C1-4F021F413F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55945384"/>
        <c:axId val="1745963978"/>
      </c:barChart>
      <c:dateAx>
        <c:axId val="955945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45963978"/>
        <c:crosses val="autoZero"/>
        <c:auto val="1"/>
        <c:lblOffset val="100"/>
        <c:baseTimeUnit val="months"/>
      </c:dateAx>
      <c:valAx>
        <c:axId val="17459639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955945384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'Forecast Backend'!$AA$9</c:f>
              <c:strCache>
                <c:ptCount val="1"/>
                <c:pt idx="0">
                  <c:v>Quantity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1DB0-461E-B7EE-DB6EA260B09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1DB0-461E-B7EE-DB6EA260B099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DB0-461E-B7EE-DB6EA260B099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1DB0-461E-B7EE-DB6EA260B099}"/>
              </c:ext>
            </c:extLst>
          </c:dPt>
          <c:dPt>
            <c:idx val="4"/>
            <c:bubble3D val="0"/>
            <c:spPr>
              <a:solidFill>
                <a:srgbClr val="CFE2F3"/>
              </a:solidFill>
            </c:spPr>
            <c:extLst>
              <c:ext xmlns:c16="http://schemas.microsoft.com/office/drawing/2014/chart" uri="{C3380CC4-5D6E-409C-BE32-E72D297353CC}">
                <c16:uniqueId val="{00000009-1DB0-461E-B7EE-DB6EA260B099}"/>
              </c:ext>
            </c:extLst>
          </c:dPt>
          <c:dPt>
            <c:idx val="5"/>
            <c:bubble3D val="0"/>
            <c:spPr>
              <a:solidFill>
                <a:srgbClr val="C9DAF8"/>
              </a:solidFill>
            </c:spPr>
            <c:extLst>
              <c:ext xmlns:c16="http://schemas.microsoft.com/office/drawing/2014/chart" uri="{C3380CC4-5D6E-409C-BE32-E72D297353CC}">
                <c16:uniqueId val="{0000000B-1DB0-461E-B7EE-DB6EA260B09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C-1DB0-461E-B7EE-DB6EA260B09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D-1DB0-461E-B7EE-DB6EA260B09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E-1DB0-461E-B7EE-DB6EA260B09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F-1DB0-461E-B7EE-DB6EA260B09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10-1DB0-461E-B7EE-DB6EA260B09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1-1DB0-461E-B7EE-DB6EA260B09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2-1DB0-461E-B7EE-DB6EA260B09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3-1DB0-461E-B7EE-DB6EA260B09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4-1DB0-461E-B7EE-DB6EA260B09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5-1DB0-461E-B7EE-DB6EA260B09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6-1DB0-461E-B7EE-DB6EA260B09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7-1DB0-461E-B7EE-DB6EA260B09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8-1DB0-461E-B7EE-DB6EA260B09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9-1DB0-461E-B7EE-DB6EA260B09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'Forecast Backend'!$Z$10:$Z$29</c:f>
              <c:strCache>
                <c:ptCount val="2"/>
                <c:pt idx="0">
                  <c:v>FINO A</c:v>
                </c:pt>
                <c:pt idx="1">
                  <c:v>POS</c:v>
                </c:pt>
              </c:strCache>
            </c:strRef>
          </c:cat>
          <c:val>
            <c:numRef>
              <c:f>'Forecast Backend'!$AA$10:$AA$29</c:f>
              <c:numCache>
                <c:formatCode>General</c:formatCode>
                <c:ptCount val="20"/>
                <c:pt idx="0">
                  <c:v>2588.88</c:v>
                </c:pt>
                <c:pt idx="1">
                  <c:v>210.82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DB0-461E-B7EE-DB6EA260B0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'Forecast Backend'!$Z$10:$Z$19</c:f>
              <c:strCache>
                <c:ptCount val="2"/>
                <c:pt idx="0">
                  <c:v>FINO A</c:v>
                </c:pt>
                <c:pt idx="1">
                  <c:v>POS</c:v>
                </c:pt>
              </c:strCache>
            </c:strRef>
          </c:cat>
          <c:val>
            <c:numRef>
              <c:f>'Forecast Backend'!$AA$10:$AA$19</c:f>
              <c:numCache>
                <c:formatCode>General</c:formatCode>
                <c:ptCount val="10"/>
                <c:pt idx="0">
                  <c:v>2588.88</c:v>
                </c:pt>
                <c:pt idx="1">
                  <c:v>210.82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BF3-4636-A392-A378ED8BD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27374665"/>
        <c:axId val="1119379073"/>
      </c:barChart>
      <c:catAx>
        <c:axId val="52737466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119379073"/>
        <c:crosses val="autoZero"/>
        <c:auto val="1"/>
        <c:lblAlgn val="ctr"/>
        <c:lblOffset val="100"/>
        <c:noMultiLvlLbl val="1"/>
      </c:catAx>
      <c:valAx>
        <c:axId val="11193790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27374665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'Forecast Backend'!$AG$9</c:f>
              <c:strCache>
                <c:ptCount val="1"/>
                <c:pt idx="0">
                  <c:v>Quantity</c:v>
                </c:pt>
              </c:strCache>
            </c:strRef>
          </c:tx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1147-4B22-A41F-07F178EB8CC4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1147-4B22-A41F-07F178EB8CC4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147-4B22-A41F-07F178EB8CC4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1147-4B22-A41F-07F178EB8CC4}"/>
              </c:ext>
            </c:extLst>
          </c:dPt>
          <c:dPt>
            <c:idx val="4"/>
            <c:bubble3D val="0"/>
            <c:spPr>
              <a:solidFill>
                <a:srgbClr val="CFE2F3"/>
              </a:solidFill>
            </c:spPr>
            <c:extLst>
              <c:ext xmlns:c16="http://schemas.microsoft.com/office/drawing/2014/chart" uri="{C3380CC4-5D6E-409C-BE32-E72D297353CC}">
                <c16:uniqueId val="{00000009-1147-4B22-A41F-07F178EB8CC4}"/>
              </c:ext>
            </c:extLst>
          </c:dPt>
          <c:dPt>
            <c:idx val="5"/>
            <c:bubble3D val="0"/>
            <c:spPr>
              <a:solidFill>
                <a:srgbClr val="C9DAF8"/>
              </a:solidFill>
            </c:spPr>
            <c:extLst>
              <c:ext xmlns:c16="http://schemas.microsoft.com/office/drawing/2014/chart" uri="{C3380CC4-5D6E-409C-BE32-E72D297353CC}">
                <c16:uniqueId val="{0000000B-1147-4B22-A41F-07F178EB8CC4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C-1147-4B22-A41F-07F178EB8CC4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D-1147-4B22-A41F-07F178EB8CC4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E-1147-4B22-A41F-07F178EB8CC4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F-1147-4B22-A41F-07F178EB8CC4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10-1147-4B22-A41F-07F178EB8CC4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1-1147-4B22-A41F-07F178EB8CC4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2-1147-4B22-A41F-07F178EB8CC4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3-1147-4B22-A41F-07F178EB8CC4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4-1147-4B22-A41F-07F178EB8CC4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5-1147-4B22-A41F-07F178EB8CC4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6-1147-4B22-A41F-07F178EB8CC4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7-1147-4B22-A41F-07F178EB8CC4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8-1147-4B22-A41F-07F178EB8CC4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9-1147-4B22-A41F-07F178EB8C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'Forecast Backend'!$AF$10:$AF$29</c:f>
              <c:strCache>
                <c:ptCount val="4"/>
                <c:pt idx="0">
                  <c:v>Borgo Stajnbech</c:v>
                </c:pt>
                <c:pt idx="1">
                  <c:v>Assicurazione</c:v>
                </c:pt>
                <c:pt idx="2">
                  <c:v>Tasse</c:v>
                </c:pt>
                <c:pt idx="3">
                  <c:v>Imprevisti</c:v>
                </c:pt>
              </c:strCache>
            </c:strRef>
          </c:cat>
          <c:val>
            <c:numRef>
              <c:f>'Forecast Backend'!$AG$10:$AG$29</c:f>
              <c:numCache>
                <c:formatCode>General</c:formatCode>
                <c:ptCount val="20"/>
                <c:pt idx="0">
                  <c:v>1070.26</c:v>
                </c:pt>
                <c:pt idx="1">
                  <c:v>90.06</c:v>
                </c:pt>
                <c:pt idx="2">
                  <c:v>1867.3400000000001</c:v>
                </c:pt>
                <c:pt idx="3">
                  <c:v>395.28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147-4B22-A41F-07F178EB8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'Forecast Backend'!$AF$10:$AF$19</c:f>
              <c:strCache>
                <c:ptCount val="4"/>
                <c:pt idx="0">
                  <c:v>Borgo Stajnbech</c:v>
                </c:pt>
                <c:pt idx="1">
                  <c:v>Assicurazione</c:v>
                </c:pt>
                <c:pt idx="2">
                  <c:v>Tasse</c:v>
                </c:pt>
                <c:pt idx="3">
                  <c:v>Imprevisti</c:v>
                </c:pt>
              </c:strCache>
            </c:strRef>
          </c:cat>
          <c:val>
            <c:numRef>
              <c:f>'Forecast Backend'!$AG$10:$AG$19</c:f>
              <c:numCache>
                <c:formatCode>General</c:formatCode>
                <c:ptCount val="10"/>
                <c:pt idx="0">
                  <c:v>1070.26</c:v>
                </c:pt>
                <c:pt idx="1">
                  <c:v>90.06</c:v>
                </c:pt>
                <c:pt idx="2">
                  <c:v>1867.3400000000001</c:v>
                </c:pt>
                <c:pt idx="3">
                  <c:v>395.28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1CC-4390-A985-6FC7ECB2B6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9144182"/>
        <c:axId val="432248559"/>
      </c:barChart>
      <c:catAx>
        <c:axId val="18914418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32248559"/>
        <c:crosses val="autoZero"/>
        <c:auto val="1"/>
        <c:lblAlgn val="ctr"/>
        <c:lblOffset val="100"/>
        <c:noMultiLvlLbl val="1"/>
      </c:catAx>
      <c:valAx>
        <c:axId val="4322485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89144182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9966-4DE9-B569-357039C506A9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9966-4DE9-B569-357039C506A9}"/>
              </c:ext>
            </c:extLst>
          </c:dPt>
          <c:val>
            <c:numRef>
              <c:f>'Forecast Backend'!$AR$66:$AR$67</c:f>
              <c:numCache>
                <c:formatCode>General</c:formatCode>
                <c:ptCount val="2"/>
                <c:pt idx="0">
                  <c:v>0.45156451612903231</c:v>
                </c:pt>
                <c:pt idx="1">
                  <c:v>0.54843548387096774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966-4DE9-B569-357039C50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'Forecast Backend'!$AA$61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4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64BF-48CC-94D0-AB8EEDD5936D}"/>
              </c:ext>
            </c:extLst>
          </c:dPt>
          <c:cat>
            <c:numRef>
              <c:f>'Forecast Backend'!$Z$62:$Z$66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Backend'!$AA$62:$AA$66</c:f>
              <c:numCache>
                <c:formatCode>#,##0.00;\(#,##0.00\)</c:formatCode>
                <c:ptCount val="5"/>
                <c:pt idx="0">
                  <c:v>6200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4BF-48CC-94D0-AB8EEDD5936D}"/>
            </c:ext>
          </c:extLst>
        </c:ser>
        <c:ser>
          <c:idx val="1"/>
          <c:order val="1"/>
          <c:tx>
            <c:strRef>
              <c:f>'Forecast Backend'!$AB$61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64BF-48CC-94D0-AB8EEDD5936D}"/>
              </c:ext>
            </c:extLst>
          </c:dPt>
          <c:cat>
            <c:numRef>
              <c:f>'Forecast Backend'!$Z$62:$Z$66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Backend'!$AB$62:$AB$66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64BF-48CC-94D0-AB8EEDD59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3578612"/>
        <c:axId val="1340694697"/>
      </c:barChart>
      <c:catAx>
        <c:axId val="5935786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340694697"/>
        <c:crosses val="autoZero"/>
        <c:auto val="1"/>
        <c:lblAlgn val="ctr"/>
        <c:lblOffset val="100"/>
        <c:noMultiLvlLbl val="1"/>
      </c:catAx>
      <c:valAx>
        <c:axId val="13406946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93578612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1"/>
          <c:order val="1"/>
          <c:tx>
            <c:strRef>
              <c:f>'Forecast Backend'!$AE$70</c:f>
              <c:strCache>
                <c:ptCount val="1"/>
                <c:pt idx="0">
                  <c:v>Total Expenses</c:v>
                </c:pt>
              </c:strCache>
            </c:strRef>
          </c:tx>
          <c:spPr>
            <a:solidFill>
              <a:srgbClr val="587988">
                <a:alpha val="30000"/>
              </a:srgbClr>
            </a:solidFill>
            <a:ln cmpd="sng">
              <a:solidFill>
                <a:srgbClr val="587988">
                  <a:alpha val="100000"/>
                </a:srgbClr>
              </a:solidFill>
            </a:ln>
          </c:spPr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Backend'!$AF$70:$AJ$70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6080842"/>
        <c:axId val="43084016"/>
      </c:areaChart>
      <c:barChart>
        <c:barDir val="col"/>
        <c:grouping val="clustered"/>
        <c:varyColors val="1"/>
        <c:ser>
          <c:idx val="0"/>
          <c:order val="0"/>
          <c:tx>
            <c:strRef>
              <c:f>'Forecast Backend'!$AE$69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Backend'!$AF$69:$AJ$69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6080842"/>
        <c:axId val="43084016"/>
      </c:barChart>
      <c:lineChart>
        <c:grouping val="standard"/>
        <c:varyColors val="0"/>
        <c:ser>
          <c:idx val="2"/>
          <c:order val="2"/>
          <c:tx>
            <c:strRef>
              <c:f>'Forecast Backend'!$AE$71</c:f>
              <c:strCache>
                <c:ptCount val="1"/>
                <c:pt idx="0">
                  <c:v>Net Income</c:v>
                </c:pt>
              </c:strCache>
            </c:strRef>
          </c:tx>
          <c:spPr>
            <a:ln cmpd="sng">
              <a:solidFill>
                <a:srgbClr val="EBC2B9">
                  <a:alpha val="100000"/>
                </a:srgbClr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EBC2B9">
                  <a:alpha val="100000"/>
                </a:srgbClr>
              </a:solidFill>
              <a:ln cmpd="sng">
                <a:solidFill>
                  <a:srgbClr val="EBC2B9">
                    <a:alpha val="100000"/>
                  </a:srgbClr>
                </a:solidFill>
              </a:ln>
            </c:spPr>
          </c:marker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Backend'!$AF$71:$AJ$71</c:f>
              <c:numCache>
                <c:formatCode>General</c:formatCode>
                <c:ptCount val="5"/>
                <c:pt idx="0">
                  <c:v>-623.23999999999933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6080842"/>
        <c:axId val="43084016"/>
      </c:lineChart>
      <c:catAx>
        <c:axId val="20660808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3084016"/>
        <c:crosses val="autoZero"/>
        <c:auto val="1"/>
        <c:lblAlgn val="ctr"/>
        <c:lblOffset val="100"/>
        <c:noMultiLvlLbl val="1"/>
      </c:catAx>
      <c:valAx>
        <c:axId val="4308401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66080842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'Forecast Backend'!$AG$61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4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C857-4B1D-A03E-2AF70C891F3A}"/>
              </c:ext>
            </c:extLst>
          </c:dPt>
          <c:cat>
            <c:numRef>
              <c:f>'Forecast Backend'!$AF$62:$AF$66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Backend'!$AG$62:$AG$66</c:f>
              <c:numCache>
                <c:formatCode>#,##0.00;\(#,##0.00\)</c:formatCode>
                <c:ptCount val="5"/>
                <c:pt idx="0">
                  <c:v>3300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C857-4B1D-A03E-2AF70C891F3A}"/>
            </c:ext>
          </c:extLst>
        </c:ser>
        <c:ser>
          <c:idx val="1"/>
          <c:order val="1"/>
          <c:tx>
            <c:strRef>
              <c:f>'Forecast Backend'!$AH$61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C857-4B1D-A03E-2AF70C891F3A}"/>
              </c:ext>
            </c:extLst>
          </c:dPt>
          <c:cat>
            <c:numRef>
              <c:f>'Forecast Backend'!$AF$62:$AF$66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Backend'!$AH$62:$AH$66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C857-4B1D-A03E-2AF70C891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5381636"/>
        <c:axId val="2047122595"/>
      </c:barChart>
      <c:catAx>
        <c:axId val="1753816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47122595"/>
        <c:crosses val="autoZero"/>
        <c:auto val="1"/>
        <c:lblAlgn val="ctr"/>
        <c:lblOffset val="100"/>
        <c:noMultiLvlLbl val="1"/>
      </c:catAx>
      <c:valAx>
        <c:axId val="204712259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5381636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'Forecast Backend'!$BC$9</c:f>
              <c:strCache>
                <c:ptCount val="1"/>
                <c:pt idx="0">
                  <c:v>FINO A</c:v>
                </c:pt>
              </c:strCache>
            </c:strRef>
          </c:tx>
          <c:spPr>
            <a:solidFill>
              <a:srgbClr val="58798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Backend'!$BC$10:$BC$14</c:f>
              <c:numCache>
                <c:formatCode>General</c:formatCode>
                <c:ptCount val="5"/>
                <c:pt idx="0">
                  <c:v>2588.88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282-46D8-9763-46392E9C9783}"/>
            </c:ext>
          </c:extLst>
        </c:ser>
        <c:ser>
          <c:idx val="1"/>
          <c:order val="1"/>
          <c:tx>
            <c:strRef>
              <c:f>'Forecast Backend'!$BD$9</c:f>
              <c:strCache>
                <c:ptCount val="1"/>
                <c:pt idx="0">
                  <c:v>POS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F282-46D8-9763-46392E9C9783}"/>
              </c:ext>
            </c:extLst>
          </c:dPt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Backend'!$BD$10:$BD$14</c:f>
              <c:numCache>
                <c:formatCode>General</c:formatCode>
                <c:ptCount val="5"/>
                <c:pt idx="0">
                  <c:v>210.82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F282-46D8-9763-46392E9C9783}"/>
            </c:ext>
          </c:extLst>
        </c:ser>
        <c:ser>
          <c:idx val="2"/>
          <c:order val="2"/>
          <c:tx>
            <c:strRef>
              <c:f>'Forecast Backend'!$BE$9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Backend'!$BE$10:$BE$14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F282-46D8-9763-46392E9C9783}"/>
            </c:ext>
          </c:extLst>
        </c:ser>
        <c:ser>
          <c:idx val="3"/>
          <c:order val="3"/>
          <c:tx>
            <c:strRef>
              <c:f>'Forecast Backend'!$BF$9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F8E2DD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Backend'!$BF$10:$BF$14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F282-46D8-9763-46392E9C9783}"/>
            </c:ext>
          </c:extLst>
        </c:ser>
        <c:ser>
          <c:idx val="4"/>
          <c:order val="4"/>
          <c:tx>
            <c:strRef>
              <c:f>'Forecast Backend'!$BG$9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C9DAF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Backend'!$BG$10:$BG$14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F282-46D8-9763-46392E9C9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7775643"/>
        <c:axId val="1896155973"/>
      </c:barChart>
      <c:catAx>
        <c:axId val="3377756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896155973"/>
        <c:crosses val="autoZero"/>
        <c:auto val="1"/>
        <c:lblAlgn val="ctr"/>
        <c:lblOffset val="100"/>
        <c:noMultiLvlLbl val="1"/>
      </c:catAx>
      <c:valAx>
        <c:axId val="18961559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337775643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'Forecast Backend'!$CG$9</c:f>
              <c:strCache>
                <c:ptCount val="1"/>
                <c:pt idx="0">
                  <c:v>Borgo Stajnbech</c:v>
                </c:pt>
              </c:strCache>
            </c:strRef>
          </c:tx>
          <c:spPr>
            <a:solidFill>
              <a:srgbClr val="58798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Backend'!$CG$10:$CG$14</c15:sqref>
                  </c15:fullRef>
                </c:ext>
              </c:extLst>
              <c:f>'Forecast Backend'!$CG$10:$CG$14</c:f>
              <c:numCache>
                <c:formatCode>General</c:formatCode>
                <c:ptCount val="5"/>
                <c:pt idx="0">
                  <c:v>1070.26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E7D-4738-A65D-DCE7496EB94D}"/>
            </c:ext>
          </c:extLst>
        </c:ser>
        <c:ser>
          <c:idx val="1"/>
          <c:order val="1"/>
          <c:tx>
            <c:strRef>
              <c:f>'Forecast Backend'!$CH$9</c:f>
              <c:strCache>
                <c:ptCount val="1"/>
                <c:pt idx="0">
                  <c:v>Assicurazione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AE7D-4738-A65D-DCE7496EB94D}"/>
              </c:ext>
            </c:extLst>
          </c:dPt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Backend'!$CH$10:$CH$32</c15:sqref>
                  </c15:fullRef>
                </c:ext>
              </c:extLst>
              <c:f>'Forecast Backend'!$CH$10:$CH$14</c:f>
              <c:numCache>
                <c:formatCode>General</c:formatCode>
                <c:ptCount val="5"/>
                <c:pt idx="0">
                  <c:v>90.06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AE7D-4738-A65D-DCE7496EB94D}"/>
            </c:ext>
          </c:extLst>
        </c:ser>
        <c:ser>
          <c:idx val="2"/>
          <c:order val="2"/>
          <c:tx>
            <c:strRef>
              <c:f>'Forecast Backend'!$CI$9</c:f>
              <c:strCache>
                <c:ptCount val="1"/>
                <c:pt idx="0">
                  <c:v>Tasse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Backend'!$CI$10:$CI$32</c15:sqref>
                  </c15:fullRef>
                </c:ext>
              </c:extLst>
              <c:f>'Forecast Backend'!$CI$10:$CI$14</c:f>
              <c:numCache>
                <c:formatCode>General</c:formatCode>
                <c:ptCount val="5"/>
                <c:pt idx="0">
                  <c:v>1867.3400000000001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AE7D-4738-A65D-DCE7496EB94D}"/>
            </c:ext>
          </c:extLst>
        </c:ser>
        <c:ser>
          <c:idx val="3"/>
          <c:order val="3"/>
          <c:tx>
            <c:strRef>
              <c:f>'Forecast Backend'!$CJ$9</c:f>
              <c:strCache>
                <c:ptCount val="1"/>
                <c:pt idx="0">
                  <c:v>Imprevisti</c:v>
                </c:pt>
              </c:strCache>
            </c:strRef>
          </c:tx>
          <c:spPr>
            <a:solidFill>
              <a:srgbClr val="F8E2DD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Backend'!$CJ$10:$CJ$32</c15:sqref>
                  </c15:fullRef>
                </c:ext>
              </c:extLst>
              <c:f>'Forecast Backend'!$CJ$10:$CJ$14</c:f>
              <c:numCache>
                <c:formatCode>General</c:formatCode>
                <c:ptCount val="5"/>
                <c:pt idx="0">
                  <c:v>395.28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AE7D-4738-A65D-DCE7496EB94D}"/>
            </c:ext>
          </c:extLst>
        </c:ser>
        <c:ser>
          <c:idx val="4"/>
          <c:order val="4"/>
          <c:tx>
            <c:strRef>
              <c:f>'Forecast Backend'!$CK$9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C9DAF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Backend'!$CK$10:$CK$32</c15:sqref>
                  </c15:fullRef>
                </c:ext>
              </c:extLst>
              <c:f>'Forecast Backend'!$CK$10:$CK$14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AE7D-4738-A65D-DCE7496EB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17955589"/>
        <c:axId val="265087030"/>
      </c:barChart>
      <c:catAx>
        <c:axId val="121795558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65087030"/>
        <c:crosses val="autoZero"/>
        <c:auto val="1"/>
        <c:lblAlgn val="ctr"/>
        <c:lblOffset val="100"/>
        <c:noMultiLvlLbl val="1"/>
      </c:catAx>
      <c:valAx>
        <c:axId val="2650870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217955589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7" Type="http://schemas.openxmlformats.org/officeDocument/2006/relationships/chart" Target="../charts/chart9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10" Type="http://schemas.openxmlformats.org/officeDocument/2006/relationships/chart" Target="../charts/chart26.xml"/><Relationship Id="rId4" Type="http://schemas.openxmlformats.org/officeDocument/2006/relationships/chart" Target="../charts/chart20.xml"/><Relationship Id="rId9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5888</xdr:colOff>
      <xdr:row>198</xdr:row>
      <xdr:rowOff>278130</xdr:rowOff>
    </xdr:from>
    <xdr:ext cx="11468100" cy="59721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5997" y="56513730"/>
          <a:ext cx="11468100" cy="59721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11</xdr:row>
      <xdr:rowOff>57150</xdr:rowOff>
    </xdr:from>
    <xdr:ext cx="11525250" cy="5514975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34</xdr:row>
      <xdr:rowOff>123825</xdr:rowOff>
    </xdr:from>
    <xdr:ext cx="11525250" cy="6677025"/>
    <xdr:pic>
      <xdr:nvPicPr>
        <xdr:cNvPr id="4" name="image3.png" title="Imag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62</xdr:row>
      <xdr:rowOff>66675</xdr:rowOff>
    </xdr:from>
    <xdr:ext cx="11591925" cy="7381875"/>
    <xdr:pic>
      <xdr:nvPicPr>
        <xdr:cNvPr id="5" name="image4.png" title="Imag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</xdr:colOff>
      <xdr:row>90</xdr:row>
      <xdr:rowOff>285750</xdr:rowOff>
    </xdr:from>
    <xdr:ext cx="11715750" cy="5695950"/>
    <xdr:pic>
      <xdr:nvPicPr>
        <xdr:cNvPr id="6" name="image6.png" title="Imag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</xdr:colOff>
      <xdr:row>114</xdr:row>
      <xdr:rowOff>47625</xdr:rowOff>
    </xdr:from>
    <xdr:ext cx="11668125" cy="6191250"/>
    <xdr:pic>
      <xdr:nvPicPr>
        <xdr:cNvPr id="7" name="image8.png" title="Imag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139</xdr:row>
      <xdr:rowOff>257175</xdr:rowOff>
    </xdr:from>
    <xdr:ext cx="11668125" cy="7048500"/>
    <xdr:pic>
      <xdr:nvPicPr>
        <xdr:cNvPr id="8" name="image5.png" title="Imag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170</xdr:row>
      <xdr:rowOff>28575</xdr:rowOff>
    </xdr:from>
    <xdr:ext cx="11715750" cy="6534150"/>
    <xdr:pic>
      <xdr:nvPicPr>
        <xdr:cNvPr id="9" name="image7.png" title="Imag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6</xdr:row>
      <xdr:rowOff>19050</xdr:rowOff>
    </xdr:from>
    <xdr:ext cx="6534150" cy="359092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11</xdr:col>
      <xdr:colOff>596899</xdr:colOff>
      <xdr:row>6</xdr:row>
      <xdr:rowOff>74386</xdr:rowOff>
    </xdr:from>
    <xdr:ext cx="5480051" cy="3533775"/>
    <xdr:graphicFrame macro="">
      <xdr:nvGraphicFramePr>
        <xdr:cNvPr id="3" name="Chart 2" titl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19050</xdr:colOff>
      <xdr:row>12</xdr:row>
      <xdr:rowOff>361950</xdr:rowOff>
    </xdr:from>
    <xdr:ext cx="4316730" cy="279082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0</xdr:colOff>
      <xdr:row>24</xdr:row>
      <xdr:rowOff>9525</xdr:rowOff>
    </xdr:from>
    <xdr:ext cx="4328160" cy="2686050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152401</xdr:colOff>
      <xdr:row>35</xdr:row>
      <xdr:rowOff>38100</xdr:rowOff>
    </xdr:from>
    <xdr:ext cx="4324350" cy="275272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</xdr:colOff>
      <xdr:row>46</xdr:row>
      <xdr:rowOff>47625</xdr:rowOff>
    </xdr:from>
    <xdr:ext cx="4360545" cy="2790825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1</xdr:colOff>
      <xdr:row>3</xdr:row>
      <xdr:rowOff>266700</xdr:rowOff>
    </xdr:from>
    <xdr:ext cx="2600324" cy="1943100"/>
    <xdr:graphicFrame macro="">
      <xdr:nvGraphicFramePr>
        <xdr:cNvPr id="7" name="Chart 7" title="Chart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57150</xdr:colOff>
      <xdr:row>13</xdr:row>
      <xdr:rowOff>47625</xdr:rowOff>
    </xdr:from>
    <xdr:ext cx="5265965" cy="5581650"/>
    <xdr:graphicFrame macro="">
      <xdr:nvGraphicFramePr>
        <xdr:cNvPr id="8" name="Chart 8" title="Chart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10</xdr:col>
      <xdr:colOff>57150</xdr:colOff>
      <xdr:row>35</xdr:row>
      <xdr:rowOff>38100</xdr:rowOff>
    </xdr:from>
    <xdr:ext cx="5320393" cy="5695950"/>
    <xdr:graphicFrame macro="">
      <xdr:nvGraphicFramePr>
        <xdr:cNvPr id="9" name="Chart 9" title="Chart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19051</xdr:colOff>
      <xdr:row>13</xdr:row>
      <xdr:rowOff>19050</xdr:rowOff>
    </xdr:from>
    <xdr:ext cx="4433208" cy="2752725"/>
    <xdr:graphicFrame macro="">
      <xdr:nvGraphicFramePr>
        <xdr:cNvPr id="10" name="Chart 10" title="Chart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0</xdr:colOff>
      <xdr:row>24</xdr:row>
      <xdr:rowOff>0</xdr:rowOff>
    </xdr:from>
    <xdr:ext cx="4474029" cy="2752725"/>
    <xdr:graphicFrame macro="">
      <xdr:nvGraphicFramePr>
        <xdr:cNvPr id="11" name="Chart 11" title="Chart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152400</xdr:colOff>
      <xdr:row>35</xdr:row>
      <xdr:rowOff>38100</xdr:rowOff>
    </xdr:from>
    <xdr:ext cx="4386943" cy="2752725"/>
    <xdr:graphicFrame macro="">
      <xdr:nvGraphicFramePr>
        <xdr:cNvPr id="12" name="Chart 12" title="Chart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19050</xdr:colOff>
      <xdr:row>46</xdr:row>
      <xdr:rowOff>95250</xdr:rowOff>
    </xdr:from>
    <xdr:ext cx="4411436" cy="2790825"/>
    <xdr:graphicFrame macro="">
      <xdr:nvGraphicFramePr>
        <xdr:cNvPr id="13" name="Chart 13" title="Chart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1</xdr:colOff>
      <xdr:row>3</xdr:row>
      <xdr:rowOff>266700</xdr:rowOff>
    </xdr:from>
    <xdr:ext cx="2601686" cy="1943100"/>
    <xdr:graphicFrame macro="">
      <xdr:nvGraphicFramePr>
        <xdr:cNvPr id="14" name="Chart 14" title="Chart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1</xdr:colOff>
      <xdr:row>13</xdr:row>
      <xdr:rowOff>19050</xdr:rowOff>
    </xdr:from>
    <xdr:ext cx="5355772" cy="5848350"/>
    <xdr:graphicFrame macro="">
      <xdr:nvGraphicFramePr>
        <xdr:cNvPr id="15" name="Chart 15" title="Chart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10</xdr:col>
      <xdr:colOff>0</xdr:colOff>
      <xdr:row>35</xdr:row>
      <xdr:rowOff>38100</xdr:rowOff>
    </xdr:from>
    <xdr:ext cx="5355772" cy="6029325"/>
    <xdr:graphicFrame macro="">
      <xdr:nvGraphicFramePr>
        <xdr:cNvPr id="16" name="Chart 16" title="Chart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19051</xdr:colOff>
      <xdr:row>27</xdr:row>
      <xdr:rowOff>66675</xdr:rowOff>
    </xdr:from>
    <xdr:ext cx="4346122" cy="2970439"/>
    <xdr:graphicFrame macro="">
      <xdr:nvGraphicFramePr>
        <xdr:cNvPr id="17" name="Chart 17" title="Chart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4</xdr:col>
      <xdr:colOff>161926</xdr:colOff>
      <xdr:row>37</xdr:row>
      <xdr:rowOff>266701</xdr:rowOff>
    </xdr:from>
    <xdr:ext cx="4344760" cy="2715986"/>
    <xdr:graphicFrame macro="">
      <xdr:nvGraphicFramePr>
        <xdr:cNvPr id="18" name="Chart 18" title="Chart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152400</xdr:colOff>
      <xdr:row>49</xdr:row>
      <xdr:rowOff>38100</xdr:rowOff>
    </xdr:from>
    <xdr:ext cx="4310743" cy="2752725"/>
    <xdr:graphicFrame macro="">
      <xdr:nvGraphicFramePr>
        <xdr:cNvPr id="19" name="Chart 19" title="Chart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19050</xdr:colOff>
      <xdr:row>60</xdr:row>
      <xdr:rowOff>19050</xdr:rowOff>
    </xdr:from>
    <xdr:ext cx="4465865" cy="2790825"/>
    <xdr:graphicFrame macro="">
      <xdr:nvGraphicFramePr>
        <xdr:cNvPr id="20" name="Chart 20" title="Chart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9526</xdr:colOff>
      <xdr:row>3</xdr:row>
      <xdr:rowOff>266700</xdr:rowOff>
    </xdr:from>
    <xdr:ext cx="2152650" cy="1981200"/>
    <xdr:graphicFrame macro="">
      <xdr:nvGraphicFramePr>
        <xdr:cNvPr id="21" name="Chart 21" title="Chart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114301</xdr:colOff>
      <xdr:row>27</xdr:row>
      <xdr:rowOff>0</xdr:rowOff>
    </xdr:from>
    <xdr:ext cx="4392386" cy="5889171"/>
    <xdr:graphicFrame macro="">
      <xdr:nvGraphicFramePr>
        <xdr:cNvPr id="22" name="Chart 22" title="Chart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5</xdr:col>
      <xdr:colOff>19051</xdr:colOff>
      <xdr:row>13</xdr:row>
      <xdr:rowOff>47625</xdr:rowOff>
    </xdr:from>
    <xdr:ext cx="4305300" cy="3533775"/>
    <xdr:graphicFrame macro="">
      <xdr:nvGraphicFramePr>
        <xdr:cNvPr id="23" name="Chart 23" title="Chart">
          <a:extLst>
            <a:ext uri="{FF2B5EF4-FFF2-40B4-BE49-F238E27FC236}">
              <a16:creationId xmlns:a16="http://schemas.microsoft.com/office/drawing/2014/main" id="{00000000-0008-0000-09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  <xdr:oneCellAnchor>
    <xdr:from>
      <xdr:col>10</xdr:col>
      <xdr:colOff>9525</xdr:colOff>
      <xdr:row>49</xdr:row>
      <xdr:rowOff>38100</xdr:rowOff>
    </xdr:from>
    <xdr:ext cx="4508047" cy="5916385"/>
    <xdr:graphicFrame macro="">
      <xdr:nvGraphicFramePr>
        <xdr:cNvPr id="24" name="Chart 24" title="Chart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 fLocksWithSheet="0"/>
  </xdr:oneCellAnchor>
  <xdr:oneCellAnchor>
    <xdr:from>
      <xdr:col>1</xdr:col>
      <xdr:colOff>0</xdr:colOff>
      <xdr:row>13</xdr:row>
      <xdr:rowOff>47625</xdr:rowOff>
    </xdr:from>
    <xdr:ext cx="4333875" cy="3619500"/>
    <xdr:graphicFrame macro="">
      <xdr:nvGraphicFramePr>
        <xdr:cNvPr id="25" name="Chart 25" title="Chart">
          <a:extLs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 fLocksWithSheet="0"/>
  </xdr:oneCellAnchor>
  <xdr:oneCellAnchor>
    <xdr:from>
      <xdr:col>10</xdr:col>
      <xdr:colOff>1</xdr:colOff>
      <xdr:row>13</xdr:row>
      <xdr:rowOff>47625</xdr:rowOff>
    </xdr:from>
    <xdr:ext cx="4552950" cy="3514725"/>
    <xdr:graphicFrame macro="">
      <xdr:nvGraphicFramePr>
        <xdr:cNvPr id="26" name="Chart 26" title="Chart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 fLocksWithSheet="0"/>
  </xdr:one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outlinePr summaryBelow="0" summaryRight="0"/>
  </sheetPr>
  <dimension ref="A1:X849"/>
  <sheetViews>
    <sheetView showGridLines="0" zoomScale="110" zoomScaleNormal="110" workbookViewId="0">
      <selection activeCell="B200" sqref="B200"/>
    </sheetView>
  </sheetViews>
  <sheetFormatPr baseColWidth="10" defaultColWidth="12.6640625" defaultRowHeight="15.75" customHeight="1"/>
  <cols>
    <col min="1" max="1" width="2.6640625" style="49" customWidth="1"/>
    <col min="2" max="13" width="13.6640625" style="49" customWidth="1"/>
    <col min="14" max="16384" width="12.6640625" style="49"/>
  </cols>
  <sheetData>
    <row r="1" spans="1:24" ht="22.5" customHeight="1">
      <c r="A1" s="47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4" ht="22.5" customHeight="1">
      <c r="A2" s="50"/>
      <c r="B2" s="175" t="s">
        <v>231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24" ht="22.5" customHeight="1">
      <c r="A3" s="50"/>
      <c r="B3" s="178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9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</row>
    <row r="4" spans="1:24" ht="22.5" customHeight="1">
      <c r="A4" s="50"/>
      <c r="B4" s="178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9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</row>
    <row r="5" spans="1:24" ht="22.5" customHeight="1">
      <c r="A5" s="50"/>
      <c r="B5" s="178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9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</row>
    <row r="6" spans="1:24" ht="22.5" customHeight="1">
      <c r="A6" s="50"/>
      <c r="B6" s="180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2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</row>
    <row r="7" spans="1:24" ht="22.5" customHeight="1">
      <c r="A7" s="47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</row>
    <row r="8" spans="1:24" ht="22.5" customHeight="1">
      <c r="A8" s="52"/>
      <c r="B8" s="170" t="s">
        <v>232</v>
      </c>
      <c r="C8" s="171"/>
      <c r="D8" s="171"/>
      <c r="E8" s="171"/>
      <c r="F8" s="171"/>
      <c r="G8" s="171"/>
      <c r="H8" s="171"/>
      <c r="I8" s="171"/>
      <c r="J8" s="171"/>
      <c r="K8" s="171"/>
      <c r="L8" s="171"/>
      <c r="M8" s="172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</row>
    <row r="9" spans="1:24" ht="22.5" customHeight="1">
      <c r="A9" s="47"/>
      <c r="B9" s="167" t="s">
        <v>233</v>
      </c>
      <c r="C9" s="168"/>
      <c r="D9" s="168"/>
      <c r="E9" s="168"/>
      <c r="F9" s="168"/>
      <c r="G9" s="168"/>
      <c r="H9" s="168"/>
      <c r="I9" s="168"/>
      <c r="J9" s="168"/>
      <c r="K9" s="168"/>
      <c r="L9" s="168"/>
      <c r="M9" s="168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</row>
    <row r="10" spans="1:24" ht="22.5" customHeight="1">
      <c r="A10" s="47"/>
      <c r="B10" s="183" t="s">
        <v>234</v>
      </c>
      <c r="C10" s="184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</row>
    <row r="11" spans="1:24" ht="22.5" customHeight="1">
      <c r="A11" s="47"/>
      <c r="B11" s="183" t="s">
        <v>235</v>
      </c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</row>
    <row r="12" spans="1:24" ht="22.5" customHeight="1">
      <c r="A12" s="47"/>
      <c r="B12" s="53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</row>
    <row r="13" spans="1:24" ht="22.5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</row>
    <row r="14" spans="1:24" ht="22.5" customHeight="1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</row>
    <row r="15" spans="1:24" ht="22.5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</row>
    <row r="16" spans="1:24" ht="22.5" customHeight="1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</row>
    <row r="17" spans="1:24" ht="22.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</row>
    <row r="18" spans="1:24" ht="22.5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</row>
    <row r="19" spans="1:24" ht="22.5" customHeight="1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</row>
    <row r="20" spans="1:24" ht="22.5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</row>
    <row r="21" spans="1:24" ht="22.5" customHeight="1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</row>
    <row r="22" spans="1:24" ht="22.5" customHeight="1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</row>
    <row r="23" spans="1:24" ht="22.5" customHeight="1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</row>
    <row r="24" spans="1:24" ht="22.5" customHeight="1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</row>
    <row r="25" spans="1:24" ht="22.5" customHeight="1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</row>
    <row r="26" spans="1:24" ht="22.5" customHeight="1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</row>
    <row r="27" spans="1:24" ht="22.5" customHeight="1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</row>
    <row r="28" spans="1:24" ht="22.5" customHeight="1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</row>
    <row r="29" spans="1:24" ht="22.5" customHeight="1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</row>
    <row r="30" spans="1:24" ht="22.5" customHeight="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</row>
    <row r="31" spans="1:24" ht="22.5" customHeight="1">
      <c r="A31" s="47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</row>
    <row r="32" spans="1:24" ht="22.5" customHeight="1">
      <c r="A32" s="52"/>
      <c r="B32" s="170" t="s">
        <v>236</v>
      </c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2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</row>
    <row r="33" spans="1:24" ht="22.5" customHeight="1">
      <c r="A33" s="47"/>
      <c r="B33" s="167" t="s">
        <v>237</v>
      </c>
      <c r="C33" s="168"/>
      <c r="D33" s="168"/>
      <c r="E33" s="168"/>
      <c r="F33" s="168"/>
      <c r="G33" s="168"/>
      <c r="H33" s="168"/>
      <c r="I33" s="168"/>
      <c r="J33" s="168"/>
      <c r="K33" s="168"/>
      <c r="L33" s="168"/>
      <c r="M33" s="168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</row>
    <row r="34" spans="1:24" ht="22.5" customHeight="1">
      <c r="A34" s="47"/>
      <c r="B34" s="167" t="s">
        <v>238</v>
      </c>
      <c r="C34" s="168"/>
      <c r="D34" s="168"/>
      <c r="E34" s="168"/>
      <c r="F34" s="168"/>
      <c r="G34" s="168"/>
      <c r="H34" s="168"/>
      <c r="I34" s="168"/>
      <c r="J34" s="168"/>
      <c r="K34" s="168"/>
      <c r="L34" s="168"/>
      <c r="M34" s="168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</row>
    <row r="35" spans="1:24" ht="22.5" customHeight="1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</row>
    <row r="36" spans="1:24" ht="22.5" customHeight="1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</row>
    <row r="37" spans="1:24" ht="22.5" customHeight="1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</row>
    <row r="38" spans="1:24" ht="22.5" customHeight="1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</row>
    <row r="39" spans="1:24" ht="22.5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</row>
    <row r="40" spans="1:24" ht="22.5" customHeight="1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</row>
    <row r="41" spans="1:24" ht="22.5" customHeight="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</row>
    <row r="42" spans="1:24" ht="22.5" customHeight="1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</row>
    <row r="43" spans="1:24" ht="22.5" customHeight="1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</row>
    <row r="44" spans="1:24" ht="22.5" customHeight="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</row>
    <row r="45" spans="1:24" ht="22.5" customHeight="1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</row>
    <row r="46" spans="1:24" ht="22.5" customHeight="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</row>
    <row r="47" spans="1:24" ht="22.5" customHeight="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</row>
    <row r="48" spans="1:24" ht="22.5" customHeight="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</row>
    <row r="49" spans="1:24" ht="22.5" customHeight="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</row>
    <row r="50" spans="1:24" ht="22.5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</row>
    <row r="51" spans="1:24" ht="22.5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</row>
    <row r="52" spans="1:24" ht="22.5" customHeight="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</row>
    <row r="53" spans="1:24" ht="22.5" customHeight="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</row>
    <row r="54" spans="1:24" ht="22.5" customHeight="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</row>
    <row r="55" spans="1:24" ht="22.5" customHeight="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</row>
    <row r="56" spans="1:24" ht="22.5" customHeight="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</row>
    <row r="57" spans="1:24" ht="22.5" customHeight="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</row>
    <row r="58" spans="1:24" ht="22.5" customHeight="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</row>
    <row r="59" spans="1:24" ht="22.5" customHeight="1">
      <c r="A59" s="47"/>
      <c r="B59" s="170" t="s">
        <v>239</v>
      </c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2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</row>
    <row r="60" spans="1:24" ht="22.5" customHeight="1">
      <c r="A60" s="47"/>
      <c r="B60" s="167" t="s">
        <v>240</v>
      </c>
      <c r="C60" s="168"/>
      <c r="D60" s="168"/>
      <c r="E60" s="168"/>
      <c r="F60" s="168"/>
      <c r="G60" s="168"/>
      <c r="H60" s="168"/>
      <c r="I60" s="168"/>
      <c r="J60" s="168"/>
      <c r="K60" s="168"/>
      <c r="L60" s="168"/>
      <c r="M60" s="168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</row>
    <row r="61" spans="1:24" ht="22.5" customHeight="1">
      <c r="A61" s="47"/>
      <c r="B61" s="167" t="s">
        <v>241</v>
      </c>
      <c r="C61" s="168"/>
      <c r="D61" s="168"/>
      <c r="E61" s="168"/>
      <c r="F61" s="168"/>
      <c r="G61" s="168"/>
      <c r="H61" s="168"/>
      <c r="I61" s="168"/>
      <c r="J61" s="168"/>
      <c r="K61" s="168"/>
      <c r="L61" s="168"/>
      <c r="M61" s="168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</row>
    <row r="62" spans="1:24" ht="22.5" customHeight="1">
      <c r="A62" s="47"/>
      <c r="B62" s="167" t="s">
        <v>242</v>
      </c>
      <c r="C62" s="168"/>
      <c r="D62" s="168"/>
      <c r="E62" s="168"/>
      <c r="F62" s="168"/>
      <c r="G62" s="168"/>
      <c r="H62" s="168"/>
      <c r="I62" s="168"/>
      <c r="J62" s="168"/>
      <c r="K62" s="168"/>
      <c r="L62" s="168"/>
      <c r="M62" s="168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</row>
    <row r="63" spans="1:24" ht="22.5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</row>
    <row r="64" spans="1:24" ht="22.5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</row>
    <row r="65" spans="1:24" ht="22.5" customHeight="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</row>
    <row r="66" spans="1:24" ht="22.5" customHeight="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</row>
    <row r="67" spans="1:24" ht="22.5" customHeight="1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</row>
    <row r="68" spans="1:24" ht="22.5" customHeight="1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</row>
    <row r="69" spans="1:24" ht="22.5" customHeight="1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</row>
    <row r="70" spans="1:24" ht="22.5" customHeight="1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</row>
    <row r="71" spans="1:24" ht="22.5" customHeight="1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</row>
    <row r="72" spans="1:24" ht="22.5" customHeight="1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</row>
    <row r="73" spans="1:24" ht="22.5" customHeight="1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</row>
    <row r="74" spans="1:24" ht="22.5" customHeight="1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</row>
    <row r="75" spans="1:24" ht="22.5" customHeight="1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</row>
    <row r="76" spans="1:24" ht="22.5" customHeight="1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</row>
    <row r="77" spans="1:24" ht="22.5" customHeight="1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</row>
    <row r="78" spans="1:24" ht="22.5" customHeight="1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</row>
    <row r="79" spans="1:24" ht="22.5" customHeight="1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</row>
    <row r="80" spans="1:24" ht="22.5" customHeight="1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</row>
    <row r="81" spans="1:24" ht="22.5" customHeight="1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</row>
    <row r="82" spans="1:24" ht="22.5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</row>
    <row r="83" spans="1:24" ht="22.5" customHeight="1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</row>
    <row r="84" spans="1:24" ht="22.5" customHeight="1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</row>
    <row r="85" spans="1:24" ht="22.5" customHeight="1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</row>
    <row r="86" spans="1:24" ht="22.5" customHeight="1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</row>
    <row r="87" spans="1:24" ht="22.5" customHeight="1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</row>
    <row r="88" spans="1:24" ht="22.5" customHeight="1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</row>
    <row r="89" spans="1:24" ht="22.5" customHeight="1">
      <c r="A89" s="52"/>
      <c r="B89" s="170" t="s">
        <v>243</v>
      </c>
      <c r="C89" s="171"/>
      <c r="D89" s="171"/>
      <c r="E89" s="171"/>
      <c r="F89" s="171"/>
      <c r="G89" s="171"/>
      <c r="H89" s="171"/>
      <c r="I89" s="171"/>
      <c r="J89" s="171"/>
      <c r="K89" s="171"/>
      <c r="L89" s="171"/>
      <c r="M89" s="172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</row>
    <row r="90" spans="1:24" ht="22.5" customHeight="1">
      <c r="A90" s="47"/>
      <c r="B90" s="167" t="s">
        <v>244</v>
      </c>
      <c r="C90" s="168"/>
      <c r="D90" s="168"/>
      <c r="E90" s="168"/>
      <c r="F90" s="168"/>
      <c r="G90" s="168"/>
      <c r="H90" s="168"/>
      <c r="I90" s="168"/>
      <c r="J90" s="168"/>
      <c r="K90" s="168"/>
      <c r="L90" s="168"/>
      <c r="M90" s="168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</row>
    <row r="91" spans="1:24" ht="22.5" customHeight="1">
      <c r="A91" s="47"/>
      <c r="B91" s="169" t="s">
        <v>245</v>
      </c>
      <c r="C91" s="168"/>
      <c r="D91" s="168"/>
      <c r="E91" s="168"/>
      <c r="F91" s="168"/>
      <c r="G91" s="168"/>
      <c r="H91" s="168"/>
      <c r="I91" s="168"/>
      <c r="J91" s="168"/>
      <c r="K91" s="168"/>
      <c r="L91" s="168"/>
      <c r="M91" s="168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</row>
    <row r="92" spans="1:24" ht="22.5" customHeight="1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</row>
    <row r="93" spans="1:24" ht="22.5" customHeight="1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</row>
    <row r="94" spans="1:24" ht="22.5" customHeight="1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</row>
    <row r="95" spans="1:24" ht="22.5" customHeight="1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</row>
    <row r="96" spans="1:24" ht="22.5" customHeight="1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</row>
    <row r="97" spans="1:24" ht="22.5" customHeight="1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</row>
    <row r="98" spans="1:24" ht="22.5" customHeight="1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</row>
    <row r="99" spans="1:24" ht="22.5" customHeight="1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</row>
    <row r="100" spans="1:24" ht="22.5" customHeight="1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</row>
    <row r="101" spans="1:24" ht="22.5" customHeight="1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</row>
    <row r="102" spans="1:24" ht="22.5" customHeight="1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</row>
    <row r="103" spans="1:24" ht="22.5" customHeight="1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</row>
    <row r="104" spans="1:24" ht="22.5" customHeight="1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</row>
    <row r="105" spans="1:24" ht="22.5" customHeight="1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</row>
    <row r="106" spans="1:24" ht="22.5" customHeight="1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</row>
    <row r="107" spans="1:24" ht="22.5" customHeight="1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</row>
    <row r="108" spans="1:24" ht="22.5" customHeight="1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</row>
    <row r="109" spans="1:24" ht="22.5" customHeight="1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</row>
    <row r="110" spans="1:24" ht="22.5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</row>
    <row r="111" spans="1:24" ht="22.5" customHeight="1">
      <c r="A111" s="47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</row>
    <row r="112" spans="1:24" ht="22.5" customHeight="1">
      <c r="A112" s="52"/>
      <c r="B112" s="170" t="s">
        <v>246</v>
      </c>
      <c r="C112" s="171"/>
      <c r="D112" s="171"/>
      <c r="E112" s="171"/>
      <c r="F112" s="171"/>
      <c r="G112" s="171"/>
      <c r="H112" s="171"/>
      <c r="I112" s="171"/>
      <c r="J112" s="171"/>
      <c r="K112" s="171"/>
      <c r="L112" s="171"/>
      <c r="M112" s="172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</row>
    <row r="113" spans="1:24" ht="22.5" customHeight="1">
      <c r="A113" s="47"/>
      <c r="B113" s="167" t="s">
        <v>247</v>
      </c>
      <c r="C113" s="168"/>
      <c r="D113" s="168"/>
      <c r="E113" s="168"/>
      <c r="F113" s="168"/>
      <c r="G113" s="168"/>
      <c r="H113" s="168"/>
      <c r="I113" s="168"/>
      <c r="J113" s="168"/>
      <c r="K113" s="168"/>
      <c r="L113" s="168"/>
      <c r="M113" s="168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</row>
    <row r="114" spans="1:24" ht="22.5" customHeight="1">
      <c r="A114" s="47"/>
      <c r="B114" s="169" t="s">
        <v>245</v>
      </c>
      <c r="C114" s="168"/>
      <c r="D114" s="168"/>
      <c r="E114" s="168"/>
      <c r="F114" s="168"/>
      <c r="G114" s="168"/>
      <c r="H114" s="168"/>
      <c r="I114" s="168"/>
      <c r="J114" s="168"/>
      <c r="K114" s="168"/>
      <c r="L114" s="168"/>
      <c r="M114" s="168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</row>
    <row r="115" spans="1:24" ht="22.5" customHeight="1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</row>
    <row r="116" spans="1:24" ht="22.5" customHeight="1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</row>
    <row r="117" spans="1:24" ht="22.5" customHeight="1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</row>
    <row r="118" spans="1:24" ht="22.5" customHeight="1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</row>
    <row r="119" spans="1:24" ht="22.5" customHeight="1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</row>
    <row r="120" spans="1:24" ht="22.5" customHeight="1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</row>
    <row r="121" spans="1:24" ht="22.5" customHeight="1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</row>
    <row r="122" spans="1:24" ht="22.5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</row>
    <row r="123" spans="1:24" ht="22.5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</row>
    <row r="124" spans="1:24" ht="22.5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</row>
    <row r="125" spans="1:24" ht="22.5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</row>
    <row r="126" spans="1:24" ht="22.5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</row>
    <row r="127" spans="1:24" ht="22.5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</row>
    <row r="128" spans="1:24" ht="22.5" customHeight="1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</row>
    <row r="129" spans="1:24" ht="22.5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</row>
    <row r="130" spans="1:24" ht="22.5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</row>
    <row r="131" spans="1:24" ht="22.5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</row>
    <row r="132" spans="1:24" ht="22.5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</row>
    <row r="133" spans="1:24" ht="22.5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</row>
    <row r="134" spans="1:24" ht="22.5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</row>
    <row r="135" spans="1:24" ht="22.5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</row>
    <row r="136" spans="1:24" ht="22.5" customHeight="1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</row>
    <row r="137" spans="1:24" ht="22.5" customHeight="1">
      <c r="A137" s="47"/>
      <c r="B137" s="170" t="s">
        <v>248</v>
      </c>
      <c r="C137" s="171"/>
      <c r="D137" s="171"/>
      <c r="E137" s="171"/>
      <c r="F137" s="171"/>
      <c r="G137" s="171"/>
      <c r="H137" s="171"/>
      <c r="I137" s="171"/>
      <c r="J137" s="171"/>
      <c r="K137" s="171"/>
      <c r="L137" s="171"/>
      <c r="M137" s="172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</row>
    <row r="138" spans="1:24" ht="22.5" customHeight="1">
      <c r="A138" s="47"/>
      <c r="B138" s="167" t="s">
        <v>247</v>
      </c>
      <c r="C138" s="168"/>
      <c r="D138" s="168"/>
      <c r="E138" s="168"/>
      <c r="F138" s="168"/>
      <c r="G138" s="168"/>
      <c r="H138" s="168"/>
      <c r="I138" s="168"/>
      <c r="J138" s="168"/>
      <c r="K138" s="168"/>
      <c r="L138" s="168"/>
      <c r="M138" s="168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</row>
    <row r="139" spans="1:24" ht="22.5" customHeight="1">
      <c r="A139" s="47"/>
      <c r="B139" s="167" t="s">
        <v>249</v>
      </c>
      <c r="C139" s="168"/>
      <c r="D139" s="168"/>
      <c r="E139" s="168"/>
      <c r="F139" s="168"/>
      <c r="G139" s="168"/>
      <c r="H139" s="168"/>
      <c r="I139" s="168"/>
      <c r="J139" s="168"/>
      <c r="K139" s="168"/>
      <c r="L139" s="168"/>
      <c r="M139" s="168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</row>
    <row r="140" spans="1:24" ht="22.5" customHeight="1">
      <c r="A140" s="47"/>
      <c r="B140" s="169" t="s">
        <v>245</v>
      </c>
      <c r="C140" s="168"/>
      <c r="D140" s="168"/>
      <c r="E140" s="168"/>
      <c r="F140" s="168"/>
      <c r="G140" s="168"/>
      <c r="H140" s="168"/>
      <c r="I140" s="168"/>
      <c r="J140" s="168"/>
      <c r="K140" s="168"/>
      <c r="L140" s="168"/>
      <c r="M140" s="168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</row>
    <row r="141" spans="1:24" ht="22.5" customHeight="1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</row>
    <row r="142" spans="1:24" ht="22.5" customHeight="1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</row>
    <row r="143" spans="1:24" ht="22.5" customHeight="1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</row>
    <row r="144" spans="1:24" ht="22.5" customHeight="1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</row>
    <row r="145" spans="1:24" ht="22.5" customHeight="1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</row>
    <row r="146" spans="1:24" ht="22.5" customHeight="1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</row>
    <row r="147" spans="1:24" ht="22.5" customHeight="1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</row>
    <row r="148" spans="1:24" ht="22.5" customHeight="1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</row>
    <row r="149" spans="1:24" ht="22.5" customHeight="1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</row>
    <row r="150" spans="1:24" ht="22.5" customHeight="1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</row>
    <row r="151" spans="1:24" ht="22.5" customHeight="1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</row>
    <row r="152" spans="1:24" ht="22.5" customHeight="1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</row>
    <row r="153" spans="1:24" ht="22.5" customHeight="1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</row>
    <row r="154" spans="1:24" ht="22.5" customHeight="1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</row>
    <row r="155" spans="1:24" ht="22.5" customHeight="1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</row>
    <row r="156" spans="1:24" ht="22.5" customHeight="1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</row>
    <row r="157" spans="1:24" ht="22.5" customHeight="1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</row>
    <row r="158" spans="1:24" ht="22.5" customHeight="1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</row>
    <row r="159" spans="1:24" ht="22.5" customHeight="1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</row>
    <row r="160" spans="1:24" ht="22.5" customHeight="1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</row>
    <row r="161" spans="1:24" ht="22.5" customHeight="1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</row>
    <row r="162" spans="1:24" ht="22.5" customHeight="1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</row>
    <row r="163" spans="1:24" ht="22.5" customHeight="1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</row>
    <row r="164" spans="1:24" ht="22.5" customHeight="1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</row>
    <row r="165" spans="1:24" ht="22.5" customHeight="1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</row>
    <row r="166" spans="1:24" ht="22.5" customHeight="1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</row>
    <row r="167" spans="1:24" ht="22.5" customHeight="1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</row>
    <row r="168" spans="1:24" ht="22.5" customHeight="1">
      <c r="A168" s="52"/>
      <c r="B168" s="170" t="s">
        <v>250</v>
      </c>
      <c r="C168" s="171"/>
      <c r="D168" s="171"/>
      <c r="E168" s="171"/>
      <c r="F168" s="171"/>
      <c r="G168" s="171"/>
      <c r="H168" s="171"/>
      <c r="I168" s="171"/>
      <c r="J168" s="171"/>
      <c r="K168" s="171"/>
      <c r="L168" s="171"/>
      <c r="M168" s="172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</row>
    <row r="169" spans="1:24" ht="22.5" customHeight="1">
      <c r="A169" s="47"/>
      <c r="B169" s="167" t="s">
        <v>251</v>
      </c>
      <c r="C169" s="168"/>
      <c r="D169" s="168"/>
      <c r="E169" s="168"/>
      <c r="F169" s="168"/>
      <c r="G169" s="168"/>
      <c r="H169" s="168"/>
      <c r="I169" s="168"/>
      <c r="J169" s="168"/>
      <c r="K169" s="168"/>
      <c r="L169" s="168"/>
      <c r="M169" s="168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</row>
    <row r="170" spans="1:24" ht="22.5" customHeight="1">
      <c r="A170" s="47"/>
      <c r="B170" s="169" t="s">
        <v>252</v>
      </c>
      <c r="C170" s="168"/>
      <c r="D170" s="168"/>
      <c r="E170" s="168"/>
      <c r="F170" s="168"/>
      <c r="G170" s="168"/>
      <c r="H170" s="168"/>
      <c r="I170" s="168"/>
      <c r="J170" s="168"/>
      <c r="K170" s="168"/>
      <c r="L170" s="168"/>
      <c r="M170" s="168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</row>
    <row r="171" spans="1:24" ht="22.5" customHeight="1">
      <c r="A171" s="47"/>
      <c r="B171" s="47" t="s">
        <v>0</v>
      </c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</row>
    <row r="172" spans="1:24" ht="22.5" customHeight="1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</row>
    <row r="173" spans="1:24" ht="22.5" customHeight="1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</row>
    <row r="174" spans="1:24" ht="22.5" customHeight="1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</row>
    <row r="175" spans="1:24" ht="22.5" customHeight="1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</row>
    <row r="176" spans="1:24" ht="22.5" customHeight="1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</row>
    <row r="177" spans="1:24" ht="22.5" customHeight="1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</row>
    <row r="178" spans="1:24" ht="22.5" customHeight="1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</row>
    <row r="179" spans="1:24" ht="22.5" customHeight="1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</row>
    <row r="180" spans="1:24" ht="22.5" customHeight="1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</row>
    <row r="181" spans="1:24" ht="22.5" customHeight="1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</row>
    <row r="182" spans="1:24" ht="22.5" customHeight="1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</row>
    <row r="183" spans="1:24" ht="22.5" customHeight="1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</row>
    <row r="184" spans="1:24" ht="22.5" customHeight="1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</row>
    <row r="185" spans="1:24" ht="22.5" customHeight="1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</row>
    <row r="186" spans="1:24" ht="22.5" customHeight="1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</row>
    <row r="187" spans="1:24" ht="22.5" customHeight="1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</row>
    <row r="188" spans="1:24" ht="22.5" customHeight="1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</row>
    <row r="189" spans="1:24" ht="22.5" customHeight="1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</row>
    <row r="190" spans="1:24" ht="22.5" customHeight="1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</row>
    <row r="191" spans="1:24" ht="22.5" customHeight="1">
      <c r="A191" s="47"/>
      <c r="B191" s="173"/>
      <c r="C191" s="174"/>
      <c r="D191" s="174"/>
      <c r="E191" s="174"/>
      <c r="F191" s="174"/>
      <c r="G191" s="174"/>
      <c r="H191" s="174"/>
      <c r="I191" s="174"/>
      <c r="J191" s="174"/>
      <c r="K191" s="174"/>
      <c r="L191" s="174"/>
      <c r="M191" s="174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</row>
    <row r="192" spans="1:24" ht="22.5" customHeight="1">
      <c r="A192" s="47"/>
      <c r="B192" s="173"/>
      <c r="C192" s="174"/>
      <c r="D192" s="174"/>
      <c r="E192" s="174"/>
      <c r="F192" s="174"/>
      <c r="G192" s="174"/>
      <c r="H192" s="174"/>
      <c r="I192" s="174"/>
      <c r="J192" s="174"/>
      <c r="K192" s="174"/>
      <c r="L192" s="174"/>
      <c r="M192" s="174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</row>
    <row r="193" spans="1:24" ht="22.5" customHeight="1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</row>
    <row r="194" spans="1:24" ht="22.5" customHeight="1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</row>
    <row r="195" spans="1:24" ht="22.5" customHeight="1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</row>
    <row r="196" spans="1:24" ht="22.5" customHeight="1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</row>
    <row r="197" spans="1:24" ht="22.5" customHeight="1">
      <c r="A197" s="47"/>
      <c r="B197" s="170" t="s">
        <v>253</v>
      </c>
      <c r="C197" s="171"/>
      <c r="D197" s="171"/>
      <c r="E197" s="171"/>
      <c r="F197" s="171"/>
      <c r="G197" s="171"/>
      <c r="H197" s="171"/>
      <c r="I197" s="171"/>
      <c r="J197" s="171"/>
      <c r="K197" s="171"/>
      <c r="L197" s="171"/>
      <c r="M197" s="172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</row>
    <row r="198" spans="1:24" ht="22.5" customHeight="1">
      <c r="A198" s="47"/>
      <c r="B198" s="167" t="s">
        <v>254</v>
      </c>
      <c r="C198" s="168"/>
      <c r="D198" s="168"/>
      <c r="E198" s="168"/>
      <c r="F198" s="168"/>
      <c r="G198" s="168"/>
      <c r="H198" s="168"/>
      <c r="I198" s="168"/>
      <c r="J198" s="168"/>
      <c r="K198" s="168"/>
      <c r="L198" s="168"/>
      <c r="M198" s="168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</row>
    <row r="199" spans="1:24" ht="22.5" customHeight="1">
      <c r="A199" s="47"/>
      <c r="B199" s="169" t="s">
        <v>252</v>
      </c>
      <c r="C199" s="168"/>
      <c r="D199" s="168"/>
      <c r="E199" s="168"/>
      <c r="F199" s="168"/>
      <c r="G199" s="168"/>
      <c r="H199" s="168"/>
      <c r="I199" s="168"/>
      <c r="J199" s="168"/>
      <c r="K199" s="168"/>
      <c r="L199" s="168"/>
      <c r="M199" s="168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</row>
    <row r="200" spans="1:24" ht="22.5" customHeight="1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</row>
    <row r="201" spans="1:24" ht="22.5" customHeight="1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</row>
    <row r="202" spans="1:24" ht="22.5" customHeight="1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</row>
    <row r="203" spans="1:24" ht="22.5" customHeight="1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</row>
    <row r="204" spans="1:24" ht="22.5" customHeight="1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</row>
    <row r="205" spans="1:24" ht="22.5" customHeight="1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</row>
    <row r="206" spans="1:24" ht="22.5" customHeight="1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</row>
    <row r="207" spans="1:24" ht="22.5" customHeight="1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</row>
    <row r="208" spans="1:24" ht="22.5" customHeight="1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</row>
    <row r="209" spans="1:24" ht="22.5" customHeight="1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</row>
    <row r="210" spans="1:24" ht="22.5" customHeight="1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</row>
    <row r="211" spans="1:24" ht="22.5" customHeight="1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</row>
    <row r="212" spans="1:24" ht="22.5" customHeight="1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</row>
    <row r="213" spans="1:24" ht="22.5" customHeight="1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</row>
    <row r="214" spans="1:24" ht="22.5" customHeight="1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</row>
    <row r="215" spans="1:24" ht="22.5" customHeight="1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</row>
    <row r="216" spans="1:24" ht="22.5" customHeight="1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</row>
    <row r="217" spans="1:24" ht="22.5" customHeight="1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</row>
    <row r="218" spans="1:24" ht="22.5" customHeight="1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</row>
    <row r="219" spans="1:24" ht="22.5" customHeight="1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</row>
    <row r="220" spans="1:24" ht="22.5" customHeight="1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</row>
    <row r="221" spans="1:24" ht="22.5" customHeight="1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</row>
    <row r="222" spans="1:24" ht="22.5" customHeight="1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</row>
    <row r="223" spans="1:24" ht="22.5" customHeight="1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</row>
    <row r="224" spans="1:24" ht="22.5" customHeight="1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</row>
    <row r="225" spans="1:24" ht="22.5" customHeight="1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</row>
    <row r="226" spans="1:24" ht="22.5" customHeight="1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</row>
    <row r="227" spans="1:24" ht="22.5" customHeight="1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</row>
    <row r="228" spans="1:24" ht="22.5" customHeight="1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</row>
    <row r="229" spans="1:24" ht="22.5" customHeight="1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</row>
    <row r="230" spans="1:24" ht="22.5" customHeight="1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</row>
    <row r="231" spans="1:24" ht="22.5" customHeight="1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</row>
    <row r="232" spans="1:24" ht="22.5" customHeight="1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</row>
    <row r="233" spans="1:24" ht="22.5" customHeight="1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</row>
    <row r="234" spans="1:24" ht="22.5" customHeight="1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</row>
    <row r="235" spans="1:24" ht="22.5" customHeight="1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</row>
    <row r="236" spans="1:24" ht="22.5" customHeight="1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</row>
    <row r="237" spans="1:24" ht="22.5" customHeight="1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</row>
    <row r="238" spans="1:24" ht="22.5" customHeight="1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</row>
    <row r="239" spans="1:24" ht="22.5" customHeight="1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</row>
    <row r="240" spans="1:24" ht="22.5" customHeight="1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</row>
    <row r="241" spans="1:24" ht="22.5" customHeight="1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</row>
    <row r="242" spans="1:24" ht="22.5" customHeight="1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</row>
    <row r="243" spans="1:24" ht="22.5" customHeight="1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</row>
    <row r="244" spans="1:24" ht="22.5" customHeight="1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</row>
    <row r="245" spans="1:24" ht="22.5" customHeight="1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</row>
    <row r="246" spans="1:24" ht="22.5" customHeight="1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</row>
    <row r="247" spans="1:24" ht="22.5" customHeight="1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</row>
    <row r="248" spans="1:24" ht="22.5" customHeight="1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</row>
    <row r="249" spans="1:24" ht="22.5" customHeight="1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</row>
    <row r="250" spans="1:24" ht="22.5" customHeight="1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</row>
    <row r="251" spans="1:24" ht="22.5" customHeight="1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</row>
    <row r="252" spans="1:24" ht="22.5" customHeight="1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</row>
    <row r="253" spans="1:24" ht="22.5" customHeight="1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</row>
    <row r="254" spans="1:24" ht="22.5" customHeight="1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</row>
    <row r="255" spans="1:24" ht="22.5" customHeight="1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</row>
    <row r="256" spans="1:24" ht="22.5" customHeight="1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</row>
    <row r="257" spans="1:24" ht="22.5" customHeight="1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</row>
    <row r="258" spans="1:24" ht="22.5" customHeight="1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</row>
    <row r="259" spans="1:24" ht="22.5" customHeight="1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</row>
    <row r="260" spans="1:24" ht="22.5" customHeight="1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</row>
    <row r="261" spans="1:24" ht="22.5" customHeight="1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</row>
    <row r="262" spans="1:24" ht="22.5" customHeight="1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</row>
    <row r="263" spans="1:24" ht="22.5" customHeight="1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</row>
    <row r="264" spans="1:24" ht="22.5" customHeight="1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</row>
    <row r="265" spans="1:24" ht="22.5" customHeight="1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</row>
    <row r="266" spans="1:24" ht="22.5" customHeight="1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</row>
    <row r="267" spans="1:24" ht="22.5" customHeight="1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</row>
    <row r="268" spans="1:24" ht="22.5" customHeight="1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</row>
    <row r="269" spans="1:24" ht="22.5" customHeight="1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</row>
    <row r="270" spans="1:24" ht="22.5" customHeight="1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</row>
    <row r="271" spans="1:24" ht="22.5" customHeight="1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</row>
    <row r="272" spans="1:24" ht="22.5" customHeight="1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</row>
    <row r="273" spans="1:24" ht="22.5" customHeight="1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</row>
    <row r="274" spans="1:24" ht="22.5" customHeight="1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</row>
    <row r="275" spans="1:24" ht="22.5" customHeight="1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</row>
    <row r="276" spans="1:24" ht="22.5" customHeight="1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</row>
    <row r="277" spans="1:24" ht="22.5" customHeight="1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</row>
    <row r="278" spans="1:24" ht="22.5" customHeight="1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</row>
    <row r="279" spans="1:24" ht="22.5" customHeight="1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</row>
    <row r="280" spans="1:24" ht="22.5" customHeight="1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</row>
    <row r="281" spans="1:24" ht="22.5" customHeight="1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</row>
    <row r="282" spans="1:24" ht="22.5" customHeight="1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</row>
    <row r="283" spans="1:24" ht="22.5" customHeight="1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</row>
    <row r="284" spans="1:24" ht="22.5" customHeight="1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</row>
    <row r="285" spans="1:24" ht="22.5" customHeight="1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</row>
    <row r="286" spans="1:24" ht="22.5" customHeight="1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</row>
    <row r="287" spans="1:24" ht="22.5" customHeight="1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</row>
    <row r="288" spans="1:24" ht="22.5" customHeight="1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</row>
    <row r="289" spans="1:24" ht="22.5" customHeight="1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</row>
    <row r="290" spans="1:24" ht="22.5" customHeight="1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</row>
    <row r="291" spans="1:24" ht="22.5" customHeight="1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</row>
    <row r="292" spans="1:24" ht="22.5" customHeight="1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</row>
    <row r="293" spans="1:24" ht="22.5" customHeight="1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</row>
    <row r="294" spans="1:24" ht="22.5" customHeight="1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</row>
    <row r="295" spans="1:24" ht="22.5" customHeight="1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</row>
    <row r="296" spans="1:24" ht="22.5" customHeight="1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</row>
    <row r="297" spans="1:24" ht="22.5" customHeight="1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</row>
    <row r="298" spans="1:24" ht="22.5" customHeight="1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</row>
    <row r="299" spans="1:24" ht="22.5" customHeight="1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</row>
    <row r="300" spans="1:24" ht="22.5" customHeight="1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</row>
    <row r="301" spans="1:24" ht="22.5" customHeight="1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</row>
    <row r="302" spans="1:24" ht="22.5" customHeight="1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</row>
    <row r="303" spans="1:24" ht="22.5" customHeight="1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</row>
    <row r="304" spans="1:24" ht="22.5" customHeight="1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</row>
    <row r="305" spans="1:24" ht="22.5" customHeight="1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</row>
    <row r="306" spans="1:24" ht="22.5" customHeight="1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</row>
    <row r="307" spans="1:24" ht="22.5" customHeight="1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</row>
    <row r="308" spans="1:24" ht="22.5" customHeight="1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</row>
    <row r="309" spans="1:24" ht="22.5" customHeight="1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</row>
    <row r="310" spans="1:24" ht="22.5" customHeight="1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</row>
    <row r="311" spans="1:24" ht="22.5" customHeight="1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</row>
    <row r="312" spans="1:24" ht="22.5" customHeight="1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</row>
    <row r="313" spans="1:24" ht="22.5" customHeight="1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</row>
    <row r="314" spans="1:24" ht="22.5" customHeight="1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</row>
    <row r="315" spans="1:24" ht="22.5" customHeight="1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</row>
    <row r="316" spans="1:24" ht="22.5" customHeight="1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</row>
    <row r="317" spans="1:24" ht="22.5" customHeight="1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</row>
    <row r="318" spans="1:24" ht="22.5" customHeight="1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</row>
    <row r="319" spans="1:24" ht="22.5" customHeight="1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</row>
    <row r="320" spans="1:24" ht="22.5" customHeight="1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</row>
    <row r="321" spans="1:24" ht="22.5" customHeight="1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</row>
    <row r="322" spans="1:24" ht="22.5" customHeight="1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</row>
    <row r="323" spans="1:24" ht="22.5" customHeight="1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</row>
    <row r="324" spans="1:24" ht="22.5" customHeight="1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</row>
    <row r="325" spans="1:24" ht="22.5" customHeight="1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</row>
    <row r="326" spans="1:24" ht="22.5" customHeight="1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</row>
    <row r="327" spans="1:24" ht="22.5" customHeight="1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</row>
    <row r="328" spans="1:24" ht="22.5" customHeight="1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</row>
    <row r="329" spans="1:24" ht="22.5" customHeight="1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</row>
    <row r="330" spans="1:24" ht="22.5" customHeight="1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</row>
    <row r="331" spans="1:24" ht="22.5" customHeight="1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</row>
    <row r="332" spans="1:24" ht="22.5" customHeight="1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</row>
    <row r="333" spans="1:24" ht="22.5" customHeight="1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</row>
    <row r="334" spans="1:24" ht="22.5" customHeight="1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</row>
    <row r="335" spans="1:24" ht="22.5" customHeight="1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</row>
    <row r="336" spans="1:24" ht="22.5" customHeight="1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</row>
    <row r="337" spans="1:24" ht="22.5" customHeight="1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</row>
    <row r="338" spans="1:24" ht="22.5" customHeight="1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</row>
    <row r="339" spans="1:24" ht="22.5" customHeight="1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</row>
    <row r="340" spans="1:24" ht="22.5" customHeight="1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</row>
    <row r="341" spans="1:24" ht="22.5" customHeight="1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</row>
    <row r="342" spans="1:24" ht="22.5" customHeight="1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</row>
    <row r="343" spans="1:24" ht="22.5" customHeight="1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</row>
    <row r="344" spans="1:24" ht="22.5" customHeight="1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</row>
    <row r="345" spans="1:24" ht="22.5" customHeight="1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</row>
    <row r="346" spans="1:24" ht="22.5" customHeight="1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</row>
    <row r="347" spans="1:24" ht="22.5" customHeight="1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</row>
    <row r="348" spans="1:24" ht="22.5" customHeight="1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</row>
    <row r="349" spans="1:24" ht="22.5" customHeight="1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</row>
    <row r="350" spans="1:24" ht="22.5" customHeight="1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</row>
    <row r="351" spans="1:24" ht="22.5" customHeight="1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</row>
    <row r="352" spans="1:24" ht="22.5" customHeight="1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</row>
    <row r="353" spans="1:24" ht="22.5" customHeight="1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</row>
    <row r="354" spans="1:24" ht="22.5" customHeight="1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</row>
    <row r="355" spans="1:24" ht="22.5" customHeight="1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</row>
    <row r="356" spans="1:24" ht="22.5" customHeight="1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</row>
    <row r="357" spans="1:24" ht="22.5" customHeight="1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</row>
    <row r="358" spans="1:24" ht="22.5" customHeight="1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</row>
    <row r="359" spans="1:24" ht="22.5" customHeight="1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</row>
    <row r="360" spans="1:24" ht="22.5" customHeight="1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</row>
    <row r="361" spans="1:24" ht="22.5" customHeight="1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</row>
    <row r="362" spans="1:24" ht="22.5" customHeight="1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</row>
    <row r="363" spans="1:24" ht="22.5" customHeight="1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</row>
    <row r="364" spans="1:24" ht="22.5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</row>
    <row r="365" spans="1:24" ht="22.5" customHeight="1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</row>
    <row r="366" spans="1:24" ht="22.5" customHeight="1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</row>
    <row r="367" spans="1:24" ht="22.5" customHeight="1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</row>
    <row r="368" spans="1:24" ht="22.5" customHeight="1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</row>
    <row r="369" spans="1:24" ht="22.5" customHeight="1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</row>
    <row r="370" spans="1:24" ht="22.5" customHeight="1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</row>
    <row r="371" spans="1:24" ht="22.5" customHeight="1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</row>
    <row r="372" spans="1:24" ht="22.5" customHeight="1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</row>
    <row r="373" spans="1:24" ht="22.5" customHeight="1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</row>
    <row r="374" spans="1:24" ht="22.5" customHeight="1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</row>
    <row r="375" spans="1:24" ht="22.5" customHeight="1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</row>
    <row r="376" spans="1:24" ht="22.5" customHeight="1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</row>
    <row r="377" spans="1:24" ht="22.5" customHeight="1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</row>
    <row r="378" spans="1:24" ht="22.5" customHeight="1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</row>
    <row r="379" spans="1:24" ht="22.5" customHeight="1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</row>
    <row r="380" spans="1:24" ht="22.5" customHeight="1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</row>
    <row r="381" spans="1:24" ht="22.5" customHeight="1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</row>
    <row r="382" spans="1:24" ht="22.5" customHeight="1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</row>
    <row r="383" spans="1:24" ht="22.5" customHeight="1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</row>
    <row r="384" spans="1:24" ht="22.5" customHeight="1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</row>
    <row r="385" spans="1:24" ht="22.5" customHeight="1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</row>
    <row r="386" spans="1:24" ht="22.5" customHeight="1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</row>
    <row r="387" spans="1:24" ht="22.5" customHeight="1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</row>
    <row r="388" spans="1:24" ht="22.5" customHeight="1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</row>
    <row r="389" spans="1:24" ht="22.5" customHeight="1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</row>
    <row r="390" spans="1:24" ht="22.5" customHeight="1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</row>
    <row r="391" spans="1:24" ht="22.5" customHeight="1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</row>
    <row r="392" spans="1:24" ht="22.5" customHeight="1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</row>
    <row r="393" spans="1:24" ht="22.5" customHeight="1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</row>
    <row r="394" spans="1:24" ht="22.5" customHeight="1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</row>
    <row r="395" spans="1:24" ht="22.5" customHeight="1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</row>
    <row r="396" spans="1:24" ht="22.5" customHeight="1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</row>
    <row r="397" spans="1:24" ht="22.5" customHeight="1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</row>
    <row r="398" spans="1:24" ht="22.5" customHeight="1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</row>
    <row r="399" spans="1:24" ht="22.5" customHeight="1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</row>
    <row r="400" spans="1:24" ht="22.5" customHeight="1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</row>
    <row r="401" spans="1:24" ht="22.5" customHeight="1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</row>
    <row r="402" spans="1:24" ht="22.5" customHeight="1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</row>
    <row r="403" spans="1:24" ht="22.5" customHeight="1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</row>
    <row r="404" spans="1:24" ht="22.5" customHeight="1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</row>
    <row r="405" spans="1:24" ht="22.5" customHeight="1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</row>
    <row r="406" spans="1:24" ht="22.5" customHeight="1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</row>
    <row r="407" spans="1:24" ht="22.5" customHeight="1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</row>
    <row r="408" spans="1:24" ht="22.5" customHeight="1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</row>
    <row r="409" spans="1:24" ht="22.5" customHeight="1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</row>
    <row r="410" spans="1:24" ht="22.5" customHeight="1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</row>
    <row r="411" spans="1:24" ht="22.5" customHeight="1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</row>
    <row r="412" spans="1:24" ht="22.5" customHeight="1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</row>
    <row r="413" spans="1:24" ht="22.5" customHeight="1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</row>
    <row r="414" spans="1:24" ht="22.5" customHeight="1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</row>
    <row r="415" spans="1:24" ht="22.5" customHeight="1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</row>
    <row r="416" spans="1:24" ht="22.5" customHeight="1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</row>
    <row r="417" spans="1:24" ht="22.5" customHeight="1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</row>
    <row r="418" spans="1:24" ht="22.5" customHeight="1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</row>
    <row r="419" spans="1:24" ht="22.5" customHeight="1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</row>
    <row r="420" spans="1:24" ht="22.5" customHeight="1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</row>
    <row r="421" spans="1:24" ht="22.5" customHeight="1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</row>
    <row r="422" spans="1:24" ht="22.5" customHeight="1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</row>
    <row r="423" spans="1:24" ht="22.5" customHeight="1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</row>
    <row r="424" spans="1:24" ht="22.5" customHeight="1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</row>
    <row r="425" spans="1:24" ht="22.5" customHeight="1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</row>
    <row r="426" spans="1:24" ht="22.5" customHeight="1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</row>
    <row r="427" spans="1:24" ht="22.5" customHeight="1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</row>
    <row r="428" spans="1:24" ht="22.5" customHeight="1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</row>
    <row r="429" spans="1:24" ht="22.5" customHeight="1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</row>
    <row r="430" spans="1:24" ht="22.5" customHeight="1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</row>
    <row r="431" spans="1:24" ht="22.5" customHeight="1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</row>
    <row r="432" spans="1:24" ht="22.5" customHeight="1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</row>
    <row r="433" spans="1:24" ht="22.5" customHeight="1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</row>
    <row r="434" spans="1:24" ht="22.5" customHeight="1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</row>
    <row r="435" spans="1:24" ht="22.5" customHeight="1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</row>
    <row r="436" spans="1:24" ht="22.5" customHeight="1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</row>
    <row r="437" spans="1:24" ht="22.5" customHeight="1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</row>
    <row r="438" spans="1:24" ht="22.5" customHeight="1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</row>
    <row r="439" spans="1:24" ht="22.5" customHeight="1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</row>
    <row r="440" spans="1:24" ht="22.5" customHeight="1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</row>
    <row r="441" spans="1:24" ht="22.5" customHeight="1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</row>
    <row r="442" spans="1:24" ht="22.5" customHeight="1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</row>
    <row r="443" spans="1:24" ht="22.5" customHeight="1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</row>
    <row r="444" spans="1:24" ht="22.5" customHeight="1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</row>
    <row r="445" spans="1:24" ht="22.5" customHeight="1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</row>
    <row r="446" spans="1:24" ht="22.5" customHeight="1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</row>
    <row r="447" spans="1:24" ht="22.5" customHeight="1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</row>
    <row r="448" spans="1:24" ht="22.5" customHeight="1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</row>
    <row r="449" spans="1:24" ht="22.5" customHeight="1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</row>
    <row r="450" spans="1:24" ht="22.5" customHeight="1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</row>
    <row r="451" spans="1:24" ht="22.5" customHeight="1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</row>
    <row r="452" spans="1:24" ht="22.5" customHeight="1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</row>
    <row r="453" spans="1:24" ht="22.5" customHeight="1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</row>
    <row r="454" spans="1:24" ht="22.5" customHeight="1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</row>
    <row r="455" spans="1:24" ht="22.5" customHeight="1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</row>
    <row r="456" spans="1:24" ht="22.5" customHeight="1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</row>
    <row r="457" spans="1:24" ht="22.5" customHeight="1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</row>
    <row r="458" spans="1:24" ht="22.5" customHeight="1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</row>
    <row r="459" spans="1:24" ht="22.5" customHeight="1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</row>
    <row r="460" spans="1:24" ht="22.5" customHeight="1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</row>
    <row r="461" spans="1:24" ht="22.5" customHeight="1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</row>
    <row r="462" spans="1:24" ht="22.5" customHeight="1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</row>
    <row r="463" spans="1:24" ht="22.5" customHeight="1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</row>
    <row r="464" spans="1:24" ht="22.5" customHeight="1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</row>
    <row r="465" spans="1:24" ht="22.5" customHeight="1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</row>
    <row r="466" spans="1:24" ht="22.5" customHeight="1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</row>
    <row r="467" spans="1:24" ht="22.5" customHeight="1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</row>
    <row r="468" spans="1:24" ht="22.5" customHeight="1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</row>
    <row r="469" spans="1:24" ht="22.5" customHeight="1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</row>
    <row r="470" spans="1:24" ht="22.5" customHeight="1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</row>
    <row r="471" spans="1:24" ht="22.5" customHeight="1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</row>
    <row r="472" spans="1:24" ht="22.5" customHeight="1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</row>
    <row r="473" spans="1:24" ht="22.5" customHeight="1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</row>
    <row r="474" spans="1:24" ht="22.5" customHeight="1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</row>
    <row r="475" spans="1:24" ht="22.5" customHeight="1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</row>
    <row r="476" spans="1:24" ht="22.5" customHeight="1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</row>
    <row r="477" spans="1:24" ht="22.5" customHeight="1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</row>
    <row r="478" spans="1:24" ht="22.5" customHeight="1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</row>
    <row r="479" spans="1:24" ht="22.5" customHeight="1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</row>
    <row r="480" spans="1:24" ht="22.5" customHeight="1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</row>
    <row r="481" spans="1:24" ht="22.5" customHeight="1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</row>
    <row r="482" spans="1:24" ht="22.5" customHeight="1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</row>
    <row r="483" spans="1:24" ht="22.5" customHeight="1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</row>
    <row r="484" spans="1:24" ht="22.5" customHeight="1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</row>
    <row r="485" spans="1:24" ht="22.5" customHeight="1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</row>
    <row r="486" spans="1:24" ht="22.5" customHeight="1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</row>
    <row r="487" spans="1:24" ht="22.5" customHeight="1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</row>
    <row r="488" spans="1:24" ht="22.5" customHeight="1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</row>
    <row r="489" spans="1:24" ht="22.5" customHeight="1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</row>
    <row r="490" spans="1:24" ht="22.5" customHeight="1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</row>
    <row r="491" spans="1:24" ht="22.5" customHeight="1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</row>
    <row r="492" spans="1:24" ht="22.5" customHeight="1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</row>
    <row r="493" spans="1:24" ht="22.5" customHeight="1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</row>
    <row r="494" spans="1:24" ht="22.5" customHeight="1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</row>
    <row r="495" spans="1:24" ht="22.5" customHeight="1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</row>
    <row r="496" spans="1:24" ht="22.5" customHeight="1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</row>
    <row r="497" spans="1:24" ht="22.5" customHeight="1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</row>
    <row r="498" spans="1:24" ht="22.5" customHeight="1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</row>
    <row r="499" spans="1:24" ht="22.5" customHeight="1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</row>
    <row r="500" spans="1:24" ht="22.5" customHeight="1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</row>
    <row r="501" spans="1:24" ht="22.5" customHeight="1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</row>
    <row r="502" spans="1:24" ht="22.5" customHeight="1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</row>
    <row r="503" spans="1:24" ht="22.5" customHeight="1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</row>
    <row r="504" spans="1:24" ht="22.5" customHeight="1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</row>
    <row r="505" spans="1:24" ht="22.5" customHeight="1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</row>
    <row r="506" spans="1:24" ht="22.5" customHeight="1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</row>
    <row r="507" spans="1:24" ht="22.5" customHeight="1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</row>
    <row r="508" spans="1:24" ht="22.5" customHeight="1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</row>
    <row r="509" spans="1:24" ht="22.5" customHeight="1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</row>
    <row r="510" spans="1:24" ht="22.5" customHeight="1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</row>
    <row r="511" spans="1:24" ht="22.5" customHeight="1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</row>
    <row r="512" spans="1:24" ht="22.5" customHeight="1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</row>
    <row r="513" spans="1:24" ht="22.5" customHeight="1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</row>
    <row r="514" spans="1:24" ht="22.5" customHeight="1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</row>
    <row r="515" spans="1:24" ht="22.5" customHeight="1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</row>
    <row r="516" spans="1:24" ht="22.5" customHeight="1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</row>
    <row r="517" spans="1:24" ht="22.5" customHeight="1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</row>
    <row r="518" spans="1:24" ht="22.5" customHeight="1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</row>
    <row r="519" spans="1:24" ht="22.5" customHeight="1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</row>
    <row r="520" spans="1:24" ht="22.5" customHeight="1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</row>
    <row r="521" spans="1:24" ht="22.5" customHeight="1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</row>
    <row r="522" spans="1:24" ht="22.5" customHeight="1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</row>
    <row r="523" spans="1:24" ht="22.5" customHeight="1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</row>
    <row r="524" spans="1:24" ht="22.5" customHeight="1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</row>
    <row r="525" spans="1:24" ht="22.5" customHeight="1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</row>
    <row r="526" spans="1:24" ht="22.5" customHeight="1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</row>
    <row r="527" spans="1:24" ht="22.5" customHeight="1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</row>
    <row r="528" spans="1:24" ht="22.5" customHeight="1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</row>
    <row r="529" spans="1:24" ht="22.5" customHeight="1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</row>
    <row r="530" spans="1:24" ht="22.5" customHeight="1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</row>
    <row r="531" spans="1:24" ht="22.5" customHeight="1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</row>
    <row r="532" spans="1:24" ht="22.5" customHeight="1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</row>
    <row r="533" spans="1:24" ht="22.5" customHeight="1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</row>
    <row r="534" spans="1:24" ht="22.5" customHeight="1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</row>
    <row r="535" spans="1:24" ht="22.5" customHeight="1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</row>
    <row r="536" spans="1:24" ht="22.5" customHeight="1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</row>
    <row r="537" spans="1:24" ht="22.5" customHeight="1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</row>
    <row r="538" spans="1:24" ht="22.5" customHeight="1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</row>
    <row r="539" spans="1:24" ht="22.5" customHeight="1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</row>
    <row r="540" spans="1:24" ht="22.5" customHeight="1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</row>
    <row r="541" spans="1:24" ht="22.5" customHeight="1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</row>
    <row r="542" spans="1:24" ht="22.5" customHeight="1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</row>
    <row r="543" spans="1:24" ht="22.5" customHeight="1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</row>
    <row r="544" spans="1:24" ht="22.5" customHeight="1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</row>
    <row r="545" spans="1:24" ht="22.5" customHeight="1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</row>
    <row r="546" spans="1:24" ht="22.5" customHeight="1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</row>
    <row r="547" spans="1:24" ht="22.5" customHeight="1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</row>
    <row r="548" spans="1:24" ht="22.5" customHeight="1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</row>
    <row r="549" spans="1:24" ht="22.5" customHeight="1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</row>
    <row r="550" spans="1:24" ht="22.5" customHeight="1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</row>
    <row r="551" spans="1:24" ht="22.5" customHeight="1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</row>
    <row r="552" spans="1:24" ht="22.5" customHeight="1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</row>
    <row r="553" spans="1:24" ht="22.5" customHeight="1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</row>
    <row r="554" spans="1:24" ht="22.5" customHeight="1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</row>
    <row r="555" spans="1:24" ht="22.5" customHeight="1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</row>
    <row r="556" spans="1:24" ht="22.5" customHeight="1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</row>
    <row r="557" spans="1:24" ht="22.5" customHeight="1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</row>
    <row r="558" spans="1:24" ht="22.5" customHeight="1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</row>
    <row r="559" spans="1:24" ht="22.5" customHeight="1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</row>
    <row r="560" spans="1:24" ht="22.5" customHeight="1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</row>
    <row r="561" spans="1:24" ht="22.5" customHeight="1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</row>
    <row r="562" spans="1:24" ht="22.5" customHeight="1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</row>
    <row r="563" spans="1:24" ht="22.5" customHeight="1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</row>
    <row r="564" spans="1:24" ht="22.5" customHeight="1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</row>
    <row r="565" spans="1:24" ht="22.5" customHeight="1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</row>
    <row r="566" spans="1:24" ht="22.5" customHeight="1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</row>
    <row r="567" spans="1:24" ht="22.5" customHeight="1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</row>
    <row r="568" spans="1:24" ht="22.5" customHeight="1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</row>
    <row r="569" spans="1:24" ht="22.5" customHeight="1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</row>
    <row r="570" spans="1:24" ht="22.5" customHeight="1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</row>
    <row r="571" spans="1:24" ht="22.5" customHeight="1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</row>
    <row r="572" spans="1:24" ht="22.5" customHeight="1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</row>
    <row r="573" spans="1:24" ht="22.5" customHeight="1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</row>
    <row r="574" spans="1:24" ht="22.5" customHeight="1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</row>
    <row r="575" spans="1:24" ht="22.5" customHeight="1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</row>
    <row r="576" spans="1:24" ht="22.5" customHeight="1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</row>
    <row r="577" spans="1:24" ht="22.5" customHeight="1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</row>
    <row r="578" spans="1:24" ht="22.5" customHeight="1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</row>
    <row r="579" spans="1:24" ht="22.5" customHeight="1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</row>
    <row r="580" spans="1:24" ht="22.5" customHeight="1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</row>
    <row r="581" spans="1:24" ht="22.5" customHeight="1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</row>
    <row r="582" spans="1:24" ht="22.5" customHeight="1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</row>
    <row r="583" spans="1:24" ht="22.5" customHeight="1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</row>
    <row r="584" spans="1:24" ht="22.5" customHeight="1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</row>
    <row r="585" spans="1:24" ht="22.5" customHeight="1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</row>
    <row r="586" spans="1:24" ht="22.5" customHeight="1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</row>
    <row r="587" spans="1:24" ht="22.5" customHeight="1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</row>
    <row r="588" spans="1:24" ht="22.5" customHeight="1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</row>
    <row r="589" spans="1:24" ht="22.5" customHeight="1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</row>
    <row r="590" spans="1:24" ht="22.5" customHeight="1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</row>
    <row r="591" spans="1:24" ht="22.5" customHeight="1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</row>
    <row r="592" spans="1:24" ht="22.5" customHeight="1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</row>
    <row r="593" spans="1:24" ht="22.5" customHeight="1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</row>
    <row r="594" spans="1:24" ht="22.5" customHeight="1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</row>
    <row r="595" spans="1:24" ht="22.5" customHeight="1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</row>
    <row r="596" spans="1:24" ht="22.5" customHeight="1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</row>
    <row r="597" spans="1:24" ht="22.5" customHeight="1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</row>
    <row r="598" spans="1:24" ht="22.5" customHeight="1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</row>
    <row r="599" spans="1:24" ht="22.5" customHeight="1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</row>
    <row r="600" spans="1:24" ht="22.5" customHeight="1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</row>
    <row r="601" spans="1:24" ht="22.5" customHeight="1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</row>
    <row r="602" spans="1:24" ht="22.5" customHeight="1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</row>
    <row r="603" spans="1:24" ht="22.5" customHeight="1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</row>
    <row r="604" spans="1:24" ht="22.5" customHeight="1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</row>
    <row r="605" spans="1:24" ht="22.5" customHeight="1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</row>
    <row r="606" spans="1:24" ht="22.5" customHeight="1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</row>
    <row r="607" spans="1:24" ht="22.5" customHeight="1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</row>
    <row r="608" spans="1:24" ht="22.5" customHeight="1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</row>
    <row r="609" spans="1:24" ht="22.5" customHeight="1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</row>
    <row r="610" spans="1:24" ht="22.5" customHeight="1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</row>
    <row r="611" spans="1:24" ht="22.5" customHeight="1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</row>
    <row r="612" spans="1:24" ht="22.5" customHeight="1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</row>
    <row r="613" spans="1:24" ht="22.5" customHeight="1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</row>
    <row r="614" spans="1:24" ht="22.5" customHeight="1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</row>
    <row r="615" spans="1:24" ht="22.5" customHeight="1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</row>
    <row r="616" spans="1:24" ht="22.5" customHeight="1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</row>
    <row r="617" spans="1:24" ht="22.5" customHeight="1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</row>
    <row r="618" spans="1:24" ht="22.5" customHeight="1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</row>
    <row r="619" spans="1:24" ht="22.5" customHeight="1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</row>
    <row r="620" spans="1:24" ht="22.5" customHeight="1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</row>
    <row r="621" spans="1:24" ht="22.5" customHeight="1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</row>
    <row r="622" spans="1:24" ht="22.5" customHeight="1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</row>
    <row r="623" spans="1:24" ht="22.5" customHeight="1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</row>
    <row r="624" spans="1:24" ht="22.5" customHeight="1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</row>
    <row r="625" spans="1:24" ht="22.5" customHeight="1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</row>
    <row r="626" spans="1:24" ht="22.5" customHeight="1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</row>
    <row r="627" spans="1:24" ht="22.5" customHeight="1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</row>
    <row r="628" spans="1:24" ht="22.5" customHeight="1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</row>
    <row r="629" spans="1:24" ht="22.5" customHeight="1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</row>
    <row r="630" spans="1:24" ht="22.5" customHeight="1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</row>
    <row r="631" spans="1:24" ht="22.5" customHeight="1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</row>
    <row r="632" spans="1:24" ht="22.5" customHeight="1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</row>
    <row r="633" spans="1:24" ht="22.5" customHeight="1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</row>
    <row r="634" spans="1:24" ht="22.5" customHeight="1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</row>
    <row r="635" spans="1:24" ht="22.5" customHeight="1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</row>
    <row r="636" spans="1:24" ht="22.5" customHeight="1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</row>
    <row r="637" spans="1:24" ht="22.5" customHeight="1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</row>
    <row r="638" spans="1:24" ht="22.5" customHeight="1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</row>
    <row r="639" spans="1:24" ht="22.5" customHeight="1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</row>
    <row r="640" spans="1:24" ht="22.5" customHeight="1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</row>
    <row r="641" spans="1:24" ht="22.5" customHeight="1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</row>
    <row r="642" spans="1:24" ht="22.5" customHeight="1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</row>
    <row r="643" spans="1:24" ht="22.5" customHeight="1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</row>
    <row r="644" spans="1:24" ht="22.5" customHeight="1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</row>
    <row r="645" spans="1:24" ht="22.5" customHeight="1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</row>
    <row r="646" spans="1:24" ht="22.5" customHeight="1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</row>
    <row r="647" spans="1:24" ht="22.5" customHeight="1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</row>
    <row r="648" spans="1:24" ht="22.5" customHeight="1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</row>
    <row r="649" spans="1:24" ht="22.5" customHeight="1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</row>
    <row r="650" spans="1:24" ht="22.5" customHeight="1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</row>
    <row r="651" spans="1:24" ht="22.5" customHeight="1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</row>
    <row r="652" spans="1:24" ht="22.5" customHeight="1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</row>
    <row r="653" spans="1:24" ht="22.5" customHeight="1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</row>
    <row r="654" spans="1:24" ht="22.5" customHeight="1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</row>
    <row r="655" spans="1:24" ht="22.5" customHeight="1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</row>
    <row r="656" spans="1:24" ht="22.5" customHeight="1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</row>
    <row r="657" spans="1:24" ht="22.5" customHeight="1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</row>
    <row r="658" spans="1:24" ht="22.5" customHeight="1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</row>
    <row r="659" spans="1:24" ht="22.5" customHeight="1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</row>
    <row r="660" spans="1:24" ht="22.5" customHeight="1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</row>
    <row r="661" spans="1:24" ht="22.5" customHeight="1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</row>
    <row r="662" spans="1:24" ht="22.5" customHeight="1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</row>
    <row r="663" spans="1:24" ht="22.5" customHeight="1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</row>
    <row r="664" spans="1:24" ht="22.5" customHeight="1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</row>
    <row r="665" spans="1:24" ht="22.5" customHeight="1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</row>
    <row r="666" spans="1:24" ht="22.5" customHeight="1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</row>
    <row r="667" spans="1:24" ht="22.5" customHeight="1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</row>
    <row r="668" spans="1:24" ht="22.5" customHeight="1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</row>
    <row r="669" spans="1:24" ht="22.5" customHeight="1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</row>
    <row r="670" spans="1:24" ht="22.5" customHeight="1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</row>
    <row r="671" spans="1:24" ht="22.5" customHeight="1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</row>
    <row r="672" spans="1:24" ht="22.5" customHeight="1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</row>
    <row r="673" spans="1:24" ht="22.5" customHeight="1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</row>
    <row r="674" spans="1:24" ht="22.5" customHeight="1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</row>
    <row r="675" spans="1:24" ht="22.5" customHeight="1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</row>
    <row r="676" spans="1:24" ht="22.5" customHeight="1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</row>
    <row r="677" spans="1:24" ht="22.5" customHeight="1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</row>
    <row r="678" spans="1:24" ht="22.5" customHeight="1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</row>
    <row r="679" spans="1:24" ht="22.5" customHeight="1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</row>
    <row r="680" spans="1:24" ht="22.5" customHeight="1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</row>
    <row r="681" spans="1:24" ht="22.5" customHeight="1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</row>
    <row r="682" spans="1:24" ht="22.5" customHeight="1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</row>
    <row r="683" spans="1:24" ht="22.5" customHeight="1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</row>
    <row r="684" spans="1:24" ht="22.5" customHeight="1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</row>
    <row r="685" spans="1:24" ht="22.5" customHeight="1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</row>
    <row r="686" spans="1:24" ht="22.5" customHeight="1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</row>
    <row r="687" spans="1:24" ht="22.5" customHeight="1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</row>
    <row r="688" spans="1:24" ht="22.5" customHeight="1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</row>
    <row r="689" spans="1:24" ht="22.5" customHeight="1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</row>
    <row r="690" spans="1:24" ht="22.5" customHeight="1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</row>
    <row r="691" spans="1:24" ht="22.5" customHeight="1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</row>
    <row r="692" spans="1:24" ht="22.5" customHeight="1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</row>
    <row r="693" spans="1:24" ht="22.5" customHeight="1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</row>
    <row r="694" spans="1:24" ht="22.5" customHeight="1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</row>
    <row r="695" spans="1:24" ht="22.5" customHeight="1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</row>
    <row r="696" spans="1:24" ht="22.5" customHeight="1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</row>
    <row r="697" spans="1:24" ht="22.5" customHeight="1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</row>
    <row r="698" spans="1:24" ht="22.5" customHeight="1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</row>
    <row r="699" spans="1:24" ht="22.5" customHeight="1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</row>
    <row r="700" spans="1:24" ht="22.5" customHeight="1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</row>
    <row r="701" spans="1:24" ht="22.5" customHeight="1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</row>
    <row r="702" spans="1:24" ht="22.5" customHeight="1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</row>
    <row r="703" spans="1:24" ht="22.5" customHeight="1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</row>
    <row r="704" spans="1:24" ht="22.5" customHeight="1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</row>
    <row r="705" spans="1:24" ht="22.5" customHeight="1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</row>
    <row r="706" spans="1:24" ht="22.5" customHeight="1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</row>
    <row r="707" spans="1:24" ht="22.5" customHeight="1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</row>
    <row r="708" spans="1:24" ht="22.5" customHeight="1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</row>
    <row r="709" spans="1:24" ht="22.5" customHeight="1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</row>
    <row r="710" spans="1:24" ht="22.5" customHeight="1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</row>
    <row r="711" spans="1:24" ht="22.5" customHeight="1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</row>
    <row r="712" spans="1:24" ht="22.5" customHeight="1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</row>
    <row r="713" spans="1:24" ht="22.5" customHeight="1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</row>
    <row r="714" spans="1:24" ht="22.5" customHeight="1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</row>
    <row r="715" spans="1:24" ht="22.5" customHeight="1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</row>
    <row r="716" spans="1:24" ht="22.5" customHeight="1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</row>
    <row r="717" spans="1:24" ht="22.5" customHeight="1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</row>
    <row r="718" spans="1:24" ht="22.5" customHeight="1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</row>
    <row r="719" spans="1:24" ht="22.5" customHeight="1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</row>
    <row r="720" spans="1:24" ht="22.5" customHeight="1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</row>
    <row r="721" spans="1:24" ht="22.5" customHeight="1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</row>
    <row r="722" spans="1:24" ht="22.5" customHeight="1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</row>
    <row r="723" spans="1:24" ht="22.5" customHeight="1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</row>
    <row r="724" spans="1:24" ht="22.5" customHeight="1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</row>
    <row r="725" spans="1:24" ht="22.5" customHeight="1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</row>
    <row r="726" spans="1:24" ht="22.5" customHeight="1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</row>
    <row r="727" spans="1:24" ht="22.5" customHeight="1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</row>
    <row r="728" spans="1:24" ht="22.5" customHeight="1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</row>
    <row r="729" spans="1:24" ht="22.5" customHeight="1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</row>
    <row r="730" spans="1:24" ht="22.5" customHeight="1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</row>
    <row r="731" spans="1:24" ht="22.5" customHeight="1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</row>
    <row r="732" spans="1:24" ht="22.5" customHeight="1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</row>
    <row r="733" spans="1:24" ht="22.5" customHeight="1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</row>
    <row r="734" spans="1:24" ht="22.5" customHeight="1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</row>
    <row r="735" spans="1:24" ht="22.5" customHeight="1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</row>
    <row r="736" spans="1:24" ht="22.5" customHeight="1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</row>
    <row r="737" spans="1:24" ht="22.5" customHeight="1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</row>
    <row r="738" spans="1:24" ht="22.5" customHeight="1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</row>
    <row r="739" spans="1:24" ht="22.5" customHeight="1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</row>
    <row r="740" spans="1:24" ht="22.5" customHeight="1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</row>
    <row r="741" spans="1:24" ht="22.5" customHeight="1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</row>
    <row r="742" spans="1:24" ht="22.5" customHeight="1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</row>
    <row r="743" spans="1:24" ht="22.5" customHeight="1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</row>
    <row r="744" spans="1:24" ht="22.5" customHeight="1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</row>
    <row r="745" spans="1:24" ht="22.5" customHeight="1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</row>
    <row r="746" spans="1:24" ht="22.5" customHeight="1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</row>
    <row r="747" spans="1:24" ht="22.5" customHeight="1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</row>
    <row r="748" spans="1:24" ht="22.5" customHeight="1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</row>
    <row r="749" spans="1:24" ht="22.5" customHeight="1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</row>
    <row r="750" spans="1:24" ht="22.5" customHeight="1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</row>
    <row r="751" spans="1:24" ht="22.5" customHeight="1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</row>
    <row r="752" spans="1:24" ht="22.5" customHeight="1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</row>
    <row r="753" spans="1:24" ht="22.5" customHeight="1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</row>
    <row r="754" spans="1:24" ht="22.5" customHeight="1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</row>
    <row r="755" spans="1:24" ht="22.5" customHeight="1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</row>
    <row r="756" spans="1:24" ht="22.5" customHeight="1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</row>
    <row r="757" spans="1:24" ht="22.5" customHeight="1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</row>
    <row r="758" spans="1:24" ht="22.5" customHeight="1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</row>
    <row r="759" spans="1:24" ht="22.5" customHeight="1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</row>
    <row r="760" spans="1:24" ht="22.5" customHeight="1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</row>
    <row r="761" spans="1:24" ht="22.5" customHeight="1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</row>
    <row r="762" spans="1:24" ht="22.5" customHeight="1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</row>
    <row r="763" spans="1:24" ht="22.5" customHeight="1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</row>
    <row r="764" spans="1:24" ht="22.5" customHeight="1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</row>
    <row r="765" spans="1:24" ht="22.5" customHeight="1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</row>
    <row r="766" spans="1:24" ht="22.5" customHeight="1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</row>
    <row r="767" spans="1:24" ht="22.5" customHeight="1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</row>
    <row r="768" spans="1:24" ht="22.5" customHeight="1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</row>
    <row r="769" spans="1:24" ht="22.5" customHeight="1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</row>
    <row r="770" spans="1:24" ht="22.5" customHeight="1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</row>
    <row r="771" spans="1:24" ht="22.5" customHeight="1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</row>
    <row r="772" spans="1:24" ht="22.5" customHeight="1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</row>
    <row r="773" spans="1:24" ht="22.5" customHeight="1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</row>
    <row r="774" spans="1:24" ht="22.5" customHeight="1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</row>
    <row r="775" spans="1:24" ht="22.5" customHeight="1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</row>
    <row r="776" spans="1:24" ht="22.5" customHeight="1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</row>
    <row r="777" spans="1:24" ht="22.5" customHeight="1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</row>
    <row r="778" spans="1:24" ht="22.5" customHeight="1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</row>
    <row r="779" spans="1:24" ht="22.5" customHeight="1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</row>
    <row r="780" spans="1:24" ht="22.5" customHeight="1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</row>
    <row r="781" spans="1:24" ht="22.5" customHeight="1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</row>
    <row r="782" spans="1:24" ht="22.5" customHeight="1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</row>
    <row r="783" spans="1:24" ht="22.5" customHeight="1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</row>
    <row r="784" spans="1:24" ht="22.5" customHeight="1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</row>
    <row r="785" spans="1:24" ht="22.5" customHeight="1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</row>
    <row r="786" spans="1:24" ht="22.5" customHeight="1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</row>
    <row r="787" spans="1:24" ht="22.5" customHeight="1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</row>
    <row r="788" spans="1:24" ht="22.5" customHeight="1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</row>
    <row r="789" spans="1:24" ht="22.5" customHeight="1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</row>
    <row r="790" spans="1:24" ht="22.5" customHeight="1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</row>
    <row r="791" spans="1:24" ht="22.5" customHeight="1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</row>
    <row r="792" spans="1:24" ht="22.5" customHeight="1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</row>
    <row r="793" spans="1:24" ht="22.5" customHeight="1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</row>
    <row r="794" spans="1:24" ht="22.5" customHeight="1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</row>
    <row r="795" spans="1:24" ht="22.5" customHeight="1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</row>
    <row r="796" spans="1:24" ht="22.5" customHeight="1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</row>
    <row r="797" spans="1:24" ht="22.5" customHeight="1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</row>
    <row r="798" spans="1:24" ht="22.5" customHeight="1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</row>
    <row r="799" spans="1:24" ht="22.5" customHeight="1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</row>
    <row r="800" spans="1:24" ht="22.5" customHeight="1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</row>
    <row r="801" spans="1:24" ht="22.5" customHeight="1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</row>
    <row r="802" spans="1:24" ht="22.5" customHeight="1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</row>
    <row r="803" spans="1:24" ht="22.5" customHeight="1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</row>
    <row r="804" spans="1:24" ht="22.5" customHeight="1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</row>
    <row r="805" spans="1:24" ht="22.5" customHeight="1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</row>
    <row r="806" spans="1:24" ht="22.5" customHeight="1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</row>
    <row r="807" spans="1:24" ht="22.5" customHeight="1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</row>
    <row r="808" spans="1:24" ht="22.5" customHeight="1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</row>
    <row r="809" spans="1:24" ht="22.5" customHeight="1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</row>
    <row r="810" spans="1:24" ht="22.5" customHeight="1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</row>
    <row r="811" spans="1:24" ht="22.5" customHeight="1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</row>
    <row r="812" spans="1:24" ht="22.5" customHeight="1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</row>
    <row r="813" spans="1:24" ht="22.5" customHeight="1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</row>
    <row r="814" spans="1:24" ht="22.5" customHeight="1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</row>
    <row r="815" spans="1:24" ht="22.5" customHeight="1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</row>
    <row r="816" spans="1:24" ht="22.5" customHeight="1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</row>
    <row r="817" spans="1:24" ht="22.5" customHeight="1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</row>
    <row r="818" spans="1:24" ht="22.5" customHeight="1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</row>
    <row r="819" spans="1:24" ht="22.5" customHeight="1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</row>
    <row r="820" spans="1:24" ht="22.5" customHeight="1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</row>
    <row r="821" spans="1:24" ht="22.5" customHeight="1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</row>
    <row r="822" spans="1:24" ht="22.5" customHeight="1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</row>
    <row r="823" spans="1:24" ht="22.5" customHeight="1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</row>
    <row r="824" spans="1:24" ht="22.5" customHeight="1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</row>
    <row r="825" spans="1:24" ht="22.5" customHeight="1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</row>
    <row r="826" spans="1:24" ht="22.5" customHeight="1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</row>
    <row r="827" spans="1:24" ht="22.5" customHeight="1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</row>
    <row r="828" spans="1:24" ht="22.5" customHeight="1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</row>
    <row r="829" spans="1:24" ht="22.5" customHeight="1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</row>
    <row r="830" spans="1:24" ht="22.5" customHeight="1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</row>
    <row r="831" spans="1:24" ht="22.5" customHeight="1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</row>
    <row r="832" spans="1:24" ht="22.5" customHeight="1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</row>
    <row r="833" spans="1:24" ht="22.5" customHeight="1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</row>
    <row r="834" spans="1:24" ht="22.5" customHeight="1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</row>
    <row r="835" spans="1:24" ht="22.5" customHeight="1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</row>
    <row r="836" spans="1:24" ht="22.5" customHeight="1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</row>
    <row r="837" spans="1:24" ht="22.5" customHeight="1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</row>
    <row r="838" spans="1:24" ht="22.5" customHeight="1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</row>
    <row r="839" spans="1:24" ht="22.5" customHeight="1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</row>
    <row r="840" spans="1:24" ht="22.5" customHeight="1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</row>
    <row r="841" spans="1:24" ht="22.5" customHeight="1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</row>
    <row r="842" spans="1:24" ht="22.5" customHeight="1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</row>
    <row r="843" spans="1:24" ht="13.2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</row>
    <row r="844" spans="1:24" ht="13.2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</row>
    <row r="845" spans="1:24" ht="13.2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</row>
    <row r="846" spans="1:24" ht="13.2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</row>
    <row r="847" spans="1:24" ht="13.2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</row>
    <row r="848" spans="1:24" ht="13.2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</row>
    <row r="849" spans="1:24" ht="13.2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</row>
  </sheetData>
  <mergeCells count="30">
    <mergeCell ref="B2:M6"/>
    <mergeCell ref="B8:M8"/>
    <mergeCell ref="B9:M9"/>
    <mergeCell ref="B10:M10"/>
    <mergeCell ref="B11:M11"/>
    <mergeCell ref="B32:M32"/>
    <mergeCell ref="B33:M33"/>
    <mergeCell ref="B34:M34"/>
    <mergeCell ref="B59:M59"/>
    <mergeCell ref="B60:M60"/>
    <mergeCell ref="B61:M61"/>
    <mergeCell ref="B62:M62"/>
    <mergeCell ref="B89:M89"/>
    <mergeCell ref="B90:M90"/>
    <mergeCell ref="B91:M91"/>
    <mergeCell ref="B112:M112"/>
    <mergeCell ref="B113:M113"/>
    <mergeCell ref="B114:M114"/>
    <mergeCell ref="B137:M137"/>
    <mergeCell ref="B138:M138"/>
    <mergeCell ref="B139:M139"/>
    <mergeCell ref="B198:M198"/>
    <mergeCell ref="B199:M199"/>
    <mergeCell ref="B140:M140"/>
    <mergeCell ref="B168:M168"/>
    <mergeCell ref="B169:M169"/>
    <mergeCell ref="B170:M170"/>
    <mergeCell ref="B191:M191"/>
    <mergeCell ref="B192:M192"/>
    <mergeCell ref="B197:M19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outlinePr summaryBelow="0" summaryRight="0"/>
  </sheetPr>
  <dimension ref="A1:Z1078"/>
  <sheetViews>
    <sheetView showGridLines="0" zoomScale="90" zoomScaleNormal="90" workbookViewId="0">
      <selection activeCell="A81" sqref="A81"/>
    </sheetView>
  </sheetViews>
  <sheetFormatPr baseColWidth="10" defaultColWidth="12.6640625" defaultRowHeight="15.75" customHeight="1"/>
  <cols>
    <col min="1" max="1" width="2.6640625" style="49" customWidth="1"/>
    <col min="2" max="3" width="18.88671875" style="49" customWidth="1"/>
    <col min="4" max="4" width="21.33203125" style="49" customWidth="1"/>
    <col min="5" max="5" width="5.109375" style="49" customWidth="1"/>
    <col min="6" max="6" width="11.33203125" style="49" customWidth="1"/>
    <col min="7" max="7" width="2.6640625" style="49" customWidth="1"/>
    <col min="8" max="9" width="18.88671875" style="49" customWidth="1"/>
    <col min="10" max="10" width="21.33203125" style="49" customWidth="1"/>
    <col min="11" max="11" width="5.109375" style="49" customWidth="1"/>
    <col min="12" max="12" width="11.33203125" style="49" customWidth="1"/>
    <col min="13" max="13" width="2.6640625" style="49" customWidth="1"/>
    <col min="14" max="15" width="18.88671875" style="49" customWidth="1"/>
    <col min="16" max="16" width="2.6640625" style="49" customWidth="1"/>
    <col min="17" max="16384" width="12.6640625" style="49"/>
  </cols>
  <sheetData>
    <row r="1" spans="1:26" ht="13.2">
      <c r="A1" s="47"/>
      <c r="B1" s="47"/>
      <c r="C1" s="47"/>
      <c r="D1" s="47"/>
      <c r="E1" s="54"/>
      <c r="F1" s="54"/>
      <c r="G1" s="47"/>
      <c r="H1" s="47"/>
      <c r="I1" s="47"/>
      <c r="J1" s="47"/>
      <c r="K1" s="47"/>
      <c r="L1" s="47"/>
      <c r="M1" s="47"/>
      <c r="N1" s="55"/>
      <c r="O1" s="55"/>
      <c r="P1" s="55"/>
      <c r="Q1" s="56"/>
      <c r="R1" s="56"/>
      <c r="S1" s="56"/>
      <c r="T1" s="47"/>
      <c r="U1" s="47"/>
      <c r="V1" s="47"/>
      <c r="W1" s="47"/>
      <c r="X1" s="47"/>
      <c r="Y1" s="47"/>
      <c r="Z1" s="47"/>
    </row>
    <row r="2" spans="1:26" ht="25.2">
      <c r="A2" s="47"/>
      <c r="B2" s="57" t="s">
        <v>255</v>
      </c>
      <c r="C2" s="58"/>
      <c r="D2" s="47"/>
      <c r="E2" s="54"/>
      <c r="F2" s="54"/>
      <c r="G2" s="47"/>
      <c r="H2" s="47"/>
      <c r="I2" s="47"/>
      <c r="J2" s="47"/>
      <c r="K2" s="47"/>
      <c r="L2" s="47"/>
      <c r="M2" s="47"/>
      <c r="N2" s="55"/>
      <c r="O2" s="55"/>
      <c r="P2" s="55"/>
      <c r="Q2" s="56"/>
      <c r="R2" s="56"/>
      <c r="S2" s="56"/>
      <c r="T2" s="47"/>
      <c r="U2" s="47"/>
      <c r="V2" s="47"/>
      <c r="W2" s="47"/>
      <c r="X2" s="47"/>
      <c r="Y2" s="47"/>
      <c r="Z2" s="47"/>
    </row>
    <row r="3" spans="1:26" ht="22.5" customHeight="1">
      <c r="A3" s="47"/>
      <c r="B3" s="47"/>
      <c r="C3" s="47"/>
      <c r="D3" s="47"/>
      <c r="E3" s="54"/>
      <c r="F3" s="54"/>
      <c r="G3" s="47"/>
      <c r="H3" s="47"/>
      <c r="I3" s="47"/>
      <c r="J3" s="47"/>
      <c r="K3" s="47"/>
      <c r="L3" s="47"/>
      <c r="M3" s="47"/>
      <c r="N3" s="55"/>
      <c r="O3" s="55"/>
      <c r="P3" s="55"/>
      <c r="Q3" s="56"/>
      <c r="R3" s="56"/>
      <c r="S3" s="56"/>
      <c r="T3" s="47"/>
      <c r="U3" s="47"/>
      <c r="V3" s="47"/>
      <c r="W3" s="47"/>
      <c r="X3" s="47"/>
      <c r="Y3" s="47"/>
      <c r="Z3" s="47"/>
    </row>
    <row r="4" spans="1:26" ht="22.5" customHeight="1">
      <c r="A4" s="47"/>
      <c r="B4" s="59" t="s">
        <v>256</v>
      </c>
      <c r="C4" s="60">
        <v>45292</v>
      </c>
      <c r="D4" s="47"/>
      <c r="E4" s="54"/>
      <c r="F4" s="54"/>
      <c r="G4" s="47"/>
      <c r="H4" s="47"/>
      <c r="I4" s="47"/>
      <c r="J4" s="47"/>
      <c r="K4" s="47"/>
      <c r="L4" s="47"/>
      <c r="M4" s="47"/>
      <c r="N4" s="55"/>
      <c r="O4" s="55"/>
      <c r="P4" s="55"/>
      <c r="Q4" s="56"/>
      <c r="R4" s="56"/>
      <c r="S4" s="56"/>
      <c r="T4" s="47"/>
      <c r="U4" s="47"/>
      <c r="V4" s="47"/>
      <c r="W4" s="47"/>
      <c r="X4" s="47"/>
      <c r="Y4" s="47"/>
      <c r="Z4" s="47"/>
    </row>
    <row r="5" spans="1:26" ht="22.5" customHeight="1">
      <c r="A5" s="47"/>
      <c r="B5" s="61"/>
      <c r="C5" s="61"/>
      <c r="D5" s="47"/>
      <c r="E5" s="54"/>
      <c r="F5" s="54"/>
      <c r="G5" s="47"/>
      <c r="H5" s="47"/>
      <c r="I5" s="47"/>
      <c r="J5" s="47"/>
      <c r="K5" s="47"/>
      <c r="L5" s="47"/>
      <c r="M5" s="47"/>
      <c r="N5" s="55"/>
      <c r="O5" s="55"/>
      <c r="P5" s="55"/>
      <c r="Q5" s="56"/>
      <c r="R5" s="56"/>
      <c r="S5" s="56"/>
      <c r="T5" s="47"/>
      <c r="U5" s="47"/>
      <c r="V5" s="47"/>
      <c r="W5" s="47"/>
      <c r="X5" s="47"/>
      <c r="Y5" s="47"/>
      <c r="Z5" s="47"/>
    </row>
    <row r="6" spans="1:26" ht="22.5" customHeight="1">
      <c r="A6" s="47"/>
      <c r="B6" s="62" t="s">
        <v>257</v>
      </c>
      <c r="C6" s="63" t="s">
        <v>14</v>
      </c>
      <c r="D6" s="47"/>
      <c r="E6" s="54"/>
      <c r="F6" s="54"/>
      <c r="G6" s="47"/>
      <c r="H6" s="47"/>
      <c r="I6" s="47"/>
      <c r="J6" s="47"/>
      <c r="K6" s="47"/>
      <c r="L6" s="47"/>
      <c r="M6" s="47"/>
      <c r="N6" s="55"/>
      <c r="O6" s="55"/>
      <c r="P6" s="55"/>
      <c r="Q6" s="56"/>
      <c r="R6" s="56"/>
      <c r="S6" s="56"/>
      <c r="T6" s="47"/>
      <c r="U6" s="47"/>
      <c r="V6" s="47"/>
      <c r="W6" s="47"/>
      <c r="X6" s="47"/>
      <c r="Y6" s="47"/>
      <c r="Z6" s="47"/>
    </row>
    <row r="7" spans="1:26" ht="22.5" customHeight="1">
      <c r="A7" s="47"/>
      <c r="B7" s="47"/>
      <c r="C7" s="47"/>
      <c r="D7" s="47"/>
      <c r="E7" s="54"/>
      <c r="F7" s="54"/>
      <c r="G7" s="47"/>
      <c r="H7" s="47"/>
      <c r="I7" s="47"/>
      <c r="J7" s="47"/>
      <c r="K7" s="47"/>
      <c r="L7" s="47"/>
      <c r="M7" s="47"/>
      <c r="N7" s="55"/>
      <c r="O7" s="55"/>
      <c r="P7" s="55"/>
      <c r="Q7" s="56"/>
      <c r="R7" s="56"/>
      <c r="S7" s="56"/>
      <c r="T7" s="47"/>
      <c r="U7" s="47"/>
      <c r="V7" s="47"/>
      <c r="W7" s="47"/>
      <c r="X7" s="47"/>
      <c r="Y7" s="47"/>
      <c r="Z7" s="47"/>
    </row>
    <row r="8" spans="1:26" ht="22.5" customHeight="1">
      <c r="A8" s="47"/>
      <c r="B8" s="64" t="s">
        <v>258</v>
      </c>
      <c r="C8" s="65"/>
      <c r="D8" s="47"/>
      <c r="E8" s="54"/>
      <c r="F8" s="54"/>
      <c r="G8" s="47"/>
      <c r="H8" s="47"/>
      <c r="I8" s="47"/>
      <c r="J8" s="47"/>
      <c r="K8" s="47"/>
      <c r="L8" s="47"/>
      <c r="M8" s="47"/>
      <c r="N8" s="55"/>
      <c r="O8" s="55"/>
      <c r="P8" s="55"/>
      <c r="Q8" s="56"/>
      <c r="R8" s="56"/>
      <c r="S8" s="56"/>
      <c r="T8" s="47"/>
      <c r="U8" s="47"/>
      <c r="V8" s="47"/>
      <c r="W8" s="47"/>
      <c r="X8" s="47"/>
      <c r="Y8" s="47"/>
      <c r="Z8" s="47"/>
    </row>
    <row r="9" spans="1:26" ht="22.5" customHeight="1">
      <c r="A9" s="47"/>
      <c r="B9" s="47"/>
      <c r="C9" s="47"/>
      <c r="D9" s="47"/>
      <c r="E9" s="54"/>
      <c r="F9" s="54"/>
      <c r="G9" s="47"/>
      <c r="H9" s="47"/>
      <c r="I9" s="47"/>
      <c r="J9" s="47"/>
      <c r="K9" s="47"/>
      <c r="L9" s="47"/>
      <c r="M9" s="47"/>
      <c r="N9" s="55"/>
      <c r="O9" s="55"/>
      <c r="P9" s="55"/>
      <c r="Q9" s="56"/>
      <c r="R9" s="56"/>
      <c r="S9" s="56"/>
      <c r="T9" s="47"/>
      <c r="U9" s="47"/>
      <c r="V9" s="47"/>
      <c r="W9" s="47"/>
      <c r="X9" s="47"/>
      <c r="Y9" s="47"/>
      <c r="Z9" s="47"/>
    </row>
    <row r="10" spans="1:26" ht="22.5" customHeight="1">
      <c r="A10" s="47"/>
      <c r="B10" s="193" t="s">
        <v>259</v>
      </c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7"/>
      <c r="Q10" s="56"/>
      <c r="R10" s="56"/>
      <c r="S10" s="56"/>
      <c r="T10" s="47"/>
      <c r="U10" s="47"/>
      <c r="V10" s="47"/>
      <c r="W10" s="47"/>
      <c r="X10" s="47"/>
      <c r="Y10" s="47"/>
      <c r="Z10" s="47"/>
    </row>
    <row r="11" spans="1:26" ht="22.5" customHeight="1">
      <c r="A11" s="47"/>
      <c r="B11" s="178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9"/>
      <c r="Q11" s="56"/>
      <c r="R11" s="56"/>
      <c r="S11" s="56"/>
      <c r="T11" s="47"/>
      <c r="U11" s="47"/>
      <c r="V11" s="47"/>
      <c r="W11" s="47"/>
      <c r="X11" s="47"/>
      <c r="Y11" s="47"/>
      <c r="Z11" s="47"/>
    </row>
    <row r="12" spans="1:26" ht="22.5" customHeight="1">
      <c r="A12" s="47"/>
      <c r="B12" s="178"/>
      <c r="C12" s="174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9"/>
      <c r="Q12" s="56"/>
      <c r="R12" s="56"/>
      <c r="S12" s="56"/>
      <c r="T12" s="47"/>
      <c r="U12" s="47"/>
      <c r="V12" s="47"/>
      <c r="W12" s="47"/>
      <c r="X12" s="47"/>
      <c r="Y12" s="47"/>
      <c r="Z12" s="47"/>
    </row>
    <row r="13" spans="1:26" ht="22.5" customHeight="1">
      <c r="A13" s="47"/>
      <c r="B13" s="178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9"/>
      <c r="Q13" s="56"/>
      <c r="R13" s="56" t="s">
        <v>228</v>
      </c>
      <c r="S13" s="56" t="s">
        <v>229</v>
      </c>
      <c r="T13" s="47"/>
      <c r="U13" s="47"/>
      <c r="V13" s="47"/>
      <c r="W13" s="47"/>
      <c r="X13" s="47"/>
      <c r="Y13" s="47"/>
      <c r="Z13" s="47"/>
    </row>
    <row r="14" spans="1:26" ht="22.5" customHeight="1">
      <c r="A14" s="47"/>
      <c r="B14" s="66"/>
      <c r="C14" s="67"/>
      <c r="D14" s="68"/>
      <c r="E14" s="196"/>
      <c r="F14" s="174"/>
      <c r="G14" s="69"/>
      <c r="H14" s="68"/>
      <c r="I14" s="67"/>
      <c r="J14" s="68"/>
      <c r="K14" s="196"/>
      <c r="L14" s="174"/>
      <c r="M14" s="69"/>
      <c r="N14" s="68"/>
      <c r="O14" s="67"/>
      <c r="P14" s="70"/>
      <c r="Q14" s="56"/>
      <c r="R14" s="71" t="str">
        <f t="shared" ref="R14:R23" si="0">C15</f>
        <v>Blu Banca Old</v>
      </c>
      <c r="S14" s="71" t="str">
        <f t="shared" ref="S14:S23" si="1">C52</f>
        <v>Optima</v>
      </c>
      <c r="T14" s="47"/>
      <c r="U14" s="47"/>
      <c r="V14" s="47"/>
      <c r="W14" s="47"/>
      <c r="X14" s="47"/>
      <c r="Y14" s="47"/>
      <c r="Z14" s="47"/>
    </row>
    <row r="15" spans="1:26" ht="22.5" customHeight="1">
      <c r="A15" s="47"/>
      <c r="B15" s="72">
        <v>1</v>
      </c>
      <c r="C15" s="73" t="s">
        <v>91</v>
      </c>
      <c r="D15" s="74">
        <v>11</v>
      </c>
      <c r="E15" s="185"/>
      <c r="F15" s="186"/>
      <c r="G15" s="69"/>
      <c r="H15" s="74">
        <v>21</v>
      </c>
      <c r="I15" s="73"/>
      <c r="J15" s="74">
        <v>31</v>
      </c>
      <c r="K15" s="185"/>
      <c r="L15" s="186"/>
      <c r="M15" s="69"/>
      <c r="N15" s="74">
        <v>41</v>
      </c>
      <c r="O15" s="73"/>
      <c r="P15" s="70"/>
      <c r="Q15" s="56"/>
      <c r="R15" s="71" t="str">
        <f t="shared" si="0"/>
        <v>Blu Banca Horeca</v>
      </c>
      <c r="S15" s="71" t="str">
        <f t="shared" si="1"/>
        <v>Affitto</v>
      </c>
      <c r="T15" s="47"/>
      <c r="U15" s="47"/>
      <c r="V15" s="47"/>
      <c r="W15" s="47"/>
      <c r="X15" s="47"/>
      <c r="Y15" s="47"/>
      <c r="Z15" s="47"/>
    </row>
    <row r="16" spans="1:26" ht="22.5" customHeight="1">
      <c r="A16" s="47"/>
      <c r="B16" s="72">
        <v>2</v>
      </c>
      <c r="C16" s="75" t="s">
        <v>92</v>
      </c>
      <c r="D16" s="74">
        <v>12</v>
      </c>
      <c r="E16" s="189"/>
      <c r="F16" s="190"/>
      <c r="G16" s="69"/>
      <c r="H16" s="74">
        <v>22</v>
      </c>
      <c r="I16" s="75"/>
      <c r="J16" s="74">
        <v>32</v>
      </c>
      <c r="K16" s="189"/>
      <c r="L16" s="190"/>
      <c r="M16" s="69"/>
      <c r="N16" s="74">
        <v>42</v>
      </c>
      <c r="O16" s="75"/>
      <c r="P16" s="70"/>
      <c r="Q16" s="56"/>
      <c r="R16" s="71" t="str">
        <f t="shared" si="0"/>
        <v>FINO A</v>
      </c>
      <c r="S16" s="71" t="str">
        <f t="shared" si="1"/>
        <v>Carburante</v>
      </c>
      <c r="T16" s="47"/>
      <c r="U16" s="47"/>
      <c r="V16" s="47"/>
      <c r="W16" s="47"/>
      <c r="X16" s="47"/>
      <c r="Y16" s="47"/>
      <c r="Z16" s="47"/>
    </row>
    <row r="17" spans="1:26" ht="22.5" customHeight="1">
      <c r="A17" s="47"/>
      <c r="B17" s="72">
        <v>3</v>
      </c>
      <c r="C17" s="75" t="s">
        <v>260</v>
      </c>
      <c r="D17" s="74">
        <v>13</v>
      </c>
      <c r="E17" s="189"/>
      <c r="F17" s="190"/>
      <c r="G17" s="69"/>
      <c r="H17" s="74">
        <v>23</v>
      </c>
      <c r="I17" s="75"/>
      <c r="J17" s="74">
        <v>33</v>
      </c>
      <c r="K17" s="189"/>
      <c r="L17" s="190"/>
      <c r="M17" s="69"/>
      <c r="N17" s="74">
        <v>43</v>
      </c>
      <c r="O17" s="75"/>
      <c r="P17" s="70"/>
      <c r="Q17" s="56"/>
      <c r="R17" s="71" t="str">
        <f t="shared" si="0"/>
        <v>POS</v>
      </c>
      <c r="S17" s="71" t="str">
        <f t="shared" si="1"/>
        <v>Provvigioni Guido</v>
      </c>
      <c r="T17" s="47"/>
      <c r="U17" s="47"/>
      <c r="V17" s="47"/>
      <c r="W17" s="47"/>
      <c r="X17" s="47"/>
      <c r="Y17" s="47"/>
      <c r="Z17" s="47"/>
    </row>
    <row r="18" spans="1:26" ht="22.5" customHeight="1">
      <c r="A18" s="47"/>
      <c r="B18" s="72">
        <v>4</v>
      </c>
      <c r="C18" s="75" t="s">
        <v>93</v>
      </c>
      <c r="D18" s="74">
        <v>14</v>
      </c>
      <c r="E18" s="189"/>
      <c r="F18" s="190"/>
      <c r="G18" s="69"/>
      <c r="H18" s="74">
        <v>24</v>
      </c>
      <c r="I18" s="75"/>
      <c r="J18" s="74">
        <v>34</v>
      </c>
      <c r="K18" s="189"/>
      <c r="L18" s="190"/>
      <c r="M18" s="69"/>
      <c r="N18" s="74">
        <v>44</v>
      </c>
      <c r="O18" s="75"/>
      <c r="P18" s="70"/>
      <c r="Q18" s="56"/>
      <c r="R18" s="71" t="str">
        <f t="shared" si="0"/>
        <v>Contanti</v>
      </c>
      <c r="S18" s="71" t="str">
        <f t="shared" si="1"/>
        <v>Provvigioni Alex</v>
      </c>
      <c r="T18" s="47"/>
      <c r="U18" s="47"/>
      <c r="V18" s="47"/>
      <c r="W18" s="47"/>
      <c r="X18" s="47"/>
      <c r="Y18" s="47"/>
      <c r="Z18" s="47"/>
    </row>
    <row r="19" spans="1:26" ht="22.5" customHeight="1">
      <c r="A19" s="47"/>
      <c r="B19" s="72">
        <v>5</v>
      </c>
      <c r="C19" s="75" t="s">
        <v>95</v>
      </c>
      <c r="D19" s="74">
        <v>15</v>
      </c>
      <c r="E19" s="189"/>
      <c r="F19" s="190"/>
      <c r="G19" s="69"/>
      <c r="H19" s="74">
        <v>25</v>
      </c>
      <c r="I19" s="75"/>
      <c r="J19" s="74">
        <v>35</v>
      </c>
      <c r="K19" s="189"/>
      <c r="L19" s="190"/>
      <c r="M19" s="69"/>
      <c r="N19" s="74">
        <v>45</v>
      </c>
      <c r="O19" s="75"/>
      <c r="P19" s="70"/>
      <c r="Q19" s="56"/>
      <c r="R19" s="71" t="str">
        <f t="shared" si="0"/>
        <v>Beat Eventi</v>
      </c>
      <c r="S19" s="71" t="str">
        <f t="shared" si="1"/>
        <v>Paolo</v>
      </c>
      <c r="T19" s="47"/>
      <c r="U19" s="47"/>
      <c r="V19" s="47"/>
      <c r="W19" s="47"/>
      <c r="X19" s="47"/>
      <c r="Y19" s="47"/>
      <c r="Z19" s="47"/>
    </row>
    <row r="20" spans="1:26" ht="22.5" customHeight="1">
      <c r="A20" s="47"/>
      <c r="B20" s="72">
        <v>6</v>
      </c>
      <c r="C20" s="75" t="s">
        <v>120</v>
      </c>
      <c r="D20" s="74">
        <v>16</v>
      </c>
      <c r="E20" s="189"/>
      <c r="F20" s="190"/>
      <c r="G20" s="69"/>
      <c r="H20" s="74">
        <v>26</v>
      </c>
      <c r="I20" s="75"/>
      <c r="J20" s="74">
        <v>36</v>
      </c>
      <c r="K20" s="189"/>
      <c r="L20" s="190"/>
      <c r="M20" s="69"/>
      <c r="N20" s="74">
        <v>46</v>
      </c>
      <c r="O20" s="75"/>
      <c r="P20" s="70"/>
      <c r="Q20" s="56"/>
      <c r="R20" s="71" t="str">
        <f t="shared" si="0"/>
        <v>Guido</v>
      </c>
      <c r="S20" s="71" t="str">
        <f t="shared" si="1"/>
        <v>Assicurazione</v>
      </c>
      <c r="T20" s="47"/>
      <c r="U20" s="47"/>
      <c r="V20" s="47"/>
      <c r="W20" s="47"/>
      <c r="X20" s="47"/>
      <c r="Y20" s="47"/>
      <c r="Z20" s="47"/>
    </row>
    <row r="21" spans="1:26" ht="22.5" customHeight="1">
      <c r="A21" s="47"/>
      <c r="B21" s="72">
        <v>7</v>
      </c>
      <c r="C21" s="75" t="s">
        <v>94</v>
      </c>
      <c r="D21" s="74">
        <v>17</v>
      </c>
      <c r="E21" s="189"/>
      <c r="F21" s="190"/>
      <c r="G21" s="69"/>
      <c r="H21" s="74">
        <v>27</v>
      </c>
      <c r="I21" s="75"/>
      <c r="J21" s="74">
        <v>37</v>
      </c>
      <c r="K21" s="189"/>
      <c r="L21" s="190"/>
      <c r="M21" s="69"/>
      <c r="N21" s="74">
        <v>47</v>
      </c>
      <c r="O21" s="75"/>
      <c r="P21" s="70"/>
      <c r="Q21" s="56"/>
      <c r="R21" s="71" t="str">
        <f t="shared" si="0"/>
        <v>Ristorcaffè</v>
      </c>
      <c r="S21" s="71" t="str">
        <f t="shared" si="1"/>
        <v>Commercialista</v>
      </c>
      <c r="T21" s="47"/>
      <c r="U21" s="47"/>
      <c r="V21" s="47"/>
      <c r="W21" s="47"/>
      <c r="X21" s="47"/>
      <c r="Y21" s="47"/>
      <c r="Z21" s="47"/>
    </row>
    <row r="22" spans="1:26" ht="22.5" customHeight="1">
      <c r="A22" s="47"/>
      <c r="B22" s="72">
        <v>8</v>
      </c>
      <c r="C22" s="75" t="s">
        <v>122</v>
      </c>
      <c r="D22" s="74">
        <v>18</v>
      </c>
      <c r="E22" s="189"/>
      <c r="F22" s="190"/>
      <c r="G22" s="69"/>
      <c r="H22" s="74">
        <v>28</v>
      </c>
      <c r="I22" s="75"/>
      <c r="J22" s="74">
        <v>38</v>
      </c>
      <c r="K22" s="189"/>
      <c r="L22" s="190"/>
      <c r="M22" s="69"/>
      <c r="N22" s="74">
        <v>48</v>
      </c>
      <c r="O22" s="75"/>
      <c r="P22" s="70"/>
      <c r="Q22" s="56"/>
      <c r="R22" s="71">
        <f t="shared" si="0"/>
        <v>0</v>
      </c>
      <c r="S22" s="71" t="str">
        <f t="shared" si="1"/>
        <v>Manutenzione</v>
      </c>
      <c r="T22" s="47"/>
      <c r="U22" s="47"/>
      <c r="V22" s="47"/>
      <c r="W22" s="47"/>
      <c r="X22" s="47"/>
      <c r="Y22" s="47"/>
      <c r="Z22" s="47"/>
    </row>
    <row r="23" spans="1:26" ht="22.5" customHeight="1">
      <c r="A23" s="47"/>
      <c r="B23" s="72">
        <v>9</v>
      </c>
      <c r="C23" s="75"/>
      <c r="D23" s="74">
        <v>19</v>
      </c>
      <c r="E23" s="189"/>
      <c r="F23" s="190"/>
      <c r="G23" s="69"/>
      <c r="H23" s="74">
        <v>29</v>
      </c>
      <c r="I23" s="75"/>
      <c r="J23" s="74">
        <v>39</v>
      </c>
      <c r="K23" s="189"/>
      <c r="L23" s="190"/>
      <c r="M23" s="69"/>
      <c r="N23" s="74">
        <v>49</v>
      </c>
      <c r="O23" s="75"/>
      <c r="P23" s="70"/>
      <c r="Q23" s="56"/>
      <c r="R23" s="71">
        <f t="shared" si="0"/>
        <v>0</v>
      </c>
      <c r="S23" s="71" t="str">
        <f t="shared" si="1"/>
        <v>Spese bancarie</v>
      </c>
      <c r="T23" s="47"/>
      <c r="U23" s="47"/>
      <c r="V23" s="47"/>
      <c r="W23" s="47"/>
      <c r="X23" s="47"/>
      <c r="Y23" s="47"/>
      <c r="Z23" s="47"/>
    </row>
    <row r="24" spans="1:26" ht="22.5" customHeight="1">
      <c r="A24" s="47"/>
      <c r="B24" s="72">
        <v>10</v>
      </c>
      <c r="C24" s="75"/>
      <c r="D24" s="74">
        <v>20</v>
      </c>
      <c r="E24" s="189"/>
      <c r="F24" s="190"/>
      <c r="G24" s="69"/>
      <c r="H24" s="74">
        <v>30</v>
      </c>
      <c r="I24" s="75"/>
      <c r="J24" s="74">
        <v>40</v>
      </c>
      <c r="K24" s="189"/>
      <c r="L24" s="190"/>
      <c r="M24" s="69"/>
      <c r="N24" s="74">
        <v>50</v>
      </c>
      <c r="O24" s="75"/>
      <c r="P24" s="70"/>
      <c r="Q24" s="56"/>
      <c r="R24" s="71">
        <f t="shared" ref="R24:R33" si="2">E15</f>
        <v>0</v>
      </c>
      <c r="S24" s="71" t="str">
        <f t="shared" ref="S24:S33" si="3">E52</f>
        <v>Imprevisti</v>
      </c>
      <c r="T24" s="47"/>
      <c r="U24" s="47"/>
      <c r="V24" s="47"/>
      <c r="W24" s="47"/>
      <c r="X24" s="47"/>
      <c r="Y24" s="47"/>
      <c r="Z24" s="47"/>
    </row>
    <row r="25" spans="1:26" ht="22.5" customHeight="1">
      <c r="A25" s="47"/>
      <c r="B25" s="76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8"/>
      <c r="O25" s="78"/>
      <c r="P25" s="79"/>
      <c r="Q25" s="56"/>
      <c r="R25" s="71">
        <f t="shared" si="2"/>
        <v>0</v>
      </c>
      <c r="S25" s="71" t="str">
        <f t="shared" si="3"/>
        <v>Tasse</v>
      </c>
      <c r="T25" s="47"/>
      <c r="U25" s="47"/>
      <c r="V25" s="47"/>
      <c r="W25" s="47"/>
      <c r="X25" s="47"/>
      <c r="Y25" s="47"/>
      <c r="Z25" s="47"/>
    </row>
    <row r="26" spans="1:26" ht="22.5" customHeight="1">
      <c r="A26" s="47"/>
      <c r="B26" s="80"/>
      <c r="C26" s="81"/>
      <c r="D26" s="81"/>
      <c r="E26" s="81"/>
      <c r="F26" s="80"/>
      <c r="G26" s="80"/>
      <c r="H26" s="80"/>
      <c r="I26" s="80"/>
      <c r="J26" s="80"/>
      <c r="K26" s="80"/>
      <c r="L26" s="80"/>
      <c r="M26" s="80"/>
      <c r="N26" s="82"/>
      <c r="O26" s="82"/>
      <c r="P26" s="82"/>
      <c r="Q26" s="56"/>
      <c r="R26" s="71">
        <f t="shared" si="2"/>
        <v>0</v>
      </c>
      <c r="S26" s="71" t="str">
        <f t="shared" si="3"/>
        <v>Toso</v>
      </c>
      <c r="T26" s="47"/>
      <c r="U26" s="47"/>
      <c r="V26" s="47"/>
      <c r="W26" s="47"/>
      <c r="X26" s="47"/>
      <c r="Y26" s="47"/>
      <c r="Z26" s="47"/>
    </row>
    <row r="27" spans="1:26" ht="22.5" customHeight="1">
      <c r="A27" s="47"/>
      <c r="B27" s="83"/>
      <c r="C27" s="84"/>
      <c r="D27" s="84"/>
      <c r="E27" s="84"/>
      <c r="F27" s="85"/>
      <c r="G27" s="85"/>
      <c r="H27" s="85"/>
      <c r="I27" s="85"/>
      <c r="J27" s="85"/>
      <c r="K27" s="85"/>
      <c r="L27" s="85"/>
      <c r="M27" s="85"/>
      <c r="N27" s="86"/>
      <c r="O27" s="86"/>
      <c r="P27" s="87"/>
      <c r="Q27" s="56"/>
      <c r="R27" s="71">
        <f t="shared" si="2"/>
        <v>0</v>
      </c>
      <c r="S27" s="71" t="str">
        <f t="shared" si="3"/>
        <v>Cantine Mucci</v>
      </c>
      <c r="T27" s="47"/>
      <c r="U27" s="47"/>
      <c r="V27" s="47"/>
      <c r="W27" s="47"/>
      <c r="X27" s="47"/>
      <c r="Y27" s="47"/>
      <c r="Z27" s="47"/>
    </row>
    <row r="28" spans="1:26" ht="22.5" customHeight="1">
      <c r="A28" s="54"/>
      <c r="B28" s="194">
        <f>BackendSetting!$C$6</f>
        <v>45292</v>
      </c>
      <c r="C28" s="174"/>
      <c r="D28" s="191">
        <f>BackendSetting!C7</f>
        <v>45658</v>
      </c>
      <c r="E28" s="174"/>
      <c r="F28" s="174"/>
      <c r="G28" s="88"/>
      <c r="H28" s="191">
        <f>BackendSetting!C8</f>
        <v>46023</v>
      </c>
      <c r="I28" s="174"/>
      <c r="J28" s="191">
        <f>BackendSetting!C9</f>
        <v>46388</v>
      </c>
      <c r="K28" s="174"/>
      <c r="L28" s="174"/>
      <c r="M28" s="191">
        <f>BackendSetting!C10</f>
        <v>46753</v>
      </c>
      <c r="N28" s="174"/>
      <c r="O28" s="174"/>
      <c r="P28" s="89"/>
      <c r="Q28" s="90"/>
      <c r="R28" s="71">
        <f t="shared" si="2"/>
        <v>0</v>
      </c>
      <c r="S28" s="71" t="str">
        <f t="shared" si="3"/>
        <v>Collis Heritage</v>
      </c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95">
        <f>SUM(C31:C42)</f>
        <v>6200</v>
      </c>
      <c r="C29" s="174"/>
      <c r="D29" s="192">
        <f>SUM(E31:E42)</f>
        <v>0</v>
      </c>
      <c r="E29" s="174"/>
      <c r="F29" s="174"/>
      <c r="G29" s="69"/>
      <c r="H29" s="192">
        <f>SUM(I31:I42)</f>
        <v>0</v>
      </c>
      <c r="I29" s="174"/>
      <c r="J29" s="192">
        <f>SUM(K31:K42)</f>
        <v>0</v>
      </c>
      <c r="K29" s="174"/>
      <c r="L29" s="174"/>
      <c r="M29" s="69"/>
      <c r="N29" s="192">
        <f>SUM(O31:O42)</f>
        <v>0</v>
      </c>
      <c r="O29" s="174"/>
      <c r="P29" s="93"/>
      <c r="Q29" s="90"/>
      <c r="R29" s="71">
        <f t="shared" si="2"/>
        <v>0</v>
      </c>
      <c r="S29" s="71" t="str">
        <f t="shared" si="3"/>
        <v>Neri</v>
      </c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78"/>
      <c r="C30" s="174"/>
      <c r="D30" s="174"/>
      <c r="E30" s="174"/>
      <c r="F30" s="174"/>
      <c r="G30" s="69"/>
      <c r="H30" s="174"/>
      <c r="I30" s="174"/>
      <c r="J30" s="174"/>
      <c r="K30" s="174"/>
      <c r="L30" s="174"/>
      <c r="M30" s="69"/>
      <c r="N30" s="174"/>
      <c r="O30" s="174"/>
      <c r="P30" s="93"/>
      <c r="Q30" s="90"/>
      <c r="R30" s="71">
        <f t="shared" si="2"/>
        <v>0</v>
      </c>
      <c r="S30" s="71" t="str">
        <f t="shared" si="3"/>
        <v>Borgo Stajnbech</v>
      </c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227">
        <f t="array" ref="B31:B42">BackendSetting!$E$6:$E$17</f>
        <v>45322</v>
      </c>
      <c r="C31" s="73">
        <v>1200</v>
      </c>
      <c r="D31" s="228">
        <f t="array" ref="D31:D42">BackendSetting!$G$6:$G$17</f>
        <v>45688</v>
      </c>
      <c r="E31" s="185">
        <v>0</v>
      </c>
      <c r="F31" s="185"/>
      <c r="G31" s="69"/>
      <c r="H31" s="228">
        <f t="array" ref="H31:H42">BackendSetting!$I$6:$I$17</f>
        <v>46053</v>
      </c>
      <c r="I31" s="73">
        <v>0</v>
      </c>
      <c r="J31" s="229">
        <f t="array" ref="J31:J42">BackendSetting!$K$6:$K$17</f>
        <v>46418</v>
      </c>
      <c r="K31" s="185">
        <v>0</v>
      </c>
      <c r="L31" s="186"/>
      <c r="M31" s="69"/>
      <c r="N31" s="228">
        <f t="array" ref="N31:N42">BackendSetting!$M$6:$M$17</f>
        <v>46783</v>
      </c>
      <c r="O31" s="73">
        <v>0</v>
      </c>
      <c r="P31" s="70"/>
      <c r="Q31" s="90"/>
      <c r="R31" s="71">
        <f t="shared" si="2"/>
        <v>0</v>
      </c>
      <c r="S31" s="71" t="str">
        <f t="shared" si="3"/>
        <v>Tenuta Roletto</v>
      </c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227">
        <v>45351</v>
      </c>
      <c r="C32" s="73">
        <v>2000</v>
      </c>
      <c r="D32" s="228">
        <v>45716</v>
      </c>
      <c r="E32" s="185">
        <v>0</v>
      </c>
      <c r="F32" s="185"/>
      <c r="G32" s="69"/>
      <c r="H32" s="228">
        <v>46081</v>
      </c>
      <c r="I32" s="73">
        <v>0</v>
      </c>
      <c r="J32" s="229">
        <v>46446</v>
      </c>
      <c r="K32" s="185">
        <v>0</v>
      </c>
      <c r="L32" s="186"/>
      <c r="M32" s="69"/>
      <c r="N32" s="228">
        <v>46812</v>
      </c>
      <c r="O32" s="73">
        <v>0</v>
      </c>
      <c r="P32" s="70"/>
      <c r="Q32" s="90"/>
      <c r="R32" s="71">
        <f t="shared" si="2"/>
        <v>0</v>
      </c>
      <c r="S32" s="71" t="str">
        <f t="shared" si="3"/>
        <v>Kurtin</v>
      </c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227">
        <v>45382</v>
      </c>
      <c r="C33" s="73">
        <v>3000</v>
      </c>
      <c r="D33" s="228">
        <v>45747</v>
      </c>
      <c r="E33" s="185">
        <v>0</v>
      </c>
      <c r="F33" s="185"/>
      <c r="G33" s="69"/>
      <c r="H33" s="228">
        <v>46112</v>
      </c>
      <c r="I33" s="73">
        <v>0</v>
      </c>
      <c r="J33" s="229">
        <v>46477</v>
      </c>
      <c r="K33" s="185">
        <v>0</v>
      </c>
      <c r="L33" s="186"/>
      <c r="M33" s="69"/>
      <c r="N33" s="228">
        <v>46843</v>
      </c>
      <c r="O33" s="73">
        <v>0</v>
      </c>
      <c r="P33" s="70"/>
      <c r="Q33" s="90"/>
      <c r="R33" s="71">
        <f t="shared" si="2"/>
        <v>0</v>
      </c>
      <c r="S33" s="71" t="str">
        <f t="shared" si="3"/>
        <v>Dhyan Choan</v>
      </c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227">
        <v>45412</v>
      </c>
      <c r="C34" s="73">
        <v>0</v>
      </c>
      <c r="D34" s="228">
        <v>45900</v>
      </c>
      <c r="E34" s="185">
        <v>0</v>
      </c>
      <c r="F34" s="185"/>
      <c r="G34" s="69"/>
      <c r="H34" s="228">
        <v>46295</v>
      </c>
      <c r="I34" s="73">
        <v>0</v>
      </c>
      <c r="J34" s="229">
        <v>46691</v>
      </c>
      <c r="K34" s="185">
        <v>0</v>
      </c>
      <c r="L34" s="186"/>
      <c r="M34" s="69"/>
      <c r="N34" s="228">
        <v>47087</v>
      </c>
      <c r="O34" s="73">
        <v>0</v>
      </c>
      <c r="P34" s="70"/>
      <c r="Q34" s="90"/>
      <c r="R34" s="94">
        <f t="shared" ref="R34:R43" si="4">I15</f>
        <v>0</v>
      </c>
      <c r="S34" s="94" t="str">
        <f t="shared" ref="S34:S43" si="5">I52</f>
        <v>Soc. Agr. F.lli Masci</v>
      </c>
      <c r="T34" s="54"/>
      <c r="U34" s="54"/>
      <c r="V34" s="54"/>
      <c r="W34" s="54"/>
      <c r="X34" s="54"/>
      <c r="Y34" s="54"/>
      <c r="Z34" s="54"/>
    </row>
    <row r="35" spans="1:26" ht="22.5" customHeight="1">
      <c r="A35" s="54"/>
      <c r="B35" s="227">
        <v>45443</v>
      </c>
      <c r="C35" s="73">
        <v>0</v>
      </c>
      <c r="D35" s="228">
        <v>45808</v>
      </c>
      <c r="E35" s="185">
        <v>0</v>
      </c>
      <c r="F35" s="185"/>
      <c r="G35" s="69"/>
      <c r="H35" s="228">
        <v>46173</v>
      </c>
      <c r="I35" s="73">
        <v>0</v>
      </c>
      <c r="J35" s="229">
        <v>46538</v>
      </c>
      <c r="K35" s="185">
        <v>0</v>
      </c>
      <c r="L35" s="186"/>
      <c r="M35" s="69"/>
      <c r="N35" s="228">
        <v>46904</v>
      </c>
      <c r="O35" s="73">
        <v>0</v>
      </c>
      <c r="P35" s="70"/>
      <c r="Q35" s="90"/>
      <c r="R35" s="94">
        <f t="shared" si="4"/>
        <v>0</v>
      </c>
      <c r="S35" s="94" t="str">
        <f t="shared" si="5"/>
        <v>Lorenzo Scotto</v>
      </c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227">
        <v>45473</v>
      </c>
      <c r="C36" s="73">
        <v>0</v>
      </c>
      <c r="D36" s="228">
        <v>45838</v>
      </c>
      <c r="E36" s="185">
        <v>0</v>
      </c>
      <c r="F36" s="185"/>
      <c r="G36" s="69"/>
      <c r="H36" s="228">
        <v>46203</v>
      </c>
      <c r="I36" s="73">
        <v>0</v>
      </c>
      <c r="J36" s="229">
        <v>46568</v>
      </c>
      <c r="K36" s="185">
        <v>0</v>
      </c>
      <c r="L36" s="186"/>
      <c r="M36" s="69"/>
      <c r="N36" s="228">
        <v>46934</v>
      </c>
      <c r="O36" s="73">
        <v>0</v>
      </c>
      <c r="P36" s="70"/>
      <c r="Q36" s="90"/>
      <c r="R36" s="94">
        <f t="shared" si="4"/>
        <v>0</v>
      </c>
      <c r="S36" s="94" t="str">
        <f t="shared" si="5"/>
        <v>D-One</v>
      </c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227">
        <v>45504</v>
      </c>
      <c r="C37" s="73">
        <v>0</v>
      </c>
      <c r="D37" s="228">
        <v>45869</v>
      </c>
      <c r="E37" s="185">
        <v>0</v>
      </c>
      <c r="F37" s="185"/>
      <c r="G37" s="69"/>
      <c r="H37" s="228">
        <v>46234</v>
      </c>
      <c r="I37" s="73">
        <v>0</v>
      </c>
      <c r="J37" s="229">
        <v>46599</v>
      </c>
      <c r="K37" s="185">
        <v>0</v>
      </c>
      <c r="L37" s="186"/>
      <c r="M37" s="69"/>
      <c r="N37" s="228">
        <v>46965</v>
      </c>
      <c r="O37" s="73">
        <v>0</v>
      </c>
      <c r="P37" s="70"/>
      <c r="Q37" s="90"/>
      <c r="R37" s="94">
        <f t="shared" si="4"/>
        <v>0</v>
      </c>
      <c r="S37" s="94" t="str">
        <f t="shared" si="5"/>
        <v>CCU</v>
      </c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227">
        <v>45535</v>
      </c>
      <c r="C38" s="73">
        <v>0</v>
      </c>
      <c r="D38" s="228">
        <v>45900</v>
      </c>
      <c r="E38" s="185">
        <v>0</v>
      </c>
      <c r="F38" s="185"/>
      <c r="G38" s="69"/>
      <c r="H38" s="228">
        <v>46295</v>
      </c>
      <c r="I38" s="73">
        <v>0</v>
      </c>
      <c r="J38" s="229">
        <v>46691</v>
      </c>
      <c r="K38" s="185">
        <v>0</v>
      </c>
      <c r="L38" s="186"/>
      <c r="M38" s="69"/>
      <c r="N38" s="228">
        <v>47087</v>
      </c>
      <c r="O38" s="73">
        <v>0</v>
      </c>
      <c r="P38" s="70"/>
      <c r="Q38" s="90"/>
      <c r="R38" s="94">
        <f t="shared" si="4"/>
        <v>0</v>
      </c>
      <c r="S38" s="94" t="str">
        <f t="shared" si="5"/>
        <v>Due Tigli</v>
      </c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227">
        <v>45565</v>
      </c>
      <c r="C39" s="73">
        <v>0</v>
      </c>
      <c r="D39" s="228">
        <v>45930</v>
      </c>
      <c r="E39" s="185">
        <v>0</v>
      </c>
      <c r="F39" s="185"/>
      <c r="G39" s="69"/>
      <c r="H39" s="228">
        <v>46295</v>
      </c>
      <c r="I39" s="73">
        <v>0</v>
      </c>
      <c r="J39" s="229">
        <v>46691</v>
      </c>
      <c r="K39" s="185">
        <v>0</v>
      </c>
      <c r="L39" s="186"/>
      <c r="M39" s="69"/>
      <c r="N39" s="228">
        <v>47087</v>
      </c>
      <c r="O39" s="73">
        <v>0</v>
      </c>
      <c r="P39" s="70"/>
      <c r="Q39" s="90"/>
      <c r="R39" s="94">
        <f t="shared" si="4"/>
        <v>0</v>
      </c>
      <c r="S39" s="94" t="str">
        <f t="shared" si="5"/>
        <v>Terre Cevico</v>
      </c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227">
        <v>45596</v>
      </c>
      <c r="C40" s="73">
        <v>0</v>
      </c>
      <c r="D40" s="228">
        <v>45961</v>
      </c>
      <c r="E40" s="185">
        <v>0</v>
      </c>
      <c r="F40" s="185"/>
      <c r="G40" s="69"/>
      <c r="H40" s="228">
        <v>46326</v>
      </c>
      <c r="I40" s="73">
        <v>0</v>
      </c>
      <c r="J40" s="229">
        <v>46691</v>
      </c>
      <c r="K40" s="185">
        <v>0</v>
      </c>
      <c r="L40" s="186"/>
      <c r="M40" s="69"/>
      <c r="N40" s="228">
        <v>47087</v>
      </c>
      <c r="O40" s="73">
        <v>0</v>
      </c>
      <c r="P40" s="70"/>
      <c r="Q40" s="90"/>
      <c r="R40" s="94">
        <f t="shared" si="4"/>
        <v>0</v>
      </c>
      <c r="S40" s="94" t="str">
        <f t="shared" si="5"/>
        <v>Roberta Ioculano</v>
      </c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227">
        <v>45626</v>
      </c>
      <c r="C41" s="73">
        <v>0</v>
      </c>
      <c r="D41" s="228">
        <v>45991</v>
      </c>
      <c r="E41" s="185">
        <v>0</v>
      </c>
      <c r="F41" s="185"/>
      <c r="G41" s="69"/>
      <c r="H41" s="228">
        <v>46356</v>
      </c>
      <c r="I41" s="73">
        <v>0</v>
      </c>
      <c r="J41" s="229">
        <v>46721</v>
      </c>
      <c r="K41" s="185">
        <v>0</v>
      </c>
      <c r="L41" s="186"/>
      <c r="M41" s="69"/>
      <c r="N41" s="228">
        <v>47087</v>
      </c>
      <c r="O41" s="73">
        <v>0</v>
      </c>
      <c r="P41" s="70"/>
      <c r="Q41" s="90"/>
      <c r="R41" s="94">
        <f t="shared" si="4"/>
        <v>0</v>
      </c>
      <c r="S41" s="94" t="str">
        <f t="shared" si="5"/>
        <v>Mad Bit</v>
      </c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227">
        <v>45657</v>
      </c>
      <c r="C42" s="73">
        <v>0</v>
      </c>
      <c r="D42" s="228">
        <v>46022</v>
      </c>
      <c r="E42" s="185">
        <v>0</v>
      </c>
      <c r="F42" s="185"/>
      <c r="G42" s="69"/>
      <c r="H42" s="228">
        <v>46387</v>
      </c>
      <c r="I42" s="73">
        <v>0</v>
      </c>
      <c r="J42" s="229">
        <v>46752</v>
      </c>
      <c r="K42" s="185">
        <v>0</v>
      </c>
      <c r="L42" s="186"/>
      <c r="M42" s="69"/>
      <c r="N42" s="228">
        <v>47118</v>
      </c>
      <c r="O42" s="73">
        <v>0</v>
      </c>
      <c r="P42" s="70"/>
      <c r="Q42" s="90"/>
      <c r="R42" s="94">
        <f t="shared" si="4"/>
        <v>0</v>
      </c>
      <c r="S42" s="94" t="str">
        <f t="shared" si="5"/>
        <v>Chinottissimo</v>
      </c>
      <c r="T42" s="54"/>
      <c r="U42" s="54"/>
      <c r="V42" s="54"/>
      <c r="W42" s="54"/>
      <c r="X42" s="54"/>
      <c r="Y42" s="54"/>
      <c r="Z42" s="54"/>
    </row>
    <row r="43" spans="1:26" ht="22.5" customHeight="1">
      <c r="A43" s="47"/>
      <c r="B43" s="76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8"/>
      <c r="O43" s="78"/>
      <c r="P43" s="79"/>
      <c r="Q43" s="56"/>
      <c r="R43" s="94">
        <f t="shared" si="4"/>
        <v>0</v>
      </c>
      <c r="S43" s="94" t="str">
        <f t="shared" si="5"/>
        <v>Ristorante</v>
      </c>
      <c r="T43" s="47"/>
      <c r="U43" s="47"/>
      <c r="V43" s="47"/>
      <c r="W43" s="47"/>
      <c r="X43" s="47"/>
      <c r="Y43" s="47"/>
      <c r="Z43" s="47"/>
    </row>
    <row r="44" spans="1:26" ht="22.5" customHeight="1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55"/>
      <c r="O44" s="55"/>
      <c r="P44" s="55"/>
      <c r="Q44" s="56"/>
      <c r="R44" s="94">
        <f t="shared" ref="R44:R53" si="6">K15</f>
        <v>0</v>
      </c>
      <c r="S44" s="71" t="str">
        <f t="shared" ref="S44:S53" si="7">K52</f>
        <v>Attrezzatura</v>
      </c>
      <c r="T44" s="47"/>
      <c r="U44" s="47"/>
      <c r="V44" s="47"/>
      <c r="W44" s="47"/>
      <c r="X44" s="47"/>
      <c r="Y44" s="47"/>
      <c r="Z44" s="47"/>
    </row>
    <row r="45" spans="1:26" ht="22.5" customHeight="1">
      <c r="A45" s="47"/>
      <c r="B45" s="64" t="s">
        <v>261</v>
      </c>
      <c r="C45" s="65"/>
      <c r="D45" s="47"/>
      <c r="E45" s="54"/>
      <c r="F45" s="54"/>
      <c r="G45" s="47"/>
      <c r="H45" s="47"/>
      <c r="I45" s="47"/>
      <c r="J45" s="47"/>
      <c r="K45" s="47"/>
      <c r="L45" s="47"/>
      <c r="M45" s="47"/>
      <c r="N45" s="55"/>
      <c r="O45" s="55"/>
      <c r="P45" s="55"/>
      <c r="Q45" s="56"/>
      <c r="R45" s="94">
        <f t="shared" si="6"/>
        <v>0</v>
      </c>
      <c r="S45" s="71" t="str">
        <f t="shared" si="7"/>
        <v>Terre Cevico</v>
      </c>
      <c r="T45" s="47"/>
      <c r="U45" s="47"/>
      <c r="V45" s="47"/>
      <c r="W45" s="47"/>
      <c r="X45" s="47"/>
      <c r="Y45" s="47"/>
      <c r="Z45" s="47"/>
    </row>
    <row r="46" spans="1:26" ht="22.5" customHeight="1">
      <c r="A46" s="47"/>
      <c r="B46" s="47"/>
      <c r="C46" s="47"/>
      <c r="D46" s="47"/>
      <c r="E46" s="54"/>
      <c r="F46" s="54"/>
      <c r="G46" s="47"/>
      <c r="H46" s="47"/>
      <c r="I46" s="47"/>
      <c r="J46" s="47"/>
      <c r="K46" s="47"/>
      <c r="L46" s="47"/>
      <c r="M46" s="47"/>
      <c r="N46" s="55"/>
      <c r="O46" s="55"/>
      <c r="P46" s="55"/>
      <c r="Q46" s="56"/>
      <c r="R46" s="94">
        <f t="shared" si="6"/>
        <v>0</v>
      </c>
      <c r="S46" s="71">
        <f t="shared" si="7"/>
        <v>0</v>
      </c>
      <c r="T46" s="47"/>
      <c r="U46" s="47"/>
      <c r="V46" s="47"/>
      <c r="W46" s="47"/>
      <c r="X46" s="47"/>
      <c r="Y46" s="47"/>
      <c r="Z46" s="47"/>
    </row>
    <row r="47" spans="1:26" ht="22.5" customHeight="1">
      <c r="A47" s="47"/>
      <c r="B47" s="193" t="s">
        <v>262</v>
      </c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7"/>
      <c r="Q47" s="56"/>
      <c r="R47" s="94">
        <f t="shared" si="6"/>
        <v>0</v>
      </c>
      <c r="S47" s="71">
        <f t="shared" si="7"/>
        <v>0</v>
      </c>
      <c r="T47" s="47"/>
      <c r="U47" s="47"/>
      <c r="V47" s="47"/>
      <c r="W47" s="47"/>
      <c r="X47" s="47"/>
      <c r="Y47" s="47"/>
      <c r="Z47" s="47"/>
    </row>
    <row r="48" spans="1:26" ht="22.5" customHeight="1">
      <c r="A48" s="47"/>
      <c r="B48" s="178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9"/>
      <c r="Q48" s="56"/>
      <c r="R48" s="94">
        <f t="shared" si="6"/>
        <v>0</v>
      </c>
      <c r="S48" s="71">
        <f t="shared" si="7"/>
        <v>0</v>
      </c>
      <c r="T48" s="47"/>
      <c r="U48" s="47"/>
      <c r="V48" s="47"/>
      <c r="W48" s="47"/>
      <c r="X48" s="47"/>
      <c r="Y48" s="47"/>
      <c r="Z48" s="47"/>
    </row>
    <row r="49" spans="1:26" ht="22.5" customHeight="1">
      <c r="A49" s="47"/>
      <c r="B49" s="178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9"/>
      <c r="Q49" s="56"/>
      <c r="R49" s="94">
        <f t="shared" si="6"/>
        <v>0</v>
      </c>
      <c r="S49" s="71">
        <f t="shared" si="7"/>
        <v>0</v>
      </c>
      <c r="T49" s="47"/>
      <c r="U49" s="47"/>
      <c r="V49" s="47"/>
      <c r="W49" s="47"/>
      <c r="X49" s="47"/>
      <c r="Y49" s="47"/>
      <c r="Z49" s="47"/>
    </row>
    <row r="50" spans="1:26" ht="22.5" customHeight="1">
      <c r="A50" s="47"/>
      <c r="B50" s="178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9"/>
      <c r="Q50" s="56"/>
      <c r="R50" s="94">
        <f t="shared" si="6"/>
        <v>0</v>
      </c>
      <c r="S50" s="71">
        <f t="shared" si="7"/>
        <v>0</v>
      </c>
      <c r="T50" s="47"/>
      <c r="U50" s="47"/>
      <c r="V50" s="47"/>
      <c r="W50" s="47"/>
      <c r="X50" s="47"/>
      <c r="Y50" s="47"/>
      <c r="Z50" s="47"/>
    </row>
    <row r="51" spans="1:26" ht="22.5" customHeight="1">
      <c r="A51" s="47"/>
      <c r="B51" s="66"/>
      <c r="C51" s="67"/>
      <c r="D51" s="68"/>
      <c r="E51" s="196"/>
      <c r="F51" s="174"/>
      <c r="G51" s="69"/>
      <c r="H51" s="68"/>
      <c r="I51" s="67"/>
      <c r="J51" s="68"/>
      <c r="K51" s="196"/>
      <c r="L51" s="174"/>
      <c r="M51" s="69"/>
      <c r="N51" s="68"/>
      <c r="O51" s="67"/>
      <c r="P51" s="70"/>
      <c r="Q51" s="56"/>
      <c r="R51" s="94">
        <f t="shared" si="6"/>
        <v>0</v>
      </c>
      <c r="S51" s="71">
        <f t="shared" si="7"/>
        <v>0</v>
      </c>
      <c r="T51" s="47"/>
      <c r="U51" s="47"/>
      <c r="V51" s="47"/>
      <c r="W51" s="47"/>
      <c r="X51" s="47"/>
      <c r="Y51" s="47"/>
      <c r="Z51" s="47"/>
    </row>
    <row r="52" spans="1:26" ht="22.5" customHeight="1">
      <c r="A52" s="47"/>
      <c r="B52" s="72">
        <v>1</v>
      </c>
      <c r="C52" s="73" t="s">
        <v>96</v>
      </c>
      <c r="D52" s="74">
        <v>11</v>
      </c>
      <c r="E52" s="185" t="s">
        <v>106</v>
      </c>
      <c r="F52" s="186"/>
      <c r="G52" s="69"/>
      <c r="H52" s="74">
        <v>21</v>
      </c>
      <c r="I52" s="73" t="s">
        <v>132</v>
      </c>
      <c r="J52" s="74">
        <v>31</v>
      </c>
      <c r="K52" s="185" t="s">
        <v>129</v>
      </c>
      <c r="L52" s="186"/>
      <c r="M52" s="69"/>
      <c r="N52" s="74">
        <v>41</v>
      </c>
      <c r="O52" s="73"/>
      <c r="P52" s="70"/>
      <c r="Q52" s="56"/>
      <c r="R52" s="94">
        <f t="shared" si="6"/>
        <v>0</v>
      </c>
      <c r="S52" s="71">
        <f t="shared" si="7"/>
        <v>0</v>
      </c>
      <c r="T52" s="47"/>
      <c r="U52" s="47"/>
      <c r="V52" s="47"/>
      <c r="W52" s="47"/>
      <c r="X52" s="47"/>
      <c r="Y52" s="47"/>
      <c r="Z52" s="47"/>
    </row>
    <row r="53" spans="1:26" ht="22.5" customHeight="1">
      <c r="A53" s="47"/>
      <c r="B53" s="72">
        <v>2</v>
      </c>
      <c r="C53" s="75" t="s">
        <v>97</v>
      </c>
      <c r="D53" s="74">
        <v>12</v>
      </c>
      <c r="E53" s="189" t="s">
        <v>107</v>
      </c>
      <c r="F53" s="190"/>
      <c r="G53" s="69"/>
      <c r="H53" s="74">
        <v>22</v>
      </c>
      <c r="I53" s="75" t="s">
        <v>130</v>
      </c>
      <c r="J53" s="74">
        <v>32</v>
      </c>
      <c r="K53" s="189" t="s">
        <v>117</v>
      </c>
      <c r="L53" s="190"/>
      <c r="M53" s="69"/>
      <c r="N53" s="74">
        <v>42</v>
      </c>
      <c r="O53" s="75"/>
      <c r="P53" s="70"/>
      <c r="Q53" s="56"/>
      <c r="R53" s="94">
        <f t="shared" si="6"/>
        <v>0</v>
      </c>
      <c r="S53" s="71">
        <f t="shared" si="7"/>
        <v>0</v>
      </c>
      <c r="T53" s="47"/>
      <c r="U53" s="47"/>
      <c r="V53" s="47"/>
      <c r="W53" s="47"/>
      <c r="X53" s="47"/>
      <c r="Y53" s="47"/>
      <c r="Z53" s="47"/>
    </row>
    <row r="54" spans="1:26" ht="22.5" customHeight="1">
      <c r="A54" s="47"/>
      <c r="B54" s="72">
        <v>3</v>
      </c>
      <c r="C54" s="75" t="s">
        <v>98</v>
      </c>
      <c r="D54" s="74">
        <v>13</v>
      </c>
      <c r="E54" s="189" t="s">
        <v>108</v>
      </c>
      <c r="F54" s="190"/>
      <c r="G54" s="69"/>
      <c r="H54" s="74">
        <v>23</v>
      </c>
      <c r="I54" s="75" t="s">
        <v>114</v>
      </c>
      <c r="J54" s="74">
        <v>33</v>
      </c>
      <c r="K54" s="189"/>
      <c r="L54" s="190"/>
      <c r="M54" s="69"/>
      <c r="N54" s="74">
        <v>43</v>
      </c>
      <c r="O54" s="75"/>
      <c r="P54" s="70"/>
      <c r="Q54" s="56"/>
      <c r="R54" s="94">
        <f t="shared" ref="R54:R63" si="8">O15</f>
        <v>0</v>
      </c>
      <c r="S54" s="71">
        <f t="shared" ref="S54:S63" si="9">O52</f>
        <v>0</v>
      </c>
      <c r="T54" s="47"/>
      <c r="U54" s="47"/>
      <c r="V54" s="47"/>
      <c r="W54" s="47"/>
      <c r="X54" s="47"/>
      <c r="Y54" s="47"/>
      <c r="Z54" s="47"/>
    </row>
    <row r="55" spans="1:26" ht="22.5" customHeight="1">
      <c r="A55" s="47"/>
      <c r="B55" s="72">
        <v>4</v>
      </c>
      <c r="C55" s="75" t="s">
        <v>99</v>
      </c>
      <c r="D55" s="74">
        <v>14</v>
      </c>
      <c r="E55" s="189" t="s">
        <v>126</v>
      </c>
      <c r="F55" s="190"/>
      <c r="G55" s="69"/>
      <c r="H55" s="74">
        <v>24</v>
      </c>
      <c r="I55" s="75" t="s">
        <v>115</v>
      </c>
      <c r="J55" s="74">
        <v>34</v>
      </c>
      <c r="K55" s="189"/>
      <c r="L55" s="190"/>
      <c r="M55" s="69"/>
      <c r="N55" s="74">
        <v>44</v>
      </c>
      <c r="O55" s="75"/>
      <c r="P55" s="70"/>
      <c r="Q55" s="56"/>
      <c r="R55" s="94">
        <f t="shared" si="8"/>
        <v>0</v>
      </c>
      <c r="S55" s="71">
        <f t="shared" si="9"/>
        <v>0</v>
      </c>
      <c r="T55" s="47"/>
      <c r="U55" s="47"/>
      <c r="V55" s="47"/>
      <c r="W55" s="47"/>
      <c r="X55" s="47"/>
      <c r="Y55" s="47"/>
      <c r="Z55" s="47"/>
    </row>
    <row r="56" spans="1:26" ht="22.5" customHeight="1">
      <c r="A56" s="47"/>
      <c r="B56" s="72">
        <v>5</v>
      </c>
      <c r="C56" s="75" t="s">
        <v>100</v>
      </c>
      <c r="D56" s="74">
        <v>15</v>
      </c>
      <c r="E56" s="189" t="s">
        <v>109</v>
      </c>
      <c r="F56" s="190"/>
      <c r="G56" s="69"/>
      <c r="H56" s="74">
        <v>25</v>
      </c>
      <c r="I56" s="75" t="s">
        <v>116</v>
      </c>
      <c r="J56" s="74">
        <v>35</v>
      </c>
      <c r="K56" s="189"/>
      <c r="L56" s="190"/>
      <c r="M56" s="69"/>
      <c r="N56" s="74">
        <v>45</v>
      </c>
      <c r="O56" s="75"/>
      <c r="P56" s="70"/>
      <c r="Q56" s="56"/>
      <c r="R56" s="94">
        <f t="shared" si="8"/>
        <v>0</v>
      </c>
      <c r="S56" s="71">
        <f t="shared" si="9"/>
        <v>0</v>
      </c>
      <c r="T56" s="47"/>
      <c r="U56" s="47"/>
      <c r="V56" s="47"/>
      <c r="W56" s="47"/>
      <c r="X56" s="47"/>
      <c r="Y56" s="47"/>
      <c r="Z56" s="47"/>
    </row>
    <row r="57" spans="1:26" ht="22.5" customHeight="1">
      <c r="A57" s="47"/>
      <c r="B57" s="72">
        <v>6</v>
      </c>
      <c r="C57" s="75" t="s">
        <v>101</v>
      </c>
      <c r="D57" s="74">
        <v>16</v>
      </c>
      <c r="E57" s="189" t="s">
        <v>110</v>
      </c>
      <c r="F57" s="190"/>
      <c r="G57" s="69"/>
      <c r="H57" s="74">
        <v>26</v>
      </c>
      <c r="I57" s="75" t="s">
        <v>117</v>
      </c>
      <c r="J57" s="74">
        <v>36</v>
      </c>
      <c r="K57" s="189"/>
      <c r="L57" s="190"/>
      <c r="M57" s="69"/>
      <c r="N57" s="74">
        <v>46</v>
      </c>
      <c r="O57" s="75"/>
      <c r="P57" s="70"/>
      <c r="Q57" s="56"/>
      <c r="R57" s="94">
        <f t="shared" si="8"/>
        <v>0</v>
      </c>
      <c r="S57" s="71">
        <f t="shared" si="9"/>
        <v>0</v>
      </c>
      <c r="T57" s="47"/>
      <c r="U57" s="47"/>
      <c r="V57" s="47"/>
      <c r="W57" s="47"/>
      <c r="X57" s="47"/>
      <c r="Y57" s="47"/>
      <c r="Z57" s="47"/>
    </row>
    <row r="58" spans="1:26" ht="22.5" customHeight="1">
      <c r="A58" s="47"/>
      <c r="B58" s="72">
        <v>7</v>
      </c>
      <c r="C58" s="75" t="s">
        <v>102</v>
      </c>
      <c r="D58" s="74">
        <v>17</v>
      </c>
      <c r="E58" s="189" t="s">
        <v>111</v>
      </c>
      <c r="F58" s="190"/>
      <c r="G58" s="69"/>
      <c r="H58" s="74">
        <v>27</v>
      </c>
      <c r="I58" s="75" t="s">
        <v>131</v>
      </c>
      <c r="J58" s="74">
        <v>37</v>
      </c>
      <c r="K58" s="189"/>
      <c r="L58" s="190"/>
      <c r="M58" s="69"/>
      <c r="N58" s="74">
        <v>47</v>
      </c>
      <c r="O58" s="75"/>
      <c r="P58" s="70"/>
      <c r="Q58" s="56"/>
      <c r="R58" s="94">
        <f t="shared" si="8"/>
        <v>0</v>
      </c>
      <c r="S58" s="71">
        <f t="shared" si="9"/>
        <v>0</v>
      </c>
      <c r="T58" s="47"/>
      <c r="U58" s="47"/>
      <c r="V58" s="47"/>
      <c r="W58" s="47"/>
      <c r="X58" s="47"/>
      <c r="Y58" s="47"/>
      <c r="Z58" s="47"/>
    </row>
    <row r="59" spans="1:26" ht="22.5" customHeight="1">
      <c r="A59" s="47"/>
      <c r="B59" s="72">
        <v>8</v>
      </c>
      <c r="C59" s="75" t="s">
        <v>103</v>
      </c>
      <c r="D59" s="74">
        <v>18</v>
      </c>
      <c r="E59" s="189" t="s">
        <v>133</v>
      </c>
      <c r="F59" s="190"/>
      <c r="G59" s="69"/>
      <c r="H59" s="74">
        <v>28</v>
      </c>
      <c r="I59" s="75" t="s">
        <v>119</v>
      </c>
      <c r="J59" s="74">
        <v>38</v>
      </c>
      <c r="K59" s="189"/>
      <c r="L59" s="190"/>
      <c r="M59" s="69"/>
      <c r="N59" s="74">
        <v>48</v>
      </c>
      <c r="O59" s="75"/>
      <c r="P59" s="70"/>
      <c r="Q59" s="56"/>
      <c r="R59" s="94">
        <f t="shared" si="8"/>
        <v>0</v>
      </c>
      <c r="S59" s="71">
        <f t="shared" si="9"/>
        <v>0</v>
      </c>
      <c r="T59" s="47"/>
      <c r="U59" s="47"/>
      <c r="V59" s="47"/>
      <c r="W59" s="47"/>
      <c r="X59" s="47"/>
      <c r="Y59" s="47"/>
      <c r="Z59" s="47"/>
    </row>
    <row r="60" spans="1:26" ht="22.5" customHeight="1">
      <c r="A60" s="47"/>
      <c r="B60" s="72">
        <v>9</v>
      </c>
      <c r="C60" s="75" t="s">
        <v>104</v>
      </c>
      <c r="D60" s="74">
        <v>19</v>
      </c>
      <c r="E60" s="189" t="s">
        <v>112</v>
      </c>
      <c r="F60" s="190"/>
      <c r="G60" s="69"/>
      <c r="H60" s="74">
        <v>29</v>
      </c>
      <c r="I60" s="75" t="s">
        <v>127</v>
      </c>
      <c r="J60" s="74">
        <v>39</v>
      </c>
      <c r="K60" s="189"/>
      <c r="L60" s="190"/>
      <c r="M60" s="69"/>
      <c r="N60" s="74">
        <v>49</v>
      </c>
      <c r="O60" s="75"/>
      <c r="P60" s="70"/>
      <c r="Q60" s="56"/>
      <c r="R60" s="94">
        <f t="shared" si="8"/>
        <v>0</v>
      </c>
      <c r="S60" s="71">
        <f t="shared" si="9"/>
        <v>0</v>
      </c>
      <c r="T60" s="47"/>
      <c r="U60" s="47"/>
      <c r="V60" s="47"/>
      <c r="W60" s="47"/>
      <c r="X60" s="47"/>
      <c r="Y60" s="47"/>
      <c r="Z60" s="47"/>
    </row>
    <row r="61" spans="1:26" ht="22.5" customHeight="1">
      <c r="A61" s="47"/>
      <c r="B61" s="72">
        <v>10</v>
      </c>
      <c r="C61" s="75" t="s">
        <v>105</v>
      </c>
      <c r="D61" s="74">
        <v>20</v>
      </c>
      <c r="E61" s="189" t="s">
        <v>113</v>
      </c>
      <c r="F61" s="190"/>
      <c r="G61" s="69"/>
      <c r="H61" s="74">
        <v>30</v>
      </c>
      <c r="I61" s="75" t="s">
        <v>128</v>
      </c>
      <c r="J61" s="74">
        <v>40</v>
      </c>
      <c r="K61" s="189"/>
      <c r="L61" s="190"/>
      <c r="M61" s="69"/>
      <c r="N61" s="74">
        <v>50</v>
      </c>
      <c r="O61" s="75"/>
      <c r="P61" s="70"/>
      <c r="Q61" s="56"/>
      <c r="R61" s="94">
        <f t="shared" si="8"/>
        <v>0</v>
      </c>
      <c r="S61" s="71">
        <f t="shared" si="9"/>
        <v>0</v>
      </c>
      <c r="T61" s="47"/>
      <c r="U61" s="47"/>
      <c r="V61" s="47"/>
      <c r="W61" s="47"/>
      <c r="X61" s="47"/>
      <c r="Y61" s="47"/>
      <c r="Z61" s="47"/>
    </row>
    <row r="62" spans="1:26" ht="22.5" customHeight="1">
      <c r="A62" s="47"/>
      <c r="B62" s="76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8"/>
      <c r="O62" s="78"/>
      <c r="P62" s="79"/>
      <c r="Q62" s="56"/>
      <c r="R62" s="94">
        <f t="shared" si="8"/>
        <v>0</v>
      </c>
      <c r="S62" s="71">
        <f t="shared" si="9"/>
        <v>0</v>
      </c>
      <c r="T62" s="47"/>
      <c r="U62" s="47"/>
      <c r="V62" s="47"/>
      <c r="W62" s="47"/>
      <c r="X62" s="47"/>
      <c r="Y62" s="47"/>
      <c r="Z62" s="47"/>
    </row>
    <row r="63" spans="1:26" ht="22.5" customHeight="1">
      <c r="A63" s="47"/>
      <c r="B63" s="80"/>
      <c r="C63" s="81"/>
      <c r="D63" s="81"/>
      <c r="E63" s="81"/>
      <c r="F63" s="80"/>
      <c r="G63" s="80"/>
      <c r="H63" s="80"/>
      <c r="I63" s="80"/>
      <c r="J63" s="80"/>
      <c r="K63" s="80"/>
      <c r="L63" s="80"/>
      <c r="M63" s="80"/>
      <c r="N63" s="82"/>
      <c r="O63" s="82"/>
      <c r="P63" s="82"/>
      <c r="Q63" s="56"/>
      <c r="R63" s="94">
        <f t="shared" si="8"/>
        <v>0</v>
      </c>
      <c r="S63" s="71">
        <f t="shared" si="9"/>
        <v>0</v>
      </c>
      <c r="T63" s="47"/>
      <c r="U63" s="47"/>
      <c r="V63" s="47"/>
      <c r="W63" s="47"/>
      <c r="X63" s="47"/>
      <c r="Y63" s="47"/>
      <c r="Z63" s="47"/>
    </row>
    <row r="64" spans="1:26" ht="22.5" customHeight="1">
      <c r="A64" s="47"/>
      <c r="B64" s="83"/>
      <c r="C64" s="84"/>
      <c r="D64" s="84"/>
      <c r="E64" s="84"/>
      <c r="F64" s="85"/>
      <c r="G64" s="85"/>
      <c r="H64" s="85"/>
      <c r="I64" s="85"/>
      <c r="J64" s="85"/>
      <c r="K64" s="85"/>
      <c r="L64" s="85"/>
      <c r="M64" s="85"/>
      <c r="N64" s="86"/>
      <c r="O64" s="86"/>
      <c r="P64" s="87"/>
      <c r="Q64" s="56"/>
      <c r="R64" s="90"/>
      <c r="S64" s="56"/>
      <c r="T64" s="47"/>
      <c r="U64" s="47"/>
      <c r="V64" s="47"/>
      <c r="W64" s="47"/>
      <c r="X64" s="47"/>
      <c r="Y64" s="47"/>
      <c r="Z64" s="47"/>
    </row>
    <row r="65" spans="1:26" ht="22.5" customHeight="1">
      <c r="A65" s="54"/>
      <c r="B65" s="194">
        <f>BackendSetting!$C$6</f>
        <v>45292</v>
      </c>
      <c r="C65" s="174"/>
      <c r="D65" s="191">
        <f>BackendSetting!$C$7</f>
        <v>45658</v>
      </c>
      <c r="E65" s="174"/>
      <c r="F65" s="174"/>
      <c r="G65" s="88"/>
      <c r="H65" s="191">
        <f>BackendSetting!$C$8</f>
        <v>46023</v>
      </c>
      <c r="I65" s="174"/>
      <c r="J65" s="191">
        <f>BackendSetting!$C$9</f>
        <v>46388</v>
      </c>
      <c r="K65" s="174"/>
      <c r="L65" s="174"/>
      <c r="M65" s="191">
        <f>BackendSetting!$C$10</f>
        <v>46753</v>
      </c>
      <c r="N65" s="174"/>
      <c r="O65" s="174"/>
      <c r="P65" s="89"/>
      <c r="Q65" s="90"/>
      <c r="R65" s="90"/>
      <c r="S65" s="90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195">
        <f>SUM(C68:C79)</f>
        <v>3300</v>
      </c>
      <c r="C66" s="174"/>
      <c r="D66" s="192">
        <f>SUM(E68:F79)</f>
        <v>0</v>
      </c>
      <c r="E66" s="174"/>
      <c r="F66" s="174"/>
      <c r="G66" s="69"/>
      <c r="H66" s="192">
        <f>SUM(I68:I79)</f>
        <v>0</v>
      </c>
      <c r="I66" s="174"/>
      <c r="J66" s="192">
        <f>SUM(K68:L79)</f>
        <v>0</v>
      </c>
      <c r="K66" s="174"/>
      <c r="L66" s="174"/>
      <c r="M66" s="69"/>
      <c r="N66" s="192">
        <f>SUM(O68:O79)</f>
        <v>0</v>
      </c>
      <c r="O66" s="174"/>
      <c r="P66" s="93"/>
      <c r="Q66" s="90"/>
      <c r="R66" s="90"/>
      <c r="S66" s="90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178"/>
      <c r="C67" s="174"/>
      <c r="D67" s="174"/>
      <c r="E67" s="174"/>
      <c r="F67" s="174"/>
      <c r="G67" s="69"/>
      <c r="H67" s="174"/>
      <c r="I67" s="174"/>
      <c r="J67" s="174"/>
      <c r="K67" s="174"/>
      <c r="L67" s="174"/>
      <c r="M67" s="69"/>
      <c r="N67" s="174"/>
      <c r="O67" s="174"/>
      <c r="P67" s="93"/>
      <c r="Q67" s="90"/>
      <c r="R67" s="90"/>
      <c r="S67" s="90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227">
        <f t="array" ref="B68:B79">BackendSetting!$E$6:$E$17</f>
        <v>45322</v>
      </c>
      <c r="C68" s="73">
        <v>100</v>
      </c>
      <c r="D68" s="228">
        <f t="array" ref="D68:D79">BackendSetting!$G$6:$G$17</f>
        <v>45688</v>
      </c>
      <c r="E68" s="185">
        <v>0</v>
      </c>
      <c r="F68" s="186"/>
      <c r="G68" s="69"/>
      <c r="H68" s="228">
        <f t="array" ref="H68:H79">BackendSetting!$I$6:$I$17</f>
        <v>46053</v>
      </c>
      <c r="I68" s="73">
        <v>0</v>
      </c>
      <c r="J68" s="228">
        <f t="array" ref="J68:J79">BackendSetting!$K$6:$K$17</f>
        <v>46418</v>
      </c>
      <c r="K68" s="185">
        <v>0</v>
      </c>
      <c r="L68" s="186"/>
      <c r="M68" s="69"/>
      <c r="N68" s="228">
        <f t="array" ref="N68:N79">BackendSetting!$M$6:$M$17</f>
        <v>46783</v>
      </c>
      <c r="O68" s="73">
        <v>0</v>
      </c>
      <c r="P68" s="70"/>
      <c r="Q68" s="90"/>
      <c r="R68" s="90"/>
      <c r="S68" s="90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227">
        <v>45351</v>
      </c>
      <c r="C69" s="73">
        <v>2000</v>
      </c>
      <c r="D69" s="228">
        <v>45716</v>
      </c>
      <c r="E69" s="185">
        <v>0</v>
      </c>
      <c r="F69" s="186"/>
      <c r="G69" s="69"/>
      <c r="H69" s="228">
        <v>46081</v>
      </c>
      <c r="I69" s="73">
        <v>0</v>
      </c>
      <c r="J69" s="228">
        <v>46446</v>
      </c>
      <c r="K69" s="185">
        <v>0</v>
      </c>
      <c r="L69" s="186"/>
      <c r="M69" s="69"/>
      <c r="N69" s="228">
        <v>46812</v>
      </c>
      <c r="O69" s="73">
        <v>0</v>
      </c>
      <c r="P69" s="70"/>
      <c r="Q69" s="90"/>
      <c r="R69" s="90"/>
      <c r="S69" s="90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227">
        <v>45382</v>
      </c>
      <c r="C70" s="73">
        <v>1200</v>
      </c>
      <c r="D70" s="228">
        <v>45747</v>
      </c>
      <c r="E70" s="185">
        <v>0</v>
      </c>
      <c r="F70" s="186"/>
      <c r="G70" s="69"/>
      <c r="H70" s="228">
        <v>46112</v>
      </c>
      <c r="I70" s="73">
        <v>0</v>
      </c>
      <c r="J70" s="228">
        <v>46477</v>
      </c>
      <c r="K70" s="185">
        <v>0</v>
      </c>
      <c r="L70" s="186"/>
      <c r="M70" s="69"/>
      <c r="N70" s="228">
        <v>46843</v>
      </c>
      <c r="O70" s="73">
        <v>0</v>
      </c>
      <c r="P70" s="70"/>
      <c r="Q70" s="90"/>
      <c r="R70" s="90"/>
      <c r="S70" s="90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227">
        <v>45412</v>
      </c>
      <c r="C71" s="73">
        <v>0</v>
      </c>
      <c r="D71" s="228">
        <v>45900</v>
      </c>
      <c r="E71" s="185">
        <v>0</v>
      </c>
      <c r="F71" s="186"/>
      <c r="G71" s="69"/>
      <c r="H71" s="228">
        <v>46295</v>
      </c>
      <c r="I71" s="73">
        <v>0</v>
      </c>
      <c r="J71" s="228">
        <v>46691</v>
      </c>
      <c r="K71" s="185">
        <v>0</v>
      </c>
      <c r="L71" s="186"/>
      <c r="M71" s="69"/>
      <c r="N71" s="228">
        <v>47087</v>
      </c>
      <c r="O71" s="73">
        <v>0</v>
      </c>
      <c r="P71" s="70"/>
      <c r="Q71" s="90"/>
      <c r="R71" s="90"/>
      <c r="S71" s="90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227">
        <v>45443</v>
      </c>
      <c r="C72" s="73">
        <v>0</v>
      </c>
      <c r="D72" s="228">
        <v>45808</v>
      </c>
      <c r="E72" s="185">
        <v>0</v>
      </c>
      <c r="F72" s="186"/>
      <c r="G72" s="69"/>
      <c r="H72" s="228">
        <v>46173</v>
      </c>
      <c r="I72" s="73">
        <v>0</v>
      </c>
      <c r="J72" s="228">
        <v>46538</v>
      </c>
      <c r="K72" s="185">
        <v>0</v>
      </c>
      <c r="L72" s="186"/>
      <c r="M72" s="69"/>
      <c r="N72" s="228">
        <v>46904</v>
      </c>
      <c r="O72" s="73">
        <v>0</v>
      </c>
      <c r="P72" s="70"/>
      <c r="Q72" s="90"/>
      <c r="R72" s="90"/>
      <c r="S72" s="90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227">
        <v>45473</v>
      </c>
      <c r="C73" s="73">
        <v>0</v>
      </c>
      <c r="D73" s="228">
        <v>45838</v>
      </c>
      <c r="E73" s="185">
        <v>0</v>
      </c>
      <c r="F73" s="186"/>
      <c r="G73" s="69"/>
      <c r="H73" s="228">
        <v>46203</v>
      </c>
      <c r="I73" s="73">
        <v>0</v>
      </c>
      <c r="J73" s="228">
        <v>46568</v>
      </c>
      <c r="K73" s="185">
        <v>0</v>
      </c>
      <c r="L73" s="186"/>
      <c r="M73" s="69"/>
      <c r="N73" s="228">
        <v>46934</v>
      </c>
      <c r="O73" s="73">
        <v>0</v>
      </c>
      <c r="P73" s="70"/>
      <c r="Q73" s="90"/>
      <c r="R73" s="90"/>
      <c r="S73" s="90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227">
        <v>45504</v>
      </c>
      <c r="C74" s="73">
        <v>0</v>
      </c>
      <c r="D74" s="228">
        <v>45869</v>
      </c>
      <c r="E74" s="185">
        <v>0</v>
      </c>
      <c r="F74" s="186"/>
      <c r="G74" s="69"/>
      <c r="H74" s="228">
        <v>46234</v>
      </c>
      <c r="I74" s="73">
        <v>0</v>
      </c>
      <c r="J74" s="228">
        <v>46599</v>
      </c>
      <c r="K74" s="185">
        <v>0</v>
      </c>
      <c r="L74" s="186"/>
      <c r="M74" s="69"/>
      <c r="N74" s="228">
        <v>46965</v>
      </c>
      <c r="O74" s="73">
        <v>0</v>
      </c>
      <c r="P74" s="70"/>
      <c r="Q74" s="90"/>
      <c r="R74" s="90"/>
      <c r="S74" s="90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227">
        <v>45535</v>
      </c>
      <c r="C75" s="73">
        <v>0</v>
      </c>
      <c r="D75" s="228">
        <v>45900</v>
      </c>
      <c r="E75" s="185">
        <v>0</v>
      </c>
      <c r="F75" s="186"/>
      <c r="G75" s="69"/>
      <c r="H75" s="228">
        <v>46295</v>
      </c>
      <c r="I75" s="73">
        <v>0</v>
      </c>
      <c r="J75" s="228">
        <v>46691</v>
      </c>
      <c r="K75" s="185">
        <v>0</v>
      </c>
      <c r="L75" s="186"/>
      <c r="M75" s="69"/>
      <c r="N75" s="228">
        <v>47087</v>
      </c>
      <c r="O75" s="73">
        <v>0</v>
      </c>
      <c r="P75" s="70"/>
      <c r="Q75" s="90"/>
      <c r="R75" s="90"/>
      <c r="S75" s="90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227">
        <v>45565</v>
      </c>
      <c r="C76" s="73">
        <v>0</v>
      </c>
      <c r="D76" s="228">
        <v>45930</v>
      </c>
      <c r="E76" s="185">
        <v>0</v>
      </c>
      <c r="F76" s="186"/>
      <c r="G76" s="69"/>
      <c r="H76" s="228">
        <v>46295</v>
      </c>
      <c r="I76" s="73">
        <v>0</v>
      </c>
      <c r="J76" s="228">
        <v>46691</v>
      </c>
      <c r="K76" s="185">
        <v>0</v>
      </c>
      <c r="L76" s="186"/>
      <c r="M76" s="69"/>
      <c r="N76" s="228">
        <v>47087</v>
      </c>
      <c r="O76" s="73">
        <v>0</v>
      </c>
      <c r="P76" s="70"/>
      <c r="Q76" s="90"/>
      <c r="R76" s="90"/>
      <c r="S76" s="90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227">
        <v>45596</v>
      </c>
      <c r="C77" s="73">
        <v>0</v>
      </c>
      <c r="D77" s="228">
        <v>45961</v>
      </c>
      <c r="E77" s="185">
        <v>0</v>
      </c>
      <c r="F77" s="186"/>
      <c r="G77" s="69"/>
      <c r="H77" s="228">
        <v>46326</v>
      </c>
      <c r="I77" s="73">
        <v>0</v>
      </c>
      <c r="J77" s="228">
        <v>46691</v>
      </c>
      <c r="K77" s="185">
        <v>0</v>
      </c>
      <c r="L77" s="186"/>
      <c r="M77" s="69"/>
      <c r="N77" s="228">
        <v>47087</v>
      </c>
      <c r="O77" s="73">
        <v>0</v>
      </c>
      <c r="P77" s="70"/>
      <c r="Q77" s="90"/>
      <c r="R77" s="90"/>
      <c r="S77" s="90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227">
        <v>45626</v>
      </c>
      <c r="C78" s="73">
        <v>0</v>
      </c>
      <c r="D78" s="228">
        <v>45991</v>
      </c>
      <c r="E78" s="185">
        <v>0</v>
      </c>
      <c r="F78" s="186"/>
      <c r="G78" s="69"/>
      <c r="H78" s="228">
        <v>46356</v>
      </c>
      <c r="I78" s="73">
        <v>0</v>
      </c>
      <c r="J78" s="228">
        <v>46721</v>
      </c>
      <c r="K78" s="185">
        <v>0</v>
      </c>
      <c r="L78" s="186"/>
      <c r="M78" s="69"/>
      <c r="N78" s="228">
        <v>47087</v>
      </c>
      <c r="O78" s="73">
        <v>0</v>
      </c>
      <c r="P78" s="70"/>
      <c r="Q78" s="90"/>
      <c r="R78" s="90"/>
      <c r="S78" s="90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227">
        <v>45657</v>
      </c>
      <c r="C79" s="73">
        <v>0</v>
      </c>
      <c r="D79" s="228">
        <v>46022</v>
      </c>
      <c r="E79" s="185">
        <v>0</v>
      </c>
      <c r="F79" s="186"/>
      <c r="G79" s="69"/>
      <c r="H79" s="228">
        <v>46387</v>
      </c>
      <c r="I79" s="73">
        <v>0</v>
      </c>
      <c r="J79" s="228">
        <v>46752</v>
      </c>
      <c r="K79" s="185">
        <v>0</v>
      </c>
      <c r="L79" s="186"/>
      <c r="M79" s="69"/>
      <c r="N79" s="228">
        <v>47118</v>
      </c>
      <c r="O79" s="73">
        <v>0</v>
      </c>
      <c r="P79" s="70"/>
      <c r="Q79" s="90"/>
      <c r="R79" s="90"/>
      <c r="S79" s="90"/>
      <c r="T79" s="54"/>
      <c r="U79" s="54"/>
      <c r="V79" s="54"/>
      <c r="W79" s="54"/>
      <c r="X79" s="54"/>
      <c r="Y79" s="54"/>
      <c r="Z79" s="54"/>
    </row>
    <row r="80" spans="1:26" ht="22.5" customHeight="1">
      <c r="A80" s="47"/>
      <c r="B80" s="76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8"/>
      <c r="O80" s="78"/>
      <c r="P80" s="79"/>
      <c r="Q80" s="56"/>
      <c r="R80" s="56"/>
      <c r="S80" s="56"/>
      <c r="T80" s="47"/>
      <c r="U80" s="47"/>
      <c r="V80" s="47"/>
      <c r="W80" s="47"/>
      <c r="X80" s="47"/>
      <c r="Y80" s="47"/>
      <c r="Z80" s="47"/>
    </row>
    <row r="81" spans="1:26" ht="22.5" customHeight="1">
      <c r="A81" s="55"/>
      <c r="B81" s="55"/>
      <c r="C81" s="55"/>
      <c r="D81" s="55"/>
      <c r="E81" s="54"/>
      <c r="F81" s="54"/>
      <c r="G81" s="47"/>
      <c r="H81" s="47"/>
      <c r="I81" s="47"/>
      <c r="J81" s="47"/>
      <c r="K81" s="47"/>
      <c r="L81" s="47"/>
      <c r="M81" s="47"/>
      <c r="N81" s="55"/>
      <c r="O81" s="55"/>
      <c r="P81" s="55"/>
      <c r="Q81" s="56"/>
      <c r="R81" s="56"/>
      <c r="S81" s="56"/>
      <c r="T81" s="47"/>
      <c r="U81" s="47"/>
      <c r="V81" s="47"/>
      <c r="W81" s="47"/>
      <c r="X81" s="47"/>
      <c r="Y81" s="47"/>
      <c r="Z81" s="47"/>
    </row>
    <row r="82" spans="1:26" ht="22.5" customHeight="1">
      <c r="A82" s="55"/>
      <c r="B82" s="55"/>
      <c r="C82" s="55"/>
      <c r="D82" s="55"/>
      <c r="E82" s="54"/>
      <c r="F82" s="54"/>
      <c r="G82" s="47"/>
      <c r="H82" s="47"/>
      <c r="I82" s="47"/>
      <c r="J82" s="47"/>
      <c r="K82" s="47"/>
      <c r="L82" s="47"/>
      <c r="M82" s="47"/>
      <c r="N82" s="55"/>
      <c r="O82" s="55"/>
      <c r="P82" s="55"/>
      <c r="Q82" s="56"/>
      <c r="R82" s="56"/>
      <c r="S82" s="56"/>
      <c r="T82" s="47"/>
      <c r="U82" s="47"/>
      <c r="V82" s="47"/>
      <c r="W82" s="47"/>
      <c r="X82" s="47"/>
      <c r="Y82" s="47"/>
      <c r="Z82" s="47"/>
    </row>
    <row r="83" spans="1:26" ht="22.5" customHeight="1">
      <c r="A83" s="55"/>
      <c r="B83" s="55"/>
      <c r="C83" s="55"/>
      <c r="D83" s="55"/>
      <c r="E83" s="54"/>
      <c r="F83" s="54"/>
      <c r="G83" s="47"/>
      <c r="H83" s="47"/>
      <c r="I83" s="47"/>
      <c r="J83" s="47"/>
      <c r="K83" s="47"/>
      <c r="L83" s="56"/>
      <c r="M83" s="56"/>
      <c r="N83" s="95"/>
      <c r="O83" s="95"/>
      <c r="P83" s="95"/>
      <c r="Q83" s="56"/>
      <c r="R83" s="56"/>
      <c r="S83" s="56"/>
      <c r="T83" s="47"/>
      <c r="U83" s="47"/>
      <c r="V83" s="47"/>
      <c r="W83" s="47"/>
      <c r="X83" s="47"/>
      <c r="Y83" s="47"/>
      <c r="Z83" s="47"/>
    </row>
    <row r="84" spans="1:26" ht="22.5" customHeight="1">
      <c r="A84" s="55"/>
      <c r="B84" s="55"/>
      <c r="C84" s="55"/>
      <c r="D84" s="55"/>
      <c r="E84" s="55"/>
      <c r="F84" s="55"/>
      <c r="G84" s="47"/>
      <c r="H84" s="55"/>
      <c r="I84" s="55"/>
      <c r="J84" s="55"/>
      <c r="K84" s="55"/>
      <c r="L84" s="95"/>
      <c r="M84" s="56"/>
      <c r="N84" s="187" t="s">
        <v>6</v>
      </c>
      <c r="O84" s="188"/>
      <c r="P84" s="96"/>
      <c r="Q84" s="56"/>
      <c r="R84" s="56"/>
      <c r="S84" s="56"/>
      <c r="T84" s="47"/>
      <c r="U84" s="47"/>
      <c r="V84" s="47"/>
      <c r="W84" s="47"/>
      <c r="X84" s="47"/>
      <c r="Y84" s="47"/>
      <c r="Z84" s="47"/>
    </row>
    <row r="85" spans="1:26" ht="22.5" customHeight="1">
      <c r="A85" s="55"/>
      <c r="B85" s="55"/>
      <c r="C85" s="55"/>
      <c r="D85" s="55"/>
      <c r="E85" s="55"/>
      <c r="F85" s="55"/>
      <c r="G85" s="47"/>
      <c r="H85" s="55"/>
      <c r="I85" s="55"/>
      <c r="J85" s="55"/>
      <c r="K85" s="55"/>
      <c r="L85" s="95"/>
      <c r="M85" s="56"/>
      <c r="N85" s="96" t="s">
        <v>8</v>
      </c>
      <c r="O85" s="96" t="s">
        <v>9</v>
      </c>
      <c r="P85" s="96"/>
      <c r="Q85" s="56"/>
      <c r="R85" s="56"/>
      <c r="S85" s="56"/>
      <c r="T85" s="47"/>
      <c r="U85" s="47"/>
      <c r="V85" s="47"/>
      <c r="W85" s="47"/>
      <c r="X85" s="47"/>
      <c r="Y85" s="47"/>
      <c r="Z85" s="47"/>
    </row>
    <row r="86" spans="1:26" ht="22.5" customHeight="1">
      <c r="A86" s="55"/>
      <c r="B86" s="55"/>
      <c r="C86" s="55"/>
      <c r="D86" s="55"/>
      <c r="E86" s="55"/>
      <c r="F86" s="55"/>
      <c r="G86" s="47"/>
      <c r="H86" s="55"/>
      <c r="I86" s="55"/>
      <c r="J86" s="55"/>
      <c r="K86" s="55"/>
      <c r="L86" s="95"/>
      <c r="M86" s="56"/>
      <c r="N86" s="98" t="s">
        <v>2</v>
      </c>
      <c r="O86" s="99">
        <v>1</v>
      </c>
      <c r="P86" s="99"/>
      <c r="Q86" s="56"/>
      <c r="R86" s="56"/>
      <c r="S86" s="56"/>
      <c r="T86" s="47"/>
      <c r="U86" s="47"/>
      <c r="V86" s="47"/>
      <c r="W86" s="47"/>
      <c r="X86" s="47"/>
      <c r="Y86" s="47"/>
      <c r="Z86" s="47"/>
    </row>
    <row r="87" spans="1:26" ht="22.5" customHeight="1">
      <c r="A87" s="55"/>
      <c r="B87" s="55"/>
      <c r="C87" s="55"/>
      <c r="D87" s="55"/>
      <c r="E87" s="55"/>
      <c r="F87" s="55"/>
      <c r="G87" s="47"/>
      <c r="H87" s="55"/>
      <c r="I87" s="55"/>
      <c r="J87" s="55"/>
      <c r="K87" s="55"/>
      <c r="L87" s="95"/>
      <c r="M87" s="56"/>
      <c r="N87" s="98" t="s">
        <v>12</v>
      </c>
      <c r="O87" s="99">
        <f ca="1">IFERROR(__xludf.DUMMYFUNCTION("IF(N87="""","""", $O$86* GOOGLEFINANCE(""CURRENCY:USDGBP""))"),0.780005)</f>
        <v>0.78000499999999995</v>
      </c>
      <c r="P87" s="99"/>
      <c r="Q87" s="56"/>
      <c r="R87" s="56"/>
      <c r="S87" s="56"/>
      <c r="T87" s="47"/>
      <c r="U87" s="47"/>
      <c r="V87" s="47"/>
      <c r="W87" s="47"/>
      <c r="X87" s="47"/>
      <c r="Y87" s="47"/>
      <c r="Z87" s="47"/>
    </row>
    <row r="88" spans="1:26" ht="22.5" customHeight="1">
      <c r="A88" s="55"/>
      <c r="B88" s="55"/>
      <c r="C88" s="55"/>
      <c r="D88" s="55"/>
      <c r="E88" s="55"/>
      <c r="F88" s="55"/>
      <c r="G88" s="47"/>
      <c r="H88" s="55"/>
      <c r="I88" s="55"/>
      <c r="J88" s="55"/>
      <c r="K88" s="55"/>
      <c r="L88" s="95"/>
      <c r="M88" s="56"/>
      <c r="N88" s="98" t="s">
        <v>14</v>
      </c>
      <c r="O88" s="99">
        <f ca="1">IFERROR(__xludf.DUMMYFUNCTION("IF(N88="""","""", $O$86* GOOGLEFINANCE(""CURRENCY:USDEUR""))"),0.91603)</f>
        <v>0.91603000000000001</v>
      </c>
      <c r="P88" s="99"/>
      <c r="Q88" s="56"/>
      <c r="R88" s="56"/>
      <c r="S88" s="56"/>
      <c r="T88" s="47"/>
      <c r="U88" s="47"/>
      <c r="V88" s="47"/>
      <c r="W88" s="47"/>
      <c r="X88" s="47"/>
      <c r="Y88" s="47"/>
      <c r="Z88" s="47"/>
    </row>
    <row r="89" spans="1:26" ht="22.5" customHeight="1">
      <c r="A89" s="55"/>
      <c r="B89" s="55"/>
      <c r="C89" s="55"/>
      <c r="D89" s="55"/>
      <c r="E89" s="55"/>
      <c r="F89" s="55"/>
      <c r="G89" s="47"/>
      <c r="H89" s="55"/>
      <c r="I89" s="55"/>
      <c r="J89" s="55"/>
      <c r="K89" s="55"/>
      <c r="L89" s="95"/>
      <c r="M89" s="56"/>
      <c r="N89" s="98" t="s">
        <v>16</v>
      </c>
      <c r="O89" s="99">
        <f ca="1">IFERROR(__xludf.DUMMYFUNCTION("IF(N89="""","""", $O$86* GOOGLEFINANCE(""CURRENCY:USDUAH""))"),38.40144)</f>
        <v>38.401440000000001</v>
      </c>
      <c r="P89" s="99"/>
      <c r="Q89" s="56"/>
      <c r="R89" s="56"/>
      <c r="S89" s="56"/>
      <c r="T89" s="47"/>
      <c r="U89" s="47"/>
      <c r="V89" s="47"/>
      <c r="W89" s="47"/>
      <c r="X89" s="47"/>
      <c r="Y89" s="47"/>
      <c r="Z89" s="47"/>
    </row>
    <row r="90" spans="1:26" ht="22.5" customHeight="1">
      <c r="A90" s="55"/>
      <c r="B90" s="55"/>
      <c r="C90" s="55"/>
      <c r="D90" s="55"/>
      <c r="E90" s="55"/>
      <c r="F90" s="55"/>
      <c r="G90" s="47"/>
      <c r="H90" s="55"/>
      <c r="I90" s="55"/>
      <c r="J90" s="55"/>
      <c r="K90" s="55"/>
      <c r="L90" s="95"/>
      <c r="M90" s="56"/>
      <c r="N90" s="98" t="s">
        <v>18</v>
      </c>
      <c r="O90" s="99">
        <f ca="1">IFERROR(__xludf.DUMMYFUNCTION("IF(N90="""","""", $O$86* GOOGLEFINANCE(""CURRENCY:USDCAD""))"),1.35063999999999)</f>
        <v>1.3506399999999901</v>
      </c>
      <c r="P90" s="99"/>
      <c r="Q90" s="56"/>
      <c r="R90" s="56"/>
      <c r="S90" s="56"/>
      <c r="T90" s="47"/>
      <c r="U90" s="47"/>
      <c r="V90" s="47"/>
      <c r="W90" s="47"/>
      <c r="X90" s="47"/>
      <c r="Y90" s="47"/>
      <c r="Z90" s="47"/>
    </row>
    <row r="91" spans="1:26" ht="22.5" customHeight="1">
      <c r="A91" s="55"/>
      <c r="B91" s="55"/>
      <c r="C91" s="55"/>
      <c r="D91" s="55"/>
      <c r="E91" s="55"/>
      <c r="F91" s="55"/>
      <c r="G91" s="47"/>
      <c r="H91" s="55"/>
      <c r="I91" s="55"/>
      <c r="J91" s="55"/>
      <c r="K91" s="55"/>
      <c r="L91" s="95"/>
      <c r="M91" s="56"/>
      <c r="N91" s="98" t="s">
        <v>19</v>
      </c>
      <c r="O91" s="99">
        <f ca="1">IFERROR(__xludf.DUMMYFUNCTION("IF(N91="""","""", $O$86* GOOGLEFINANCE(""CURRENCY:USDCHF""))"),0.879359999999999)</f>
        <v>0.87935999999999903</v>
      </c>
      <c r="P91" s="99"/>
      <c r="Q91" s="56"/>
      <c r="R91" s="56"/>
      <c r="S91" s="56"/>
      <c r="T91" s="47"/>
      <c r="U91" s="47"/>
      <c r="V91" s="47"/>
      <c r="W91" s="47"/>
      <c r="X91" s="47"/>
      <c r="Y91" s="47"/>
      <c r="Z91" s="47"/>
    </row>
    <row r="92" spans="1:26" ht="22.5" customHeight="1">
      <c r="A92" s="55"/>
      <c r="B92" s="55"/>
      <c r="C92" s="55"/>
      <c r="D92" s="55"/>
      <c r="E92" s="55"/>
      <c r="F92" s="55"/>
      <c r="G92" s="47"/>
      <c r="H92" s="55"/>
      <c r="I92" s="55"/>
      <c r="J92" s="55"/>
      <c r="K92" s="55"/>
      <c r="L92" s="95"/>
      <c r="M92" s="56"/>
      <c r="N92" s="98" t="s">
        <v>20</v>
      </c>
      <c r="O92" s="99">
        <f ca="1">IFERROR(__xludf.DUMMYFUNCTION("IF(N92="""","""", $O$86* GOOGLEFINANCE(""CURRENCY:USDKYD""))"),0.8335085)</f>
        <v>0.83350849999999999</v>
      </c>
      <c r="P92" s="99"/>
      <c r="Q92" s="56"/>
      <c r="R92" s="56"/>
      <c r="S92" s="56"/>
      <c r="T92" s="47"/>
      <c r="U92" s="47"/>
      <c r="V92" s="47"/>
      <c r="W92" s="47"/>
      <c r="X92" s="47"/>
      <c r="Y92" s="47"/>
      <c r="Z92" s="47"/>
    </row>
    <row r="93" spans="1:26" ht="22.5" customHeight="1">
      <c r="A93" s="55"/>
      <c r="B93" s="55"/>
      <c r="C93" s="55"/>
      <c r="D93" s="55"/>
      <c r="E93" s="55"/>
      <c r="F93" s="55"/>
      <c r="G93" s="47"/>
      <c r="H93" s="55"/>
      <c r="I93" s="55"/>
      <c r="J93" s="55"/>
      <c r="K93" s="55"/>
      <c r="L93" s="95"/>
      <c r="M93" s="56"/>
      <c r="N93" s="98" t="s">
        <v>21</v>
      </c>
      <c r="O93" s="99">
        <f ca="1">IFERROR(__xludf.DUMMYFUNCTION("IF(N93="""","""", $O$86* GOOGLEFINANCE(""CURRENCY:USDJOD""))"),0.7089)</f>
        <v>0.70889999999999997</v>
      </c>
      <c r="P93" s="99"/>
      <c r="Q93" s="56"/>
      <c r="R93" s="56"/>
      <c r="S93" s="56"/>
      <c r="T93" s="47"/>
      <c r="U93" s="47"/>
      <c r="V93" s="47"/>
      <c r="W93" s="47"/>
      <c r="X93" s="47"/>
      <c r="Y93" s="47"/>
      <c r="Z93" s="47"/>
    </row>
    <row r="94" spans="1:26" ht="22.5" customHeight="1">
      <c r="A94" s="55"/>
      <c r="B94" s="55"/>
      <c r="C94" s="55"/>
      <c r="D94" s="55"/>
      <c r="E94" s="55"/>
      <c r="F94" s="55"/>
      <c r="G94" s="47"/>
      <c r="H94" s="55"/>
      <c r="I94" s="55"/>
      <c r="J94" s="55"/>
      <c r="K94" s="55"/>
      <c r="L94" s="95"/>
      <c r="M94" s="56"/>
      <c r="N94" s="98" t="s">
        <v>22</v>
      </c>
      <c r="O94" s="99">
        <f ca="1">IFERROR(__xludf.DUMMYFUNCTION("IF(N94="""","""", $O$86* GOOGLEFINANCE(""CURRENCY:USDBHD""))"),0.376975)</f>
        <v>0.376975</v>
      </c>
      <c r="P94" s="99"/>
      <c r="Q94" s="56"/>
      <c r="R94" s="56"/>
      <c r="S94" s="56"/>
      <c r="T94" s="47"/>
      <c r="U94" s="47"/>
      <c r="V94" s="47"/>
      <c r="W94" s="47"/>
      <c r="X94" s="47"/>
      <c r="Y94" s="47"/>
      <c r="Z94" s="47"/>
    </row>
    <row r="95" spans="1:26" ht="22.5" customHeight="1">
      <c r="A95" s="55"/>
      <c r="B95" s="55"/>
      <c r="C95" s="55"/>
      <c r="D95" s="55"/>
      <c r="E95" s="55"/>
      <c r="F95" s="55"/>
      <c r="G95" s="47"/>
      <c r="H95" s="55"/>
      <c r="I95" s="55"/>
      <c r="J95" s="55"/>
      <c r="K95" s="55"/>
      <c r="L95" s="95"/>
      <c r="M95" s="56"/>
      <c r="N95" s="98" t="s">
        <v>23</v>
      </c>
      <c r="O95" s="99">
        <f ca="1">IFERROR(__xludf.DUMMYFUNCTION("IF(N95="""","""", $O$86* GOOGLEFINANCE(""CURRENCY:USDKWD""))"),0.30706)</f>
        <v>0.30706</v>
      </c>
      <c r="P95" s="99"/>
      <c r="Q95" s="56"/>
      <c r="R95" s="56"/>
      <c r="S95" s="56"/>
      <c r="T95" s="47"/>
      <c r="U95" s="47"/>
      <c r="V95" s="47"/>
      <c r="W95" s="47"/>
      <c r="X95" s="47"/>
      <c r="Y95" s="47"/>
      <c r="Z95" s="47"/>
    </row>
    <row r="96" spans="1:26" ht="22.5" customHeight="1">
      <c r="A96" s="55"/>
      <c r="B96" s="55"/>
      <c r="C96" s="55"/>
      <c r="D96" s="55"/>
      <c r="E96" s="55"/>
      <c r="F96" s="55"/>
      <c r="G96" s="47"/>
      <c r="H96" s="55"/>
      <c r="I96" s="55"/>
      <c r="J96" s="55"/>
      <c r="K96" s="55"/>
      <c r="L96" s="95"/>
      <c r="M96" s="56"/>
      <c r="N96" s="98" t="s">
        <v>24</v>
      </c>
      <c r="O96" s="99">
        <f ca="1">IFERROR(__xludf.DUMMYFUNCTION("IF(N96="""","""", $O$86* GOOGLEFINANCE(""CURRENCY:USDJPY""))"),147.0515)</f>
        <v>147.0515</v>
      </c>
      <c r="P96" s="99"/>
      <c r="Q96" s="56"/>
      <c r="R96" s="56"/>
      <c r="S96" s="56"/>
      <c r="T96" s="47"/>
      <c r="U96" s="47"/>
      <c r="V96" s="47"/>
      <c r="W96" s="47"/>
      <c r="X96" s="47"/>
      <c r="Y96" s="47"/>
      <c r="Z96" s="47"/>
    </row>
    <row r="97" spans="1:26" ht="22.5" customHeight="1">
      <c r="A97" s="55"/>
      <c r="B97" s="55"/>
      <c r="C97" s="55"/>
      <c r="D97" s="55"/>
      <c r="E97" s="55"/>
      <c r="F97" s="55"/>
      <c r="G97" s="47"/>
      <c r="H97" s="55"/>
      <c r="I97" s="55"/>
      <c r="J97" s="55"/>
      <c r="K97" s="55"/>
      <c r="L97" s="95"/>
      <c r="M97" s="56"/>
      <c r="N97" s="98" t="s">
        <v>25</v>
      </c>
      <c r="O97" s="99">
        <f ca="1">IFERROR(__xludf.DUMMYFUNCTION("IF(N97="""","""", $O$86* GOOGLEFINANCE(""CURRENCY:USDAUD""))"),1.515275)</f>
        <v>1.5152749999999999</v>
      </c>
      <c r="P97" s="99"/>
      <c r="Q97" s="56"/>
      <c r="R97" s="56"/>
      <c r="S97" s="56"/>
      <c r="T97" s="47"/>
      <c r="U97" s="47"/>
      <c r="V97" s="47"/>
      <c r="W97" s="47"/>
      <c r="X97" s="47"/>
      <c r="Y97" s="47"/>
      <c r="Z97" s="47"/>
    </row>
    <row r="98" spans="1:26" ht="22.5" customHeight="1">
      <c r="A98" s="55"/>
      <c r="B98" s="55"/>
      <c r="C98" s="55"/>
      <c r="D98" s="55"/>
      <c r="E98" s="55"/>
      <c r="F98" s="55"/>
      <c r="G98" s="47"/>
      <c r="H98" s="55"/>
      <c r="I98" s="55"/>
      <c r="J98" s="55"/>
      <c r="K98" s="55"/>
      <c r="L98" s="95"/>
      <c r="M98" s="56"/>
      <c r="N98" s="98" t="s">
        <v>26</v>
      </c>
      <c r="O98" s="99">
        <f ca="1">IFERROR(__xludf.DUMMYFUNCTION("IF(N98="""","""", $O$86* GOOGLEFINANCE(""CURRENCY:USDSGD""))"),1.331295)</f>
        <v>1.3312949999999999</v>
      </c>
      <c r="P98" s="99"/>
      <c r="Q98" s="56"/>
      <c r="R98" s="56"/>
      <c r="S98" s="56"/>
      <c r="T98" s="47"/>
      <c r="U98" s="47"/>
      <c r="V98" s="47"/>
      <c r="W98" s="47"/>
      <c r="X98" s="47"/>
      <c r="Y98" s="47"/>
      <c r="Z98" s="47"/>
    </row>
    <row r="99" spans="1:26" ht="22.5" customHeight="1">
      <c r="A99" s="55"/>
      <c r="B99" s="55"/>
      <c r="C99" s="55"/>
      <c r="D99" s="55"/>
      <c r="E99" s="55"/>
      <c r="F99" s="55"/>
      <c r="G99" s="47"/>
      <c r="H99" s="55"/>
      <c r="I99" s="55"/>
      <c r="J99" s="55"/>
      <c r="K99" s="55"/>
      <c r="L99" s="95"/>
      <c r="M99" s="56"/>
      <c r="N99" s="98" t="s">
        <v>27</v>
      </c>
      <c r="O99" s="99">
        <f ca="1">IFERROR(__xludf.DUMMYFUNCTION("IF(N99="""","""", $O$86* GOOGLEFINANCE(""CURRENCY:USDBGN""))"),1.7887)</f>
        <v>1.7887</v>
      </c>
      <c r="P99" s="99"/>
      <c r="Q99" s="56"/>
      <c r="R99" s="56"/>
      <c r="S99" s="56"/>
      <c r="T99" s="47"/>
      <c r="U99" s="47"/>
      <c r="V99" s="47"/>
      <c r="W99" s="47"/>
      <c r="X99" s="47"/>
      <c r="Y99" s="47"/>
      <c r="Z99" s="47"/>
    </row>
    <row r="100" spans="1:26" ht="22.5" customHeight="1">
      <c r="A100" s="55"/>
      <c r="B100" s="55"/>
      <c r="C100" s="55"/>
      <c r="D100" s="55"/>
      <c r="E100" s="55"/>
      <c r="F100" s="55"/>
      <c r="G100" s="47"/>
      <c r="H100" s="55"/>
      <c r="I100" s="55"/>
      <c r="J100" s="55"/>
      <c r="K100" s="55"/>
      <c r="L100" s="95"/>
      <c r="M100" s="56"/>
      <c r="N100" s="98" t="s">
        <v>28</v>
      </c>
      <c r="O100" s="99">
        <f ca="1">IFERROR(__xludf.DUMMYFUNCTION("IF(N100="""","""", $O$86* GOOGLEFINANCE(""CURRENCY:USDPLN""))"),3.91887999999999)</f>
        <v>3.9188799999999899</v>
      </c>
      <c r="P100" s="99"/>
      <c r="Q100" s="56"/>
      <c r="R100" s="56"/>
      <c r="S100" s="56"/>
      <c r="T100" s="47"/>
      <c r="U100" s="47"/>
      <c r="V100" s="47"/>
      <c r="W100" s="47"/>
      <c r="X100" s="47"/>
      <c r="Y100" s="47"/>
      <c r="Z100" s="47"/>
    </row>
    <row r="101" spans="1:26" ht="22.5" customHeight="1">
      <c r="A101" s="55"/>
      <c r="B101" s="55"/>
      <c r="C101" s="55"/>
      <c r="D101" s="55"/>
      <c r="E101" s="55"/>
      <c r="F101" s="55"/>
      <c r="G101" s="47"/>
      <c r="H101" s="55"/>
      <c r="I101" s="55"/>
      <c r="J101" s="55"/>
      <c r="K101" s="55"/>
      <c r="L101" s="95"/>
      <c r="M101" s="56"/>
      <c r="N101" s="98" t="s">
        <v>29</v>
      </c>
      <c r="O101" s="99">
        <f ca="1">IFERROR(__xludf.DUMMYFUNCTION("IF(N101="""","""", $O$86* GOOGLEFINANCE(""CURRENCY:USDINR""))"),82.76215)</f>
        <v>82.762150000000005</v>
      </c>
      <c r="P101" s="99"/>
      <c r="Q101" s="56"/>
      <c r="R101" s="56"/>
      <c r="S101" s="56"/>
      <c r="T101" s="47"/>
      <c r="U101" s="47"/>
      <c r="V101" s="47"/>
      <c r="W101" s="47"/>
      <c r="X101" s="47"/>
      <c r="Y101" s="47"/>
      <c r="Z101" s="47"/>
    </row>
    <row r="102" spans="1:26" ht="22.5" customHeight="1">
      <c r="A102" s="55"/>
      <c r="B102" s="55"/>
      <c r="C102" s="55"/>
      <c r="D102" s="55"/>
      <c r="E102" s="55"/>
      <c r="F102" s="55"/>
      <c r="G102" s="47"/>
      <c r="H102" s="55"/>
      <c r="I102" s="55"/>
      <c r="J102" s="55"/>
      <c r="K102" s="55"/>
      <c r="L102" s="95"/>
      <c r="M102" s="56"/>
      <c r="N102" s="98" t="s">
        <v>30</v>
      </c>
      <c r="O102" s="99">
        <f ca="1">IFERROR(__xludf.DUMMYFUNCTION("IF(N102="""","""", $O$86* GOOGLEFINANCE(""CURRENCY:USDPKR""))"),279.15)</f>
        <v>279.14999999999998</v>
      </c>
      <c r="P102" s="99"/>
      <c r="Q102" s="56"/>
      <c r="R102" s="56"/>
      <c r="S102" s="56"/>
      <c r="T102" s="47"/>
      <c r="U102" s="47"/>
      <c r="V102" s="47"/>
      <c r="W102" s="47"/>
      <c r="X102" s="47"/>
      <c r="Y102" s="47"/>
      <c r="Z102" s="47"/>
    </row>
    <row r="103" spans="1:26" ht="22.5" customHeight="1">
      <c r="A103" s="55"/>
      <c r="B103" s="55"/>
      <c r="C103" s="55"/>
      <c r="D103" s="55"/>
      <c r="E103" s="55"/>
      <c r="F103" s="55"/>
      <c r="G103" s="47"/>
      <c r="H103" s="55"/>
      <c r="I103" s="55"/>
      <c r="J103" s="55"/>
      <c r="K103" s="55"/>
      <c r="L103" s="95"/>
      <c r="M103" s="56"/>
      <c r="N103" s="95"/>
      <c r="O103" s="99" t="str">
        <f ca="1">IFERROR(__xludf.DUMMYFUNCTION("IF(N103="""","""", #REF!* GOOGLEFINANCE(""CURRENCY:USDGBP""))"),"")</f>
        <v/>
      </c>
      <c r="P103" s="99"/>
      <c r="Q103" s="56"/>
      <c r="R103" s="56"/>
      <c r="S103" s="56"/>
      <c r="T103" s="47"/>
      <c r="U103" s="47"/>
      <c r="V103" s="47"/>
      <c r="W103" s="47"/>
      <c r="X103" s="47"/>
      <c r="Y103" s="47"/>
      <c r="Z103" s="47"/>
    </row>
    <row r="104" spans="1:26" ht="22.5" customHeight="1">
      <c r="A104" s="55"/>
      <c r="B104" s="55"/>
      <c r="C104" s="55"/>
      <c r="D104" s="55"/>
      <c r="E104" s="55"/>
      <c r="F104" s="55"/>
      <c r="G104" s="47"/>
      <c r="H104" s="55"/>
      <c r="I104" s="55"/>
      <c r="J104" s="55"/>
      <c r="K104" s="55"/>
      <c r="L104" s="55"/>
      <c r="M104" s="47"/>
      <c r="N104" s="95"/>
      <c r="O104" s="99" t="str">
        <f ca="1">IFERROR(__xludf.DUMMYFUNCTION("IF(N104="""","""", #REF!* GOOGLEFINANCE(""CURRENCY:USDGBP""))"),"")</f>
        <v/>
      </c>
      <c r="P104" s="99"/>
      <c r="Q104" s="56"/>
      <c r="R104" s="56"/>
      <c r="S104" s="56"/>
      <c r="T104" s="47"/>
      <c r="U104" s="47"/>
      <c r="V104" s="47"/>
      <c r="W104" s="47"/>
      <c r="X104" s="47"/>
      <c r="Y104" s="47"/>
      <c r="Z104" s="47"/>
    </row>
    <row r="105" spans="1:26" ht="22.5" customHeight="1">
      <c r="A105" s="55"/>
      <c r="B105" s="55"/>
      <c r="C105" s="55"/>
      <c r="D105" s="55"/>
      <c r="E105" s="55"/>
      <c r="F105" s="55"/>
      <c r="G105" s="47"/>
      <c r="H105" s="55"/>
      <c r="I105" s="55"/>
      <c r="J105" s="55"/>
      <c r="K105" s="55"/>
      <c r="L105" s="55"/>
      <c r="M105" s="47"/>
      <c r="N105" s="95"/>
      <c r="O105" s="99" t="str">
        <f ca="1">IFERROR(__xludf.DUMMYFUNCTION("IF(N105="""","""", #REF!* GOOGLEFINANCE(""CURRENCY:USDGBP""))"),"")</f>
        <v/>
      </c>
      <c r="P105" s="99"/>
      <c r="Q105" s="56"/>
      <c r="R105" s="56"/>
      <c r="S105" s="56"/>
      <c r="T105" s="47"/>
      <c r="U105" s="47"/>
      <c r="V105" s="47"/>
      <c r="W105" s="47"/>
      <c r="X105" s="47"/>
      <c r="Y105" s="47"/>
      <c r="Z105" s="47"/>
    </row>
    <row r="106" spans="1:26" ht="22.5" customHeight="1">
      <c r="A106" s="55"/>
      <c r="B106" s="55"/>
      <c r="C106" s="55"/>
      <c r="D106" s="55"/>
      <c r="E106" s="55"/>
      <c r="F106" s="55"/>
      <c r="G106" s="47"/>
      <c r="H106" s="55"/>
      <c r="I106" s="55"/>
      <c r="J106" s="55"/>
      <c r="K106" s="55"/>
      <c r="L106" s="55"/>
      <c r="M106" s="47"/>
      <c r="N106" s="56"/>
      <c r="O106" s="56" t="str">
        <f ca="1">IFERROR(__xludf.DUMMYFUNCTION("IF(N106="""","""", #REF!* GOOGLEFINANCE(""CURRENCY:USDGBP""))"),"")</f>
        <v/>
      </c>
      <c r="P106" s="56"/>
      <c r="Q106" s="56"/>
      <c r="R106" s="56"/>
      <c r="S106" s="56"/>
      <c r="T106" s="47"/>
      <c r="U106" s="47"/>
      <c r="V106" s="47"/>
      <c r="W106" s="47"/>
      <c r="X106" s="47"/>
      <c r="Y106" s="47"/>
      <c r="Z106" s="47"/>
    </row>
    <row r="107" spans="1:26" ht="22.5" customHeight="1">
      <c r="A107" s="55"/>
      <c r="B107" s="55"/>
      <c r="C107" s="55"/>
      <c r="D107" s="55"/>
      <c r="E107" s="55"/>
      <c r="F107" s="55"/>
      <c r="G107" s="47"/>
      <c r="H107" s="47"/>
      <c r="I107" s="47"/>
      <c r="J107" s="47"/>
      <c r="K107" s="47"/>
      <c r="L107" s="47"/>
      <c r="M107" s="47"/>
      <c r="N107" s="47"/>
      <c r="O107" s="47" t="str">
        <f ca="1">IFERROR(__xludf.DUMMYFUNCTION("IF(N107="""","""", #REF!* GOOGLEFINANCE(""CURRENCY:USDGBP""))"),"")</f>
        <v/>
      </c>
      <c r="P107" s="47"/>
      <c r="Q107" s="56"/>
      <c r="R107" s="56"/>
      <c r="S107" s="56"/>
      <c r="T107" s="47"/>
      <c r="U107" s="47"/>
      <c r="V107" s="47"/>
      <c r="W107" s="47"/>
      <c r="X107" s="47"/>
      <c r="Y107" s="47"/>
      <c r="Z107" s="47"/>
    </row>
    <row r="108" spans="1:26" ht="22.5" customHeight="1">
      <c r="A108" s="55"/>
      <c r="B108" s="55"/>
      <c r="C108" s="55"/>
      <c r="D108" s="55"/>
      <c r="E108" s="55"/>
      <c r="F108" s="55"/>
      <c r="G108" s="47"/>
      <c r="H108" s="47"/>
      <c r="I108" s="47"/>
      <c r="J108" s="47"/>
      <c r="K108" s="47"/>
      <c r="L108" s="47"/>
      <c r="M108" s="47"/>
      <c r="N108" s="47"/>
      <c r="O108" s="47" t="str">
        <f ca="1">IFERROR(__xludf.DUMMYFUNCTION("IF(N108="""","""", #REF!* GOOGLEFINANCE(""CURRENCY:USDGBP""))"),"")</f>
        <v/>
      </c>
      <c r="P108" s="47"/>
      <c r="Q108" s="56"/>
      <c r="R108" s="56"/>
      <c r="S108" s="56"/>
      <c r="T108" s="47"/>
      <c r="U108" s="47"/>
      <c r="V108" s="47"/>
      <c r="W108" s="47"/>
      <c r="X108" s="47"/>
      <c r="Y108" s="47"/>
      <c r="Z108" s="47"/>
    </row>
    <row r="109" spans="1:26" ht="22.5" customHeight="1">
      <c r="A109" s="55"/>
      <c r="B109" s="55"/>
      <c r="C109" s="55"/>
      <c r="D109" s="55"/>
      <c r="E109" s="55"/>
      <c r="F109" s="55"/>
      <c r="G109" s="47"/>
      <c r="H109" s="47"/>
      <c r="I109" s="47"/>
      <c r="J109" s="47"/>
      <c r="K109" s="47"/>
      <c r="L109" s="47"/>
      <c r="M109" s="47"/>
      <c r="N109" s="47"/>
      <c r="O109" s="47" t="str">
        <f ca="1">IFERROR(__xludf.DUMMYFUNCTION("IF(N109="""","""", #REF!* GOOGLEFINANCE(""CURRENCY:USDGBP""))"),"")</f>
        <v/>
      </c>
      <c r="P109" s="47"/>
      <c r="Q109" s="56"/>
      <c r="R109" s="56"/>
      <c r="S109" s="56"/>
      <c r="T109" s="47"/>
      <c r="U109" s="47"/>
      <c r="V109" s="47"/>
      <c r="W109" s="47"/>
      <c r="X109" s="47"/>
      <c r="Y109" s="47"/>
      <c r="Z109" s="47"/>
    </row>
    <row r="110" spans="1:26" ht="22.5" customHeight="1">
      <c r="A110" s="55"/>
      <c r="B110" s="55"/>
      <c r="C110" s="55"/>
      <c r="D110" s="55"/>
      <c r="E110" s="55"/>
      <c r="F110" s="55"/>
      <c r="G110" s="47"/>
      <c r="H110" s="47"/>
      <c r="I110" s="47"/>
      <c r="J110" s="47"/>
      <c r="K110" s="47"/>
      <c r="L110" s="47"/>
      <c r="M110" s="47"/>
      <c r="N110" s="47"/>
      <c r="O110" s="47" t="str">
        <f ca="1">IFERROR(__xludf.DUMMYFUNCTION("IF(N110="""","""", #REF!* GOOGLEFINANCE(""CURRENCY:USDGBP""))"),"")</f>
        <v/>
      </c>
      <c r="P110" s="47"/>
      <c r="Q110" s="56"/>
      <c r="R110" s="56"/>
      <c r="S110" s="56"/>
      <c r="T110" s="47"/>
      <c r="U110" s="47"/>
      <c r="V110" s="47"/>
      <c r="W110" s="47"/>
      <c r="X110" s="47"/>
      <c r="Y110" s="47"/>
      <c r="Z110" s="47"/>
    </row>
    <row r="111" spans="1:26" ht="22.5" customHeight="1">
      <c r="A111" s="55"/>
      <c r="B111" s="55"/>
      <c r="C111" s="55"/>
      <c r="D111" s="55"/>
      <c r="E111" s="55"/>
      <c r="F111" s="55"/>
      <c r="G111" s="47"/>
      <c r="H111" s="47"/>
      <c r="I111" s="47"/>
      <c r="J111" s="47"/>
      <c r="K111" s="47"/>
      <c r="L111" s="47"/>
      <c r="M111" s="47"/>
      <c r="N111" s="47"/>
      <c r="O111" s="47" t="str">
        <f ca="1">IFERROR(__xludf.DUMMYFUNCTION("IF(N111="""","""", #REF!* GOOGLEFINANCE(""CURRENCY:USDGBP""))"),"")</f>
        <v/>
      </c>
      <c r="P111" s="47"/>
      <c r="Q111" s="56"/>
      <c r="R111" s="56"/>
      <c r="S111" s="56"/>
      <c r="T111" s="47"/>
      <c r="U111" s="47"/>
      <c r="V111" s="47"/>
      <c r="W111" s="47"/>
      <c r="X111" s="47"/>
      <c r="Y111" s="47"/>
      <c r="Z111" s="47"/>
    </row>
    <row r="112" spans="1:26" ht="22.5" customHeight="1">
      <c r="A112" s="55"/>
      <c r="B112" s="55"/>
      <c r="C112" s="55"/>
      <c r="D112" s="55"/>
      <c r="E112" s="55"/>
      <c r="F112" s="55"/>
      <c r="G112" s="47"/>
      <c r="H112" s="47"/>
      <c r="I112" s="47"/>
      <c r="J112" s="47"/>
      <c r="K112" s="47"/>
      <c r="L112" s="47"/>
      <c r="M112" s="47"/>
      <c r="N112" s="47"/>
      <c r="O112" s="47" t="str">
        <f ca="1">IFERROR(__xludf.DUMMYFUNCTION("IF(N112="""","""", #REF!* GOOGLEFINANCE(""CURRENCY:USDGBP""))"),"")</f>
        <v/>
      </c>
      <c r="P112" s="47"/>
      <c r="Q112" s="56"/>
      <c r="R112" s="56"/>
      <c r="S112" s="56"/>
      <c r="T112" s="47"/>
      <c r="U112" s="47"/>
      <c r="V112" s="47"/>
      <c r="W112" s="47"/>
      <c r="X112" s="47"/>
      <c r="Y112" s="47"/>
      <c r="Z112" s="47"/>
    </row>
    <row r="113" spans="1:26" ht="22.5" customHeight="1">
      <c r="A113" s="55"/>
      <c r="B113" s="55"/>
      <c r="C113" s="55"/>
      <c r="D113" s="55"/>
      <c r="E113" s="55"/>
      <c r="F113" s="55"/>
      <c r="G113" s="47"/>
      <c r="H113" s="47"/>
      <c r="I113" s="47"/>
      <c r="J113" s="47"/>
      <c r="K113" s="47"/>
      <c r="L113" s="47"/>
      <c r="M113" s="47"/>
      <c r="N113" s="47"/>
      <c r="O113" s="47" t="str">
        <f ca="1">IFERROR(__xludf.DUMMYFUNCTION("IF(N113="""","""", #REF!* GOOGLEFINANCE(""CURRENCY:USDGBP""))"),"")</f>
        <v/>
      </c>
      <c r="P113" s="47"/>
      <c r="Q113" s="56"/>
      <c r="R113" s="56"/>
      <c r="S113" s="56"/>
      <c r="T113" s="47"/>
      <c r="U113" s="47"/>
      <c r="V113" s="47"/>
      <c r="W113" s="47"/>
      <c r="X113" s="47"/>
      <c r="Y113" s="47"/>
      <c r="Z113" s="47"/>
    </row>
    <row r="114" spans="1:26" ht="22.5" customHeight="1">
      <c r="A114" s="55"/>
      <c r="B114" s="55"/>
      <c r="C114" s="55"/>
      <c r="D114" s="55"/>
      <c r="E114" s="55"/>
      <c r="F114" s="55"/>
      <c r="G114" s="47"/>
      <c r="H114" s="47"/>
      <c r="I114" s="47"/>
      <c r="J114" s="47"/>
      <c r="K114" s="47"/>
      <c r="L114" s="47"/>
      <c r="M114" s="47"/>
      <c r="N114" s="47"/>
      <c r="O114" s="47" t="str">
        <f ca="1">IFERROR(__xludf.DUMMYFUNCTION("IF(N114="""","""", #REF!* GOOGLEFINANCE(""CURRENCY:USDGBP""))"),"")</f>
        <v/>
      </c>
      <c r="P114" s="47"/>
      <c r="Q114" s="56"/>
      <c r="R114" s="56"/>
      <c r="S114" s="56"/>
      <c r="T114" s="47"/>
      <c r="U114" s="47"/>
      <c r="V114" s="47"/>
      <c r="W114" s="47"/>
      <c r="X114" s="47"/>
      <c r="Y114" s="47"/>
      <c r="Z114" s="47"/>
    </row>
    <row r="115" spans="1:26" ht="22.5" customHeight="1">
      <c r="A115" s="55"/>
      <c r="B115" s="55"/>
      <c r="C115" s="55"/>
      <c r="D115" s="55"/>
      <c r="E115" s="55"/>
      <c r="F115" s="55"/>
      <c r="G115" s="47"/>
      <c r="H115" s="47"/>
      <c r="I115" s="47"/>
      <c r="J115" s="47"/>
      <c r="K115" s="47"/>
      <c r="L115" s="47"/>
      <c r="M115" s="47"/>
      <c r="N115" s="47"/>
      <c r="O115" s="47" t="str">
        <f ca="1">IFERROR(__xludf.DUMMYFUNCTION("IF(N115="""","""", #REF!* GOOGLEFINANCE(""CURRENCY:USDGBP""))"),"")</f>
        <v/>
      </c>
      <c r="P115" s="47"/>
      <c r="Q115" s="56"/>
      <c r="R115" s="56"/>
      <c r="S115" s="56"/>
      <c r="T115" s="47"/>
      <c r="U115" s="47"/>
      <c r="V115" s="47"/>
      <c r="W115" s="47"/>
      <c r="X115" s="47"/>
      <c r="Y115" s="47"/>
      <c r="Z115" s="47"/>
    </row>
    <row r="116" spans="1:26" ht="22.5" customHeight="1">
      <c r="A116" s="55"/>
      <c r="B116" s="55"/>
      <c r="C116" s="55"/>
      <c r="D116" s="55"/>
      <c r="E116" s="55"/>
      <c r="F116" s="55"/>
      <c r="G116" s="47"/>
      <c r="H116" s="47"/>
      <c r="I116" s="47"/>
      <c r="J116" s="47"/>
      <c r="K116" s="47"/>
      <c r="L116" s="47"/>
      <c r="M116" s="47"/>
      <c r="N116" s="47"/>
      <c r="O116" s="47" t="str">
        <f ca="1">IFERROR(__xludf.DUMMYFUNCTION("IF(N116="""","""", #REF!* GOOGLEFINANCE(""CURRENCY:USDGBP""))"),"")</f>
        <v/>
      </c>
      <c r="P116" s="47"/>
      <c r="Q116" s="56"/>
      <c r="R116" s="56"/>
      <c r="S116" s="56"/>
      <c r="T116" s="47"/>
      <c r="U116" s="47"/>
      <c r="V116" s="47"/>
      <c r="W116" s="47"/>
      <c r="X116" s="47"/>
      <c r="Y116" s="47"/>
      <c r="Z116" s="47"/>
    </row>
    <row r="117" spans="1:26" ht="22.5" customHeight="1">
      <c r="A117" s="55"/>
      <c r="B117" s="55"/>
      <c r="C117" s="55"/>
      <c r="D117" s="55"/>
      <c r="E117" s="55"/>
      <c r="F117" s="55"/>
      <c r="G117" s="47"/>
      <c r="H117" s="47"/>
      <c r="I117" s="47"/>
      <c r="J117" s="47"/>
      <c r="K117" s="47"/>
      <c r="L117" s="47"/>
      <c r="M117" s="47"/>
      <c r="N117" s="47"/>
      <c r="O117" s="47" t="str">
        <f ca="1">IFERROR(__xludf.DUMMYFUNCTION("IF(N117="""","""", #REF!* GOOGLEFINANCE(""CURRENCY:USDGBP""))"),"")</f>
        <v/>
      </c>
      <c r="P117" s="47"/>
      <c r="Q117" s="56"/>
      <c r="R117" s="56"/>
      <c r="S117" s="56"/>
      <c r="T117" s="47"/>
      <c r="U117" s="47"/>
      <c r="V117" s="47"/>
      <c r="W117" s="47"/>
      <c r="X117" s="47"/>
      <c r="Y117" s="47"/>
      <c r="Z117" s="47"/>
    </row>
    <row r="118" spans="1:26" ht="22.5" customHeight="1">
      <c r="A118" s="55"/>
      <c r="B118" s="55"/>
      <c r="C118" s="55"/>
      <c r="D118" s="55"/>
      <c r="E118" s="55"/>
      <c r="F118" s="55"/>
      <c r="G118" s="47"/>
      <c r="H118" s="47"/>
      <c r="I118" s="47"/>
      <c r="J118" s="47"/>
      <c r="K118" s="47"/>
      <c r="L118" s="47"/>
      <c r="M118" s="47"/>
      <c r="N118" s="47"/>
      <c r="O118" s="47" t="str">
        <f ca="1">IFERROR(__xludf.DUMMYFUNCTION("IF(N118="""","""", #REF!* GOOGLEFINANCE(""CURRENCY:USDGBP""))"),"")</f>
        <v/>
      </c>
      <c r="P118" s="47"/>
      <c r="Q118" s="56"/>
      <c r="R118" s="56"/>
      <c r="S118" s="56"/>
      <c r="T118" s="47"/>
      <c r="U118" s="47"/>
      <c r="V118" s="47"/>
      <c r="W118" s="47"/>
      <c r="X118" s="47"/>
      <c r="Y118" s="47"/>
      <c r="Z118" s="47"/>
    </row>
    <row r="119" spans="1:26" ht="22.5" customHeight="1">
      <c r="A119" s="55"/>
      <c r="B119" s="55"/>
      <c r="C119" s="55"/>
      <c r="D119" s="55"/>
      <c r="E119" s="55"/>
      <c r="F119" s="55"/>
      <c r="G119" s="47"/>
      <c r="H119" s="47"/>
      <c r="I119" s="47"/>
      <c r="J119" s="47"/>
      <c r="K119" s="47"/>
      <c r="L119" s="47"/>
      <c r="M119" s="47"/>
      <c r="N119" s="47"/>
      <c r="O119" s="47" t="str">
        <f ca="1">IFERROR(__xludf.DUMMYFUNCTION("IF(N119="""","""", #REF!* GOOGLEFINANCE(""CURRENCY:USDGBP""))"),"")</f>
        <v/>
      </c>
      <c r="P119" s="47"/>
      <c r="Q119" s="56"/>
      <c r="R119" s="56"/>
      <c r="S119" s="56"/>
      <c r="T119" s="47"/>
      <c r="U119" s="47"/>
      <c r="V119" s="47"/>
      <c r="W119" s="47"/>
      <c r="X119" s="47"/>
      <c r="Y119" s="47"/>
      <c r="Z119" s="47"/>
    </row>
    <row r="120" spans="1:26" ht="22.5" customHeight="1">
      <c r="A120" s="55"/>
      <c r="B120" s="55"/>
      <c r="C120" s="55"/>
      <c r="D120" s="55"/>
      <c r="E120" s="55"/>
      <c r="F120" s="55"/>
      <c r="G120" s="47"/>
      <c r="H120" s="47"/>
      <c r="I120" s="47"/>
      <c r="J120" s="47"/>
      <c r="K120" s="47"/>
      <c r="L120" s="47"/>
      <c r="M120" s="47"/>
      <c r="N120" s="47"/>
      <c r="O120" s="47" t="str">
        <f ca="1">IFERROR(__xludf.DUMMYFUNCTION("IF(N120="""","""", #REF!* GOOGLEFINANCE(""CURRENCY:USDGBP""))"),"")</f>
        <v/>
      </c>
      <c r="P120" s="47"/>
      <c r="Q120" s="56"/>
      <c r="R120" s="56"/>
      <c r="S120" s="56"/>
      <c r="T120" s="47"/>
      <c r="U120" s="47"/>
      <c r="V120" s="47"/>
      <c r="W120" s="47"/>
      <c r="X120" s="47"/>
      <c r="Y120" s="47"/>
      <c r="Z120" s="47"/>
    </row>
    <row r="121" spans="1:26" ht="22.5" customHeight="1">
      <c r="A121" s="55"/>
      <c r="B121" s="55"/>
      <c r="C121" s="55"/>
      <c r="D121" s="55"/>
      <c r="E121" s="55"/>
      <c r="F121" s="55"/>
      <c r="G121" s="47"/>
      <c r="H121" s="47"/>
      <c r="I121" s="47"/>
      <c r="J121" s="47"/>
      <c r="K121" s="47"/>
      <c r="L121" s="47"/>
      <c r="M121" s="47"/>
      <c r="N121" s="47"/>
      <c r="O121" s="47" t="str">
        <f ca="1">IFERROR(__xludf.DUMMYFUNCTION("IF(N121="""","""", #REF!* GOOGLEFINANCE(""CURRENCY:USDGBP""))"),"")</f>
        <v/>
      </c>
      <c r="P121" s="47"/>
      <c r="Q121" s="56"/>
      <c r="R121" s="56"/>
      <c r="S121" s="56"/>
      <c r="T121" s="47"/>
      <c r="U121" s="47"/>
      <c r="V121" s="47"/>
      <c r="W121" s="47"/>
      <c r="X121" s="47"/>
      <c r="Y121" s="47"/>
      <c r="Z121" s="47"/>
    </row>
    <row r="122" spans="1:26" ht="22.5" customHeight="1">
      <c r="A122" s="55"/>
      <c r="B122" s="55"/>
      <c r="C122" s="55"/>
      <c r="D122" s="55"/>
      <c r="E122" s="55"/>
      <c r="F122" s="55"/>
      <c r="G122" s="47"/>
      <c r="H122" s="47"/>
      <c r="I122" s="47"/>
      <c r="J122" s="47"/>
      <c r="K122" s="47"/>
      <c r="L122" s="47"/>
      <c r="M122" s="47"/>
      <c r="N122" s="47"/>
      <c r="O122" s="47" t="str">
        <f ca="1">IFERROR(__xludf.DUMMYFUNCTION("IF(N122="""","""", #REF!* GOOGLEFINANCE(""CURRENCY:USDGBP""))"),"")</f>
        <v/>
      </c>
      <c r="P122" s="47"/>
      <c r="Q122" s="56"/>
      <c r="R122" s="56"/>
      <c r="S122" s="56"/>
      <c r="T122" s="47"/>
      <c r="U122" s="47"/>
      <c r="V122" s="47"/>
      <c r="W122" s="47"/>
      <c r="X122" s="47"/>
      <c r="Y122" s="47"/>
      <c r="Z122" s="47"/>
    </row>
    <row r="123" spans="1:26" ht="22.5" customHeight="1">
      <c r="A123" s="55"/>
      <c r="B123" s="55"/>
      <c r="C123" s="55"/>
      <c r="D123" s="55"/>
      <c r="E123" s="55"/>
      <c r="F123" s="55"/>
      <c r="G123" s="47"/>
      <c r="H123" s="47"/>
      <c r="I123" s="47"/>
      <c r="J123" s="47"/>
      <c r="K123" s="47"/>
      <c r="L123" s="47"/>
      <c r="M123" s="47"/>
      <c r="N123" s="47"/>
      <c r="O123" s="47" t="str">
        <f ca="1">IFERROR(__xludf.DUMMYFUNCTION("IF(N123="""","""", #REF!* GOOGLEFINANCE(""CURRENCY:USDGBP""))"),"")</f>
        <v/>
      </c>
      <c r="P123" s="47"/>
      <c r="Q123" s="56"/>
      <c r="R123" s="56"/>
      <c r="S123" s="56"/>
      <c r="T123" s="47"/>
      <c r="U123" s="47"/>
      <c r="V123" s="47"/>
      <c r="W123" s="47"/>
      <c r="X123" s="47"/>
      <c r="Y123" s="47"/>
      <c r="Z123" s="47"/>
    </row>
    <row r="124" spans="1:26" ht="22.5" customHeight="1">
      <c r="A124" s="55"/>
      <c r="B124" s="55"/>
      <c r="C124" s="55"/>
      <c r="D124" s="55"/>
      <c r="E124" s="55"/>
      <c r="F124" s="55"/>
      <c r="G124" s="47"/>
      <c r="H124" s="47"/>
      <c r="I124" s="47"/>
      <c r="J124" s="47"/>
      <c r="K124" s="47"/>
      <c r="L124" s="47"/>
      <c r="M124" s="47"/>
      <c r="N124" s="47"/>
      <c r="O124" s="47" t="str">
        <f ca="1">IFERROR(__xludf.DUMMYFUNCTION("IF(N124="""","""", #REF!* GOOGLEFINANCE(""CURRENCY:USDGBP""))"),"")</f>
        <v/>
      </c>
      <c r="P124" s="47"/>
      <c r="Q124" s="56"/>
      <c r="R124" s="56"/>
      <c r="S124" s="56"/>
      <c r="T124" s="47"/>
      <c r="U124" s="47"/>
      <c r="V124" s="47"/>
      <c r="W124" s="47"/>
      <c r="X124" s="47"/>
      <c r="Y124" s="47"/>
      <c r="Z124" s="47"/>
    </row>
    <row r="125" spans="1:26" ht="22.5" customHeight="1">
      <c r="A125" s="55"/>
      <c r="B125" s="55"/>
      <c r="C125" s="55"/>
      <c r="D125" s="55"/>
      <c r="E125" s="55"/>
      <c r="F125" s="55"/>
      <c r="G125" s="47"/>
      <c r="H125" s="47"/>
      <c r="I125" s="47"/>
      <c r="J125" s="47"/>
      <c r="K125" s="47"/>
      <c r="L125" s="47"/>
      <c r="M125" s="47"/>
      <c r="N125" s="47"/>
      <c r="O125" s="47" t="str">
        <f ca="1">IFERROR(__xludf.DUMMYFUNCTION("IF(N125="""","""", #REF!* GOOGLEFINANCE(""CURRENCY:USDGBP""))"),"")</f>
        <v/>
      </c>
      <c r="P125" s="47"/>
      <c r="Q125" s="56"/>
      <c r="R125" s="56"/>
      <c r="S125" s="56"/>
      <c r="T125" s="47"/>
      <c r="U125" s="47"/>
      <c r="V125" s="47"/>
      <c r="W125" s="47"/>
      <c r="X125" s="47"/>
      <c r="Y125" s="47"/>
      <c r="Z125" s="47"/>
    </row>
    <row r="126" spans="1:26" ht="22.5" customHeight="1">
      <c r="A126" s="55"/>
      <c r="B126" s="55"/>
      <c r="C126" s="55"/>
      <c r="D126" s="55"/>
      <c r="E126" s="55"/>
      <c r="F126" s="55"/>
      <c r="G126" s="47"/>
      <c r="H126" s="47"/>
      <c r="I126" s="47"/>
      <c r="J126" s="47"/>
      <c r="K126" s="47"/>
      <c r="L126" s="47"/>
      <c r="M126" s="47"/>
      <c r="N126" s="47"/>
      <c r="O126" s="47" t="str">
        <f ca="1">IFERROR(__xludf.DUMMYFUNCTION("IF(N126="""","""", #REF!* GOOGLEFINANCE(""CURRENCY:USDGBP""))"),"")</f>
        <v/>
      </c>
      <c r="P126" s="47"/>
      <c r="Q126" s="56"/>
      <c r="R126" s="56"/>
      <c r="S126" s="56"/>
      <c r="T126" s="47"/>
      <c r="U126" s="47"/>
      <c r="V126" s="47"/>
      <c r="W126" s="47"/>
      <c r="X126" s="47"/>
      <c r="Y126" s="47"/>
      <c r="Z126" s="47"/>
    </row>
    <row r="127" spans="1:26" ht="22.5" customHeight="1">
      <c r="A127" s="55"/>
      <c r="B127" s="55"/>
      <c r="C127" s="55"/>
      <c r="D127" s="55"/>
      <c r="E127" s="55"/>
      <c r="F127" s="55"/>
      <c r="G127" s="47"/>
      <c r="H127" s="47"/>
      <c r="I127" s="47"/>
      <c r="J127" s="47"/>
      <c r="K127" s="47"/>
      <c r="L127" s="47"/>
      <c r="M127" s="47"/>
      <c r="N127" s="47"/>
      <c r="O127" s="47" t="str">
        <f ca="1">IFERROR(__xludf.DUMMYFUNCTION("IF(N127="""","""", #REF!* GOOGLEFINANCE(""CURRENCY:USDGBP""))"),"")</f>
        <v/>
      </c>
      <c r="P127" s="47"/>
      <c r="Q127" s="56"/>
      <c r="R127" s="56"/>
      <c r="S127" s="56"/>
      <c r="T127" s="47"/>
      <c r="U127" s="47"/>
      <c r="V127" s="47"/>
      <c r="W127" s="47"/>
      <c r="X127" s="47"/>
      <c r="Y127" s="47"/>
      <c r="Z127" s="47"/>
    </row>
    <row r="128" spans="1:26" ht="22.5" customHeight="1">
      <c r="A128" s="55"/>
      <c r="B128" s="55"/>
      <c r="C128" s="55"/>
      <c r="D128" s="55"/>
      <c r="E128" s="55"/>
      <c r="F128" s="55"/>
      <c r="G128" s="47"/>
      <c r="H128" s="47"/>
      <c r="I128" s="47"/>
      <c r="J128" s="47"/>
      <c r="K128" s="47"/>
      <c r="L128" s="47"/>
      <c r="M128" s="47"/>
      <c r="N128" s="47"/>
      <c r="O128" s="47" t="str">
        <f ca="1">IFERROR(__xludf.DUMMYFUNCTION("IF(N128="""","""", #REF!* GOOGLEFINANCE(""CURRENCY:USDGBP""))"),"")</f>
        <v/>
      </c>
      <c r="P128" s="47"/>
      <c r="Q128" s="56"/>
      <c r="R128" s="56"/>
      <c r="S128" s="56"/>
      <c r="T128" s="47"/>
      <c r="U128" s="47"/>
      <c r="V128" s="47"/>
      <c r="W128" s="47"/>
      <c r="X128" s="47"/>
      <c r="Y128" s="47"/>
      <c r="Z128" s="47"/>
    </row>
    <row r="129" spans="1:26" ht="22.5" customHeight="1">
      <c r="A129" s="55"/>
      <c r="B129" s="55"/>
      <c r="C129" s="55"/>
      <c r="D129" s="55"/>
      <c r="E129" s="55"/>
      <c r="F129" s="55"/>
      <c r="G129" s="47"/>
      <c r="H129" s="47"/>
      <c r="I129" s="47"/>
      <c r="J129" s="47"/>
      <c r="K129" s="47"/>
      <c r="L129" s="47"/>
      <c r="M129" s="47"/>
      <c r="N129" s="47"/>
      <c r="O129" s="47" t="str">
        <f ca="1">IFERROR(__xludf.DUMMYFUNCTION("IF(N129="""","""", #REF!* GOOGLEFINANCE(""CURRENCY:USDGBP""))"),"")</f>
        <v/>
      </c>
      <c r="P129" s="47"/>
      <c r="Q129" s="56"/>
      <c r="R129" s="56"/>
      <c r="S129" s="56"/>
      <c r="T129" s="47"/>
      <c r="U129" s="47"/>
      <c r="V129" s="47"/>
      <c r="W129" s="47"/>
      <c r="X129" s="47"/>
      <c r="Y129" s="47"/>
      <c r="Z129" s="47"/>
    </row>
    <row r="130" spans="1:26" ht="22.5" customHeight="1">
      <c r="A130" s="55"/>
      <c r="B130" s="55"/>
      <c r="C130" s="55"/>
      <c r="D130" s="55"/>
      <c r="E130" s="55"/>
      <c r="F130" s="55"/>
      <c r="G130" s="47"/>
      <c r="H130" s="47"/>
      <c r="I130" s="47"/>
      <c r="J130" s="47"/>
      <c r="K130" s="47"/>
      <c r="L130" s="47"/>
      <c r="M130" s="47"/>
      <c r="N130" s="47"/>
      <c r="O130" s="47" t="str">
        <f ca="1">IFERROR(__xludf.DUMMYFUNCTION("IF(N130="""","""", #REF!* GOOGLEFINANCE(""CURRENCY:USDGBP""))"),"")</f>
        <v/>
      </c>
      <c r="P130" s="47"/>
      <c r="Q130" s="56"/>
      <c r="R130" s="56"/>
      <c r="S130" s="56"/>
      <c r="T130" s="47"/>
      <c r="U130" s="47"/>
      <c r="V130" s="47"/>
      <c r="W130" s="47"/>
      <c r="X130" s="47"/>
      <c r="Y130" s="47"/>
      <c r="Z130" s="47"/>
    </row>
    <row r="131" spans="1:26" ht="22.5" customHeight="1">
      <c r="A131" s="55"/>
      <c r="B131" s="55"/>
      <c r="C131" s="55"/>
      <c r="D131" s="55"/>
      <c r="E131" s="55"/>
      <c r="F131" s="55"/>
      <c r="G131" s="47"/>
      <c r="H131" s="47"/>
      <c r="I131" s="47"/>
      <c r="J131" s="47"/>
      <c r="K131" s="47"/>
      <c r="L131" s="47"/>
      <c r="M131" s="47"/>
      <c r="N131" s="47"/>
      <c r="O131" s="47" t="str">
        <f ca="1">IFERROR(__xludf.DUMMYFUNCTION("IF(N131="""","""", #REF!* GOOGLEFINANCE(""CURRENCY:USDGBP""))"),"")</f>
        <v/>
      </c>
      <c r="P131" s="47"/>
      <c r="Q131" s="56"/>
      <c r="R131" s="56"/>
      <c r="S131" s="56"/>
      <c r="T131" s="47"/>
      <c r="U131" s="47"/>
      <c r="V131" s="47"/>
      <c r="W131" s="47"/>
      <c r="X131" s="47"/>
      <c r="Y131" s="47"/>
      <c r="Z131" s="47"/>
    </row>
    <row r="132" spans="1:26" ht="22.5" customHeight="1">
      <c r="A132" s="55"/>
      <c r="B132" s="55"/>
      <c r="C132" s="55"/>
      <c r="D132" s="55"/>
      <c r="E132" s="55"/>
      <c r="F132" s="55"/>
      <c r="G132" s="47"/>
      <c r="H132" s="47"/>
      <c r="I132" s="47"/>
      <c r="J132" s="47"/>
      <c r="K132" s="47"/>
      <c r="L132" s="47"/>
      <c r="M132" s="47"/>
      <c r="N132" s="47"/>
      <c r="O132" s="47" t="str">
        <f ca="1">IFERROR(__xludf.DUMMYFUNCTION("IF(N132="""","""", #REF!* GOOGLEFINANCE(""CURRENCY:USDGBP""))"),"")</f>
        <v/>
      </c>
      <c r="P132" s="47"/>
      <c r="Q132" s="56"/>
      <c r="R132" s="56"/>
      <c r="S132" s="56"/>
      <c r="T132" s="47"/>
      <c r="U132" s="47"/>
      <c r="V132" s="47"/>
      <c r="W132" s="47"/>
      <c r="X132" s="47"/>
      <c r="Y132" s="47"/>
      <c r="Z132" s="47"/>
    </row>
    <row r="133" spans="1:26" ht="22.5" customHeight="1">
      <c r="A133" s="55"/>
      <c r="B133" s="55"/>
      <c r="C133" s="55"/>
      <c r="D133" s="55"/>
      <c r="E133" s="55"/>
      <c r="F133" s="55"/>
      <c r="G133" s="47"/>
      <c r="H133" s="47"/>
      <c r="I133" s="47"/>
      <c r="J133" s="47"/>
      <c r="K133" s="47"/>
      <c r="L133" s="47"/>
      <c r="M133" s="47"/>
      <c r="N133" s="47"/>
      <c r="O133" s="47" t="str">
        <f ca="1">IFERROR(__xludf.DUMMYFUNCTION("IF(N133="""","""", #REF!* GOOGLEFINANCE(""CURRENCY:USDGBP""))"),"")</f>
        <v/>
      </c>
      <c r="P133" s="47"/>
      <c r="Q133" s="56"/>
      <c r="R133" s="56"/>
      <c r="S133" s="56"/>
      <c r="T133" s="47"/>
      <c r="U133" s="47"/>
      <c r="V133" s="47"/>
      <c r="W133" s="47"/>
      <c r="X133" s="47"/>
      <c r="Y133" s="47"/>
      <c r="Z133" s="47"/>
    </row>
    <row r="134" spans="1:26" ht="22.5" customHeight="1">
      <c r="A134" s="55"/>
      <c r="B134" s="55"/>
      <c r="C134" s="55"/>
      <c r="D134" s="55"/>
      <c r="E134" s="55"/>
      <c r="F134" s="55"/>
      <c r="G134" s="47"/>
      <c r="H134" s="47"/>
      <c r="I134" s="47"/>
      <c r="J134" s="47"/>
      <c r="K134" s="47"/>
      <c r="L134" s="47"/>
      <c r="M134" s="47"/>
      <c r="N134" s="47"/>
      <c r="O134" s="47" t="str">
        <f ca="1">IFERROR(__xludf.DUMMYFUNCTION("IF(N134="""","""", #REF!* GOOGLEFINANCE(""CURRENCY:USDGBP""))"),"")</f>
        <v/>
      </c>
      <c r="P134" s="47"/>
      <c r="Q134" s="56"/>
      <c r="R134" s="56"/>
      <c r="S134" s="56"/>
      <c r="T134" s="47"/>
      <c r="U134" s="47"/>
      <c r="V134" s="47"/>
      <c r="W134" s="47"/>
      <c r="X134" s="47"/>
      <c r="Y134" s="47"/>
      <c r="Z134" s="47"/>
    </row>
    <row r="135" spans="1:26" ht="22.5" customHeight="1">
      <c r="A135" s="55"/>
      <c r="B135" s="55"/>
      <c r="C135" s="55"/>
      <c r="D135" s="55"/>
      <c r="E135" s="55"/>
      <c r="F135" s="55"/>
      <c r="G135" s="47"/>
      <c r="H135" s="47"/>
      <c r="I135" s="47"/>
      <c r="J135" s="47"/>
      <c r="K135" s="47"/>
      <c r="L135" s="47"/>
      <c r="M135" s="47"/>
      <c r="N135" s="47"/>
      <c r="O135" s="47" t="str">
        <f ca="1">IFERROR(__xludf.DUMMYFUNCTION("IF(N135="""","""", #REF!* GOOGLEFINANCE(""CURRENCY:USDGBP""))"),"")</f>
        <v/>
      </c>
      <c r="P135" s="47"/>
      <c r="Q135" s="56"/>
      <c r="R135" s="56"/>
      <c r="S135" s="56"/>
      <c r="T135" s="47"/>
      <c r="U135" s="47"/>
      <c r="V135" s="47"/>
      <c r="W135" s="47"/>
      <c r="X135" s="47"/>
      <c r="Y135" s="47"/>
      <c r="Z135" s="47"/>
    </row>
    <row r="136" spans="1:26" ht="22.5" customHeight="1">
      <c r="A136" s="55"/>
      <c r="B136" s="55"/>
      <c r="C136" s="55"/>
      <c r="D136" s="55"/>
      <c r="E136" s="55"/>
      <c r="F136" s="55"/>
      <c r="G136" s="47"/>
      <c r="H136" s="47"/>
      <c r="I136" s="47"/>
      <c r="J136" s="47"/>
      <c r="K136" s="47"/>
      <c r="L136" s="47"/>
      <c r="M136" s="47"/>
      <c r="N136" s="47"/>
      <c r="O136" s="47" t="str">
        <f ca="1">IFERROR(__xludf.DUMMYFUNCTION("IF(N136="""","""", #REF!* GOOGLEFINANCE(""CURRENCY:USDGBP""))"),"")</f>
        <v/>
      </c>
      <c r="P136" s="47"/>
      <c r="Q136" s="56"/>
      <c r="R136" s="56"/>
      <c r="S136" s="56"/>
      <c r="T136" s="47"/>
      <c r="U136" s="47"/>
      <c r="V136" s="47"/>
      <c r="W136" s="47"/>
      <c r="X136" s="47"/>
      <c r="Y136" s="47"/>
      <c r="Z136" s="47"/>
    </row>
    <row r="137" spans="1:26" ht="22.5" customHeight="1">
      <c r="A137" s="55"/>
      <c r="B137" s="55"/>
      <c r="C137" s="55"/>
      <c r="D137" s="55"/>
      <c r="E137" s="55"/>
      <c r="F137" s="55"/>
      <c r="G137" s="47"/>
      <c r="H137" s="47"/>
      <c r="I137" s="47"/>
      <c r="J137" s="47"/>
      <c r="K137" s="47"/>
      <c r="L137" s="47"/>
      <c r="M137" s="47"/>
      <c r="N137" s="47"/>
      <c r="O137" s="47" t="str">
        <f ca="1">IFERROR(__xludf.DUMMYFUNCTION("IF(N137="""","""", #REF!* GOOGLEFINANCE(""CURRENCY:USDGBP""))"),"")</f>
        <v/>
      </c>
      <c r="P137" s="47"/>
      <c r="Q137" s="56"/>
      <c r="R137" s="56"/>
      <c r="S137" s="56"/>
      <c r="T137" s="47"/>
      <c r="U137" s="47"/>
      <c r="V137" s="47"/>
      <c r="W137" s="47"/>
      <c r="X137" s="47"/>
      <c r="Y137" s="47"/>
      <c r="Z137" s="47"/>
    </row>
    <row r="138" spans="1:26" ht="22.5" customHeight="1">
      <c r="A138" s="55"/>
      <c r="B138" s="55"/>
      <c r="C138" s="55"/>
      <c r="D138" s="55"/>
      <c r="E138" s="55"/>
      <c r="F138" s="55"/>
      <c r="G138" s="47"/>
      <c r="H138" s="47"/>
      <c r="I138" s="47"/>
      <c r="J138" s="47"/>
      <c r="K138" s="47"/>
      <c r="L138" s="47"/>
      <c r="M138" s="47"/>
      <c r="N138" s="47"/>
      <c r="O138" s="47" t="str">
        <f ca="1">IFERROR(__xludf.DUMMYFUNCTION("IF(N138="""","""", #REF!* GOOGLEFINANCE(""CURRENCY:USDGBP""))"),"")</f>
        <v/>
      </c>
      <c r="P138" s="47"/>
      <c r="Q138" s="56"/>
      <c r="R138" s="56"/>
      <c r="S138" s="56"/>
      <c r="T138" s="47"/>
      <c r="U138" s="47"/>
      <c r="V138" s="47"/>
      <c r="W138" s="47"/>
      <c r="X138" s="47"/>
      <c r="Y138" s="47"/>
      <c r="Z138" s="47"/>
    </row>
    <row r="139" spans="1:26" ht="22.5" customHeight="1">
      <c r="A139" s="55"/>
      <c r="B139" s="55"/>
      <c r="C139" s="55"/>
      <c r="D139" s="55"/>
      <c r="E139" s="55"/>
      <c r="F139" s="55"/>
      <c r="G139" s="47"/>
      <c r="H139" s="47"/>
      <c r="I139" s="47"/>
      <c r="J139" s="47"/>
      <c r="K139" s="47"/>
      <c r="L139" s="47"/>
      <c r="M139" s="47"/>
      <c r="N139" s="47"/>
      <c r="O139" s="47" t="str">
        <f ca="1">IFERROR(__xludf.DUMMYFUNCTION("IF(N139="""","""", #REF!* GOOGLEFINANCE(""CURRENCY:USDGBP""))"),"")</f>
        <v/>
      </c>
      <c r="P139" s="47"/>
      <c r="Q139" s="56"/>
      <c r="R139" s="56"/>
      <c r="S139" s="56"/>
      <c r="T139" s="47"/>
      <c r="U139" s="47"/>
      <c r="V139" s="47"/>
      <c r="W139" s="47"/>
      <c r="X139" s="47"/>
      <c r="Y139" s="47"/>
      <c r="Z139" s="47"/>
    </row>
    <row r="140" spans="1:26" ht="22.5" customHeight="1">
      <c r="A140" s="55"/>
      <c r="B140" s="55"/>
      <c r="C140" s="55"/>
      <c r="D140" s="55"/>
      <c r="E140" s="55"/>
      <c r="F140" s="55"/>
      <c r="G140" s="47"/>
      <c r="H140" s="47"/>
      <c r="I140" s="47"/>
      <c r="J140" s="47"/>
      <c r="K140" s="47"/>
      <c r="L140" s="47"/>
      <c r="M140" s="47"/>
      <c r="N140" s="47"/>
      <c r="O140" s="47" t="str">
        <f ca="1">IFERROR(__xludf.DUMMYFUNCTION("IF(N140="""","""", #REF!* GOOGLEFINANCE(""CURRENCY:USDGBP""))"),"")</f>
        <v/>
      </c>
      <c r="P140" s="47"/>
      <c r="Q140" s="56"/>
      <c r="R140" s="56"/>
      <c r="S140" s="56"/>
      <c r="T140" s="47"/>
      <c r="U140" s="47"/>
      <c r="V140" s="47"/>
      <c r="W140" s="47"/>
      <c r="X140" s="47"/>
      <c r="Y140" s="47"/>
      <c r="Z140" s="47"/>
    </row>
    <row r="141" spans="1:26" ht="22.5" customHeight="1">
      <c r="A141" s="55"/>
      <c r="B141" s="55"/>
      <c r="C141" s="55"/>
      <c r="D141" s="55"/>
      <c r="E141" s="55"/>
      <c r="F141" s="55"/>
      <c r="G141" s="47"/>
      <c r="H141" s="47"/>
      <c r="I141" s="47"/>
      <c r="J141" s="47"/>
      <c r="K141" s="47"/>
      <c r="L141" s="47"/>
      <c r="M141" s="47"/>
      <c r="N141" s="47"/>
      <c r="O141" s="47" t="str">
        <f ca="1">IFERROR(__xludf.DUMMYFUNCTION("IF(N141="""","""", #REF!* GOOGLEFINANCE(""CURRENCY:USDGBP""))"),"")</f>
        <v/>
      </c>
      <c r="P141" s="47"/>
      <c r="Q141" s="56"/>
      <c r="R141" s="56"/>
      <c r="S141" s="56"/>
      <c r="T141" s="47"/>
      <c r="U141" s="47"/>
      <c r="V141" s="47"/>
      <c r="W141" s="47"/>
      <c r="X141" s="47"/>
      <c r="Y141" s="47"/>
      <c r="Z141" s="47"/>
    </row>
    <row r="142" spans="1:26" ht="22.5" customHeight="1">
      <c r="A142" s="55"/>
      <c r="B142" s="55"/>
      <c r="C142" s="55"/>
      <c r="D142" s="55"/>
      <c r="E142" s="55"/>
      <c r="F142" s="55"/>
      <c r="G142" s="47"/>
      <c r="H142" s="47"/>
      <c r="I142" s="47"/>
      <c r="J142" s="47"/>
      <c r="K142" s="47"/>
      <c r="L142" s="47"/>
      <c r="M142" s="47"/>
      <c r="N142" s="47"/>
      <c r="O142" s="47" t="str">
        <f ca="1">IFERROR(__xludf.DUMMYFUNCTION("IF(N142="""","""", #REF!* GOOGLEFINANCE(""CURRENCY:USDGBP""))"),"")</f>
        <v/>
      </c>
      <c r="P142" s="47"/>
      <c r="Q142" s="56"/>
      <c r="R142" s="56"/>
      <c r="S142" s="56"/>
      <c r="T142" s="47"/>
      <c r="U142" s="47"/>
      <c r="V142" s="47"/>
      <c r="W142" s="47"/>
      <c r="X142" s="47"/>
      <c r="Y142" s="47"/>
      <c r="Z142" s="47"/>
    </row>
    <row r="143" spans="1:26" ht="22.5" customHeight="1">
      <c r="A143" s="55"/>
      <c r="B143" s="55"/>
      <c r="C143" s="55"/>
      <c r="D143" s="55"/>
      <c r="E143" s="55"/>
      <c r="F143" s="55"/>
      <c r="G143" s="47"/>
      <c r="H143" s="47"/>
      <c r="I143" s="47"/>
      <c r="J143" s="47"/>
      <c r="K143" s="47"/>
      <c r="L143" s="47"/>
      <c r="M143" s="47"/>
      <c r="N143" s="47"/>
      <c r="O143" s="47" t="str">
        <f ca="1">IFERROR(__xludf.DUMMYFUNCTION("IF(N143="""","""", #REF!* GOOGLEFINANCE(""CURRENCY:USDGBP""))"),"")</f>
        <v/>
      </c>
      <c r="P143" s="47"/>
      <c r="Q143" s="56"/>
      <c r="R143" s="56"/>
      <c r="S143" s="56"/>
      <c r="T143" s="47"/>
      <c r="U143" s="47"/>
      <c r="V143" s="47"/>
      <c r="W143" s="47"/>
      <c r="X143" s="47"/>
      <c r="Y143" s="47"/>
      <c r="Z143" s="47"/>
    </row>
    <row r="144" spans="1:26" ht="22.5" customHeight="1">
      <c r="A144" s="55"/>
      <c r="B144" s="55"/>
      <c r="C144" s="55"/>
      <c r="D144" s="55"/>
      <c r="E144" s="55"/>
      <c r="F144" s="55"/>
      <c r="G144" s="47"/>
      <c r="H144" s="47"/>
      <c r="I144" s="47"/>
      <c r="J144" s="47"/>
      <c r="K144" s="47"/>
      <c r="L144" s="47"/>
      <c r="M144" s="47"/>
      <c r="N144" s="47"/>
      <c r="O144" s="47" t="str">
        <f ca="1">IFERROR(__xludf.DUMMYFUNCTION("IF(N144="""","""", #REF!* GOOGLEFINANCE(""CURRENCY:USDGBP""))"),"")</f>
        <v/>
      </c>
      <c r="P144" s="47"/>
      <c r="Q144" s="56"/>
      <c r="R144" s="56"/>
      <c r="S144" s="56"/>
      <c r="T144" s="47"/>
      <c r="U144" s="47"/>
      <c r="V144" s="47"/>
      <c r="W144" s="47"/>
      <c r="X144" s="47"/>
      <c r="Y144" s="47"/>
      <c r="Z144" s="47"/>
    </row>
    <row r="145" spans="1:26" ht="22.5" customHeight="1">
      <c r="A145" s="55"/>
      <c r="B145" s="55"/>
      <c r="C145" s="55"/>
      <c r="D145" s="55"/>
      <c r="E145" s="55"/>
      <c r="F145" s="55"/>
      <c r="G145" s="47"/>
      <c r="H145" s="47"/>
      <c r="I145" s="47"/>
      <c r="J145" s="47"/>
      <c r="K145" s="47"/>
      <c r="L145" s="47"/>
      <c r="M145" s="47"/>
      <c r="N145" s="47"/>
      <c r="O145" s="47" t="str">
        <f ca="1">IFERROR(__xludf.DUMMYFUNCTION("IF(N145="""","""", #REF!* GOOGLEFINANCE(""CURRENCY:USDGBP""))"),"")</f>
        <v/>
      </c>
      <c r="P145" s="47"/>
      <c r="Q145" s="56"/>
      <c r="R145" s="56"/>
      <c r="S145" s="56"/>
      <c r="T145" s="47"/>
      <c r="U145" s="47"/>
      <c r="V145" s="47"/>
      <c r="W145" s="47"/>
      <c r="X145" s="47"/>
      <c r="Y145" s="47"/>
      <c r="Z145" s="47"/>
    </row>
    <row r="146" spans="1:26" ht="22.5" customHeight="1">
      <c r="A146" s="55"/>
      <c r="B146" s="55"/>
      <c r="C146" s="55"/>
      <c r="D146" s="55"/>
      <c r="E146" s="55"/>
      <c r="F146" s="55"/>
      <c r="G146" s="47"/>
      <c r="H146" s="47"/>
      <c r="I146" s="47"/>
      <c r="J146" s="47"/>
      <c r="K146" s="47"/>
      <c r="L146" s="47"/>
      <c r="M146" s="47"/>
      <c r="N146" s="47"/>
      <c r="O146" s="47" t="str">
        <f ca="1">IFERROR(__xludf.DUMMYFUNCTION("IF(N146="""","""", #REF!* GOOGLEFINANCE(""CURRENCY:USDGBP""))"),"")</f>
        <v/>
      </c>
      <c r="P146" s="47"/>
      <c r="Q146" s="56"/>
      <c r="R146" s="56"/>
      <c r="S146" s="56"/>
      <c r="T146" s="47"/>
      <c r="U146" s="47"/>
      <c r="V146" s="47"/>
      <c r="W146" s="47"/>
      <c r="X146" s="47"/>
      <c r="Y146" s="47"/>
      <c r="Z146" s="47"/>
    </row>
    <row r="147" spans="1:26" ht="22.5" customHeight="1">
      <c r="A147" s="55"/>
      <c r="B147" s="55"/>
      <c r="C147" s="55"/>
      <c r="D147" s="55"/>
      <c r="E147" s="55"/>
      <c r="F147" s="55"/>
      <c r="G147" s="47"/>
      <c r="H147" s="47"/>
      <c r="I147" s="47"/>
      <c r="J147" s="47"/>
      <c r="K147" s="47"/>
      <c r="L147" s="47"/>
      <c r="M147" s="47"/>
      <c r="N147" s="47"/>
      <c r="O147" s="47" t="str">
        <f ca="1">IFERROR(__xludf.DUMMYFUNCTION("IF(N147="""","""", #REF!* GOOGLEFINANCE(""CURRENCY:USDGBP""))"),"")</f>
        <v/>
      </c>
      <c r="P147" s="47"/>
      <c r="Q147" s="56"/>
      <c r="R147" s="56"/>
      <c r="S147" s="56"/>
      <c r="T147" s="47"/>
      <c r="U147" s="47"/>
      <c r="V147" s="47"/>
      <c r="W147" s="47"/>
      <c r="X147" s="47"/>
      <c r="Y147" s="47"/>
      <c r="Z147" s="47"/>
    </row>
    <row r="148" spans="1:26" ht="22.5" customHeight="1">
      <c r="A148" s="55"/>
      <c r="B148" s="55"/>
      <c r="C148" s="55"/>
      <c r="D148" s="55"/>
      <c r="E148" s="55"/>
      <c r="F148" s="55"/>
      <c r="G148" s="47"/>
      <c r="H148" s="47"/>
      <c r="I148" s="47"/>
      <c r="J148" s="47"/>
      <c r="K148" s="47"/>
      <c r="L148" s="47"/>
      <c r="M148" s="47"/>
      <c r="N148" s="47"/>
      <c r="O148" s="47" t="str">
        <f ca="1">IFERROR(__xludf.DUMMYFUNCTION("IF(N148="""","""", #REF!* GOOGLEFINANCE(""CURRENCY:USDGBP""))"),"")</f>
        <v/>
      </c>
      <c r="P148" s="47"/>
      <c r="Q148" s="56"/>
      <c r="R148" s="56"/>
      <c r="S148" s="56"/>
      <c r="T148" s="47"/>
      <c r="U148" s="47"/>
      <c r="V148" s="47"/>
      <c r="W148" s="47"/>
      <c r="X148" s="47"/>
      <c r="Y148" s="47"/>
      <c r="Z148" s="47"/>
    </row>
    <row r="149" spans="1:26" ht="22.5" customHeight="1">
      <c r="A149" s="47"/>
      <c r="B149" s="55"/>
      <c r="C149" s="55"/>
      <c r="D149" s="55"/>
      <c r="E149" s="55"/>
      <c r="F149" s="55"/>
      <c r="G149" s="47"/>
      <c r="H149" s="47"/>
      <c r="I149" s="47"/>
      <c r="J149" s="47"/>
      <c r="K149" s="47"/>
      <c r="L149" s="47"/>
      <c r="M149" s="47"/>
      <c r="N149" s="47"/>
      <c r="O149" s="47" t="str">
        <f ca="1">IFERROR(__xludf.DUMMYFUNCTION("IF(N149="""","""", #REF!* GOOGLEFINANCE(""CURRENCY:USDGBP""))"),"")</f>
        <v/>
      </c>
      <c r="P149" s="47"/>
      <c r="Q149" s="56"/>
      <c r="R149" s="56"/>
      <c r="S149" s="56"/>
      <c r="T149" s="47"/>
      <c r="U149" s="47"/>
      <c r="V149" s="47"/>
      <c r="W149" s="47"/>
      <c r="X149" s="47"/>
      <c r="Y149" s="47"/>
      <c r="Z149" s="47"/>
    </row>
    <row r="150" spans="1:26" ht="22.5" customHeight="1">
      <c r="A150" s="47"/>
      <c r="B150" s="55"/>
      <c r="C150" s="55"/>
      <c r="D150" s="55"/>
      <c r="E150" s="55"/>
      <c r="F150" s="55"/>
      <c r="G150" s="47"/>
      <c r="H150" s="47"/>
      <c r="I150" s="47"/>
      <c r="J150" s="47"/>
      <c r="K150" s="47"/>
      <c r="L150" s="47"/>
      <c r="M150" s="47"/>
      <c r="N150" s="47"/>
      <c r="O150" s="47" t="str">
        <f ca="1">IFERROR(__xludf.DUMMYFUNCTION("IF(N150="""","""", #REF!* GOOGLEFINANCE(""CURRENCY:USDGBP""))"),"")</f>
        <v/>
      </c>
      <c r="P150" s="47"/>
      <c r="Q150" s="56"/>
      <c r="R150" s="56"/>
      <c r="S150" s="56"/>
      <c r="T150" s="47"/>
      <c r="U150" s="47"/>
      <c r="V150" s="47"/>
      <c r="W150" s="47"/>
      <c r="X150" s="47"/>
      <c r="Y150" s="47"/>
      <c r="Z150" s="47"/>
    </row>
    <row r="151" spans="1:26" ht="22.5" customHeight="1">
      <c r="A151" s="47"/>
      <c r="B151" s="55"/>
      <c r="C151" s="55"/>
      <c r="D151" s="55"/>
      <c r="E151" s="55"/>
      <c r="F151" s="55"/>
      <c r="G151" s="47"/>
      <c r="H151" s="47"/>
      <c r="I151" s="47"/>
      <c r="J151" s="47"/>
      <c r="K151" s="47"/>
      <c r="L151" s="47"/>
      <c r="M151" s="47"/>
      <c r="N151" s="47"/>
      <c r="O151" s="47" t="str">
        <f ca="1">IFERROR(__xludf.DUMMYFUNCTION("IF(N151="""","""", #REF!* GOOGLEFINANCE(""CURRENCY:USDGBP""))"),"")</f>
        <v/>
      </c>
      <c r="P151" s="47"/>
      <c r="Q151" s="56"/>
      <c r="R151" s="56"/>
      <c r="S151" s="56"/>
      <c r="T151" s="47"/>
      <c r="U151" s="47"/>
      <c r="V151" s="47"/>
      <c r="W151" s="47"/>
      <c r="X151" s="47"/>
      <c r="Y151" s="47"/>
      <c r="Z151" s="47"/>
    </row>
    <row r="152" spans="1:26" ht="22.5" customHeight="1">
      <c r="A152" s="47"/>
      <c r="B152" s="55"/>
      <c r="C152" s="55"/>
      <c r="D152" s="55"/>
      <c r="E152" s="55"/>
      <c r="F152" s="55"/>
      <c r="G152" s="47"/>
      <c r="H152" s="47"/>
      <c r="I152" s="47"/>
      <c r="J152" s="47"/>
      <c r="K152" s="47"/>
      <c r="L152" s="47"/>
      <c r="M152" s="47"/>
      <c r="N152" s="47"/>
      <c r="O152" s="47" t="str">
        <f ca="1">IFERROR(__xludf.DUMMYFUNCTION("IF(N152="""","""", #REF!* GOOGLEFINANCE(""CURRENCY:USDGBP""))"),"")</f>
        <v/>
      </c>
      <c r="P152" s="47"/>
      <c r="Q152" s="56"/>
      <c r="R152" s="56"/>
      <c r="S152" s="56"/>
      <c r="T152" s="47"/>
      <c r="U152" s="47"/>
      <c r="V152" s="47"/>
      <c r="W152" s="47"/>
      <c r="X152" s="47"/>
      <c r="Y152" s="47"/>
      <c r="Z152" s="47"/>
    </row>
    <row r="153" spans="1:26" ht="22.5" customHeight="1">
      <c r="A153" s="47"/>
      <c r="B153" s="55"/>
      <c r="C153" s="55"/>
      <c r="D153" s="55"/>
      <c r="E153" s="55"/>
      <c r="F153" s="55"/>
      <c r="G153" s="47"/>
      <c r="H153" s="47"/>
      <c r="I153" s="47"/>
      <c r="J153" s="47"/>
      <c r="K153" s="47"/>
      <c r="L153" s="47"/>
      <c r="M153" s="47"/>
      <c r="N153" s="47"/>
      <c r="O153" s="47" t="str">
        <f ca="1">IFERROR(__xludf.DUMMYFUNCTION("IF(N153="""","""", #REF!* GOOGLEFINANCE(""CURRENCY:USDGBP""))"),"")</f>
        <v/>
      </c>
      <c r="P153" s="47"/>
      <c r="Q153" s="56"/>
      <c r="R153" s="56"/>
      <c r="S153" s="56"/>
      <c r="T153" s="47"/>
      <c r="U153" s="47"/>
      <c r="V153" s="47"/>
      <c r="W153" s="47"/>
      <c r="X153" s="47"/>
      <c r="Y153" s="47"/>
      <c r="Z153" s="47"/>
    </row>
    <row r="154" spans="1:26" ht="22.5" customHeight="1">
      <c r="A154" s="47"/>
      <c r="B154" s="55"/>
      <c r="C154" s="55"/>
      <c r="D154" s="55"/>
      <c r="E154" s="55"/>
      <c r="F154" s="55"/>
      <c r="G154" s="47"/>
      <c r="H154" s="47"/>
      <c r="I154" s="47"/>
      <c r="J154" s="47"/>
      <c r="K154" s="47"/>
      <c r="L154" s="47"/>
      <c r="M154" s="47"/>
      <c r="N154" s="47"/>
      <c r="O154" s="47" t="str">
        <f ca="1">IFERROR(__xludf.DUMMYFUNCTION("IF(N154="""","""", #REF!* GOOGLEFINANCE(""CURRENCY:USDGBP""))"),"")</f>
        <v/>
      </c>
      <c r="P154" s="47"/>
      <c r="Q154" s="56"/>
      <c r="R154" s="56"/>
      <c r="S154" s="56"/>
      <c r="T154" s="47"/>
      <c r="U154" s="47"/>
      <c r="V154" s="47"/>
      <c r="W154" s="47"/>
      <c r="X154" s="47"/>
      <c r="Y154" s="47"/>
      <c r="Z154" s="47"/>
    </row>
    <row r="155" spans="1:26" ht="22.5" customHeight="1">
      <c r="A155" s="47"/>
      <c r="B155" s="55"/>
      <c r="C155" s="55"/>
      <c r="D155" s="55"/>
      <c r="E155" s="55"/>
      <c r="F155" s="55"/>
      <c r="G155" s="47"/>
      <c r="H155" s="47"/>
      <c r="I155" s="47"/>
      <c r="J155" s="47"/>
      <c r="K155" s="47"/>
      <c r="L155" s="47"/>
      <c r="M155" s="47"/>
      <c r="N155" s="47"/>
      <c r="O155" s="47" t="str">
        <f ca="1">IFERROR(__xludf.DUMMYFUNCTION("IF(N155="""","""", #REF!* GOOGLEFINANCE(""CURRENCY:USDGBP""))"),"")</f>
        <v/>
      </c>
      <c r="P155" s="47"/>
      <c r="Q155" s="56"/>
      <c r="R155" s="56"/>
      <c r="S155" s="56"/>
      <c r="T155" s="47"/>
      <c r="U155" s="47"/>
      <c r="V155" s="47"/>
      <c r="W155" s="47"/>
      <c r="X155" s="47"/>
      <c r="Y155" s="47"/>
      <c r="Z155" s="47"/>
    </row>
    <row r="156" spans="1:26" ht="22.5" customHeight="1">
      <c r="A156" s="47"/>
      <c r="B156" s="55"/>
      <c r="C156" s="55"/>
      <c r="D156" s="55"/>
      <c r="E156" s="55"/>
      <c r="F156" s="55"/>
      <c r="G156" s="47"/>
      <c r="H156" s="47"/>
      <c r="I156" s="47"/>
      <c r="J156" s="47"/>
      <c r="K156" s="47"/>
      <c r="L156" s="47"/>
      <c r="M156" s="47"/>
      <c r="N156" s="47"/>
      <c r="O156" s="47" t="str">
        <f ca="1">IFERROR(__xludf.DUMMYFUNCTION("IF(N156="""","""", #REF!* GOOGLEFINANCE(""CURRENCY:USDGBP""))"),"")</f>
        <v/>
      </c>
      <c r="P156" s="47"/>
      <c r="Q156" s="56"/>
      <c r="R156" s="56"/>
      <c r="S156" s="56"/>
      <c r="T156" s="47"/>
      <c r="U156" s="47"/>
      <c r="V156" s="47"/>
      <c r="W156" s="47"/>
      <c r="X156" s="47"/>
      <c r="Y156" s="47"/>
      <c r="Z156" s="47"/>
    </row>
    <row r="157" spans="1:26" ht="22.5" customHeight="1">
      <c r="A157" s="47"/>
      <c r="B157" s="55"/>
      <c r="C157" s="55"/>
      <c r="D157" s="55"/>
      <c r="E157" s="55"/>
      <c r="F157" s="55"/>
      <c r="G157" s="47"/>
      <c r="H157" s="47"/>
      <c r="I157" s="47"/>
      <c r="J157" s="47"/>
      <c r="K157" s="47"/>
      <c r="L157" s="47"/>
      <c r="M157" s="47"/>
      <c r="N157" s="47"/>
      <c r="O157" s="47" t="str">
        <f ca="1">IFERROR(__xludf.DUMMYFUNCTION("IF(N157="""","""", #REF!* GOOGLEFINANCE(""CURRENCY:USDGBP""))"),"")</f>
        <v/>
      </c>
      <c r="P157" s="47"/>
      <c r="Q157" s="56"/>
      <c r="R157" s="56"/>
      <c r="S157" s="56"/>
      <c r="T157" s="47"/>
      <c r="U157" s="47"/>
      <c r="V157" s="47"/>
      <c r="W157" s="47"/>
      <c r="X157" s="47"/>
      <c r="Y157" s="47"/>
      <c r="Z157" s="47"/>
    </row>
    <row r="158" spans="1:26" ht="22.5" customHeight="1">
      <c r="A158" s="47"/>
      <c r="B158" s="55"/>
      <c r="C158" s="55"/>
      <c r="D158" s="55"/>
      <c r="E158" s="55"/>
      <c r="F158" s="55"/>
      <c r="G158" s="47"/>
      <c r="H158" s="47"/>
      <c r="I158" s="47"/>
      <c r="J158" s="47"/>
      <c r="K158" s="47"/>
      <c r="L158" s="47"/>
      <c r="M158" s="47"/>
      <c r="N158" s="47"/>
      <c r="O158" s="47" t="str">
        <f ca="1">IFERROR(__xludf.DUMMYFUNCTION("IF(N158="""","""", #REF!* GOOGLEFINANCE(""CURRENCY:USDGBP""))"),"")</f>
        <v/>
      </c>
      <c r="P158" s="47"/>
      <c r="Q158" s="56"/>
      <c r="R158" s="56"/>
      <c r="S158" s="56"/>
      <c r="T158" s="47"/>
      <c r="U158" s="47"/>
      <c r="V158" s="47"/>
      <c r="W158" s="47"/>
      <c r="X158" s="47"/>
      <c r="Y158" s="47"/>
      <c r="Z158" s="47"/>
    </row>
    <row r="159" spans="1:26" ht="22.5" customHeight="1">
      <c r="A159" s="47"/>
      <c r="B159" s="55"/>
      <c r="C159" s="55"/>
      <c r="D159" s="55"/>
      <c r="E159" s="55"/>
      <c r="F159" s="55"/>
      <c r="G159" s="47"/>
      <c r="H159" s="47"/>
      <c r="I159" s="47"/>
      <c r="J159" s="47"/>
      <c r="K159" s="47"/>
      <c r="L159" s="47"/>
      <c r="M159" s="47"/>
      <c r="N159" s="47"/>
      <c r="O159" s="47" t="str">
        <f ca="1">IFERROR(__xludf.DUMMYFUNCTION("IF(N159="""","""", #REF!* GOOGLEFINANCE(""CURRENCY:USDGBP""))"),"")</f>
        <v/>
      </c>
      <c r="P159" s="47"/>
      <c r="Q159" s="56"/>
      <c r="R159" s="56"/>
      <c r="S159" s="56"/>
      <c r="T159" s="47"/>
      <c r="U159" s="47"/>
      <c r="V159" s="47"/>
      <c r="W159" s="47"/>
      <c r="X159" s="47"/>
      <c r="Y159" s="47"/>
      <c r="Z159" s="47"/>
    </row>
    <row r="160" spans="1:26" ht="22.5" customHeight="1">
      <c r="A160" s="47"/>
      <c r="B160" s="55"/>
      <c r="C160" s="55"/>
      <c r="D160" s="55"/>
      <c r="E160" s="55"/>
      <c r="F160" s="55"/>
      <c r="G160" s="47"/>
      <c r="H160" s="47"/>
      <c r="I160" s="47"/>
      <c r="J160" s="47"/>
      <c r="K160" s="47"/>
      <c r="L160" s="47"/>
      <c r="M160" s="47"/>
      <c r="N160" s="47"/>
      <c r="O160" s="47" t="str">
        <f ca="1">IFERROR(__xludf.DUMMYFUNCTION("IF(N160="""","""", #REF!* GOOGLEFINANCE(""CURRENCY:USDGBP""))"),"")</f>
        <v/>
      </c>
      <c r="P160" s="47"/>
      <c r="Q160" s="56"/>
      <c r="R160" s="56"/>
      <c r="S160" s="56"/>
      <c r="T160" s="47"/>
      <c r="U160" s="47"/>
      <c r="V160" s="47"/>
      <c r="W160" s="47"/>
      <c r="X160" s="47"/>
      <c r="Y160" s="47"/>
      <c r="Z160" s="47"/>
    </row>
    <row r="161" spans="1:26" ht="22.5" customHeight="1">
      <c r="A161" s="47"/>
      <c r="B161" s="55"/>
      <c r="C161" s="55"/>
      <c r="D161" s="55"/>
      <c r="E161" s="55"/>
      <c r="F161" s="55"/>
      <c r="G161" s="47"/>
      <c r="H161" s="47"/>
      <c r="I161" s="47"/>
      <c r="J161" s="47"/>
      <c r="K161" s="47"/>
      <c r="L161" s="47"/>
      <c r="M161" s="47"/>
      <c r="N161" s="47"/>
      <c r="O161" s="47" t="str">
        <f ca="1">IFERROR(__xludf.DUMMYFUNCTION("IF(N161="""","""", #REF!* GOOGLEFINANCE(""CURRENCY:USDGBP""))"),"")</f>
        <v/>
      </c>
      <c r="P161" s="47"/>
      <c r="Q161" s="56"/>
      <c r="R161" s="56"/>
      <c r="S161" s="56"/>
      <c r="T161" s="47"/>
      <c r="U161" s="47"/>
      <c r="V161" s="47"/>
      <c r="W161" s="47"/>
      <c r="X161" s="47"/>
      <c r="Y161" s="47"/>
      <c r="Z161" s="47"/>
    </row>
    <row r="162" spans="1:26" ht="22.5" customHeight="1">
      <c r="A162" s="47"/>
      <c r="B162" s="55"/>
      <c r="C162" s="55"/>
      <c r="D162" s="55"/>
      <c r="E162" s="55"/>
      <c r="F162" s="55"/>
      <c r="G162" s="47"/>
      <c r="H162" s="47"/>
      <c r="I162" s="47"/>
      <c r="J162" s="47"/>
      <c r="K162" s="47"/>
      <c r="L162" s="47"/>
      <c r="M162" s="47"/>
      <c r="N162" s="47"/>
      <c r="O162" s="47" t="str">
        <f ca="1">IFERROR(__xludf.DUMMYFUNCTION("IF(N162="""","""", #REF!* GOOGLEFINANCE(""CURRENCY:USDGBP""))"),"")</f>
        <v/>
      </c>
      <c r="P162" s="47"/>
      <c r="Q162" s="56"/>
      <c r="R162" s="56"/>
      <c r="S162" s="56"/>
      <c r="T162" s="47"/>
      <c r="U162" s="47"/>
      <c r="V162" s="47"/>
      <c r="W162" s="47"/>
      <c r="X162" s="47"/>
      <c r="Y162" s="47"/>
      <c r="Z162" s="47"/>
    </row>
    <row r="163" spans="1:26" ht="22.5" customHeight="1">
      <c r="A163" s="47"/>
      <c r="B163" s="55"/>
      <c r="C163" s="55"/>
      <c r="D163" s="55"/>
      <c r="E163" s="55"/>
      <c r="F163" s="55"/>
      <c r="G163" s="47"/>
      <c r="H163" s="47"/>
      <c r="I163" s="47"/>
      <c r="J163" s="47"/>
      <c r="K163" s="47"/>
      <c r="L163" s="47"/>
      <c r="M163" s="47"/>
      <c r="N163" s="47"/>
      <c r="O163" s="47" t="str">
        <f ca="1">IFERROR(__xludf.DUMMYFUNCTION("IF(N163="""","""", #REF!* GOOGLEFINANCE(""CURRENCY:USDGBP""))"),"")</f>
        <v/>
      </c>
      <c r="P163" s="47"/>
      <c r="Q163" s="56"/>
      <c r="R163" s="56"/>
      <c r="S163" s="56"/>
      <c r="T163" s="47"/>
      <c r="U163" s="47"/>
      <c r="V163" s="47"/>
      <c r="W163" s="47"/>
      <c r="X163" s="47"/>
      <c r="Y163" s="47"/>
      <c r="Z163" s="47"/>
    </row>
    <row r="164" spans="1:26" ht="22.5" customHeight="1">
      <c r="A164" s="47"/>
      <c r="B164" s="55"/>
      <c r="C164" s="55"/>
      <c r="D164" s="55"/>
      <c r="E164" s="55"/>
      <c r="F164" s="55"/>
      <c r="G164" s="47"/>
      <c r="H164" s="47"/>
      <c r="I164" s="47"/>
      <c r="J164" s="47"/>
      <c r="K164" s="47"/>
      <c r="L164" s="47"/>
      <c r="M164" s="47"/>
      <c r="N164" s="47"/>
      <c r="O164" s="47" t="str">
        <f ca="1">IFERROR(__xludf.DUMMYFUNCTION("IF(N164="""","""", #REF!* GOOGLEFINANCE(""CURRENCY:USDGBP""))"),"")</f>
        <v/>
      </c>
      <c r="P164" s="47"/>
      <c r="Q164" s="56"/>
      <c r="R164" s="56"/>
      <c r="S164" s="56"/>
      <c r="T164" s="47"/>
      <c r="U164" s="47"/>
      <c r="V164" s="47"/>
      <c r="W164" s="47"/>
      <c r="X164" s="47"/>
      <c r="Y164" s="47"/>
      <c r="Z164" s="47"/>
    </row>
    <row r="165" spans="1:26" ht="22.5" customHeight="1">
      <c r="A165" s="47"/>
      <c r="B165" s="55"/>
      <c r="C165" s="55"/>
      <c r="D165" s="55"/>
      <c r="E165" s="55"/>
      <c r="F165" s="55"/>
      <c r="G165" s="47"/>
      <c r="H165" s="47"/>
      <c r="I165" s="47"/>
      <c r="J165" s="47"/>
      <c r="K165" s="47"/>
      <c r="L165" s="47"/>
      <c r="M165" s="47"/>
      <c r="N165" s="47"/>
      <c r="O165" s="47" t="str">
        <f ca="1">IFERROR(__xludf.DUMMYFUNCTION("IF(N165="""","""", #REF!* GOOGLEFINANCE(""CURRENCY:USDGBP""))"),"")</f>
        <v/>
      </c>
      <c r="P165" s="47"/>
      <c r="Q165" s="56"/>
      <c r="R165" s="56"/>
      <c r="S165" s="56"/>
      <c r="T165" s="47"/>
      <c r="U165" s="47"/>
      <c r="V165" s="47"/>
      <c r="W165" s="47"/>
      <c r="X165" s="47"/>
      <c r="Y165" s="47"/>
      <c r="Z165" s="47"/>
    </row>
    <row r="166" spans="1:26" ht="22.5" customHeight="1">
      <c r="A166" s="47"/>
      <c r="B166" s="55"/>
      <c r="C166" s="55"/>
      <c r="D166" s="55"/>
      <c r="E166" s="55"/>
      <c r="F166" s="55"/>
      <c r="G166" s="47"/>
      <c r="H166" s="47"/>
      <c r="I166" s="47"/>
      <c r="J166" s="47"/>
      <c r="K166" s="47"/>
      <c r="L166" s="47"/>
      <c r="M166" s="47"/>
      <c r="N166" s="47"/>
      <c r="O166" s="47" t="str">
        <f ca="1">IFERROR(__xludf.DUMMYFUNCTION("IF(N166="""","""", #REF!* GOOGLEFINANCE(""CURRENCY:USDGBP""))"),"")</f>
        <v/>
      </c>
      <c r="P166" s="47"/>
      <c r="Q166" s="56"/>
      <c r="R166" s="56"/>
      <c r="S166" s="56"/>
      <c r="T166" s="47"/>
      <c r="U166" s="47"/>
      <c r="V166" s="47"/>
      <c r="W166" s="47"/>
      <c r="X166" s="47"/>
      <c r="Y166" s="47"/>
      <c r="Z166" s="47"/>
    </row>
    <row r="167" spans="1:26" ht="22.5" customHeight="1">
      <c r="A167" s="47"/>
      <c r="B167" s="55"/>
      <c r="C167" s="55"/>
      <c r="D167" s="55"/>
      <c r="E167" s="55"/>
      <c r="F167" s="55"/>
      <c r="G167" s="47"/>
      <c r="H167" s="47"/>
      <c r="I167" s="47"/>
      <c r="J167" s="47"/>
      <c r="K167" s="47"/>
      <c r="L167" s="47"/>
      <c r="M167" s="47"/>
      <c r="N167" s="47"/>
      <c r="O167" s="47" t="str">
        <f ca="1">IFERROR(__xludf.DUMMYFUNCTION("IF(N167="""","""", #REF!* GOOGLEFINANCE(""CURRENCY:USDGBP""))"),"")</f>
        <v/>
      </c>
      <c r="P167" s="47"/>
      <c r="Q167" s="56"/>
      <c r="R167" s="56"/>
      <c r="S167" s="56"/>
      <c r="T167" s="47"/>
      <c r="U167" s="47"/>
      <c r="V167" s="47"/>
      <c r="W167" s="47"/>
      <c r="X167" s="47"/>
      <c r="Y167" s="47"/>
      <c r="Z167" s="47"/>
    </row>
    <row r="168" spans="1:26" ht="22.5" customHeight="1">
      <c r="A168" s="47"/>
      <c r="B168" s="55"/>
      <c r="C168" s="55"/>
      <c r="D168" s="55"/>
      <c r="E168" s="55"/>
      <c r="F168" s="55"/>
      <c r="G168" s="47"/>
      <c r="H168" s="47"/>
      <c r="I168" s="47"/>
      <c r="J168" s="47"/>
      <c r="K168" s="47"/>
      <c r="L168" s="47"/>
      <c r="M168" s="47"/>
      <c r="N168" s="47"/>
      <c r="O168" s="47" t="str">
        <f ca="1">IFERROR(__xludf.DUMMYFUNCTION("IF(N168="""","""", #REF!* GOOGLEFINANCE(""CURRENCY:USDGBP""))"),"")</f>
        <v/>
      </c>
      <c r="P168" s="47"/>
      <c r="Q168" s="56"/>
      <c r="R168" s="56"/>
      <c r="S168" s="56"/>
      <c r="T168" s="47"/>
      <c r="U168" s="47"/>
      <c r="V168" s="47"/>
      <c r="W168" s="47"/>
      <c r="X168" s="47"/>
      <c r="Y168" s="47"/>
      <c r="Z168" s="47"/>
    </row>
    <row r="169" spans="1:26" ht="22.5" customHeight="1">
      <c r="A169" s="47"/>
      <c r="B169" s="55"/>
      <c r="C169" s="55"/>
      <c r="D169" s="55"/>
      <c r="E169" s="55"/>
      <c r="F169" s="55"/>
      <c r="G169" s="47"/>
      <c r="H169" s="47"/>
      <c r="I169" s="47"/>
      <c r="J169" s="47"/>
      <c r="K169" s="47"/>
      <c r="L169" s="47"/>
      <c r="M169" s="47"/>
      <c r="N169" s="47"/>
      <c r="O169" s="47" t="str">
        <f ca="1">IFERROR(__xludf.DUMMYFUNCTION("IF(N169="""","""", #REF!* GOOGLEFINANCE(""CURRENCY:USDGBP""))"),"")</f>
        <v/>
      </c>
      <c r="P169" s="47"/>
      <c r="Q169" s="56"/>
      <c r="R169" s="56"/>
      <c r="S169" s="56"/>
      <c r="T169" s="47"/>
      <c r="U169" s="47"/>
      <c r="V169" s="47"/>
      <c r="W169" s="47"/>
      <c r="X169" s="47"/>
      <c r="Y169" s="47"/>
      <c r="Z169" s="47"/>
    </row>
    <row r="170" spans="1:26" ht="22.5" customHeight="1">
      <c r="A170" s="47"/>
      <c r="B170" s="55"/>
      <c r="C170" s="55"/>
      <c r="D170" s="55"/>
      <c r="E170" s="55"/>
      <c r="F170" s="55"/>
      <c r="G170" s="47"/>
      <c r="H170" s="47"/>
      <c r="I170" s="47"/>
      <c r="J170" s="47"/>
      <c r="K170" s="47"/>
      <c r="L170" s="47"/>
      <c r="M170" s="47"/>
      <c r="N170" s="47"/>
      <c r="O170" s="47" t="str">
        <f ca="1">IFERROR(__xludf.DUMMYFUNCTION("IF(N170="""","""", #REF!* GOOGLEFINANCE(""CURRENCY:USDGBP""))"),"")</f>
        <v/>
      </c>
      <c r="P170" s="47"/>
      <c r="Q170" s="56"/>
      <c r="R170" s="56"/>
      <c r="S170" s="56"/>
      <c r="T170" s="47"/>
      <c r="U170" s="47"/>
      <c r="V170" s="47"/>
      <c r="W170" s="47"/>
      <c r="X170" s="47"/>
      <c r="Y170" s="47"/>
      <c r="Z170" s="47"/>
    </row>
    <row r="171" spans="1:26" ht="22.5" customHeight="1">
      <c r="A171" s="47"/>
      <c r="B171" s="55"/>
      <c r="C171" s="55"/>
      <c r="D171" s="55"/>
      <c r="E171" s="55"/>
      <c r="F171" s="55"/>
      <c r="G171" s="47"/>
      <c r="H171" s="47"/>
      <c r="I171" s="47"/>
      <c r="J171" s="47"/>
      <c r="K171" s="47"/>
      <c r="L171" s="47"/>
      <c r="M171" s="47"/>
      <c r="N171" s="47"/>
      <c r="O171" s="47" t="str">
        <f ca="1">IFERROR(__xludf.DUMMYFUNCTION("IF(N171="""","""", #REF!* GOOGLEFINANCE(""CURRENCY:USDGBP""))"),"")</f>
        <v/>
      </c>
      <c r="P171" s="47"/>
      <c r="Q171" s="56"/>
      <c r="R171" s="56"/>
      <c r="S171" s="56"/>
      <c r="T171" s="47"/>
      <c r="U171" s="47"/>
      <c r="V171" s="47"/>
      <c r="W171" s="47"/>
      <c r="X171" s="47"/>
      <c r="Y171" s="47"/>
      <c r="Z171" s="47"/>
    </row>
    <row r="172" spans="1:26" ht="22.5" customHeight="1">
      <c r="A172" s="47"/>
      <c r="B172" s="55"/>
      <c r="C172" s="55"/>
      <c r="D172" s="55"/>
      <c r="E172" s="55"/>
      <c r="F172" s="55"/>
      <c r="G172" s="47"/>
      <c r="H172" s="47"/>
      <c r="I172" s="47"/>
      <c r="J172" s="47"/>
      <c r="K172" s="47"/>
      <c r="L172" s="47"/>
      <c r="M172" s="47"/>
      <c r="N172" s="47"/>
      <c r="O172" s="47" t="str">
        <f ca="1">IFERROR(__xludf.DUMMYFUNCTION("IF(N172="""","""", #REF!* GOOGLEFINANCE(""CURRENCY:USDGBP""))"),"")</f>
        <v/>
      </c>
      <c r="P172" s="47"/>
      <c r="Q172" s="56"/>
      <c r="R172" s="56"/>
      <c r="S172" s="56"/>
      <c r="T172" s="47"/>
      <c r="U172" s="47"/>
      <c r="V172" s="47"/>
      <c r="W172" s="47"/>
      <c r="X172" s="47"/>
      <c r="Y172" s="47"/>
      <c r="Z172" s="47"/>
    </row>
    <row r="173" spans="1:26" ht="22.5" customHeight="1">
      <c r="A173" s="47"/>
      <c r="B173" s="55"/>
      <c r="C173" s="55"/>
      <c r="D173" s="55"/>
      <c r="E173" s="55"/>
      <c r="F173" s="55"/>
      <c r="G173" s="47"/>
      <c r="H173" s="47"/>
      <c r="I173" s="47"/>
      <c r="J173" s="47"/>
      <c r="K173" s="47"/>
      <c r="L173" s="47"/>
      <c r="M173" s="47"/>
      <c r="N173" s="47"/>
      <c r="O173" s="47" t="str">
        <f ca="1">IFERROR(__xludf.DUMMYFUNCTION("IF(N173="""","""", #REF!* GOOGLEFINANCE(""CURRENCY:USDGBP""))"),"")</f>
        <v/>
      </c>
      <c r="P173" s="47"/>
      <c r="Q173" s="56"/>
      <c r="R173" s="56"/>
      <c r="S173" s="56"/>
      <c r="T173" s="47"/>
      <c r="U173" s="47"/>
      <c r="V173" s="47"/>
      <c r="W173" s="47"/>
      <c r="X173" s="47"/>
      <c r="Y173" s="47"/>
      <c r="Z173" s="47"/>
    </row>
    <row r="174" spans="1:26" ht="22.5" customHeight="1">
      <c r="A174" s="47"/>
      <c r="B174" s="55"/>
      <c r="C174" s="55"/>
      <c r="D174" s="55"/>
      <c r="E174" s="55"/>
      <c r="F174" s="55"/>
      <c r="G174" s="47"/>
      <c r="H174" s="47"/>
      <c r="I174" s="47"/>
      <c r="J174" s="47"/>
      <c r="K174" s="47"/>
      <c r="L174" s="47"/>
      <c r="M174" s="47"/>
      <c r="N174" s="47"/>
      <c r="O174" s="47" t="str">
        <f ca="1">IFERROR(__xludf.DUMMYFUNCTION("IF(N174="""","""", #REF!* GOOGLEFINANCE(""CURRENCY:USDGBP""))"),"")</f>
        <v/>
      </c>
      <c r="P174" s="47"/>
      <c r="Q174" s="56"/>
      <c r="R174" s="56"/>
      <c r="S174" s="56"/>
      <c r="T174" s="47"/>
      <c r="U174" s="47"/>
      <c r="V174" s="47"/>
      <c r="W174" s="47"/>
      <c r="X174" s="47"/>
      <c r="Y174" s="47"/>
      <c r="Z174" s="47"/>
    </row>
    <row r="175" spans="1:26" ht="22.5" customHeight="1">
      <c r="A175" s="47"/>
      <c r="B175" s="55"/>
      <c r="C175" s="55"/>
      <c r="D175" s="55"/>
      <c r="E175" s="55"/>
      <c r="F175" s="55"/>
      <c r="G175" s="47"/>
      <c r="H175" s="47"/>
      <c r="I175" s="47"/>
      <c r="J175" s="47"/>
      <c r="K175" s="47"/>
      <c r="L175" s="47"/>
      <c r="M175" s="47"/>
      <c r="N175" s="47"/>
      <c r="O175" s="47" t="str">
        <f ca="1">IFERROR(__xludf.DUMMYFUNCTION("IF(N175="""","""", #REF!* GOOGLEFINANCE(""CURRENCY:USDGBP""))"),"")</f>
        <v/>
      </c>
      <c r="P175" s="47"/>
      <c r="Q175" s="56"/>
      <c r="R175" s="56"/>
      <c r="S175" s="56"/>
      <c r="T175" s="47"/>
      <c r="U175" s="47"/>
      <c r="V175" s="47"/>
      <c r="W175" s="47"/>
      <c r="X175" s="47"/>
      <c r="Y175" s="47"/>
      <c r="Z175" s="47"/>
    </row>
    <row r="176" spans="1:26" ht="22.5" customHeight="1">
      <c r="A176" s="47"/>
      <c r="B176" s="55"/>
      <c r="C176" s="55"/>
      <c r="D176" s="55"/>
      <c r="E176" s="55"/>
      <c r="F176" s="55"/>
      <c r="G176" s="47"/>
      <c r="H176" s="47"/>
      <c r="I176" s="47"/>
      <c r="J176" s="47"/>
      <c r="K176" s="47"/>
      <c r="L176" s="47"/>
      <c r="M176" s="47"/>
      <c r="N176" s="47"/>
      <c r="O176" s="47" t="str">
        <f ca="1">IFERROR(__xludf.DUMMYFUNCTION("IF(N176="""","""", #REF!* GOOGLEFINANCE(""CURRENCY:USDGBP""))"),"")</f>
        <v/>
      </c>
      <c r="P176" s="47"/>
      <c r="Q176" s="56"/>
      <c r="R176" s="56"/>
      <c r="S176" s="56"/>
      <c r="T176" s="47"/>
      <c r="U176" s="47"/>
      <c r="V176" s="47"/>
      <c r="W176" s="47"/>
      <c r="X176" s="47"/>
      <c r="Y176" s="47"/>
      <c r="Z176" s="47"/>
    </row>
    <row r="177" spans="1:26" ht="22.5" customHeight="1">
      <c r="A177" s="47"/>
      <c r="B177" s="55"/>
      <c r="C177" s="55"/>
      <c r="D177" s="55"/>
      <c r="E177" s="55"/>
      <c r="F177" s="55"/>
      <c r="G177" s="47"/>
      <c r="H177" s="47"/>
      <c r="I177" s="47"/>
      <c r="J177" s="47"/>
      <c r="K177" s="47"/>
      <c r="L177" s="47"/>
      <c r="M177" s="47"/>
      <c r="N177" s="47"/>
      <c r="O177" s="47" t="str">
        <f ca="1">IFERROR(__xludf.DUMMYFUNCTION("IF(N177="""","""", #REF!* GOOGLEFINANCE(""CURRENCY:USDGBP""))"),"")</f>
        <v/>
      </c>
      <c r="P177" s="47"/>
      <c r="Q177" s="56"/>
      <c r="R177" s="56"/>
      <c r="S177" s="56"/>
      <c r="T177" s="47"/>
      <c r="U177" s="47"/>
      <c r="V177" s="47"/>
      <c r="W177" s="47"/>
      <c r="X177" s="47"/>
      <c r="Y177" s="47"/>
      <c r="Z177" s="47"/>
    </row>
    <row r="178" spans="1:26" ht="22.5" customHeight="1">
      <c r="A178" s="47"/>
      <c r="B178" s="55"/>
      <c r="C178" s="55"/>
      <c r="D178" s="55"/>
      <c r="E178" s="55"/>
      <c r="F178" s="55"/>
      <c r="G178" s="47"/>
      <c r="H178" s="47"/>
      <c r="I178" s="47"/>
      <c r="J178" s="47"/>
      <c r="K178" s="47"/>
      <c r="L178" s="47"/>
      <c r="M178" s="47"/>
      <c r="N178" s="47"/>
      <c r="O178" s="47" t="str">
        <f ca="1">IFERROR(__xludf.DUMMYFUNCTION("IF(N178="""","""", #REF!* GOOGLEFINANCE(""CURRENCY:USDGBP""))"),"")</f>
        <v/>
      </c>
      <c r="P178" s="47"/>
      <c r="Q178" s="56"/>
      <c r="R178" s="56"/>
      <c r="S178" s="56"/>
      <c r="T178" s="47"/>
      <c r="U178" s="47"/>
      <c r="V178" s="47"/>
      <c r="W178" s="47"/>
      <c r="X178" s="47"/>
      <c r="Y178" s="47"/>
      <c r="Z178" s="47"/>
    </row>
    <row r="179" spans="1:26" ht="22.5" customHeight="1">
      <c r="A179" s="47"/>
      <c r="B179" s="55"/>
      <c r="C179" s="55"/>
      <c r="D179" s="55"/>
      <c r="E179" s="55"/>
      <c r="F179" s="55"/>
      <c r="G179" s="47"/>
      <c r="H179" s="47"/>
      <c r="I179" s="47"/>
      <c r="J179" s="47"/>
      <c r="K179" s="47"/>
      <c r="L179" s="47"/>
      <c r="M179" s="47"/>
      <c r="N179" s="47"/>
      <c r="O179" s="47" t="str">
        <f ca="1">IFERROR(__xludf.DUMMYFUNCTION("IF(N179="""","""", #REF!* GOOGLEFINANCE(""CURRENCY:USDGBP""))"),"")</f>
        <v/>
      </c>
      <c r="P179" s="47"/>
      <c r="Q179" s="56"/>
      <c r="R179" s="56"/>
      <c r="S179" s="56"/>
      <c r="T179" s="47"/>
      <c r="U179" s="47"/>
      <c r="V179" s="47"/>
      <c r="W179" s="47"/>
      <c r="X179" s="47"/>
      <c r="Y179" s="47"/>
      <c r="Z179" s="47"/>
    </row>
    <row r="180" spans="1:26" ht="22.5" customHeight="1">
      <c r="A180" s="47"/>
      <c r="B180" s="55"/>
      <c r="C180" s="55"/>
      <c r="D180" s="55"/>
      <c r="E180" s="55"/>
      <c r="F180" s="55"/>
      <c r="G180" s="47"/>
      <c r="H180" s="47"/>
      <c r="I180" s="47"/>
      <c r="J180" s="47"/>
      <c r="K180" s="47"/>
      <c r="L180" s="47"/>
      <c r="M180" s="47"/>
      <c r="N180" s="47"/>
      <c r="O180" s="47" t="str">
        <f ca="1">IFERROR(__xludf.DUMMYFUNCTION("IF(N180="""","""", #REF!* GOOGLEFINANCE(""CURRENCY:USDGBP""))"),"")</f>
        <v/>
      </c>
      <c r="P180" s="47"/>
      <c r="Q180" s="56"/>
      <c r="R180" s="56"/>
      <c r="S180" s="56"/>
      <c r="T180" s="47"/>
      <c r="U180" s="47"/>
      <c r="V180" s="47"/>
      <c r="W180" s="47"/>
      <c r="X180" s="47"/>
      <c r="Y180" s="47"/>
      <c r="Z180" s="47"/>
    </row>
    <row r="181" spans="1:26" ht="22.5" customHeight="1">
      <c r="A181" s="47"/>
      <c r="B181" s="55"/>
      <c r="C181" s="55"/>
      <c r="D181" s="55"/>
      <c r="E181" s="55"/>
      <c r="F181" s="55"/>
      <c r="G181" s="47"/>
      <c r="H181" s="47"/>
      <c r="I181" s="47"/>
      <c r="J181" s="47"/>
      <c r="K181" s="47"/>
      <c r="L181" s="47"/>
      <c r="M181" s="47"/>
      <c r="N181" s="47"/>
      <c r="O181" s="47" t="str">
        <f ca="1">IFERROR(__xludf.DUMMYFUNCTION("IF(N181="""","""", #REF!* GOOGLEFINANCE(""CURRENCY:USDGBP""))"),"")</f>
        <v/>
      </c>
      <c r="P181" s="47"/>
      <c r="Q181" s="56"/>
      <c r="R181" s="56"/>
      <c r="S181" s="56"/>
      <c r="T181" s="47"/>
      <c r="U181" s="47"/>
      <c r="V181" s="47"/>
      <c r="W181" s="47"/>
      <c r="X181" s="47"/>
      <c r="Y181" s="47"/>
      <c r="Z181" s="47"/>
    </row>
    <row r="182" spans="1:26" ht="22.5" customHeight="1">
      <c r="A182" s="47"/>
      <c r="B182" s="55"/>
      <c r="C182" s="55"/>
      <c r="D182" s="55"/>
      <c r="E182" s="55"/>
      <c r="F182" s="55"/>
      <c r="G182" s="47"/>
      <c r="H182" s="47"/>
      <c r="I182" s="47"/>
      <c r="J182" s="47"/>
      <c r="K182" s="47"/>
      <c r="L182" s="47"/>
      <c r="M182" s="47"/>
      <c r="N182" s="47"/>
      <c r="O182" s="47" t="str">
        <f ca="1">IFERROR(__xludf.DUMMYFUNCTION("IF(N182="""","""", #REF!* GOOGLEFINANCE(""CURRENCY:USDGBP""))"),"")</f>
        <v/>
      </c>
      <c r="P182" s="47"/>
      <c r="Q182" s="56"/>
      <c r="R182" s="56"/>
      <c r="S182" s="56"/>
      <c r="T182" s="47"/>
      <c r="U182" s="47"/>
      <c r="V182" s="47"/>
      <c r="W182" s="47"/>
      <c r="X182" s="47"/>
      <c r="Y182" s="47"/>
      <c r="Z182" s="47"/>
    </row>
    <row r="183" spans="1:26" ht="22.5" customHeight="1">
      <c r="A183" s="47"/>
      <c r="B183" s="55"/>
      <c r="C183" s="55"/>
      <c r="D183" s="55"/>
      <c r="E183" s="55"/>
      <c r="F183" s="55"/>
      <c r="G183" s="47"/>
      <c r="H183" s="47"/>
      <c r="I183" s="47"/>
      <c r="J183" s="47"/>
      <c r="K183" s="47"/>
      <c r="L183" s="47"/>
      <c r="M183" s="47"/>
      <c r="N183" s="47"/>
      <c r="O183" s="47" t="str">
        <f ca="1">IFERROR(__xludf.DUMMYFUNCTION("IF(N183="""","""", #REF!* GOOGLEFINANCE(""CURRENCY:USDGBP""))"),"")</f>
        <v/>
      </c>
      <c r="P183" s="47"/>
      <c r="Q183" s="56"/>
      <c r="R183" s="56"/>
      <c r="S183" s="56"/>
      <c r="T183" s="47"/>
      <c r="U183" s="47"/>
      <c r="V183" s="47"/>
      <c r="W183" s="47"/>
      <c r="X183" s="47"/>
      <c r="Y183" s="47"/>
      <c r="Z183" s="47"/>
    </row>
    <row r="184" spans="1:26" ht="22.5" customHeight="1">
      <c r="A184" s="47"/>
      <c r="B184" s="55"/>
      <c r="C184" s="55"/>
      <c r="D184" s="55"/>
      <c r="E184" s="55"/>
      <c r="F184" s="55"/>
      <c r="G184" s="47"/>
      <c r="H184" s="47"/>
      <c r="I184" s="47"/>
      <c r="J184" s="47"/>
      <c r="K184" s="47"/>
      <c r="L184" s="47"/>
      <c r="M184" s="47"/>
      <c r="N184" s="47"/>
      <c r="O184" s="47" t="str">
        <f ca="1">IFERROR(__xludf.DUMMYFUNCTION("IF(N184="""","""", #REF!* GOOGLEFINANCE(""CURRENCY:USDGBP""))"),"")</f>
        <v/>
      </c>
      <c r="P184" s="47"/>
      <c r="Q184" s="56"/>
      <c r="R184" s="56"/>
      <c r="S184" s="56"/>
      <c r="T184" s="47"/>
      <c r="U184" s="47"/>
      <c r="V184" s="47"/>
      <c r="W184" s="47"/>
      <c r="X184" s="47"/>
      <c r="Y184" s="47"/>
      <c r="Z184" s="47"/>
    </row>
    <row r="185" spans="1:26" ht="22.5" customHeight="1">
      <c r="A185" s="47"/>
      <c r="B185" s="55"/>
      <c r="C185" s="55"/>
      <c r="D185" s="55"/>
      <c r="E185" s="55"/>
      <c r="F185" s="55"/>
      <c r="G185" s="47"/>
      <c r="H185" s="47"/>
      <c r="I185" s="47"/>
      <c r="J185" s="47"/>
      <c r="K185" s="47"/>
      <c r="L185" s="47"/>
      <c r="M185" s="47"/>
      <c r="N185" s="47"/>
      <c r="O185" s="47" t="str">
        <f ca="1">IFERROR(__xludf.DUMMYFUNCTION("IF(N185="""","""", #REF!* GOOGLEFINANCE(""CURRENCY:USDGBP""))"),"")</f>
        <v/>
      </c>
      <c r="P185" s="47"/>
      <c r="Q185" s="56"/>
      <c r="R185" s="56"/>
      <c r="S185" s="56"/>
      <c r="T185" s="47"/>
      <c r="U185" s="47"/>
      <c r="V185" s="47"/>
      <c r="W185" s="47"/>
      <c r="X185" s="47"/>
      <c r="Y185" s="47"/>
      <c r="Z185" s="47"/>
    </row>
    <row r="186" spans="1:26" ht="22.5" customHeight="1">
      <c r="A186" s="47"/>
      <c r="B186" s="55"/>
      <c r="C186" s="55"/>
      <c r="D186" s="55"/>
      <c r="E186" s="55"/>
      <c r="F186" s="55"/>
      <c r="G186" s="47"/>
      <c r="H186" s="47"/>
      <c r="I186" s="47"/>
      <c r="J186" s="47"/>
      <c r="K186" s="47"/>
      <c r="L186" s="47"/>
      <c r="M186" s="47"/>
      <c r="N186" s="47"/>
      <c r="O186" s="47" t="str">
        <f ca="1">IFERROR(__xludf.DUMMYFUNCTION("IF(N186="""","""", #REF!* GOOGLEFINANCE(""CURRENCY:USDGBP""))"),"")</f>
        <v/>
      </c>
      <c r="P186" s="47"/>
      <c r="Q186" s="56"/>
      <c r="R186" s="56"/>
      <c r="S186" s="56"/>
      <c r="T186" s="47"/>
      <c r="U186" s="47"/>
      <c r="V186" s="47"/>
      <c r="W186" s="47"/>
      <c r="X186" s="47"/>
      <c r="Y186" s="47"/>
      <c r="Z186" s="47"/>
    </row>
    <row r="187" spans="1:26" ht="22.5" customHeight="1">
      <c r="A187" s="47"/>
      <c r="B187" s="55"/>
      <c r="C187" s="55"/>
      <c r="D187" s="55"/>
      <c r="E187" s="55"/>
      <c r="F187" s="55"/>
      <c r="G187" s="47"/>
      <c r="H187" s="47"/>
      <c r="I187" s="47"/>
      <c r="J187" s="47"/>
      <c r="K187" s="47"/>
      <c r="L187" s="47"/>
      <c r="M187" s="47"/>
      <c r="N187" s="47"/>
      <c r="O187" s="47" t="str">
        <f ca="1">IFERROR(__xludf.DUMMYFUNCTION("IF(N187="""","""", #REF!* GOOGLEFINANCE(""CURRENCY:USDGBP""))"),"")</f>
        <v/>
      </c>
      <c r="P187" s="47"/>
      <c r="Q187" s="56"/>
      <c r="R187" s="56"/>
      <c r="S187" s="56"/>
      <c r="T187" s="47"/>
      <c r="U187" s="47"/>
      <c r="V187" s="47"/>
      <c r="W187" s="47"/>
      <c r="X187" s="47"/>
      <c r="Y187" s="47"/>
      <c r="Z187" s="47"/>
    </row>
    <row r="188" spans="1:26" ht="22.5" customHeight="1">
      <c r="A188" s="47"/>
      <c r="B188" s="55"/>
      <c r="C188" s="55"/>
      <c r="D188" s="55"/>
      <c r="E188" s="55"/>
      <c r="F188" s="55"/>
      <c r="G188" s="47"/>
      <c r="H188" s="47"/>
      <c r="I188" s="47"/>
      <c r="J188" s="47"/>
      <c r="K188" s="47"/>
      <c r="L188" s="47"/>
      <c r="M188" s="47"/>
      <c r="N188" s="47"/>
      <c r="O188" s="47" t="str">
        <f ca="1">IFERROR(__xludf.DUMMYFUNCTION("IF(N188="""","""", #REF!* GOOGLEFINANCE(""CURRENCY:USDGBP""))"),"")</f>
        <v/>
      </c>
      <c r="P188" s="47"/>
      <c r="Q188" s="56"/>
      <c r="R188" s="56"/>
      <c r="S188" s="56"/>
      <c r="T188" s="47"/>
      <c r="U188" s="47"/>
      <c r="V188" s="47"/>
      <c r="W188" s="47"/>
      <c r="X188" s="47"/>
      <c r="Y188" s="47"/>
      <c r="Z188" s="47"/>
    </row>
    <row r="189" spans="1:26" ht="22.5" customHeight="1">
      <c r="A189" s="47"/>
      <c r="B189" s="55"/>
      <c r="C189" s="55"/>
      <c r="D189" s="55"/>
      <c r="E189" s="55"/>
      <c r="F189" s="55"/>
      <c r="G189" s="47"/>
      <c r="H189" s="47"/>
      <c r="I189" s="47"/>
      <c r="J189" s="47"/>
      <c r="K189" s="47"/>
      <c r="L189" s="47"/>
      <c r="M189" s="47"/>
      <c r="N189" s="47"/>
      <c r="O189" s="47" t="str">
        <f ca="1">IFERROR(__xludf.DUMMYFUNCTION("IF(N189="""","""", #REF!* GOOGLEFINANCE(""CURRENCY:USDGBP""))"),"")</f>
        <v/>
      </c>
      <c r="P189" s="47"/>
      <c r="Q189" s="56"/>
      <c r="R189" s="56"/>
      <c r="S189" s="56"/>
      <c r="T189" s="47"/>
      <c r="U189" s="47"/>
      <c r="V189" s="47"/>
      <c r="W189" s="47"/>
      <c r="X189" s="47"/>
      <c r="Y189" s="47"/>
      <c r="Z189" s="47"/>
    </row>
    <row r="190" spans="1:26" ht="22.5" customHeight="1">
      <c r="A190" s="47"/>
      <c r="B190" s="55"/>
      <c r="C190" s="55"/>
      <c r="D190" s="55"/>
      <c r="E190" s="55"/>
      <c r="F190" s="55"/>
      <c r="G190" s="47"/>
      <c r="H190" s="47"/>
      <c r="I190" s="47"/>
      <c r="J190" s="47"/>
      <c r="K190" s="47"/>
      <c r="L190" s="47"/>
      <c r="M190" s="47"/>
      <c r="N190" s="47"/>
      <c r="O190" s="47" t="str">
        <f ca="1">IFERROR(__xludf.DUMMYFUNCTION("IF(N190="""","""", #REF!* GOOGLEFINANCE(""CURRENCY:USDGBP""))"),"")</f>
        <v/>
      </c>
      <c r="P190" s="47"/>
      <c r="Q190" s="56"/>
      <c r="R190" s="56"/>
      <c r="S190" s="56"/>
      <c r="T190" s="47"/>
      <c r="U190" s="47"/>
      <c r="V190" s="47"/>
      <c r="W190" s="47"/>
      <c r="X190" s="47"/>
      <c r="Y190" s="47"/>
      <c r="Z190" s="47"/>
    </row>
    <row r="191" spans="1:26" ht="22.5" customHeight="1">
      <c r="A191" s="47"/>
      <c r="B191" s="55"/>
      <c r="C191" s="55"/>
      <c r="D191" s="55"/>
      <c r="E191" s="55"/>
      <c r="F191" s="55"/>
      <c r="G191" s="47"/>
      <c r="H191" s="47"/>
      <c r="I191" s="47"/>
      <c r="J191" s="47"/>
      <c r="K191" s="47"/>
      <c r="L191" s="47"/>
      <c r="M191" s="47"/>
      <c r="N191" s="47"/>
      <c r="O191" s="47" t="str">
        <f ca="1">IFERROR(__xludf.DUMMYFUNCTION("IF(N191="""","""", #REF!* GOOGLEFINANCE(""CURRENCY:USDGBP""))"),"")</f>
        <v/>
      </c>
      <c r="P191" s="47"/>
      <c r="Q191" s="56"/>
      <c r="R191" s="56"/>
      <c r="S191" s="56"/>
      <c r="T191" s="47"/>
      <c r="U191" s="47"/>
      <c r="V191" s="47"/>
      <c r="W191" s="47"/>
      <c r="X191" s="47"/>
      <c r="Y191" s="47"/>
      <c r="Z191" s="47"/>
    </row>
    <row r="192" spans="1:26" ht="22.5" customHeight="1">
      <c r="A192" s="47"/>
      <c r="B192" s="55"/>
      <c r="C192" s="55"/>
      <c r="D192" s="55"/>
      <c r="E192" s="55"/>
      <c r="F192" s="55"/>
      <c r="G192" s="47"/>
      <c r="H192" s="47"/>
      <c r="I192" s="47"/>
      <c r="J192" s="47"/>
      <c r="K192" s="47"/>
      <c r="L192" s="47"/>
      <c r="M192" s="47"/>
      <c r="N192" s="47"/>
      <c r="O192" s="47" t="str">
        <f ca="1">IFERROR(__xludf.DUMMYFUNCTION("IF(N192="""","""", #REF!* GOOGLEFINANCE(""CURRENCY:USDGBP""))"),"")</f>
        <v/>
      </c>
      <c r="P192" s="47"/>
      <c r="Q192" s="56"/>
      <c r="R192" s="56"/>
      <c r="S192" s="56"/>
      <c r="T192" s="47"/>
      <c r="U192" s="47"/>
      <c r="V192" s="47"/>
      <c r="W192" s="47"/>
      <c r="X192" s="47"/>
      <c r="Y192" s="47"/>
      <c r="Z192" s="47"/>
    </row>
    <row r="193" spans="1:26" ht="22.5" customHeight="1">
      <c r="A193" s="47"/>
      <c r="B193" s="55"/>
      <c r="C193" s="55"/>
      <c r="D193" s="55"/>
      <c r="E193" s="55"/>
      <c r="F193" s="55"/>
      <c r="G193" s="47"/>
      <c r="H193" s="47"/>
      <c r="I193" s="47"/>
      <c r="J193" s="47"/>
      <c r="K193" s="47"/>
      <c r="L193" s="47"/>
      <c r="M193" s="47"/>
      <c r="N193" s="47"/>
      <c r="O193" s="47" t="str">
        <f ca="1">IFERROR(__xludf.DUMMYFUNCTION("IF(N193="""","""", #REF!* GOOGLEFINANCE(""CURRENCY:USDGBP""))"),"")</f>
        <v/>
      </c>
      <c r="P193" s="47"/>
      <c r="Q193" s="56"/>
      <c r="R193" s="56"/>
      <c r="S193" s="56"/>
      <c r="T193" s="47"/>
      <c r="U193" s="47"/>
      <c r="V193" s="47"/>
      <c r="W193" s="47"/>
      <c r="X193" s="47"/>
      <c r="Y193" s="47"/>
      <c r="Z193" s="47"/>
    </row>
    <row r="194" spans="1:26" ht="22.5" customHeight="1">
      <c r="A194" s="47"/>
      <c r="B194" s="55"/>
      <c r="C194" s="55"/>
      <c r="D194" s="55"/>
      <c r="E194" s="55"/>
      <c r="F194" s="55"/>
      <c r="G194" s="47"/>
      <c r="H194" s="47"/>
      <c r="I194" s="47"/>
      <c r="J194" s="47"/>
      <c r="K194" s="47"/>
      <c r="L194" s="47"/>
      <c r="M194" s="47"/>
      <c r="N194" s="47"/>
      <c r="O194" s="47" t="str">
        <f ca="1">IFERROR(__xludf.DUMMYFUNCTION("IF(N194="""","""", #REF!* GOOGLEFINANCE(""CURRENCY:USDGBP""))"),"")</f>
        <v/>
      </c>
      <c r="P194" s="47"/>
      <c r="Q194" s="56"/>
      <c r="R194" s="56"/>
      <c r="S194" s="56"/>
      <c r="T194" s="47"/>
      <c r="U194" s="47"/>
      <c r="V194" s="47"/>
      <c r="W194" s="47"/>
      <c r="X194" s="47"/>
      <c r="Y194" s="47"/>
      <c r="Z194" s="47"/>
    </row>
    <row r="195" spans="1:26" ht="22.5" customHeight="1">
      <c r="A195" s="47"/>
      <c r="B195" s="55"/>
      <c r="C195" s="55"/>
      <c r="D195" s="55"/>
      <c r="E195" s="55"/>
      <c r="F195" s="55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56"/>
      <c r="R195" s="56"/>
      <c r="S195" s="56"/>
      <c r="T195" s="47"/>
      <c r="U195" s="47"/>
      <c r="V195" s="47"/>
      <c r="W195" s="47"/>
      <c r="X195" s="47"/>
      <c r="Y195" s="47"/>
      <c r="Z195" s="47"/>
    </row>
    <row r="196" spans="1:26" ht="22.5" customHeight="1">
      <c r="A196" s="47"/>
      <c r="B196" s="55"/>
      <c r="C196" s="55"/>
      <c r="D196" s="55"/>
      <c r="E196" s="55"/>
      <c r="F196" s="55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56"/>
      <c r="R196" s="56"/>
      <c r="S196" s="56"/>
      <c r="T196" s="47"/>
      <c r="U196" s="47"/>
      <c r="V196" s="47"/>
      <c r="W196" s="47"/>
      <c r="X196" s="47"/>
      <c r="Y196" s="47"/>
      <c r="Z196" s="47"/>
    </row>
    <row r="197" spans="1:26" ht="22.5" customHeight="1">
      <c r="A197" s="47"/>
      <c r="B197" s="55"/>
      <c r="C197" s="55"/>
      <c r="D197" s="55"/>
      <c r="E197" s="55"/>
      <c r="F197" s="55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56"/>
      <c r="R197" s="56"/>
      <c r="S197" s="56"/>
      <c r="T197" s="47"/>
      <c r="U197" s="47"/>
      <c r="V197" s="47"/>
      <c r="W197" s="47"/>
      <c r="X197" s="47"/>
      <c r="Y197" s="47"/>
      <c r="Z197" s="47"/>
    </row>
    <row r="198" spans="1:26" ht="22.5" customHeight="1">
      <c r="A198" s="47"/>
      <c r="B198" s="55"/>
      <c r="C198" s="55"/>
      <c r="D198" s="55"/>
      <c r="E198" s="55"/>
      <c r="F198" s="55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56"/>
      <c r="R198" s="56"/>
      <c r="S198" s="56"/>
      <c r="T198" s="47"/>
      <c r="U198" s="47"/>
      <c r="V198" s="47"/>
      <c r="W198" s="47"/>
      <c r="X198" s="47"/>
      <c r="Y198" s="47"/>
      <c r="Z198" s="47"/>
    </row>
    <row r="199" spans="1:26" ht="22.5" customHeight="1">
      <c r="A199" s="47"/>
      <c r="B199" s="55"/>
      <c r="C199" s="55"/>
      <c r="D199" s="55"/>
      <c r="E199" s="55"/>
      <c r="F199" s="55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56"/>
      <c r="R199" s="56"/>
      <c r="S199" s="56"/>
      <c r="T199" s="47"/>
      <c r="U199" s="47"/>
      <c r="V199" s="47"/>
      <c r="W199" s="47"/>
      <c r="X199" s="47"/>
      <c r="Y199" s="47"/>
      <c r="Z199" s="47"/>
    </row>
    <row r="200" spans="1:26" ht="22.5" customHeight="1">
      <c r="A200" s="47"/>
      <c r="B200" s="55"/>
      <c r="C200" s="55"/>
      <c r="D200" s="55"/>
      <c r="E200" s="55"/>
      <c r="F200" s="55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56"/>
      <c r="R200" s="56"/>
      <c r="S200" s="56"/>
      <c r="T200" s="47"/>
      <c r="U200" s="47"/>
      <c r="V200" s="47"/>
      <c r="W200" s="47"/>
      <c r="X200" s="47"/>
      <c r="Y200" s="47"/>
      <c r="Z200" s="47"/>
    </row>
    <row r="201" spans="1:26" ht="22.5" customHeight="1">
      <c r="A201" s="47"/>
      <c r="B201" s="55"/>
      <c r="C201" s="55"/>
      <c r="D201" s="55"/>
      <c r="E201" s="55"/>
      <c r="F201" s="55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56"/>
      <c r="R201" s="56"/>
      <c r="S201" s="56"/>
      <c r="T201" s="47"/>
      <c r="U201" s="47"/>
      <c r="V201" s="47"/>
      <c r="W201" s="47"/>
      <c r="X201" s="47"/>
      <c r="Y201" s="47"/>
      <c r="Z201" s="47"/>
    </row>
    <row r="202" spans="1:26" ht="22.5" customHeight="1">
      <c r="A202" s="47"/>
      <c r="B202" s="55"/>
      <c r="C202" s="55"/>
      <c r="D202" s="55"/>
      <c r="E202" s="55"/>
      <c r="F202" s="55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56"/>
      <c r="R202" s="56"/>
      <c r="S202" s="56"/>
      <c r="T202" s="47"/>
      <c r="U202" s="47"/>
      <c r="V202" s="47"/>
      <c r="W202" s="47"/>
      <c r="X202" s="47"/>
      <c r="Y202" s="47"/>
      <c r="Z202" s="47"/>
    </row>
    <row r="203" spans="1:26" ht="22.5" customHeight="1">
      <c r="A203" s="47"/>
      <c r="B203" s="55"/>
      <c r="C203" s="55"/>
      <c r="D203" s="55"/>
      <c r="E203" s="55"/>
      <c r="F203" s="55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56"/>
      <c r="R203" s="56"/>
      <c r="S203" s="56"/>
      <c r="T203" s="47"/>
      <c r="U203" s="47"/>
      <c r="V203" s="47"/>
      <c r="W203" s="47"/>
      <c r="X203" s="47"/>
      <c r="Y203" s="47"/>
      <c r="Z203" s="47"/>
    </row>
    <row r="204" spans="1:26" ht="22.5" customHeight="1">
      <c r="A204" s="47"/>
      <c r="B204" s="55"/>
      <c r="C204" s="55"/>
      <c r="D204" s="55"/>
      <c r="E204" s="55"/>
      <c r="F204" s="55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56"/>
      <c r="R204" s="56"/>
      <c r="S204" s="56"/>
      <c r="T204" s="47"/>
      <c r="U204" s="47"/>
      <c r="V204" s="47"/>
      <c r="W204" s="47"/>
      <c r="X204" s="47"/>
      <c r="Y204" s="47"/>
      <c r="Z204" s="47"/>
    </row>
    <row r="205" spans="1:26" ht="22.5" customHeight="1">
      <c r="A205" s="47"/>
      <c r="B205" s="55"/>
      <c r="C205" s="55"/>
      <c r="D205" s="55"/>
      <c r="E205" s="55"/>
      <c r="F205" s="55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56"/>
      <c r="R205" s="56"/>
      <c r="S205" s="56"/>
      <c r="T205" s="47"/>
      <c r="U205" s="47"/>
      <c r="V205" s="47"/>
      <c r="W205" s="47"/>
      <c r="X205" s="47"/>
      <c r="Y205" s="47"/>
      <c r="Z205" s="47"/>
    </row>
    <row r="206" spans="1:26" ht="22.5" customHeight="1">
      <c r="A206" s="47"/>
      <c r="B206" s="55"/>
      <c r="C206" s="55"/>
      <c r="D206" s="55"/>
      <c r="E206" s="55"/>
      <c r="F206" s="55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56"/>
      <c r="R206" s="56"/>
      <c r="S206" s="56"/>
      <c r="T206" s="47"/>
      <c r="U206" s="47"/>
      <c r="V206" s="47"/>
      <c r="W206" s="47"/>
      <c r="X206" s="47"/>
      <c r="Y206" s="47"/>
      <c r="Z206" s="47"/>
    </row>
    <row r="207" spans="1:26" ht="22.5" customHeight="1">
      <c r="A207" s="47"/>
      <c r="B207" s="55"/>
      <c r="C207" s="55"/>
      <c r="D207" s="55"/>
      <c r="E207" s="55"/>
      <c r="F207" s="55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56"/>
      <c r="R207" s="56"/>
      <c r="S207" s="56"/>
      <c r="T207" s="47"/>
      <c r="U207" s="47"/>
      <c r="V207" s="47"/>
      <c r="W207" s="47"/>
      <c r="X207" s="47"/>
      <c r="Y207" s="47"/>
      <c r="Z207" s="47"/>
    </row>
    <row r="208" spans="1:26" ht="22.5" customHeight="1">
      <c r="A208" s="47"/>
      <c r="B208" s="55"/>
      <c r="C208" s="55"/>
      <c r="D208" s="55"/>
      <c r="E208" s="55"/>
      <c r="F208" s="55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56"/>
      <c r="R208" s="56"/>
      <c r="S208" s="56"/>
      <c r="T208" s="47"/>
      <c r="U208" s="47"/>
      <c r="V208" s="47"/>
      <c r="W208" s="47"/>
      <c r="X208" s="47"/>
      <c r="Y208" s="47"/>
      <c r="Z208" s="47"/>
    </row>
    <row r="209" spans="1:26" ht="22.5" customHeight="1">
      <c r="A209" s="47"/>
      <c r="B209" s="55"/>
      <c r="C209" s="55"/>
      <c r="D209" s="55"/>
      <c r="E209" s="55"/>
      <c r="F209" s="55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56"/>
      <c r="R209" s="56"/>
      <c r="S209" s="56"/>
      <c r="T209" s="47"/>
      <c r="U209" s="47"/>
      <c r="V209" s="47"/>
      <c r="W209" s="47"/>
      <c r="X209" s="47"/>
      <c r="Y209" s="47"/>
      <c r="Z209" s="47"/>
    </row>
    <row r="210" spans="1:26" ht="22.5" customHeight="1">
      <c r="A210" s="47"/>
      <c r="B210" s="55"/>
      <c r="C210" s="55"/>
      <c r="D210" s="55"/>
      <c r="E210" s="55"/>
      <c r="F210" s="55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56"/>
      <c r="R210" s="56"/>
      <c r="S210" s="56"/>
      <c r="T210" s="47"/>
      <c r="U210" s="47"/>
      <c r="V210" s="47"/>
      <c r="W210" s="47"/>
      <c r="X210" s="47"/>
      <c r="Y210" s="47"/>
      <c r="Z210" s="47"/>
    </row>
    <row r="211" spans="1:26" ht="22.5" customHeight="1">
      <c r="A211" s="47"/>
      <c r="B211" s="55"/>
      <c r="C211" s="55"/>
      <c r="D211" s="55"/>
      <c r="E211" s="55"/>
      <c r="F211" s="55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56"/>
      <c r="R211" s="56"/>
      <c r="S211" s="56"/>
      <c r="T211" s="47"/>
      <c r="U211" s="47"/>
      <c r="V211" s="47"/>
      <c r="W211" s="47"/>
      <c r="X211" s="47"/>
      <c r="Y211" s="47"/>
      <c r="Z211" s="47"/>
    </row>
    <row r="212" spans="1:26" ht="22.5" customHeight="1">
      <c r="A212" s="47"/>
      <c r="B212" s="55"/>
      <c r="C212" s="55"/>
      <c r="D212" s="55"/>
      <c r="E212" s="55"/>
      <c r="F212" s="55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56"/>
      <c r="R212" s="56"/>
      <c r="S212" s="56"/>
      <c r="T212" s="47"/>
      <c r="U212" s="47"/>
      <c r="V212" s="47"/>
      <c r="W212" s="47"/>
      <c r="X212" s="47"/>
      <c r="Y212" s="47"/>
      <c r="Z212" s="47"/>
    </row>
    <row r="213" spans="1:26" ht="22.5" customHeight="1">
      <c r="A213" s="47"/>
      <c r="B213" s="55"/>
      <c r="C213" s="55"/>
      <c r="D213" s="55"/>
      <c r="E213" s="55"/>
      <c r="F213" s="55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56"/>
      <c r="R213" s="56"/>
      <c r="S213" s="56"/>
      <c r="T213" s="47"/>
      <c r="U213" s="47"/>
      <c r="V213" s="47"/>
      <c r="W213" s="47"/>
      <c r="X213" s="47"/>
      <c r="Y213" s="47"/>
      <c r="Z213" s="47"/>
    </row>
    <row r="214" spans="1:26" ht="22.5" customHeight="1">
      <c r="A214" s="47"/>
      <c r="B214" s="55"/>
      <c r="C214" s="55"/>
      <c r="D214" s="55"/>
      <c r="E214" s="55"/>
      <c r="F214" s="55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56"/>
      <c r="R214" s="56"/>
      <c r="S214" s="56"/>
      <c r="T214" s="47"/>
      <c r="U214" s="47"/>
      <c r="V214" s="47"/>
      <c r="W214" s="47"/>
      <c r="X214" s="47"/>
      <c r="Y214" s="47"/>
      <c r="Z214" s="47"/>
    </row>
    <row r="215" spans="1:26" ht="22.5" customHeight="1">
      <c r="A215" s="47"/>
      <c r="B215" s="55"/>
      <c r="C215" s="55"/>
      <c r="D215" s="55"/>
      <c r="E215" s="55"/>
      <c r="F215" s="55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56"/>
      <c r="R215" s="56"/>
      <c r="S215" s="56"/>
      <c r="T215" s="47"/>
      <c r="U215" s="47"/>
      <c r="V215" s="47"/>
      <c r="W215" s="47"/>
      <c r="X215" s="47"/>
      <c r="Y215" s="47"/>
      <c r="Z215" s="47"/>
    </row>
    <row r="216" spans="1:26" ht="22.5" customHeight="1">
      <c r="A216" s="47"/>
      <c r="B216" s="55"/>
      <c r="C216" s="55"/>
      <c r="D216" s="55"/>
      <c r="E216" s="55"/>
      <c r="F216" s="55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56"/>
      <c r="R216" s="56"/>
      <c r="S216" s="56"/>
      <c r="T216" s="47"/>
      <c r="U216" s="47"/>
      <c r="V216" s="47"/>
      <c r="W216" s="47"/>
      <c r="X216" s="47"/>
      <c r="Y216" s="47"/>
      <c r="Z216" s="47"/>
    </row>
    <row r="217" spans="1:26" ht="22.5" customHeight="1">
      <c r="A217" s="47"/>
      <c r="B217" s="55"/>
      <c r="C217" s="55"/>
      <c r="D217" s="55"/>
      <c r="E217" s="55"/>
      <c r="F217" s="55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56"/>
      <c r="R217" s="56"/>
      <c r="S217" s="56"/>
      <c r="T217" s="47"/>
      <c r="U217" s="47"/>
      <c r="V217" s="47"/>
      <c r="W217" s="47"/>
      <c r="X217" s="47"/>
      <c r="Y217" s="47"/>
      <c r="Z217" s="47"/>
    </row>
    <row r="218" spans="1:26" ht="22.5" customHeight="1">
      <c r="A218" s="47"/>
      <c r="B218" s="55"/>
      <c r="C218" s="55"/>
      <c r="D218" s="55"/>
      <c r="E218" s="55"/>
      <c r="F218" s="55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56"/>
      <c r="R218" s="56"/>
      <c r="S218" s="56"/>
      <c r="T218" s="47"/>
      <c r="U218" s="47"/>
      <c r="V218" s="47"/>
      <c r="W218" s="47"/>
      <c r="X218" s="47"/>
      <c r="Y218" s="47"/>
      <c r="Z218" s="47"/>
    </row>
    <row r="219" spans="1:26" ht="22.5" customHeight="1">
      <c r="A219" s="47"/>
      <c r="B219" s="55"/>
      <c r="C219" s="55"/>
      <c r="D219" s="55"/>
      <c r="E219" s="55"/>
      <c r="F219" s="55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56"/>
      <c r="R219" s="56"/>
      <c r="S219" s="56"/>
      <c r="T219" s="47"/>
      <c r="U219" s="47"/>
      <c r="V219" s="47"/>
      <c r="W219" s="47"/>
      <c r="X219" s="47"/>
      <c r="Y219" s="47"/>
      <c r="Z219" s="47"/>
    </row>
    <row r="220" spans="1:26" ht="22.5" customHeight="1">
      <c r="A220" s="47"/>
      <c r="B220" s="55"/>
      <c r="C220" s="55"/>
      <c r="D220" s="55"/>
      <c r="E220" s="55"/>
      <c r="F220" s="55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56"/>
      <c r="R220" s="56"/>
      <c r="S220" s="56"/>
      <c r="T220" s="47"/>
      <c r="U220" s="47"/>
      <c r="V220" s="47"/>
      <c r="W220" s="47"/>
      <c r="X220" s="47"/>
      <c r="Y220" s="47"/>
      <c r="Z220" s="47"/>
    </row>
    <row r="221" spans="1:26" ht="22.5" customHeight="1">
      <c r="A221" s="47"/>
      <c r="B221" s="55"/>
      <c r="C221" s="55"/>
      <c r="D221" s="55"/>
      <c r="E221" s="55"/>
      <c r="F221" s="55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56"/>
      <c r="R221" s="56"/>
      <c r="S221" s="56"/>
      <c r="T221" s="47"/>
      <c r="U221" s="47"/>
      <c r="V221" s="47"/>
      <c r="W221" s="47"/>
      <c r="X221" s="47"/>
      <c r="Y221" s="47"/>
      <c r="Z221" s="47"/>
    </row>
    <row r="222" spans="1:26" ht="22.5" customHeight="1">
      <c r="A222" s="47"/>
      <c r="B222" s="55"/>
      <c r="C222" s="55"/>
      <c r="D222" s="55"/>
      <c r="E222" s="55"/>
      <c r="F222" s="55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56"/>
      <c r="R222" s="56"/>
      <c r="S222" s="56"/>
      <c r="T222" s="47"/>
      <c r="U222" s="47"/>
      <c r="V222" s="47"/>
      <c r="W222" s="47"/>
      <c r="X222" s="47"/>
      <c r="Y222" s="47"/>
      <c r="Z222" s="47"/>
    </row>
    <row r="223" spans="1:26" ht="22.5" customHeight="1">
      <c r="A223" s="47"/>
      <c r="B223" s="55"/>
      <c r="C223" s="55"/>
      <c r="D223" s="55"/>
      <c r="E223" s="55"/>
      <c r="F223" s="55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56"/>
      <c r="R223" s="56"/>
      <c r="S223" s="56"/>
      <c r="T223" s="47"/>
      <c r="U223" s="47"/>
      <c r="V223" s="47"/>
      <c r="W223" s="47"/>
      <c r="X223" s="47"/>
      <c r="Y223" s="47"/>
      <c r="Z223" s="47"/>
    </row>
    <row r="224" spans="1:26" ht="22.5" customHeight="1">
      <c r="A224" s="47"/>
      <c r="B224" s="55"/>
      <c r="C224" s="55"/>
      <c r="D224" s="55"/>
      <c r="E224" s="55"/>
      <c r="F224" s="55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56"/>
      <c r="R224" s="56"/>
      <c r="S224" s="56"/>
      <c r="T224" s="47"/>
      <c r="U224" s="47"/>
      <c r="V224" s="47"/>
      <c r="W224" s="47"/>
      <c r="X224" s="47"/>
      <c r="Y224" s="47"/>
      <c r="Z224" s="47"/>
    </row>
    <row r="225" spans="1:26" ht="22.5" customHeight="1">
      <c r="A225" s="47"/>
      <c r="B225" s="55"/>
      <c r="C225" s="55"/>
      <c r="D225" s="55"/>
      <c r="E225" s="55"/>
      <c r="F225" s="55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56"/>
      <c r="R225" s="56"/>
      <c r="S225" s="56"/>
      <c r="T225" s="47"/>
      <c r="U225" s="47"/>
      <c r="V225" s="47"/>
      <c r="W225" s="47"/>
      <c r="X225" s="47"/>
      <c r="Y225" s="47"/>
      <c r="Z225" s="47"/>
    </row>
    <row r="226" spans="1:26" ht="22.5" customHeight="1">
      <c r="A226" s="47"/>
      <c r="B226" s="55"/>
      <c r="C226" s="55"/>
      <c r="D226" s="55"/>
      <c r="E226" s="55"/>
      <c r="F226" s="55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56"/>
      <c r="R226" s="56"/>
      <c r="S226" s="56"/>
      <c r="T226" s="47"/>
      <c r="U226" s="47"/>
      <c r="V226" s="47"/>
      <c r="W226" s="47"/>
      <c r="X226" s="47"/>
      <c r="Y226" s="47"/>
      <c r="Z226" s="47"/>
    </row>
    <row r="227" spans="1:26" ht="22.5" customHeight="1">
      <c r="A227" s="47"/>
      <c r="B227" s="55"/>
      <c r="C227" s="55"/>
      <c r="D227" s="55"/>
      <c r="E227" s="55"/>
      <c r="F227" s="55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56"/>
      <c r="R227" s="56"/>
      <c r="S227" s="56"/>
      <c r="T227" s="47"/>
      <c r="U227" s="47"/>
      <c r="V227" s="47"/>
      <c r="W227" s="47"/>
      <c r="X227" s="47"/>
      <c r="Y227" s="47"/>
      <c r="Z227" s="47"/>
    </row>
    <row r="228" spans="1:26" ht="22.5" customHeight="1">
      <c r="A228" s="47"/>
      <c r="B228" s="55"/>
      <c r="C228" s="55"/>
      <c r="D228" s="55"/>
      <c r="E228" s="55"/>
      <c r="F228" s="55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56"/>
      <c r="R228" s="56"/>
      <c r="S228" s="56"/>
      <c r="T228" s="47"/>
      <c r="U228" s="47"/>
      <c r="V228" s="47"/>
      <c r="W228" s="47"/>
      <c r="X228" s="47"/>
      <c r="Y228" s="47"/>
      <c r="Z228" s="47"/>
    </row>
    <row r="229" spans="1:26" ht="22.5" customHeight="1">
      <c r="A229" s="47"/>
      <c r="B229" s="55"/>
      <c r="C229" s="55"/>
      <c r="D229" s="55"/>
      <c r="E229" s="55"/>
      <c r="F229" s="55"/>
      <c r="G229" s="47"/>
      <c r="H229" s="47"/>
      <c r="I229" s="47"/>
      <c r="J229" s="47"/>
      <c r="K229" s="47"/>
      <c r="L229" s="47"/>
      <c r="M229" s="47"/>
      <c r="N229" s="55"/>
      <c r="O229" s="55"/>
      <c r="P229" s="55"/>
      <c r="Q229" s="56"/>
      <c r="R229" s="56"/>
      <c r="S229" s="56"/>
      <c r="T229" s="47"/>
      <c r="U229" s="47"/>
      <c r="V229" s="47"/>
      <c r="W229" s="47"/>
      <c r="X229" s="47"/>
      <c r="Y229" s="47"/>
      <c r="Z229" s="47"/>
    </row>
    <row r="230" spans="1:26" ht="22.5" customHeight="1">
      <c r="A230" s="47"/>
      <c r="B230" s="55"/>
      <c r="C230" s="55"/>
      <c r="D230" s="55"/>
      <c r="E230" s="55"/>
      <c r="F230" s="55"/>
      <c r="G230" s="47"/>
      <c r="H230" s="47"/>
      <c r="I230" s="47"/>
      <c r="J230" s="47"/>
      <c r="K230" s="47"/>
      <c r="L230" s="47"/>
      <c r="M230" s="47"/>
      <c r="N230" s="55"/>
      <c r="O230" s="55"/>
      <c r="P230" s="55"/>
      <c r="Q230" s="56"/>
      <c r="R230" s="56"/>
      <c r="S230" s="56"/>
      <c r="T230" s="47"/>
      <c r="U230" s="47"/>
      <c r="V230" s="47"/>
      <c r="W230" s="47"/>
      <c r="X230" s="47"/>
      <c r="Y230" s="47"/>
      <c r="Z230" s="47"/>
    </row>
    <row r="231" spans="1:26" ht="22.5" customHeight="1">
      <c r="A231" s="47"/>
      <c r="B231" s="55"/>
      <c r="C231" s="55"/>
      <c r="D231" s="55"/>
      <c r="E231" s="55"/>
      <c r="F231" s="55"/>
      <c r="G231" s="47"/>
      <c r="H231" s="47"/>
      <c r="I231" s="47"/>
      <c r="J231" s="47"/>
      <c r="K231" s="47"/>
      <c r="L231" s="47"/>
      <c r="M231" s="47"/>
      <c r="N231" s="55"/>
      <c r="O231" s="55"/>
      <c r="P231" s="55"/>
      <c r="Q231" s="56"/>
      <c r="R231" s="56"/>
      <c r="S231" s="56"/>
      <c r="T231" s="47"/>
      <c r="U231" s="47"/>
      <c r="V231" s="47"/>
      <c r="W231" s="47"/>
      <c r="X231" s="47"/>
      <c r="Y231" s="47"/>
      <c r="Z231" s="47"/>
    </row>
    <row r="232" spans="1:26" ht="22.5" customHeight="1">
      <c r="A232" s="47"/>
      <c r="B232" s="55"/>
      <c r="C232" s="55"/>
      <c r="D232" s="55"/>
      <c r="E232" s="55"/>
      <c r="F232" s="55"/>
      <c r="G232" s="47"/>
      <c r="H232" s="47"/>
      <c r="I232" s="47"/>
      <c r="J232" s="47"/>
      <c r="K232" s="47"/>
      <c r="L232" s="47"/>
      <c r="M232" s="47"/>
      <c r="N232" s="55"/>
      <c r="O232" s="55"/>
      <c r="P232" s="55"/>
      <c r="Q232" s="56"/>
      <c r="R232" s="56"/>
      <c r="S232" s="56"/>
      <c r="T232" s="47"/>
      <c r="U232" s="47"/>
      <c r="V232" s="47"/>
      <c r="W232" s="47"/>
      <c r="X232" s="47"/>
      <c r="Y232" s="47"/>
      <c r="Z232" s="47"/>
    </row>
    <row r="233" spans="1:26" ht="22.5" customHeight="1">
      <c r="A233" s="47"/>
      <c r="B233" s="55"/>
      <c r="C233" s="55"/>
      <c r="D233" s="55"/>
      <c r="E233" s="55"/>
      <c r="F233" s="55"/>
      <c r="G233" s="47"/>
      <c r="H233" s="47"/>
      <c r="I233" s="47"/>
      <c r="J233" s="47"/>
      <c r="K233" s="47"/>
      <c r="L233" s="47"/>
      <c r="M233" s="47"/>
      <c r="N233" s="55"/>
      <c r="O233" s="55"/>
      <c r="P233" s="55"/>
      <c r="Q233" s="56"/>
      <c r="R233" s="56"/>
      <c r="S233" s="56"/>
      <c r="T233" s="47"/>
      <c r="U233" s="47"/>
      <c r="V233" s="47"/>
      <c r="W233" s="47"/>
      <c r="X233" s="47"/>
      <c r="Y233" s="47"/>
      <c r="Z233" s="47"/>
    </row>
    <row r="234" spans="1:26" ht="22.5" customHeight="1">
      <c r="A234" s="47"/>
      <c r="B234" s="55"/>
      <c r="C234" s="55"/>
      <c r="D234" s="55"/>
      <c r="E234" s="55"/>
      <c r="F234" s="55"/>
      <c r="G234" s="47"/>
      <c r="H234" s="47"/>
      <c r="I234" s="47"/>
      <c r="J234" s="47"/>
      <c r="K234" s="47"/>
      <c r="L234" s="47"/>
      <c r="M234" s="47"/>
      <c r="N234" s="55"/>
      <c r="O234" s="55"/>
      <c r="P234" s="55"/>
      <c r="Q234" s="56"/>
      <c r="R234" s="56"/>
      <c r="S234" s="56"/>
      <c r="T234" s="47"/>
      <c r="U234" s="47"/>
      <c r="V234" s="47"/>
      <c r="W234" s="47"/>
      <c r="X234" s="47"/>
      <c r="Y234" s="47"/>
      <c r="Z234" s="47"/>
    </row>
    <row r="235" spans="1:26" ht="22.5" customHeight="1">
      <c r="A235" s="47"/>
      <c r="B235" s="55"/>
      <c r="C235" s="55"/>
      <c r="D235" s="55"/>
      <c r="E235" s="55"/>
      <c r="F235" s="55"/>
      <c r="G235" s="47"/>
      <c r="H235" s="47"/>
      <c r="I235" s="47"/>
      <c r="J235" s="47"/>
      <c r="K235" s="47"/>
      <c r="L235" s="47"/>
      <c r="M235" s="47"/>
      <c r="N235" s="55"/>
      <c r="O235" s="55"/>
      <c r="P235" s="55"/>
      <c r="Q235" s="56"/>
      <c r="R235" s="56"/>
      <c r="S235" s="56"/>
      <c r="T235" s="47"/>
      <c r="U235" s="47"/>
      <c r="V235" s="47"/>
      <c r="W235" s="47"/>
      <c r="X235" s="47"/>
      <c r="Y235" s="47"/>
      <c r="Z235" s="47"/>
    </row>
    <row r="236" spans="1:26" ht="22.5" customHeight="1">
      <c r="A236" s="47"/>
      <c r="B236" s="55"/>
      <c r="C236" s="55"/>
      <c r="D236" s="55"/>
      <c r="E236" s="55"/>
      <c r="F236" s="55"/>
      <c r="G236" s="47"/>
      <c r="H236" s="47"/>
      <c r="I236" s="47"/>
      <c r="J236" s="47"/>
      <c r="K236" s="47"/>
      <c r="L236" s="47"/>
      <c r="M236" s="47"/>
      <c r="N236" s="55"/>
      <c r="O236" s="55"/>
      <c r="P236" s="55"/>
      <c r="Q236" s="56"/>
      <c r="R236" s="56"/>
      <c r="S236" s="56"/>
      <c r="T236" s="47"/>
      <c r="U236" s="47"/>
      <c r="V236" s="47"/>
      <c r="W236" s="47"/>
      <c r="X236" s="47"/>
      <c r="Y236" s="47"/>
      <c r="Z236" s="47"/>
    </row>
    <row r="237" spans="1:26" ht="22.5" customHeight="1">
      <c r="A237" s="47"/>
      <c r="B237" s="55"/>
      <c r="C237" s="55"/>
      <c r="D237" s="55"/>
      <c r="E237" s="55"/>
      <c r="F237" s="55"/>
      <c r="G237" s="47"/>
      <c r="H237" s="47"/>
      <c r="I237" s="47"/>
      <c r="J237" s="47"/>
      <c r="K237" s="47"/>
      <c r="L237" s="47"/>
      <c r="M237" s="47"/>
      <c r="N237" s="55"/>
      <c r="O237" s="55"/>
      <c r="P237" s="55"/>
      <c r="Q237" s="56"/>
      <c r="R237" s="56"/>
      <c r="S237" s="56"/>
      <c r="T237" s="47"/>
      <c r="U237" s="47"/>
      <c r="V237" s="47"/>
      <c r="W237" s="47"/>
      <c r="X237" s="47"/>
      <c r="Y237" s="47"/>
      <c r="Z237" s="47"/>
    </row>
    <row r="238" spans="1:26" ht="22.5" customHeight="1">
      <c r="A238" s="47"/>
      <c r="B238" s="55"/>
      <c r="C238" s="55"/>
      <c r="D238" s="55"/>
      <c r="E238" s="55"/>
      <c r="F238" s="55"/>
      <c r="G238" s="47"/>
      <c r="H238" s="47"/>
      <c r="I238" s="47"/>
      <c r="J238" s="47"/>
      <c r="K238" s="47"/>
      <c r="L238" s="47"/>
      <c r="M238" s="47"/>
      <c r="N238" s="55"/>
      <c r="O238" s="55"/>
      <c r="P238" s="55"/>
      <c r="Q238" s="56"/>
      <c r="R238" s="56"/>
      <c r="S238" s="56"/>
      <c r="T238" s="47"/>
      <c r="U238" s="47"/>
      <c r="V238" s="47"/>
      <c r="W238" s="47"/>
      <c r="X238" s="47"/>
      <c r="Y238" s="47"/>
      <c r="Z238" s="47"/>
    </row>
    <row r="239" spans="1:26" ht="22.5" customHeight="1">
      <c r="A239" s="47"/>
      <c r="B239" s="55"/>
      <c r="C239" s="55"/>
      <c r="D239" s="55"/>
      <c r="E239" s="55"/>
      <c r="F239" s="55"/>
      <c r="G239" s="47"/>
      <c r="H239" s="47"/>
      <c r="I239" s="47"/>
      <c r="J239" s="47"/>
      <c r="K239" s="47"/>
      <c r="L239" s="47"/>
      <c r="M239" s="47"/>
      <c r="N239" s="55"/>
      <c r="O239" s="55"/>
      <c r="P239" s="55"/>
      <c r="Q239" s="56"/>
      <c r="R239" s="56"/>
      <c r="S239" s="56"/>
      <c r="T239" s="47"/>
      <c r="U239" s="47"/>
      <c r="V239" s="47"/>
      <c r="W239" s="47"/>
      <c r="X239" s="47"/>
      <c r="Y239" s="47"/>
      <c r="Z239" s="47"/>
    </row>
    <row r="240" spans="1:26" ht="22.5" customHeight="1">
      <c r="A240" s="47"/>
      <c r="B240" s="55"/>
      <c r="C240" s="55"/>
      <c r="D240" s="55"/>
      <c r="E240" s="55"/>
      <c r="F240" s="55"/>
      <c r="G240" s="47"/>
      <c r="H240" s="47"/>
      <c r="I240" s="47"/>
      <c r="J240" s="47"/>
      <c r="K240" s="47"/>
      <c r="L240" s="47"/>
      <c r="M240" s="47"/>
      <c r="N240" s="55"/>
      <c r="O240" s="55"/>
      <c r="P240" s="55"/>
      <c r="Q240" s="56"/>
      <c r="R240" s="56"/>
      <c r="S240" s="56"/>
      <c r="T240" s="47"/>
      <c r="U240" s="47"/>
      <c r="V240" s="47"/>
      <c r="W240" s="47"/>
      <c r="X240" s="47"/>
      <c r="Y240" s="47"/>
      <c r="Z240" s="47"/>
    </row>
    <row r="241" spans="1:26" ht="22.5" customHeight="1">
      <c r="A241" s="47"/>
      <c r="B241" s="55"/>
      <c r="C241" s="55"/>
      <c r="D241" s="55"/>
      <c r="E241" s="55"/>
      <c r="F241" s="55"/>
      <c r="G241" s="47"/>
      <c r="H241" s="47"/>
      <c r="I241" s="47"/>
      <c r="J241" s="47"/>
      <c r="K241" s="47"/>
      <c r="L241" s="47"/>
      <c r="M241" s="47"/>
      <c r="N241" s="55"/>
      <c r="O241" s="55"/>
      <c r="P241" s="55"/>
      <c r="Q241" s="56"/>
      <c r="R241" s="56"/>
      <c r="S241" s="56"/>
      <c r="T241" s="47"/>
      <c r="U241" s="47"/>
      <c r="V241" s="47"/>
      <c r="W241" s="47"/>
      <c r="X241" s="47"/>
      <c r="Y241" s="47"/>
      <c r="Z241" s="47"/>
    </row>
    <row r="242" spans="1:26" ht="22.5" customHeight="1">
      <c r="A242" s="47"/>
      <c r="B242" s="55"/>
      <c r="C242" s="55"/>
      <c r="D242" s="55"/>
      <c r="E242" s="55"/>
      <c r="F242" s="55"/>
      <c r="G242" s="47"/>
      <c r="H242" s="47"/>
      <c r="I242" s="47"/>
      <c r="J242" s="47"/>
      <c r="K242" s="47"/>
      <c r="L242" s="47"/>
      <c r="M242" s="47"/>
      <c r="N242" s="55"/>
      <c r="O242" s="55"/>
      <c r="P242" s="55"/>
      <c r="Q242" s="56"/>
      <c r="R242" s="56"/>
      <c r="S242" s="56"/>
      <c r="T242" s="47"/>
      <c r="U242" s="47"/>
      <c r="V242" s="47"/>
      <c r="W242" s="47"/>
      <c r="X242" s="47"/>
      <c r="Y242" s="47"/>
      <c r="Z242" s="47"/>
    </row>
    <row r="243" spans="1:26" ht="22.5" customHeight="1">
      <c r="A243" s="47"/>
      <c r="B243" s="55"/>
      <c r="C243" s="55"/>
      <c r="D243" s="55"/>
      <c r="E243" s="55"/>
      <c r="F243" s="55"/>
      <c r="G243" s="47"/>
      <c r="H243" s="47"/>
      <c r="I243" s="47"/>
      <c r="J243" s="47"/>
      <c r="K243" s="47"/>
      <c r="L243" s="47"/>
      <c r="M243" s="47"/>
      <c r="N243" s="55"/>
      <c r="O243" s="55"/>
      <c r="P243" s="55"/>
      <c r="Q243" s="56"/>
      <c r="R243" s="56"/>
      <c r="S243" s="56"/>
      <c r="T243" s="47"/>
      <c r="U243" s="47"/>
      <c r="V243" s="47"/>
      <c r="W243" s="47"/>
      <c r="X243" s="47"/>
      <c r="Y243" s="47"/>
      <c r="Z243" s="47"/>
    </row>
    <row r="244" spans="1:26" ht="22.5" customHeight="1">
      <c r="A244" s="47"/>
      <c r="B244" s="55"/>
      <c r="C244" s="55"/>
      <c r="D244" s="55"/>
      <c r="E244" s="55"/>
      <c r="F244" s="55"/>
      <c r="G244" s="47"/>
      <c r="H244" s="47"/>
      <c r="I244" s="47"/>
      <c r="J244" s="47"/>
      <c r="K244" s="47"/>
      <c r="L244" s="47"/>
      <c r="M244" s="47"/>
      <c r="N244" s="55"/>
      <c r="O244" s="55"/>
      <c r="P244" s="55"/>
      <c r="Q244" s="56"/>
      <c r="R244" s="56"/>
      <c r="S244" s="56"/>
      <c r="T244" s="47"/>
      <c r="U244" s="47"/>
      <c r="V244" s="47"/>
      <c r="W244" s="47"/>
      <c r="X244" s="47"/>
      <c r="Y244" s="47"/>
      <c r="Z244" s="47"/>
    </row>
    <row r="245" spans="1:26" ht="22.5" customHeight="1">
      <c r="A245" s="47"/>
      <c r="B245" s="55"/>
      <c r="C245" s="55"/>
      <c r="D245" s="55"/>
      <c r="E245" s="55"/>
      <c r="F245" s="55"/>
      <c r="G245" s="47"/>
      <c r="H245" s="47"/>
      <c r="I245" s="47"/>
      <c r="J245" s="47"/>
      <c r="K245" s="47"/>
      <c r="L245" s="47"/>
      <c r="M245" s="47"/>
      <c r="N245" s="55"/>
      <c r="O245" s="55"/>
      <c r="P245" s="55"/>
      <c r="Q245" s="56"/>
      <c r="R245" s="56"/>
      <c r="S245" s="56"/>
      <c r="T245" s="47"/>
      <c r="U245" s="47"/>
      <c r="V245" s="47"/>
      <c r="W245" s="47"/>
      <c r="X245" s="47"/>
      <c r="Y245" s="47"/>
      <c r="Z245" s="47"/>
    </row>
    <row r="246" spans="1:26" ht="22.5" customHeight="1">
      <c r="A246" s="47"/>
      <c r="B246" s="55"/>
      <c r="C246" s="55"/>
      <c r="D246" s="55"/>
      <c r="E246" s="55"/>
      <c r="F246" s="55"/>
      <c r="G246" s="47"/>
      <c r="H246" s="47"/>
      <c r="I246" s="47"/>
      <c r="J246" s="47"/>
      <c r="K246" s="47"/>
      <c r="L246" s="47"/>
      <c r="M246" s="47"/>
      <c r="N246" s="55"/>
      <c r="O246" s="55"/>
      <c r="P246" s="55"/>
      <c r="Q246" s="56"/>
      <c r="R246" s="56"/>
      <c r="S246" s="56"/>
      <c r="T246" s="47"/>
      <c r="U246" s="47"/>
      <c r="V246" s="47"/>
      <c r="W246" s="47"/>
      <c r="X246" s="47"/>
      <c r="Y246" s="47"/>
      <c r="Z246" s="47"/>
    </row>
    <row r="247" spans="1:26" ht="22.5" customHeight="1">
      <c r="A247" s="47"/>
      <c r="B247" s="55"/>
      <c r="C247" s="55"/>
      <c r="D247" s="55"/>
      <c r="E247" s="55"/>
      <c r="F247" s="55"/>
      <c r="G247" s="47"/>
      <c r="H247" s="47"/>
      <c r="I247" s="47"/>
      <c r="J247" s="47"/>
      <c r="K247" s="47"/>
      <c r="L247" s="47"/>
      <c r="M247" s="47"/>
      <c r="N247" s="55"/>
      <c r="O247" s="55"/>
      <c r="P247" s="55"/>
      <c r="Q247" s="56"/>
      <c r="R247" s="56"/>
      <c r="S247" s="56"/>
      <c r="T247" s="47"/>
      <c r="U247" s="47"/>
      <c r="V247" s="47"/>
      <c r="W247" s="47"/>
      <c r="X247" s="47"/>
      <c r="Y247" s="47"/>
      <c r="Z247" s="47"/>
    </row>
    <row r="248" spans="1:26" ht="22.5" customHeight="1">
      <c r="A248" s="47"/>
      <c r="B248" s="55"/>
      <c r="C248" s="55"/>
      <c r="D248" s="55"/>
      <c r="E248" s="55"/>
      <c r="F248" s="55"/>
      <c r="G248" s="47"/>
      <c r="H248" s="47"/>
      <c r="I248" s="47"/>
      <c r="J248" s="47"/>
      <c r="K248" s="47"/>
      <c r="L248" s="47"/>
      <c r="M248" s="47"/>
      <c r="N248" s="55"/>
      <c r="O248" s="55"/>
      <c r="P248" s="55"/>
      <c r="Q248" s="56"/>
      <c r="R248" s="56"/>
      <c r="S248" s="56"/>
      <c r="T248" s="47"/>
      <c r="U248" s="47"/>
      <c r="V248" s="47"/>
      <c r="W248" s="47"/>
      <c r="X248" s="47"/>
      <c r="Y248" s="47"/>
      <c r="Z248" s="47"/>
    </row>
    <row r="249" spans="1:26" ht="22.5" customHeight="1">
      <c r="A249" s="47"/>
      <c r="B249" s="55"/>
      <c r="C249" s="55"/>
      <c r="D249" s="55"/>
      <c r="E249" s="55"/>
      <c r="F249" s="55"/>
      <c r="G249" s="47"/>
      <c r="H249" s="47"/>
      <c r="I249" s="47"/>
      <c r="J249" s="47"/>
      <c r="K249" s="47"/>
      <c r="L249" s="47"/>
      <c r="M249" s="47"/>
      <c r="N249" s="55"/>
      <c r="O249" s="55"/>
      <c r="P249" s="55"/>
      <c r="Q249" s="56"/>
      <c r="R249" s="56"/>
      <c r="S249" s="56"/>
      <c r="T249" s="47"/>
      <c r="U249" s="47"/>
      <c r="V249" s="47"/>
      <c r="W249" s="47"/>
      <c r="X249" s="47"/>
      <c r="Y249" s="47"/>
      <c r="Z249" s="47"/>
    </row>
    <row r="250" spans="1:26" ht="22.5" customHeight="1">
      <c r="A250" s="47"/>
      <c r="B250" s="55"/>
      <c r="C250" s="55"/>
      <c r="D250" s="55"/>
      <c r="E250" s="55"/>
      <c r="F250" s="55"/>
      <c r="G250" s="47"/>
      <c r="H250" s="47"/>
      <c r="I250" s="47"/>
      <c r="J250" s="47"/>
      <c r="K250" s="47"/>
      <c r="L250" s="47"/>
      <c r="M250" s="47"/>
      <c r="N250" s="55"/>
      <c r="O250" s="55"/>
      <c r="P250" s="55"/>
      <c r="Q250" s="56"/>
      <c r="R250" s="56"/>
      <c r="S250" s="56"/>
      <c r="T250" s="47"/>
      <c r="U250" s="47"/>
      <c r="V250" s="47"/>
      <c r="W250" s="47"/>
      <c r="X250" s="47"/>
      <c r="Y250" s="47"/>
      <c r="Z250" s="47"/>
    </row>
    <row r="251" spans="1:26" ht="22.5" customHeight="1">
      <c r="A251" s="47"/>
      <c r="B251" s="55"/>
      <c r="C251" s="55"/>
      <c r="D251" s="55"/>
      <c r="E251" s="55"/>
      <c r="F251" s="55"/>
      <c r="G251" s="47"/>
      <c r="H251" s="47"/>
      <c r="I251" s="47"/>
      <c r="J251" s="47"/>
      <c r="K251" s="47"/>
      <c r="L251" s="47"/>
      <c r="M251" s="47"/>
      <c r="N251" s="55"/>
      <c r="O251" s="55"/>
      <c r="P251" s="55"/>
      <c r="Q251" s="56"/>
      <c r="R251" s="56"/>
      <c r="S251" s="56"/>
      <c r="T251" s="47"/>
      <c r="U251" s="47"/>
      <c r="V251" s="47"/>
      <c r="W251" s="47"/>
      <c r="X251" s="47"/>
      <c r="Y251" s="47"/>
      <c r="Z251" s="47"/>
    </row>
    <row r="252" spans="1:26" ht="22.5" customHeight="1">
      <c r="A252" s="47"/>
      <c r="B252" s="55"/>
      <c r="C252" s="55"/>
      <c r="D252" s="55"/>
      <c r="E252" s="55"/>
      <c r="F252" s="55"/>
      <c r="G252" s="47"/>
      <c r="H252" s="47"/>
      <c r="I252" s="47"/>
      <c r="J252" s="47"/>
      <c r="K252" s="47"/>
      <c r="L252" s="47"/>
      <c r="M252" s="47"/>
      <c r="N252" s="55"/>
      <c r="O252" s="55"/>
      <c r="P252" s="55"/>
      <c r="Q252" s="56"/>
      <c r="R252" s="56"/>
      <c r="S252" s="56"/>
      <c r="T252" s="47"/>
      <c r="U252" s="47"/>
      <c r="V252" s="47"/>
      <c r="W252" s="47"/>
      <c r="X252" s="47"/>
      <c r="Y252" s="47"/>
      <c r="Z252" s="47"/>
    </row>
    <row r="253" spans="1:26" ht="22.5" customHeight="1">
      <c r="A253" s="47"/>
      <c r="B253" s="55"/>
      <c r="C253" s="55"/>
      <c r="D253" s="55"/>
      <c r="E253" s="55"/>
      <c r="F253" s="55"/>
      <c r="G253" s="47"/>
      <c r="H253" s="47"/>
      <c r="I253" s="47"/>
      <c r="J253" s="47"/>
      <c r="K253" s="47"/>
      <c r="L253" s="47"/>
      <c r="M253" s="47"/>
      <c r="N253" s="55"/>
      <c r="O253" s="55"/>
      <c r="P253" s="55"/>
      <c r="Q253" s="56"/>
      <c r="R253" s="56"/>
      <c r="S253" s="56"/>
      <c r="T253" s="47"/>
      <c r="U253" s="47"/>
      <c r="V253" s="47"/>
      <c r="W253" s="47"/>
      <c r="X253" s="47"/>
      <c r="Y253" s="47"/>
      <c r="Z253" s="47"/>
    </row>
    <row r="254" spans="1:26" ht="22.5" customHeight="1">
      <c r="A254" s="47"/>
      <c r="B254" s="55"/>
      <c r="C254" s="55"/>
      <c r="D254" s="55"/>
      <c r="E254" s="55"/>
      <c r="F254" s="55"/>
      <c r="G254" s="47"/>
      <c r="H254" s="47"/>
      <c r="I254" s="47"/>
      <c r="J254" s="47"/>
      <c r="K254" s="47"/>
      <c r="L254" s="47"/>
      <c r="M254" s="47"/>
      <c r="N254" s="55"/>
      <c r="O254" s="55"/>
      <c r="P254" s="55"/>
      <c r="Q254" s="56"/>
      <c r="R254" s="56"/>
      <c r="S254" s="56"/>
      <c r="T254" s="47"/>
      <c r="U254" s="47"/>
      <c r="V254" s="47"/>
      <c r="W254" s="47"/>
      <c r="X254" s="47"/>
      <c r="Y254" s="47"/>
      <c r="Z254" s="47"/>
    </row>
    <row r="255" spans="1:26" ht="22.5" customHeight="1">
      <c r="A255" s="47"/>
      <c r="B255" s="55"/>
      <c r="C255" s="55"/>
      <c r="D255" s="55"/>
      <c r="E255" s="55"/>
      <c r="F255" s="55"/>
      <c r="G255" s="47"/>
      <c r="H255" s="47"/>
      <c r="I255" s="47"/>
      <c r="J255" s="47"/>
      <c r="K255" s="47"/>
      <c r="L255" s="47"/>
      <c r="M255" s="47"/>
      <c r="N255" s="55"/>
      <c r="O255" s="55"/>
      <c r="P255" s="55"/>
      <c r="Q255" s="56"/>
      <c r="R255" s="56"/>
      <c r="S255" s="56"/>
      <c r="T255" s="47"/>
      <c r="U255" s="47"/>
      <c r="V255" s="47"/>
      <c r="W255" s="47"/>
      <c r="X255" s="47"/>
      <c r="Y255" s="47"/>
      <c r="Z255" s="47"/>
    </row>
    <row r="256" spans="1:26" ht="22.5" customHeight="1">
      <c r="A256" s="47"/>
      <c r="B256" s="55"/>
      <c r="C256" s="55"/>
      <c r="D256" s="55"/>
      <c r="E256" s="55"/>
      <c r="F256" s="55"/>
      <c r="G256" s="47"/>
      <c r="H256" s="47"/>
      <c r="I256" s="47"/>
      <c r="J256" s="47"/>
      <c r="K256" s="47"/>
      <c r="L256" s="47"/>
      <c r="M256" s="47"/>
      <c r="N256" s="55"/>
      <c r="O256" s="55"/>
      <c r="P256" s="55"/>
      <c r="Q256" s="56"/>
      <c r="R256" s="56"/>
      <c r="S256" s="56"/>
      <c r="T256" s="47"/>
      <c r="U256" s="47"/>
      <c r="V256" s="47"/>
      <c r="W256" s="47"/>
      <c r="X256" s="47"/>
      <c r="Y256" s="47"/>
      <c r="Z256" s="47"/>
    </row>
    <row r="257" spans="1:26" ht="22.5" customHeight="1">
      <c r="A257" s="47"/>
      <c r="B257" s="55"/>
      <c r="C257" s="55"/>
      <c r="D257" s="55"/>
      <c r="E257" s="55"/>
      <c r="F257" s="55"/>
      <c r="G257" s="47"/>
      <c r="H257" s="47"/>
      <c r="I257" s="47"/>
      <c r="J257" s="47"/>
      <c r="K257" s="47"/>
      <c r="L257" s="47"/>
      <c r="M257" s="47"/>
      <c r="N257" s="55"/>
      <c r="O257" s="55"/>
      <c r="P257" s="55"/>
      <c r="Q257" s="56"/>
      <c r="R257" s="56"/>
      <c r="S257" s="56"/>
      <c r="T257" s="47"/>
      <c r="U257" s="47"/>
      <c r="V257" s="47"/>
      <c r="W257" s="47"/>
      <c r="X257" s="47"/>
      <c r="Y257" s="47"/>
      <c r="Z257" s="47"/>
    </row>
    <row r="258" spans="1:26" ht="22.5" customHeight="1">
      <c r="A258" s="47"/>
      <c r="B258" s="55"/>
      <c r="C258" s="55"/>
      <c r="D258" s="55"/>
      <c r="E258" s="55"/>
      <c r="F258" s="55"/>
      <c r="G258" s="47"/>
      <c r="H258" s="47"/>
      <c r="I258" s="47"/>
      <c r="J258" s="47"/>
      <c r="K258" s="47"/>
      <c r="L258" s="47"/>
      <c r="M258" s="47"/>
      <c r="N258" s="55"/>
      <c r="O258" s="55"/>
      <c r="P258" s="55"/>
      <c r="Q258" s="56"/>
      <c r="R258" s="56"/>
      <c r="S258" s="56"/>
      <c r="T258" s="47"/>
      <c r="U258" s="47"/>
      <c r="V258" s="47"/>
      <c r="W258" s="47"/>
      <c r="X258" s="47"/>
      <c r="Y258" s="47"/>
      <c r="Z258" s="47"/>
    </row>
    <row r="259" spans="1:26" ht="22.5" customHeight="1">
      <c r="A259" s="47"/>
      <c r="B259" s="55"/>
      <c r="C259" s="55"/>
      <c r="D259" s="55"/>
      <c r="E259" s="55"/>
      <c r="F259" s="55"/>
      <c r="G259" s="47"/>
      <c r="H259" s="47"/>
      <c r="I259" s="47"/>
      <c r="J259" s="47"/>
      <c r="K259" s="47"/>
      <c r="L259" s="47"/>
      <c r="M259" s="47"/>
      <c r="N259" s="55"/>
      <c r="O259" s="55"/>
      <c r="P259" s="55"/>
      <c r="Q259" s="56"/>
      <c r="R259" s="56"/>
      <c r="S259" s="56"/>
      <c r="T259" s="47"/>
      <c r="U259" s="47"/>
      <c r="V259" s="47"/>
      <c r="W259" s="47"/>
      <c r="X259" s="47"/>
      <c r="Y259" s="47"/>
      <c r="Z259" s="47"/>
    </row>
    <row r="260" spans="1:26" ht="22.5" customHeight="1">
      <c r="A260" s="47"/>
      <c r="B260" s="55"/>
      <c r="C260" s="55"/>
      <c r="D260" s="55"/>
      <c r="E260" s="55"/>
      <c r="F260" s="55"/>
      <c r="G260" s="47"/>
      <c r="H260" s="47"/>
      <c r="I260" s="47"/>
      <c r="J260" s="47"/>
      <c r="K260" s="47"/>
      <c r="L260" s="47"/>
      <c r="M260" s="47"/>
      <c r="N260" s="55"/>
      <c r="O260" s="55"/>
      <c r="P260" s="55"/>
      <c r="Q260" s="56"/>
      <c r="R260" s="56"/>
      <c r="S260" s="56"/>
      <c r="T260" s="47"/>
      <c r="U260" s="47"/>
      <c r="V260" s="47"/>
      <c r="W260" s="47"/>
      <c r="X260" s="47"/>
      <c r="Y260" s="47"/>
      <c r="Z260" s="47"/>
    </row>
    <row r="261" spans="1:26" ht="22.5" customHeight="1">
      <c r="A261" s="47"/>
      <c r="B261" s="55"/>
      <c r="C261" s="55"/>
      <c r="D261" s="55"/>
      <c r="E261" s="55"/>
      <c r="F261" s="55"/>
      <c r="G261" s="47"/>
      <c r="H261" s="47"/>
      <c r="I261" s="47"/>
      <c r="J261" s="47"/>
      <c r="K261" s="47"/>
      <c r="L261" s="47"/>
      <c r="M261" s="47"/>
      <c r="N261" s="55"/>
      <c r="O261" s="55"/>
      <c r="P261" s="55"/>
      <c r="Q261" s="56"/>
      <c r="R261" s="56"/>
      <c r="S261" s="56"/>
      <c r="T261" s="47"/>
      <c r="U261" s="47"/>
      <c r="V261" s="47"/>
      <c r="W261" s="47"/>
      <c r="X261" s="47"/>
      <c r="Y261" s="47"/>
      <c r="Z261" s="47"/>
    </row>
    <row r="262" spans="1:26" ht="22.5" customHeight="1">
      <c r="A262" s="47"/>
      <c r="B262" s="55"/>
      <c r="C262" s="55"/>
      <c r="D262" s="55"/>
      <c r="E262" s="55"/>
      <c r="F262" s="55"/>
      <c r="G262" s="47"/>
      <c r="H262" s="47"/>
      <c r="I262" s="47"/>
      <c r="J262" s="47"/>
      <c r="K262" s="47"/>
      <c r="L262" s="47"/>
      <c r="M262" s="47"/>
      <c r="N262" s="55"/>
      <c r="O262" s="55"/>
      <c r="P262" s="55"/>
      <c r="Q262" s="56"/>
      <c r="R262" s="56"/>
      <c r="S262" s="56"/>
      <c r="T262" s="47"/>
      <c r="U262" s="47"/>
      <c r="V262" s="47"/>
      <c r="W262" s="47"/>
      <c r="X262" s="47"/>
      <c r="Y262" s="47"/>
      <c r="Z262" s="47"/>
    </row>
    <row r="263" spans="1:26" ht="22.5" customHeight="1">
      <c r="A263" s="47"/>
      <c r="B263" s="55"/>
      <c r="C263" s="55"/>
      <c r="D263" s="55"/>
      <c r="E263" s="55"/>
      <c r="F263" s="55"/>
      <c r="G263" s="47"/>
      <c r="H263" s="47"/>
      <c r="I263" s="47"/>
      <c r="J263" s="47"/>
      <c r="K263" s="47"/>
      <c r="L263" s="47"/>
      <c r="M263" s="47"/>
      <c r="N263" s="55"/>
      <c r="O263" s="55"/>
      <c r="P263" s="55"/>
      <c r="Q263" s="56"/>
      <c r="R263" s="56"/>
      <c r="S263" s="56"/>
      <c r="T263" s="47"/>
      <c r="U263" s="47"/>
      <c r="V263" s="47"/>
      <c r="W263" s="47"/>
      <c r="X263" s="47"/>
      <c r="Y263" s="47"/>
      <c r="Z263" s="47"/>
    </row>
    <row r="264" spans="1:26" ht="22.5" customHeight="1">
      <c r="A264" s="47"/>
      <c r="B264" s="55"/>
      <c r="C264" s="55"/>
      <c r="D264" s="55"/>
      <c r="E264" s="55"/>
      <c r="F264" s="55"/>
      <c r="G264" s="47"/>
      <c r="H264" s="47"/>
      <c r="I264" s="47"/>
      <c r="J264" s="47"/>
      <c r="K264" s="47"/>
      <c r="L264" s="47"/>
      <c r="M264" s="47"/>
      <c r="N264" s="55"/>
      <c r="O264" s="55"/>
      <c r="P264" s="55"/>
      <c r="Q264" s="56"/>
      <c r="R264" s="56"/>
      <c r="S264" s="56"/>
      <c r="T264" s="47"/>
      <c r="U264" s="47"/>
      <c r="V264" s="47"/>
      <c r="W264" s="47"/>
      <c r="X264" s="47"/>
      <c r="Y264" s="47"/>
      <c r="Z264" s="47"/>
    </row>
    <row r="265" spans="1:26" ht="22.5" customHeight="1">
      <c r="A265" s="47"/>
      <c r="B265" s="55"/>
      <c r="C265" s="55"/>
      <c r="D265" s="55"/>
      <c r="E265" s="55"/>
      <c r="F265" s="55"/>
      <c r="G265" s="47"/>
      <c r="H265" s="47"/>
      <c r="I265" s="47"/>
      <c r="J265" s="47"/>
      <c r="K265" s="47"/>
      <c r="L265" s="47"/>
      <c r="M265" s="47"/>
      <c r="N265" s="55"/>
      <c r="O265" s="55"/>
      <c r="P265" s="55"/>
      <c r="Q265" s="56"/>
      <c r="R265" s="56"/>
      <c r="S265" s="56"/>
      <c r="T265" s="47"/>
      <c r="U265" s="47"/>
      <c r="V265" s="47"/>
      <c r="W265" s="47"/>
      <c r="X265" s="47"/>
      <c r="Y265" s="47"/>
      <c r="Z265" s="47"/>
    </row>
    <row r="266" spans="1:26" ht="22.5" customHeight="1">
      <c r="A266" s="47"/>
      <c r="B266" s="55"/>
      <c r="C266" s="55"/>
      <c r="D266" s="55"/>
      <c r="E266" s="55"/>
      <c r="F266" s="55"/>
      <c r="G266" s="47"/>
      <c r="H266" s="47"/>
      <c r="I266" s="47"/>
      <c r="J266" s="47"/>
      <c r="K266" s="47"/>
      <c r="L266" s="47"/>
      <c r="M266" s="47"/>
      <c r="N266" s="55"/>
      <c r="O266" s="55"/>
      <c r="P266" s="55"/>
      <c r="Q266" s="56"/>
      <c r="R266" s="56"/>
      <c r="S266" s="56"/>
      <c r="T266" s="47"/>
      <c r="U266" s="47"/>
      <c r="V266" s="47"/>
      <c r="W266" s="47"/>
      <c r="X266" s="47"/>
      <c r="Y266" s="47"/>
      <c r="Z266" s="47"/>
    </row>
    <row r="267" spans="1:26" ht="22.5" customHeight="1">
      <c r="A267" s="47"/>
      <c r="B267" s="55"/>
      <c r="C267" s="55"/>
      <c r="D267" s="55"/>
      <c r="E267" s="55"/>
      <c r="F267" s="55"/>
      <c r="G267" s="47"/>
      <c r="H267" s="47"/>
      <c r="I267" s="47"/>
      <c r="J267" s="47"/>
      <c r="K267" s="47"/>
      <c r="L267" s="47"/>
      <c r="M267" s="47"/>
      <c r="N267" s="55"/>
      <c r="O267" s="55"/>
      <c r="P267" s="55"/>
      <c r="Q267" s="56"/>
      <c r="R267" s="56"/>
      <c r="S267" s="56"/>
      <c r="T267" s="47"/>
      <c r="U267" s="47"/>
      <c r="V267" s="47"/>
      <c r="W267" s="47"/>
      <c r="X267" s="47"/>
      <c r="Y267" s="47"/>
      <c r="Z267" s="47"/>
    </row>
    <row r="268" spans="1:26" ht="22.5" customHeight="1">
      <c r="A268" s="47"/>
      <c r="B268" s="55"/>
      <c r="C268" s="55"/>
      <c r="D268" s="55"/>
      <c r="E268" s="55"/>
      <c r="F268" s="55"/>
      <c r="G268" s="47"/>
      <c r="H268" s="47"/>
      <c r="I268" s="47"/>
      <c r="J268" s="47"/>
      <c r="K268" s="47"/>
      <c r="L268" s="47"/>
      <c r="M268" s="47"/>
      <c r="N268" s="55"/>
      <c r="O268" s="55"/>
      <c r="P268" s="55"/>
      <c r="Q268" s="56"/>
      <c r="R268" s="56"/>
      <c r="S268" s="56"/>
      <c r="T268" s="47"/>
      <c r="U268" s="47"/>
      <c r="V268" s="47"/>
      <c r="W268" s="47"/>
      <c r="X268" s="47"/>
      <c r="Y268" s="47"/>
      <c r="Z268" s="47"/>
    </row>
    <row r="269" spans="1:26" ht="22.5" customHeight="1">
      <c r="A269" s="47"/>
      <c r="B269" s="55"/>
      <c r="C269" s="55"/>
      <c r="D269" s="55"/>
      <c r="E269" s="55"/>
      <c r="F269" s="55"/>
      <c r="G269" s="47"/>
      <c r="H269" s="47"/>
      <c r="I269" s="47"/>
      <c r="J269" s="47"/>
      <c r="K269" s="47"/>
      <c r="L269" s="47"/>
      <c r="M269" s="47"/>
      <c r="N269" s="55"/>
      <c r="O269" s="55"/>
      <c r="P269" s="55"/>
      <c r="Q269" s="56"/>
      <c r="R269" s="56"/>
      <c r="S269" s="56"/>
      <c r="T269" s="47"/>
      <c r="U269" s="47"/>
      <c r="V269" s="47"/>
      <c r="W269" s="47"/>
      <c r="X269" s="47"/>
      <c r="Y269" s="47"/>
      <c r="Z269" s="47"/>
    </row>
    <row r="270" spans="1:26" ht="22.5" customHeight="1">
      <c r="A270" s="47"/>
      <c r="B270" s="55"/>
      <c r="C270" s="55"/>
      <c r="D270" s="55"/>
      <c r="E270" s="55"/>
      <c r="F270" s="55"/>
      <c r="G270" s="47"/>
      <c r="H270" s="47"/>
      <c r="I270" s="47"/>
      <c r="J270" s="47"/>
      <c r="K270" s="47"/>
      <c r="L270" s="47"/>
      <c r="M270" s="47"/>
      <c r="N270" s="55"/>
      <c r="O270" s="55"/>
      <c r="P270" s="55"/>
      <c r="Q270" s="56"/>
      <c r="R270" s="56"/>
      <c r="S270" s="56"/>
      <c r="T270" s="47"/>
      <c r="U270" s="47"/>
      <c r="V270" s="47"/>
      <c r="W270" s="47"/>
      <c r="X270" s="47"/>
      <c r="Y270" s="47"/>
      <c r="Z270" s="47"/>
    </row>
    <row r="271" spans="1:26" ht="22.5" customHeight="1">
      <c r="A271" s="47"/>
      <c r="B271" s="55"/>
      <c r="C271" s="55"/>
      <c r="D271" s="55"/>
      <c r="E271" s="55"/>
      <c r="F271" s="55"/>
      <c r="G271" s="47"/>
      <c r="H271" s="47"/>
      <c r="I271" s="47"/>
      <c r="J271" s="47"/>
      <c r="K271" s="47"/>
      <c r="L271" s="47"/>
      <c r="M271" s="47"/>
      <c r="N271" s="55"/>
      <c r="O271" s="55"/>
      <c r="P271" s="55"/>
      <c r="Q271" s="56"/>
      <c r="R271" s="56"/>
      <c r="S271" s="56"/>
      <c r="T271" s="47"/>
      <c r="U271" s="47"/>
      <c r="V271" s="47"/>
      <c r="W271" s="47"/>
      <c r="X271" s="47"/>
      <c r="Y271" s="47"/>
      <c r="Z271" s="47"/>
    </row>
    <row r="272" spans="1:26" ht="22.5" customHeight="1">
      <c r="A272" s="47"/>
      <c r="B272" s="55"/>
      <c r="C272" s="55"/>
      <c r="D272" s="55"/>
      <c r="E272" s="55"/>
      <c r="F272" s="55"/>
      <c r="G272" s="47"/>
      <c r="H272" s="47"/>
      <c r="I272" s="47"/>
      <c r="J272" s="47"/>
      <c r="K272" s="47"/>
      <c r="L272" s="47"/>
      <c r="M272" s="47"/>
      <c r="N272" s="55"/>
      <c r="O272" s="55"/>
      <c r="P272" s="55"/>
      <c r="Q272" s="56"/>
      <c r="R272" s="56"/>
      <c r="S272" s="56"/>
      <c r="T272" s="47"/>
      <c r="U272" s="47"/>
      <c r="V272" s="47"/>
      <c r="W272" s="47"/>
      <c r="X272" s="47"/>
      <c r="Y272" s="47"/>
      <c r="Z272" s="47"/>
    </row>
    <row r="273" spans="1:26" ht="22.5" customHeight="1">
      <c r="A273" s="47"/>
      <c r="B273" s="55"/>
      <c r="C273" s="55"/>
      <c r="D273" s="55"/>
      <c r="E273" s="55"/>
      <c r="F273" s="55"/>
      <c r="G273" s="47"/>
      <c r="H273" s="47"/>
      <c r="I273" s="47"/>
      <c r="J273" s="47"/>
      <c r="K273" s="47"/>
      <c r="L273" s="47"/>
      <c r="M273" s="47"/>
      <c r="N273" s="55"/>
      <c r="O273" s="55"/>
      <c r="P273" s="55"/>
      <c r="Q273" s="56"/>
      <c r="R273" s="56"/>
      <c r="S273" s="56"/>
      <c r="T273" s="47"/>
      <c r="U273" s="47"/>
      <c r="V273" s="47"/>
      <c r="W273" s="47"/>
      <c r="X273" s="47"/>
      <c r="Y273" s="47"/>
      <c r="Z273" s="47"/>
    </row>
    <row r="274" spans="1:26" ht="22.5" customHeight="1">
      <c r="A274" s="47"/>
      <c r="B274" s="55"/>
      <c r="C274" s="55"/>
      <c r="D274" s="55"/>
      <c r="E274" s="55"/>
      <c r="F274" s="55"/>
      <c r="G274" s="47"/>
      <c r="H274" s="47"/>
      <c r="I274" s="47"/>
      <c r="J274" s="47"/>
      <c r="K274" s="47"/>
      <c r="L274" s="47"/>
      <c r="M274" s="47"/>
      <c r="N274" s="55"/>
      <c r="O274" s="55"/>
      <c r="P274" s="55"/>
      <c r="Q274" s="56"/>
      <c r="R274" s="56"/>
      <c r="S274" s="56"/>
      <c r="T274" s="47"/>
      <c r="U274" s="47"/>
      <c r="V274" s="47"/>
      <c r="W274" s="47"/>
      <c r="X274" s="47"/>
      <c r="Y274" s="47"/>
      <c r="Z274" s="47"/>
    </row>
    <row r="275" spans="1:26" ht="22.5" customHeight="1">
      <c r="A275" s="47"/>
      <c r="B275" s="55"/>
      <c r="C275" s="55"/>
      <c r="D275" s="55"/>
      <c r="E275" s="55"/>
      <c r="F275" s="55"/>
      <c r="G275" s="47"/>
      <c r="H275" s="47"/>
      <c r="I275" s="47"/>
      <c r="J275" s="47"/>
      <c r="K275" s="47"/>
      <c r="L275" s="47"/>
      <c r="M275" s="47"/>
      <c r="N275" s="55"/>
      <c r="O275" s="55"/>
      <c r="P275" s="55"/>
      <c r="Q275" s="56"/>
      <c r="R275" s="56"/>
      <c r="S275" s="56"/>
      <c r="T275" s="47"/>
      <c r="U275" s="47"/>
      <c r="V275" s="47"/>
      <c r="W275" s="47"/>
      <c r="X275" s="47"/>
      <c r="Y275" s="47"/>
      <c r="Z275" s="47"/>
    </row>
    <row r="276" spans="1:26" ht="22.5" customHeight="1">
      <c r="A276" s="47"/>
      <c r="B276" s="55"/>
      <c r="C276" s="55"/>
      <c r="D276" s="55"/>
      <c r="E276" s="55"/>
      <c r="F276" s="55"/>
      <c r="G276" s="47"/>
      <c r="H276" s="47"/>
      <c r="I276" s="47"/>
      <c r="J276" s="47"/>
      <c r="K276" s="47"/>
      <c r="L276" s="47"/>
      <c r="M276" s="47"/>
      <c r="N276" s="55"/>
      <c r="O276" s="55"/>
      <c r="P276" s="55"/>
      <c r="Q276" s="56"/>
      <c r="R276" s="56"/>
      <c r="S276" s="56"/>
      <c r="T276" s="47"/>
      <c r="U276" s="47"/>
      <c r="V276" s="47"/>
      <c r="W276" s="47"/>
      <c r="X276" s="47"/>
      <c r="Y276" s="47"/>
      <c r="Z276" s="47"/>
    </row>
    <row r="277" spans="1:26" ht="22.5" customHeight="1">
      <c r="A277" s="47"/>
      <c r="B277" s="55"/>
      <c r="C277" s="55"/>
      <c r="D277" s="55"/>
      <c r="E277" s="55"/>
      <c r="F277" s="55"/>
      <c r="G277" s="47"/>
      <c r="H277" s="47"/>
      <c r="I277" s="47"/>
      <c r="J277" s="47"/>
      <c r="K277" s="47"/>
      <c r="L277" s="47"/>
      <c r="M277" s="47"/>
      <c r="N277" s="55"/>
      <c r="O277" s="55"/>
      <c r="P277" s="55"/>
      <c r="Q277" s="56"/>
      <c r="R277" s="56"/>
      <c r="S277" s="56"/>
      <c r="T277" s="47"/>
      <c r="U277" s="47"/>
      <c r="V277" s="47"/>
      <c r="W277" s="47"/>
      <c r="X277" s="47"/>
      <c r="Y277" s="47"/>
      <c r="Z277" s="47"/>
    </row>
    <row r="278" spans="1:26" ht="22.5" customHeight="1">
      <c r="A278" s="47"/>
      <c r="B278" s="55"/>
      <c r="C278" s="55"/>
      <c r="D278" s="55"/>
      <c r="E278" s="55"/>
      <c r="F278" s="55"/>
      <c r="G278" s="47"/>
      <c r="H278" s="47"/>
      <c r="I278" s="47"/>
      <c r="J278" s="47"/>
      <c r="K278" s="47"/>
      <c r="L278" s="47"/>
      <c r="M278" s="47"/>
      <c r="N278" s="55"/>
      <c r="O278" s="55"/>
      <c r="P278" s="55"/>
      <c r="Q278" s="56"/>
      <c r="R278" s="56"/>
      <c r="S278" s="56"/>
      <c r="T278" s="47"/>
      <c r="U278" s="47"/>
      <c r="V278" s="47"/>
      <c r="W278" s="47"/>
      <c r="X278" s="47"/>
      <c r="Y278" s="47"/>
      <c r="Z278" s="47"/>
    </row>
    <row r="279" spans="1:26" ht="22.5" customHeight="1">
      <c r="A279" s="47"/>
      <c r="B279" s="55"/>
      <c r="C279" s="55"/>
      <c r="D279" s="55"/>
      <c r="E279" s="55"/>
      <c r="F279" s="55"/>
      <c r="G279" s="47"/>
      <c r="H279" s="47"/>
      <c r="I279" s="47"/>
      <c r="J279" s="47"/>
      <c r="K279" s="47"/>
      <c r="L279" s="47"/>
      <c r="M279" s="47"/>
      <c r="N279" s="55"/>
      <c r="O279" s="55"/>
      <c r="P279" s="55"/>
      <c r="Q279" s="56"/>
      <c r="R279" s="56"/>
      <c r="S279" s="56"/>
      <c r="T279" s="47"/>
      <c r="U279" s="47"/>
      <c r="V279" s="47"/>
      <c r="W279" s="47"/>
      <c r="X279" s="47"/>
      <c r="Y279" s="47"/>
      <c r="Z279" s="47"/>
    </row>
    <row r="280" spans="1:26" ht="22.5" customHeight="1">
      <c r="A280" s="47"/>
      <c r="B280" s="55"/>
      <c r="C280" s="55"/>
      <c r="D280" s="55"/>
      <c r="E280" s="55"/>
      <c r="F280" s="55"/>
      <c r="G280" s="47"/>
      <c r="H280" s="47"/>
      <c r="I280" s="47"/>
      <c r="J280" s="47"/>
      <c r="K280" s="47"/>
      <c r="L280" s="47"/>
      <c r="M280" s="47"/>
      <c r="N280" s="55"/>
      <c r="O280" s="55"/>
      <c r="P280" s="55"/>
      <c r="Q280" s="56"/>
      <c r="R280" s="56"/>
      <c r="S280" s="56"/>
      <c r="T280" s="47"/>
      <c r="U280" s="47"/>
      <c r="V280" s="47"/>
      <c r="W280" s="47"/>
      <c r="X280" s="47"/>
      <c r="Y280" s="47"/>
      <c r="Z280" s="47"/>
    </row>
    <row r="281" spans="1:26" ht="22.5" customHeight="1">
      <c r="A281" s="47"/>
      <c r="B281" s="55"/>
      <c r="C281" s="55"/>
      <c r="D281" s="55"/>
      <c r="E281" s="55"/>
      <c r="F281" s="55"/>
      <c r="G281" s="47"/>
      <c r="H281" s="47"/>
      <c r="I281" s="47"/>
      <c r="J281" s="47"/>
      <c r="K281" s="47"/>
      <c r="L281" s="47"/>
      <c r="M281" s="47"/>
      <c r="N281" s="55"/>
      <c r="O281" s="55"/>
      <c r="P281" s="55"/>
      <c r="Q281" s="56"/>
      <c r="R281" s="56"/>
      <c r="S281" s="56"/>
      <c r="T281" s="47"/>
      <c r="U281" s="47"/>
      <c r="V281" s="47"/>
      <c r="W281" s="47"/>
      <c r="X281" s="47"/>
      <c r="Y281" s="47"/>
      <c r="Z281" s="47"/>
    </row>
    <row r="282" spans="1:26" ht="22.5" customHeight="1">
      <c r="A282" s="47"/>
      <c r="B282" s="55"/>
      <c r="C282" s="55"/>
      <c r="D282" s="55"/>
      <c r="E282" s="55"/>
      <c r="F282" s="55"/>
      <c r="G282" s="47"/>
      <c r="H282" s="47"/>
      <c r="I282" s="47"/>
      <c r="J282" s="47"/>
      <c r="K282" s="47"/>
      <c r="L282" s="47"/>
      <c r="M282" s="47"/>
      <c r="N282" s="55"/>
      <c r="O282" s="55"/>
      <c r="P282" s="55"/>
      <c r="Q282" s="56"/>
      <c r="R282" s="56"/>
      <c r="S282" s="56"/>
      <c r="T282" s="47"/>
      <c r="U282" s="47"/>
      <c r="V282" s="47"/>
      <c r="W282" s="47"/>
      <c r="X282" s="47"/>
      <c r="Y282" s="47"/>
      <c r="Z282" s="47"/>
    </row>
    <row r="283" spans="1:26" ht="22.5" customHeight="1">
      <c r="A283" s="47"/>
      <c r="B283" s="55"/>
      <c r="C283" s="55"/>
      <c r="D283" s="55"/>
      <c r="E283" s="55"/>
      <c r="F283" s="55"/>
      <c r="G283" s="47"/>
      <c r="H283" s="47"/>
      <c r="I283" s="47"/>
      <c r="J283" s="47"/>
      <c r="K283" s="47"/>
      <c r="L283" s="47"/>
      <c r="M283" s="47"/>
      <c r="N283" s="55"/>
      <c r="O283" s="55"/>
      <c r="P283" s="55"/>
      <c r="Q283" s="56"/>
      <c r="R283" s="56"/>
      <c r="S283" s="56"/>
      <c r="T283" s="47"/>
      <c r="U283" s="47"/>
      <c r="V283" s="47"/>
      <c r="W283" s="47"/>
      <c r="X283" s="47"/>
      <c r="Y283" s="47"/>
      <c r="Z283" s="47"/>
    </row>
    <row r="284" spans="1:26" ht="22.5" customHeight="1">
      <c r="A284" s="47"/>
      <c r="B284" s="55"/>
      <c r="C284" s="55"/>
      <c r="D284" s="55"/>
      <c r="E284" s="55"/>
      <c r="F284" s="55"/>
      <c r="G284" s="47"/>
      <c r="H284" s="47"/>
      <c r="I284" s="47"/>
      <c r="J284" s="47"/>
      <c r="K284" s="47"/>
      <c r="L284" s="47"/>
      <c r="M284" s="47"/>
      <c r="N284" s="55"/>
      <c r="O284" s="55"/>
      <c r="P284" s="55"/>
      <c r="Q284" s="56"/>
      <c r="R284" s="56"/>
      <c r="S284" s="56"/>
      <c r="T284" s="47"/>
      <c r="U284" s="47"/>
      <c r="V284" s="47"/>
      <c r="W284" s="47"/>
      <c r="X284" s="47"/>
      <c r="Y284" s="47"/>
      <c r="Z284" s="47"/>
    </row>
    <row r="285" spans="1:26" ht="22.5" customHeight="1">
      <c r="A285" s="47"/>
      <c r="B285" s="55"/>
      <c r="C285" s="55"/>
      <c r="D285" s="55"/>
      <c r="E285" s="55"/>
      <c r="F285" s="55"/>
      <c r="G285" s="47"/>
      <c r="H285" s="47"/>
      <c r="I285" s="47"/>
      <c r="J285" s="47"/>
      <c r="K285" s="47"/>
      <c r="L285" s="47"/>
      <c r="M285" s="47"/>
      <c r="N285" s="55"/>
      <c r="O285" s="55"/>
      <c r="P285" s="55"/>
      <c r="Q285" s="56"/>
      <c r="R285" s="56"/>
      <c r="S285" s="56"/>
      <c r="T285" s="47"/>
      <c r="U285" s="47"/>
      <c r="V285" s="47"/>
      <c r="W285" s="47"/>
      <c r="X285" s="47"/>
      <c r="Y285" s="47"/>
      <c r="Z285" s="47"/>
    </row>
    <row r="286" spans="1:26" ht="22.5" customHeight="1">
      <c r="A286" s="47"/>
      <c r="B286" s="55"/>
      <c r="C286" s="55"/>
      <c r="D286" s="55"/>
      <c r="E286" s="55"/>
      <c r="F286" s="55"/>
      <c r="G286" s="47"/>
      <c r="H286" s="47"/>
      <c r="I286" s="47"/>
      <c r="J286" s="47"/>
      <c r="K286" s="47"/>
      <c r="L286" s="47"/>
      <c r="M286" s="47"/>
      <c r="N286" s="55"/>
      <c r="O286" s="55"/>
      <c r="P286" s="55"/>
      <c r="Q286" s="56"/>
      <c r="R286" s="56"/>
      <c r="S286" s="56"/>
      <c r="T286" s="47"/>
      <c r="U286" s="47"/>
      <c r="V286" s="47"/>
      <c r="W286" s="47"/>
      <c r="X286" s="47"/>
      <c r="Y286" s="47"/>
      <c r="Z286" s="47"/>
    </row>
    <row r="287" spans="1:26" ht="22.5" customHeight="1">
      <c r="A287" s="47"/>
      <c r="B287" s="55"/>
      <c r="C287" s="55"/>
      <c r="D287" s="55"/>
      <c r="E287" s="55"/>
      <c r="F287" s="55"/>
      <c r="G287" s="47"/>
      <c r="H287" s="47"/>
      <c r="I287" s="47"/>
      <c r="J287" s="47"/>
      <c r="K287" s="47"/>
      <c r="L287" s="47"/>
      <c r="M287" s="47"/>
      <c r="N287" s="55"/>
      <c r="O287" s="55"/>
      <c r="P287" s="55"/>
      <c r="Q287" s="56"/>
      <c r="R287" s="56"/>
      <c r="S287" s="56"/>
      <c r="T287" s="47"/>
      <c r="U287" s="47"/>
      <c r="V287" s="47"/>
      <c r="W287" s="47"/>
      <c r="X287" s="47"/>
      <c r="Y287" s="47"/>
      <c r="Z287" s="47"/>
    </row>
    <row r="288" spans="1:26" ht="22.5" customHeight="1">
      <c r="A288" s="47"/>
      <c r="B288" s="55"/>
      <c r="C288" s="55"/>
      <c r="D288" s="55"/>
      <c r="E288" s="55"/>
      <c r="F288" s="55"/>
      <c r="G288" s="47"/>
      <c r="H288" s="47"/>
      <c r="I288" s="47"/>
      <c r="J288" s="47"/>
      <c r="K288" s="47"/>
      <c r="L288" s="47"/>
      <c r="M288" s="47"/>
      <c r="N288" s="55"/>
      <c r="O288" s="55"/>
      <c r="P288" s="55"/>
      <c r="Q288" s="56"/>
      <c r="R288" s="56"/>
      <c r="S288" s="56"/>
      <c r="T288" s="47"/>
      <c r="U288" s="47"/>
      <c r="V288" s="47"/>
      <c r="W288" s="47"/>
      <c r="X288" s="47"/>
      <c r="Y288" s="47"/>
      <c r="Z288" s="47"/>
    </row>
    <row r="289" spans="1:26" ht="22.5" customHeight="1">
      <c r="A289" s="47"/>
      <c r="B289" s="55"/>
      <c r="C289" s="55"/>
      <c r="D289" s="55"/>
      <c r="E289" s="55"/>
      <c r="F289" s="55"/>
      <c r="G289" s="47"/>
      <c r="H289" s="47"/>
      <c r="I289" s="47"/>
      <c r="J289" s="47"/>
      <c r="K289" s="47"/>
      <c r="L289" s="47"/>
      <c r="M289" s="47"/>
      <c r="N289" s="55"/>
      <c r="O289" s="55"/>
      <c r="P289" s="55"/>
      <c r="Q289" s="56"/>
      <c r="R289" s="56"/>
      <c r="S289" s="56"/>
      <c r="T289" s="47"/>
      <c r="U289" s="47"/>
      <c r="V289" s="47"/>
      <c r="W289" s="47"/>
      <c r="X289" s="47"/>
      <c r="Y289" s="47"/>
      <c r="Z289" s="47"/>
    </row>
    <row r="290" spans="1:26" ht="22.5" customHeight="1">
      <c r="A290" s="47"/>
      <c r="B290" s="55"/>
      <c r="C290" s="55"/>
      <c r="D290" s="55"/>
      <c r="E290" s="55"/>
      <c r="F290" s="55"/>
      <c r="G290" s="47"/>
      <c r="H290" s="47"/>
      <c r="I290" s="47"/>
      <c r="J290" s="47"/>
      <c r="K290" s="47"/>
      <c r="L290" s="47"/>
      <c r="M290" s="47"/>
      <c r="N290" s="55"/>
      <c r="O290" s="55"/>
      <c r="P290" s="55"/>
      <c r="Q290" s="56"/>
      <c r="R290" s="56"/>
      <c r="S290" s="56"/>
      <c r="T290" s="47"/>
      <c r="U290" s="47"/>
      <c r="V290" s="47"/>
      <c r="W290" s="47"/>
      <c r="X290" s="47"/>
      <c r="Y290" s="47"/>
      <c r="Z290" s="47"/>
    </row>
    <row r="291" spans="1:26" ht="22.5" customHeight="1">
      <c r="A291" s="47"/>
      <c r="B291" s="55"/>
      <c r="C291" s="55"/>
      <c r="D291" s="55"/>
      <c r="E291" s="55"/>
      <c r="F291" s="55"/>
      <c r="G291" s="47"/>
      <c r="H291" s="47"/>
      <c r="I291" s="47"/>
      <c r="J291" s="47"/>
      <c r="K291" s="47"/>
      <c r="L291" s="47"/>
      <c r="M291" s="47"/>
      <c r="N291" s="55"/>
      <c r="O291" s="55"/>
      <c r="P291" s="55"/>
      <c r="Q291" s="56"/>
      <c r="R291" s="56"/>
      <c r="S291" s="56"/>
      <c r="T291" s="47"/>
      <c r="U291" s="47"/>
      <c r="V291" s="47"/>
      <c r="W291" s="47"/>
      <c r="X291" s="47"/>
      <c r="Y291" s="47"/>
      <c r="Z291" s="47"/>
    </row>
    <row r="292" spans="1:26" ht="22.5" customHeight="1">
      <c r="A292" s="47"/>
      <c r="B292" s="55"/>
      <c r="C292" s="55"/>
      <c r="D292" s="55"/>
      <c r="E292" s="55"/>
      <c r="F292" s="55"/>
      <c r="G292" s="47"/>
      <c r="H292" s="47"/>
      <c r="I292" s="47"/>
      <c r="J292" s="47"/>
      <c r="K292" s="47"/>
      <c r="L292" s="47"/>
      <c r="M292" s="47"/>
      <c r="N292" s="55"/>
      <c r="O292" s="55"/>
      <c r="P292" s="55"/>
      <c r="Q292" s="56"/>
      <c r="R292" s="56"/>
      <c r="S292" s="56"/>
      <c r="T292" s="47"/>
      <c r="U292" s="47"/>
      <c r="V292" s="47"/>
      <c r="W292" s="47"/>
      <c r="X292" s="47"/>
      <c r="Y292" s="47"/>
      <c r="Z292" s="47"/>
    </row>
    <row r="293" spans="1:26" ht="22.5" customHeight="1">
      <c r="A293" s="47"/>
      <c r="B293" s="55"/>
      <c r="C293" s="55"/>
      <c r="D293" s="55"/>
      <c r="E293" s="55"/>
      <c r="F293" s="55"/>
      <c r="G293" s="47"/>
      <c r="H293" s="47"/>
      <c r="I293" s="47"/>
      <c r="J293" s="47"/>
      <c r="K293" s="47"/>
      <c r="L293" s="47"/>
      <c r="M293" s="47"/>
      <c r="N293" s="55"/>
      <c r="O293" s="55"/>
      <c r="P293" s="55"/>
      <c r="Q293" s="56"/>
      <c r="R293" s="56"/>
      <c r="S293" s="56"/>
      <c r="T293" s="47"/>
      <c r="U293" s="47"/>
      <c r="V293" s="47"/>
      <c r="W293" s="47"/>
      <c r="X293" s="47"/>
      <c r="Y293" s="47"/>
      <c r="Z293" s="47"/>
    </row>
    <row r="294" spans="1:26" ht="22.5" customHeight="1">
      <c r="A294" s="47"/>
      <c r="B294" s="55"/>
      <c r="C294" s="55"/>
      <c r="D294" s="55"/>
      <c r="E294" s="55"/>
      <c r="F294" s="55"/>
      <c r="G294" s="47"/>
      <c r="H294" s="47"/>
      <c r="I294" s="47"/>
      <c r="J294" s="47"/>
      <c r="K294" s="47"/>
      <c r="L294" s="47"/>
      <c r="M294" s="47"/>
      <c r="N294" s="55"/>
      <c r="O294" s="55"/>
      <c r="P294" s="55"/>
      <c r="Q294" s="56"/>
      <c r="R294" s="56"/>
      <c r="S294" s="56"/>
      <c r="T294" s="47"/>
      <c r="U294" s="47"/>
      <c r="V294" s="47"/>
      <c r="W294" s="47"/>
      <c r="X294" s="47"/>
      <c r="Y294" s="47"/>
      <c r="Z294" s="47"/>
    </row>
    <row r="295" spans="1:26" ht="22.5" customHeight="1">
      <c r="A295" s="47"/>
      <c r="B295" s="55"/>
      <c r="C295" s="55"/>
      <c r="D295" s="55"/>
      <c r="E295" s="55"/>
      <c r="F295" s="55"/>
      <c r="G295" s="47"/>
      <c r="H295" s="47"/>
      <c r="I295" s="47"/>
      <c r="J295" s="47"/>
      <c r="K295" s="47"/>
      <c r="L295" s="47"/>
      <c r="M295" s="47"/>
      <c r="N295" s="55"/>
      <c r="O295" s="55"/>
      <c r="P295" s="55"/>
      <c r="Q295" s="56"/>
      <c r="R295" s="56"/>
      <c r="S295" s="56"/>
      <c r="T295" s="47"/>
      <c r="U295" s="47"/>
      <c r="V295" s="47"/>
      <c r="W295" s="47"/>
      <c r="X295" s="47"/>
      <c r="Y295" s="47"/>
      <c r="Z295" s="47"/>
    </row>
    <row r="296" spans="1:26" ht="22.5" customHeight="1">
      <c r="A296" s="47"/>
      <c r="B296" s="55"/>
      <c r="C296" s="55"/>
      <c r="D296" s="55"/>
      <c r="E296" s="55"/>
      <c r="F296" s="55"/>
      <c r="G296" s="47"/>
      <c r="H296" s="47"/>
      <c r="I296" s="47"/>
      <c r="J296" s="47"/>
      <c r="K296" s="47"/>
      <c r="L296" s="47"/>
      <c r="M296" s="47"/>
      <c r="N296" s="55"/>
      <c r="O296" s="55"/>
      <c r="P296" s="55"/>
      <c r="Q296" s="56"/>
      <c r="R296" s="56"/>
      <c r="S296" s="56"/>
      <c r="T296" s="47"/>
      <c r="U296" s="47"/>
      <c r="V296" s="47"/>
      <c r="W296" s="47"/>
      <c r="X296" s="47"/>
      <c r="Y296" s="47"/>
      <c r="Z296" s="47"/>
    </row>
    <row r="297" spans="1:26" ht="22.5" customHeight="1">
      <c r="A297" s="47"/>
      <c r="B297" s="55"/>
      <c r="C297" s="55"/>
      <c r="D297" s="55"/>
      <c r="E297" s="55"/>
      <c r="F297" s="55"/>
      <c r="G297" s="47"/>
      <c r="H297" s="47"/>
      <c r="I297" s="47"/>
      <c r="J297" s="47"/>
      <c r="K297" s="47"/>
      <c r="L297" s="47"/>
      <c r="M297" s="47"/>
      <c r="N297" s="55"/>
      <c r="O297" s="55"/>
      <c r="P297" s="55"/>
      <c r="Q297" s="56"/>
      <c r="R297" s="56"/>
      <c r="S297" s="56"/>
      <c r="T297" s="47"/>
      <c r="U297" s="47"/>
      <c r="V297" s="47"/>
      <c r="W297" s="47"/>
      <c r="X297" s="47"/>
      <c r="Y297" s="47"/>
      <c r="Z297" s="47"/>
    </row>
    <row r="298" spans="1:26" ht="22.5" customHeight="1">
      <c r="A298" s="47"/>
      <c r="B298" s="55"/>
      <c r="C298" s="55"/>
      <c r="D298" s="55"/>
      <c r="E298" s="55"/>
      <c r="F298" s="55"/>
      <c r="G298" s="47"/>
      <c r="H298" s="47"/>
      <c r="I298" s="47"/>
      <c r="J298" s="47"/>
      <c r="K298" s="47"/>
      <c r="L298" s="47"/>
      <c r="M298" s="47"/>
      <c r="N298" s="55"/>
      <c r="O298" s="55"/>
      <c r="P298" s="55"/>
      <c r="Q298" s="56"/>
      <c r="R298" s="56"/>
      <c r="S298" s="56"/>
      <c r="T298" s="47"/>
      <c r="U298" s="47"/>
      <c r="V298" s="47"/>
      <c r="W298" s="47"/>
      <c r="X298" s="47"/>
      <c r="Y298" s="47"/>
      <c r="Z298" s="47"/>
    </row>
    <row r="299" spans="1:26" ht="22.5" customHeight="1">
      <c r="A299" s="47"/>
      <c r="B299" s="55"/>
      <c r="C299" s="55"/>
      <c r="D299" s="55"/>
      <c r="E299" s="55"/>
      <c r="F299" s="55"/>
      <c r="G299" s="47"/>
      <c r="H299" s="47"/>
      <c r="I299" s="47"/>
      <c r="J299" s="47"/>
      <c r="K299" s="47"/>
      <c r="L299" s="47"/>
      <c r="M299" s="47"/>
      <c r="N299" s="55"/>
      <c r="O299" s="55"/>
      <c r="P299" s="55"/>
      <c r="Q299" s="56"/>
      <c r="R299" s="56"/>
      <c r="S299" s="56"/>
      <c r="T299" s="47"/>
      <c r="U299" s="47"/>
      <c r="V299" s="47"/>
      <c r="W299" s="47"/>
      <c r="X299" s="47"/>
      <c r="Y299" s="47"/>
      <c r="Z299" s="47"/>
    </row>
    <row r="300" spans="1:26" ht="22.5" customHeight="1">
      <c r="A300" s="47"/>
      <c r="B300" s="55"/>
      <c r="C300" s="55"/>
      <c r="D300" s="55"/>
      <c r="E300" s="55"/>
      <c r="F300" s="55"/>
      <c r="G300" s="47"/>
      <c r="H300" s="47"/>
      <c r="I300" s="47"/>
      <c r="J300" s="47"/>
      <c r="K300" s="47"/>
      <c r="L300" s="47"/>
      <c r="M300" s="47"/>
      <c r="N300" s="55"/>
      <c r="O300" s="55"/>
      <c r="P300" s="55"/>
      <c r="Q300" s="56"/>
      <c r="R300" s="56"/>
      <c r="S300" s="56"/>
      <c r="T300" s="47"/>
      <c r="U300" s="47"/>
      <c r="V300" s="47"/>
      <c r="W300" s="47"/>
      <c r="X300" s="47"/>
      <c r="Y300" s="47"/>
      <c r="Z300" s="47"/>
    </row>
    <row r="301" spans="1:26" ht="22.5" customHeight="1">
      <c r="A301" s="47"/>
      <c r="B301" s="55"/>
      <c r="C301" s="55"/>
      <c r="D301" s="55"/>
      <c r="E301" s="55"/>
      <c r="F301" s="55"/>
      <c r="G301" s="47"/>
      <c r="H301" s="47"/>
      <c r="I301" s="47"/>
      <c r="J301" s="47"/>
      <c r="K301" s="47"/>
      <c r="L301" s="47"/>
      <c r="M301" s="47"/>
      <c r="N301" s="55"/>
      <c r="O301" s="55"/>
      <c r="P301" s="55"/>
      <c r="Q301" s="56"/>
      <c r="R301" s="56"/>
      <c r="S301" s="56"/>
      <c r="T301" s="47"/>
      <c r="U301" s="47"/>
      <c r="V301" s="47"/>
      <c r="W301" s="47"/>
      <c r="X301" s="47"/>
      <c r="Y301" s="47"/>
      <c r="Z301" s="47"/>
    </row>
    <row r="302" spans="1:26" ht="22.5" customHeight="1">
      <c r="A302" s="47"/>
      <c r="B302" s="55"/>
      <c r="C302" s="55"/>
      <c r="D302" s="55"/>
      <c r="E302" s="55"/>
      <c r="F302" s="55"/>
      <c r="G302" s="47"/>
      <c r="H302" s="47"/>
      <c r="I302" s="47"/>
      <c r="J302" s="47"/>
      <c r="K302" s="47"/>
      <c r="L302" s="47"/>
      <c r="M302" s="47"/>
      <c r="N302" s="55"/>
      <c r="O302" s="55"/>
      <c r="P302" s="55"/>
      <c r="Q302" s="56"/>
      <c r="R302" s="56"/>
      <c r="S302" s="56"/>
      <c r="T302" s="47"/>
      <c r="U302" s="47"/>
      <c r="V302" s="47"/>
      <c r="W302" s="47"/>
      <c r="X302" s="47"/>
      <c r="Y302" s="47"/>
      <c r="Z302" s="47"/>
    </row>
    <row r="303" spans="1:26" ht="22.5" customHeight="1">
      <c r="A303" s="47"/>
      <c r="B303" s="55"/>
      <c r="C303" s="55"/>
      <c r="D303" s="55"/>
      <c r="E303" s="55"/>
      <c r="F303" s="55"/>
      <c r="G303" s="47"/>
      <c r="H303" s="47"/>
      <c r="I303" s="47"/>
      <c r="J303" s="47"/>
      <c r="K303" s="47"/>
      <c r="L303" s="47"/>
      <c r="M303" s="47"/>
      <c r="N303" s="55"/>
      <c r="O303" s="55"/>
      <c r="P303" s="55"/>
      <c r="Q303" s="56"/>
      <c r="R303" s="56"/>
      <c r="S303" s="56"/>
      <c r="T303" s="47"/>
      <c r="U303" s="47"/>
      <c r="V303" s="47"/>
      <c r="W303" s="47"/>
      <c r="X303" s="47"/>
      <c r="Y303" s="47"/>
      <c r="Z303" s="47"/>
    </row>
    <row r="304" spans="1:26" ht="22.5" customHeight="1">
      <c r="A304" s="47"/>
      <c r="B304" s="55"/>
      <c r="C304" s="55"/>
      <c r="D304" s="55"/>
      <c r="E304" s="55"/>
      <c r="F304" s="55"/>
      <c r="G304" s="47"/>
      <c r="H304" s="47"/>
      <c r="I304" s="47"/>
      <c r="J304" s="47"/>
      <c r="K304" s="47"/>
      <c r="L304" s="47"/>
      <c r="M304" s="47"/>
      <c r="N304" s="55"/>
      <c r="O304" s="55"/>
      <c r="P304" s="55"/>
      <c r="Q304" s="56"/>
      <c r="R304" s="56"/>
      <c r="S304" s="56"/>
      <c r="T304" s="47"/>
      <c r="U304" s="47"/>
      <c r="V304" s="47"/>
      <c r="W304" s="47"/>
      <c r="X304" s="47"/>
      <c r="Y304" s="47"/>
      <c r="Z304" s="47"/>
    </row>
    <row r="305" spans="1:26" ht="22.5" customHeight="1">
      <c r="A305" s="47"/>
      <c r="B305" s="55"/>
      <c r="C305" s="55"/>
      <c r="D305" s="55"/>
      <c r="E305" s="55"/>
      <c r="F305" s="55"/>
      <c r="G305" s="47"/>
      <c r="H305" s="47"/>
      <c r="I305" s="47"/>
      <c r="J305" s="47"/>
      <c r="K305" s="47"/>
      <c r="L305" s="47"/>
      <c r="M305" s="47"/>
      <c r="N305" s="55"/>
      <c r="O305" s="55"/>
      <c r="P305" s="55"/>
      <c r="Q305" s="56"/>
      <c r="R305" s="56"/>
      <c r="S305" s="56"/>
      <c r="T305" s="47"/>
      <c r="U305" s="47"/>
      <c r="V305" s="47"/>
      <c r="W305" s="47"/>
      <c r="X305" s="47"/>
      <c r="Y305" s="47"/>
      <c r="Z305" s="47"/>
    </row>
    <row r="306" spans="1:26" ht="22.5" customHeight="1">
      <c r="A306" s="47"/>
      <c r="B306" s="55"/>
      <c r="C306" s="55"/>
      <c r="D306" s="55"/>
      <c r="E306" s="55"/>
      <c r="F306" s="55"/>
      <c r="G306" s="47"/>
      <c r="H306" s="47"/>
      <c r="I306" s="47"/>
      <c r="J306" s="47"/>
      <c r="K306" s="47"/>
      <c r="L306" s="47"/>
      <c r="M306" s="47"/>
      <c r="N306" s="55"/>
      <c r="O306" s="55"/>
      <c r="P306" s="55"/>
      <c r="Q306" s="56"/>
      <c r="R306" s="56"/>
      <c r="S306" s="56"/>
      <c r="T306" s="47"/>
      <c r="U306" s="47"/>
      <c r="V306" s="47"/>
      <c r="W306" s="47"/>
      <c r="X306" s="47"/>
      <c r="Y306" s="47"/>
      <c r="Z306" s="47"/>
    </row>
    <row r="307" spans="1:26" ht="22.5" customHeight="1">
      <c r="A307" s="47"/>
      <c r="B307" s="55"/>
      <c r="C307" s="55"/>
      <c r="D307" s="55"/>
      <c r="E307" s="55"/>
      <c r="F307" s="55"/>
      <c r="G307" s="47"/>
      <c r="H307" s="47"/>
      <c r="I307" s="47"/>
      <c r="J307" s="47"/>
      <c r="K307" s="47"/>
      <c r="L307" s="47"/>
      <c r="M307" s="47"/>
      <c r="N307" s="55"/>
      <c r="O307" s="55"/>
      <c r="P307" s="55"/>
      <c r="Q307" s="56"/>
      <c r="R307" s="56"/>
      <c r="S307" s="56"/>
      <c r="T307" s="47"/>
      <c r="U307" s="47"/>
      <c r="V307" s="47"/>
      <c r="W307" s="47"/>
      <c r="X307" s="47"/>
      <c r="Y307" s="47"/>
      <c r="Z307" s="47"/>
    </row>
    <row r="308" spans="1:26" ht="22.5" customHeight="1">
      <c r="A308" s="47"/>
      <c r="B308" s="55"/>
      <c r="C308" s="55"/>
      <c r="D308" s="55"/>
      <c r="E308" s="55"/>
      <c r="F308" s="55"/>
      <c r="G308" s="47"/>
      <c r="H308" s="47"/>
      <c r="I308" s="47"/>
      <c r="J308" s="47"/>
      <c r="K308" s="47"/>
      <c r="L308" s="47"/>
      <c r="M308" s="47"/>
      <c r="N308" s="55"/>
      <c r="O308" s="55"/>
      <c r="P308" s="55"/>
      <c r="Q308" s="56"/>
      <c r="R308" s="56"/>
      <c r="S308" s="56"/>
      <c r="T308" s="47"/>
      <c r="U308" s="47"/>
      <c r="V308" s="47"/>
      <c r="W308" s="47"/>
      <c r="X308" s="47"/>
      <c r="Y308" s="47"/>
      <c r="Z308" s="47"/>
    </row>
    <row r="309" spans="1:26" ht="22.5" customHeight="1">
      <c r="A309" s="47"/>
      <c r="B309" s="55"/>
      <c r="C309" s="55"/>
      <c r="D309" s="55"/>
      <c r="E309" s="55"/>
      <c r="F309" s="55"/>
      <c r="G309" s="47"/>
      <c r="H309" s="47"/>
      <c r="I309" s="47"/>
      <c r="J309" s="47"/>
      <c r="K309" s="47"/>
      <c r="L309" s="47"/>
      <c r="M309" s="47"/>
      <c r="N309" s="55"/>
      <c r="O309" s="55"/>
      <c r="P309" s="55"/>
      <c r="Q309" s="56"/>
      <c r="R309" s="56"/>
      <c r="S309" s="56"/>
      <c r="T309" s="47"/>
      <c r="U309" s="47"/>
      <c r="V309" s="47"/>
      <c r="W309" s="47"/>
      <c r="X309" s="47"/>
      <c r="Y309" s="47"/>
      <c r="Z309" s="47"/>
    </row>
    <row r="310" spans="1:26" ht="22.5" customHeight="1">
      <c r="A310" s="47"/>
      <c r="B310" s="55"/>
      <c r="C310" s="55"/>
      <c r="D310" s="55"/>
      <c r="E310" s="55"/>
      <c r="F310" s="55"/>
      <c r="G310" s="47"/>
      <c r="H310" s="47"/>
      <c r="I310" s="47"/>
      <c r="J310" s="47"/>
      <c r="K310" s="47"/>
      <c r="L310" s="47"/>
      <c r="M310" s="47"/>
      <c r="N310" s="55"/>
      <c r="O310" s="55"/>
      <c r="P310" s="55"/>
      <c r="Q310" s="56"/>
      <c r="R310" s="56"/>
      <c r="S310" s="56"/>
      <c r="T310" s="47"/>
      <c r="U310" s="47"/>
      <c r="V310" s="47"/>
      <c r="W310" s="47"/>
      <c r="X310" s="47"/>
      <c r="Y310" s="47"/>
      <c r="Z310" s="47"/>
    </row>
    <row r="311" spans="1:26" ht="22.5" customHeight="1">
      <c r="A311" s="47"/>
      <c r="B311" s="55"/>
      <c r="C311" s="55"/>
      <c r="D311" s="55"/>
      <c r="E311" s="55"/>
      <c r="F311" s="55"/>
      <c r="G311" s="47"/>
      <c r="H311" s="47"/>
      <c r="I311" s="47"/>
      <c r="J311" s="47"/>
      <c r="K311" s="47"/>
      <c r="L311" s="47"/>
      <c r="M311" s="47"/>
      <c r="N311" s="55"/>
      <c r="O311" s="55"/>
      <c r="P311" s="55"/>
      <c r="Q311" s="56"/>
      <c r="R311" s="56"/>
      <c r="S311" s="56"/>
      <c r="T311" s="47"/>
      <c r="U311" s="47"/>
      <c r="V311" s="47"/>
      <c r="W311" s="47"/>
      <c r="X311" s="47"/>
      <c r="Y311" s="47"/>
      <c r="Z311" s="47"/>
    </row>
    <row r="312" spans="1:26" ht="22.5" customHeight="1">
      <c r="A312" s="47"/>
      <c r="B312" s="55"/>
      <c r="C312" s="55"/>
      <c r="D312" s="55"/>
      <c r="E312" s="55"/>
      <c r="F312" s="55"/>
      <c r="G312" s="47"/>
      <c r="H312" s="47"/>
      <c r="I312" s="47"/>
      <c r="J312" s="47"/>
      <c r="K312" s="47"/>
      <c r="L312" s="47"/>
      <c r="M312" s="47"/>
      <c r="N312" s="55"/>
      <c r="O312" s="55"/>
      <c r="P312" s="55"/>
      <c r="Q312" s="56"/>
      <c r="R312" s="56"/>
      <c r="S312" s="56"/>
      <c r="T312" s="47"/>
      <c r="U312" s="47"/>
      <c r="V312" s="47"/>
      <c r="W312" s="47"/>
      <c r="X312" s="47"/>
      <c r="Y312" s="47"/>
      <c r="Z312" s="47"/>
    </row>
    <row r="313" spans="1:26" ht="22.5" customHeight="1">
      <c r="A313" s="47"/>
      <c r="B313" s="55"/>
      <c r="C313" s="55"/>
      <c r="D313" s="55"/>
      <c r="E313" s="55"/>
      <c r="F313" s="55"/>
      <c r="G313" s="47"/>
      <c r="H313" s="47"/>
      <c r="I313" s="47"/>
      <c r="J313" s="47"/>
      <c r="K313" s="47"/>
      <c r="L313" s="47"/>
      <c r="M313" s="47"/>
      <c r="N313" s="55"/>
      <c r="O313" s="55"/>
      <c r="P313" s="55"/>
      <c r="Q313" s="56"/>
      <c r="R313" s="56"/>
      <c r="S313" s="56"/>
      <c r="T313" s="47"/>
      <c r="U313" s="47"/>
      <c r="V313" s="47"/>
      <c r="W313" s="47"/>
      <c r="X313" s="47"/>
      <c r="Y313" s="47"/>
      <c r="Z313" s="47"/>
    </row>
    <row r="314" spans="1:26" ht="22.5" customHeight="1">
      <c r="A314" s="47"/>
      <c r="B314" s="55"/>
      <c r="C314" s="55"/>
      <c r="D314" s="55"/>
      <c r="E314" s="55"/>
      <c r="F314" s="55"/>
      <c r="G314" s="47"/>
      <c r="H314" s="47"/>
      <c r="I314" s="47"/>
      <c r="J314" s="47"/>
      <c r="K314" s="47"/>
      <c r="L314" s="47"/>
      <c r="M314" s="47"/>
      <c r="N314" s="55"/>
      <c r="O314" s="55"/>
      <c r="P314" s="55"/>
      <c r="Q314" s="56"/>
      <c r="R314" s="56"/>
      <c r="S314" s="56"/>
      <c r="T314" s="47"/>
      <c r="U314" s="47"/>
      <c r="V314" s="47"/>
      <c r="W314" s="47"/>
      <c r="X314" s="47"/>
      <c r="Y314" s="47"/>
      <c r="Z314" s="47"/>
    </row>
    <row r="315" spans="1:26" ht="22.5" customHeight="1">
      <c r="A315" s="47"/>
      <c r="B315" s="55"/>
      <c r="C315" s="55"/>
      <c r="D315" s="55"/>
      <c r="E315" s="55"/>
      <c r="F315" s="55"/>
      <c r="G315" s="47"/>
      <c r="H315" s="47"/>
      <c r="I315" s="47"/>
      <c r="J315" s="47"/>
      <c r="K315" s="47"/>
      <c r="L315" s="47"/>
      <c r="M315" s="47"/>
      <c r="N315" s="55"/>
      <c r="O315" s="55"/>
      <c r="P315" s="55"/>
      <c r="Q315" s="56"/>
      <c r="R315" s="56"/>
      <c r="S315" s="56"/>
      <c r="T315" s="47"/>
      <c r="U315" s="47"/>
      <c r="V315" s="47"/>
      <c r="W315" s="47"/>
      <c r="X315" s="47"/>
      <c r="Y315" s="47"/>
      <c r="Z315" s="47"/>
    </row>
    <row r="316" spans="1:26" ht="22.5" customHeight="1">
      <c r="A316" s="47"/>
      <c r="B316" s="55"/>
      <c r="C316" s="55"/>
      <c r="D316" s="55"/>
      <c r="E316" s="55"/>
      <c r="F316" s="55"/>
      <c r="G316" s="47"/>
      <c r="H316" s="47"/>
      <c r="I316" s="47"/>
      <c r="J316" s="47"/>
      <c r="K316" s="47"/>
      <c r="L316" s="47"/>
      <c r="M316" s="47"/>
      <c r="N316" s="55"/>
      <c r="O316" s="55"/>
      <c r="P316" s="55"/>
      <c r="Q316" s="56"/>
      <c r="R316" s="56"/>
      <c r="S316" s="56"/>
      <c r="T316" s="47"/>
      <c r="U316" s="47"/>
      <c r="V316" s="47"/>
      <c r="W316" s="47"/>
      <c r="X316" s="47"/>
      <c r="Y316" s="47"/>
      <c r="Z316" s="47"/>
    </row>
    <row r="317" spans="1:26" ht="22.5" customHeight="1">
      <c r="A317" s="47"/>
      <c r="B317" s="55"/>
      <c r="C317" s="55"/>
      <c r="D317" s="55"/>
      <c r="E317" s="55"/>
      <c r="F317" s="55"/>
      <c r="G317" s="47"/>
      <c r="H317" s="47"/>
      <c r="I317" s="47"/>
      <c r="J317" s="47"/>
      <c r="K317" s="47"/>
      <c r="L317" s="47"/>
      <c r="M317" s="47"/>
      <c r="N317" s="55"/>
      <c r="O317" s="55"/>
      <c r="P317" s="55"/>
      <c r="Q317" s="56"/>
      <c r="R317" s="56"/>
      <c r="S317" s="56"/>
      <c r="T317" s="47"/>
      <c r="U317" s="47"/>
      <c r="V317" s="47"/>
      <c r="W317" s="47"/>
      <c r="X317" s="47"/>
      <c r="Y317" s="47"/>
      <c r="Z317" s="47"/>
    </row>
    <row r="318" spans="1:26" ht="22.5" customHeight="1">
      <c r="A318" s="47"/>
      <c r="B318" s="55"/>
      <c r="C318" s="55"/>
      <c r="D318" s="55"/>
      <c r="E318" s="55"/>
      <c r="F318" s="55"/>
      <c r="G318" s="47"/>
      <c r="H318" s="47"/>
      <c r="I318" s="47"/>
      <c r="J318" s="47"/>
      <c r="K318" s="47"/>
      <c r="L318" s="47"/>
      <c r="M318" s="47"/>
      <c r="N318" s="55"/>
      <c r="O318" s="55"/>
      <c r="P318" s="55"/>
      <c r="Q318" s="56"/>
      <c r="R318" s="56"/>
      <c r="S318" s="56"/>
      <c r="T318" s="47"/>
      <c r="U318" s="47"/>
      <c r="V318" s="47"/>
      <c r="W318" s="47"/>
      <c r="X318" s="47"/>
      <c r="Y318" s="47"/>
      <c r="Z318" s="47"/>
    </row>
    <row r="319" spans="1:26" ht="22.5" customHeight="1">
      <c r="A319" s="47"/>
      <c r="B319" s="55"/>
      <c r="C319" s="55"/>
      <c r="D319" s="55"/>
      <c r="E319" s="55"/>
      <c r="F319" s="55"/>
      <c r="G319" s="47"/>
      <c r="H319" s="47"/>
      <c r="I319" s="47"/>
      <c r="J319" s="47"/>
      <c r="K319" s="47"/>
      <c r="L319" s="47"/>
      <c r="M319" s="47"/>
      <c r="N319" s="55"/>
      <c r="O319" s="55"/>
      <c r="P319" s="55"/>
      <c r="Q319" s="56"/>
      <c r="R319" s="56"/>
      <c r="S319" s="56"/>
      <c r="T319" s="47"/>
      <c r="U319" s="47"/>
      <c r="V319" s="47"/>
      <c r="W319" s="47"/>
      <c r="X319" s="47"/>
      <c r="Y319" s="47"/>
      <c r="Z319" s="47"/>
    </row>
    <row r="320" spans="1:26" ht="22.5" customHeight="1">
      <c r="A320" s="47"/>
      <c r="B320" s="55"/>
      <c r="C320" s="55"/>
      <c r="D320" s="55"/>
      <c r="E320" s="55"/>
      <c r="F320" s="55"/>
      <c r="G320" s="47"/>
      <c r="H320" s="47"/>
      <c r="I320" s="47"/>
      <c r="J320" s="47"/>
      <c r="K320" s="47"/>
      <c r="L320" s="47"/>
      <c r="M320" s="47"/>
      <c r="N320" s="55"/>
      <c r="O320" s="55"/>
      <c r="P320" s="55"/>
      <c r="Q320" s="56"/>
      <c r="R320" s="56"/>
      <c r="S320" s="56"/>
      <c r="T320" s="47"/>
      <c r="U320" s="47"/>
      <c r="V320" s="47"/>
      <c r="W320" s="47"/>
      <c r="X320" s="47"/>
      <c r="Y320" s="47"/>
      <c r="Z320" s="47"/>
    </row>
    <row r="321" spans="1:26" ht="22.5" customHeight="1">
      <c r="A321" s="47"/>
      <c r="B321" s="55"/>
      <c r="C321" s="55"/>
      <c r="D321" s="55"/>
      <c r="E321" s="55"/>
      <c r="F321" s="55"/>
      <c r="G321" s="47"/>
      <c r="H321" s="47"/>
      <c r="I321" s="47"/>
      <c r="J321" s="47"/>
      <c r="K321" s="47"/>
      <c r="L321" s="47"/>
      <c r="M321" s="47"/>
      <c r="N321" s="55"/>
      <c r="O321" s="55"/>
      <c r="P321" s="55"/>
      <c r="Q321" s="56"/>
      <c r="R321" s="56"/>
      <c r="S321" s="56"/>
      <c r="T321" s="47"/>
      <c r="U321" s="47"/>
      <c r="V321" s="47"/>
      <c r="W321" s="47"/>
      <c r="X321" s="47"/>
      <c r="Y321" s="47"/>
      <c r="Z321" s="47"/>
    </row>
    <row r="322" spans="1:26" ht="22.5" customHeight="1">
      <c r="A322" s="47"/>
      <c r="B322" s="55"/>
      <c r="C322" s="55"/>
      <c r="D322" s="55"/>
      <c r="E322" s="55"/>
      <c r="F322" s="55"/>
      <c r="G322" s="47"/>
      <c r="H322" s="47"/>
      <c r="I322" s="47"/>
      <c r="J322" s="47"/>
      <c r="K322" s="47"/>
      <c r="L322" s="47"/>
      <c r="M322" s="47"/>
      <c r="N322" s="55"/>
      <c r="O322" s="55"/>
      <c r="P322" s="55"/>
      <c r="Q322" s="56"/>
      <c r="R322" s="56"/>
      <c r="S322" s="56"/>
      <c r="T322" s="47"/>
      <c r="U322" s="47"/>
      <c r="V322" s="47"/>
      <c r="W322" s="47"/>
      <c r="X322" s="47"/>
      <c r="Y322" s="47"/>
      <c r="Z322" s="47"/>
    </row>
    <row r="323" spans="1:26" ht="22.5" customHeight="1">
      <c r="A323" s="47"/>
      <c r="B323" s="55"/>
      <c r="C323" s="55"/>
      <c r="D323" s="55"/>
      <c r="E323" s="55"/>
      <c r="F323" s="55"/>
      <c r="G323" s="47"/>
      <c r="H323" s="47"/>
      <c r="I323" s="47"/>
      <c r="J323" s="47"/>
      <c r="K323" s="47"/>
      <c r="L323" s="47"/>
      <c r="M323" s="47"/>
      <c r="N323" s="55"/>
      <c r="O323" s="55"/>
      <c r="P323" s="55"/>
      <c r="Q323" s="56"/>
      <c r="R323" s="56"/>
      <c r="S323" s="56"/>
      <c r="T323" s="47"/>
      <c r="U323" s="47"/>
      <c r="V323" s="47"/>
      <c r="W323" s="47"/>
      <c r="X323" s="47"/>
      <c r="Y323" s="47"/>
      <c r="Z323" s="47"/>
    </row>
    <row r="324" spans="1:26" ht="22.5" customHeight="1">
      <c r="A324" s="47"/>
      <c r="B324" s="55"/>
      <c r="C324" s="55"/>
      <c r="D324" s="55"/>
      <c r="E324" s="55"/>
      <c r="F324" s="55"/>
      <c r="G324" s="47"/>
      <c r="H324" s="47"/>
      <c r="I324" s="47"/>
      <c r="J324" s="47"/>
      <c r="K324" s="47"/>
      <c r="L324" s="47"/>
      <c r="M324" s="47"/>
      <c r="N324" s="55"/>
      <c r="O324" s="55"/>
      <c r="P324" s="55"/>
      <c r="Q324" s="56"/>
      <c r="R324" s="56"/>
      <c r="S324" s="56"/>
      <c r="T324" s="47"/>
      <c r="U324" s="47"/>
      <c r="V324" s="47"/>
      <c r="W324" s="47"/>
      <c r="X324" s="47"/>
      <c r="Y324" s="47"/>
      <c r="Z324" s="47"/>
    </row>
    <row r="325" spans="1:26" ht="22.5" customHeight="1">
      <c r="A325" s="47"/>
      <c r="B325" s="55"/>
      <c r="C325" s="55"/>
      <c r="D325" s="55"/>
      <c r="E325" s="55"/>
      <c r="F325" s="55"/>
      <c r="G325" s="47"/>
      <c r="H325" s="47"/>
      <c r="I325" s="47"/>
      <c r="J325" s="47"/>
      <c r="K325" s="47"/>
      <c r="L325" s="47"/>
      <c r="M325" s="47"/>
      <c r="N325" s="55"/>
      <c r="O325" s="55"/>
      <c r="P325" s="55"/>
      <c r="Q325" s="56"/>
      <c r="R325" s="56"/>
      <c r="S325" s="56"/>
      <c r="T325" s="47"/>
      <c r="U325" s="47"/>
      <c r="V325" s="47"/>
      <c r="W325" s="47"/>
      <c r="X325" s="47"/>
      <c r="Y325" s="47"/>
      <c r="Z325" s="47"/>
    </row>
    <row r="326" spans="1:26" ht="22.5" customHeight="1">
      <c r="A326" s="47"/>
      <c r="B326" s="55"/>
      <c r="C326" s="55"/>
      <c r="D326" s="55"/>
      <c r="E326" s="55"/>
      <c r="F326" s="55"/>
      <c r="G326" s="47"/>
      <c r="H326" s="47"/>
      <c r="I326" s="47"/>
      <c r="J326" s="47"/>
      <c r="K326" s="47"/>
      <c r="L326" s="47"/>
      <c r="M326" s="47"/>
      <c r="N326" s="55"/>
      <c r="O326" s="55"/>
      <c r="P326" s="55"/>
      <c r="Q326" s="56"/>
      <c r="R326" s="56"/>
      <c r="S326" s="56"/>
      <c r="T326" s="47"/>
      <c r="U326" s="47"/>
      <c r="V326" s="47"/>
      <c r="W326" s="47"/>
      <c r="X326" s="47"/>
      <c r="Y326" s="47"/>
      <c r="Z326" s="47"/>
    </row>
    <row r="327" spans="1:26" ht="22.5" customHeight="1">
      <c r="A327" s="47"/>
      <c r="B327" s="55"/>
      <c r="C327" s="55"/>
      <c r="D327" s="55"/>
      <c r="E327" s="55"/>
      <c r="F327" s="55"/>
      <c r="G327" s="47"/>
      <c r="H327" s="47"/>
      <c r="I327" s="47"/>
      <c r="J327" s="47"/>
      <c r="K327" s="47"/>
      <c r="L327" s="47"/>
      <c r="M327" s="47"/>
      <c r="N327" s="55"/>
      <c r="O327" s="55"/>
      <c r="P327" s="55"/>
      <c r="Q327" s="56"/>
      <c r="R327" s="56"/>
      <c r="S327" s="56"/>
      <c r="T327" s="47"/>
      <c r="U327" s="47"/>
      <c r="V327" s="47"/>
      <c r="W327" s="47"/>
      <c r="X327" s="47"/>
      <c r="Y327" s="47"/>
      <c r="Z327" s="47"/>
    </row>
    <row r="328" spans="1:26" ht="22.5" customHeight="1">
      <c r="A328" s="47"/>
      <c r="B328" s="55"/>
      <c r="C328" s="55"/>
      <c r="D328" s="55"/>
      <c r="E328" s="55"/>
      <c r="F328" s="55"/>
      <c r="G328" s="47"/>
      <c r="H328" s="47"/>
      <c r="I328" s="47"/>
      <c r="J328" s="47"/>
      <c r="K328" s="47"/>
      <c r="L328" s="47"/>
      <c r="M328" s="47"/>
      <c r="N328" s="55"/>
      <c r="O328" s="55"/>
      <c r="P328" s="55"/>
      <c r="Q328" s="56"/>
      <c r="R328" s="56"/>
      <c r="S328" s="56"/>
      <c r="T328" s="47"/>
      <c r="U328" s="47"/>
      <c r="V328" s="47"/>
      <c r="W328" s="47"/>
      <c r="X328" s="47"/>
      <c r="Y328" s="47"/>
      <c r="Z328" s="47"/>
    </row>
    <row r="329" spans="1:26" ht="22.5" customHeight="1">
      <c r="A329" s="47"/>
      <c r="B329" s="55"/>
      <c r="C329" s="55"/>
      <c r="D329" s="55"/>
      <c r="E329" s="55"/>
      <c r="F329" s="55"/>
      <c r="G329" s="47"/>
      <c r="H329" s="47"/>
      <c r="I329" s="47"/>
      <c r="J329" s="47"/>
      <c r="K329" s="47"/>
      <c r="L329" s="47"/>
      <c r="M329" s="47"/>
      <c r="N329" s="55"/>
      <c r="O329" s="55"/>
      <c r="P329" s="55"/>
      <c r="Q329" s="56"/>
      <c r="R329" s="56"/>
      <c r="S329" s="56"/>
      <c r="T329" s="47"/>
      <c r="U329" s="47"/>
      <c r="V329" s="47"/>
      <c r="W329" s="47"/>
      <c r="X329" s="47"/>
      <c r="Y329" s="47"/>
      <c r="Z329" s="47"/>
    </row>
    <row r="330" spans="1:26" ht="22.5" customHeight="1">
      <c r="A330" s="47"/>
      <c r="B330" s="55"/>
      <c r="C330" s="55"/>
      <c r="D330" s="55"/>
      <c r="E330" s="55"/>
      <c r="F330" s="55"/>
      <c r="G330" s="47"/>
      <c r="H330" s="47"/>
      <c r="I330" s="47"/>
      <c r="J330" s="47"/>
      <c r="K330" s="47"/>
      <c r="L330" s="47"/>
      <c r="M330" s="47"/>
      <c r="N330" s="55"/>
      <c r="O330" s="55"/>
      <c r="P330" s="55"/>
      <c r="Q330" s="56"/>
      <c r="R330" s="56"/>
      <c r="S330" s="56"/>
      <c r="T330" s="47"/>
      <c r="U330" s="47"/>
      <c r="V330" s="47"/>
      <c r="W330" s="47"/>
      <c r="X330" s="47"/>
      <c r="Y330" s="47"/>
      <c r="Z330" s="47"/>
    </row>
    <row r="331" spans="1:26" ht="22.5" customHeight="1">
      <c r="A331" s="47"/>
      <c r="B331" s="55"/>
      <c r="C331" s="55"/>
      <c r="D331" s="55"/>
      <c r="E331" s="55"/>
      <c r="F331" s="55"/>
      <c r="G331" s="47"/>
      <c r="H331" s="47"/>
      <c r="I331" s="47"/>
      <c r="J331" s="47"/>
      <c r="K331" s="47"/>
      <c r="L331" s="47"/>
      <c r="M331" s="47"/>
      <c r="N331" s="55"/>
      <c r="O331" s="55"/>
      <c r="P331" s="55"/>
      <c r="Q331" s="56"/>
      <c r="R331" s="56"/>
      <c r="S331" s="56"/>
      <c r="T331" s="47"/>
      <c r="U331" s="47"/>
      <c r="V331" s="47"/>
      <c r="W331" s="47"/>
      <c r="X331" s="47"/>
      <c r="Y331" s="47"/>
      <c r="Z331" s="47"/>
    </row>
    <row r="332" spans="1:26" ht="22.5" customHeight="1">
      <c r="A332" s="47"/>
      <c r="B332" s="55"/>
      <c r="C332" s="55"/>
      <c r="D332" s="55"/>
      <c r="E332" s="55"/>
      <c r="F332" s="55"/>
      <c r="G332" s="47"/>
      <c r="H332" s="47"/>
      <c r="I332" s="47"/>
      <c r="J332" s="47"/>
      <c r="K332" s="47"/>
      <c r="L332" s="47"/>
      <c r="M332" s="47"/>
      <c r="N332" s="55"/>
      <c r="O332" s="55"/>
      <c r="P332" s="55"/>
      <c r="Q332" s="56"/>
      <c r="R332" s="56"/>
      <c r="S332" s="56"/>
      <c r="T332" s="47"/>
      <c r="U332" s="47"/>
      <c r="V332" s="47"/>
      <c r="W332" s="47"/>
      <c r="X332" s="47"/>
      <c r="Y332" s="47"/>
      <c r="Z332" s="47"/>
    </row>
    <row r="333" spans="1:26" ht="22.5" customHeight="1">
      <c r="A333" s="47"/>
      <c r="B333" s="55"/>
      <c r="C333" s="55"/>
      <c r="D333" s="55"/>
      <c r="E333" s="55"/>
      <c r="F333" s="55"/>
      <c r="G333" s="47"/>
      <c r="H333" s="47"/>
      <c r="I333" s="47"/>
      <c r="J333" s="47"/>
      <c r="K333" s="47"/>
      <c r="L333" s="47"/>
      <c r="M333" s="47"/>
      <c r="N333" s="55"/>
      <c r="O333" s="55"/>
      <c r="P333" s="55"/>
      <c r="Q333" s="56"/>
      <c r="R333" s="56"/>
      <c r="S333" s="56"/>
      <c r="T333" s="47"/>
      <c r="U333" s="47"/>
      <c r="V333" s="47"/>
      <c r="W333" s="47"/>
      <c r="X333" s="47"/>
      <c r="Y333" s="47"/>
      <c r="Z333" s="47"/>
    </row>
    <row r="334" spans="1:26" ht="22.5" customHeight="1">
      <c r="A334" s="47"/>
      <c r="B334" s="55"/>
      <c r="C334" s="55"/>
      <c r="D334" s="55"/>
      <c r="E334" s="55"/>
      <c r="F334" s="55"/>
      <c r="G334" s="47"/>
      <c r="H334" s="47"/>
      <c r="I334" s="47"/>
      <c r="J334" s="47"/>
      <c r="K334" s="47"/>
      <c r="L334" s="47"/>
      <c r="M334" s="47"/>
      <c r="N334" s="55"/>
      <c r="O334" s="55"/>
      <c r="P334" s="55"/>
      <c r="Q334" s="56"/>
      <c r="R334" s="56"/>
      <c r="S334" s="56"/>
      <c r="T334" s="47"/>
      <c r="U334" s="47"/>
      <c r="V334" s="47"/>
      <c r="W334" s="47"/>
      <c r="X334" s="47"/>
      <c r="Y334" s="47"/>
      <c r="Z334" s="47"/>
    </row>
    <row r="335" spans="1:26" ht="22.5" customHeight="1">
      <c r="A335" s="47"/>
      <c r="B335" s="55"/>
      <c r="C335" s="55"/>
      <c r="D335" s="55"/>
      <c r="E335" s="55"/>
      <c r="F335" s="55"/>
      <c r="G335" s="47"/>
      <c r="H335" s="47"/>
      <c r="I335" s="47"/>
      <c r="J335" s="47"/>
      <c r="K335" s="47"/>
      <c r="L335" s="47"/>
      <c r="M335" s="47"/>
      <c r="N335" s="55"/>
      <c r="O335" s="55"/>
      <c r="P335" s="55"/>
      <c r="Q335" s="56"/>
      <c r="R335" s="56"/>
      <c r="S335" s="56"/>
      <c r="T335" s="47"/>
      <c r="U335" s="47"/>
      <c r="V335" s="47"/>
      <c r="W335" s="47"/>
      <c r="X335" s="47"/>
      <c r="Y335" s="47"/>
      <c r="Z335" s="47"/>
    </row>
    <row r="336" spans="1:26" ht="22.5" customHeight="1">
      <c r="A336" s="47"/>
      <c r="B336" s="55"/>
      <c r="C336" s="55"/>
      <c r="D336" s="55"/>
      <c r="E336" s="55"/>
      <c r="F336" s="55"/>
      <c r="G336" s="47"/>
      <c r="H336" s="47"/>
      <c r="I336" s="47"/>
      <c r="J336" s="47"/>
      <c r="K336" s="47"/>
      <c r="L336" s="47"/>
      <c r="M336" s="47"/>
      <c r="N336" s="55"/>
      <c r="O336" s="55"/>
      <c r="P336" s="55"/>
      <c r="Q336" s="56"/>
      <c r="R336" s="56"/>
      <c r="S336" s="56"/>
      <c r="T336" s="47"/>
      <c r="U336" s="47"/>
      <c r="V336" s="47"/>
      <c r="W336" s="47"/>
      <c r="X336" s="47"/>
      <c r="Y336" s="47"/>
      <c r="Z336" s="47"/>
    </row>
    <row r="337" spans="1:26" ht="22.5" customHeight="1">
      <c r="A337" s="47"/>
      <c r="B337" s="55"/>
      <c r="C337" s="55"/>
      <c r="D337" s="55"/>
      <c r="E337" s="55"/>
      <c r="F337" s="55"/>
      <c r="G337" s="47"/>
      <c r="H337" s="47"/>
      <c r="I337" s="47"/>
      <c r="J337" s="47"/>
      <c r="K337" s="47"/>
      <c r="L337" s="47"/>
      <c r="M337" s="47"/>
      <c r="N337" s="55"/>
      <c r="O337" s="55"/>
      <c r="P337" s="55"/>
      <c r="Q337" s="56"/>
      <c r="R337" s="56"/>
      <c r="S337" s="56"/>
      <c r="T337" s="47"/>
      <c r="U337" s="47"/>
      <c r="V337" s="47"/>
      <c r="W337" s="47"/>
      <c r="X337" s="47"/>
      <c r="Y337" s="47"/>
      <c r="Z337" s="47"/>
    </row>
    <row r="338" spans="1:26" ht="22.5" customHeight="1">
      <c r="A338" s="47"/>
      <c r="B338" s="55"/>
      <c r="C338" s="55"/>
      <c r="D338" s="55"/>
      <c r="E338" s="55"/>
      <c r="F338" s="55"/>
      <c r="G338" s="47"/>
      <c r="H338" s="47"/>
      <c r="I338" s="47"/>
      <c r="J338" s="47"/>
      <c r="K338" s="47"/>
      <c r="L338" s="47"/>
      <c r="M338" s="47"/>
      <c r="N338" s="55"/>
      <c r="O338" s="55"/>
      <c r="P338" s="55"/>
      <c r="Q338" s="56"/>
      <c r="R338" s="56"/>
      <c r="S338" s="56"/>
      <c r="T338" s="47"/>
      <c r="U338" s="47"/>
      <c r="V338" s="47"/>
      <c r="W338" s="47"/>
      <c r="X338" s="47"/>
      <c r="Y338" s="47"/>
      <c r="Z338" s="47"/>
    </row>
    <row r="339" spans="1:26" ht="22.5" customHeight="1">
      <c r="A339" s="47"/>
      <c r="B339" s="55"/>
      <c r="C339" s="55"/>
      <c r="D339" s="55"/>
      <c r="E339" s="55"/>
      <c r="F339" s="55"/>
      <c r="G339" s="47"/>
      <c r="H339" s="47"/>
      <c r="I339" s="47"/>
      <c r="J339" s="47"/>
      <c r="K339" s="47"/>
      <c r="L339" s="47"/>
      <c r="M339" s="47"/>
      <c r="N339" s="55"/>
      <c r="O339" s="55"/>
      <c r="P339" s="55"/>
      <c r="Q339" s="56"/>
      <c r="R339" s="56"/>
      <c r="S339" s="56"/>
      <c r="T339" s="47"/>
      <c r="U339" s="47"/>
      <c r="V339" s="47"/>
      <c r="W339" s="47"/>
      <c r="X339" s="47"/>
      <c r="Y339" s="47"/>
      <c r="Z339" s="47"/>
    </row>
    <row r="340" spans="1:26" ht="22.5" customHeight="1">
      <c r="A340" s="47"/>
      <c r="B340" s="55"/>
      <c r="C340" s="55"/>
      <c r="D340" s="55"/>
      <c r="E340" s="55"/>
      <c r="F340" s="55"/>
      <c r="G340" s="47"/>
      <c r="H340" s="47"/>
      <c r="I340" s="47"/>
      <c r="J340" s="47"/>
      <c r="K340" s="47"/>
      <c r="L340" s="47"/>
      <c r="M340" s="47"/>
      <c r="N340" s="55"/>
      <c r="O340" s="55"/>
      <c r="P340" s="55"/>
      <c r="Q340" s="56"/>
      <c r="R340" s="56"/>
      <c r="S340" s="56"/>
      <c r="T340" s="47"/>
      <c r="U340" s="47"/>
      <c r="V340" s="47"/>
      <c r="W340" s="47"/>
      <c r="X340" s="47"/>
      <c r="Y340" s="47"/>
      <c r="Z340" s="47"/>
    </row>
    <row r="341" spans="1:26" ht="22.5" customHeight="1">
      <c r="A341" s="47"/>
      <c r="B341" s="55"/>
      <c r="C341" s="55"/>
      <c r="D341" s="55"/>
      <c r="E341" s="55"/>
      <c r="F341" s="55"/>
      <c r="G341" s="47"/>
      <c r="H341" s="47"/>
      <c r="I341" s="47"/>
      <c r="J341" s="47"/>
      <c r="K341" s="47"/>
      <c r="L341" s="47"/>
      <c r="M341" s="47"/>
      <c r="N341" s="55"/>
      <c r="O341" s="55"/>
      <c r="P341" s="55"/>
      <c r="Q341" s="56"/>
      <c r="R341" s="56"/>
      <c r="S341" s="56"/>
      <c r="T341" s="47"/>
      <c r="U341" s="47"/>
      <c r="V341" s="47"/>
      <c r="W341" s="47"/>
      <c r="X341" s="47"/>
      <c r="Y341" s="47"/>
      <c r="Z341" s="47"/>
    </row>
    <row r="342" spans="1:26" ht="22.5" customHeight="1">
      <c r="A342" s="47"/>
      <c r="B342" s="55"/>
      <c r="C342" s="55"/>
      <c r="D342" s="55"/>
      <c r="E342" s="55"/>
      <c r="F342" s="55"/>
      <c r="G342" s="47"/>
      <c r="H342" s="47"/>
      <c r="I342" s="47"/>
      <c r="J342" s="47"/>
      <c r="K342" s="47"/>
      <c r="L342" s="47"/>
      <c r="M342" s="47"/>
      <c r="N342" s="55"/>
      <c r="O342" s="55"/>
      <c r="P342" s="55"/>
      <c r="Q342" s="56"/>
      <c r="R342" s="56"/>
      <c r="S342" s="56"/>
      <c r="T342" s="47"/>
      <c r="U342" s="47"/>
      <c r="V342" s="47"/>
      <c r="W342" s="47"/>
      <c r="X342" s="47"/>
      <c r="Y342" s="47"/>
      <c r="Z342" s="47"/>
    </row>
    <row r="343" spans="1:26" ht="22.5" customHeight="1">
      <c r="A343" s="47"/>
      <c r="B343" s="55"/>
      <c r="C343" s="55"/>
      <c r="D343" s="55"/>
      <c r="E343" s="55"/>
      <c r="F343" s="55"/>
      <c r="G343" s="47"/>
      <c r="H343" s="47"/>
      <c r="I343" s="47"/>
      <c r="J343" s="47"/>
      <c r="K343" s="47"/>
      <c r="L343" s="47"/>
      <c r="M343" s="47"/>
      <c r="N343" s="55"/>
      <c r="O343" s="55"/>
      <c r="P343" s="55"/>
      <c r="Q343" s="56"/>
      <c r="R343" s="56"/>
      <c r="S343" s="56"/>
      <c r="T343" s="47"/>
      <c r="U343" s="47"/>
      <c r="V343" s="47"/>
      <c r="W343" s="47"/>
      <c r="X343" s="47"/>
      <c r="Y343" s="47"/>
      <c r="Z343" s="47"/>
    </row>
    <row r="344" spans="1:26" ht="22.5" customHeight="1">
      <c r="A344" s="47"/>
      <c r="B344" s="55"/>
      <c r="C344" s="55"/>
      <c r="D344" s="55"/>
      <c r="E344" s="55"/>
      <c r="F344" s="55"/>
      <c r="G344" s="47"/>
      <c r="H344" s="47"/>
      <c r="I344" s="47"/>
      <c r="J344" s="47"/>
      <c r="K344" s="47"/>
      <c r="L344" s="47"/>
      <c r="M344" s="47"/>
      <c r="N344" s="55"/>
      <c r="O344" s="55"/>
      <c r="P344" s="55"/>
      <c r="Q344" s="56"/>
      <c r="R344" s="56"/>
      <c r="S344" s="56"/>
      <c r="T344" s="47"/>
      <c r="U344" s="47"/>
      <c r="V344" s="47"/>
      <c r="W344" s="47"/>
      <c r="X344" s="47"/>
      <c r="Y344" s="47"/>
      <c r="Z344" s="47"/>
    </row>
    <row r="345" spans="1:26" ht="22.5" customHeight="1">
      <c r="A345" s="47"/>
      <c r="B345" s="55"/>
      <c r="C345" s="55"/>
      <c r="D345" s="55"/>
      <c r="E345" s="55"/>
      <c r="F345" s="55"/>
      <c r="G345" s="47"/>
      <c r="H345" s="47"/>
      <c r="I345" s="47"/>
      <c r="J345" s="47"/>
      <c r="K345" s="47"/>
      <c r="L345" s="47"/>
      <c r="M345" s="47"/>
      <c r="N345" s="55"/>
      <c r="O345" s="55"/>
      <c r="P345" s="55"/>
      <c r="Q345" s="56"/>
      <c r="R345" s="56"/>
      <c r="S345" s="56"/>
      <c r="T345" s="47"/>
      <c r="U345" s="47"/>
      <c r="V345" s="47"/>
      <c r="W345" s="47"/>
      <c r="X345" s="47"/>
      <c r="Y345" s="47"/>
      <c r="Z345" s="47"/>
    </row>
    <row r="346" spans="1:26" ht="22.5" customHeight="1">
      <c r="A346" s="47"/>
      <c r="B346" s="55"/>
      <c r="C346" s="55"/>
      <c r="D346" s="55"/>
      <c r="E346" s="55"/>
      <c r="F346" s="55"/>
      <c r="G346" s="47"/>
      <c r="H346" s="47"/>
      <c r="I346" s="47"/>
      <c r="J346" s="47"/>
      <c r="K346" s="47"/>
      <c r="L346" s="47"/>
      <c r="M346" s="47"/>
      <c r="N346" s="55"/>
      <c r="O346" s="55"/>
      <c r="P346" s="55"/>
      <c r="Q346" s="56"/>
      <c r="R346" s="56"/>
      <c r="S346" s="56"/>
      <c r="T346" s="47"/>
      <c r="U346" s="47"/>
      <c r="V346" s="47"/>
      <c r="W346" s="47"/>
      <c r="X346" s="47"/>
      <c r="Y346" s="47"/>
      <c r="Z346" s="47"/>
    </row>
    <row r="347" spans="1:26" ht="22.5" customHeight="1">
      <c r="A347" s="47"/>
      <c r="B347" s="55"/>
      <c r="C347" s="55"/>
      <c r="D347" s="55"/>
      <c r="E347" s="55"/>
      <c r="F347" s="55"/>
      <c r="G347" s="47"/>
      <c r="H347" s="47"/>
      <c r="I347" s="47"/>
      <c r="J347" s="47"/>
      <c r="K347" s="47"/>
      <c r="L347" s="47"/>
      <c r="M347" s="47"/>
      <c r="N347" s="55"/>
      <c r="O347" s="55"/>
      <c r="P347" s="55"/>
      <c r="Q347" s="56"/>
      <c r="R347" s="56"/>
      <c r="S347" s="56"/>
      <c r="T347" s="47"/>
      <c r="U347" s="47"/>
      <c r="V347" s="47"/>
      <c r="W347" s="47"/>
      <c r="X347" s="47"/>
      <c r="Y347" s="47"/>
      <c r="Z347" s="47"/>
    </row>
    <row r="348" spans="1:26" ht="22.5" customHeight="1">
      <c r="A348" s="47"/>
      <c r="B348" s="55"/>
      <c r="C348" s="55"/>
      <c r="D348" s="55"/>
      <c r="E348" s="55"/>
      <c r="F348" s="55"/>
      <c r="G348" s="47"/>
      <c r="H348" s="47"/>
      <c r="I348" s="47"/>
      <c r="J348" s="47"/>
      <c r="K348" s="47"/>
      <c r="L348" s="47"/>
      <c r="M348" s="47"/>
      <c r="N348" s="55"/>
      <c r="O348" s="55"/>
      <c r="P348" s="55"/>
      <c r="Q348" s="56"/>
      <c r="R348" s="56"/>
      <c r="S348" s="56"/>
      <c r="T348" s="47"/>
      <c r="U348" s="47"/>
      <c r="V348" s="47"/>
      <c r="W348" s="47"/>
      <c r="X348" s="47"/>
      <c r="Y348" s="47"/>
      <c r="Z348" s="47"/>
    </row>
    <row r="349" spans="1:26" ht="22.5" customHeight="1">
      <c r="A349" s="47"/>
      <c r="B349" s="55"/>
      <c r="C349" s="55"/>
      <c r="D349" s="55"/>
      <c r="E349" s="55"/>
      <c r="F349" s="55"/>
      <c r="G349" s="47"/>
      <c r="H349" s="47"/>
      <c r="I349" s="47"/>
      <c r="J349" s="47"/>
      <c r="K349" s="47"/>
      <c r="L349" s="47"/>
      <c r="M349" s="47"/>
      <c r="N349" s="55"/>
      <c r="O349" s="55"/>
      <c r="P349" s="55"/>
      <c r="Q349" s="56"/>
      <c r="R349" s="56"/>
      <c r="S349" s="56"/>
      <c r="T349" s="47"/>
      <c r="U349" s="47"/>
      <c r="V349" s="47"/>
      <c r="W349" s="47"/>
      <c r="X349" s="47"/>
      <c r="Y349" s="47"/>
      <c r="Z349" s="47"/>
    </row>
    <row r="350" spans="1:26" ht="22.5" customHeight="1">
      <c r="A350" s="47"/>
      <c r="B350" s="55"/>
      <c r="C350" s="55"/>
      <c r="D350" s="55"/>
      <c r="E350" s="55"/>
      <c r="F350" s="55"/>
      <c r="G350" s="47"/>
      <c r="H350" s="47"/>
      <c r="I350" s="47"/>
      <c r="J350" s="47"/>
      <c r="K350" s="47"/>
      <c r="L350" s="47"/>
      <c r="M350" s="47"/>
      <c r="N350" s="55"/>
      <c r="O350" s="55"/>
      <c r="P350" s="55"/>
      <c r="Q350" s="56"/>
      <c r="R350" s="56"/>
      <c r="S350" s="56"/>
      <c r="T350" s="47"/>
      <c r="U350" s="47"/>
      <c r="V350" s="47"/>
      <c r="W350" s="47"/>
      <c r="X350" s="47"/>
      <c r="Y350" s="47"/>
      <c r="Z350" s="47"/>
    </row>
    <row r="351" spans="1:26" ht="22.5" customHeight="1">
      <c r="A351" s="47"/>
      <c r="B351" s="55"/>
      <c r="C351" s="55"/>
      <c r="D351" s="55"/>
      <c r="E351" s="55"/>
      <c r="F351" s="55"/>
      <c r="G351" s="47"/>
      <c r="H351" s="47"/>
      <c r="I351" s="47"/>
      <c r="J351" s="47"/>
      <c r="K351" s="47"/>
      <c r="L351" s="47"/>
      <c r="M351" s="47"/>
      <c r="N351" s="55"/>
      <c r="O351" s="55"/>
      <c r="P351" s="55"/>
      <c r="Q351" s="56"/>
      <c r="R351" s="56"/>
      <c r="S351" s="56"/>
      <c r="T351" s="47"/>
      <c r="U351" s="47"/>
      <c r="V351" s="47"/>
      <c r="W351" s="47"/>
      <c r="X351" s="47"/>
      <c r="Y351" s="47"/>
      <c r="Z351" s="47"/>
    </row>
    <row r="352" spans="1:26" ht="22.5" customHeight="1">
      <c r="A352" s="47"/>
      <c r="B352" s="55"/>
      <c r="C352" s="55"/>
      <c r="D352" s="55"/>
      <c r="E352" s="55"/>
      <c r="F352" s="55"/>
      <c r="G352" s="47"/>
      <c r="H352" s="47"/>
      <c r="I352" s="47"/>
      <c r="J352" s="47"/>
      <c r="K352" s="47"/>
      <c r="L352" s="47"/>
      <c r="M352" s="47"/>
      <c r="N352" s="55"/>
      <c r="O352" s="55"/>
      <c r="P352" s="55"/>
      <c r="Q352" s="56"/>
      <c r="R352" s="56"/>
      <c r="S352" s="56"/>
      <c r="T352" s="47"/>
      <c r="U352" s="47"/>
      <c r="V352" s="47"/>
      <c r="W352" s="47"/>
      <c r="X352" s="47"/>
      <c r="Y352" s="47"/>
      <c r="Z352" s="47"/>
    </row>
    <row r="353" spans="1:26" ht="22.5" customHeight="1">
      <c r="A353" s="47"/>
      <c r="B353" s="55"/>
      <c r="C353" s="55"/>
      <c r="D353" s="55"/>
      <c r="E353" s="55"/>
      <c r="F353" s="55"/>
      <c r="G353" s="47"/>
      <c r="H353" s="47"/>
      <c r="I353" s="47"/>
      <c r="J353" s="47"/>
      <c r="K353" s="47"/>
      <c r="L353" s="47"/>
      <c r="M353" s="47"/>
      <c r="N353" s="55"/>
      <c r="O353" s="55"/>
      <c r="P353" s="55"/>
      <c r="Q353" s="56"/>
      <c r="R353" s="56"/>
      <c r="S353" s="56"/>
      <c r="T353" s="47"/>
      <c r="U353" s="47"/>
      <c r="V353" s="47"/>
      <c r="W353" s="47"/>
      <c r="X353" s="47"/>
      <c r="Y353" s="47"/>
      <c r="Z353" s="47"/>
    </row>
    <row r="354" spans="1:26" ht="22.5" customHeight="1">
      <c r="A354" s="47"/>
      <c r="B354" s="55"/>
      <c r="C354" s="55"/>
      <c r="D354" s="55"/>
      <c r="E354" s="55"/>
      <c r="F354" s="55"/>
      <c r="G354" s="47"/>
      <c r="H354" s="47"/>
      <c r="I354" s="47"/>
      <c r="J354" s="47"/>
      <c r="K354" s="47"/>
      <c r="L354" s="47"/>
      <c r="M354" s="47"/>
      <c r="N354" s="55"/>
      <c r="O354" s="55"/>
      <c r="P354" s="55"/>
      <c r="Q354" s="56"/>
      <c r="R354" s="56"/>
      <c r="S354" s="56"/>
      <c r="T354" s="47"/>
      <c r="U354" s="47"/>
      <c r="V354" s="47"/>
      <c r="W354" s="47"/>
      <c r="X354" s="47"/>
      <c r="Y354" s="47"/>
      <c r="Z354" s="47"/>
    </row>
    <row r="355" spans="1:26" ht="22.5" customHeight="1">
      <c r="A355" s="47"/>
      <c r="B355" s="55"/>
      <c r="C355" s="55"/>
      <c r="D355" s="55"/>
      <c r="E355" s="55"/>
      <c r="F355" s="55"/>
      <c r="G355" s="47"/>
      <c r="H355" s="47"/>
      <c r="I355" s="47"/>
      <c r="J355" s="47"/>
      <c r="K355" s="47"/>
      <c r="L355" s="47"/>
      <c r="M355" s="47"/>
      <c r="N355" s="55"/>
      <c r="O355" s="55"/>
      <c r="P355" s="55"/>
      <c r="Q355" s="56"/>
      <c r="R355" s="56"/>
      <c r="S355" s="56"/>
      <c r="T355" s="47"/>
      <c r="U355" s="47"/>
      <c r="V355" s="47"/>
      <c r="W355" s="47"/>
      <c r="X355" s="47"/>
      <c r="Y355" s="47"/>
      <c r="Z355" s="47"/>
    </row>
    <row r="356" spans="1:26" ht="22.5" customHeight="1">
      <c r="A356" s="47"/>
      <c r="B356" s="55"/>
      <c r="C356" s="55"/>
      <c r="D356" s="55"/>
      <c r="E356" s="55"/>
      <c r="F356" s="55"/>
      <c r="G356" s="47"/>
      <c r="H356" s="47"/>
      <c r="I356" s="47"/>
      <c r="J356" s="47"/>
      <c r="K356" s="47"/>
      <c r="L356" s="47"/>
      <c r="M356" s="47"/>
      <c r="N356" s="55"/>
      <c r="O356" s="55"/>
      <c r="P356" s="55"/>
      <c r="Q356" s="56"/>
      <c r="R356" s="56"/>
      <c r="S356" s="56"/>
      <c r="T356" s="47"/>
      <c r="U356" s="47"/>
      <c r="V356" s="47"/>
      <c r="W356" s="47"/>
      <c r="X356" s="47"/>
      <c r="Y356" s="47"/>
      <c r="Z356" s="47"/>
    </row>
    <row r="357" spans="1:26" ht="22.5" customHeight="1">
      <c r="A357" s="47"/>
      <c r="B357" s="55"/>
      <c r="C357" s="55"/>
      <c r="D357" s="55"/>
      <c r="E357" s="55"/>
      <c r="F357" s="55"/>
      <c r="G357" s="47"/>
      <c r="H357" s="47"/>
      <c r="I357" s="47"/>
      <c r="J357" s="47"/>
      <c r="K357" s="47"/>
      <c r="L357" s="47"/>
      <c r="M357" s="47"/>
      <c r="N357" s="55"/>
      <c r="O357" s="55"/>
      <c r="P357" s="55"/>
      <c r="Q357" s="56"/>
      <c r="R357" s="56"/>
      <c r="S357" s="56"/>
      <c r="T357" s="47"/>
      <c r="U357" s="47"/>
      <c r="V357" s="47"/>
      <c r="W357" s="47"/>
      <c r="X357" s="47"/>
      <c r="Y357" s="47"/>
      <c r="Z357" s="47"/>
    </row>
    <row r="358" spans="1:26" ht="22.5" customHeight="1">
      <c r="A358" s="47"/>
      <c r="B358" s="55"/>
      <c r="C358" s="55"/>
      <c r="D358" s="55"/>
      <c r="E358" s="55"/>
      <c r="F358" s="55"/>
      <c r="G358" s="47"/>
      <c r="H358" s="47"/>
      <c r="I358" s="47"/>
      <c r="J358" s="47"/>
      <c r="K358" s="47"/>
      <c r="L358" s="47"/>
      <c r="M358" s="47"/>
      <c r="N358" s="55"/>
      <c r="O358" s="55"/>
      <c r="P358" s="55"/>
      <c r="Q358" s="56"/>
      <c r="R358" s="56"/>
      <c r="S358" s="56"/>
      <c r="T358" s="47"/>
      <c r="U358" s="47"/>
      <c r="V358" s="47"/>
      <c r="W358" s="47"/>
      <c r="X358" s="47"/>
      <c r="Y358" s="47"/>
      <c r="Z358" s="47"/>
    </row>
    <row r="359" spans="1:26" ht="22.5" customHeight="1">
      <c r="A359" s="47"/>
      <c r="B359" s="55"/>
      <c r="C359" s="55"/>
      <c r="D359" s="55"/>
      <c r="E359" s="55"/>
      <c r="F359" s="55"/>
      <c r="G359" s="47"/>
      <c r="H359" s="47"/>
      <c r="I359" s="47"/>
      <c r="J359" s="47"/>
      <c r="K359" s="47"/>
      <c r="L359" s="47"/>
      <c r="M359" s="47"/>
      <c r="N359" s="55"/>
      <c r="O359" s="55"/>
      <c r="P359" s="55"/>
      <c r="Q359" s="56"/>
      <c r="R359" s="56"/>
      <c r="S359" s="56"/>
      <c r="T359" s="47"/>
      <c r="U359" s="47"/>
      <c r="V359" s="47"/>
      <c r="W359" s="47"/>
      <c r="X359" s="47"/>
      <c r="Y359" s="47"/>
      <c r="Z359" s="47"/>
    </row>
    <row r="360" spans="1:26" ht="22.5" customHeight="1">
      <c r="A360" s="47"/>
      <c r="B360" s="55"/>
      <c r="C360" s="55"/>
      <c r="D360" s="55"/>
      <c r="E360" s="55"/>
      <c r="F360" s="55"/>
      <c r="G360" s="47"/>
      <c r="H360" s="47"/>
      <c r="I360" s="47"/>
      <c r="J360" s="47"/>
      <c r="K360" s="47"/>
      <c r="L360" s="47"/>
      <c r="M360" s="47"/>
      <c r="N360" s="55"/>
      <c r="O360" s="55"/>
      <c r="P360" s="55"/>
      <c r="Q360" s="56"/>
      <c r="R360" s="56"/>
      <c r="S360" s="56"/>
      <c r="T360" s="47"/>
      <c r="U360" s="47"/>
      <c r="V360" s="47"/>
      <c r="W360" s="47"/>
      <c r="X360" s="47"/>
      <c r="Y360" s="47"/>
      <c r="Z360" s="47"/>
    </row>
    <row r="361" spans="1:26" ht="22.5" customHeight="1">
      <c r="A361" s="47"/>
      <c r="B361" s="55"/>
      <c r="C361" s="55"/>
      <c r="D361" s="55"/>
      <c r="E361" s="55"/>
      <c r="F361" s="55"/>
      <c r="G361" s="47"/>
      <c r="H361" s="47"/>
      <c r="I361" s="47"/>
      <c r="J361" s="47"/>
      <c r="K361" s="47"/>
      <c r="L361" s="47"/>
      <c r="M361" s="47"/>
      <c r="N361" s="55"/>
      <c r="O361" s="55"/>
      <c r="P361" s="55"/>
      <c r="Q361" s="56"/>
      <c r="R361" s="56"/>
      <c r="S361" s="56"/>
      <c r="T361" s="47"/>
      <c r="U361" s="47"/>
      <c r="V361" s="47"/>
      <c r="W361" s="47"/>
      <c r="X361" s="47"/>
      <c r="Y361" s="47"/>
      <c r="Z361" s="47"/>
    </row>
    <row r="362" spans="1:26" ht="22.5" customHeight="1">
      <c r="A362" s="47"/>
      <c r="B362" s="55"/>
      <c r="C362" s="55"/>
      <c r="D362" s="55"/>
      <c r="E362" s="55"/>
      <c r="F362" s="55"/>
      <c r="G362" s="47"/>
      <c r="H362" s="47"/>
      <c r="I362" s="47"/>
      <c r="J362" s="47"/>
      <c r="K362" s="47"/>
      <c r="L362" s="47"/>
      <c r="M362" s="47"/>
      <c r="N362" s="55"/>
      <c r="O362" s="55"/>
      <c r="P362" s="55"/>
      <c r="Q362" s="56"/>
      <c r="R362" s="56"/>
      <c r="S362" s="56"/>
      <c r="T362" s="47"/>
      <c r="U362" s="47"/>
      <c r="V362" s="47"/>
      <c r="W362" s="47"/>
      <c r="X362" s="47"/>
      <c r="Y362" s="47"/>
      <c r="Z362" s="47"/>
    </row>
    <row r="363" spans="1:26" ht="22.5" customHeight="1">
      <c r="A363" s="47"/>
      <c r="B363" s="55"/>
      <c r="C363" s="55"/>
      <c r="D363" s="55"/>
      <c r="E363" s="55"/>
      <c r="F363" s="55"/>
      <c r="G363" s="47"/>
      <c r="H363" s="47"/>
      <c r="I363" s="47"/>
      <c r="J363" s="47"/>
      <c r="K363" s="47"/>
      <c r="L363" s="47"/>
      <c r="M363" s="47"/>
      <c r="N363" s="55"/>
      <c r="O363" s="55"/>
      <c r="P363" s="55"/>
      <c r="Q363" s="56"/>
      <c r="R363" s="56"/>
      <c r="S363" s="56"/>
      <c r="T363" s="47"/>
      <c r="U363" s="47"/>
      <c r="V363" s="47"/>
      <c r="W363" s="47"/>
      <c r="X363" s="47"/>
      <c r="Y363" s="47"/>
      <c r="Z363" s="47"/>
    </row>
    <row r="364" spans="1:26" ht="22.5" customHeight="1">
      <c r="A364" s="47"/>
      <c r="B364" s="55"/>
      <c r="C364" s="55"/>
      <c r="D364" s="55"/>
      <c r="E364" s="55"/>
      <c r="F364" s="55"/>
      <c r="G364" s="47"/>
      <c r="H364" s="47"/>
      <c r="I364" s="47"/>
      <c r="J364" s="47"/>
      <c r="K364" s="47"/>
      <c r="L364" s="47"/>
      <c r="M364" s="47"/>
      <c r="N364" s="55"/>
      <c r="O364" s="55"/>
      <c r="P364" s="55"/>
      <c r="Q364" s="56"/>
      <c r="R364" s="56"/>
      <c r="S364" s="56"/>
      <c r="T364" s="47"/>
      <c r="U364" s="47"/>
      <c r="V364" s="47"/>
      <c r="W364" s="47"/>
      <c r="X364" s="47"/>
      <c r="Y364" s="47"/>
      <c r="Z364" s="47"/>
    </row>
    <row r="365" spans="1:26" ht="22.5" customHeight="1">
      <c r="A365" s="47"/>
      <c r="B365" s="55"/>
      <c r="C365" s="55"/>
      <c r="D365" s="55"/>
      <c r="E365" s="55"/>
      <c r="F365" s="55"/>
      <c r="G365" s="47"/>
      <c r="H365" s="47"/>
      <c r="I365" s="47"/>
      <c r="J365" s="47"/>
      <c r="K365" s="47"/>
      <c r="L365" s="47"/>
      <c r="M365" s="47"/>
      <c r="N365" s="55"/>
      <c r="O365" s="55"/>
      <c r="P365" s="55"/>
      <c r="Q365" s="56"/>
      <c r="R365" s="56"/>
      <c r="S365" s="56"/>
      <c r="T365" s="47"/>
      <c r="U365" s="47"/>
      <c r="V365" s="47"/>
      <c r="W365" s="47"/>
      <c r="X365" s="47"/>
      <c r="Y365" s="47"/>
      <c r="Z365" s="47"/>
    </row>
    <row r="366" spans="1:26" ht="22.5" customHeight="1">
      <c r="A366" s="47"/>
      <c r="B366" s="55"/>
      <c r="C366" s="55"/>
      <c r="D366" s="55"/>
      <c r="E366" s="55"/>
      <c r="F366" s="55"/>
      <c r="G366" s="47"/>
      <c r="H366" s="47"/>
      <c r="I366" s="47"/>
      <c r="J366" s="47"/>
      <c r="K366" s="47"/>
      <c r="L366" s="47"/>
      <c r="M366" s="47"/>
      <c r="N366" s="55"/>
      <c r="O366" s="55"/>
      <c r="P366" s="55"/>
      <c r="Q366" s="56"/>
      <c r="R366" s="56"/>
      <c r="S366" s="56"/>
      <c r="T366" s="47"/>
      <c r="U366" s="47"/>
      <c r="V366" s="47"/>
      <c r="W366" s="47"/>
      <c r="X366" s="47"/>
      <c r="Y366" s="47"/>
      <c r="Z366" s="47"/>
    </row>
    <row r="367" spans="1:26" ht="22.5" customHeight="1">
      <c r="A367" s="47"/>
      <c r="B367" s="55"/>
      <c r="C367" s="55"/>
      <c r="D367" s="55"/>
      <c r="E367" s="55"/>
      <c r="F367" s="55"/>
      <c r="G367" s="47"/>
      <c r="H367" s="47"/>
      <c r="I367" s="47"/>
      <c r="J367" s="47"/>
      <c r="K367" s="47"/>
      <c r="L367" s="47"/>
      <c r="M367" s="47"/>
      <c r="N367" s="55"/>
      <c r="O367" s="55"/>
      <c r="P367" s="55"/>
      <c r="Q367" s="56"/>
      <c r="R367" s="56"/>
      <c r="S367" s="56"/>
      <c r="T367" s="47"/>
      <c r="U367" s="47"/>
      <c r="V367" s="47"/>
      <c r="W367" s="47"/>
      <c r="X367" s="47"/>
      <c r="Y367" s="47"/>
      <c r="Z367" s="47"/>
    </row>
    <row r="368" spans="1:26" ht="22.5" customHeight="1">
      <c r="A368" s="47"/>
      <c r="B368" s="55"/>
      <c r="C368" s="55"/>
      <c r="D368" s="55"/>
      <c r="E368" s="55"/>
      <c r="F368" s="55"/>
      <c r="G368" s="47"/>
      <c r="H368" s="47"/>
      <c r="I368" s="47"/>
      <c r="J368" s="47"/>
      <c r="K368" s="47"/>
      <c r="L368" s="47"/>
      <c r="M368" s="47"/>
      <c r="N368" s="55"/>
      <c r="O368" s="55"/>
      <c r="P368" s="55"/>
      <c r="Q368" s="56"/>
      <c r="R368" s="56"/>
      <c r="S368" s="56"/>
      <c r="T368" s="47"/>
      <c r="U368" s="47"/>
      <c r="V368" s="47"/>
      <c r="W368" s="47"/>
      <c r="X368" s="47"/>
      <c r="Y368" s="47"/>
      <c r="Z368" s="47"/>
    </row>
    <row r="369" spans="1:26" ht="22.5" customHeight="1">
      <c r="A369" s="47"/>
      <c r="B369" s="55"/>
      <c r="C369" s="55"/>
      <c r="D369" s="55"/>
      <c r="E369" s="55"/>
      <c r="F369" s="55"/>
      <c r="G369" s="47"/>
      <c r="H369" s="47"/>
      <c r="I369" s="47"/>
      <c r="J369" s="47"/>
      <c r="K369" s="47"/>
      <c r="L369" s="47"/>
      <c r="M369" s="47"/>
      <c r="N369" s="55"/>
      <c r="O369" s="55"/>
      <c r="P369" s="55"/>
      <c r="Q369" s="56"/>
      <c r="R369" s="56"/>
      <c r="S369" s="56"/>
      <c r="T369" s="47"/>
      <c r="U369" s="47"/>
      <c r="V369" s="47"/>
      <c r="W369" s="47"/>
      <c r="X369" s="47"/>
      <c r="Y369" s="47"/>
      <c r="Z369" s="47"/>
    </row>
    <row r="370" spans="1:26" ht="22.5" customHeight="1">
      <c r="A370" s="47"/>
      <c r="B370" s="55"/>
      <c r="C370" s="55"/>
      <c r="D370" s="55"/>
      <c r="E370" s="55"/>
      <c r="F370" s="55"/>
      <c r="G370" s="47"/>
      <c r="H370" s="47"/>
      <c r="I370" s="47"/>
      <c r="J370" s="47"/>
      <c r="K370" s="47"/>
      <c r="L370" s="47"/>
      <c r="M370" s="47"/>
      <c r="N370" s="55"/>
      <c r="O370" s="55"/>
      <c r="P370" s="55"/>
      <c r="Q370" s="56"/>
      <c r="R370" s="56"/>
      <c r="S370" s="56"/>
      <c r="T370" s="47"/>
      <c r="U370" s="47"/>
      <c r="V370" s="47"/>
      <c r="W370" s="47"/>
      <c r="X370" s="47"/>
      <c r="Y370" s="47"/>
      <c r="Z370" s="47"/>
    </row>
    <row r="371" spans="1:26" ht="22.5" customHeight="1">
      <c r="A371" s="47"/>
      <c r="B371" s="55"/>
      <c r="C371" s="55"/>
      <c r="D371" s="55"/>
      <c r="E371" s="55"/>
      <c r="F371" s="55"/>
      <c r="G371" s="47"/>
      <c r="H371" s="47"/>
      <c r="I371" s="47"/>
      <c r="J371" s="47"/>
      <c r="K371" s="47"/>
      <c r="L371" s="47"/>
      <c r="M371" s="47"/>
      <c r="N371" s="55"/>
      <c r="O371" s="55"/>
      <c r="P371" s="55"/>
      <c r="Q371" s="56"/>
      <c r="R371" s="56"/>
      <c r="S371" s="56"/>
      <c r="T371" s="47"/>
      <c r="U371" s="47"/>
      <c r="V371" s="47"/>
      <c r="W371" s="47"/>
      <c r="X371" s="47"/>
      <c r="Y371" s="47"/>
      <c r="Z371" s="47"/>
    </row>
    <row r="372" spans="1:26" ht="22.5" customHeight="1">
      <c r="A372" s="47"/>
      <c r="B372" s="55"/>
      <c r="C372" s="55"/>
      <c r="D372" s="55"/>
      <c r="E372" s="55"/>
      <c r="F372" s="55"/>
      <c r="G372" s="47"/>
      <c r="H372" s="47"/>
      <c r="I372" s="47"/>
      <c r="J372" s="47"/>
      <c r="K372" s="47"/>
      <c r="L372" s="47"/>
      <c r="M372" s="47"/>
      <c r="N372" s="55"/>
      <c r="O372" s="55"/>
      <c r="P372" s="55"/>
      <c r="Q372" s="56"/>
      <c r="R372" s="56"/>
      <c r="S372" s="56"/>
      <c r="T372" s="47"/>
      <c r="U372" s="47"/>
      <c r="V372" s="47"/>
      <c r="W372" s="47"/>
      <c r="X372" s="47"/>
      <c r="Y372" s="47"/>
      <c r="Z372" s="47"/>
    </row>
    <row r="373" spans="1:26" ht="22.5" customHeight="1">
      <c r="A373" s="47"/>
      <c r="B373" s="55"/>
      <c r="C373" s="55"/>
      <c r="D373" s="55"/>
      <c r="E373" s="55"/>
      <c r="F373" s="55"/>
      <c r="G373" s="47"/>
      <c r="H373" s="47"/>
      <c r="I373" s="47"/>
      <c r="J373" s="47"/>
      <c r="K373" s="47"/>
      <c r="L373" s="47"/>
      <c r="M373" s="47"/>
      <c r="N373" s="55"/>
      <c r="O373" s="55"/>
      <c r="P373" s="55"/>
      <c r="Q373" s="56"/>
      <c r="R373" s="56"/>
      <c r="S373" s="56"/>
      <c r="T373" s="47"/>
      <c r="U373" s="47"/>
      <c r="V373" s="47"/>
      <c r="W373" s="47"/>
      <c r="X373" s="47"/>
      <c r="Y373" s="47"/>
      <c r="Z373" s="47"/>
    </row>
    <row r="374" spans="1:26" ht="22.5" customHeight="1">
      <c r="A374" s="47"/>
      <c r="B374" s="55"/>
      <c r="C374" s="55"/>
      <c r="D374" s="55"/>
      <c r="E374" s="55"/>
      <c r="F374" s="55"/>
      <c r="G374" s="47"/>
      <c r="H374" s="47"/>
      <c r="I374" s="47"/>
      <c r="J374" s="47"/>
      <c r="K374" s="47"/>
      <c r="L374" s="47"/>
      <c r="M374" s="47"/>
      <c r="N374" s="55"/>
      <c r="O374" s="55"/>
      <c r="P374" s="55"/>
      <c r="Q374" s="56"/>
      <c r="R374" s="56"/>
      <c r="S374" s="56"/>
      <c r="T374" s="47"/>
      <c r="U374" s="47"/>
      <c r="V374" s="47"/>
      <c r="W374" s="47"/>
      <c r="X374" s="47"/>
      <c r="Y374" s="47"/>
      <c r="Z374" s="47"/>
    </row>
    <row r="375" spans="1:26" ht="22.5" customHeight="1">
      <c r="A375" s="47"/>
      <c r="B375" s="55"/>
      <c r="C375" s="55"/>
      <c r="D375" s="55"/>
      <c r="E375" s="55"/>
      <c r="F375" s="55"/>
      <c r="G375" s="47"/>
      <c r="H375" s="47"/>
      <c r="I375" s="47"/>
      <c r="J375" s="47"/>
      <c r="K375" s="47"/>
      <c r="L375" s="47"/>
      <c r="M375" s="47"/>
      <c r="N375" s="55"/>
      <c r="O375" s="55"/>
      <c r="P375" s="55"/>
      <c r="Q375" s="56"/>
      <c r="R375" s="56"/>
      <c r="S375" s="56"/>
      <c r="T375" s="47"/>
      <c r="U375" s="47"/>
      <c r="V375" s="47"/>
      <c r="W375" s="47"/>
      <c r="X375" s="47"/>
      <c r="Y375" s="47"/>
      <c r="Z375" s="47"/>
    </row>
    <row r="376" spans="1:26" ht="22.5" customHeight="1">
      <c r="A376" s="47"/>
      <c r="B376" s="55"/>
      <c r="C376" s="55"/>
      <c r="D376" s="55"/>
      <c r="E376" s="55"/>
      <c r="F376" s="55"/>
      <c r="G376" s="47"/>
      <c r="H376" s="47"/>
      <c r="I376" s="47"/>
      <c r="J376" s="47"/>
      <c r="K376" s="47"/>
      <c r="L376" s="47"/>
      <c r="M376" s="47"/>
      <c r="N376" s="55"/>
      <c r="O376" s="55"/>
      <c r="P376" s="55"/>
      <c r="Q376" s="56"/>
      <c r="R376" s="56"/>
      <c r="S376" s="56"/>
      <c r="T376" s="47"/>
      <c r="U376" s="47"/>
      <c r="V376" s="47"/>
      <c r="W376" s="47"/>
      <c r="X376" s="47"/>
      <c r="Y376" s="47"/>
      <c r="Z376" s="47"/>
    </row>
    <row r="377" spans="1:26" ht="22.5" customHeight="1">
      <c r="A377" s="47"/>
      <c r="B377" s="55"/>
      <c r="C377" s="55"/>
      <c r="D377" s="55"/>
      <c r="E377" s="55"/>
      <c r="F377" s="55"/>
      <c r="G377" s="47"/>
      <c r="H377" s="47"/>
      <c r="I377" s="47"/>
      <c r="J377" s="47"/>
      <c r="K377" s="47"/>
      <c r="L377" s="47"/>
      <c r="M377" s="47"/>
      <c r="N377" s="55"/>
      <c r="O377" s="55"/>
      <c r="P377" s="55"/>
      <c r="Q377" s="56"/>
      <c r="R377" s="56"/>
      <c r="S377" s="56"/>
      <c r="T377" s="47"/>
      <c r="U377" s="47"/>
      <c r="V377" s="47"/>
      <c r="W377" s="47"/>
      <c r="X377" s="47"/>
      <c r="Y377" s="47"/>
      <c r="Z377" s="47"/>
    </row>
    <row r="378" spans="1:26" ht="22.5" customHeight="1">
      <c r="A378" s="47"/>
      <c r="B378" s="55"/>
      <c r="C378" s="55"/>
      <c r="D378" s="55"/>
      <c r="E378" s="55"/>
      <c r="F378" s="55"/>
      <c r="G378" s="47"/>
      <c r="H378" s="47"/>
      <c r="I378" s="47"/>
      <c r="J378" s="47"/>
      <c r="K378" s="47"/>
      <c r="L378" s="47"/>
      <c r="M378" s="47"/>
      <c r="N378" s="55"/>
      <c r="O378" s="55"/>
      <c r="P378" s="55"/>
      <c r="Q378" s="56"/>
      <c r="R378" s="56"/>
      <c r="S378" s="56"/>
      <c r="T378" s="47"/>
      <c r="U378" s="47"/>
      <c r="V378" s="47"/>
      <c r="W378" s="47"/>
      <c r="X378" s="47"/>
      <c r="Y378" s="47"/>
      <c r="Z378" s="47"/>
    </row>
    <row r="379" spans="1:26" ht="22.5" customHeight="1">
      <c r="A379" s="47"/>
      <c r="B379" s="55"/>
      <c r="C379" s="55"/>
      <c r="D379" s="55"/>
      <c r="E379" s="55"/>
      <c r="F379" s="55"/>
      <c r="G379" s="47"/>
      <c r="H379" s="47"/>
      <c r="I379" s="47"/>
      <c r="J379" s="47"/>
      <c r="K379" s="47"/>
      <c r="L379" s="47"/>
      <c r="M379" s="47"/>
      <c r="N379" s="55"/>
      <c r="O379" s="55"/>
      <c r="P379" s="55"/>
      <c r="Q379" s="56"/>
      <c r="R379" s="56"/>
      <c r="S379" s="56"/>
      <c r="T379" s="47"/>
      <c r="U379" s="47"/>
      <c r="V379" s="47"/>
      <c r="W379" s="47"/>
      <c r="X379" s="47"/>
      <c r="Y379" s="47"/>
      <c r="Z379" s="47"/>
    </row>
    <row r="380" spans="1:26" ht="22.5" customHeight="1">
      <c r="A380" s="47"/>
      <c r="B380" s="55"/>
      <c r="C380" s="55"/>
      <c r="D380" s="55"/>
      <c r="E380" s="55"/>
      <c r="F380" s="55"/>
      <c r="G380" s="47"/>
      <c r="H380" s="47"/>
      <c r="I380" s="47"/>
      <c r="J380" s="47"/>
      <c r="K380" s="47"/>
      <c r="L380" s="47"/>
      <c r="M380" s="47"/>
      <c r="N380" s="55"/>
      <c r="O380" s="55"/>
      <c r="P380" s="55"/>
      <c r="Q380" s="56"/>
      <c r="R380" s="56"/>
      <c r="S380" s="56"/>
      <c r="T380" s="47"/>
      <c r="U380" s="47"/>
      <c r="V380" s="47"/>
      <c r="W380" s="47"/>
      <c r="X380" s="47"/>
      <c r="Y380" s="47"/>
      <c r="Z380" s="47"/>
    </row>
    <row r="381" spans="1:26" ht="22.5" customHeight="1">
      <c r="A381" s="47"/>
      <c r="B381" s="55"/>
      <c r="C381" s="55"/>
      <c r="D381" s="55"/>
      <c r="E381" s="55"/>
      <c r="F381" s="55"/>
      <c r="G381" s="47"/>
      <c r="H381" s="47"/>
      <c r="I381" s="47"/>
      <c r="J381" s="47"/>
      <c r="K381" s="47"/>
      <c r="L381" s="47"/>
      <c r="M381" s="47"/>
      <c r="N381" s="55"/>
      <c r="O381" s="55"/>
      <c r="P381" s="55"/>
      <c r="Q381" s="56"/>
      <c r="R381" s="56"/>
      <c r="S381" s="56"/>
      <c r="T381" s="47"/>
      <c r="U381" s="47"/>
      <c r="V381" s="47"/>
      <c r="W381" s="47"/>
      <c r="X381" s="47"/>
      <c r="Y381" s="47"/>
      <c r="Z381" s="47"/>
    </row>
    <row r="382" spans="1:26" ht="22.5" customHeight="1">
      <c r="A382" s="47"/>
      <c r="B382" s="55"/>
      <c r="C382" s="55"/>
      <c r="D382" s="55"/>
      <c r="E382" s="55"/>
      <c r="F382" s="55"/>
      <c r="G382" s="47"/>
      <c r="H382" s="47"/>
      <c r="I382" s="47"/>
      <c r="J382" s="47"/>
      <c r="K382" s="47"/>
      <c r="L382" s="47"/>
      <c r="M382" s="47"/>
      <c r="N382" s="55"/>
      <c r="O382" s="55"/>
      <c r="P382" s="55"/>
      <c r="Q382" s="56"/>
      <c r="R382" s="56"/>
      <c r="S382" s="56"/>
      <c r="T382" s="47"/>
      <c r="U382" s="47"/>
      <c r="V382" s="47"/>
      <c r="W382" s="47"/>
      <c r="X382" s="47"/>
      <c r="Y382" s="47"/>
      <c r="Z382" s="47"/>
    </row>
    <row r="383" spans="1:26" ht="22.5" customHeight="1">
      <c r="A383" s="47"/>
      <c r="B383" s="55"/>
      <c r="C383" s="55"/>
      <c r="D383" s="55"/>
      <c r="E383" s="55"/>
      <c r="F383" s="55"/>
      <c r="G383" s="47"/>
      <c r="H383" s="47"/>
      <c r="I383" s="47"/>
      <c r="J383" s="47"/>
      <c r="K383" s="47"/>
      <c r="L383" s="47"/>
      <c r="M383" s="47"/>
      <c r="N383" s="55"/>
      <c r="O383" s="55"/>
      <c r="P383" s="55"/>
      <c r="Q383" s="56"/>
      <c r="R383" s="56"/>
      <c r="S383" s="56"/>
      <c r="T383" s="47"/>
      <c r="U383" s="47"/>
      <c r="V383" s="47"/>
      <c r="W383" s="47"/>
      <c r="X383" s="47"/>
      <c r="Y383" s="47"/>
      <c r="Z383" s="47"/>
    </row>
    <row r="384" spans="1:26" ht="22.5" customHeight="1">
      <c r="A384" s="47"/>
      <c r="B384" s="55"/>
      <c r="C384" s="55"/>
      <c r="D384" s="55"/>
      <c r="E384" s="55"/>
      <c r="F384" s="55"/>
      <c r="G384" s="47"/>
      <c r="H384" s="47"/>
      <c r="I384" s="47"/>
      <c r="J384" s="47"/>
      <c r="K384" s="47"/>
      <c r="L384" s="47"/>
      <c r="M384" s="47"/>
      <c r="N384" s="55"/>
      <c r="O384" s="55"/>
      <c r="P384" s="55"/>
      <c r="Q384" s="56"/>
      <c r="R384" s="56"/>
      <c r="S384" s="56"/>
      <c r="T384" s="47"/>
      <c r="U384" s="47"/>
      <c r="V384" s="47"/>
      <c r="W384" s="47"/>
      <c r="X384" s="47"/>
      <c r="Y384" s="47"/>
      <c r="Z384" s="47"/>
    </row>
    <row r="385" spans="1:26" ht="22.5" customHeight="1">
      <c r="A385" s="47"/>
      <c r="B385" s="55"/>
      <c r="C385" s="55"/>
      <c r="D385" s="55"/>
      <c r="E385" s="55"/>
      <c r="F385" s="55"/>
      <c r="G385" s="47"/>
      <c r="H385" s="47"/>
      <c r="I385" s="47"/>
      <c r="J385" s="47"/>
      <c r="K385" s="47"/>
      <c r="L385" s="47"/>
      <c r="M385" s="47"/>
      <c r="N385" s="55"/>
      <c r="O385" s="55"/>
      <c r="P385" s="55"/>
      <c r="Q385" s="56"/>
      <c r="R385" s="56"/>
      <c r="S385" s="56"/>
      <c r="T385" s="47"/>
      <c r="U385" s="47"/>
      <c r="V385" s="47"/>
      <c r="W385" s="47"/>
      <c r="X385" s="47"/>
      <c r="Y385" s="47"/>
      <c r="Z385" s="47"/>
    </row>
    <row r="386" spans="1:26" ht="22.5" customHeight="1">
      <c r="A386" s="47"/>
      <c r="B386" s="55"/>
      <c r="C386" s="55"/>
      <c r="D386" s="55"/>
      <c r="E386" s="55"/>
      <c r="F386" s="55"/>
      <c r="G386" s="47"/>
      <c r="H386" s="47"/>
      <c r="I386" s="47"/>
      <c r="J386" s="47"/>
      <c r="K386" s="47"/>
      <c r="L386" s="47"/>
      <c r="M386" s="47"/>
      <c r="N386" s="55"/>
      <c r="O386" s="55"/>
      <c r="P386" s="55"/>
      <c r="Q386" s="56"/>
      <c r="R386" s="56"/>
      <c r="S386" s="56"/>
      <c r="T386" s="47"/>
      <c r="U386" s="47"/>
      <c r="V386" s="47"/>
      <c r="W386" s="47"/>
      <c r="X386" s="47"/>
      <c r="Y386" s="47"/>
      <c r="Z386" s="47"/>
    </row>
    <row r="387" spans="1:26" ht="22.5" customHeight="1">
      <c r="A387" s="47"/>
      <c r="B387" s="55"/>
      <c r="C387" s="55"/>
      <c r="D387" s="55"/>
      <c r="E387" s="55"/>
      <c r="F387" s="55"/>
      <c r="G387" s="47"/>
      <c r="H387" s="47"/>
      <c r="I387" s="47"/>
      <c r="J387" s="47"/>
      <c r="K387" s="47"/>
      <c r="L387" s="47"/>
      <c r="M387" s="47"/>
      <c r="N387" s="55"/>
      <c r="O387" s="55"/>
      <c r="P387" s="55"/>
      <c r="Q387" s="56"/>
      <c r="R387" s="56"/>
      <c r="S387" s="56"/>
      <c r="T387" s="47"/>
      <c r="U387" s="47"/>
      <c r="V387" s="47"/>
      <c r="W387" s="47"/>
      <c r="X387" s="47"/>
      <c r="Y387" s="47"/>
      <c r="Z387" s="47"/>
    </row>
    <row r="388" spans="1:26" ht="22.5" customHeight="1">
      <c r="A388" s="47"/>
      <c r="B388" s="55"/>
      <c r="C388" s="55"/>
      <c r="D388" s="55"/>
      <c r="E388" s="55"/>
      <c r="F388" s="55"/>
      <c r="G388" s="47"/>
      <c r="H388" s="47"/>
      <c r="I388" s="47"/>
      <c r="J388" s="47"/>
      <c r="K388" s="47"/>
      <c r="L388" s="47"/>
      <c r="M388" s="47"/>
      <c r="N388" s="55"/>
      <c r="O388" s="55"/>
      <c r="P388" s="55"/>
      <c r="Q388" s="56"/>
      <c r="R388" s="56"/>
      <c r="S388" s="56"/>
      <c r="T388" s="47"/>
      <c r="U388" s="47"/>
      <c r="V388" s="47"/>
      <c r="W388" s="47"/>
      <c r="X388" s="47"/>
      <c r="Y388" s="47"/>
      <c r="Z388" s="47"/>
    </row>
    <row r="389" spans="1:26" ht="22.5" customHeight="1">
      <c r="A389" s="47"/>
      <c r="B389" s="55"/>
      <c r="C389" s="55"/>
      <c r="D389" s="55"/>
      <c r="E389" s="55"/>
      <c r="F389" s="55"/>
      <c r="G389" s="47"/>
      <c r="H389" s="47"/>
      <c r="I389" s="47"/>
      <c r="J389" s="47"/>
      <c r="K389" s="47"/>
      <c r="L389" s="47"/>
      <c r="M389" s="47"/>
      <c r="N389" s="55"/>
      <c r="O389" s="55"/>
      <c r="P389" s="55"/>
      <c r="Q389" s="56"/>
      <c r="R389" s="56"/>
      <c r="S389" s="56"/>
      <c r="T389" s="47"/>
      <c r="U389" s="47"/>
      <c r="V389" s="47"/>
      <c r="W389" s="47"/>
      <c r="X389" s="47"/>
      <c r="Y389" s="47"/>
      <c r="Z389" s="47"/>
    </row>
    <row r="390" spans="1:26" ht="22.5" customHeight="1">
      <c r="A390" s="47"/>
      <c r="B390" s="55"/>
      <c r="C390" s="55"/>
      <c r="D390" s="55"/>
      <c r="E390" s="55"/>
      <c r="F390" s="55"/>
      <c r="G390" s="47"/>
      <c r="H390" s="47"/>
      <c r="I390" s="47"/>
      <c r="J390" s="47"/>
      <c r="K390" s="47"/>
      <c r="L390" s="47"/>
      <c r="M390" s="47"/>
      <c r="N390" s="55"/>
      <c r="O390" s="55"/>
      <c r="P390" s="55"/>
      <c r="Q390" s="56"/>
      <c r="R390" s="56"/>
      <c r="S390" s="56"/>
      <c r="T390" s="47"/>
      <c r="U390" s="47"/>
      <c r="V390" s="47"/>
      <c r="W390" s="47"/>
      <c r="X390" s="47"/>
      <c r="Y390" s="47"/>
      <c r="Z390" s="47"/>
    </row>
    <row r="391" spans="1:26" ht="22.5" customHeight="1">
      <c r="A391" s="47"/>
      <c r="B391" s="55"/>
      <c r="C391" s="55"/>
      <c r="D391" s="55"/>
      <c r="E391" s="55"/>
      <c r="F391" s="55"/>
      <c r="G391" s="47"/>
      <c r="H391" s="47"/>
      <c r="I391" s="47"/>
      <c r="J391" s="47"/>
      <c r="K391" s="47"/>
      <c r="L391" s="47"/>
      <c r="M391" s="47"/>
      <c r="N391" s="55"/>
      <c r="O391" s="55"/>
      <c r="P391" s="55"/>
      <c r="Q391" s="56"/>
      <c r="R391" s="56"/>
      <c r="S391" s="56"/>
      <c r="T391" s="47"/>
      <c r="U391" s="47"/>
      <c r="V391" s="47"/>
      <c r="W391" s="47"/>
      <c r="X391" s="47"/>
      <c r="Y391" s="47"/>
      <c r="Z391" s="47"/>
    </row>
    <row r="392" spans="1:26" ht="22.5" customHeight="1">
      <c r="A392" s="47"/>
      <c r="B392" s="55"/>
      <c r="C392" s="55"/>
      <c r="D392" s="55"/>
      <c r="E392" s="55"/>
      <c r="F392" s="55"/>
      <c r="G392" s="47"/>
      <c r="H392" s="47"/>
      <c r="I392" s="47"/>
      <c r="J392" s="47"/>
      <c r="K392" s="47"/>
      <c r="L392" s="47"/>
      <c r="M392" s="47"/>
      <c r="N392" s="55"/>
      <c r="O392" s="55"/>
      <c r="P392" s="55"/>
      <c r="Q392" s="56"/>
      <c r="R392" s="56"/>
      <c r="S392" s="56"/>
      <c r="T392" s="47"/>
      <c r="U392" s="47"/>
      <c r="V392" s="47"/>
      <c r="W392" s="47"/>
      <c r="X392" s="47"/>
      <c r="Y392" s="47"/>
      <c r="Z392" s="47"/>
    </row>
    <row r="393" spans="1:26" ht="22.5" customHeight="1">
      <c r="A393" s="47"/>
      <c r="B393" s="55"/>
      <c r="C393" s="55"/>
      <c r="D393" s="55"/>
      <c r="E393" s="55"/>
      <c r="F393" s="55"/>
      <c r="G393" s="47"/>
      <c r="H393" s="47"/>
      <c r="I393" s="47"/>
      <c r="J393" s="47"/>
      <c r="K393" s="47"/>
      <c r="L393" s="47"/>
      <c r="M393" s="47"/>
      <c r="N393" s="55"/>
      <c r="O393" s="55"/>
      <c r="P393" s="55"/>
      <c r="Q393" s="56"/>
      <c r="R393" s="56"/>
      <c r="S393" s="56"/>
      <c r="T393" s="47"/>
      <c r="U393" s="47"/>
      <c r="V393" s="47"/>
      <c r="W393" s="47"/>
      <c r="X393" s="47"/>
      <c r="Y393" s="47"/>
      <c r="Z393" s="47"/>
    </row>
    <row r="394" spans="1:26" ht="22.5" customHeight="1">
      <c r="A394" s="47"/>
      <c r="B394" s="55"/>
      <c r="C394" s="55"/>
      <c r="D394" s="55"/>
      <c r="E394" s="55"/>
      <c r="F394" s="55"/>
      <c r="G394" s="47"/>
      <c r="H394" s="47"/>
      <c r="I394" s="47"/>
      <c r="J394" s="47"/>
      <c r="K394" s="47"/>
      <c r="L394" s="47"/>
      <c r="M394" s="47"/>
      <c r="N394" s="55"/>
      <c r="O394" s="55"/>
      <c r="P394" s="55"/>
      <c r="Q394" s="56"/>
      <c r="R394" s="56"/>
      <c r="S394" s="56"/>
      <c r="T394" s="47"/>
      <c r="U394" s="47"/>
      <c r="V394" s="47"/>
      <c r="W394" s="47"/>
      <c r="X394" s="47"/>
      <c r="Y394" s="47"/>
      <c r="Z394" s="47"/>
    </row>
    <row r="395" spans="1:26" ht="22.5" customHeight="1">
      <c r="A395" s="47"/>
      <c r="B395" s="55"/>
      <c r="C395" s="55"/>
      <c r="D395" s="55"/>
      <c r="E395" s="55"/>
      <c r="F395" s="55"/>
      <c r="G395" s="47"/>
      <c r="H395" s="47"/>
      <c r="I395" s="47"/>
      <c r="J395" s="47"/>
      <c r="K395" s="47"/>
      <c r="L395" s="47"/>
      <c r="M395" s="47"/>
      <c r="N395" s="55"/>
      <c r="O395" s="55"/>
      <c r="P395" s="55"/>
      <c r="Q395" s="56"/>
      <c r="R395" s="56"/>
      <c r="S395" s="56"/>
      <c r="T395" s="47"/>
      <c r="U395" s="47"/>
      <c r="V395" s="47"/>
      <c r="W395" s="47"/>
      <c r="X395" s="47"/>
      <c r="Y395" s="47"/>
      <c r="Z395" s="47"/>
    </row>
    <row r="396" spans="1:26" ht="22.5" customHeight="1">
      <c r="A396" s="47"/>
      <c r="B396" s="55"/>
      <c r="C396" s="55"/>
      <c r="D396" s="55"/>
      <c r="E396" s="55"/>
      <c r="F396" s="55"/>
      <c r="G396" s="47"/>
      <c r="H396" s="47"/>
      <c r="I396" s="47"/>
      <c r="J396" s="47"/>
      <c r="K396" s="47"/>
      <c r="L396" s="47"/>
      <c r="M396" s="47"/>
      <c r="N396" s="55"/>
      <c r="O396" s="55"/>
      <c r="P396" s="55"/>
      <c r="Q396" s="56"/>
      <c r="R396" s="56"/>
      <c r="S396" s="56"/>
      <c r="T396" s="47"/>
      <c r="U396" s="47"/>
      <c r="V396" s="47"/>
      <c r="W396" s="47"/>
      <c r="X396" s="47"/>
      <c r="Y396" s="47"/>
      <c r="Z396" s="47"/>
    </row>
    <row r="397" spans="1:26" ht="22.5" customHeight="1">
      <c r="A397" s="47"/>
      <c r="B397" s="55"/>
      <c r="C397" s="55"/>
      <c r="D397" s="55"/>
      <c r="E397" s="55"/>
      <c r="F397" s="55"/>
      <c r="G397" s="47"/>
      <c r="H397" s="47"/>
      <c r="I397" s="47"/>
      <c r="J397" s="47"/>
      <c r="K397" s="47"/>
      <c r="L397" s="47"/>
      <c r="M397" s="47"/>
      <c r="N397" s="55"/>
      <c r="O397" s="55"/>
      <c r="P397" s="55"/>
      <c r="Q397" s="56"/>
      <c r="R397" s="56"/>
      <c r="S397" s="56"/>
      <c r="T397" s="47"/>
      <c r="U397" s="47"/>
      <c r="V397" s="47"/>
      <c r="W397" s="47"/>
      <c r="X397" s="47"/>
      <c r="Y397" s="47"/>
      <c r="Z397" s="47"/>
    </row>
    <row r="398" spans="1:26" ht="22.5" customHeight="1">
      <c r="A398" s="47"/>
      <c r="B398" s="55"/>
      <c r="C398" s="55"/>
      <c r="D398" s="55"/>
      <c r="E398" s="55"/>
      <c r="F398" s="55"/>
      <c r="G398" s="47"/>
      <c r="H398" s="47"/>
      <c r="I398" s="47"/>
      <c r="J398" s="47"/>
      <c r="K398" s="47"/>
      <c r="L398" s="47"/>
      <c r="M398" s="47"/>
      <c r="N398" s="55"/>
      <c r="O398" s="55"/>
      <c r="P398" s="55"/>
      <c r="Q398" s="56"/>
      <c r="R398" s="56"/>
      <c r="S398" s="56"/>
      <c r="T398" s="47"/>
      <c r="U398" s="47"/>
      <c r="V398" s="47"/>
      <c r="W398" s="47"/>
      <c r="X398" s="47"/>
      <c r="Y398" s="47"/>
      <c r="Z398" s="47"/>
    </row>
    <row r="399" spans="1:26" ht="22.5" customHeight="1">
      <c r="A399" s="47"/>
      <c r="B399" s="55"/>
      <c r="C399" s="55"/>
      <c r="D399" s="55"/>
      <c r="E399" s="55"/>
      <c r="F399" s="55"/>
      <c r="G399" s="47"/>
      <c r="H399" s="47"/>
      <c r="I399" s="47"/>
      <c r="J399" s="47"/>
      <c r="K399" s="47"/>
      <c r="L399" s="47"/>
      <c r="M399" s="47"/>
      <c r="N399" s="55"/>
      <c r="O399" s="55"/>
      <c r="P399" s="55"/>
      <c r="Q399" s="56"/>
      <c r="R399" s="56"/>
      <c r="S399" s="56"/>
      <c r="T399" s="47"/>
      <c r="U399" s="47"/>
      <c r="V399" s="47"/>
      <c r="W399" s="47"/>
      <c r="X399" s="47"/>
      <c r="Y399" s="47"/>
      <c r="Z399" s="47"/>
    </row>
    <row r="400" spans="1:26" ht="22.5" customHeight="1">
      <c r="A400" s="47"/>
      <c r="B400" s="55"/>
      <c r="C400" s="55"/>
      <c r="D400" s="55"/>
      <c r="E400" s="55"/>
      <c r="F400" s="55"/>
      <c r="G400" s="47"/>
      <c r="H400" s="47"/>
      <c r="I400" s="47"/>
      <c r="J400" s="47"/>
      <c r="K400" s="47"/>
      <c r="L400" s="47"/>
      <c r="M400" s="47"/>
      <c r="N400" s="55"/>
      <c r="O400" s="55"/>
      <c r="P400" s="55"/>
      <c r="Q400" s="56"/>
      <c r="R400" s="56"/>
      <c r="S400" s="56"/>
      <c r="T400" s="47"/>
      <c r="U400" s="47"/>
      <c r="V400" s="47"/>
      <c r="W400" s="47"/>
      <c r="X400" s="47"/>
      <c r="Y400" s="47"/>
      <c r="Z400" s="47"/>
    </row>
    <row r="401" spans="1:26" ht="22.5" customHeight="1">
      <c r="A401" s="47"/>
      <c r="B401" s="55"/>
      <c r="C401" s="55"/>
      <c r="D401" s="55"/>
      <c r="E401" s="55"/>
      <c r="F401" s="55"/>
      <c r="G401" s="47"/>
      <c r="H401" s="47"/>
      <c r="I401" s="47"/>
      <c r="J401" s="47"/>
      <c r="K401" s="47"/>
      <c r="L401" s="47"/>
      <c r="M401" s="47"/>
      <c r="N401" s="55"/>
      <c r="O401" s="55"/>
      <c r="P401" s="55"/>
      <c r="Q401" s="56"/>
      <c r="R401" s="56"/>
      <c r="S401" s="56"/>
      <c r="T401" s="47"/>
      <c r="U401" s="47"/>
      <c r="V401" s="47"/>
      <c r="W401" s="47"/>
      <c r="X401" s="47"/>
      <c r="Y401" s="47"/>
      <c r="Z401" s="47"/>
    </row>
    <row r="402" spans="1:26" ht="22.5" customHeight="1">
      <c r="A402" s="47"/>
      <c r="B402" s="55"/>
      <c r="C402" s="55"/>
      <c r="D402" s="55"/>
      <c r="E402" s="55"/>
      <c r="F402" s="55"/>
      <c r="G402" s="47"/>
      <c r="H402" s="47"/>
      <c r="I402" s="47"/>
      <c r="J402" s="47"/>
      <c r="K402" s="47"/>
      <c r="L402" s="47"/>
      <c r="M402" s="47"/>
      <c r="N402" s="55"/>
      <c r="O402" s="55"/>
      <c r="P402" s="55"/>
      <c r="Q402" s="56"/>
      <c r="R402" s="56"/>
      <c r="S402" s="56"/>
      <c r="T402" s="47"/>
      <c r="U402" s="47"/>
      <c r="V402" s="47"/>
      <c r="W402" s="47"/>
      <c r="X402" s="47"/>
      <c r="Y402" s="47"/>
      <c r="Z402" s="47"/>
    </row>
    <row r="403" spans="1:26" ht="22.5" customHeight="1">
      <c r="A403" s="47"/>
      <c r="B403" s="55"/>
      <c r="C403" s="55"/>
      <c r="D403" s="55"/>
      <c r="E403" s="55"/>
      <c r="F403" s="55"/>
      <c r="G403" s="47"/>
      <c r="H403" s="47"/>
      <c r="I403" s="47"/>
      <c r="J403" s="47"/>
      <c r="K403" s="47"/>
      <c r="L403" s="47"/>
      <c r="M403" s="47"/>
      <c r="N403" s="55"/>
      <c r="O403" s="55"/>
      <c r="P403" s="55"/>
      <c r="Q403" s="56"/>
      <c r="R403" s="56"/>
      <c r="S403" s="56"/>
      <c r="T403" s="47"/>
      <c r="U403" s="47"/>
      <c r="V403" s="47"/>
      <c r="W403" s="47"/>
      <c r="X403" s="47"/>
      <c r="Y403" s="47"/>
      <c r="Z403" s="47"/>
    </row>
    <row r="404" spans="1:26" ht="22.5" customHeight="1">
      <c r="A404" s="47"/>
      <c r="B404" s="55"/>
      <c r="C404" s="55"/>
      <c r="D404" s="55"/>
      <c r="E404" s="55"/>
      <c r="F404" s="55"/>
      <c r="G404" s="47"/>
      <c r="H404" s="47"/>
      <c r="I404" s="47"/>
      <c r="J404" s="47"/>
      <c r="K404" s="47"/>
      <c r="L404" s="47"/>
      <c r="M404" s="47"/>
      <c r="N404" s="55"/>
      <c r="O404" s="55"/>
      <c r="P404" s="55"/>
      <c r="Q404" s="56"/>
      <c r="R404" s="56"/>
      <c r="S404" s="56"/>
      <c r="T404" s="47"/>
      <c r="U404" s="47"/>
      <c r="V404" s="47"/>
      <c r="W404" s="47"/>
      <c r="X404" s="47"/>
      <c r="Y404" s="47"/>
      <c r="Z404" s="47"/>
    </row>
    <row r="405" spans="1:26" ht="22.5" customHeight="1">
      <c r="A405" s="47"/>
      <c r="B405" s="55"/>
      <c r="C405" s="55"/>
      <c r="D405" s="55"/>
      <c r="E405" s="55"/>
      <c r="F405" s="55"/>
      <c r="G405" s="47"/>
      <c r="H405" s="47"/>
      <c r="I405" s="47"/>
      <c r="J405" s="47"/>
      <c r="K405" s="47"/>
      <c r="L405" s="47"/>
      <c r="M405" s="47"/>
      <c r="N405" s="55"/>
      <c r="O405" s="55"/>
      <c r="P405" s="55"/>
      <c r="Q405" s="56"/>
      <c r="R405" s="56"/>
      <c r="S405" s="56"/>
      <c r="T405" s="47"/>
      <c r="U405" s="47"/>
      <c r="V405" s="47"/>
      <c r="W405" s="47"/>
      <c r="X405" s="47"/>
      <c r="Y405" s="47"/>
      <c r="Z405" s="47"/>
    </row>
    <row r="406" spans="1:26" ht="22.5" customHeight="1">
      <c r="A406" s="47"/>
      <c r="B406" s="55"/>
      <c r="C406" s="55"/>
      <c r="D406" s="55"/>
      <c r="E406" s="55"/>
      <c r="F406" s="55"/>
      <c r="G406" s="47"/>
      <c r="H406" s="47"/>
      <c r="I406" s="47"/>
      <c r="J406" s="47"/>
      <c r="K406" s="47"/>
      <c r="L406" s="47"/>
      <c r="M406" s="47"/>
      <c r="N406" s="55"/>
      <c r="O406" s="55"/>
      <c r="P406" s="55"/>
      <c r="Q406" s="56"/>
      <c r="R406" s="56"/>
      <c r="S406" s="56"/>
      <c r="T406" s="47"/>
      <c r="U406" s="47"/>
      <c r="V406" s="47"/>
      <c r="W406" s="47"/>
      <c r="X406" s="47"/>
      <c r="Y406" s="47"/>
      <c r="Z406" s="47"/>
    </row>
    <row r="407" spans="1:26" ht="22.5" customHeight="1">
      <c r="A407" s="47"/>
      <c r="B407" s="55"/>
      <c r="C407" s="55"/>
      <c r="D407" s="55"/>
      <c r="E407" s="55"/>
      <c r="F407" s="55"/>
      <c r="G407" s="47"/>
      <c r="H407" s="47"/>
      <c r="I407" s="47"/>
      <c r="J407" s="47"/>
      <c r="K407" s="47"/>
      <c r="L407" s="47"/>
      <c r="M407" s="47"/>
      <c r="N407" s="55"/>
      <c r="O407" s="55"/>
      <c r="P407" s="55"/>
      <c r="Q407" s="56"/>
      <c r="R407" s="56"/>
      <c r="S407" s="56"/>
      <c r="T407" s="47"/>
      <c r="U407" s="47"/>
      <c r="V407" s="47"/>
      <c r="W407" s="47"/>
      <c r="X407" s="47"/>
      <c r="Y407" s="47"/>
      <c r="Z407" s="47"/>
    </row>
    <row r="408" spans="1:26" ht="22.5" customHeight="1">
      <c r="A408" s="47"/>
      <c r="B408" s="55"/>
      <c r="C408" s="55"/>
      <c r="D408" s="55"/>
      <c r="E408" s="55"/>
      <c r="F408" s="55"/>
      <c r="G408" s="47"/>
      <c r="H408" s="47"/>
      <c r="I408" s="47"/>
      <c r="J408" s="47"/>
      <c r="K408" s="47"/>
      <c r="L408" s="47"/>
      <c r="M408" s="47"/>
      <c r="N408" s="55"/>
      <c r="O408" s="55"/>
      <c r="P408" s="55"/>
      <c r="Q408" s="56"/>
      <c r="R408" s="56"/>
      <c r="S408" s="56"/>
      <c r="T408" s="47"/>
      <c r="U408" s="47"/>
      <c r="V408" s="47"/>
      <c r="W408" s="47"/>
      <c r="X408" s="47"/>
      <c r="Y408" s="47"/>
      <c r="Z408" s="47"/>
    </row>
    <row r="409" spans="1:26" ht="22.5" customHeight="1">
      <c r="A409" s="47"/>
      <c r="B409" s="55"/>
      <c r="C409" s="55"/>
      <c r="D409" s="55"/>
      <c r="E409" s="55"/>
      <c r="F409" s="55"/>
      <c r="G409" s="47"/>
      <c r="H409" s="47"/>
      <c r="I409" s="47"/>
      <c r="J409" s="47"/>
      <c r="K409" s="47"/>
      <c r="L409" s="47"/>
      <c r="M409" s="47"/>
      <c r="N409" s="55"/>
      <c r="O409" s="55"/>
      <c r="P409" s="55"/>
      <c r="Q409" s="56"/>
      <c r="R409" s="56"/>
      <c r="S409" s="56"/>
      <c r="T409" s="47"/>
      <c r="U409" s="47"/>
      <c r="V409" s="47"/>
      <c r="W409" s="47"/>
      <c r="X409" s="47"/>
      <c r="Y409" s="47"/>
      <c r="Z409" s="47"/>
    </row>
    <row r="410" spans="1:26" ht="22.5" customHeight="1">
      <c r="A410" s="47"/>
      <c r="B410" s="55"/>
      <c r="C410" s="55"/>
      <c r="D410" s="55"/>
      <c r="E410" s="55"/>
      <c r="F410" s="55"/>
      <c r="G410" s="47"/>
      <c r="H410" s="47"/>
      <c r="I410" s="47"/>
      <c r="J410" s="47"/>
      <c r="K410" s="47"/>
      <c r="L410" s="47"/>
      <c r="M410" s="47"/>
      <c r="N410" s="55"/>
      <c r="O410" s="55"/>
      <c r="P410" s="55"/>
      <c r="Q410" s="56"/>
      <c r="R410" s="56"/>
      <c r="S410" s="56"/>
      <c r="T410" s="47"/>
      <c r="U410" s="47"/>
      <c r="V410" s="47"/>
      <c r="W410" s="47"/>
      <c r="X410" s="47"/>
      <c r="Y410" s="47"/>
      <c r="Z410" s="47"/>
    </row>
    <row r="411" spans="1:26" ht="22.5" customHeight="1">
      <c r="A411" s="47"/>
      <c r="B411" s="55"/>
      <c r="C411" s="55"/>
      <c r="D411" s="55"/>
      <c r="E411" s="55"/>
      <c r="F411" s="55"/>
      <c r="G411" s="47"/>
      <c r="H411" s="47"/>
      <c r="I411" s="47"/>
      <c r="J411" s="47"/>
      <c r="K411" s="47"/>
      <c r="L411" s="47"/>
      <c r="M411" s="47"/>
      <c r="N411" s="55"/>
      <c r="O411" s="55"/>
      <c r="P411" s="55"/>
      <c r="Q411" s="56"/>
      <c r="R411" s="56"/>
      <c r="S411" s="56"/>
      <c r="T411" s="47"/>
      <c r="U411" s="47"/>
      <c r="V411" s="47"/>
      <c r="W411" s="47"/>
      <c r="X411" s="47"/>
      <c r="Y411" s="47"/>
      <c r="Z411" s="47"/>
    </row>
    <row r="412" spans="1:26" ht="22.5" customHeight="1">
      <c r="A412" s="47"/>
      <c r="B412" s="55"/>
      <c r="C412" s="55"/>
      <c r="D412" s="55"/>
      <c r="E412" s="55"/>
      <c r="F412" s="55"/>
      <c r="G412" s="47"/>
      <c r="H412" s="47"/>
      <c r="I412" s="47"/>
      <c r="J412" s="47"/>
      <c r="K412" s="47"/>
      <c r="L412" s="47"/>
      <c r="M412" s="47"/>
      <c r="N412" s="55"/>
      <c r="O412" s="55"/>
      <c r="P412" s="55"/>
      <c r="Q412" s="56"/>
      <c r="R412" s="56"/>
      <c r="S412" s="56"/>
      <c r="T412" s="47"/>
      <c r="U412" s="47"/>
      <c r="V412" s="47"/>
      <c r="W412" s="47"/>
      <c r="X412" s="47"/>
      <c r="Y412" s="47"/>
      <c r="Z412" s="47"/>
    </row>
    <row r="413" spans="1:26" ht="22.5" customHeight="1">
      <c r="A413" s="47"/>
      <c r="B413" s="55"/>
      <c r="C413" s="55"/>
      <c r="D413" s="55"/>
      <c r="E413" s="55"/>
      <c r="F413" s="55"/>
      <c r="G413" s="47"/>
      <c r="H413" s="47"/>
      <c r="I413" s="47"/>
      <c r="J413" s="47"/>
      <c r="K413" s="47"/>
      <c r="L413" s="47"/>
      <c r="M413" s="47"/>
      <c r="N413" s="55"/>
      <c r="O413" s="55"/>
      <c r="P413" s="55"/>
      <c r="Q413" s="56"/>
      <c r="R413" s="56"/>
      <c r="S413" s="56"/>
      <c r="T413" s="47"/>
      <c r="U413" s="47"/>
      <c r="V413" s="47"/>
      <c r="W413" s="47"/>
      <c r="X413" s="47"/>
      <c r="Y413" s="47"/>
      <c r="Z413" s="47"/>
    </row>
    <row r="414" spans="1:26" ht="22.5" customHeight="1">
      <c r="A414" s="47"/>
      <c r="B414" s="55"/>
      <c r="C414" s="55"/>
      <c r="D414" s="55"/>
      <c r="E414" s="55"/>
      <c r="F414" s="55"/>
      <c r="G414" s="47"/>
      <c r="H414" s="47"/>
      <c r="I414" s="47"/>
      <c r="J414" s="47"/>
      <c r="K414" s="47"/>
      <c r="L414" s="47"/>
      <c r="M414" s="47"/>
      <c r="N414" s="55"/>
      <c r="O414" s="55"/>
      <c r="P414" s="55"/>
      <c r="Q414" s="56"/>
      <c r="R414" s="56"/>
      <c r="S414" s="56"/>
      <c r="T414" s="47"/>
      <c r="U414" s="47"/>
      <c r="V414" s="47"/>
      <c r="W414" s="47"/>
      <c r="X414" s="47"/>
      <c r="Y414" s="47"/>
      <c r="Z414" s="47"/>
    </row>
    <row r="415" spans="1:26" ht="22.5" customHeight="1">
      <c r="A415" s="47"/>
      <c r="B415" s="55"/>
      <c r="C415" s="55"/>
      <c r="D415" s="55"/>
      <c r="E415" s="55"/>
      <c r="F415" s="55"/>
      <c r="G415" s="47"/>
      <c r="H415" s="47"/>
      <c r="I415" s="47"/>
      <c r="J415" s="47"/>
      <c r="K415" s="47"/>
      <c r="L415" s="47"/>
      <c r="M415" s="47"/>
      <c r="N415" s="55"/>
      <c r="O415" s="55"/>
      <c r="P415" s="55"/>
      <c r="Q415" s="56"/>
      <c r="R415" s="56"/>
      <c r="S415" s="56"/>
      <c r="T415" s="47"/>
      <c r="U415" s="47"/>
      <c r="V415" s="47"/>
      <c r="W415" s="47"/>
      <c r="X415" s="47"/>
      <c r="Y415" s="47"/>
      <c r="Z415" s="47"/>
    </row>
    <row r="416" spans="1:26" ht="22.5" customHeight="1">
      <c r="A416" s="47"/>
      <c r="B416" s="55"/>
      <c r="C416" s="55"/>
      <c r="D416" s="55"/>
      <c r="E416" s="55"/>
      <c r="F416" s="55"/>
      <c r="G416" s="47"/>
      <c r="H416" s="47"/>
      <c r="I416" s="47"/>
      <c r="J416" s="47"/>
      <c r="K416" s="47"/>
      <c r="L416" s="47"/>
      <c r="M416" s="47"/>
      <c r="N416" s="55"/>
      <c r="O416" s="55"/>
      <c r="P416" s="55"/>
      <c r="Q416" s="56"/>
      <c r="R416" s="56"/>
      <c r="S416" s="56"/>
      <c r="T416" s="47"/>
      <c r="U416" s="47"/>
      <c r="V416" s="47"/>
      <c r="W416" s="47"/>
      <c r="X416" s="47"/>
      <c r="Y416" s="47"/>
      <c r="Z416" s="47"/>
    </row>
    <row r="417" spans="1:26" ht="22.5" customHeight="1">
      <c r="A417" s="47"/>
      <c r="B417" s="55"/>
      <c r="C417" s="55"/>
      <c r="D417" s="55"/>
      <c r="E417" s="55"/>
      <c r="F417" s="55"/>
      <c r="G417" s="47"/>
      <c r="H417" s="47"/>
      <c r="I417" s="47"/>
      <c r="J417" s="47"/>
      <c r="K417" s="47"/>
      <c r="L417" s="47"/>
      <c r="M417" s="47"/>
      <c r="N417" s="55"/>
      <c r="O417" s="55"/>
      <c r="P417" s="55"/>
      <c r="Q417" s="56"/>
      <c r="R417" s="56"/>
      <c r="S417" s="56"/>
      <c r="T417" s="47"/>
      <c r="U417" s="47"/>
      <c r="V417" s="47"/>
      <c r="W417" s="47"/>
      <c r="X417" s="47"/>
      <c r="Y417" s="47"/>
      <c r="Z417" s="47"/>
    </row>
    <row r="418" spans="1:26" ht="22.5" customHeight="1">
      <c r="A418" s="47"/>
      <c r="B418" s="55"/>
      <c r="C418" s="55"/>
      <c r="D418" s="55"/>
      <c r="E418" s="55"/>
      <c r="F418" s="55"/>
      <c r="G418" s="47"/>
      <c r="H418" s="47"/>
      <c r="I418" s="47"/>
      <c r="J418" s="47"/>
      <c r="K418" s="47"/>
      <c r="L418" s="47"/>
      <c r="M418" s="47"/>
      <c r="N418" s="55"/>
      <c r="O418" s="55"/>
      <c r="P418" s="55"/>
      <c r="Q418" s="56"/>
      <c r="R418" s="56"/>
      <c r="S418" s="56"/>
      <c r="T418" s="47"/>
      <c r="U418" s="47"/>
      <c r="V418" s="47"/>
      <c r="W418" s="47"/>
      <c r="X418" s="47"/>
      <c r="Y418" s="47"/>
      <c r="Z418" s="47"/>
    </row>
    <row r="419" spans="1:26" ht="22.5" customHeight="1">
      <c r="A419" s="47"/>
      <c r="B419" s="55"/>
      <c r="C419" s="55"/>
      <c r="D419" s="55"/>
      <c r="E419" s="55"/>
      <c r="F419" s="55"/>
      <c r="G419" s="47"/>
      <c r="H419" s="47"/>
      <c r="I419" s="47"/>
      <c r="J419" s="47"/>
      <c r="K419" s="47"/>
      <c r="L419" s="47"/>
      <c r="M419" s="47"/>
      <c r="N419" s="55"/>
      <c r="O419" s="55"/>
      <c r="P419" s="55"/>
      <c r="Q419" s="56"/>
      <c r="R419" s="56"/>
      <c r="S419" s="56"/>
      <c r="T419" s="47"/>
      <c r="U419" s="47"/>
      <c r="V419" s="47"/>
      <c r="W419" s="47"/>
      <c r="X419" s="47"/>
      <c r="Y419" s="47"/>
      <c r="Z419" s="47"/>
    </row>
    <row r="420" spans="1:26" ht="22.5" customHeight="1">
      <c r="A420" s="47"/>
      <c r="B420" s="55"/>
      <c r="C420" s="55"/>
      <c r="D420" s="55"/>
      <c r="E420" s="55"/>
      <c r="F420" s="55"/>
      <c r="G420" s="47"/>
      <c r="H420" s="47"/>
      <c r="I420" s="47"/>
      <c r="J420" s="47"/>
      <c r="K420" s="47"/>
      <c r="L420" s="47"/>
      <c r="M420" s="47"/>
      <c r="N420" s="55"/>
      <c r="O420" s="55"/>
      <c r="P420" s="55"/>
      <c r="Q420" s="56"/>
      <c r="R420" s="56"/>
      <c r="S420" s="56"/>
      <c r="T420" s="47"/>
      <c r="U420" s="47"/>
      <c r="V420" s="47"/>
      <c r="W420" s="47"/>
      <c r="X420" s="47"/>
      <c r="Y420" s="47"/>
      <c r="Z420" s="47"/>
    </row>
    <row r="421" spans="1:26" ht="22.5" customHeight="1">
      <c r="A421" s="47"/>
      <c r="B421" s="55"/>
      <c r="C421" s="55"/>
      <c r="D421" s="55"/>
      <c r="E421" s="55"/>
      <c r="F421" s="55"/>
      <c r="G421" s="47"/>
      <c r="H421" s="47"/>
      <c r="I421" s="47"/>
      <c r="J421" s="47"/>
      <c r="K421" s="47"/>
      <c r="L421" s="47"/>
      <c r="M421" s="47"/>
      <c r="N421" s="55"/>
      <c r="O421" s="55"/>
      <c r="P421" s="55"/>
      <c r="Q421" s="56"/>
      <c r="R421" s="56"/>
      <c r="S421" s="56"/>
      <c r="T421" s="47"/>
      <c r="U421" s="47"/>
      <c r="V421" s="47"/>
      <c r="W421" s="47"/>
      <c r="X421" s="47"/>
      <c r="Y421" s="47"/>
      <c r="Z421" s="47"/>
    </row>
    <row r="422" spans="1:26" ht="22.5" customHeight="1">
      <c r="A422" s="47"/>
      <c r="B422" s="55"/>
      <c r="C422" s="55"/>
      <c r="D422" s="55"/>
      <c r="E422" s="55"/>
      <c r="F422" s="55"/>
      <c r="G422" s="47"/>
      <c r="H422" s="47"/>
      <c r="I422" s="47"/>
      <c r="J422" s="47"/>
      <c r="K422" s="47"/>
      <c r="L422" s="47"/>
      <c r="M422" s="47"/>
      <c r="N422" s="55"/>
      <c r="O422" s="55"/>
      <c r="P422" s="55"/>
      <c r="Q422" s="56"/>
      <c r="R422" s="56"/>
      <c r="S422" s="56"/>
      <c r="T422" s="47"/>
      <c r="U422" s="47"/>
      <c r="V422" s="47"/>
      <c r="W422" s="47"/>
      <c r="X422" s="47"/>
      <c r="Y422" s="47"/>
      <c r="Z422" s="47"/>
    </row>
    <row r="423" spans="1:26" ht="22.5" customHeight="1">
      <c r="A423" s="47"/>
      <c r="B423" s="55"/>
      <c r="C423" s="55"/>
      <c r="D423" s="55"/>
      <c r="E423" s="55"/>
      <c r="F423" s="55"/>
      <c r="G423" s="47"/>
      <c r="H423" s="47"/>
      <c r="I423" s="47"/>
      <c r="J423" s="47"/>
      <c r="K423" s="47"/>
      <c r="L423" s="47"/>
      <c r="M423" s="47"/>
      <c r="N423" s="55"/>
      <c r="O423" s="55"/>
      <c r="P423" s="55"/>
      <c r="Q423" s="56"/>
      <c r="R423" s="56"/>
      <c r="S423" s="56"/>
      <c r="T423" s="47"/>
      <c r="U423" s="47"/>
      <c r="V423" s="47"/>
      <c r="W423" s="47"/>
      <c r="X423" s="47"/>
      <c r="Y423" s="47"/>
      <c r="Z423" s="47"/>
    </row>
    <row r="424" spans="1:26" ht="22.5" customHeight="1">
      <c r="A424" s="47"/>
      <c r="B424" s="55"/>
      <c r="C424" s="55"/>
      <c r="D424" s="55"/>
      <c r="E424" s="55"/>
      <c r="F424" s="55"/>
      <c r="G424" s="47"/>
      <c r="H424" s="47"/>
      <c r="I424" s="47"/>
      <c r="J424" s="47"/>
      <c r="K424" s="47"/>
      <c r="L424" s="47"/>
      <c r="M424" s="47"/>
      <c r="N424" s="55"/>
      <c r="O424" s="55"/>
      <c r="P424" s="55"/>
      <c r="Q424" s="56"/>
      <c r="R424" s="56"/>
      <c r="S424" s="56"/>
      <c r="T424" s="47"/>
      <c r="U424" s="47"/>
      <c r="V424" s="47"/>
      <c r="W424" s="47"/>
      <c r="X424" s="47"/>
      <c r="Y424" s="47"/>
      <c r="Z424" s="47"/>
    </row>
    <row r="425" spans="1:26" ht="22.5" customHeight="1">
      <c r="A425" s="47"/>
      <c r="B425" s="55"/>
      <c r="C425" s="55"/>
      <c r="D425" s="55"/>
      <c r="E425" s="55"/>
      <c r="F425" s="55"/>
      <c r="G425" s="47"/>
      <c r="H425" s="47"/>
      <c r="I425" s="47"/>
      <c r="J425" s="47"/>
      <c r="K425" s="47"/>
      <c r="L425" s="47"/>
      <c r="M425" s="47"/>
      <c r="N425" s="55"/>
      <c r="O425" s="55"/>
      <c r="P425" s="55"/>
      <c r="Q425" s="56"/>
      <c r="R425" s="56"/>
      <c r="S425" s="56"/>
      <c r="T425" s="47"/>
      <c r="U425" s="47"/>
      <c r="V425" s="47"/>
      <c r="W425" s="47"/>
      <c r="X425" s="47"/>
      <c r="Y425" s="47"/>
      <c r="Z425" s="47"/>
    </row>
    <row r="426" spans="1:26" ht="22.5" customHeight="1">
      <c r="A426" s="47"/>
      <c r="B426" s="55"/>
      <c r="C426" s="55"/>
      <c r="D426" s="55"/>
      <c r="E426" s="55"/>
      <c r="F426" s="55"/>
      <c r="G426" s="47"/>
      <c r="H426" s="47"/>
      <c r="I426" s="47"/>
      <c r="J426" s="47"/>
      <c r="K426" s="47"/>
      <c r="L426" s="47"/>
      <c r="M426" s="47"/>
      <c r="N426" s="55"/>
      <c r="O426" s="55"/>
      <c r="P426" s="55"/>
      <c r="Q426" s="56"/>
      <c r="R426" s="56"/>
      <c r="S426" s="56"/>
      <c r="T426" s="47"/>
      <c r="U426" s="47"/>
      <c r="V426" s="47"/>
      <c r="W426" s="47"/>
      <c r="X426" s="47"/>
      <c r="Y426" s="47"/>
      <c r="Z426" s="47"/>
    </row>
    <row r="427" spans="1:26" ht="22.5" customHeight="1">
      <c r="A427" s="47"/>
      <c r="B427" s="55"/>
      <c r="C427" s="55"/>
      <c r="D427" s="55"/>
      <c r="E427" s="55"/>
      <c r="F427" s="55"/>
      <c r="G427" s="47"/>
      <c r="H427" s="47"/>
      <c r="I427" s="47"/>
      <c r="J427" s="47"/>
      <c r="K427" s="47"/>
      <c r="L427" s="47"/>
      <c r="M427" s="47"/>
      <c r="N427" s="55"/>
      <c r="O427" s="55"/>
      <c r="P427" s="55"/>
      <c r="Q427" s="56"/>
      <c r="R427" s="56"/>
      <c r="S427" s="56"/>
      <c r="T427" s="47"/>
      <c r="U427" s="47"/>
      <c r="V427" s="47"/>
      <c r="W427" s="47"/>
      <c r="X427" s="47"/>
      <c r="Y427" s="47"/>
      <c r="Z427" s="47"/>
    </row>
    <row r="428" spans="1:26" ht="22.5" customHeight="1">
      <c r="A428" s="47"/>
      <c r="B428" s="55"/>
      <c r="C428" s="55"/>
      <c r="D428" s="55"/>
      <c r="E428" s="55"/>
      <c r="F428" s="55"/>
      <c r="G428" s="47"/>
      <c r="H428" s="47"/>
      <c r="I428" s="47"/>
      <c r="J428" s="47"/>
      <c r="K428" s="47"/>
      <c r="L428" s="47"/>
      <c r="M428" s="47"/>
      <c r="N428" s="55"/>
      <c r="O428" s="55"/>
      <c r="P428" s="55"/>
      <c r="Q428" s="56"/>
      <c r="R428" s="56"/>
      <c r="S428" s="56"/>
      <c r="T428" s="47"/>
      <c r="U428" s="47"/>
      <c r="V428" s="47"/>
      <c r="W428" s="47"/>
      <c r="X428" s="47"/>
      <c r="Y428" s="47"/>
      <c r="Z428" s="47"/>
    </row>
    <row r="429" spans="1:26" ht="22.5" customHeight="1">
      <c r="A429" s="47"/>
      <c r="B429" s="55"/>
      <c r="C429" s="55"/>
      <c r="D429" s="55"/>
      <c r="E429" s="55"/>
      <c r="F429" s="55"/>
      <c r="G429" s="47"/>
      <c r="H429" s="47"/>
      <c r="I429" s="47"/>
      <c r="J429" s="47"/>
      <c r="K429" s="47"/>
      <c r="L429" s="47"/>
      <c r="M429" s="47"/>
      <c r="N429" s="55"/>
      <c r="O429" s="55"/>
      <c r="P429" s="55"/>
      <c r="Q429" s="56"/>
      <c r="R429" s="56"/>
      <c r="S429" s="56"/>
      <c r="T429" s="47"/>
      <c r="U429" s="47"/>
      <c r="V429" s="47"/>
      <c r="W429" s="47"/>
      <c r="X429" s="47"/>
      <c r="Y429" s="47"/>
      <c r="Z429" s="47"/>
    </row>
    <row r="430" spans="1:26" ht="22.5" customHeight="1">
      <c r="A430" s="47"/>
      <c r="B430" s="55"/>
      <c r="C430" s="55"/>
      <c r="D430" s="55"/>
      <c r="E430" s="55"/>
      <c r="F430" s="55"/>
      <c r="G430" s="47"/>
      <c r="H430" s="47"/>
      <c r="I430" s="47"/>
      <c r="J430" s="47"/>
      <c r="K430" s="47"/>
      <c r="L430" s="47"/>
      <c r="M430" s="47"/>
      <c r="N430" s="55"/>
      <c r="O430" s="55"/>
      <c r="P430" s="55"/>
      <c r="Q430" s="56"/>
      <c r="R430" s="56"/>
      <c r="S430" s="56"/>
      <c r="T430" s="47"/>
      <c r="U430" s="47"/>
      <c r="V430" s="47"/>
      <c r="W430" s="47"/>
      <c r="X430" s="47"/>
      <c r="Y430" s="47"/>
      <c r="Z430" s="47"/>
    </row>
    <row r="431" spans="1:26" ht="22.5" customHeight="1">
      <c r="A431" s="47"/>
      <c r="B431" s="55"/>
      <c r="C431" s="55"/>
      <c r="D431" s="55"/>
      <c r="E431" s="55"/>
      <c r="F431" s="55"/>
      <c r="G431" s="47"/>
      <c r="H431" s="47"/>
      <c r="I431" s="47"/>
      <c r="J431" s="47"/>
      <c r="K431" s="47"/>
      <c r="L431" s="47"/>
      <c r="M431" s="47"/>
      <c r="N431" s="55"/>
      <c r="O431" s="55"/>
      <c r="P431" s="55"/>
      <c r="Q431" s="56"/>
      <c r="R431" s="56"/>
      <c r="S431" s="56"/>
      <c r="T431" s="47"/>
      <c r="U431" s="47"/>
      <c r="V431" s="47"/>
      <c r="W431" s="47"/>
      <c r="X431" s="47"/>
      <c r="Y431" s="47"/>
      <c r="Z431" s="47"/>
    </row>
    <row r="432" spans="1:26" ht="22.5" customHeight="1">
      <c r="A432" s="47"/>
      <c r="B432" s="55"/>
      <c r="C432" s="55"/>
      <c r="D432" s="55"/>
      <c r="E432" s="55"/>
      <c r="F432" s="55"/>
      <c r="G432" s="47"/>
      <c r="H432" s="47"/>
      <c r="I432" s="47"/>
      <c r="J432" s="47"/>
      <c r="K432" s="47"/>
      <c r="L432" s="47"/>
      <c r="M432" s="47"/>
      <c r="N432" s="55"/>
      <c r="O432" s="55"/>
      <c r="P432" s="55"/>
      <c r="Q432" s="56"/>
      <c r="R432" s="56"/>
      <c r="S432" s="56"/>
      <c r="T432" s="47"/>
      <c r="U432" s="47"/>
      <c r="V432" s="47"/>
      <c r="W432" s="47"/>
      <c r="X432" s="47"/>
      <c r="Y432" s="47"/>
      <c r="Z432" s="47"/>
    </row>
    <row r="433" spans="1:26" ht="22.5" customHeight="1">
      <c r="A433" s="47"/>
      <c r="B433" s="55"/>
      <c r="C433" s="55"/>
      <c r="D433" s="55"/>
      <c r="E433" s="55"/>
      <c r="F433" s="55"/>
      <c r="G433" s="47"/>
      <c r="H433" s="47"/>
      <c r="I433" s="47"/>
      <c r="J433" s="47"/>
      <c r="K433" s="47"/>
      <c r="L433" s="47"/>
      <c r="M433" s="47"/>
      <c r="N433" s="55"/>
      <c r="O433" s="55"/>
      <c r="P433" s="55"/>
      <c r="Q433" s="56"/>
      <c r="R433" s="56"/>
      <c r="S433" s="56"/>
      <c r="T433" s="47"/>
      <c r="U433" s="47"/>
      <c r="V433" s="47"/>
      <c r="W433" s="47"/>
      <c r="X433" s="47"/>
      <c r="Y433" s="47"/>
      <c r="Z433" s="47"/>
    </row>
    <row r="434" spans="1:26" ht="22.5" customHeight="1">
      <c r="A434" s="47"/>
      <c r="B434" s="55"/>
      <c r="C434" s="55"/>
      <c r="D434" s="55"/>
      <c r="E434" s="55"/>
      <c r="F434" s="55"/>
      <c r="G434" s="47"/>
      <c r="H434" s="47"/>
      <c r="I434" s="47"/>
      <c r="J434" s="47"/>
      <c r="K434" s="47"/>
      <c r="L434" s="47"/>
      <c r="M434" s="47"/>
      <c r="N434" s="55"/>
      <c r="O434" s="55"/>
      <c r="P434" s="55"/>
      <c r="Q434" s="56"/>
      <c r="R434" s="56"/>
      <c r="S434" s="56"/>
      <c r="T434" s="47"/>
      <c r="U434" s="47"/>
      <c r="V434" s="47"/>
      <c r="W434" s="47"/>
      <c r="X434" s="47"/>
      <c r="Y434" s="47"/>
      <c r="Z434" s="47"/>
    </row>
    <row r="435" spans="1:26" ht="22.5" customHeight="1">
      <c r="A435" s="47"/>
      <c r="B435" s="55"/>
      <c r="C435" s="55"/>
      <c r="D435" s="55"/>
      <c r="E435" s="55"/>
      <c r="F435" s="55"/>
      <c r="G435" s="47"/>
      <c r="H435" s="47"/>
      <c r="I435" s="47"/>
      <c r="J435" s="47"/>
      <c r="K435" s="47"/>
      <c r="L435" s="47"/>
      <c r="M435" s="47"/>
      <c r="N435" s="55"/>
      <c r="O435" s="55"/>
      <c r="P435" s="55"/>
      <c r="Q435" s="56"/>
      <c r="R435" s="56"/>
      <c r="S435" s="56"/>
      <c r="T435" s="47"/>
      <c r="U435" s="47"/>
      <c r="V435" s="47"/>
      <c r="W435" s="47"/>
      <c r="X435" s="47"/>
      <c r="Y435" s="47"/>
      <c r="Z435" s="47"/>
    </row>
    <row r="436" spans="1:26" ht="22.5" customHeight="1">
      <c r="A436" s="47"/>
      <c r="B436" s="55"/>
      <c r="C436" s="55"/>
      <c r="D436" s="55"/>
      <c r="E436" s="55"/>
      <c r="F436" s="55"/>
      <c r="G436" s="47"/>
      <c r="H436" s="47"/>
      <c r="I436" s="47"/>
      <c r="J436" s="47"/>
      <c r="K436" s="47"/>
      <c r="L436" s="47"/>
      <c r="M436" s="47"/>
      <c r="N436" s="55"/>
      <c r="O436" s="55"/>
      <c r="P436" s="55"/>
      <c r="Q436" s="56"/>
      <c r="R436" s="56"/>
      <c r="S436" s="56"/>
      <c r="T436" s="47"/>
      <c r="U436" s="47"/>
      <c r="V436" s="47"/>
      <c r="W436" s="47"/>
      <c r="X436" s="47"/>
      <c r="Y436" s="47"/>
      <c r="Z436" s="47"/>
    </row>
    <row r="437" spans="1:26" ht="22.5" customHeight="1">
      <c r="A437" s="47"/>
      <c r="B437" s="55"/>
      <c r="C437" s="55"/>
      <c r="D437" s="55"/>
      <c r="E437" s="55"/>
      <c r="F437" s="55"/>
      <c r="G437" s="47"/>
      <c r="H437" s="47"/>
      <c r="I437" s="47"/>
      <c r="J437" s="47"/>
      <c r="K437" s="47"/>
      <c r="L437" s="47"/>
      <c r="M437" s="47"/>
      <c r="N437" s="55"/>
      <c r="O437" s="55"/>
      <c r="P437" s="55"/>
      <c r="Q437" s="56"/>
      <c r="R437" s="56"/>
      <c r="S437" s="56"/>
      <c r="T437" s="47"/>
      <c r="U437" s="47"/>
      <c r="V437" s="47"/>
      <c r="W437" s="47"/>
      <c r="X437" s="47"/>
      <c r="Y437" s="47"/>
      <c r="Z437" s="47"/>
    </row>
    <row r="438" spans="1:26" ht="22.5" customHeight="1">
      <c r="A438" s="47"/>
      <c r="B438" s="55"/>
      <c r="C438" s="55"/>
      <c r="D438" s="55"/>
      <c r="E438" s="55"/>
      <c r="F438" s="55"/>
      <c r="G438" s="47"/>
      <c r="H438" s="47"/>
      <c r="I438" s="47"/>
      <c r="J438" s="47"/>
      <c r="K438" s="47"/>
      <c r="L438" s="47"/>
      <c r="M438" s="47"/>
      <c r="N438" s="55"/>
      <c r="O438" s="55"/>
      <c r="P438" s="55"/>
      <c r="Q438" s="56"/>
      <c r="R438" s="56"/>
      <c r="S438" s="56"/>
      <c r="T438" s="47"/>
      <c r="U438" s="47"/>
      <c r="V438" s="47"/>
      <c r="W438" s="47"/>
      <c r="X438" s="47"/>
      <c r="Y438" s="47"/>
      <c r="Z438" s="47"/>
    </row>
    <row r="439" spans="1:26" ht="22.5" customHeight="1">
      <c r="A439" s="47"/>
      <c r="B439" s="55"/>
      <c r="C439" s="55"/>
      <c r="D439" s="55"/>
      <c r="E439" s="55"/>
      <c r="F439" s="55"/>
      <c r="G439" s="47"/>
      <c r="H439" s="47"/>
      <c r="I439" s="47"/>
      <c r="J439" s="47"/>
      <c r="K439" s="47"/>
      <c r="L439" s="47"/>
      <c r="M439" s="47"/>
      <c r="N439" s="55"/>
      <c r="O439" s="55"/>
      <c r="P439" s="55"/>
      <c r="Q439" s="56"/>
      <c r="R439" s="56"/>
      <c r="S439" s="56"/>
      <c r="T439" s="47"/>
      <c r="U439" s="47"/>
      <c r="V439" s="47"/>
      <c r="W439" s="47"/>
      <c r="X439" s="47"/>
      <c r="Y439" s="47"/>
      <c r="Z439" s="47"/>
    </row>
    <row r="440" spans="1:26" ht="22.5" customHeight="1">
      <c r="A440" s="47"/>
      <c r="B440" s="55"/>
      <c r="C440" s="55"/>
      <c r="D440" s="55"/>
      <c r="E440" s="55"/>
      <c r="F440" s="55"/>
      <c r="G440" s="47"/>
      <c r="H440" s="47"/>
      <c r="I440" s="47"/>
      <c r="J440" s="47"/>
      <c r="K440" s="47"/>
      <c r="L440" s="47"/>
      <c r="M440" s="47"/>
      <c r="N440" s="55"/>
      <c r="O440" s="55"/>
      <c r="P440" s="55"/>
      <c r="Q440" s="56"/>
      <c r="R440" s="56"/>
      <c r="S440" s="56"/>
      <c r="T440" s="47"/>
      <c r="U440" s="47"/>
      <c r="V440" s="47"/>
      <c r="W440" s="47"/>
      <c r="X440" s="47"/>
      <c r="Y440" s="47"/>
      <c r="Z440" s="47"/>
    </row>
    <row r="441" spans="1:26" ht="22.5" customHeight="1">
      <c r="A441" s="47"/>
      <c r="B441" s="55"/>
      <c r="C441" s="55"/>
      <c r="D441" s="55"/>
      <c r="E441" s="55"/>
      <c r="F441" s="55"/>
      <c r="G441" s="47"/>
      <c r="H441" s="47"/>
      <c r="I441" s="47"/>
      <c r="J441" s="47"/>
      <c r="K441" s="47"/>
      <c r="L441" s="47"/>
      <c r="M441" s="47"/>
      <c r="N441" s="55"/>
      <c r="O441" s="55"/>
      <c r="P441" s="55"/>
      <c r="Q441" s="56"/>
      <c r="R441" s="56"/>
      <c r="S441" s="56"/>
      <c r="T441" s="47"/>
      <c r="U441" s="47"/>
      <c r="V441" s="47"/>
      <c r="W441" s="47"/>
      <c r="X441" s="47"/>
      <c r="Y441" s="47"/>
      <c r="Z441" s="47"/>
    </row>
    <row r="442" spans="1:26" ht="22.5" customHeight="1">
      <c r="A442" s="47"/>
      <c r="B442" s="55"/>
      <c r="C442" s="55"/>
      <c r="D442" s="55"/>
      <c r="E442" s="55"/>
      <c r="F442" s="55"/>
      <c r="G442" s="47"/>
      <c r="H442" s="47"/>
      <c r="I442" s="47"/>
      <c r="J442" s="47"/>
      <c r="K442" s="47"/>
      <c r="L442" s="47"/>
      <c r="M442" s="47"/>
      <c r="N442" s="55"/>
      <c r="O442" s="55"/>
      <c r="P442" s="55"/>
      <c r="Q442" s="56"/>
      <c r="R442" s="56"/>
      <c r="S442" s="56"/>
      <c r="T442" s="47"/>
      <c r="U442" s="47"/>
      <c r="V442" s="47"/>
      <c r="W442" s="47"/>
      <c r="X442" s="47"/>
      <c r="Y442" s="47"/>
      <c r="Z442" s="47"/>
    </row>
    <row r="443" spans="1:26" ht="22.5" customHeight="1">
      <c r="A443" s="47"/>
      <c r="B443" s="55"/>
      <c r="C443" s="55"/>
      <c r="D443" s="55"/>
      <c r="E443" s="55"/>
      <c r="F443" s="55"/>
      <c r="G443" s="47"/>
      <c r="H443" s="47"/>
      <c r="I443" s="47"/>
      <c r="J443" s="47"/>
      <c r="K443" s="47"/>
      <c r="L443" s="47"/>
      <c r="M443" s="47"/>
      <c r="N443" s="55"/>
      <c r="O443" s="55"/>
      <c r="P443" s="55"/>
      <c r="Q443" s="56"/>
      <c r="R443" s="56"/>
      <c r="S443" s="56"/>
      <c r="T443" s="47"/>
      <c r="U443" s="47"/>
      <c r="V443" s="47"/>
      <c r="W443" s="47"/>
      <c r="X443" s="47"/>
      <c r="Y443" s="47"/>
      <c r="Z443" s="47"/>
    </row>
    <row r="444" spans="1:26" ht="22.5" customHeight="1">
      <c r="A444" s="47"/>
      <c r="B444" s="55"/>
      <c r="C444" s="55"/>
      <c r="D444" s="55"/>
      <c r="E444" s="55"/>
      <c r="F444" s="55"/>
      <c r="G444" s="47"/>
      <c r="H444" s="47"/>
      <c r="I444" s="47"/>
      <c r="J444" s="47"/>
      <c r="K444" s="47"/>
      <c r="L444" s="47"/>
      <c r="M444" s="47"/>
      <c r="N444" s="55"/>
      <c r="O444" s="55"/>
      <c r="P444" s="55"/>
      <c r="Q444" s="56"/>
      <c r="R444" s="56"/>
      <c r="S444" s="56"/>
      <c r="T444" s="47"/>
      <c r="U444" s="47"/>
      <c r="V444" s="47"/>
      <c r="W444" s="47"/>
      <c r="X444" s="47"/>
      <c r="Y444" s="47"/>
      <c r="Z444" s="47"/>
    </row>
    <row r="445" spans="1:26" ht="22.5" customHeight="1">
      <c r="A445" s="47"/>
      <c r="B445" s="55"/>
      <c r="C445" s="55"/>
      <c r="D445" s="55"/>
      <c r="E445" s="55"/>
      <c r="F445" s="55"/>
      <c r="G445" s="47"/>
      <c r="H445" s="47"/>
      <c r="I445" s="47"/>
      <c r="J445" s="47"/>
      <c r="K445" s="47"/>
      <c r="L445" s="47"/>
      <c r="M445" s="47"/>
      <c r="N445" s="55"/>
      <c r="O445" s="55"/>
      <c r="P445" s="55"/>
      <c r="Q445" s="56"/>
      <c r="R445" s="56"/>
      <c r="S445" s="56"/>
      <c r="T445" s="47"/>
      <c r="U445" s="47"/>
      <c r="V445" s="47"/>
      <c r="W445" s="47"/>
      <c r="X445" s="47"/>
      <c r="Y445" s="47"/>
      <c r="Z445" s="47"/>
    </row>
    <row r="446" spans="1:26" ht="22.5" customHeight="1">
      <c r="A446" s="47"/>
      <c r="B446" s="55"/>
      <c r="C446" s="55"/>
      <c r="D446" s="55"/>
      <c r="E446" s="55"/>
      <c r="F446" s="55"/>
      <c r="G446" s="47"/>
      <c r="H446" s="47"/>
      <c r="I446" s="47"/>
      <c r="J446" s="47"/>
      <c r="K446" s="47"/>
      <c r="L446" s="47"/>
      <c r="M446" s="47"/>
      <c r="N446" s="55"/>
      <c r="O446" s="55"/>
      <c r="P446" s="55"/>
      <c r="Q446" s="56"/>
      <c r="R446" s="56"/>
      <c r="S446" s="56"/>
      <c r="T446" s="47"/>
      <c r="U446" s="47"/>
      <c r="V446" s="47"/>
      <c r="W446" s="47"/>
      <c r="X446" s="47"/>
      <c r="Y446" s="47"/>
      <c r="Z446" s="47"/>
    </row>
    <row r="447" spans="1:26" ht="22.5" customHeight="1">
      <c r="A447" s="47"/>
      <c r="B447" s="55"/>
      <c r="C447" s="55"/>
      <c r="D447" s="55"/>
      <c r="E447" s="55"/>
      <c r="F447" s="55"/>
      <c r="G447" s="47"/>
      <c r="H447" s="47"/>
      <c r="I447" s="47"/>
      <c r="J447" s="47"/>
      <c r="K447" s="47"/>
      <c r="L447" s="47"/>
      <c r="M447" s="47"/>
      <c r="N447" s="55"/>
      <c r="O447" s="55"/>
      <c r="P447" s="55"/>
      <c r="Q447" s="56"/>
      <c r="R447" s="56"/>
      <c r="S447" s="56"/>
      <c r="T447" s="47"/>
      <c r="U447" s="47"/>
      <c r="V447" s="47"/>
      <c r="W447" s="47"/>
      <c r="X447" s="47"/>
      <c r="Y447" s="47"/>
      <c r="Z447" s="47"/>
    </row>
    <row r="448" spans="1:26" ht="22.5" customHeight="1">
      <c r="A448" s="47"/>
      <c r="B448" s="55"/>
      <c r="C448" s="55"/>
      <c r="D448" s="55"/>
      <c r="E448" s="55"/>
      <c r="F448" s="55"/>
      <c r="G448" s="47"/>
      <c r="H448" s="47"/>
      <c r="I448" s="47"/>
      <c r="J448" s="47"/>
      <c r="K448" s="47"/>
      <c r="L448" s="47"/>
      <c r="M448" s="47"/>
      <c r="N448" s="55"/>
      <c r="O448" s="55"/>
      <c r="P448" s="55"/>
      <c r="Q448" s="56"/>
      <c r="R448" s="56"/>
      <c r="S448" s="56"/>
      <c r="T448" s="47"/>
      <c r="U448" s="47"/>
      <c r="V448" s="47"/>
      <c r="W448" s="47"/>
      <c r="X448" s="47"/>
      <c r="Y448" s="47"/>
      <c r="Z448" s="47"/>
    </row>
    <row r="449" spans="1:26" ht="22.5" customHeight="1">
      <c r="A449" s="47"/>
      <c r="B449" s="55"/>
      <c r="C449" s="55"/>
      <c r="D449" s="55"/>
      <c r="E449" s="55"/>
      <c r="F449" s="55"/>
      <c r="G449" s="47"/>
      <c r="H449" s="47"/>
      <c r="I449" s="47"/>
      <c r="J449" s="47"/>
      <c r="K449" s="47"/>
      <c r="L449" s="47"/>
      <c r="M449" s="47"/>
      <c r="N449" s="55"/>
      <c r="O449" s="55"/>
      <c r="P449" s="55"/>
      <c r="Q449" s="56"/>
      <c r="R449" s="56"/>
      <c r="S449" s="56"/>
      <c r="T449" s="47"/>
      <c r="U449" s="47"/>
      <c r="V449" s="47"/>
      <c r="W449" s="47"/>
      <c r="X449" s="47"/>
      <c r="Y449" s="47"/>
      <c r="Z449" s="47"/>
    </row>
    <row r="450" spans="1:26" ht="22.5" customHeight="1">
      <c r="A450" s="47"/>
      <c r="B450" s="55"/>
      <c r="C450" s="55"/>
      <c r="D450" s="55"/>
      <c r="E450" s="55"/>
      <c r="F450" s="55"/>
      <c r="G450" s="47"/>
      <c r="H450" s="47"/>
      <c r="I450" s="47"/>
      <c r="J450" s="47"/>
      <c r="K450" s="47"/>
      <c r="L450" s="47"/>
      <c r="M450" s="47"/>
      <c r="N450" s="55"/>
      <c r="O450" s="55"/>
      <c r="P450" s="55"/>
      <c r="Q450" s="56"/>
      <c r="R450" s="56"/>
      <c r="S450" s="56"/>
      <c r="T450" s="47"/>
      <c r="U450" s="47"/>
      <c r="V450" s="47"/>
      <c r="W450" s="47"/>
      <c r="X450" s="47"/>
      <c r="Y450" s="47"/>
      <c r="Z450" s="47"/>
    </row>
    <row r="451" spans="1:26" ht="22.5" customHeight="1">
      <c r="A451" s="47"/>
      <c r="B451" s="55"/>
      <c r="C451" s="55"/>
      <c r="D451" s="55"/>
      <c r="E451" s="55"/>
      <c r="F451" s="55"/>
      <c r="G451" s="47"/>
      <c r="H451" s="47"/>
      <c r="I451" s="47"/>
      <c r="J451" s="47"/>
      <c r="K451" s="47"/>
      <c r="L451" s="47"/>
      <c r="M451" s="47"/>
      <c r="N451" s="55"/>
      <c r="O451" s="55"/>
      <c r="P451" s="55"/>
      <c r="Q451" s="56"/>
      <c r="R451" s="56"/>
      <c r="S451" s="56"/>
      <c r="T451" s="47"/>
      <c r="U451" s="47"/>
      <c r="V451" s="47"/>
      <c r="W451" s="47"/>
      <c r="X451" s="47"/>
      <c r="Y451" s="47"/>
      <c r="Z451" s="47"/>
    </row>
    <row r="452" spans="1:26" ht="22.5" customHeight="1">
      <c r="A452" s="47"/>
      <c r="B452" s="55"/>
      <c r="C452" s="55"/>
      <c r="D452" s="55"/>
      <c r="E452" s="55"/>
      <c r="F452" s="55"/>
      <c r="G452" s="47"/>
      <c r="H452" s="47"/>
      <c r="I452" s="47"/>
      <c r="J452" s="47"/>
      <c r="K452" s="47"/>
      <c r="L452" s="47"/>
      <c r="M452" s="47"/>
      <c r="N452" s="55"/>
      <c r="O452" s="55"/>
      <c r="P452" s="55"/>
      <c r="Q452" s="56"/>
      <c r="R452" s="56"/>
      <c r="S452" s="56"/>
      <c r="T452" s="47"/>
      <c r="U452" s="47"/>
      <c r="V452" s="47"/>
      <c r="W452" s="47"/>
      <c r="X452" s="47"/>
      <c r="Y452" s="47"/>
      <c r="Z452" s="47"/>
    </row>
    <row r="453" spans="1:26" ht="22.5" customHeight="1">
      <c r="A453" s="47"/>
      <c r="B453" s="55"/>
      <c r="C453" s="55"/>
      <c r="D453" s="55"/>
      <c r="E453" s="55"/>
      <c r="F453" s="55"/>
      <c r="G453" s="47"/>
      <c r="H453" s="47"/>
      <c r="I453" s="47"/>
      <c r="J453" s="47"/>
      <c r="K453" s="47"/>
      <c r="L453" s="47"/>
      <c r="M453" s="47"/>
      <c r="N453" s="55"/>
      <c r="O453" s="55"/>
      <c r="P453" s="55"/>
      <c r="Q453" s="56"/>
      <c r="R453" s="56"/>
      <c r="S453" s="56"/>
      <c r="T453" s="47"/>
      <c r="U453" s="47"/>
      <c r="V453" s="47"/>
      <c r="W453" s="47"/>
      <c r="X453" s="47"/>
      <c r="Y453" s="47"/>
      <c r="Z453" s="47"/>
    </row>
    <row r="454" spans="1:26" ht="22.5" customHeight="1">
      <c r="A454" s="47"/>
      <c r="B454" s="55"/>
      <c r="C454" s="55"/>
      <c r="D454" s="55"/>
      <c r="E454" s="55"/>
      <c r="F454" s="55"/>
      <c r="G454" s="47"/>
      <c r="H454" s="47"/>
      <c r="I454" s="47"/>
      <c r="J454" s="47"/>
      <c r="K454" s="47"/>
      <c r="L454" s="47"/>
      <c r="M454" s="47"/>
      <c r="N454" s="55"/>
      <c r="O454" s="55"/>
      <c r="P454" s="55"/>
      <c r="Q454" s="56"/>
      <c r="R454" s="56"/>
      <c r="S454" s="56"/>
      <c r="T454" s="47"/>
      <c r="U454" s="47"/>
      <c r="V454" s="47"/>
      <c r="W454" s="47"/>
      <c r="X454" s="47"/>
      <c r="Y454" s="47"/>
      <c r="Z454" s="47"/>
    </row>
    <row r="455" spans="1:26" ht="22.5" customHeight="1">
      <c r="A455" s="47"/>
      <c r="B455" s="55"/>
      <c r="C455" s="55"/>
      <c r="D455" s="55"/>
      <c r="E455" s="55"/>
      <c r="F455" s="55"/>
      <c r="G455" s="47"/>
      <c r="H455" s="47"/>
      <c r="I455" s="47"/>
      <c r="J455" s="47"/>
      <c r="K455" s="47"/>
      <c r="L455" s="47"/>
      <c r="M455" s="47"/>
      <c r="N455" s="55"/>
      <c r="O455" s="55"/>
      <c r="P455" s="55"/>
      <c r="Q455" s="56"/>
      <c r="R455" s="56"/>
      <c r="S455" s="56"/>
      <c r="T455" s="47"/>
      <c r="U455" s="47"/>
      <c r="V455" s="47"/>
      <c r="W455" s="47"/>
      <c r="X455" s="47"/>
      <c r="Y455" s="47"/>
      <c r="Z455" s="47"/>
    </row>
    <row r="456" spans="1:26" ht="22.5" customHeight="1">
      <c r="A456" s="47"/>
      <c r="B456" s="55"/>
      <c r="C456" s="55"/>
      <c r="D456" s="55"/>
      <c r="E456" s="55"/>
      <c r="F456" s="55"/>
      <c r="G456" s="47"/>
      <c r="H456" s="47"/>
      <c r="I456" s="47"/>
      <c r="J456" s="47"/>
      <c r="K456" s="47"/>
      <c r="L456" s="47"/>
      <c r="M456" s="47"/>
      <c r="N456" s="55"/>
      <c r="O456" s="55"/>
      <c r="P456" s="55"/>
      <c r="Q456" s="56"/>
      <c r="R456" s="56"/>
      <c r="S456" s="56"/>
      <c r="T456" s="47"/>
      <c r="U456" s="47"/>
      <c r="V456" s="47"/>
      <c r="W456" s="47"/>
      <c r="X456" s="47"/>
      <c r="Y456" s="47"/>
      <c r="Z456" s="47"/>
    </row>
    <row r="457" spans="1:26" ht="22.5" customHeight="1">
      <c r="A457" s="47"/>
      <c r="B457" s="55"/>
      <c r="C457" s="55"/>
      <c r="D457" s="55"/>
      <c r="E457" s="55"/>
      <c r="F457" s="55"/>
      <c r="G457" s="47"/>
      <c r="H457" s="47"/>
      <c r="I457" s="47"/>
      <c r="J457" s="47"/>
      <c r="K457" s="47"/>
      <c r="L457" s="47"/>
      <c r="M457" s="47"/>
      <c r="N457" s="55"/>
      <c r="O457" s="55"/>
      <c r="P457" s="55"/>
      <c r="Q457" s="56"/>
      <c r="R457" s="56"/>
      <c r="S457" s="56"/>
      <c r="T457" s="47"/>
      <c r="U457" s="47"/>
      <c r="V457" s="47"/>
      <c r="W457" s="47"/>
      <c r="X457" s="47"/>
      <c r="Y457" s="47"/>
      <c r="Z457" s="47"/>
    </row>
    <row r="458" spans="1:26" ht="22.5" customHeight="1">
      <c r="A458" s="47"/>
      <c r="B458" s="55"/>
      <c r="C458" s="55"/>
      <c r="D458" s="55"/>
      <c r="E458" s="55"/>
      <c r="F458" s="55"/>
      <c r="G458" s="47"/>
      <c r="H458" s="47"/>
      <c r="I458" s="47"/>
      <c r="J458" s="47"/>
      <c r="K458" s="47"/>
      <c r="L458" s="47"/>
      <c r="M458" s="47"/>
      <c r="N458" s="55"/>
      <c r="O458" s="55"/>
      <c r="P458" s="55"/>
      <c r="Q458" s="56"/>
      <c r="R458" s="56"/>
      <c r="S458" s="56"/>
      <c r="T458" s="47"/>
      <c r="U458" s="47"/>
      <c r="V458" s="47"/>
      <c r="W458" s="47"/>
      <c r="X458" s="47"/>
      <c r="Y458" s="47"/>
      <c r="Z458" s="47"/>
    </row>
    <row r="459" spans="1:26" ht="22.5" customHeight="1">
      <c r="A459" s="47"/>
      <c r="B459" s="55"/>
      <c r="C459" s="55"/>
      <c r="D459" s="55"/>
      <c r="E459" s="55"/>
      <c r="F459" s="55"/>
      <c r="G459" s="47"/>
      <c r="H459" s="47"/>
      <c r="I459" s="47"/>
      <c r="J459" s="47"/>
      <c r="K459" s="47"/>
      <c r="L459" s="47"/>
      <c r="M459" s="47"/>
      <c r="N459" s="55"/>
      <c r="O459" s="55"/>
      <c r="P459" s="55"/>
      <c r="Q459" s="56"/>
      <c r="R459" s="56"/>
      <c r="S459" s="56"/>
      <c r="T459" s="47"/>
      <c r="U459" s="47"/>
      <c r="V459" s="47"/>
      <c r="W459" s="47"/>
      <c r="X459" s="47"/>
      <c r="Y459" s="47"/>
      <c r="Z459" s="47"/>
    </row>
    <row r="460" spans="1:26" ht="22.5" customHeight="1">
      <c r="A460" s="47"/>
      <c r="B460" s="55"/>
      <c r="C460" s="55"/>
      <c r="D460" s="55"/>
      <c r="E460" s="55"/>
      <c r="F460" s="55"/>
      <c r="G460" s="47"/>
      <c r="H460" s="47"/>
      <c r="I460" s="47"/>
      <c r="J460" s="47"/>
      <c r="K460" s="47"/>
      <c r="L460" s="47"/>
      <c r="M460" s="47"/>
      <c r="N460" s="55"/>
      <c r="O460" s="55"/>
      <c r="P460" s="55"/>
      <c r="Q460" s="56"/>
      <c r="R460" s="56"/>
      <c r="S460" s="56"/>
      <c r="T460" s="47"/>
      <c r="U460" s="47"/>
      <c r="V460" s="47"/>
      <c r="W460" s="47"/>
      <c r="X460" s="47"/>
      <c r="Y460" s="47"/>
      <c r="Z460" s="47"/>
    </row>
    <row r="461" spans="1:26" ht="22.5" customHeight="1">
      <c r="A461" s="47"/>
      <c r="B461" s="55"/>
      <c r="C461" s="55"/>
      <c r="D461" s="55"/>
      <c r="E461" s="55"/>
      <c r="F461" s="55"/>
      <c r="G461" s="47"/>
      <c r="H461" s="47"/>
      <c r="I461" s="47"/>
      <c r="J461" s="47"/>
      <c r="K461" s="47"/>
      <c r="L461" s="47"/>
      <c r="M461" s="47"/>
      <c r="N461" s="55"/>
      <c r="O461" s="55"/>
      <c r="P461" s="55"/>
      <c r="Q461" s="56"/>
      <c r="R461" s="56"/>
      <c r="S461" s="56"/>
      <c r="T461" s="47"/>
      <c r="U461" s="47"/>
      <c r="V461" s="47"/>
      <c r="W461" s="47"/>
      <c r="X461" s="47"/>
      <c r="Y461" s="47"/>
      <c r="Z461" s="47"/>
    </row>
    <row r="462" spans="1:26" ht="22.5" customHeight="1">
      <c r="A462" s="47"/>
      <c r="B462" s="55"/>
      <c r="C462" s="55"/>
      <c r="D462" s="55"/>
      <c r="E462" s="55"/>
      <c r="F462" s="55"/>
      <c r="G462" s="47"/>
      <c r="H462" s="47"/>
      <c r="I462" s="47"/>
      <c r="J462" s="47"/>
      <c r="K462" s="47"/>
      <c r="L462" s="47"/>
      <c r="M462" s="47"/>
      <c r="N462" s="55"/>
      <c r="O462" s="55"/>
      <c r="P462" s="55"/>
      <c r="Q462" s="56"/>
      <c r="R462" s="56"/>
      <c r="S462" s="56"/>
      <c r="T462" s="47"/>
      <c r="U462" s="47"/>
      <c r="V462" s="47"/>
      <c r="W462" s="47"/>
      <c r="X462" s="47"/>
      <c r="Y462" s="47"/>
      <c r="Z462" s="47"/>
    </row>
    <row r="463" spans="1:26" ht="22.5" customHeight="1">
      <c r="A463" s="47"/>
      <c r="B463" s="55"/>
      <c r="C463" s="55"/>
      <c r="D463" s="55"/>
      <c r="E463" s="55"/>
      <c r="F463" s="55"/>
      <c r="G463" s="47"/>
      <c r="H463" s="47"/>
      <c r="I463" s="47"/>
      <c r="J463" s="47"/>
      <c r="K463" s="47"/>
      <c r="L463" s="47"/>
      <c r="M463" s="47"/>
      <c r="N463" s="55"/>
      <c r="O463" s="55"/>
      <c r="P463" s="55"/>
      <c r="Q463" s="56"/>
      <c r="R463" s="56"/>
      <c r="S463" s="56"/>
      <c r="T463" s="47"/>
      <c r="U463" s="47"/>
      <c r="V463" s="47"/>
      <c r="W463" s="47"/>
      <c r="X463" s="47"/>
      <c r="Y463" s="47"/>
      <c r="Z463" s="47"/>
    </row>
    <row r="464" spans="1:26" ht="22.5" customHeight="1">
      <c r="A464" s="47"/>
      <c r="B464" s="55"/>
      <c r="C464" s="55"/>
      <c r="D464" s="55"/>
      <c r="E464" s="55"/>
      <c r="F464" s="55"/>
      <c r="G464" s="47"/>
      <c r="H464" s="47"/>
      <c r="I464" s="47"/>
      <c r="J464" s="47"/>
      <c r="K464" s="47"/>
      <c r="L464" s="47"/>
      <c r="M464" s="47"/>
      <c r="N464" s="55"/>
      <c r="O464" s="55"/>
      <c r="P464" s="55"/>
      <c r="Q464" s="56"/>
      <c r="R464" s="56"/>
      <c r="S464" s="56"/>
      <c r="T464" s="47"/>
      <c r="U464" s="47"/>
      <c r="V464" s="47"/>
      <c r="W464" s="47"/>
      <c r="X464" s="47"/>
      <c r="Y464" s="47"/>
      <c r="Z464" s="47"/>
    </row>
    <row r="465" spans="1:26" ht="22.5" customHeight="1">
      <c r="A465" s="47"/>
      <c r="B465" s="55"/>
      <c r="C465" s="55"/>
      <c r="D465" s="55"/>
      <c r="E465" s="55"/>
      <c r="F465" s="55"/>
      <c r="G465" s="47"/>
      <c r="H465" s="47"/>
      <c r="I465" s="47"/>
      <c r="J465" s="47"/>
      <c r="K465" s="47"/>
      <c r="L465" s="47"/>
      <c r="M465" s="47"/>
      <c r="N465" s="55"/>
      <c r="O465" s="55"/>
      <c r="P465" s="55"/>
      <c r="Q465" s="56"/>
      <c r="R465" s="56"/>
      <c r="S465" s="56"/>
      <c r="T465" s="47"/>
      <c r="U465" s="47"/>
      <c r="V465" s="47"/>
      <c r="W465" s="47"/>
      <c r="X465" s="47"/>
      <c r="Y465" s="47"/>
      <c r="Z465" s="47"/>
    </row>
    <row r="466" spans="1:26" ht="22.5" customHeight="1">
      <c r="A466" s="47"/>
      <c r="B466" s="55"/>
      <c r="C466" s="55"/>
      <c r="D466" s="55"/>
      <c r="E466" s="55"/>
      <c r="F466" s="55"/>
      <c r="G466" s="47"/>
      <c r="H466" s="47"/>
      <c r="I466" s="47"/>
      <c r="J466" s="47"/>
      <c r="K466" s="47"/>
      <c r="L466" s="47"/>
      <c r="M466" s="47"/>
      <c r="N466" s="55"/>
      <c r="O466" s="55"/>
      <c r="P466" s="55"/>
      <c r="Q466" s="56"/>
      <c r="R466" s="56"/>
      <c r="S466" s="56"/>
      <c r="T466" s="47"/>
      <c r="U466" s="47"/>
      <c r="V466" s="47"/>
      <c r="W466" s="47"/>
      <c r="X466" s="47"/>
      <c r="Y466" s="47"/>
      <c r="Z466" s="47"/>
    </row>
    <row r="467" spans="1:26" ht="22.5" customHeight="1">
      <c r="A467" s="47"/>
      <c r="B467" s="55"/>
      <c r="C467" s="55"/>
      <c r="D467" s="55"/>
      <c r="E467" s="55"/>
      <c r="F467" s="55"/>
      <c r="G467" s="47"/>
      <c r="H467" s="47"/>
      <c r="I467" s="47"/>
      <c r="J467" s="47"/>
      <c r="K467" s="47"/>
      <c r="L467" s="47"/>
      <c r="M467" s="47"/>
      <c r="N467" s="55"/>
      <c r="O467" s="55"/>
      <c r="P467" s="55"/>
      <c r="Q467" s="56"/>
      <c r="R467" s="56"/>
      <c r="S467" s="56"/>
      <c r="T467" s="47"/>
      <c r="U467" s="47"/>
      <c r="V467" s="47"/>
      <c r="W467" s="47"/>
      <c r="X467" s="47"/>
      <c r="Y467" s="47"/>
      <c r="Z467" s="47"/>
    </row>
    <row r="468" spans="1:26" ht="22.5" customHeight="1">
      <c r="A468" s="47"/>
      <c r="B468" s="55"/>
      <c r="C468" s="55"/>
      <c r="D468" s="55"/>
      <c r="E468" s="55"/>
      <c r="F468" s="55"/>
      <c r="G468" s="47"/>
      <c r="H468" s="47"/>
      <c r="I468" s="47"/>
      <c r="J468" s="47"/>
      <c r="K468" s="47"/>
      <c r="L468" s="47"/>
      <c r="M468" s="47"/>
      <c r="N468" s="55"/>
      <c r="O468" s="55"/>
      <c r="P468" s="55"/>
      <c r="Q468" s="56"/>
      <c r="R468" s="56"/>
      <c r="S468" s="56"/>
      <c r="T468" s="47"/>
      <c r="U468" s="47"/>
      <c r="V468" s="47"/>
      <c r="W468" s="47"/>
      <c r="X468" s="47"/>
      <c r="Y468" s="47"/>
      <c r="Z468" s="47"/>
    </row>
    <row r="469" spans="1:26" ht="22.5" customHeight="1">
      <c r="A469" s="47"/>
      <c r="B469" s="55"/>
      <c r="C469" s="55"/>
      <c r="D469" s="55"/>
      <c r="E469" s="55"/>
      <c r="F469" s="55"/>
      <c r="G469" s="47"/>
      <c r="H469" s="47"/>
      <c r="I469" s="47"/>
      <c r="J469" s="47"/>
      <c r="K469" s="47"/>
      <c r="L469" s="47"/>
      <c r="M469" s="47"/>
      <c r="N469" s="55"/>
      <c r="O469" s="55"/>
      <c r="P469" s="55"/>
      <c r="Q469" s="56"/>
      <c r="R469" s="56"/>
      <c r="S469" s="56"/>
      <c r="T469" s="47"/>
      <c r="U469" s="47"/>
      <c r="V469" s="47"/>
      <c r="W469" s="47"/>
      <c r="X469" s="47"/>
      <c r="Y469" s="47"/>
      <c r="Z469" s="47"/>
    </row>
    <row r="470" spans="1:26" ht="22.5" customHeight="1">
      <c r="A470" s="47"/>
      <c r="B470" s="55"/>
      <c r="C470" s="55"/>
      <c r="D470" s="55"/>
      <c r="E470" s="55"/>
      <c r="F470" s="55"/>
      <c r="G470" s="47"/>
      <c r="H470" s="47"/>
      <c r="I470" s="47"/>
      <c r="J470" s="47"/>
      <c r="K470" s="47"/>
      <c r="L470" s="47"/>
      <c r="M470" s="47"/>
      <c r="N470" s="55"/>
      <c r="O470" s="55"/>
      <c r="P470" s="55"/>
      <c r="Q470" s="56"/>
      <c r="R470" s="56"/>
      <c r="S470" s="56"/>
      <c r="T470" s="47"/>
      <c r="U470" s="47"/>
      <c r="V470" s="47"/>
      <c r="W470" s="47"/>
      <c r="X470" s="47"/>
      <c r="Y470" s="47"/>
      <c r="Z470" s="47"/>
    </row>
    <row r="471" spans="1:26" ht="22.5" customHeight="1">
      <c r="A471" s="47"/>
      <c r="B471" s="55"/>
      <c r="C471" s="55"/>
      <c r="D471" s="55"/>
      <c r="E471" s="55"/>
      <c r="F471" s="55"/>
      <c r="G471" s="47"/>
      <c r="H471" s="47"/>
      <c r="I471" s="47"/>
      <c r="J471" s="47"/>
      <c r="K471" s="47"/>
      <c r="L471" s="47"/>
      <c r="M471" s="47"/>
      <c r="N471" s="55"/>
      <c r="O471" s="55"/>
      <c r="P471" s="55"/>
      <c r="Q471" s="56"/>
      <c r="R471" s="56"/>
      <c r="S471" s="56"/>
      <c r="T471" s="47"/>
      <c r="U471" s="47"/>
      <c r="V471" s="47"/>
      <c r="W471" s="47"/>
      <c r="X471" s="47"/>
      <c r="Y471" s="47"/>
      <c r="Z471" s="47"/>
    </row>
    <row r="472" spans="1:26" ht="22.5" customHeight="1">
      <c r="A472" s="47"/>
      <c r="B472" s="55"/>
      <c r="C472" s="55"/>
      <c r="D472" s="55"/>
      <c r="E472" s="55"/>
      <c r="F472" s="55"/>
      <c r="G472" s="47"/>
      <c r="H472" s="47"/>
      <c r="I472" s="47"/>
      <c r="J472" s="47"/>
      <c r="K472" s="47"/>
      <c r="L472" s="47"/>
      <c r="M472" s="47"/>
      <c r="N472" s="55"/>
      <c r="O472" s="55"/>
      <c r="P472" s="55"/>
      <c r="Q472" s="56"/>
      <c r="R472" s="56"/>
      <c r="S472" s="56"/>
      <c r="T472" s="47"/>
      <c r="U472" s="47"/>
      <c r="V472" s="47"/>
      <c r="W472" s="47"/>
      <c r="X472" s="47"/>
      <c r="Y472" s="47"/>
      <c r="Z472" s="47"/>
    </row>
    <row r="473" spans="1:26" ht="22.5" customHeight="1">
      <c r="A473" s="47"/>
      <c r="B473" s="55"/>
      <c r="C473" s="55"/>
      <c r="D473" s="55"/>
      <c r="E473" s="55"/>
      <c r="F473" s="55"/>
      <c r="G473" s="47"/>
      <c r="H473" s="47"/>
      <c r="I473" s="47"/>
      <c r="J473" s="47"/>
      <c r="K473" s="47"/>
      <c r="L473" s="47"/>
      <c r="M473" s="47"/>
      <c r="N473" s="55"/>
      <c r="O473" s="55"/>
      <c r="P473" s="55"/>
      <c r="Q473" s="56"/>
      <c r="R473" s="56"/>
      <c r="S473" s="56"/>
      <c r="T473" s="47"/>
      <c r="U473" s="47"/>
      <c r="V473" s="47"/>
      <c r="W473" s="47"/>
      <c r="X473" s="47"/>
      <c r="Y473" s="47"/>
      <c r="Z473" s="47"/>
    </row>
    <row r="474" spans="1:26" ht="22.5" customHeight="1">
      <c r="A474" s="47"/>
      <c r="B474" s="55"/>
      <c r="C474" s="55"/>
      <c r="D474" s="55"/>
      <c r="E474" s="55"/>
      <c r="F474" s="55"/>
      <c r="G474" s="47"/>
      <c r="H474" s="47"/>
      <c r="I474" s="47"/>
      <c r="J474" s="47"/>
      <c r="K474" s="47"/>
      <c r="L474" s="47"/>
      <c r="M474" s="47"/>
      <c r="N474" s="55"/>
      <c r="O474" s="55"/>
      <c r="P474" s="55"/>
      <c r="Q474" s="56"/>
      <c r="R474" s="56"/>
      <c r="S474" s="56"/>
      <c r="T474" s="47"/>
      <c r="U474" s="47"/>
      <c r="V474" s="47"/>
      <c r="W474" s="47"/>
      <c r="X474" s="47"/>
      <c r="Y474" s="47"/>
      <c r="Z474" s="47"/>
    </row>
    <row r="475" spans="1:26" ht="22.5" customHeight="1">
      <c r="A475" s="47"/>
      <c r="B475" s="55"/>
      <c r="C475" s="55"/>
      <c r="D475" s="55"/>
      <c r="E475" s="55"/>
      <c r="F475" s="55"/>
      <c r="G475" s="47"/>
      <c r="H475" s="47"/>
      <c r="I475" s="47"/>
      <c r="J475" s="47"/>
      <c r="K475" s="47"/>
      <c r="L475" s="47"/>
      <c r="M475" s="47"/>
      <c r="N475" s="55"/>
      <c r="O475" s="55"/>
      <c r="P475" s="55"/>
      <c r="Q475" s="56"/>
      <c r="R475" s="56"/>
      <c r="S475" s="56"/>
      <c r="T475" s="47"/>
      <c r="U475" s="47"/>
      <c r="V475" s="47"/>
      <c r="W475" s="47"/>
      <c r="X475" s="47"/>
      <c r="Y475" s="47"/>
      <c r="Z475" s="47"/>
    </row>
    <row r="476" spans="1:26" ht="22.5" customHeight="1">
      <c r="A476" s="47"/>
      <c r="B476" s="55"/>
      <c r="C476" s="55"/>
      <c r="D476" s="55"/>
      <c r="E476" s="55"/>
      <c r="F476" s="55"/>
      <c r="G476" s="47"/>
      <c r="H476" s="47"/>
      <c r="I476" s="47"/>
      <c r="J476" s="47"/>
      <c r="K476" s="47"/>
      <c r="L476" s="47"/>
      <c r="M476" s="47"/>
      <c r="N476" s="55"/>
      <c r="O476" s="55"/>
      <c r="P476" s="55"/>
      <c r="Q476" s="56"/>
      <c r="R476" s="56"/>
      <c r="S476" s="56"/>
      <c r="T476" s="47"/>
      <c r="U476" s="47"/>
      <c r="V476" s="47"/>
      <c r="W476" s="47"/>
      <c r="X476" s="47"/>
      <c r="Y476" s="47"/>
      <c r="Z476" s="47"/>
    </row>
    <row r="477" spans="1:26" ht="22.5" customHeight="1">
      <c r="A477" s="47"/>
      <c r="B477" s="55"/>
      <c r="C477" s="55"/>
      <c r="D477" s="55"/>
      <c r="E477" s="55"/>
      <c r="F477" s="55"/>
      <c r="G477" s="47"/>
      <c r="H477" s="47"/>
      <c r="I477" s="47"/>
      <c r="J477" s="47"/>
      <c r="K477" s="47"/>
      <c r="L477" s="47"/>
      <c r="M477" s="47"/>
      <c r="N477" s="55"/>
      <c r="O477" s="55"/>
      <c r="P477" s="55"/>
      <c r="Q477" s="56"/>
      <c r="R477" s="56"/>
      <c r="S477" s="56"/>
      <c r="T477" s="47"/>
      <c r="U477" s="47"/>
      <c r="V477" s="47"/>
      <c r="W477" s="47"/>
      <c r="X477" s="47"/>
      <c r="Y477" s="47"/>
      <c r="Z477" s="47"/>
    </row>
    <row r="478" spans="1:26" ht="22.5" customHeight="1">
      <c r="A478" s="47"/>
      <c r="B478" s="55"/>
      <c r="C478" s="55"/>
      <c r="D478" s="55"/>
      <c r="E478" s="55"/>
      <c r="F478" s="55"/>
      <c r="G478" s="47"/>
      <c r="H478" s="47"/>
      <c r="I478" s="47"/>
      <c r="J478" s="47"/>
      <c r="K478" s="47"/>
      <c r="L478" s="47"/>
      <c r="M478" s="47"/>
      <c r="N478" s="55"/>
      <c r="O478" s="55"/>
      <c r="P478" s="55"/>
      <c r="Q478" s="56"/>
      <c r="R478" s="56"/>
      <c r="S478" s="56"/>
      <c r="T478" s="47"/>
      <c r="U478" s="47"/>
      <c r="V478" s="47"/>
      <c r="W478" s="47"/>
      <c r="X478" s="47"/>
      <c r="Y478" s="47"/>
      <c r="Z478" s="47"/>
    </row>
    <row r="479" spans="1:26" ht="22.5" customHeight="1">
      <c r="A479" s="47"/>
      <c r="B479" s="55"/>
      <c r="C479" s="55"/>
      <c r="D479" s="55"/>
      <c r="E479" s="55"/>
      <c r="F479" s="55"/>
      <c r="G479" s="47"/>
      <c r="H479" s="47"/>
      <c r="I479" s="47"/>
      <c r="J479" s="47"/>
      <c r="K479" s="47"/>
      <c r="L479" s="47"/>
      <c r="M479" s="47"/>
      <c r="N479" s="55"/>
      <c r="O479" s="55"/>
      <c r="P479" s="55"/>
      <c r="Q479" s="56"/>
      <c r="R479" s="56"/>
      <c r="S479" s="56"/>
      <c r="T479" s="47"/>
      <c r="U479" s="47"/>
      <c r="V479" s="47"/>
      <c r="W479" s="47"/>
      <c r="X479" s="47"/>
      <c r="Y479" s="47"/>
      <c r="Z479" s="47"/>
    </row>
    <row r="480" spans="1:26" ht="22.5" customHeight="1">
      <c r="A480" s="47"/>
      <c r="B480" s="55"/>
      <c r="C480" s="55"/>
      <c r="D480" s="55"/>
      <c r="E480" s="55"/>
      <c r="F480" s="55"/>
      <c r="G480" s="47"/>
      <c r="H480" s="47"/>
      <c r="I480" s="47"/>
      <c r="J480" s="47"/>
      <c r="K480" s="47"/>
      <c r="L480" s="47"/>
      <c r="M480" s="47"/>
      <c r="N480" s="55"/>
      <c r="O480" s="55"/>
      <c r="P480" s="55"/>
      <c r="Q480" s="56"/>
      <c r="R480" s="56"/>
      <c r="S480" s="56"/>
      <c r="T480" s="47"/>
      <c r="U480" s="47"/>
      <c r="V480" s="47"/>
      <c r="W480" s="47"/>
      <c r="X480" s="47"/>
      <c r="Y480" s="47"/>
      <c r="Z480" s="47"/>
    </row>
    <row r="481" spans="1:26" ht="22.5" customHeight="1">
      <c r="A481" s="47"/>
      <c r="B481" s="55"/>
      <c r="C481" s="55"/>
      <c r="D481" s="55"/>
      <c r="E481" s="55"/>
      <c r="F481" s="55"/>
      <c r="G481" s="47"/>
      <c r="H481" s="47"/>
      <c r="I481" s="47"/>
      <c r="J481" s="47"/>
      <c r="K481" s="47"/>
      <c r="L481" s="47"/>
      <c r="M481" s="47"/>
      <c r="N481" s="55"/>
      <c r="O481" s="55"/>
      <c r="P481" s="55"/>
      <c r="Q481" s="56"/>
      <c r="R481" s="56"/>
      <c r="S481" s="56"/>
      <c r="T481" s="47"/>
      <c r="U481" s="47"/>
      <c r="V481" s="47"/>
      <c r="W481" s="47"/>
      <c r="X481" s="47"/>
      <c r="Y481" s="47"/>
      <c r="Z481" s="47"/>
    </row>
    <row r="482" spans="1:26" ht="22.5" customHeight="1">
      <c r="A482" s="47"/>
      <c r="B482" s="55"/>
      <c r="C482" s="55"/>
      <c r="D482" s="55"/>
      <c r="E482" s="55"/>
      <c r="F482" s="55"/>
      <c r="G482" s="47"/>
      <c r="H482" s="47"/>
      <c r="I482" s="47"/>
      <c r="J482" s="47"/>
      <c r="K482" s="47"/>
      <c r="L482" s="47"/>
      <c r="M482" s="47"/>
      <c r="N482" s="55"/>
      <c r="O482" s="55"/>
      <c r="P482" s="55"/>
      <c r="Q482" s="56"/>
      <c r="R482" s="56"/>
      <c r="S482" s="56"/>
      <c r="T482" s="47"/>
      <c r="U482" s="47"/>
      <c r="V482" s="47"/>
      <c r="W482" s="47"/>
      <c r="X482" s="47"/>
      <c r="Y482" s="47"/>
      <c r="Z482" s="47"/>
    </row>
    <row r="483" spans="1:26" ht="22.5" customHeight="1">
      <c r="A483" s="47"/>
      <c r="B483" s="55"/>
      <c r="C483" s="55"/>
      <c r="D483" s="55"/>
      <c r="E483" s="55"/>
      <c r="F483" s="55"/>
      <c r="G483" s="47"/>
      <c r="H483" s="47"/>
      <c r="I483" s="47"/>
      <c r="J483" s="47"/>
      <c r="K483" s="47"/>
      <c r="L483" s="47"/>
      <c r="M483" s="47"/>
      <c r="N483" s="55"/>
      <c r="O483" s="55"/>
      <c r="P483" s="55"/>
      <c r="Q483" s="56"/>
      <c r="R483" s="56"/>
      <c r="S483" s="56"/>
      <c r="T483" s="47"/>
      <c r="U483" s="47"/>
      <c r="V483" s="47"/>
      <c r="W483" s="47"/>
      <c r="X483" s="47"/>
      <c r="Y483" s="47"/>
      <c r="Z483" s="47"/>
    </row>
    <row r="484" spans="1:26" ht="22.5" customHeight="1">
      <c r="A484" s="47"/>
      <c r="B484" s="55"/>
      <c r="C484" s="55"/>
      <c r="D484" s="55"/>
      <c r="E484" s="55"/>
      <c r="F484" s="55"/>
      <c r="G484" s="47"/>
      <c r="H484" s="47"/>
      <c r="I484" s="47"/>
      <c r="J484" s="47"/>
      <c r="K484" s="47"/>
      <c r="L484" s="47"/>
      <c r="M484" s="47"/>
      <c r="N484" s="55"/>
      <c r="O484" s="55"/>
      <c r="P484" s="55"/>
      <c r="Q484" s="56"/>
      <c r="R484" s="56"/>
      <c r="S484" s="56"/>
      <c r="T484" s="47"/>
      <c r="U484" s="47"/>
      <c r="V484" s="47"/>
      <c r="W484" s="47"/>
      <c r="X484" s="47"/>
      <c r="Y484" s="47"/>
      <c r="Z484" s="47"/>
    </row>
    <row r="485" spans="1:26" ht="22.5" customHeight="1">
      <c r="A485" s="47"/>
      <c r="B485" s="55"/>
      <c r="C485" s="55"/>
      <c r="D485" s="55"/>
      <c r="E485" s="55"/>
      <c r="F485" s="55"/>
      <c r="G485" s="47"/>
      <c r="H485" s="47"/>
      <c r="I485" s="47"/>
      <c r="J485" s="47"/>
      <c r="K485" s="47"/>
      <c r="L485" s="47"/>
      <c r="M485" s="47"/>
      <c r="N485" s="55"/>
      <c r="O485" s="55"/>
      <c r="P485" s="55"/>
      <c r="Q485" s="56"/>
      <c r="R485" s="56"/>
      <c r="S485" s="56"/>
      <c r="T485" s="47"/>
      <c r="U485" s="47"/>
      <c r="V485" s="47"/>
      <c r="W485" s="47"/>
      <c r="X485" s="47"/>
      <c r="Y485" s="47"/>
      <c r="Z485" s="47"/>
    </row>
    <row r="486" spans="1:26" ht="22.5" customHeight="1">
      <c r="A486" s="47"/>
      <c r="B486" s="55"/>
      <c r="C486" s="55"/>
      <c r="D486" s="55"/>
      <c r="E486" s="55"/>
      <c r="F486" s="55"/>
      <c r="G486" s="47"/>
      <c r="H486" s="47"/>
      <c r="I486" s="47"/>
      <c r="J486" s="47"/>
      <c r="K486" s="47"/>
      <c r="L486" s="47"/>
      <c r="M486" s="47"/>
      <c r="N486" s="55"/>
      <c r="O486" s="55"/>
      <c r="P486" s="55"/>
      <c r="Q486" s="56"/>
      <c r="R486" s="56"/>
      <c r="S486" s="56"/>
      <c r="T486" s="47"/>
      <c r="U486" s="47"/>
      <c r="V486" s="47"/>
      <c r="W486" s="47"/>
      <c r="X486" s="47"/>
      <c r="Y486" s="47"/>
      <c r="Z486" s="47"/>
    </row>
    <row r="487" spans="1:26" ht="22.5" customHeight="1">
      <c r="A487" s="47"/>
      <c r="B487" s="55"/>
      <c r="C487" s="55"/>
      <c r="D487" s="55"/>
      <c r="E487" s="55"/>
      <c r="F487" s="55"/>
      <c r="G487" s="47"/>
      <c r="H487" s="47"/>
      <c r="I487" s="47"/>
      <c r="J487" s="47"/>
      <c r="K487" s="47"/>
      <c r="L487" s="47"/>
      <c r="M487" s="47"/>
      <c r="N487" s="55"/>
      <c r="O487" s="55"/>
      <c r="P487" s="55"/>
      <c r="Q487" s="56"/>
      <c r="R487" s="56"/>
      <c r="S487" s="56"/>
      <c r="T487" s="47"/>
      <c r="U487" s="47"/>
      <c r="V487" s="47"/>
      <c r="W487" s="47"/>
      <c r="X487" s="47"/>
      <c r="Y487" s="47"/>
      <c r="Z487" s="47"/>
    </row>
    <row r="488" spans="1:26" ht="22.5" customHeight="1">
      <c r="A488" s="47"/>
      <c r="B488" s="55"/>
      <c r="C488" s="55"/>
      <c r="D488" s="55"/>
      <c r="E488" s="55"/>
      <c r="F488" s="55"/>
      <c r="G488" s="47"/>
      <c r="H488" s="47"/>
      <c r="I488" s="47"/>
      <c r="J488" s="47"/>
      <c r="K488" s="47"/>
      <c r="L488" s="47"/>
      <c r="M488" s="47"/>
      <c r="N488" s="55"/>
      <c r="O488" s="55"/>
      <c r="P488" s="55"/>
      <c r="Q488" s="56"/>
      <c r="R488" s="56"/>
      <c r="S488" s="56"/>
      <c r="T488" s="47"/>
      <c r="U488" s="47"/>
      <c r="V488" s="47"/>
      <c r="W488" s="47"/>
      <c r="X488" s="47"/>
      <c r="Y488" s="47"/>
      <c r="Z488" s="47"/>
    </row>
    <row r="489" spans="1:26" ht="22.5" customHeight="1">
      <c r="A489" s="47"/>
      <c r="B489" s="55"/>
      <c r="C489" s="55"/>
      <c r="D489" s="55"/>
      <c r="E489" s="55"/>
      <c r="F489" s="55"/>
      <c r="G489" s="47"/>
      <c r="H489" s="47"/>
      <c r="I489" s="47"/>
      <c r="J489" s="47"/>
      <c r="K489" s="47"/>
      <c r="L489" s="47"/>
      <c r="M489" s="47"/>
      <c r="N489" s="55"/>
      <c r="O489" s="55"/>
      <c r="P489" s="55"/>
      <c r="Q489" s="56"/>
      <c r="R489" s="56"/>
      <c r="S489" s="56"/>
      <c r="T489" s="47"/>
      <c r="U489" s="47"/>
      <c r="V489" s="47"/>
      <c r="W489" s="47"/>
      <c r="X489" s="47"/>
      <c r="Y489" s="47"/>
      <c r="Z489" s="47"/>
    </row>
    <row r="490" spans="1:26" ht="22.5" customHeight="1">
      <c r="A490" s="47"/>
      <c r="B490" s="55"/>
      <c r="C490" s="55"/>
      <c r="D490" s="55"/>
      <c r="E490" s="55"/>
      <c r="F490" s="55"/>
      <c r="G490" s="47"/>
      <c r="H490" s="47"/>
      <c r="I490" s="47"/>
      <c r="J490" s="47"/>
      <c r="K490" s="47"/>
      <c r="L490" s="47"/>
      <c r="M490" s="47"/>
      <c r="N490" s="55"/>
      <c r="O490" s="55"/>
      <c r="P490" s="55"/>
      <c r="Q490" s="56"/>
      <c r="R490" s="56"/>
      <c r="S490" s="56"/>
      <c r="T490" s="47"/>
      <c r="U490" s="47"/>
      <c r="V490" s="47"/>
      <c r="W490" s="47"/>
      <c r="X490" s="47"/>
      <c r="Y490" s="47"/>
      <c r="Z490" s="47"/>
    </row>
    <row r="491" spans="1:26" ht="22.5" customHeight="1">
      <c r="A491" s="47"/>
      <c r="B491" s="55"/>
      <c r="C491" s="55"/>
      <c r="D491" s="55"/>
      <c r="E491" s="55"/>
      <c r="F491" s="55"/>
      <c r="G491" s="47"/>
      <c r="H491" s="47"/>
      <c r="I491" s="47"/>
      <c r="J491" s="47"/>
      <c r="K491" s="47"/>
      <c r="L491" s="47"/>
      <c r="M491" s="47"/>
      <c r="N491" s="55"/>
      <c r="O491" s="55"/>
      <c r="P491" s="55"/>
      <c r="Q491" s="56"/>
      <c r="R491" s="56"/>
      <c r="S491" s="56"/>
      <c r="T491" s="47"/>
      <c r="U491" s="47"/>
      <c r="V491" s="47"/>
      <c r="W491" s="47"/>
      <c r="X491" s="47"/>
      <c r="Y491" s="47"/>
      <c r="Z491" s="47"/>
    </row>
    <row r="492" spans="1:26" ht="22.5" customHeight="1">
      <c r="A492" s="47"/>
      <c r="B492" s="55"/>
      <c r="C492" s="55"/>
      <c r="D492" s="55"/>
      <c r="E492" s="55"/>
      <c r="F492" s="55"/>
      <c r="G492" s="47"/>
      <c r="H492" s="47"/>
      <c r="I492" s="47"/>
      <c r="J492" s="47"/>
      <c r="K492" s="47"/>
      <c r="L492" s="47"/>
      <c r="M492" s="47"/>
      <c r="N492" s="55"/>
      <c r="O492" s="55"/>
      <c r="P492" s="55"/>
      <c r="Q492" s="56"/>
      <c r="R492" s="56"/>
      <c r="S492" s="56"/>
      <c r="T492" s="47"/>
      <c r="U492" s="47"/>
      <c r="V492" s="47"/>
      <c r="W492" s="47"/>
      <c r="X492" s="47"/>
      <c r="Y492" s="47"/>
      <c r="Z492" s="47"/>
    </row>
    <row r="493" spans="1:26" ht="22.5" customHeight="1">
      <c r="A493" s="47"/>
      <c r="B493" s="55"/>
      <c r="C493" s="55"/>
      <c r="D493" s="55"/>
      <c r="E493" s="55"/>
      <c r="F493" s="55"/>
      <c r="G493" s="47"/>
      <c r="H493" s="47"/>
      <c r="I493" s="47"/>
      <c r="J493" s="47"/>
      <c r="K493" s="47"/>
      <c r="L493" s="47"/>
      <c r="M493" s="47"/>
      <c r="N493" s="55"/>
      <c r="O493" s="55"/>
      <c r="P493" s="55"/>
      <c r="Q493" s="56"/>
      <c r="R493" s="56"/>
      <c r="S493" s="56"/>
      <c r="T493" s="47"/>
      <c r="U493" s="47"/>
      <c r="V493" s="47"/>
      <c r="W493" s="47"/>
      <c r="X493" s="47"/>
      <c r="Y493" s="47"/>
      <c r="Z493" s="47"/>
    </row>
    <row r="494" spans="1:26" ht="22.5" customHeight="1">
      <c r="A494" s="47"/>
      <c r="B494" s="55"/>
      <c r="C494" s="55"/>
      <c r="D494" s="55"/>
      <c r="E494" s="55"/>
      <c r="F494" s="55"/>
      <c r="G494" s="47"/>
      <c r="H494" s="47"/>
      <c r="I494" s="47"/>
      <c r="J494" s="47"/>
      <c r="K494" s="47"/>
      <c r="L494" s="47"/>
      <c r="M494" s="47"/>
      <c r="N494" s="55"/>
      <c r="O494" s="55"/>
      <c r="P494" s="55"/>
      <c r="Q494" s="56"/>
      <c r="R494" s="56"/>
      <c r="S494" s="56"/>
      <c r="T494" s="47"/>
      <c r="U494" s="47"/>
      <c r="V494" s="47"/>
      <c r="W494" s="47"/>
      <c r="X494" s="47"/>
      <c r="Y494" s="47"/>
      <c r="Z494" s="47"/>
    </row>
    <row r="495" spans="1:26" ht="22.5" customHeight="1">
      <c r="A495" s="47"/>
      <c r="B495" s="55"/>
      <c r="C495" s="55"/>
      <c r="D495" s="55"/>
      <c r="E495" s="55"/>
      <c r="F495" s="55"/>
      <c r="G495" s="47"/>
      <c r="H495" s="47"/>
      <c r="I495" s="47"/>
      <c r="J495" s="47"/>
      <c r="K495" s="47"/>
      <c r="L495" s="47"/>
      <c r="M495" s="47"/>
      <c r="N495" s="55"/>
      <c r="O495" s="55"/>
      <c r="P495" s="55"/>
      <c r="Q495" s="56"/>
      <c r="R495" s="56"/>
      <c r="S495" s="56"/>
      <c r="T495" s="47"/>
      <c r="U495" s="47"/>
      <c r="V495" s="47"/>
      <c r="W495" s="47"/>
      <c r="X495" s="47"/>
      <c r="Y495" s="47"/>
      <c r="Z495" s="47"/>
    </row>
    <row r="496" spans="1:26" ht="22.5" customHeight="1">
      <c r="A496" s="47"/>
      <c r="B496" s="55"/>
      <c r="C496" s="55"/>
      <c r="D496" s="55"/>
      <c r="E496" s="55"/>
      <c r="F496" s="55"/>
      <c r="G496" s="47"/>
      <c r="H496" s="47"/>
      <c r="I496" s="47"/>
      <c r="J496" s="47"/>
      <c r="K496" s="47"/>
      <c r="L496" s="47"/>
      <c r="M496" s="47"/>
      <c r="N496" s="55"/>
      <c r="O496" s="55"/>
      <c r="P496" s="55"/>
      <c r="Q496" s="56"/>
      <c r="R496" s="56"/>
      <c r="S496" s="56"/>
      <c r="T496" s="47"/>
      <c r="U496" s="47"/>
      <c r="V496" s="47"/>
      <c r="W496" s="47"/>
      <c r="X496" s="47"/>
      <c r="Y496" s="47"/>
      <c r="Z496" s="47"/>
    </row>
    <row r="497" spans="1:26" ht="22.5" customHeight="1">
      <c r="A497" s="47"/>
      <c r="B497" s="55"/>
      <c r="C497" s="55"/>
      <c r="D497" s="55"/>
      <c r="E497" s="55"/>
      <c r="F497" s="55"/>
      <c r="G497" s="47"/>
      <c r="H497" s="47"/>
      <c r="I497" s="47"/>
      <c r="J497" s="47"/>
      <c r="K497" s="47"/>
      <c r="L497" s="47"/>
      <c r="M497" s="47"/>
      <c r="N497" s="55"/>
      <c r="O497" s="55"/>
      <c r="P497" s="55"/>
      <c r="Q497" s="56"/>
      <c r="R497" s="56"/>
      <c r="S497" s="56"/>
      <c r="T497" s="47"/>
      <c r="U497" s="47"/>
      <c r="V497" s="47"/>
      <c r="W497" s="47"/>
      <c r="X497" s="47"/>
      <c r="Y497" s="47"/>
      <c r="Z497" s="47"/>
    </row>
    <row r="498" spans="1:26" ht="22.5" customHeight="1">
      <c r="A498" s="47"/>
      <c r="B498" s="55"/>
      <c r="C498" s="55"/>
      <c r="D498" s="55"/>
      <c r="E498" s="55"/>
      <c r="F498" s="55"/>
      <c r="G498" s="47"/>
      <c r="H498" s="47"/>
      <c r="I498" s="47"/>
      <c r="J498" s="47"/>
      <c r="K498" s="47"/>
      <c r="L498" s="47"/>
      <c r="M498" s="47"/>
      <c r="N498" s="55"/>
      <c r="O498" s="55"/>
      <c r="P498" s="55"/>
      <c r="Q498" s="56"/>
      <c r="R498" s="56"/>
      <c r="S498" s="56"/>
      <c r="T498" s="47"/>
      <c r="U498" s="47"/>
      <c r="V498" s="47"/>
      <c r="W498" s="47"/>
      <c r="X498" s="47"/>
      <c r="Y498" s="47"/>
      <c r="Z498" s="47"/>
    </row>
    <row r="499" spans="1:26" ht="22.5" customHeight="1">
      <c r="A499" s="47"/>
      <c r="B499" s="55"/>
      <c r="C499" s="55"/>
      <c r="D499" s="55"/>
      <c r="E499" s="55"/>
      <c r="F499" s="55"/>
      <c r="G499" s="47"/>
      <c r="H499" s="47"/>
      <c r="I499" s="47"/>
      <c r="J499" s="47"/>
      <c r="K499" s="47"/>
      <c r="L499" s="47"/>
      <c r="M499" s="47"/>
      <c r="N499" s="55"/>
      <c r="O499" s="55"/>
      <c r="P499" s="55"/>
      <c r="Q499" s="56"/>
      <c r="R499" s="56"/>
      <c r="S499" s="56"/>
      <c r="T499" s="47"/>
      <c r="U499" s="47"/>
      <c r="V499" s="47"/>
      <c r="W499" s="47"/>
      <c r="X499" s="47"/>
      <c r="Y499" s="47"/>
      <c r="Z499" s="47"/>
    </row>
    <row r="500" spans="1:26" ht="22.5" customHeight="1">
      <c r="A500" s="47"/>
      <c r="B500" s="55"/>
      <c r="C500" s="55"/>
      <c r="D500" s="55"/>
      <c r="E500" s="55"/>
      <c r="F500" s="55"/>
      <c r="G500" s="47"/>
      <c r="H500" s="47"/>
      <c r="I500" s="47"/>
      <c r="J500" s="47"/>
      <c r="K500" s="47"/>
      <c r="L500" s="47"/>
      <c r="M500" s="47"/>
      <c r="N500" s="55"/>
      <c r="O500" s="55"/>
      <c r="P500" s="55"/>
      <c r="Q500" s="56"/>
      <c r="R500" s="56"/>
      <c r="S500" s="56"/>
      <c r="T500" s="47"/>
      <c r="U500" s="47"/>
      <c r="V500" s="47"/>
      <c r="W500" s="47"/>
      <c r="X500" s="47"/>
      <c r="Y500" s="47"/>
      <c r="Z500" s="47"/>
    </row>
    <row r="501" spans="1:26" ht="22.5" customHeight="1">
      <c r="A501" s="47"/>
      <c r="B501" s="55"/>
      <c r="C501" s="55"/>
      <c r="D501" s="55"/>
      <c r="E501" s="55"/>
      <c r="F501" s="55"/>
      <c r="G501" s="47"/>
      <c r="H501" s="47"/>
      <c r="I501" s="47"/>
      <c r="J501" s="47"/>
      <c r="K501" s="47"/>
      <c r="L501" s="47"/>
      <c r="M501" s="47"/>
      <c r="N501" s="55"/>
      <c r="O501" s="55"/>
      <c r="P501" s="55"/>
      <c r="Q501" s="56"/>
      <c r="R501" s="56"/>
      <c r="S501" s="56"/>
      <c r="T501" s="47"/>
      <c r="U501" s="47"/>
      <c r="V501" s="47"/>
      <c r="W501" s="47"/>
      <c r="X501" s="47"/>
      <c r="Y501" s="47"/>
      <c r="Z501" s="47"/>
    </row>
    <row r="502" spans="1:26" ht="22.5" customHeight="1">
      <c r="A502" s="47"/>
      <c r="B502" s="55"/>
      <c r="C502" s="55"/>
      <c r="D502" s="55"/>
      <c r="E502" s="55"/>
      <c r="F502" s="55"/>
      <c r="G502" s="47"/>
      <c r="H502" s="47"/>
      <c r="I502" s="47"/>
      <c r="J502" s="47"/>
      <c r="K502" s="47"/>
      <c r="L502" s="47"/>
      <c r="M502" s="47"/>
      <c r="N502" s="55"/>
      <c r="O502" s="55"/>
      <c r="P502" s="55"/>
      <c r="Q502" s="56"/>
      <c r="R502" s="56"/>
      <c r="S502" s="56"/>
      <c r="T502" s="47"/>
      <c r="U502" s="47"/>
      <c r="V502" s="47"/>
      <c r="W502" s="47"/>
      <c r="X502" s="47"/>
      <c r="Y502" s="47"/>
      <c r="Z502" s="47"/>
    </row>
    <row r="503" spans="1:26" ht="22.5" customHeight="1">
      <c r="A503" s="47"/>
      <c r="B503" s="55"/>
      <c r="C503" s="55"/>
      <c r="D503" s="55"/>
      <c r="E503" s="55"/>
      <c r="F503" s="55"/>
      <c r="G503" s="47"/>
      <c r="H503" s="47"/>
      <c r="I503" s="47"/>
      <c r="J503" s="47"/>
      <c r="K503" s="47"/>
      <c r="L503" s="47"/>
      <c r="M503" s="47"/>
      <c r="N503" s="55"/>
      <c r="O503" s="55"/>
      <c r="P503" s="55"/>
      <c r="Q503" s="56"/>
      <c r="R503" s="56"/>
      <c r="S503" s="56"/>
      <c r="T503" s="47"/>
      <c r="U503" s="47"/>
      <c r="V503" s="47"/>
      <c r="W503" s="47"/>
      <c r="X503" s="47"/>
      <c r="Y503" s="47"/>
      <c r="Z503" s="47"/>
    </row>
    <row r="504" spans="1:26" ht="22.5" customHeight="1">
      <c r="A504" s="47"/>
      <c r="B504" s="55"/>
      <c r="C504" s="55"/>
      <c r="D504" s="55"/>
      <c r="E504" s="55"/>
      <c r="F504" s="55"/>
      <c r="G504" s="47"/>
      <c r="H504" s="47"/>
      <c r="I504" s="47"/>
      <c r="J504" s="47"/>
      <c r="K504" s="47"/>
      <c r="L504" s="47"/>
      <c r="M504" s="47"/>
      <c r="N504" s="55"/>
      <c r="O504" s="55"/>
      <c r="P504" s="55"/>
      <c r="Q504" s="56"/>
      <c r="R504" s="56"/>
      <c r="S504" s="56"/>
      <c r="T504" s="47"/>
      <c r="U504" s="47"/>
      <c r="V504" s="47"/>
      <c r="W504" s="47"/>
      <c r="X504" s="47"/>
      <c r="Y504" s="47"/>
      <c r="Z504" s="47"/>
    </row>
    <row r="505" spans="1:26" ht="22.5" customHeight="1">
      <c r="A505" s="47"/>
      <c r="B505" s="55"/>
      <c r="C505" s="55"/>
      <c r="D505" s="55"/>
      <c r="E505" s="55"/>
      <c r="F505" s="55"/>
      <c r="G505" s="47"/>
      <c r="H505" s="47"/>
      <c r="I505" s="47"/>
      <c r="J505" s="47"/>
      <c r="K505" s="47"/>
      <c r="L505" s="47"/>
      <c r="M505" s="47"/>
      <c r="N505" s="55"/>
      <c r="O505" s="55"/>
      <c r="P505" s="55"/>
      <c r="Q505" s="56"/>
      <c r="R505" s="56"/>
      <c r="S505" s="56"/>
      <c r="T505" s="47"/>
      <c r="U505" s="47"/>
      <c r="V505" s="47"/>
      <c r="W505" s="47"/>
      <c r="X505" s="47"/>
      <c r="Y505" s="47"/>
      <c r="Z505" s="47"/>
    </row>
    <row r="506" spans="1:26" ht="22.5" customHeight="1">
      <c r="A506" s="47"/>
      <c r="B506" s="55"/>
      <c r="C506" s="55"/>
      <c r="D506" s="55"/>
      <c r="E506" s="55"/>
      <c r="F506" s="55"/>
      <c r="G506" s="47"/>
      <c r="H506" s="47"/>
      <c r="I506" s="47"/>
      <c r="J506" s="47"/>
      <c r="K506" s="47"/>
      <c r="L506" s="47"/>
      <c r="M506" s="47"/>
      <c r="N506" s="55"/>
      <c r="O506" s="55"/>
      <c r="P506" s="55"/>
      <c r="Q506" s="56"/>
      <c r="R506" s="56"/>
      <c r="S506" s="56"/>
      <c r="T506" s="47"/>
      <c r="U506" s="47"/>
      <c r="V506" s="47"/>
      <c r="W506" s="47"/>
      <c r="X506" s="47"/>
      <c r="Y506" s="47"/>
      <c r="Z506" s="47"/>
    </row>
    <row r="507" spans="1:26" ht="22.5" customHeight="1">
      <c r="A507" s="47"/>
      <c r="B507" s="55"/>
      <c r="C507" s="55"/>
      <c r="D507" s="55"/>
      <c r="E507" s="55"/>
      <c r="F507" s="55"/>
      <c r="G507" s="47"/>
      <c r="H507" s="47"/>
      <c r="I507" s="47"/>
      <c r="J507" s="47"/>
      <c r="K507" s="47"/>
      <c r="L507" s="47"/>
      <c r="M507" s="47"/>
      <c r="N507" s="55"/>
      <c r="O507" s="55"/>
      <c r="P507" s="55"/>
      <c r="Q507" s="56"/>
      <c r="R507" s="56"/>
      <c r="S507" s="56"/>
      <c r="T507" s="47"/>
      <c r="U507" s="47"/>
      <c r="V507" s="47"/>
      <c r="W507" s="47"/>
      <c r="X507" s="47"/>
      <c r="Y507" s="47"/>
      <c r="Z507" s="47"/>
    </row>
    <row r="508" spans="1:26" ht="22.5" customHeight="1">
      <c r="A508" s="47"/>
      <c r="B508" s="55"/>
      <c r="C508" s="55"/>
      <c r="D508" s="55"/>
      <c r="E508" s="55"/>
      <c r="F508" s="55"/>
      <c r="G508" s="47"/>
      <c r="H508" s="47"/>
      <c r="I508" s="47"/>
      <c r="J508" s="47"/>
      <c r="K508" s="47"/>
      <c r="L508" s="47"/>
      <c r="M508" s="47"/>
      <c r="N508" s="55"/>
      <c r="O508" s="55"/>
      <c r="P508" s="55"/>
      <c r="Q508" s="56"/>
      <c r="R508" s="56"/>
      <c r="S508" s="56"/>
      <c r="T508" s="47"/>
      <c r="U508" s="47"/>
      <c r="V508" s="47"/>
      <c r="W508" s="47"/>
      <c r="X508" s="47"/>
      <c r="Y508" s="47"/>
      <c r="Z508" s="47"/>
    </row>
    <row r="509" spans="1:26" ht="22.5" customHeight="1">
      <c r="A509" s="47"/>
      <c r="B509" s="55"/>
      <c r="C509" s="55"/>
      <c r="D509" s="55"/>
      <c r="E509" s="55"/>
      <c r="F509" s="55"/>
      <c r="G509" s="47"/>
      <c r="H509" s="47"/>
      <c r="I509" s="47"/>
      <c r="J509" s="47"/>
      <c r="K509" s="47"/>
      <c r="L509" s="47"/>
      <c r="M509" s="47"/>
      <c r="N509" s="55"/>
      <c r="O509" s="55"/>
      <c r="P509" s="55"/>
      <c r="Q509" s="56"/>
      <c r="R509" s="56"/>
      <c r="S509" s="56"/>
      <c r="T509" s="47"/>
      <c r="U509" s="47"/>
      <c r="V509" s="47"/>
      <c r="W509" s="47"/>
      <c r="X509" s="47"/>
      <c r="Y509" s="47"/>
      <c r="Z509" s="47"/>
    </row>
    <row r="510" spans="1:26" ht="22.5" customHeight="1">
      <c r="A510" s="47"/>
      <c r="B510" s="55"/>
      <c r="C510" s="55"/>
      <c r="D510" s="55"/>
      <c r="E510" s="55"/>
      <c r="F510" s="55"/>
      <c r="G510" s="47"/>
      <c r="H510" s="47"/>
      <c r="I510" s="47"/>
      <c r="J510" s="47"/>
      <c r="K510" s="47"/>
      <c r="L510" s="47"/>
      <c r="M510" s="47"/>
      <c r="N510" s="55"/>
      <c r="O510" s="55"/>
      <c r="P510" s="55"/>
      <c r="Q510" s="56"/>
      <c r="R510" s="56"/>
      <c r="S510" s="56"/>
      <c r="T510" s="47"/>
      <c r="U510" s="47"/>
      <c r="V510" s="47"/>
      <c r="W510" s="47"/>
      <c r="X510" s="47"/>
      <c r="Y510" s="47"/>
      <c r="Z510" s="47"/>
    </row>
    <row r="511" spans="1:26" ht="22.5" customHeight="1">
      <c r="A511" s="47"/>
      <c r="B511" s="55"/>
      <c r="C511" s="55"/>
      <c r="D511" s="55"/>
      <c r="E511" s="55"/>
      <c r="F511" s="55"/>
      <c r="G511" s="47"/>
      <c r="H511" s="47"/>
      <c r="I511" s="47"/>
      <c r="J511" s="47"/>
      <c r="K511" s="47"/>
      <c r="L511" s="47"/>
      <c r="M511" s="47"/>
      <c r="N511" s="55"/>
      <c r="O511" s="55"/>
      <c r="P511" s="55"/>
      <c r="Q511" s="56"/>
      <c r="R511" s="56"/>
      <c r="S511" s="56"/>
      <c r="T511" s="47"/>
      <c r="U511" s="47"/>
      <c r="V511" s="47"/>
      <c r="W511" s="47"/>
      <c r="X511" s="47"/>
      <c r="Y511" s="47"/>
      <c r="Z511" s="47"/>
    </row>
    <row r="512" spans="1:26" ht="22.5" customHeight="1">
      <c r="A512" s="47"/>
      <c r="B512" s="55"/>
      <c r="C512" s="55"/>
      <c r="D512" s="55"/>
      <c r="E512" s="55"/>
      <c r="F512" s="55"/>
      <c r="G512" s="47"/>
      <c r="H512" s="47"/>
      <c r="I512" s="47"/>
      <c r="J512" s="47"/>
      <c r="K512" s="47"/>
      <c r="L512" s="47"/>
      <c r="M512" s="47"/>
      <c r="N512" s="55"/>
      <c r="O512" s="55"/>
      <c r="P512" s="55"/>
      <c r="Q512" s="56"/>
      <c r="R512" s="56"/>
      <c r="S512" s="56"/>
      <c r="T512" s="47"/>
      <c r="U512" s="47"/>
      <c r="V512" s="47"/>
      <c r="W512" s="47"/>
      <c r="X512" s="47"/>
      <c r="Y512" s="47"/>
      <c r="Z512" s="47"/>
    </row>
    <row r="513" spans="1:26" ht="22.5" customHeight="1">
      <c r="A513" s="47"/>
      <c r="B513" s="55"/>
      <c r="C513" s="55"/>
      <c r="D513" s="55"/>
      <c r="E513" s="55"/>
      <c r="F513" s="55"/>
      <c r="G513" s="47"/>
      <c r="H513" s="47"/>
      <c r="I513" s="47"/>
      <c r="J513" s="47"/>
      <c r="K513" s="47"/>
      <c r="L513" s="47"/>
      <c r="M513" s="47"/>
      <c r="N513" s="55"/>
      <c r="O513" s="55"/>
      <c r="P513" s="55"/>
      <c r="Q513" s="56"/>
      <c r="R513" s="56"/>
      <c r="S513" s="56"/>
      <c r="T513" s="47"/>
      <c r="U513" s="47"/>
      <c r="V513" s="47"/>
      <c r="W513" s="47"/>
      <c r="X513" s="47"/>
      <c r="Y513" s="47"/>
      <c r="Z513" s="47"/>
    </row>
    <row r="514" spans="1:26" ht="22.5" customHeight="1">
      <c r="A514" s="47"/>
      <c r="B514" s="55"/>
      <c r="C514" s="55"/>
      <c r="D514" s="55"/>
      <c r="E514" s="55"/>
      <c r="F514" s="55"/>
      <c r="G514" s="47"/>
      <c r="H514" s="47"/>
      <c r="I514" s="47"/>
      <c r="J514" s="47"/>
      <c r="K514" s="47"/>
      <c r="L514" s="47"/>
      <c r="M514" s="47"/>
      <c r="N514" s="55"/>
      <c r="O514" s="55"/>
      <c r="P514" s="55"/>
      <c r="Q514" s="56"/>
      <c r="R514" s="56"/>
      <c r="S514" s="56"/>
      <c r="T514" s="47"/>
      <c r="U514" s="47"/>
      <c r="V514" s="47"/>
      <c r="W514" s="47"/>
      <c r="X514" s="47"/>
      <c r="Y514" s="47"/>
      <c r="Z514" s="47"/>
    </row>
    <row r="515" spans="1:26" ht="22.5" customHeight="1">
      <c r="A515" s="47"/>
      <c r="B515" s="55"/>
      <c r="C515" s="55"/>
      <c r="D515" s="55"/>
      <c r="E515" s="55"/>
      <c r="F515" s="55"/>
      <c r="G515" s="47"/>
      <c r="H515" s="47"/>
      <c r="I515" s="47"/>
      <c r="J515" s="47"/>
      <c r="K515" s="47"/>
      <c r="L515" s="47"/>
      <c r="M515" s="47"/>
      <c r="N515" s="55"/>
      <c r="O515" s="55"/>
      <c r="P515" s="55"/>
      <c r="Q515" s="56"/>
      <c r="R515" s="56"/>
      <c r="S515" s="56"/>
      <c r="T515" s="47"/>
      <c r="U515" s="47"/>
      <c r="V515" s="47"/>
      <c r="W515" s="47"/>
      <c r="X515" s="47"/>
      <c r="Y515" s="47"/>
      <c r="Z515" s="47"/>
    </row>
    <row r="516" spans="1:26" ht="22.5" customHeight="1">
      <c r="A516" s="47"/>
      <c r="B516" s="55"/>
      <c r="C516" s="55"/>
      <c r="D516" s="55"/>
      <c r="E516" s="55"/>
      <c r="F516" s="55"/>
      <c r="G516" s="47"/>
      <c r="H516" s="47"/>
      <c r="I516" s="47"/>
      <c r="J516" s="47"/>
      <c r="K516" s="47"/>
      <c r="L516" s="47"/>
      <c r="M516" s="47"/>
      <c r="N516" s="55"/>
      <c r="O516" s="55"/>
      <c r="P516" s="55"/>
      <c r="Q516" s="56"/>
      <c r="R516" s="56"/>
      <c r="S516" s="56"/>
      <c r="T516" s="47"/>
      <c r="U516" s="47"/>
      <c r="V516" s="47"/>
      <c r="W516" s="47"/>
      <c r="X516" s="47"/>
      <c r="Y516" s="47"/>
      <c r="Z516" s="47"/>
    </row>
    <row r="517" spans="1:26" ht="22.5" customHeight="1">
      <c r="A517" s="47"/>
      <c r="B517" s="55"/>
      <c r="C517" s="55"/>
      <c r="D517" s="55"/>
      <c r="E517" s="55"/>
      <c r="F517" s="55"/>
      <c r="G517" s="47"/>
      <c r="H517" s="47"/>
      <c r="I517" s="47"/>
      <c r="J517" s="47"/>
      <c r="K517" s="47"/>
      <c r="L517" s="47"/>
      <c r="M517" s="47"/>
      <c r="N517" s="55"/>
      <c r="O517" s="55"/>
      <c r="P517" s="55"/>
      <c r="Q517" s="56"/>
      <c r="R517" s="56"/>
      <c r="S517" s="56"/>
      <c r="T517" s="47"/>
      <c r="U517" s="47"/>
      <c r="V517" s="47"/>
      <c r="W517" s="47"/>
      <c r="X517" s="47"/>
      <c r="Y517" s="47"/>
      <c r="Z517" s="47"/>
    </row>
    <row r="518" spans="1:26" ht="22.5" customHeight="1">
      <c r="A518" s="47"/>
      <c r="B518" s="55"/>
      <c r="C518" s="55"/>
      <c r="D518" s="55"/>
      <c r="E518" s="55"/>
      <c r="F518" s="55"/>
      <c r="G518" s="47"/>
      <c r="H518" s="47"/>
      <c r="I518" s="47"/>
      <c r="J518" s="47"/>
      <c r="K518" s="47"/>
      <c r="L518" s="47"/>
      <c r="M518" s="47"/>
      <c r="N518" s="55"/>
      <c r="O518" s="55"/>
      <c r="P518" s="55"/>
      <c r="Q518" s="56"/>
      <c r="R518" s="56"/>
      <c r="S518" s="56"/>
      <c r="T518" s="47"/>
      <c r="U518" s="47"/>
      <c r="V518" s="47"/>
      <c r="W518" s="47"/>
      <c r="X518" s="47"/>
      <c r="Y518" s="47"/>
      <c r="Z518" s="47"/>
    </row>
    <row r="519" spans="1:26" ht="22.5" customHeight="1">
      <c r="A519" s="47"/>
      <c r="B519" s="55"/>
      <c r="C519" s="55"/>
      <c r="D519" s="55"/>
      <c r="E519" s="55"/>
      <c r="F519" s="55"/>
      <c r="G519" s="47"/>
      <c r="H519" s="47"/>
      <c r="I519" s="47"/>
      <c r="J519" s="47"/>
      <c r="K519" s="47"/>
      <c r="L519" s="47"/>
      <c r="M519" s="47"/>
      <c r="N519" s="55"/>
      <c r="O519" s="55"/>
      <c r="P519" s="55"/>
      <c r="Q519" s="56"/>
      <c r="R519" s="56"/>
      <c r="S519" s="56"/>
      <c r="T519" s="47"/>
      <c r="U519" s="47"/>
      <c r="V519" s="47"/>
      <c r="W519" s="47"/>
      <c r="X519" s="47"/>
      <c r="Y519" s="47"/>
      <c r="Z519" s="47"/>
    </row>
    <row r="520" spans="1:26" ht="22.5" customHeight="1">
      <c r="A520" s="47"/>
      <c r="B520" s="55"/>
      <c r="C520" s="55"/>
      <c r="D520" s="55"/>
      <c r="E520" s="55"/>
      <c r="F520" s="55"/>
      <c r="G520" s="47"/>
      <c r="H520" s="47"/>
      <c r="I520" s="47"/>
      <c r="J520" s="47"/>
      <c r="K520" s="47"/>
      <c r="L520" s="47"/>
      <c r="M520" s="47"/>
      <c r="N520" s="55"/>
      <c r="O520" s="55"/>
      <c r="P520" s="55"/>
      <c r="Q520" s="56"/>
      <c r="R520" s="56"/>
      <c r="S520" s="56"/>
      <c r="T520" s="47"/>
      <c r="U520" s="47"/>
      <c r="V520" s="47"/>
      <c r="W520" s="47"/>
      <c r="X520" s="47"/>
      <c r="Y520" s="47"/>
      <c r="Z520" s="47"/>
    </row>
    <row r="521" spans="1:26" ht="22.5" customHeight="1">
      <c r="A521" s="47"/>
      <c r="B521" s="55"/>
      <c r="C521" s="55"/>
      <c r="D521" s="55"/>
      <c r="E521" s="55"/>
      <c r="F521" s="55"/>
      <c r="G521" s="47"/>
      <c r="H521" s="47"/>
      <c r="I521" s="47"/>
      <c r="J521" s="47"/>
      <c r="K521" s="47"/>
      <c r="L521" s="47"/>
      <c r="M521" s="47"/>
      <c r="N521" s="55"/>
      <c r="O521" s="55"/>
      <c r="P521" s="55"/>
      <c r="Q521" s="56"/>
      <c r="R521" s="56"/>
      <c r="S521" s="56"/>
      <c r="T521" s="47"/>
      <c r="U521" s="47"/>
      <c r="V521" s="47"/>
      <c r="W521" s="47"/>
      <c r="X521" s="47"/>
      <c r="Y521" s="47"/>
      <c r="Z521" s="47"/>
    </row>
    <row r="522" spans="1:26" ht="22.5" customHeight="1">
      <c r="A522" s="47"/>
      <c r="B522" s="55"/>
      <c r="C522" s="55"/>
      <c r="D522" s="55"/>
      <c r="E522" s="55"/>
      <c r="F522" s="55"/>
      <c r="G522" s="47"/>
      <c r="H522" s="47"/>
      <c r="I522" s="47"/>
      <c r="J522" s="47"/>
      <c r="K522" s="47"/>
      <c r="L522" s="47"/>
      <c r="M522" s="47"/>
      <c r="N522" s="55"/>
      <c r="O522" s="55"/>
      <c r="P522" s="55"/>
      <c r="Q522" s="56"/>
      <c r="R522" s="56"/>
      <c r="S522" s="56"/>
      <c r="T522" s="47"/>
      <c r="U522" s="47"/>
      <c r="V522" s="47"/>
      <c r="W522" s="47"/>
      <c r="X522" s="47"/>
      <c r="Y522" s="47"/>
      <c r="Z522" s="47"/>
    </row>
    <row r="523" spans="1:26" ht="22.5" customHeight="1">
      <c r="A523" s="47"/>
      <c r="B523" s="55"/>
      <c r="C523" s="55"/>
      <c r="D523" s="55"/>
      <c r="E523" s="55"/>
      <c r="F523" s="55"/>
      <c r="G523" s="47"/>
      <c r="H523" s="47"/>
      <c r="I523" s="47"/>
      <c r="J523" s="47"/>
      <c r="K523" s="47"/>
      <c r="L523" s="47"/>
      <c r="M523" s="47"/>
      <c r="N523" s="55"/>
      <c r="O523" s="55"/>
      <c r="P523" s="55"/>
      <c r="Q523" s="56"/>
      <c r="R523" s="56"/>
      <c r="S523" s="56"/>
      <c r="T523" s="47"/>
      <c r="U523" s="47"/>
      <c r="V523" s="47"/>
      <c r="W523" s="47"/>
      <c r="X523" s="47"/>
      <c r="Y523" s="47"/>
      <c r="Z523" s="47"/>
    </row>
    <row r="524" spans="1:26" ht="22.5" customHeight="1">
      <c r="A524" s="47"/>
      <c r="B524" s="55"/>
      <c r="C524" s="55"/>
      <c r="D524" s="55"/>
      <c r="E524" s="55"/>
      <c r="F524" s="55"/>
      <c r="G524" s="47"/>
      <c r="H524" s="47"/>
      <c r="I524" s="47"/>
      <c r="J524" s="47"/>
      <c r="K524" s="47"/>
      <c r="L524" s="47"/>
      <c r="M524" s="47"/>
      <c r="N524" s="55"/>
      <c r="O524" s="55"/>
      <c r="P524" s="55"/>
      <c r="Q524" s="56"/>
      <c r="R524" s="56"/>
      <c r="S524" s="56"/>
      <c r="T524" s="47"/>
      <c r="U524" s="47"/>
      <c r="V524" s="47"/>
      <c r="W524" s="47"/>
      <c r="X524" s="47"/>
      <c r="Y524" s="47"/>
      <c r="Z524" s="47"/>
    </row>
    <row r="525" spans="1:26" ht="22.5" customHeight="1">
      <c r="A525" s="47"/>
      <c r="B525" s="55"/>
      <c r="C525" s="55"/>
      <c r="D525" s="55"/>
      <c r="E525" s="55"/>
      <c r="F525" s="55"/>
      <c r="G525" s="47"/>
      <c r="H525" s="47"/>
      <c r="I525" s="47"/>
      <c r="J525" s="47"/>
      <c r="K525" s="47"/>
      <c r="L525" s="47"/>
      <c r="M525" s="47"/>
      <c r="N525" s="55"/>
      <c r="O525" s="55"/>
      <c r="P525" s="55"/>
      <c r="Q525" s="56"/>
      <c r="R525" s="56"/>
      <c r="S525" s="56"/>
      <c r="T525" s="47"/>
      <c r="U525" s="47"/>
      <c r="V525" s="47"/>
      <c r="W525" s="47"/>
      <c r="X525" s="47"/>
      <c r="Y525" s="47"/>
      <c r="Z525" s="47"/>
    </row>
    <row r="526" spans="1:26" ht="22.5" customHeight="1">
      <c r="A526" s="47"/>
      <c r="B526" s="55"/>
      <c r="C526" s="55"/>
      <c r="D526" s="55"/>
      <c r="E526" s="55"/>
      <c r="F526" s="55"/>
      <c r="G526" s="47"/>
      <c r="H526" s="47"/>
      <c r="I526" s="47"/>
      <c r="J526" s="47"/>
      <c r="K526" s="47"/>
      <c r="L526" s="47"/>
      <c r="M526" s="47"/>
      <c r="N526" s="55"/>
      <c r="O526" s="55"/>
      <c r="P526" s="55"/>
      <c r="Q526" s="56"/>
      <c r="R526" s="56"/>
      <c r="S526" s="56"/>
      <c r="T526" s="47"/>
      <c r="U526" s="47"/>
      <c r="V526" s="47"/>
      <c r="W526" s="47"/>
      <c r="X526" s="47"/>
      <c r="Y526" s="47"/>
      <c r="Z526" s="47"/>
    </row>
    <row r="527" spans="1:26" ht="22.5" customHeight="1">
      <c r="A527" s="47"/>
      <c r="B527" s="55"/>
      <c r="C527" s="55"/>
      <c r="D527" s="55"/>
      <c r="E527" s="55"/>
      <c r="F527" s="55"/>
      <c r="G527" s="47"/>
      <c r="H527" s="47"/>
      <c r="I527" s="47"/>
      <c r="J527" s="47"/>
      <c r="K527" s="47"/>
      <c r="L527" s="47"/>
      <c r="M527" s="47"/>
      <c r="N527" s="55"/>
      <c r="O527" s="55"/>
      <c r="P527" s="55"/>
      <c r="Q527" s="56"/>
      <c r="R527" s="56"/>
      <c r="S527" s="56"/>
      <c r="T527" s="47"/>
      <c r="U527" s="47"/>
      <c r="V527" s="47"/>
      <c r="W527" s="47"/>
      <c r="X527" s="47"/>
      <c r="Y527" s="47"/>
      <c r="Z527" s="47"/>
    </row>
    <row r="528" spans="1:26" ht="22.5" customHeight="1">
      <c r="A528" s="47"/>
      <c r="B528" s="55"/>
      <c r="C528" s="55"/>
      <c r="D528" s="55"/>
      <c r="E528" s="55"/>
      <c r="F528" s="55"/>
      <c r="G528" s="47"/>
      <c r="H528" s="47"/>
      <c r="I528" s="47"/>
      <c r="J528" s="47"/>
      <c r="K528" s="47"/>
      <c r="L528" s="47"/>
      <c r="M528" s="47"/>
      <c r="N528" s="55"/>
      <c r="O528" s="55"/>
      <c r="P528" s="55"/>
      <c r="Q528" s="56"/>
      <c r="R528" s="56"/>
      <c r="S528" s="56"/>
      <c r="T528" s="47"/>
      <c r="U528" s="47"/>
      <c r="V528" s="47"/>
      <c r="W528" s="47"/>
      <c r="X528" s="47"/>
      <c r="Y528" s="47"/>
      <c r="Z528" s="47"/>
    </row>
    <row r="529" spans="1:26" ht="22.5" customHeight="1">
      <c r="A529" s="47"/>
      <c r="B529" s="55"/>
      <c r="C529" s="55"/>
      <c r="D529" s="55"/>
      <c r="E529" s="55"/>
      <c r="F529" s="55"/>
      <c r="G529" s="47"/>
      <c r="H529" s="47"/>
      <c r="I529" s="47"/>
      <c r="J529" s="47"/>
      <c r="K529" s="47"/>
      <c r="L529" s="47"/>
      <c r="M529" s="47"/>
      <c r="N529" s="55"/>
      <c r="O529" s="55"/>
      <c r="P529" s="55"/>
      <c r="Q529" s="56"/>
      <c r="R529" s="56"/>
      <c r="S529" s="56"/>
      <c r="T529" s="47"/>
      <c r="U529" s="47"/>
      <c r="V529" s="47"/>
      <c r="W529" s="47"/>
      <c r="X529" s="47"/>
      <c r="Y529" s="47"/>
      <c r="Z529" s="47"/>
    </row>
    <row r="530" spans="1:26" ht="22.5" customHeight="1">
      <c r="A530" s="47"/>
      <c r="B530" s="55"/>
      <c r="C530" s="55"/>
      <c r="D530" s="55"/>
      <c r="E530" s="55"/>
      <c r="F530" s="55"/>
      <c r="G530" s="47"/>
      <c r="H530" s="47"/>
      <c r="I530" s="47"/>
      <c r="J530" s="47"/>
      <c r="K530" s="47"/>
      <c r="L530" s="47"/>
      <c r="M530" s="47"/>
      <c r="N530" s="55"/>
      <c r="O530" s="55"/>
      <c r="P530" s="55"/>
      <c r="Q530" s="56"/>
      <c r="R530" s="56"/>
      <c r="S530" s="56"/>
      <c r="T530" s="47"/>
      <c r="U530" s="47"/>
      <c r="V530" s="47"/>
      <c r="W530" s="47"/>
      <c r="X530" s="47"/>
      <c r="Y530" s="47"/>
      <c r="Z530" s="47"/>
    </row>
    <row r="531" spans="1:26" ht="22.5" customHeight="1">
      <c r="A531" s="47"/>
      <c r="B531" s="55"/>
      <c r="C531" s="55"/>
      <c r="D531" s="55"/>
      <c r="E531" s="55"/>
      <c r="F531" s="55"/>
      <c r="G531" s="47"/>
      <c r="H531" s="47"/>
      <c r="I531" s="47"/>
      <c r="J531" s="47"/>
      <c r="K531" s="47"/>
      <c r="L531" s="47"/>
      <c r="M531" s="47"/>
      <c r="N531" s="55"/>
      <c r="O531" s="55"/>
      <c r="P531" s="55"/>
      <c r="Q531" s="56"/>
      <c r="R531" s="56"/>
      <c r="S531" s="56"/>
      <c r="T531" s="47"/>
      <c r="U531" s="47"/>
      <c r="V531" s="47"/>
      <c r="W531" s="47"/>
      <c r="X531" s="47"/>
      <c r="Y531" s="47"/>
      <c r="Z531" s="47"/>
    </row>
    <row r="532" spans="1:26" ht="22.5" customHeight="1">
      <c r="A532" s="47"/>
      <c r="B532" s="55"/>
      <c r="C532" s="55"/>
      <c r="D532" s="55"/>
      <c r="E532" s="55"/>
      <c r="F532" s="55"/>
      <c r="G532" s="47"/>
      <c r="H532" s="47"/>
      <c r="I532" s="47"/>
      <c r="J532" s="47"/>
      <c r="K532" s="47"/>
      <c r="L532" s="47"/>
      <c r="M532" s="47"/>
      <c r="N532" s="55"/>
      <c r="O532" s="55"/>
      <c r="P532" s="55"/>
      <c r="Q532" s="56"/>
      <c r="R532" s="56"/>
      <c r="S532" s="56"/>
      <c r="T532" s="47"/>
      <c r="U532" s="47"/>
      <c r="V532" s="47"/>
      <c r="W532" s="47"/>
      <c r="X532" s="47"/>
      <c r="Y532" s="47"/>
      <c r="Z532" s="47"/>
    </row>
    <row r="533" spans="1:26" ht="22.5" customHeight="1">
      <c r="A533" s="47"/>
      <c r="B533" s="55"/>
      <c r="C533" s="55"/>
      <c r="D533" s="55"/>
      <c r="E533" s="55"/>
      <c r="F533" s="55"/>
      <c r="G533" s="47"/>
      <c r="H533" s="47"/>
      <c r="I533" s="47"/>
      <c r="J533" s="47"/>
      <c r="K533" s="47"/>
      <c r="L533" s="47"/>
      <c r="M533" s="47"/>
      <c r="N533" s="55"/>
      <c r="O533" s="55"/>
      <c r="P533" s="55"/>
      <c r="Q533" s="56"/>
      <c r="R533" s="56"/>
      <c r="S533" s="56"/>
      <c r="T533" s="47"/>
      <c r="U533" s="47"/>
      <c r="V533" s="47"/>
      <c r="W533" s="47"/>
      <c r="X533" s="47"/>
      <c r="Y533" s="47"/>
      <c r="Z533" s="47"/>
    </row>
    <row r="534" spans="1:26" ht="22.5" customHeight="1">
      <c r="A534" s="47"/>
      <c r="B534" s="55"/>
      <c r="C534" s="55"/>
      <c r="D534" s="55"/>
      <c r="E534" s="55"/>
      <c r="F534" s="55"/>
      <c r="G534" s="47"/>
      <c r="H534" s="47"/>
      <c r="I534" s="47"/>
      <c r="J534" s="47"/>
      <c r="K534" s="47"/>
      <c r="L534" s="47"/>
      <c r="M534" s="47"/>
      <c r="N534" s="55"/>
      <c r="O534" s="55"/>
      <c r="P534" s="55"/>
      <c r="Q534" s="56"/>
      <c r="R534" s="56"/>
      <c r="S534" s="56"/>
      <c r="T534" s="47"/>
      <c r="U534" s="47"/>
      <c r="V534" s="47"/>
      <c r="W534" s="47"/>
      <c r="X534" s="47"/>
      <c r="Y534" s="47"/>
      <c r="Z534" s="47"/>
    </row>
    <row r="535" spans="1:26" ht="22.5" customHeight="1">
      <c r="A535" s="47"/>
      <c r="B535" s="55"/>
      <c r="C535" s="55"/>
      <c r="D535" s="55"/>
      <c r="E535" s="55"/>
      <c r="F535" s="55"/>
      <c r="G535" s="47"/>
      <c r="H535" s="47"/>
      <c r="I535" s="47"/>
      <c r="J535" s="47"/>
      <c r="K535" s="47"/>
      <c r="L535" s="47"/>
      <c r="M535" s="47"/>
      <c r="N535" s="55"/>
      <c r="O535" s="55"/>
      <c r="P535" s="55"/>
      <c r="Q535" s="56"/>
      <c r="R535" s="56"/>
      <c r="S535" s="56"/>
      <c r="T535" s="47"/>
      <c r="U535" s="47"/>
      <c r="V535" s="47"/>
      <c r="W535" s="47"/>
      <c r="X535" s="47"/>
      <c r="Y535" s="47"/>
      <c r="Z535" s="47"/>
    </row>
    <row r="536" spans="1:26" ht="22.5" customHeight="1">
      <c r="A536" s="47"/>
      <c r="B536" s="55"/>
      <c r="C536" s="55"/>
      <c r="D536" s="55"/>
      <c r="E536" s="55"/>
      <c r="F536" s="55"/>
      <c r="G536" s="47"/>
      <c r="H536" s="47"/>
      <c r="I536" s="47"/>
      <c r="J536" s="47"/>
      <c r="K536" s="47"/>
      <c r="L536" s="47"/>
      <c r="M536" s="47"/>
      <c r="N536" s="55"/>
      <c r="O536" s="55"/>
      <c r="P536" s="55"/>
      <c r="Q536" s="56"/>
      <c r="R536" s="56"/>
      <c r="S536" s="56"/>
      <c r="T536" s="47"/>
      <c r="U536" s="47"/>
      <c r="V536" s="47"/>
      <c r="W536" s="47"/>
      <c r="X536" s="47"/>
      <c r="Y536" s="47"/>
      <c r="Z536" s="47"/>
    </row>
    <row r="537" spans="1:26" ht="22.5" customHeight="1">
      <c r="A537" s="47"/>
      <c r="B537" s="55"/>
      <c r="C537" s="55"/>
      <c r="D537" s="55"/>
      <c r="E537" s="55"/>
      <c r="F537" s="55"/>
      <c r="G537" s="47"/>
      <c r="H537" s="47"/>
      <c r="I537" s="47"/>
      <c r="J537" s="47"/>
      <c r="K537" s="47"/>
      <c r="L537" s="47"/>
      <c r="M537" s="47"/>
      <c r="N537" s="55"/>
      <c r="O537" s="55"/>
      <c r="P537" s="55"/>
      <c r="Q537" s="56"/>
      <c r="R537" s="56"/>
      <c r="S537" s="56"/>
      <c r="T537" s="47"/>
      <c r="U537" s="47"/>
      <c r="V537" s="47"/>
      <c r="W537" s="47"/>
      <c r="X537" s="47"/>
      <c r="Y537" s="47"/>
      <c r="Z537" s="47"/>
    </row>
    <row r="538" spans="1:26" ht="22.5" customHeight="1">
      <c r="A538" s="47"/>
      <c r="B538" s="55"/>
      <c r="C538" s="55"/>
      <c r="D538" s="55"/>
      <c r="E538" s="55"/>
      <c r="F538" s="55"/>
      <c r="G538" s="47"/>
      <c r="H538" s="47"/>
      <c r="I538" s="47"/>
      <c r="J538" s="47"/>
      <c r="K538" s="47"/>
      <c r="L538" s="47"/>
      <c r="M538" s="47"/>
      <c r="N538" s="55"/>
      <c r="O538" s="55"/>
      <c r="P538" s="55"/>
      <c r="Q538" s="56"/>
      <c r="R538" s="56"/>
      <c r="S538" s="56"/>
      <c r="T538" s="47"/>
      <c r="U538" s="47"/>
      <c r="V538" s="47"/>
      <c r="W538" s="47"/>
      <c r="X538" s="47"/>
      <c r="Y538" s="47"/>
      <c r="Z538" s="47"/>
    </row>
    <row r="539" spans="1:26" ht="22.5" customHeight="1">
      <c r="A539" s="47"/>
      <c r="B539" s="55"/>
      <c r="C539" s="55"/>
      <c r="D539" s="55"/>
      <c r="E539" s="55"/>
      <c r="F539" s="55"/>
      <c r="G539" s="47"/>
      <c r="H539" s="47"/>
      <c r="I539" s="47"/>
      <c r="J539" s="47"/>
      <c r="K539" s="47"/>
      <c r="L539" s="47"/>
      <c r="M539" s="47"/>
      <c r="N539" s="55"/>
      <c r="O539" s="55"/>
      <c r="P539" s="55"/>
      <c r="Q539" s="56"/>
      <c r="R539" s="56"/>
      <c r="S539" s="56"/>
      <c r="T539" s="47"/>
      <c r="U539" s="47"/>
      <c r="V539" s="47"/>
      <c r="W539" s="47"/>
      <c r="X539" s="47"/>
      <c r="Y539" s="47"/>
      <c r="Z539" s="47"/>
    </row>
    <row r="540" spans="1:26" ht="22.5" customHeight="1">
      <c r="A540" s="47"/>
      <c r="B540" s="55"/>
      <c r="C540" s="55"/>
      <c r="D540" s="55"/>
      <c r="E540" s="55"/>
      <c r="F540" s="55"/>
      <c r="G540" s="47"/>
      <c r="H540" s="47"/>
      <c r="I540" s="47"/>
      <c r="J540" s="47"/>
      <c r="K540" s="47"/>
      <c r="L540" s="47"/>
      <c r="M540" s="47"/>
      <c r="N540" s="55"/>
      <c r="O540" s="55"/>
      <c r="P540" s="55"/>
      <c r="Q540" s="56"/>
      <c r="R540" s="56"/>
      <c r="S540" s="56"/>
      <c r="T540" s="47"/>
      <c r="U540" s="47"/>
      <c r="V540" s="47"/>
      <c r="W540" s="47"/>
      <c r="X540" s="47"/>
      <c r="Y540" s="47"/>
      <c r="Z540" s="47"/>
    </row>
    <row r="541" spans="1:26" ht="22.5" customHeight="1">
      <c r="A541" s="47"/>
      <c r="B541" s="55"/>
      <c r="C541" s="55"/>
      <c r="D541" s="55"/>
      <c r="E541" s="55"/>
      <c r="F541" s="55"/>
      <c r="G541" s="47"/>
      <c r="H541" s="47"/>
      <c r="I541" s="47"/>
      <c r="J541" s="47"/>
      <c r="K541" s="47"/>
      <c r="L541" s="47"/>
      <c r="M541" s="47"/>
      <c r="N541" s="55"/>
      <c r="O541" s="55"/>
      <c r="P541" s="55"/>
      <c r="Q541" s="56"/>
      <c r="R541" s="56"/>
      <c r="S541" s="56"/>
      <c r="T541" s="47"/>
      <c r="U541" s="47"/>
      <c r="V541" s="47"/>
      <c r="W541" s="47"/>
      <c r="X541" s="47"/>
      <c r="Y541" s="47"/>
      <c r="Z541" s="47"/>
    </row>
    <row r="542" spans="1:26" ht="22.5" customHeight="1">
      <c r="A542" s="47"/>
      <c r="B542" s="55"/>
      <c r="C542" s="55"/>
      <c r="D542" s="55"/>
      <c r="E542" s="55"/>
      <c r="F542" s="55"/>
      <c r="G542" s="47"/>
      <c r="H542" s="47"/>
      <c r="I542" s="47"/>
      <c r="J542" s="47"/>
      <c r="K542" s="47"/>
      <c r="L542" s="47"/>
      <c r="M542" s="47"/>
      <c r="N542" s="55"/>
      <c r="O542" s="55"/>
      <c r="P542" s="55"/>
      <c r="Q542" s="56"/>
      <c r="R542" s="56"/>
      <c r="S542" s="56"/>
      <c r="T542" s="47"/>
      <c r="U542" s="47"/>
      <c r="V542" s="47"/>
      <c r="W542" s="47"/>
      <c r="X542" s="47"/>
      <c r="Y542" s="47"/>
      <c r="Z542" s="47"/>
    </row>
    <row r="543" spans="1:26" ht="22.5" customHeight="1">
      <c r="A543" s="47"/>
      <c r="B543" s="55"/>
      <c r="C543" s="55"/>
      <c r="D543" s="55"/>
      <c r="E543" s="55"/>
      <c r="F543" s="55"/>
      <c r="G543" s="47"/>
      <c r="H543" s="47"/>
      <c r="I543" s="47"/>
      <c r="J543" s="47"/>
      <c r="K543" s="47"/>
      <c r="L543" s="47"/>
      <c r="M543" s="47"/>
      <c r="N543" s="55"/>
      <c r="O543" s="55"/>
      <c r="P543" s="55"/>
      <c r="Q543" s="56"/>
      <c r="R543" s="56"/>
      <c r="S543" s="56"/>
      <c r="T543" s="47"/>
      <c r="U543" s="47"/>
      <c r="V543" s="47"/>
      <c r="W543" s="47"/>
      <c r="X543" s="47"/>
      <c r="Y543" s="47"/>
      <c r="Z543" s="47"/>
    </row>
    <row r="544" spans="1:26" ht="22.5" customHeight="1">
      <c r="A544" s="47"/>
      <c r="B544" s="55"/>
      <c r="C544" s="55"/>
      <c r="D544" s="55"/>
      <c r="E544" s="55"/>
      <c r="F544" s="55"/>
      <c r="G544" s="47"/>
      <c r="H544" s="47"/>
      <c r="I544" s="47"/>
      <c r="J544" s="47"/>
      <c r="K544" s="47"/>
      <c r="L544" s="47"/>
      <c r="M544" s="47"/>
      <c r="N544" s="55"/>
      <c r="O544" s="55"/>
      <c r="P544" s="55"/>
      <c r="Q544" s="56"/>
      <c r="R544" s="56"/>
      <c r="S544" s="56"/>
      <c r="T544" s="47"/>
      <c r="U544" s="47"/>
      <c r="V544" s="47"/>
      <c r="W544" s="47"/>
      <c r="X544" s="47"/>
      <c r="Y544" s="47"/>
      <c r="Z544" s="47"/>
    </row>
    <row r="545" spans="1:26" ht="22.5" customHeight="1">
      <c r="A545" s="47"/>
      <c r="B545" s="55"/>
      <c r="C545" s="55"/>
      <c r="D545" s="55"/>
      <c r="E545" s="55"/>
      <c r="F545" s="55"/>
      <c r="G545" s="47"/>
      <c r="H545" s="47"/>
      <c r="I545" s="47"/>
      <c r="J545" s="47"/>
      <c r="K545" s="47"/>
      <c r="L545" s="47"/>
      <c r="M545" s="47"/>
      <c r="N545" s="55"/>
      <c r="O545" s="55"/>
      <c r="P545" s="55"/>
      <c r="Q545" s="56"/>
      <c r="R545" s="56"/>
      <c r="S545" s="56"/>
      <c r="T545" s="47"/>
      <c r="U545" s="47"/>
      <c r="V545" s="47"/>
      <c r="W545" s="47"/>
      <c r="X545" s="47"/>
      <c r="Y545" s="47"/>
      <c r="Z545" s="47"/>
    </row>
    <row r="546" spans="1:26" ht="22.5" customHeight="1">
      <c r="A546" s="47"/>
      <c r="B546" s="55"/>
      <c r="C546" s="55"/>
      <c r="D546" s="55"/>
      <c r="E546" s="55"/>
      <c r="F546" s="55"/>
      <c r="G546" s="47"/>
      <c r="H546" s="47"/>
      <c r="I546" s="47"/>
      <c r="J546" s="47"/>
      <c r="K546" s="47"/>
      <c r="L546" s="47"/>
      <c r="M546" s="47"/>
      <c r="N546" s="55"/>
      <c r="O546" s="55"/>
      <c r="P546" s="55"/>
      <c r="Q546" s="56"/>
      <c r="R546" s="56"/>
      <c r="S546" s="56"/>
      <c r="T546" s="47"/>
      <c r="U546" s="47"/>
      <c r="V546" s="47"/>
      <c r="W546" s="47"/>
      <c r="X546" s="47"/>
      <c r="Y546" s="47"/>
      <c r="Z546" s="47"/>
    </row>
    <row r="547" spans="1:26" ht="22.5" customHeight="1">
      <c r="A547" s="47"/>
      <c r="B547" s="55"/>
      <c r="C547" s="55"/>
      <c r="D547" s="55"/>
      <c r="E547" s="55"/>
      <c r="F547" s="55"/>
      <c r="G547" s="47"/>
      <c r="H547" s="47"/>
      <c r="I547" s="47"/>
      <c r="J547" s="47"/>
      <c r="K547" s="47"/>
      <c r="L547" s="47"/>
      <c r="M547" s="47"/>
      <c r="N547" s="55"/>
      <c r="O547" s="55"/>
      <c r="P547" s="55"/>
      <c r="Q547" s="56"/>
      <c r="R547" s="56"/>
      <c r="S547" s="56"/>
      <c r="T547" s="47"/>
      <c r="U547" s="47"/>
      <c r="V547" s="47"/>
      <c r="W547" s="47"/>
      <c r="X547" s="47"/>
      <c r="Y547" s="47"/>
      <c r="Z547" s="47"/>
    </row>
    <row r="548" spans="1:26" ht="22.5" customHeight="1">
      <c r="A548" s="47"/>
      <c r="B548" s="55"/>
      <c r="C548" s="55"/>
      <c r="D548" s="55"/>
      <c r="E548" s="55"/>
      <c r="F548" s="55"/>
      <c r="G548" s="47"/>
      <c r="H548" s="47"/>
      <c r="I548" s="47"/>
      <c r="J548" s="47"/>
      <c r="K548" s="47"/>
      <c r="L548" s="47"/>
      <c r="M548" s="47"/>
      <c r="N548" s="55"/>
      <c r="O548" s="55"/>
      <c r="P548" s="55"/>
      <c r="Q548" s="56"/>
      <c r="R548" s="56"/>
      <c r="S548" s="56"/>
      <c r="T548" s="47"/>
      <c r="U548" s="47"/>
      <c r="V548" s="47"/>
      <c r="W548" s="47"/>
      <c r="X548" s="47"/>
      <c r="Y548" s="47"/>
      <c r="Z548" s="47"/>
    </row>
    <row r="549" spans="1:26" ht="22.5" customHeight="1">
      <c r="A549" s="47"/>
      <c r="B549" s="55"/>
      <c r="C549" s="55"/>
      <c r="D549" s="55"/>
      <c r="E549" s="55"/>
      <c r="F549" s="55"/>
      <c r="G549" s="47"/>
      <c r="H549" s="47"/>
      <c r="I549" s="47"/>
      <c r="J549" s="47"/>
      <c r="K549" s="47"/>
      <c r="L549" s="47"/>
      <c r="M549" s="47"/>
      <c r="N549" s="55"/>
      <c r="O549" s="55"/>
      <c r="P549" s="55"/>
      <c r="Q549" s="56"/>
      <c r="R549" s="56"/>
      <c r="S549" s="56"/>
      <c r="T549" s="47"/>
      <c r="U549" s="47"/>
      <c r="V549" s="47"/>
      <c r="W549" s="47"/>
      <c r="X549" s="47"/>
      <c r="Y549" s="47"/>
      <c r="Z549" s="47"/>
    </row>
    <row r="550" spans="1:26" ht="22.5" customHeight="1">
      <c r="A550" s="47"/>
      <c r="B550" s="55"/>
      <c r="C550" s="55"/>
      <c r="D550" s="55"/>
      <c r="E550" s="55"/>
      <c r="F550" s="55"/>
      <c r="G550" s="47"/>
      <c r="H550" s="47"/>
      <c r="I550" s="47"/>
      <c r="J550" s="47"/>
      <c r="K550" s="47"/>
      <c r="L550" s="47"/>
      <c r="M550" s="47"/>
      <c r="N550" s="55"/>
      <c r="O550" s="55"/>
      <c r="P550" s="55"/>
      <c r="Q550" s="56"/>
      <c r="R550" s="56"/>
      <c r="S550" s="56"/>
      <c r="T550" s="47"/>
      <c r="U550" s="47"/>
      <c r="V550" s="47"/>
      <c r="W550" s="47"/>
      <c r="X550" s="47"/>
      <c r="Y550" s="47"/>
      <c r="Z550" s="47"/>
    </row>
    <row r="551" spans="1:26" ht="22.5" customHeight="1">
      <c r="A551" s="47"/>
      <c r="B551" s="55"/>
      <c r="C551" s="55"/>
      <c r="D551" s="55"/>
      <c r="E551" s="55"/>
      <c r="F551" s="55"/>
      <c r="G551" s="47"/>
      <c r="H551" s="47"/>
      <c r="I551" s="47"/>
      <c r="J551" s="47"/>
      <c r="K551" s="47"/>
      <c r="L551" s="47"/>
      <c r="M551" s="47"/>
      <c r="N551" s="55"/>
      <c r="O551" s="55"/>
      <c r="P551" s="55"/>
      <c r="Q551" s="56"/>
      <c r="R551" s="56"/>
      <c r="S551" s="56"/>
      <c r="T551" s="47"/>
      <c r="U551" s="47"/>
      <c r="V551" s="47"/>
      <c r="W551" s="47"/>
      <c r="X551" s="47"/>
      <c r="Y551" s="47"/>
      <c r="Z551" s="47"/>
    </row>
    <row r="552" spans="1:26" ht="22.5" customHeight="1">
      <c r="A552" s="47"/>
      <c r="B552" s="55"/>
      <c r="C552" s="55"/>
      <c r="D552" s="55"/>
      <c r="E552" s="55"/>
      <c r="F552" s="55"/>
      <c r="G552" s="47"/>
      <c r="H552" s="47"/>
      <c r="I552" s="47"/>
      <c r="J552" s="47"/>
      <c r="K552" s="47"/>
      <c r="L552" s="47"/>
      <c r="M552" s="47"/>
      <c r="N552" s="55"/>
      <c r="O552" s="55"/>
      <c r="P552" s="55"/>
      <c r="Q552" s="56"/>
      <c r="R552" s="56"/>
      <c r="S552" s="56"/>
      <c r="T552" s="47"/>
      <c r="U552" s="47"/>
      <c r="V552" s="47"/>
      <c r="W552" s="47"/>
      <c r="X552" s="47"/>
      <c r="Y552" s="47"/>
      <c r="Z552" s="47"/>
    </row>
    <row r="553" spans="1:26" ht="22.5" customHeight="1">
      <c r="A553" s="47"/>
      <c r="B553" s="55"/>
      <c r="C553" s="55"/>
      <c r="D553" s="55"/>
      <c r="E553" s="55"/>
      <c r="F553" s="55"/>
      <c r="G553" s="47"/>
      <c r="H553" s="47"/>
      <c r="I553" s="47"/>
      <c r="J553" s="47"/>
      <c r="K553" s="47"/>
      <c r="L553" s="47"/>
      <c r="M553" s="47"/>
      <c r="N553" s="55"/>
      <c r="O553" s="55"/>
      <c r="P553" s="55"/>
      <c r="Q553" s="56"/>
      <c r="R553" s="56"/>
      <c r="S553" s="56"/>
      <c r="T553" s="47"/>
      <c r="U553" s="47"/>
      <c r="V553" s="47"/>
      <c r="W553" s="47"/>
      <c r="X553" s="47"/>
      <c r="Y553" s="47"/>
      <c r="Z553" s="47"/>
    </row>
    <row r="554" spans="1:26" ht="22.5" customHeight="1">
      <c r="A554" s="47"/>
      <c r="B554" s="55"/>
      <c r="C554" s="55"/>
      <c r="D554" s="55"/>
      <c r="E554" s="55"/>
      <c r="F554" s="55"/>
      <c r="G554" s="47"/>
      <c r="H554" s="47"/>
      <c r="I554" s="47"/>
      <c r="J554" s="47"/>
      <c r="K554" s="47"/>
      <c r="L554" s="47"/>
      <c r="M554" s="47"/>
      <c r="N554" s="55"/>
      <c r="O554" s="55"/>
      <c r="P554" s="55"/>
      <c r="Q554" s="56"/>
      <c r="R554" s="56"/>
      <c r="S554" s="56"/>
      <c r="T554" s="47"/>
      <c r="U554" s="47"/>
      <c r="V554" s="47"/>
      <c r="W554" s="47"/>
      <c r="X554" s="47"/>
      <c r="Y554" s="47"/>
      <c r="Z554" s="47"/>
    </row>
    <row r="555" spans="1:26" ht="22.5" customHeight="1">
      <c r="A555" s="47"/>
      <c r="B555" s="55"/>
      <c r="C555" s="55"/>
      <c r="D555" s="55"/>
      <c r="E555" s="55"/>
      <c r="F555" s="55"/>
      <c r="G555" s="47"/>
      <c r="H555" s="47"/>
      <c r="I555" s="47"/>
      <c r="J555" s="47"/>
      <c r="K555" s="47"/>
      <c r="L555" s="47"/>
      <c r="M555" s="47"/>
      <c r="N555" s="55"/>
      <c r="O555" s="55"/>
      <c r="P555" s="55"/>
      <c r="Q555" s="56"/>
      <c r="R555" s="56"/>
      <c r="S555" s="56"/>
      <c r="T555" s="47"/>
      <c r="U555" s="47"/>
      <c r="V555" s="47"/>
      <c r="W555" s="47"/>
      <c r="X555" s="47"/>
      <c r="Y555" s="47"/>
      <c r="Z555" s="47"/>
    </row>
    <row r="556" spans="1:26" ht="22.5" customHeight="1">
      <c r="A556" s="47"/>
      <c r="B556" s="55"/>
      <c r="C556" s="55"/>
      <c r="D556" s="55"/>
      <c r="E556" s="55"/>
      <c r="F556" s="55"/>
      <c r="G556" s="47"/>
      <c r="H556" s="47"/>
      <c r="I556" s="47"/>
      <c r="J556" s="47"/>
      <c r="K556" s="47"/>
      <c r="L556" s="47"/>
      <c r="M556" s="47"/>
      <c r="N556" s="55"/>
      <c r="O556" s="55"/>
      <c r="P556" s="55"/>
      <c r="Q556" s="56"/>
      <c r="R556" s="56"/>
      <c r="S556" s="56"/>
      <c r="T556" s="47"/>
      <c r="U556" s="47"/>
      <c r="V556" s="47"/>
      <c r="W556" s="47"/>
      <c r="X556" s="47"/>
      <c r="Y556" s="47"/>
      <c r="Z556" s="47"/>
    </row>
    <row r="557" spans="1:26" ht="22.5" customHeight="1">
      <c r="A557" s="47"/>
      <c r="B557" s="55"/>
      <c r="C557" s="55"/>
      <c r="D557" s="55"/>
      <c r="E557" s="55"/>
      <c r="F557" s="55"/>
      <c r="G557" s="47"/>
      <c r="H557" s="47"/>
      <c r="I557" s="47"/>
      <c r="J557" s="47"/>
      <c r="K557" s="47"/>
      <c r="L557" s="47"/>
      <c r="M557" s="47"/>
      <c r="N557" s="55"/>
      <c r="O557" s="55"/>
      <c r="P557" s="55"/>
      <c r="Q557" s="56"/>
      <c r="R557" s="56"/>
      <c r="S557" s="56"/>
      <c r="T557" s="47"/>
      <c r="U557" s="47"/>
      <c r="V557" s="47"/>
      <c r="W557" s="47"/>
      <c r="X557" s="47"/>
      <c r="Y557" s="47"/>
      <c r="Z557" s="47"/>
    </row>
    <row r="558" spans="1:26" ht="22.5" customHeight="1">
      <c r="A558" s="47"/>
      <c r="B558" s="55"/>
      <c r="C558" s="55"/>
      <c r="D558" s="55"/>
      <c r="E558" s="55"/>
      <c r="F558" s="55"/>
      <c r="G558" s="47"/>
      <c r="H558" s="47"/>
      <c r="I558" s="47"/>
      <c r="J558" s="47"/>
      <c r="K558" s="47"/>
      <c r="L558" s="47"/>
      <c r="M558" s="47"/>
      <c r="N558" s="55"/>
      <c r="O558" s="55"/>
      <c r="P558" s="55"/>
      <c r="Q558" s="56"/>
      <c r="R558" s="56"/>
      <c r="S558" s="56"/>
      <c r="T558" s="47"/>
      <c r="U558" s="47"/>
      <c r="V558" s="47"/>
      <c r="W558" s="47"/>
      <c r="X558" s="47"/>
      <c r="Y558" s="47"/>
      <c r="Z558" s="47"/>
    </row>
    <row r="559" spans="1:26" ht="22.5" customHeight="1">
      <c r="A559" s="47"/>
      <c r="B559" s="55"/>
      <c r="C559" s="55"/>
      <c r="D559" s="55"/>
      <c r="E559" s="55"/>
      <c r="F559" s="55"/>
      <c r="G559" s="47"/>
      <c r="H559" s="47"/>
      <c r="I559" s="47"/>
      <c r="J559" s="47"/>
      <c r="K559" s="47"/>
      <c r="L559" s="47"/>
      <c r="M559" s="47"/>
      <c r="N559" s="55"/>
      <c r="O559" s="55"/>
      <c r="P559" s="55"/>
      <c r="Q559" s="56"/>
      <c r="R559" s="56"/>
      <c r="S559" s="56"/>
      <c r="T559" s="47"/>
      <c r="U559" s="47"/>
      <c r="V559" s="47"/>
      <c r="W559" s="47"/>
      <c r="X559" s="47"/>
      <c r="Y559" s="47"/>
      <c r="Z559" s="47"/>
    </row>
    <row r="560" spans="1:26" ht="22.5" customHeight="1">
      <c r="A560" s="47"/>
      <c r="B560" s="55"/>
      <c r="C560" s="55"/>
      <c r="D560" s="55"/>
      <c r="E560" s="55"/>
      <c r="F560" s="55"/>
      <c r="G560" s="47"/>
      <c r="H560" s="47"/>
      <c r="I560" s="47"/>
      <c r="J560" s="47"/>
      <c r="K560" s="47"/>
      <c r="L560" s="47"/>
      <c r="M560" s="47"/>
      <c r="N560" s="55"/>
      <c r="O560" s="55"/>
      <c r="P560" s="55"/>
      <c r="Q560" s="56"/>
      <c r="R560" s="56"/>
      <c r="S560" s="56"/>
      <c r="T560" s="47"/>
      <c r="U560" s="47"/>
      <c r="V560" s="47"/>
      <c r="W560" s="47"/>
      <c r="X560" s="47"/>
      <c r="Y560" s="47"/>
      <c r="Z560" s="47"/>
    </row>
    <row r="561" spans="1:26" ht="22.5" customHeight="1">
      <c r="A561" s="47"/>
      <c r="B561" s="55"/>
      <c r="C561" s="55"/>
      <c r="D561" s="55"/>
      <c r="E561" s="55"/>
      <c r="F561" s="55"/>
      <c r="G561" s="47"/>
      <c r="H561" s="47"/>
      <c r="I561" s="47"/>
      <c r="J561" s="47"/>
      <c r="K561" s="47"/>
      <c r="L561" s="47"/>
      <c r="M561" s="47"/>
      <c r="N561" s="55"/>
      <c r="O561" s="55"/>
      <c r="P561" s="55"/>
      <c r="Q561" s="56"/>
      <c r="R561" s="56"/>
      <c r="S561" s="56"/>
      <c r="T561" s="47"/>
      <c r="U561" s="47"/>
      <c r="V561" s="47"/>
      <c r="W561" s="47"/>
      <c r="X561" s="47"/>
      <c r="Y561" s="47"/>
      <c r="Z561" s="47"/>
    </row>
    <row r="562" spans="1:26" ht="22.5" customHeight="1">
      <c r="A562" s="47"/>
      <c r="B562" s="55"/>
      <c r="C562" s="55"/>
      <c r="D562" s="55"/>
      <c r="E562" s="55"/>
      <c r="F562" s="55"/>
      <c r="G562" s="47"/>
      <c r="H562" s="47"/>
      <c r="I562" s="47"/>
      <c r="J562" s="47"/>
      <c r="K562" s="47"/>
      <c r="L562" s="47"/>
      <c r="M562" s="47"/>
      <c r="N562" s="55"/>
      <c r="O562" s="55"/>
      <c r="P562" s="55"/>
      <c r="Q562" s="56"/>
      <c r="R562" s="56"/>
      <c r="S562" s="56"/>
      <c r="T562" s="47"/>
      <c r="U562" s="47"/>
      <c r="V562" s="47"/>
      <c r="W562" s="47"/>
      <c r="X562" s="47"/>
      <c r="Y562" s="47"/>
      <c r="Z562" s="47"/>
    </row>
    <row r="563" spans="1:26" ht="22.5" customHeight="1">
      <c r="A563" s="47"/>
      <c r="B563" s="55"/>
      <c r="C563" s="55"/>
      <c r="D563" s="55"/>
      <c r="E563" s="55"/>
      <c r="F563" s="55"/>
      <c r="G563" s="47"/>
      <c r="H563" s="47"/>
      <c r="I563" s="47"/>
      <c r="J563" s="47"/>
      <c r="K563" s="47"/>
      <c r="L563" s="47"/>
      <c r="M563" s="47"/>
      <c r="N563" s="55"/>
      <c r="O563" s="55"/>
      <c r="P563" s="55"/>
      <c r="Q563" s="56"/>
      <c r="R563" s="56"/>
      <c r="S563" s="56"/>
      <c r="T563" s="47"/>
      <c r="U563" s="47"/>
      <c r="V563" s="47"/>
      <c r="W563" s="47"/>
      <c r="X563" s="47"/>
      <c r="Y563" s="47"/>
      <c r="Z563" s="47"/>
    </row>
    <row r="564" spans="1:26" ht="22.5" customHeight="1">
      <c r="A564" s="47"/>
      <c r="B564" s="55"/>
      <c r="C564" s="55"/>
      <c r="D564" s="55"/>
      <c r="E564" s="55"/>
      <c r="F564" s="55"/>
      <c r="G564" s="47"/>
      <c r="H564" s="47"/>
      <c r="I564" s="47"/>
      <c r="J564" s="47"/>
      <c r="K564" s="47"/>
      <c r="L564" s="47"/>
      <c r="M564" s="47"/>
      <c r="N564" s="55"/>
      <c r="O564" s="55"/>
      <c r="P564" s="55"/>
      <c r="Q564" s="56"/>
      <c r="R564" s="56"/>
      <c r="S564" s="56"/>
      <c r="T564" s="47"/>
      <c r="U564" s="47"/>
      <c r="V564" s="47"/>
      <c r="W564" s="47"/>
      <c r="X564" s="47"/>
      <c r="Y564" s="47"/>
      <c r="Z564" s="47"/>
    </row>
    <row r="565" spans="1:26" ht="22.5" customHeight="1">
      <c r="A565" s="47"/>
      <c r="B565" s="55"/>
      <c r="C565" s="55"/>
      <c r="D565" s="55"/>
      <c r="E565" s="55"/>
      <c r="F565" s="55"/>
      <c r="G565" s="47"/>
      <c r="H565" s="47"/>
      <c r="I565" s="47"/>
      <c r="J565" s="47"/>
      <c r="K565" s="47"/>
      <c r="L565" s="47"/>
      <c r="M565" s="47"/>
      <c r="N565" s="55"/>
      <c r="O565" s="55"/>
      <c r="P565" s="55"/>
      <c r="Q565" s="56"/>
      <c r="R565" s="56"/>
      <c r="S565" s="56"/>
      <c r="T565" s="47"/>
      <c r="U565" s="47"/>
      <c r="V565" s="47"/>
      <c r="W565" s="47"/>
      <c r="X565" s="47"/>
      <c r="Y565" s="47"/>
      <c r="Z565" s="47"/>
    </row>
    <row r="566" spans="1:26" ht="22.5" customHeight="1">
      <c r="A566" s="47"/>
      <c r="B566" s="55"/>
      <c r="C566" s="55"/>
      <c r="D566" s="55"/>
      <c r="E566" s="55"/>
      <c r="F566" s="55"/>
      <c r="G566" s="47"/>
      <c r="H566" s="47"/>
      <c r="I566" s="47"/>
      <c r="J566" s="47"/>
      <c r="K566" s="47"/>
      <c r="L566" s="47"/>
      <c r="M566" s="47"/>
      <c r="N566" s="55"/>
      <c r="O566" s="55"/>
      <c r="P566" s="55"/>
      <c r="Q566" s="56"/>
      <c r="R566" s="56"/>
      <c r="S566" s="56"/>
      <c r="T566" s="47"/>
      <c r="U566" s="47"/>
      <c r="V566" s="47"/>
      <c r="W566" s="47"/>
      <c r="X566" s="47"/>
      <c r="Y566" s="47"/>
      <c r="Z566" s="47"/>
    </row>
    <row r="567" spans="1:26" ht="22.5" customHeight="1">
      <c r="A567" s="47"/>
      <c r="B567" s="55"/>
      <c r="C567" s="55"/>
      <c r="D567" s="55"/>
      <c r="E567" s="55"/>
      <c r="F567" s="55"/>
      <c r="G567" s="47"/>
      <c r="H567" s="47"/>
      <c r="I567" s="47"/>
      <c r="J567" s="47"/>
      <c r="K567" s="47"/>
      <c r="L567" s="47"/>
      <c r="M567" s="47"/>
      <c r="N567" s="55"/>
      <c r="O567" s="55"/>
      <c r="P567" s="55"/>
      <c r="Q567" s="56"/>
      <c r="R567" s="56"/>
      <c r="S567" s="56"/>
      <c r="T567" s="47"/>
      <c r="U567" s="47"/>
      <c r="V567" s="47"/>
      <c r="W567" s="47"/>
      <c r="X567" s="47"/>
      <c r="Y567" s="47"/>
      <c r="Z567" s="47"/>
    </row>
    <row r="568" spans="1:26" ht="22.5" customHeight="1">
      <c r="A568" s="47"/>
      <c r="B568" s="55"/>
      <c r="C568" s="55"/>
      <c r="D568" s="55"/>
      <c r="E568" s="55"/>
      <c r="F568" s="55"/>
      <c r="G568" s="47"/>
      <c r="H568" s="47"/>
      <c r="I568" s="47"/>
      <c r="J568" s="47"/>
      <c r="K568" s="47"/>
      <c r="L568" s="47"/>
      <c r="M568" s="47"/>
      <c r="N568" s="55"/>
      <c r="O568" s="55"/>
      <c r="P568" s="55"/>
      <c r="Q568" s="56"/>
      <c r="R568" s="56"/>
      <c r="S568" s="56"/>
      <c r="T568" s="47"/>
      <c r="U568" s="47"/>
      <c r="V568" s="47"/>
      <c r="W568" s="47"/>
      <c r="X568" s="47"/>
      <c r="Y568" s="47"/>
      <c r="Z568" s="47"/>
    </row>
    <row r="569" spans="1:26" ht="22.5" customHeight="1">
      <c r="A569" s="47"/>
      <c r="B569" s="55"/>
      <c r="C569" s="55"/>
      <c r="D569" s="55"/>
      <c r="E569" s="55"/>
      <c r="F569" s="55"/>
      <c r="G569" s="47"/>
      <c r="H569" s="47"/>
      <c r="I569" s="47"/>
      <c r="J569" s="47"/>
      <c r="K569" s="47"/>
      <c r="L569" s="47"/>
      <c r="M569" s="47"/>
      <c r="N569" s="55"/>
      <c r="O569" s="55"/>
      <c r="P569" s="55"/>
      <c r="Q569" s="56"/>
      <c r="R569" s="56"/>
      <c r="S569" s="56"/>
      <c r="T569" s="47"/>
      <c r="U569" s="47"/>
      <c r="V569" s="47"/>
      <c r="W569" s="47"/>
      <c r="X569" s="47"/>
      <c r="Y569" s="47"/>
      <c r="Z569" s="47"/>
    </row>
    <row r="570" spans="1:26" ht="22.5" customHeight="1">
      <c r="A570" s="47"/>
      <c r="B570" s="55"/>
      <c r="C570" s="55"/>
      <c r="D570" s="55"/>
      <c r="E570" s="55"/>
      <c r="F570" s="55"/>
      <c r="G570" s="47"/>
      <c r="H570" s="47"/>
      <c r="I570" s="47"/>
      <c r="J570" s="47"/>
      <c r="K570" s="47"/>
      <c r="L570" s="47"/>
      <c r="M570" s="47"/>
      <c r="N570" s="55"/>
      <c r="O570" s="55"/>
      <c r="P570" s="55"/>
      <c r="Q570" s="56"/>
      <c r="R570" s="56"/>
      <c r="S570" s="56"/>
      <c r="T570" s="47"/>
      <c r="U570" s="47"/>
      <c r="V570" s="47"/>
      <c r="W570" s="47"/>
      <c r="X570" s="47"/>
      <c r="Y570" s="47"/>
      <c r="Z570" s="47"/>
    </row>
    <row r="571" spans="1:26" ht="22.5" customHeight="1">
      <c r="A571" s="47"/>
      <c r="B571" s="55"/>
      <c r="C571" s="55"/>
      <c r="D571" s="55"/>
      <c r="E571" s="55"/>
      <c r="F571" s="55"/>
      <c r="G571" s="47"/>
      <c r="H571" s="47"/>
      <c r="I571" s="47"/>
      <c r="J571" s="47"/>
      <c r="K571" s="47"/>
      <c r="L571" s="47"/>
      <c r="M571" s="47"/>
      <c r="N571" s="55"/>
      <c r="O571" s="55"/>
      <c r="P571" s="55"/>
      <c r="Q571" s="56"/>
      <c r="R571" s="56"/>
      <c r="S571" s="56"/>
      <c r="T571" s="47"/>
      <c r="U571" s="47"/>
      <c r="V571" s="47"/>
      <c r="W571" s="47"/>
      <c r="X571" s="47"/>
      <c r="Y571" s="47"/>
      <c r="Z571" s="47"/>
    </row>
    <row r="572" spans="1:26" ht="22.5" customHeight="1">
      <c r="A572" s="47"/>
      <c r="B572" s="55"/>
      <c r="C572" s="55"/>
      <c r="D572" s="55"/>
      <c r="E572" s="55"/>
      <c r="F572" s="55"/>
      <c r="G572" s="47"/>
      <c r="H572" s="47"/>
      <c r="I572" s="47"/>
      <c r="J572" s="47"/>
      <c r="K572" s="47"/>
      <c r="L572" s="47"/>
      <c r="M572" s="47"/>
      <c r="N572" s="55"/>
      <c r="O572" s="55"/>
      <c r="P572" s="55"/>
      <c r="Q572" s="56"/>
      <c r="R572" s="56"/>
      <c r="S572" s="56"/>
      <c r="T572" s="47"/>
      <c r="U572" s="47"/>
      <c r="V572" s="47"/>
      <c r="W572" s="47"/>
      <c r="X572" s="47"/>
      <c r="Y572" s="47"/>
      <c r="Z572" s="47"/>
    </row>
    <row r="573" spans="1:26" ht="22.5" customHeight="1">
      <c r="A573" s="47"/>
      <c r="B573" s="55"/>
      <c r="C573" s="55"/>
      <c r="D573" s="55"/>
      <c r="E573" s="55"/>
      <c r="F573" s="55"/>
      <c r="G573" s="47"/>
      <c r="H573" s="47"/>
      <c r="I573" s="47"/>
      <c r="J573" s="47"/>
      <c r="K573" s="47"/>
      <c r="L573" s="47"/>
      <c r="M573" s="47"/>
      <c r="N573" s="55"/>
      <c r="O573" s="55"/>
      <c r="P573" s="55"/>
      <c r="Q573" s="56"/>
      <c r="R573" s="56"/>
      <c r="S573" s="56"/>
      <c r="T573" s="47"/>
      <c r="U573" s="47"/>
      <c r="V573" s="47"/>
      <c r="W573" s="47"/>
      <c r="X573" s="47"/>
      <c r="Y573" s="47"/>
      <c r="Z573" s="47"/>
    </row>
    <row r="574" spans="1:26" ht="22.5" customHeight="1">
      <c r="A574" s="47"/>
      <c r="B574" s="55"/>
      <c r="C574" s="55"/>
      <c r="D574" s="55"/>
      <c r="E574" s="55"/>
      <c r="F574" s="55"/>
      <c r="G574" s="47"/>
      <c r="H574" s="47"/>
      <c r="I574" s="47"/>
      <c r="J574" s="47"/>
      <c r="K574" s="47"/>
      <c r="L574" s="47"/>
      <c r="M574" s="47"/>
      <c r="N574" s="55"/>
      <c r="O574" s="55"/>
      <c r="P574" s="55"/>
      <c r="Q574" s="56"/>
      <c r="R574" s="56"/>
      <c r="S574" s="56"/>
      <c r="T574" s="47"/>
      <c r="U574" s="47"/>
      <c r="V574" s="47"/>
      <c r="W574" s="47"/>
      <c r="X574" s="47"/>
      <c r="Y574" s="47"/>
      <c r="Z574" s="47"/>
    </row>
    <row r="575" spans="1:26" ht="22.5" customHeight="1">
      <c r="A575" s="47"/>
      <c r="B575" s="55"/>
      <c r="C575" s="55"/>
      <c r="D575" s="55"/>
      <c r="E575" s="55"/>
      <c r="F575" s="55"/>
      <c r="G575" s="47"/>
      <c r="H575" s="47"/>
      <c r="I575" s="47"/>
      <c r="J575" s="47"/>
      <c r="K575" s="47"/>
      <c r="L575" s="47"/>
      <c r="M575" s="47"/>
      <c r="N575" s="55"/>
      <c r="O575" s="55"/>
      <c r="P575" s="55"/>
      <c r="Q575" s="56"/>
      <c r="R575" s="56"/>
      <c r="S575" s="56"/>
      <c r="T575" s="47"/>
      <c r="U575" s="47"/>
      <c r="V575" s="47"/>
      <c r="W575" s="47"/>
      <c r="X575" s="47"/>
      <c r="Y575" s="47"/>
      <c r="Z575" s="47"/>
    </row>
    <row r="576" spans="1:26" ht="22.5" customHeight="1">
      <c r="A576" s="47"/>
      <c r="B576" s="55"/>
      <c r="C576" s="55"/>
      <c r="D576" s="55"/>
      <c r="E576" s="55"/>
      <c r="F576" s="55"/>
      <c r="G576" s="47"/>
      <c r="H576" s="47"/>
      <c r="I576" s="47"/>
      <c r="J576" s="47"/>
      <c r="K576" s="47"/>
      <c r="L576" s="47"/>
      <c r="M576" s="47"/>
      <c r="N576" s="55"/>
      <c r="O576" s="55"/>
      <c r="P576" s="55"/>
      <c r="Q576" s="56"/>
      <c r="R576" s="56"/>
      <c r="S576" s="56"/>
      <c r="T576" s="47"/>
      <c r="U576" s="47"/>
      <c r="V576" s="47"/>
      <c r="W576" s="47"/>
      <c r="X576" s="47"/>
      <c r="Y576" s="47"/>
      <c r="Z576" s="47"/>
    </row>
    <row r="577" spans="1:26" ht="22.5" customHeight="1">
      <c r="A577" s="47"/>
      <c r="B577" s="55"/>
      <c r="C577" s="55"/>
      <c r="D577" s="55"/>
      <c r="E577" s="55"/>
      <c r="F577" s="55"/>
      <c r="G577" s="47"/>
      <c r="H577" s="47"/>
      <c r="I577" s="47"/>
      <c r="J577" s="47"/>
      <c r="K577" s="47"/>
      <c r="L577" s="47"/>
      <c r="M577" s="47"/>
      <c r="N577" s="55"/>
      <c r="O577" s="55"/>
      <c r="P577" s="55"/>
      <c r="Q577" s="56"/>
      <c r="R577" s="56"/>
      <c r="S577" s="56"/>
      <c r="T577" s="47"/>
      <c r="U577" s="47"/>
      <c r="V577" s="47"/>
      <c r="W577" s="47"/>
      <c r="X577" s="47"/>
      <c r="Y577" s="47"/>
      <c r="Z577" s="47"/>
    </row>
    <row r="578" spans="1:26" ht="22.5" customHeight="1">
      <c r="A578" s="47"/>
      <c r="B578" s="55"/>
      <c r="C578" s="55"/>
      <c r="D578" s="55"/>
      <c r="E578" s="55"/>
      <c r="F578" s="55"/>
      <c r="G578" s="47"/>
      <c r="H578" s="47"/>
      <c r="I578" s="47"/>
      <c r="J578" s="47"/>
      <c r="K578" s="47"/>
      <c r="L578" s="47"/>
      <c r="M578" s="47"/>
      <c r="N578" s="55"/>
      <c r="O578" s="55"/>
      <c r="P578" s="55"/>
      <c r="Q578" s="56"/>
      <c r="R578" s="56"/>
      <c r="S578" s="56"/>
      <c r="T578" s="47"/>
      <c r="U578" s="47"/>
      <c r="V578" s="47"/>
      <c r="W578" s="47"/>
      <c r="X578" s="47"/>
      <c r="Y578" s="47"/>
      <c r="Z578" s="47"/>
    </row>
    <row r="579" spans="1:26" ht="22.5" customHeight="1">
      <c r="A579" s="47"/>
      <c r="B579" s="55"/>
      <c r="C579" s="55"/>
      <c r="D579" s="55"/>
      <c r="E579" s="55"/>
      <c r="F579" s="55"/>
      <c r="G579" s="47"/>
      <c r="H579" s="47"/>
      <c r="I579" s="47"/>
      <c r="J579" s="47"/>
      <c r="K579" s="47"/>
      <c r="L579" s="47"/>
      <c r="M579" s="47"/>
      <c r="N579" s="55"/>
      <c r="O579" s="55"/>
      <c r="P579" s="55"/>
      <c r="Q579" s="56"/>
      <c r="R579" s="56"/>
      <c r="S579" s="56"/>
      <c r="T579" s="47"/>
      <c r="U579" s="47"/>
      <c r="V579" s="47"/>
      <c r="W579" s="47"/>
      <c r="X579" s="47"/>
      <c r="Y579" s="47"/>
      <c r="Z579" s="47"/>
    </row>
    <row r="580" spans="1:26" ht="22.5" customHeight="1">
      <c r="A580" s="47"/>
      <c r="B580" s="55"/>
      <c r="C580" s="55"/>
      <c r="D580" s="55"/>
      <c r="E580" s="55"/>
      <c r="F580" s="55"/>
      <c r="G580" s="47"/>
      <c r="H580" s="47"/>
      <c r="I580" s="47"/>
      <c r="J580" s="47"/>
      <c r="K580" s="47"/>
      <c r="L580" s="47"/>
      <c r="M580" s="47"/>
      <c r="N580" s="55"/>
      <c r="O580" s="55"/>
      <c r="P580" s="55"/>
      <c r="Q580" s="56"/>
      <c r="R580" s="56"/>
      <c r="S580" s="56"/>
      <c r="T580" s="47"/>
      <c r="U580" s="47"/>
      <c r="V580" s="47"/>
      <c r="W580" s="47"/>
      <c r="X580" s="47"/>
      <c r="Y580" s="47"/>
      <c r="Z580" s="47"/>
    </row>
    <row r="581" spans="1:26" ht="22.5" customHeight="1">
      <c r="A581" s="47"/>
      <c r="B581" s="55"/>
      <c r="C581" s="55"/>
      <c r="D581" s="55"/>
      <c r="E581" s="55"/>
      <c r="F581" s="55"/>
      <c r="G581" s="47"/>
      <c r="H581" s="47"/>
      <c r="I581" s="47"/>
      <c r="J581" s="47"/>
      <c r="K581" s="47"/>
      <c r="L581" s="47"/>
      <c r="M581" s="47"/>
      <c r="N581" s="55"/>
      <c r="O581" s="55"/>
      <c r="P581" s="55"/>
      <c r="Q581" s="56"/>
      <c r="R581" s="56"/>
      <c r="S581" s="56"/>
      <c r="T581" s="47"/>
      <c r="U581" s="47"/>
      <c r="V581" s="47"/>
      <c r="W581" s="47"/>
      <c r="X581" s="47"/>
      <c r="Y581" s="47"/>
      <c r="Z581" s="47"/>
    </row>
    <row r="582" spans="1:26" ht="22.5" customHeight="1">
      <c r="A582" s="47"/>
      <c r="B582" s="55"/>
      <c r="C582" s="55"/>
      <c r="D582" s="55"/>
      <c r="E582" s="55"/>
      <c r="F582" s="55"/>
      <c r="G582" s="47"/>
      <c r="H582" s="47"/>
      <c r="I582" s="47"/>
      <c r="J582" s="47"/>
      <c r="K582" s="47"/>
      <c r="L582" s="47"/>
      <c r="M582" s="47"/>
      <c r="N582" s="55"/>
      <c r="O582" s="55"/>
      <c r="P582" s="55"/>
      <c r="Q582" s="56"/>
      <c r="R582" s="56"/>
      <c r="S582" s="56"/>
      <c r="T582" s="47"/>
      <c r="U582" s="47"/>
      <c r="V582" s="47"/>
      <c r="W582" s="47"/>
      <c r="X582" s="47"/>
      <c r="Y582" s="47"/>
      <c r="Z582" s="47"/>
    </row>
    <row r="583" spans="1:26" ht="22.5" customHeight="1">
      <c r="A583" s="47"/>
      <c r="B583" s="55"/>
      <c r="C583" s="55"/>
      <c r="D583" s="55"/>
      <c r="E583" s="55"/>
      <c r="F583" s="55"/>
      <c r="G583" s="47"/>
      <c r="H583" s="47"/>
      <c r="I583" s="47"/>
      <c r="J583" s="47"/>
      <c r="K583" s="47"/>
      <c r="L583" s="47"/>
      <c r="M583" s="47"/>
      <c r="N583" s="55"/>
      <c r="O583" s="55"/>
      <c r="P583" s="55"/>
      <c r="Q583" s="56"/>
      <c r="R583" s="56"/>
      <c r="S583" s="56"/>
      <c r="T583" s="47"/>
      <c r="U583" s="47"/>
      <c r="V583" s="47"/>
      <c r="W583" s="47"/>
      <c r="X583" s="47"/>
      <c r="Y583" s="47"/>
      <c r="Z583" s="47"/>
    </row>
    <row r="584" spans="1:26" ht="22.5" customHeight="1">
      <c r="A584" s="47"/>
      <c r="B584" s="55"/>
      <c r="C584" s="55"/>
      <c r="D584" s="55"/>
      <c r="E584" s="55"/>
      <c r="F584" s="55"/>
      <c r="G584" s="47"/>
      <c r="H584" s="47"/>
      <c r="I584" s="47"/>
      <c r="J584" s="47"/>
      <c r="K584" s="47"/>
      <c r="L584" s="47"/>
      <c r="M584" s="47"/>
      <c r="N584" s="55"/>
      <c r="O584" s="55"/>
      <c r="P584" s="55"/>
      <c r="Q584" s="56"/>
      <c r="R584" s="56"/>
      <c r="S584" s="56"/>
      <c r="T584" s="47"/>
      <c r="U584" s="47"/>
      <c r="V584" s="47"/>
      <c r="W584" s="47"/>
      <c r="X584" s="47"/>
      <c r="Y584" s="47"/>
      <c r="Z584" s="47"/>
    </row>
    <row r="585" spans="1:26" ht="22.5" customHeight="1">
      <c r="A585" s="47"/>
      <c r="B585" s="55"/>
      <c r="C585" s="55"/>
      <c r="D585" s="55"/>
      <c r="E585" s="55"/>
      <c r="F585" s="55"/>
      <c r="G585" s="47"/>
      <c r="H585" s="47"/>
      <c r="I585" s="47"/>
      <c r="J585" s="47"/>
      <c r="K585" s="47"/>
      <c r="L585" s="47"/>
      <c r="M585" s="47"/>
      <c r="N585" s="55"/>
      <c r="O585" s="55"/>
      <c r="P585" s="55"/>
      <c r="Q585" s="56"/>
      <c r="R585" s="56"/>
      <c r="S585" s="56"/>
      <c r="T585" s="47"/>
      <c r="U585" s="47"/>
      <c r="V585" s="47"/>
      <c r="W585" s="47"/>
      <c r="X585" s="47"/>
      <c r="Y585" s="47"/>
      <c r="Z585" s="47"/>
    </row>
    <row r="586" spans="1:26" ht="22.5" customHeight="1">
      <c r="A586" s="47"/>
      <c r="B586" s="55"/>
      <c r="C586" s="55"/>
      <c r="D586" s="55"/>
      <c r="E586" s="55"/>
      <c r="F586" s="55"/>
      <c r="G586" s="47"/>
      <c r="H586" s="47"/>
      <c r="I586" s="47"/>
      <c r="J586" s="47"/>
      <c r="K586" s="47"/>
      <c r="L586" s="47"/>
      <c r="M586" s="47"/>
      <c r="N586" s="55"/>
      <c r="O586" s="55"/>
      <c r="P586" s="55"/>
      <c r="Q586" s="56"/>
      <c r="R586" s="56"/>
      <c r="S586" s="56"/>
      <c r="T586" s="47"/>
      <c r="U586" s="47"/>
      <c r="V586" s="47"/>
      <c r="W586" s="47"/>
      <c r="X586" s="47"/>
      <c r="Y586" s="47"/>
      <c r="Z586" s="47"/>
    </row>
    <row r="587" spans="1:26" ht="22.5" customHeight="1">
      <c r="A587" s="47"/>
      <c r="B587" s="55"/>
      <c r="C587" s="55"/>
      <c r="D587" s="55"/>
      <c r="E587" s="55"/>
      <c r="F587" s="55"/>
      <c r="G587" s="47"/>
      <c r="H587" s="47"/>
      <c r="I587" s="47"/>
      <c r="J587" s="47"/>
      <c r="K587" s="47"/>
      <c r="L587" s="47"/>
      <c r="M587" s="47"/>
      <c r="N587" s="55"/>
      <c r="O587" s="55"/>
      <c r="P587" s="55"/>
      <c r="Q587" s="56"/>
      <c r="R587" s="56"/>
      <c r="S587" s="56"/>
      <c r="T587" s="47"/>
      <c r="U587" s="47"/>
      <c r="V587" s="47"/>
      <c r="W587" s="47"/>
      <c r="X587" s="47"/>
      <c r="Y587" s="47"/>
      <c r="Z587" s="47"/>
    </row>
    <row r="588" spans="1:26" ht="22.5" customHeight="1">
      <c r="A588" s="47"/>
      <c r="B588" s="55"/>
      <c r="C588" s="55"/>
      <c r="D588" s="55"/>
      <c r="E588" s="55"/>
      <c r="F588" s="55"/>
      <c r="G588" s="47"/>
      <c r="H588" s="47"/>
      <c r="I588" s="47"/>
      <c r="J588" s="47"/>
      <c r="K588" s="47"/>
      <c r="L588" s="47"/>
      <c r="M588" s="47"/>
      <c r="N588" s="55"/>
      <c r="O588" s="55"/>
      <c r="P588" s="55"/>
      <c r="Q588" s="56"/>
      <c r="R588" s="56"/>
      <c r="S588" s="56"/>
      <c r="T588" s="47"/>
      <c r="U588" s="47"/>
      <c r="V588" s="47"/>
      <c r="W588" s="47"/>
      <c r="X588" s="47"/>
      <c r="Y588" s="47"/>
      <c r="Z588" s="47"/>
    </row>
    <row r="589" spans="1:26" ht="22.5" customHeight="1">
      <c r="A589" s="47"/>
      <c r="B589" s="55"/>
      <c r="C589" s="55"/>
      <c r="D589" s="55"/>
      <c r="E589" s="55"/>
      <c r="F589" s="55"/>
      <c r="G589" s="47"/>
      <c r="H589" s="47"/>
      <c r="I589" s="47"/>
      <c r="J589" s="47"/>
      <c r="K589" s="47"/>
      <c r="L589" s="47"/>
      <c r="M589" s="47"/>
      <c r="N589" s="55"/>
      <c r="O589" s="55"/>
      <c r="P589" s="55"/>
      <c r="Q589" s="56"/>
      <c r="R589" s="56"/>
      <c r="S589" s="56"/>
      <c r="T589" s="47"/>
      <c r="U589" s="47"/>
      <c r="V589" s="47"/>
      <c r="W589" s="47"/>
      <c r="X589" s="47"/>
      <c r="Y589" s="47"/>
      <c r="Z589" s="47"/>
    </row>
    <row r="590" spans="1:26" ht="22.5" customHeight="1">
      <c r="A590" s="47"/>
      <c r="B590" s="55"/>
      <c r="C590" s="55"/>
      <c r="D590" s="55"/>
      <c r="E590" s="55"/>
      <c r="F590" s="55"/>
      <c r="G590" s="47"/>
      <c r="H590" s="47"/>
      <c r="I590" s="47"/>
      <c r="J590" s="47"/>
      <c r="K590" s="47"/>
      <c r="L590" s="47"/>
      <c r="M590" s="47"/>
      <c r="N590" s="55"/>
      <c r="O590" s="55"/>
      <c r="P590" s="55"/>
      <c r="Q590" s="56"/>
      <c r="R590" s="56"/>
      <c r="S590" s="56"/>
      <c r="T590" s="47"/>
      <c r="U590" s="47"/>
      <c r="V590" s="47"/>
      <c r="W590" s="47"/>
      <c r="X590" s="47"/>
      <c r="Y590" s="47"/>
      <c r="Z590" s="47"/>
    </row>
    <row r="591" spans="1:26" ht="22.5" customHeight="1">
      <c r="A591" s="47"/>
      <c r="B591" s="55"/>
      <c r="C591" s="55"/>
      <c r="D591" s="55"/>
      <c r="E591" s="55"/>
      <c r="F591" s="55"/>
      <c r="G591" s="47"/>
      <c r="H591" s="47"/>
      <c r="I591" s="47"/>
      <c r="J591" s="47"/>
      <c r="K591" s="47"/>
      <c r="L591" s="47"/>
      <c r="M591" s="47"/>
      <c r="N591" s="55"/>
      <c r="O591" s="55"/>
      <c r="P591" s="55"/>
      <c r="Q591" s="56"/>
      <c r="R591" s="56"/>
      <c r="S591" s="56"/>
      <c r="T591" s="47"/>
      <c r="U591" s="47"/>
      <c r="V591" s="47"/>
      <c r="W591" s="47"/>
      <c r="X591" s="47"/>
      <c r="Y591" s="47"/>
      <c r="Z591" s="47"/>
    </row>
    <row r="592" spans="1:26" ht="22.5" customHeight="1">
      <c r="A592" s="47"/>
      <c r="B592" s="55"/>
      <c r="C592" s="55"/>
      <c r="D592" s="55"/>
      <c r="E592" s="55"/>
      <c r="F592" s="55"/>
      <c r="G592" s="47"/>
      <c r="H592" s="47"/>
      <c r="I592" s="47"/>
      <c r="J592" s="47"/>
      <c r="K592" s="47"/>
      <c r="L592" s="47"/>
      <c r="M592" s="47"/>
      <c r="N592" s="55"/>
      <c r="O592" s="55"/>
      <c r="P592" s="55"/>
      <c r="Q592" s="56"/>
      <c r="R592" s="56"/>
      <c r="S592" s="56"/>
      <c r="T592" s="47"/>
      <c r="U592" s="47"/>
      <c r="V592" s="47"/>
      <c r="W592" s="47"/>
      <c r="X592" s="47"/>
      <c r="Y592" s="47"/>
      <c r="Z592" s="47"/>
    </row>
    <row r="593" spans="1:26" ht="22.5" customHeight="1">
      <c r="A593" s="47"/>
      <c r="B593" s="55"/>
      <c r="C593" s="55"/>
      <c r="D593" s="55"/>
      <c r="E593" s="55"/>
      <c r="F593" s="55"/>
      <c r="G593" s="47"/>
      <c r="H593" s="47"/>
      <c r="I593" s="47"/>
      <c r="J593" s="47"/>
      <c r="K593" s="47"/>
      <c r="L593" s="47"/>
      <c r="M593" s="47"/>
      <c r="N593" s="55"/>
      <c r="O593" s="55"/>
      <c r="P593" s="55"/>
      <c r="Q593" s="56"/>
      <c r="R593" s="56"/>
      <c r="S593" s="56"/>
      <c r="T593" s="47"/>
      <c r="U593" s="47"/>
      <c r="V593" s="47"/>
      <c r="W593" s="47"/>
      <c r="X593" s="47"/>
      <c r="Y593" s="47"/>
      <c r="Z593" s="47"/>
    </row>
    <row r="594" spans="1:26" ht="22.5" customHeight="1">
      <c r="A594" s="47"/>
      <c r="B594" s="55"/>
      <c r="C594" s="55"/>
      <c r="D594" s="55"/>
      <c r="E594" s="55"/>
      <c r="F594" s="55"/>
      <c r="G594" s="47"/>
      <c r="H594" s="47"/>
      <c r="I594" s="47"/>
      <c r="J594" s="47"/>
      <c r="K594" s="47"/>
      <c r="L594" s="47"/>
      <c r="M594" s="47"/>
      <c r="N594" s="55"/>
      <c r="O594" s="55"/>
      <c r="P594" s="55"/>
      <c r="Q594" s="56"/>
      <c r="R594" s="56"/>
      <c r="S594" s="56"/>
      <c r="T594" s="47"/>
      <c r="U594" s="47"/>
      <c r="V594" s="47"/>
      <c r="W594" s="47"/>
      <c r="X594" s="47"/>
      <c r="Y594" s="47"/>
      <c r="Z594" s="47"/>
    </row>
    <row r="595" spans="1:26" ht="22.5" customHeight="1">
      <c r="A595" s="47"/>
      <c r="B595" s="55"/>
      <c r="C595" s="55"/>
      <c r="D595" s="55"/>
      <c r="E595" s="55"/>
      <c r="F595" s="55"/>
      <c r="G595" s="47"/>
      <c r="H595" s="47"/>
      <c r="I595" s="47"/>
      <c r="J595" s="47"/>
      <c r="K595" s="47"/>
      <c r="L595" s="47"/>
      <c r="M595" s="47"/>
      <c r="N595" s="55"/>
      <c r="O595" s="55"/>
      <c r="P595" s="55"/>
      <c r="Q595" s="56"/>
      <c r="R595" s="56"/>
      <c r="S595" s="56"/>
      <c r="T595" s="47"/>
      <c r="U595" s="47"/>
      <c r="V595" s="47"/>
      <c r="W595" s="47"/>
      <c r="X595" s="47"/>
      <c r="Y595" s="47"/>
      <c r="Z595" s="47"/>
    </row>
    <row r="596" spans="1:26" ht="22.5" customHeight="1">
      <c r="A596" s="47"/>
      <c r="B596" s="55"/>
      <c r="C596" s="55"/>
      <c r="D596" s="55"/>
      <c r="E596" s="55"/>
      <c r="F596" s="55"/>
      <c r="G596" s="47"/>
      <c r="H596" s="47"/>
      <c r="I596" s="47"/>
      <c r="J596" s="47"/>
      <c r="K596" s="47"/>
      <c r="L596" s="47"/>
      <c r="M596" s="47"/>
      <c r="N596" s="55"/>
      <c r="O596" s="55"/>
      <c r="P596" s="55"/>
      <c r="Q596" s="56"/>
      <c r="R596" s="56"/>
      <c r="S596" s="56"/>
      <c r="T596" s="47"/>
      <c r="U596" s="47"/>
      <c r="V596" s="47"/>
      <c r="W596" s="47"/>
      <c r="X596" s="47"/>
      <c r="Y596" s="47"/>
      <c r="Z596" s="47"/>
    </row>
    <row r="597" spans="1:26" ht="22.5" customHeight="1">
      <c r="A597" s="47"/>
      <c r="B597" s="55"/>
      <c r="C597" s="55"/>
      <c r="D597" s="55"/>
      <c r="E597" s="55"/>
      <c r="F597" s="55"/>
      <c r="G597" s="47"/>
      <c r="H597" s="47"/>
      <c r="I597" s="47"/>
      <c r="J597" s="47"/>
      <c r="K597" s="47"/>
      <c r="L597" s="47"/>
      <c r="M597" s="47"/>
      <c r="N597" s="55"/>
      <c r="O597" s="55"/>
      <c r="P597" s="55"/>
      <c r="Q597" s="56"/>
      <c r="R597" s="56"/>
      <c r="S597" s="56"/>
      <c r="T597" s="47"/>
      <c r="U597" s="47"/>
      <c r="V597" s="47"/>
      <c r="W597" s="47"/>
      <c r="X597" s="47"/>
      <c r="Y597" s="47"/>
      <c r="Z597" s="47"/>
    </row>
    <row r="598" spans="1:26" ht="22.5" customHeight="1">
      <c r="A598" s="47"/>
      <c r="B598" s="55"/>
      <c r="C598" s="55"/>
      <c r="D598" s="55"/>
      <c r="E598" s="55"/>
      <c r="F598" s="55"/>
      <c r="G598" s="47"/>
      <c r="H598" s="47"/>
      <c r="I598" s="47"/>
      <c r="J598" s="47"/>
      <c r="K598" s="47"/>
      <c r="L598" s="47"/>
      <c r="M598" s="47"/>
      <c r="N598" s="55"/>
      <c r="O598" s="55"/>
      <c r="P598" s="55"/>
      <c r="Q598" s="56"/>
      <c r="R598" s="56"/>
      <c r="S598" s="56"/>
      <c r="T598" s="47"/>
      <c r="U598" s="47"/>
      <c r="V598" s="47"/>
      <c r="W598" s="47"/>
      <c r="X598" s="47"/>
      <c r="Y598" s="47"/>
      <c r="Z598" s="47"/>
    </row>
    <row r="599" spans="1:26" ht="22.5" customHeight="1">
      <c r="A599" s="47"/>
      <c r="B599" s="55"/>
      <c r="C599" s="55"/>
      <c r="D599" s="55"/>
      <c r="E599" s="55"/>
      <c r="F599" s="55"/>
      <c r="G599" s="47"/>
      <c r="H599" s="47"/>
      <c r="I599" s="47"/>
      <c r="J599" s="47"/>
      <c r="K599" s="47"/>
      <c r="L599" s="47"/>
      <c r="M599" s="47"/>
      <c r="N599" s="55"/>
      <c r="O599" s="55"/>
      <c r="P599" s="55"/>
      <c r="Q599" s="56"/>
      <c r="R599" s="56"/>
      <c r="S599" s="56"/>
      <c r="T599" s="47"/>
      <c r="U599" s="47"/>
      <c r="V599" s="47"/>
      <c r="W599" s="47"/>
      <c r="X599" s="47"/>
      <c r="Y599" s="47"/>
      <c r="Z599" s="47"/>
    </row>
    <row r="600" spans="1:26" ht="22.5" customHeight="1">
      <c r="A600" s="47"/>
      <c r="B600" s="55"/>
      <c r="C600" s="55"/>
      <c r="D600" s="55"/>
      <c r="E600" s="55"/>
      <c r="F600" s="55"/>
      <c r="G600" s="47"/>
      <c r="H600" s="47"/>
      <c r="I600" s="47"/>
      <c r="J600" s="47"/>
      <c r="K600" s="47"/>
      <c r="L600" s="47"/>
      <c r="M600" s="47"/>
      <c r="N600" s="55"/>
      <c r="O600" s="55"/>
      <c r="P600" s="55"/>
      <c r="Q600" s="56"/>
      <c r="R600" s="56"/>
      <c r="S600" s="56"/>
      <c r="T600" s="47"/>
      <c r="U600" s="47"/>
      <c r="V600" s="47"/>
      <c r="W600" s="47"/>
      <c r="X600" s="47"/>
      <c r="Y600" s="47"/>
      <c r="Z600" s="47"/>
    </row>
    <row r="601" spans="1:26" ht="22.5" customHeight="1">
      <c r="A601" s="47"/>
      <c r="B601" s="55"/>
      <c r="C601" s="55"/>
      <c r="D601" s="55"/>
      <c r="E601" s="55"/>
      <c r="F601" s="55"/>
      <c r="G601" s="47"/>
      <c r="H601" s="47"/>
      <c r="I601" s="47"/>
      <c r="J601" s="47"/>
      <c r="K601" s="47"/>
      <c r="L601" s="47"/>
      <c r="M601" s="47"/>
      <c r="N601" s="55"/>
      <c r="O601" s="55"/>
      <c r="P601" s="55"/>
      <c r="Q601" s="56"/>
      <c r="R601" s="56"/>
      <c r="S601" s="56"/>
      <c r="T601" s="47"/>
      <c r="U601" s="47"/>
      <c r="V601" s="47"/>
      <c r="W601" s="47"/>
      <c r="X601" s="47"/>
      <c r="Y601" s="47"/>
      <c r="Z601" s="47"/>
    </row>
    <row r="602" spans="1:26" ht="22.5" customHeight="1">
      <c r="A602" s="47"/>
      <c r="B602" s="55"/>
      <c r="C602" s="55"/>
      <c r="D602" s="55"/>
      <c r="E602" s="55"/>
      <c r="F602" s="55"/>
      <c r="G602" s="47"/>
      <c r="H602" s="47"/>
      <c r="I602" s="47"/>
      <c r="J602" s="47"/>
      <c r="K602" s="47"/>
      <c r="L602" s="47"/>
      <c r="M602" s="47"/>
      <c r="N602" s="55"/>
      <c r="O602" s="55"/>
      <c r="P602" s="55"/>
      <c r="Q602" s="56"/>
      <c r="R602" s="56"/>
      <c r="S602" s="56"/>
      <c r="T602" s="47"/>
      <c r="U602" s="47"/>
      <c r="V602" s="47"/>
      <c r="W602" s="47"/>
      <c r="X602" s="47"/>
      <c r="Y602" s="47"/>
      <c r="Z602" s="47"/>
    </row>
    <row r="603" spans="1:26" ht="22.5" customHeight="1">
      <c r="A603" s="47"/>
      <c r="B603" s="55"/>
      <c r="C603" s="55"/>
      <c r="D603" s="55"/>
      <c r="E603" s="55"/>
      <c r="F603" s="55"/>
      <c r="G603" s="47"/>
      <c r="H603" s="47"/>
      <c r="I603" s="47"/>
      <c r="J603" s="47"/>
      <c r="K603" s="47"/>
      <c r="L603" s="47"/>
      <c r="M603" s="47"/>
      <c r="N603" s="55"/>
      <c r="O603" s="55"/>
      <c r="P603" s="55"/>
      <c r="Q603" s="56"/>
      <c r="R603" s="56"/>
      <c r="S603" s="56"/>
      <c r="T603" s="47"/>
      <c r="U603" s="47"/>
      <c r="V603" s="47"/>
      <c r="W603" s="47"/>
      <c r="X603" s="47"/>
      <c r="Y603" s="47"/>
      <c r="Z603" s="47"/>
    </row>
    <row r="604" spans="1:26" ht="22.5" customHeight="1">
      <c r="A604" s="47"/>
      <c r="B604" s="55"/>
      <c r="C604" s="55"/>
      <c r="D604" s="55"/>
      <c r="E604" s="55"/>
      <c r="F604" s="55"/>
      <c r="G604" s="47"/>
      <c r="H604" s="47"/>
      <c r="I604" s="47"/>
      <c r="J604" s="47"/>
      <c r="K604" s="47"/>
      <c r="L604" s="47"/>
      <c r="M604" s="47"/>
      <c r="N604" s="55"/>
      <c r="O604" s="55"/>
      <c r="P604" s="55"/>
      <c r="Q604" s="56"/>
      <c r="R604" s="56"/>
      <c r="S604" s="56"/>
      <c r="T604" s="47"/>
      <c r="U604" s="47"/>
      <c r="V604" s="47"/>
      <c r="W604" s="47"/>
      <c r="X604" s="47"/>
      <c r="Y604" s="47"/>
      <c r="Z604" s="47"/>
    </row>
    <row r="605" spans="1:26" ht="22.5" customHeight="1">
      <c r="A605" s="47"/>
      <c r="B605" s="55"/>
      <c r="C605" s="55"/>
      <c r="D605" s="55"/>
      <c r="E605" s="55"/>
      <c r="F605" s="55"/>
      <c r="G605" s="47"/>
      <c r="H605" s="47"/>
      <c r="I605" s="47"/>
      <c r="J605" s="47"/>
      <c r="K605" s="47"/>
      <c r="L605" s="47"/>
      <c r="M605" s="47"/>
      <c r="N605" s="55"/>
      <c r="O605" s="55"/>
      <c r="P605" s="55"/>
      <c r="Q605" s="56"/>
      <c r="R605" s="56"/>
      <c r="S605" s="56"/>
      <c r="T605" s="47"/>
      <c r="U605" s="47"/>
      <c r="V605" s="47"/>
      <c r="W605" s="47"/>
      <c r="X605" s="47"/>
      <c r="Y605" s="47"/>
      <c r="Z605" s="47"/>
    </row>
    <row r="606" spans="1:26" ht="22.5" customHeight="1">
      <c r="A606" s="47"/>
      <c r="B606" s="55"/>
      <c r="C606" s="55"/>
      <c r="D606" s="55"/>
      <c r="E606" s="55"/>
      <c r="F606" s="55"/>
      <c r="G606" s="47"/>
      <c r="H606" s="47"/>
      <c r="I606" s="47"/>
      <c r="J606" s="47"/>
      <c r="K606" s="47"/>
      <c r="L606" s="47"/>
      <c r="M606" s="47"/>
      <c r="N606" s="55"/>
      <c r="O606" s="55"/>
      <c r="P606" s="55"/>
      <c r="Q606" s="56"/>
      <c r="R606" s="56"/>
      <c r="S606" s="56"/>
      <c r="T606" s="47"/>
      <c r="U606" s="47"/>
      <c r="V606" s="47"/>
      <c r="W606" s="47"/>
      <c r="X606" s="47"/>
      <c r="Y606" s="47"/>
      <c r="Z606" s="47"/>
    </row>
    <row r="607" spans="1:26" ht="22.5" customHeight="1">
      <c r="A607" s="47"/>
      <c r="B607" s="55"/>
      <c r="C607" s="55"/>
      <c r="D607" s="55"/>
      <c r="E607" s="55"/>
      <c r="F607" s="55"/>
      <c r="G607" s="47"/>
      <c r="H607" s="47"/>
      <c r="I607" s="47"/>
      <c r="J607" s="47"/>
      <c r="K607" s="47"/>
      <c r="L607" s="47"/>
      <c r="M607" s="47"/>
      <c r="N607" s="55"/>
      <c r="O607" s="55"/>
      <c r="P607" s="55"/>
      <c r="Q607" s="56"/>
      <c r="R607" s="56"/>
      <c r="S607" s="56"/>
      <c r="T607" s="47"/>
      <c r="U607" s="47"/>
      <c r="V607" s="47"/>
      <c r="W607" s="47"/>
      <c r="X607" s="47"/>
      <c r="Y607" s="47"/>
      <c r="Z607" s="47"/>
    </row>
    <row r="608" spans="1:26" ht="22.5" customHeight="1">
      <c r="A608" s="47"/>
      <c r="B608" s="55"/>
      <c r="C608" s="55"/>
      <c r="D608" s="55"/>
      <c r="E608" s="55"/>
      <c r="F608" s="55"/>
      <c r="G608" s="47"/>
      <c r="H608" s="47"/>
      <c r="I608" s="47"/>
      <c r="J608" s="47"/>
      <c r="K608" s="47"/>
      <c r="L608" s="47"/>
      <c r="M608" s="47"/>
      <c r="N608" s="55"/>
      <c r="O608" s="55"/>
      <c r="P608" s="55"/>
      <c r="Q608" s="56"/>
      <c r="R608" s="56"/>
      <c r="S608" s="56"/>
      <c r="T608" s="47"/>
      <c r="U608" s="47"/>
      <c r="V608" s="47"/>
      <c r="W608" s="47"/>
      <c r="X608" s="47"/>
      <c r="Y608" s="47"/>
      <c r="Z608" s="47"/>
    </row>
    <row r="609" spans="1:26" ht="22.5" customHeight="1">
      <c r="A609" s="47"/>
      <c r="B609" s="55"/>
      <c r="C609" s="55"/>
      <c r="D609" s="55"/>
      <c r="E609" s="55"/>
      <c r="F609" s="55"/>
      <c r="G609" s="47"/>
      <c r="H609" s="47"/>
      <c r="I609" s="47"/>
      <c r="J609" s="47"/>
      <c r="K609" s="47"/>
      <c r="L609" s="47"/>
      <c r="M609" s="47"/>
      <c r="N609" s="55"/>
      <c r="O609" s="55"/>
      <c r="P609" s="55"/>
      <c r="Q609" s="56"/>
      <c r="R609" s="56"/>
      <c r="S609" s="56"/>
      <c r="T609" s="47"/>
      <c r="U609" s="47"/>
      <c r="V609" s="47"/>
      <c r="W609" s="47"/>
      <c r="X609" s="47"/>
      <c r="Y609" s="47"/>
      <c r="Z609" s="47"/>
    </row>
    <row r="610" spans="1:26" ht="22.5" customHeight="1">
      <c r="A610" s="47"/>
      <c r="B610" s="55"/>
      <c r="C610" s="55"/>
      <c r="D610" s="55"/>
      <c r="E610" s="55"/>
      <c r="F610" s="55"/>
      <c r="G610" s="47"/>
      <c r="H610" s="47"/>
      <c r="I610" s="47"/>
      <c r="J610" s="47"/>
      <c r="K610" s="47"/>
      <c r="L610" s="47"/>
      <c r="M610" s="47"/>
      <c r="N610" s="55"/>
      <c r="O610" s="55"/>
      <c r="P610" s="55"/>
      <c r="Q610" s="56"/>
      <c r="R610" s="56"/>
      <c r="S610" s="56"/>
      <c r="T610" s="47"/>
      <c r="U610" s="47"/>
      <c r="V610" s="47"/>
      <c r="W610" s="47"/>
      <c r="X610" s="47"/>
      <c r="Y610" s="47"/>
      <c r="Z610" s="47"/>
    </row>
    <row r="611" spans="1:26" ht="22.5" customHeight="1">
      <c r="A611" s="47"/>
      <c r="B611" s="55"/>
      <c r="C611" s="55"/>
      <c r="D611" s="55"/>
      <c r="E611" s="55"/>
      <c r="F611" s="55"/>
      <c r="G611" s="47"/>
      <c r="H611" s="47"/>
      <c r="I611" s="47"/>
      <c r="J611" s="47"/>
      <c r="K611" s="47"/>
      <c r="L611" s="47"/>
      <c r="M611" s="47"/>
      <c r="N611" s="55"/>
      <c r="O611" s="55"/>
      <c r="P611" s="55"/>
      <c r="Q611" s="56"/>
      <c r="R611" s="56"/>
      <c r="S611" s="56"/>
      <c r="T611" s="47"/>
      <c r="U611" s="47"/>
      <c r="V611" s="47"/>
      <c r="W611" s="47"/>
      <c r="X611" s="47"/>
      <c r="Y611" s="47"/>
      <c r="Z611" s="47"/>
    </row>
    <row r="612" spans="1:26" ht="22.5" customHeight="1">
      <c r="A612" s="47"/>
      <c r="B612" s="55"/>
      <c r="C612" s="55"/>
      <c r="D612" s="55"/>
      <c r="E612" s="55"/>
      <c r="F612" s="55"/>
      <c r="G612" s="47"/>
      <c r="H612" s="47"/>
      <c r="I612" s="47"/>
      <c r="J612" s="47"/>
      <c r="K612" s="47"/>
      <c r="L612" s="47"/>
      <c r="M612" s="47"/>
      <c r="N612" s="55"/>
      <c r="O612" s="55"/>
      <c r="P612" s="55"/>
      <c r="Q612" s="56"/>
      <c r="R612" s="56"/>
      <c r="S612" s="56"/>
      <c r="T612" s="47"/>
      <c r="U612" s="47"/>
      <c r="V612" s="47"/>
      <c r="W612" s="47"/>
      <c r="X612" s="47"/>
      <c r="Y612" s="47"/>
      <c r="Z612" s="47"/>
    </row>
    <row r="613" spans="1:26" ht="22.5" customHeight="1">
      <c r="A613" s="47"/>
      <c r="B613" s="55"/>
      <c r="C613" s="55"/>
      <c r="D613" s="55"/>
      <c r="E613" s="55"/>
      <c r="F613" s="55"/>
      <c r="G613" s="47"/>
      <c r="H613" s="47"/>
      <c r="I613" s="47"/>
      <c r="J613" s="47"/>
      <c r="K613" s="47"/>
      <c r="L613" s="47"/>
      <c r="M613" s="47"/>
      <c r="N613" s="55"/>
      <c r="O613" s="55"/>
      <c r="P613" s="55"/>
      <c r="Q613" s="56"/>
      <c r="R613" s="56"/>
      <c r="S613" s="56"/>
      <c r="T613" s="47"/>
      <c r="U613" s="47"/>
      <c r="V613" s="47"/>
      <c r="W613" s="47"/>
      <c r="X613" s="47"/>
      <c r="Y613" s="47"/>
      <c r="Z613" s="47"/>
    </row>
    <row r="614" spans="1:26" ht="22.5" customHeight="1">
      <c r="A614" s="47"/>
      <c r="B614" s="55"/>
      <c r="C614" s="55"/>
      <c r="D614" s="55"/>
      <c r="E614" s="55"/>
      <c r="F614" s="55"/>
      <c r="G614" s="47"/>
      <c r="H614" s="47"/>
      <c r="I614" s="47"/>
      <c r="J614" s="47"/>
      <c r="K614" s="47"/>
      <c r="L614" s="47"/>
      <c r="M614" s="47"/>
      <c r="N614" s="55"/>
      <c r="O614" s="55"/>
      <c r="P614" s="55"/>
      <c r="Q614" s="56"/>
      <c r="R614" s="56"/>
      <c r="S614" s="56"/>
      <c r="T614" s="47"/>
      <c r="U614" s="47"/>
      <c r="V614" s="47"/>
      <c r="W614" s="47"/>
      <c r="X614" s="47"/>
      <c r="Y614" s="47"/>
      <c r="Z614" s="47"/>
    </row>
    <row r="615" spans="1:26" ht="22.5" customHeight="1">
      <c r="A615" s="47"/>
      <c r="B615" s="55"/>
      <c r="C615" s="55"/>
      <c r="D615" s="55"/>
      <c r="E615" s="55"/>
      <c r="F615" s="55"/>
      <c r="G615" s="47"/>
      <c r="H615" s="47"/>
      <c r="I615" s="47"/>
      <c r="J615" s="47"/>
      <c r="K615" s="47"/>
      <c r="L615" s="47"/>
      <c r="M615" s="47"/>
      <c r="N615" s="55"/>
      <c r="O615" s="55"/>
      <c r="P615" s="55"/>
      <c r="Q615" s="56"/>
      <c r="R615" s="56"/>
      <c r="S615" s="56"/>
      <c r="T615" s="47"/>
      <c r="U615" s="47"/>
      <c r="V615" s="47"/>
      <c r="W615" s="47"/>
      <c r="X615" s="47"/>
      <c r="Y615" s="47"/>
      <c r="Z615" s="47"/>
    </row>
    <row r="616" spans="1:26" ht="22.5" customHeight="1">
      <c r="A616" s="47"/>
      <c r="B616" s="55"/>
      <c r="C616" s="55"/>
      <c r="D616" s="55"/>
      <c r="E616" s="55"/>
      <c r="F616" s="55"/>
      <c r="G616" s="47"/>
      <c r="H616" s="47"/>
      <c r="I616" s="47"/>
      <c r="J616" s="47"/>
      <c r="K616" s="47"/>
      <c r="L616" s="47"/>
      <c r="M616" s="47"/>
      <c r="N616" s="55"/>
      <c r="O616" s="55"/>
      <c r="P616" s="55"/>
      <c r="Q616" s="56"/>
      <c r="R616" s="56"/>
      <c r="S616" s="56"/>
      <c r="T616" s="47"/>
      <c r="U616" s="47"/>
      <c r="V616" s="47"/>
      <c r="W616" s="47"/>
      <c r="X616" s="47"/>
      <c r="Y616" s="47"/>
      <c r="Z616" s="47"/>
    </row>
    <row r="617" spans="1:26" ht="22.5" customHeight="1">
      <c r="A617" s="47"/>
      <c r="B617" s="55"/>
      <c r="C617" s="55"/>
      <c r="D617" s="55"/>
      <c r="E617" s="55"/>
      <c r="F617" s="55"/>
      <c r="G617" s="47"/>
      <c r="H617" s="47"/>
      <c r="I617" s="47"/>
      <c r="J617" s="47"/>
      <c r="K617" s="47"/>
      <c r="L617" s="47"/>
      <c r="M617" s="47"/>
      <c r="N617" s="55"/>
      <c r="O617" s="55"/>
      <c r="P617" s="55"/>
      <c r="Q617" s="56"/>
      <c r="R617" s="56"/>
      <c r="S617" s="56"/>
      <c r="T617" s="47"/>
      <c r="U617" s="47"/>
      <c r="V617" s="47"/>
      <c r="W617" s="47"/>
      <c r="X617" s="47"/>
      <c r="Y617" s="47"/>
      <c r="Z617" s="47"/>
    </row>
    <row r="618" spans="1:26" ht="22.5" customHeight="1">
      <c r="A618" s="47"/>
      <c r="B618" s="55"/>
      <c r="C618" s="55"/>
      <c r="D618" s="55"/>
      <c r="E618" s="55"/>
      <c r="F618" s="55"/>
      <c r="G618" s="47"/>
      <c r="H618" s="47"/>
      <c r="I618" s="47"/>
      <c r="J618" s="47"/>
      <c r="K618" s="47"/>
      <c r="L618" s="47"/>
      <c r="M618" s="47"/>
      <c r="N618" s="55"/>
      <c r="O618" s="55"/>
      <c r="P618" s="55"/>
      <c r="Q618" s="56"/>
      <c r="R618" s="56"/>
      <c r="S618" s="56"/>
      <c r="T618" s="47"/>
      <c r="U618" s="47"/>
      <c r="V618" s="47"/>
      <c r="W618" s="47"/>
      <c r="X618" s="47"/>
      <c r="Y618" s="47"/>
      <c r="Z618" s="47"/>
    </row>
    <row r="619" spans="1:26" ht="22.5" customHeight="1">
      <c r="A619" s="47"/>
      <c r="B619" s="55"/>
      <c r="C619" s="55"/>
      <c r="D619" s="55"/>
      <c r="E619" s="55"/>
      <c r="F619" s="55"/>
      <c r="G619" s="47"/>
      <c r="H619" s="47"/>
      <c r="I619" s="47"/>
      <c r="J619" s="47"/>
      <c r="K619" s="47"/>
      <c r="L619" s="47"/>
      <c r="M619" s="47"/>
      <c r="N619" s="55"/>
      <c r="O619" s="55"/>
      <c r="P619" s="55"/>
      <c r="Q619" s="56"/>
      <c r="R619" s="56"/>
      <c r="S619" s="56"/>
      <c r="T619" s="47"/>
      <c r="U619" s="47"/>
      <c r="V619" s="47"/>
      <c r="W619" s="47"/>
      <c r="X619" s="47"/>
      <c r="Y619" s="47"/>
      <c r="Z619" s="47"/>
    </row>
    <row r="620" spans="1:26" ht="22.5" customHeight="1">
      <c r="A620" s="47"/>
      <c r="B620" s="55"/>
      <c r="C620" s="55"/>
      <c r="D620" s="55"/>
      <c r="E620" s="55"/>
      <c r="F620" s="55"/>
      <c r="G620" s="47"/>
      <c r="H620" s="47"/>
      <c r="I620" s="47"/>
      <c r="J620" s="47"/>
      <c r="K620" s="47"/>
      <c r="L620" s="47"/>
      <c r="M620" s="47"/>
      <c r="N620" s="55"/>
      <c r="O620" s="55"/>
      <c r="P620" s="55"/>
      <c r="Q620" s="56"/>
      <c r="R620" s="56"/>
      <c r="S620" s="56"/>
      <c r="T620" s="47"/>
      <c r="U620" s="47"/>
      <c r="V620" s="47"/>
      <c r="W620" s="47"/>
      <c r="X620" s="47"/>
      <c r="Y620" s="47"/>
      <c r="Z620" s="47"/>
    </row>
    <row r="621" spans="1:26" ht="22.5" customHeight="1">
      <c r="A621" s="47"/>
      <c r="B621" s="55"/>
      <c r="C621" s="55"/>
      <c r="D621" s="55"/>
      <c r="E621" s="55"/>
      <c r="F621" s="55"/>
      <c r="G621" s="47"/>
      <c r="H621" s="47"/>
      <c r="I621" s="47"/>
      <c r="J621" s="47"/>
      <c r="K621" s="47"/>
      <c r="L621" s="47"/>
      <c r="M621" s="47"/>
      <c r="N621" s="55"/>
      <c r="O621" s="55"/>
      <c r="P621" s="55"/>
      <c r="Q621" s="56"/>
      <c r="R621" s="56"/>
      <c r="S621" s="56"/>
      <c r="T621" s="47"/>
      <c r="U621" s="47"/>
      <c r="V621" s="47"/>
      <c r="W621" s="47"/>
      <c r="X621" s="47"/>
      <c r="Y621" s="47"/>
      <c r="Z621" s="47"/>
    </row>
    <row r="622" spans="1:26" ht="22.5" customHeight="1">
      <c r="A622" s="47"/>
      <c r="B622" s="55"/>
      <c r="C622" s="55"/>
      <c r="D622" s="55"/>
      <c r="E622" s="55"/>
      <c r="F622" s="55"/>
      <c r="G622" s="47"/>
      <c r="H622" s="47"/>
      <c r="I622" s="47"/>
      <c r="J622" s="47"/>
      <c r="K622" s="47"/>
      <c r="L622" s="47"/>
      <c r="M622" s="47"/>
      <c r="N622" s="55"/>
      <c r="O622" s="55"/>
      <c r="P622" s="55"/>
      <c r="Q622" s="56"/>
      <c r="R622" s="56"/>
      <c r="S622" s="56"/>
      <c r="T622" s="47"/>
      <c r="U622" s="47"/>
      <c r="V622" s="47"/>
      <c r="W622" s="47"/>
      <c r="X622" s="47"/>
      <c r="Y622" s="47"/>
      <c r="Z622" s="47"/>
    </row>
    <row r="623" spans="1:26" ht="22.5" customHeight="1">
      <c r="A623" s="47"/>
      <c r="B623" s="55"/>
      <c r="C623" s="55"/>
      <c r="D623" s="55"/>
      <c r="E623" s="55"/>
      <c r="F623" s="55"/>
      <c r="G623" s="47"/>
      <c r="H623" s="47"/>
      <c r="I623" s="47"/>
      <c r="J623" s="47"/>
      <c r="K623" s="47"/>
      <c r="L623" s="47"/>
      <c r="M623" s="47"/>
      <c r="N623" s="55"/>
      <c r="O623" s="55"/>
      <c r="P623" s="55"/>
      <c r="Q623" s="56"/>
      <c r="R623" s="56"/>
      <c r="S623" s="56"/>
      <c r="T623" s="47"/>
      <c r="U623" s="47"/>
      <c r="V623" s="47"/>
      <c r="W623" s="47"/>
      <c r="X623" s="47"/>
      <c r="Y623" s="47"/>
      <c r="Z623" s="47"/>
    </row>
    <row r="624" spans="1:26" ht="22.5" customHeight="1">
      <c r="A624" s="47"/>
      <c r="B624" s="55"/>
      <c r="C624" s="55"/>
      <c r="D624" s="55"/>
      <c r="E624" s="55"/>
      <c r="F624" s="55"/>
      <c r="G624" s="47"/>
      <c r="H624" s="47"/>
      <c r="I624" s="47"/>
      <c r="J624" s="47"/>
      <c r="K624" s="47"/>
      <c r="L624" s="47"/>
      <c r="M624" s="47"/>
      <c r="N624" s="55"/>
      <c r="O624" s="55"/>
      <c r="P624" s="55"/>
      <c r="Q624" s="56"/>
      <c r="R624" s="56"/>
      <c r="S624" s="56"/>
      <c r="T624" s="47"/>
      <c r="U624" s="47"/>
      <c r="V624" s="47"/>
      <c r="W624" s="47"/>
      <c r="X624" s="47"/>
      <c r="Y624" s="47"/>
      <c r="Z624" s="47"/>
    </row>
    <row r="625" spans="1:26" ht="22.5" customHeight="1">
      <c r="A625" s="47"/>
      <c r="B625" s="55"/>
      <c r="C625" s="55"/>
      <c r="D625" s="55"/>
      <c r="E625" s="55"/>
      <c r="F625" s="55"/>
      <c r="G625" s="47"/>
      <c r="H625" s="47"/>
      <c r="I625" s="47"/>
      <c r="J625" s="47"/>
      <c r="K625" s="47"/>
      <c r="L625" s="47"/>
      <c r="M625" s="47"/>
      <c r="N625" s="55"/>
      <c r="O625" s="55"/>
      <c r="P625" s="55"/>
      <c r="Q625" s="56"/>
      <c r="R625" s="56"/>
      <c r="S625" s="56"/>
      <c r="T625" s="47"/>
      <c r="U625" s="47"/>
      <c r="V625" s="47"/>
      <c r="W625" s="47"/>
      <c r="X625" s="47"/>
      <c r="Y625" s="47"/>
      <c r="Z625" s="47"/>
    </row>
    <row r="626" spans="1:26" ht="22.5" customHeight="1">
      <c r="A626" s="47"/>
      <c r="B626" s="55"/>
      <c r="C626" s="55"/>
      <c r="D626" s="55"/>
      <c r="E626" s="55"/>
      <c r="F626" s="55"/>
      <c r="G626" s="47"/>
      <c r="H626" s="47"/>
      <c r="I626" s="47"/>
      <c r="J626" s="47"/>
      <c r="K626" s="47"/>
      <c r="L626" s="47"/>
      <c r="M626" s="47"/>
      <c r="N626" s="55"/>
      <c r="O626" s="55"/>
      <c r="P626" s="55"/>
      <c r="Q626" s="56"/>
      <c r="R626" s="56"/>
      <c r="S626" s="56"/>
      <c r="T626" s="47"/>
      <c r="U626" s="47"/>
      <c r="V626" s="47"/>
      <c r="W626" s="47"/>
      <c r="X626" s="47"/>
      <c r="Y626" s="47"/>
      <c r="Z626" s="47"/>
    </row>
    <row r="627" spans="1:26" ht="22.5" customHeight="1">
      <c r="A627" s="47"/>
      <c r="B627" s="55"/>
      <c r="C627" s="55"/>
      <c r="D627" s="55"/>
      <c r="E627" s="55"/>
      <c r="F627" s="55"/>
      <c r="G627" s="47"/>
      <c r="H627" s="47"/>
      <c r="I627" s="47"/>
      <c r="J627" s="47"/>
      <c r="K627" s="47"/>
      <c r="L627" s="47"/>
      <c r="M627" s="47"/>
      <c r="N627" s="55"/>
      <c r="O627" s="55"/>
      <c r="P627" s="55"/>
      <c r="Q627" s="56"/>
      <c r="R627" s="56"/>
      <c r="S627" s="56"/>
      <c r="T627" s="47"/>
      <c r="U627" s="47"/>
      <c r="V627" s="47"/>
      <c r="W627" s="47"/>
      <c r="X627" s="47"/>
      <c r="Y627" s="47"/>
      <c r="Z627" s="47"/>
    </row>
    <row r="628" spans="1:26" ht="22.5" customHeight="1">
      <c r="A628" s="47"/>
      <c r="B628" s="55"/>
      <c r="C628" s="55"/>
      <c r="D628" s="55"/>
      <c r="E628" s="55"/>
      <c r="F628" s="55"/>
      <c r="G628" s="47"/>
      <c r="H628" s="47"/>
      <c r="I628" s="47"/>
      <c r="J628" s="47"/>
      <c r="K628" s="47"/>
      <c r="L628" s="47"/>
      <c r="M628" s="47"/>
      <c r="N628" s="55"/>
      <c r="O628" s="55"/>
      <c r="P628" s="55"/>
      <c r="Q628" s="56"/>
      <c r="R628" s="56"/>
      <c r="S628" s="56"/>
      <c r="T628" s="47"/>
      <c r="U628" s="47"/>
      <c r="V628" s="47"/>
      <c r="W628" s="47"/>
      <c r="X628" s="47"/>
      <c r="Y628" s="47"/>
      <c r="Z628" s="47"/>
    </row>
    <row r="629" spans="1:26" ht="22.5" customHeight="1">
      <c r="A629" s="47"/>
      <c r="B629" s="55"/>
      <c r="C629" s="55"/>
      <c r="D629" s="55"/>
      <c r="E629" s="55"/>
      <c r="F629" s="55"/>
      <c r="G629" s="47"/>
      <c r="H629" s="47"/>
      <c r="I629" s="47"/>
      <c r="J629" s="47"/>
      <c r="K629" s="47"/>
      <c r="L629" s="47"/>
      <c r="M629" s="47"/>
      <c r="N629" s="55"/>
      <c r="O629" s="55"/>
      <c r="P629" s="55"/>
      <c r="Q629" s="56"/>
      <c r="R629" s="56"/>
      <c r="S629" s="56"/>
      <c r="T629" s="47"/>
      <c r="U629" s="47"/>
      <c r="V629" s="47"/>
      <c r="W629" s="47"/>
      <c r="X629" s="47"/>
      <c r="Y629" s="47"/>
      <c r="Z629" s="47"/>
    </row>
    <row r="630" spans="1:26" ht="22.5" customHeight="1">
      <c r="A630" s="47"/>
      <c r="B630" s="55"/>
      <c r="C630" s="55"/>
      <c r="D630" s="55"/>
      <c r="E630" s="55"/>
      <c r="F630" s="55"/>
      <c r="G630" s="47"/>
      <c r="H630" s="47"/>
      <c r="I630" s="47"/>
      <c r="J630" s="47"/>
      <c r="K630" s="47"/>
      <c r="L630" s="47"/>
      <c r="M630" s="47"/>
      <c r="N630" s="55"/>
      <c r="O630" s="55"/>
      <c r="P630" s="55"/>
      <c r="Q630" s="56"/>
      <c r="R630" s="56"/>
      <c r="S630" s="56"/>
      <c r="T630" s="47"/>
      <c r="U630" s="47"/>
      <c r="V630" s="47"/>
      <c r="W630" s="47"/>
      <c r="X630" s="47"/>
      <c r="Y630" s="47"/>
      <c r="Z630" s="47"/>
    </row>
    <row r="631" spans="1:26" ht="22.5" customHeight="1">
      <c r="A631" s="47"/>
      <c r="B631" s="55"/>
      <c r="C631" s="55"/>
      <c r="D631" s="55"/>
      <c r="E631" s="55"/>
      <c r="F631" s="55"/>
      <c r="G631" s="47"/>
      <c r="H631" s="47"/>
      <c r="I631" s="47"/>
      <c r="J631" s="47"/>
      <c r="K631" s="47"/>
      <c r="L631" s="47"/>
      <c r="M631" s="47"/>
      <c r="N631" s="55"/>
      <c r="O631" s="55"/>
      <c r="P631" s="55"/>
      <c r="Q631" s="56"/>
      <c r="R631" s="56"/>
      <c r="S631" s="56"/>
      <c r="T631" s="47"/>
      <c r="U631" s="47"/>
      <c r="V631" s="47"/>
      <c r="W631" s="47"/>
      <c r="X631" s="47"/>
      <c r="Y631" s="47"/>
      <c r="Z631" s="47"/>
    </row>
    <row r="632" spans="1:26" ht="22.5" customHeight="1">
      <c r="A632" s="47"/>
      <c r="B632" s="55"/>
      <c r="C632" s="55"/>
      <c r="D632" s="55"/>
      <c r="E632" s="55"/>
      <c r="F632" s="55"/>
      <c r="G632" s="47"/>
      <c r="H632" s="47"/>
      <c r="I632" s="47"/>
      <c r="J632" s="47"/>
      <c r="K632" s="47"/>
      <c r="L632" s="47"/>
      <c r="M632" s="47"/>
      <c r="N632" s="55"/>
      <c r="O632" s="55"/>
      <c r="P632" s="55"/>
      <c r="Q632" s="56"/>
      <c r="R632" s="56"/>
      <c r="S632" s="56"/>
      <c r="T632" s="47"/>
      <c r="U632" s="47"/>
      <c r="V632" s="47"/>
      <c r="W632" s="47"/>
      <c r="X632" s="47"/>
      <c r="Y632" s="47"/>
      <c r="Z632" s="47"/>
    </row>
    <row r="633" spans="1:26" ht="22.5" customHeight="1">
      <c r="A633" s="47"/>
      <c r="B633" s="55"/>
      <c r="C633" s="55"/>
      <c r="D633" s="55"/>
      <c r="E633" s="55"/>
      <c r="F633" s="55"/>
      <c r="G633" s="47"/>
      <c r="H633" s="47"/>
      <c r="I633" s="47"/>
      <c r="J633" s="47"/>
      <c r="K633" s="47"/>
      <c r="L633" s="47"/>
      <c r="M633" s="47"/>
      <c r="N633" s="55"/>
      <c r="O633" s="55"/>
      <c r="P633" s="55"/>
      <c r="Q633" s="56"/>
      <c r="R633" s="56"/>
      <c r="S633" s="56"/>
      <c r="T633" s="47"/>
      <c r="U633" s="47"/>
      <c r="V633" s="47"/>
      <c r="W633" s="47"/>
      <c r="X633" s="47"/>
      <c r="Y633" s="47"/>
      <c r="Z633" s="47"/>
    </row>
    <row r="634" spans="1:26" ht="22.5" customHeight="1">
      <c r="A634" s="47"/>
      <c r="B634" s="55"/>
      <c r="C634" s="55"/>
      <c r="D634" s="55"/>
      <c r="E634" s="55"/>
      <c r="F634" s="55"/>
      <c r="G634" s="47"/>
      <c r="H634" s="47"/>
      <c r="I634" s="47"/>
      <c r="J634" s="47"/>
      <c r="K634" s="47"/>
      <c r="L634" s="47"/>
      <c r="M634" s="47"/>
      <c r="N634" s="55"/>
      <c r="O634" s="55"/>
      <c r="P634" s="55"/>
      <c r="Q634" s="56"/>
      <c r="R634" s="56"/>
      <c r="S634" s="56"/>
      <c r="T634" s="47"/>
      <c r="U634" s="47"/>
      <c r="V634" s="47"/>
      <c r="W634" s="47"/>
      <c r="X634" s="47"/>
      <c r="Y634" s="47"/>
      <c r="Z634" s="47"/>
    </row>
    <row r="635" spans="1:26" ht="22.5" customHeight="1">
      <c r="A635" s="47"/>
      <c r="B635" s="55"/>
      <c r="C635" s="55"/>
      <c r="D635" s="55"/>
      <c r="E635" s="55"/>
      <c r="F635" s="55"/>
      <c r="G635" s="47"/>
      <c r="H635" s="47"/>
      <c r="I635" s="47"/>
      <c r="J635" s="47"/>
      <c r="K635" s="47"/>
      <c r="L635" s="47"/>
      <c r="M635" s="47"/>
      <c r="N635" s="55"/>
      <c r="O635" s="55"/>
      <c r="P635" s="55"/>
      <c r="Q635" s="56"/>
      <c r="R635" s="56"/>
      <c r="S635" s="56"/>
      <c r="T635" s="47"/>
      <c r="U635" s="47"/>
      <c r="V635" s="47"/>
      <c r="W635" s="47"/>
      <c r="X635" s="47"/>
      <c r="Y635" s="47"/>
      <c r="Z635" s="47"/>
    </row>
    <row r="636" spans="1:26" ht="22.5" customHeight="1">
      <c r="A636" s="47"/>
      <c r="B636" s="55"/>
      <c r="C636" s="55"/>
      <c r="D636" s="55"/>
      <c r="E636" s="55"/>
      <c r="F636" s="55"/>
      <c r="G636" s="47"/>
      <c r="H636" s="47"/>
      <c r="I636" s="47"/>
      <c r="J636" s="47"/>
      <c r="K636" s="47"/>
      <c r="L636" s="47"/>
      <c r="M636" s="47"/>
      <c r="N636" s="55"/>
      <c r="O636" s="55"/>
      <c r="P636" s="55"/>
      <c r="Q636" s="56"/>
      <c r="R636" s="56"/>
      <c r="S636" s="56"/>
      <c r="T636" s="47"/>
      <c r="U636" s="47"/>
      <c r="V636" s="47"/>
      <c r="W636" s="47"/>
      <c r="X636" s="47"/>
      <c r="Y636" s="47"/>
      <c r="Z636" s="47"/>
    </row>
    <row r="637" spans="1:26" ht="22.5" customHeight="1">
      <c r="A637" s="47"/>
      <c r="B637" s="55"/>
      <c r="C637" s="55"/>
      <c r="D637" s="55"/>
      <c r="E637" s="55"/>
      <c r="F637" s="55"/>
      <c r="G637" s="47"/>
      <c r="H637" s="47"/>
      <c r="I637" s="47"/>
      <c r="J637" s="47"/>
      <c r="K637" s="47"/>
      <c r="L637" s="47"/>
      <c r="M637" s="47"/>
      <c r="N637" s="55"/>
      <c r="O637" s="55"/>
      <c r="P637" s="55"/>
      <c r="Q637" s="56"/>
      <c r="R637" s="56"/>
      <c r="S637" s="56"/>
      <c r="T637" s="47"/>
      <c r="U637" s="47"/>
      <c r="V637" s="47"/>
      <c r="W637" s="47"/>
      <c r="X637" s="47"/>
      <c r="Y637" s="47"/>
      <c r="Z637" s="47"/>
    </row>
    <row r="638" spans="1:26" ht="22.5" customHeight="1">
      <c r="A638" s="47"/>
      <c r="B638" s="55"/>
      <c r="C638" s="55"/>
      <c r="D638" s="55"/>
      <c r="E638" s="55"/>
      <c r="F638" s="55"/>
      <c r="G638" s="47"/>
      <c r="H638" s="47"/>
      <c r="I638" s="47"/>
      <c r="J638" s="47"/>
      <c r="K638" s="47"/>
      <c r="L638" s="47"/>
      <c r="M638" s="47"/>
      <c r="N638" s="55"/>
      <c r="O638" s="55"/>
      <c r="P638" s="55"/>
      <c r="Q638" s="56"/>
      <c r="R638" s="56"/>
      <c r="S638" s="56"/>
      <c r="T638" s="47"/>
      <c r="U638" s="47"/>
      <c r="V638" s="47"/>
      <c r="W638" s="47"/>
      <c r="X638" s="47"/>
      <c r="Y638" s="47"/>
      <c r="Z638" s="47"/>
    </row>
    <row r="639" spans="1:26" ht="22.5" customHeight="1">
      <c r="A639" s="47"/>
      <c r="B639" s="55"/>
      <c r="C639" s="55"/>
      <c r="D639" s="55"/>
      <c r="E639" s="55"/>
      <c r="F639" s="55"/>
      <c r="G639" s="47"/>
      <c r="H639" s="47"/>
      <c r="I639" s="47"/>
      <c r="J639" s="47"/>
      <c r="K639" s="47"/>
      <c r="L639" s="47"/>
      <c r="M639" s="47"/>
      <c r="N639" s="55"/>
      <c r="O639" s="55"/>
      <c r="P639" s="55"/>
      <c r="Q639" s="56"/>
      <c r="R639" s="56"/>
      <c r="S639" s="56"/>
      <c r="T639" s="47"/>
      <c r="U639" s="47"/>
      <c r="V639" s="47"/>
      <c r="W639" s="47"/>
      <c r="X639" s="47"/>
      <c r="Y639" s="47"/>
      <c r="Z639" s="47"/>
    </row>
    <row r="640" spans="1:26" ht="22.5" customHeight="1">
      <c r="A640" s="47"/>
      <c r="B640" s="55"/>
      <c r="C640" s="55"/>
      <c r="D640" s="55"/>
      <c r="E640" s="55"/>
      <c r="F640" s="55"/>
      <c r="G640" s="47"/>
      <c r="H640" s="47"/>
      <c r="I640" s="47"/>
      <c r="J640" s="47"/>
      <c r="K640" s="47"/>
      <c r="L640" s="47"/>
      <c r="M640" s="47"/>
      <c r="N640" s="55"/>
      <c r="O640" s="55"/>
      <c r="P640" s="55"/>
      <c r="Q640" s="56"/>
      <c r="R640" s="56"/>
      <c r="S640" s="56"/>
      <c r="T640" s="47"/>
      <c r="U640" s="47"/>
      <c r="V640" s="47"/>
      <c r="W640" s="47"/>
      <c r="X640" s="47"/>
      <c r="Y640" s="47"/>
      <c r="Z640" s="47"/>
    </row>
    <row r="641" spans="1:26" ht="22.5" customHeight="1">
      <c r="A641" s="47"/>
      <c r="B641" s="55"/>
      <c r="C641" s="55"/>
      <c r="D641" s="55"/>
      <c r="E641" s="55"/>
      <c r="F641" s="55"/>
      <c r="G641" s="47"/>
      <c r="H641" s="47"/>
      <c r="I641" s="47"/>
      <c r="J641" s="47"/>
      <c r="K641" s="47"/>
      <c r="L641" s="47"/>
      <c r="M641" s="47"/>
      <c r="N641" s="55"/>
      <c r="O641" s="55"/>
      <c r="P641" s="55"/>
      <c r="Q641" s="56"/>
      <c r="R641" s="56"/>
      <c r="S641" s="56"/>
      <c r="T641" s="47"/>
      <c r="U641" s="47"/>
      <c r="V641" s="47"/>
      <c r="W641" s="47"/>
      <c r="X641" s="47"/>
      <c r="Y641" s="47"/>
      <c r="Z641" s="47"/>
    </row>
    <row r="642" spans="1:26" ht="22.5" customHeight="1">
      <c r="A642" s="47"/>
      <c r="B642" s="55"/>
      <c r="C642" s="55"/>
      <c r="D642" s="55"/>
      <c r="E642" s="55"/>
      <c r="F642" s="55"/>
      <c r="G642" s="47"/>
      <c r="H642" s="47"/>
      <c r="I642" s="47"/>
      <c r="J642" s="47"/>
      <c r="K642" s="47"/>
      <c r="L642" s="47"/>
      <c r="M642" s="47"/>
      <c r="N642" s="55"/>
      <c r="O642" s="55"/>
      <c r="P642" s="55"/>
      <c r="Q642" s="56"/>
      <c r="R642" s="56"/>
      <c r="S642" s="56"/>
      <c r="T642" s="47"/>
      <c r="U642" s="47"/>
      <c r="V642" s="47"/>
      <c r="W642" s="47"/>
      <c r="X642" s="47"/>
      <c r="Y642" s="47"/>
      <c r="Z642" s="47"/>
    </row>
    <row r="643" spans="1:26" ht="22.5" customHeight="1">
      <c r="A643" s="47"/>
      <c r="B643" s="55"/>
      <c r="C643" s="55"/>
      <c r="D643" s="55"/>
      <c r="E643" s="55"/>
      <c r="F643" s="55"/>
      <c r="G643" s="47"/>
      <c r="H643" s="47"/>
      <c r="I643" s="47"/>
      <c r="J643" s="47"/>
      <c r="K643" s="47"/>
      <c r="L643" s="47"/>
      <c r="M643" s="47"/>
      <c r="N643" s="55"/>
      <c r="O643" s="55"/>
      <c r="P643" s="55"/>
      <c r="Q643" s="56"/>
      <c r="R643" s="56"/>
      <c r="S643" s="56"/>
      <c r="T643" s="47"/>
      <c r="U643" s="47"/>
      <c r="V643" s="47"/>
      <c r="W643" s="47"/>
      <c r="X643" s="47"/>
      <c r="Y643" s="47"/>
      <c r="Z643" s="47"/>
    </row>
    <row r="644" spans="1:26" ht="22.5" customHeight="1">
      <c r="A644" s="47"/>
      <c r="B644" s="55"/>
      <c r="C644" s="55"/>
      <c r="D644" s="55"/>
      <c r="E644" s="55"/>
      <c r="F644" s="55"/>
      <c r="G644" s="47"/>
      <c r="H644" s="47"/>
      <c r="I644" s="47"/>
      <c r="J644" s="47"/>
      <c r="K644" s="47"/>
      <c r="L644" s="47"/>
      <c r="M644" s="47"/>
      <c r="N644" s="55"/>
      <c r="O644" s="55"/>
      <c r="P644" s="55"/>
      <c r="Q644" s="56"/>
      <c r="R644" s="56"/>
      <c r="S644" s="56"/>
      <c r="T644" s="47"/>
      <c r="U644" s="47"/>
      <c r="V644" s="47"/>
      <c r="W644" s="47"/>
      <c r="X644" s="47"/>
      <c r="Y644" s="47"/>
      <c r="Z644" s="47"/>
    </row>
    <row r="645" spans="1:26" ht="22.5" customHeight="1">
      <c r="A645" s="47"/>
      <c r="B645" s="55"/>
      <c r="C645" s="55"/>
      <c r="D645" s="55"/>
      <c r="E645" s="55"/>
      <c r="F645" s="55"/>
      <c r="G645" s="47"/>
      <c r="H645" s="47"/>
      <c r="I645" s="47"/>
      <c r="J645" s="47"/>
      <c r="K645" s="47"/>
      <c r="L645" s="47"/>
      <c r="M645" s="47"/>
      <c r="N645" s="55"/>
      <c r="O645" s="55"/>
      <c r="P645" s="55"/>
      <c r="Q645" s="56"/>
      <c r="R645" s="56"/>
      <c r="S645" s="56"/>
      <c r="T645" s="47"/>
      <c r="U645" s="47"/>
      <c r="V645" s="47"/>
      <c r="W645" s="47"/>
      <c r="X645" s="47"/>
      <c r="Y645" s="47"/>
      <c r="Z645" s="47"/>
    </row>
    <row r="646" spans="1:26" ht="22.5" customHeight="1">
      <c r="A646" s="47"/>
      <c r="B646" s="55"/>
      <c r="C646" s="55"/>
      <c r="D646" s="55"/>
      <c r="E646" s="55"/>
      <c r="F646" s="55"/>
      <c r="G646" s="47"/>
      <c r="H646" s="47"/>
      <c r="I646" s="47"/>
      <c r="J646" s="47"/>
      <c r="K646" s="47"/>
      <c r="L646" s="47"/>
      <c r="M646" s="47"/>
      <c r="N646" s="55"/>
      <c r="O646" s="55"/>
      <c r="P646" s="55"/>
      <c r="Q646" s="56"/>
      <c r="R646" s="56"/>
      <c r="S646" s="56"/>
      <c r="T646" s="47"/>
      <c r="U646" s="47"/>
      <c r="V646" s="47"/>
      <c r="W646" s="47"/>
      <c r="X646" s="47"/>
      <c r="Y646" s="47"/>
      <c r="Z646" s="47"/>
    </row>
    <row r="647" spans="1:26" ht="22.5" customHeight="1">
      <c r="A647" s="47"/>
      <c r="B647" s="55"/>
      <c r="C647" s="55"/>
      <c r="D647" s="55"/>
      <c r="E647" s="55"/>
      <c r="F647" s="55"/>
      <c r="G647" s="47"/>
      <c r="H647" s="47"/>
      <c r="I647" s="47"/>
      <c r="J647" s="47"/>
      <c r="K647" s="47"/>
      <c r="L647" s="47"/>
      <c r="M647" s="47"/>
      <c r="N647" s="55"/>
      <c r="O647" s="55"/>
      <c r="P647" s="55"/>
      <c r="Q647" s="56"/>
      <c r="R647" s="56"/>
      <c r="S647" s="56"/>
      <c r="T647" s="47"/>
      <c r="U647" s="47"/>
      <c r="V647" s="47"/>
      <c r="W647" s="47"/>
      <c r="X647" s="47"/>
      <c r="Y647" s="47"/>
      <c r="Z647" s="47"/>
    </row>
    <row r="648" spans="1:26" ht="22.5" customHeight="1">
      <c r="A648" s="47"/>
      <c r="B648" s="55"/>
      <c r="C648" s="55"/>
      <c r="D648" s="55"/>
      <c r="E648" s="55"/>
      <c r="F648" s="55"/>
      <c r="G648" s="47"/>
      <c r="H648" s="47"/>
      <c r="I648" s="47"/>
      <c r="J648" s="47"/>
      <c r="K648" s="47"/>
      <c r="L648" s="47"/>
      <c r="M648" s="47"/>
      <c r="N648" s="55"/>
      <c r="O648" s="55"/>
      <c r="P648" s="55"/>
      <c r="Q648" s="56"/>
      <c r="R648" s="56"/>
      <c r="S648" s="56"/>
      <c r="T648" s="47"/>
      <c r="U648" s="47"/>
      <c r="V648" s="47"/>
      <c r="W648" s="47"/>
      <c r="X648" s="47"/>
      <c r="Y648" s="47"/>
      <c r="Z648" s="47"/>
    </row>
    <row r="649" spans="1:26" ht="22.5" customHeight="1">
      <c r="A649" s="47"/>
      <c r="B649" s="55"/>
      <c r="C649" s="55"/>
      <c r="D649" s="55"/>
      <c r="E649" s="55"/>
      <c r="F649" s="55"/>
      <c r="G649" s="47"/>
      <c r="H649" s="47"/>
      <c r="I649" s="47"/>
      <c r="J649" s="47"/>
      <c r="K649" s="47"/>
      <c r="L649" s="47"/>
      <c r="M649" s="47"/>
      <c r="N649" s="55"/>
      <c r="O649" s="55"/>
      <c r="P649" s="55"/>
      <c r="Q649" s="56"/>
      <c r="R649" s="56"/>
      <c r="S649" s="56"/>
      <c r="T649" s="47"/>
      <c r="U649" s="47"/>
      <c r="V649" s="47"/>
      <c r="W649" s="47"/>
      <c r="X649" s="47"/>
      <c r="Y649" s="47"/>
      <c r="Z649" s="47"/>
    </row>
    <row r="650" spans="1:26" ht="22.5" customHeight="1">
      <c r="A650" s="47"/>
      <c r="B650" s="55"/>
      <c r="C650" s="55"/>
      <c r="D650" s="55"/>
      <c r="E650" s="55"/>
      <c r="F650" s="55"/>
      <c r="G650" s="47"/>
      <c r="H650" s="47"/>
      <c r="I650" s="47"/>
      <c r="J650" s="47"/>
      <c r="K650" s="47"/>
      <c r="L650" s="47"/>
      <c r="M650" s="47"/>
      <c r="N650" s="55"/>
      <c r="O650" s="55"/>
      <c r="P650" s="55"/>
      <c r="Q650" s="56"/>
      <c r="R650" s="56"/>
      <c r="S650" s="56"/>
      <c r="T650" s="47"/>
      <c r="U650" s="47"/>
      <c r="V650" s="47"/>
      <c r="W650" s="47"/>
      <c r="X650" s="47"/>
      <c r="Y650" s="47"/>
      <c r="Z650" s="47"/>
    </row>
    <row r="651" spans="1:26" ht="22.5" customHeight="1">
      <c r="A651" s="47"/>
      <c r="B651" s="55"/>
      <c r="C651" s="55"/>
      <c r="D651" s="55"/>
      <c r="E651" s="55"/>
      <c r="F651" s="55"/>
      <c r="G651" s="47"/>
      <c r="H651" s="47"/>
      <c r="I651" s="47"/>
      <c r="J651" s="47"/>
      <c r="K651" s="47"/>
      <c r="L651" s="47"/>
      <c r="M651" s="47"/>
      <c r="N651" s="55"/>
      <c r="O651" s="55"/>
      <c r="P651" s="55"/>
      <c r="Q651" s="56"/>
      <c r="R651" s="56"/>
      <c r="S651" s="56"/>
      <c r="T651" s="47"/>
      <c r="U651" s="47"/>
      <c r="V651" s="47"/>
      <c r="W651" s="47"/>
      <c r="X651" s="47"/>
      <c r="Y651" s="47"/>
      <c r="Z651" s="47"/>
    </row>
    <row r="652" spans="1:26" ht="22.5" customHeight="1">
      <c r="A652" s="47"/>
      <c r="B652" s="55"/>
      <c r="C652" s="55"/>
      <c r="D652" s="55"/>
      <c r="E652" s="55"/>
      <c r="F652" s="55"/>
      <c r="G652" s="47"/>
      <c r="H652" s="47"/>
      <c r="I652" s="47"/>
      <c r="J652" s="47"/>
      <c r="K652" s="47"/>
      <c r="L652" s="47"/>
      <c r="M652" s="47"/>
      <c r="N652" s="55"/>
      <c r="O652" s="55"/>
      <c r="P652" s="55"/>
      <c r="Q652" s="56"/>
      <c r="R652" s="56"/>
      <c r="S652" s="56"/>
      <c r="T652" s="47"/>
      <c r="U652" s="47"/>
      <c r="V652" s="47"/>
      <c r="W652" s="47"/>
      <c r="X652" s="47"/>
      <c r="Y652" s="47"/>
      <c r="Z652" s="47"/>
    </row>
    <row r="653" spans="1:26" ht="22.5" customHeight="1">
      <c r="A653" s="47"/>
      <c r="B653" s="55"/>
      <c r="C653" s="55"/>
      <c r="D653" s="55"/>
      <c r="E653" s="55"/>
      <c r="F653" s="55"/>
      <c r="G653" s="47"/>
      <c r="H653" s="47"/>
      <c r="I653" s="47"/>
      <c r="J653" s="47"/>
      <c r="K653" s="47"/>
      <c r="L653" s="47"/>
      <c r="M653" s="47"/>
      <c r="N653" s="55"/>
      <c r="O653" s="55"/>
      <c r="P653" s="55"/>
      <c r="Q653" s="56"/>
      <c r="R653" s="56"/>
      <c r="S653" s="56"/>
      <c r="T653" s="47"/>
      <c r="U653" s="47"/>
      <c r="V653" s="47"/>
      <c r="W653" s="47"/>
      <c r="X653" s="47"/>
      <c r="Y653" s="47"/>
      <c r="Z653" s="47"/>
    </row>
    <row r="654" spans="1:26" ht="22.5" customHeight="1">
      <c r="A654" s="47"/>
      <c r="B654" s="55"/>
      <c r="C654" s="55"/>
      <c r="D654" s="55"/>
      <c r="E654" s="55"/>
      <c r="F654" s="55"/>
      <c r="G654" s="47"/>
      <c r="H654" s="47"/>
      <c r="I654" s="47"/>
      <c r="J654" s="47"/>
      <c r="K654" s="47"/>
      <c r="L654" s="47"/>
      <c r="M654" s="47"/>
      <c r="N654" s="55"/>
      <c r="O654" s="55"/>
      <c r="P654" s="55"/>
      <c r="Q654" s="56"/>
      <c r="R654" s="56"/>
      <c r="S654" s="56"/>
      <c r="T654" s="47"/>
      <c r="U654" s="47"/>
      <c r="V654" s="47"/>
      <c r="W654" s="47"/>
      <c r="X654" s="47"/>
      <c r="Y654" s="47"/>
      <c r="Z654" s="47"/>
    </row>
    <row r="655" spans="1:26" ht="22.5" customHeight="1">
      <c r="A655" s="47"/>
      <c r="B655" s="55"/>
      <c r="C655" s="55"/>
      <c r="D655" s="55"/>
      <c r="E655" s="55"/>
      <c r="F655" s="55"/>
      <c r="G655" s="47"/>
      <c r="H655" s="47"/>
      <c r="I655" s="47"/>
      <c r="J655" s="47"/>
      <c r="K655" s="47"/>
      <c r="L655" s="47"/>
      <c r="M655" s="47"/>
      <c r="N655" s="55"/>
      <c r="O655" s="55"/>
      <c r="P655" s="55"/>
      <c r="Q655" s="56"/>
      <c r="R655" s="56"/>
      <c r="S655" s="56"/>
      <c r="T655" s="47"/>
      <c r="U655" s="47"/>
      <c r="V655" s="47"/>
      <c r="W655" s="47"/>
      <c r="X655" s="47"/>
      <c r="Y655" s="47"/>
      <c r="Z655" s="47"/>
    </row>
    <row r="656" spans="1:26" ht="22.5" customHeight="1">
      <c r="A656" s="47"/>
      <c r="B656" s="55"/>
      <c r="C656" s="55"/>
      <c r="D656" s="55"/>
      <c r="E656" s="55"/>
      <c r="F656" s="55"/>
      <c r="G656" s="47"/>
      <c r="H656" s="47"/>
      <c r="I656" s="47"/>
      <c r="J656" s="47"/>
      <c r="K656" s="47"/>
      <c r="L656" s="47"/>
      <c r="M656" s="47"/>
      <c r="N656" s="55"/>
      <c r="O656" s="55"/>
      <c r="P656" s="55"/>
      <c r="Q656" s="56"/>
      <c r="R656" s="56"/>
      <c r="S656" s="56"/>
      <c r="T656" s="47"/>
      <c r="U656" s="47"/>
      <c r="V656" s="47"/>
      <c r="W656" s="47"/>
      <c r="X656" s="47"/>
      <c r="Y656" s="47"/>
      <c r="Z656" s="47"/>
    </row>
    <row r="657" spans="1:26" ht="22.5" customHeight="1">
      <c r="A657" s="47"/>
      <c r="B657" s="55"/>
      <c r="C657" s="55"/>
      <c r="D657" s="55"/>
      <c r="E657" s="55"/>
      <c r="F657" s="55"/>
      <c r="G657" s="47"/>
      <c r="H657" s="47"/>
      <c r="I657" s="47"/>
      <c r="J657" s="47"/>
      <c r="K657" s="47"/>
      <c r="L657" s="47"/>
      <c r="M657" s="47"/>
      <c r="N657" s="55"/>
      <c r="O657" s="55"/>
      <c r="P657" s="55"/>
      <c r="Q657" s="56"/>
      <c r="R657" s="56"/>
      <c r="S657" s="56"/>
      <c r="T657" s="47"/>
      <c r="U657" s="47"/>
      <c r="V657" s="47"/>
      <c r="W657" s="47"/>
      <c r="X657" s="47"/>
      <c r="Y657" s="47"/>
      <c r="Z657" s="47"/>
    </row>
    <row r="658" spans="1:26" ht="22.5" customHeight="1">
      <c r="A658" s="47"/>
      <c r="B658" s="55"/>
      <c r="C658" s="55"/>
      <c r="D658" s="55"/>
      <c r="E658" s="55"/>
      <c r="F658" s="55"/>
      <c r="G658" s="47"/>
      <c r="H658" s="47"/>
      <c r="I658" s="47"/>
      <c r="J658" s="47"/>
      <c r="K658" s="47"/>
      <c r="L658" s="47"/>
      <c r="M658" s="47"/>
      <c r="N658" s="55"/>
      <c r="O658" s="55"/>
      <c r="P658" s="55"/>
      <c r="Q658" s="56"/>
      <c r="R658" s="56"/>
      <c r="S658" s="56"/>
      <c r="T658" s="47"/>
      <c r="U658" s="47"/>
      <c r="V658" s="47"/>
      <c r="W658" s="47"/>
      <c r="X658" s="47"/>
      <c r="Y658" s="47"/>
      <c r="Z658" s="47"/>
    </row>
    <row r="659" spans="1:26" ht="22.5" customHeight="1">
      <c r="A659" s="47"/>
      <c r="B659" s="55"/>
      <c r="C659" s="55"/>
      <c r="D659" s="55"/>
      <c r="E659" s="55"/>
      <c r="F659" s="55"/>
      <c r="G659" s="47"/>
      <c r="H659" s="47"/>
      <c r="I659" s="47"/>
      <c r="J659" s="47"/>
      <c r="K659" s="47"/>
      <c r="L659" s="47"/>
      <c r="M659" s="47"/>
      <c r="N659" s="55"/>
      <c r="O659" s="55"/>
      <c r="P659" s="55"/>
      <c r="Q659" s="56"/>
      <c r="R659" s="56"/>
      <c r="S659" s="56"/>
      <c r="T659" s="47"/>
      <c r="U659" s="47"/>
      <c r="V659" s="47"/>
      <c r="W659" s="47"/>
      <c r="X659" s="47"/>
      <c r="Y659" s="47"/>
      <c r="Z659" s="47"/>
    </row>
    <row r="660" spans="1:26" ht="22.5" customHeight="1">
      <c r="A660" s="47"/>
      <c r="B660" s="55"/>
      <c r="C660" s="55"/>
      <c r="D660" s="55"/>
      <c r="E660" s="55"/>
      <c r="F660" s="55"/>
      <c r="G660" s="47"/>
      <c r="H660" s="47"/>
      <c r="I660" s="47"/>
      <c r="J660" s="47"/>
      <c r="K660" s="47"/>
      <c r="L660" s="47"/>
      <c r="M660" s="47"/>
      <c r="N660" s="55"/>
      <c r="O660" s="55"/>
      <c r="P660" s="55"/>
      <c r="Q660" s="56"/>
      <c r="R660" s="56"/>
      <c r="S660" s="56"/>
      <c r="T660" s="47"/>
      <c r="U660" s="47"/>
      <c r="V660" s="47"/>
      <c r="W660" s="47"/>
      <c r="X660" s="47"/>
      <c r="Y660" s="47"/>
      <c r="Z660" s="47"/>
    </row>
    <row r="661" spans="1:26" ht="22.5" customHeight="1">
      <c r="A661" s="47"/>
      <c r="B661" s="55"/>
      <c r="C661" s="55"/>
      <c r="D661" s="55"/>
      <c r="E661" s="55"/>
      <c r="F661" s="55"/>
      <c r="G661" s="47"/>
      <c r="H661" s="47"/>
      <c r="I661" s="47"/>
      <c r="J661" s="47"/>
      <c r="K661" s="47"/>
      <c r="L661" s="47"/>
      <c r="M661" s="47"/>
      <c r="N661" s="55"/>
      <c r="O661" s="55"/>
      <c r="P661" s="55"/>
      <c r="Q661" s="56"/>
      <c r="R661" s="56"/>
      <c r="S661" s="56"/>
      <c r="T661" s="47"/>
      <c r="U661" s="47"/>
      <c r="V661" s="47"/>
      <c r="W661" s="47"/>
      <c r="X661" s="47"/>
      <c r="Y661" s="47"/>
      <c r="Z661" s="47"/>
    </row>
    <row r="662" spans="1:26" ht="22.5" customHeight="1">
      <c r="A662" s="47"/>
      <c r="B662" s="55"/>
      <c r="C662" s="55"/>
      <c r="D662" s="55"/>
      <c r="E662" s="55"/>
      <c r="F662" s="55"/>
      <c r="G662" s="47"/>
      <c r="H662" s="47"/>
      <c r="I662" s="47"/>
      <c r="J662" s="47"/>
      <c r="K662" s="47"/>
      <c r="L662" s="47"/>
      <c r="M662" s="47"/>
      <c r="N662" s="55"/>
      <c r="O662" s="55"/>
      <c r="P662" s="55"/>
      <c r="Q662" s="56"/>
      <c r="R662" s="56"/>
      <c r="S662" s="56"/>
      <c r="T662" s="47"/>
      <c r="U662" s="47"/>
      <c r="V662" s="47"/>
      <c r="W662" s="47"/>
      <c r="X662" s="47"/>
      <c r="Y662" s="47"/>
      <c r="Z662" s="47"/>
    </row>
    <row r="663" spans="1:26" ht="22.5" customHeight="1">
      <c r="A663" s="47"/>
      <c r="B663" s="55"/>
      <c r="C663" s="55"/>
      <c r="D663" s="55"/>
      <c r="E663" s="55"/>
      <c r="F663" s="55"/>
      <c r="G663" s="47"/>
      <c r="H663" s="47"/>
      <c r="I663" s="47"/>
      <c r="J663" s="47"/>
      <c r="K663" s="47"/>
      <c r="L663" s="47"/>
      <c r="M663" s="47"/>
      <c r="N663" s="55"/>
      <c r="O663" s="55"/>
      <c r="P663" s="55"/>
      <c r="Q663" s="56"/>
      <c r="R663" s="56"/>
      <c r="S663" s="56"/>
      <c r="T663" s="47"/>
      <c r="U663" s="47"/>
      <c r="V663" s="47"/>
      <c r="W663" s="47"/>
      <c r="X663" s="47"/>
      <c r="Y663" s="47"/>
      <c r="Z663" s="47"/>
    </row>
    <row r="664" spans="1:26" ht="22.5" customHeight="1">
      <c r="A664" s="47"/>
      <c r="B664" s="55"/>
      <c r="C664" s="55"/>
      <c r="D664" s="55"/>
      <c r="E664" s="55"/>
      <c r="F664" s="55"/>
      <c r="G664" s="47"/>
      <c r="H664" s="47"/>
      <c r="I664" s="47"/>
      <c r="J664" s="47"/>
      <c r="K664" s="47"/>
      <c r="L664" s="47"/>
      <c r="M664" s="47"/>
      <c r="N664" s="55"/>
      <c r="O664" s="55"/>
      <c r="P664" s="55"/>
      <c r="Q664" s="56"/>
      <c r="R664" s="56"/>
      <c r="S664" s="56"/>
      <c r="T664" s="47"/>
      <c r="U664" s="47"/>
      <c r="V664" s="47"/>
      <c r="W664" s="47"/>
      <c r="X664" s="47"/>
      <c r="Y664" s="47"/>
      <c r="Z664" s="47"/>
    </row>
    <row r="665" spans="1:26" ht="22.5" customHeight="1">
      <c r="A665" s="47"/>
      <c r="B665" s="55"/>
      <c r="C665" s="55"/>
      <c r="D665" s="55"/>
      <c r="E665" s="55"/>
      <c r="F665" s="55"/>
      <c r="G665" s="47"/>
      <c r="H665" s="47"/>
      <c r="I665" s="47"/>
      <c r="J665" s="47"/>
      <c r="K665" s="47"/>
      <c r="L665" s="47"/>
      <c r="M665" s="47"/>
      <c r="N665" s="55"/>
      <c r="O665" s="55"/>
      <c r="P665" s="55"/>
      <c r="Q665" s="56"/>
      <c r="R665" s="56"/>
      <c r="S665" s="56"/>
      <c r="T665" s="47"/>
      <c r="U665" s="47"/>
      <c r="V665" s="47"/>
      <c r="W665" s="47"/>
      <c r="X665" s="47"/>
      <c r="Y665" s="47"/>
      <c r="Z665" s="47"/>
    </row>
    <row r="666" spans="1:26" ht="22.5" customHeight="1">
      <c r="A666" s="47"/>
      <c r="B666" s="55"/>
      <c r="C666" s="55"/>
      <c r="D666" s="55"/>
      <c r="E666" s="55"/>
      <c r="F666" s="55"/>
      <c r="G666" s="47"/>
      <c r="H666" s="47"/>
      <c r="I666" s="47"/>
      <c r="J666" s="47"/>
      <c r="K666" s="47"/>
      <c r="L666" s="47"/>
      <c r="M666" s="47"/>
      <c r="N666" s="55"/>
      <c r="O666" s="55"/>
      <c r="P666" s="55"/>
      <c r="Q666" s="56"/>
      <c r="R666" s="56"/>
      <c r="S666" s="56"/>
      <c r="T666" s="47"/>
      <c r="U666" s="47"/>
      <c r="V666" s="47"/>
      <c r="W666" s="47"/>
      <c r="X666" s="47"/>
      <c r="Y666" s="47"/>
      <c r="Z666" s="47"/>
    </row>
    <row r="667" spans="1:26" ht="22.5" customHeight="1">
      <c r="A667" s="47"/>
      <c r="B667" s="55"/>
      <c r="C667" s="55"/>
      <c r="D667" s="55"/>
      <c r="E667" s="55"/>
      <c r="F667" s="55"/>
      <c r="G667" s="47"/>
      <c r="H667" s="47"/>
      <c r="I667" s="47"/>
      <c r="J667" s="47"/>
      <c r="K667" s="47"/>
      <c r="L667" s="47"/>
      <c r="M667" s="47"/>
      <c r="N667" s="55"/>
      <c r="O667" s="55"/>
      <c r="P667" s="55"/>
      <c r="Q667" s="56"/>
      <c r="R667" s="56"/>
      <c r="S667" s="56"/>
      <c r="T667" s="47"/>
      <c r="U667" s="47"/>
      <c r="V667" s="47"/>
      <c r="W667" s="47"/>
      <c r="X667" s="47"/>
      <c r="Y667" s="47"/>
      <c r="Z667" s="47"/>
    </row>
    <row r="668" spans="1:26" ht="22.5" customHeight="1">
      <c r="A668" s="47"/>
      <c r="B668" s="55"/>
      <c r="C668" s="55"/>
      <c r="D668" s="55"/>
      <c r="E668" s="55"/>
      <c r="F668" s="55"/>
      <c r="G668" s="47"/>
      <c r="H668" s="47"/>
      <c r="I668" s="47"/>
      <c r="J668" s="47"/>
      <c r="K668" s="47"/>
      <c r="L668" s="47"/>
      <c r="M668" s="47"/>
      <c r="N668" s="55"/>
      <c r="O668" s="55"/>
      <c r="P668" s="55"/>
      <c r="Q668" s="56"/>
      <c r="R668" s="56"/>
      <c r="S668" s="56"/>
      <c r="T668" s="47"/>
      <c r="U668" s="47"/>
      <c r="V668" s="47"/>
      <c r="W668" s="47"/>
      <c r="X668" s="47"/>
      <c r="Y668" s="47"/>
      <c r="Z668" s="47"/>
    </row>
    <row r="669" spans="1:26" ht="22.5" customHeight="1">
      <c r="A669" s="47"/>
      <c r="B669" s="55"/>
      <c r="C669" s="55"/>
      <c r="D669" s="55"/>
      <c r="E669" s="55"/>
      <c r="F669" s="55"/>
      <c r="G669" s="47"/>
      <c r="H669" s="47"/>
      <c r="I669" s="47"/>
      <c r="J669" s="47"/>
      <c r="K669" s="47"/>
      <c r="L669" s="47"/>
      <c r="M669" s="47"/>
      <c r="N669" s="55"/>
      <c r="O669" s="55"/>
      <c r="P669" s="55"/>
      <c r="Q669" s="56"/>
      <c r="R669" s="56"/>
      <c r="S669" s="56"/>
      <c r="T669" s="47"/>
      <c r="U669" s="47"/>
      <c r="V669" s="47"/>
      <c r="W669" s="47"/>
      <c r="X669" s="47"/>
      <c r="Y669" s="47"/>
      <c r="Z669" s="47"/>
    </row>
    <row r="670" spans="1:26" ht="22.5" customHeight="1">
      <c r="A670" s="47"/>
      <c r="B670" s="55"/>
      <c r="C670" s="55"/>
      <c r="D670" s="55"/>
      <c r="E670" s="55"/>
      <c r="F670" s="55"/>
      <c r="G670" s="47"/>
      <c r="H670" s="47"/>
      <c r="I670" s="47"/>
      <c r="J670" s="47"/>
      <c r="K670" s="47"/>
      <c r="L670" s="47"/>
      <c r="M670" s="47"/>
      <c r="N670" s="55"/>
      <c r="O670" s="55"/>
      <c r="P670" s="55"/>
      <c r="Q670" s="56"/>
      <c r="R670" s="56"/>
      <c r="S670" s="56"/>
      <c r="T670" s="47"/>
      <c r="U670" s="47"/>
      <c r="V670" s="47"/>
      <c r="W670" s="47"/>
      <c r="X670" s="47"/>
      <c r="Y670" s="47"/>
      <c r="Z670" s="47"/>
    </row>
    <row r="671" spans="1:26" ht="22.5" customHeight="1">
      <c r="A671" s="47"/>
      <c r="B671" s="55"/>
      <c r="C671" s="55"/>
      <c r="D671" s="55"/>
      <c r="E671" s="55"/>
      <c r="F671" s="55"/>
      <c r="G671" s="47"/>
      <c r="H671" s="47"/>
      <c r="I671" s="47"/>
      <c r="J671" s="47"/>
      <c r="K671" s="47"/>
      <c r="L671" s="47"/>
      <c r="M671" s="47"/>
      <c r="N671" s="55"/>
      <c r="O671" s="55"/>
      <c r="P671" s="55"/>
      <c r="Q671" s="56"/>
      <c r="R671" s="56"/>
      <c r="S671" s="56"/>
      <c r="T671" s="47"/>
      <c r="U671" s="47"/>
      <c r="V671" s="47"/>
      <c r="W671" s="47"/>
      <c r="X671" s="47"/>
      <c r="Y671" s="47"/>
      <c r="Z671" s="47"/>
    </row>
    <row r="672" spans="1:26" ht="22.5" customHeight="1">
      <c r="A672" s="47"/>
      <c r="B672" s="55"/>
      <c r="C672" s="55"/>
      <c r="D672" s="55"/>
      <c r="E672" s="55"/>
      <c r="F672" s="55"/>
      <c r="G672" s="47"/>
      <c r="H672" s="47"/>
      <c r="I672" s="47"/>
      <c r="J672" s="47"/>
      <c r="K672" s="47"/>
      <c r="L672" s="47"/>
      <c r="M672" s="47"/>
      <c r="N672" s="55"/>
      <c r="O672" s="55"/>
      <c r="P672" s="55"/>
      <c r="Q672" s="56"/>
      <c r="R672" s="56"/>
      <c r="S672" s="56"/>
      <c r="T672" s="47"/>
      <c r="U672" s="47"/>
      <c r="V672" s="47"/>
      <c r="W672" s="47"/>
      <c r="X672" s="47"/>
      <c r="Y672" s="47"/>
      <c r="Z672" s="47"/>
    </row>
    <row r="673" spans="1:26" ht="22.5" customHeight="1">
      <c r="A673" s="47"/>
      <c r="B673" s="55"/>
      <c r="C673" s="55"/>
      <c r="D673" s="55"/>
      <c r="E673" s="55"/>
      <c r="F673" s="55"/>
      <c r="G673" s="47"/>
      <c r="H673" s="47"/>
      <c r="I673" s="47"/>
      <c r="J673" s="47"/>
      <c r="K673" s="47"/>
      <c r="L673" s="47"/>
      <c r="M673" s="47"/>
      <c r="N673" s="55"/>
      <c r="O673" s="55"/>
      <c r="P673" s="55"/>
      <c r="Q673" s="56"/>
      <c r="R673" s="56"/>
      <c r="S673" s="56"/>
      <c r="T673" s="47"/>
      <c r="U673" s="47"/>
      <c r="V673" s="47"/>
      <c r="W673" s="47"/>
      <c r="X673" s="47"/>
      <c r="Y673" s="47"/>
      <c r="Z673" s="47"/>
    </row>
    <row r="674" spans="1:26" ht="22.5" customHeight="1">
      <c r="A674" s="47"/>
      <c r="B674" s="55"/>
      <c r="C674" s="55"/>
      <c r="D674" s="55"/>
      <c r="E674" s="55"/>
      <c r="F674" s="55"/>
      <c r="G674" s="47"/>
      <c r="H674" s="47"/>
      <c r="I674" s="47"/>
      <c r="J674" s="47"/>
      <c r="K674" s="47"/>
      <c r="L674" s="47"/>
      <c r="M674" s="47"/>
      <c r="N674" s="55"/>
      <c r="O674" s="55"/>
      <c r="P674" s="55"/>
      <c r="Q674" s="56"/>
      <c r="R674" s="56"/>
      <c r="S674" s="56"/>
      <c r="T674" s="47"/>
      <c r="U674" s="47"/>
      <c r="V674" s="47"/>
      <c r="W674" s="47"/>
      <c r="X674" s="47"/>
      <c r="Y674" s="47"/>
      <c r="Z674" s="47"/>
    </row>
    <row r="675" spans="1:26" ht="22.5" customHeight="1">
      <c r="A675" s="47"/>
      <c r="B675" s="55"/>
      <c r="C675" s="55"/>
      <c r="D675" s="55"/>
      <c r="E675" s="55"/>
      <c r="F675" s="55"/>
      <c r="G675" s="47"/>
      <c r="H675" s="47"/>
      <c r="I675" s="47"/>
      <c r="J675" s="47"/>
      <c r="K675" s="47"/>
      <c r="L675" s="47"/>
      <c r="M675" s="47"/>
      <c r="N675" s="55"/>
      <c r="O675" s="55"/>
      <c r="P675" s="55"/>
      <c r="Q675" s="56"/>
      <c r="R675" s="56"/>
      <c r="S675" s="56"/>
      <c r="T675" s="47"/>
      <c r="U675" s="47"/>
      <c r="V675" s="47"/>
      <c r="W675" s="47"/>
      <c r="X675" s="47"/>
      <c r="Y675" s="47"/>
      <c r="Z675" s="47"/>
    </row>
    <row r="676" spans="1:26" ht="22.5" customHeight="1">
      <c r="A676" s="47"/>
      <c r="B676" s="55"/>
      <c r="C676" s="55"/>
      <c r="D676" s="55"/>
      <c r="E676" s="55"/>
      <c r="F676" s="55"/>
      <c r="G676" s="47"/>
      <c r="H676" s="47"/>
      <c r="I676" s="47"/>
      <c r="J676" s="47"/>
      <c r="K676" s="47"/>
      <c r="L676" s="47"/>
      <c r="M676" s="47"/>
      <c r="N676" s="55"/>
      <c r="O676" s="55"/>
      <c r="P676" s="55"/>
      <c r="Q676" s="56"/>
      <c r="R676" s="56"/>
      <c r="S676" s="56"/>
      <c r="T676" s="47"/>
      <c r="U676" s="47"/>
      <c r="V676" s="47"/>
      <c r="W676" s="47"/>
      <c r="X676" s="47"/>
      <c r="Y676" s="47"/>
      <c r="Z676" s="47"/>
    </row>
    <row r="677" spans="1:26" ht="22.5" customHeight="1">
      <c r="A677" s="47"/>
      <c r="B677" s="55"/>
      <c r="C677" s="55"/>
      <c r="D677" s="55"/>
      <c r="E677" s="55"/>
      <c r="F677" s="55"/>
      <c r="G677" s="47"/>
      <c r="H677" s="47"/>
      <c r="I677" s="47"/>
      <c r="J677" s="47"/>
      <c r="K677" s="47"/>
      <c r="L677" s="47"/>
      <c r="M677" s="47"/>
      <c r="N677" s="55"/>
      <c r="O677" s="55"/>
      <c r="P677" s="55"/>
      <c r="Q677" s="56"/>
      <c r="R677" s="56"/>
      <c r="S677" s="56"/>
      <c r="T677" s="47"/>
      <c r="U677" s="47"/>
      <c r="V677" s="47"/>
      <c r="W677" s="47"/>
      <c r="X677" s="47"/>
      <c r="Y677" s="47"/>
      <c r="Z677" s="47"/>
    </row>
    <row r="678" spans="1:26" ht="22.5" customHeight="1">
      <c r="A678" s="47"/>
      <c r="B678" s="55"/>
      <c r="C678" s="55"/>
      <c r="D678" s="55"/>
      <c r="E678" s="55"/>
      <c r="F678" s="55"/>
      <c r="G678" s="47"/>
      <c r="H678" s="47"/>
      <c r="I678" s="47"/>
      <c r="J678" s="47"/>
      <c r="K678" s="47"/>
      <c r="L678" s="47"/>
      <c r="M678" s="47"/>
      <c r="N678" s="55"/>
      <c r="O678" s="55"/>
      <c r="P678" s="55"/>
      <c r="Q678" s="56"/>
      <c r="R678" s="56"/>
      <c r="S678" s="56"/>
      <c r="T678" s="47"/>
      <c r="U678" s="47"/>
      <c r="V678" s="47"/>
      <c r="W678" s="47"/>
      <c r="X678" s="47"/>
      <c r="Y678" s="47"/>
      <c r="Z678" s="47"/>
    </row>
    <row r="679" spans="1:26" ht="22.5" customHeight="1">
      <c r="A679" s="47"/>
      <c r="B679" s="55"/>
      <c r="C679" s="55"/>
      <c r="D679" s="55"/>
      <c r="E679" s="55"/>
      <c r="F679" s="55"/>
      <c r="G679" s="47"/>
      <c r="H679" s="47"/>
      <c r="I679" s="47"/>
      <c r="J679" s="47"/>
      <c r="K679" s="47"/>
      <c r="L679" s="47"/>
      <c r="M679" s="47"/>
      <c r="N679" s="55"/>
      <c r="O679" s="55"/>
      <c r="P679" s="55"/>
      <c r="Q679" s="56"/>
      <c r="R679" s="56"/>
      <c r="S679" s="56"/>
      <c r="T679" s="47"/>
      <c r="U679" s="47"/>
      <c r="V679" s="47"/>
      <c r="W679" s="47"/>
      <c r="X679" s="47"/>
      <c r="Y679" s="47"/>
      <c r="Z679" s="47"/>
    </row>
    <row r="680" spans="1:26" ht="22.5" customHeight="1">
      <c r="A680" s="47"/>
      <c r="B680" s="55"/>
      <c r="C680" s="55"/>
      <c r="D680" s="55"/>
      <c r="E680" s="55"/>
      <c r="F680" s="55"/>
      <c r="G680" s="47"/>
      <c r="H680" s="47"/>
      <c r="I680" s="47"/>
      <c r="J680" s="47"/>
      <c r="K680" s="47"/>
      <c r="L680" s="47"/>
      <c r="M680" s="47"/>
      <c r="N680" s="55"/>
      <c r="O680" s="55"/>
      <c r="P680" s="55"/>
      <c r="Q680" s="56"/>
      <c r="R680" s="56"/>
      <c r="S680" s="56"/>
      <c r="T680" s="47"/>
      <c r="U680" s="47"/>
      <c r="V680" s="47"/>
      <c r="W680" s="47"/>
      <c r="X680" s="47"/>
      <c r="Y680" s="47"/>
      <c r="Z680" s="47"/>
    </row>
    <row r="681" spans="1:26" ht="22.5" customHeight="1">
      <c r="A681" s="47"/>
      <c r="B681" s="55"/>
      <c r="C681" s="55"/>
      <c r="D681" s="55"/>
      <c r="E681" s="55"/>
      <c r="F681" s="55"/>
      <c r="G681" s="47"/>
      <c r="H681" s="47"/>
      <c r="I681" s="47"/>
      <c r="J681" s="47"/>
      <c r="K681" s="47"/>
      <c r="L681" s="47"/>
      <c r="M681" s="47"/>
      <c r="N681" s="55"/>
      <c r="O681" s="55"/>
      <c r="P681" s="55"/>
      <c r="Q681" s="56"/>
      <c r="R681" s="56"/>
      <c r="S681" s="56"/>
      <c r="T681" s="47"/>
      <c r="U681" s="47"/>
      <c r="V681" s="47"/>
      <c r="W681" s="47"/>
      <c r="X681" s="47"/>
      <c r="Y681" s="47"/>
      <c r="Z681" s="47"/>
    </row>
    <row r="682" spans="1:26" ht="22.5" customHeight="1">
      <c r="A682" s="47"/>
      <c r="B682" s="55"/>
      <c r="C682" s="55"/>
      <c r="D682" s="55"/>
      <c r="E682" s="55"/>
      <c r="F682" s="55"/>
      <c r="G682" s="47"/>
      <c r="H682" s="47"/>
      <c r="I682" s="47"/>
      <c r="J682" s="47"/>
      <c r="K682" s="47"/>
      <c r="L682" s="47"/>
      <c r="M682" s="47"/>
      <c r="N682" s="55"/>
      <c r="O682" s="55"/>
      <c r="P682" s="55"/>
      <c r="Q682" s="56"/>
      <c r="R682" s="56"/>
      <c r="S682" s="56"/>
      <c r="T682" s="47"/>
      <c r="U682" s="47"/>
      <c r="V682" s="47"/>
      <c r="W682" s="47"/>
      <c r="X682" s="47"/>
      <c r="Y682" s="47"/>
      <c r="Z682" s="47"/>
    </row>
    <row r="683" spans="1:26" ht="22.5" customHeight="1">
      <c r="A683" s="47"/>
      <c r="B683" s="55"/>
      <c r="C683" s="55"/>
      <c r="D683" s="55"/>
      <c r="E683" s="55"/>
      <c r="F683" s="55"/>
      <c r="G683" s="47"/>
      <c r="H683" s="47"/>
      <c r="I683" s="47"/>
      <c r="J683" s="47"/>
      <c r="K683" s="47"/>
      <c r="L683" s="47"/>
      <c r="M683" s="47"/>
      <c r="N683" s="55"/>
      <c r="O683" s="55"/>
      <c r="P683" s="55"/>
      <c r="Q683" s="56"/>
      <c r="R683" s="56"/>
      <c r="S683" s="56"/>
      <c r="T683" s="47"/>
      <c r="U683" s="47"/>
      <c r="V683" s="47"/>
      <c r="W683" s="47"/>
      <c r="X683" s="47"/>
      <c r="Y683" s="47"/>
      <c r="Z683" s="47"/>
    </row>
    <row r="684" spans="1:26" ht="22.5" customHeight="1">
      <c r="A684" s="47"/>
      <c r="B684" s="55"/>
      <c r="C684" s="55"/>
      <c r="D684" s="55"/>
      <c r="E684" s="55"/>
      <c r="F684" s="55"/>
      <c r="G684" s="47"/>
      <c r="H684" s="47"/>
      <c r="I684" s="47"/>
      <c r="J684" s="47"/>
      <c r="K684" s="47"/>
      <c r="L684" s="47"/>
      <c r="M684" s="47"/>
      <c r="N684" s="55"/>
      <c r="O684" s="55"/>
      <c r="P684" s="55"/>
      <c r="Q684" s="56"/>
      <c r="R684" s="56"/>
      <c r="S684" s="56"/>
      <c r="T684" s="47"/>
      <c r="U684" s="47"/>
      <c r="V684" s="47"/>
      <c r="W684" s="47"/>
      <c r="X684" s="47"/>
      <c r="Y684" s="47"/>
      <c r="Z684" s="47"/>
    </row>
    <row r="685" spans="1:26" ht="22.5" customHeight="1">
      <c r="A685" s="47"/>
      <c r="B685" s="55"/>
      <c r="C685" s="55"/>
      <c r="D685" s="55"/>
      <c r="E685" s="55"/>
      <c r="F685" s="55"/>
      <c r="G685" s="47"/>
      <c r="H685" s="47"/>
      <c r="I685" s="47"/>
      <c r="J685" s="47"/>
      <c r="K685" s="47"/>
      <c r="L685" s="47"/>
      <c r="M685" s="47"/>
      <c r="N685" s="55"/>
      <c r="O685" s="55"/>
      <c r="P685" s="55"/>
      <c r="Q685" s="56"/>
      <c r="R685" s="56"/>
      <c r="S685" s="56"/>
      <c r="T685" s="47"/>
      <c r="U685" s="47"/>
      <c r="V685" s="47"/>
      <c r="W685" s="47"/>
      <c r="X685" s="47"/>
      <c r="Y685" s="47"/>
      <c r="Z685" s="47"/>
    </row>
    <row r="686" spans="1:26" ht="22.5" customHeight="1">
      <c r="A686" s="47"/>
      <c r="B686" s="55"/>
      <c r="C686" s="55"/>
      <c r="D686" s="55"/>
      <c r="E686" s="55"/>
      <c r="F686" s="55"/>
      <c r="G686" s="47"/>
      <c r="H686" s="47"/>
      <c r="I686" s="47"/>
      <c r="J686" s="47"/>
      <c r="K686" s="47"/>
      <c r="L686" s="47"/>
      <c r="M686" s="47"/>
      <c r="N686" s="55"/>
      <c r="O686" s="55"/>
      <c r="P686" s="55"/>
      <c r="Q686" s="56"/>
      <c r="R686" s="56"/>
      <c r="S686" s="56"/>
      <c r="T686" s="47"/>
      <c r="U686" s="47"/>
      <c r="V686" s="47"/>
      <c r="W686" s="47"/>
      <c r="X686" s="47"/>
      <c r="Y686" s="47"/>
      <c r="Z686" s="47"/>
    </row>
    <row r="687" spans="1:26" ht="22.5" customHeight="1">
      <c r="A687" s="47"/>
      <c r="B687" s="55"/>
      <c r="C687" s="55"/>
      <c r="D687" s="55"/>
      <c r="E687" s="55"/>
      <c r="F687" s="55"/>
      <c r="G687" s="47"/>
      <c r="H687" s="47"/>
      <c r="I687" s="47"/>
      <c r="J687" s="47"/>
      <c r="K687" s="47"/>
      <c r="L687" s="47"/>
      <c r="M687" s="47"/>
      <c r="N687" s="55"/>
      <c r="O687" s="55"/>
      <c r="P687" s="55"/>
      <c r="Q687" s="56"/>
      <c r="R687" s="56"/>
      <c r="S687" s="56"/>
      <c r="T687" s="47"/>
      <c r="U687" s="47"/>
      <c r="V687" s="47"/>
      <c r="W687" s="47"/>
      <c r="X687" s="47"/>
      <c r="Y687" s="47"/>
      <c r="Z687" s="47"/>
    </row>
    <row r="688" spans="1:26" ht="22.5" customHeight="1">
      <c r="A688" s="47"/>
      <c r="B688" s="55"/>
      <c r="C688" s="55"/>
      <c r="D688" s="55"/>
      <c r="E688" s="55"/>
      <c r="F688" s="55"/>
      <c r="G688" s="47"/>
      <c r="H688" s="47"/>
      <c r="I688" s="47"/>
      <c r="J688" s="47"/>
      <c r="K688" s="47"/>
      <c r="L688" s="47"/>
      <c r="M688" s="47"/>
      <c r="N688" s="55"/>
      <c r="O688" s="55"/>
      <c r="P688" s="55"/>
      <c r="Q688" s="56"/>
      <c r="R688" s="56"/>
      <c r="S688" s="56"/>
      <c r="T688" s="47"/>
      <c r="U688" s="47"/>
      <c r="V688" s="47"/>
      <c r="W688" s="47"/>
      <c r="X688" s="47"/>
      <c r="Y688" s="47"/>
      <c r="Z688" s="47"/>
    </row>
    <row r="689" spans="1:26" ht="22.5" customHeight="1">
      <c r="A689" s="47"/>
      <c r="B689" s="55"/>
      <c r="C689" s="55"/>
      <c r="D689" s="55"/>
      <c r="E689" s="55"/>
      <c r="F689" s="55"/>
      <c r="G689" s="47"/>
      <c r="H689" s="47"/>
      <c r="I689" s="47"/>
      <c r="J689" s="47"/>
      <c r="K689" s="47"/>
      <c r="L689" s="47"/>
      <c r="M689" s="47"/>
      <c r="N689" s="55"/>
      <c r="O689" s="55"/>
      <c r="P689" s="55"/>
      <c r="Q689" s="56"/>
      <c r="R689" s="56"/>
      <c r="S689" s="56"/>
      <c r="T689" s="47"/>
      <c r="U689" s="47"/>
      <c r="V689" s="47"/>
      <c r="W689" s="47"/>
      <c r="X689" s="47"/>
      <c r="Y689" s="47"/>
      <c r="Z689" s="47"/>
    </row>
    <row r="690" spans="1:26" ht="22.5" customHeight="1">
      <c r="A690" s="47"/>
      <c r="B690" s="55"/>
      <c r="C690" s="55"/>
      <c r="D690" s="55"/>
      <c r="E690" s="55"/>
      <c r="F690" s="55"/>
      <c r="G690" s="47"/>
      <c r="H690" s="47"/>
      <c r="I690" s="47"/>
      <c r="J690" s="47"/>
      <c r="K690" s="47"/>
      <c r="L690" s="47"/>
      <c r="M690" s="47"/>
      <c r="N690" s="55"/>
      <c r="O690" s="55"/>
      <c r="P690" s="55"/>
      <c r="Q690" s="56"/>
      <c r="R690" s="56"/>
      <c r="S690" s="56"/>
      <c r="T690" s="47"/>
      <c r="U690" s="47"/>
      <c r="V690" s="47"/>
      <c r="W690" s="47"/>
      <c r="X690" s="47"/>
      <c r="Y690" s="47"/>
      <c r="Z690" s="47"/>
    </row>
    <row r="691" spans="1:26" ht="22.5" customHeight="1">
      <c r="A691" s="47"/>
      <c r="B691" s="55"/>
      <c r="C691" s="55"/>
      <c r="D691" s="55"/>
      <c r="E691" s="55"/>
      <c r="F691" s="55"/>
      <c r="G691" s="47"/>
      <c r="H691" s="47"/>
      <c r="I691" s="47"/>
      <c r="J691" s="47"/>
      <c r="K691" s="47"/>
      <c r="L691" s="47"/>
      <c r="M691" s="47"/>
      <c r="N691" s="55"/>
      <c r="O691" s="55"/>
      <c r="P691" s="55"/>
      <c r="Q691" s="56"/>
      <c r="R691" s="56"/>
      <c r="S691" s="56"/>
      <c r="T691" s="47"/>
      <c r="U691" s="47"/>
      <c r="V691" s="47"/>
      <c r="W691" s="47"/>
      <c r="X691" s="47"/>
      <c r="Y691" s="47"/>
      <c r="Z691" s="47"/>
    </row>
    <row r="692" spans="1:26" ht="22.5" customHeight="1">
      <c r="A692" s="47"/>
      <c r="B692" s="55"/>
      <c r="C692" s="55"/>
      <c r="D692" s="55"/>
      <c r="E692" s="55"/>
      <c r="F692" s="55"/>
      <c r="G692" s="47"/>
      <c r="H692" s="47"/>
      <c r="I692" s="47"/>
      <c r="J692" s="47"/>
      <c r="K692" s="47"/>
      <c r="L692" s="47"/>
      <c r="M692" s="47"/>
      <c r="N692" s="55"/>
      <c r="O692" s="55"/>
      <c r="P692" s="55"/>
      <c r="Q692" s="56"/>
      <c r="R692" s="56"/>
      <c r="S692" s="56"/>
      <c r="T692" s="47"/>
      <c r="U692" s="47"/>
      <c r="V692" s="47"/>
      <c r="W692" s="47"/>
      <c r="X692" s="47"/>
      <c r="Y692" s="47"/>
      <c r="Z692" s="47"/>
    </row>
    <row r="693" spans="1:26" ht="22.5" customHeight="1">
      <c r="A693" s="47"/>
      <c r="B693" s="55"/>
      <c r="C693" s="55"/>
      <c r="D693" s="55"/>
      <c r="E693" s="55"/>
      <c r="F693" s="55"/>
      <c r="G693" s="47"/>
      <c r="H693" s="47"/>
      <c r="I693" s="47"/>
      <c r="J693" s="47"/>
      <c r="K693" s="47"/>
      <c r="L693" s="47"/>
      <c r="M693" s="47"/>
      <c r="N693" s="55"/>
      <c r="O693" s="55"/>
      <c r="P693" s="55"/>
      <c r="Q693" s="56"/>
      <c r="R693" s="56"/>
      <c r="S693" s="56"/>
      <c r="T693" s="47"/>
      <c r="U693" s="47"/>
      <c r="V693" s="47"/>
      <c r="W693" s="47"/>
      <c r="X693" s="47"/>
      <c r="Y693" s="47"/>
      <c r="Z693" s="47"/>
    </row>
    <row r="694" spans="1:26" ht="22.5" customHeight="1">
      <c r="A694" s="47"/>
      <c r="B694" s="55"/>
      <c r="C694" s="55"/>
      <c r="D694" s="55"/>
      <c r="E694" s="55"/>
      <c r="F694" s="55"/>
      <c r="G694" s="47"/>
      <c r="H694" s="47"/>
      <c r="I694" s="47"/>
      <c r="J694" s="47"/>
      <c r="K694" s="47"/>
      <c r="L694" s="47"/>
      <c r="M694" s="47"/>
      <c r="N694" s="55"/>
      <c r="O694" s="55"/>
      <c r="P694" s="55"/>
      <c r="Q694" s="56"/>
      <c r="R694" s="56"/>
      <c r="S694" s="56"/>
      <c r="T694" s="47"/>
      <c r="U694" s="47"/>
      <c r="V694" s="47"/>
      <c r="W694" s="47"/>
      <c r="X694" s="47"/>
      <c r="Y694" s="47"/>
      <c r="Z694" s="47"/>
    </row>
    <row r="695" spans="1:26" ht="22.5" customHeight="1">
      <c r="A695" s="47"/>
      <c r="B695" s="55"/>
      <c r="C695" s="55"/>
      <c r="D695" s="55"/>
      <c r="E695" s="55"/>
      <c r="F695" s="55"/>
      <c r="G695" s="47"/>
      <c r="H695" s="47"/>
      <c r="I695" s="47"/>
      <c r="J695" s="47"/>
      <c r="K695" s="47"/>
      <c r="L695" s="47"/>
      <c r="M695" s="47"/>
      <c r="N695" s="55"/>
      <c r="O695" s="55"/>
      <c r="P695" s="55"/>
      <c r="Q695" s="56"/>
      <c r="R695" s="56"/>
      <c r="S695" s="56"/>
      <c r="T695" s="47"/>
      <c r="U695" s="47"/>
      <c r="V695" s="47"/>
      <c r="W695" s="47"/>
      <c r="X695" s="47"/>
      <c r="Y695" s="47"/>
      <c r="Z695" s="47"/>
    </row>
    <row r="696" spans="1:26" ht="22.5" customHeight="1">
      <c r="A696" s="47"/>
      <c r="B696" s="55"/>
      <c r="C696" s="55"/>
      <c r="D696" s="55"/>
      <c r="E696" s="55"/>
      <c r="F696" s="55"/>
      <c r="G696" s="47"/>
      <c r="H696" s="47"/>
      <c r="I696" s="47"/>
      <c r="J696" s="47"/>
      <c r="K696" s="47"/>
      <c r="L696" s="47"/>
      <c r="M696" s="47"/>
      <c r="N696" s="55"/>
      <c r="O696" s="55"/>
      <c r="P696" s="55"/>
      <c r="Q696" s="56"/>
      <c r="R696" s="56"/>
      <c r="S696" s="56"/>
      <c r="T696" s="47"/>
      <c r="U696" s="47"/>
      <c r="V696" s="47"/>
      <c r="W696" s="47"/>
      <c r="X696" s="47"/>
      <c r="Y696" s="47"/>
      <c r="Z696" s="47"/>
    </row>
    <row r="697" spans="1:26" ht="22.5" customHeight="1">
      <c r="A697" s="47"/>
      <c r="B697" s="55"/>
      <c r="C697" s="55"/>
      <c r="D697" s="55"/>
      <c r="E697" s="55"/>
      <c r="F697" s="55"/>
      <c r="G697" s="47"/>
      <c r="H697" s="47"/>
      <c r="I697" s="47"/>
      <c r="J697" s="47"/>
      <c r="K697" s="47"/>
      <c r="L697" s="47"/>
      <c r="M697" s="47"/>
      <c r="N697" s="55"/>
      <c r="O697" s="55"/>
      <c r="P697" s="55"/>
      <c r="Q697" s="56"/>
      <c r="R697" s="56"/>
      <c r="S697" s="56"/>
      <c r="T697" s="47"/>
      <c r="U697" s="47"/>
      <c r="V697" s="47"/>
      <c r="W697" s="47"/>
      <c r="X697" s="47"/>
      <c r="Y697" s="47"/>
      <c r="Z697" s="47"/>
    </row>
    <row r="698" spans="1:26" ht="22.5" customHeight="1">
      <c r="A698" s="47"/>
      <c r="B698" s="55"/>
      <c r="C698" s="55"/>
      <c r="D698" s="55"/>
      <c r="E698" s="55"/>
      <c r="F698" s="55"/>
      <c r="G698" s="47"/>
      <c r="H698" s="47"/>
      <c r="I698" s="47"/>
      <c r="J698" s="47"/>
      <c r="K698" s="47"/>
      <c r="L698" s="47"/>
      <c r="M698" s="47"/>
      <c r="N698" s="55"/>
      <c r="O698" s="55"/>
      <c r="P698" s="55"/>
      <c r="Q698" s="56"/>
      <c r="R698" s="56"/>
      <c r="S698" s="56"/>
      <c r="T698" s="47"/>
      <c r="U698" s="47"/>
      <c r="V698" s="47"/>
      <c r="W698" s="47"/>
      <c r="X698" s="47"/>
      <c r="Y698" s="47"/>
      <c r="Z698" s="47"/>
    </row>
    <row r="699" spans="1:26" ht="22.5" customHeight="1">
      <c r="A699" s="47"/>
      <c r="B699" s="55"/>
      <c r="C699" s="55"/>
      <c r="D699" s="55"/>
      <c r="E699" s="55"/>
      <c r="F699" s="55"/>
      <c r="G699" s="47"/>
      <c r="H699" s="47"/>
      <c r="I699" s="47"/>
      <c r="J699" s="47"/>
      <c r="K699" s="47"/>
      <c r="L699" s="47"/>
      <c r="M699" s="47"/>
      <c r="N699" s="55"/>
      <c r="O699" s="55"/>
      <c r="P699" s="55"/>
      <c r="Q699" s="56"/>
      <c r="R699" s="56"/>
      <c r="S699" s="56"/>
      <c r="T699" s="47"/>
      <c r="U699" s="47"/>
      <c r="V699" s="47"/>
      <c r="W699" s="47"/>
      <c r="X699" s="47"/>
      <c r="Y699" s="47"/>
      <c r="Z699" s="47"/>
    </row>
    <row r="700" spans="1:26" ht="22.5" customHeight="1">
      <c r="A700" s="47"/>
      <c r="B700" s="55"/>
      <c r="C700" s="55"/>
      <c r="D700" s="55"/>
      <c r="E700" s="55"/>
      <c r="F700" s="55"/>
      <c r="G700" s="47"/>
      <c r="H700" s="47"/>
      <c r="I700" s="47"/>
      <c r="J700" s="47"/>
      <c r="K700" s="47"/>
      <c r="L700" s="47"/>
      <c r="M700" s="47"/>
      <c r="N700" s="55"/>
      <c r="O700" s="55"/>
      <c r="P700" s="55"/>
      <c r="Q700" s="56"/>
      <c r="R700" s="56"/>
      <c r="S700" s="56"/>
      <c r="T700" s="47"/>
      <c r="U700" s="47"/>
      <c r="V700" s="47"/>
      <c r="W700" s="47"/>
      <c r="X700" s="47"/>
      <c r="Y700" s="47"/>
      <c r="Z700" s="47"/>
    </row>
    <row r="701" spans="1:26" ht="22.5" customHeight="1">
      <c r="A701" s="47"/>
      <c r="B701" s="55"/>
      <c r="C701" s="55"/>
      <c r="D701" s="55"/>
      <c r="E701" s="55"/>
      <c r="F701" s="55"/>
      <c r="G701" s="47"/>
      <c r="H701" s="47"/>
      <c r="I701" s="47"/>
      <c r="J701" s="47"/>
      <c r="K701" s="47"/>
      <c r="L701" s="47"/>
      <c r="M701" s="47"/>
      <c r="N701" s="55"/>
      <c r="O701" s="55"/>
      <c r="P701" s="55"/>
      <c r="Q701" s="56"/>
      <c r="R701" s="56"/>
      <c r="S701" s="56"/>
      <c r="T701" s="47"/>
      <c r="U701" s="47"/>
      <c r="V701" s="47"/>
      <c r="W701" s="47"/>
      <c r="X701" s="47"/>
      <c r="Y701" s="47"/>
      <c r="Z701" s="47"/>
    </row>
    <row r="702" spans="1:26" ht="22.5" customHeight="1">
      <c r="A702" s="47"/>
      <c r="B702" s="55"/>
      <c r="C702" s="55"/>
      <c r="D702" s="55"/>
      <c r="E702" s="55"/>
      <c r="F702" s="55"/>
      <c r="G702" s="47"/>
      <c r="H702" s="47"/>
      <c r="I702" s="47"/>
      <c r="J702" s="47"/>
      <c r="K702" s="47"/>
      <c r="L702" s="47"/>
      <c r="M702" s="47"/>
      <c r="N702" s="55"/>
      <c r="O702" s="55"/>
      <c r="P702" s="55"/>
      <c r="Q702" s="56"/>
      <c r="R702" s="56"/>
      <c r="S702" s="56"/>
      <c r="T702" s="47"/>
      <c r="U702" s="47"/>
      <c r="V702" s="47"/>
      <c r="W702" s="47"/>
      <c r="X702" s="47"/>
      <c r="Y702" s="47"/>
      <c r="Z702" s="47"/>
    </row>
    <row r="703" spans="1:26" ht="22.5" customHeight="1">
      <c r="A703" s="47"/>
      <c r="B703" s="55"/>
      <c r="C703" s="55"/>
      <c r="D703" s="55"/>
      <c r="E703" s="55"/>
      <c r="F703" s="55"/>
      <c r="G703" s="47"/>
      <c r="H703" s="47"/>
      <c r="I703" s="47"/>
      <c r="J703" s="47"/>
      <c r="K703" s="47"/>
      <c r="L703" s="47"/>
      <c r="M703" s="47"/>
      <c r="N703" s="55"/>
      <c r="O703" s="55"/>
      <c r="P703" s="55"/>
      <c r="Q703" s="56"/>
      <c r="R703" s="56"/>
      <c r="S703" s="56"/>
      <c r="T703" s="47"/>
      <c r="U703" s="47"/>
      <c r="V703" s="47"/>
      <c r="W703" s="47"/>
      <c r="X703" s="47"/>
      <c r="Y703" s="47"/>
      <c r="Z703" s="47"/>
    </row>
    <row r="704" spans="1:26" ht="22.5" customHeight="1">
      <c r="A704" s="47"/>
      <c r="B704" s="55"/>
      <c r="C704" s="55"/>
      <c r="D704" s="55"/>
      <c r="E704" s="55"/>
      <c r="F704" s="55"/>
      <c r="G704" s="47"/>
      <c r="H704" s="47"/>
      <c r="I704" s="47"/>
      <c r="J704" s="47"/>
      <c r="K704" s="47"/>
      <c r="L704" s="47"/>
      <c r="M704" s="47"/>
      <c r="N704" s="55"/>
      <c r="O704" s="55"/>
      <c r="P704" s="55"/>
      <c r="Q704" s="56"/>
      <c r="R704" s="56"/>
      <c r="S704" s="56"/>
      <c r="T704" s="47"/>
      <c r="U704" s="47"/>
      <c r="V704" s="47"/>
      <c r="W704" s="47"/>
      <c r="X704" s="47"/>
      <c r="Y704" s="47"/>
      <c r="Z704" s="47"/>
    </row>
    <row r="705" spans="1:26" ht="22.5" customHeight="1">
      <c r="A705" s="47"/>
      <c r="B705" s="55"/>
      <c r="C705" s="55"/>
      <c r="D705" s="55"/>
      <c r="E705" s="55"/>
      <c r="F705" s="55"/>
      <c r="G705" s="47"/>
      <c r="H705" s="47"/>
      <c r="I705" s="47"/>
      <c r="J705" s="47"/>
      <c r="K705" s="47"/>
      <c r="L705" s="47"/>
      <c r="M705" s="47"/>
      <c r="N705" s="55"/>
      <c r="O705" s="55"/>
      <c r="P705" s="55"/>
      <c r="Q705" s="56"/>
      <c r="R705" s="56"/>
      <c r="S705" s="56"/>
      <c r="T705" s="47"/>
      <c r="U705" s="47"/>
      <c r="V705" s="47"/>
      <c r="W705" s="47"/>
      <c r="X705" s="47"/>
      <c r="Y705" s="47"/>
      <c r="Z705" s="47"/>
    </row>
    <row r="706" spans="1:26" ht="22.5" customHeight="1">
      <c r="A706" s="47"/>
      <c r="B706" s="55"/>
      <c r="C706" s="55"/>
      <c r="D706" s="55"/>
      <c r="E706" s="55"/>
      <c r="F706" s="55"/>
      <c r="G706" s="47"/>
      <c r="H706" s="47"/>
      <c r="I706" s="47"/>
      <c r="J706" s="47"/>
      <c r="K706" s="47"/>
      <c r="L706" s="47"/>
      <c r="M706" s="47"/>
      <c r="N706" s="55"/>
      <c r="O706" s="55"/>
      <c r="P706" s="55"/>
      <c r="Q706" s="56"/>
      <c r="R706" s="56"/>
      <c r="S706" s="56"/>
      <c r="T706" s="47"/>
      <c r="U706" s="47"/>
      <c r="V706" s="47"/>
      <c r="W706" s="47"/>
      <c r="X706" s="47"/>
      <c r="Y706" s="47"/>
      <c r="Z706" s="47"/>
    </row>
    <row r="707" spans="1:26" ht="22.5" customHeight="1">
      <c r="A707" s="47"/>
      <c r="B707" s="55"/>
      <c r="C707" s="55"/>
      <c r="D707" s="55"/>
      <c r="E707" s="55"/>
      <c r="F707" s="55"/>
      <c r="G707" s="47"/>
      <c r="H707" s="47"/>
      <c r="I707" s="47"/>
      <c r="J707" s="47"/>
      <c r="K707" s="47"/>
      <c r="L707" s="47"/>
      <c r="M707" s="47"/>
      <c r="N707" s="55"/>
      <c r="O707" s="55"/>
      <c r="P707" s="55"/>
      <c r="Q707" s="56"/>
      <c r="R707" s="56"/>
      <c r="S707" s="56"/>
      <c r="T707" s="47"/>
      <c r="U707" s="47"/>
      <c r="V707" s="47"/>
      <c r="W707" s="47"/>
      <c r="X707" s="47"/>
      <c r="Y707" s="47"/>
      <c r="Z707" s="47"/>
    </row>
    <row r="708" spans="1:26" ht="22.5" customHeight="1">
      <c r="A708" s="47"/>
      <c r="B708" s="55"/>
      <c r="C708" s="55"/>
      <c r="D708" s="55"/>
      <c r="E708" s="55"/>
      <c r="F708" s="55"/>
      <c r="G708" s="47"/>
      <c r="H708" s="47"/>
      <c r="I708" s="47"/>
      <c r="J708" s="47"/>
      <c r="K708" s="47"/>
      <c r="L708" s="47"/>
      <c r="M708" s="47"/>
      <c r="N708" s="55"/>
      <c r="O708" s="55"/>
      <c r="P708" s="55"/>
      <c r="Q708" s="56"/>
      <c r="R708" s="56"/>
      <c r="S708" s="56"/>
      <c r="T708" s="47"/>
      <c r="U708" s="47"/>
      <c r="V708" s="47"/>
      <c r="W708" s="47"/>
      <c r="X708" s="47"/>
      <c r="Y708" s="47"/>
      <c r="Z708" s="47"/>
    </row>
    <row r="709" spans="1:26" ht="22.5" customHeight="1">
      <c r="A709" s="47"/>
      <c r="B709" s="55"/>
      <c r="C709" s="55"/>
      <c r="D709" s="55"/>
      <c r="E709" s="55"/>
      <c r="F709" s="55"/>
      <c r="G709" s="47"/>
      <c r="H709" s="47"/>
      <c r="I709" s="47"/>
      <c r="J709" s="47"/>
      <c r="K709" s="47"/>
      <c r="L709" s="47"/>
      <c r="M709" s="47"/>
      <c r="N709" s="55"/>
      <c r="O709" s="55"/>
      <c r="P709" s="55"/>
      <c r="Q709" s="56"/>
      <c r="R709" s="56"/>
      <c r="S709" s="56"/>
      <c r="T709" s="47"/>
      <c r="U709" s="47"/>
      <c r="V709" s="47"/>
      <c r="W709" s="47"/>
      <c r="X709" s="47"/>
      <c r="Y709" s="47"/>
      <c r="Z709" s="47"/>
    </row>
    <row r="710" spans="1:26" ht="22.5" customHeight="1">
      <c r="A710" s="47"/>
      <c r="B710" s="55"/>
      <c r="C710" s="55"/>
      <c r="D710" s="55"/>
      <c r="E710" s="55"/>
      <c r="F710" s="55"/>
      <c r="G710" s="47"/>
      <c r="H710" s="47"/>
      <c r="I710" s="47"/>
      <c r="J710" s="47"/>
      <c r="K710" s="47"/>
      <c r="L710" s="47"/>
      <c r="M710" s="47"/>
      <c r="N710" s="55"/>
      <c r="O710" s="55"/>
      <c r="P710" s="55"/>
      <c r="Q710" s="56"/>
      <c r="R710" s="56"/>
      <c r="S710" s="56"/>
      <c r="T710" s="47"/>
      <c r="U710" s="47"/>
      <c r="V710" s="47"/>
      <c r="W710" s="47"/>
      <c r="X710" s="47"/>
      <c r="Y710" s="47"/>
      <c r="Z710" s="47"/>
    </row>
    <row r="711" spans="1:26" ht="22.5" customHeight="1">
      <c r="A711" s="47"/>
      <c r="B711" s="55"/>
      <c r="C711" s="55"/>
      <c r="D711" s="55"/>
      <c r="E711" s="55"/>
      <c r="F711" s="55"/>
      <c r="G711" s="47"/>
      <c r="H711" s="47"/>
      <c r="I711" s="47"/>
      <c r="J711" s="47"/>
      <c r="K711" s="47"/>
      <c r="L711" s="47"/>
      <c r="M711" s="47"/>
      <c r="N711" s="55"/>
      <c r="O711" s="55"/>
      <c r="P711" s="55"/>
      <c r="Q711" s="56"/>
      <c r="R711" s="56"/>
      <c r="S711" s="56"/>
      <c r="T711" s="47"/>
      <c r="U711" s="47"/>
      <c r="V711" s="47"/>
      <c r="W711" s="47"/>
      <c r="X711" s="47"/>
      <c r="Y711" s="47"/>
      <c r="Z711" s="47"/>
    </row>
    <row r="712" spans="1:26" ht="22.5" customHeight="1">
      <c r="A712" s="47"/>
      <c r="B712" s="55"/>
      <c r="C712" s="55"/>
      <c r="D712" s="55"/>
      <c r="E712" s="55"/>
      <c r="F712" s="55"/>
      <c r="G712" s="47"/>
      <c r="H712" s="47"/>
      <c r="I712" s="47"/>
      <c r="J712" s="47"/>
      <c r="K712" s="47"/>
      <c r="L712" s="47"/>
      <c r="M712" s="47"/>
      <c r="N712" s="55"/>
      <c r="O712" s="55"/>
      <c r="P712" s="55"/>
      <c r="Q712" s="56"/>
      <c r="R712" s="56"/>
      <c r="S712" s="56"/>
      <c r="T712" s="47"/>
      <c r="U712" s="47"/>
      <c r="V712" s="47"/>
      <c r="W712" s="47"/>
      <c r="X712" s="47"/>
      <c r="Y712" s="47"/>
      <c r="Z712" s="47"/>
    </row>
    <row r="713" spans="1:26" ht="22.5" customHeight="1">
      <c r="A713" s="47"/>
      <c r="B713" s="55"/>
      <c r="C713" s="55"/>
      <c r="D713" s="55"/>
      <c r="E713" s="55"/>
      <c r="F713" s="55"/>
      <c r="G713" s="47"/>
      <c r="H713" s="47"/>
      <c r="I713" s="47"/>
      <c r="J713" s="47"/>
      <c r="K713" s="47"/>
      <c r="L713" s="47"/>
      <c r="M713" s="47"/>
      <c r="N713" s="55"/>
      <c r="O713" s="55"/>
      <c r="P713" s="55"/>
      <c r="Q713" s="56"/>
      <c r="R713" s="56"/>
      <c r="S713" s="56"/>
      <c r="T713" s="47"/>
      <c r="U713" s="47"/>
      <c r="V713" s="47"/>
      <c r="W713" s="47"/>
      <c r="X713" s="47"/>
      <c r="Y713" s="47"/>
      <c r="Z713" s="47"/>
    </row>
    <row r="714" spans="1:26" ht="22.5" customHeight="1">
      <c r="A714" s="47"/>
      <c r="B714" s="55"/>
      <c r="C714" s="55"/>
      <c r="D714" s="55"/>
      <c r="E714" s="55"/>
      <c r="F714" s="55"/>
      <c r="G714" s="47"/>
      <c r="H714" s="47"/>
      <c r="I714" s="47"/>
      <c r="J714" s="47"/>
      <c r="K714" s="47"/>
      <c r="L714" s="47"/>
      <c r="M714" s="47"/>
      <c r="N714" s="55"/>
      <c r="O714" s="55"/>
      <c r="P714" s="55"/>
      <c r="Q714" s="56"/>
      <c r="R714" s="56"/>
      <c r="S714" s="56"/>
      <c r="T714" s="47"/>
      <c r="U714" s="47"/>
      <c r="V714" s="47"/>
      <c r="W714" s="47"/>
      <c r="X714" s="47"/>
      <c r="Y714" s="47"/>
      <c r="Z714" s="47"/>
    </row>
    <row r="715" spans="1:26" ht="22.5" customHeight="1">
      <c r="A715" s="47"/>
      <c r="B715" s="55"/>
      <c r="C715" s="55"/>
      <c r="D715" s="55"/>
      <c r="E715" s="55"/>
      <c r="F715" s="55"/>
      <c r="G715" s="47"/>
      <c r="H715" s="47"/>
      <c r="I715" s="47"/>
      <c r="J715" s="47"/>
      <c r="K715" s="47"/>
      <c r="L715" s="47"/>
      <c r="M715" s="47"/>
      <c r="N715" s="55"/>
      <c r="O715" s="55"/>
      <c r="P715" s="55"/>
      <c r="Q715" s="56"/>
      <c r="R715" s="56"/>
      <c r="S715" s="56"/>
      <c r="T715" s="47"/>
      <c r="U715" s="47"/>
      <c r="V715" s="47"/>
      <c r="W715" s="47"/>
      <c r="X715" s="47"/>
      <c r="Y715" s="47"/>
      <c r="Z715" s="47"/>
    </row>
    <row r="716" spans="1:26" ht="22.5" customHeight="1">
      <c r="A716" s="47"/>
      <c r="B716" s="55"/>
      <c r="C716" s="55"/>
      <c r="D716" s="55"/>
      <c r="E716" s="55"/>
      <c r="F716" s="55"/>
      <c r="G716" s="47"/>
      <c r="H716" s="47"/>
      <c r="I716" s="47"/>
      <c r="J716" s="47"/>
      <c r="K716" s="47"/>
      <c r="L716" s="47"/>
      <c r="M716" s="47"/>
      <c r="N716" s="55"/>
      <c r="O716" s="55"/>
      <c r="P716" s="55"/>
      <c r="Q716" s="56"/>
      <c r="R716" s="56"/>
      <c r="S716" s="56"/>
      <c r="T716" s="47"/>
      <c r="U716" s="47"/>
      <c r="V716" s="47"/>
      <c r="W716" s="47"/>
      <c r="X716" s="47"/>
      <c r="Y716" s="47"/>
      <c r="Z716" s="47"/>
    </row>
    <row r="717" spans="1:26" ht="22.5" customHeight="1">
      <c r="A717" s="47"/>
      <c r="B717" s="55"/>
      <c r="C717" s="55"/>
      <c r="D717" s="55"/>
      <c r="E717" s="55"/>
      <c r="F717" s="55"/>
      <c r="G717" s="47"/>
      <c r="H717" s="47"/>
      <c r="I717" s="47"/>
      <c r="J717" s="47"/>
      <c r="K717" s="47"/>
      <c r="L717" s="47"/>
      <c r="M717" s="47"/>
      <c r="N717" s="55"/>
      <c r="O717" s="55"/>
      <c r="P717" s="55"/>
      <c r="Q717" s="56"/>
      <c r="R717" s="56"/>
      <c r="S717" s="56"/>
      <c r="T717" s="47"/>
      <c r="U717" s="47"/>
      <c r="V717" s="47"/>
      <c r="W717" s="47"/>
      <c r="X717" s="47"/>
      <c r="Y717" s="47"/>
      <c r="Z717" s="47"/>
    </row>
    <row r="718" spans="1:26" ht="22.5" customHeight="1">
      <c r="A718" s="47"/>
      <c r="B718" s="55"/>
      <c r="C718" s="55"/>
      <c r="D718" s="55"/>
      <c r="E718" s="55"/>
      <c r="F718" s="55"/>
      <c r="G718" s="47"/>
      <c r="H718" s="47"/>
      <c r="I718" s="47"/>
      <c r="J718" s="47"/>
      <c r="K718" s="47"/>
      <c r="L718" s="47"/>
      <c r="M718" s="47"/>
      <c r="N718" s="55"/>
      <c r="O718" s="55"/>
      <c r="P718" s="55"/>
      <c r="Q718" s="56"/>
      <c r="R718" s="56"/>
      <c r="S718" s="56"/>
      <c r="T718" s="47"/>
      <c r="U718" s="47"/>
      <c r="V718" s="47"/>
      <c r="W718" s="47"/>
      <c r="X718" s="47"/>
      <c r="Y718" s="47"/>
      <c r="Z718" s="47"/>
    </row>
    <row r="719" spans="1:26" ht="22.5" customHeight="1">
      <c r="A719" s="47"/>
      <c r="B719" s="55"/>
      <c r="C719" s="55"/>
      <c r="D719" s="55"/>
      <c r="E719" s="55"/>
      <c r="F719" s="55"/>
      <c r="G719" s="47"/>
      <c r="H719" s="47"/>
      <c r="I719" s="47"/>
      <c r="J719" s="47"/>
      <c r="K719" s="47"/>
      <c r="L719" s="47"/>
      <c r="M719" s="47"/>
      <c r="N719" s="55"/>
      <c r="O719" s="55"/>
      <c r="P719" s="55"/>
      <c r="Q719" s="56"/>
      <c r="R719" s="56"/>
      <c r="S719" s="56"/>
      <c r="T719" s="47"/>
      <c r="U719" s="47"/>
      <c r="V719" s="47"/>
      <c r="W719" s="47"/>
      <c r="X719" s="47"/>
      <c r="Y719" s="47"/>
      <c r="Z719" s="47"/>
    </row>
    <row r="720" spans="1:26" ht="22.5" customHeight="1">
      <c r="A720" s="47"/>
      <c r="B720" s="55"/>
      <c r="C720" s="55"/>
      <c r="D720" s="55"/>
      <c r="E720" s="55"/>
      <c r="F720" s="55"/>
      <c r="G720" s="47"/>
      <c r="H720" s="47"/>
      <c r="I720" s="47"/>
      <c r="J720" s="47"/>
      <c r="K720" s="47"/>
      <c r="L720" s="47"/>
      <c r="M720" s="47"/>
      <c r="N720" s="55"/>
      <c r="O720" s="55"/>
      <c r="P720" s="55"/>
      <c r="Q720" s="56"/>
      <c r="R720" s="56"/>
      <c r="S720" s="56"/>
      <c r="T720" s="47"/>
      <c r="U720" s="47"/>
      <c r="V720" s="47"/>
      <c r="W720" s="47"/>
      <c r="X720" s="47"/>
      <c r="Y720" s="47"/>
      <c r="Z720" s="47"/>
    </row>
    <row r="721" spans="1:26" ht="22.5" customHeight="1">
      <c r="A721" s="47"/>
      <c r="B721" s="55"/>
      <c r="C721" s="55"/>
      <c r="D721" s="55"/>
      <c r="E721" s="55"/>
      <c r="F721" s="55"/>
      <c r="G721" s="47"/>
      <c r="H721" s="47"/>
      <c r="I721" s="47"/>
      <c r="J721" s="47"/>
      <c r="K721" s="47"/>
      <c r="L721" s="47"/>
      <c r="M721" s="47"/>
      <c r="N721" s="55"/>
      <c r="O721" s="55"/>
      <c r="P721" s="55"/>
      <c r="Q721" s="56"/>
      <c r="R721" s="56"/>
      <c r="S721" s="56"/>
      <c r="T721" s="47"/>
      <c r="U721" s="47"/>
      <c r="V721" s="47"/>
      <c r="W721" s="47"/>
      <c r="X721" s="47"/>
      <c r="Y721" s="47"/>
      <c r="Z721" s="47"/>
    </row>
    <row r="722" spans="1:26" ht="22.5" customHeight="1">
      <c r="A722" s="47"/>
      <c r="B722" s="55"/>
      <c r="C722" s="55"/>
      <c r="D722" s="55"/>
      <c r="E722" s="55"/>
      <c r="F722" s="55"/>
      <c r="G722" s="47"/>
      <c r="H722" s="47"/>
      <c r="I722" s="47"/>
      <c r="J722" s="47"/>
      <c r="K722" s="47"/>
      <c r="L722" s="47"/>
      <c r="M722" s="47"/>
      <c r="N722" s="55"/>
      <c r="O722" s="55"/>
      <c r="P722" s="55"/>
      <c r="Q722" s="56"/>
      <c r="R722" s="56"/>
      <c r="S722" s="56"/>
      <c r="T722" s="47"/>
      <c r="U722" s="47"/>
      <c r="V722" s="47"/>
      <c r="W722" s="47"/>
      <c r="X722" s="47"/>
      <c r="Y722" s="47"/>
      <c r="Z722" s="47"/>
    </row>
    <row r="723" spans="1:26" ht="22.5" customHeight="1">
      <c r="A723" s="47"/>
      <c r="B723" s="55"/>
      <c r="C723" s="55"/>
      <c r="D723" s="55"/>
      <c r="E723" s="55"/>
      <c r="F723" s="55"/>
      <c r="G723" s="47"/>
      <c r="H723" s="47"/>
      <c r="I723" s="47"/>
      <c r="J723" s="47"/>
      <c r="K723" s="47"/>
      <c r="L723" s="47"/>
      <c r="M723" s="47"/>
      <c r="N723" s="55"/>
      <c r="O723" s="55"/>
      <c r="P723" s="55"/>
      <c r="Q723" s="56"/>
      <c r="R723" s="56"/>
      <c r="S723" s="56"/>
      <c r="T723" s="47"/>
      <c r="U723" s="47"/>
      <c r="V723" s="47"/>
      <c r="W723" s="47"/>
      <c r="X723" s="47"/>
      <c r="Y723" s="47"/>
      <c r="Z723" s="47"/>
    </row>
    <row r="724" spans="1:26" ht="22.5" customHeight="1">
      <c r="A724" s="47"/>
      <c r="B724" s="55"/>
      <c r="C724" s="55"/>
      <c r="D724" s="55"/>
      <c r="E724" s="55"/>
      <c r="F724" s="55"/>
      <c r="G724" s="47"/>
      <c r="H724" s="47"/>
      <c r="I724" s="47"/>
      <c r="J724" s="47"/>
      <c r="K724" s="47"/>
      <c r="L724" s="47"/>
      <c r="M724" s="47"/>
      <c r="N724" s="55"/>
      <c r="O724" s="55"/>
      <c r="P724" s="55"/>
      <c r="Q724" s="56"/>
      <c r="R724" s="56"/>
      <c r="S724" s="56"/>
      <c r="T724" s="47"/>
      <c r="U724" s="47"/>
      <c r="V724" s="47"/>
      <c r="W724" s="47"/>
      <c r="X724" s="47"/>
      <c r="Y724" s="47"/>
      <c r="Z724" s="47"/>
    </row>
    <row r="725" spans="1:26" ht="22.5" customHeight="1">
      <c r="A725" s="47"/>
      <c r="B725" s="55"/>
      <c r="C725" s="55"/>
      <c r="D725" s="55"/>
      <c r="E725" s="55"/>
      <c r="F725" s="55"/>
      <c r="G725" s="47"/>
      <c r="H725" s="47"/>
      <c r="I725" s="47"/>
      <c r="J725" s="47"/>
      <c r="K725" s="47"/>
      <c r="L725" s="47"/>
      <c r="M725" s="47"/>
      <c r="N725" s="55"/>
      <c r="O725" s="55"/>
      <c r="P725" s="55"/>
      <c r="Q725" s="56"/>
      <c r="R725" s="56"/>
      <c r="S725" s="56"/>
      <c r="T725" s="47"/>
      <c r="U725" s="47"/>
      <c r="V725" s="47"/>
      <c r="W725" s="47"/>
      <c r="X725" s="47"/>
      <c r="Y725" s="47"/>
      <c r="Z725" s="47"/>
    </row>
    <row r="726" spans="1:26" ht="22.5" customHeight="1">
      <c r="A726" s="47"/>
      <c r="B726" s="55"/>
      <c r="C726" s="55"/>
      <c r="D726" s="55"/>
      <c r="E726" s="55"/>
      <c r="F726" s="55"/>
      <c r="G726" s="47"/>
      <c r="H726" s="47"/>
      <c r="I726" s="47"/>
      <c r="J726" s="47"/>
      <c r="K726" s="47"/>
      <c r="L726" s="47"/>
      <c r="M726" s="47"/>
      <c r="N726" s="55"/>
      <c r="O726" s="55"/>
      <c r="P726" s="55"/>
      <c r="Q726" s="56"/>
      <c r="R726" s="56"/>
      <c r="S726" s="56"/>
      <c r="T726" s="47"/>
      <c r="U726" s="47"/>
      <c r="V726" s="47"/>
      <c r="W726" s="47"/>
      <c r="X726" s="47"/>
      <c r="Y726" s="47"/>
      <c r="Z726" s="47"/>
    </row>
    <row r="727" spans="1:26" ht="22.5" customHeight="1">
      <c r="A727" s="47"/>
      <c r="B727" s="55"/>
      <c r="C727" s="55"/>
      <c r="D727" s="55"/>
      <c r="E727" s="55"/>
      <c r="F727" s="55"/>
      <c r="G727" s="47"/>
      <c r="H727" s="47"/>
      <c r="I727" s="47"/>
      <c r="J727" s="47"/>
      <c r="K727" s="47"/>
      <c r="L727" s="47"/>
      <c r="M727" s="47"/>
      <c r="N727" s="55"/>
      <c r="O727" s="55"/>
      <c r="P727" s="55"/>
      <c r="Q727" s="56"/>
      <c r="R727" s="56"/>
      <c r="S727" s="56"/>
      <c r="T727" s="47"/>
      <c r="U727" s="47"/>
      <c r="V727" s="47"/>
      <c r="W727" s="47"/>
      <c r="X727" s="47"/>
      <c r="Y727" s="47"/>
      <c r="Z727" s="47"/>
    </row>
    <row r="728" spans="1:26" ht="22.5" customHeight="1">
      <c r="A728" s="47"/>
      <c r="B728" s="55"/>
      <c r="C728" s="55"/>
      <c r="D728" s="55"/>
      <c r="E728" s="55"/>
      <c r="F728" s="55"/>
      <c r="G728" s="47"/>
      <c r="H728" s="47"/>
      <c r="I728" s="47"/>
      <c r="J728" s="47"/>
      <c r="K728" s="47"/>
      <c r="L728" s="47"/>
      <c r="M728" s="47"/>
      <c r="N728" s="55"/>
      <c r="O728" s="55"/>
      <c r="P728" s="55"/>
      <c r="Q728" s="56"/>
      <c r="R728" s="56"/>
      <c r="S728" s="56"/>
      <c r="T728" s="47"/>
      <c r="U728" s="47"/>
      <c r="V728" s="47"/>
      <c r="W728" s="47"/>
      <c r="X728" s="47"/>
      <c r="Y728" s="47"/>
      <c r="Z728" s="47"/>
    </row>
    <row r="729" spans="1:26" ht="22.5" customHeight="1">
      <c r="A729" s="47"/>
      <c r="B729" s="55"/>
      <c r="C729" s="55"/>
      <c r="D729" s="55"/>
      <c r="E729" s="55"/>
      <c r="F729" s="55"/>
      <c r="G729" s="47"/>
      <c r="H729" s="47"/>
      <c r="I729" s="47"/>
      <c r="J729" s="47"/>
      <c r="K729" s="47"/>
      <c r="L729" s="47"/>
      <c r="M729" s="47"/>
      <c r="N729" s="55"/>
      <c r="O729" s="55"/>
      <c r="P729" s="55"/>
      <c r="Q729" s="56"/>
      <c r="R729" s="56"/>
      <c r="S729" s="56"/>
      <c r="T729" s="47"/>
      <c r="U729" s="47"/>
      <c r="V729" s="47"/>
      <c r="W729" s="47"/>
      <c r="X729" s="47"/>
      <c r="Y729" s="47"/>
      <c r="Z729" s="47"/>
    </row>
    <row r="730" spans="1:26" ht="22.5" customHeight="1">
      <c r="A730" s="47"/>
      <c r="B730" s="55"/>
      <c r="C730" s="55"/>
      <c r="D730" s="55"/>
      <c r="E730" s="55"/>
      <c r="F730" s="55"/>
      <c r="G730" s="47"/>
      <c r="H730" s="47"/>
      <c r="I730" s="47"/>
      <c r="J730" s="47"/>
      <c r="K730" s="47"/>
      <c r="L730" s="47"/>
      <c r="M730" s="47"/>
      <c r="N730" s="55"/>
      <c r="O730" s="55"/>
      <c r="P730" s="55"/>
      <c r="Q730" s="56"/>
      <c r="R730" s="56"/>
      <c r="S730" s="56"/>
      <c r="T730" s="47"/>
      <c r="U730" s="47"/>
      <c r="V730" s="47"/>
      <c r="W730" s="47"/>
      <c r="X730" s="47"/>
      <c r="Y730" s="47"/>
      <c r="Z730" s="47"/>
    </row>
    <row r="731" spans="1:26" ht="22.5" customHeight="1">
      <c r="A731" s="47"/>
      <c r="B731" s="55"/>
      <c r="C731" s="55"/>
      <c r="D731" s="55"/>
      <c r="E731" s="55"/>
      <c r="F731" s="55"/>
      <c r="G731" s="47"/>
      <c r="H731" s="47"/>
      <c r="I731" s="47"/>
      <c r="J731" s="47"/>
      <c r="K731" s="47"/>
      <c r="L731" s="47"/>
      <c r="M731" s="47"/>
      <c r="N731" s="55"/>
      <c r="O731" s="55"/>
      <c r="P731" s="55"/>
      <c r="Q731" s="56"/>
      <c r="R731" s="56"/>
      <c r="S731" s="56"/>
      <c r="T731" s="47"/>
      <c r="U731" s="47"/>
      <c r="V731" s="47"/>
      <c r="W731" s="47"/>
      <c r="X731" s="47"/>
      <c r="Y731" s="47"/>
      <c r="Z731" s="47"/>
    </row>
    <row r="732" spans="1:26" ht="22.5" customHeight="1">
      <c r="A732" s="47"/>
      <c r="B732" s="55"/>
      <c r="C732" s="55"/>
      <c r="D732" s="55"/>
      <c r="E732" s="55"/>
      <c r="F732" s="55"/>
      <c r="G732" s="47"/>
      <c r="H732" s="47"/>
      <c r="I732" s="47"/>
      <c r="J732" s="47"/>
      <c r="K732" s="47"/>
      <c r="L732" s="47"/>
      <c r="M732" s="47"/>
      <c r="N732" s="55"/>
      <c r="O732" s="55"/>
      <c r="P732" s="55"/>
      <c r="Q732" s="56"/>
      <c r="R732" s="56"/>
      <c r="S732" s="56"/>
      <c r="T732" s="47"/>
      <c r="U732" s="47"/>
      <c r="V732" s="47"/>
      <c r="W732" s="47"/>
      <c r="X732" s="47"/>
      <c r="Y732" s="47"/>
      <c r="Z732" s="47"/>
    </row>
    <row r="733" spans="1:26" ht="22.5" customHeight="1">
      <c r="A733" s="47"/>
      <c r="B733" s="55"/>
      <c r="C733" s="55"/>
      <c r="D733" s="55"/>
      <c r="E733" s="55"/>
      <c r="F733" s="55"/>
      <c r="G733" s="47"/>
      <c r="H733" s="47"/>
      <c r="I733" s="47"/>
      <c r="J733" s="47"/>
      <c r="K733" s="47"/>
      <c r="L733" s="47"/>
      <c r="M733" s="47"/>
      <c r="N733" s="55"/>
      <c r="O733" s="55"/>
      <c r="P733" s="55"/>
      <c r="Q733" s="56"/>
      <c r="R733" s="56"/>
      <c r="S733" s="56"/>
      <c r="T733" s="47"/>
      <c r="U733" s="47"/>
      <c r="V733" s="47"/>
      <c r="W733" s="47"/>
      <c r="X733" s="47"/>
      <c r="Y733" s="47"/>
      <c r="Z733" s="47"/>
    </row>
    <row r="734" spans="1:26" ht="22.5" customHeight="1">
      <c r="A734" s="47"/>
      <c r="B734" s="55"/>
      <c r="C734" s="55"/>
      <c r="D734" s="55"/>
      <c r="E734" s="55"/>
      <c r="F734" s="55"/>
      <c r="G734" s="47"/>
      <c r="H734" s="47"/>
      <c r="I734" s="47"/>
      <c r="J734" s="47"/>
      <c r="K734" s="47"/>
      <c r="L734" s="47"/>
      <c r="M734" s="47"/>
      <c r="N734" s="55"/>
      <c r="O734" s="55"/>
      <c r="P734" s="55"/>
      <c r="Q734" s="56"/>
      <c r="R734" s="56"/>
      <c r="S734" s="56"/>
      <c r="T734" s="47"/>
      <c r="U734" s="47"/>
      <c r="V734" s="47"/>
      <c r="W734" s="47"/>
      <c r="X734" s="47"/>
      <c r="Y734" s="47"/>
      <c r="Z734" s="47"/>
    </row>
    <row r="735" spans="1:26" ht="22.5" customHeight="1">
      <c r="A735" s="47"/>
      <c r="B735" s="55"/>
      <c r="C735" s="55"/>
      <c r="D735" s="55"/>
      <c r="E735" s="55"/>
      <c r="F735" s="55"/>
      <c r="G735" s="47"/>
      <c r="H735" s="47"/>
      <c r="I735" s="47"/>
      <c r="J735" s="47"/>
      <c r="K735" s="47"/>
      <c r="L735" s="47"/>
      <c r="M735" s="47"/>
      <c r="N735" s="55"/>
      <c r="O735" s="55"/>
      <c r="P735" s="55"/>
      <c r="Q735" s="56"/>
      <c r="R735" s="56"/>
      <c r="S735" s="56"/>
      <c r="T735" s="47"/>
      <c r="U735" s="47"/>
      <c r="V735" s="47"/>
      <c r="W735" s="47"/>
      <c r="X735" s="47"/>
      <c r="Y735" s="47"/>
      <c r="Z735" s="47"/>
    </row>
    <row r="736" spans="1:26" ht="22.5" customHeight="1">
      <c r="A736" s="47"/>
      <c r="B736" s="55"/>
      <c r="C736" s="55"/>
      <c r="D736" s="55"/>
      <c r="E736" s="55"/>
      <c r="F736" s="55"/>
      <c r="G736" s="47"/>
      <c r="H736" s="47"/>
      <c r="I736" s="47"/>
      <c r="J736" s="47"/>
      <c r="K736" s="47"/>
      <c r="L736" s="47"/>
      <c r="M736" s="47"/>
      <c r="N736" s="55"/>
      <c r="O736" s="55"/>
      <c r="P736" s="55"/>
      <c r="Q736" s="56"/>
      <c r="R736" s="56"/>
      <c r="S736" s="56"/>
      <c r="T736" s="47"/>
      <c r="U736" s="47"/>
      <c r="V736" s="47"/>
      <c r="W736" s="47"/>
      <c r="X736" s="47"/>
      <c r="Y736" s="47"/>
      <c r="Z736" s="47"/>
    </row>
    <row r="737" spans="1:26" ht="22.5" customHeight="1">
      <c r="A737" s="47"/>
      <c r="B737" s="55"/>
      <c r="C737" s="55"/>
      <c r="D737" s="55"/>
      <c r="E737" s="55"/>
      <c r="F737" s="55"/>
      <c r="G737" s="47"/>
      <c r="H737" s="47"/>
      <c r="I737" s="47"/>
      <c r="J737" s="47"/>
      <c r="K737" s="47"/>
      <c r="L737" s="47"/>
      <c r="M737" s="47"/>
      <c r="N737" s="55"/>
      <c r="O737" s="55"/>
      <c r="P737" s="55"/>
      <c r="Q737" s="56"/>
      <c r="R737" s="56"/>
      <c r="S737" s="56"/>
      <c r="T737" s="47"/>
      <c r="U737" s="47"/>
      <c r="V737" s="47"/>
      <c r="W737" s="47"/>
      <c r="X737" s="47"/>
      <c r="Y737" s="47"/>
      <c r="Z737" s="47"/>
    </row>
    <row r="738" spans="1:26" ht="22.5" customHeight="1">
      <c r="A738" s="47"/>
      <c r="B738" s="55"/>
      <c r="C738" s="55"/>
      <c r="D738" s="55"/>
      <c r="E738" s="55"/>
      <c r="F738" s="55"/>
      <c r="G738" s="47"/>
      <c r="H738" s="47"/>
      <c r="I738" s="47"/>
      <c r="J738" s="47"/>
      <c r="K738" s="47"/>
      <c r="L738" s="47"/>
      <c r="M738" s="47"/>
      <c r="N738" s="55"/>
      <c r="O738" s="55"/>
      <c r="P738" s="55"/>
      <c r="Q738" s="56"/>
      <c r="R738" s="56"/>
      <c r="S738" s="56"/>
      <c r="T738" s="47"/>
      <c r="U738" s="47"/>
      <c r="V738" s="47"/>
      <c r="W738" s="47"/>
      <c r="X738" s="47"/>
      <c r="Y738" s="47"/>
      <c r="Z738" s="47"/>
    </row>
    <row r="739" spans="1:26" ht="22.5" customHeight="1">
      <c r="A739" s="47"/>
      <c r="B739" s="55"/>
      <c r="C739" s="55"/>
      <c r="D739" s="55"/>
      <c r="E739" s="55"/>
      <c r="F739" s="55"/>
      <c r="G739" s="47"/>
      <c r="H739" s="47"/>
      <c r="I739" s="47"/>
      <c r="J739" s="47"/>
      <c r="K739" s="47"/>
      <c r="L739" s="47"/>
      <c r="M739" s="47"/>
      <c r="N739" s="55"/>
      <c r="O739" s="55"/>
      <c r="P739" s="55"/>
      <c r="Q739" s="56"/>
      <c r="R739" s="56"/>
      <c r="S739" s="56"/>
      <c r="T739" s="47"/>
      <c r="U739" s="47"/>
      <c r="V739" s="47"/>
      <c r="W739" s="47"/>
      <c r="X739" s="47"/>
      <c r="Y739" s="47"/>
      <c r="Z739" s="47"/>
    </row>
    <row r="740" spans="1:26" ht="22.5" customHeight="1">
      <c r="A740" s="47"/>
      <c r="B740" s="55"/>
      <c r="C740" s="55"/>
      <c r="D740" s="55"/>
      <c r="E740" s="55"/>
      <c r="F740" s="55"/>
      <c r="G740" s="47"/>
      <c r="H740" s="47"/>
      <c r="I740" s="47"/>
      <c r="J740" s="47"/>
      <c r="K740" s="47"/>
      <c r="L740" s="47"/>
      <c r="M740" s="47"/>
      <c r="N740" s="55"/>
      <c r="O740" s="55"/>
      <c r="P740" s="55"/>
      <c r="Q740" s="56"/>
      <c r="R740" s="56"/>
      <c r="S740" s="56"/>
      <c r="T740" s="47"/>
      <c r="U740" s="47"/>
      <c r="V740" s="47"/>
      <c r="W740" s="47"/>
      <c r="X740" s="47"/>
      <c r="Y740" s="47"/>
      <c r="Z740" s="47"/>
    </row>
    <row r="741" spans="1:26" ht="22.5" customHeight="1">
      <c r="A741" s="47"/>
      <c r="B741" s="55"/>
      <c r="C741" s="55"/>
      <c r="D741" s="55"/>
      <c r="E741" s="55"/>
      <c r="F741" s="55"/>
      <c r="G741" s="47"/>
      <c r="H741" s="47"/>
      <c r="I741" s="47"/>
      <c r="J741" s="47"/>
      <c r="K741" s="47"/>
      <c r="L741" s="47"/>
      <c r="M741" s="47"/>
      <c r="N741" s="55"/>
      <c r="O741" s="55"/>
      <c r="P741" s="55"/>
      <c r="Q741" s="56"/>
      <c r="R741" s="56"/>
      <c r="S741" s="56"/>
      <c r="T741" s="47"/>
      <c r="U741" s="47"/>
      <c r="V741" s="47"/>
      <c r="W741" s="47"/>
      <c r="X741" s="47"/>
      <c r="Y741" s="47"/>
      <c r="Z741" s="47"/>
    </row>
    <row r="742" spans="1:26" ht="22.5" customHeight="1">
      <c r="A742" s="47"/>
      <c r="B742" s="55"/>
      <c r="C742" s="55"/>
      <c r="D742" s="55"/>
      <c r="E742" s="55"/>
      <c r="F742" s="55"/>
      <c r="G742" s="47"/>
      <c r="H742" s="47"/>
      <c r="I742" s="47"/>
      <c r="J742" s="47"/>
      <c r="K742" s="47"/>
      <c r="L742" s="47"/>
      <c r="M742" s="47"/>
      <c r="N742" s="55"/>
      <c r="O742" s="55"/>
      <c r="P742" s="55"/>
      <c r="Q742" s="56"/>
      <c r="R742" s="56"/>
      <c r="S742" s="56"/>
      <c r="T742" s="47"/>
      <c r="U742" s="47"/>
      <c r="V742" s="47"/>
      <c r="W742" s="47"/>
      <c r="X742" s="47"/>
      <c r="Y742" s="47"/>
      <c r="Z742" s="47"/>
    </row>
    <row r="743" spans="1:26" ht="22.5" customHeight="1">
      <c r="A743" s="47"/>
      <c r="B743" s="55"/>
      <c r="C743" s="55"/>
      <c r="D743" s="55"/>
      <c r="E743" s="55"/>
      <c r="F743" s="55"/>
      <c r="G743" s="47"/>
      <c r="H743" s="47"/>
      <c r="I743" s="47"/>
      <c r="J743" s="47"/>
      <c r="K743" s="47"/>
      <c r="L743" s="47"/>
      <c r="M743" s="47"/>
      <c r="N743" s="55"/>
      <c r="O743" s="55"/>
      <c r="P743" s="55"/>
      <c r="Q743" s="56"/>
      <c r="R743" s="56"/>
      <c r="S743" s="56"/>
      <c r="T743" s="47"/>
      <c r="U743" s="47"/>
      <c r="V743" s="47"/>
      <c r="W743" s="47"/>
      <c r="X743" s="47"/>
      <c r="Y743" s="47"/>
      <c r="Z743" s="47"/>
    </row>
    <row r="744" spans="1:26" ht="22.5" customHeight="1">
      <c r="A744" s="47"/>
      <c r="B744" s="55"/>
      <c r="C744" s="55"/>
      <c r="D744" s="55"/>
      <c r="E744" s="55"/>
      <c r="F744" s="55"/>
      <c r="G744" s="47"/>
      <c r="H744" s="47"/>
      <c r="I744" s="47"/>
      <c r="J744" s="47"/>
      <c r="K744" s="47"/>
      <c r="L744" s="47"/>
      <c r="M744" s="47"/>
      <c r="N744" s="55"/>
      <c r="O744" s="55"/>
      <c r="P744" s="55"/>
      <c r="Q744" s="56"/>
      <c r="R744" s="56"/>
      <c r="S744" s="56"/>
      <c r="T744" s="47"/>
      <c r="U744" s="47"/>
      <c r="V744" s="47"/>
      <c r="W744" s="47"/>
      <c r="X744" s="47"/>
      <c r="Y744" s="47"/>
      <c r="Z744" s="47"/>
    </row>
    <row r="745" spans="1:26" ht="22.5" customHeight="1">
      <c r="A745" s="47"/>
      <c r="B745" s="55"/>
      <c r="C745" s="55"/>
      <c r="D745" s="55"/>
      <c r="E745" s="55"/>
      <c r="F745" s="55"/>
      <c r="G745" s="47"/>
      <c r="H745" s="47"/>
      <c r="I745" s="47"/>
      <c r="J745" s="47"/>
      <c r="K745" s="47"/>
      <c r="L745" s="47"/>
      <c r="M745" s="47"/>
      <c r="N745" s="55"/>
      <c r="O745" s="55"/>
      <c r="P745" s="55"/>
      <c r="Q745" s="56"/>
      <c r="R745" s="56"/>
      <c r="S745" s="56"/>
      <c r="T745" s="47"/>
      <c r="U745" s="47"/>
      <c r="V745" s="47"/>
      <c r="W745" s="47"/>
      <c r="X745" s="47"/>
      <c r="Y745" s="47"/>
      <c r="Z745" s="47"/>
    </row>
    <row r="746" spans="1:26" ht="22.5" customHeight="1">
      <c r="A746" s="47"/>
      <c r="B746" s="55"/>
      <c r="C746" s="55"/>
      <c r="D746" s="55"/>
      <c r="E746" s="55"/>
      <c r="F746" s="55"/>
      <c r="G746" s="47"/>
      <c r="H746" s="47"/>
      <c r="I746" s="47"/>
      <c r="J746" s="47"/>
      <c r="K746" s="47"/>
      <c r="L746" s="47"/>
      <c r="M746" s="47"/>
      <c r="N746" s="55"/>
      <c r="O746" s="55"/>
      <c r="P746" s="55"/>
      <c r="Q746" s="56"/>
      <c r="R746" s="56"/>
      <c r="S746" s="56"/>
      <c r="T746" s="47"/>
      <c r="U746" s="47"/>
      <c r="V746" s="47"/>
      <c r="W746" s="47"/>
      <c r="X746" s="47"/>
      <c r="Y746" s="47"/>
      <c r="Z746" s="47"/>
    </row>
    <row r="747" spans="1:26" ht="22.5" customHeight="1">
      <c r="A747" s="47"/>
      <c r="B747" s="55"/>
      <c r="C747" s="55"/>
      <c r="D747" s="55"/>
      <c r="E747" s="55"/>
      <c r="F747" s="55"/>
      <c r="G747" s="47"/>
      <c r="H747" s="47"/>
      <c r="I747" s="47"/>
      <c r="J747" s="47"/>
      <c r="K747" s="47"/>
      <c r="L747" s="47"/>
      <c r="M747" s="47"/>
      <c r="N747" s="55"/>
      <c r="O747" s="55"/>
      <c r="P747" s="55"/>
      <c r="Q747" s="56"/>
      <c r="R747" s="56"/>
      <c r="S747" s="56"/>
      <c r="T747" s="47"/>
      <c r="U747" s="47"/>
      <c r="V747" s="47"/>
      <c r="W747" s="47"/>
      <c r="X747" s="47"/>
      <c r="Y747" s="47"/>
      <c r="Z747" s="47"/>
    </row>
    <row r="748" spans="1:26" ht="22.5" customHeight="1">
      <c r="A748" s="47"/>
      <c r="B748" s="55"/>
      <c r="C748" s="55"/>
      <c r="D748" s="55"/>
      <c r="E748" s="55"/>
      <c r="F748" s="55"/>
      <c r="G748" s="47"/>
      <c r="H748" s="47"/>
      <c r="I748" s="47"/>
      <c r="J748" s="47"/>
      <c r="K748" s="47"/>
      <c r="L748" s="47"/>
      <c r="M748" s="47"/>
      <c r="N748" s="55"/>
      <c r="O748" s="55"/>
      <c r="P748" s="55"/>
      <c r="Q748" s="56"/>
      <c r="R748" s="56"/>
      <c r="S748" s="56"/>
      <c r="T748" s="47"/>
      <c r="U748" s="47"/>
      <c r="V748" s="47"/>
      <c r="W748" s="47"/>
      <c r="X748" s="47"/>
      <c r="Y748" s="47"/>
      <c r="Z748" s="47"/>
    </row>
    <row r="749" spans="1:26" ht="22.5" customHeight="1">
      <c r="A749" s="47"/>
      <c r="B749" s="55"/>
      <c r="C749" s="55"/>
      <c r="D749" s="55"/>
      <c r="E749" s="55"/>
      <c r="F749" s="55"/>
      <c r="G749" s="47"/>
      <c r="H749" s="47"/>
      <c r="I749" s="47"/>
      <c r="J749" s="47"/>
      <c r="K749" s="47"/>
      <c r="L749" s="47"/>
      <c r="M749" s="47"/>
      <c r="N749" s="55"/>
      <c r="O749" s="55"/>
      <c r="P749" s="55"/>
      <c r="Q749" s="56"/>
      <c r="R749" s="56"/>
      <c r="S749" s="56"/>
      <c r="T749" s="47"/>
      <c r="U749" s="47"/>
      <c r="V749" s="47"/>
      <c r="W749" s="47"/>
      <c r="X749" s="47"/>
      <c r="Y749" s="47"/>
      <c r="Z749" s="47"/>
    </row>
    <row r="750" spans="1:26" ht="22.5" customHeight="1">
      <c r="A750" s="47"/>
      <c r="B750" s="55"/>
      <c r="C750" s="55"/>
      <c r="D750" s="55"/>
      <c r="E750" s="55"/>
      <c r="F750" s="55"/>
      <c r="G750" s="47"/>
      <c r="H750" s="47"/>
      <c r="I750" s="47"/>
      <c r="J750" s="47"/>
      <c r="K750" s="47"/>
      <c r="L750" s="47"/>
      <c r="M750" s="47"/>
      <c r="N750" s="55"/>
      <c r="O750" s="55"/>
      <c r="P750" s="55"/>
      <c r="Q750" s="56"/>
      <c r="R750" s="56"/>
      <c r="S750" s="56"/>
      <c r="T750" s="47"/>
      <c r="U750" s="47"/>
      <c r="V750" s="47"/>
      <c r="W750" s="47"/>
      <c r="X750" s="47"/>
      <c r="Y750" s="47"/>
      <c r="Z750" s="47"/>
    </row>
    <row r="751" spans="1:26" ht="22.5" customHeight="1">
      <c r="A751" s="47"/>
      <c r="B751" s="55"/>
      <c r="C751" s="55"/>
      <c r="D751" s="55"/>
      <c r="E751" s="55"/>
      <c r="F751" s="55"/>
      <c r="G751" s="47"/>
      <c r="H751" s="47"/>
      <c r="I751" s="47"/>
      <c r="J751" s="47"/>
      <c r="K751" s="47"/>
      <c r="L751" s="47"/>
      <c r="M751" s="47"/>
      <c r="N751" s="55"/>
      <c r="O751" s="55"/>
      <c r="P751" s="55"/>
      <c r="Q751" s="56"/>
      <c r="R751" s="56"/>
      <c r="S751" s="56"/>
      <c r="T751" s="47"/>
      <c r="U751" s="47"/>
      <c r="V751" s="47"/>
      <c r="W751" s="47"/>
      <c r="X751" s="47"/>
      <c r="Y751" s="47"/>
      <c r="Z751" s="47"/>
    </row>
    <row r="752" spans="1:26" ht="22.5" customHeight="1">
      <c r="A752" s="47"/>
      <c r="B752" s="55"/>
      <c r="C752" s="55"/>
      <c r="D752" s="55"/>
      <c r="E752" s="55"/>
      <c r="F752" s="55"/>
      <c r="G752" s="47"/>
      <c r="H752" s="47"/>
      <c r="I752" s="47"/>
      <c r="J752" s="47"/>
      <c r="K752" s="47"/>
      <c r="L752" s="47"/>
      <c r="M752" s="47"/>
      <c r="N752" s="55"/>
      <c r="O752" s="55"/>
      <c r="P752" s="55"/>
      <c r="Q752" s="56"/>
      <c r="R752" s="56"/>
      <c r="S752" s="56"/>
      <c r="T752" s="47"/>
      <c r="U752" s="47"/>
      <c r="V752" s="47"/>
      <c r="W752" s="47"/>
      <c r="X752" s="47"/>
      <c r="Y752" s="47"/>
      <c r="Z752" s="47"/>
    </row>
    <row r="753" spans="1:26" ht="22.5" customHeight="1">
      <c r="A753" s="47"/>
      <c r="B753" s="55"/>
      <c r="C753" s="55"/>
      <c r="D753" s="55"/>
      <c r="E753" s="55"/>
      <c r="F753" s="55"/>
      <c r="G753" s="47"/>
      <c r="H753" s="47"/>
      <c r="I753" s="47"/>
      <c r="J753" s="47"/>
      <c r="K753" s="47"/>
      <c r="L753" s="47"/>
      <c r="M753" s="47"/>
      <c r="N753" s="55"/>
      <c r="O753" s="55"/>
      <c r="P753" s="55"/>
      <c r="Q753" s="56"/>
      <c r="R753" s="56"/>
      <c r="S753" s="56"/>
      <c r="T753" s="47"/>
      <c r="U753" s="47"/>
      <c r="V753" s="47"/>
      <c r="W753" s="47"/>
      <c r="X753" s="47"/>
      <c r="Y753" s="47"/>
      <c r="Z753" s="47"/>
    </row>
    <row r="754" spans="1:26" ht="22.5" customHeight="1">
      <c r="A754" s="47"/>
      <c r="B754" s="55"/>
      <c r="C754" s="55"/>
      <c r="D754" s="55"/>
      <c r="E754" s="55"/>
      <c r="F754" s="55"/>
      <c r="G754" s="47"/>
      <c r="H754" s="47"/>
      <c r="I754" s="47"/>
      <c r="J754" s="47"/>
      <c r="K754" s="47"/>
      <c r="L754" s="47"/>
      <c r="M754" s="47"/>
      <c r="N754" s="55"/>
      <c r="O754" s="55"/>
      <c r="P754" s="55"/>
      <c r="Q754" s="56"/>
      <c r="R754" s="56"/>
      <c r="S754" s="56"/>
      <c r="T754" s="47"/>
      <c r="U754" s="47"/>
      <c r="V754" s="47"/>
      <c r="W754" s="47"/>
      <c r="X754" s="47"/>
      <c r="Y754" s="47"/>
      <c r="Z754" s="47"/>
    </row>
    <row r="755" spans="1:26" ht="22.5" customHeight="1">
      <c r="A755" s="47"/>
      <c r="B755" s="55"/>
      <c r="C755" s="55"/>
      <c r="D755" s="55"/>
      <c r="E755" s="55"/>
      <c r="F755" s="55"/>
      <c r="G755" s="47"/>
      <c r="H755" s="47"/>
      <c r="I755" s="47"/>
      <c r="J755" s="47"/>
      <c r="K755" s="47"/>
      <c r="L755" s="47"/>
      <c r="M755" s="47"/>
      <c r="N755" s="55"/>
      <c r="O755" s="55"/>
      <c r="P755" s="55"/>
      <c r="Q755" s="56"/>
      <c r="R755" s="56"/>
      <c r="S755" s="56"/>
      <c r="T755" s="47"/>
      <c r="U755" s="47"/>
      <c r="V755" s="47"/>
      <c r="W755" s="47"/>
      <c r="X755" s="47"/>
      <c r="Y755" s="47"/>
      <c r="Z755" s="47"/>
    </row>
    <row r="756" spans="1:26" ht="22.5" customHeight="1">
      <c r="A756" s="47"/>
      <c r="B756" s="55"/>
      <c r="C756" s="55"/>
      <c r="D756" s="55"/>
      <c r="E756" s="55"/>
      <c r="F756" s="55"/>
      <c r="G756" s="47"/>
      <c r="H756" s="47"/>
      <c r="I756" s="47"/>
      <c r="J756" s="47"/>
      <c r="K756" s="47"/>
      <c r="L756" s="47"/>
      <c r="M756" s="47"/>
      <c r="N756" s="55"/>
      <c r="O756" s="55"/>
      <c r="P756" s="55"/>
      <c r="Q756" s="56"/>
      <c r="R756" s="56"/>
      <c r="S756" s="56"/>
      <c r="T756" s="47"/>
      <c r="U756" s="47"/>
      <c r="V756" s="47"/>
      <c r="W756" s="47"/>
      <c r="X756" s="47"/>
      <c r="Y756" s="47"/>
      <c r="Z756" s="47"/>
    </row>
    <row r="757" spans="1:26" ht="22.5" customHeight="1">
      <c r="A757" s="47"/>
      <c r="B757" s="55"/>
      <c r="C757" s="55"/>
      <c r="D757" s="55"/>
      <c r="E757" s="55"/>
      <c r="F757" s="55"/>
      <c r="G757" s="47"/>
      <c r="H757" s="47"/>
      <c r="I757" s="47"/>
      <c r="J757" s="47"/>
      <c r="K757" s="47"/>
      <c r="L757" s="47"/>
      <c r="M757" s="47"/>
      <c r="N757" s="55"/>
      <c r="O757" s="55"/>
      <c r="P757" s="55"/>
      <c r="Q757" s="56"/>
      <c r="R757" s="56"/>
      <c r="S757" s="56"/>
      <c r="T757" s="47"/>
      <c r="U757" s="47"/>
      <c r="V757" s="47"/>
      <c r="W757" s="47"/>
      <c r="X757" s="47"/>
      <c r="Y757" s="47"/>
      <c r="Z757" s="47"/>
    </row>
    <row r="758" spans="1:26" ht="22.5" customHeight="1">
      <c r="A758" s="47"/>
      <c r="B758" s="55"/>
      <c r="C758" s="55"/>
      <c r="D758" s="55"/>
      <c r="E758" s="55"/>
      <c r="F758" s="55"/>
      <c r="G758" s="47"/>
      <c r="H758" s="47"/>
      <c r="I758" s="47"/>
      <c r="J758" s="47"/>
      <c r="K758" s="47"/>
      <c r="L758" s="47"/>
      <c r="M758" s="47"/>
      <c r="N758" s="55"/>
      <c r="O758" s="55"/>
      <c r="P758" s="55"/>
      <c r="Q758" s="56"/>
      <c r="R758" s="56"/>
      <c r="S758" s="56"/>
      <c r="T758" s="47"/>
      <c r="U758" s="47"/>
      <c r="V758" s="47"/>
      <c r="W758" s="47"/>
      <c r="X758" s="47"/>
      <c r="Y758" s="47"/>
      <c r="Z758" s="47"/>
    </row>
    <row r="759" spans="1:26" ht="22.5" customHeight="1">
      <c r="A759" s="47"/>
      <c r="B759" s="55"/>
      <c r="C759" s="55"/>
      <c r="D759" s="55"/>
      <c r="E759" s="55"/>
      <c r="F759" s="55"/>
      <c r="G759" s="47"/>
      <c r="H759" s="47"/>
      <c r="I759" s="47"/>
      <c r="J759" s="47"/>
      <c r="K759" s="47"/>
      <c r="L759" s="47"/>
      <c r="M759" s="47"/>
      <c r="N759" s="55"/>
      <c r="O759" s="55"/>
      <c r="P759" s="55"/>
      <c r="Q759" s="56"/>
      <c r="R759" s="56"/>
      <c r="S759" s="56"/>
      <c r="T759" s="47"/>
      <c r="U759" s="47"/>
      <c r="V759" s="47"/>
      <c r="W759" s="47"/>
      <c r="X759" s="47"/>
      <c r="Y759" s="47"/>
      <c r="Z759" s="47"/>
    </row>
    <row r="760" spans="1:26" ht="22.5" customHeight="1">
      <c r="A760" s="47"/>
      <c r="B760" s="55"/>
      <c r="C760" s="55"/>
      <c r="D760" s="55"/>
      <c r="E760" s="55"/>
      <c r="F760" s="55"/>
      <c r="G760" s="47"/>
      <c r="H760" s="47"/>
      <c r="I760" s="47"/>
      <c r="J760" s="47"/>
      <c r="K760" s="47"/>
      <c r="L760" s="47"/>
      <c r="M760" s="47"/>
      <c r="N760" s="55"/>
      <c r="O760" s="55"/>
      <c r="P760" s="55"/>
      <c r="Q760" s="56"/>
      <c r="R760" s="56"/>
      <c r="S760" s="56"/>
      <c r="T760" s="47"/>
      <c r="U760" s="47"/>
      <c r="V760" s="47"/>
      <c r="W760" s="47"/>
      <c r="X760" s="47"/>
      <c r="Y760" s="47"/>
      <c r="Z760" s="47"/>
    </row>
    <row r="761" spans="1:26" ht="22.5" customHeight="1">
      <c r="A761" s="47"/>
      <c r="B761" s="55"/>
      <c r="C761" s="55"/>
      <c r="D761" s="55"/>
      <c r="E761" s="55"/>
      <c r="F761" s="55"/>
      <c r="G761" s="47"/>
      <c r="H761" s="47"/>
      <c r="I761" s="47"/>
      <c r="J761" s="47"/>
      <c r="K761" s="47"/>
      <c r="L761" s="47"/>
      <c r="M761" s="47"/>
      <c r="N761" s="55"/>
      <c r="O761" s="55"/>
      <c r="P761" s="55"/>
      <c r="Q761" s="56"/>
      <c r="R761" s="56"/>
      <c r="S761" s="56"/>
      <c r="T761" s="47"/>
      <c r="U761" s="47"/>
      <c r="V761" s="47"/>
      <c r="W761" s="47"/>
      <c r="X761" s="47"/>
      <c r="Y761" s="47"/>
      <c r="Z761" s="47"/>
    </row>
    <row r="762" spans="1:26" ht="22.5" customHeight="1">
      <c r="A762" s="47"/>
      <c r="B762" s="55"/>
      <c r="C762" s="55"/>
      <c r="D762" s="55"/>
      <c r="E762" s="55"/>
      <c r="F762" s="55"/>
      <c r="G762" s="47"/>
      <c r="H762" s="47"/>
      <c r="I762" s="47"/>
      <c r="J762" s="47"/>
      <c r="K762" s="47"/>
      <c r="L762" s="47"/>
      <c r="M762" s="47"/>
      <c r="N762" s="55"/>
      <c r="O762" s="55"/>
      <c r="P762" s="55"/>
      <c r="Q762" s="56"/>
      <c r="R762" s="56"/>
      <c r="S762" s="56"/>
      <c r="T762" s="47"/>
      <c r="U762" s="47"/>
      <c r="V762" s="47"/>
      <c r="W762" s="47"/>
      <c r="X762" s="47"/>
      <c r="Y762" s="47"/>
      <c r="Z762" s="47"/>
    </row>
    <row r="763" spans="1:26" ht="22.5" customHeight="1">
      <c r="A763" s="47"/>
      <c r="B763" s="55"/>
      <c r="C763" s="55"/>
      <c r="D763" s="55"/>
      <c r="E763" s="55"/>
      <c r="F763" s="55"/>
      <c r="G763" s="47"/>
      <c r="H763" s="47"/>
      <c r="I763" s="47"/>
      <c r="J763" s="47"/>
      <c r="K763" s="47"/>
      <c r="L763" s="47"/>
      <c r="M763" s="47"/>
      <c r="N763" s="55"/>
      <c r="O763" s="55"/>
      <c r="P763" s="55"/>
      <c r="Q763" s="56"/>
      <c r="R763" s="56"/>
      <c r="S763" s="56"/>
      <c r="T763" s="47"/>
      <c r="U763" s="47"/>
      <c r="V763" s="47"/>
      <c r="W763" s="47"/>
      <c r="X763" s="47"/>
      <c r="Y763" s="47"/>
      <c r="Z763" s="47"/>
    </row>
    <row r="764" spans="1:26" ht="22.5" customHeight="1">
      <c r="A764" s="47"/>
      <c r="B764" s="55"/>
      <c r="C764" s="55"/>
      <c r="D764" s="55"/>
      <c r="E764" s="55"/>
      <c r="F764" s="55"/>
      <c r="G764" s="47"/>
      <c r="H764" s="47"/>
      <c r="I764" s="47"/>
      <c r="J764" s="47"/>
      <c r="K764" s="47"/>
      <c r="L764" s="47"/>
      <c r="M764" s="47"/>
      <c r="N764" s="55"/>
      <c r="O764" s="55"/>
      <c r="P764" s="55"/>
      <c r="Q764" s="56"/>
      <c r="R764" s="56"/>
      <c r="S764" s="56"/>
      <c r="T764" s="47"/>
      <c r="U764" s="47"/>
      <c r="V764" s="47"/>
      <c r="W764" s="47"/>
      <c r="X764" s="47"/>
      <c r="Y764" s="47"/>
      <c r="Z764" s="47"/>
    </row>
    <row r="765" spans="1:26" ht="22.5" customHeight="1">
      <c r="A765" s="47"/>
      <c r="B765" s="55"/>
      <c r="C765" s="55"/>
      <c r="D765" s="55"/>
      <c r="E765" s="55"/>
      <c r="F765" s="55"/>
      <c r="G765" s="47"/>
      <c r="H765" s="47"/>
      <c r="I765" s="47"/>
      <c r="J765" s="47"/>
      <c r="K765" s="47"/>
      <c r="L765" s="47"/>
      <c r="M765" s="47"/>
      <c r="N765" s="55"/>
      <c r="O765" s="55"/>
      <c r="P765" s="55"/>
      <c r="Q765" s="56"/>
      <c r="R765" s="56"/>
      <c r="S765" s="56"/>
      <c r="T765" s="47"/>
      <c r="U765" s="47"/>
      <c r="V765" s="47"/>
      <c r="W765" s="47"/>
      <c r="X765" s="47"/>
      <c r="Y765" s="47"/>
      <c r="Z765" s="47"/>
    </row>
    <row r="766" spans="1:26" ht="22.5" customHeight="1">
      <c r="A766" s="47"/>
      <c r="B766" s="55"/>
      <c r="C766" s="55"/>
      <c r="D766" s="55"/>
      <c r="E766" s="55"/>
      <c r="F766" s="55"/>
      <c r="G766" s="47"/>
      <c r="H766" s="47"/>
      <c r="I766" s="47"/>
      <c r="J766" s="47"/>
      <c r="K766" s="47"/>
      <c r="L766" s="47"/>
      <c r="M766" s="47"/>
      <c r="N766" s="55"/>
      <c r="O766" s="55"/>
      <c r="P766" s="55"/>
      <c r="Q766" s="56"/>
      <c r="R766" s="56"/>
      <c r="S766" s="56"/>
      <c r="T766" s="47"/>
      <c r="U766" s="47"/>
      <c r="V766" s="47"/>
      <c r="W766" s="47"/>
      <c r="X766" s="47"/>
      <c r="Y766" s="47"/>
      <c r="Z766" s="47"/>
    </row>
    <row r="767" spans="1:26" ht="22.5" customHeight="1">
      <c r="A767" s="47"/>
      <c r="B767" s="55"/>
      <c r="C767" s="55"/>
      <c r="D767" s="55"/>
      <c r="E767" s="55"/>
      <c r="F767" s="55"/>
      <c r="G767" s="47"/>
      <c r="H767" s="47"/>
      <c r="I767" s="47"/>
      <c r="J767" s="47"/>
      <c r="K767" s="47"/>
      <c r="L767" s="47"/>
      <c r="M767" s="47"/>
      <c r="N767" s="55"/>
      <c r="O767" s="55"/>
      <c r="P767" s="55"/>
      <c r="Q767" s="56"/>
      <c r="R767" s="56"/>
      <c r="S767" s="56"/>
      <c r="T767" s="47"/>
      <c r="U767" s="47"/>
      <c r="V767" s="47"/>
      <c r="W767" s="47"/>
      <c r="X767" s="47"/>
      <c r="Y767" s="47"/>
      <c r="Z767" s="47"/>
    </row>
    <row r="768" spans="1:26" ht="22.5" customHeight="1">
      <c r="A768" s="47"/>
      <c r="B768" s="55"/>
      <c r="C768" s="55"/>
      <c r="D768" s="55"/>
      <c r="E768" s="55"/>
      <c r="F768" s="55"/>
      <c r="G768" s="47"/>
      <c r="H768" s="47"/>
      <c r="I768" s="47"/>
      <c r="J768" s="47"/>
      <c r="K768" s="47"/>
      <c r="L768" s="47"/>
      <c r="M768" s="47"/>
      <c r="N768" s="55"/>
      <c r="O768" s="55"/>
      <c r="P768" s="55"/>
      <c r="Q768" s="56"/>
      <c r="R768" s="56"/>
      <c r="S768" s="56"/>
      <c r="T768" s="47"/>
      <c r="U768" s="47"/>
      <c r="V768" s="47"/>
      <c r="W768" s="47"/>
      <c r="X768" s="47"/>
      <c r="Y768" s="47"/>
      <c r="Z768" s="47"/>
    </row>
    <row r="769" spans="1:26" ht="22.5" customHeight="1">
      <c r="A769" s="47"/>
      <c r="B769" s="55"/>
      <c r="C769" s="55"/>
      <c r="D769" s="55"/>
      <c r="E769" s="55"/>
      <c r="F769" s="55"/>
      <c r="G769" s="47"/>
      <c r="H769" s="47"/>
      <c r="I769" s="47"/>
      <c r="J769" s="47"/>
      <c r="K769" s="47"/>
      <c r="L769" s="47"/>
      <c r="M769" s="47"/>
      <c r="N769" s="55"/>
      <c r="O769" s="55"/>
      <c r="P769" s="55"/>
      <c r="Q769" s="56"/>
      <c r="R769" s="56"/>
      <c r="S769" s="56"/>
      <c r="T769" s="47"/>
      <c r="U769" s="47"/>
      <c r="V769" s="47"/>
      <c r="W769" s="47"/>
      <c r="X769" s="47"/>
      <c r="Y769" s="47"/>
      <c r="Z769" s="47"/>
    </row>
    <row r="770" spans="1:26" ht="22.5" customHeight="1">
      <c r="A770" s="47"/>
      <c r="B770" s="55"/>
      <c r="C770" s="55"/>
      <c r="D770" s="55"/>
      <c r="E770" s="55"/>
      <c r="F770" s="55"/>
      <c r="G770" s="47"/>
      <c r="H770" s="47"/>
      <c r="I770" s="47"/>
      <c r="J770" s="47"/>
      <c r="K770" s="47"/>
      <c r="L770" s="47"/>
      <c r="M770" s="47"/>
      <c r="N770" s="55"/>
      <c r="O770" s="55"/>
      <c r="P770" s="55"/>
      <c r="Q770" s="56"/>
      <c r="R770" s="56"/>
      <c r="S770" s="56"/>
      <c r="T770" s="47"/>
      <c r="U770" s="47"/>
      <c r="V770" s="47"/>
      <c r="W770" s="47"/>
      <c r="X770" s="47"/>
      <c r="Y770" s="47"/>
      <c r="Z770" s="47"/>
    </row>
    <row r="771" spans="1:26" ht="22.5" customHeight="1">
      <c r="A771" s="47"/>
      <c r="B771" s="55"/>
      <c r="C771" s="55"/>
      <c r="D771" s="55"/>
      <c r="E771" s="55"/>
      <c r="F771" s="55"/>
      <c r="G771" s="47"/>
      <c r="H771" s="47"/>
      <c r="I771" s="47"/>
      <c r="J771" s="47"/>
      <c r="K771" s="47"/>
      <c r="L771" s="47"/>
      <c r="M771" s="47"/>
      <c r="N771" s="55"/>
      <c r="O771" s="55"/>
      <c r="P771" s="55"/>
      <c r="Q771" s="56"/>
      <c r="R771" s="56"/>
      <c r="S771" s="56"/>
      <c r="T771" s="47"/>
      <c r="U771" s="47"/>
      <c r="V771" s="47"/>
      <c r="W771" s="47"/>
      <c r="X771" s="47"/>
      <c r="Y771" s="47"/>
      <c r="Z771" s="47"/>
    </row>
    <row r="772" spans="1:26" ht="22.5" customHeight="1">
      <c r="A772" s="47"/>
      <c r="B772" s="55"/>
      <c r="C772" s="55"/>
      <c r="D772" s="55"/>
      <c r="E772" s="55"/>
      <c r="F772" s="55"/>
      <c r="G772" s="47"/>
      <c r="H772" s="47"/>
      <c r="I772" s="47"/>
      <c r="J772" s="47"/>
      <c r="K772" s="47"/>
      <c r="L772" s="47"/>
      <c r="M772" s="47"/>
      <c r="N772" s="55"/>
      <c r="O772" s="55"/>
      <c r="P772" s="55"/>
      <c r="Q772" s="56"/>
      <c r="R772" s="56"/>
      <c r="S772" s="56"/>
      <c r="T772" s="47"/>
      <c r="U772" s="47"/>
      <c r="V772" s="47"/>
      <c r="W772" s="47"/>
      <c r="X772" s="47"/>
      <c r="Y772" s="47"/>
      <c r="Z772" s="47"/>
    </row>
    <row r="773" spans="1:26" ht="22.5" customHeight="1">
      <c r="A773" s="47"/>
      <c r="B773" s="55"/>
      <c r="C773" s="55"/>
      <c r="D773" s="55"/>
      <c r="E773" s="55"/>
      <c r="F773" s="55"/>
      <c r="G773" s="47"/>
      <c r="H773" s="47"/>
      <c r="I773" s="47"/>
      <c r="J773" s="47"/>
      <c r="K773" s="47"/>
      <c r="L773" s="47"/>
      <c r="M773" s="47"/>
      <c r="N773" s="55"/>
      <c r="O773" s="55"/>
      <c r="P773" s="55"/>
      <c r="Q773" s="56"/>
      <c r="R773" s="56"/>
      <c r="S773" s="56"/>
      <c r="T773" s="47"/>
      <c r="U773" s="47"/>
      <c r="V773" s="47"/>
      <c r="W773" s="47"/>
      <c r="X773" s="47"/>
      <c r="Y773" s="47"/>
      <c r="Z773" s="47"/>
    </row>
    <row r="774" spans="1:26" ht="22.5" customHeight="1">
      <c r="A774" s="47"/>
      <c r="B774" s="55"/>
      <c r="C774" s="55"/>
      <c r="D774" s="55"/>
      <c r="E774" s="55"/>
      <c r="F774" s="55"/>
      <c r="G774" s="47"/>
      <c r="H774" s="47"/>
      <c r="I774" s="47"/>
      <c r="J774" s="47"/>
      <c r="K774" s="47"/>
      <c r="L774" s="47"/>
      <c r="M774" s="47"/>
      <c r="N774" s="55"/>
      <c r="O774" s="55"/>
      <c r="P774" s="55"/>
      <c r="Q774" s="56"/>
      <c r="R774" s="56"/>
      <c r="S774" s="56"/>
      <c r="T774" s="47"/>
      <c r="U774" s="47"/>
      <c r="V774" s="47"/>
      <c r="W774" s="47"/>
      <c r="X774" s="47"/>
      <c r="Y774" s="47"/>
      <c r="Z774" s="47"/>
    </row>
    <row r="775" spans="1:26" ht="22.5" customHeight="1">
      <c r="A775" s="47"/>
      <c r="B775" s="55"/>
      <c r="C775" s="55"/>
      <c r="D775" s="55"/>
      <c r="E775" s="55"/>
      <c r="F775" s="55"/>
      <c r="G775" s="47"/>
      <c r="H775" s="47"/>
      <c r="I775" s="47"/>
      <c r="J775" s="47"/>
      <c r="K775" s="47"/>
      <c r="L775" s="47"/>
      <c r="M775" s="47"/>
      <c r="N775" s="55"/>
      <c r="O775" s="55"/>
      <c r="P775" s="55"/>
      <c r="Q775" s="56"/>
      <c r="R775" s="56"/>
      <c r="S775" s="56"/>
      <c r="T775" s="47"/>
      <c r="U775" s="47"/>
      <c r="V775" s="47"/>
      <c r="W775" s="47"/>
      <c r="X775" s="47"/>
      <c r="Y775" s="47"/>
      <c r="Z775" s="47"/>
    </row>
    <row r="776" spans="1:26" ht="22.5" customHeight="1">
      <c r="A776" s="47"/>
      <c r="B776" s="55"/>
      <c r="C776" s="55"/>
      <c r="D776" s="55"/>
      <c r="E776" s="55"/>
      <c r="F776" s="55"/>
      <c r="G776" s="47"/>
      <c r="H776" s="47"/>
      <c r="I776" s="47"/>
      <c r="J776" s="47"/>
      <c r="K776" s="47"/>
      <c r="L776" s="47"/>
      <c r="M776" s="47"/>
      <c r="N776" s="55"/>
      <c r="O776" s="55"/>
      <c r="P776" s="55"/>
      <c r="Q776" s="56"/>
      <c r="R776" s="56"/>
      <c r="S776" s="56"/>
      <c r="T776" s="47"/>
      <c r="U776" s="47"/>
      <c r="V776" s="47"/>
      <c r="W776" s="47"/>
      <c r="X776" s="47"/>
      <c r="Y776" s="47"/>
      <c r="Z776" s="47"/>
    </row>
    <row r="777" spans="1:26" ht="22.5" customHeight="1">
      <c r="A777" s="47"/>
      <c r="B777" s="55"/>
      <c r="C777" s="55"/>
      <c r="D777" s="55"/>
      <c r="E777" s="55"/>
      <c r="F777" s="55"/>
      <c r="G777" s="47"/>
      <c r="H777" s="47"/>
      <c r="I777" s="47"/>
      <c r="J777" s="47"/>
      <c r="K777" s="47"/>
      <c r="L777" s="47"/>
      <c r="M777" s="47"/>
      <c r="N777" s="55"/>
      <c r="O777" s="55"/>
      <c r="P777" s="55"/>
      <c r="Q777" s="56"/>
      <c r="R777" s="56"/>
      <c r="S777" s="56"/>
      <c r="T777" s="47"/>
      <c r="U777" s="47"/>
      <c r="V777" s="47"/>
      <c r="W777" s="47"/>
      <c r="X777" s="47"/>
      <c r="Y777" s="47"/>
      <c r="Z777" s="47"/>
    </row>
    <row r="778" spans="1:26" ht="22.5" customHeight="1">
      <c r="A778" s="47"/>
      <c r="B778" s="55"/>
      <c r="C778" s="55"/>
      <c r="D778" s="55"/>
      <c r="E778" s="55"/>
      <c r="F778" s="55"/>
      <c r="G778" s="47"/>
      <c r="H778" s="47"/>
      <c r="I778" s="47"/>
      <c r="J778" s="47"/>
      <c r="K778" s="47"/>
      <c r="L778" s="47"/>
      <c r="M778" s="47"/>
      <c r="N778" s="55"/>
      <c r="O778" s="55"/>
      <c r="P778" s="55"/>
      <c r="Q778" s="56"/>
      <c r="R778" s="56"/>
      <c r="S778" s="56"/>
      <c r="T778" s="47"/>
      <c r="U778" s="47"/>
      <c r="V778" s="47"/>
      <c r="W778" s="47"/>
      <c r="X778" s="47"/>
      <c r="Y778" s="47"/>
      <c r="Z778" s="47"/>
    </row>
    <row r="779" spans="1:26" ht="22.5" customHeight="1">
      <c r="A779" s="47"/>
      <c r="B779" s="55"/>
      <c r="C779" s="55"/>
      <c r="D779" s="55"/>
      <c r="E779" s="55"/>
      <c r="F779" s="55"/>
      <c r="G779" s="47"/>
      <c r="H779" s="47"/>
      <c r="I779" s="47"/>
      <c r="J779" s="47"/>
      <c r="K779" s="47"/>
      <c r="L779" s="47"/>
      <c r="M779" s="47"/>
      <c r="N779" s="55"/>
      <c r="O779" s="55"/>
      <c r="P779" s="55"/>
      <c r="Q779" s="56"/>
      <c r="R779" s="56"/>
      <c r="S779" s="56"/>
      <c r="T779" s="47"/>
      <c r="U779" s="47"/>
      <c r="V779" s="47"/>
      <c r="W779" s="47"/>
      <c r="X779" s="47"/>
      <c r="Y779" s="47"/>
      <c r="Z779" s="47"/>
    </row>
    <row r="780" spans="1:26" ht="22.5" customHeight="1">
      <c r="A780" s="47"/>
      <c r="B780" s="55"/>
      <c r="C780" s="55"/>
      <c r="D780" s="55"/>
      <c r="E780" s="55"/>
      <c r="F780" s="55"/>
      <c r="G780" s="47"/>
      <c r="H780" s="47"/>
      <c r="I780" s="47"/>
      <c r="J780" s="47"/>
      <c r="K780" s="47"/>
      <c r="L780" s="47"/>
      <c r="M780" s="47"/>
      <c r="N780" s="55"/>
      <c r="O780" s="55"/>
      <c r="P780" s="55"/>
      <c r="Q780" s="56"/>
      <c r="R780" s="56"/>
      <c r="S780" s="56"/>
      <c r="T780" s="47"/>
      <c r="U780" s="47"/>
      <c r="V780" s="47"/>
      <c r="W780" s="47"/>
      <c r="X780" s="47"/>
      <c r="Y780" s="47"/>
      <c r="Z780" s="47"/>
    </row>
    <row r="781" spans="1:26" ht="22.5" customHeight="1">
      <c r="A781" s="47"/>
      <c r="B781" s="55"/>
      <c r="C781" s="55"/>
      <c r="D781" s="55"/>
      <c r="E781" s="55"/>
      <c r="F781" s="55"/>
      <c r="G781" s="47"/>
      <c r="H781" s="47"/>
      <c r="I781" s="47"/>
      <c r="J781" s="47"/>
      <c r="K781" s="47"/>
      <c r="L781" s="47"/>
      <c r="M781" s="47"/>
      <c r="N781" s="55"/>
      <c r="O781" s="55"/>
      <c r="P781" s="55"/>
      <c r="Q781" s="56"/>
      <c r="R781" s="56"/>
      <c r="S781" s="56"/>
      <c r="T781" s="47"/>
      <c r="U781" s="47"/>
      <c r="V781" s="47"/>
      <c r="W781" s="47"/>
      <c r="X781" s="47"/>
      <c r="Y781" s="47"/>
      <c r="Z781" s="47"/>
    </row>
    <row r="782" spans="1:26" ht="22.5" customHeight="1">
      <c r="A782" s="47"/>
      <c r="B782" s="55"/>
      <c r="C782" s="55"/>
      <c r="D782" s="55"/>
      <c r="E782" s="55"/>
      <c r="F782" s="55"/>
      <c r="G782" s="47"/>
      <c r="H782" s="47"/>
      <c r="I782" s="47"/>
      <c r="J782" s="47"/>
      <c r="K782" s="47"/>
      <c r="L782" s="47"/>
      <c r="M782" s="47"/>
      <c r="N782" s="55"/>
      <c r="O782" s="55"/>
      <c r="P782" s="55"/>
      <c r="Q782" s="56"/>
      <c r="R782" s="56"/>
      <c r="S782" s="56"/>
      <c r="T782" s="47"/>
      <c r="U782" s="47"/>
      <c r="V782" s="47"/>
      <c r="W782" s="47"/>
      <c r="X782" s="47"/>
      <c r="Y782" s="47"/>
      <c r="Z782" s="47"/>
    </row>
    <row r="783" spans="1:26" ht="22.5" customHeight="1">
      <c r="A783" s="47"/>
      <c r="B783" s="55"/>
      <c r="C783" s="55"/>
      <c r="D783" s="55"/>
      <c r="E783" s="55"/>
      <c r="F783" s="55"/>
      <c r="G783" s="47"/>
      <c r="H783" s="47"/>
      <c r="I783" s="47"/>
      <c r="J783" s="47"/>
      <c r="K783" s="47"/>
      <c r="L783" s="47"/>
      <c r="M783" s="47"/>
      <c r="N783" s="55"/>
      <c r="O783" s="55"/>
      <c r="P783" s="55"/>
      <c r="Q783" s="56"/>
      <c r="R783" s="56"/>
      <c r="S783" s="56"/>
      <c r="T783" s="47"/>
      <c r="U783" s="47"/>
      <c r="V783" s="47"/>
      <c r="W783" s="47"/>
      <c r="X783" s="47"/>
      <c r="Y783" s="47"/>
      <c r="Z783" s="47"/>
    </row>
    <row r="784" spans="1:26" ht="22.5" customHeight="1">
      <c r="A784" s="47"/>
      <c r="B784" s="55"/>
      <c r="C784" s="55"/>
      <c r="D784" s="55"/>
      <c r="E784" s="55"/>
      <c r="F784" s="55"/>
      <c r="G784" s="47"/>
      <c r="H784" s="47"/>
      <c r="I784" s="47"/>
      <c r="J784" s="47"/>
      <c r="K784" s="47"/>
      <c r="L784" s="47"/>
      <c r="M784" s="47"/>
      <c r="N784" s="55"/>
      <c r="O784" s="55"/>
      <c r="P784" s="55"/>
      <c r="Q784" s="56"/>
      <c r="R784" s="56"/>
      <c r="S784" s="56"/>
      <c r="T784" s="47"/>
      <c r="U784" s="47"/>
      <c r="V784" s="47"/>
      <c r="W784" s="47"/>
      <c r="X784" s="47"/>
      <c r="Y784" s="47"/>
      <c r="Z784" s="47"/>
    </row>
    <row r="785" spans="1:26" ht="22.5" customHeight="1">
      <c r="A785" s="47"/>
      <c r="B785" s="55"/>
      <c r="C785" s="55"/>
      <c r="D785" s="55"/>
      <c r="E785" s="55"/>
      <c r="F785" s="55"/>
      <c r="G785" s="47"/>
      <c r="H785" s="47"/>
      <c r="I785" s="47"/>
      <c r="J785" s="47"/>
      <c r="K785" s="47"/>
      <c r="L785" s="47"/>
      <c r="M785" s="47"/>
      <c r="N785" s="55"/>
      <c r="O785" s="55"/>
      <c r="P785" s="55"/>
      <c r="Q785" s="56"/>
      <c r="R785" s="56"/>
      <c r="S785" s="56"/>
      <c r="T785" s="47"/>
      <c r="U785" s="47"/>
      <c r="V785" s="47"/>
      <c r="W785" s="47"/>
      <c r="X785" s="47"/>
      <c r="Y785" s="47"/>
      <c r="Z785" s="47"/>
    </row>
    <row r="786" spans="1:26" ht="22.5" customHeight="1">
      <c r="A786" s="47"/>
      <c r="B786" s="55"/>
      <c r="C786" s="55"/>
      <c r="D786" s="55"/>
      <c r="E786" s="55"/>
      <c r="F786" s="55"/>
      <c r="G786" s="47"/>
      <c r="H786" s="47"/>
      <c r="I786" s="47"/>
      <c r="J786" s="47"/>
      <c r="K786" s="47"/>
      <c r="L786" s="47"/>
      <c r="M786" s="47"/>
      <c r="N786" s="55"/>
      <c r="O786" s="55"/>
      <c r="P786" s="55"/>
      <c r="Q786" s="56"/>
      <c r="R786" s="56"/>
      <c r="S786" s="56"/>
      <c r="T786" s="47"/>
      <c r="U786" s="47"/>
      <c r="V786" s="47"/>
      <c r="W786" s="47"/>
      <c r="X786" s="47"/>
      <c r="Y786" s="47"/>
      <c r="Z786" s="47"/>
    </row>
    <row r="787" spans="1:26" ht="22.5" customHeight="1">
      <c r="A787" s="47"/>
      <c r="B787" s="55"/>
      <c r="C787" s="55"/>
      <c r="D787" s="55"/>
      <c r="E787" s="55"/>
      <c r="F787" s="55"/>
      <c r="G787" s="47"/>
      <c r="H787" s="47"/>
      <c r="I787" s="47"/>
      <c r="J787" s="47"/>
      <c r="K787" s="47"/>
      <c r="L787" s="47"/>
      <c r="M787" s="47"/>
      <c r="N787" s="55"/>
      <c r="O787" s="55"/>
      <c r="P787" s="55"/>
      <c r="Q787" s="56"/>
      <c r="R787" s="56"/>
      <c r="S787" s="56"/>
      <c r="T787" s="47"/>
      <c r="U787" s="47"/>
      <c r="V787" s="47"/>
      <c r="W787" s="47"/>
      <c r="X787" s="47"/>
      <c r="Y787" s="47"/>
      <c r="Z787" s="47"/>
    </row>
    <row r="788" spans="1:26" ht="22.5" customHeight="1">
      <c r="A788" s="47"/>
      <c r="B788" s="55"/>
      <c r="C788" s="55"/>
      <c r="D788" s="55"/>
      <c r="E788" s="55"/>
      <c r="F788" s="55"/>
      <c r="G788" s="47"/>
      <c r="H788" s="47"/>
      <c r="I788" s="47"/>
      <c r="J788" s="47"/>
      <c r="K788" s="47"/>
      <c r="L788" s="47"/>
      <c r="M788" s="47"/>
      <c r="N788" s="55"/>
      <c r="O788" s="55"/>
      <c r="P788" s="55"/>
      <c r="Q788" s="56"/>
      <c r="R788" s="56"/>
      <c r="S788" s="56"/>
      <c r="T788" s="47"/>
      <c r="U788" s="47"/>
      <c r="V788" s="47"/>
      <c r="W788" s="47"/>
      <c r="X788" s="47"/>
      <c r="Y788" s="47"/>
      <c r="Z788" s="47"/>
    </row>
    <row r="789" spans="1:26" ht="22.5" customHeight="1">
      <c r="A789" s="47"/>
      <c r="B789" s="55"/>
      <c r="C789" s="55"/>
      <c r="D789" s="55"/>
      <c r="E789" s="55"/>
      <c r="F789" s="55"/>
      <c r="G789" s="47"/>
      <c r="H789" s="47"/>
      <c r="I789" s="47"/>
      <c r="J789" s="47"/>
      <c r="K789" s="47"/>
      <c r="L789" s="47"/>
      <c r="M789" s="47"/>
      <c r="N789" s="55"/>
      <c r="O789" s="55"/>
      <c r="P789" s="55"/>
      <c r="Q789" s="56"/>
      <c r="R789" s="56"/>
      <c r="S789" s="56"/>
      <c r="T789" s="47"/>
      <c r="U789" s="47"/>
      <c r="V789" s="47"/>
      <c r="W789" s="47"/>
      <c r="X789" s="47"/>
      <c r="Y789" s="47"/>
      <c r="Z789" s="47"/>
    </row>
    <row r="790" spans="1:26" ht="22.5" customHeight="1">
      <c r="A790" s="47"/>
      <c r="B790" s="55"/>
      <c r="C790" s="55"/>
      <c r="D790" s="55"/>
      <c r="E790" s="55"/>
      <c r="F790" s="55"/>
      <c r="G790" s="47"/>
      <c r="H790" s="47"/>
      <c r="I790" s="47"/>
      <c r="J790" s="47"/>
      <c r="K790" s="47"/>
      <c r="L790" s="47"/>
      <c r="M790" s="47"/>
      <c r="N790" s="55"/>
      <c r="O790" s="55"/>
      <c r="P790" s="55"/>
      <c r="Q790" s="56"/>
      <c r="R790" s="56"/>
      <c r="S790" s="56"/>
      <c r="T790" s="47"/>
      <c r="U790" s="47"/>
      <c r="V790" s="47"/>
      <c r="W790" s="47"/>
      <c r="X790" s="47"/>
      <c r="Y790" s="47"/>
      <c r="Z790" s="47"/>
    </row>
    <row r="791" spans="1:26" ht="22.5" customHeight="1">
      <c r="A791" s="47"/>
      <c r="B791" s="55"/>
      <c r="C791" s="55"/>
      <c r="D791" s="55"/>
      <c r="E791" s="55"/>
      <c r="F791" s="55"/>
      <c r="G791" s="47"/>
      <c r="H791" s="47"/>
      <c r="I791" s="47"/>
      <c r="J791" s="47"/>
      <c r="K791" s="47"/>
      <c r="L791" s="47"/>
      <c r="M791" s="47"/>
      <c r="N791" s="55"/>
      <c r="O791" s="55"/>
      <c r="P791" s="55"/>
      <c r="Q791" s="56"/>
      <c r="R791" s="56"/>
      <c r="S791" s="56"/>
      <c r="T791" s="47"/>
      <c r="U791" s="47"/>
      <c r="V791" s="47"/>
      <c r="W791" s="47"/>
      <c r="X791" s="47"/>
      <c r="Y791" s="47"/>
      <c r="Z791" s="47"/>
    </row>
    <row r="792" spans="1:26" ht="22.5" customHeight="1">
      <c r="A792" s="47"/>
      <c r="B792" s="55"/>
      <c r="C792" s="55"/>
      <c r="D792" s="55"/>
      <c r="E792" s="55"/>
      <c r="F792" s="55"/>
      <c r="G792" s="47"/>
      <c r="H792" s="47"/>
      <c r="I792" s="47"/>
      <c r="J792" s="47"/>
      <c r="K792" s="47"/>
      <c r="L792" s="47"/>
      <c r="M792" s="47"/>
      <c r="N792" s="55"/>
      <c r="O792" s="55"/>
      <c r="P792" s="55"/>
      <c r="Q792" s="56"/>
      <c r="R792" s="56"/>
      <c r="S792" s="56"/>
      <c r="T792" s="47"/>
      <c r="U792" s="47"/>
      <c r="V792" s="47"/>
      <c r="W792" s="47"/>
      <c r="X792" s="47"/>
      <c r="Y792" s="47"/>
      <c r="Z792" s="47"/>
    </row>
    <row r="793" spans="1:26" ht="22.5" customHeight="1">
      <c r="A793" s="47"/>
      <c r="B793" s="55"/>
      <c r="C793" s="55"/>
      <c r="D793" s="55"/>
      <c r="E793" s="55"/>
      <c r="F793" s="55"/>
      <c r="G793" s="47"/>
      <c r="H793" s="47"/>
      <c r="I793" s="47"/>
      <c r="J793" s="47"/>
      <c r="K793" s="47"/>
      <c r="L793" s="47"/>
      <c r="M793" s="47"/>
      <c r="N793" s="55"/>
      <c r="O793" s="55"/>
      <c r="P793" s="55"/>
      <c r="Q793" s="56"/>
      <c r="R793" s="56"/>
      <c r="S793" s="56"/>
      <c r="T793" s="47"/>
      <c r="U793" s="47"/>
      <c r="V793" s="47"/>
      <c r="W793" s="47"/>
      <c r="X793" s="47"/>
      <c r="Y793" s="47"/>
      <c r="Z793" s="47"/>
    </row>
    <row r="794" spans="1:26" ht="22.5" customHeight="1">
      <c r="A794" s="47"/>
      <c r="B794" s="55"/>
      <c r="C794" s="55"/>
      <c r="D794" s="55"/>
      <c r="E794" s="55"/>
      <c r="F794" s="55"/>
      <c r="G794" s="47"/>
      <c r="H794" s="47"/>
      <c r="I794" s="47"/>
      <c r="J794" s="47"/>
      <c r="K794" s="47"/>
      <c r="L794" s="47"/>
      <c r="M794" s="47"/>
      <c r="N794" s="55"/>
      <c r="O794" s="55"/>
      <c r="P794" s="55"/>
      <c r="Q794" s="56"/>
      <c r="R794" s="56"/>
      <c r="S794" s="56"/>
      <c r="T794" s="47"/>
      <c r="U794" s="47"/>
      <c r="V794" s="47"/>
      <c r="W794" s="47"/>
      <c r="X794" s="47"/>
      <c r="Y794" s="47"/>
      <c r="Z794" s="47"/>
    </row>
    <row r="795" spans="1:26" ht="22.5" customHeight="1">
      <c r="A795" s="47"/>
      <c r="B795" s="55"/>
      <c r="C795" s="55"/>
      <c r="D795" s="55"/>
      <c r="E795" s="55"/>
      <c r="F795" s="55"/>
      <c r="G795" s="47"/>
      <c r="H795" s="47"/>
      <c r="I795" s="47"/>
      <c r="J795" s="47"/>
      <c r="K795" s="47"/>
      <c r="L795" s="47"/>
      <c r="M795" s="47"/>
      <c r="N795" s="55"/>
      <c r="O795" s="55"/>
      <c r="P795" s="55"/>
      <c r="Q795" s="56"/>
      <c r="R795" s="56"/>
      <c r="S795" s="56"/>
      <c r="T795" s="47"/>
      <c r="U795" s="47"/>
      <c r="V795" s="47"/>
      <c r="W795" s="47"/>
      <c r="X795" s="47"/>
      <c r="Y795" s="47"/>
      <c r="Z795" s="47"/>
    </row>
    <row r="796" spans="1:26" ht="22.5" customHeight="1">
      <c r="A796" s="47"/>
      <c r="B796" s="55"/>
      <c r="C796" s="55"/>
      <c r="D796" s="55"/>
      <c r="E796" s="55"/>
      <c r="F796" s="55"/>
      <c r="G796" s="47"/>
      <c r="H796" s="47"/>
      <c r="I796" s="47"/>
      <c r="J796" s="47"/>
      <c r="K796" s="47"/>
      <c r="L796" s="47"/>
      <c r="M796" s="47"/>
      <c r="N796" s="55"/>
      <c r="O796" s="55"/>
      <c r="P796" s="55"/>
      <c r="Q796" s="56"/>
      <c r="R796" s="56"/>
      <c r="S796" s="56"/>
      <c r="T796" s="47"/>
      <c r="U796" s="47"/>
      <c r="V796" s="47"/>
      <c r="W796" s="47"/>
      <c r="X796" s="47"/>
      <c r="Y796" s="47"/>
      <c r="Z796" s="47"/>
    </row>
    <row r="797" spans="1:26" ht="22.5" customHeight="1">
      <c r="A797" s="47"/>
      <c r="B797" s="55"/>
      <c r="C797" s="55"/>
      <c r="D797" s="55"/>
      <c r="E797" s="55"/>
      <c r="F797" s="55"/>
      <c r="G797" s="47"/>
      <c r="H797" s="47"/>
      <c r="I797" s="47"/>
      <c r="J797" s="47"/>
      <c r="K797" s="47"/>
      <c r="L797" s="47"/>
      <c r="M797" s="47"/>
      <c r="N797" s="55"/>
      <c r="O797" s="55"/>
      <c r="P797" s="55"/>
      <c r="Q797" s="56"/>
      <c r="R797" s="56"/>
      <c r="S797" s="56"/>
      <c r="T797" s="47"/>
      <c r="U797" s="47"/>
      <c r="V797" s="47"/>
      <c r="W797" s="47"/>
      <c r="X797" s="47"/>
      <c r="Y797" s="47"/>
      <c r="Z797" s="47"/>
    </row>
    <row r="798" spans="1:26" ht="22.5" customHeight="1">
      <c r="A798" s="47"/>
      <c r="B798" s="55"/>
      <c r="C798" s="55"/>
      <c r="D798" s="55"/>
      <c r="E798" s="55"/>
      <c r="F798" s="55"/>
      <c r="G798" s="47"/>
      <c r="H798" s="47"/>
      <c r="I798" s="47"/>
      <c r="J798" s="47"/>
      <c r="K798" s="47"/>
      <c r="L798" s="47"/>
      <c r="M798" s="47"/>
      <c r="N798" s="55"/>
      <c r="O798" s="55"/>
      <c r="P798" s="55"/>
      <c r="Q798" s="56"/>
      <c r="R798" s="56"/>
      <c r="S798" s="56"/>
      <c r="T798" s="47"/>
      <c r="U798" s="47"/>
      <c r="V798" s="47"/>
      <c r="W798" s="47"/>
      <c r="X798" s="47"/>
      <c r="Y798" s="47"/>
      <c r="Z798" s="47"/>
    </row>
    <row r="799" spans="1:26" ht="22.5" customHeight="1">
      <c r="A799" s="47"/>
      <c r="B799" s="55"/>
      <c r="C799" s="55"/>
      <c r="D799" s="55"/>
      <c r="E799" s="55"/>
      <c r="F799" s="55"/>
      <c r="G799" s="47"/>
      <c r="H799" s="47"/>
      <c r="I799" s="47"/>
      <c r="J799" s="47"/>
      <c r="K799" s="47"/>
      <c r="L799" s="47"/>
      <c r="M799" s="47"/>
      <c r="N799" s="55"/>
      <c r="O799" s="55"/>
      <c r="P799" s="55"/>
      <c r="Q799" s="56"/>
      <c r="R799" s="56"/>
      <c r="S799" s="56"/>
      <c r="T799" s="47"/>
      <c r="U799" s="47"/>
      <c r="V799" s="47"/>
      <c r="W799" s="47"/>
      <c r="X799" s="47"/>
      <c r="Y799" s="47"/>
      <c r="Z799" s="47"/>
    </row>
    <row r="800" spans="1:26" ht="22.5" customHeight="1">
      <c r="A800" s="47"/>
      <c r="B800" s="55"/>
      <c r="C800" s="55"/>
      <c r="D800" s="55"/>
      <c r="E800" s="55"/>
      <c r="F800" s="55"/>
      <c r="G800" s="47"/>
      <c r="H800" s="47"/>
      <c r="I800" s="47"/>
      <c r="J800" s="47"/>
      <c r="K800" s="47"/>
      <c r="L800" s="47"/>
      <c r="M800" s="47"/>
      <c r="N800" s="55"/>
      <c r="O800" s="55"/>
      <c r="P800" s="55"/>
      <c r="Q800" s="56"/>
      <c r="R800" s="56"/>
      <c r="S800" s="56"/>
      <c r="T800" s="47"/>
      <c r="U800" s="47"/>
      <c r="V800" s="47"/>
      <c r="W800" s="47"/>
      <c r="X800" s="47"/>
      <c r="Y800" s="47"/>
      <c r="Z800" s="47"/>
    </row>
    <row r="801" spans="1:26" ht="22.5" customHeight="1">
      <c r="A801" s="47"/>
      <c r="B801" s="55"/>
      <c r="C801" s="55"/>
      <c r="D801" s="55"/>
      <c r="E801" s="55"/>
      <c r="F801" s="55"/>
      <c r="G801" s="47"/>
      <c r="H801" s="47"/>
      <c r="I801" s="47"/>
      <c r="J801" s="47"/>
      <c r="K801" s="47"/>
      <c r="L801" s="47"/>
      <c r="M801" s="47"/>
      <c r="N801" s="55"/>
      <c r="O801" s="55"/>
      <c r="P801" s="55"/>
      <c r="Q801" s="56"/>
      <c r="R801" s="56"/>
      <c r="S801" s="56"/>
      <c r="T801" s="47"/>
      <c r="U801" s="47"/>
      <c r="V801" s="47"/>
      <c r="W801" s="47"/>
      <c r="X801" s="47"/>
      <c r="Y801" s="47"/>
      <c r="Z801" s="47"/>
    </row>
    <row r="802" spans="1:26" ht="22.5" customHeight="1">
      <c r="A802" s="47"/>
      <c r="B802" s="55"/>
      <c r="C802" s="55"/>
      <c r="D802" s="55"/>
      <c r="E802" s="55"/>
      <c r="F802" s="55"/>
      <c r="G802" s="47"/>
      <c r="H802" s="47"/>
      <c r="I802" s="47"/>
      <c r="J802" s="47"/>
      <c r="K802" s="47"/>
      <c r="L802" s="47"/>
      <c r="M802" s="47"/>
      <c r="N802" s="55"/>
      <c r="O802" s="55"/>
      <c r="P802" s="55"/>
      <c r="Q802" s="56"/>
      <c r="R802" s="56"/>
      <c r="S802" s="56"/>
      <c r="T802" s="47"/>
      <c r="U802" s="47"/>
      <c r="V802" s="47"/>
      <c r="W802" s="47"/>
      <c r="X802" s="47"/>
      <c r="Y802" s="47"/>
      <c r="Z802" s="47"/>
    </row>
    <row r="803" spans="1:26" ht="22.5" customHeight="1">
      <c r="A803" s="47"/>
      <c r="B803" s="55"/>
      <c r="C803" s="55"/>
      <c r="D803" s="55"/>
      <c r="E803" s="55"/>
      <c r="F803" s="55"/>
      <c r="G803" s="47"/>
      <c r="H803" s="47"/>
      <c r="I803" s="47"/>
      <c r="J803" s="47"/>
      <c r="K803" s="47"/>
      <c r="L803" s="47"/>
      <c r="M803" s="47"/>
      <c r="N803" s="55"/>
      <c r="O803" s="55"/>
      <c r="P803" s="55"/>
      <c r="Q803" s="56"/>
      <c r="R803" s="56"/>
      <c r="S803" s="56"/>
      <c r="T803" s="47"/>
      <c r="U803" s="47"/>
      <c r="V803" s="47"/>
      <c r="W803" s="47"/>
      <c r="X803" s="47"/>
      <c r="Y803" s="47"/>
      <c r="Z803" s="47"/>
    </row>
    <row r="804" spans="1:26" ht="22.5" customHeight="1">
      <c r="A804" s="47"/>
      <c r="B804" s="55"/>
      <c r="C804" s="55"/>
      <c r="D804" s="55"/>
      <c r="E804" s="55"/>
      <c r="F804" s="55"/>
      <c r="G804" s="47"/>
      <c r="H804" s="47"/>
      <c r="I804" s="47"/>
      <c r="J804" s="47"/>
      <c r="K804" s="47"/>
      <c r="L804" s="47"/>
      <c r="M804" s="47"/>
      <c r="N804" s="55"/>
      <c r="O804" s="55"/>
      <c r="P804" s="55"/>
      <c r="Q804" s="56"/>
      <c r="R804" s="56"/>
      <c r="S804" s="56"/>
      <c r="T804" s="47"/>
      <c r="U804" s="47"/>
      <c r="V804" s="47"/>
      <c r="W804" s="47"/>
      <c r="X804" s="47"/>
      <c r="Y804" s="47"/>
      <c r="Z804" s="47"/>
    </row>
    <row r="805" spans="1:26" ht="22.5" customHeight="1">
      <c r="A805" s="47"/>
      <c r="B805" s="55"/>
      <c r="C805" s="55"/>
      <c r="D805" s="55"/>
      <c r="E805" s="55"/>
      <c r="F805" s="55"/>
      <c r="G805" s="47"/>
      <c r="H805" s="47"/>
      <c r="I805" s="47"/>
      <c r="J805" s="47"/>
      <c r="K805" s="47"/>
      <c r="L805" s="47"/>
      <c r="M805" s="47"/>
      <c r="N805" s="55"/>
      <c r="O805" s="55"/>
      <c r="P805" s="55"/>
      <c r="Q805" s="56"/>
      <c r="R805" s="56"/>
      <c r="S805" s="56"/>
      <c r="T805" s="47"/>
      <c r="U805" s="47"/>
      <c r="V805" s="47"/>
      <c r="W805" s="47"/>
      <c r="X805" s="47"/>
      <c r="Y805" s="47"/>
      <c r="Z805" s="47"/>
    </row>
    <row r="806" spans="1:26" ht="22.5" customHeight="1">
      <c r="A806" s="47"/>
      <c r="B806" s="55"/>
      <c r="C806" s="55"/>
      <c r="D806" s="55"/>
      <c r="E806" s="55"/>
      <c r="F806" s="55"/>
      <c r="G806" s="47"/>
      <c r="H806" s="47"/>
      <c r="I806" s="47"/>
      <c r="J806" s="47"/>
      <c r="K806" s="47"/>
      <c r="L806" s="47"/>
      <c r="M806" s="47"/>
      <c r="N806" s="55"/>
      <c r="O806" s="55"/>
      <c r="P806" s="55"/>
      <c r="Q806" s="56"/>
      <c r="R806" s="56"/>
      <c r="S806" s="56"/>
      <c r="T806" s="47"/>
      <c r="U806" s="47"/>
      <c r="V806" s="47"/>
      <c r="W806" s="47"/>
      <c r="X806" s="47"/>
      <c r="Y806" s="47"/>
      <c r="Z806" s="47"/>
    </row>
    <row r="807" spans="1:26" ht="22.5" customHeight="1">
      <c r="A807" s="47"/>
      <c r="B807" s="55"/>
      <c r="C807" s="55"/>
      <c r="D807" s="55"/>
      <c r="E807" s="55"/>
      <c r="F807" s="55"/>
      <c r="G807" s="47"/>
      <c r="H807" s="47"/>
      <c r="I807" s="47"/>
      <c r="J807" s="47"/>
      <c r="K807" s="47"/>
      <c r="L807" s="47"/>
      <c r="M807" s="47"/>
      <c r="N807" s="55"/>
      <c r="O807" s="55"/>
      <c r="P807" s="55"/>
      <c r="Q807" s="56"/>
      <c r="R807" s="56"/>
      <c r="S807" s="56"/>
      <c r="T807" s="47"/>
      <c r="U807" s="47"/>
      <c r="V807" s="47"/>
      <c r="W807" s="47"/>
      <c r="X807" s="47"/>
      <c r="Y807" s="47"/>
      <c r="Z807" s="47"/>
    </row>
    <row r="808" spans="1:26" ht="22.5" customHeight="1">
      <c r="A808" s="47"/>
      <c r="B808" s="55"/>
      <c r="C808" s="55"/>
      <c r="D808" s="55"/>
      <c r="E808" s="55"/>
      <c r="F808" s="55"/>
      <c r="G808" s="47"/>
      <c r="H808" s="47"/>
      <c r="I808" s="47"/>
      <c r="J808" s="47"/>
      <c r="K808" s="47"/>
      <c r="L808" s="47"/>
      <c r="M808" s="47"/>
      <c r="N808" s="55"/>
      <c r="O808" s="55"/>
      <c r="P808" s="55"/>
      <c r="Q808" s="56"/>
      <c r="R808" s="56"/>
      <c r="S808" s="56"/>
      <c r="T808" s="47"/>
      <c r="U808" s="47"/>
      <c r="V808" s="47"/>
      <c r="W808" s="47"/>
      <c r="X808" s="47"/>
      <c r="Y808" s="47"/>
      <c r="Z808" s="47"/>
    </row>
    <row r="809" spans="1:26" ht="22.5" customHeight="1">
      <c r="A809" s="47"/>
      <c r="B809" s="55"/>
      <c r="C809" s="55"/>
      <c r="D809" s="55"/>
      <c r="E809" s="55"/>
      <c r="F809" s="55"/>
      <c r="G809" s="47"/>
      <c r="H809" s="47"/>
      <c r="I809" s="47"/>
      <c r="J809" s="47"/>
      <c r="K809" s="47"/>
      <c r="L809" s="47"/>
      <c r="M809" s="47"/>
      <c r="N809" s="55"/>
      <c r="O809" s="55"/>
      <c r="P809" s="55"/>
      <c r="Q809" s="56"/>
      <c r="R809" s="56"/>
      <c r="S809" s="56"/>
      <c r="T809" s="47"/>
      <c r="U809" s="47"/>
      <c r="V809" s="47"/>
      <c r="W809" s="47"/>
      <c r="X809" s="47"/>
      <c r="Y809" s="47"/>
      <c r="Z809" s="47"/>
    </row>
    <row r="810" spans="1:26" ht="22.5" customHeight="1">
      <c r="A810" s="47"/>
      <c r="B810" s="55"/>
      <c r="C810" s="55"/>
      <c r="D810" s="55"/>
      <c r="E810" s="55"/>
      <c r="F810" s="55"/>
      <c r="G810" s="47"/>
      <c r="H810" s="47"/>
      <c r="I810" s="47"/>
      <c r="J810" s="47"/>
      <c r="K810" s="47"/>
      <c r="L810" s="47"/>
      <c r="M810" s="47"/>
      <c r="N810" s="55"/>
      <c r="O810" s="55"/>
      <c r="P810" s="55"/>
      <c r="Q810" s="56"/>
      <c r="R810" s="56"/>
      <c r="S810" s="56"/>
      <c r="T810" s="47"/>
      <c r="U810" s="47"/>
      <c r="V810" s="47"/>
      <c r="W810" s="47"/>
      <c r="X810" s="47"/>
      <c r="Y810" s="47"/>
      <c r="Z810" s="47"/>
    </row>
    <row r="811" spans="1:26" ht="22.5" customHeight="1">
      <c r="A811" s="47"/>
      <c r="B811" s="55"/>
      <c r="C811" s="55"/>
      <c r="D811" s="55"/>
      <c r="E811" s="55"/>
      <c r="F811" s="55"/>
      <c r="G811" s="47"/>
      <c r="H811" s="47"/>
      <c r="I811" s="47"/>
      <c r="J811" s="47"/>
      <c r="K811" s="47"/>
      <c r="L811" s="47"/>
      <c r="M811" s="47"/>
      <c r="N811" s="55"/>
      <c r="O811" s="55"/>
      <c r="P811" s="55"/>
      <c r="Q811" s="56"/>
      <c r="R811" s="56"/>
      <c r="S811" s="56"/>
      <c r="T811" s="47"/>
      <c r="U811" s="47"/>
      <c r="V811" s="47"/>
      <c r="W811" s="47"/>
      <c r="X811" s="47"/>
      <c r="Y811" s="47"/>
      <c r="Z811" s="47"/>
    </row>
    <row r="812" spans="1:26" ht="22.5" customHeight="1">
      <c r="A812" s="47"/>
      <c r="B812" s="55"/>
      <c r="C812" s="55"/>
      <c r="D812" s="55"/>
      <c r="E812" s="55"/>
      <c r="F812" s="55"/>
      <c r="G812" s="47"/>
      <c r="H812" s="47"/>
      <c r="I812" s="47"/>
      <c r="J812" s="47"/>
      <c r="K812" s="47"/>
      <c r="L812" s="47"/>
      <c r="M812" s="47"/>
      <c r="N812" s="55"/>
      <c r="O812" s="55"/>
      <c r="P812" s="55"/>
      <c r="Q812" s="56"/>
      <c r="R812" s="56"/>
      <c r="S812" s="56"/>
      <c r="T812" s="47"/>
      <c r="U812" s="47"/>
      <c r="V812" s="47"/>
      <c r="W812" s="47"/>
      <c r="X812" s="47"/>
      <c r="Y812" s="47"/>
      <c r="Z812" s="47"/>
    </row>
    <row r="813" spans="1:26" ht="22.5" customHeight="1">
      <c r="A813" s="47"/>
      <c r="B813" s="55"/>
      <c r="C813" s="55"/>
      <c r="D813" s="55"/>
      <c r="E813" s="55"/>
      <c r="F813" s="55"/>
      <c r="G813" s="47"/>
      <c r="H813" s="47"/>
      <c r="I813" s="47"/>
      <c r="J813" s="47"/>
      <c r="K813" s="47"/>
      <c r="L813" s="47"/>
      <c r="M813" s="47"/>
      <c r="N813" s="55"/>
      <c r="O813" s="55"/>
      <c r="P813" s="55"/>
      <c r="Q813" s="56"/>
      <c r="R813" s="56"/>
      <c r="S813" s="56"/>
      <c r="T813" s="47"/>
      <c r="U813" s="47"/>
      <c r="V813" s="47"/>
      <c r="W813" s="47"/>
      <c r="X813" s="47"/>
      <c r="Y813" s="47"/>
      <c r="Z813" s="47"/>
    </row>
    <row r="814" spans="1:26" ht="22.5" customHeight="1">
      <c r="A814" s="47"/>
      <c r="B814" s="55"/>
      <c r="C814" s="55"/>
      <c r="D814" s="55"/>
      <c r="E814" s="55"/>
      <c r="F814" s="55"/>
      <c r="G814" s="47"/>
      <c r="H814" s="47"/>
      <c r="I814" s="47"/>
      <c r="J814" s="47"/>
      <c r="K814" s="47"/>
      <c r="L814" s="47"/>
      <c r="M814" s="47"/>
      <c r="N814" s="55"/>
      <c r="O814" s="55"/>
      <c r="P814" s="55"/>
      <c r="Q814" s="56"/>
      <c r="R814" s="56"/>
      <c r="S814" s="56"/>
      <c r="T814" s="47"/>
      <c r="U814" s="47"/>
      <c r="V814" s="47"/>
      <c r="W814" s="47"/>
      <c r="X814" s="47"/>
      <c r="Y814" s="47"/>
      <c r="Z814" s="47"/>
    </row>
    <row r="815" spans="1:26" ht="22.5" customHeight="1">
      <c r="A815" s="47"/>
      <c r="B815" s="55"/>
      <c r="C815" s="55"/>
      <c r="D815" s="55"/>
      <c r="E815" s="55"/>
      <c r="F815" s="55"/>
      <c r="G815" s="47"/>
      <c r="H815" s="47"/>
      <c r="I815" s="47"/>
      <c r="J815" s="47"/>
      <c r="K815" s="47"/>
      <c r="L815" s="47"/>
      <c r="M815" s="47"/>
      <c r="N815" s="55"/>
      <c r="O815" s="55"/>
      <c r="P815" s="55"/>
      <c r="Q815" s="56"/>
      <c r="R815" s="56"/>
      <c r="S815" s="56"/>
      <c r="T815" s="47"/>
      <c r="U815" s="47"/>
      <c r="V815" s="47"/>
      <c r="W815" s="47"/>
      <c r="X815" s="47"/>
      <c r="Y815" s="47"/>
      <c r="Z815" s="47"/>
    </row>
    <row r="816" spans="1:26" ht="22.5" customHeight="1">
      <c r="A816" s="47"/>
      <c r="B816" s="55"/>
      <c r="C816" s="55"/>
      <c r="D816" s="55"/>
      <c r="E816" s="55"/>
      <c r="F816" s="55"/>
      <c r="G816" s="47"/>
      <c r="H816" s="47"/>
      <c r="I816" s="47"/>
      <c r="J816" s="47"/>
      <c r="K816" s="47"/>
      <c r="L816" s="47"/>
      <c r="M816" s="47"/>
      <c r="N816" s="55"/>
      <c r="O816" s="55"/>
      <c r="P816" s="55"/>
      <c r="Q816" s="56"/>
      <c r="R816" s="56"/>
      <c r="S816" s="56"/>
      <c r="T816" s="47"/>
      <c r="U816" s="47"/>
      <c r="V816" s="47"/>
      <c r="W816" s="47"/>
      <c r="X816" s="47"/>
      <c r="Y816" s="47"/>
      <c r="Z816" s="47"/>
    </row>
    <row r="817" spans="1:26" ht="22.5" customHeight="1">
      <c r="A817" s="47"/>
      <c r="B817" s="55"/>
      <c r="C817" s="55"/>
      <c r="D817" s="55"/>
      <c r="E817" s="55"/>
      <c r="F817" s="55"/>
      <c r="G817" s="47"/>
      <c r="H817" s="47"/>
      <c r="I817" s="47"/>
      <c r="J817" s="47"/>
      <c r="K817" s="47"/>
      <c r="L817" s="47"/>
      <c r="M817" s="47"/>
      <c r="N817" s="55"/>
      <c r="O817" s="55"/>
      <c r="P817" s="55"/>
      <c r="Q817" s="56"/>
      <c r="R817" s="56"/>
      <c r="S817" s="56"/>
      <c r="T817" s="47"/>
      <c r="U817" s="47"/>
      <c r="V817" s="47"/>
      <c r="W817" s="47"/>
      <c r="X817" s="47"/>
      <c r="Y817" s="47"/>
      <c r="Z817" s="47"/>
    </row>
    <row r="818" spans="1:26" ht="22.5" customHeight="1">
      <c r="A818" s="47"/>
      <c r="B818" s="55"/>
      <c r="C818" s="55"/>
      <c r="D818" s="55"/>
      <c r="E818" s="55"/>
      <c r="F818" s="55"/>
      <c r="G818" s="47"/>
      <c r="H818" s="47"/>
      <c r="I818" s="47"/>
      <c r="J818" s="47"/>
      <c r="K818" s="47"/>
      <c r="L818" s="47"/>
      <c r="M818" s="47"/>
      <c r="N818" s="55"/>
      <c r="O818" s="55"/>
      <c r="P818" s="55"/>
      <c r="Q818" s="56"/>
      <c r="R818" s="56"/>
      <c r="S818" s="56"/>
      <c r="T818" s="47"/>
      <c r="U818" s="47"/>
      <c r="V818" s="47"/>
      <c r="W818" s="47"/>
      <c r="X818" s="47"/>
      <c r="Y818" s="47"/>
      <c r="Z818" s="47"/>
    </row>
    <row r="819" spans="1:26" ht="22.5" customHeight="1">
      <c r="A819" s="47"/>
      <c r="B819" s="55"/>
      <c r="C819" s="55"/>
      <c r="D819" s="55"/>
      <c r="E819" s="55"/>
      <c r="F819" s="55"/>
      <c r="G819" s="47"/>
      <c r="H819" s="47"/>
      <c r="I819" s="47"/>
      <c r="J819" s="47"/>
      <c r="K819" s="47"/>
      <c r="L819" s="47"/>
      <c r="M819" s="47"/>
      <c r="N819" s="55"/>
      <c r="O819" s="55"/>
      <c r="P819" s="55"/>
      <c r="Q819" s="56"/>
      <c r="R819" s="56"/>
      <c r="S819" s="56"/>
      <c r="T819" s="47"/>
      <c r="U819" s="47"/>
      <c r="V819" s="47"/>
      <c r="W819" s="47"/>
      <c r="X819" s="47"/>
      <c r="Y819" s="47"/>
      <c r="Z819" s="47"/>
    </row>
    <row r="820" spans="1:26" ht="22.5" customHeight="1">
      <c r="A820" s="47"/>
      <c r="B820" s="55"/>
      <c r="C820" s="55"/>
      <c r="D820" s="55"/>
      <c r="E820" s="55"/>
      <c r="F820" s="55"/>
      <c r="G820" s="47"/>
      <c r="H820" s="47"/>
      <c r="I820" s="47"/>
      <c r="J820" s="47"/>
      <c r="K820" s="47"/>
      <c r="L820" s="47"/>
      <c r="M820" s="47"/>
      <c r="N820" s="55"/>
      <c r="O820" s="55"/>
      <c r="P820" s="55"/>
      <c r="Q820" s="56"/>
      <c r="R820" s="56"/>
      <c r="S820" s="56"/>
      <c r="T820" s="47"/>
      <c r="U820" s="47"/>
      <c r="V820" s="47"/>
      <c r="W820" s="47"/>
      <c r="X820" s="47"/>
      <c r="Y820" s="47"/>
      <c r="Z820" s="47"/>
    </row>
    <row r="821" spans="1:26" ht="22.5" customHeight="1">
      <c r="A821" s="47"/>
      <c r="B821" s="55"/>
      <c r="C821" s="55"/>
      <c r="D821" s="55"/>
      <c r="E821" s="55"/>
      <c r="F821" s="55"/>
      <c r="G821" s="47"/>
      <c r="H821" s="47"/>
      <c r="I821" s="47"/>
      <c r="J821" s="47"/>
      <c r="K821" s="47"/>
      <c r="L821" s="47"/>
      <c r="M821" s="47"/>
      <c r="N821" s="55"/>
      <c r="O821" s="55"/>
      <c r="P821" s="55"/>
      <c r="Q821" s="56"/>
      <c r="R821" s="56"/>
      <c r="S821" s="56"/>
      <c r="T821" s="47"/>
      <c r="U821" s="47"/>
      <c r="V821" s="47"/>
      <c r="W821" s="47"/>
      <c r="X821" s="47"/>
      <c r="Y821" s="47"/>
      <c r="Z821" s="47"/>
    </row>
    <row r="822" spans="1:26" ht="22.5" customHeight="1">
      <c r="A822" s="47"/>
      <c r="B822" s="55"/>
      <c r="C822" s="55"/>
      <c r="D822" s="55"/>
      <c r="E822" s="55"/>
      <c r="F822" s="55"/>
      <c r="G822" s="47"/>
      <c r="H822" s="47"/>
      <c r="I822" s="47"/>
      <c r="J822" s="47"/>
      <c r="K822" s="47"/>
      <c r="L822" s="47"/>
      <c r="M822" s="47"/>
      <c r="N822" s="55"/>
      <c r="O822" s="55"/>
      <c r="P822" s="55"/>
      <c r="Q822" s="56"/>
      <c r="R822" s="56"/>
      <c r="S822" s="56"/>
      <c r="T822" s="47"/>
      <c r="U822" s="47"/>
      <c r="V822" s="47"/>
      <c r="W822" s="47"/>
      <c r="X822" s="47"/>
      <c r="Y822" s="47"/>
      <c r="Z822" s="47"/>
    </row>
    <row r="823" spans="1:26" ht="22.5" customHeight="1">
      <c r="A823" s="47"/>
      <c r="B823" s="55"/>
      <c r="C823" s="55"/>
      <c r="D823" s="55"/>
      <c r="E823" s="55"/>
      <c r="F823" s="55"/>
      <c r="G823" s="47"/>
      <c r="H823" s="47"/>
      <c r="I823" s="47"/>
      <c r="J823" s="47"/>
      <c r="K823" s="47"/>
      <c r="L823" s="47"/>
      <c r="M823" s="47"/>
      <c r="N823" s="55"/>
      <c r="O823" s="55"/>
      <c r="P823" s="55"/>
      <c r="Q823" s="56"/>
      <c r="R823" s="56"/>
      <c r="S823" s="56"/>
      <c r="T823" s="47"/>
      <c r="U823" s="47"/>
      <c r="V823" s="47"/>
      <c r="W823" s="47"/>
      <c r="X823" s="47"/>
      <c r="Y823" s="47"/>
      <c r="Z823" s="47"/>
    </row>
    <row r="824" spans="1:26" ht="22.5" customHeight="1">
      <c r="A824" s="47"/>
      <c r="B824" s="55"/>
      <c r="C824" s="55"/>
      <c r="D824" s="55"/>
      <c r="E824" s="55"/>
      <c r="F824" s="55"/>
      <c r="G824" s="47"/>
      <c r="H824" s="47"/>
      <c r="I824" s="47"/>
      <c r="J824" s="47"/>
      <c r="K824" s="47"/>
      <c r="L824" s="47"/>
      <c r="M824" s="47"/>
      <c r="N824" s="55"/>
      <c r="O824" s="55"/>
      <c r="P824" s="55"/>
      <c r="Q824" s="56"/>
      <c r="R824" s="56"/>
      <c r="S824" s="56"/>
      <c r="T824" s="47"/>
      <c r="U824" s="47"/>
      <c r="V824" s="47"/>
      <c r="W824" s="47"/>
      <c r="X824" s="47"/>
      <c r="Y824" s="47"/>
      <c r="Z824" s="47"/>
    </row>
    <row r="825" spans="1:26" ht="22.5" customHeight="1">
      <c r="A825" s="47"/>
      <c r="B825" s="55"/>
      <c r="C825" s="55"/>
      <c r="D825" s="55"/>
      <c r="E825" s="55"/>
      <c r="F825" s="55"/>
      <c r="G825" s="47"/>
      <c r="H825" s="47"/>
      <c r="I825" s="47"/>
      <c r="J825" s="47"/>
      <c r="K825" s="47"/>
      <c r="L825" s="47"/>
      <c r="M825" s="47"/>
      <c r="N825" s="55"/>
      <c r="O825" s="55"/>
      <c r="P825" s="55"/>
      <c r="Q825" s="56"/>
      <c r="R825" s="56"/>
      <c r="S825" s="56"/>
      <c r="T825" s="47"/>
      <c r="U825" s="47"/>
      <c r="V825" s="47"/>
      <c r="W825" s="47"/>
      <c r="X825" s="47"/>
      <c r="Y825" s="47"/>
      <c r="Z825" s="47"/>
    </row>
    <row r="826" spans="1:26" ht="22.5" customHeight="1">
      <c r="A826" s="47"/>
      <c r="B826" s="55"/>
      <c r="C826" s="55"/>
      <c r="D826" s="55"/>
      <c r="E826" s="55"/>
      <c r="F826" s="55"/>
      <c r="G826" s="47"/>
      <c r="H826" s="47"/>
      <c r="I826" s="47"/>
      <c r="J826" s="47"/>
      <c r="K826" s="47"/>
      <c r="L826" s="47"/>
      <c r="M826" s="47"/>
      <c r="N826" s="55"/>
      <c r="O826" s="55"/>
      <c r="P826" s="55"/>
      <c r="Q826" s="56"/>
      <c r="R826" s="56"/>
      <c r="S826" s="56"/>
      <c r="T826" s="47"/>
      <c r="U826" s="47"/>
      <c r="V826" s="47"/>
      <c r="W826" s="47"/>
      <c r="X826" s="47"/>
      <c r="Y826" s="47"/>
      <c r="Z826" s="47"/>
    </row>
    <row r="827" spans="1:26" ht="22.5" customHeight="1">
      <c r="A827" s="47"/>
      <c r="B827" s="55"/>
      <c r="C827" s="55"/>
      <c r="D827" s="55"/>
      <c r="E827" s="55"/>
      <c r="F827" s="55"/>
      <c r="G827" s="47"/>
      <c r="H827" s="47"/>
      <c r="I827" s="47"/>
      <c r="J827" s="47"/>
      <c r="K827" s="47"/>
      <c r="L827" s="47"/>
      <c r="M827" s="47"/>
      <c r="N827" s="55"/>
      <c r="O827" s="55"/>
      <c r="P827" s="55"/>
      <c r="Q827" s="56"/>
      <c r="R827" s="56"/>
      <c r="S827" s="56"/>
      <c r="T827" s="47"/>
      <c r="U827" s="47"/>
      <c r="V827" s="47"/>
      <c r="W827" s="47"/>
      <c r="X827" s="47"/>
      <c r="Y827" s="47"/>
      <c r="Z827" s="47"/>
    </row>
    <row r="828" spans="1:26" ht="22.5" customHeight="1">
      <c r="A828" s="47"/>
      <c r="B828" s="55"/>
      <c r="C828" s="55"/>
      <c r="D828" s="55"/>
      <c r="E828" s="55"/>
      <c r="F828" s="55"/>
      <c r="G828" s="47"/>
      <c r="H828" s="47"/>
      <c r="I828" s="47"/>
      <c r="J828" s="47"/>
      <c r="K828" s="47"/>
      <c r="L828" s="47"/>
      <c r="M828" s="47"/>
      <c r="N828" s="55"/>
      <c r="O828" s="55"/>
      <c r="P828" s="55"/>
      <c r="Q828" s="56"/>
      <c r="R828" s="56"/>
      <c r="S828" s="56"/>
      <c r="T828" s="47"/>
      <c r="U828" s="47"/>
      <c r="V828" s="47"/>
      <c r="W828" s="47"/>
      <c r="X828" s="47"/>
      <c r="Y828" s="47"/>
      <c r="Z828" s="47"/>
    </row>
    <row r="829" spans="1:26" ht="22.5" customHeight="1">
      <c r="A829" s="47"/>
      <c r="B829" s="55"/>
      <c r="C829" s="55"/>
      <c r="D829" s="55"/>
      <c r="E829" s="55"/>
      <c r="F829" s="55"/>
      <c r="G829" s="47"/>
      <c r="H829" s="47"/>
      <c r="I829" s="47"/>
      <c r="J829" s="47"/>
      <c r="K829" s="47"/>
      <c r="L829" s="47"/>
      <c r="M829" s="47"/>
      <c r="N829" s="55"/>
      <c r="O829" s="55"/>
      <c r="P829" s="55"/>
      <c r="Q829" s="56"/>
      <c r="R829" s="56"/>
      <c r="S829" s="56"/>
      <c r="T829" s="47"/>
      <c r="U829" s="47"/>
      <c r="V829" s="47"/>
      <c r="W829" s="47"/>
      <c r="X829" s="47"/>
      <c r="Y829" s="47"/>
      <c r="Z829" s="47"/>
    </row>
    <row r="830" spans="1:26" ht="22.5" customHeight="1">
      <c r="A830" s="47"/>
      <c r="B830" s="55"/>
      <c r="C830" s="55"/>
      <c r="D830" s="55"/>
      <c r="E830" s="55"/>
      <c r="F830" s="55"/>
      <c r="G830" s="47"/>
      <c r="H830" s="47"/>
      <c r="I830" s="47"/>
      <c r="J830" s="47"/>
      <c r="K830" s="47"/>
      <c r="L830" s="47"/>
      <c r="M830" s="47"/>
      <c r="N830" s="55"/>
      <c r="O830" s="55"/>
      <c r="P830" s="55"/>
      <c r="Q830" s="56"/>
      <c r="R830" s="56"/>
      <c r="S830" s="56"/>
      <c r="T830" s="47"/>
      <c r="U830" s="47"/>
      <c r="V830" s="47"/>
      <c r="W830" s="47"/>
      <c r="X830" s="47"/>
      <c r="Y830" s="47"/>
      <c r="Z830" s="47"/>
    </row>
    <row r="831" spans="1:26" ht="22.5" customHeight="1">
      <c r="A831" s="47"/>
      <c r="B831" s="55"/>
      <c r="C831" s="55"/>
      <c r="D831" s="55"/>
      <c r="E831" s="55"/>
      <c r="F831" s="55"/>
      <c r="G831" s="47"/>
      <c r="H831" s="47"/>
      <c r="I831" s="47"/>
      <c r="J831" s="47"/>
      <c r="K831" s="47"/>
      <c r="L831" s="47"/>
      <c r="M831" s="47"/>
      <c r="N831" s="55"/>
      <c r="O831" s="55"/>
      <c r="P831" s="55"/>
      <c r="Q831" s="56"/>
      <c r="R831" s="56"/>
      <c r="S831" s="56"/>
      <c r="T831" s="47"/>
      <c r="U831" s="47"/>
      <c r="V831" s="47"/>
      <c r="W831" s="47"/>
      <c r="X831" s="47"/>
      <c r="Y831" s="47"/>
      <c r="Z831" s="47"/>
    </row>
    <row r="832" spans="1:26" ht="22.5" customHeight="1">
      <c r="A832" s="47"/>
      <c r="B832" s="55"/>
      <c r="C832" s="55"/>
      <c r="D832" s="55"/>
      <c r="E832" s="55"/>
      <c r="F832" s="55"/>
      <c r="G832" s="47"/>
      <c r="H832" s="47"/>
      <c r="I832" s="47"/>
      <c r="J832" s="47"/>
      <c r="K832" s="47"/>
      <c r="L832" s="47"/>
      <c r="M832" s="47"/>
      <c r="N832" s="55"/>
      <c r="O832" s="55"/>
      <c r="P832" s="55"/>
      <c r="Q832" s="56"/>
      <c r="R832" s="56"/>
      <c r="S832" s="56"/>
      <c r="T832" s="47"/>
      <c r="U832" s="47"/>
      <c r="V832" s="47"/>
      <c r="W832" s="47"/>
      <c r="X832" s="47"/>
      <c r="Y832" s="47"/>
      <c r="Z832" s="47"/>
    </row>
    <row r="833" spans="1:26" ht="22.5" customHeight="1">
      <c r="A833" s="47"/>
      <c r="B833" s="55"/>
      <c r="C833" s="55"/>
      <c r="D833" s="55"/>
      <c r="E833" s="55"/>
      <c r="F833" s="55"/>
      <c r="G833" s="47"/>
      <c r="H833" s="47"/>
      <c r="I833" s="47"/>
      <c r="J833" s="47"/>
      <c r="K833" s="47"/>
      <c r="L833" s="47"/>
      <c r="M833" s="47"/>
      <c r="N833" s="55"/>
      <c r="O833" s="55"/>
      <c r="P833" s="55"/>
      <c r="Q833" s="56"/>
      <c r="R833" s="56"/>
      <c r="S833" s="56"/>
      <c r="T833" s="47"/>
      <c r="U833" s="47"/>
      <c r="V833" s="47"/>
      <c r="W833" s="47"/>
      <c r="X833" s="47"/>
      <c r="Y833" s="47"/>
      <c r="Z833" s="47"/>
    </row>
    <row r="834" spans="1:26" ht="22.5" customHeight="1">
      <c r="A834" s="47"/>
      <c r="B834" s="55"/>
      <c r="C834" s="55"/>
      <c r="D834" s="55"/>
      <c r="E834" s="55"/>
      <c r="F834" s="55"/>
      <c r="G834" s="47"/>
      <c r="H834" s="47"/>
      <c r="I834" s="47"/>
      <c r="J834" s="47"/>
      <c r="K834" s="47"/>
      <c r="L834" s="47"/>
      <c r="M834" s="47"/>
      <c r="N834" s="55"/>
      <c r="O834" s="55"/>
      <c r="P834" s="55"/>
      <c r="Q834" s="56"/>
      <c r="R834" s="56"/>
      <c r="S834" s="56"/>
      <c r="T834" s="47"/>
      <c r="U834" s="47"/>
      <c r="V834" s="47"/>
      <c r="W834" s="47"/>
      <c r="X834" s="47"/>
      <c r="Y834" s="47"/>
      <c r="Z834" s="47"/>
    </row>
    <row r="835" spans="1:26" ht="22.5" customHeight="1">
      <c r="A835" s="47"/>
      <c r="B835" s="55"/>
      <c r="C835" s="55"/>
      <c r="D835" s="55"/>
      <c r="E835" s="55"/>
      <c r="F835" s="55"/>
      <c r="G835" s="47"/>
      <c r="H835" s="47"/>
      <c r="I835" s="47"/>
      <c r="J835" s="47"/>
      <c r="K835" s="47"/>
      <c r="L835" s="47"/>
      <c r="M835" s="47"/>
      <c r="N835" s="55"/>
      <c r="O835" s="55"/>
      <c r="P835" s="55"/>
      <c r="Q835" s="56"/>
      <c r="R835" s="56"/>
      <c r="S835" s="56"/>
      <c r="T835" s="47"/>
      <c r="U835" s="47"/>
      <c r="V835" s="47"/>
      <c r="W835" s="47"/>
      <c r="X835" s="47"/>
      <c r="Y835" s="47"/>
      <c r="Z835" s="47"/>
    </row>
    <row r="836" spans="1:26" ht="22.5" customHeight="1">
      <c r="A836" s="47"/>
      <c r="B836" s="55"/>
      <c r="C836" s="55"/>
      <c r="D836" s="55"/>
      <c r="E836" s="55"/>
      <c r="F836" s="55"/>
      <c r="G836" s="47"/>
      <c r="H836" s="47"/>
      <c r="I836" s="47"/>
      <c r="J836" s="47"/>
      <c r="K836" s="47"/>
      <c r="L836" s="47"/>
      <c r="M836" s="47"/>
      <c r="N836" s="55"/>
      <c r="O836" s="55"/>
      <c r="P836" s="55"/>
      <c r="Q836" s="56"/>
      <c r="R836" s="56"/>
      <c r="S836" s="56"/>
      <c r="T836" s="47"/>
      <c r="U836" s="47"/>
      <c r="V836" s="47"/>
      <c r="W836" s="47"/>
      <c r="X836" s="47"/>
      <c r="Y836" s="47"/>
      <c r="Z836" s="47"/>
    </row>
    <row r="837" spans="1:26" ht="22.5" customHeight="1">
      <c r="A837" s="47"/>
      <c r="B837" s="55"/>
      <c r="C837" s="55"/>
      <c r="D837" s="55"/>
      <c r="E837" s="55"/>
      <c r="F837" s="55"/>
      <c r="G837" s="47"/>
      <c r="H837" s="47"/>
      <c r="I837" s="47"/>
      <c r="J837" s="47"/>
      <c r="K837" s="47"/>
      <c r="L837" s="47"/>
      <c r="M837" s="47"/>
      <c r="N837" s="55"/>
      <c r="O837" s="55"/>
      <c r="P837" s="55"/>
      <c r="Q837" s="56"/>
      <c r="R837" s="56"/>
      <c r="S837" s="56"/>
      <c r="T837" s="47"/>
      <c r="U837" s="47"/>
      <c r="V837" s="47"/>
      <c r="W837" s="47"/>
      <c r="X837" s="47"/>
      <c r="Y837" s="47"/>
      <c r="Z837" s="47"/>
    </row>
    <row r="838" spans="1:26" ht="22.5" customHeight="1">
      <c r="A838" s="47"/>
      <c r="B838" s="55"/>
      <c r="C838" s="55"/>
      <c r="D838" s="55"/>
      <c r="E838" s="55"/>
      <c r="F838" s="55"/>
      <c r="G838" s="47"/>
      <c r="H838" s="47"/>
      <c r="I838" s="47"/>
      <c r="J838" s="47"/>
      <c r="K838" s="47"/>
      <c r="L838" s="47"/>
      <c r="M838" s="47"/>
      <c r="N838" s="55"/>
      <c r="O838" s="55"/>
      <c r="P838" s="55"/>
      <c r="Q838" s="56"/>
      <c r="R838" s="56"/>
      <c r="S838" s="56"/>
      <c r="T838" s="47"/>
      <c r="U838" s="47"/>
      <c r="V838" s="47"/>
      <c r="W838" s="47"/>
      <c r="X838" s="47"/>
      <c r="Y838" s="47"/>
      <c r="Z838" s="47"/>
    </row>
    <row r="839" spans="1:26" ht="22.5" customHeight="1">
      <c r="A839" s="47"/>
      <c r="B839" s="55"/>
      <c r="C839" s="55"/>
      <c r="D839" s="55"/>
      <c r="E839" s="55"/>
      <c r="F839" s="55"/>
      <c r="G839" s="47"/>
      <c r="H839" s="47"/>
      <c r="I839" s="47"/>
      <c r="J839" s="47"/>
      <c r="K839" s="47"/>
      <c r="L839" s="47"/>
      <c r="M839" s="47"/>
      <c r="N839" s="55"/>
      <c r="O839" s="55"/>
      <c r="P839" s="55"/>
      <c r="Q839" s="56"/>
      <c r="R839" s="56"/>
      <c r="S839" s="56"/>
      <c r="T839" s="47"/>
      <c r="U839" s="47"/>
      <c r="V839" s="47"/>
      <c r="W839" s="47"/>
      <c r="X839" s="47"/>
      <c r="Y839" s="47"/>
      <c r="Z839" s="47"/>
    </row>
    <row r="840" spans="1:26" ht="22.5" customHeight="1">
      <c r="A840" s="47"/>
      <c r="B840" s="55"/>
      <c r="C840" s="55"/>
      <c r="D840" s="55"/>
      <c r="E840" s="55"/>
      <c r="F840" s="55"/>
      <c r="G840" s="47"/>
      <c r="H840" s="47"/>
      <c r="I840" s="47"/>
      <c r="J840" s="47"/>
      <c r="K840" s="47"/>
      <c r="L840" s="47"/>
      <c r="M840" s="47"/>
      <c r="N840" s="55"/>
      <c r="O840" s="55"/>
      <c r="P840" s="55"/>
      <c r="Q840" s="56"/>
      <c r="R840" s="56"/>
      <c r="S840" s="56"/>
      <c r="T840" s="47"/>
      <c r="U840" s="47"/>
      <c r="V840" s="47"/>
      <c r="W840" s="47"/>
      <c r="X840" s="47"/>
      <c r="Y840" s="47"/>
      <c r="Z840" s="47"/>
    </row>
    <row r="841" spans="1:26" ht="22.5" customHeight="1">
      <c r="A841" s="47"/>
      <c r="B841" s="55"/>
      <c r="C841" s="55"/>
      <c r="D841" s="55"/>
      <c r="E841" s="55"/>
      <c r="F841" s="55"/>
      <c r="G841" s="47"/>
      <c r="H841" s="47"/>
      <c r="I841" s="47"/>
      <c r="J841" s="47"/>
      <c r="K841" s="47"/>
      <c r="L841" s="47"/>
      <c r="M841" s="47"/>
      <c r="N841" s="55"/>
      <c r="O841" s="55"/>
      <c r="P841" s="55"/>
      <c r="Q841" s="56"/>
      <c r="R841" s="56"/>
      <c r="S841" s="56"/>
      <c r="T841" s="47"/>
      <c r="U841" s="47"/>
      <c r="V841" s="47"/>
      <c r="W841" s="47"/>
      <c r="X841" s="47"/>
      <c r="Y841" s="47"/>
      <c r="Z841" s="47"/>
    </row>
    <row r="842" spans="1:26" ht="22.5" customHeight="1">
      <c r="A842" s="47"/>
      <c r="B842" s="55"/>
      <c r="C842" s="55"/>
      <c r="D842" s="55"/>
      <c r="E842" s="55"/>
      <c r="F842" s="55"/>
      <c r="G842" s="47"/>
      <c r="H842" s="47"/>
      <c r="I842" s="47"/>
      <c r="J842" s="47"/>
      <c r="K842" s="47"/>
      <c r="L842" s="47"/>
      <c r="M842" s="47"/>
      <c r="N842" s="55"/>
      <c r="O842" s="55"/>
      <c r="P842" s="55"/>
      <c r="Q842" s="56"/>
      <c r="R842" s="56"/>
      <c r="S842" s="56"/>
      <c r="T842" s="47"/>
      <c r="U842" s="47"/>
      <c r="V842" s="47"/>
      <c r="W842" s="47"/>
      <c r="X842" s="47"/>
      <c r="Y842" s="47"/>
      <c r="Z842" s="47"/>
    </row>
    <row r="843" spans="1:26" ht="22.5" customHeight="1">
      <c r="A843" s="47"/>
      <c r="B843" s="55"/>
      <c r="C843" s="55"/>
      <c r="D843" s="55"/>
      <c r="E843" s="55"/>
      <c r="F843" s="55"/>
      <c r="G843" s="47"/>
      <c r="H843" s="47"/>
      <c r="I843" s="47"/>
      <c r="J843" s="47"/>
      <c r="K843" s="47"/>
      <c r="L843" s="47"/>
      <c r="M843" s="47"/>
      <c r="N843" s="55"/>
      <c r="O843" s="55"/>
      <c r="P843" s="55"/>
      <c r="Q843" s="56"/>
      <c r="R843" s="56"/>
      <c r="S843" s="56"/>
      <c r="T843" s="47"/>
      <c r="U843" s="47"/>
      <c r="V843" s="47"/>
      <c r="W843" s="47"/>
      <c r="X843" s="47"/>
      <c r="Y843" s="47"/>
      <c r="Z843" s="47"/>
    </row>
    <row r="844" spans="1:26" ht="22.5" customHeight="1">
      <c r="A844" s="47"/>
      <c r="B844" s="55"/>
      <c r="C844" s="55"/>
      <c r="D844" s="55"/>
      <c r="E844" s="55"/>
      <c r="F844" s="55"/>
      <c r="G844" s="47"/>
      <c r="H844" s="47"/>
      <c r="I844" s="47"/>
      <c r="J844" s="47"/>
      <c r="K844" s="47"/>
      <c r="L844" s="47"/>
      <c r="M844" s="47"/>
      <c r="N844" s="55"/>
      <c r="O844" s="55"/>
      <c r="P844" s="55"/>
      <c r="Q844" s="56"/>
      <c r="R844" s="56"/>
      <c r="S844" s="56"/>
      <c r="T844" s="47"/>
      <c r="U844" s="47"/>
      <c r="V844" s="47"/>
      <c r="W844" s="47"/>
      <c r="X844" s="47"/>
      <c r="Y844" s="47"/>
      <c r="Z844" s="47"/>
    </row>
    <row r="845" spans="1:26" ht="22.5" customHeight="1">
      <c r="A845" s="47"/>
      <c r="B845" s="55"/>
      <c r="C845" s="55"/>
      <c r="D845" s="55"/>
      <c r="E845" s="55"/>
      <c r="F845" s="55"/>
      <c r="G845" s="47"/>
      <c r="H845" s="47"/>
      <c r="I845" s="47"/>
      <c r="J845" s="47"/>
      <c r="K845" s="47"/>
      <c r="L845" s="47"/>
      <c r="M845" s="47"/>
      <c r="N845" s="55"/>
      <c r="O845" s="55"/>
      <c r="P845" s="55"/>
      <c r="Q845" s="56"/>
      <c r="R845" s="56"/>
      <c r="S845" s="56"/>
      <c r="T845" s="47"/>
      <c r="U845" s="47"/>
      <c r="V845" s="47"/>
      <c r="W845" s="47"/>
      <c r="X845" s="47"/>
      <c r="Y845" s="47"/>
      <c r="Z845" s="47"/>
    </row>
    <row r="846" spans="1:26" ht="22.5" customHeight="1">
      <c r="A846" s="47"/>
      <c r="B846" s="55"/>
      <c r="C846" s="55"/>
      <c r="D846" s="55"/>
      <c r="E846" s="55"/>
      <c r="F846" s="55"/>
      <c r="G846" s="47"/>
      <c r="H846" s="47"/>
      <c r="I846" s="47"/>
      <c r="J846" s="47"/>
      <c r="K846" s="47"/>
      <c r="L846" s="47"/>
      <c r="M846" s="47"/>
      <c r="N846" s="55"/>
      <c r="O846" s="55"/>
      <c r="P846" s="55"/>
      <c r="Q846" s="56"/>
      <c r="R846" s="56"/>
      <c r="S846" s="56"/>
      <c r="T846" s="47"/>
      <c r="U846" s="47"/>
      <c r="V846" s="47"/>
      <c r="W846" s="47"/>
      <c r="X846" s="47"/>
      <c r="Y846" s="47"/>
      <c r="Z846" s="47"/>
    </row>
    <row r="847" spans="1:26" ht="22.5" customHeight="1">
      <c r="A847" s="47"/>
      <c r="B847" s="55"/>
      <c r="C847" s="55"/>
      <c r="D847" s="55"/>
      <c r="E847" s="55"/>
      <c r="F847" s="55"/>
      <c r="G847" s="47"/>
      <c r="H847" s="47"/>
      <c r="I847" s="47"/>
      <c r="J847" s="47"/>
      <c r="K847" s="47"/>
      <c r="L847" s="47"/>
      <c r="M847" s="47"/>
      <c r="N847" s="55"/>
      <c r="O847" s="55"/>
      <c r="P847" s="55"/>
      <c r="Q847" s="56"/>
      <c r="R847" s="56"/>
      <c r="S847" s="56"/>
      <c r="T847" s="47"/>
      <c r="U847" s="47"/>
      <c r="V847" s="47"/>
      <c r="W847" s="47"/>
      <c r="X847" s="47"/>
      <c r="Y847" s="47"/>
      <c r="Z847" s="47"/>
    </row>
    <row r="848" spans="1:26" ht="22.5" customHeight="1">
      <c r="A848" s="47"/>
      <c r="B848" s="55"/>
      <c r="C848" s="55"/>
      <c r="D848" s="55"/>
      <c r="E848" s="55"/>
      <c r="F848" s="55"/>
      <c r="G848" s="47"/>
      <c r="H848" s="47"/>
      <c r="I848" s="47"/>
      <c r="J848" s="47"/>
      <c r="K848" s="47"/>
      <c r="L848" s="47"/>
      <c r="M848" s="47"/>
      <c r="N848" s="55"/>
      <c r="O848" s="55"/>
      <c r="P848" s="55"/>
      <c r="Q848" s="56"/>
      <c r="R848" s="56"/>
      <c r="S848" s="56"/>
      <c r="T848" s="47"/>
      <c r="U848" s="47"/>
      <c r="V848" s="47"/>
      <c r="W848" s="47"/>
      <c r="X848" s="47"/>
      <c r="Y848" s="47"/>
      <c r="Z848" s="47"/>
    </row>
    <row r="849" spans="1:26" ht="22.5" customHeight="1">
      <c r="A849" s="47"/>
      <c r="B849" s="55"/>
      <c r="C849" s="55"/>
      <c r="D849" s="55"/>
      <c r="E849" s="55"/>
      <c r="F849" s="55"/>
      <c r="G849" s="47"/>
      <c r="H849" s="47"/>
      <c r="I849" s="47"/>
      <c r="J849" s="47"/>
      <c r="K849" s="47"/>
      <c r="L849" s="47"/>
      <c r="M849" s="47"/>
      <c r="N849" s="55"/>
      <c r="O849" s="55"/>
      <c r="P849" s="55"/>
      <c r="Q849" s="56"/>
      <c r="R849" s="56"/>
      <c r="S849" s="56"/>
      <c r="T849" s="47"/>
      <c r="U849" s="47"/>
      <c r="V849" s="47"/>
      <c r="W849" s="47"/>
      <c r="X849" s="47"/>
      <c r="Y849" s="47"/>
      <c r="Z849" s="47"/>
    </row>
    <row r="850" spans="1:26" ht="22.5" customHeight="1">
      <c r="A850" s="47"/>
      <c r="B850" s="55"/>
      <c r="C850" s="55"/>
      <c r="D850" s="55"/>
      <c r="E850" s="55"/>
      <c r="F850" s="55"/>
      <c r="G850" s="47"/>
      <c r="H850" s="47"/>
      <c r="I850" s="47"/>
      <c r="J850" s="47"/>
      <c r="K850" s="47"/>
      <c r="L850" s="47"/>
      <c r="M850" s="47"/>
      <c r="N850" s="55"/>
      <c r="O850" s="55"/>
      <c r="P850" s="55"/>
      <c r="Q850" s="56"/>
      <c r="R850" s="56"/>
      <c r="S850" s="56"/>
      <c r="T850" s="47"/>
      <c r="U850" s="47"/>
      <c r="V850" s="47"/>
      <c r="W850" s="47"/>
      <c r="X850" s="47"/>
      <c r="Y850" s="47"/>
      <c r="Z850" s="47"/>
    </row>
    <row r="851" spans="1:26" ht="22.5" customHeight="1">
      <c r="A851" s="47"/>
      <c r="B851" s="55"/>
      <c r="C851" s="55"/>
      <c r="D851" s="55"/>
      <c r="E851" s="55"/>
      <c r="F851" s="55"/>
      <c r="G851" s="47"/>
      <c r="H851" s="47"/>
      <c r="I851" s="47"/>
      <c r="J851" s="47"/>
      <c r="K851" s="47"/>
      <c r="L851" s="47"/>
      <c r="M851" s="47"/>
      <c r="N851" s="55"/>
      <c r="O851" s="55"/>
      <c r="P851" s="55"/>
      <c r="Q851" s="56"/>
      <c r="R851" s="56"/>
      <c r="S851" s="56"/>
      <c r="T851" s="47"/>
      <c r="U851" s="47"/>
      <c r="V851" s="47"/>
      <c r="W851" s="47"/>
      <c r="X851" s="47"/>
      <c r="Y851" s="47"/>
      <c r="Z851" s="47"/>
    </row>
    <row r="852" spans="1:26" ht="22.5" customHeight="1">
      <c r="A852" s="47"/>
      <c r="B852" s="55"/>
      <c r="C852" s="55"/>
      <c r="D852" s="55"/>
      <c r="E852" s="55"/>
      <c r="F852" s="55"/>
      <c r="G852" s="47"/>
      <c r="H852" s="47"/>
      <c r="I852" s="47"/>
      <c r="J852" s="47"/>
      <c r="K852" s="47"/>
      <c r="L852" s="47"/>
      <c r="M852" s="47"/>
      <c r="N852" s="55"/>
      <c r="O852" s="55"/>
      <c r="P852" s="55"/>
      <c r="Q852" s="56"/>
      <c r="R852" s="56"/>
      <c r="S852" s="56"/>
      <c r="T852" s="47"/>
      <c r="U852" s="47"/>
      <c r="V852" s="47"/>
      <c r="W852" s="47"/>
      <c r="X852" s="47"/>
      <c r="Y852" s="47"/>
      <c r="Z852" s="47"/>
    </row>
    <row r="853" spans="1:26" ht="22.5" customHeight="1">
      <c r="A853" s="47"/>
      <c r="B853" s="55"/>
      <c r="C853" s="55"/>
      <c r="D853" s="55"/>
      <c r="E853" s="55"/>
      <c r="F853" s="55"/>
      <c r="G853" s="47"/>
      <c r="H853" s="47"/>
      <c r="I853" s="47"/>
      <c r="J853" s="47"/>
      <c r="K853" s="47"/>
      <c r="L853" s="47"/>
      <c r="M853" s="47"/>
      <c r="N853" s="55"/>
      <c r="O853" s="55"/>
      <c r="P853" s="55"/>
      <c r="Q853" s="56"/>
      <c r="R853" s="56"/>
      <c r="S853" s="56"/>
      <c r="T853" s="47"/>
      <c r="U853" s="47"/>
      <c r="V853" s="47"/>
      <c r="W853" s="47"/>
      <c r="X853" s="47"/>
      <c r="Y853" s="47"/>
      <c r="Z853" s="47"/>
    </row>
    <row r="854" spans="1:26" ht="22.5" customHeight="1">
      <c r="A854" s="47"/>
      <c r="B854" s="55"/>
      <c r="C854" s="55"/>
      <c r="D854" s="55"/>
      <c r="E854" s="55"/>
      <c r="F854" s="55"/>
      <c r="G854" s="47"/>
      <c r="H854" s="47"/>
      <c r="I854" s="47"/>
      <c r="J854" s="47"/>
      <c r="K854" s="47"/>
      <c r="L854" s="47"/>
      <c r="M854" s="47"/>
      <c r="N854" s="55"/>
      <c r="O854" s="55"/>
      <c r="P854" s="55"/>
      <c r="Q854" s="56"/>
      <c r="R854" s="56"/>
      <c r="S854" s="56"/>
      <c r="T854" s="47"/>
      <c r="U854" s="47"/>
      <c r="V854" s="47"/>
      <c r="W854" s="47"/>
      <c r="X854" s="47"/>
      <c r="Y854" s="47"/>
      <c r="Z854" s="47"/>
    </row>
    <row r="855" spans="1:26" ht="22.5" customHeight="1">
      <c r="A855" s="47"/>
      <c r="B855" s="55"/>
      <c r="C855" s="55"/>
      <c r="D855" s="55"/>
      <c r="E855" s="55"/>
      <c r="F855" s="55"/>
      <c r="G855" s="47"/>
      <c r="H855" s="47"/>
      <c r="I855" s="47"/>
      <c r="J855" s="47"/>
      <c r="K855" s="47"/>
      <c r="L855" s="47"/>
      <c r="M855" s="47"/>
      <c r="N855" s="55"/>
      <c r="O855" s="55"/>
      <c r="P855" s="55"/>
      <c r="Q855" s="56"/>
      <c r="R855" s="56"/>
      <c r="S855" s="56"/>
      <c r="T855" s="47"/>
      <c r="U855" s="47"/>
      <c r="V855" s="47"/>
      <c r="W855" s="47"/>
      <c r="X855" s="47"/>
      <c r="Y855" s="47"/>
      <c r="Z855" s="47"/>
    </row>
    <row r="856" spans="1:26" ht="22.5" customHeight="1">
      <c r="A856" s="47"/>
      <c r="B856" s="55"/>
      <c r="C856" s="55"/>
      <c r="D856" s="55"/>
      <c r="E856" s="55"/>
      <c r="F856" s="55"/>
      <c r="G856" s="47"/>
      <c r="H856" s="47"/>
      <c r="I856" s="47"/>
      <c r="J856" s="47"/>
      <c r="K856" s="47"/>
      <c r="L856" s="47"/>
      <c r="M856" s="47"/>
      <c r="N856" s="55"/>
      <c r="O856" s="55"/>
      <c r="P856" s="55"/>
      <c r="Q856" s="56"/>
      <c r="R856" s="56"/>
      <c r="S856" s="56"/>
      <c r="T856" s="47"/>
      <c r="U856" s="47"/>
      <c r="V856" s="47"/>
      <c r="W856" s="47"/>
      <c r="X856" s="47"/>
      <c r="Y856" s="47"/>
      <c r="Z856" s="47"/>
    </row>
    <row r="857" spans="1:26" ht="22.5" customHeight="1">
      <c r="A857" s="47"/>
      <c r="B857" s="55"/>
      <c r="C857" s="55"/>
      <c r="D857" s="55"/>
      <c r="E857" s="55"/>
      <c r="F857" s="55"/>
      <c r="G857" s="47"/>
      <c r="H857" s="47"/>
      <c r="I857" s="47"/>
      <c r="J857" s="47"/>
      <c r="K857" s="47"/>
      <c r="L857" s="47"/>
      <c r="M857" s="47"/>
      <c r="N857" s="55"/>
      <c r="O857" s="55"/>
      <c r="P857" s="55"/>
      <c r="Q857" s="56"/>
      <c r="R857" s="56"/>
      <c r="S857" s="56"/>
      <c r="T857" s="47"/>
      <c r="U857" s="47"/>
      <c r="V857" s="47"/>
      <c r="W857" s="47"/>
      <c r="X857" s="47"/>
      <c r="Y857" s="47"/>
      <c r="Z857" s="47"/>
    </row>
    <row r="858" spans="1:26" ht="22.5" customHeight="1">
      <c r="A858" s="47"/>
      <c r="B858" s="55"/>
      <c r="C858" s="55"/>
      <c r="D858" s="55"/>
      <c r="E858" s="55"/>
      <c r="F858" s="55"/>
      <c r="G858" s="47"/>
      <c r="H858" s="47"/>
      <c r="I858" s="47"/>
      <c r="J858" s="47"/>
      <c r="K858" s="47"/>
      <c r="L858" s="47"/>
      <c r="M858" s="47"/>
      <c r="N858" s="55"/>
      <c r="O858" s="55"/>
      <c r="P858" s="55"/>
      <c r="Q858" s="56"/>
      <c r="R858" s="56"/>
      <c r="S858" s="56"/>
      <c r="T858" s="47"/>
      <c r="U858" s="47"/>
      <c r="V858" s="47"/>
      <c r="W858" s="47"/>
      <c r="X858" s="47"/>
      <c r="Y858" s="47"/>
      <c r="Z858" s="47"/>
    </row>
    <row r="859" spans="1:26" ht="22.5" customHeight="1">
      <c r="A859" s="47"/>
      <c r="B859" s="55"/>
      <c r="C859" s="55"/>
      <c r="D859" s="55"/>
      <c r="E859" s="55"/>
      <c r="F859" s="55"/>
      <c r="G859" s="47"/>
      <c r="H859" s="47"/>
      <c r="I859" s="47"/>
      <c r="J859" s="47"/>
      <c r="K859" s="47"/>
      <c r="L859" s="47"/>
      <c r="M859" s="47"/>
      <c r="N859" s="55"/>
      <c r="O859" s="55"/>
      <c r="P859" s="55"/>
      <c r="Q859" s="56"/>
      <c r="R859" s="56"/>
      <c r="S859" s="56"/>
      <c r="T859" s="47"/>
      <c r="U859" s="47"/>
      <c r="V859" s="47"/>
      <c r="W859" s="47"/>
      <c r="X859" s="47"/>
      <c r="Y859" s="47"/>
      <c r="Z859" s="47"/>
    </row>
    <row r="860" spans="1:26" ht="22.5" customHeight="1">
      <c r="A860" s="47"/>
      <c r="B860" s="55"/>
      <c r="C860" s="55"/>
      <c r="D860" s="55"/>
      <c r="E860" s="55"/>
      <c r="F860" s="55"/>
      <c r="G860" s="47"/>
      <c r="H860" s="47"/>
      <c r="I860" s="47"/>
      <c r="J860" s="47"/>
      <c r="K860" s="47"/>
      <c r="L860" s="47"/>
      <c r="M860" s="47"/>
      <c r="N860" s="55"/>
      <c r="O860" s="55"/>
      <c r="P860" s="55"/>
      <c r="Q860" s="56"/>
      <c r="R860" s="56"/>
      <c r="S860" s="56"/>
      <c r="T860" s="47"/>
      <c r="U860" s="47"/>
      <c r="V860" s="47"/>
      <c r="W860" s="47"/>
      <c r="X860" s="47"/>
      <c r="Y860" s="47"/>
      <c r="Z860" s="47"/>
    </row>
    <row r="861" spans="1:26" ht="22.5" customHeight="1">
      <c r="A861" s="47"/>
      <c r="B861" s="55"/>
      <c r="C861" s="55"/>
      <c r="D861" s="55"/>
      <c r="E861" s="55"/>
      <c r="F861" s="55"/>
      <c r="G861" s="47"/>
      <c r="H861" s="47"/>
      <c r="I861" s="47"/>
      <c r="J861" s="47"/>
      <c r="K861" s="47"/>
      <c r="L861" s="47"/>
      <c r="M861" s="47"/>
      <c r="N861" s="55"/>
      <c r="O861" s="55"/>
      <c r="P861" s="55"/>
      <c r="Q861" s="56"/>
      <c r="R861" s="56"/>
      <c r="S861" s="56"/>
      <c r="T861" s="47"/>
      <c r="U861" s="47"/>
      <c r="V861" s="47"/>
      <c r="W861" s="47"/>
      <c r="X861" s="47"/>
      <c r="Y861" s="47"/>
      <c r="Z861" s="47"/>
    </row>
    <row r="862" spans="1:26" ht="22.5" customHeight="1">
      <c r="A862" s="47"/>
      <c r="B862" s="55"/>
      <c r="C862" s="55"/>
      <c r="D862" s="55"/>
      <c r="E862" s="55"/>
      <c r="F862" s="55"/>
      <c r="G862" s="47"/>
      <c r="H862" s="47"/>
      <c r="I862" s="47"/>
      <c r="J862" s="47"/>
      <c r="K862" s="47"/>
      <c r="L862" s="47"/>
      <c r="M862" s="47"/>
      <c r="N862" s="55"/>
      <c r="O862" s="55"/>
      <c r="P862" s="55"/>
      <c r="Q862" s="56"/>
      <c r="R862" s="56"/>
      <c r="S862" s="56"/>
      <c r="T862" s="47"/>
      <c r="U862" s="47"/>
      <c r="V862" s="47"/>
      <c r="W862" s="47"/>
      <c r="X862" s="47"/>
      <c r="Y862" s="47"/>
      <c r="Z862" s="47"/>
    </row>
    <row r="863" spans="1:26" ht="22.5" customHeight="1">
      <c r="A863" s="47"/>
      <c r="B863" s="55"/>
      <c r="C863" s="55"/>
      <c r="D863" s="55"/>
      <c r="E863" s="55"/>
      <c r="F863" s="55"/>
      <c r="G863" s="47"/>
      <c r="H863" s="47"/>
      <c r="I863" s="47"/>
      <c r="J863" s="47"/>
      <c r="K863" s="47"/>
      <c r="L863" s="47"/>
      <c r="M863" s="47"/>
      <c r="N863" s="55"/>
      <c r="O863" s="55"/>
      <c r="P863" s="55"/>
      <c r="Q863" s="56"/>
      <c r="R863" s="56"/>
      <c r="S863" s="56"/>
      <c r="T863" s="47"/>
      <c r="U863" s="47"/>
      <c r="V863" s="47"/>
      <c r="W863" s="47"/>
      <c r="X863" s="47"/>
      <c r="Y863" s="47"/>
      <c r="Z863" s="47"/>
    </row>
    <row r="864" spans="1:26" ht="22.5" customHeight="1">
      <c r="A864" s="47"/>
      <c r="B864" s="55"/>
      <c r="C864" s="55"/>
      <c r="D864" s="55"/>
      <c r="E864" s="55"/>
      <c r="F864" s="55"/>
      <c r="G864" s="47"/>
      <c r="H864" s="47"/>
      <c r="I864" s="47"/>
      <c r="J864" s="47"/>
      <c r="K864" s="47"/>
      <c r="L864" s="47"/>
      <c r="M864" s="47"/>
      <c r="N864" s="55"/>
      <c r="O864" s="55"/>
      <c r="P864" s="55"/>
      <c r="Q864" s="56"/>
      <c r="R864" s="56"/>
      <c r="S864" s="56"/>
      <c r="T864" s="47"/>
      <c r="U864" s="47"/>
      <c r="V864" s="47"/>
      <c r="W864" s="47"/>
      <c r="X864" s="47"/>
      <c r="Y864" s="47"/>
      <c r="Z864" s="47"/>
    </row>
    <row r="865" spans="1:26" ht="22.5" customHeight="1">
      <c r="A865" s="47"/>
      <c r="B865" s="55"/>
      <c r="C865" s="55"/>
      <c r="D865" s="55"/>
      <c r="E865" s="55"/>
      <c r="F865" s="55"/>
      <c r="G865" s="47"/>
      <c r="H865" s="47"/>
      <c r="I865" s="47"/>
      <c r="J865" s="47"/>
      <c r="K865" s="47"/>
      <c r="L865" s="47"/>
      <c r="M865" s="47"/>
      <c r="N865" s="55"/>
      <c r="O865" s="55"/>
      <c r="P865" s="55"/>
      <c r="Q865" s="56"/>
      <c r="R865" s="56"/>
      <c r="S865" s="56"/>
      <c r="T865" s="47"/>
      <c r="U865" s="47"/>
      <c r="V865" s="47"/>
      <c r="W865" s="47"/>
      <c r="X865" s="47"/>
      <c r="Y865" s="47"/>
      <c r="Z865" s="47"/>
    </row>
    <row r="866" spans="1:26" ht="22.5" customHeight="1">
      <c r="A866" s="47"/>
      <c r="B866" s="55"/>
      <c r="C866" s="55"/>
      <c r="D866" s="55"/>
      <c r="E866" s="55"/>
      <c r="F866" s="55"/>
      <c r="G866" s="47"/>
      <c r="H866" s="47"/>
      <c r="I866" s="47"/>
      <c r="J866" s="47"/>
      <c r="K866" s="47"/>
      <c r="L866" s="47"/>
      <c r="M866" s="47"/>
      <c r="N866" s="55"/>
      <c r="O866" s="55"/>
      <c r="P866" s="55"/>
      <c r="Q866" s="56"/>
      <c r="R866" s="56"/>
      <c r="S866" s="56"/>
      <c r="T866" s="47"/>
      <c r="U866" s="47"/>
      <c r="V866" s="47"/>
      <c r="W866" s="47"/>
      <c r="X866" s="47"/>
      <c r="Y866" s="47"/>
      <c r="Z866" s="47"/>
    </row>
    <row r="867" spans="1:26" ht="22.5" customHeight="1">
      <c r="A867" s="47"/>
      <c r="B867" s="55"/>
      <c r="C867" s="55"/>
      <c r="D867" s="55"/>
      <c r="E867" s="55"/>
      <c r="F867" s="55"/>
      <c r="G867" s="47"/>
      <c r="H867" s="47"/>
      <c r="I867" s="47"/>
      <c r="J867" s="47"/>
      <c r="K867" s="47"/>
      <c r="L867" s="47"/>
      <c r="M867" s="47"/>
      <c r="N867" s="55"/>
      <c r="O867" s="55"/>
      <c r="P867" s="55"/>
      <c r="Q867" s="56"/>
      <c r="R867" s="56"/>
      <c r="S867" s="56"/>
      <c r="T867" s="47"/>
      <c r="U867" s="47"/>
      <c r="V867" s="47"/>
      <c r="W867" s="47"/>
      <c r="X867" s="47"/>
      <c r="Y867" s="47"/>
      <c r="Z867" s="47"/>
    </row>
    <row r="868" spans="1:26" ht="22.5" customHeight="1">
      <c r="A868" s="47"/>
      <c r="B868" s="55"/>
      <c r="C868" s="55"/>
      <c r="D868" s="55"/>
      <c r="E868" s="55"/>
      <c r="F868" s="55"/>
      <c r="G868" s="47"/>
      <c r="H868" s="47"/>
      <c r="I868" s="47"/>
      <c r="J868" s="47"/>
      <c r="K868" s="47"/>
      <c r="L868" s="47"/>
      <c r="M868" s="47"/>
      <c r="N868" s="55"/>
      <c r="O868" s="55"/>
      <c r="P868" s="55"/>
      <c r="Q868" s="56"/>
      <c r="R868" s="56"/>
      <c r="S868" s="56"/>
      <c r="T868" s="47"/>
      <c r="U868" s="47"/>
      <c r="V868" s="47"/>
      <c r="W868" s="47"/>
      <c r="X868" s="47"/>
      <c r="Y868" s="47"/>
      <c r="Z868" s="47"/>
    </row>
    <row r="869" spans="1:26" ht="22.5" customHeight="1">
      <c r="A869" s="47"/>
      <c r="B869" s="55"/>
      <c r="C869" s="55"/>
      <c r="D869" s="55"/>
      <c r="E869" s="55"/>
      <c r="F869" s="55"/>
      <c r="G869" s="47"/>
      <c r="H869" s="47"/>
      <c r="I869" s="47"/>
      <c r="J869" s="47"/>
      <c r="K869" s="47"/>
      <c r="L869" s="47"/>
      <c r="M869" s="47"/>
      <c r="N869" s="55"/>
      <c r="O869" s="55"/>
      <c r="P869" s="55"/>
      <c r="Q869" s="56"/>
      <c r="R869" s="56"/>
      <c r="S869" s="56"/>
      <c r="T869" s="47"/>
      <c r="U869" s="47"/>
      <c r="V869" s="47"/>
      <c r="W869" s="47"/>
      <c r="X869" s="47"/>
      <c r="Y869" s="47"/>
      <c r="Z869" s="47"/>
    </row>
    <row r="870" spans="1:26" ht="22.5" customHeight="1">
      <c r="A870" s="47"/>
      <c r="B870" s="55"/>
      <c r="C870" s="55"/>
      <c r="D870" s="55"/>
      <c r="E870" s="55"/>
      <c r="F870" s="55"/>
      <c r="G870" s="47"/>
      <c r="H870" s="47"/>
      <c r="I870" s="47"/>
      <c r="J870" s="47"/>
      <c r="K870" s="47"/>
      <c r="L870" s="47"/>
      <c r="M870" s="47"/>
      <c r="N870" s="55"/>
      <c r="O870" s="55"/>
      <c r="P870" s="55"/>
      <c r="Q870" s="56"/>
      <c r="R870" s="56"/>
      <c r="S870" s="56"/>
      <c r="T870" s="47"/>
      <c r="U870" s="47"/>
      <c r="V870" s="47"/>
      <c r="W870" s="47"/>
      <c r="X870" s="47"/>
      <c r="Y870" s="47"/>
      <c r="Z870" s="47"/>
    </row>
    <row r="871" spans="1:26" ht="22.5" customHeight="1">
      <c r="A871" s="47"/>
      <c r="B871" s="55"/>
      <c r="C871" s="55"/>
      <c r="D871" s="55"/>
      <c r="E871" s="55"/>
      <c r="F871" s="55"/>
      <c r="G871" s="47"/>
      <c r="H871" s="47"/>
      <c r="I871" s="47"/>
      <c r="J871" s="47"/>
      <c r="K871" s="47"/>
      <c r="L871" s="47"/>
      <c r="M871" s="47"/>
      <c r="N871" s="55"/>
      <c r="O871" s="55"/>
      <c r="P871" s="55"/>
      <c r="Q871" s="56"/>
      <c r="R871" s="56"/>
      <c r="S871" s="56"/>
      <c r="T871" s="47"/>
      <c r="U871" s="47"/>
      <c r="V871" s="47"/>
      <c r="W871" s="47"/>
      <c r="X871" s="47"/>
      <c r="Y871" s="47"/>
      <c r="Z871" s="47"/>
    </row>
    <row r="872" spans="1:26" ht="22.5" customHeight="1">
      <c r="A872" s="47"/>
      <c r="B872" s="55"/>
      <c r="C872" s="55"/>
      <c r="D872" s="55"/>
      <c r="E872" s="55"/>
      <c r="F872" s="55"/>
      <c r="G872" s="47"/>
      <c r="H872" s="47"/>
      <c r="I872" s="47"/>
      <c r="J872" s="47"/>
      <c r="K872" s="47"/>
      <c r="L872" s="47"/>
      <c r="M872" s="47"/>
      <c r="N872" s="55"/>
      <c r="O872" s="55"/>
      <c r="P872" s="55"/>
      <c r="Q872" s="56"/>
      <c r="R872" s="56"/>
      <c r="S872" s="56"/>
      <c r="T872" s="47"/>
      <c r="U872" s="47"/>
      <c r="V872" s="47"/>
      <c r="W872" s="47"/>
      <c r="X872" s="47"/>
      <c r="Y872" s="47"/>
      <c r="Z872" s="47"/>
    </row>
    <row r="873" spans="1:26" ht="22.5" customHeight="1">
      <c r="A873" s="47"/>
      <c r="B873" s="55"/>
      <c r="C873" s="55"/>
      <c r="D873" s="55"/>
      <c r="E873" s="55"/>
      <c r="F873" s="55"/>
      <c r="G873" s="47"/>
      <c r="H873" s="47"/>
      <c r="I873" s="47"/>
      <c r="J873" s="47"/>
      <c r="K873" s="47"/>
      <c r="L873" s="47"/>
      <c r="M873" s="47"/>
      <c r="N873" s="55"/>
      <c r="O873" s="55"/>
      <c r="P873" s="55"/>
      <c r="Q873" s="56"/>
      <c r="R873" s="56"/>
      <c r="S873" s="56"/>
      <c r="T873" s="47"/>
      <c r="U873" s="47"/>
      <c r="V873" s="47"/>
      <c r="W873" s="47"/>
      <c r="X873" s="47"/>
      <c r="Y873" s="47"/>
      <c r="Z873" s="47"/>
    </row>
    <row r="874" spans="1:26" ht="22.5" customHeight="1">
      <c r="A874" s="47"/>
      <c r="B874" s="55"/>
      <c r="C874" s="55"/>
      <c r="D874" s="55"/>
      <c r="E874" s="55"/>
      <c r="F874" s="55"/>
      <c r="G874" s="47"/>
      <c r="H874" s="47"/>
      <c r="I874" s="47"/>
      <c r="J874" s="47"/>
      <c r="K874" s="47"/>
      <c r="L874" s="47"/>
      <c r="M874" s="47"/>
      <c r="N874" s="55"/>
      <c r="O874" s="55"/>
      <c r="P874" s="55"/>
      <c r="Q874" s="56"/>
      <c r="R874" s="56"/>
      <c r="S874" s="56"/>
      <c r="T874" s="47"/>
      <c r="U874" s="47"/>
      <c r="V874" s="47"/>
      <c r="W874" s="47"/>
      <c r="X874" s="47"/>
      <c r="Y874" s="47"/>
      <c r="Z874" s="47"/>
    </row>
    <row r="875" spans="1:26" ht="22.5" customHeight="1">
      <c r="A875" s="47"/>
      <c r="B875" s="55"/>
      <c r="C875" s="55"/>
      <c r="D875" s="55"/>
      <c r="E875" s="55"/>
      <c r="F875" s="55"/>
      <c r="G875" s="47"/>
      <c r="H875" s="47"/>
      <c r="I875" s="47"/>
      <c r="J875" s="47"/>
      <c r="K875" s="47"/>
      <c r="L875" s="47"/>
      <c r="M875" s="47"/>
      <c r="N875" s="55"/>
      <c r="O875" s="55"/>
      <c r="P875" s="55"/>
      <c r="Q875" s="56"/>
      <c r="R875" s="56"/>
      <c r="S875" s="56"/>
      <c r="T875" s="47"/>
      <c r="U875" s="47"/>
      <c r="V875" s="47"/>
      <c r="W875" s="47"/>
      <c r="X875" s="47"/>
      <c r="Y875" s="47"/>
      <c r="Z875" s="47"/>
    </row>
    <row r="876" spans="1:26" ht="22.5" customHeight="1">
      <c r="A876" s="47"/>
      <c r="B876" s="55"/>
      <c r="C876" s="55"/>
      <c r="D876" s="55"/>
      <c r="E876" s="55"/>
      <c r="F876" s="55"/>
      <c r="G876" s="47"/>
      <c r="H876" s="47"/>
      <c r="I876" s="47"/>
      <c r="J876" s="47"/>
      <c r="K876" s="47"/>
      <c r="L876" s="47"/>
      <c r="M876" s="47"/>
      <c r="N876" s="55"/>
      <c r="O876" s="55"/>
      <c r="P876" s="55"/>
      <c r="Q876" s="56"/>
      <c r="R876" s="56"/>
      <c r="S876" s="56"/>
      <c r="T876" s="47"/>
      <c r="U876" s="47"/>
      <c r="V876" s="47"/>
      <c r="W876" s="47"/>
      <c r="X876" s="47"/>
      <c r="Y876" s="47"/>
      <c r="Z876" s="47"/>
    </row>
    <row r="877" spans="1:26" ht="22.5" customHeight="1">
      <c r="A877" s="47"/>
      <c r="B877" s="55"/>
      <c r="C877" s="55"/>
      <c r="D877" s="55"/>
      <c r="E877" s="55"/>
      <c r="F877" s="55"/>
      <c r="G877" s="47"/>
      <c r="H877" s="47"/>
      <c r="I877" s="47"/>
      <c r="J877" s="47"/>
      <c r="K877" s="47"/>
      <c r="L877" s="47"/>
      <c r="M877" s="47"/>
      <c r="N877" s="55"/>
      <c r="O877" s="55"/>
      <c r="P877" s="55"/>
      <c r="Q877" s="56"/>
      <c r="R877" s="56"/>
      <c r="S877" s="56"/>
      <c r="T877" s="47"/>
      <c r="U877" s="47"/>
      <c r="V877" s="47"/>
      <c r="W877" s="47"/>
      <c r="X877" s="47"/>
      <c r="Y877" s="47"/>
      <c r="Z877" s="47"/>
    </row>
    <row r="878" spans="1:26" ht="22.5" customHeight="1">
      <c r="A878" s="47"/>
      <c r="B878" s="55"/>
      <c r="C878" s="55"/>
      <c r="D878" s="55"/>
      <c r="E878" s="55"/>
      <c r="F878" s="55"/>
      <c r="G878" s="47"/>
      <c r="H878" s="47"/>
      <c r="I878" s="47"/>
      <c r="J878" s="47"/>
      <c r="K878" s="47"/>
      <c r="L878" s="47"/>
      <c r="M878" s="47"/>
      <c r="N878" s="55"/>
      <c r="O878" s="55"/>
      <c r="P878" s="55"/>
      <c r="Q878" s="56"/>
      <c r="R878" s="56"/>
      <c r="S878" s="56"/>
      <c r="T878" s="47"/>
      <c r="U878" s="47"/>
      <c r="V878" s="47"/>
      <c r="W878" s="47"/>
      <c r="X878" s="47"/>
      <c r="Y878" s="47"/>
      <c r="Z878" s="47"/>
    </row>
    <row r="879" spans="1:26" ht="22.5" customHeight="1">
      <c r="A879" s="47"/>
      <c r="B879" s="55"/>
      <c r="C879" s="55"/>
      <c r="D879" s="55"/>
      <c r="E879" s="55"/>
      <c r="F879" s="55"/>
      <c r="G879" s="47"/>
      <c r="H879" s="47"/>
      <c r="I879" s="47"/>
      <c r="J879" s="47"/>
      <c r="K879" s="47"/>
      <c r="L879" s="47"/>
      <c r="M879" s="47"/>
      <c r="N879" s="55"/>
      <c r="O879" s="55"/>
      <c r="P879" s="55"/>
      <c r="Q879" s="56"/>
      <c r="R879" s="56"/>
      <c r="S879" s="56"/>
      <c r="T879" s="47"/>
      <c r="U879" s="47"/>
      <c r="V879" s="47"/>
      <c r="W879" s="47"/>
      <c r="X879" s="47"/>
      <c r="Y879" s="47"/>
      <c r="Z879" s="47"/>
    </row>
    <row r="880" spans="1:26" ht="22.5" customHeight="1">
      <c r="A880" s="47"/>
      <c r="B880" s="55"/>
      <c r="C880" s="55"/>
      <c r="D880" s="55"/>
      <c r="E880" s="55"/>
      <c r="F880" s="55"/>
      <c r="G880" s="47"/>
      <c r="H880" s="47"/>
      <c r="I880" s="47"/>
      <c r="J880" s="47"/>
      <c r="K880" s="47"/>
      <c r="L880" s="47"/>
      <c r="M880" s="47"/>
      <c r="N880" s="55"/>
      <c r="O880" s="55"/>
      <c r="P880" s="55"/>
      <c r="Q880" s="56"/>
      <c r="R880" s="56"/>
      <c r="S880" s="56"/>
      <c r="T880" s="47"/>
      <c r="U880" s="47"/>
      <c r="V880" s="47"/>
      <c r="W880" s="47"/>
      <c r="X880" s="47"/>
      <c r="Y880" s="47"/>
      <c r="Z880" s="47"/>
    </row>
    <row r="881" spans="1:26" ht="22.5" customHeight="1">
      <c r="A881" s="47"/>
      <c r="B881" s="55"/>
      <c r="C881" s="55"/>
      <c r="D881" s="55"/>
      <c r="E881" s="55"/>
      <c r="F881" s="55"/>
      <c r="G881" s="47"/>
      <c r="H881" s="47"/>
      <c r="I881" s="47"/>
      <c r="J881" s="47"/>
      <c r="K881" s="47"/>
      <c r="L881" s="47"/>
      <c r="M881" s="47"/>
      <c r="N881" s="55"/>
      <c r="O881" s="55"/>
      <c r="P881" s="55"/>
      <c r="Q881" s="56"/>
      <c r="R881" s="56"/>
      <c r="S881" s="56"/>
      <c r="T881" s="47"/>
      <c r="U881" s="47"/>
      <c r="V881" s="47"/>
      <c r="W881" s="47"/>
      <c r="X881" s="47"/>
      <c r="Y881" s="47"/>
      <c r="Z881" s="47"/>
    </row>
    <row r="882" spans="1:26" ht="22.5" customHeight="1">
      <c r="A882" s="47"/>
      <c r="B882" s="55"/>
      <c r="C882" s="55"/>
      <c r="D882" s="55"/>
      <c r="E882" s="55"/>
      <c r="F882" s="55"/>
      <c r="G882" s="47"/>
      <c r="H882" s="47"/>
      <c r="I882" s="47"/>
      <c r="J882" s="47"/>
      <c r="K882" s="47"/>
      <c r="L882" s="47"/>
      <c r="M882" s="47"/>
      <c r="N882" s="55"/>
      <c r="O882" s="55"/>
      <c r="P882" s="55"/>
      <c r="Q882" s="56"/>
      <c r="R882" s="56"/>
      <c r="S882" s="56"/>
      <c r="T882" s="47"/>
      <c r="U882" s="47"/>
      <c r="V882" s="47"/>
      <c r="W882" s="47"/>
      <c r="X882" s="47"/>
      <c r="Y882" s="47"/>
      <c r="Z882" s="47"/>
    </row>
    <row r="883" spans="1:26" ht="22.5" customHeight="1">
      <c r="A883" s="47"/>
      <c r="B883" s="55"/>
      <c r="C883" s="55"/>
      <c r="D883" s="55"/>
      <c r="E883" s="55"/>
      <c r="F883" s="55"/>
      <c r="G883" s="47"/>
      <c r="H883" s="47"/>
      <c r="I883" s="47"/>
      <c r="J883" s="47"/>
      <c r="K883" s="47"/>
      <c r="L883" s="47"/>
      <c r="M883" s="47"/>
      <c r="N883" s="55"/>
      <c r="O883" s="55"/>
      <c r="P883" s="55"/>
      <c r="Q883" s="56"/>
      <c r="R883" s="56"/>
      <c r="S883" s="56"/>
      <c r="T883" s="47"/>
      <c r="U883" s="47"/>
      <c r="V883" s="47"/>
      <c r="W883" s="47"/>
      <c r="X883" s="47"/>
      <c r="Y883" s="47"/>
      <c r="Z883" s="47"/>
    </row>
    <row r="884" spans="1:26" ht="22.5" customHeight="1">
      <c r="A884" s="47"/>
      <c r="B884" s="55"/>
      <c r="C884" s="55"/>
      <c r="D884" s="55"/>
      <c r="E884" s="55"/>
      <c r="F884" s="55"/>
      <c r="G884" s="47"/>
      <c r="H884" s="47"/>
      <c r="I884" s="47"/>
      <c r="J884" s="47"/>
      <c r="K884" s="47"/>
      <c r="L884" s="47"/>
      <c r="M884" s="47"/>
      <c r="N884" s="55"/>
      <c r="O884" s="55"/>
      <c r="P884" s="55"/>
      <c r="Q884" s="56"/>
      <c r="R884" s="56"/>
      <c r="S884" s="56"/>
      <c r="T884" s="47"/>
      <c r="U884" s="47"/>
      <c r="V884" s="47"/>
      <c r="W884" s="47"/>
      <c r="X884" s="47"/>
      <c r="Y884" s="47"/>
      <c r="Z884" s="47"/>
    </row>
    <row r="885" spans="1:26" ht="22.5" customHeight="1">
      <c r="A885" s="47"/>
      <c r="B885" s="55"/>
      <c r="C885" s="55"/>
      <c r="D885" s="55"/>
      <c r="E885" s="55"/>
      <c r="F885" s="55"/>
      <c r="G885" s="47"/>
      <c r="H885" s="47"/>
      <c r="I885" s="47"/>
      <c r="J885" s="47"/>
      <c r="K885" s="47"/>
      <c r="L885" s="47"/>
      <c r="M885" s="47"/>
      <c r="N885" s="55"/>
      <c r="O885" s="55"/>
      <c r="P885" s="55"/>
      <c r="Q885" s="56"/>
      <c r="R885" s="56"/>
      <c r="S885" s="56"/>
      <c r="T885" s="47"/>
      <c r="U885" s="47"/>
      <c r="V885" s="47"/>
      <c r="W885" s="47"/>
      <c r="X885" s="47"/>
      <c r="Y885" s="47"/>
      <c r="Z885" s="47"/>
    </row>
    <row r="886" spans="1:26" ht="22.5" customHeight="1">
      <c r="A886" s="47"/>
      <c r="B886" s="55"/>
      <c r="C886" s="55"/>
      <c r="D886" s="55"/>
      <c r="E886" s="55"/>
      <c r="F886" s="55"/>
      <c r="G886" s="47"/>
      <c r="H886" s="47"/>
      <c r="I886" s="47"/>
      <c r="J886" s="47"/>
      <c r="K886" s="47"/>
      <c r="L886" s="47"/>
      <c r="M886" s="47"/>
      <c r="N886" s="55"/>
      <c r="O886" s="55"/>
      <c r="P886" s="55"/>
      <c r="Q886" s="56"/>
      <c r="R886" s="56"/>
      <c r="S886" s="56"/>
      <c r="T886" s="47"/>
      <c r="U886" s="47"/>
      <c r="V886" s="47"/>
      <c r="W886" s="47"/>
      <c r="X886" s="47"/>
      <c r="Y886" s="47"/>
      <c r="Z886" s="47"/>
    </row>
    <row r="887" spans="1:26" ht="22.5" customHeight="1">
      <c r="A887" s="47"/>
      <c r="B887" s="55"/>
      <c r="C887" s="55"/>
      <c r="D887" s="55"/>
      <c r="E887" s="55"/>
      <c r="F887" s="55"/>
      <c r="G887" s="47"/>
      <c r="H887" s="47"/>
      <c r="I887" s="47"/>
      <c r="J887" s="47"/>
      <c r="K887" s="47"/>
      <c r="L887" s="47"/>
      <c r="M887" s="47"/>
      <c r="N887" s="55"/>
      <c r="O887" s="55"/>
      <c r="P887" s="55"/>
      <c r="Q887" s="56"/>
      <c r="R887" s="56"/>
      <c r="S887" s="56"/>
      <c r="T887" s="47"/>
      <c r="U887" s="47"/>
      <c r="V887" s="47"/>
      <c r="W887" s="47"/>
      <c r="X887" s="47"/>
      <c r="Y887" s="47"/>
      <c r="Z887" s="47"/>
    </row>
    <row r="888" spans="1:26" ht="22.5" customHeight="1">
      <c r="A888" s="47"/>
      <c r="B888" s="55"/>
      <c r="C888" s="55"/>
      <c r="D888" s="55"/>
      <c r="E888" s="55"/>
      <c r="F888" s="55"/>
      <c r="G888" s="47"/>
      <c r="H888" s="47"/>
      <c r="I888" s="47"/>
      <c r="J888" s="47"/>
      <c r="K888" s="47"/>
      <c r="L888" s="47"/>
      <c r="M888" s="47"/>
      <c r="N888" s="55"/>
      <c r="O888" s="55"/>
      <c r="P888" s="55"/>
      <c r="Q888" s="56"/>
      <c r="R888" s="56"/>
      <c r="S888" s="56"/>
      <c r="T888" s="47"/>
      <c r="U888" s="47"/>
      <c r="V888" s="47"/>
      <c r="W888" s="47"/>
      <c r="X888" s="47"/>
      <c r="Y888" s="47"/>
      <c r="Z888" s="47"/>
    </row>
    <row r="889" spans="1:26" ht="22.5" customHeight="1">
      <c r="A889" s="47"/>
      <c r="B889" s="55"/>
      <c r="C889" s="55"/>
      <c r="D889" s="55"/>
      <c r="E889" s="55"/>
      <c r="F889" s="55"/>
      <c r="G889" s="47"/>
      <c r="H889" s="47"/>
      <c r="I889" s="47"/>
      <c r="J889" s="47"/>
      <c r="K889" s="47"/>
      <c r="L889" s="47"/>
      <c r="M889" s="47"/>
      <c r="N889" s="55"/>
      <c r="O889" s="55"/>
      <c r="P889" s="55"/>
      <c r="Q889" s="56"/>
      <c r="R889" s="56"/>
      <c r="S889" s="56"/>
      <c r="T889" s="47"/>
      <c r="U889" s="47"/>
      <c r="V889" s="47"/>
      <c r="W889" s="47"/>
      <c r="X889" s="47"/>
      <c r="Y889" s="47"/>
      <c r="Z889" s="47"/>
    </row>
    <row r="890" spans="1:26" ht="22.5" customHeight="1">
      <c r="A890" s="47"/>
      <c r="B890" s="55"/>
      <c r="C890" s="55"/>
      <c r="D890" s="55"/>
      <c r="E890" s="55"/>
      <c r="F890" s="55"/>
      <c r="G890" s="47"/>
      <c r="H890" s="47"/>
      <c r="I890" s="47"/>
      <c r="J890" s="47"/>
      <c r="K890" s="47"/>
      <c r="L890" s="47"/>
      <c r="M890" s="47"/>
      <c r="N890" s="55"/>
      <c r="O890" s="55"/>
      <c r="P890" s="55"/>
      <c r="Q890" s="56"/>
      <c r="R890" s="56"/>
      <c r="S890" s="56"/>
      <c r="T890" s="47"/>
      <c r="U890" s="47"/>
      <c r="V890" s="47"/>
      <c r="W890" s="47"/>
      <c r="X890" s="47"/>
      <c r="Y890" s="47"/>
      <c r="Z890" s="47"/>
    </row>
    <row r="891" spans="1:26" ht="22.5" customHeight="1">
      <c r="A891" s="47"/>
      <c r="B891" s="55"/>
      <c r="C891" s="55"/>
      <c r="D891" s="55"/>
      <c r="E891" s="55"/>
      <c r="F891" s="55"/>
      <c r="G891" s="47"/>
      <c r="H891" s="47"/>
      <c r="I891" s="47"/>
      <c r="J891" s="47"/>
      <c r="K891" s="47"/>
      <c r="L891" s="47"/>
      <c r="M891" s="47"/>
      <c r="N891" s="55"/>
      <c r="O891" s="55"/>
      <c r="P891" s="55"/>
      <c r="Q891" s="56"/>
      <c r="R891" s="56"/>
      <c r="S891" s="56"/>
      <c r="T891" s="47"/>
      <c r="U891" s="47"/>
      <c r="V891" s="47"/>
      <c r="W891" s="47"/>
      <c r="X891" s="47"/>
      <c r="Y891" s="47"/>
      <c r="Z891" s="47"/>
    </row>
    <row r="892" spans="1:26" ht="22.5" customHeight="1">
      <c r="A892" s="47"/>
      <c r="B892" s="55"/>
      <c r="C892" s="55"/>
      <c r="D892" s="55"/>
      <c r="E892" s="55"/>
      <c r="F892" s="55"/>
      <c r="G892" s="47"/>
      <c r="H892" s="47"/>
      <c r="I892" s="47"/>
      <c r="J892" s="47"/>
      <c r="K892" s="47"/>
      <c r="L892" s="47"/>
      <c r="M892" s="47"/>
      <c r="N892" s="55"/>
      <c r="O892" s="55"/>
      <c r="P892" s="55"/>
      <c r="Q892" s="56"/>
      <c r="R892" s="56"/>
      <c r="S892" s="56"/>
      <c r="T892" s="47"/>
      <c r="U892" s="47"/>
      <c r="V892" s="47"/>
      <c r="W892" s="47"/>
      <c r="X892" s="47"/>
      <c r="Y892" s="47"/>
      <c r="Z892" s="47"/>
    </row>
    <row r="893" spans="1:26" ht="22.5" customHeight="1">
      <c r="A893" s="47"/>
      <c r="B893" s="55"/>
      <c r="C893" s="55"/>
      <c r="D893" s="55"/>
      <c r="E893" s="55"/>
      <c r="F893" s="55"/>
      <c r="G893" s="47"/>
      <c r="H893" s="47"/>
      <c r="I893" s="47"/>
      <c r="J893" s="47"/>
      <c r="K893" s="47"/>
      <c r="L893" s="47"/>
      <c r="M893" s="47"/>
      <c r="N893" s="55"/>
      <c r="O893" s="55"/>
      <c r="P893" s="55"/>
      <c r="Q893" s="56"/>
      <c r="R893" s="56"/>
      <c r="S893" s="56"/>
      <c r="T893" s="47"/>
      <c r="U893" s="47"/>
      <c r="V893" s="47"/>
      <c r="W893" s="47"/>
      <c r="X893" s="47"/>
      <c r="Y893" s="47"/>
      <c r="Z893" s="47"/>
    </row>
    <row r="894" spans="1:26" ht="22.5" customHeight="1">
      <c r="A894" s="47"/>
      <c r="B894" s="55"/>
      <c r="C894" s="55"/>
      <c r="D894" s="55"/>
      <c r="E894" s="55"/>
      <c r="F894" s="55"/>
      <c r="G894" s="47"/>
      <c r="H894" s="47"/>
      <c r="I894" s="47"/>
      <c r="J894" s="47"/>
      <c r="K894" s="47"/>
      <c r="L894" s="47"/>
      <c r="M894" s="47"/>
      <c r="N894" s="55"/>
      <c r="O894" s="55"/>
      <c r="P894" s="55"/>
      <c r="Q894" s="56"/>
      <c r="R894" s="56"/>
      <c r="S894" s="56"/>
      <c r="T894" s="47"/>
      <c r="U894" s="47"/>
      <c r="V894" s="47"/>
      <c r="W894" s="47"/>
      <c r="X894" s="47"/>
      <c r="Y894" s="47"/>
      <c r="Z894" s="47"/>
    </row>
    <row r="895" spans="1:26" ht="22.5" customHeight="1">
      <c r="A895" s="47"/>
      <c r="B895" s="55"/>
      <c r="C895" s="55"/>
      <c r="D895" s="55"/>
      <c r="E895" s="55"/>
      <c r="F895" s="55"/>
      <c r="G895" s="47"/>
      <c r="H895" s="47"/>
      <c r="I895" s="47"/>
      <c r="J895" s="47"/>
      <c r="K895" s="47"/>
      <c r="L895" s="47"/>
      <c r="M895" s="47"/>
      <c r="N895" s="55"/>
      <c r="O895" s="55"/>
      <c r="P895" s="55"/>
      <c r="Q895" s="56"/>
      <c r="R895" s="56"/>
      <c r="S895" s="56"/>
      <c r="T895" s="47"/>
      <c r="U895" s="47"/>
      <c r="V895" s="47"/>
      <c r="W895" s="47"/>
      <c r="X895" s="47"/>
      <c r="Y895" s="47"/>
      <c r="Z895" s="47"/>
    </row>
    <row r="896" spans="1:26" ht="22.5" customHeight="1">
      <c r="A896" s="47"/>
      <c r="B896" s="55"/>
      <c r="C896" s="55"/>
      <c r="D896" s="55"/>
      <c r="E896" s="55"/>
      <c r="F896" s="55"/>
      <c r="G896" s="47"/>
      <c r="H896" s="47"/>
      <c r="I896" s="47"/>
      <c r="J896" s="47"/>
      <c r="K896" s="47"/>
      <c r="L896" s="47"/>
      <c r="M896" s="47"/>
      <c r="N896" s="55"/>
      <c r="O896" s="55"/>
      <c r="P896" s="55"/>
      <c r="Q896" s="56"/>
      <c r="R896" s="56"/>
      <c r="S896" s="56"/>
      <c r="T896" s="47"/>
      <c r="U896" s="47"/>
      <c r="V896" s="47"/>
      <c r="W896" s="47"/>
      <c r="X896" s="47"/>
      <c r="Y896" s="47"/>
      <c r="Z896" s="47"/>
    </row>
    <row r="897" spans="1:26" ht="22.5" customHeight="1">
      <c r="A897" s="47"/>
      <c r="B897" s="55"/>
      <c r="C897" s="55"/>
      <c r="D897" s="55"/>
      <c r="E897" s="55"/>
      <c r="F897" s="55"/>
      <c r="G897" s="47"/>
      <c r="H897" s="47"/>
      <c r="I897" s="47"/>
      <c r="J897" s="47"/>
      <c r="K897" s="47"/>
      <c r="L897" s="47"/>
      <c r="M897" s="47"/>
      <c r="N897" s="55"/>
      <c r="O897" s="55"/>
      <c r="P897" s="55"/>
      <c r="Q897" s="56"/>
      <c r="R897" s="56"/>
      <c r="S897" s="56"/>
      <c r="T897" s="47"/>
      <c r="U897" s="47"/>
      <c r="V897" s="47"/>
      <c r="W897" s="47"/>
      <c r="X897" s="47"/>
      <c r="Y897" s="47"/>
      <c r="Z897" s="47"/>
    </row>
    <row r="898" spans="1:26" ht="22.5" customHeight="1">
      <c r="A898" s="47"/>
      <c r="B898" s="55"/>
      <c r="C898" s="55"/>
      <c r="D898" s="55"/>
      <c r="E898" s="55"/>
      <c r="F898" s="55"/>
      <c r="G898" s="47"/>
      <c r="H898" s="47"/>
      <c r="I898" s="47"/>
      <c r="J898" s="47"/>
      <c r="K898" s="47"/>
      <c r="L898" s="47"/>
      <c r="M898" s="47"/>
      <c r="N898" s="55"/>
      <c r="O898" s="55"/>
      <c r="P898" s="55"/>
      <c r="Q898" s="56"/>
      <c r="R898" s="56"/>
      <c r="S898" s="56"/>
      <c r="T898" s="47"/>
      <c r="U898" s="47"/>
      <c r="V898" s="47"/>
      <c r="W898" s="47"/>
      <c r="X898" s="47"/>
      <c r="Y898" s="47"/>
      <c r="Z898" s="47"/>
    </row>
    <row r="899" spans="1:26" ht="22.5" customHeight="1">
      <c r="A899" s="47"/>
      <c r="B899" s="55"/>
      <c r="C899" s="55"/>
      <c r="D899" s="55"/>
      <c r="E899" s="55"/>
      <c r="F899" s="55"/>
      <c r="G899" s="47"/>
      <c r="H899" s="47"/>
      <c r="I899" s="47"/>
      <c r="J899" s="47"/>
      <c r="K899" s="47"/>
      <c r="L899" s="47"/>
      <c r="M899" s="47"/>
      <c r="N899" s="55"/>
      <c r="O899" s="55"/>
      <c r="P899" s="55"/>
      <c r="Q899" s="56"/>
      <c r="R899" s="56"/>
      <c r="S899" s="56"/>
      <c r="T899" s="47"/>
      <c r="U899" s="47"/>
      <c r="V899" s="47"/>
      <c r="W899" s="47"/>
      <c r="X899" s="47"/>
      <c r="Y899" s="47"/>
      <c r="Z899" s="47"/>
    </row>
    <row r="900" spans="1:26" ht="22.5" customHeight="1">
      <c r="A900" s="47"/>
      <c r="B900" s="55"/>
      <c r="C900" s="55"/>
      <c r="D900" s="55"/>
      <c r="E900" s="55"/>
      <c r="F900" s="55"/>
      <c r="G900" s="47"/>
      <c r="H900" s="47"/>
      <c r="I900" s="47"/>
      <c r="J900" s="47"/>
      <c r="K900" s="47"/>
      <c r="L900" s="47"/>
      <c r="M900" s="47"/>
      <c r="N900" s="55"/>
      <c r="O900" s="55"/>
      <c r="P900" s="55"/>
      <c r="Q900" s="56"/>
      <c r="R900" s="56"/>
      <c r="S900" s="56"/>
      <c r="T900" s="47"/>
      <c r="U900" s="47"/>
      <c r="V900" s="47"/>
      <c r="W900" s="47"/>
      <c r="X900" s="47"/>
      <c r="Y900" s="47"/>
      <c r="Z900" s="47"/>
    </row>
    <row r="901" spans="1:26" ht="22.5" customHeight="1">
      <c r="A901" s="47"/>
      <c r="B901" s="55"/>
      <c r="C901" s="55"/>
      <c r="D901" s="55"/>
      <c r="E901" s="55"/>
      <c r="F901" s="55"/>
      <c r="G901" s="47"/>
      <c r="H901" s="47"/>
      <c r="I901" s="47"/>
      <c r="J901" s="47"/>
      <c r="K901" s="47"/>
      <c r="L901" s="47"/>
      <c r="M901" s="47"/>
      <c r="N901" s="55"/>
      <c r="O901" s="55"/>
      <c r="P901" s="55"/>
      <c r="Q901" s="56"/>
      <c r="R901" s="56"/>
      <c r="S901" s="56"/>
      <c r="T901" s="47"/>
      <c r="U901" s="47"/>
      <c r="V901" s="47"/>
      <c r="W901" s="47"/>
      <c r="X901" s="47"/>
      <c r="Y901" s="47"/>
      <c r="Z901" s="47"/>
    </row>
    <row r="902" spans="1:26" ht="22.5" customHeight="1">
      <c r="A902" s="47"/>
      <c r="B902" s="55"/>
      <c r="C902" s="55"/>
      <c r="D902" s="55"/>
      <c r="E902" s="55"/>
      <c r="F902" s="55"/>
      <c r="G902" s="47"/>
      <c r="H902" s="47"/>
      <c r="I902" s="47"/>
      <c r="J902" s="47"/>
      <c r="K902" s="47"/>
      <c r="L902" s="47"/>
      <c r="M902" s="47"/>
      <c r="N902" s="55"/>
      <c r="O902" s="55"/>
      <c r="P902" s="55"/>
      <c r="Q902" s="56"/>
      <c r="R902" s="56"/>
      <c r="S902" s="56"/>
      <c r="T902" s="47"/>
      <c r="U902" s="47"/>
      <c r="V902" s="47"/>
      <c r="W902" s="47"/>
      <c r="X902" s="47"/>
      <c r="Y902" s="47"/>
      <c r="Z902" s="47"/>
    </row>
    <row r="903" spans="1:26" ht="22.5" customHeight="1">
      <c r="A903" s="47"/>
      <c r="B903" s="55"/>
      <c r="C903" s="55"/>
      <c r="D903" s="55"/>
      <c r="E903" s="55"/>
      <c r="F903" s="55"/>
      <c r="G903" s="47"/>
      <c r="H903" s="47"/>
      <c r="I903" s="47"/>
      <c r="J903" s="47"/>
      <c r="K903" s="47"/>
      <c r="L903" s="47"/>
      <c r="M903" s="47"/>
      <c r="N903" s="55"/>
      <c r="O903" s="55"/>
      <c r="P903" s="55"/>
      <c r="Q903" s="56"/>
      <c r="R903" s="56"/>
      <c r="S903" s="56"/>
      <c r="T903" s="47"/>
      <c r="U903" s="47"/>
      <c r="V903" s="47"/>
      <c r="W903" s="47"/>
      <c r="X903" s="47"/>
      <c r="Y903" s="47"/>
      <c r="Z903" s="47"/>
    </row>
    <row r="904" spans="1:26" ht="22.5" customHeight="1">
      <c r="A904" s="47"/>
      <c r="B904" s="55"/>
      <c r="C904" s="55"/>
      <c r="D904" s="55"/>
      <c r="E904" s="55"/>
      <c r="F904" s="55"/>
      <c r="G904" s="47"/>
      <c r="H904" s="47"/>
      <c r="I904" s="47"/>
      <c r="J904" s="47"/>
      <c r="K904" s="47"/>
      <c r="L904" s="47"/>
      <c r="M904" s="47"/>
      <c r="N904" s="55"/>
      <c r="O904" s="55"/>
      <c r="P904" s="55"/>
      <c r="Q904" s="56"/>
      <c r="R904" s="56"/>
      <c r="S904" s="56"/>
      <c r="T904" s="47"/>
      <c r="U904" s="47"/>
      <c r="V904" s="47"/>
      <c r="W904" s="47"/>
      <c r="X904" s="47"/>
      <c r="Y904" s="47"/>
      <c r="Z904" s="47"/>
    </row>
    <row r="905" spans="1:26" ht="22.5" customHeight="1">
      <c r="A905" s="47"/>
      <c r="B905" s="55"/>
      <c r="C905" s="55"/>
      <c r="D905" s="55"/>
      <c r="E905" s="55"/>
      <c r="F905" s="55"/>
      <c r="G905" s="47"/>
      <c r="H905" s="47"/>
      <c r="I905" s="47"/>
      <c r="J905" s="47"/>
      <c r="K905" s="47"/>
      <c r="L905" s="47"/>
      <c r="M905" s="47"/>
      <c r="N905" s="55"/>
      <c r="O905" s="55"/>
      <c r="P905" s="55"/>
      <c r="Q905" s="56"/>
      <c r="R905" s="56"/>
      <c r="S905" s="56"/>
      <c r="T905" s="47"/>
      <c r="U905" s="47"/>
      <c r="V905" s="47"/>
      <c r="W905" s="47"/>
      <c r="X905" s="47"/>
      <c r="Y905" s="47"/>
      <c r="Z905" s="47"/>
    </row>
    <row r="906" spans="1:26" ht="22.5" customHeight="1">
      <c r="A906" s="47"/>
      <c r="B906" s="55"/>
      <c r="C906" s="55"/>
      <c r="D906" s="55"/>
      <c r="E906" s="55"/>
      <c r="F906" s="55"/>
      <c r="G906" s="47"/>
      <c r="H906" s="47"/>
      <c r="I906" s="47"/>
      <c r="J906" s="47"/>
      <c r="K906" s="47"/>
      <c r="L906" s="47"/>
      <c r="M906" s="47"/>
      <c r="N906" s="55"/>
      <c r="O906" s="55"/>
      <c r="P906" s="55"/>
      <c r="Q906" s="56"/>
      <c r="R906" s="56"/>
      <c r="S906" s="56"/>
      <c r="T906" s="47"/>
      <c r="U906" s="47"/>
      <c r="V906" s="47"/>
      <c r="W906" s="47"/>
      <c r="X906" s="47"/>
      <c r="Y906" s="47"/>
      <c r="Z906" s="47"/>
    </row>
    <row r="907" spans="1:26" ht="22.5" customHeight="1">
      <c r="A907" s="47"/>
      <c r="B907" s="55"/>
      <c r="C907" s="55"/>
      <c r="D907" s="55"/>
      <c r="E907" s="55"/>
      <c r="F907" s="55"/>
      <c r="G907" s="47"/>
      <c r="H907" s="47"/>
      <c r="I907" s="47"/>
      <c r="J907" s="47"/>
      <c r="K907" s="47"/>
      <c r="L907" s="47"/>
      <c r="M907" s="47"/>
      <c r="N907" s="55"/>
      <c r="O907" s="55"/>
      <c r="P907" s="55"/>
      <c r="Q907" s="56"/>
      <c r="R907" s="56"/>
      <c r="S907" s="56"/>
      <c r="T907" s="47"/>
      <c r="U907" s="47"/>
      <c r="V907" s="47"/>
      <c r="W907" s="47"/>
      <c r="X907" s="47"/>
      <c r="Y907" s="47"/>
      <c r="Z907" s="47"/>
    </row>
    <row r="908" spans="1:26" ht="22.5" customHeight="1">
      <c r="A908" s="47"/>
      <c r="B908" s="55"/>
      <c r="C908" s="55"/>
      <c r="D908" s="55"/>
      <c r="E908" s="55"/>
      <c r="F908" s="55"/>
      <c r="G908" s="47"/>
      <c r="H908" s="47"/>
      <c r="I908" s="47"/>
      <c r="J908" s="47"/>
      <c r="K908" s="47"/>
      <c r="L908" s="47"/>
      <c r="M908" s="47"/>
      <c r="N908" s="55"/>
      <c r="O908" s="55"/>
      <c r="P908" s="55"/>
      <c r="Q908" s="56"/>
      <c r="R908" s="56"/>
      <c r="S908" s="56"/>
      <c r="T908" s="47"/>
      <c r="U908" s="47"/>
      <c r="V908" s="47"/>
      <c r="W908" s="47"/>
      <c r="X908" s="47"/>
      <c r="Y908" s="47"/>
      <c r="Z908" s="47"/>
    </row>
    <row r="909" spans="1:26" ht="22.5" customHeight="1">
      <c r="A909" s="47"/>
      <c r="B909" s="55"/>
      <c r="C909" s="55"/>
      <c r="D909" s="55"/>
      <c r="E909" s="55"/>
      <c r="F909" s="55"/>
      <c r="G909" s="47"/>
      <c r="H909" s="47"/>
      <c r="I909" s="47"/>
      <c r="J909" s="47"/>
      <c r="K909" s="47"/>
      <c r="L909" s="47"/>
      <c r="M909" s="47"/>
      <c r="N909" s="55"/>
      <c r="O909" s="55"/>
      <c r="P909" s="55"/>
      <c r="Q909" s="56"/>
      <c r="R909" s="56"/>
      <c r="S909" s="56"/>
      <c r="T909" s="47"/>
      <c r="U909" s="47"/>
      <c r="V909" s="47"/>
      <c r="W909" s="47"/>
      <c r="X909" s="47"/>
      <c r="Y909" s="47"/>
      <c r="Z909" s="47"/>
    </row>
    <row r="910" spans="1:26" ht="22.5" customHeight="1">
      <c r="A910" s="47"/>
      <c r="B910" s="55"/>
      <c r="C910" s="55"/>
      <c r="D910" s="55"/>
      <c r="E910" s="55"/>
      <c r="F910" s="55"/>
      <c r="G910" s="47"/>
      <c r="H910" s="47"/>
      <c r="I910" s="47"/>
      <c r="J910" s="47"/>
      <c r="K910" s="47"/>
      <c r="L910" s="47"/>
      <c r="M910" s="47"/>
      <c r="N910" s="55"/>
      <c r="O910" s="55"/>
      <c r="P910" s="55"/>
      <c r="Q910" s="56"/>
      <c r="R910" s="56"/>
      <c r="S910" s="56"/>
      <c r="T910" s="47"/>
      <c r="U910" s="47"/>
      <c r="V910" s="47"/>
      <c r="W910" s="47"/>
      <c r="X910" s="47"/>
      <c r="Y910" s="47"/>
      <c r="Z910" s="47"/>
    </row>
    <row r="911" spans="1:26" ht="22.5" customHeight="1">
      <c r="A911" s="47"/>
      <c r="B911" s="55"/>
      <c r="C911" s="55"/>
      <c r="D911" s="55"/>
      <c r="E911" s="55"/>
      <c r="F911" s="55"/>
      <c r="G911" s="47"/>
      <c r="H911" s="47"/>
      <c r="I911" s="47"/>
      <c r="J911" s="47"/>
      <c r="K911" s="47"/>
      <c r="L911" s="47"/>
      <c r="M911" s="47"/>
      <c r="N911" s="55"/>
      <c r="O911" s="55"/>
      <c r="P911" s="55"/>
      <c r="Q911" s="56"/>
      <c r="R911" s="56"/>
      <c r="S911" s="56"/>
      <c r="T911" s="47"/>
      <c r="U911" s="47"/>
      <c r="V911" s="47"/>
      <c r="W911" s="47"/>
      <c r="X911" s="47"/>
      <c r="Y911" s="47"/>
      <c r="Z911" s="47"/>
    </row>
    <row r="912" spans="1:26" ht="22.5" customHeight="1">
      <c r="A912" s="47"/>
      <c r="B912" s="55"/>
      <c r="C912" s="55"/>
      <c r="D912" s="55"/>
      <c r="E912" s="55"/>
      <c r="F912" s="55"/>
      <c r="G912" s="47"/>
      <c r="H912" s="47"/>
      <c r="I912" s="47"/>
      <c r="J912" s="47"/>
      <c r="K912" s="47"/>
      <c r="L912" s="47"/>
      <c r="M912" s="47"/>
      <c r="N912" s="55"/>
      <c r="O912" s="55"/>
      <c r="P912" s="55"/>
      <c r="Q912" s="56"/>
      <c r="R912" s="56"/>
      <c r="S912" s="56"/>
      <c r="T912" s="47"/>
      <c r="U912" s="47"/>
      <c r="V912" s="47"/>
      <c r="W912" s="47"/>
      <c r="X912" s="47"/>
      <c r="Y912" s="47"/>
      <c r="Z912" s="47"/>
    </row>
    <row r="913" spans="1:26" ht="22.5" customHeight="1">
      <c r="A913" s="47"/>
      <c r="B913" s="55"/>
      <c r="C913" s="55"/>
      <c r="D913" s="55"/>
      <c r="E913" s="55"/>
      <c r="F913" s="55"/>
      <c r="G913" s="47"/>
      <c r="H913" s="47"/>
      <c r="I913" s="47"/>
      <c r="J913" s="47"/>
      <c r="K913" s="47"/>
      <c r="L913" s="47"/>
      <c r="M913" s="47"/>
      <c r="N913" s="55"/>
      <c r="O913" s="55"/>
      <c r="P913" s="55"/>
      <c r="Q913" s="56"/>
      <c r="R913" s="56"/>
      <c r="S913" s="56"/>
      <c r="T913" s="47"/>
      <c r="U913" s="47"/>
      <c r="V913" s="47"/>
      <c r="W913" s="47"/>
      <c r="X913" s="47"/>
      <c r="Y913" s="47"/>
      <c r="Z913" s="47"/>
    </row>
    <row r="914" spans="1:26" ht="22.5" customHeight="1">
      <c r="A914" s="47"/>
      <c r="B914" s="55"/>
      <c r="C914" s="55"/>
      <c r="D914" s="55"/>
      <c r="E914" s="55"/>
      <c r="F914" s="55"/>
      <c r="G914" s="47"/>
      <c r="H914" s="47"/>
      <c r="I914" s="47"/>
      <c r="J914" s="47"/>
      <c r="K914" s="47"/>
      <c r="L914" s="47"/>
      <c r="M914" s="47"/>
      <c r="N914" s="55"/>
      <c r="O914" s="55"/>
      <c r="P914" s="55"/>
      <c r="Q914" s="56"/>
      <c r="R914" s="56"/>
      <c r="S914" s="56"/>
      <c r="T914" s="47"/>
      <c r="U914" s="47"/>
      <c r="V914" s="47"/>
      <c r="W914" s="47"/>
      <c r="X914" s="47"/>
      <c r="Y914" s="47"/>
      <c r="Z914" s="47"/>
    </row>
    <row r="915" spans="1:26" ht="22.5" customHeight="1">
      <c r="A915" s="47"/>
      <c r="B915" s="55"/>
      <c r="C915" s="55"/>
      <c r="D915" s="55"/>
      <c r="E915" s="55"/>
      <c r="F915" s="55"/>
      <c r="G915" s="47"/>
      <c r="H915" s="47"/>
      <c r="I915" s="47"/>
      <c r="J915" s="47"/>
      <c r="K915" s="47"/>
      <c r="L915" s="47"/>
      <c r="M915" s="47"/>
      <c r="N915" s="55"/>
      <c r="O915" s="55"/>
      <c r="P915" s="55"/>
      <c r="Q915" s="56"/>
      <c r="R915" s="56"/>
      <c r="S915" s="56"/>
      <c r="T915" s="47"/>
      <c r="U915" s="47"/>
      <c r="V915" s="47"/>
      <c r="W915" s="47"/>
      <c r="X915" s="47"/>
      <c r="Y915" s="47"/>
      <c r="Z915" s="47"/>
    </row>
    <row r="916" spans="1:26" ht="22.5" customHeight="1">
      <c r="A916" s="47"/>
      <c r="B916" s="55"/>
      <c r="C916" s="55"/>
      <c r="D916" s="55"/>
      <c r="E916" s="55"/>
      <c r="F916" s="55"/>
      <c r="G916" s="47"/>
      <c r="H916" s="47"/>
      <c r="I916" s="47"/>
      <c r="J916" s="47"/>
      <c r="K916" s="47"/>
      <c r="L916" s="47"/>
      <c r="M916" s="47"/>
      <c r="N916" s="55"/>
      <c r="O916" s="55"/>
      <c r="P916" s="55"/>
      <c r="Q916" s="56"/>
      <c r="R916" s="56"/>
      <c r="S916" s="56"/>
      <c r="T916" s="47"/>
      <c r="U916" s="47"/>
      <c r="V916" s="47"/>
      <c r="W916" s="47"/>
      <c r="X916" s="47"/>
      <c r="Y916" s="47"/>
      <c r="Z916" s="47"/>
    </row>
    <row r="917" spans="1:26" ht="22.5" customHeight="1">
      <c r="A917" s="47"/>
      <c r="B917" s="55"/>
      <c r="C917" s="55"/>
      <c r="D917" s="55"/>
      <c r="E917" s="55"/>
      <c r="F917" s="55"/>
      <c r="G917" s="47"/>
      <c r="H917" s="47"/>
      <c r="I917" s="47"/>
      <c r="J917" s="47"/>
      <c r="K917" s="47"/>
      <c r="L917" s="47"/>
      <c r="M917" s="47"/>
      <c r="N917" s="55"/>
      <c r="O917" s="55"/>
      <c r="P917" s="55"/>
      <c r="Q917" s="56"/>
      <c r="R917" s="56"/>
      <c r="S917" s="56"/>
      <c r="T917" s="47"/>
      <c r="U917" s="47"/>
      <c r="V917" s="47"/>
      <c r="W917" s="47"/>
      <c r="X917" s="47"/>
      <c r="Y917" s="47"/>
      <c r="Z917" s="47"/>
    </row>
    <row r="918" spans="1:26" ht="22.5" customHeight="1">
      <c r="A918" s="47"/>
      <c r="B918" s="55"/>
      <c r="C918" s="55"/>
      <c r="D918" s="55"/>
      <c r="E918" s="55"/>
      <c r="F918" s="55"/>
      <c r="G918" s="47"/>
      <c r="H918" s="47"/>
      <c r="I918" s="47"/>
      <c r="J918" s="47"/>
      <c r="K918" s="47"/>
      <c r="L918" s="47"/>
      <c r="M918" s="47"/>
      <c r="N918" s="55"/>
      <c r="O918" s="55"/>
      <c r="P918" s="55"/>
      <c r="Q918" s="56"/>
      <c r="R918" s="56"/>
      <c r="S918" s="56"/>
      <c r="T918" s="47"/>
      <c r="U918" s="47"/>
      <c r="V918" s="47"/>
      <c r="W918" s="47"/>
      <c r="X918" s="47"/>
      <c r="Y918" s="47"/>
      <c r="Z918" s="47"/>
    </row>
    <row r="919" spans="1:26" ht="22.5" customHeight="1">
      <c r="A919" s="47"/>
      <c r="B919" s="55"/>
      <c r="C919" s="55"/>
      <c r="D919" s="55"/>
      <c r="E919" s="55"/>
      <c r="F919" s="55"/>
      <c r="G919" s="47"/>
      <c r="H919" s="47"/>
      <c r="I919" s="47"/>
      <c r="J919" s="47"/>
      <c r="K919" s="47"/>
      <c r="L919" s="47"/>
      <c r="M919" s="47"/>
      <c r="N919" s="55"/>
      <c r="O919" s="55"/>
      <c r="P919" s="55"/>
      <c r="Q919" s="56"/>
      <c r="R919" s="56"/>
      <c r="S919" s="56"/>
      <c r="T919" s="47"/>
      <c r="U919" s="47"/>
      <c r="V919" s="47"/>
      <c r="W919" s="47"/>
      <c r="X919" s="47"/>
      <c r="Y919" s="47"/>
      <c r="Z919" s="47"/>
    </row>
    <row r="920" spans="1:26" ht="22.5" customHeight="1">
      <c r="A920" s="47"/>
      <c r="B920" s="55"/>
      <c r="C920" s="55"/>
      <c r="D920" s="55"/>
      <c r="E920" s="55"/>
      <c r="F920" s="55"/>
      <c r="G920" s="47"/>
      <c r="H920" s="47"/>
      <c r="I920" s="47"/>
      <c r="J920" s="47"/>
      <c r="K920" s="47"/>
      <c r="L920" s="47"/>
      <c r="M920" s="47"/>
      <c r="N920" s="55"/>
      <c r="O920" s="55"/>
      <c r="P920" s="55"/>
      <c r="Q920" s="56"/>
      <c r="R920" s="56"/>
      <c r="S920" s="56"/>
      <c r="T920" s="47"/>
      <c r="U920" s="47"/>
      <c r="V920" s="47"/>
      <c r="W920" s="47"/>
      <c r="X920" s="47"/>
      <c r="Y920" s="47"/>
      <c r="Z920" s="47"/>
    </row>
    <row r="921" spans="1:26" ht="22.5" customHeight="1">
      <c r="A921" s="47"/>
      <c r="B921" s="55"/>
      <c r="C921" s="55"/>
      <c r="D921" s="55"/>
      <c r="E921" s="55"/>
      <c r="F921" s="55"/>
      <c r="G921" s="47"/>
      <c r="H921" s="47"/>
      <c r="I921" s="47"/>
      <c r="J921" s="47"/>
      <c r="K921" s="47"/>
      <c r="L921" s="47"/>
      <c r="M921" s="47"/>
      <c r="N921" s="55"/>
      <c r="O921" s="55"/>
      <c r="P921" s="55"/>
      <c r="Q921" s="56"/>
      <c r="R921" s="56"/>
      <c r="S921" s="56"/>
      <c r="T921" s="47"/>
      <c r="U921" s="47"/>
      <c r="V921" s="47"/>
      <c r="W921" s="47"/>
      <c r="X921" s="47"/>
      <c r="Y921" s="47"/>
      <c r="Z921" s="47"/>
    </row>
    <row r="922" spans="1:26" ht="22.5" customHeight="1">
      <c r="A922" s="47"/>
      <c r="B922" s="55"/>
      <c r="C922" s="55"/>
      <c r="D922" s="55"/>
      <c r="E922" s="55"/>
      <c r="F922" s="55"/>
      <c r="G922" s="47"/>
      <c r="H922" s="47"/>
      <c r="I922" s="47"/>
      <c r="J922" s="47"/>
      <c r="K922" s="47"/>
      <c r="L922" s="47"/>
      <c r="M922" s="47"/>
      <c r="N922" s="55"/>
      <c r="O922" s="55"/>
      <c r="P922" s="55"/>
      <c r="Q922" s="56"/>
      <c r="R922" s="56"/>
      <c r="S922" s="56"/>
      <c r="T922" s="47"/>
      <c r="U922" s="47"/>
      <c r="V922" s="47"/>
      <c r="W922" s="47"/>
      <c r="X922" s="47"/>
      <c r="Y922" s="47"/>
      <c r="Z922" s="47"/>
    </row>
    <row r="923" spans="1:26" ht="22.5" customHeight="1">
      <c r="A923" s="47"/>
      <c r="B923" s="55"/>
      <c r="C923" s="55"/>
      <c r="D923" s="55"/>
      <c r="E923" s="55"/>
      <c r="F923" s="55"/>
      <c r="G923" s="47"/>
      <c r="H923" s="47"/>
      <c r="I923" s="47"/>
      <c r="J923" s="47"/>
      <c r="K923" s="47"/>
      <c r="L923" s="47"/>
      <c r="M923" s="47"/>
      <c r="N923" s="55"/>
      <c r="O923" s="55"/>
      <c r="P923" s="55"/>
      <c r="Q923" s="56"/>
      <c r="R923" s="56"/>
      <c r="S923" s="56"/>
      <c r="T923" s="47"/>
      <c r="U923" s="47"/>
      <c r="V923" s="47"/>
      <c r="W923" s="47"/>
      <c r="X923" s="47"/>
      <c r="Y923" s="47"/>
      <c r="Z923" s="47"/>
    </row>
    <row r="924" spans="1:26" ht="22.5" customHeight="1">
      <c r="A924" s="47"/>
      <c r="B924" s="55"/>
      <c r="C924" s="55"/>
      <c r="D924" s="55"/>
      <c r="E924" s="55"/>
      <c r="F924" s="55"/>
      <c r="G924" s="47"/>
      <c r="H924" s="47"/>
      <c r="I924" s="47"/>
      <c r="J924" s="47"/>
      <c r="K924" s="47"/>
      <c r="L924" s="47"/>
      <c r="M924" s="47"/>
      <c r="N924" s="55"/>
      <c r="O924" s="55"/>
      <c r="P924" s="55"/>
      <c r="Q924" s="56"/>
      <c r="R924" s="56"/>
      <c r="S924" s="56"/>
      <c r="T924" s="47"/>
      <c r="U924" s="47"/>
      <c r="V924" s="47"/>
      <c r="W924" s="47"/>
      <c r="X924" s="47"/>
      <c r="Y924" s="47"/>
      <c r="Z924" s="47"/>
    </row>
    <row r="925" spans="1:26" ht="22.5" customHeight="1">
      <c r="A925" s="47"/>
      <c r="B925" s="55"/>
      <c r="C925" s="55"/>
      <c r="D925" s="55"/>
      <c r="E925" s="55"/>
      <c r="F925" s="55"/>
      <c r="G925" s="47"/>
      <c r="H925" s="47"/>
      <c r="I925" s="47"/>
      <c r="J925" s="47"/>
      <c r="K925" s="47"/>
      <c r="L925" s="47"/>
      <c r="M925" s="47"/>
      <c r="N925" s="55"/>
      <c r="O925" s="55"/>
      <c r="P925" s="55"/>
      <c r="Q925" s="56"/>
      <c r="R925" s="56"/>
      <c r="S925" s="56"/>
      <c r="T925" s="47"/>
      <c r="U925" s="47"/>
      <c r="V925" s="47"/>
      <c r="W925" s="47"/>
      <c r="X925" s="47"/>
      <c r="Y925" s="47"/>
      <c r="Z925" s="47"/>
    </row>
    <row r="926" spans="1:26" ht="22.5" customHeight="1">
      <c r="A926" s="47"/>
      <c r="B926" s="55"/>
      <c r="C926" s="55"/>
      <c r="D926" s="55"/>
      <c r="E926" s="55"/>
      <c r="F926" s="55"/>
      <c r="G926" s="47"/>
      <c r="H926" s="47"/>
      <c r="I926" s="47"/>
      <c r="J926" s="47"/>
      <c r="K926" s="47"/>
      <c r="L926" s="47"/>
      <c r="M926" s="47"/>
      <c r="N926" s="55"/>
      <c r="O926" s="55"/>
      <c r="P926" s="55"/>
      <c r="Q926" s="56"/>
      <c r="R926" s="56"/>
      <c r="S926" s="56"/>
      <c r="T926" s="47"/>
      <c r="U926" s="47"/>
      <c r="V926" s="47"/>
      <c r="W926" s="47"/>
      <c r="X926" s="47"/>
      <c r="Y926" s="47"/>
      <c r="Z926" s="47"/>
    </row>
    <row r="927" spans="1:26" ht="22.5" customHeight="1">
      <c r="A927" s="47"/>
      <c r="B927" s="55"/>
      <c r="C927" s="55"/>
      <c r="D927" s="55"/>
      <c r="E927" s="55"/>
      <c r="F927" s="55"/>
      <c r="G927" s="47"/>
      <c r="H927" s="47"/>
      <c r="I927" s="47"/>
      <c r="J927" s="47"/>
      <c r="K927" s="47"/>
      <c r="L927" s="47"/>
      <c r="M927" s="47"/>
      <c r="N927" s="55"/>
      <c r="O927" s="55"/>
      <c r="P927" s="55"/>
      <c r="Q927" s="56"/>
      <c r="R927" s="56"/>
      <c r="S927" s="56"/>
      <c r="T927" s="47"/>
      <c r="U927" s="47"/>
      <c r="V927" s="47"/>
      <c r="W927" s="47"/>
      <c r="X927" s="47"/>
      <c r="Y927" s="47"/>
      <c r="Z927" s="47"/>
    </row>
    <row r="928" spans="1:26" ht="22.5" customHeight="1">
      <c r="A928" s="47"/>
      <c r="B928" s="55"/>
      <c r="C928" s="55"/>
      <c r="D928" s="55"/>
      <c r="E928" s="55"/>
      <c r="F928" s="55"/>
      <c r="G928" s="47"/>
      <c r="H928" s="47"/>
      <c r="I928" s="47"/>
      <c r="J928" s="47"/>
      <c r="K928" s="47"/>
      <c r="L928" s="47"/>
      <c r="M928" s="47"/>
      <c r="N928" s="55"/>
      <c r="O928" s="55"/>
      <c r="P928" s="55"/>
      <c r="Q928" s="56"/>
      <c r="R928" s="56"/>
      <c r="S928" s="56"/>
      <c r="T928" s="47"/>
      <c r="U928" s="47"/>
      <c r="V928" s="47"/>
      <c r="W928" s="47"/>
      <c r="X928" s="47"/>
      <c r="Y928" s="47"/>
      <c r="Z928" s="47"/>
    </row>
    <row r="929" spans="1:26" ht="22.5" customHeight="1">
      <c r="A929" s="47"/>
      <c r="B929" s="55"/>
      <c r="C929" s="55"/>
      <c r="D929" s="55"/>
      <c r="E929" s="55"/>
      <c r="F929" s="55"/>
      <c r="G929" s="47"/>
      <c r="H929" s="47"/>
      <c r="I929" s="47"/>
      <c r="J929" s="47"/>
      <c r="K929" s="47"/>
      <c r="L929" s="47"/>
      <c r="M929" s="47"/>
      <c r="N929" s="55"/>
      <c r="O929" s="55"/>
      <c r="P929" s="55"/>
      <c r="Q929" s="56"/>
      <c r="R929" s="56"/>
      <c r="S929" s="56"/>
      <c r="T929" s="47"/>
      <c r="U929" s="47"/>
      <c r="V929" s="47"/>
      <c r="W929" s="47"/>
      <c r="X929" s="47"/>
      <c r="Y929" s="47"/>
      <c r="Z929" s="47"/>
    </row>
    <row r="930" spans="1:26" ht="22.5" customHeight="1">
      <c r="A930" s="47"/>
      <c r="B930" s="55"/>
      <c r="C930" s="55"/>
      <c r="D930" s="55"/>
      <c r="E930" s="55"/>
      <c r="F930" s="55"/>
      <c r="G930" s="47"/>
      <c r="H930" s="47"/>
      <c r="I930" s="47"/>
      <c r="J930" s="47"/>
      <c r="K930" s="47"/>
      <c r="L930" s="47"/>
      <c r="M930" s="47"/>
      <c r="N930" s="55"/>
      <c r="O930" s="55"/>
      <c r="P930" s="55"/>
      <c r="Q930" s="56"/>
      <c r="R930" s="56"/>
      <c r="S930" s="56"/>
      <c r="T930" s="47"/>
      <c r="U930" s="47"/>
      <c r="V930" s="47"/>
      <c r="W930" s="47"/>
      <c r="X930" s="47"/>
      <c r="Y930" s="47"/>
      <c r="Z930" s="47"/>
    </row>
    <row r="931" spans="1:26" ht="22.5" customHeight="1">
      <c r="A931" s="47"/>
      <c r="B931" s="55"/>
      <c r="C931" s="55"/>
      <c r="D931" s="55"/>
      <c r="E931" s="55"/>
      <c r="F931" s="55"/>
      <c r="G931" s="47"/>
      <c r="H931" s="47"/>
      <c r="I931" s="47"/>
      <c r="J931" s="47"/>
      <c r="K931" s="47"/>
      <c r="L931" s="47"/>
      <c r="M931" s="47"/>
      <c r="N931" s="55"/>
      <c r="O931" s="55"/>
      <c r="P931" s="55"/>
      <c r="Q931" s="56"/>
      <c r="R931" s="56"/>
      <c r="S931" s="56"/>
      <c r="T931" s="47"/>
      <c r="U931" s="47"/>
      <c r="V931" s="47"/>
      <c r="W931" s="47"/>
      <c r="X931" s="47"/>
      <c r="Y931" s="47"/>
      <c r="Z931" s="47"/>
    </row>
    <row r="932" spans="1:26" ht="22.5" customHeight="1">
      <c r="A932" s="47"/>
      <c r="B932" s="55"/>
      <c r="C932" s="55"/>
      <c r="D932" s="55"/>
      <c r="E932" s="55"/>
      <c r="F932" s="55"/>
      <c r="G932" s="47"/>
      <c r="H932" s="47"/>
      <c r="I932" s="47"/>
      <c r="J932" s="47"/>
      <c r="K932" s="47"/>
      <c r="L932" s="47"/>
      <c r="M932" s="47"/>
      <c r="N932" s="55"/>
      <c r="O932" s="55"/>
      <c r="P932" s="55"/>
      <c r="Q932" s="56"/>
      <c r="R932" s="56"/>
      <c r="S932" s="56"/>
      <c r="T932" s="47"/>
      <c r="U932" s="47"/>
      <c r="V932" s="47"/>
      <c r="W932" s="47"/>
      <c r="X932" s="47"/>
      <c r="Y932" s="47"/>
      <c r="Z932" s="47"/>
    </row>
    <row r="933" spans="1:26" ht="22.5" customHeight="1">
      <c r="A933" s="47"/>
      <c r="B933" s="55"/>
      <c r="C933" s="55"/>
      <c r="D933" s="55"/>
      <c r="E933" s="55"/>
      <c r="F933" s="55"/>
      <c r="G933" s="47"/>
      <c r="H933" s="47"/>
      <c r="I933" s="47"/>
      <c r="J933" s="47"/>
      <c r="K933" s="47"/>
      <c r="L933" s="47"/>
      <c r="M933" s="47"/>
      <c r="N933" s="55"/>
      <c r="O933" s="55"/>
      <c r="P933" s="55"/>
      <c r="Q933" s="56"/>
      <c r="R933" s="56"/>
      <c r="S933" s="56"/>
      <c r="T933" s="47"/>
      <c r="U933" s="47"/>
      <c r="V933" s="47"/>
      <c r="W933" s="47"/>
      <c r="X933" s="47"/>
      <c r="Y933" s="47"/>
      <c r="Z933" s="47"/>
    </row>
    <row r="934" spans="1:26" ht="22.5" customHeight="1">
      <c r="A934" s="47"/>
      <c r="B934" s="55"/>
      <c r="C934" s="55"/>
      <c r="D934" s="55"/>
      <c r="E934" s="55"/>
      <c r="F934" s="55"/>
      <c r="G934" s="47"/>
      <c r="H934" s="47"/>
      <c r="I934" s="47"/>
      <c r="J934" s="47"/>
      <c r="K934" s="47"/>
      <c r="L934" s="47"/>
      <c r="M934" s="47"/>
      <c r="N934" s="55"/>
      <c r="O934" s="55"/>
      <c r="P934" s="55"/>
      <c r="Q934" s="56"/>
      <c r="R934" s="56"/>
      <c r="S934" s="56"/>
      <c r="T934" s="47"/>
      <c r="U934" s="47"/>
      <c r="V934" s="47"/>
      <c r="W934" s="47"/>
      <c r="X934" s="47"/>
      <c r="Y934" s="47"/>
      <c r="Z934" s="47"/>
    </row>
    <row r="935" spans="1:26" ht="22.5" customHeight="1">
      <c r="A935" s="47"/>
      <c r="B935" s="55"/>
      <c r="C935" s="55"/>
      <c r="D935" s="55"/>
      <c r="E935" s="55"/>
      <c r="F935" s="55"/>
      <c r="G935" s="47"/>
      <c r="H935" s="47"/>
      <c r="I935" s="47"/>
      <c r="J935" s="47"/>
      <c r="K935" s="47"/>
      <c r="L935" s="47"/>
      <c r="M935" s="47"/>
      <c r="N935" s="55"/>
      <c r="O935" s="55"/>
      <c r="P935" s="55"/>
      <c r="Q935" s="56"/>
      <c r="R935" s="56"/>
      <c r="S935" s="56"/>
      <c r="T935" s="47"/>
      <c r="U935" s="47"/>
      <c r="V935" s="47"/>
      <c r="W935" s="47"/>
      <c r="X935" s="47"/>
      <c r="Y935" s="47"/>
      <c r="Z935" s="47"/>
    </row>
    <row r="936" spans="1:26" ht="22.5" customHeight="1">
      <c r="A936" s="47"/>
      <c r="B936" s="55"/>
      <c r="C936" s="55"/>
      <c r="D936" s="55"/>
      <c r="E936" s="55"/>
      <c r="F936" s="55"/>
      <c r="G936" s="47"/>
      <c r="H936" s="47"/>
      <c r="I936" s="47"/>
      <c r="J936" s="47"/>
      <c r="K936" s="47"/>
      <c r="L936" s="47"/>
      <c r="M936" s="47"/>
      <c r="N936" s="55"/>
      <c r="O936" s="55"/>
      <c r="P936" s="55"/>
      <c r="Q936" s="56"/>
      <c r="R936" s="56"/>
      <c r="S936" s="56"/>
      <c r="T936" s="47"/>
      <c r="U936" s="47"/>
      <c r="V936" s="47"/>
      <c r="W936" s="47"/>
      <c r="X936" s="47"/>
      <c r="Y936" s="47"/>
      <c r="Z936" s="47"/>
    </row>
    <row r="937" spans="1:26" ht="22.5" customHeight="1">
      <c r="A937" s="47"/>
      <c r="B937" s="55"/>
      <c r="C937" s="55"/>
      <c r="D937" s="55"/>
      <c r="E937" s="55"/>
      <c r="F937" s="55"/>
      <c r="G937" s="47"/>
      <c r="H937" s="47"/>
      <c r="I937" s="47"/>
      <c r="J937" s="47"/>
      <c r="K937" s="47"/>
      <c r="L937" s="47"/>
      <c r="M937" s="47"/>
      <c r="N937" s="55"/>
      <c r="O937" s="55"/>
      <c r="P937" s="55"/>
      <c r="Q937" s="56"/>
      <c r="R937" s="56"/>
      <c r="S937" s="56"/>
      <c r="T937" s="47"/>
      <c r="U937" s="47"/>
      <c r="V937" s="47"/>
      <c r="W937" s="47"/>
      <c r="X937" s="47"/>
      <c r="Y937" s="47"/>
      <c r="Z937" s="47"/>
    </row>
    <row r="938" spans="1:26" ht="22.5" customHeight="1">
      <c r="A938" s="47"/>
      <c r="B938" s="55"/>
      <c r="C938" s="55"/>
      <c r="D938" s="55"/>
      <c r="E938" s="55"/>
      <c r="F938" s="55"/>
      <c r="G938" s="47"/>
      <c r="H938" s="47"/>
      <c r="I938" s="47"/>
      <c r="J938" s="47"/>
      <c r="K938" s="47"/>
      <c r="L938" s="47"/>
      <c r="M938" s="47"/>
      <c r="N938" s="55"/>
      <c r="O938" s="55"/>
      <c r="P938" s="55"/>
      <c r="Q938" s="56"/>
      <c r="R938" s="56"/>
      <c r="S938" s="56"/>
      <c r="T938" s="47"/>
      <c r="U938" s="47"/>
      <c r="V938" s="47"/>
      <c r="W938" s="47"/>
      <c r="X938" s="47"/>
      <c r="Y938" s="47"/>
      <c r="Z938" s="47"/>
    </row>
    <row r="939" spans="1:26" ht="22.5" customHeight="1">
      <c r="A939" s="47"/>
      <c r="B939" s="55"/>
      <c r="C939" s="55"/>
      <c r="D939" s="55"/>
      <c r="E939" s="55"/>
      <c r="F939" s="55"/>
      <c r="G939" s="47"/>
      <c r="H939" s="47"/>
      <c r="I939" s="47"/>
      <c r="J939" s="47"/>
      <c r="K939" s="47"/>
      <c r="L939" s="47"/>
      <c r="M939" s="47"/>
      <c r="N939" s="55"/>
      <c r="O939" s="55"/>
      <c r="P939" s="55"/>
      <c r="Q939" s="56"/>
      <c r="R939" s="56"/>
      <c r="S939" s="56"/>
      <c r="T939" s="47"/>
      <c r="U939" s="47"/>
      <c r="V939" s="47"/>
      <c r="W939" s="47"/>
      <c r="X939" s="47"/>
      <c r="Y939" s="47"/>
      <c r="Z939" s="47"/>
    </row>
    <row r="940" spans="1:26" ht="22.5" customHeight="1">
      <c r="A940" s="47"/>
      <c r="B940" s="55"/>
      <c r="C940" s="55"/>
      <c r="D940" s="55"/>
      <c r="E940" s="55"/>
      <c r="F940" s="55"/>
      <c r="G940" s="47"/>
      <c r="H940" s="47"/>
      <c r="I940" s="47"/>
      <c r="J940" s="47"/>
      <c r="K940" s="47"/>
      <c r="L940" s="47"/>
      <c r="M940" s="47"/>
      <c r="N940" s="55"/>
      <c r="O940" s="55"/>
      <c r="P940" s="55"/>
      <c r="Q940" s="56"/>
      <c r="R940" s="56"/>
      <c r="S940" s="56"/>
      <c r="T940" s="47"/>
      <c r="U940" s="47"/>
      <c r="V940" s="47"/>
      <c r="W940" s="47"/>
      <c r="X940" s="47"/>
      <c r="Y940" s="47"/>
      <c r="Z940" s="47"/>
    </row>
    <row r="941" spans="1:26" ht="22.5" customHeight="1">
      <c r="A941" s="47"/>
      <c r="B941" s="55"/>
      <c r="C941" s="55"/>
      <c r="D941" s="55"/>
      <c r="E941" s="55"/>
      <c r="F941" s="55"/>
      <c r="G941" s="47"/>
      <c r="H941" s="47"/>
      <c r="I941" s="47"/>
      <c r="J941" s="47"/>
      <c r="K941" s="47"/>
      <c r="L941" s="47"/>
      <c r="M941" s="47"/>
      <c r="N941" s="55"/>
      <c r="O941" s="55"/>
      <c r="P941" s="55"/>
      <c r="Q941" s="56"/>
      <c r="R941" s="56"/>
      <c r="S941" s="56"/>
      <c r="T941" s="47"/>
      <c r="U941" s="47"/>
      <c r="V941" s="47"/>
      <c r="W941" s="47"/>
      <c r="X941" s="47"/>
      <c r="Y941" s="47"/>
      <c r="Z941" s="47"/>
    </row>
    <row r="942" spans="1:26" ht="22.5" customHeight="1">
      <c r="A942" s="47"/>
      <c r="B942" s="55"/>
      <c r="C942" s="55"/>
      <c r="D942" s="55"/>
      <c r="E942" s="55"/>
      <c r="F942" s="55"/>
      <c r="G942" s="47"/>
      <c r="H942" s="47"/>
      <c r="I942" s="47"/>
      <c r="J942" s="47"/>
      <c r="K942" s="47"/>
      <c r="L942" s="47"/>
      <c r="M942" s="47"/>
      <c r="N942" s="55"/>
      <c r="O942" s="55"/>
      <c r="P942" s="55"/>
      <c r="Q942" s="56"/>
      <c r="R942" s="56"/>
      <c r="S942" s="56"/>
      <c r="T942" s="47"/>
      <c r="U942" s="47"/>
      <c r="V942" s="47"/>
      <c r="W942" s="47"/>
      <c r="X942" s="47"/>
      <c r="Y942" s="47"/>
      <c r="Z942" s="47"/>
    </row>
    <row r="943" spans="1:26" ht="22.5" customHeight="1">
      <c r="A943" s="47"/>
      <c r="B943" s="55"/>
      <c r="C943" s="55"/>
      <c r="D943" s="55"/>
      <c r="E943" s="55"/>
      <c r="F943" s="55"/>
      <c r="G943" s="47"/>
      <c r="H943" s="47"/>
      <c r="I943" s="47"/>
      <c r="J943" s="47"/>
      <c r="K943" s="47"/>
      <c r="L943" s="47"/>
      <c r="M943" s="47"/>
      <c r="N943" s="55"/>
      <c r="O943" s="55"/>
      <c r="P943" s="55"/>
      <c r="Q943" s="56"/>
      <c r="R943" s="56"/>
      <c r="S943" s="56"/>
      <c r="T943" s="47"/>
      <c r="U943" s="47"/>
      <c r="V943" s="47"/>
      <c r="W943" s="47"/>
      <c r="X943" s="47"/>
      <c r="Y943" s="47"/>
      <c r="Z943" s="47"/>
    </row>
    <row r="944" spans="1:26" ht="22.5" customHeight="1">
      <c r="A944" s="47"/>
      <c r="B944" s="55"/>
      <c r="C944" s="55"/>
      <c r="D944" s="55"/>
      <c r="E944" s="55"/>
      <c r="F944" s="55"/>
      <c r="G944" s="47"/>
      <c r="H944" s="47"/>
      <c r="I944" s="47"/>
      <c r="J944" s="47"/>
      <c r="K944" s="47"/>
      <c r="L944" s="47"/>
      <c r="M944" s="47"/>
      <c r="N944" s="55"/>
      <c r="O944" s="55"/>
      <c r="P944" s="55"/>
      <c r="Q944" s="56"/>
      <c r="R944" s="56"/>
      <c r="S944" s="56"/>
      <c r="T944" s="47"/>
      <c r="U944" s="47"/>
      <c r="V944" s="47"/>
      <c r="W944" s="47"/>
      <c r="X944" s="47"/>
      <c r="Y944" s="47"/>
      <c r="Z944" s="47"/>
    </row>
    <row r="945" spans="1:26" ht="22.5" customHeight="1">
      <c r="A945" s="47"/>
      <c r="B945" s="55"/>
      <c r="C945" s="55"/>
      <c r="D945" s="55"/>
      <c r="E945" s="55"/>
      <c r="F945" s="55"/>
      <c r="G945" s="47"/>
      <c r="H945" s="47"/>
      <c r="I945" s="47"/>
      <c r="J945" s="47"/>
      <c r="K945" s="47"/>
      <c r="L945" s="47"/>
      <c r="M945" s="47"/>
      <c r="N945" s="55"/>
      <c r="O945" s="55"/>
      <c r="P945" s="55"/>
      <c r="Q945" s="56"/>
      <c r="R945" s="56"/>
      <c r="S945" s="56"/>
      <c r="T945" s="47"/>
      <c r="U945" s="47"/>
      <c r="V945" s="47"/>
      <c r="W945" s="47"/>
      <c r="X945" s="47"/>
      <c r="Y945" s="47"/>
      <c r="Z945" s="47"/>
    </row>
    <row r="946" spans="1:26" ht="22.5" customHeight="1">
      <c r="A946" s="47"/>
      <c r="B946" s="55"/>
      <c r="C946" s="55"/>
      <c r="D946" s="55"/>
      <c r="E946" s="55"/>
      <c r="F946" s="55"/>
      <c r="G946" s="47"/>
      <c r="H946" s="47"/>
      <c r="I946" s="47"/>
      <c r="J946" s="47"/>
      <c r="K946" s="47"/>
      <c r="L946" s="47"/>
      <c r="M946" s="47"/>
      <c r="N946" s="55"/>
      <c r="O946" s="55"/>
      <c r="P946" s="55"/>
      <c r="Q946" s="56"/>
      <c r="R946" s="56"/>
      <c r="S946" s="56"/>
      <c r="T946" s="47"/>
      <c r="U946" s="47"/>
      <c r="V946" s="47"/>
      <c r="W946" s="47"/>
      <c r="X946" s="47"/>
      <c r="Y946" s="47"/>
      <c r="Z946" s="47"/>
    </row>
    <row r="947" spans="1:26" ht="22.5" customHeight="1">
      <c r="A947" s="47"/>
      <c r="B947" s="55"/>
      <c r="C947" s="55"/>
      <c r="D947" s="55"/>
      <c r="E947" s="55"/>
      <c r="F947" s="55"/>
      <c r="G947" s="47"/>
      <c r="H947" s="47"/>
      <c r="I947" s="47"/>
      <c r="J947" s="47"/>
      <c r="K947" s="47"/>
      <c r="L947" s="47"/>
      <c r="M947" s="47"/>
      <c r="N947" s="55"/>
      <c r="O947" s="55"/>
      <c r="P947" s="55"/>
      <c r="Q947" s="56"/>
      <c r="R947" s="56"/>
      <c r="S947" s="56"/>
      <c r="T947" s="47"/>
      <c r="U947" s="47"/>
      <c r="V947" s="47"/>
      <c r="W947" s="47"/>
      <c r="X947" s="47"/>
      <c r="Y947" s="47"/>
      <c r="Z947" s="47"/>
    </row>
    <row r="948" spans="1:26" ht="22.5" customHeight="1">
      <c r="A948" s="47"/>
      <c r="B948" s="55"/>
      <c r="C948" s="55"/>
      <c r="D948" s="55"/>
      <c r="E948" s="55"/>
      <c r="F948" s="55"/>
      <c r="G948" s="47"/>
      <c r="H948" s="47"/>
      <c r="I948" s="47"/>
      <c r="J948" s="47"/>
      <c r="K948" s="47"/>
      <c r="L948" s="47"/>
      <c r="M948" s="47"/>
      <c r="N948" s="55"/>
      <c r="O948" s="55"/>
      <c r="P948" s="55"/>
      <c r="Q948" s="56"/>
      <c r="R948" s="56"/>
      <c r="S948" s="56"/>
      <c r="T948" s="47"/>
      <c r="U948" s="47"/>
      <c r="V948" s="47"/>
      <c r="W948" s="47"/>
      <c r="X948" s="47"/>
      <c r="Y948" s="47"/>
      <c r="Z948" s="47"/>
    </row>
    <row r="949" spans="1:26" ht="22.5" customHeight="1">
      <c r="A949" s="47"/>
      <c r="B949" s="55"/>
      <c r="C949" s="55"/>
      <c r="D949" s="55"/>
      <c r="E949" s="55"/>
      <c r="F949" s="55"/>
      <c r="G949" s="47"/>
      <c r="H949" s="47"/>
      <c r="I949" s="47"/>
      <c r="J949" s="47"/>
      <c r="K949" s="47"/>
      <c r="L949" s="47"/>
      <c r="M949" s="47"/>
      <c r="N949" s="55"/>
      <c r="O949" s="55"/>
      <c r="P949" s="55"/>
      <c r="Q949" s="56"/>
      <c r="R949" s="56"/>
      <c r="S949" s="56"/>
      <c r="T949" s="47"/>
      <c r="U949" s="47"/>
      <c r="V949" s="47"/>
      <c r="W949" s="47"/>
      <c r="X949" s="47"/>
      <c r="Y949" s="47"/>
      <c r="Z949" s="47"/>
    </row>
    <row r="950" spans="1:26" ht="22.5" customHeight="1">
      <c r="A950" s="47"/>
      <c r="B950" s="55"/>
      <c r="C950" s="55"/>
      <c r="D950" s="55"/>
      <c r="E950" s="55"/>
      <c r="F950" s="55"/>
      <c r="G950" s="47"/>
      <c r="H950" s="47"/>
      <c r="I950" s="47"/>
      <c r="J950" s="47"/>
      <c r="K950" s="47"/>
      <c r="L950" s="47"/>
      <c r="M950" s="47"/>
      <c r="N950" s="55"/>
      <c r="O950" s="55"/>
      <c r="P950" s="55"/>
      <c r="Q950" s="56"/>
      <c r="R950" s="56"/>
      <c r="S950" s="56"/>
      <c r="T950" s="47"/>
      <c r="U950" s="47"/>
      <c r="V950" s="47"/>
      <c r="W950" s="47"/>
      <c r="X950" s="47"/>
      <c r="Y950" s="47"/>
      <c r="Z950" s="47"/>
    </row>
    <row r="951" spans="1:26" ht="22.5" customHeight="1">
      <c r="A951" s="47"/>
      <c r="B951" s="55"/>
      <c r="C951" s="55"/>
      <c r="D951" s="55"/>
      <c r="E951" s="55"/>
      <c r="F951" s="55"/>
      <c r="G951" s="47"/>
      <c r="H951" s="47"/>
      <c r="I951" s="47"/>
      <c r="J951" s="47"/>
      <c r="K951" s="47"/>
      <c r="L951" s="47"/>
      <c r="M951" s="47"/>
      <c r="N951" s="55"/>
      <c r="O951" s="55"/>
      <c r="P951" s="55"/>
      <c r="Q951" s="56"/>
      <c r="R951" s="56"/>
      <c r="S951" s="56"/>
      <c r="T951" s="47"/>
      <c r="U951" s="47"/>
      <c r="V951" s="47"/>
      <c r="W951" s="47"/>
      <c r="X951" s="47"/>
      <c r="Y951" s="47"/>
      <c r="Z951" s="47"/>
    </row>
    <row r="952" spans="1:26" ht="22.5" customHeight="1">
      <c r="A952" s="47"/>
      <c r="B952" s="55"/>
      <c r="C952" s="55"/>
      <c r="D952" s="55"/>
      <c r="E952" s="55"/>
      <c r="F952" s="55"/>
      <c r="G952" s="47"/>
      <c r="H952" s="47"/>
      <c r="I952" s="47"/>
      <c r="J952" s="47"/>
      <c r="K952" s="47"/>
      <c r="L952" s="47"/>
      <c r="M952" s="47"/>
      <c r="N952" s="55"/>
      <c r="O952" s="55"/>
      <c r="P952" s="55"/>
      <c r="Q952" s="56"/>
      <c r="R952" s="56"/>
      <c r="S952" s="56"/>
      <c r="T952" s="47"/>
      <c r="U952" s="47"/>
      <c r="V952" s="47"/>
      <c r="W952" s="47"/>
      <c r="X952" s="47"/>
      <c r="Y952" s="47"/>
      <c r="Z952" s="47"/>
    </row>
    <row r="953" spans="1:26" ht="22.5" customHeight="1">
      <c r="A953" s="47"/>
      <c r="B953" s="55"/>
      <c r="C953" s="55"/>
      <c r="D953" s="55"/>
      <c r="E953" s="55"/>
      <c r="F953" s="55"/>
      <c r="G953" s="47"/>
      <c r="H953" s="47"/>
      <c r="I953" s="47"/>
      <c r="J953" s="47"/>
      <c r="K953" s="47"/>
      <c r="L953" s="47"/>
      <c r="M953" s="47"/>
      <c r="N953" s="55"/>
      <c r="O953" s="55"/>
      <c r="P953" s="55"/>
      <c r="Q953" s="56"/>
      <c r="R953" s="56"/>
      <c r="S953" s="56"/>
      <c r="T953" s="47"/>
      <c r="U953" s="47"/>
      <c r="V953" s="47"/>
      <c r="W953" s="47"/>
      <c r="X953" s="47"/>
      <c r="Y953" s="47"/>
      <c r="Z953" s="47"/>
    </row>
    <row r="954" spans="1:26" ht="22.5" customHeight="1">
      <c r="A954" s="47"/>
      <c r="B954" s="55"/>
      <c r="C954" s="55"/>
      <c r="D954" s="55"/>
      <c r="E954" s="55"/>
      <c r="F954" s="55"/>
      <c r="G954" s="47"/>
      <c r="H954" s="47"/>
      <c r="I954" s="47"/>
      <c r="J954" s="47"/>
      <c r="K954" s="47"/>
      <c r="L954" s="47"/>
      <c r="M954" s="47"/>
      <c r="N954" s="55"/>
      <c r="O954" s="55"/>
      <c r="P954" s="55"/>
      <c r="Q954" s="56"/>
      <c r="R954" s="56"/>
      <c r="S954" s="56"/>
      <c r="T954" s="47"/>
      <c r="U954" s="47"/>
      <c r="V954" s="47"/>
      <c r="W954" s="47"/>
      <c r="X954" s="47"/>
      <c r="Y954" s="47"/>
      <c r="Z954" s="47"/>
    </row>
    <row r="955" spans="1:26" ht="22.5" customHeight="1">
      <c r="A955" s="47"/>
      <c r="B955" s="55"/>
      <c r="C955" s="55"/>
      <c r="D955" s="55"/>
      <c r="E955" s="55"/>
      <c r="F955" s="55"/>
      <c r="G955" s="47"/>
      <c r="H955" s="47"/>
      <c r="I955" s="47"/>
      <c r="J955" s="47"/>
      <c r="K955" s="47"/>
      <c r="L955" s="47"/>
      <c r="M955" s="47"/>
      <c r="N955" s="55"/>
      <c r="O955" s="55"/>
      <c r="P955" s="55"/>
      <c r="Q955" s="56"/>
      <c r="R955" s="56"/>
      <c r="S955" s="56"/>
      <c r="T955" s="47"/>
      <c r="U955" s="47"/>
      <c r="V955" s="47"/>
      <c r="W955" s="47"/>
      <c r="X955" s="47"/>
      <c r="Y955" s="47"/>
      <c r="Z955" s="47"/>
    </row>
    <row r="956" spans="1:26" ht="22.5" customHeight="1">
      <c r="A956" s="47"/>
      <c r="B956" s="55"/>
      <c r="C956" s="55"/>
      <c r="D956" s="55"/>
      <c r="E956" s="55"/>
      <c r="F956" s="55"/>
      <c r="G956" s="47"/>
      <c r="H956" s="47"/>
      <c r="I956" s="47"/>
      <c r="J956" s="47"/>
      <c r="K956" s="47"/>
      <c r="L956" s="47"/>
      <c r="M956" s="47"/>
      <c r="N956" s="55"/>
      <c r="O956" s="55"/>
      <c r="P956" s="55"/>
      <c r="Q956" s="56"/>
      <c r="R956" s="56"/>
      <c r="S956" s="56"/>
      <c r="T956" s="47"/>
      <c r="U956" s="47"/>
      <c r="V956" s="47"/>
      <c r="W956" s="47"/>
      <c r="X956" s="47"/>
      <c r="Y956" s="47"/>
      <c r="Z956" s="47"/>
    </row>
    <row r="957" spans="1:26" ht="22.5" customHeight="1">
      <c r="A957" s="47"/>
      <c r="B957" s="55"/>
      <c r="C957" s="55"/>
      <c r="D957" s="55"/>
      <c r="E957" s="55"/>
      <c r="F957" s="55"/>
      <c r="G957" s="47"/>
      <c r="H957" s="47"/>
      <c r="I957" s="47"/>
      <c r="J957" s="47"/>
      <c r="K957" s="47"/>
      <c r="L957" s="47"/>
      <c r="M957" s="47"/>
      <c r="N957" s="55"/>
      <c r="O957" s="55"/>
      <c r="P957" s="55"/>
      <c r="Q957" s="56"/>
      <c r="R957" s="56"/>
      <c r="S957" s="56"/>
      <c r="T957" s="47"/>
      <c r="U957" s="47"/>
      <c r="V957" s="47"/>
      <c r="W957" s="47"/>
      <c r="X957" s="47"/>
      <c r="Y957" s="47"/>
      <c r="Z957" s="47"/>
    </row>
    <row r="958" spans="1:26" ht="22.5" customHeight="1">
      <c r="A958" s="47"/>
      <c r="B958" s="55"/>
      <c r="C958" s="55"/>
      <c r="D958" s="55"/>
      <c r="E958" s="55"/>
      <c r="F958" s="55"/>
      <c r="G958" s="47"/>
      <c r="H958" s="47"/>
      <c r="I958" s="47"/>
      <c r="J958" s="47"/>
      <c r="K958" s="47"/>
      <c r="L958" s="47"/>
      <c r="M958" s="47"/>
      <c r="N958" s="55"/>
      <c r="O958" s="55"/>
      <c r="P958" s="55"/>
      <c r="Q958" s="56"/>
      <c r="R958" s="56"/>
      <c r="S958" s="56"/>
      <c r="T958" s="47"/>
      <c r="U958" s="47"/>
      <c r="V958" s="47"/>
      <c r="W958" s="47"/>
      <c r="X958" s="47"/>
      <c r="Y958" s="47"/>
      <c r="Z958" s="47"/>
    </row>
    <row r="959" spans="1:26" ht="22.5" customHeight="1">
      <c r="A959" s="47"/>
      <c r="B959" s="55"/>
      <c r="C959" s="55"/>
      <c r="D959" s="55"/>
      <c r="E959" s="55"/>
      <c r="F959" s="55"/>
      <c r="G959" s="47"/>
      <c r="H959" s="47"/>
      <c r="I959" s="47"/>
      <c r="J959" s="47"/>
      <c r="K959" s="47"/>
      <c r="L959" s="47"/>
      <c r="M959" s="47"/>
      <c r="N959" s="55"/>
      <c r="O959" s="55"/>
      <c r="P959" s="55"/>
      <c r="Q959" s="56"/>
      <c r="R959" s="56"/>
      <c r="S959" s="56"/>
      <c r="T959" s="47"/>
      <c r="U959" s="47"/>
      <c r="V959" s="47"/>
      <c r="W959" s="47"/>
      <c r="X959" s="47"/>
      <c r="Y959" s="47"/>
      <c r="Z959" s="47"/>
    </row>
    <row r="960" spans="1:26" ht="22.5" customHeight="1">
      <c r="A960" s="47"/>
      <c r="B960" s="55"/>
      <c r="C960" s="55"/>
      <c r="D960" s="55"/>
      <c r="E960" s="55"/>
      <c r="F960" s="55"/>
      <c r="G960" s="47"/>
      <c r="H960" s="47"/>
      <c r="I960" s="47"/>
      <c r="J960" s="47"/>
      <c r="K960" s="47"/>
      <c r="L960" s="47"/>
      <c r="M960" s="47"/>
      <c r="N960" s="55"/>
      <c r="O960" s="55"/>
      <c r="P960" s="55"/>
      <c r="Q960" s="56"/>
      <c r="R960" s="56"/>
      <c r="S960" s="56"/>
      <c r="T960" s="47"/>
      <c r="U960" s="47"/>
      <c r="V960" s="47"/>
      <c r="W960" s="47"/>
      <c r="X960" s="47"/>
      <c r="Y960" s="47"/>
      <c r="Z960" s="47"/>
    </row>
    <row r="961" spans="1:26" ht="22.5" customHeight="1">
      <c r="A961" s="47"/>
      <c r="B961" s="55"/>
      <c r="C961" s="55"/>
      <c r="D961" s="55"/>
      <c r="E961" s="55"/>
      <c r="F961" s="55"/>
      <c r="G961" s="47"/>
      <c r="H961" s="47"/>
      <c r="I961" s="47"/>
      <c r="J961" s="47"/>
      <c r="K961" s="47"/>
      <c r="L961" s="47"/>
      <c r="M961" s="47"/>
      <c r="N961" s="55"/>
      <c r="O961" s="55"/>
      <c r="P961" s="55"/>
      <c r="Q961" s="56"/>
      <c r="R961" s="56"/>
      <c r="S961" s="56"/>
      <c r="T961" s="47"/>
      <c r="U961" s="47"/>
      <c r="V961" s="47"/>
      <c r="W961" s="47"/>
      <c r="X961" s="47"/>
      <c r="Y961" s="47"/>
      <c r="Z961" s="47"/>
    </row>
    <row r="962" spans="1:26" ht="22.5" customHeight="1">
      <c r="A962" s="47"/>
      <c r="B962" s="55"/>
      <c r="C962" s="55"/>
      <c r="D962" s="55"/>
      <c r="E962" s="55"/>
      <c r="F962" s="55"/>
      <c r="G962" s="47"/>
      <c r="H962" s="47"/>
      <c r="I962" s="47"/>
      <c r="J962" s="47"/>
      <c r="K962" s="47"/>
      <c r="L962" s="47"/>
      <c r="M962" s="47"/>
      <c r="N962" s="55"/>
      <c r="O962" s="55"/>
      <c r="P962" s="55"/>
      <c r="Q962" s="56"/>
      <c r="R962" s="56"/>
      <c r="S962" s="56"/>
      <c r="T962" s="47"/>
      <c r="U962" s="47"/>
      <c r="V962" s="47"/>
      <c r="W962" s="47"/>
      <c r="X962" s="47"/>
      <c r="Y962" s="47"/>
      <c r="Z962" s="47"/>
    </row>
    <row r="963" spans="1:26" ht="22.5" customHeight="1">
      <c r="A963" s="47"/>
      <c r="B963" s="55"/>
      <c r="C963" s="55"/>
      <c r="D963" s="55"/>
      <c r="E963" s="55"/>
      <c r="F963" s="55"/>
      <c r="G963" s="47"/>
      <c r="H963" s="47"/>
      <c r="I963" s="47"/>
      <c r="J963" s="47"/>
      <c r="K963" s="47"/>
      <c r="L963" s="47"/>
      <c r="M963" s="47"/>
      <c r="N963" s="55"/>
      <c r="O963" s="55"/>
      <c r="P963" s="55"/>
      <c r="Q963" s="56"/>
      <c r="R963" s="56"/>
      <c r="S963" s="56"/>
      <c r="T963" s="47"/>
      <c r="U963" s="47"/>
      <c r="V963" s="47"/>
      <c r="W963" s="47"/>
      <c r="X963" s="47"/>
      <c r="Y963" s="47"/>
      <c r="Z963" s="47"/>
    </row>
    <row r="964" spans="1:26" ht="22.5" customHeight="1">
      <c r="A964" s="47"/>
      <c r="B964" s="55"/>
      <c r="C964" s="55"/>
      <c r="D964" s="55"/>
      <c r="E964" s="55"/>
      <c r="F964" s="55"/>
      <c r="G964" s="47"/>
      <c r="H964" s="47"/>
      <c r="I964" s="47"/>
      <c r="J964" s="47"/>
      <c r="K964" s="47"/>
      <c r="L964" s="47"/>
      <c r="M964" s="47"/>
      <c r="N964" s="55"/>
      <c r="O964" s="55"/>
      <c r="P964" s="55"/>
      <c r="Q964" s="56"/>
      <c r="R964" s="56"/>
      <c r="S964" s="56"/>
      <c r="T964" s="47"/>
      <c r="U964" s="47"/>
      <c r="V964" s="47"/>
      <c r="W964" s="47"/>
      <c r="X964" s="47"/>
      <c r="Y964" s="47"/>
      <c r="Z964" s="47"/>
    </row>
    <row r="965" spans="1:26" ht="22.5" customHeight="1">
      <c r="A965" s="47"/>
      <c r="B965" s="55"/>
      <c r="C965" s="55"/>
      <c r="D965" s="55"/>
      <c r="E965" s="55"/>
      <c r="F965" s="55"/>
      <c r="G965" s="47"/>
      <c r="H965" s="47"/>
      <c r="I965" s="47"/>
      <c r="J965" s="47"/>
      <c r="K965" s="47"/>
      <c r="L965" s="47"/>
      <c r="M965" s="47"/>
      <c r="N965" s="55"/>
      <c r="O965" s="55"/>
      <c r="P965" s="55"/>
      <c r="Q965" s="56"/>
      <c r="R965" s="56"/>
      <c r="S965" s="56"/>
      <c r="T965" s="47"/>
      <c r="U965" s="47"/>
      <c r="V965" s="47"/>
      <c r="W965" s="47"/>
      <c r="X965" s="47"/>
      <c r="Y965" s="47"/>
      <c r="Z965" s="47"/>
    </row>
    <row r="966" spans="1:26" ht="22.5" customHeight="1">
      <c r="A966" s="47"/>
      <c r="B966" s="55"/>
      <c r="C966" s="55"/>
      <c r="D966" s="55"/>
      <c r="E966" s="55"/>
      <c r="F966" s="55"/>
      <c r="G966" s="47"/>
      <c r="H966" s="47"/>
      <c r="I966" s="47"/>
      <c r="J966" s="47"/>
      <c r="K966" s="47"/>
      <c r="L966" s="47"/>
      <c r="M966" s="47"/>
      <c r="N966" s="55"/>
      <c r="O966" s="55"/>
      <c r="P966" s="55"/>
      <c r="Q966" s="56"/>
      <c r="R966" s="56"/>
      <c r="S966" s="56"/>
      <c r="T966" s="47"/>
      <c r="U966" s="47"/>
      <c r="V966" s="47"/>
      <c r="W966" s="47"/>
      <c r="X966" s="47"/>
      <c r="Y966" s="47"/>
      <c r="Z966" s="47"/>
    </row>
    <row r="967" spans="1:26" ht="22.5" customHeight="1">
      <c r="A967" s="47"/>
      <c r="B967" s="55"/>
      <c r="C967" s="55"/>
      <c r="D967" s="55"/>
      <c r="E967" s="55"/>
      <c r="F967" s="55"/>
      <c r="G967" s="47"/>
      <c r="H967" s="47"/>
      <c r="I967" s="47"/>
      <c r="J967" s="47"/>
      <c r="K967" s="47"/>
      <c r="L967" s="47"/>
      <c r="M967" s="47"/>
      <c r="N967" s="55"/>
      <c r="O967" s="55"/>
      <c r="P967" s="55"/>
      <c r="Q967" s="56"/>
      <c r="R967" s="56"/>
      <c r="S967" s="56"/>
      <c r="T967" s="47"/>
      <c r="U967" s="47"/>
      <c r="V967" s="47"/>
      <c r="W967" s="47"/>
      <c r="X967" s="47"/>
      <c r="Y967" s="47"/>
      <c r="Z967" s="47"/>
    </row>
    <row r="968" spans="1:26" ht="22.5" customHeight="1">
      <c r="A968" s="47"/>
      <c r="B968" s="55"/>
      <c r="C968" s="55"/>
      <c r="D968" s="55"/>
      <c r="E968" s="55"/>
      <c r="F968" s="55"/>
      <c r="G968" s="47"/>
      <c r="H968" s="47"/>
      <c r="I968" s="47"/>
      <c r="J968" s="47"/>
      <c r="K968" s="47"/>
      <c r="L968" s="47"/>
      <c r="M968" s="47"/>
      <c r="N968" s="55"/>
      <c r="O968" s="55"/>
      <c r="P968" s="55"/>
      <c r="Q968" s="56"/>
      <c r="R968" s="56"/>
      <c r="S968" s="56"/>
      <c r="T968" s="47"/>
      <c r="U968" s="47"/>
      <c r="V968" s="47"/>
      <c r="W968" s="47"/>
      <c r="X968" s="47"/>
      <c r="Y968" s="47"/>
      <c r="Z968" s="47"/>
    </row>
    <row r="969" spans="1:26" ht="22.5" customHeight="1">
      <c r="A969" s="47"/>
      <c r="B969" s="55"/>
      <c r="C969" s="55"/>
      <c r="D969" s="55"/>
      <c r="E969" s="55"/>
      <c r="F969" s="55"/>
      <c r="G969" s="47"/>
      <c r="H969" s="47"/>
      <c r="I969" s="47"/>
      <c r="J969" s="47"/>
      <c r="K969" s="47"/>
      <c r="L969" s="47"/>
      <c r="M969" s="47"/>
      <c r="N969" s="55"/>
      <c r="O969" s="55"/>
      <c r="P969" s="55"/>
      <c r="Q969" s="56"/>
      <c r="R969" s="56"/>
      <c r="S969" s="56"/>
      <c r="T969" s="47"/>
      <c r="U969" s="47"/>
      <c r="V969" s="47"/>
      <c r="W969" s="47"/>
      <c r="X969" s="47"/>
      <c r="Y969" s="47"/>
      <c r="Z969" s="47"/>
    </row>
    <row r="970" spans="1:26" ht="22.5" customHeight="1">
      <c r="A970" s="47"/>
      <c r="B970" s="55"/>
      <c r="C970" s="55"/>
      <c r="D970" s="55"/>
      <c r="E970" s="55"/>
      <c r="F970" s="55"/>
      <c r="G970" s="47"/>
      <c r="H970" s="47"/>
      <c r="I970" s="47"/>
      <c r="J970" s="47"/>
      <c r="K970" s="47"/>
      <c r="L970" s="47"/>
      <c r="M970" s="47"/>
      <c r="N970" s="55"/>
      <c r="O970" s="55"/>
      <c r="P970" s="55"/>
      <c r="Q970" s="56"/>
      <c r="R970" s="56"/>
      <c r="S970" s="56"/>
      <c r="T970" s="47"/>
      <c r="U970" s="47"/>
      <c r="V970" s="47"/>
      <c r="W970" s="47"/>
      <c r="X970" s="47"/>
      <c r="Y970" s="47"/>
      <c r="Z970" s="47"/>
    </row>
    <row r="971" spans="1:26" ht="22.5" customHeight="1">
      <c r="A971" s="47"/>
      <c r="B971" s="55"/>
      <c r="C971" s="55"/>
      <c r="D971" s="55"/>
      <c r="E971" s="55"/>
      <c r="F971" s="55"/>
      <c r="G971" s="47"/>
      <c r="H971" s="47"/>
      <c r="I971" s="47"/>
      <c r="J971" s="47"/>
      <c r="K971" s="47"/>
      <c r="L971" s="47"/>
      <c r="M971" s="47"/>
      <c r="N971" s="55"/>
      <c r="O971" s="55"/>
      <c r="P971" s="55"/>
      <c r="Q971" s="56"/>
      <c r="R971" s="56"/>
      <c r="S971" s="56"/>
      <c r="T971" s="47"/>
      <c r="U971" s="47"/>
      <c r="V971" s="47"/>
      <c r="W971" s="47"/>
      <c r="X971" s="47"/>
      <c r="Y971" s="47"/>
      <c r="Z971" s="47"/>
    </row>
    <row r="972" spans="1:26" ht="22.5" customHeight="1">
      <c r="A972" s="47"/>
      <c r="B972" s="55"/>
      <c r="C972" s="55"/>
      <c r="D972" s="55"/>
      <c r="E972" s="55"/>
      <c r="F972" s="55"/>
      <c r="G972" s="47"/>
      <c r="H972" s="47"/>
      <c r="I972" s="47"/>
      <c r="J972" s="47"/>
      <c r="K972" s="47"/>
      <c r="L972" s="47"/>
      <c r="M972" s="47"/>
      <c r="N972" s="55"/>
      <c r="O972" s="55"/>
      <c r="P972" s="55"/>
      <c r="Q972" s="56"/>
      <c r="R972" s="56"/>
      <c r="S972" s="56"/>
      <c r="T972" s="47"/>
      <c r="U972" s="47"/>
      <c r="V972" s="47"/>
      <c r="W972" s="47"/>
      <c r="X972" s="47"/>
      <c r="Y972" s="47"/>
      <c r="Z972" s="47"/>
    </row>
    <row r="973" spans="1:26" ht="22.5" customHeight="1">
      <c r="A973" s="47"/>
      <c r="B973" s="55"/>
      <c r="C973" s="55"/>
      <c r="D973" s="55"/>
      <c r="E973" s="55"/>
      <c r="F973" s="55"/>
      <c r="G973" s="47"/>
      <c r="H973" s="47"/>
      <c r="I973" s="47"/>
      <c r="J973" s="47"/>
      <c r="K973" s="47"/>
      <c r="L973" s="47"/>
      <c r="M973" s="47"/>
      <c r="N973" s="55"/>
      <c r="O973" s="55"/>
      <c r="P973" s="55"/>
      <c r="Q973" s="56"/>
      <c r="R973" s="56"/>
      <c r="S973" s="56"/>
      <c r="T973" s="47"/>
      <c r="U973" s="47"/>
      <c r="V973" s="47"/>
      <c r="W973" s="47"/>
      <c r="X973" s="47"/>
      <c r="Y973" s="47"/>
      <c r="Z973" s="47"/>
    </row>
    <row r="974" spans="1:26" ht="22.5" customHeight="1">
      <c r="A974" s="47"/>
      <c r="B974" s="55"/>
      <c r="C974" s="55"/>
      <c r="D974" s="55"/>
      <c r="E974" s="55"/>
      <c r="F974" s="55"/>
      <c r="G974" s="47"/>
      <c r="H974" s="47"/>
      <c r="I974" s="47"/>
      <c r="J974" s="47"/>
      <c r="K974" s="47"/>
      <c r="L974" s="47"/>
      <c r="M974" s="47"/>
      <c r="N974" s="55"/>
      <c r="O974" s="55"/>
      <c r="P974" s="55"/>
      <c r="Q974" s="56"/>
      <c r="R974" s="56"/>
      <c r="S974" s="56"/>
      <c r="T974" s="47"/>
      <c r="U974" s="47"/>
      <c r="V974" s="47"/>
      <c r="W974" s="47"/>
      <c r="X974" s="47"/>
      <c r="Y974" s="47"/>
      <c r="Z974" s="47"/>
    </row>
    <row r="975" spans="1:26" ht="22.5" customHeight="1">
      <c r="A975" s="47"/>
      <c r="B975" s="55"/>
      <c r="C975" s="55"/>
      <c r="D975" s="55"/>
      <c r="E975" s="55"/>
      <c r="F975" s="55"/>
      <c r="G975" s="47"/>
      <c r="H975" s="47"/>
      <c r="I975" s="47"/>
      <c r="J975" s="47"/>
      <c r="K975" s="47"/>
      <c r="L975" s="47"/>
      <c r="M975" s="47"/>
      <c r="N975" s="55"/>
      <c r="O975" s="55"/>
      <c r="P975" s="55"/>
      <c r="Q975" s="56"/>
      <c r="R975" s="56"/>
      <c r="S975" s="56"/>
      <c r="T975" s="47"/>
      <c r="U975" s="47"/>
      <c r="V975" s="47"/>
      <c r="W975" s="47"/>
      <c r="X975" s="47"/>
      <c r="Y975" s="47"/>
      <c r="Z975" s="47"/>
    </row>
    <row r="976" spans="1:26" ht="22.5" customHeight="1">
      <c r="A976" s="47"/>
      <c r="B976" s="55"/>
      <c r="C976" s="55"/>
      <c r="D976" s="55"/>
      <c r="E976" s="55"/>
      <c r="F976" s="55"/>
      <c r="G976" s="47"/>
      <c r="H976" s="47"/>
      <c r="I976" s="47"/>
      <c r="J976" s="47"/>
      <c r="K976" s="47"/>
      <c r="L976" s="47"/>
      <c r="M976" s="47"/>
      <c r="N976" s="55"/>
      <c r="O976" s="55"/>
      <c r="P976" s="55"/>
      <c r="Q976" s="56"/>
      <c r="R976" s="56"/>
      <c r="S976" s="56"/>
      <c r="T976" s="47"/>
      <c r="U976" s="47"/>
      <c r="V976" s="47"/>
      <c r="W976" s="47"/>
      <c r="X976" s="47"/>
      <c r="Y976" s="47"/>
      <c r="Z976" s="47"/>
    </row>
    <row r="977" spans="1:26" ht="22.5" customHeight="1">
      <c r="A977" s="47"/>
      <c r="B977" s="55"/>
      <c r="C977" s="55"/>
      <c r="D977" s="55"/>
      <c r="E977" s="55"/>
      <c r="F977" s="55"/>
      <c r="G977" s="47"/>
      <c r="H977" s="47"/>
      <c r="I977" s="47"/>
      <c r="J977" s="47"/>
      <c r="K977" s="47"/>
      <c r="L977" s="47"/>
      <c r="M977" s="47"/>
      <c r="N977" s="55"/>
      <c r="O977" s="55"/>
      <c r="P977" s="55"/>
      <c r="Q977" s="56"/>
      <c r="R977" s="56"/>
      <c r="S977" s="56"/>
      <c r="T977" s="47"/>
      <c r="U977" s="47"/>
      <c r="V977" s="47"/>
      <c r="W977" s="47"/>
      <c r="X977" s="47"/>
      <c r="Y977" s="47"/>
      <c r="Z977" s="47"/>
    </row>
    <row r="978" spans="1:26" ht="22.5" customHeight="1">
      <c r="A978" s="47"/>
      <c r="B978" s="55"/>
      <c r="C978" s="55"/>
      <c r="D978" s="55"/>
      <c r="E978" s="55"/>
      <c r="F978" s="55"/>
      <c r="G978" s="47"/>
      <c r="H978" s="47"/>
      <c r="I978" s="47"/>
      <c r="J978" s="47"/>
      <c r="K978" s="47"/>
      <c r="L978" s="47"/>
      <c r="M978" s="47"/>
      <c r="N978" s="55"/>
      <c r="O978" s="55"/>
      <c r="P978" s="55"/>
      <c r="Q978" s="56"/>
      <c r="R978" s="56"/>
      <c r="S978" s="56"/>
      <c r="T978" s="47"/>
      <c r="U978" s="47"/>
      <c r="V978" s="47"/>
      <c r="W978" s="47"/>
      <c r="X978" s="47"/>
      <c r="Y978" s="47"/>
      <c r="Z978" s="47"/>
    </row>
    <row r="979" spans="1:26" ht="22.5" customHeight="1">
      <c r="A979" s="47"/>
      <c r="B979" s="55"/>
      <c r="C979" s="55"/>
      <c r="D979" s="55"/>
      <c r="E979" s="55"/>
      <c r="F979" s="55"/>
      <c r="G979" s="47"/>
      <c r="H979" s="47"/>
      <c r="I979" s="47"/>
      <c r="J979" s="47"/>
      <c r="K979" s="47"/>
      <c r="L979" s="47"/>
      <c r="M979" s="47"/>
      <c r="N979" s="55"/>
      <c r="O979" s="55"/>
      <c r="P979" s="55"/>
      <c r="Q979" s="56"/>
      <c r="R979" s="56"/>
      <c r="S979" s="56"/>
      <c r="T979" s="47"/>
      <c r="U979" s="47"/>
      <c r="V979" s="47"/>
      <c r="W979" s="47"/>
      <c r="X979" s="47"/>
      <c r="Y979" s="47"/>
      <c r="Z979" s="47"/>
    </row>
    <row r="980" spans="1:26" ht="22.5" customHeight="1">
      <c r="A980" s="47"/>
      <c r="B980" s="55"/>
      <c r="C980" s="55"/>
      <c r="D980" s="55"/>
      <c r="E980" s="55"/>
      <c r="F980" s="55"/>
      <c r="G980" s="47"/>
      <c r="H980" s="47"/>
      <c r="I980" s="47"/>
      <c r="J980" s="47"/>
      <c r="K980" s="47"/>
      <c r="L980" s="47"/>
      <c r="M980" s="47"/>
      <c r="N980" s="55"/>
      <c r="O980" s="55"/>
      <c r="P980" s="55"/>
      <c r="Q980" s="56"/>
      <c r="R980" s="56"/>
      <c r="S980" s="56"/>
      <c r="T980" s="47"/>
      <c r="U980" s="47"/>
      <c r="V980" s="47"/>
      <c r="W980" s="47"/>
      <c r="X980" s="47"/>
      <c r="Y980" s="47"/>
      <c r="Z980" s="47"/>
    </row>
    <row r="981" spans="1:26" ht="22.5" customHeight="1">
      <c r="A981" s="47"/>
      <c r="B981" s="55"/>
      <c r="C981" s="55"/>
      <c r="D981" s="55"/>
      <c r="E981" s="55"/>
      <c r="F981" s="55"/>
      <c r="G981" s="47"/>
      <c r="H981" s="47"/>
      <c r="I981" s="47"/>
      <c r="J981" s="47"/>
      <c r="K981" s="47"/>
      <c r="L981" s="47"/>
      <c r="M981" s="47"/>
      <c r="N981" s="55"/>
      <c r="O981" s="55"/>
      <c r="P981" s="55"/>
      <c r="Q981" s="56"/>
      <c r="R981" s="56"/>
      <c r="S981" s="56"/>
      <c r="T981" s="47"/>
      <c r="U981" s="47"/>
      <c r="V981" s="47"/>
      <c r="W981" s="47"/>
      <c r="X981" s="47"/>
      <c r="Y981" s="47"/>
      <c r="Z981" s="47"/>
    </row>
    <row r="982" spans="1:26" ht="22.5" customHeight="1">
      <c r="A982" s="47"/>
      <c r="B982" s="55"/>
      <c r="C982" s="55"/>
      <c r="D982" s="55"/>
      <c r="E982" s="55"/>
      <c r="F982" s="55"/>
      <c r="G982" s="47"/>
      <c r="H982" s="47"/>
      <c r="I982" s="47"/>
      <c r="J982" s="47"/>
      <c r="K982" s="47"/>
      <c r="L982" s="47"/>
      <c r="M982" s="47"/>
      <c r="N982" s="55"/>
      <c r="O982" s="55"/>
      <c r="P982" s="55"/>
      <c r="Q982" s="56"/>
      <c r="R982" s="56"/>
      <c r="S982" s="56"/>
      <c r="T982" s="47"/>
      <c r="U982" s="47"/>
      <c r="V982" s="47"/>
      <c r="W982" s="47"/>
      <c r="X982" s="47"/>
      <c r="Y982" s="47"/>
      <c r="Z982" s="47"/>
    </row>
    <row r="983" spans="1:26" ht="22.5" customHeight="1">
      <c r="A983" s="47"/>
      <c r="B983" s="55"/>
      <c r="C983" s="55"/>
      <c r="D983" s="55"/>
      <c r="E983" s="55"/>
      <c r="F983" s="55"/>
      <c r="G983" s="47"/>
      <c r="H983" s="47"/>
      <c r="I983" s="47"/>
      <c r="J983" s="47"/>
      <c r="K983" s="47"/>
      <c r="L983" s="47"/>
      <c r="M983" s="47"/>
      <c r="N983" s="55"/>
      <c r="O983" s="55"/>
      <c r="P983" s="55"/>
      <c r="Q983" s="56"/>
      <c r="R983" s="56"/>
      <c r="S983" s="56"/>
      <c r="T983" s="47"/>
      <c r="U983" s="47"/>
      <c r="V983" s="47"/>
      <c r="W983" s="47"/>
      <c r="X983" s="47"/>
      <c r="Y983" s="47"/>
      <c r="Z983" s="47"/>
    </row>
    <row r="984" spans="1:26" ht="22.5" customHeight="1">
      <c r="A984" s="47"/>
      <c r="B984" s="55"/>
      <c r="C984" s="55"/>
      <c r="D984" s="55"/>
      <c r="E984" s="55"/>
      <c r="F984" s="55"/>
      <c r="G984" s="47"/>
      <c r="H984" s="47"/>
      <c r="I984" s="47"/>
      <c r="J984" s="47"/>
      <c r="K984" s="47"/>
      <c r="L984" s="47"/>
      <c r="M984" s="47"/>
      <c r="N984" s="55"/>
      <c r="O984" s="55"/>
      <c r="P984" s="55"/>
      <c r="Q984" s="56"/>
      <c r="R984" s="56"/>
      <c r="S984" s="56"/>
      <c r="T984" s="47"/>
      <c r="U984" s="47"/>
      <c r="V984" s="47"/>
      <c r="W984" s="47"/>
      <c r="X984" s="47"/>
      <c r="Y984" s="47"/>
      <c r="Z984" s="47"/>
    </row>
    <row r="985" spans="1:26" ht="22.5" customHeight="1">
      <c r="A985" s="47"/>
      <c r="B985" s="55"/>
      <c r="C985" s="55"/>
      <c r="D985" s="55"/>
      <c r="E985" s="55"/>
      <c r="F985" s="55"/>
      <c r="G985" s="47"/>
      <c r="H985" s="47"/>
      <c r="I985" s="47"/>
      <c r="J985" s="47"/>
      <c r="K985" s="47"/>
      <c r="L985" s="47"/>
      <c r="M985" s="47"/>
      <c r="N985" s="55"/>
      <c r="O985" s="55"/>
      <c r="P985" s="55"/>
      <c r="Q985" s="56"/>
      <c r="R985" s="56"/>
      <c r="S985" s="56"/>
      <c r="T985" s="47"/>
      <c r="U985" s="47"/>
      <c r="V985" s="47"/>
      <c r="W985" s="47"/>
      <c r="X985" s="47"/>
      <c r="Y985" s="47"/>
      <c r="Z985" s="47"/>
    </row>
    <row r="986" spans="1:26" ht="22.5" customHeight="1">
      <c r="A986" s="47"/>
      <c r="B986" s="55"/>
      <c r="C986" s="55"/>
      <c r="D986" s="55"/>
      <c r="E986" s="55"/>
      <c r="F986" s="55"/>
      <c r="G986" s="47"/>
      <c r="H986" s="47"/>
      <c r="I986" s="47"/>
      <c r="J986" s="47"/>
      <c r="K986" s="47"/>
      <c r="L986" s="47"/>
      <c r="M986" s="47"/>
      <c r="N986" s="55"/>
      <c r="O986" s="55"/>
      <c r="P986" s="55"/>
      <c r="Q986" s="56"/>
      <c r="R986" s="56"/>
      <c r="S986" s="56"/>
      <c r="T986" s="47"/>
      <c r="U986" s="47"/>
      <c r="V986" s="47"/>
      <c r="W986" s="47"/>
      <c r="X986" s="47"/>
      <c r="Y986" s="47"/>
      <c r="Z986" s="47"/>
    </row>
    <row r="987" spans="1:26" ht="22.5" customHeight="1">
      <c r="A987" s="47"/>
      <c r="B987" s="55"/>
      <c r="C987" s="55"/>
      <c r="D987" s="55"/>
      <c r="E987" s="55"/>
      <c r="F987" s="55"/>
      <c r="G987" s="47"/>
      <c r="H987" s="47"/>
      <c r="I987" s="47"/>
      <c r="J987" s="47"/>
      <c r="K987" s="47"/>
      <c r="L987" s="47"/>
      <c r="M987" s="47"/>
      <c r="N987" s="55"/>
      <c r="O987" s="55"/>
      <c r="P987" s="55"/>
      <c r="Q987" s="56"/>
      <c r="R987" s="56"/>
      <c r="S987" s="56"/>
      <c r="T987" s="47"/>
      <c r="U987" s="47"/>
      <c r="V987" s="47"/>
      <c r="W987" s="47"/>
      <c r="X987" s="47"/>
      <c r="Y987" s="47"/>
      <c r="Z987" s="47"/>
    </row>
    <row r="988" spans="1:26" ht="22.5" customHeight="1">
      <c r="A988" s="47"/>
      <c r="B988" s="55"/>
      <c r="C988" s="55"/>
      <c r="D988" s="55"/>
      <c r="E988" s="55"/>
      <c r="F988" s="55"/>
      <c r="G988" s="47"/>
      <c r="H988" s="47"/>
      <c r="I988" s="47"/>
      <c r="J988" s="47"/>
      <c r="K988" s="47"/>
      <c r="L988" s="47"/>
      <c r="M988" s="47"/>
      <c r="N988" s="55"/>
      <c r="O988" s="55"/>
      <c r="P988" s="55"/>
      <c r="Q988" s="56"/>
      <c r="R988" s="56"/>
      <c r="S988" s="56"/>
      <c r="T988" s="47"/>
      <c r="U988" s="47"/>
      <c r="V988" s="47"/>
      <c r="W988" s="47"/>
      <c r="X988" s="47"/>
      <c r="Y988" s="47"/>
      <c r="Z988" s="47"/>
    </row>
    <row r="989" spans="1:26" ht="22.5" customHeight="1">
      <c r="A989" s="47"/>
      <c r="B989" s="55"/>
      <c r="C989" s="55"/>
      <c r="D989" s="55"/>
      <c r="E989" s="55"/>
      <c r="F989" s="55"/>
      <c r="G989" s="47"/>
      <c r="H989" s="47"/>
      <c r="I989" s="47"/>
      <c r="J989" s="47"/>
      <c r="K989" s="47"/>
      <c r="L989" s="47"/>
      <c r="M989" s="47"/>
      <c r="N989" s="55"/>
      <c r="O989" s="55"/>
      <c r="P989" s="55"/>
      <c r="Q989" s="56"/>
      <c r="R989" s="56"/>
      <c r="S989" s="56"/>
      <c r="T989" s="47"/>
      <c r="U989" s="47"/>
      <c r="V989" s="47"/>
      <c r="W989" s="47"/>
      <c r="X989" s="47"/>
      <c r="Y989" s="47"/>
      <c r="Z989" s="47"/>
    </row>
    <row r="990" spans="1:26" ht="22.5" customHeight="1">
      <c r="A990" s="47"/>
      <c r="B990" s="55"/>
      <c r="C990" s="55"/>
      <c r="D990" s="55"/>
      <c r="E990" s="55"/>
      <c r="F990" s="55"/>
      <c r="G990" s="47"/>
      <c r="H990" s="47"/>
      <c r="I990" s="47"/>
      <c r="J990" s="47"/>
      <c r="K990" s="47"/>
      <c r="L990" s="47"/>
      <c r="M990" s="47"/>
      <c r="N990" s="55"/>
      <c r="O990" s="55"/>
      <c r="P990" s="55"/>
      <c r="Q990" s="56"/>
      <c r="R990" s="56"/>
      <c r="S990" s="56"/>
      <c r="T990" s="47"/>
      <c r="U990" s="47"/>
      <c r="V990" s="47"/>
      <c r="W990" s="47"/>
      <c r="X990" s="47"/>
      <c r="Y990" s="47"/>
      <c r="Z990" s="47"/>
    </row>
    <row r="991" spans="1:26" ht="22.5" customHeight="1">
      <c r="A991" s="47"/>
      <c r="B991" s="55"/>
      <c r="C991" s="55"/>
      <c r="D991" s="55"/>
      <c r="E991" s="55"/>
      <c r="F991" s="55"/>
      <c r="G991" s="47"/>
      <c r="H991" s="47"/>
      <c r="I991" s="47"/>
      <c r="J991" s="47"/>
      <c r="K991" s="47"/>
      <c r="L991" s="47"/>
      <c r="M991" s="47"/>
      <c r="N991" s="55"/>
      <c r="O991" s="55"/>
      <c r="P991" s="55"/>
      <c r="Q991" s="56"/>
      <c r="R991" s="56"/>
      <c r="S991" s="56"/>
      <c r="T991" s="47"/>
      <c r="U991" s="47"/>
      <c r="V991" s="47"/>
      <c r="W991" s="47"/>
      <c r="X991" s="47"/>
      <c r="Y991" s="47"/>
      <c r="Z991" s="47"/>
    </row>
    <row r="992" spans="1:26" ht="22.5" customHeight="1">
      <c r="A992" s="47"/>
      <c r="B992" s="55"/>
      <c r="C992" s="55"/>
      <c r="D992" s="55"/>
      <c r="E992" s="55"/>
      <c r="F992" s="55"/>
      <c r="G992" s="47"/>
      <c r="H992" s="47"/>
      <c r="I992" s="47"/>
      <c r="J992" s="47"/>
      <c r="K992" s="47"/>
      <c r="L992" s="47"/>
      <c r="M992" s="47"/>
      <c r="N992" s="55"/>
      <c r="O992" s="55"/>
      <c r="P992" s="55"/>
      <c r="Q992" s="56"/>
      <c r="R992" s="56"/>
      <c r="S992" s="56"/>
      <c r="T992" s="47"/>
      <c r="U992" s="47"/>
      <c r="V992" s="47"/>
      <c r="W992" s="47"/>
      <c r="X992" s="47"/>
      <c r="Y992" s="47"/>
      <c r="Z992" s="47"/>
    </row>
    <row r="993" spans="1:26" ht="22.5" customHeight="1">
      <c r="A993" s="47"/>
      <c r="B993" s="55"/>
      <c r="C993" s="55"/>
      <c r="D993" s="55"/>
      <c r="E993" s="55"/>
      <c r="F993" s="55"/>
      <c r="G993" s="47"/>
      <c r="H993" s="47"/>
      <c r="I993" s="47"/>
      <c r="J993" s="47"/>
      <c r="K993" s="47"/>
      <c r="L993" s="47"/>
      <c r="M993" s="47"/>
      <c r="N993" s="55"/>
      <c r="O993" s="55"/>
      <c r="P993" s="55"/>
      <c r="Q993" s="56"/>
      <c r="R993" s="56"/>
      <c r="S993" s="56"/>
      <c r="T993" s="47"/>
      <c r="U993" s="47"/>
      <c r="V993" s="47"/>
      <c r="W993" s="47"/>
      <c r="X993" s="47"/>
      <c r="Y993" s="47"/>
      <c r="Z993" s="47"/>
    </row>
    <row r="994" spans="1:26" ht="22.5" customHeight="1">
      <c r="A994" s="47"/>
      <c r="B994" s="55"/>
      <c r="C994" s="55"/>
      <c r="D994" s="55"/>
      <c r="E994" s="55"/>
      <c r="F994" s="55"/>
      <c r="G994" s="47"/>
      <c r="H994" s="47"/>
      <c r="I994" s="47"/>
      <c r="J994" s="47"/>
      <c r="K994" s="47"/>
      <c r="L994" s="47"/>
      <c r="M994" s="47"/>
      <c r="N994" s="55"/>
      <c r="O994" s="55"/>
      <c r="P994" s="55"/>
      <c r="Q994" s="56"/>
      <c r="R994" s="56"/>
      <c r="S994" s="56"/>
      <c r="T994" s="47"/>
      <c r="U994" s="47"/>
      <c r="V994" s="47"/>
      <c r="W994" s="47"/>
      <c r="X994" s="47"/>
      <c r="Y994" s="47"/>
      <c r="Z994" s="47"/>
    </row>
    <row r="995" spans="1:26" ht="22.5" customHeight="1">
      <c r="A995" s="47"/>
      <c r="B995" s="55"/>
      <c r="C995" s="55"/>
      <c r="D995" s="55"/>
      <c r="E995" s="55"/>
      <c r="F995" s="55"/>
      <c r="G995" s="47"/>
      <c r="H995" s="47"/>
      <c r="I995" s="47"/>
      <c r="J995" s="47"/>
      <c r="K995" s="47"/>
      <c r="L995" s="47"/>
      <c r="M995" s="47"/>
      <c r="N995" s="55"/>
      <c r="O995" s="55"/>
      <c r="P995" s="55"/>
      <c r="Q995" s="56"/>
      <c r="R995" s="56"/>
      <c r="S995" s="56"/>
      <c r="T995" s="47"/>
      <c r="U995" s="47"/>
      <c r="V995" s="47"/>
      <c r="W995" s="47"/>
      <c r="X995" s="47"/>
      <c r="Y995" s="47"/>
      <c r="Z995" s="47"/>
    </row>
    <row r="996" spans="1:26" ht="22.5" customHeight="1">
      <c r="A996" s="47"/>
      <c r="B996" s="55"/>
      <c r="C996" s="55"/>
      <c r="D996" s="55"/>
      <c r="E996" s="55"/>
      <c r="F996" s="55"/>
      <c r="G996" s="47"/>
      <c r="H996" s="47"/>
      <c r="I996" s="47"/>
      <c r="J996" s="47"/>
      <c r="K996" s="47"/>
      <c r="L996" s="47"/>
      <c r="M996" s="47"/>
      <c r="N996" s="55"/>
      <c r="O996" s="55"/>
      <c r="P996" s="55"/>
      <c r="Q996" s="56"/>
      <c r="R996" s="56"/>
      <c r="S996" s="56"/>
      <c r="T996" s="47"/>
      <c r="U996" s="47"/>
      <c r="V996" s="47"/>
      <c r="W996" s="47"/>
      <c r="X996" s="47"/>
      <c r="Y996" s="47"/>
      <c r="Z996" s="47"/>
    </row>
    <row r="997" spans="1:26" ht="22.5" customHeight="1">
      <c r="A997" s="47"/>
      <c r="B997" s="55"/>
      <c r="C997" s="55"/>
      <c r="D997" s="55"/>
      <c r="E997" s="55"/>
      <c r="F997" s="55"/>
      <c r="G997" s="47"/>
      <c r="H997" s="47"/>
      <c r="I997" s="47"/>
      <c r="J997" s="47"/>
      <c r="K997" s="47"/>
      <c r="L997" s="47"/>
      <c r="M997" s="47"/>
      <c r="N997" s="55"/>
      <c r="O997" s="55"/>
      <c r="P997" s="55"/>
      <c r="Q997" s="56"/>
      <c r="R997" s="56"/>
      <c r="S997" s="56"/>
      <c r="T997" s="47"/>
      <c r="U997" s="47"/>
      <c r="V997" s="47"/>
      <c r="W997" s="47"/>
      <c r="X997" s="47"/>
      <c r="Y997" s="47"/>
      <c r="Z997" s="47"/>
    </row>
    <row r="998" spans="1:26" ht="22.5" customHeight="1">
      <c r="A998" s="47"/>
      <c r="B998" s="55"/>
      <c r="C998" s="55"/>
      <c r="D998" s="55"/>
      <c r="E998" s="55"/>
      <c r="F998" s="55"/>
      <c r="G998" s="47"/>
      <c r="H998" s="47"/>
      <c r="I998" s="47"/>
      <c r="J998" s="47"/>
      <c r="K998" s="47"/>
      <c r="L998" s="47"/>
      <c r="M998" s="47"/>
      <c r="N998" s="55"/>
      <c r="O998" s="55"/>
      <c r="P998" s="55"/>
      <c r="Q998" s="56"/>
      <c r="R998" s="56"/>
      <c r="S998" s="56"/>
      <c r="T998" s="47"/>
      <c r="U998" s="47"/>
      <c r="V998" s="47"/>
      <c r="W998" s="47"/>
      <c r="X998" s="47"/>
      <c r="Y998" s="47"/>
      <c r="Z998" s="47"/>
    </row>
    <row r="999" spans="1:26" ht="22.5" customHeight="1">
      <c r="A999" s="47"/>
      <c r="B999" s="55"/>
      <c r="C999" s="55"/>
      <c r="D999" s="55"/>
      <c r="E999" s="55"/>
      <c r="F999" s="55"/>
      <c r="G999" s="47"/>
      <c r="H999" s="47"/>
      <c r="I999" s="47"/>
      <c r="J999" s="47"/>
      <c r="K999" s="47"/>
      <c r="L999" s="47"/>
      <c r="M999" s="47"/>
      <c r="N999" s="55"/>
      <c r="O999" s="55"/>
      <c r="P999" s="55"/>
      <c r="Q999" s="56"/>
      <c r="R999" s="56"/>
      <c r="S999" s="56"/>
      <c r="T999" s="47"/>
      <c r="U999" s="47"/>
      <c r="V999" s="47"/>
      <c r="W999" s="47"/>
      <c r="X999" s="47"/>
      <c r="Y999" s="47"/>
      <c r="Z999" s="47"/>
    </row>
    <row r="1000" spans="1:26" ht="22.5" customHeight="1">
      <c r="A1000" s="47"/>
      <c r="B1000" s="55"/>
      <c r="C1000" s="55"/>
      <c r="D1000" s="55"/>
      <c r="E1000" s="55"/>
      <c r="F1000" s="55"/>
      <c r="G1000" s="47"/>
      <c r="H1000" s="47"/>
      <c r="I1000" s="47"/>
      <c r="J1000" s="47"/>
      <c r="K1000" s="47"/>
      <c r="L1000" s="47"/>
      <c r="M1000" s="47"/>
      <c r="N1000" s="55"/>
      <c r="O1000" s="55"/>
      <c r="P1000" s="55"/>
      <c r="Q1000" s="56"/>
      <c r="R1000" s="56"/>
      <c r="S1000" s="56"/>
      <c r="T1000" s="47"/>
      <c r="U1000" s="47"/>
      <c r="V1000" s="47"/>
      <c r="W1000" s="47"/>
      <c r="X1000" s="47"/>
      <c r="Y1000" s="47"/>
      <c r="Z1000" s="47"/>
    </row>
    <row r="1001" spans="1:26" ht="22.5" customHeight="1">
      <c r="A1001" s="47"/>
      <c r="B1001" s="55"/>
      <c r="C1001" s="55"/>
      <c r="D1001" s="55"/>
      <c r="E1001" s="55"/>
      <c r="F1001" s="55"/>
      <c r="G1001" s="47"/>
      <c r="H1001" s="47"/>
      <c r="I1001" s="47"/>
      <c r="J1001" s="47"/>
      <c r="K1001" s="47"/>
      <c r="L1001" s="47"/>
      <c r="M1001" s="47"/>
      <c r="N1001" s="55"/>
      <c r="O1001" s="55"/>
      <c r="P1001" s="55"/>
      <c r="Q1001" s="56"/>
      <c r="R1001" s="56"/>
      <c r="S1001" s="56"/>
      <c r="T1001" s="47"/>
      <c r="U1001" s="47"/>
      <c r="V1001" s="47"/>
      <c r="W1001" s="47"/>
      <c r="X1001" s="47"/>
      <c r="Y1001" s="47"/>
      <c r="Z1001" s="47"/>
    </row>
    <row r="1002" spans="1:26" ht="22.5" customHeight="1">
      <c r="A1002" s="47"/>
      <c r="B1002" s="55"/>
      <c r="C1002" s="55"/>
      <c r="D1002" s="55"/>
      <c r="E1002" s="55"/>
      <c r="F1002" s="55"/>
      <c r="G1002" s="47"/>
      <c r="H1002" s="47"/>
      <c r="I1002" s="47"/>
      <c r="J1002" s="47"/>
      <c r="K1002" s="47"/>
      <c r="L1002" s="47"/>
      <c r="M1002" s="47"/>
      <c r="N1002" s="55"/>
      <c r="O1002" s="55"/>
      <c r="P1002" s="55"/>
      <c r="Q1002" s="56"/>
      <c r="R1002" s="56"/>
      <c r="S1002" s="56"/>
      <c r="T1002" s="47"/>
      <c r="U1002" s="47"/>
      <c r="V1002" s="47"/>
      <c r="W1002" s="47"/>
      <c r="X1002" s="47"/>
      <c r="Y1002" s="47"/>
      <c r="Z1002" s="47"/>
    </row>
    <row r="1003" spans="1:26" ht="22.5" customHeight="1">
      <c r="A1003" s="47"/>
      <c r="B1003" s="55"/>
      <c r="C1003" s="55"/>
      <c r="D1003" s="55"/>
      <c r="E1003" s="55"/>
      <c r="F1003" s="55"/>
      <c r="G1003" s="47"/>
      <c r="H1003" s="47"/>
      <c r="I1003" s="47"/>
      <c r="J1003" s="47"/>
      <c r="K1003" s="47"/>
      <c r="L1003" s="47"/>
      <c r="M1003" s="47"/>
      <c r="N1003" s="55"/>
      <c r="O1003" s="55"/>
      <c r="P1003" s="55"/>
      <c r="Q1003" s="56"/>
      <c r="R1003" s="56"/>
      <c r="S1003" s="56"/>
      <c r="T1003" s="47"/>
      <c r="U1003" s="47"/>
      <c r="V1003" s="47"/>
      <c r="W1003" s="47"/>
      <c r="X1003" s="47"/>
      <c r="Y1003" s="47"/>
      <c r="Z1003" s="47"/>
    </row>
    <row r="1004" spans="1:26" ht="22.5" customHeight="1">
      <c r="A1004" s="47"/>
      <c r="B1004" s="55"/>
      <c r="C1004" s="55"/>
      <c r="D1004" s="55"/>
      <c r="E1004" s="55"/>
      <c r="F1004" s="55"/>
      <c r="G1004" s="47"/>
      <c r="H1004" s="47"/>
      <c r="I1004" s="47"/>
      <c r="J1004" s="47"/>
      <c r="K1004" s="47"/>
      <c r="L1004" s="47"/>
      <c r="M1004" s="47"/>
      <c r="N1004" s="55"/>
      <c r="O1004" s="55"/>
      <c r="P1004" s="55"/>
      <c r="Q1004" s="56"/>
      <c r="R1004" s="56"/>
      <c r="S1004" s="56"/>
      <c r="T1004" s="47"/>
      <c r="U1004" s="47"/>
      <c r="V1004" s="47"/>
      <c r="W1004" s="47"/>
      <c r="X1004" s="47"/>
      <c r="Y1004" s="47"/>
      <c r="Z1004" s="47"/>
    </row>
    <row r="1005" spans="1:26" ht="22.5" customHeight="1">
      <c r="A1005" s="47"/>
      <c r="B1005" s="55"/>
      <c r="C1005" s="55"/>
      <c r="D1005" s="55"/>
      <c r="E1005" s="55"/>
      <c r="F1005" s="55"/>
      <c r="G1005" s="47"/>
      <c r="H1005" s="47"/>
      <c r="I1005" s="47"/>
      <c r="J1005" s="47"/>
      <c r="K1005" s="47"/>
      <c r="L1005" s="47"/>
      <c r="M1005" s="47"/>
      <c r="N1005" s="55"/>
      <c r="O1005" s="55"/>
      <c r="P1005" s="55"/>
      <c r="Q1005" s="56"/>
      <c r="R1005" s="56"/>
      <c r="S1005" s="56"/>
      <c r="T1005" s="47"/>
      <c r="U1005" s="47"/>
      <c r="V1005" s="47"/>
      <c r="W1005" s="47"/>
      <c r="X1005" s="47"/>
      <c r="Y1005" s="47"/>
      <c r="Z1005" s="47"/>
    </row>
    <row r="1006" spans="1:26" ht="22.5" customHeight="1">
      <c r="A1006" s="47"/>
      <c r="B1006" s="55"/>
      <c r="C1006" s="55"/>
      <c r="D1006" s="55"/>
      <c r="E1006" s="55"/>
      <c r="F1006" s="55"/>
      <c r="G1006" s="47"/>
      <c r="H1006" s="47"/>
      <c r="I1006" s="47"/>
      <c r="J1006" s="47"/>
      <c r="K1006" s="47"/>
      <c r="L1006" s="47"/>
      <c r="M1006" s="47"/>
      <c r="N1006" s="55"/>
      <c r="O1006" s="55"/>
      <c r="P1006" s="55"/>
      <c r="Q1006" s="56"/>
      <c r="R1006" s="56"/>
      <c r="S1006" s="56"/>
      <c r="T1006" s="47"/>
      <c r="U1006" s="47"/>
      <c r="V1006" s="47"/>
      <c r="W1006" s="47"/>
      <c r="X1006" s="47"/>
      <c r="Y1006" s="47"/>
      <c r="Z1006" s="47"/>
    </row>
    <row r="1007" spans="1:26" ht="22.5" customHeight="1">
      <c r="A1007" s="47"/>
      <c r="B1007" s="55"/>
      <c r="C1007" s="55"/>
      <c r="D1007" s="55"/>
      <c r="E1007" s="55"/>
      <c r="F1007" s="55"/>
      <c r="G1007" s="47"/>
      <c r="H1007" s="47"/>
      <c r="I1007" s="47"/>
      <c r="J1007" s="47"/>
      <c r="K1007" s="47"/>
      <c r="L1007" s="47"/>
      <c r="M1007" s="47"/>
      <c r="N1007" s="55"/>
      <c r="O1007" s="55"/>
      <c r="P1007" s="55"/>
      <c r="Q1007" s="56"/>
      <c r="R1007" s="56"/>
      <c r="S1007" s="56"/>
      <c r="T1007" s="47"/>
      <c r="U1007" s="47"/>
      <c r="V1007" s="47"/>
      <c r="W1007" s="47"/>
      <c r="X1007" s="47"/>
      <c r="Y1007" s="47"/>
      <c r="Z1007" s="47"/>
    </row>
    <row r="1008" spans="1:26" ht="22.5" customHeight="1">
      <c r="A1008" s="47"/>
      <c r="B1008" s="55"/>
      <c r="C1008" s="55"/>
      <c r="D1008" s="55"/>
      <c r="E1008" s="55"/>
      <c r="F1008" s="55"/>
      <c r="G1008" s="47"/>
      <c r="H1008" s="47"/>
      <c r="I1008" s="47"/>
      <c r="J1008" s="47"/>
      <c r="K1008" s="47"/>
      <c r="L1008" s="47"/>
      <c r="M1008" s="47"/>
      <c r="N1008" s="55"/>
      <c r="O1008" s="55"/>
      <c r="P1008" s="55"/>
      <c r="Q1008" s="56"/>
      <c r="R1008" s="56"/>
      <c r="S1008" s="56"/>
      <c r="T1008" s="47"/>
      <c r="U1008" s="47"/>
      <c r="V1008" s="47"/>
      <c r="W1008" s="47"/>
      <c r="X1008" s="47"/>
      <c r="Y1008" s="47"/>
      <c r="Z1008" s="47"/>
    </row>
    <row r="1009" spans="1:26" ht="22.5" customHeight="1">
      <c r="A1009" s="47"/>
      <c r="B1009" s="55"/>
      <c r="C1009" s="55"/>
      <c r="D1009" s="55"/>
      <c r="E1009" s="55"/>
      <c r="F1009" s="55"/>
      <c r="G1009" s="47"/>
      <c r="H1009" s="47"/>
      <c r="I1009" s="47"/>
      <c r="J1009" s="47"/>
      <c r="K1009" s="47"/>
      <c r="L1009" s="47"/>
      <c r="M1009" s="47"/>
      <c r="N1009" s="55"/>
      <c r="O1009" s="55"/>
      <c r="P1009" s="55"/>
      <c r="Q1009" s="56"/>
      <c r="R1009" s="56"/>
      <c r="S1009" s="56"/>
      <c r="T1009" s="47"/>
      <c r="U1009" s="47"/>
      <c r="V1009" s="47"/>
      <c r="W1009" s="47"/>
      <c r="X1009" s="47"/>
      <c r="Y1009" s="47"/>
      <c r="Z1009" s="47"/>
    </row>
    <row r="1010" spans="1:26" ht="22.5" customHeight="1">
      <c r="A1010" s="47"/>
      <c r="B1010" s="55"/>
      <c r="C1010" s="55"/>
      <c r="D1010" s="55"/>
      <c r="E1010" s="55"/>
      <c r="F1010" s="55"/>
      <c r="G1010" s="47"/>
      <c r="H1010" s="47"/>
      <c r="I1010" s="47"/>
      <c r="J1010" s="47"/>
      <c r="K1010" s="47"/>
      <c r="L1010" s="47"/>
      <c r="M1010" s="47"/>
      <c r="N1010" s="55"/>
      <c r="O1010" s="55"/>
      <c r="P1010" s="55"/>
      <c r="Q1010" s="56"/>
      <c r="R1010" s="56"/>
      <c r="S1010" s="56"/>
      <c r="T1010" s="47"/>
      <c r="U1010" s="47"/>
      <c r="V1010" s="47"/>
      <c r="W1010" s="47"/>
      <c r="X1010" s="47"/>
      <c r="Y1010" s="47"/>
      <c r="Z1010" s="47"/>
    </row>
    <row r="1011" spans="1:26" ht="22.5" customHeight="1">
      <c r="A1011" s="47"/>
      <c r="B1011" s="55"/>
      <c r="C1011" s="55"/>
      <c r="D1011" s="55"/>
      <c r="E1011" s="55"/>
      <c r="F1011" s="55"/>
      <c r="G1011" s="47"/>
      <c r="H1011" s="47"/>
      <c r="I1011" s="47"/>
      <c r="J1011" s="47"/>
      <c r="K1011" s="47"/>
      <c r="L1011" s="47"/>
      <c r="M1011" s="47"/>
      <c r="N1011" s="55"/>
      <c r="O1011" s="55"/>
      <c r="P1011" s="55"/>
      <c r="Q1011" s="56"/>
      <c r="R1011" s="56"/>
      <c r="S1011" s="56"/>
      <c r="T1011" s="47"/>
      <c r="U1011" s="47"/>
      <c r="V1011" s="47"/>
      <c r="W1011" s="47"/>
      <c r="X1011" s="47"/>
      <c r="Y1011" s="47"/>
      <c r="Z1011" s="47"/>
    </row>
    <row r="1012" spans="1:26" ht="22.5" customHeight="1">
      <c r="A1012" s="47"/>
      <c r="B1012" s="55"/>
      <c r="C1012" s="55"/>
      <c r="D1012" s="55"/>
      <c r="E1012" s="55"/>
      <c r="F1012" s="55"/>
      <c r="G1012" s="47"/>
      <c r="H1012" s="47"/>
      <c r="I1012" s="47"/>
      <c r="J1012" s="47"/>
      <c r="K1012" s="47"/>
      <c r="L1012" s="47"/>
      <c r="M1012" s="47"/>
      <c r="N1012" s="55"/>
      <c r="O1012" s="55"/>
      <c r="P1012" s="55"/>
      <c r="Q1012" s="56"/>
      <c r="R1012" s="56"/>
      <c r="S1012" s="56"/>
      <c r="T1012" s="47"/>
      <c r="U1012" s="47"/>
      <c r="V1012" s="47"/>
      <c r="W1012" s="47"/>
      <c r="X1012" s="47"/>
      <c r="Y1012" s="47"/>
      <c r="Z1012" s="47"/>
    </row>
    <row r="1013" spans="1:26" ht="22.5" customHeight="1">
      <c r="A1013" s="47"/>
      <c r="B1013" s="55"/>
      <c r="C1013" s="55"/>
      <c r="D1013" s="55"/>
      <c r="E1013" s="55"/>
      <c r="F1013" s="55"/>
      <c r="G1013" s="47"/>
      <c r="H1013" s="47"/>
      <c r="I1013" s="47"/>
      <c r="J1013" s="47"/>
      <c r="K1013" s="47"/>
      <c r="L1013" s="47"/>
      <c r="M1013" s="47"/>
      <c r="N1013" s="55"/>
      <c r="O1013" s="55"/>
      <c r="P1013" s="55"/>
      <c r="Q1013" s="56"/>
      <c r="R1013" s="56"/>
      <c r="S1013" s="56"/>
      <c r="T1013" s="47"/>
      <c r="U1013" s="47"/>
      <c r="V1013" s="47"/>
      <c r="W1013" s="47"/>
      <c r="X1013" s="47"/>
      <c r="Y1013" s="47"/>
      <c r="Z1013" s="47"/>
    </row>
    <row r="1014" spans="1:26" ht="22.5" customHeight="1">
      <c r="A1014" s="47"/>
      <c r="B1014" s="55"/>
      <c r="C1014" s="55"/>
      <c r="D1014" s="55"/>
      <c r="E1014" s="55"/>
      <c r="F1014" s="55"/>
      <c r="G1014" s="47"/>
      <c r="H1014" s="47"/>
      <c r="I1014" s="47"/>
      <c r="J1014" s="47"/>
      <c r="K1014" s="47"/>
      <c r="L1014" s="47"/>
      <c r="M1014" s="47"/>
      <c r="N1014" s="55"/>
      <c r="O1014" s="55"/>
      <c r="P1014" s="55"/>
      <c r="Q1014" s="56"/>
      <c r="R1014" s="56"/>
      <c r="S1014" s="56"/>
      <c r="T1014" s="47"/>
      <c r="U1014" s="47"/>
      <c r="V1014" s="47"/>
      <c r="W1014" s="47"/>
      <c r="X1014" s="47"/>
      <c r="Y1014" s="47"/>
      <c r="Z1014" s="47"/>
    </row>
    <row r="1015" spans="1:26" ht="22.5" customHeight="1">
      <c r="A1015" s="47"/>
      <c r="B1015" s="55"/>
      <c r="C1015" s="55"/>
      <c r="D1015" s="55"/>
      <c r="E1015" s="55"/>
      <c r="F1015" s="55"/>
      <c r="G1015" s="47"/>
      <c r="H1015" s="47"/>
      <c r="I1015" s="47"/>
      <c r="J1015" s="47"/>
      <c r="K1015" s="47"/>
      <c r="L1015" s="47"/>
      <c r="M1015" s="47"/>
      <c r="N1015" s="55"/>
      <c r="O1015" s="55"/>
      <c r="P1015" s="55"/>
      <c r="Q1015" s="56"/>
      <c r="R1015" s="56"/>
      <c r="S1015" s="56"/>
      <c r="T1015" s="47"/>
      <c r="U1015" s="47"/>
      <c r="V1015" s="47"/>
      <c r="W1015" s="47"/>
      <c r="X1015" s="47"/>
      <c r="Y1015" s="47"/>
      <c r="Z1015" s="47"/>
    </row>
    <row r="1016" spans="1:26" ht="22.5" customHeight="1">
      <c r="A1016" s="47"/>
      <c r="B1016" s="55"/>
      <c r="C1016" s="55"/>
      <c r="D1016" s="55"/>
      <c r="E1016" s="55"/>
      <c r="F1016" s="55"/>
      <c r="G1016" s="47"/>
      <c r="H1016" s="47"/>
      <c r="I1016" s="47"/>
      <c r="J1016" s="47"/>
      <c r="K1016" s="47"/>
      <c r="L1016" s="47"/>
      <c r="M1016" s="47"/>
      <c r="N1016" s="55"/>
      <c r="O1016" s="55"/>
      <c r="P1016" s="55"/>
      <c r="Q1016" s="56"/>
      <c r="R1016" s="56"/>
      <c r="S1016" s="56"/>
      <c r="T1016" s="47"/>
      <c r="U1016" s="47"/>
      <c r="V1016" s="47"/>
      <c r="W1016" s="47"/>
      <c r="X1016" s="47"/>
      <c r="Y1016" s="47"/>
      <c r="Z1016" s="47"/>
    </row>
    <row r="1017" spans="1:26" ht="22.5" customHeight="1">
      <c r="A1017" s="47"/>
      <c r="B1017" s="55"/>
      <c r="C1017" s="55"/>
      <c r="D1017" s="55"/>
      <c r="E1017" s="55"/>
      <c r="F1017" s="55"/>
      <c r="G1017" s="47"/>
      <c r="H1017" s="47"/>
      <c r="I1017" s="47"/>
      <c r="J1017" s="47"/>
      <c r="K1017" s="47"/>
      <c r="L1017" s="47"/>
      <c r="M1017" s="47"/>
      <c r="N1017" s="55"/>
      <c r="O1017" s="55"/>
      <c r="P1017" s="55"/>
      <c r="Q1017" s="56"/>
      <c r="R1017" s="56"/>
      <c r="S1017" s="56"/>
      <c r="T1017" s="47"/>
      <c r="U1017" s="47"/>
      <c r="V1017" s="47"/>
      <c r="W1017" s="47"/>
      <c r="X1017" s="47"/>
      <c r="Y1017" s="47"/>
      <c r="Z1017" s="47"/>
    </row>
    <row r="1018" spans="1:26" ht="22.5" customHeight="1">
      <c r="A1018" s="47"/>
      <c r="B1018" s="55"/>
      <c r="C1018" s="55"/>
      <c r="D1018" s="55"/>
      <c r="E1018" s="55"/>
      <c r="F1018" s="55"/>
      <c r="G1018" s="47"/>
      <c r="H1018" s="47"/>
      <c r="I1018" s="47"/>
      <c r="J1018" s="47"/>
      <c r="K1018" s="47"/>
      <c r="L1018" s="47"/>
      <c r="M1018" s="47"/>
      <c r="N1018" s="55"/>
      <c r="O1018" s="55"/>
      <c r="P1018" s="55"/>
      <c r="Q1018" s="56"/>
      <c r="R1018" s="56"/>
      <c r="S1018" s="56"/>
      <c r="T1018" s="47"/>
      <c r="U1018" s="47"/>
      <c r="V1018" s="47"/>
      <c r="W1018" s="47"/>
      <c r="X1018" s="47"/>
      <c r="Y1018" s="47"/>
      <c r="Z1018" s="47"/>
    </row>
    <row r="1019" spans="1:26" ht="22.5" customHeight="1">
      <c r="A1019" s="47"/>
      <c r="B1019" s="55"/>
      <c r="C1019" s="55"/>
      <c r="D1019" s="55"/>
      <c r="E1019" s="55"/>
      <c r="F1019" s="55"/>
      <c r="G1019" s="47"/>
      <c r="H1019" s="47"/>
      <c r="I1019" s="47"/>
      <c r="J1019" s="47"/>
      <c r="K1019" s="47"/>
      <c r="L1019" s="47"/>
      <c r="M1019" s="47"/>
      <c r="N1019" s="55"/>
      <c r="O1019" s="55"/>
      <c r="P1019" s="55"/>
      <c r="Q1019" s="56"/>
      <c r="R1019" s="56"/>
      <c r="S1019" s="56"/>
      <c r="T1019" s="47"/>
      <c r="U1019" s="47"/>
      <c r="V1019" s="47"/>
      <c r="W1019" s="47"/>
      <c r="X1019" s="47"/>
      <c r="Y1019" s="47"/>
      <c r="Z1019" s="47"/>
    </row>
    <row r="1020" spans="1:26" ht="22.5" customHeight="1">
      <c r="A1020" s="47"/>
      <c r="B1020" s="55"/>
      <c r="C1020" s="55"/>
      <c r="D1020" s="55"/>
      <c r="E1020" s="55"/>
      <c r="F1020" s="55"/>
      <c r="G1020" s="47"/>
      <c r="H1020" s="47"/>
      <c r="I1020" s="47"/>
      <c r="J1020" s="47"/>
      <c r="K1020" s="47"/>
      <c r="L1020" s="47"/>
      <c r="M1020" s="47"/>
      <c r="N1020" s="55"/>
      <c r="O1020" s="55"/>
      <c r="P1020" s="55"/>
      <c r="Q1020" s="56"/>
      <c r="R1020" s="56"/>
      <c r="S1020" s="56"/>
      <c r="T1020" s="47"/>
      <c r="U1020" s="47"/>
      <c r="V1020" s="47"/>
      <c r="W1020" s="47"/>
      <c r="X1020" s="47"/>
      <c r="Y1020" s="47"/>
      <c r="Z1020" s="47"/>
    </row>
    <row r="1021" spans="1:26" ht="22.5" customHeight="1">
      <c r="A1021" s="47"/>
      <c r="B1021" s="55"/>
      <c r="C1021" s="55"/>
      <c r="D1021" s="55"/>
      <c r="E1021" s="55"/>
      <c r="F1021" s="55"/>
      <c r="G1021" s="47"/>
      <c r="H1021" s="47"/>
      <c r="I1021" s="47"/>
      <c r="J1021" s="47"/>
      <c r="K1021" s="47"/>
      <c r="L1021" s="47"/>
      <c r="M1021" s="47"/>
      <c r="N1021" s="55"/>
      <c r="O1021" s="55"/>
      <c r="P1021" s="55"/>
      <c r="Q1021" s="56"/>
      <c r="R1021" s="56"/>
      <c r="S1021" s="56"/>
      <c r="T1021" s="47"/>
      <c r="U1021" s="47"/>
      <c r="V1021" s="47"/>
      <c r="W1021" s="47"/>
      <c r="X1021" s="47"/>
      <c r="Y1021" s="47"/>
      <c r="Z1021" s="47"/>
    </row>
    <row r="1022" spans="1:26" ht="22.5" customHeight="1">
      <c r="A1022" s="47"/>
      <c r="B1022" s="55"/>
      <c r="C1022" s="55"/>
      <c r="D1022" s="55"/>
      <c r="E1022" s="55"/>
      <c r="F1022" s="55"/>
      <c r="G1022" s="47"/>
      <c r="H1022" s="47"/>
      <c r="I1022" s="47"/>
      <c r="J1022" s="47"/>
      <c r="K1022" s="47"/>
      <c r="L1022" s="47"/>
      <c r="M1022" s="47"/>
      <c r="N1022" s="55"/>
      <c r="O1022" s="55"/>
      <c r="P1022" s="55"/>
      <c r="Q1022" s="56"/>
      <c r="R1022" s="56"/>
      <c r="S1022" s="56"/>
      <c r="T1022" s="47"/>
      <c r="U1022" s="47"/>
      <c r="V1022" s="47"/>
      <c r="W1022" s="47"/>
      <c r="X1022" s="47"/>
      <c r="Y1022" s="47"/>
      <c r="Z1022" s="47"/>
    </row>
    <row r="1023" spans="1:26" ht="22.5" customHeight="1">
      <c r="A1023" s="47"/>
      <c r="B1023" s="55"/>
      <c r="C1023" s="55"/>
      <c r="D1023" s="55"/>
      <c r="E1023" s="55"/>
      <c r="F1023" s="55"/>
      <c r="G1023" s="47"/>
      <c r="H1023" s="47"/>
      <c r="I1023" s="47"/>
      <c r="J1023" s="47"/>
      <c r="K1023" s="47"/>
      <c r="L1023" s="47"/>
      <c r="M1023" s="47"/>
      <c r="N1023" s="55"/>
      <c r="O1023" s="55"/>
      <c r="P1023" s="55"/>
      <c r="Q1023" s="56"/>
      <c r="R1023" s="56"/>
      <c r="S1023" s="56"/>
      <c r="T1023" s="47"/>
      <c r="U1023" s="47"/>
      <c r="V1023" s="47"/>
      <c r="W1023" s="47"/>
      <c r="X1023" s="47"/>
      <c r="Y1023" s="47"/>
      <c r="Z1023" s="47"/>
    </row>
    <row r="1024" spans="1:26" ht="22.5" customHeight="1">
      <c r="A1024" s="47"/>
      <c r="B1024" s="55"/>
      <c r="C1024" s="55"/>
      <c r="D1024" s="55"/>
      <c r="E1024" s="55"/>
      <c r="F1024" s="55"/>
      <c r="G1024" s="47"/>
      <c r="H1024" s="47"/>
      <c r="I1024" s="47"/>
      <c r="J1024" s="47"/>
      <c r="K1024" s="47"/>
      <c r="L1024" s="47"/>
      <c r="M1024" s="47"/>
      <c r="N1024" s="55"/>
      <c r="O1024" s="55"/>
      <c r="P1024" s="55"/>
      <c r="Q1024" s="56"/>
      <c r="R1024" s="56"/>
      <c r="S1024" s="56"/>
      <c r="T1024" s="47"/>
      <c r="U1024" s="47"/>
      <c r="V1024" s="47"/>
      <c r="W1024" s="47"/>
      <c r="X1024" s="47"/>
      <c r="Y1024" s="47"/>
      <c r="Z1024" s="47"/>
    </row>
    <row r="1025" spans="1:26" ht="22.5" customHeight="1">
      <c r="A1025" s="47"/>
      <c r="B1025" s="55"/>
      <c r="C1025" s="55"/>
      <c r="D1025" s="55"/>
      <c r="E1025" s="55"/>
      <c r="F1025" s="55"/>
      <c r="G1025" s="47"/>
      <c r="H1025" s="47"/>
      <c r="I1025" s="47"/>
      <c r="J1025" s="47"/>
      <c r="K1025" s="47"/>
      <c r="L1025" s="47"/>
      <c r="M1025" s="47"/>
      <c r="N1025" s="55"/>
      <c r="O1025" s="55"/>
      <c r="P1025" s="55"/>
      <c r="Q1025" s="56"/>
      <c r="R1025" s="56"/>
      <c r="S1025" s="56"/>
      <c r="T1025" s="47"/>
      <c r="U1025" s="47"/>
      <c r="V1025" s="47"/>
      <c r="W1025" s="47"/>
      <c r="X1025" s="47"/>
      <c r="Y1025" s="47"/>
      <c r="Z1025" s="47"/>
    </row>
    <row r="1026" spans="1:26" ht="22.5" customHeight="1">
      <c r="A1026" s="47"/>
      <c r="B1026" s="55"/>
      <c r="C1026" s="55"/>
      <c r="D1026" s="55"/>
      <c r="E1026" s="55"/>
      <c r="F1026" s="55"/>
      <c r="G1026" s="47"/>
      <c r="H1026" s="47"/>
      <c r="I1026" s="47"/>
      <c r="J1026" s="47"/>
      <c r="K1026" s="47"/>
      <c r="L1026" s="47"/>
      <c r="M1026" s="47"/>
      <c r="N1026" s="55"/>
      <c r="O1026" s="55"/>
      <c r="P1026" s="55"/>
      <c r="Q1026" s="56"/>
      <c r="R1026" s="56"/>
      <c r="S1026" s="56"/>
      <c r="T1026" s="47"/>
      <c r="U1026" s="47"/>
      <c r="V1026" s="47"/>
      <c r="W1026" s="47"/>
      <c r="X1026" s="47"/>
      <c r="Y1026" s="47"/>
      <c r="Z1026" s="47"/>
    </row>
    <row r="1027" spans="1:26" ht="22.5" customHeight="1">
      <c r="A1027" s="47"/>
      <c r="B1027" s="55"/>
      <c r="C1027" s="55"/>
      <c r="D1027" s="55"/>
      <c r="E1027" s="55"/>
      <c r="F1027" s="55"/>
      <c r="G1027" s="47"/>
      <c r="H1027" s="47"/>
      <c r="I1027" s="47"/>
      <c r="J1027" s="47"/>
      <c r="K1027" s="47"/>
      <c r="L1027" s="47"/>
      <c r="M1027" s="47"/>
      <c r="N1027" s="55"/>
      <c r="O1027" s="55"/>
      <c r="P1027" s="55"/>
      <c r="Q1027" s="56"/>
      <c r="R1027" s="56"/>
      <c r="S1027" s="56"/>
      <c r="T1027" s="47"/>
      <c r="U1027" s="47"/>
      <c r="V1027" s="47"/>
      <c r="W1027" s="47"/>
      <c r="X1027" s="47"/>
      <c r="Y1027" s="47"/>
      <c r="Z1027" s="47"/>
    </row>
    <row r="1028" spans="1:26" ht="22.5" customHeight="1">
      <c r="A1028" s="47"/>
      <c r="B1028" s="55"/>
      <c r="C1028" s="55"/>
      <c r="D1028" s="55"/>
      <c r="E1028" s="55"/>
      <c r="F1028" s="55"/>
      <c r="G1028" s="47"/>
      <c r="H1028" s="47"/>
      <c r="I1028" s="47"/>
      <c r="J1028" s="47"/>
      <c r="K1028" s="47"/>
      <c r="L1028" s="47"/>
      <c r="M1028" s="47"/>
      <c r="N1028" s="55"/>
      <c r="O1028" s="55"/>
      <c r="P1028" s="55"/>
      <c r="Q1028" s="56"/>
      <c r="R1028" s="56"/>
      <c r="S1028" s="56"/>
      <c r="T1028" s="47"/>
      <c r="U1028" s="47"/>
      <c r="V1028" s="47"/>
      <c r="W1028" s="47"/>
      <c r="X1028" s="47"/>
      <c r="Y1028" s="47"/>
      <c r="Z1028" s="47"/>
    </row>
    <row r="1029" spans="1:26" ht="22.5" customHeight="1">
      <c r="A1029" s="47"/>
      <c r="B1029" s="55"/>
      <c r="C1029" s="55"/>
      <c r="D1029" s="55"/>
      <c r="E1029" s="55"/>
      <c r="F1029" s="55"/>
      <c r="G1029" s="47"/>
      <c r="H1029" s="47"/>
      <c r="I1029" s="47"/>
      <c r="J1029" s="47"/>
      <c r="K1029" s="47"/>
      <c r="L1029" s="47"/>
      <c r="M1029" s="47"/>
      <c r="N1029" s="55"/>
      <c r="O1029" s="55"/>
      <c r="P1029" s="55"/>
      <c r="Q1029" s="56"/>
      <c r="R1029" s="56"/>
      <c r="S1029" s="56"/>
      <c r="T1029" s="47"/>
      <c r="U1029" s="47"/>
      <c r="V1029" s="47"/>
      <c r="W1029" s="47"/>
      <c r="X1029" s="47"/>
      <c r="Y1029" s="47"/>
      <c r="Z1029" s="47"/>
    </row>
    <row r="1030" spans="1:26" ht="22.5" customHeight="1">
      <c r="A1030" s="47"/>
      <c r="B1030" s="55"/>
      <c r="C1030" s="55"/>
      <c r="D1030" s="55"/>
      <c r="E1030" s="55"/>
      <c r="F1030" s="55"/>
      <c r="G1030" s="47"/>
      <c r="H1030" s="47"/>
      <c r="I1030" s="47"/>
      <c r="J1030" s="47"/>
      <c r="K1030" s="47"/>
      <c r="L1030" s="47"/>
      <c r="M1030" s="47"/>
      <c r="N1030" s="55"/>
      <c r="O1030" s="55"/>
      <c r="P1030" s="55"/>
      <c r="Q1030" s="56"/>
      <c r="R1030" s="56"/>
      <c r="S1030" s="56"/>
      <c r="T1030" s="47"/>
      <c r="U1030" s="47"/>
      <c r="V1030" s="47"/>
      <c r="W1030" s="47"/>
      <c r="X1030" s="47"/>
      <c r="Y1030" s="47"/>
      <c r="Z1030" s="47"/>
    </row>
    <row r="1031" spans="1:26" ht="22.5" customHeight="1">
      <c r="A1031" s="47"/>
      <c r="B1031" s="55"/>
      <c r="C1031" s="55"/>
      <c r="D1031" s="55"/>
      <c r="E1031" s="55"/>
      <c r="F1031" s="55"/>
      <c r="G1031" s="47"/>
      <c r="H1031" s="47"/>
      <c r="I1031" s="47"/>
      <c r="J1031" s="47"/>
      <c r="K1031" s="47"/>
      <c r="L1031" s="47"/>
      <c r="M1031" s="47"/>
      <c r="N1031" s="55"/>
      <c r="O1031" s="55"/>
      <c r="P1031" s="55"/>
      <c r="Q1031" s="56"/>
      <c r="R1031" s="56"/>
      <c r="S1031" s="56"/>
      <c r="T1031" s="47"/>
      <c r="U1031" s="47"/>
      <c r="V1031" s="47"/>
      <c r="W1031" s="47"/>
      <c r="X1031" s="47"/>
      <c r="Y1031" s="47"/>
      <c r="Z1031" s="47"/>
    </row>
    <row r="1032" spans="1:26" ht="22.5" customHeight="1">
      <c r="A1032" s="47"/>
      <c r="B1032" s="55"/>
      <c r="C1032" s="55"/>
      <c r="D1032" s="55"/>
      <c r="E1032" s="55"/>
      <c r="F1032" s="55"/>
      <c r="G1032" s="47"/>
      <c r="H1032" s="47"/>
      <c r="I1032" s="47"/>
      <c r="J1032" s="47"/>
      <c r="K1032" s="47"/>
      <c r="L1032" s="47"/>
      <c r="M1032" s="47"/>
      <c r="N1032" s="55"/>
      <c r="O1032" s="55"/>
      <c r="P1032" s="55"/>
      <c r="Q1032" s="56"/>
      <c r="R1032" s="56"/>
      <c r="S1032" s="56"/>
      <c r="T1032" s="47"/>
      <c r="U1032" s="47"/>
      <c r="V1032" s="47"/>
      <c r="W1032" s="47"/>
      <c r="X1032" s="47"/>
      <c r="Y1032" s="47"/>
      <c r="Z1032" s="47"/>
    </row>
    <row r="1033" spans="1:26" ht="22.5" customHeight="1">
      <c r="A1033" s="47"/>
      <c r="B1033" s="55"/>
      <c r="C1033" s="55"/>
      <c r="D1033" s="55"/>
      <c r="E1033" s="55"/>
      <c r="F1033" s="55"/>
      <c r="G1033" s="47"/>
      <c r="H1033" s="47"/>
      <c r="I1033" s="47"/>
      <c r="J1033" s="47"/>
      <c r="K1033" s="47"/>
      <c r="L1033" s="47"/>
      <c r="M1033" s="47"/>
      <c r="N1033" s="55"/>
      <c r="O1033" s="55"/>
      <c r="P1033" s="55"/>
      <c r="Q1033" s="56"/>
      <c r="R1033" s="56"/>
      <c r="S1033" s="56"/>
      <c r="T1033" s="47"/>
      <c r="U1033" s="47"/>
      <c r="V1033" s="47"/>
      <c r="W1033" s="47"/>
      <c r="X1033" s="47"/>
      <c r="Y1033" s="47"/>
      <c r="Z1033" s="47"/>
    </row>
    <row r="1034" spans="1:26" ht="22.5" customHeight="1">
      <c r="A1034" s="47"/>
      <c r="B1034" s="55"/>
      <c r="C1034" s="55"/>
      <c r="D1034" s="55"/>
      <c r="E1034" s="55"/>
      <c r="F1034" s="55"/>
      <c r="G1034" s="47"/>
      <c r="H1034" s="47"/>
      <c r="I1034" s="47"/>
      <c r="J1034" s="47"/>
      <c r="K1034" s="47"/>
      <c r="L1034" s="47"/>
      <c r="M1034" s="47"/>
      <c r="N1034" s="55"/>
      <c r="O1034" s="55"/>
      <c r="P1034" s="55"/>
      <c r="Q1034" s="56"/>
      <c r="R1034" s="56"/>
      <c r="S1034" s="56"/>
      <c r="T1034" s="47"/>
      <c r="U1034" s="47"/>
      <c r="V1034" s="47"/>
      <c r="W1034" s="47"/>
      <c r="X1034" s="47"/>
      <c r="Y1034" s="47"/>
      <c r="Z1034" s="47"/>
    </row>
    <row r="1035" spans="1:26" ht="22.5" customHeight="1">
      <c r="A1035" s="47"/>
      <c r="B1035" s="55"/>
      <c r="C1035" s="55"/>
      <c r="D1035" s="55"/>
      <c r="E1035" s="55"/>
      <c r="F1035" s="55"/>
      <c r="G1035" s="47"/>
      <c r="H1035" s="47"/>
      <c r="I1035" s="47"/>
      <c r="J1035" s="47"/>
      <c r="K1035" s="47"/>
      <c r="L1035" s="47"/>
      <c r="M1035" s="47"/>
      <c r="N1035" s="55"/>
      <c r="O1035" s="55"/>
      <c r="P1035" s="55"/>
      <c r="Q1035" s="56"/>
      <c r="R1035" s="56"/>
      <c r="S1035" s="56"/>
      <c r="T1035" s="47"/>
      <c r="U1035" s="47"/>
      <c r="V1035" s="47"/>
      <c r="W1035" s="47"/>
      <c r="X1035" s="47"/>
      <c r="Y1035" s="47"/>
      <c r="Z1035" s="47"/>
    </row>
    <row r="1036" spans="1:26" ht="22.5" customHeight="1">
      <c r="A1036" s="47"/>
      <c r="B1036" s="55"/>
      <c r="C1036" s="55"/>
      <c r="D1036" s="55"/>
      <c r="E1036" s="55"/>
      <c r="F1036" s="55"/>
      <c r="G1036" s="47"/>
      <c r="H1036" s="47"/>
      <c r="I1036" s="47"/>
      <c r="J1036" s="47"/>
      <c r="K1036" s="47"/>
      <c r="L1036" s="47"/>
      <c r="M1036" s="47"/>
      <c r="N1036" s="55"/>
      <c r="O1036" s="55"/>
      <c r="P1036" s="55"/>
      <c r="Q1036" s="56"/>
      <c r="R1036" s="56"/>
      <c r="S1036" s="56"/>
      <c r="T1036" s="47"/>
      <c r="U1036" s="47"/>
      <c r="V1036" s="47"/>
      <c r="W1036" s="47"/>
      <c r="X1036" s="47"/>
      <c r="Y1036" s="47"/>
      <c r="Z1036" s="47"/>
    </row>
    <row r="1037" spans="1:26" ht="22.5" customHeight="1">
      <c r="A1037" s="47"/>
      <c r="B1037" s="55"/>
      <c r="C1037" s="55"/>
      <c r="D1037" s="55"/>
      <c r="E1037" s="55"/>
      <c r="F1037" s="55"/>
      <c r="G1037" s="47"/>
      <c r="H1037" s="47"/>
      <c r="I1037" s="47"/>
      <c r="J1037" s="47"/>
      <c r="K1037" s="47"/>
      <c r="L1037" s="47"/>
      <c r="M1037" s="47"/>
      <c r="N1037" s="55"/>
      <c r="O1037" s="55"/>
      <c r="P1037" s="55"/>
      <c r="Q1037" s="56"/>
      <c r="R1037" s="56"/>
      <c r="S1037" s="56"/>
      <c r="T1037" s="47"/>
      <c r="U1037" s="47"/>
      <c r="V1037" s="47"/>
      <c r="W1037" s="47"/>
      <c r="X1037" s="47"/>
      <c r="Y1037" s="47"/>
      <c r="Z1037" s="47"/>
    </row>
    <row r="1038" spans="1:26" ht="22.5" customHeight="1">
      <c r="A1038" s="47"/>
      <c r="B1038" s="55"/>
      <c r="C1038" s="55"/>
      <c r="D1038" s="55"/>
      <c r="E1038" s="55"/>
      <c r="F1038" s="55"/>
      <c r="G1038" s="47"/>
      <c r="H1038" s="47"/>
      <c r="I1038" s="47"/>
      <c r="J1038" s="47"/>
      <c r="K1038" s="47"/>
      <c r="L1038" s="47"/>
      <c r="M1038" s="47"/>
      <c r="N1038" s="55"/>
      <c r="O1038" s="55"/>
      <c r="P1038" s="55"/>
      <c r="Q1038" s="56"/>
      <c r="R1038" s="56"/>
      <c r="S1038" s="56"/>
      <c r="T1038" s="47"/>
      <c r="U1038" s="47"/>
      <c r="V1038" s="47"/>
      <c r="W1038" s="47"/>
      <c r="X1038" s="47"/>
      <c r="Y1038" s="47"/>
      <c r="Z1038" s="47"/>
    </row>
    <row r="1039" spans="1:26" ht="22.5" customHeight="1">
      <c r="A1039" s="47"/>
      <c r="B1039" s="55"/>
      <c r="C1039" s="55"/>
      <c r="D1039" s="55"/>
      <c r="E1039" s="55"/>
      <c r="F1039" s="55"/>
      <c r="G1039" s="47"/>
      <c r="H1039" s="47"/>
      <c r="I1039" s="47"/>
      <c r="J1039" s="47"/>
      <c r="K1039" s="47"/>
      <c r="L1039" s="47"/>
      <c r="M1039" s="47"/>
      <c r="N1039" s="55"/>
      <c r="O1039" s="55"/>
      <c r="P1039" s="55"/>
      <c r="Q1039" s="56"/>
      <c r="R1039" s="56"/>
      <c r="S1039" s="56"/>
      <c r="T1039" s="47"/>
      <c r="U1039" s="47"/>
      <c r="V1039" s="47"/>
      <c r="W1039" s="47"/>
      <c r="X1039" s="47"/>
      <c r="Y1039" s="47"/>
      <c r="Z1039" s="47"/>
    </row>
    <row r="1040" spans="1:26" ht="22.5" customHeight="1">
      <c r="A1040" s="47"/>
      <c r="B1040" s="55"/>
      <c r="C1040" s="55"/>
      <c r="D1040" s="55"/>
      <c r="E1040" s="55"/>
      <c r="F1040" s="55"/>
      <c r="G1040" s="47"/>
      <c r="H1040" s="47"/>
      <c r="I1040" s="47"/>
      <c r="J1040" s="47"/>
      <c r="K1040" s="47"/>
      <c r="L1040" s="47"/>
      <c r="M1040" s="47"/>
      <c r="N1040" s="55"/>
      <c r="O1040" s="55"/>
      <c r="P1040" s="55"/>
      <c r="Q1040" s="56"/>
      <c r="R1040" s="56"/>
      <c r="S1040" s="56"/>
      <c r="T1040" s="47"/>
      <c r="U1040" s="47"/>
      <c r="V1040" s="47"/>
      <c r="W1040" s="47"/>
      <c r="X1040" s="47"/>
      <c r="Y1040" s="47"/>
      <c r="Z1040" s="47"/>
    </row>
    <row r="1041" spans="1:26" ht="22.5" customHeight="1">
      <c r="A1041" s="47"/>
      <c r="B1041" s="55"/>
      <c r="C1041" s="55"/>
      <c r="D1041" s="55"/>
      <c r="E1041" s="55"/>
      <c r="F1041" s="55"/>
      <c r="G1041" s="47"/>
      <c r="H1041" s="47"/>
      <c r="I1041" s="47"/>
      <c r="J1041" s="47"/>
      <c r="K1041" s="47"/>
      <c r="L1041" s="47"/>
      <c r="M1041" s="47"/>
      <c r="N1041" s="55"/>
      <c r="O1041" s="55"/>
      <c r="P1041" s="55"/>
      <c r="Q1041" s="56"/>
      <c r="R1041" s="56"/>
      <c r="S1041" s="56"/>
      <c r="T1041" s="47"/>
      <c r="U1041" s="47"/>
      <c r="V1041" s="47"/>
      <c r="W1041" s="47"/>
      <c r="X1041" s="47"/>
      <c r="Y1041" s="47"/>
      <c r="Z1041" s="47"/>
    </row>
    <row r="1042" spans="1:26" ht="22.5" customHeight="1">
      <c r="A1042" s="47"/>
      <c r="B1042" s="55"/>
      <c r="C1042" s="55"/>
      <c r="D1042" s="55"/>
      <c r="E1042" s="55"/>
      <c r="F1042" s="55"/>
      <c r="G1042" s="47"/>
      <c r="H1042" s="47"/>
      <c r="I1042" s="47"/>
      <c r="J1042" s="47"/>
      <c r="K1042" s="47"/>
      <c r="L1042" s="47"/>
      <c r="M1042" s="47"/>
      <c r="N1042" s="55"/>
      <c r="O1042" s="55"/>
      <c r="P1042" s="55"/>
      <c r="Q1042" s="56"/>
      <c r="R1042" s="56"/>
      <c r="S1042" s="56"/>
      <c r="T1042" s="47"/>
      <c r="U1042" s="47"/>
      <c r="V1042" s="47"/>
      <c r="W1042" s="47"/>
      <c r="X1042" s="47"/>
      <c r="Y1042" s="47"/>
      <c r="Z1042" s="47"/>
    </row>
    <row r="1043" spans="1:26" ht="22.5" customHeight="1">
      <c r="A1043" s="47"/>
      <c r="B1043" s="55"/>
      <c r="C1043" s="55"/>
      <c r="D1043" s="55"/>
      <c r="E1043" s="55"/>
      <c r="F1043" s="55"/>
      <c r="G1043" s="47"/>
      <c r="H1043" s="47"/>
      <c r="I1043" s="47"/>
      <c r="J1043" s="47"/>
      <c r="K1043" s="47"/>
      <c r="L1043" s="47"/>
      <c r="M1043" s="47"/>
      <c r="N1043" s="55"/>
      <c r="O1043" s="55"/>
      <c r="P1043" s="55"/>
      <c r="Q1043" s="56"/>
      <c r="R1043" s="56"/>
      <c r="S1043" s="56"/>
      <c r="T1043" s="47"/>
      <c r="U1043" s="47"/>
      <c r="V1043" s="47"/>
      <c r="W1043" s="47"/>
      <c r="X1043" s="47"/>
      <c r="Y1043" s="47"/>
      <c r="Z1043" s="47"/>
    </row>
    <row r="1044" spans="1:26" ht="22.5" customHeight="1">
      <c r="A1044" s="47"/>
      <c r="B1044" s="55"/>
      <c r="C1044" s="55"/>
      <c r="D1044" s="55"/>
      <c r="E1044" s="55"/>
      <c r="F1044" s="55"/>
      <c r="G1044" s="47"/>
      <c r="H1044" s="47"/>
      <c r="I1044" s="47"/>
      <c r="J1044" s="47"/>
      <c r="K1044" s="47"/>
      <c r="L1044" s="47"/>
      <c r="M1044" s="47"/>
      <c r="N1044" s="55"/>
      <c r="O1044" s="55"/>
      <c r="P1044" s="55"/>
      <c r="Q1044" s="56"/>
      <c r="R1044" s="56"/>
      <c r="S1044" s="56"/>
      <c r="T1044" s="47"/>
      <c r="U1044" s="47"/>
      <c r="V1044" s="47"/>
      <c r="W1044" s="47"/>
      <c r="X1044" s="47"/>
      <c r="Y1044" s="47"/>
      <c r="Z1044" s="47"/>
    </row>
    <row r="1045" spans="1:26" ht="22.5" customHeight="1">
      <c r="A1045" s="47"/>
      <c r="B1045" s="55"/>
      <c r="C1045" s="55"/>
      <c r="D1045" s="55"/>
      <c r="E1045" s="55"/>
      <c r="F1045" s="55"/>
      <c r="G1045" s="47"/>
      <c r="H1045" s="47"/>
      <c r="I1045" s="47"/>
      <c r="J1045" s="47"/>
      <c r="K1045" s="47"/>
      <c r="L1045" s="47"/>
      <c r="M1045" s="47"/>
      <c r="N1045" s="55"/>
      <c r="O1045" s="55"/>
      <c r="P1045" s="55"/>
      <c r="Q1045" s="56"/>
      <c r="R1045" s="56"/>
      <c r="S1045" s="56"/>
      <c r="T1045" s="47"/>
      <c r="U1045" s="47"/>
      <c r="V1045" s="47"/>
      <c r="W1045" s="47"/>
      <c r="X1045" s="47"/>
      <c r="Y1045" s="47"/>
      <c r="Z1045" s="47"/>
    </row>
    <row r="1046" spans="1:26" ht="22.5" customHeight="1">
      <c r="A1046" s="47"/>
      <c r="B1046" s="55"/>
      <c r="C1046" s="55"/>
      <c r="D1046" s="55"/>
      <c r="E1046" s="55"/>
      <c r="F1046" s="55"/>
      <c r="G1046" s="47"/>
      <c r="H1046" s="47"/>
      <c r="I1046" s="47"/>
      <c r="J1046" s="47"/>
      <c r="K1046" s="47"/>
      <c r="L1046" s="47"/>
      <c r="M1046" s="47"/>
      <c r="N1046" s="55"/>
      <c r="O1046" s="55"/>
      <c r="P1046" s="55"/>
      <c r="Q1046" s="56"/>
      <c r="R1046" s="56"/>
      <c r="S1046" s="56"/>
      <c r="T1046" s="47"/>
      <c r="U1046" s="47"/>
      <c r="V1046" s="47"/>
      <c r="W1046" s="47"/>
      <c r="X1046" s="47"/>
      <c r="Y1046" s="47"/>
      <c r="Z1046" s="47"/>
    </row>
    <row r="1047" spans="1:26" ht="22.5" customHeight="1">
      <c r="A1047" s="47"/>
      <c r="B1047" s="55"/>
      <c r="C1047" s="55"/>
      <c r="D1047" s="55"/>
      <c r="E1047" s="55"/>
      <c r="F1047" s="55"/>
      <c r="G1047" s="47"/>
      <c r="H1047" s="47"/>
      <c r="I1047" s="47"/>
      <c r="J1047" s="47"/>
      <c r="K1047" s="47"/>
      <c r="L1047" s="47"/>
      <c r="M1047" s="47"/>
      <c r="N1047" s="55"/>
      <c r="O1047" s="55"/>
      <c r="P1047" s="55"/>
      <c r="Q1047" s="56"/>
      <c r="R1047" s="56"/>
      <c r="S1047" s="56"/>
      <c r="T1047" s="47"/>
      <c r="U1047" s="47"/>
      <c r="V1047" s="47"/>
      <c r="W1047" s="47"/>
      <c r="X1047" s="47"/>
      <c r="Y1047" s="47"/>
      <c r="Z1047" s="47"/>
    </row>
    <row r="1048" spans="1:26" ht="22.5" customHeight="1">
      <c r="A1048" s="47"/>
      <c r="B1048" s="55"/>
      <c r="C1048" s="55"/>
      <c r="D1048" s="55"/>
      <c r="E1048" s="55"/>
      <c r="F1048" s="55"/>
      <c r="G1048" s="47"/>
      <c r="H1048" s="47"/>
      <c r="I1048" s="47"/>
      <c r="J1048" s="47"/>
      <c r="K1048" s="47"/>
      <c r="L1048" s="47"/>
      <c r="M1048" s="47"/>
      <c r="N1048" s="55"/>
      <c r="O1048" s="55"/>
      <c r="P1048" s="55"/>
      <c r="Q1048" s="56"/>
      <c r="R1048" s="56"/>
      <c r="S1048" s="56"/>
      <c r="T1048" s="47"/>
      <c r="U1048" s="47"/>
      <c r="V1048" s="47"/>
      <c r="W1048" s="47"/>
      <c r="X1048" s="47"/>
      <c r="Y1048" s="47"/>
      <c r="Z1048" s="47"/>
    </row>
    <row r="1049" spans="1:26" ht="22.5" customHeight="1">
      <c r="A1049" s="47"/>
      <c r="B1049" s="55"/>
      <c r="C1049" s="55"/>
      <c r="D1049" s="55"/>
      <c r="E1049" s="55"/>
      <c r="F1049" s="55"/>
      <c r="G1049" s="47"/>
      <c r="H1049" s="47"/>
      <c r="I1049" s="47"/>
      <c r="J1049" s="47"/>
      <c r="K1049" s="47"/>
      <c r="L1049" s="47"/>
      <c r="M1049" s="47"/>
      <c r="N1049" s="55"/>
      <c r="O1049" s="55"/>
      <c r="P1049" s="55"/>
      <c r="Q1049" s="56"/>
      <c r="R1049" s="56"/>
      <c r="S1049" s="56"/>
      <c r="T1049" s="47"/>
      <c r="U1049" s="47"/>
      <c r="V1049" s="47"/>
      <c r="W1049" s="47"/>
      <c r="X1049" s="47"/>
      <c r="Y1049" s="47"/>
      <c r="Z1049" s="47"/>
    </row>
    <row r="1050" spans="1:26" ht="22.5" customHeight="1">
      <c r="A1050" s="47"/>
      <c r="B1050" s="55"/>
      <c r="C1050" s="55"/>
      <c r="D1050" s="55"/>
      <c r="E1050" s="55"/>
      <c r="F1050" s="55"/>
      <c r="G1050" s="47"/>
      <c r="H1050" s="47"/>
      <c r="I1050" s="47"/>
      <c r="J1050" s="47"/>
      <c r="K1050" s="47"/>
      <c r="L1050" s="47"/>
      <c r="M1050" s="47"/>
      <c r="N1050" s="55"/>
      <c r="O1050" s="55"/>
      <c r="P1050" s="55"/>
      <c r="Q1050" s="56"/>
      <c r="R1050" s="56"/>
      <c r="S1050" s="56"/>
      <c r="T1050" s="47"/>
      <c r="U1050" s="47"/>
      <c r="V1050" s="47"/>
      <c r="W1050" s="47"/>
      <c r="X1050" s="47"/>
      <c r="Y1050" s="47"/>
      <c r="Z1050" s="47"/>
    </row>
    <row r="1051" spans="1:26" ht="22.5" customHeight="1">
      <c r="A1051" s="47"/>
      <c r="B1051" s="55"/>
      <c r="C1051" s="55"/>
      <c r="D1051" s="55"/>
      <c r="E1051" s="55"/>
      <c r="F1051" s="55"/>
      <c r="G1051" s="47"/>
      <c r="H1051" s="47"/>
      <c r="I1051" s="47"/>
      <c r="J1051" s="47"/>
      <c r="K1051" s="47"/>
      <c r="L1051" s="47"/>
      <c r="M1051" s="47"/>
      <c r="N1051" s="55"/>
      <c r="O1051" s="55"/>
      <c r="P1051" s="55"/>
      <c r="Q1051" s="56"/>
      <c r="R1051" s="56"/>
      <c r="S1051" s="56"/>
      <c r="T1051" s="47"/>
      <c r="U1051" s="47"/>
      <c r="V1051" s="47"/>
      <c r="W1051" s="47"/>
      <c r="X1051" s="47"/>
      <c r="Y1051" s="47"/>
      <c r="Z1051" s="47"/>
    </row>
    <row r="1052" spans="1:26" ht="22.5" customHeight="1">
      <c r="A1052" s="47"/>
      <c r="B1052" s="55"/>
      <c r="C1052" s="55"/>
      <c r="D1052" s="55"/>
      <c r="E1052" s="55"/>
      <c r="F1052" s="55"/>
      <c r="G1052" s="47"/>
      <c r="H1052" s="47"/>
      <c r="I1052" s="47"/>
      <c r="J1052" s="47"/>
      <c r="K1052" s="47"/>
      <c r="L1052" s="47"/>
      <c r="M1052" s="47"/>
      <c r="N1052" s="55"/>
      <c r="O1052" s="55"/>
      <c r="P1052" s="55"/>
      <c r="Q1052" s="56"/>
      <c r="R1052" s="56"/>
      <c r="S1052" s="56"/>
      <c r="T1052" s="47"/>
      <c r="U1052" s="47"/>
      <c r="V1052" s="47"/>
      <c r="W1052" s="47"/>
      <c r="X1052" s="47"/>
      <c r="Y1052" s="47"/>
      <c r="Z1052" s="47"/>
    </row>
    <row r="1053" spans="1:26" ht="22.5" customHeight="1">
      <c r="A1053" s="47"/>
      <c r="B1053" s="55"/>
      <c r="C1053" s="55"/>
      <c r="D1053" s="55"/>
      <c r="E1053" s="55"/>
      <c r="F1053" s="55"/>
      <c r="G1053" s="47"/>
      <c r="H1053" s="47"/>
      <c r="I1053" s="47"/>
      <c r="J1053" s="47"/>
      <c r="K1053" s="47"/>
      <c r="L1053" s="47"/>
      <c r="M1053" s="47"/>
      <c r="N1053" s="55"/>
      <c r="O1053" s="55"/>
      <c r="P1053" s="55"/>
      <c r="Q1053" s="56"/>
      <c r="R1053" s="56"/>
      <c r="S1053" s="56"/>
      <c r="T1053" s="47"/>
      <c r="U1053" s="47"/>
      <c r="V1053" s="47"/>
      <c r="W1053" s="47"/>
      <c r="X1053" s="47"/>
      <c r="Y1053" s="47"/>
      <c r="Z1053" s="47"/>
    </row>
    <row r="1054" spans="1:26" ht="22.5" customHeight="1">
      <c r="A1054" s="47"/>
      <c r="B1054" s="55"/>
      <c r="C1054" s="55"/>
      <c r="D1054" s="55"/>
      <c r="E1054" s="55"/>
      <c r="F1054" s="55"/>
      <c r="G1054" s="47"/>
      <c r="H1054" s="47"/>
      <c r="I1054" s="47"/>
      <c r="J1054" s="47"/>
      <c r="K1054" s="47"/>
      <c r="L1054" s="47"/>
      <c r="M1054" s="47"/>
      <c r="N1054" s="55"/>
      <c r="O1054" s="55"/>
      <c r="P1054" s="55"/>
      <c r="Q1054" s="56"/>
      <c r="R1054" s="56"/>
      <c r="S1054" s="56"/>
      <c r="T1054" s="47"/>
      <c r="U1054" s="47"/>
      <c r="V1054" s="47"/>
      <c r="W1054" s="47"/>
      <c r="X1054" s="47"/>
      <c r="Y1054" s="47"/>
      <c r="Z1054" s="47"/>
    </row>
    <row r="1055" spans="1:26" ht="22.5" customHeight="1">
      <c r="A1055" s="47"/>
      <c r="B1055" s="55"/>
      <c r="C1055" s="55"/>
      <c r="D1055" s="55"/>
      <c r="E1055" s="55"/>
      <c r="F1055" s="55"/>
      <c r="G1055" s="47"/>
      <c r="H1055" s="47"/>
      <c r="I1055" s="47"/>
      <c r="J1055" s="47"/>
      <c r="K1055" s="47"/>
      <c r="L1055" s="47"/>
      <c r="M1055" s="47"/>
      <c r="N1055" s="55"/>
      <c r="O1055" s="55"/>
      <c r="P1055" s="55"/>
      <c r="Q1055" s="56"/>
      <c r="R1055" s="56"/>
      <c r="S1055" s="56"/>
      <c r="T1055" s="47"/>
      <c r="U1055" s="47"/>
      <c r="V1055" s="47"/>
      <c r="W1055" s="47"/>
      <c r="X1055" s="47"/>
      <c r="Y1055" s="47"/>
      <c r="Z1055" s="47"/>
    </row>
    <row r="1056" spans="1:26" ht="22.5" customHeight="1">
      <c r="A1056" s="47"/>
      <c r="B1056" s="55"/>
      <c r="C1056" s="55"/>
      <c r="D1056" s="55"/>
      <c r="E1056" s="55"/>
      <c r="F1056" s="55"/>
      <c r="G1056" s="47"/>
      <c r="H1056" s="47"/>
      <c r="I1056" s="47"/>
      <c r="J1056" s="47"/>
      <c r="K1056" s="47"/>
      <c r="L1056" s="47"/>
      <c r="M1056" s="47"/>
      <c r="N1056" s="55"/>
      <c r="O1056" s="55"/>
      <c r="P1056" s="55"/>
      <c r="Q1056" s="56"/>
      <c r="R1056" s="56"/>
      <c r="S1056" s="56"/>
      <c r="T1056" s="47"/>
      <c r="U1056" s="47"/>
      <c r="V1056" s="47"/>
      <c r="W1056" s="47"/>
      <c r="X1056" s="47"/>
      <c r="Y1056" s="47"/>
      <c r="Z1056" s="47"/>
    </row>
    <row r="1057" spans="1:26" ht="22.5" customHeight="1">
      <c r="A1057" s="47"/>
      <c r="B1057" s="55"/>
      <c r="C1057" s="55"/>
      <c r="D1057" s="55"/>
      <c r="E1057" s="55"/>
      <c r="F1057" s="55"/>
      <c r="G1057" s="47"/>
      <c r="H1057" s="47"/>
      <c r="I1057" s="47"/>
      <c r="J1057" s="47"/>
      <c r="K1057" s="47"/>
      <c r="L1057" s="47"/>
      <c r="M1057" s="47"/>
      <c r="N1057" s="55"/>
      <c r="O1057" s="55"/>
      <c r="P1057" s="55"/>
      <c r="Q1057" s="56"/>
      <c r="R1057" s="56"/>
      <c r="S1057" s="56"/>
      <c r="T1057" s="47"/>
      <c r="U1057" s="47"/>
      <c r="V1057" s="47"/>
      <c r="W1057" s="47"/>
      <c r="X1057" s="47"/>
      <c r="Y1057" s="47"/>
      <c r="Z1057" s="47"/>
    </row>
    <row r="1058" spans="1:26" ht="22.5" customHeight="1">
      <c r="A1058" s="47"/>
      <c r="B1058" s="55"/>
      <c r="C1058" s="55"/>
      <c r="D1058" s="55"/>
      <c r="E1058" s="55"/>
      <c r="F1058" s="55"/>
      <c r="G1058" s="47"/>
      <c r="H1058" s="47"/>
      <c r="I1058" s="47"/>
      <c r="J1058" s="47"/>
      <c r="K1058" s="47"/>
      <c r="L1058" s="47"/>
      <c r="M1058" s="47"/>
      <c r="N1058" s="55"/>
      <c r="O1058" s="55"/>
      <c r="P1058" s="55"/>
      <c r="Q1058" s="56"/>
      <c r="R1058" s="56"/>
      <c r="S1058" s="56"/>
      <c r="T1058" s="47"/>
      <c r="U1058" s="47"/>
      <c r="V1058" s="47"/>
      <c r="W1058" s="47"/>
      <c r="X1058" s="47"/>
      <c r="Y1058" s="47"/>
      <c r="Z1058" s="47"/>
    </row>
    <row r="1059" spans="1:26" ht="22.5" customHeight="1">
      <c r="A1059" s="47"/>
      <c r="B1059" s="55"/>
      <c r="C1059" s="55"/>
      <c r="D1059" s="55"/>
      <c r="E1059" s="55"/>
      <c r="F1059" s="55"/>
      <c r="G1059" s="47"/>
      <c r="H1059" s="47"/>
      <c r="I1059" s="47"/>
      <c r="J1059" s="47"/>
      <c r="K1059" s="47"/>
      <c r="L1059" s="47"/>
      <c r="M1059" s="47"/>
      <c r="N1059" s="55"/>
      <c r="O1059" s="55"/>
      <c r="P1059" s="55"/>
      <c r="Q1059" s="56"/>
      <c r="R1059" s="56"/>
      <c r="S1059" s="56"/>
      <c r="T1059" s="47"/>
      <c r="U1059" s="47"/>
      <c r="V1059" s="47"/>
      <c r="W1059" s="47"/>
      <c r="X1059" s="47"/>
      <c r="Y1059" s="47"/>
      <c r="Z1059" s="47"/>
    </row>
    <row r="1060" spans="1:26" ht="22.5" customHeight="1">
      <c r="A1060" s="47"/>
      <c r="B1060" s="55"/>
      <c r="C1060" s="55"/>
      <c r="D1060" s="55"/>
      <c r="E1060" s="55"/>
      <c r="F1060" s="55"/>
      <c r="G1060" s="47"/>
      <c r="H1060" s="47"/>
      <c r="I1060" s="47"/>
      <c r="J1060" s="47"/>
      <c r="K1060" s="47"/>
      <c r="L1060" s="47"/>
      <c r="M1060" s="47"/>
      <c r="N1060" s="55"/>
      <c r="O1060" s="55"/>
      <c r="P1060" s="55"/>
      <c r="Q1060" s="56"/>
      <c r="R1060" s="56"/>
      <c r="S1060" s="56"/>
      <c r="T1060" s="47"/>
      <c r="U1060" s="47"/>
      <c r="V1060" s="47"/>
      <c r="W1060" s="47"/>
      <c r="X1060" s="47"/>
      <c r="Y1060" s="47"/>
      <c r="Z1060" s="47"/>
    </row>
    <row r="1061" spans="1:26" ht="22.5" customHeight="1">
      <c r="A1061" s="47"/>
      <c r="B1061" s="55"/>
      <c r="C1061" s="55"/>
      <c r="D1061" s="55"/>
      <c r="E1061" s="55"/>
      <c r="F1061" s="55"/>
      <c r="G1061" s="47"/>
      <c r="H1061" s="47"/>
      <c r="I1061" s="47"/>
      <c r="J1061" s="47"/>
      <c r="K1061" s="47"/>
      <c r="L1061" s="47"/>
      <c r="M1061" s="47"/>
      <c r="N1061" s="55"/>
      <c r="O1061" s="55"/>
      <c r="P1061" s="55"/>
      <c r="Q1061" s="56"/>
      <c r="R1061" s="56"/>
      <c r="S1061" s="56"/>
      <c r="T1061" s="47"/>
      <c r="U1061" s="47"/>
      <c r="V1061" s="47"/>
      <c r="W1061" s="47"/>
      <c r="X1061" s="47"/>
      <c r="Y1061" s="47"/>
      <c r="Z1061" s="47"/>
    </row>
    <row r="1062" spans="1:26" ht="22.5" customHeight="1">
      <c r="A1062" s="47"/>
      <c r="B1062" s="55"/>
      <c r="C1062" s="55"/>
      <c r="D1062" s="55"/>
      <c r="E1062" s="55"/>
      <c r="F1062" s="55"/>
      <c r="G1062" s="47"/>
      <c r="H1062" s="47"/>
      <c r="I1062" s="47"/>
      <c r="J1062" s="47"/>
      <c r="K1062" s="47"/>
      <c r="L1062" s="47"/>
      <c r="M1062" s="47"/>
      <c r="N1062" s="55"/>
      <c r="O1062" s="55"/>
      <c r="P1062" s="55"/>
      <c r="Q1062" s="56"/>
      <c r="R1062" s="56"/>
      <c r="S1062" s="56"/>
      <c r="T1062" s="47"/>
      <c r="U1062" s="47"/>
      <c r="V1062" s="47"/>
      <c r="W1062" s="47"/>
      <c r="X1062" s="47"/>
      <c r="Y1062" s="47"/>
      <c r="Z1062" s="47"/>
    </row>
    <row r="1063" spans="1:26" ht="22.5" customHeight="1">
      <c r="A1063" s="47"/>
      <c r="B1063" s="55"/>
      <c r="C1063" s="55"/>
      <c r="D1063" s="55"/>
      <c r="E1063" s="55"/>
      <c r="F1063" s="55"/>
      <c r="G1063" s="47"/>
      <c r="H1063" s="47"/>
      <c r="I1063" s="47"/>
      <c r="J1063" s="47"/>
      <c r="K1063" s="47"/>
      <c r="L1063" s="47"/>
      <c r="M1063" s="47"/>
      <c r="N1063" s="55"/>
      <c r="O1063" s="55"/>
      <c r="P1063" s="55"/>
      <c r="Q1063" s="56"/>
      <c r="R1063" s="56"/>
      <c r="S1063" s="56"/>
      <c r="T1063" s="47"/>
      <c r="U1063" s="47"/>
      <c r="V1063" s="47"/>
      <c r="W1063" s="47"/>
      <c r="X1063" s="47"/>
      <c r="Y1063" s="47"/>
      <c r="Z1063" s="47"/>
    </row>
    <row r="1064" spans="1:26" ht="22.5" customHeight="1">
      <c r="A1064" s="47"/>
      <c r="B1064" s="55"/>
      <c r="C1064" s="55"/>
      <c r="D1064" s="55"/>
      <c r="E1064" s="55"/>
      <c r="F1064" s="55"/>
      <c r="G1064" s="47"/>
      <c r="H1064" s="47"/>
      <c r="I1064" s="47"/>
      <c r="J1064" s="47"/>
      <c r="K1064" s="47"/>
      <c r="L1064" s="47"/>
      <c r="M1064" s="47"/>
      <c r="N1064" s="55"/>
      <c r="O1064" s="55"/>
      <c r="P1064" s="55"/>
      <c r="Q1064" s="56"/>
      <c r="R1064" s="56"/>
      <c r="S1064" s="56"/>
      <c r="T1064" s="47"/>
      <c r="U1064" s="47"/>
      <c r="V1064" s="47"/>
      <c r="W1064" s="47"/>
      <c r="X1064" s="47"/>
      <c r="Y1064" s="47"/>
      <c r="Z1064" s="47"/>
    </row>
    <row r="1065" spans="1:26" ht="22.5" customHeight="1">
      <c r="A1065" s="47"/>
      <c r="B1065" s="55"/>
      <c r="C1065" s="55"/>
      <c r="D1065" s="55"/>
      <c r="E1065" s="55"/>
      <c r="F1065" s="55"/>
      <c r="G1065" s="47"/>
      <c r="H1065" s="47"/>
      <c r="I1065" s="47"/>
      <c r="J1065" s="47"/>
      <c r="K1065" s="47"/>
      <c r="L1065" s="47"/>
      <c r="M1065" s="47"/>
      <c r="N1065" s="55"/>
      <c r="O1065" s="55"/>
      <c r="P1065" s="55"/>
      <c r="Q1065" s="56"/>
      <c r="R1065" s="56"/>
      <c r="S1065" s="56"/>
      <c r="T1065" s="47"/>
      <c r="U1065" s="47"/>
      <c r="V1065" s="47"/>
      <c r="W1065" s="47"/>
      <c r="X1065" s="47"/>
      <c r="Y1065" s="47"/>
      <c r="Z1065" s="47"/>
    </row>
    <row r="1066" spans="1:26" ht="22.5" customHeight="1">
      <c r="A1066" s="47"/>
      <c r="B1066" s="55"/>
      <c r="C1066" s="55"/>
      <c r="D1066" s="55"/>
      <c r="E1066" s="55"/>
      <c r="F1066" s="55"/>
      <c r="G1066" s="47"/>
      <c r="H1066" s="47"/>
      <c r="I1066" s="47"/>
      <c r="J1066" s="47"/>
      <c r="K1066" s="47"/>
      <c r="L1066" s="47"/>
      <c r="M1066" s="47"/>
      <c r="N1066" s="55"/>
      <c r="O1066" s="55"/>
      <c r="P1066" s="55"/>
      <c r="Q1066" s="56"/>
      <c r="R1066" s="56"/>
      <c r="S1066" s="56"/>
      <c r="T1066" s="47"/>
      <c r="U1066" s="47"/>
      <c r="V1066" s="47"/>
      <c r="W1066" s="47"/>
      <c r="X1066" s="47"/>
      <c r="Y1066" s="47"/>
      <c r="Z1066" s="47"/>
    </row>
    <row r="1067" spans="1:26" ht="22.5" customHeight="1">
      <c r="A1067" s="47"/>
      <c r="B1067" s="55"/>
      <c r="C1067" s="55"/>
      <c r="D1067" s="55"/>
      <c r="E1067" s="55"/>
      <c r="F1067" s="55"/>
      <c r="G1067" s="47"/>
      <c r="H1067" s="47"/>
      <c r="I1067" s="47"/>
      <c r="J1067" s="47"/>
      <c r="K1067" s="47"/>
      <c r="L1067" s="47"/>
      <c r="M1067" s="47"/>
      <c r="N1067" s="55"/>
      <c r="O1067" s="55"/>
      <c r="P1067" s="55"/>
      <c r="Q1067" s="56"/>
      <c r="R1067" s="56"/>
      <c r="S1067" s="56"/>
      <c r="T1067" s="47"/>
      <c r="U1067" s="47"/>
      <c r="V1067" s="47"/>
      <c r="W1067" s="47"/>
      <c r="X1067" s="47"/>
      <c r="Y1067" s="47"/>
      <c r="Z1067" s="47"/>
    </row>
    <row r="1068" spans="1:26" ht="22.5" customHeight="1">
      <c r="A1068" s="47"/>
      <c r="B1068" s="55"/>
      <c r="C1068" s="55"/>
      <c r="D1068" s="55"/>
      <c r="E1068" s="55"/>
      <c r="F1068" s="55"/>
      <c r="G1068" s="47"/>
      <c r="H1068" s="47"/>
      <c r="I1068" s="47"/>
      <c r="J1068" s="47"/>
      <c r="K1068" s="47"/>
      <c r="L1068" s="47"/>
      <c r="M1068" s="47"/>
      <c r="N1068" s="55"/>
      <c r="O1068" s="55"/>
      <c r="P1068" s="55"/>
      <c r="Q1068" s="56"/>
      <c r="R1068" s="56"/>
      <c r="S1068" s="56"/>
      <c r="T1068" s="47"/>
      <c r="U1068" s="47"/>
      <c r="V1068" s="47"/>
      <c r="W1068" s="47"/>
      <c r="X1068" s="47"/>
      <c r="Y1068" s="47"/>
      <c r="Z1068" s="47"/>
    </row>
    <row r="1069" spans="1:26" ht="22.5" customHeight="1">
      <c r="A1069" s="47"/>
      <c r="B1069" s="55"/>
      <c r="C1069" s="55"/>
      <c r="D1069" s="55"/>
      <c r="E1069" s="55"/>
      <c r="F1069" s="55"/>
      <c r="G1069" s="47"/>
      <c r="H1069" s="47"/>
      <c r="I1069" s="47"/>
      <c r="J1069" s="47"/>
      <c r="K1069" s="47"/>
      <c r="L1069" s="47"/>
      <c r="M1069" s="47"/>
      <c r="N1069" s="55"/>
      <c r="O1069" s="55"/>
      <c r="P1069" s="55"/>
      <c r="Q1069" s="56"/>
      <c r="R1069" s="56"/>
      <c r="S1069" s="56"/>
      <c r="T1069" s="47"/>
      <c r="U1069" s="47"/>
      <c r="V1069" s="47"/>
      <c r="W1069" s="47"/>
      <c r="X1069" s="47"/>
      <c r="Y1069" s="47"/>
      <c r="Z1069" s="47"/>
    </row>
    <row r="1070" spans="1:26" ht="22.5" customHeight="1">
      <c r="A1070" s="47"/>
      <c r="B1070" s="55"/>
      <c r="C1070" s="55"/>
      <c r="D1070" s="55"/>
      <c r="E1070" s="55"/>
      <c r="F1070" s="55"/>
      <c r="G1070" s="47"/>
      <c r="H1070" s="47"/>
      <c r="I1070" s="47"/>
      <c r="J1070" s="47"/>
      <c r="K1070" s="47"/>
      <c r="L1070" s="47"/>
      <c r="M1070" s="47"/>
      <c r="N1070" s="55"/>
      <c r="O1070" s="55"/>
      <c r="P1070" s="55"/>
      <c r="Q1070" s="56"/>
      <c r="R1070" s="56"/>
      <c r="S1070" s="56"/>
      <c r="T1070" s="47"/>
      <c r="U1070" s="47"/>
      <c r="V1070" s="47"/>
      <c r="W1070" s="47"/>
      <c r="X1070" s="47"/>
      <c r="Y1070" s="47"/>
      <c r="Z1070" s="47"/>
    </row>
    <row r="1071" spans="1:26" ht="22.5" customHeight="1">
      <c r="A1071" s="47"/>
      <c r="B1071" s="55"/>
      <c r="C1071" s="55"/>
      <c r="D1071" s="55"/>
      <c r="E1071" s="55"/>
      <c r="F1071" s="55"/>
      <c r="G1071" s="47"/>
      <c r="H1071" s="47"/>
      <c r="I1071" s="47"/>
      <c r="J1071" s="47"/>
      <c r="K1071" s="47"/>
      <c r="L1071" s="47"/>
      <c r="M1071" s="47"/>
      <c r="N1071" s="55"/>
      <c r="O1071" s="55"/>
      <c r="P1071" s="55"/>
      <c r="Q1071" s="56"/>
      <c r="R1071" s="56"/>
      <c r="S1071" s="56"/>
      <c r="T1071" s="47"/>
      <c r="U1071" s="47"/>
      <c r="V1071" s="47"/>
      <c r="W1071" s="47"/>
      <c r="X1071" s="47"/>
      <c r="Y1071" s="47"/>
      <c r="Z1071" s="47"/>
    </row>
    <row r="1072" spans="1:26" ht="22.5" customHeight="1">
      <c r="A1072" s="47"/>
      <c r="B1072" s="55"/>
      <c r="C1072" s="55"/>
      <c r="D1072" s="55"/>
      <c r="E1072" s="55"/>
      <c r="F1072" s="55"/>
      <c r="G1072" s="47"/>
      <c r="H1072" s="47"/>
      <c r="I1072" s="47"/>
      <c r="J1072" s="47"/>
      <c r="K1072" s="47"/>
      <c r="L1072" s="47"/>
      <c r="M1072" s="47"/>
      <c r="N1072" s="55"/>
      <c r="O1072" s="55"/>
      <c r="P1072" s="55"/>
      <c r="Q1072" s="56"/>
      <c r="R1072" s="56"/>
      <c r="S1072" s="56"/>
      <c r="T1072" s="47"/>
      <c r="U1072" s="47"/>
      <c r="V1072" s="47"/>
      <c r="W1072" s="47"/>
      <c r="X1072" s="47"/>
      <c r="Y1072" s="47"/>
      <c r="Z1072" s="47"/>
    </row>
    <row r="1073" spans="1:26" ht="22.5" customHeight="1">
      <c r="A1073" s="47"/>
      <c r="B1073" s="55"/>
      <c r="C1073" s="55"/>
      <c r="D1073" s="55"/>
      <c r="E1073" s="55"/>
      <c r="F1073" s="55"/>
      <c r="G1073" s="47"/>
      <c r="H1073" s="47"/>
      <c r="I1073" s="47"/>
      <c r="J1073" s="47"/>
      <c r="K1073" s="47"/>
      <c r="L1073" s="47"/>
      <c r="M1073" s="47"/>
      <c r="N1073" s="55"/>
      <c r="O1073" s="55"/>
      <c r="P1073" s="55"/>
      <c r="Q1073" s="56"/>
      <c r="R1073" s="56"/>
      <c r="S1073" s="56"/>
      <c r="T1073" s="47"/>
      <c r="U1073" s="47"/>
      <c r="V1073" s="47"/>
      <c r="W1073" s="47"/>
      <c r="X1073" s="47"/>
      <c r="Y1073" s="47"/>
      <c r="Z1073" s="47"/>
    </row>
    <row r="1074" spans="1:26" ht="22.5" customHeight="1">
      <c r="A1074" s="47"/>
      <c r="B1074" s="55"/>
      <c r="C1074" s="55"/>
      <c r="D1074" s="55"/>
      <c r="E1074" s="55"/>
      <c r="F1074" s="55"/>
      <c r="G1074" s="47"/>
      <c r="H1074" s="47"/>
      <c r="I1074" s="47"/>
      <c r="J1074" s="47"/>
      <c r="K1074" s="47"/>
      <c r="L1074" s="47"/>
      <c r="M1074" s="47"/>
      <c r="N1074" s="55"/>
      <c r="O1074" s="55"/>
      <c r="P1074" s="55"/>
      <c r="Q1074" s="56"/>
      <c r="R1074" s="56"/>
      <c r="S1074" s="56"/>
      <c r="T1074" s="47"/>
      <c r="U1074" s="47"/>
      <c r="V1074" s="47"/>
      <c r="W1074" s="47"/>
      <c r="X1074" s="47"/>
      <c r="Y1074" s="47"/>
      <c r="Z1074" s="47"/>
    </row>
    <row r="1075" spans="1:26" ht="22.5" customHeight="1">
      <c r="A1075" s="47"/>
      <c r="B1075" s="55"/>
      <c r="C1075" s="55"/>
      <c r="D1075" s="55"/>
      <c r="E1075" s="55"/>
      <c r="F1075" s="55"/>
      <c r="G1075" s="47"/>
      <c r="H1075" s="47"/>
      <c r="I1075" s="47"/>
      <c r="J1075" s="47"/>
      <c r="K1075" s="47"/>
      <c r="L1075" s="47"/>
      <c r="M1075" s="47"/>
      <c r="N1075" s="55"/>
      <c r="O1075" s="55"/>
      <c r="P1075" s="55"/>
      <c r="Q1075" s="56"/>
      <c r="R1075" s="56"/>
      <c r="S1075" s="56"/>
      <c r="T1075" s="47"/>
      <c r="U1075" s="47"/>
      <c r="V1075" s="47"/>
      <c r="W1075" s="47"/>
      <c r="X1075" s="47"/>
      <c r="Y1075" s="47"/>
      <c r="Z1075" s="47"/>
    </row>
    <row r="1076" spans="1:26" ht="22.5" customHeight="1">
      <c r="A1076" s="47"/>
      <c r="B1076" s="55"/>
      <c r="C1076" s="55"/>
      <c r="D1076" s="55"/>
      <c r="E1076" s="55"/>
      <c r="F1076" s="55"/>
      <c r="G1076" s="47"/>
      <c r="H1076" s="47"/>
      <c r="I1076" s="47"/>
      <c r="J1076" s="47"/>
      <c r="K1076" s="47"/>
      <c r="L1076" s="47"/>
      <c r="M1076" s="47"/>
      <c r="N1076" s="55"/>
      <c r="O1076" s="55"/>
      <c r="P1076" s="55"/>
      <c r="Q1076" s="56"/>
      <c r="R1076" s="56"/>
      <c r="S1076" s="56"/>
      <c r="T1076" s="47"/>
      <c r="U1076" s="47"/>
      <c r="V1076" s="47"/>
      <c r="W1076" s="47"/>
      <c r="X1076" s="47"/>
      <c r="Y1076" s="47"/>
      <c r="Z1076" s="47"/>
    </row>
    <row r="1077" spans="1:26" ht="22.5" customHeight="1">
      <c r="A1077" s="47"/>
      <c r="B1077" s="55"/>
      <c r="C1077" s="55"/>
      <c r="D1077" s="55"/>
      <c r="E1077" s="55"/>
      <c r="F1077" s="55"/>
      <c r="G1077" s="47"/>
      <c r="H1077" s="47"/>
      <c r="I1077" s="47"/>
      <c r="J1077" s="47"/>
      <c r="K1077" s="47"/>
      <c r="L1077" s="47"/>
      <c r="M1077" s="47"/>
      <c r="N1077" s="55"/>
      <c r="O1077" s="55"/>
      <c r="P1077" s="55"/>
      <c r="Q1077" s="56"/>
      <c r="R1077" s="56"/>
      <c r="S1077" s="56"/>
      <c r="T1077" s="47"/>
      <c r="U1077" s="47"/>
      <c r="V1077" s="47"/>
      <c r="W1077" s="47"/>
      <c r="X1077" s="47"/>
      <c r="Y1077" s="47"/>
      <c r="Z1077" s="47"/>
    </row>
    <row r="1078" spans="1:26" ht="22.5" customHeight="1">
      <c r="A1078" s="47"/>
      <c r="B1078" s="55"/>
      <c r="C1078" s="55"/>
      <c r="D1078" s="55"/>
      <c r="E1078" s="55"/>
      <c r="F1078" s="55"/>
      <c r="G1078" s="47"/>
      <c r="H1078" s="47"/>
      <c r="I1078" s="47"/>
      <c r="J1078" s="47"/>
      <c r="K1078" s="47"/>
      <c r="L1078" s="47"/>
      <c r="M1078" s="47"/>
      <c r="N1078" s="55"/>
      <c r="O1078" s="55"/>
      <c r="P1078" s="55"/>
      <c r="Q1078" s="56"/>
      <c r="R1078" s="56"/>
      <c r="S1078" s="56"/>
      <c r="T1078" s="47"/>
      <c r="U1078" s="47"/>
      <c r="V1078" s="47"/>
      <c r="W1078" s="47"/>
      <c r="X1078" s="47"/>
      <c r="Y1078" s="47"/>
      <c r="Z1078" s="47"/>
    </row>
  </sheetData>
  <mergeCells count="115">
    <mergeCell ref="K16:L16"/>
    <mergeCell ref="K17:L17"/>
    <mergeCell ref="B10:P13"/>
    <mergeCell ref="E14:F14"/>
    <mergeCell ref="K14:L14"/>
    <mergeCell ref="E15:F15"/>
    <mergeCell ref="K15:L15"/>
    <mergeCell ref="E16:F16"/>
    <mergeCell ref="E17:F17"/>
    <mergeCell ref="K22:L22"/>
    <mergeCell ref="K23:L23"/>
    <mergeCell ref="K24:L24"/>
    <mergeCell ref="J28:L28"/>
    <mergeCell ref="M28:O28"/>
    <mergeCell ref="E18:F18"/>
    <mergeCell ref="K18:L18"/>
    <mergeCell ref="E19:F19"/>
    <mergeCell ref="K19:L19"/>
    <mergeCell ref="E20:F20"/>
    <mergeCell ref="K20:L20"/>
    <mergeCell ref="K21:L21"/>
    <mergeCell ref="E21:F21"/>
    <mergeCell ref="E22:F22"/>
    <mergeCell ref="E23:F23"/>
    <mergeCell ref="E24:F24"/>
    <mergeCell ref="B28:C28"/>
    <mergeCell ref="D28:F28"/>
    <mergeCell ref="H28:I28"/>
    <mergeCell ref="B29:C30"/>
    <mergeCell ref="D29:F30"/>
    <mergeCell ref="H29:I30"/>
    <mergeCell ref="J29:L30"/>
    <mergeCell ref="N29:O30"/>
    <mergeCell ref="E31:F31"/>
    <mergeCell ref="K31:L31"/>
    <mergeCell ref="N66:O67"/>
    <mergeCell ref="E61:F61"/>
    <mergeCell ref="B65:C65"/>
    <mergeCell ref="D65:F65"/>
    <mergeCell ref="J65:L65"/>
    <mergeCell ref="M65:O65"/>
    <mergeCell ref="B66:C67"/>
    <mergeCell ref="D66:F67"/>
    <mergeCell ref="E33:F33"/>
    <mergeCell ref="E34:F34"/>
    <mergeCell ref="E35:F35"/>
    <mergeCell ref="K56:L56"/>
    <mergeCell ref="K57:L57"/>
    <mergeCell ref="K58:L58"/>
    <mergeCell ref="K59:L59"/>
    <mergeCell ref="K60:L60"/>
    <mergeCell ref="K61:L61"/>
    <mergeCell ref="E51:F51"/>
    <mergeCell ref="K51:L51"/>
    <mergeCell ref="E52:F52"/>
    <mergeCell ref="K52:L52"/>
    <mergeCell ref="E53:F53"/>
    <mergeCell ref="K42:L42"/>
    <mergeCell ref="E71:F71"/>
    <mergeCell ref="E72:F72"/>
    <mergeCell ref="E73:F73"/>
    <mergeCell ref="E74:F74"/>
    <mergeCell ref="E75:F75"/>
    <mergeCell ref="E76:F76"/>
    <mergeCell ref="E77:F77"/>
    <mergeCell ref="K79:L79"/>
    <mergeCell ref="E32:F32"/>
    <mergeCell ref="J66:L67"/>
    <mergeCell ref="E36:F36"/>
    <mergeCell ref="E37:F37"/>
    <mergeCell ref="E38:F38"/>
    <mergeCell ref="E39:F39"/>
    <mergeCell ref="E40:F40"/>
    <mergeCell ref="E41:F41"/>
    <mergeCell ref="E42:F42"/>
    <mergeCell ref="B47:P50"/>
    <mergeCell ref="K55:L55"/>
    <mergeCell ref="K53:L53"/>
    <mergeCell ref="K54:L54"/>
    <mergeCell ref="E54:F54"/>
    <mergeCell ref="E55:F55"/>
    <mergeCell ref="K41:L41"/>
    <mergeCell ref="N84:O84"/>
    <mergeCell ref="K72:L72"/>
    <mergeCell ref="K73:L73"/>
    <mergeCell ref="K74:L74"/>
    <mergeCell ref="K75:L75"/>
    <mergeCell ref="K76:L76"/>
    <mergeCell ref="K77:L77"/>
    <mergeCell ref="K78:L78"/>
    <mergeCell ref="E56:F56"/>
    <mergeCell ref="E57:F57"/>
    <mergeCell ref="E58:F58"/>
    <mergeCell ref="E59:F59"/>
    <mergeCell ref="E60:F60"/>
    <mergeCell ref="H65:I65"/>
    <mergeCell ref="H66:I67"/>
    <mergeCell ref="E68:F68"/>
    <mergeCell ref="K68:L68"/>
    <mergeCell ref="E69:F69"/>
    <mergeCell ref="K69:L69"/>
    <mergeCell ref="E70:F70"/>
    <mergeCell ref="K70:L70"/>
    <mergeCell ref="K71:L71"/>
    <mergeCell ref="E78:F78"/>
    <mergeCell ref="E79:F79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</mergeCells>
  <dataValidations count="1">
    <dataValidation type="list" allowBlank="1" showErrorMessage="1" sqref="C6" xr:uid="{00000000-0002-0000-0100-000000000000}">
      <formula1>$N$86:$N$102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100-000001000000}">
          <x14:formula1>
            <xm:f>BackendSetting!$B$6:$B$12</xm:f>
          </x14:formula1>
          <xm:sqref>C4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outlinePr summaryBelow="0" summaryRight="0"/>
  </sheetPr>
  <dimension ref="A1:Z1125"/>
  <sheetViews>
    <sheetView showGridLines="0" zoomScale="90" zoomScaleNormal="90" workbookViewId="0">
      <selection activeCell="L161" sqref="L161"/>
    </sheetView>
  </sheetViews>
  <sheetFormatPr baseColWidth="10" defaultColWidth="12.6640625" defaultRowHeight="15.75" customHeight="1"/>
  <cols>
    <col min="1" max="1" width="2.6640625" style="49" customWidth="1"/>
    <col min="2" max="2" width="42.88671875" style="49" customWidth="1"/>
    <col min="3" max="3" width="12.6640625" style="49"/>
    <col min="4" max="4" width="4" style="49" bestFit="1" customWidth="1"/>
    <col min="5" max="5" width="12.6640625" style="49"/>
    <col min="6" max="6" width="7.88671875" style="49" customWidth="1"/>
    <col min="7" max="7" width="12.6640625" style="49"/>
    <col min="8" max="8" width="4.6640625" style="49" bestFit="1" customWidth="1"/>
    <col min="9" max="9" width="12.6640625" style="49"/>
    <col min="10" max="10" width="10.5546875" style="49" bestFit="1" customWidth="1"/>
    <col min="11" max="11" width="12.6640625" style="49"/>
    <col min="12" max="12" width="86.88671875" style="49" customWidth="1"/>
    <col min="13" max="16384" width="12.6640625" style="49"/>
  </cols>
  <sheetData>
    <row r="1" spans="1:26" ht="22.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22.5" customHeight="1">
      <c r="A2" s="54"/>
      <c r="B2" s="197" t="s">
        <v>31</v>
      </c>
      <c r="C2" s="176"/>
      <c r="D2" s="176"/>
      <c r="E2" s="176"/>
      <c r="F2" s="176"/>
      <c r="G2" s="176"/>
      <c r="H2" s="176"/>
      <c r="I2" s="176"/>
      <c r="J2" s="176"/>
      <c r="K2" s="176"/>
      <c r="L2" s="177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22.5" customHeight="1">
      <c r="A3" s="54"/>
      <c r="B3" s="178"/>
      <c r="C3" s="174"/>
      <c r="D3" s="174"/>
      <c r="E3" s="174"/>
      <c r="F3" s="174"/>
      <c r="G3" s="174"/>
      <c r="H3" s="174"/>
      <c r="I3" s="174"/>
      <c r="J3" s="174"/>
      <c r="K3" s="174"/>
      <c r="L3" s="179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2.5" customHeight="1">
      <c r="A4" s="54"/>
      <c r="B4" s="178"/>
      <c r="C4" s="174"/>
      <c r="D4" s="174"/>
      <c r="E4" s="174"/>
      <c r="F4" s="174"/>
      <c r="G4" s="174"/>
      <c r="H4" s="174"/>
      <c r="I4" s="174"/>
      <c r="J4" s="174"/>
      <c r="K4" s="174"/>
      <c r="L4" s="179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26" ht="22.5" customHeight="1">
      <c r="A5" s="54"/>
      <c r="B5" s="178"/>
      <c r="C5" s="174"/>
      <c r="D5" s="174"/>
      <c r="E5" s="174"/>
      <c r="F5" s="174"/>
      <c r="G5" s="174"/>
      <c r="H5" s="174"/>
      <c r="I5" s="174"/>
      <c r="J5" s="174"/>
      <c r="K5" s="174"/>
      <c r="L5" s="179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 spans="1:26" ht="22.5" customHeight="1">
      <c r="A6" s="54"/>
      <c r="B6" s="180"/>
      <c r="C6" s="181"/>
      <c r="D6" s="181"/>
      <c r="E6" s="181"/>
      <c r="F6" s="181"/>
      <c r="G6" s="181"/>
      <c r="H6" s="181"/>
      <c r="I6" s="181"/>
      <c r="J6" s="181"/>
      <c r="K6" s="181"/>
      <c r="L6" s="182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2.5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2.5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 spans="1:26" ht="22.5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2.5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 spans="1:26" ht="22.5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 spans="1:26" ht="22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 spans="1:26" ht="22.5" customHeight="1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 spans="1:26" ht="22.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 spans="1:26" ht="22.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 spans="1:26" ht="22.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spans="1:26" ht="22.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 spans="1:26" ht="22.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ht="22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 spans="1:26" ht="30" customHeight="1">
      <c r="A20" s="55"/>
      <c r="B20" s="110" t="s">
        <v>263</v>
      </c>
      <c r="C20" s="110" t="s">
        <v>264</v>
      </c>
      <c r="D20" s="110"/>
      <c r="E20" s="110" t="s">
        <v>265</v>
      </c>
      <c r="F20" s="110"/>
      <c r="G20" s="110" t="s">
        <v>266</v>
      </c>
      <c r="H20" s="110"/>
      <c r="I20" s="110" t="s">
        <v>267</v>
      </c>
      <c r="J20" s="110"/>
      <c r="K20" s="110" t="s">
        <v>268</v>
      </c>
      <c r="L20" s="110" t="s">
        <v>269</v>
      </c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 spans="1:26" ht="22.5" customHeight="1">
      <c r="A21" s="54"/>
      <c r="B21" s="164" t="s">
        <v>230</v>
      </c>
      <c r="C21" s="102"/>
      <c r="D21" s="103" t="str">
        <f>IF(E21="","",Impostazioni!$C$6)</f>
        <v>EUR</v>
      </c>
      <c r="E21" s="104">
        <v>0</v>
      </c>
      <c r="F21" s="103" t="str">
        <f>IF(G21="","",Impostazioni!$C$6)</f>
        <v>EUR</v>
      </c>
      <c r="G21" s="105">
        <f>'Backend dell''account'!F48</f>
        <v>0</v>
      </c>
      <c r="H21" s="103" t="str">
        <f>IF(I21="","",Impostazioni!$C$6)</f>
        <v>EUR</v>
      </c>
      <c r="I21" s="105">
        <f>'Backend dell''account'!H48</f>
        <v>0</v>
      </c>
      <c r="J21" s="103" t="str">
        <f>IF(K21="","",Impostazioni!$C$6)</f>
        <v>EUR</v>
      </c>
      <c r="K21" s="105">
        <f>'Backend dell''account'!J48</f>
        <v>0</v>
      </c>
      <c r="L21" s="103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pans="1:26" ht="22.5" customHeight="1">
      <c r="A22" s="54"/>
      <c r="B22" s="165" t="s">
        <v>158</v>
      </c>
      <c r="C22" s="106"/>
      <c r="D22" s="103" t="str">
        <f>IF(E22="","",Impostazioni!$C$6)</f>
        <v>EUR</v>
      </c>
      <c r="E22" s="107">
        <v>0</v>
      </c>
      <c r="F22" s="103" t="str">
        <f>IF(G22="","",Impostazioni!$C$6)</f>
        <v>EUR</v>
      </c>
      <c r="G22" s="105">
        <f>'Backend dell''account'!F49</f>
        <v>0</v>
      </c>
      <c r="H22" s="103" t="str">
        <f>IF(I22="","",Impostazioni!$C$6)</f>
        <v>EUR</v>
      </c>
      <c r="I22" s="105">
        <f>'Backend dell''account'!H49</f>
        <v>0</v>
      </c>
      <c r="J22" s="103" t="str">
        <f>IF(K22="","",Impostazioni!$C$6)</f>
        <v>EUR</v>
      </c>
      <c r="K22" s="105">
        <f>'Backend dell''account'!J49</f>
        <v>0</v>
      </c>
      <c r="L22" s="108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spans="1:26" ht="22.5" customHeight="1">
      <c r="A23" s="54"/>
      <c r="B23" s="165" t="s">
        <v>159</v>
      </c>
      <c r="C23" s="106"/>
      <c r="D23" s="103" t="str">
        <f>IF(E23="","",Impostazioni!$C$6)</f>
        <v>EUR</v>
      </c>
      <c r="E23" s="107">
        <v>0</v>
      </c>
      <c r="F23" s="103" t="str">
        <f>IF(G23="","",Impostazioni!$C$6)</f>
        <v>EUR</v>
      </c>
      <c r="G23" s="105">
        <f>'Backend dell''account'!F50</f>
        <v>0</v>
      </c>
      <c r="H23" s="103" t="str">
        <f>IF(I23="","",Impostazioni!$C$6)</f>
        <v>EUR</v>
      </c>
      <c r="I23" s="105">
        <f>'Backend dell''account'!H50</f>
        <v>0</v>
      </c>
      <c r="J23" s="103" t="str">
        <f>IF(K23="","",Impostazioni!$C$6)</f>
        <v>EUR</v>
      </c>
      <c r="K23" s="105">
        <f>'Backend dell''account'!J50</f>
        <v>0</v>
      </c>
      <c r="L23" s="108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 spans="1:26" ht="22.5" customHeight="1">
      <c r="A24" s="54"/>
      <c r="B24" s="165" t="s">
        <v>160</v>
      </c>
      <c r="C24" s="106"/>
      <c r="D24" s="103" t="str">
        <f>IF(E24="","",Impostazioni!$C$6)</f>
        <v>EUR</v>
      </c>
      <c r="E24" s="107">
        <v>0</v>
      </c>
      <c r="F24" s="103" t="str">
        <f>IF(G24="","",Impostazioni!$C$6)</f>
        <v>EUR</v>
      </c>
      <c r="G24" s="105">
        <f>'Backend dell''account'!F51</f>
        <v>0</v>
      </c>
      <c r="H24" s="103" t="str">
        <f>IF(I24="","",Impostazioni!$C$6)</f>
        <v>EUR</v>
      </c>
      <c r="I24" s="105">
        <f>'Backend dell''account'!H51</f>
        <v>0</v>
      </c>
      <c r="J24" s="103" t="str">
        <f>IF(K24="","",Impostazioni!$C$6)</f>
        <v>EUR</v>
      </c>
      <c r="K24" s="105">
        <f>'Backend dell''account'!J51</f>
        <v>0</v>
      </c>
      <c r="L24" s="108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spans="1:26" ht="22.5" customHeight="1">
      <c r="A25" s="54"/>
      <c r="B25" s="165" t="s">
        <v>161</v>
      </c>
      <c r="C25" s="106"/>
      <c r="D25" s="103" t="str">
        <f>IF(E25="","",Impostazioni!$C$6)</f>
        <v>EUR</v>
      </c>
      <c r="E25" s="107">
        <v>0</v>
      </c>
      <c r="F25" s="103" t="str">
        <f>IF(G25="","",Impostazioni!$C$6)</f>
        <v>EUR</v>
      </c>
      <c r="G25" s="105">
        <f>'Backend dell''account'!F52</f>
        <v>0</v>
      </c>
      <c r="H25" s="103" t="str">
        <f>IF(I25="","",Impostazioni!$C$6)</f>
        <v>EUR</v>
      </c>
      <c r="I25" s="105">
        <f>'Backend dell''account'!H52</f>
        <v>0</v>
      </c>
      <c r="J25" s="103" t="str">
        <f>IF(K25="","",Impostazioni!$C$6)</f>
        <v>EUR</v>
      </c>
      <c r="K25" s="105">
        <f>'Backend dell''account'!J52</f>
        <v>0</v>
      </c>
      <c r="L25" s="108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 spans="1:26" ht="22.5" customHeight="1">
      <c r="A26" s="54"/>
      <c r="B26" s="165" t="s">
        <v>162</v>
      </c>
      <c r="C26" s="106"/>
      <c r="D26" s="103" t="str">
        <f>IF(E26="","",Impostazioni!$C$6)</f>
        <v>EUR</v>
      </c>
      <c r="E26" s="107">
        <v>0</v>
      </c>
      <c r="F26" s="103" t="str">
        <f>IF(G26="","",Impostazioni!$C$6)</f>
        <v>EUR</v>
      </c>
      <c r="G26" s="105">
        <f>'Backend dell''account'!F53</f>
        <v>0</v>
      </c>
      <c r="H26" s="103" t="str">
        <f>IF(I26="","",Impostazioni!$C$6)</f>
        <v>EUR</v>
      </c>
      <c r="I26" s="105">
        <f>'Backend dell''account'!H53</f>
        <v>0</v>
      </c>
      <c r="J26" s="103" t="str">
        <f>IF(K26="","",Impostazioni!$C$6)</f>
        <v>EUR</v>
      </c>
      <c r="K26" s="105">
        <f>'Backend dell''account'!J53</f>
        <v>0</v>
      </c>
      <c r="L26" s="108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spans="1:26" ht="22.5" customHeight="1">
      <c r="A27" s="54"/>
      <c r="B27" s="165" t="s">
        <v>163</v>
      </c>
      <c r="C27" s="106"/>
      <c r="D27" s="103" t="str">
        <f>IF(E27="","",Impostazioni!$C$6)</f>
        <v>EUR</v>
      </c>
      <c r="E27" s="107">
        <v>0</v>
      </c>
      <c r="F27" s="103" t="str">
        <f>IF(G27="","",Impostazioni!$C$6)</f>
        <v>EUR</v>
      </c>
      <c r="G27" s="105">
        <f>'Backend dell''account'!F54</f>
        <v>0</v>
      </c>
      <c r="H27" s="103" t="str">
        <f>IF(I27="","",Impostazioni!$C$6)</f>
        <v>EUR</v>
      </c>
      <c r="I27" s="105">
        <f>'Backend dell''account'!H54</f>
        <v>0</v>
      </c>
      <c r="J27" s="103" t="str">
        <f>IF(K27="","",Impostazioni!$C$6)</f>
        <v>EUR</v>
      </c>
      <c r="K27" s="105">
        <f>'Backend dell''account'!J54</f>
        <v>0</v>
      </c>
      <c r="L27" s="108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2.5" customHeight="1">
      <c r="A28" s="54"/>
      <c r="B28" s="165" t="s">
        <v>164</v>
      </c>
      <c r="C28" s="106"/>
      <c r="D28" s="103" t="str">
        <f>IF(E28="","",Impostazioni!$C$6)</f>
        <v>EUR</v>
      </c>
      <c r="E28" s="107">
        <v>0</v>
      </c>
      <c r="F28" s="103" t="str">
        <f>IF(G28="","",Impostazioni!$C$6)</f>
        <v>EUR</v>
      </c>
      <c r="G28" s="105">
        <f>'Backend dell''account'!F55</f>
        <v>0</v>
      </c>
      <c r="H28" s="103" t="str">
        <f>IF(I28="","",Impostazioni!$C$6)</f>
        <v>EUR</v>
      </c>
      <c r="I28" s="105">
        <f>'Backend dell''account'!H55</f>
        <v>0</v>
      </c>
      <c r="J28" s="103" t="str">
        <f>IF(K28="","",Impostazioni!$C$6)</f>
        <v>EUR</v>
      </c>
      <c r="K28" s="105">
        <f>'Backend dell''account'!J55</f>
        <v>0</v>
      </c>
      <c r="L28" s="108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65" t="s">
        <v>165</v>
      </c>
      <c r="C29" s="106"/>
      <c r="D29" s="103" t="str">
        <f>IF(E29="","",Impostazioni!$C$6)</f>
        <v>EUR</v>
      </c>
      <c r="E29" s="107">
        <v>0</v>
      </c>
      <c r="F29" s="103" t="str">
        <f>IF(G29="","",Impostazioni!$C$6)</f>
        <v>EUR</v>
      </c>
      <c r="G29" s="105">
        <f>'Backend dell''account'!F56</f>
        <v>0</v>
      </c>
      <c r="H29" s="103" t="str">
        <f>IF(I29="","",Impostazioni!$C$6)</f>
        <v>EUR</v>
      </c>
      <c r="I29" s="105">
        <f>'Backend dell''account'!H56</f>
        <v>0</v>
      </c>
      <c r="J29" s="103" t="str">
        <f>IF(K29="","",Impostazioni!$C$6)</f>
        <v>EUR</v>
      </c>
      <c r="K29" s="105">
        <f>'Backend dell''account'!J56</f>
        <v>0</v>
      </c>
      <c r="L29" s="108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65" t="s">
        <v>166</v>
      </c>
      <c r="C30" s="106"/>
      <c r="D30" s="103" t="str">
        <f>IF(E30="","",Impostazioni!$C$6)</f>
        <v>EUR</v>
      </c>
      <c r="E30" s="107">
        <v>0</v>
      </c>
      <c r="F30" s="103" t="str">
        <f>IF(G30="","",Impostazioni!$C$6)</f>
        <v>EUR</v>
      </c>
      <c r="G30" s="105">
        <f>'Backend dell''account'!F57</f>
        <v>574.62</v>
      </c>
      <c r="H30" s="103" t="str">
        <f>IF(I30="","",Impostazioni!$C$6)</f>
        <v>EUR</v>
      </c>
      <c r="I30" s="105">
        <f>'Backend dell''account'!H57</f>
        <v>0</v>
      </c>
      <c r="J30" s="103" t="str">
        <f>IF(K30="","",Impostazioni!$C$6)</f>
        <v>EUR</v>
      </c>
      <c r="K30" s="105">
        <f>'Backend dell''account'!J57</f>
        <v>574.62</v>
      </c>
      <c r="L30" s="108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165" t="s">
        <v>167</v>
      </c>
      <c r="C31" s="106"/>
      <c r="D31" s="103" t="str">
        <f>IF(E31="","",Impostazioni!$C$6)</f>
        <v>EUR</v>
      </c>
      <c r="E31" s="107">
        <v>0</v>
      </c>
      <c r="F31" s="103" t="str">
        <f>IF(G31="","",Impostazioni!$C$6)</f>
        <v>EUR</v>
      </c>
      <c r="G31" s="105">
        <f>'Backend dell''account'!F58</f>
        <v>0</v>
      </c>
      <c r="H31" s="103" t="str">
        <f>IF(I31="","",Impostazioni!$C$6)</f>
        <v>EUR</v>
      </c>
      <c r="I31" s="105">
        <f>'Backend dell''account'!H58</f>
        <v>0</v>
      </c>
      <c r="J31" s="103" t="str">
        <f>IF(K31="","",Impostazioni!$C$6)</f>
        <v>EUR</v>
      </c>
      <c r="K31" s="105">
        <f>'Backend dell''account'!J58</f>
        <v>0</v>
      </c>
      <c r="L31" s="108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165" t="s">
        <v>120</v>
      </c>
      <c r="C32" s="106"/>
      <c r="D32" s="103" t="str">
        <f>IF(E32="","",Impostazioni!$C$6)</f>
        <v>EUR</v>
      </c>
      <c r="E32" s="107">
        <v>0</v>
      </c>
      <c r="F32" s="103" t="str">
        <f>IF(G32="","",Impostazioni!$C$6)</f>
        <v>EUR</v>
      </c>
      <c r="G32" s="105">
        <f>'Backend dell''account'!F59</f>
        <v>0</v>
      </c>
      <c r="H32" s="103" t="str">
        <f>IF(I32="","",Impostazioni!$C$6)</f>
        <v>EUR</v>
      </c>
      <c r="I32" s="105">
        <f>'Backend dell''account'!H20</f>
        <v>0</v>
      </c>
      <c r="J32" s="103" t="str">
        <f>IF(K32="","",Impostazioni!$C$6)</f>
        <v>EUR</v>
      </c>
      <c r="K32" s="105">
        <f>'Backend dell''account'!J20</f>
        <v>0</v>
      </c>
      <c r="L32" s="108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165" t="s">
        <v>168</v>
      </c>
      <c r="C33" s="106"/>
      <c r="D33" s="103" t="str">
        <f>IF(E33="","",Impostazioni!$C$6)</f>
        <v>EUR</v>
      </c>
      <c r="E33" s="107">
        <v>0</v>
      </c>
      <c r="F33" s="103" t="str">
        <f>IF(G33="","",Impostazioni!$C$6)</f>
        <v>EUR</v>
      </c>
      <c r="G33" s="105">
        <f>'Backend dell''account'!F60</f>
        <v>0</v>
      </c>
      <c r="H33" s="103" t="str">
        <f>IF(I33="","",Impostazioni!$C$6)</f>
        <v>EUR</v>
      </c>
      <c r="I33" s="105">
        <f>'Backend dell''account'!H59</f>
        <v>0</v>
      </c>
      <c r="J33" s="103" t="str">
        <f>IF(K33="","",Impostazioni!$C$6)</f>
        <v>EUR</v>
      </c>
      <c r="K33" s="105">
        <f>'Backend dell''account'!J59</f>
        <v>0</v>
      </c>
      <c r="L33" s="108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165" t="s">
        <v>169</v>
      </c>
      <c r="C34" s="106"/>
      <c r="D34" s="103" t="str">
        <f>IF(E34="","",Impostazioni!$C$6)</f>
        <v>EUR</v>
      </c>
      <c r="E34" s="107">
        <v>0</v>
      </c>
      <c r="F34" s="103" t="str">
        <f>IF(G34="","",Impostazioni!$C$6)</f>
        <v>EUR</v>
      </c>
      <c r="G34" s="105">
        <f>'Backend dell''account'!F61</f>
        <v>0</v>
      </c>
      <c r="H34" s="103" t="str">
        <f>IF(I34="","",Impostazioni!$C$6)</f>
        <v>EUR</v>
      </c>
      <c r="I34" s="105">
        <f>'Backend dell''account'!H60</f>
        <v>0</v>
      </c>
      <c r="J34" s="103" t="str">
        <f>IF(K34="","",Impostazioni!$C$6)</f>
        <v>EUR</v>
      </c>
      <c r="K34" s="105">
        <f>'Backend dell''account'!J60</f>
        <v>0</v>
      </c>
      <c r="L34" s="108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 spans="1:26" ht="22.5" customHeight="1">
      <c r="A35" s="54"/>
      <c r="B35" s="165" t="s">
        <v>170</v>
      </c>
      <c r="C35" s="106"/>
      <c r="D35" s="103" t="str">
        <f>IF(E35="","",Impostazioni!$C$6)</f>
        <v>EUR</v>
      </c>
      <c r="E35" s="107">
        <v>0</v>
      </c>
      <c r="F35" s="103" t="str">
        <f>IF(G35="","",Impostazioni!$C$6)</f>
        <v>EUR</v>
      </c>
      <c r="G35" s="105">
        <f>'Backend dell''account'!F62</f>
        <v>0</v>
      </c>
      <c r="H35" s="103" t="str">
        <f>IF(I35="","",Impostazioni!$C$6)</f>
        <v>EUR</v>
      </c>
      <c r="I35" s="105">
        <f>'Backend dell''account'!H61</f>
        <v>0</v>
      </c>
      <c r="J35" s="103" t="str">
        <f>IF(K35="","",Impostazioni!$C$6)</f>
        <v>EUR</v>
      </c>
      <c r="K35" s="105">
        <f>'Backend dell''account'!J61</f>
        <v>0</v>
      </c>
      <c r="L35" s="108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165" t="s">
        <v>171</v>
      </c>
      <c r="C36" s="106"/>
      <c r="D36" s="103" t="str">
        <f>IF(E36="","",Impostazioni!$C$6)</f>
        <v>EUR</v>
      </c>
      <c r="E36" s="107">
        <v>0</v>
      </c>
      <c r="F36" s="103" t="str">
        <f>IF(G36="","",Impostazioni!$C$6)</f>
        <v>EUR</v>
      </c>
      <c r="G36" s="105">
        <f>'Backend dell''account'!F63</f>
        <v>0</v>
      </c>
      <c r="H36" s="103" t="str">
        <f>IF(I36="","",Impostazioni!$C$6)</f>
        <v>EUR</v>
      </c>
      <c r="I36" s="105">
        <f>'Backend dell''account'!H62</f>
        <v>0</v>
      </c>
      <c r="J36" s="103" t="str">
        <f>IF(K36="","",Impostazioni!$C$6)</f>
        <v>EUR</v>
      </c>
      <c r="K36" s="105">
        <f>'Backend dell''account'!J62</f>
        <v>0</v>
      </c>
      <c r="L36" s="108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165" t="s">
        <v>135</v>
      </c>
      <c r="C37" s="106"/>
      <c r="D37" s="103" t="str">
        <f>IF(E37="","",Impostazioni!$C$6)</f>
        <v>EUR</v>
      </c>
      <c r="E37" s="107">
        <v>0</v>
      </c>
      <c r="F37" s="103" t="str">
        <f>IF(G37="","",Impostazioni!$C$6)</f>
        <v>EUR</v>
      </c>
      <c r="G37" s="105">
        <f>'Backend dell''account'!F64</f>
        <v>0</v>
      </c>
      <c r="H37" s="103" t="str">
        <f>IF(I37="","",Impostazioni!$C$6)</f>
        <v>EUR</v>
      </c>
      <c r="I37" s="105">
        <f>'Backend dell''account'!H23</f>
        <v>0</v>
      </c>
      <c r="J37" s="103" t="str">
        <f>IF(K37="","",Impostazioni!$C$6)</f>
        <v>EUR</v>
      </c>
      <c r="K37" s="105">
        <f>'Backend dell''account'!J23</f>
        <v>0</v>
      </c>
      <c r="L37" s="108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165" t="s">
        <v>172</v>
      </c>
      <c r="C38" s="106"/>
      <c r="D38" s="103" t="str">
        <f>IF(E38="","",Impostazioni!$C$6)</f>
        <v>EUR</v>
      </c>
      <c r="E38" s="107">
        <v>0</v>
      </c>
      <c r="F38" s="103" t="str">
        <f>IF(G38="","",Impostazioni!$C$6)</f>
        <v>EUR</v>
      </c>
      <c r="G38" s="105">
        <f>'Backend dell''account'!F65</f>
        <v>0</v>
      </c>
      <c r="H38" s="103" t="str">
        <f>IF(I38="","",Impostazioni!$C$6)</f>
        <v>EUR</v>
      </c>
      <c r="I38" s="105">
        <f>'Backend dell''account'!H63</f>
        <v>0</v>
      </c>
      <c r="J38" s="103" t="str">
        <f>IF(K38="","",Impostazioni!$C$6)</f>
        <v>EUR</v>
      </c>
      <c r="K38" s="105">
        <f>'Backend dell''account'!J63</f>
        <v>0</v>
      </c>
      <c r="L38" s="108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165" t="s">
        <v>173</v>
      </c>
      <c r="C39" s="106"/>
      <c r="D39" s="103" t="str">
        <f>IF(E39="","",Impostazioni!$C$6)</f>
        <v>EUR</v>
      </c>
      <c r="E39" s="107">
        <v>0</v>
      </c>
      <c r="F39" s="103" t="str">
        <f>IF(G39="","",Impostazioni!$C$6)</f>
        <v>EUR</v>
      </c>
      <c r="G39" s="105">
        <f>'Backend dell''account'!F66</f>
        <v>0</v>
      </c>
      <c r="H39" s="103" t="str">
        <f>IF(I39="","",Impostazioni!$C$6)</f>
        <v>EUR</v>
      </c>
      <c r="I39" s="105">
        <f>'Backend dell''account'!H64</f>
        <v>0</v>
      </c>
      <c r="J39" s="103" t="str">
        <f>IF(K39="","",Impostazioni!$C$6)</f>
        <v>EUR</v>
      </c>
      <c r="K39" s="105">
        <f>'Backend dell''account'!J64</f>
        <v>0</v>
      </c>
      <c r="L39" s="108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165" t="s">
        <v>174</v>
      </c>
      <c r="C40" s="106"/>
      <c r="D40" s="103" t="str">
        <f>IF(E40="","",Impostazioni!$C$6)</f>
        <v>EUR</v>
      </c>
      <c r="E40" s="107">
        <v>0</v>
      </c>
      <c r="F40" s="103" t="str">
        <f>IF(G40="","",Impostazioni!$C$6)</f>
        <v>EUR</v>
      </c>
      <c r="G40" s="105">
        <f>'Backend dell''account'!F67</f>
        <v>0</v>
      </c>
      <c r="H40" s="103" t="str">
        <f>IF(I40="","",Impostazioni!$C$6)</f>
        <v>EUR</v>
      </c>
      <c r="I40" s="105">
        <f>'Backend dell''account'!H65</f>
        <v>0</v>
      </c>
      <c r="J40" s="103" t="str">
        <f>IF(K40="","",Impostazioni!$C$6)</f>
        <v>EUR</v>
      </c>
      <c r="K40" s="105">
        <f>'Backend dell''account'!J65</f>
        <v>0</v>
      </c>
      <c r="L40" s="108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165" t="s">
        <v>175</v>
      </c>
      <c r="C41" s="106"/>
      <c r="D41" s="103" t="str">
        <f>IF(E41="","",Impostazioni!$C$6)</f>
        <v>EUR</v>
      </c>
      <c r="E41" s="107">
        <v>0</v>
      </c>
      <c r="F41" s="103" t="str">
        <f>IF(G41="","",Impostazioni!$C$6)</f>
        <v>EUR</v>
      </c>
      <c r="G41" s="105">
        <f>'Backend dell''account'!F68</f>
        <v>0</v>
      </c>
      <c r="H41" s="103" t="str">
        <f>IF(I41="","",Impostazioni!$C$6)</f>
        <v>EUR</v>
      </c>
      <c r="I41" s="105">
        <f>'Backend dell''account'!H66</f>
        <v>0</v>
      </c>
      <c r="J41" s="103" t="str">
        <f>IF(K41="","",Impostazioni!$C$6)</f>
        <v>EUR</v>
      </c>
      <c r="K41" s="105">
        <f>'Backend dell''account'!J66</f>
        <v>0</v>
      </c>
      <c r="L41" s="108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165" t="s">
        <v>176</v>
      </c>
      <c r="C42" s="106"/>
      <c r="D42" s="103" t="str">
        <f>IF(E42="","",Impostazioni!$C$6)</f>
        <v>EUR</v>
      </c>
      <c r="E42" s="107">
        <v>0</v>
      </c>
      <c r="F42" s="103" t="str">
        <f>IF(G42="","",Impostazioni!$C$6)</f>
        <v>EUR</v>
      </c>
      <c r="G42" s="105">
        <f>'Backend dell''account'!F69</f>
        <v>0</v>
      </c>
      <c r="H42" s="103" t="str">
        <f>IF(I42="","",Impostazioni!$C$6)</f>
        <v>EUR</v>
      </c>
      <c r="I42" s="105">
        <f>'Backend dell''account'!H67</f>
        <v>0</v>
      </c>
      <c r="J42" s="103" t="str">
        <f>IF(K42="","",Impostazioni!$C$6)</f>
        <v>EUR</v>
      </c>
      <c r="K42" s="105">
        <f>'Backend dell''account'!J67</f>
        <v>0</v>
      </c>
      <c r="L42" s="108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spans="1:26" ht="22.5" customHeight="1">
      <c r="A43" s="54"/>
      <c r="B43" s="165" t="s">
        <v>177</v>
      </c>
      <c r="C43" s="106"/>
      <c r="D43" s="103" t="str">
        <f>IF(E43="","",Impostazioni!$C$6)</f>
        <v>EUR</v>
      </c>
      <c r="E43" s="107">
        <v>0</v>
      </c>
      <c r="F43" s="103" t="str">
        <f>IF(G43="","",Impostazioni!$C$6)</f>
        <v>EUR</v>
      </c>
      <c r="G43" s="105">
        <f>'Backend dell''account'!F70</f>
        <v>0</v>
      </c>
      <c r="H43" s="103" t="str">
        <f>IF(I43="","",Impostazioni!$C$6)</f>
        <v>EUR</v>
      </c>
      <c r="I43" s="105">
        <f>'Backend dell''account'!H68</f>
        <v>0</v>
      </c>
      <c r="J43" s="103" t="str">
        <f>IF(K43="","",Impostazioni!$C$6)</f>
        <v>EUR</v>
      </c>
      <c r="K43" s="105">
        <f>'Backend dell''account'!J68</f>
        <v>0</v>
      </c>
      <c r="L43" s="108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 spans="1:26" ht="22.5" customHeight="1">
      <c r="A44" s="54"/>
      <c r="B44" s="165" t="s">
        <v>126</v>
      </c>
      <c r="C44" s="106"/>
      <c r="D44" s="103" t="str">
        <f>IF(E44="","",Impostazioni!$C$6)</f>
        <v>EUR</v>
      </c>
      <c r="E44" s="107">
        <v>0</v>
      </c>
      <c r="F44" s="103" t="str">
        <f>IF(G44="","",Impostazioni!$C$6)</f>
        <v>EUR</v>
      </c>
      <c r="G44" s="105">
        <f>'Backend dell''account'!F71</f>
        <v>0</v>
      </c>
      <c r="H44" s="103" t="str">
        <f>IF(I44="","",Impostazioni!$C$6)</f>
        <v>EUR</v>
      </c>
      <c r="I44" s="105">
        <f>'Backend dell''account'!H24</f>
        <v>0</v>
      </c>
      <c r="J44" s="103" t="str">
        <f>IF(K44="","",Impostazioni!$C$6)</f>
        <v>EUR</v>
      </c>
      <c r="K44" s="105">
        <f>'Backend dell''account'!J24</f>
        <v>0</v>
      </c>
      <c r="L44" s="108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spans="1:26" ht="22.5" customHeight="1">
      <c r="A45" s="54"/>
      <c r="B45" s="165" t="s">
        <v>178</v>
      </c>
      <c r="C45" s="106"/>
      <c r="D45" s="103" t="str">
        <f>IF(E45="","",Impostazioni!$C$6)</f>
        <v>EUR</v>
      </c>
      <c r="E45" s="107">
        <v>0</v>
      </c>
      <c r="F45" s="103" t="str">
        <f>IF(G45="","",Impostazioni!$C$6)</f>
        <v>EUR</v>
      </c>
      <c r="G45" s="105">
        <f>'Backend dell''account'!F72</f>
        <v>0</v>
      </c>
      <c r="H45" s="103" t="str">
        <f>IF(I45="","",Impostazioni!$C$6)</f>
        <v>EUR</v>
      </c>
      <c r="I45" s="105">
        <f>'Backend dell''account'!H69</f>
        <v>0</v>
      </c>
      <c r="J45" s="103" t="str">
        <f>IF(K45="","",Impostazioni!$C$6)</f>
        <v>EUR</v>
      </c>
      <c r="K45" s="105">
        <f>'Backend dell''account'!J69</f>
        <v>0</v>
      </c>
      <c r="L45" s="108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 spans="1:26" ht="22.5" customHeight="1">
      <c r="A46" s="54"/>
      <c r="B46" s="165" t="s">
        <v>136</v>
      </c>
      <c r="C46" s="106"/>
      <c r="D46" s="103" t="str">
        <f>IF(E46="","",Impostazioni!$C$6)</f>
        <v>EUR</v>
      </c>
      <c r="E46" s="107">
        <v>0</v>
      </c>
      <c r="F46" s="103" t="str">
        <f>IF(G46="","",Impostazioni!$C$6)</f>
        <v>EUR</v>
      </c>
      <c r="G46" s="105">
        <f>'Backend dell''account'!F73</f>
        <v>0</v>
      </c>
      <c r="H46" s="103" t="str">
        <f>IF(I46="","",Impostazioni!$C$6)</f>
        <v>EUR</v>
      </c>
      <c r="I46" s="105">
        <f>'Backend dell''account'!H25</f>
        <v>0</v>
      </c>
      <c r="J46" s="103" t="str">
        <f>IF(K46="","",Impostazioni!$C$6)</f>
        <v>EUR</v>
      </c>
      <c r="K46" s="105">
        <f>'Backend dell''account'!J25</f>
        <v>0</v>
      </c>
      <c r="L46" s="108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 spans="1:26" ht="22.5" customHeight="1">
      <c r="A47" s="54"/>
      <c r="B47" s="165" t="s">
        <v>137</v>
      </c>
      <c r="C47" s="106"/>
      <c r="D47" s="103" t="str">
        <f>IF(E47="","",Impostazioni!$C$6)</f>
        <v>EUR</v>
      </c>
      <c r="E47" s="107">
        <v>0</v>
      </c>
      <c r="F47" s="103" t="str">
        <f>IF(G47="","",Impostazioni!$C$6)</f>
        <v>EUR</v>
      </c>
      <c r="G47" s="105">
        <f>'Backend dell''account'!F74</f>
        <v>0</v>
      </c>
      <c r="H47" s="103" t="str">
        <f>IF(I47="","",Impostazioni!$C$6)</f>
        <v>EUR</v>
      </c>
      <c r="I47" s="105">
        <f>'Backend dell''account'!H26</f>
        <v>0</v>
      </c>
      <c r="J47" s="103" t="str">
        <f>IF(K47="","",Impostazioni!$C$6)</f>
        <v>EUR</v>
      </c>
      <c r="K47" s="105">
        <f>'Backend dell''account'!J26</f>
        <v>1882.5</v>
      </c>
      <c r="L47" s="108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 spans="1:26" ht="22.5" customHeight="1">
      <c r="A48" s="54"/>
      <c r="B48" s="165" t="s">
        <v>179</v>
      </c>
      <c r="C48" s="106"/>
      <c r="D48" s="103" t="str">
        <f>IF(E48="","",Impostazioni!$C$6)</f>
        <v>EUR</v>
      </c>
      <c r="E48" s="107">
        <v>0</v>
      </c>
      <c r="F48" s="103" t="str">
        <f>IF(G48="","",Impostazioni!$C$6)</f>
        <v>EUR</v>
      </c>
      <c r="G48" s="105">
        <f>'Backend dell''account'!F75</f>
        <v>0</v>
      </c>
      <c r="H48" s="103" t="str">
        <f>IF(I48="","",Impostazioni!$C$6)</f>
        <v>EUR</v>
      </c>
      <c r="I48" s="105">
        <f>'Backend dell''account'!H70</f>
        <v>0</v>
      </c>
      <c r="J48" s="103" t="str">
        <f>IF(K48="","",Impostazioni!$C$6)</f>
        <v>EUR</v>
      </c>
      <c r="K48" s="105">
        <f>'Backend dell''account'!J70</f>
        <v>0</v>
      </c>
      <c r="L48" s="108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 spans="1:26" ht="22.5" customHeight="1">
      <c r="A49" s="54"/>
      <c r="B49" s="165" t="s">
        <v>180</v>
      </c>
      <c r="C49" s="106"/>
      <c r="D49" s="103" t="str">
        <f>IF(E49="","",Impostazioni!$C$6)</f>
        <v>EUR</v>
      </c>
      <c r="E49" s="107">
        <v>0</v>
      </c>
      <c r="F49" s="103" t="str">
        <f>IF(G49="","",Impostazioni!$C$6)</f>
        <v>EUR</v>
      </c>
      <c r="G49" s="105">
        <f>'Backend dell''account'!F76</f>
        <v>0</v>
      </c>
      <c r="H49" s="103" t="str">
        <f>IF(I49="","",Impostazioni!$C$6)</f>
        <v>EUR</v>
      </c>
      <c r="I49" s="105">
        <f>'Backend dell''account'!H71</f>
        <v>0</v>
      </c>
      <c r="J49" s="103" t="str">
        <f>IF(K49="","",Impostazioni!$C$6)</f>
        <v>EUR</v>
      </c>
      <c r="K49" s="105">
        <f>'Backend dell''account'!J71</f>
        <v>0</v>
      </c>
      <c r="L49" s="108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 spans="1:26" ht="22.5" customHeight="1">
      <c r="A50" s="54"/>
      <c r="B50" s="165" t="s">
        <v>181</v>
      </c>
      <c r="C50" s="106"/>
      <c r="D50" s="103" t="str">
        <f>IF(E50="","",Impostazioni!$C$6)</f>
        <v>EUR</v>
      </c>
      <c r="E50" s="107">
        <v>0</v>
      </c>
      <c r="F50" s="103" t="str">
        <f>IF(G50="","",Impostazioni!$C$6)</f>
        <v>EUR</v>
      </c>
      <c r="G50" s="105">
        <f>'Backend dell''account'!F77</f>
        <v>0</v>
      </c>
      <c r="H50" s="103" t="str">
        <f>IF(I50="","",Impostazioni!$C$6)</f>
        <v>EUR</v>
      </c>
      <c r="I50" s="105">
        <f>'Backend dell''account'!H72</f>
        <v>0</v>
      </c>
      <c r="J50" s="103" t="str">
        <f>IF(K50="","",Impostazioni!$C$6)</f>
        <v>EUR</v>
      </c>
      <c r="K50" s="105">
        <f>'Backend dell''account'!J72</f>
        <v>0</v>
      </c>
      <c r="L50" s="108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 spans="1:26" ht="22.5" customHeight="1">
      <c r="A51" s="54"/>
      <c r="B51" s="165" t="s">
        <v>138</v>
      </c>
      <c r="C51" s="106"/>
      <c r="D51" s="103" t="str">
        <f>IF(E51="","",Impostazioni!$C$6)</f>
        <v>EUR</v>
      </c>
      <c r="E51" s="107">
        <v>0</v>
      </c>
      <c r="F51" s="103" t="str">
        <f>IF(G51="","",Impostazioni!$C$6)</f>
        <v>EUR</v>
      </c>
      <c r="G51" s="105">
        <f>'Backend dell''account'!F78</f>
        <v>0</v>
      </c>
      <c r="H51" s="103" t="str">
        <f>IF(I51="","",Impostazioni!$C$6)</f>
        <v>EUR</v>
      </c>
      <c r="I51" s="105">
        <f>'Backend dell''account'!H27</f>
        <v>0</v>
      </c>
      <c r="J51" s="103" t="str">
        <f>IF(K51="","",Impostazioni!$C$6)</f>
        <v>EUR</v>
      </c>
      <c r="K51" s="105">
        <f>'Backend dell''account'!J27</f>
        <v>0</v>
      </c>
      <c r="L51" s="108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 spans="1:26" ht="22.5" customHeight="1">
      <c r="A52" s="54"/>
      <c r="B52" s="165" t="s">
        <v>182</v>
      </c>
      <c r="C52" s="106"/>
      <c r="D52" s="103" t="str">
        <f>IF(E52="","",Impostazioni!$C$6)</f>
        <v>EUR</v>
      </c>
      <c r="E52" s="107">
        <v>0</v>
      </c>
      <c r="F52" s="103" t="e">
        <f>IF(G52="","",Impostazioni!$C$6)</f>
        <v>#REF!</v>
      </c>
      <c r="G52" s="105" t="e">
        <f>'Backend dell''account'!F79</f>
        <v>#REF!</v>
      </c>
      <c r="H52" s="103" t="str">
        <f>IF(I52="","",Impostazioni!$C$6)</f>
        <v>EUR</v>
      </c>
      <c r="I52" s="105">
        <f>'Backend dell''account'!H73</f>
        <v>0</v>
      </c>
      <c r="J52" s="103" t="str">
        <f>IF(K52="","",Impostazioni!$C$6)</f>
        <v>EUR</v>
      </c>
      <c r="K52" s="105">
        <f>'Backend dell''account'!J73</f>
        <v>0</v>
      </c>
      <c r="L52" s="108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 spans="1:26" ht="22.5" customHeight="1">
      <c r="A53" s="54"/>
      <c r="B53" s="165" t="s">
        <v>113</v>
      </c>
      <c r="C53" s="106"/>
      <c r="D53" s="103" t="str">
        <f>IF(E53="","",Impostazioni!$C$6)</f>
        <v>EUR</v>
      </c>
      <c r="E53" s="107">
        <v>0</v>
      </c>
      <c r="F53" s="103" t="str">
        <f>IF(G53="","",Impostazioni!$C$6)</f>
        <v>EUR</v>
      </c>
      <c r="G53" s="105">
        <f>'Backend dell''account'!F80</f>
        <v>0</v>
      </c>
      <c r="H53" s="103" t="str">
        <f>IF(I53="","",Impostazioni!$C$6)</f>
        <v>EUR</v>
      </c>
      <c r="I53" s="105">
        <f>'Backend dell''account'!H15</f>
        <v>0</v>
      </c>
      <c r="J53" s="103" t="str">
        <f>IF(K53="","",Impostazioni!$C$6)</f>
        <v>EUR</v>
      </c>
      <c r="K53" s="105">
        <f>'Backend dell''account'!J15</f>
        <v>0</v>
      </c>
      <c r="L53" s="108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 spans="1:26" ht="22.5" customHeight="1">
      <c r="A54" s="54"/>
      <c r="B54" s="165" t="s">
        <v>140</v>
      </c>
      <c r="C54" s="106"/>
      <c r="D54" s="103" t="str">
        <f>IF(E54="","",Impostazioni!$C$6)</f>
        <v>EUR</v>
      </c>
      <c r="E54" s="107">
        <v>0</v>
      </c>
      <c r="F54" s="103" t="str">
        <f>IF(G54="","",Impostazioni!$C$6)</f>
        <v>EUR</v>
      </c>
      <c r="G54" s="105">
        <f>'Backend dell''account'!F81</f>
        <v>0</v>
      </c>
      <c r="H54" s="103" t="str">
        <f>IF(I54="","",Impostazioni!$C$6)</f>
        <v>EUR</v>
      </c>
      <c r="I54" s="105">
        <f>'Backend dell''account'!H29</f>
        <v>0</v>
      </c>
      <c r="J54" s="103" t="str">
        <f>IF(K54="","",Impostazioni!$C$6)</f>
        <v>EUR</v>
      </c>
      <c r="K54" s="105">
        <f>'Backend dell''account'!J29</f>
        <v>0</v>
      </c>
      <c r="L54" s="108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 spans="1:26" ht="22.5" customHeight="1">
      <c r="A55" s="54"/>
      <c r="B55" s="165" t="s">
        <v>183</v>
      </c>
      <c r="C55" s="106"/>
      <c r="D55" s="103" t="str">
        <f>IF(E55="","",Impostazioni!$C$6)</f>
        <v>EUR</v>
      </c>
      <c r="E55" s="107">
        <v>0</v>
      </c>
      <c r="F55" s="103" t="str">
        <f>IF(G55="","",Impostazioni!$C$6)</f>
        <v>EUR</v>
      </c>
      <c r="G55" s="105">
        <f>'Backend dell''account'!F82</f>
        <v>0</v>
      </c>
      <c r="H55" s="103" t="str">
        <f>IF(I55="","",Impostazioni!$C$6)</f>
        <v>EUR</v>
      </c>
      <c r="I55" s="105">
        <f>'Backend dell''account'!H74</f>
        <v>0</v>
      </c>
      <c r="J55" s="103" t="str">
        <f>IF(K55="","",Impostazioni!$C$6)</f>
        <v>EUR</v>
      </c>
      <c r="K55" s="105">
        <f>'Backend dell''account'!J74</f>
        <v>0</v>
      </c>
      <c r="L55" s="108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 spans="1:26" ht="22.5" customHeight="1">
      <c r="A56" s="54"/>
      <c r="B56" s="165" t="s">
        <v>184</v>
      </c>
      <c r="C56" s="106"/>
      <c r="D56" s="103" t="str">
        <f>IF(E56="","",Impostazioni!$C$6)</f>
        <v>EUR</v>
      </c>
      <c r="E56" s="107">
        <v>0</v>
      </c>
      <c r="F56" s="103" t="str">
        <f>IF(G56="","",Impostazioni!$C$6)</f>
        <v>EUR</v>
      </c>
      <c r="G56" s="105">
        <f>'Backend dell''account'!F83</f>
        <v>0</v>
      </c>
      <c r="H56" s="103" t="str">
        <f>IF(I56="","",Impostazioni!$C$6)</f>
        <v>EUR</v>
      </c>
      <c r="I56" s="105">
        <f>'Backend dell''account'!H75</f>
        <v>0</v>
      </c>
      <c r="J56" s="103" t="str">
        <f>IF(K56="","",Impostazioni!$C$6)</f>
        <v>EUR</v>
      </c>
      <c r="K56" s="105">
        <f>'Backend dell''account'!J75</f>
        <v>0</v>
      </c>
      <c r="L56" s="108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 spans="1:26" ht="22.5" customHeight="1">
      <c r="A57" s="54"/>
      <c r="B57" s="165" t="s">
        <v>139</v>
      </c>
      <c r="C57" s="106"/>
      <c r="D57" s="103" t="str">
        <f>IF(E57="","",Impostazioni!$C$6)</f>
        <v>EUR</v>
      </c>
      <c r="E57" s="107">
        <v>0</v>
      </c>
      <c r="F57" s="103" t="str">
        <f>IF(G57="","",Impostazioni!$C$6)</f>
        <v>EUR</v>
      </c>
      <c r="G57" s="105">
        <f>'Backend dell''account'!F84</f>
        <v>0</v>
      </c>
      <c r="H57" s="103" t="str">
        <f>IF(I57="","",Impostazioni!$C$6)</f>
        <v>EUR</v>
      </c>
      <c r="I57" s="105">
        <f>'Backend dell''account'!H28</f>
        <v>0</v>
      </c>
      <c r="J57" s="103" t="str">
        <f>IF(K57="","",Impostazioni!$C$6)</f>
        <v>EUR</v>
      </c>
      <c r="K57" s="105">
        <f>'Backend dell''account'!J28</f>
        <v>0</v>
      </c>
      <c r="L57" s="108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 spans="1:26" ht="22.5" customHeight="1">
      <c r="A58" s="54"/>
      <c r="B58" s="165" t="s">
        <v>141</v>
      </c>
      <c r="C58" s="106"/>
      <c r="D58" s="103" t="str">
        <f>IF(E58="","",Impostazioni!$C$6)</f>
        <v>EUR</v>
      </c>
      <c r="E58" s="107">
        <v>0</v>
      </c>
      <c r="F58" s="103" t="str">
        <f>IF(G58="","",Impostazioni!$C$6)</f>
        <v>EUR</v>
      </c>
      <c r="G58" s="105">
        <f>'Backend dell''account'!F85</f>
        <v>0</v>
      </c>
      <c r="H58" s="103" t="str">
        <f>IF(I58="","",Impostazioni!$C$6)</f>
        <v>EUR</v>
      </c>
      <c r="I58" s="105">
        <f>'Backend dell''account'!H30</f>
        <v>0</v>
      </c>
      <c r="J58" s="103" t="str">
        <f>IF(K58="","",Impostazioni!$C$6)</f>
        <v>EUR</v>
      </c>
      <c r="K58" s="105">
        <f>'Backend dell''account'!J30</f>
        <v>0</v>
      </c>
      <c r="L58" s="108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 spans="1:26" ht="22.5" customHeight="1">
      <c r="A59" s="54"/>
      <c r="B59" s="165" t="s">
        <v>142</v>
      </c>
      <c r="C59" s="106"/>
      <c r="D59" s="103" t="str">
        <f>IF(E59="","",Impostazioni!$C$6)</f>
        <v>EUR</v>
      </c>
      <c r="E59" s="107">
        <v>0</v>
      </c>
      <c r="F59" s="103" t="str">
        <f>IF(G59="","",Impostazioni!$C$6)</f>
        <v>EUR</v>
      </c>
      <c r="G59" s="105">
        <f>'Backend dell''account'!F86</f>
        <v>0</v>
      </c>
      <c r="H59" s="103" t="str">
        <f>IF(I59="","",Impostazioni!$C$6)</f>
        <v>EUR</v>
      </c>
      <c r="I59" s="105">
        <f>'Backend dell''account'!H31</f>
        <v>0</v>
      </c>
      <c r="J59" s="103" t="str">
        <f>IF(K59="","",Impostazioni!$C$6)</f>
        <v>EUR</v>
      </c>
      <c r="K59" s="105">
        <f>'Backend dell''account'!J31</f>
        <v>0</v>
      </c>
      <c r="L59" s="108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 spans="1:26" ht="22.5" customHeight="1">
      <c r="A60" s="54"/>
      <c r="B60" s="165" t="s">
        <v>185</v>
      </c>
      <c r="C60" s="106"/>
      <c r="D60" s="103" t="str">
        <f>IF(E60="","",Impostazioni!$C$6)</f>
        <v>EUR</v>
      </c>
      <c r="E60" s="107">
        <v>0</v>
      </c>
      <c r="F60" s="103" t="str">
        <f>IF(G60="","",Impostazioni!$C$6)</f>
        <v>EUR</v>
      </c>
      <c r="G60" s="105">
        <f>'Backend dell''account'!F87</f>
        <v>0</v>
      </c>
      <c r="H60" s="103" t="str">
        <f>IF(I60="","",Impostazioni!$C$6)</f>
        <v>EUR</v>
      </c>
      <c r="I60" s="105">
        <f>'Backend dell''account'!H76</f>
        <v>0</v>
      </c>
      <c r="J60" s="103" t="str">
        <f>IF(K60="","",Impostazioni!$C$6)</f>
        <v>EUR</v>
      </c>
      <c r="K60" s="105">
        <f>'Backend dell''account'!J76</f>
        <v>0</v>
      </c>
      <c r="L60" s="108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 spans="1:26" ht="22.5" customHeight="1">
      <c r="A61" s="54"/>
      <c r="B61" s="165" t="s">
        <v>186</v>
      </c>
      <c r="C61" s="106"/>
      <c r="D61" s="103" t="str">
        <f>IF(E61="","",Impostazioni!$C$6)</f>
        <v>EUR</v>
      </c>
      <c r="E61" s="107">
        <v>0</v>
      </c>
      <c r="F61" s="103" t="str">
        <f>IF(G61="","",Impostazioni!$C$6)</f>
        <v>EUR</v>
      </c>
      <c r="G61" s="105">
        <f>'Backend dell''account'!F88</f>
        <v>0</v>
      </c>
      <c r="H61" s="103" t="str">
        <f>IF(I61="","",Impostazioni!$C$6)</f>
        <v>EUR</v>
      </c>
      <c r="I61" s="105">
        <f>'Backend dell''account'!H77</f>
        <v>0</v>
      </c>
      <c r="J61" s="103" t="str">
        <f>IF(K61="","",Impostazioni!$C$6)</f>
        <v>EUR</v>
      </c>
      <c r="K61" s="105">
        <f>'Backend dell''account'!J77</f>
        <v>0</v>
      </c>
      <c r="L61" s="108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 spans="1:26" ht="22.5" customHeight="1">
      <c r="A62" s="54"/>
      <c r="B62" s="165" t="s">
        <v>123</v>
      </c>
      <c r="C62" s="106"/>
      <c r="D62" s="103" t="str">
        <f>IF(E62="","",Impostazioni!$C$6)</f>
        <v>EUR</v>
      </c>
      <c r="E62" s="107">
        <v>0</v>
      </c>
      <c r="F62" s="103" t="str">
        <f>IF(G62="","",Impostazioni!$C$6)</f>
        <v>EUR</v>
      </c>
      <c r="G62" s="105">
        <f>'Backend dell''account'!F89</f>
        <v>0</v>
      </c>
      <c r="H62" s="103" t="str">
        <f>IF(I62="","",Impostazioni!$C$6)</f>
        <v>EUR</v>
      </c>
      <c r="I62" s="105">
        <f>'Backend dell''account'!H78</f>
        <v>0</v>
      </c>
      <c r="J62" s="103" t="str">
        <f>IF(K62="","",Impostazioni!$C$6)</f>
        <v>EUR</v>
      </c>
      <c r="K62" s="105">
        <f>'Backend dell''account'!J78</f>
        <v>0</v>
      </c>
      <c r="L62" s="108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 spans="1:26" ht="22.5" customHeight="1">
      <c r="A63" s="54"/>
      <c r="B63" s="165" t="s">
        <v>124</v>
      </c>
      <c r="C63" s="106"/>
      <c r="D63" s="103" t="str">
        <f>IF(E63="","",Impostazioni!$C$6)</f>
        <v>EUR</v>
      </c>
      <c r="E63" s="107">
        <v>0</v>
      </c>
      <c r="F63" s="103" t="str">
        <f>IF(G63="","",Impostazioni!$C$6)</f>
        <v>EUR</v>
      </c>
      <c r="G63" s="105">
        <f>'Backend dell''account'!F90</f>
        <v>0</v>
      </c>
      <c r="H63" s="103" t="e">
        <f>IF(I63="","",Impostazioni!$C$6)</f>
        <v>#REF!</v>
      </c>
      <c r="I63" s="105" t="e">
        <f>'Backend dell''account'!H79</f>
        <v>#REF!</v>
      </c>
      <c r="J63" s="103" t="e">
        <f>IF(K63="","",Impostazioni!$C$6)</f>
        <v>#REF!</v>
      </c>
      <c r="K63" s="105" t="e">
        <f>'Backend dell''account'!J79</f>
        <v>#REF!</v>
      </c>
      <c r="L63" s="108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 spans="1:26" ht="22.5" customHeight="1">
      <c r="A64" s="54"/>
      <c r="B64" s="165" t="s">
        <v>143</v>
      </c>
      <c r="C64" s="106"/>
      <c r="D64" s="103" t="str">
        <f>IF(E64="","",Impostazioni!$C$6)</f>
        <v>EUR</v>
      </c>
      <c r="E64" s="107">
        <v>0</v>
      </c>
      <c r="F64" s="103" t="str">
        <f>IF(G64="","",Impostazioni!$C$6)</f>
        <v>EUR</v>
      </c>
      <c r="G64" s="105">
        <f>'Backend dell''account'!F91</f>
        <v>0</v>
      </c>
      <c r="H64" s="103" t="str">
        <f>IF(I64="","",Impostazioni!$C$6)</f>
        <v>EUR</v>
      </c>
      <c r="I64" s="105">
        <f>'Backend dell''account'!H32</f>
        <v>0</v>
      </c>
      <c r="J64" s="103" t="str">
        <f>IF(K64="","",Impostazioni!$C$6)</f>
        <v>EUR</v>
      </c>
      <c r="K64" s="105">
        <f>'Backend dell''account'!J32</f>
        <v>0</v>
      </c>
      <c r="L64" s="108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 spans="1:26" ht="22.5" customHeight="1">
      <c r="A65" s="54"/>
      <c r="B65" s="165" t="s">
        <v>144</v>
      </c>
      <c r="C65" s="106"/>
      <c r="D65" s="103" t="str">
        <f>IF(E65="","",Impostazioni!$C$6)</f>
        <v>EUR</v>
      </c>
      <c r="E65" s="107">
        <v>0</v>
      </c>
      <c r="F65" s="103" t="str">
        <f>IF(G65="","",Impostazioni!$C$6)</f>
        <v>EUR</v>
      </c>
      <c r="G65" s="105">
        <f>'Backend dell''account'!F92</f>
        <v>0</v>
      </c>
      <c r="H65" s="103" t="str">
        <f>IF(I65="","",Impostazioni!$C$6)</f>
        <v>EUR</v>
      </c>
      <c r="I65" s="105">
        <f>'Backend dell''account'!H33</f>
        <v>0</v>
      </c>
      <c r="J65" s="103" t="str">
        <f>IF(K65="","",Impostazioni!$C$6)</f>
        <v>EUR</v>
      </c>
      <c r="K65" s="105">
        <f>'Backend dell''account'!J33</f>
        <v>0</v>
      </c>
      <c r="L65" s="108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165" t="s">
        <v>187</v>
      </c>
      <c r="C66" s="106"/>
      <c r="D66" s="103" t="str">
        <f>IF(E66="","",Impostazioni!$C$6)</f>
        <v>EUR</v>
      </c>
      <c r="E66" s="107">
        <v>0</v>
      </c>
      <c r="F66" s="103" t="str">
        <f>IF(G66="","",Impostazioni!$C$6)</f>
        <v>EUR</v>
      </c>
      <c r="G66" s="105">
        <f>'Backend dell''account'!F93</f>
        <v>0</v>
      </c>
      <c r="H66" s="103" t="str">
        <f>IF(I66="","",Impostazioni!$C$6)</f>
        <v>EUR</v>
      </c>
      <c r="I66" s="105">
        <f>'Backend dell''account'!H80</f>
        <v>0</v>
      </c>
      <c r="J66" s="103" t="str">
        <f>IF(K66="","",Impostazioni!$C$6)</f>
        <v>EUR</v>
      </c>
      <c r="K66" s="105">
        <f>'Backend dell''account'!J80</f>
        <v>0</v>
      </c>
      <c r="L66" s="108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165" t="s">
        <v>188</v>
      </c>
      <c r="C67" s="106"/>
      <c r="D67" s="103" t="str">
        <f>IF(E67="","",Impostazioni!$C$6)</f>
        <v>EUR</v>
      </c>
      <c r="E67" s="107">
        <v>0</v>
      </c>
      <c r="F67" s="103" t="str">
        <f>IF(G67="","",Impostazioni!$C$6)</f>
        <v>EUR</v>
      </c>
      <c r="G67" s="105">
        <f>'Backend dell''account'!F94</f>
        <v>0</v>
      </c>
      <c r="H67" s="103" t="str">
        <f>IF(I67="","",Impostazioni!$C$6)</f>
        <v>EUR</v>
      </c>
      <c r="I67" s="105">
        <f>'Backend dell''account'!H81</f>
        <v>0</v>
      </c>
      <c r="J67" s="103" t="str">
        <f>IF(K67="","",Impostazioni!$C$6)</f>
        <v>EUR</v>
      </c>
      <c r="K67" s="105">
        <f>'Backend dell''account'!J81</f>
        <v>0</v>
      </c>
      <c r="L67" s="108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165" t="s">
        <v>121</v>
      </c>
      <c r="C68" s="106"/>
      <c r="D68" s="103" t="str">
        <f>IF(E68="","",Impostazioni!$C$6)</f>
        <v>EUR</v>
      </c>
      <c r="E68" s="107">
        <v>0</v>
      </c>
      <c r="F68" s="103" t="str">
        <f>IF(G68="","",Impostazioni!$C$6)</f>
        <v>EUR</v>
      </c>
      <c r="G68" s="105">
        <f>'Backend dell''account'!F95</f>
        <v>0</v>
      </c>
      <c r="H68" s="103" t="str">
        <f>IF(I68="","",Impostazioni!$C$6)</f>
        <v>EUR</v>
      </c>
      <c r="I68" s="105">
        <f>'Backend dell''account'!H21</f>
        <v>0</v>
      </c>
      <c r="J68" s="103" t="str">
        <f>IF(K68="","",Impostazioni!$C$6)</f>
        <v>EUR</v>
      </c>
      <c r="K68" s="105">
        <f>'Backend dell''account'!J21</f>
        <v>0</v>
      </c>
      <c r="L68" s="108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165" t="s">
        <v>189</v>
      </c>
      <c r="C69" s="106"/>
      <c r="D69" s="103" t="str">
        <f>IF(E69="","",Impostazioni!$C$6)</f>
        <v>EUR</v>
      </c>
      <c r="E69" s="107">
        <v>0</v>
      </c>
      <c r="F69" s="103" t="str">
        <f>IF(G69="","",Impostazioni!$C$6)</f>
        <v>EUR</v>
      </c>
      <c r="G69" s="105">
        <f>'Backend dell''account'!F96</f>
        <v>0</v>
      </c>
      <c r="H69" s="103" t="str">
        <f>IF(I69="","",Impostazioni!$C$6)</f>
        <v>EUR</v>
      </c>
      <c r="I69" s="105">
        <f>'Backend dell''account'!H82</f>
        <v>0</v>
      </c>
      <c r="J69" s="103" t="str">
        <f>IF(K69="","",Impostazioni!$C$6)</f>
        <v>EUR</v>
      </c>
      <c r="K69" s="105">
        <f>'Backend dell''account'!J82</f>
        <v>0</v>
      </c>
      <c r="L69" s="108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165" t="s">
        <v>134</v>
      </c>
      <c r="C70" s="106"/>
      <c r="D70" s="103" t="str">
        <f>IF(E70="","",Impostazioni!$C$6)</f>
        <v>EUR</v>
      </c>
      <c r="E70" s="107">
        <v>0</v>
      </c>
      <c r="F70" s="103" t="str">
        <f>IF(G70="","",Impostazioni!$C$6)</f>
        <v>EUR</v>
      </c>
      <c r="G70" s="105">
        <f>'Backend dell''account'!F97</f>
        <v>0</v>
      </c>
      <c r="H70" s="103" t="str">
        <f>IF(I70="","",Impostazioni!$C$6)</f>
        <v>EUR</v>
      </c>
      <c r="I70" s="105">
        <f>'Backend dell''account'!H16</f>
        <v>0</v>
      </c>
      <c r="J70" s="103" t="str">
        <f>IF(K70="","",Impostazioni!$C$6)</f>
        <v>EUR</v>
      </c>
      <c r="K70" s="105">
        <f>'Backend dell''account'!J16</f>
        <v>0</v>
      </c>
      <c r="L70" s="108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165" t="s">
        <v>190</v>
      </c>
      <c r="C71" s="106"/>
      <c r="D71" s="103" t="str">
        <f>IF(E71="","",Impostazioni!$C$6)</f>
        <v>EUR</v>
      </c>
      <c r="E71" s="107">
        <v>0</v>
      </c>
      <c r="F71" s="103" t="str">
        <f>IF(G71="","",Impostazioni!$C$6)</f>
        <v>EUR</v>
      </c>
      <c r="G71" s="105">
        <f>'Backend dell''account'!F98</f>
        <v>0</v>
      </c>
      <c r="H71" s="103" t="str">
        <f>IF(I71="","",Impostazioni!$C$6)</f>
        <v>EUR</v>
      </c>
      <c r="I71" s="105">
        <f>'Backend dell''account'!H83</f>
        <v>0</v>
      </c>
      <c r="J71" s="103" t="str">
        <f>IF(K71="","",Impostazioni!$C$6)</f>
        <v>EUR</v>
      </c>
      <c r="K71" s="105">
        <f>'Backend dell''account'!J83</f>
        <v>0</v>
      </c>
      <c r="L71" s="108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165" t="s">
        <v>191</v>
      </c>
      <c r="C72" s="106"/>
      <c r="D72" s="103" t="str">
        <f>IF(E72="","",Impostazioni!$C$6)</f>
        <v>EUR</v>
      </c>
      <c r="E72" s="107">
        <v>0</v>
      </c>
      <c r="F72" s="103" t="str">
        <f>IF(G72="","",Impostazioni!$C$6)</f>
        <v>EUR</v>
      </c>
      <c r="G72" s="105">
        <f>'Backend dell''account'!F99</f>
        <v>0</v>
      </c>
      <c r="H72" s="103" t="str">
        <f>IF(I72="","",Impostazioni!$C$6)</f>
        <v>EUR</v>
      </c>
      <c r="I72" s="105">
        <f>'Backend dell''account'!H84</f>
        <v>0</v>
      </c>
      <c r="J72" s="103" t="str">
        <f>IF(K72="","",Impostazioni!$C$6)</f>
        <v>EUR</v>
      </c>
      <c r="K72" s="105">
        <f>'Backend dell''account'!J84</f>
        <v>0</v>
      </c>
      <c r="L72" s="108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165" t="s">
        <v>145</v>
      </c>
      <c r="C73" s="106"/>
      <c r="D73" s="103" t="str">
        <f>IF(E73="","",Impostazioni!$C$6)</f>
        <v>EUR</v>
      </c>
      <c r="E73" s="107">
        <v>0</v>
      </c>
      <c r="F73" s="103" t="str">
        <f>IF(G73="","",Impostazioni!$C$6)</f>
        <v>EUR</v>
      </c>
      <c r="G73" s="105">
        <f>'Backend dell''account'!F100</f>
        <v>0</v>
      </c>
      <c r="H73" s="103" t="str">
        <f>IF(I73="","",Impostazioni!$C$6)</f>
        <v>EUR</v>
      </c>
      <c r="I73" s="105">
        <f>'Backend dell''account'!H34</f>
        <v>0</v>
      </c>
      <c r="J73" s="103" t="str">
        <f>IF(K73="","",Impostazioni!$C$6)</f>
        <v>EUR</v>
      </c>
      <c r="K73" s="105">
        <f>'Backend dell''account'!J34</f>
        <v>0</v>
      </c>
      <c r="L73" s="108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165" t="s">
        <v>192</v>
      </c>
      <c r="C74" s="106"/>
      <c r="D74" s="103" t="str">
        <f>IF(E74="","",Impostazioni!$C$6)</f>
        <v>EUR</v>
      </c>
      <c r="E74" s="107">
        <v>0</v>
      </c>
      <c r="F74" s="103" t="str">
        <f>IF(G74="","",Impostazioni!$C$6)</f>
        <v>EUR</v>
      </c>
      <c r="G74" s="105">
        <f>'Backend dell''account'!F101</f>
        <v>0</v>
      </c>
      <c r="H74" s="103" t="str">
        <f>IF(I74="","",Impostazioni!$C$6)</f>
        <v>EUR</v>
      </c>
      <c r="I74" s="105">
        <f>'Backend dell''account'!H85</f>
        <v>0</v>
      </c>
      <c r="J74" s="103" t="str">
        <f>IF(K74="","",Impostazioni!$C$6)</f>
        <v>EUR</v>
      </c>
      <c r="K74" s="105">
        <f>'Backend dell''account'!J85</f>
        <v>0</v>
      </c>
      <c r="L74" s="108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165" t="s">
        <v>193</v>
      </c>
      <c r="C75" s="106"/>
      <c r="D75" s="103" t="str">
        <f>IF(E75="","",Impostazioni!$C$6)</f>
        <v>EUR</v>
      </c>
      <c r="E75" s="107">
        <v>0</v>
      </c>
      <c r="F75" s="103" t="str">
        <f>IF(G75="","",Impostazioni!$C$6)</f>
        <v>EUR</v>
      </c>
      <c r="G75" s="105">
        <f>'Backend dell''account'!F102</f>
        <v>0</v>
      </c>
      <c r="H75" s="103" t="str">
        <f>IF(I75="","",Impostazioni!$C$6)</f>
        <v>EUR</v>
      </c>
      <c r="I75" s="105">
        <f>'Backend dell''account'!H86</f>
        <v>0</v>
      </c>
      <c r="J75" s="103" t="str">
        <f>IF(K75="","",Impostazioni!$C$6)</f>
        <v>EUR</v>
      </c>
      <c r="K75" s="105">
        <f>'Backend dell''account'!J86</f>
        <v>0</v>
      </c>
      <c r="L75" s="108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165" t="s">
        <v>125</v>
      </c>
      <c r="C76" s="106"/>
      <c r="D76" s="103" t="str">
        <f>IF(E76="","",Impostazioni!$C$6)</f>
        <v>EUR</v>
      </c>
      <c r="E76" s="107">
        <v>0</v>
      </c>
      <c r="F76" s="103" t="str">
        <f>IF(G76="","",Impostazioni!$C$6)</f>
        <v>EUR</v>
      </c>
      <c r="G76" s="105">
        <f>'Backend dell''account'!F103</f>
        <v>0</v>
      </c>
      <c r="H76" s="103" t="str">
        <f>IF(I76="","",Impostazioni!$C$6)</f>
        <v>EUR</v>
      </c>
      <c r="I76" s="105">
        <f>'Backend dell''account'!H87</f>
        <v>0</v>
      </c>
      <c r="J76" s="103" t="str">
        <f>IF(K76="","",Impostazioni!$C$6)</f>
        <v>EUR</v>
      </c>
      <c r="K76" s="105">
        <f>'Backend dell''account'!J87</f>
        <v>0</v>
      </c>
      <c r="L76" s="108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165" t="s">
        <v>194</v>
      </c>
      <c r="C77" s="106"/>
      <c r="D77" s="103" t="str">
        <f>IF(E77="","",Impostazioni!$C$6)</f>
        <v>EUR</v>
      </c>
      <c r="E77" s="107">
        <v>0</v>
      </c>
      <c r="F77" s="103" t="str">
        <f>IF(G77="","",Impostazioni!$C$6)</f>
        <v>EUR</v>
      </c>
      <c r="G77" s="105">
        <f>'Backend dell''account'!F104</f>
        <v>0</v>
      </c>
      <c r="H77" s="103" t="str">
        <f>IF(I77="","",Impostazioni!$C$6)</f>
        <v>EUR</v>
      </c>
      <c r="I77" s="105">
        <f>'Backend dell''account'!H88</f>
        <v>0</v>
      </c>
      <c r="J77" s="103" t="str">
        <f>IF(K77="","",Impostazioni!$C$6)</f>
        <v>EUR</v>
      </c>
      <c r="K77" s="105">
        <f>'Backend dell''account'!J88</f>
        <v>0</v>
      </c>
      <c r="L77" s="108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165" t="s">
        <v>195</v>
      </c>
      <c r="C78" s="106"/>
      <c r="D78" s="103" t="str">
        <f>IF(E78="","",Impostazioni!$C$6)</f>
        <v>EUR</v>
      </c>
      <c r="E78" s="107">
        <v>0</v>
      </c>
      <c r="F78" s="103" t="str">
        <f>IF(G78="","",Impostazioni!$C$6)</f>
        <v>EUR</v>
      </c>
      <c r="G78" s="105">
        <f>'Backend dell''account'!F105</f>
        <v>0</v>
      </c>
      <c r="H78" s="103" t="str">
        <f>IF(I78="","",Impostazioni!$C$6)</f>
        <v>EUR</v>
      </c>
      <c r="I78" s="105">
        <f>'Backend dell''account'!H89</f>
        <v>0</v>
      </c>
      <c r="J78" s="103" t="str">
        <f>IF(K78="","",Impostazioni!$C$6)</f>
        <v>EUR</v>
      </c>
      <c r="K78" s="105">
        <f>'Backend dell''account'!J89</f>
        <v>0</v>
      </c>
      <c r="L78" s="108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165" t="s">
        <v>196</v>
      </c>
      <c r="C79" s="106"/>
      <c r="D79" s="103" t="str">
        <f>IF(E79="","",Impostazioni!$C$6)</f>
        <v>EUR</v>
      </c>
      <c r="E79" s="107">
        <v>0</v>
      </c>
      <c r="F79" s="103" t="str">
        <f>IF(G79="","",Impostazioni!$C$6)</f>
        <v>EUR</v>
      </c>
      <c r="G79" s="105">
        <f>'Backend dell''account'!F106</f>
        <v>0</v>
      </c>
      <c r="H79" s="103" t="str">
        <f>IF(I79="","",Impostazioni!$C$6)</f>
        <v>EUR</v>
      </c>
      <c r="I79" s="105">
        <f>'Backend dell''account'!H90</f>
        <v>0</v>
      </c>
      <c r="J79" s="103" t="str">
        <f>IF(K79="","",Impostazioni!$C$6)</f>
        <v>EUR</v>
      </c>
      <c r="K79" s="105">
        <f>'Backend dell''account'!J90</f>
        <v>0</v>
      </c>
      <c r="L79" s="108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 spans="1:26" ht="22.5" customHeight="1">
      <c r="A80" s="54"/>
      <c r="B80" s="165" t="s">
        <v>146</v>
      </c>
      <c r="C80" s="106"/>
      <c r="D80" s="103" t="str">
        <f>IF(E80="","",Impostazioni!$C$6)</f>
        <v>EUR</v>
      </c>
      <c r="E80" s="107">
        <v>0</v>
      </c>
      <c r="F80" s="103" t="str">
        <f>IF(G80="","",Impostazioni!$C$6)</f>
        <v>EUR</v>
      </c>
      <c r="G80" s="105">
        <f>'Backend dell''account'!F107</f>
        <v>0</v>
      </c>
      <c r="H80" s="103" t="str">
        <f>IF(I80="","",Impostazioni!$C$6)</f>
        <v>EUR</v>
      </c>
      <c r="I80" s="105">
        <f>'Backend dell''account'!H35</f>
        <v>0</v>
      </c>
      <c r="J80" s="103" t="str">
        <f>IF(K80="","",Impostazioni!$C$6)</f>
        <v>EUR</v>
      </c>
      <c r="K80" s="105">
        <f>'Backend dell''account'!J160</f>
        <v>0</v>
      </c>
      <c r="L80" s="108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 spans="1:26" ht="22.5" customHeight="1">
      <c r="A81" s="54"/>
      <c r="B81" s="165" t="s">
        <v>197</v>
      </c>
      <c r="C81" s="106"/>
      <c r="D81" s="103" t="str">
        <f>IF(E81="","",Impostazioni!$C$6)</f>
        <v>EUR</v>
      </c>
      <c r="E81" s="107">
        <v>0</v>
      </c>
      <c r="F81" s="103" t="str">
        <f>IF(G81="","",Impostazioni!$C$6)</f>
        <v>EUR</v>
      </c>
      <c r="G81" s="105">
        <f>'Backend dell''account'!F108</f>
        <v>0</v>
      </c>
      <c r="H81" s="103" t="str">
        <f>IF(I81="","",Impostazioni!$C$6)</f>
        <v>EUR</v>
      </c>
      <c r="I81" s="105">
        <f>'Backend dell''account'!H91</f>
        <v>0</v>
      </c>
      <c r="J81" s="103" t="str">
        <f>IF(K81="","",Impostazioni!$C$6)</f>
        <v>EUR</v>
      </c>
      <c r="K81" s="105">
        <f>'Backend dell''account'!J91</f>
        <v>0</v>
      </c>
      <c r="L81" s="108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 spans="1:26" ht="22.5" customHeight="1">
      <c r="A82" s="54"/>
      <c r="B82" s="165" t="s">
        <v>147</v>
      </c>
      <c r="C82" s="106"/>
      <c r="D82" s="103" t="str">
        <f>IF(E82="","",Impostazioni!$C$6)</f>
        <v>EUR</v>
      </c>
      <c r="E82" s="107">
        <v>0</v>
      </c>
      <c r="F82" s="103" t="str">
        <f>IF(G82="","",Impostazioni!$C$6)</f>
        <v>EUR</v>
      </c>
      <c r="G82" s="105">
        <f>'Backend dell''account'!F109</f>
        <v>0</v>
      </c>
      <c r="H82" s="103" t="str">
        <f>IF(I82="","",Impostazioni!$C$6)</f>
        <v>EUR</v>
      </c>
      <c r="I82" s="105">
        <f>'Backend dell''account'!H36</f>
        <v>0</v>
      </c>
      <c r="J82" s="103" t="str">
        <f>IF(K82="","",Impostazioni!$C$6)</f>
        <v>EUR</v>
      </c>
      <c r="K82" s="105">
        <f>'Backend dell''account'!J36</f>
        <v>0</v>
      </c>
      <c r="L82" s="108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 spans="1:26" ht="22.5" customHeight="1">
      <c r="A83" s="54"/>
      <c r="B83" s="165" t="s">
        <v>198</v>
      </c>
      <c r="C83" s="106"/>
      <c r="D83" s="103" t="str">
        <f>IF(E83="","",Impostazioni!$C$6)</f>
        <v>EUR</v>
      </c>
      <c r="E83" s="107">
        <v>0</v>
      </c>
      <c r="F83" s="103" t="str">
        <f>IF(G83="","",Impostazioni!$C$6)</f>
        <v>EUR</v>
      </c>
      <c r="G83" s="105">
        <f>'Backend dell''account'!F110</f>
        <v>0</v>
      </c>
      <c r="H83" s="103" t="str">
        <f>IF(I83="","",Impostazioni!$C$6)</f>
        <v>EUR</v>
      </c>
      <c r="I83" s="105">
        <f>'Backend dell''account'!H92</f>
        <v>0</v>
      </c>
      <c r="J83" s="103" t="str">
        <f>IF(K83="","",Impostazioni!$C$6)</f>
        <v>EUR</v>
      </c>
      <c r="K83" s="105">
        <f>'Backend dell''account'!J92</f>
        <v>0</v>
      </c>
      <c r="L83" s="108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 spans="1:26" ht="22.5" customHeight="1">
      <c r="A84" s="54"/>
      <c r="B84" s="165" t="s">
        <v>148</v>
      </c>
      <c r="C84" s="106"/>
      <c r="D84" s="103" t="str">
        <f>IF(E84="","",Impostazioni!$C$6)</f>
        <v>EUR</v>
      </c>
      <c r="E84" s="107">
        <v>0</v>
      </c>
      <c r="F84" s="103" t="str">
        <f>IF(G84="","",Impostazioni!$C$6)</f>
        <v>EUR</v>
      </c>
      <c r="G84" s="105">
        <f>'Backend dell''account'!F111</f>
        <v>0</v>
      </c>
      <c r="H84" s="103" t="str">
        <f>IF(I84="","",Impostazioni!$C$6)</f>
        <v>EUR</v>
      </c>
      <c r="I84" s="105">
        <f>'Backend dell''account'!H37</f>
        <v>0</v>
      </c>
      <c r="J84" s="103" t="str">
        <f>IF(K84="","",Impostazioni!$C$6)</f>
        <v>EUR</v>
      </c>
      <c r="K84" s="105">
        <f>'Backend dell''account'!J37</f>
        <v>0</v>
      </c>
      <c r="L84" s="108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 spans="1:26" ht="22.5" customHeight="1">
      <c r="A85" s="54"/>
      <c r="B85" s="165" t="s">
        <v>199</v>
      </c>
      <c r="C85" s="106"/>
      <c r="D85" s="103" t="str">
        <f>IF(E85="","",Impostazioni!$C$6)</f>
        <v>EUR</v>
      </c>
      <c r="E85" s="107">
        <v>0</v>
      </c>
      <c r="F85" s="103" t="str">
        <f>IF(G85="","",Impostazioni!$C$6)</f>
        <v>EUR</v>
      </c>
      <c r="G85" s="105">
        <f>'Backend dell''account'!F112</f>
        <v>0</v>
      </c>
      <c r="H85" s="103" t="str">
        <f>IF(I85="","",Impostazioni!$C$6)</f>
        <v>EUR</v>
      </c>
      <c r="I85" s="105">
        <f>'Backend dell''account'!H93</f>
        <v>0</v>
      </c>
      <c r="J85" s="103" t="str">
        <f>IF(K85="","",Impostazioni!$C$6)</f>
        <v>EUR</v>
      </c>
      <c r="K85" s="105">
        <f>'Backend dell''account'!J93</f>
        <v>0</v>
      </c>
      <c r="L85" s="108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 spans="1:26" ht="22.5" customHeight="1">
      <c r="A86" s="54"/>
      <c r="B86" s="165" t="s">
        <v>200</v>
      </c>
      <c r="C86" s="106"/>
      <c r="D86" s="103" t="str">
        <f>IF(E86="","",Impostazioni!$C$6)</f>
        <v>EUR</v>
      </c>
      <c r="E86" s="107">
        <v>0</v>
      </c>
      <c r="F86" s="103" t="str">
        <f>IF(G86="","",Impostazioni!$C$6)</f>
        <v>EUR</v>
      </c>
      <c r="G86" s="105">
        <f>'Backend dell''account'!F113</f>
        <v>0</v>
      </c>
      <c r="H86" s="103" t="str">
        <f>IF(I86="","",Impostazioni!$C$6)</f>
        <v>EUR</v>
      </c>
      <c r="I86" s="105">
        <f>'Backend dell''account'!H94</f>
        <v>0</v>
      </c>
      <c r="J86" s="103" t="str">
        <f>IF(K86="","",Impostazioni!$C$6)</f>
        <v>EUR</v>
      </c>
      <c r="K86" s="105">
        <f>'Backend dell''account'!J94</f>
        <v>0</v>
      </c>
      <c r="L86" s="108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 spans="1:26" ht="22.5" customHeight="1">
      <c r="A87" s="54"/>
      <c r="B87" s="165" t="s">
        <v>201</v>
      </c>
      <c r="C87" s="106"/>
      <c r="D87" s="103" t="str">
        <f>IF(E87="","",Impostazioni!$C$6)</f>
        <v>EUR</v>
      </c>
      <c r="E87" s="107">
        <v>0</v>
      </c>
      <c r="F87" s="103" t="str">
        <f>IF(G87="","",Impostazioni!$C$6)</f>
        <v>EUR</v>
      </c>
      <c r="G87" s="105">
        <f>'Backend dell''account'!F114</f>
        <v>0</v>
      </c>
      <c r="H87" s="103" t="str">
        <f>IF(I87="","",Impostazioni!$C$6)</f>
        <v>EUR</v>
      </c>
      <c r="I87" s="105">
        <f>'Backend dell''account'!H95</f>
        <v>0</v>
      </c>
      <c r="J87" s="103" t="str">
        <f>IF(K87="","",Impostazioni!$C$6)</f>
        <v>EUR</v>
      </c>
      <c r="K87" s="105">
        <f>'Backend dell''account'!J95</f>
        <v>0</v>
      </c>
      <c r="L87" s="108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 spans="1:26" ht="22.5" customHeight="1">
      <c r="A88" s="54"/>
      <c r="B88" s="165" t="s">
        <v>130</v>
      </c>
      <c r="C88" s="106"/>
      <c r="D88" s="103" t="str">
        <f>IF(E88="","",Impostazioni!$C$6)</f>
        <v>EUR</v>
      </c>
      <c r="E88" s="107">
        <v>0</v>
      </c>
      <c r="F88" s="103" t="str">
        <f>IF(G88="","",Impostazioni!$C$6)</f>
        <v>EUR</v>
      </c>
      <c r="G88" s="105">
        <f>'Backend dell''account'!F115</f>
        <v>0</v>
      </c>
      <c r="H88" s="103" t="str">
        <f>IF(I88="","",Impostazioni!$C$6)</f>
        <v>EUR</v>
      </c>
      <c r="I88" s="105">
        <f>'Backend dell''account'!H38</f>
        <v>0</v>
      </c>
      <c r="J88" s="103" t="str">
        <f>IF(K88="","",Impostazioni!$C$6)</f>
        <v>EUR</v>
      </c>
      <c r="K88" s="105">
        <f>'Backend dell''account'!J38</f>
        <v>0</v>
      </c>
      <c r="L88" s="108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 spans="1:26" ht="22.5" customHeight="1">
      <c r="A89" s="54"/>
      <c r="B89" s="165" t="s">
        <v>202</v>
      </c>
      <c r="C89" s="106"/>
      <c r="D89" s="103" t="str">
        <f>IF(E89="","",Impostazioni!$C$6)</f>
        <v>EUR</v>
      </c>
      <c r="E89" s="107">
        <v>0</v>
      </c>
      <c r="F89" s="103" t="e">
        <f>IF(G89="","",Impostazioni!$C$6)</f>
        <v>#REF!</v>
      </c>
      <c r="G89" s="105" t="e">
        <f>'Backend dell''account'!F116</f>
        <v>#REF!</v>
      </c>
      <c r="H89" s="103" t="str">
        <f>IF(I89="","",Impostazioni!$C$6)</f>
        <v>EUR</v>
      </c>
      <c r="I89" s="105">
        <f>'Backend dell''account'!H96</f>
        <v>0</v>
      </c>
      <c r="J89" s="103" t="str">
        <f>IF(K89="","",Impostazioni!$C$6)</f>
        <v>EUR</v>
      </c>
      <c r="K89" s="105">
        <f>'Backend dell''account'!J96</f>
        <v>0</v>
      </c>
      <c r="L89" s="108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 spans="1:26" ht="22.5" customHeight="1">
      <c r="A90" s="54"/>
      <c r="B90" s="165" t="s">
        <v>149</v>
      </c>
      <c r="C90" s="106"/>
      <c r="D90" s="103" t="str">
        <f>IF(E90="","",Impostazioni!$C$6)</f>
        <v>EUR</v>
      </c>
      <c r="E90" s="107">
        <v>0</v>
      </c>
      <c r="F90" s="103" t="e">
        <f>IF(G90="","",Impostazioni!$C$6)</f>
        <v>#REF!</v>
      </c>
      <c r="G90" s="105" t="e">
        <f>'Backend dell''account'!F118</f>
        <v>#REF!</v>
      </c>
      <c r="H90" s="103" t="str">
        <f>IF(I90="","",Impostazioni!$C$6)</f>
        <v>EUR</v>
      </c>
      <c r="I90" s="105">
        <f>'Backend dell''account'!H39</f>
        <v>0</v>
      </c>
      <c r="J90" s="103" t="str">
        <f>IF(K90="","",Impostazioni!$C$6)</f>
        <v>EUR</v>
      </c>
      <c r="K90" s="105">
        <f>'Backend dell''account'!J39</f>
        <v>0</v>
      </c>
      <c r="L90" s="108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 spans="1:26" ht="22.5" customHeight="1">
      <c r="A91" s="54"/>
      <c r="B91" s="165" t="s">
        <v>203</v>
      </c>
      <c r="C91" s="106"/>
      <c r="D91" s="103" t="str">
        <f>IF(E91="","",Impostazioni!$C$6)</f>
        <v>EUR</v>
      </c>
      <c r="E91" s="107">
        <v>0</v>
      </c>
      <c r="F91" s="103" t="e">
        <f>IF(G91="","",Impostazioni!$C$6)</f>
        <v>#REF!</v>
      </c>
      <c r="G91" s="105" t="e">
        <f>'Backend dell''account'!F119</f>
        <v>#REF!</v>
      </c>
      <c r="H91" s="103" t="str">
        <f>IF(I91="","",Impostazioni!$C$6)</f>
        <v>EUR</v>
      </c>
      <c r="I91" s="105">
        <f>'Backend dell''account'!H97</f>
        <v>0</v>
      </c>
      <c r="J91" s="103" t="str">
        <f>IF(K91="","",Impostazioni!$C$6)</f>
        <v>EUR</v>
      </c>
      <c r="K91" s="105">
        <f>'Backend dell''account'!J97</f>
        <v>0</v>
      </c>
      <c r="L91" s="108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 spans="1:26" ht="22.5" customHeight="1">
      <c r="A92" s="54"/>
      <c r="B92" s="165" t="s">
        <v>204</v>
      </c>
      <c r="C92" s="106"/>
      <c r="D92" s="103" t="str">
        <f>IF(E92="","",Impostazioni!$C$6)</f>
        <v>EUR</v>
      </c>
      <c r="E92" s="107">
        <v>0</v>
      </c>
      <c r="F92" s="103" t="e">
        <f>IF(G92="","",Impostazioni!$C$6)</f>
        <v>#REF!</v>
      </c>
      <c r="G92" s="105" t="e">
        <f>'Backend dell''account'!F120</f>
        <v>#REF!</v>
      </c>
      <c r="H92" s="103" t="str">
        <f>IF(I92="","",Impostazioni!$C$6)</f>
        <v>EUR</v>
      </c>
      <c r="I92" s="105">
        <f>'Backend dell''account'!H98</f>
        <v>0</v>
      </c>
      <c r="J92" s="103" t="str">
        <f>IF(K92="","",Impostazioni!$C$6)</f>
        <v>EUR</v>
      </c>
      <c r="K92" s="105">
        <f>'Backend dell''account'!J98</f>
        <v>0</v>
      </c>
      <c r="L92" s="108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 spans="1:26" ht="22.5" customHeight="1">
      <c r="A93" s="54"/>
      <c r="B93" s="165" t="s">
        <v>205</v>
      </c>
      <c r="C93" s="106"/>
      <c r="D93" s="103" t="str">
        <f>IF(E93="","",Impostazioni!$C$6)</f>
        <v>EUR</v>
      </c>
      <c r="E93" s="107">
        <v>0</v>
      </c>
      <c r="F93" s="103" t="str">
        <f>IF(G93="","",Impostazioni!$C$6)</f>
        <v/>
      </c>
      <c r="G93" s="105" t="str">
        <f>'Backend dell''account'!F121</f>
        <v/>
      </c>
      <c r="H93" s="103" t="str">
        <f>IF(I93="","",Impostazioni!$C$6)</f>
        <v>EUR</v>
      </c>
      <c r="I93" s="105">
        <f>'Backend dell''account'!H99</f>
        <v>0</v>
      </c>
      <c r="J93" s="103" t="str">
        <f>IF(K93="","",Impostazioni!$C$6)</f>
        <v>EUR</v>
      </c>
      <c r="K93" s="105">
        <f>'Backend dell''account'!J99</f>
        <v>0</v>
      </c>
      <c r="L93" s="108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 spans="1:26" ht="22.5" customHeight="1">
      <c r="A94" s="54"/>
      <c r="B94" s="165" t="s">
        <v>206</v>
      </c>
      <c r="C94" s="106"/>
      <c r="D94" s="103" t="str">
        <f>IF(E94="","",Impostazioni!$C$6)</f>
        <v>EUR</v>
      </c>
      <c r="E94" s="107">
        <v>0</v>
      </c>
      <c r="F94" s="103" t="str">
        <f>IF(G94="","",Impostazioni!$C$6)</f>
        <v/>
      </c>
      <c r="G94" s="105" t="str">
        <f>'Backend dell''account'!F122</f>
        <v/>
      </c>
      <c r="H94" s="103" t="str">
        <f>IF(I94="","",Impostazioni!$C$6)</f>
        <v>EUR</v>
      </c>
      <c r="I94" s="105">
        <f>'Backend dell''account'!H100</f>
        <v>0</v>
      </c>
      <c r="J94" s="103" t="str">
        <f>IF(K94="","",Impostazioni!$C$6)</f>
        <v>EUR</v>
      </c>
      <c r="K94" s="105">
        <f>'Backend dell''account'!J100</f>
        <v>0</v>
      </c>
      <c r="L94" s="108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 spans="1:26" ht="22.5" customHeight="1">
      <c r="A95" s="54"/>
      <c r="B95" s="165" t="s">
        <v>207</v>
      </c>
      <c r="C95" s="106"/>
      <c r="D95" s="103" t="str">
        <f>IF(E95="","",Impostazioni!$C$6)</f>
        <v>EUR</v>
      </c>
      <c r="E95" s="107">
        <v>0</v>
      </c>
      <c r="F95" s="103" t="str">
        <f>IF(G95="","",Impostazioni!$C$6)</f>
        <v/>
      </c>
      <c r="G95" s="105" t="str">
        <f>'Backend dell''account'!F123</f>
        <v/>
      </c>
      <c r="H95" s="103" t="str">
        <f>IF(I95="","",Impostazioni!$C$6)</f>
        <v>EUR</v>
      </c>
      <c r="I95" s="105">
        <f>'Backend dell''account'!H101</f>
        <v>0</v>
      </c>
      <c r="J95" s="103" t="str">
        <f>IF(K95="","",Impostazioni!$C$6)</f>
        <v>EUR</v>
      </c>
      <c r="K95" s="105">
        <f>'Backend dell''account'!J101</f>
        <v>0</v>
      </c>
      <c r="L95" s="108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 spans="1:26" ht="22.5" customHeight="1">
      <c r="A96" s="54"/>
      <c r="B96" s="165" t="s">
        <v>208</v>
      </c>
      <c r="C96" s="106"/>
      <c r="D96" s="103" t="str">
        <f>IF(E96="","",Impostazioni!$C$6)</f>
        <v>EUR</v>
      </c>
      <c r="E96" s="107">
        <v>0</v>
      </c>
      <c r="F96" s="103" t="str">
        <f>IF(G96="","",Impostazioni!$C$6)</f>
        <v/>
      </c>
      <c r="G96" s="105" t="str">
        <f>'Backend dell''account'!F124</f>
        <v/>
      </c>
      <c r="H96" s="103" t="str">
        <f>IF(I96="","",Impostazioni!$C$6)</f>
        <v>EUR</v>
      </c>
      <c r="I96" s="105">
        <f>'Backend dell''account'!H102</f>
        <v>0</v>
      </c>
      <c r="J96" s="103" t="str">
        <f>IF(K96="","",Impostazioni!$C$6)</f>
        <v>EUR</v>
      </c>
      <c r="K96" s="105">
        <f>'Backend dell''account'!J102</f>
        <v>0</v>
      </c>
      <c r="L96" s="108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 spans="1:26" ht="22.5" customHeight="1">
      <c r="A97" s="54"/>
      <c r="B97" s="165" t="s">
        <v>150</v>
      </c>
      <c r="C97" s="106"/>
      <c r="D97" s="103" t="str">
        <f>IF(E97="","",Impostazioni!$C$6)</f>
        <v>EUR</v>
      </c>
      <c r="E97" s="107">
        <v>0</v>
      </c>
      <c r="F97" s="103" t="str">
        <f>IF(G97="","",Impostazioni!$C$6)</f>
        <v/>
      </c>
      <c r="G97" s="105" t="str">
        <f>'Backend dell''account'!F125</f>
        <v/>
      </c>
      <c r="H97" s="103" t="str">
        <f>IF(I97="","",Impostazioni!$C$6)</f>
        <v>EUR</v>
      </c>
      <c r="I97" s="105">
        <f>'Backend dell''account'!H40</f>
        <v>0</v>
      </c>
      <c r="J97" s="103" t="str">
        <f>IF(K97="","",Impostazioni!$C$6)</f>
        <v>EUR</v>
      </c>
      <c r="K97" s="105">
        <f>'Backend dell''account'!J40</f>
        <v>0</v>
      </c>
      <c r="L97" s="108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 spans="1:26" ht="22.5" customHeight="1">
      <c r="A98" s="54"/>
      <c r="B98" s="165" t="s">
        <v>209</v>
      </c>
      <c r="C98" s="106"/>
      <c r="D98" s="103" t="str">
        <f>IF(E98="","",Impostazioni!$C$6)</f>
        <v>EUR</v>
      </c>
      <c r="E98" s="107">
        <v>0</v>
      </c>
      <c r="F98" s="103" t="str">
        <f>IF(G98="","",Impostazioni!$C$6)</f>
        <v/>
      </c>
      <c r="G98" s="105" t="str">
        <f>'Backend dell''account'!F126</f>
        <v/>
      </c>
      <c r="H98" s="103" t="str">
        <f>IF(I98="","",Impostazioni!$C$6)</f>
        <v>EUR</v>
      </c>
      <c r="I98" s="105">
        <f>'Backend dell''account'!H103</f>
        <v>0</v>
      </c>
      <c r="J98" s="103" t="str">
        <f>IF(K98="","",Impostazioni!$C$6)</f>
        <v>EUR</v>
      </c>
      <c r="K98" s="105">
        <f>'Backend dell''account'!J103</f>
        <v>0</v>
      </c>
      <c r="L98" s="108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 spans="1:26" ht="22.5" customHeight="1">
      <c r="A99" s="54"/>
      <c r="B99" s="165" t="s">
        <v>210</v>
      </c>
      <c r="C99" s="106"/>
      <c r="D99" s="103" t="str">
        <f>IF(E99="","",Impostazioni!$C$6)</f>
        <v>EUR</v>
      </c>
      <c r="E99" s="107">
        <v>0</v>
      </c>
      <c r="F99" s="103" t="str">
        <f>IF(G99="","",Impostazioni!$C$6)</f>
        <v/>
      </c>
      <c r="G99" s="105" t="str">
        <f>'Backend dell''account'!F127</f>
        <v/>
      </c>
      <c r="H99" s="103" t="str">
        <f>IF(I99="","",Impostazioni!$C$6)</f>
        <v>EUR</v>
      </c>
      <c r="I99" s="105">
        <f>'Backend dell''account'!H104</f>
        <v>0</v>
      </c>
      <c r="J99" s="103" t="str">
        <f>IF(K99="","",Impostazioni!$C$6)</f>
        <v>EUR</v>
      </c>
      <c r="K99" s="105">
        <f>'Backend dell''account'!J104</f>
        <v>0</v>
      </c>
      <c r="L99" s="108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 spans="1:26" ht="22.5" customHeight="1">
      <c r="A100" s="54"/>
      <c r="B100" s="165" t="s">
        <v>211</v>
      </c>
      <c r="C100" s="106"/>
      <c r="D100" s="103" t="str">
        <f>IF(E100="","",Impostazioni!$C$6)</f>
        <v>EUR</v>
      </c>
      <c r="E100" s="107">
        <v>0</v>
      </c>
      <c r="F100" s="103" t="str">
        <f>IF(G100="","",Impostazioni!$C$6)</f>
        <v/>
      </c>
      <c r="G100" s="105" t="str">
        <f>'Backend dell''account'!F128</f>
        <v/>
      </c>
      <c r="H100" s="103" t="str">
        <f>IF(I100="","",Impostazioni!$C$6)</f>
        <v>EUR</v>
      </c>
      <c r="I100" s="105">
        <f>'Backend dell''account'!H105</f>
        <v>0</v>
      </c>
      <c r="J100" s="103" t="str">
        <f>IF(K100="","",Impostazioni!$C$6)</f>
        <v>EUR</v>
      </c>
      <c r="K100" s="105">
        <f>'Backend dell''account'!J105</f>
        <v>0</v>
      </c>
      <c r="L100" s="108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 spans="1:26" ht="22.5" customHeight="1">
      <c r="A101" s="54"/>
      <c r="B101" s="165" t="s">
        <v>151</v>
      </c>
      <c r="C101" s="106"/>
      <c r="D101" s="103" t="str">
        <f>IF(E101="","",Impostazioni!$C$6)</f>
        <v>EUR</v>
      </c>
      <c r="E101" s="107">
        <v>0</v>
      </c>
      <c r="F101" s="103" t="str">
        <f>IF(G101="","",Impostazioni!$C$6)</f>
        <v/>
      </c>
      <c r="G101" s="105" t="str">
        <f>'Backend dell''account'!F129</f>
        <v/>
      </c>
      <c r="H101" s="103" t="str">
        <f>IF(I101="","",Impostazioni!$C$6)</f>
        <v>EUR</v>
      </c>
      <c r="I101" s="105">
        <f>'Backend dell''account'!H41</f>
        <v>0</v>
      </c>
      <c r="J101" s="103" t="str">
        <f>IF(K101="","",Impostazioni!$C$6)</f>
        <v>EUR</v>
      </c>
      <c r="K101" s="105">
        <f>'Backend dell''account'!J41</f>
        <v>0</v>
      </c>
      <c r="L101" s="108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 spans="1:26" ht="22.5" customHeight="1">
      <c r="A102" s="54"/>
      <c r="B102" s="165" t="s">
        <v>212</v>
      </c>
      <c r="C102" s="106"/>
      <c r="D102" s="103" t="str">
        <f>IF(E102="","",Impostazioni!$C$6)</f>
        <v>EUR</v>
      </c>
      <c r="E102" s="107">
        <v>0</v>
      </c>
      <c r="F102" s="103" t="str">
        <f>IF(G102="","",Impostazioni!$C$6)</f>
        <v/>
      </c>
      <c r="G102" s="105" t="str">
        <f>'Backend dell''account'!F130</f>
        <v/>
      </c>
      <c r="H102" s="103" t="str">
        <f>IF(I102="","",Impostazioni!$C$6)</f>
        <v>EUR</v>
      </c>
      <c r="I102" s="105">
        <f>'Backend dell''account'!H106</f>
        <v>0</v>
      </c>
      <c r="J102" s="103" t="str">
        <f>IF(K102="","",Impostazioni!$C$6)</f>
        <v>EUR</v>
      </c>
      <c r="K102" s="105">
        <f>'Backend dell''account'!J106</f>
        <v>0</v>
      </c>
      <c r="L102" s="108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 spans="1:26" ht="22.5" customHeight="1">
      <c r="A103" s="54"/>
      <c r="B103" s="165" t="s">
        <v>213</v>
      </c>
      <c r="C103" s="106"/>
      <c r="D103" s="103" t="str">
        <f>IF(E103="","",Impostazioni!$C$6)</f>
        <v>EUR</v>
      </c>
      <c r="E103" s="107">
        <v>0</v>
      </c>
      <c r="F103" s="103" t="str">
        <f>IF(G103="","",Impostazioni!$C$6)</f>
        <v/>
      </c>
      <c r="G103" s="105" t="str">
        <f>'Backend dell''account'!F131</f>
        <v/>
      </c>
      <c r="H103" s="103" t="str">
        <f>IF(I103="","",Impostazioni!$C$6)</f>
        <v>EUR</v>
      </c>
      <c r="I103" s="105">
        <f>'Backend dell''account'!H107</f>
        <v>0</v>
      </c>
      <c r="J103" s="103" t="str">
        <f>IF(K103="","",Impostazioni!$C$6)</f>
        <v>EUR</v>
      </c>
      <c r="K103" s="105">
        <f>'Backend dell''account'!J107</f>
        <v>0</v>
      </c>
      <c r="L103" s="108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 spans="1:26" ht="22.5" customHeight="1">
      <c r="A104" s="54"/>
      <c r="B104" s="165" t="s">
        <v>214</v>
      </c>
      <c r="C104" s="106"/>
      <c r="D104" s="103" t="str">
        <f>IF(E104="","",Impostazioni!$C$6)</f>
        <v>EUR</v>
      </c>
      <c r="E104" s="107">
        <v>0</v>
      </c>
      <c r="F104" s="103" t="str">
        <f>IF(G104="","",Impostazioni!$C$6)</f>
        <v/>
      </c>
      <c r="G104" s="105" t="str">
        <f>'Backend dell''account'!F132</f>
        <v/>
      </c>
      <c r="H104" s="103" t="str">
        <f>IF(I104="","",Impostazioni!$C$6)</f>
        <v>EUR</v>
      </c>
      <c r="I104" s="105">
        <f>'Backend dell''account'!H108</f>
        <v>0</v>
      </c>
      <c r="J104" s="103" t="str">
        <f>IF(K104="","",Impostazioni!$C$6)</f>
        <v>EUR</v>
      </c>
      <c r="K104" s="105">
        <f>'Backend dell''account'!J108</f>
        <v>0</v>
      </c>
      <c r="L104" s="108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 spans="1:26" ht="22.5" customHeight="1">
      <c r="A105" s="54"/>
      <c r="B105" s="165" t="s">
        <v>215</v>
      </c>
      <c r="C105" s="106"/>
      <c r="D105" s="103" t="str">
        <f>IF(E105="","",Impostazioni!$C$6)</f>
        <v>EUR</v>
      </c>
      <c r="E105" s="107">
        <v>0</v>
      </c>
      <c r="F105" s="103" t="str">
        <f>IF(G105="","",Impostazioni!$C$6)</f>
        <v/>
      </c>
      <c r="G105" s="105" t="str">
        <f>'Backend dell''account'!F133</f>
        <v/>
      </c>
      <c r="H105" s="103" t="str">
        <f>IF(I105="","",Impostazioni!$C$6)</f>
        <v>EUR</v>
      </c>
      <c r="I105" s="105">
        <f>'Backend dell''account'!H22</f>
        <v>0</v>
      </c>
      <c r="J105" s="103" t="str">
        <f>IF(K105="","",Impostazioni!$C$6)</f>
        <v>EUR</v>
      </c>
      <c r="K105" s="105">
        <f>'Backend dell''account'!J22</f>
        <v>0</v>
      </c>
      <c r="L105" s="108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 spans="1:26" ht="22.5" customHeight="1">
      <c r="A106" s="54"/>
      <c r="B106" s="165" t="s">
        <v>131</v>
      </c>
      <c r="C106" s="106"/>
      <c r="D106" s="103" t="str">
        <f>IF(E106="","",Impostazioni!$C$6)</f>
        <v>EUR</v>
      </c>
      <c r="E106" s="107">
        <v>0</v>
      </c>
      <c r="F106" s="103" t="str">
        <f>IF(G106="","",Impostazioni!$C$6)</f>
        <v/>
      </c>
      <c r="G106" s="105" t="str">
        <f>'Backend dell''account'!F134</f>
        <v/>
      </c>
      <c r="H106" s="103" t="str">
        <f>IF(I106="","",Impostazioni!$C$6)</f>
        <v>EUR</v>
      </c>
      <c r="I106" s="105">
        <f>'Backend dell''account'!H17</f>
        <v>0</v>
      </c>
      <c r="J106" s="103" t="str">
        <f>IF(K106="","",Impostazioni!$C$6)</f>
        <v>EUR</v>
      </c>
      <c r="K106" s="105">
        <f>'Backend dell''account'!J17</f>
        <v>0</v>
      </c>
      <c r="L106" s="108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 spans="1:26" ht="22.5" customHeight="1">
      <c r="A107" s="54"/>
      <c r="B107" s="165" t="s">
        <v>216</v>
      </c>
      <c r="C107" s="106"/>
      <c r="D107" s="103" t="str">
        <f>IF(E107="","",Impostazioni!$C$6)</f>
        <v>EUR</v>
      </c>
      <c r="E107" s="107">
        <v>0</v>
      </c>
      <c r="F107" s="103" t="str">
        <f>IF(G107="","",Impostazioni!$C$6)</f>
        <v/>
      </c>
      <c r="G107" s="105" t="str">
        <f>'Backend dell''account'!F135</f>
        <v/>
      </c>
      <c r="H107" s="103" t="str">
        <f>IF(I107="","",Impostazioni!$C$6)</f>
        <v>EUR</v>
      </c>
      <c r="I107" s="105">
        <f>'Backend dell''account'!H109</f>
        <v>0</v>
      </c>
      <c r="J107" s="103" t="str">
        <f>IF(K107="","",Impostazioni!$C$6)</f>
        <v>EUR</v>
      </c>
      <c r="K107" s="105">
        <f>'Backend dell''account'!J109</f>
        <v>0</v>
      </c>
      <c r="L107" s="108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 spans="1:26" ht="22.5" customHeight="1">
      <c r="A108" s="54"/>
      <c r="B108" s="165" t="s">
        <v>217</v>
      </c>
      <c r="C108" s="106"/>
      <c r="D108" s="103" t="str">
        <f>IF(E108="","",Impostazioni!$C$6)</f>
        <v>EUR</v>
      </c>
      <c r="E108" s="107">
        <v>0</v>
      </c>
      <c r="F108" s="103" t="str">
        <f>IF(G108="","",Impostazioni!$C$6)</f>
        <v/>
      </c>
      <c r="G108" s="105" t="str">
        <f>'Backend dell''account'!F136</f>
        <v/>
      </c>
      <c r="H108" s="103" t="str">
        <f>IF(I108="","",Impostazioni!$C$6)</f>
        <v>EUR</v>
      </c>
      <c r="I108" s="105">
        <f>'Backend dell''account'!H110</f>
        <v>0</v>
      </c>
      <c r="J108" s="103" t="str">
        <f>IF(K108="","",Impostazioni!$C$6)</f>
        <v>EUR</v>
      </c>
      <c r="K108" s="105">
        <f>'Backend dell''account'!J110</f>
        <v>0</v>
      </c>
      <c r="L108" s="108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 spans="1:26" ht="22.5" customHeight="1">
      <c r="A109" s="54"/>
      <c r="B109" s="165" t="s">
        <v>218</v>
      </c>
      <c r="C109" s="106"/>
      <c r="D109" s="103" t="str">
        <f>IF(E109="","",Impostazioni!$C$6)</f>
        <v>EUR</v>
      </c>
      <c r="E109" s="107">
        <v>0</v>
      </c>
      <c r="F109" s="103" t="str">
        <f>IF(G109="","",Impostazioni!$C$6)</f>
        <v/>
      </c>
      <c r="G109" s="105" t="str">
        <f>'Backend dell''account'!F137</f>
        <v/>
      </c>
      <c r="H109" s="103" t="str">
        <f>IF(I109="","",Impostazioni!$C$6)</f>
        <v>EUR</v>
      </c>
      <c r="I109" s="105">
        <f>'Backend dell''account'!H111</f>
        <v>0</v>
      </c>
      <c r="J109" s="103" t="str">
        <f>IF(K109="","",Impostazioni!$C$6)</f>
        <v>EUR</v>
      </c>
      <c r="K109" s="105">
        <f>'Backend dell''account'!J111</f>
        <v>0</v>
      </c>
      <c r="L109" s="108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2.5" customHeight="1">
      <c r="A110" s="54"/>
      <c r="B110" s="165" t="s">
        <v>219</v>
      </c>
      <c r="C110" s="106"/>
      <c r="D110" s="103" t="str">
        <f>IF(E110="","",Impostazioni!$C$6)</f>
        <v>EUR</v>
      </c>
      <c r="E110" s="107">
        <v>0</v>
      </c>
      <c r="F110" s="103" t="str">
        <f>IF(G110="","",Impostazioni!$C$6)</f>
        <v/>
      </c>
      <c r="G110" s="105" t="str">
        <f>'Backend dell''account'!F138</f>
        <v/>
      </c>
      <c r="H110" s="103" t="str">
        <f>IF(I110="","",Impostazioni!$C$6)</f>
        <v>EUR</v>
      </c>
      <c r="I110" s="105">
        <f>'Backend dell''account'!H112</f>
        <v>0</v>
      </c>
      <c r="J110" s="103" t="str">
        <f>IF(K110="","",Impostazioni!$C$6)</f>
        <v>EUR</v>
      </c>
      <c r="K110" s="105">
        <f>'Backend dell''account'!J112</f>
        <v>0</v>
      </c>
      <c r="L110" s="108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2.5" customHeight="1">
      <c r="A111" s="54"/>
      <c r="B111" s="165" t="s">
        <v>220</v>
      </c>
      <c r="C111" s="106"/>
      <c r="D111" s="103" t="str">
        <f>IF(E111="","",Impostazioni!$C$6)</f>
        <v>EUR</v>
      </c>
      <c r="E111" s="107">
        <v>0</v>
      </c>
      <c r="F111" s="103" t="str">
        <f>IF(G111="","",Impostazioni!$C$6)</f>
        <v/>
      </c>
      <c r="G111" s="105" t="str">
        <f>'Backend dell''account'!F139</f>
        <v/>
      </c>
      <c r="H111" s="103" t="str">
        <f>IF(I111="","",Impostazioni!$C$6)</f>
        <v>EUR</v>
      </c>
      <c r="I111" s="105">
        <f>'Backend dell''account'!H113</f>
        <v>0</v>
      </c>
      <c r="J111" s="103" t="str">
        <f>IF(K111="","",Impostazioni!$C$6)</f>
        <v>EUR</v>
      </c>
      <c r="K111" s="105">
        <f>'Backend dell''account'!J113</f>
        <v>0</v>
      </c>
      <c r="L111" s="108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2.5" customHeight="1">
      <c r="A112" s="54"/>
      <c r="B112" s="165" t="s">
        <v>221</v>
      </c>
      <c r="C112" s="106"/>
      <c r="D112" s="103" t="str">
        <f>IF(E112="","",Impostazioni!$C$6)</f>
        <v>EUR</v>
      </c>
      <c r="E112" s="107">
        <v>0</v>
      </c>
      <c r="F112" s="103" t="str">
        <f>IF(G112="","",Impostazioni!$C$6)</f>
        <v/>
      </c>
      <c r="G112" s="105" t="str">
        <f>'Backend dell''account'!F140</f>
        <v/>
      </c>
      <c r="H112" s="103" t="str">
        <f>IF(I112="","",Impostazioni!$C$6)</f>
        <v>EUR</v>
      </c>
      <c r="I112" s="105">
        <f>'Backend dell''account'!H114</f>
        <v>0</v>
      </c>
      <c r="J112" s="103" t="str">
        <f>IF(K112="","",Impostazioni!$C$6)</f>
        <v>EUR</v>
      </c>
      <c r="K112" s="105">
        <f>'Backend dell''account'!J114</f>
        <v>0</v>
      </c>
      <c r="L112" s="108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2.5" customHeight="1">
      <c r="A113" s="54"/>
      <c r="B113" s="165" t="s">
        <v>152</v>
      </c>
      <c r="C113" s="106"/>
      <c r="D113" s="103" t="str">
        <f>IF(E113="","",Impostazioni!$C$6)</f>
        <v>EUR</v>
      </c>
      <c r="E113" s="107">
        <v>0</v>
      </c>
      <c r="F113" s="103" t="str">
        <f>IF(G113="","",Impostazioni!$C$6)</f>
        <v/>
      </c>
      <c r="G113" s="105" t="str">
        <f>'Backend dell''account'!F141</f>
        <v/>
      </c>
      <c r="H113" s="103" t="str">
        <f>IF(I113="","",Impostazioni!$C$6)</f>
        <v>EUR</v>
      </c>
      <c r="I113" s="105">
        <f>'Backend dell''account'!H42</f>
        <v>0</v>
      </c>
      <c r="J113" s="103" t="str">
        <f>IF(K113="","",Impostazioni!$C$6)</f>
        <v>EUR</v>
      </c>
      <c r="K113" s="105">
        <f>'Backend dell''account'!J42</f>
        <v>0</v>
      </c>
      <c r="L113" s="108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2.5" customHeight="1">
      <c r="A114" s="54"/>
      <c r="B114" s="165" t="s">
        <v>153</v>
      </c>
      <c r="C114" s="106"/>
      <c r="D114" s="103" t="str">
        <f>IF(E114="","",Impostazioni!$C$6)</f>
        <v>EUR</v>
      </c>
      <c r="E114" s="107">
        <v>0</v>
      </c>
      <c r="F114" s="103" t="str">
        <f>IF(G114="","",Impostazioni!$C$6)</f>
        <v/>
      </c>
      <c r="G114" s="105" t="str">
        <f>'Backend dell''account'!F142</f>
        <v/>
      </c>
      <c r="H114" s="103" t="str">
        <f>IF(I114="","",Impostazioni!$C$6)</f>
        <v>EUR</v>
      </c>
      <c r="I114" s="105">
        <f>'Backend dell''account'!H43</f>
        <v>0</v>
      </c>
      <c r="J114" s="103" t="str">
        <f>IF(K114="","",Impostazioni!$C$6)</f>
        <v>EUR</v>
      </c>
      <c r="K114" s="105">
        <f>'Backend dell''account'!J43</f>
        <v>0</v>
      </c>
      <c r="L114" s="108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2.5" customHeight="1">
      <c r="A115" s="54"/>
      <c r="B115" s="165" t="s">
        <v>222</v>
      </c>
      <c r="C115" s="106"/>
      <c r="D115" s="103" t="str">
        <f>IF(E115="","",Impostazioni!$C$6)</f>
        <v>EUR</v>
      </c>
      <c r="E115" s="107">
        <v>0</v>
      </c>
      <c r="F115" s="103" t="str">
        <f>IF(G115="","",Impostazioni!$C$6)</f>
        <v/>
      </c>
      <c r="G115" s="105" t="str">
        <f>'Backend dell''account'!F143</f>
        <v/>
      </c>
      <c r="H115" s="103" t="str">
        <f>IF(I115="","",Impostazioni!$C$6)</f>
        <v>EUR</v>
      </c>
      <c r="I115" s="105">
        <f>'Backend dell''account'!H115</f>
        <v>0</v>
      </c>
      <c r="J115" s="103" t="str">
        <f>IF(K115="","",Impostazioni!$C$6)</f>
        <v>EUR</v>
      </c>
      <c r="K115" s="105">
        <f>'Backend dell''account'!J115</f>
        <v>0</v>
      </c>
      <c r="L115" s="108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2.5" customHeight="1">
      <c r="A116" s="54"/>
      <c r="B116" s="165" t="s">
        <v>223</v>
      </c>
      <c r="C116" s="106"/>
      <c r="D116" s="103" t="str">
        <f>IF(E116="","",Impostazioni!$C$6)</f>
        <v>EUR</v>
      </c>
      <c r="E116" s="107">
        <v>0</v>
      </c>
      <c r="F116" s="103" t="str">
        <f>IF(G116="","",Impostazioni!$C$6)</f>
        <v/>
      </c>
      <c r="G116" s="105" t="str">
        <f>'Backend dell''account'!F144</f>
        <v/>
      </c>
      <c r="H116" s="103" t="str">
        <f>IF(I116="","",Impostazioni!$C$6)</f>
        <v>EUR</v>
      </c>
      <c r="I116" s="105">
        <f>'Backend dell''account'!H116</f>
        <v>0</v>
      </c>
      <c r="J116" s="103" t="e">
        <f>IF(K116="","",Impostazioni!$C$6)</f>
        <v>#REF!</v>
      </c>
      <c r="K116" s="105" t="e">
        <f>'Backend dell''account'!J116</f>
        <v>#REF!</v>
      </c>
      <c r="L116" s="108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2.5" customHeight="1">
      <c r="A117" s="54"/>
      <c r="B117" s="165" t="s">
        <v>154</v>
      </c>
      <c r="C117" s="106"/>
      <c r="D117" s="103" t="str">
        <f>IF(E117="","",Impostazioni!$C$6)</f>
        <v>EUR</v>
      </c>
      <c r="E117" s="107">
        <v>0</v>
      </c>
      <c r="F117" s="103" t="str">
        <f>IF(G117="","",Impostazioni!$C$6)</f>
        <v/>
      </c>
      <c r="G117" s="105" t="str">
        <f>'Backend dell''account'!F145</f>
        <v/>
      </c>
      <c r="H117" s="103" t="str">
        <f>IF(I117="","",Impostazioni!$C$6)</f>
        <v>EUR</v>
      </c>
      <c r="I117" s="105">
        <f>'Backend dell''account'!H44</f>
        <v>0</v>
      </c>
      <c r="J117" s="103" t="str">
        <f>IF(K117="","",Impostazioni!$C$6)</f>
        <v>EUR</v>
      </c>
      <c r="K117" s="105">
        <f>'Backend dell''account'!J44</f>
        <v>0</v>
      </c>
      <c r="L117" s="108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2.5" customHeight="1">
      <c r="A118" s="54"/>
      <c r="B118" s="165" t="s">
        <v>155</v>
      </c>
      <c r="C118" s="106"/>
      <c r="D118" s="103" t="str">
        <f>IF(E118="","",Impostazioni!$C$6)</f>
        <v>EUR</v>
      </c>
      <c r="E118" s="107">
        <v>0</v>
      </c>
      <c r="F118" s="103" t="str">
        <f>IF(G118="","",Impostazioni!$C$6)</f>
        <v/>
      </c>
      <c r="G118" s="105" t="str">
        <f>'Backend dell''account'!F146</f>
        <v/>
      </c>
      <c r="H118" s="103" t="str">
        <f>IF(I118="","",Impostazioni!$C$6)</f>
        <v>EUR</v>
      </c>
      <c r="I118" s="105">
        <f>'Backend dell''account'!H45</f>
        <v>0</v>
      </c>
      <c r="J118" s="103" t="str">
        <f>IF(K118="","",Impostazioni!$C$6)</f>
        <v>EUR</v>
      </c>
      <c r="K118" s="105">
        <f>'Backend dell''account'!J45</f>
        <v>0</v>
      </c>
      <c r="L118" s="108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2.5" customHeight="1">
      <c r="A119" s="54"/>
      <c r="B119" s="165" t="s">
        <v>156</v>
      </c>
      <c r="C119" s="106"/>
      <c r="D119" s="103" t="str">
        <f>IF(E119="","",Impostazioni!$C$6)</f>
        <v>EUR</v>
      </c>
      <c r="E119" s="107">
        <v>0</v>
      </c>
      <c r="F119" s="103" t="str">
        <f>IF(G119="","",Impostazioni!$C$6)</f>
        <v/>
      </c>
      <c r="G119" s="105" t="str">
        <f>'Backend dell''account'!F147</f>
        <v/>
      </c>
      <c r="H119" s="103" t="str">
        <f>IF(I119="","",Impostazioni!$C$6)</f>
        <v>EUR</v>
      </c>
      <c r="I119" s="105">
        <f>'Backend dell''account'!H46</f>
        <v>0</v>
      </c>
      <c r="J119" s="103" t="str">
        <f>IF(K119="","",Impostazioni!$C$6)</f>
        <v>EUR</v>
      </c>
      <c r="K119" s="105">
        <f>'Backend dell''account'!J46</f>
        <v>0</v>
      </c>
      <c r="L119" s="108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2.5" customHeight="1">
      <c r="A120" s="54"/>
      <c r="B120" s="165" t="s">
        <v>108</v>
      </c>
      <c r="C120" s="106"/>
      <c r="D120" s="103" t="str">
        <f>IF(E120="","",Impostazioni!$C$6)</f>
        <v>EUR</v>
      </c>
      <c r="E120" s="107">
        <v>0</v>
      </c>
      <c r="F120" s="103" t="str">
        <f>IF(G120="","",Impostazioni!$C$6)</f>
        <v/>
      </c>
      <c r="G120" s="105" t="str">
        <f>'Backend dell''account'!F148</f>
        <v/>
      </c>
      <c r="H120" s="103" t="str">
        <f>IF(I120="","",Impostazioni!$C$6)</f>
        <v>EUR</v>
      </c>
      <c r="I120" s="105">
        <f>'Backend dell''account'!H19</f>
        <v>0</v>
      </c>
      <c r="J120" s="103" t="str">
        <f>IF(K120="","",Impostazioni!$C$6)</f>
        <v>EUR</v>
      </c>
      <c r="K120" s="105">
        <f>'Backend dell''account'!J19</f>
        <v>0</v>
      </c>
      <c r="L120" s="108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2.5" customHeight="1">
      <c r="A121" s="54"/>
      <c r="B121" s="165" t="s">
        <v>157</v>
      </c>
      <c r="C121" s="106"/>
      <c r="D121" s="103" t="str">
        <f>IF(E121="","",Impostazioni!$C$6)</f>
        <v>EUR</v>
      </c>
      <c r="E121" s="107">
        <v>0</v>
      </c>
      <c r="F121" s="103" t="str">
        <f>IF(G121="","",Impostazioni!$C$6)</f>
        <v/>
      </c>
      <c r="G121" s="105" t="str">
        <f>'Backend dell''account'!F149</f>
        <v/>
      </c>
      <c r="H121" s="103" t="str">
        <f>IF(I121="","",Impostazioni!$C$6)</f>
        <v>EUR</v>
      </c>
      <c r="I121" s="105">
        <f>'Backend dell''account'!H47</f>
        <v>1867.3400000000001</v>
      </c>
      <c r="J121" s="103" t="str">
        <f>IF(K121="","",Impostazioni!$C$6)</f>
        <v>EUR</v>
      </c>
      <c r="K121" s="105">
        <f>'Backend dell''account'!J47</f>
        <v>-1867.3400000000001</v>
      </c>
      <c r="L121" s="108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2.5" customHeight="1">
      <c r="A122" s="54"/>
      <c r="B122" s="165" t="s">
        <v>224</v>
      </c>
      <c r="C122" s="106"/>
      <c r="D122" s="103" t="str">
        <f>IF(E122="","",Impostazioni!$C$6)</f>
        <v>EUR</v>
      </c>
      <c r="E122" s="107">
        <v>0</v>
      </c>
      <c r="F122" s="103" t="str">
        <f>IF(G122="","",Impostazioni!$C$6)</f>
        <v/>
      </c>
      <c r="G122" s="105" t="str">
        <f>'Backend dell''account'!F150</f>
        <v/>
      </c>
      <c r="H122" s="103" t="str">
        <f>IF(I122="","",Impostazioni!$C$6)</f>
        <v>EUR</v>
      </c>
      <c r="I122" s="105">
        <f>'Backend dell''account'!H117</f>
        <v>0</v>
      </c>
      <c r="J122" s="103" t="e">
        <f>IF(K122="","",Impostazioni!$C$6)</f>
        <v>#REF!</v>
      </c>
      <c r="K122" s="105" t="e">
        <f>'Backend dell''account'!J117</f>
        <v>#REF!</v>
      </c>
      <c r="L122" s="108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2.5" customHeight="1">
      <c r="A123" s="54"/>
      <c r="B123" s="165" t="s">
        <v>225</v>
      </c>
      <c r="C123" s="106"/>
      <c r="D123" s="103" t="str">
        <f>IF(E123="","",Impostazioni!$C$6)</f>
        <v>EUR</v>
      </c>
      <c r="E123" s="107">
        <v>0</v>
      </c>
      <c r="F123" s="103" t="str">
        <f>IF(G123="","",Impostazioni!$C$6)</f>
        <v/>
      </c>
      <c r="G123" s="105" t="str">
        <f>'Backend dell''account'!F151</f>
        <v/>
      </c>
      <c r="H123" s="103" t="str">
        <f>IF(I123="","",Impostazioni!$C$6)</f>
        <v>EUR</v>
      </c>
      <c r="I123" s="105">
        <f>'Backend dell''account'!H118</f>
        <v>0</v>
      </c>
      <c r="J123" s="103" t="e">
        <f>IF(K123="","",Impostazioni!$C$6)</f>
        <v>#REF!</v>
      </c>
      <c r="K123" s="105" t="e">
        <f>'Backend dell''account'!J118</f>
        <v>#REF!</v>
      </c>
      <c r="L123" s="108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2.5" customHeight="1">
      <c r="A124" s="54"/>
      <c r="B124" s="165" t="s">
        <v>226</v>
      </c>
      <c r="C124" s="106"/>
      <c r="D124" s="103" t="str">
        <f>IF(E124="","",Impostazioni!$C$6)</f>
        <v>EUR</v>
      </c>
      <c r="E124" s="107">
        <v>0</v>
      </c>
      <c r="F124" s="103" t="str">
        <f>IF(G124="","",Impostazioni!$C$6)</f>
        <v/>
      </c>
      <c r="G124" s="105" t="str">
        <f>'Backend dell''account'!F152</f>
        <v/>
      </c>
      <c r="H124" s="103" t="str">
        <f>IF(I124="","",Impostazioni!$C$6)</f>
        <v>EUR</v>
      </c>
      <c r="I124" s="105">
        <f>'Backend dell''account'!H119</f>
        <v>0</v>
      </c>
      <c r="J124" s="103" t="e">
        <f>IF(K124="","",Impostazioni!$C$6)</f>
        <v>#REF!</v>
      </c>
      <c r="K124" s="105" t="e">
        <f>'Backend dell''account'!J119</f>
        <v>#REF!</v>
      </c>
      <c r="L124" s="108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2.5" customHeight="1">
      <c r="A125" s="54"/>
      <c r="B125" s="165" t="s">
        <v>227</v>
      </c>
      <c r="C125" s="106"/>
      <c r="D125" s="103" t="str">
        <f>IF(E125="","",Impostazioni!$C$6)</f>
        <v>EUR</v>
      </c>
      <c r="E125" s="107">
        <v>0</v>
      </c>
      <c r="F125" s="103" t="str">
        <f>IF(G125="","",Impostazioni!$C$6)</f>
        <v/>
      </c>
      <c r="G125" s="105" t="str">
        <f>'Backend dell''account'!F153</f>
        <v/>
      </c>
      <c r="H125" s="103" t="str">
        <f>IF(I125="","",Impostazioni!$C$6)</f>
        <v>EUR</v>
      </c>
      <c r="I125" s="105">
        <f>'Backend dell''account'!H120</f>
        <v>0</v>
      </c>
      <c r="J125" s="103" t="e">
        <f>IF(K125="","",Impostazioni!$C$6)</f>
        <v>#REF!</v>
      </c>
      <c r="K125" s="105" t="e">
        <f>'Backend dell''account'!J120</f>
        <v>#REF!</v>
      </c>
      <c r="L125" s="108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2.5" customHeight="1">
      <c r="A126" s="54"/>
      <c r="B126" s="165"/>
      <c r="C126" s="106"/>
      <c r="D126" s="103" t="str">
        <f>IF(E126="","",Impostazioni!$C$6)</f>
        <v>EUR</v>
      </c>
      <c r="E126" s="107">
        <v>0</v>
      </c>
      <c r="F126" s="103" t="str">
        <f>IF(G126="","",Impostazioni!$C$6)</f>
        <v/>
      </c>
      <c r="G126" s="105" t="str">
        <f>'Backend dell''account'!F154</f>
        <v/>
      </c>
      <c r="H126" s="103" t="str">
        <f>IF(I126="","",Impostazioni!$C$6)</f>
        <v>EUR</v>
      </c>
      <c r="I126" s="105">
        <f>'Backend dell''account'!H121</f>
        <v>0</v>
      </c>
      <c r="J126" s="103" t="str">
        <f>IF(K126="","",Impostazioni!$C$6)</f>
        <v/>
      </c>
      <c r="K126" s="105" t="str">
        <f>'Backend dell''account'!J121</f>
        <v/>
      </c>
      <c r="L126" s="108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2.5" customHeight="1">
      <c r="A127" s="54"/>
      <c r="B127" s="166"/>
      <c r="C127" s="106"/>
      <c r="D127" s="103" t="str">
        <f>IF(E127="","",Impostazioni!$C$6)</f>
        <v>EUR</v>
      </c>
      <c r="E127" s="107">
        <v>0</v>
      </c>
      <c r="F127" s="103" t="str">
        <f>IF(G127="","",Impostazioni!$C$6)</f>
        <v>EUR</v>
      </c>
      <c r="G127" s="105">
        <f>'Backend dell''account'!F155</f>
        <v>0</v>
      </c>
      <c r="H127" s="103" t="str">
        <f>IF(I127="","",Impostazioni!$C$6)</f>
        <v>EUR</v>
      </c>
      <c r="I127" s="105">
        <f>'Backend dell''account'!H122</f>
        <v>0</v>
      </c>
      <c r="J127" s="103" t="str">
        <f>IF(K127="","",Impostazioni!$C$6)</f>
        <v/>
      </c>
      <c r="K127" s="105" t="str">
        <f>'Backend dell''account'!J122</f>
        <v/>
      </c>
      <c r="L127" s="108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22.5" customHeight="1">
      <c r="A128" s="54"/>
      <c r="B128" s="106"/>
      <c r="C128" s="106"/>
      <c r="D128" s="103" t="str">
        <f>IF(E128="","",Impostazioni!$C$6)</f>
        <v>EUR</v>
      </c>
      <c r="E128" s="107">
        <v>0</v>
      </c>
      <c r="F128" s="103" t="str">
        <f>IF(G128="","",Impostazioni!$C$6)</f>
        <v/>
      </c>
      <c r="G128" s="105" t="str">
        <f>'Backend dell''account'!F156</f>
        <v/>
      </c>
      <c r="H128" s="103" t="str">
        <f>IF(I128="","",Impostazioni!$C$6)</f>
        <v>EUR</v>
      </c>
      <c r="I128" s="105">
        <f>'Backend dell''account'!H123</f>
        <v>0</v>
      </c>
      <c r="J128" s="103" t="str">
        <f>IF(K128="","",Impostazioni!$C$6)</f>
        <v/>
      </c>
      <c r="K128" s="105" t="str">
        <f>'Backend dell''account'!J123</f>
        <v/>
      </c>
      <c r="L128" s="108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2.5" customHeight="1">
      <c r="A129" s="54"/>
      <c r="B129" s="106"/>
      <c r="C129" s="106"/>
      <c r="D129" s="103" t="str">
        <f>IF(E129="","",Impostazioni!$C$6)</f>
        <v>EUR</v>
      </c>
      <c r="E129" s="107">
        <v>0</v>
      </c>
      <c r="F129" s="103" t="str">
        <f>IF(G129="","",Impostazioni!$C$6)</f>
        <v/>
      </c>
      <c r="G129" s="105" t="str">
        <f>'Backend dell''account'!F157</f>
        <v/>
      </c>
      <c r="H129" s="103" t="str">
        <f>IF(I129="","",Impostazioni!$C$6)</f>
        <v>EUR</v>
      </c>
      <c r="I129" s="105">
        <f>'Backend dell''account'!H124</f>
        <v>0</v>
      </c>
      <c r="J129" s="103" t="str">
        <f>IF(K129="","",Impostazioni!$C$6)</f>
        <v/>
      </c>
      <c r="K129" s="105" t="str">
        <f>'Backend dell''account'!J124</f>
        <v/>
      </c>
      <c r="L129" s="108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2.5" customHeight="1">
      <c r="A130" s="54"/>
      <c r="B130" s="106"/>
      <c r="C130" s="106"/>
      <c r="D130" s="103" t="str">
        <f>IF(E130="","",Impostazioni!$C$6)</f>
        <v>EUR</v>
      </c>
      <c r="E130" s="107">
        <v>0</v>
      </c>
      <c r="F130" s="103" t="str">
        <f>IF(G130="","",Impostazioni!$C$6)</f>
        <v/>
      </c>
      <c r="G130" s="105" t="str">
        <f>'Backend dell''account'!F158</f>
        <v/>
      </c>
      <c r="H130" s="103" t="str">
        <f>IF(I130="","",Impostazioni!$C$6)</f>
        <v>EUR</v>
      </c>
      <c r="I130" s="105">
        <f>'Backend dell''account'!H125</f>
        <v>0</v>
      </c>
      <c r="J130" s="103" t="str">
        <f>IF(K130="","",Impostazioni!$C$6)</f>
        <v/>
      </c>
      <c r="K130" s="105" t="str">
        <f>'Backend dell''account'!J125</f>
        <v/>
      </c>
      <c r="L130" s="108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2.5" customHeight="1">
      <c r="A131" s="54"/>
      <c r="B131" s="106"/>
      <c r="C131" s="106"/>
      <c r="D131" s="103" t="str">
        <f>IF(E131="","",Impostazioni!$C$6)</f>
        <v>EUR</v>
      </c>
      <c r="E131" s="107">
        <v>0</v>
      </c>
      <c r="F131" s="103" t="str">
        <f>IF(G131="","",Impostazioni!$C$6)</f>
        <v/>
      </c>
      <c r="G131" s="105" t="str">
        <f>'Backend dell''account'!F159</f>
        <v/>
      </c>
      <c r="H131" s="103" t="str">
        <f>IF(I131="","",Impostazioni!$C$6)</f>
        <v>EUR</v>
      </c>
      <c r="I131" s="105">
        <f>'Backend dell''account'!H126</f>
        <v>0</v>
      </c>
      <c r="J131" s="103" t="str">
        <f>IF(K131="","",Impostazioni!$C$6)</f>
        <v/>
      </c>
      <c r="K131" s="105" t="str">
        <f>'Backend dell''account'!J126</f>
        <v/>
      </c>
      <c r="L131" s="108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2.5" customHeight="1">
      <c r="A132" s="54"/>
      <c r="B132" s="106"/>
      <c r="C132" s="106"/>
      <c r="D132" s="103" t="str">
        <f>IF(E132="","",Impostazioni!$C$6)</f>
        <v>EUR</v>
      </c>
      <c r="E132" s="107">
        <v>0</v>
      </c>
      <c r="F132" s="103" t="str">
        <f>IF(G132="","",Impostazioni!$C$6)</f>
        <v>EUR</v>
      </c>
      <c r="G132" s="105">
        <f>'Backend dell''account'!F160</f>
        <v>0</v>
      </c>
      <c r="H132" s="103" t="str">
        <f>IF(I132="","",Impostazioni!$C$6)</f>
        <v>EUR</v>
      </c>
      <c r="I132" s="105">
        <f>'Backend dell''account'!H127</f>
        <v>0</v>
      </c>
      <c r="J132" s="103" t="str">
        <f>IF(K132="","",Impostazioni!$C$6)</f>
        <v/>
      </c>
      <c r="K132" s="105" t="str">
        <f>'Backend dell''account'!J127</f>
        <v/>
      </c>
      <c r="L132" s="108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2.5" customHeight="1">
      <c r="A133" s="54"/>
      <c r="B133" s="106"/>
      <c r="C133" s="106"/>
      <c r="D133" s="103" t="str">
        <f>IF(E133="","",Impostazioni!$C$6)</f>
        <v>EUR</v>
      </c>
      <c r="E133" s="107">
        <v>0</v>
      </c>
      <c r="F133" s="103" t="str">
        <f>IF(G133="","",Impostazioni!$C$6)</f>
        <v>EUR</v>
      </c>
      <c r="G133" s="105">
        <f>'Backend dell''account'!F161</f>
        <v>0</v>
      </c>
      <c r="H133" s="103" t="str">
        <f>IF(I133="","",Impostazioni!$C$6)</f>
        <v>EUR</v>
      </c>
      <c r="I133" s="105">
        <f>'Backend dell''account'!H128</f>
        <v>0</v>
      </c>
      <c r="J133" s="103" t="str">
        <f>IF(K133="","",Impostazioni!$C$6)</f>
        <v/>
      </c>
      <c r="K133" s="105" t="str">
        <f>'Backend dell''account'!J128</f>
        <v/>
      </c>
      <c r="L133" s="108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2.5" customHeight="1">
      <c r="A134" s="54"/>
      <c r="B134" s="106"/>
      <c r="C134" s="106"/>
      <c r="D134" s="103" t="str">
        <f>IF(E134="","",Impostazioni!$C$6)</f>
        <v>EUR</v>
      </c>
      <c r="E134" s="107">
        <v>0</v>
      </c>
      <c r="F134" s="103" t="str">
        <f>IF(G134="","",Impostazioni!$C$6)</f>
        <v>EUR</v>
      </c>
      <c r="G134" s="105">
        <f>'Backend dell''account'!F162</f>
        <v>0</v>
      </c>
      <c r="H134" s="103" t="str">
        <f>IF(I134="","",Impostazioni!$C$6)</f>
        <v>EUR</v>
      </c>
      <c r="I134" s="105">
        <f>'Backend dell''account'!H129</f>
        <v>0</v>
      </c>
      <c r="J134" s="103" t="str">
        <f>IF(K134="","",Impostazioni!$C$6)</f>
        <v/>
      </c>
      <c r="K134" s="105" t="str">
        <f>'Backend dell''account'!J129</f>
        <v/>
      </c>
      <c r="L134" s="108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2.5" customHeight="1">
      <c r="A135" s="54"/>
      <c r="B135" s="106"/>
      <c r="C135" s="106"/>
      <c r="D135" s="103" t="str">
        <f>IF(E135="","",Impostazioni!$C$6)</f>
        <v>EUR</v>
      </c>
      <c r="E135" s="107">
        <v>0</v>
      </c>
      <c r="F135" s="103" t="str">
        <f>IF(G135="","",Impostazioni!$C$6)</f>
        <v>EUR</v>
      </c>
      <c r="G135" s="105">
        <f>'Backend dell''account'!F163</f>
        <v>0</v>
      </c>
      <c r="H135" s="103" t="str">
        <f>IF(I135="","",Impostazioni!$C$6)</f>
        <v>EUR</v>
      </c>
      <c r="I135" s="105">
        <f>'Backend dell''account'!H130</f>
        <v>0</v>
      </c>
      <c r="J135" s="103" t="str">
        <f>IF(K135="","",Impostazioni!$C$6)</f>
        <v/>
      </c>
      <c r="K135" s="105" t="str">
        <f>'Backend dell''account'!J130</f>
        <v/>
      </c>
      <c r="L135" s="108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2.5" customHeight="1">
      <c r="A136" s="54"/>
      <c r="B136" s="106"/>
      <c r="C136" s="106"/>
      <c r="D136" s="103" t="str">
        <f>IF(E136="","",Impostazioni!$C$6)</f>
        <v>EUR</v>
      </c>
      <c r="E136" s="107">
        <v>0</v>
      </c>
      <c r="F136" s="103" t="str">
        <f>IF(G136="","",Impostazioni!$C$6)</f>
        <v>EUR</v>
      </c>
      <c r="G136" s="105">
        <f>'Backend dell''account'!F164</f>
        <v>0</v>
      </c>
      <c r="H136" s="103" t="str">
        <f>IF(I136="","",Impostazioni!$C$6)</f>
        <v>EUR</v>
      </c>
      <c r="I136" s="105">
        <f>'Backend dell''account'!H131</f>
        <v>0</v>
      </c>
      <c r="J136" s="103" t="str">
        <f>IF(K136="","",Impostazioni!$C$6)</f>
        <v/>
      </c>
      <c r="K136" s="105" t="str">
        <f>'Backend dell''account'!J131</f>
        <v/>
      </c>
      <c r="L136" s="108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2.5" customHeight="1">
      <c r="A137" s="54"/>
      <c r="B137" s="106"/>
      <c r="C137" s="106"/>
      <c r="D137" s="103" t="str">
        <f>IF(E137="","",Impostazioni!$C$6)</f>
        <v>EUR</v>
      </c>
      <c r="E137" s="107">
        <v>0</v>
      </c>
      <c r="F137" s="103" t="str">
        <f>IF(G137="","",Impostazioni!$C$6)</f>
        <v>EUR</v>
      </c>
      <c r="G137" s="105">
        <f>'Backend dell''account'!F165</f>
        <v>0</v>
      </c>
      <c r="H137" s="103" t="str">
        <f>IF(I137="","",Impostazioni!$C$6)</f>
        <v>EUR</v>
      </c>
      <c r="I137" s="105">
        <f>'Backend dell''account'!H132</f>
        <v>0</v>
      </c>
      <c r="J137" s="103" t="str">
        <f>IF(K137="","",Impostazioni!$C$6)</f>
        <v/>
      </c>
      <c r="K137" s="105" t="str">
        <f>'Backend dell''account'!J132</f>
        <v/>
      </c>
      <c r="L137" s="108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2.5" customHeight="1">
      <c r="A138" s="54"/>
      <c r="B138" s="106"/>
      <c r="C138" s="106"/>
      <c r="D138" s="103" t="str">
        <f>IF(E138="","",Impostazioni!$C$6)</f>
        <v>EUR</v>
      </c>
      <c r="E138" s="107">
        <v>0</v>
      </c>
      <c r="F138" s="103" t="str">
        <f>IF(G138="","",Impostazioni!$C$6)</f>
        <v>EUR</v>
      </c>
      <c r="G138" s="105">
        <f>'Backend dell''account'!F166</f>
        <v>0</v>
      </c>
      <c r="H138" s="103" t="str">
        <f>IF(I138="","",Impostazioni!$C$6)</f>
        <v>EUR</v>
      </c>
      <c r="I138" s="105">
        <f>'Backend dell''account'!H133</f>
        <v>0</v>
      </c>
      <c r="J138" s="103" t="str">
        <f>IF(K138="","",Impostazioni!$C$6)</f>
        <v/>
      </c>
      <c r="K138" s="105" t="str">
        <f>'Backend dell''account'!J133</f>
        <v/>
      </c>
      <c r="L138" s="108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2.5" customHeight="1">
      <c r="A139" s="54"/>
      <c r="B139" s="106"/>
      <c r="C139" s="106"/>
      <c r="D139" s="103" t="str">
        <f>IF(E139="","",Impostazioni!$C$6)</f>
        <v>EUR</v>
      </c>
      <c r="E139" s="107">
        <v>0</v>
      </c>
      <c r="F139" s="103" t="str">
        <f>IF(G139="","",Impostazioni!$C$6)</f>
        <v>EUR</v>
      </c>
      <c r="G139" s="105">
        <f>'Backend dell''account'!F167</f>
        <v>0</v>
      </c>
      <c r="H139" s="103" t="str">
        <f>IF(I139="","",Impostazioni!$C$6)</f>
        <v>EUR</v>
      </c>
      <c r="I139" s="105">
        <f>'Backend dell''account'!H134</f>
        <v>0</v>
      </c>
      <c r="J139" s="103" t="str">
        <f>IF(K139="","",Impostazioni!$C$6)</f>
        <v/>
      </c>
      <c r="K139" s="105" t="str">
        <f>'Backend dell''account'!J134</f>
        <v/>
      </c>
      <c r="L139" s="108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2.5" customHeight="1">
      <c r="A140" s="54"/>
      <c r="B140" s="106"/>
      <c r="C140" s="106"/>
      <c r="D140" s="103" t="str">
        <f>IF(E140="","",Impostazioni!$C$6)</f>
        <v>EUR</v>
      </c>
      <c r="E140" s="107">
        <v>0</v>
      </c>
      <c r="F140" s="103" t="str">
        <f>IF(G140="","",Impostazioni!$C$6)</f>
        <v>EUR</v>
      </c>
      <c r="G140" s="105">
        <f>'Backend dell''account'!F168</f>
        <v>0</v>
      </c>
      <c r="H140" s="103" t="str">
        <f>IF(I140="","",Impostazioni!$C$6)</f>
        <v>EUR</v>
      </c>
      <c r="I140" s="105">
        <f>'Backend dell''account'!H135</f>
        <v>0</v>
      </c>
      <c r="J140" s="103" t="str">
        <f>IF(K140="","",Impostazioni!$C$6)</f>
        <v/>
      </c>
      <c r="K140" s="105" t="str">
        <f>'Backend dell''account'!J135</f>
        <v/>
      </c>
      <c r="L140" s="108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2.5" customHeight="1">
      <c r="A141" s="54"/>
      <c r="B141" s="106"/>
      <c r="C141" s="106"/>
      <c r="D141" s="103" t="str">
        <f>IF(E141="","",Impostazioni!$C$6)</f>
        <v>EUR</v>
      </c>
      <c r="E141" s="107">
        <v>0</v>
      </c>
      <c r="F141" s="103" t="str">
        <f>IF(G141="","",Impostazioni!$C$6)</f>
        <v>EUR</v>
      </c>
      <c r="G141" s="105">
        <f>'Backend dell''account'!F169</f>
        <v>0</v>
      </c>
      <c r="H141" s="103" t="str">
        <f>IF(I141="","",Impostazioni!$C$6)</f>
        <v>EUR</v>
      </c>
      <c r="I141" s="105">
        <f>'Backend dell''account'!H136</f>
        <v>0</v>
      </c>
      <c r="J141" s="103" t="str">
        <f>IF(K141="","",Impostazioni!$C$6)</f>
        <v/>
      </c>
      <c r="K141" s="105" t="str">
        <f>'Backend dell''account'!J136</f>
        <v/>
      </c>
      <c r="L141" s="108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2.5" customHeight="1">
      <c r="A142" s="54"/>
      <c r="B142" s="106"/>
      <c r="C142" s="106"/>
      <c r="D142" s="103" t="str">
        <f>IF(E142="","",Impostazioni!$C$6)</f>
        <v>EUR</v>
      </c>
      <c r="E142" s="107">
        <v>0</v>
      </c>
      <c r="F142" s="103" t="str">
        <f>IF(G142="","",Impostazioni!$C$6)</f>
        <v>EUR</v>
      </c>
      <c r="G142" s="105">
        <f>'Backend dell''account'!F170</f>
        <v>0</v>
      </c>
      <c r="H142" s="103" t="str">
        <f>IF(I142="","",Impostazioni!$C$6)</f>
        <v>EUR</v>
      </c>
      <c r="I142" s="105">
        <f>'Backend dell''account'!H137</f>
        <v>0</v>
      </c>
      <c r="J142" s="103" t="str">
        <f>IF(K142="","",Impostazioni!$C$6)</f>
        <v/>
      </c>
      <c r="K142" s="105" t="str">
        <f>'Backend dell''account'!J137</f>
        <v/>
      </c>
      <c r="L142" s="108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2.5" customHeight="1">
      <c r="A143" s="54"/>
      <c r="B143" s="106"/>
      <c r="C143" s="106"/>
      <c r="D143" s="103" t="str">
        <f>IF(E143="","",Impostazioni!$C$6)</f>
        <v>EUR</v>
      </c>
      <c r="E143" s="107">
        <v>0</v>
      </c>
      <c r="F143" s="103" t="str">
        <f>IF(G143="","",Impostazioni!$C$6)</f>
        <v>EUR</v>
      </c>
      <c r="G143" s="105">
        <f>'Backend dell''account'!F171</f>
        <v>0</v>
      </c>
      <c r="H143" s="103" t="str">
        <f>IF(I143="","",Impostazioni!$C$6)</f>
        <v>EUR</v>
      </c>
      <c r="I143" s="105">
        <f>'Backend dell''account'!H138</f>
        <v>0</v>
      </c>
      <c r="J143" s="103" t="str">
        <f>IF(K143="","",Impostazioni!$C$6)</f>
        <v/>
      </c>
      <c r="K143" s="105" t="str">
        <f>'Backend dell''account'!J138</f>
        <v/>
      </c>
      <c r="L143" s="108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2.5" customHeight="1">
      <c r="A144" s="54"/>
      <c r="B144" s="106"/>
      <c r="C144" s="106"/>
      <c r="D144" s="103" t="str">
        <f>IF(E144="","",Impostazioni!$C$6)</f>
        <v>EUR</v>
      </c>
      <c r="E144" s="107">
        <v>0</v>
      </c>
      <c r="F144" s="103" t="str">
        <f>IF(G144="","",Impostazioni!$C$6)</f>
        <v>EUR</v>
      </c>
      <c r="G144" s="105">
        <f>'Backend dell''account'!F172</f>
        <v>0</v>
      </c>
      <c r="H144" s="103" t="str">
        <f>IF(I144="","",Impostazioni!$C$6)</f>
        <v>EUR</v>
      </c>
      <c r="I144" s="105">
        <f>'Backend dell''account'!H139</f>
        <v>0</v>
      </c>
      <c r="J144" s="103" t="str">
        <f>IF(K144="","",Impostazioni!$C$6)</f>
        <v/>
      </c>
      <c r="K144" s="105" t="str">
        <f>'Backend dell''account'!J139</f>
        <v/>
      </c>
      <c r="L144" s="108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 spans="1:26" ht="22.5" customHeight="1">
      <c r="A145" s="54"/>
      <c r="B145" s="106"/>
      <c r="C145" s="106"/>
      <c r="D145" s="103" t="str">
        <f>IF(E145="","",Impostazioni!$C$6)</f>
        <v>EUR</v>
      </c>
      <c r="E145" s="107">
        <v>0</v>
      </c>
      <c r="F145" s="103" t="str">
        <f>IF(G145="","",Impostazioni!$C$6)</f>
        <v>EUR</v>
      </c>
      <c r="G145" s="105">
        <f>'Backend dell''account'!F173</f>
        <v>0</v>
      </c>
      <c r="H145" s="103" t="str">
        <f>IF(I145="","",Impostazioni!$C$6)</f>
        <v>EUR</v>
      </c>
      <c r="I145" s="105">
        <f>'Backend dell''account'!H140</f>
        <v>0</v>
      </c>
      <c r="J145" s="103" t="str">
        <f>IF(K145="","",Impostazioni!$C$6)</f>
        <v/>
      </c>
      <c r="K145" s="105" t="str">
        <f>'Backend dell''account'!J140</f>
        <v/>
      </c>
      <c r="L145" s="108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 spans="1:26" ht="22.5" customHeight="1">
      <c r="A146" s="54"/>
      <c r="B146" s="106"/>
      <c r="C146" s="106"/>
      <c r="D146" s="103" t="str">
        <f>IF(E146="","",Impostazioni!$C$6)</f>
        <v>EUR</v>
      </c>
      <c r="E146" s="107">
        <v>0</v>
      </c>
      <c r="F146" s="103" t="str">
        <f>IF(G146="","",Impostazioni!$C$6)</f>
        <v>EUR</v>
      </c>
      <c r="G146" s="105">
        <f>'Backend dell''account'!F174</f>
        <v>0</v>
      </c>
      <c r="H146" s="103" t="str">
        <f>IF(I146="","",Impostazioni!$C$6)</f>
        <v>EUR</v>
      </c>
      <c r="I146" s="105">
        <f>'Backend dell''account'!H141</f>
        <v>0</v>
      </c>
      <c r="J146" s="103" t="str">
        <f>IF(K146="","",Impostazioni!$C$6)</f>
        <v/>
      </c>
      <c r="K146" s="105" t="str">
        <f>'Backend dell''account'!J141</f>
        <v/>
      </c>
      <c r="L146" s="108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 spans="1:26" ht="22.5" customHeight="1">
      <c r="A147" s="54"/>
      <c r="B147" s="106"/>
      <c r="C147" s="106"/>
      <c r="D147" s="103" t="str">
        <f>IF(E147="","",Impostazioni!$C$6)</f>
        <v>EUR</v>
      </c>
      <c r="E147" s="107">
        <v>0</v>
      </c>
      <c r="F147" s="103" t="str">
        <f>IF(G147="","",Impostazioni!$C$6)</f>
        <v>EUR</v>
      </c>
      <c r="G147" s="105">
        <f>'Backend dell''account'!F175</f>
        <v>0</v>
      </c>
      <c r="H147" s="103" t="str">
        <f>IF(I147="","",Impostazioni!$C$6)</f>
        <v>EUR</v>
      </c>
      <c r="I147" s="105">
        <f>'Backend dell''account'!H142</f>
        <v>0</v>
      </c>
      <c r="J147" s="103" t="str">
        <f>IF(K147="","",Impostazioni!$C$6)</f>
        <v/>
      </c>
      <c r="K147" s="105" t="str">
        <f>'Backend dell''account'!J142</f>
        <v/>
      </c>
      <c r="L147" s="108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 spans="1:26" ht="22.5" customHeight="1">
      <c r="A148" s="54"/>
      <c r="B148" s="106"/>
      <c r="C148" s="106"/>
      <c r="D148" s="103" t="str">
        <f>IF(E148="","",Impostazioni!$C$6)</f>
        <v>EUR</v>
      </c>
      <c r="E148" s="107">
        <v>0</v>
      </c>
      <c r="F148" s="103" t="str">
        <f>IF(G148="","",Impostazioni!$C$6)</f>
        <v>EUR</v>
      </c>
      <c r="G148" s="105">
        <f>'Backend dell''account'!F176</f>
        <v>0</v>
      </c>
      <c r="H148" s="103" t="str">
        <f>IF(I148="","",Impostazioni!$C$6)</f>
        <v>EUR</v>
      </c>
      <c r="I148" s="105">
        <f>'Backend dell''account'!H143</f>
        <v>0</v>
      </c>
      <c r="J148" s="103" t="str">
        <f>IF(K148="","",Impostazioni!$C$6)</f>
        <v/>
      </c>
      <c r="K148" s="105" t="str">
        <f>'Backend dell''account'!J143</f>
        <v/>
      </c>
      <c r="L148" s="108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 spans="1:26" ht="22.5" customHeight="1">
      <c r="A149" s="54"/>
      <c r="B149" s="106"/>
      <c r="C149" s="106"/>
      <c r="D149" s="103" t="str">
        <f>IF(E149="","",Impostazioni!$C$6)</f>
        <v>EUR</v>
      </c>
      <c r="E149" s="107">
        <v>0</v>
      </c>
      <c r="F149" s="103" t="str">
        <f>IF(G149="","",Impostazioni!$C$6)</f>
        <v>EUR</v>
      </c>
      <c r="G149" s="105">
        <f>'Backend dell''account'!F177</f>
        <v>0</v>
      </c>
      <c r="H149" s="103" t="str">
        <f>IF(I149="","",Impostazioni!$C$6)</f>
        <v>EUR</v>
      </c>
      <c r="I149" s="105">
        <f>'Backend dell''account'!H144</f>
        <v>0</v>
      </c>
      <c r="J149" s="103" t="str">
        <f>IF(K149="","",Impostazioni!$C$6)</f>
        <v/>
      </c>
      <c r="K149" s="105" t="str">
        <f>'Backend dell''account'!J144</f>
        <v/>
      </c>
      <c r="L149" s="108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 spans="1:26" ht="22.5" customHeight="1">
      <c r="A150" s="54"/>
      <c r="B150" s="106"/>
      <c r="C150" s="106"/>
      <c r="D150" s="103" t="str">
        <f>IF(E150="","",Impostazioni!$C$6)</f>
        <v>EUR</v>
      </c>
      <c r="E150" s="107">
        <v>0</v>
      </c>
      <c r="F150" s="103" t="str">
        <f>IF(G150="","",Impostazioni!$C$6)</f>
        <v>EUR</v>
      </c>
      <c r="G150" s="105">
        <f>'Backend dell''account'!F178</f>
        <v>0</v>
      </c>
      <c r="H150" s="103" t="str">
        <f>IF(I150="","",Impostazioni!$C$6)</f>
        <v>EUR</v>
      </c>
      <c r="I150" s="105">
        <f>'Backend dell''account'!H145</f>
        <v>0</v>
      </c>
      <c r="J150" s="103" t="str">
        <f>IF(K150="","",Impostazioni!$C$6)</f>
        <v/>
      </c>
      <c r="K150" s="105" t="str">
        <f>'Backend dell''account'!J145</f>
        <v/>
      </c>
      <c r="L150" s="108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 spans="1:26" ht="22.5" customHeight="1">
      <c r="A151" s="54"/>
      <c r="B151" s="106"/>
      <c r="C151" s="106"/>
      <c r="D151" s="103" t="str">
        <f>IF(E151="","",Impostazioni!$C$6)</f>
        <v>EUR</v>
      </c>
      <c r="E151" s="107">
        <v>0</v>
      </c>
      <c r="F151" s="103" t="str">
        <f>IF(G151="","",Impostazioni!$C$6)</f>
        <v>EUR</v>
      </c>
      <c r="G151" s="105">
        <f>'Backend dell''account'!F179</f>
        <v>0</v>
      </c>
      <c r="H151" s="103" t="str">
        <f>IF(I151="","",Impostazioni!$C$6)</f>
        <v>EUR</v>
      </c>
      <c r="I151" s="105">
        <f>'Backend dell''account'!H146</f>
        <v>0</v>
      </c>
      <c r="J151" s="103" t="str">
        <f>IF(K151="","",Impostazioni!$C$6)</f>
        <v/>
      </c>
      <c r="K151" s="105" t="str">
        <f>'Backend dell''account'!J146</f>
        <v/>
      </c>
      <c r="L151" s="108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 spans="1:26" ht="22.5" customHeight="1">
      <c r="A152" s="54"/>
      <c r="B152" s="106"/>
      <c r="C152" s="106"/>
      <c r="D152" s="103" t="str">
        <f>IF(E152="","",Impostazioni!$C$6)</f>
        <v>EUR</v>
      </c>
      <c r="E152" s="107">
        <v>0</v>
      </c>
      <c r="F152" s="103" t="str">
        <f>IF(G152="","",Impostazioni!$C$6)</f>
        <v>EUR</v>
      </c>
      <c r="G152" s="105">
        <f>'Backend dell''account'!F180</f>
        <v>0</v>
      </c>
      <c r="H152" s="103" t="str">
        <f>IF(I152="","",Impostazioni!$C$6)</f>
        <v>EUR</v>
      </c>
      <c r="I152" s="105">
        <f>'Backend dell''account'!H147</f>
        <v>0</v>
      </c>
      <c r="J152" s="103" t="str">
        <f>IF(K152="","",Impostazioni!$C$6)</f>
        <v/>
      </c>
      <c r="K152" s="105" t="str">
        <f>'Backend dell''account'!J147</f>
        <v/>
      </c>
      <c r="L152" s="108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 spans="1:26" ht="22.5" customHeight="1">
      <c r="A153" s="54"/>
      <c r="B153" s="106"/>
      <c r="C153" s="106"/>
      <c r="D153" s="103" t="str">
        <f>IF(E153="","",Impostazioni!$C$6)</f>
        <v>EUR</v>
      </c>
      <c r="E153" s="107">
        <v>0</v>
      </c>
      <c r="F153" s="103" t="str">
        <f>IF(G153="","",Impostazioni!$C$6)</f>
        <v>EUR</v>
      </c>
      <c r="G153" s="105">
        <f>'Backend dell''account'!F181</f>
        <v>0</v>
      </c>
      <c r="H153" s="103" t="str">
        <f>IF(I153="","",Impostazioni!$C$6)</f>
        <v>EUR</v>
      </c>
      <c r="I153" s="105">
        <f>'Backend dell''account'!H148</f>
        <v>0</v>
      </c>
      <c r="J153" s="103" t="str">
        <f>IF(K153="","",Impostazioni!$C$6)</f>
        <v/>
      </c>
      <c r="K153" s="105" t="str">
        <f>'Backend dell''account'!J148</f>
        <v/>
      </c>
      <c r="L153" s="108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 spans="1:26" ht="22.5" customHeight="1">
      <c r="A154" s="54"/>
      <c r="B154" s="106"/>
      <c r="C154" s="106"/>
      <c r="D154" s="103" t="str">
        <f>IF(E154="","",Impostazioni!$C$6)</f>
        <v>EUR</v>
      </c>
      <c r="E154" s="107">
        <v>0</v>
      </c>
      <c r="F154" s="103" t="str">
        <f>IF(G154="","",Impostazioni!$C$6)</f>
        <v>EUR</v>
      </c>
      <c r="G154" s="105">
        <f>'Backend dell''account'!F182</f>
        <v>0</v>
      </c>
      <c r="H154" s="103" t="str">
        <f>IF(I154="","",Impostazioni!$C$6)</f>
        <v>EUR</v>
      </c>
      <c r="I154" s="105">
        <f>'Backend dell''account'!H149</f>
        <v>0</v>
      </c>
      <c r="J154" s="103" t="str">
        <f>IF(K154="","",Impostazioni!$C$6)</f>
        <v/>
      </c>
      <c r="K154" s="105" t="str">
        <f>'Backend dell''account'!J149</f>
        <v/>
      </c>
      <c r="L154" s="108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 spans="1:26" ht="22.5" customHeight="1">
      <c r="A155" s="54"/>
      <c r="B155" s="106"/>
      <c r="C155" s="106"/>
      <c r="D155" s="103" t="str">
        <f>IF(E155="","",Impostazioni!$C$6)</f>
        <v>EUR</v>
      </c>
      <c r="E155" s="107">
        <v>0</v>
      </c>
      <c r="F155" s="103" t="str">
        <f>IF(G155="","",Impostazioni!$C$6)</f>
        <v>EUR</v>
      </c>
      <c r="G155" s="105">
        <f>'Backend dell''account'!F183</f>
        <v>0</v>
      </c>
      <c r="H155" s="103" t="str">
        <f>IF(I155="","",Impostazioni!$C$6)</f>
        <v>EUR</v>
      </c>
      <c r="I155" s="105">
        <f>'Backend dell''account'!H150</f>
        <v>0</v>
      </c>
      <c r="J155" s="103" t="str">
        <f>IF(K155="","",Impostazioni!$C$6)</f>
        <v/>
      </c>
      <c r="K155" s="105" t="str">
        <f>'Backend dell''account'!J150</f>
        <v/>
      </c>
      <c r="L155" s="108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 spans="1:26" ht="22.5" customHeight="1">
      <c r="A156" s="54"/>
      <c r="B156" s="106"/>
      <c r="C156" s="106"/>
      <c r="D156" s="103" t="str">
        <f>IF(E156="","",Impostazioni!$C$6)</f>
        <v>EUR</v>
      </c>
      <c r="E156" s="107">
        <v>0</v>
      </c>
      <c r="F156" s="103" t="str">
        <f>IF(G156="","",Impostazioni!$C$6)</f>
        <v>EUR</v>
      </c>
      <c r="G156" s="105">
        <f>'Backend dell''account'!F184</f>
        <v>0</v>
      </c>
      <c r="H156" s="103" t="str">
        <f>IF(I156="","",Impostazioni!$C$6)</f>
        <v>EUR</v>
      </c>
      <c r="I156" s="105">
        <f>'Backend dell''account'!H151</f>
        <v>0</v>
      </c>
      <c r="J156" s="103" t="str">
        <f>IF(K156="","",Impostazioni!$C$6)</f>
        <v/>
      </c>
      <c r="K156" s="105" t="str">
        <f>'Backend dell''account'!J151</f>
        <v/>
      </c>
      <c r="L156" s="108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 spans="1:26" ht="22.5" customHeight="1">
      <c r="A157" s="54"/>
      <c r="B157" s="106"/>
      <c r="C157" s="106"/>
      <c r="D157" s="103" t="str">
        <f>IF(E157="","",Impostazioni!$C$6)</f>
        <v>EUR</v>
      </c>
      <c r="E157" s="107">
        <v>0</v>
      </c>
      <c r="F157" s="103" t="str">
        <f>IF(G157="","",Impostazioni!$C$6)</f>
        <v>EUR</v>
      </c>
      <c r="G157" s="105">
        <f>'Backend dell''account'!F185</f>
        <v>0</v>
      </c>
      <c r="H157" s="103" t="str">
        <f>IF(I157="","",Impostazioni!$C$6)</f>
        <v>EUR</v>
      </c>
      <c r="I157" s="105">
        <f>'Backend dell''account'!H152</f>
        <v>0</v>
      </c>
      <c r="J157" s="103" t="str">
        <f>IF(K157="","",Impostazioni!$C$6)</f>
        <v/>
      </c>
      <c r="K157" s="105" t="str">
        <f>'Backend dell''account'!J152</f>
        <v/>
      </c>
      <c r="L157" s="108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 spans="1:26" ht="22.5" customHeight="1">
      <c r="A158" s="54"/>
      <c r="B158" s="106"/>
      <c r="C158" s="106"/>
      <c r="D158" s="103" t="str">
        <f>IF(E158="","",Impostazioni!$C$6)</f>
        <v>EUR</v>
      </c>
      <c r="E158" s="107">
        <v>0</v>
      </c>
      <c r="F158" s="103" t="str">
        <f>IF(G158="","",Impostazioni!$C$6)</f>
        <v>EUR</v>
      </c>
      <c r="G158" s="105">
        <f>'Backend dell''account'!F186</f>
        <v>0</v>
      </c>
      <c r="H158" s="103" t="str">
        <f>IF(I158="","",Impostazioni!$C$6)</f>
        <v>EUR</v>
      </c>
      <c r="I158" s="105">
        <f>'Backend dell''account'!H153</f>
        <v>0</v>
      </c>
      <c r="J158" s="103" t="str">
        <f>IF(K158="","",Impostazioni!$C$6)</f>
        <v/>
      </c>
      <c r="K158" s="105" t="str">
        <f>'Backend dell''account'!J153</f>
        <v/>
      </c>
      <c r="L158" s="108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 spans="1:26" ht="22.5" customHeight="1">
      <c r="A159" s="54"/>
      <c r="B159" s="106"/>
      <c r="C159" s="106"/>
      <c r="D159" s="103" t="str">
        <f>IF(E159="","",Impostazioni!$C$6)</f>
        <v>EUR</v>
      </c>
      <c r="E159" s="107">
        <v>0</v>
      </c>
      <c r="F159" s="103" t="str">
        <f>IF(G159="","",Impostazioni!$C$6)</f>
        <v>EUR</v>
      </c>
      <c r="G159" s="105">
        <f>'Backend dell''account'!F187</f>
        <v>0</v>
      </c>
      <c r="H159" s="103" t="str">
        <f>IF(I159="","",Impostazioni!$C$6)</f>
        <v>EUR</v>
      </c>
      <c r="I159" s="105">
        <f>'Backend dell''account'!H154</f>
        <v>0</v>
      </c>
      <c r="J159" s="103" t="str">
        <f>IF(K159="","",Impostazioni!$C$6)</f>
        <v/>
      </c>
      <c r="K159" s="105" t="str">
        <f>'Backend dell''account'!J154</f>
        <v/>
      </c>
      <c r="L159" s="108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 spans="1:26" ht="30" customHeight="1">
      <c r="A160" s="54"/>
      <c r="B160" s="101" t="s">
        <v>270</v>
      </c>
      <c r="C160" s="101"/>
      <c r="D160" s="101" t="str">
        <f>IF(E160="","",Impostazioni!$C$6)</f>
        <v>EUR</v>
      </c>
      <c r="E160" s="109">
        <f>SUM(E21:E159)</f>
        <v>0</v>
      </c>
      <c r="F160" s="101" t="e">
        <f>IF(G160="","",Impostazioni!$C$6)</f>
        <v>#REF!</v>
      </c>
      <c r="G160" s="109" t="e">
        <f>SUM(G21:G159)</f>
        <v>#REF!</v>
      </c>
      <c r="H160" s="101" t="e">
        <f>IF(I160="","",Impostazioni!$C$6)</f>
        <v>#REF!</v>
      </c>
      <c r="I160" s="109" t="e">
        <f>SUM(I21:I159)</f>
        <v>#REF!</v>
      </c>
      <c r="J160" s="101" t="e">
        <f>IF(K160="","",Impostazioni!$C$6)</f>
        <v>#REF!</v>
      </c>
      <c r="K160" s="109" t="e">
        <f>SUM(K21:K159)</f>
        <v>#REF!</v>
      </c>
      <c r="L160" s="101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 spans="1:26" ht="22.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 spans="1:26" ht="22.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 spans="1:26" ht="22.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 spans="1:26" ht="22.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 spans="1:26" ht="22.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spans="1:26" ht="22.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 spans="1:26" ht="22.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 spans="1:26" ht="22.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 spans="1:26" ht="22.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 spans="1:26" ht="22.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 spans="1:26" ht="22.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 spans="1:26" ht="22.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 spans="1:26" ht="22.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 spans="1:26" ht="22.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 spans="1:26" ht="22.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 spans="1:26" ht="22.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 spans="1:26" ht="22.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 spans="1:26" ht="22.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 spans="1:26" ht="22.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 spans="1:26" ht="22.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 spans="1:26" ht="22.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 spans="1:26" ht="22.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 spans="1:26" ht="22.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 spans="1:26" ht="22.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 spans="1:26" ht="22.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 spans="1:26" ht="22.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 spans="1:26" ht="22.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 spans="1:26" ht="22.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 spans="1:26" ht="22.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 spans="1:26" ht="22.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 spans="1:26" ht="22.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 spans="1:26" ht="22.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 spans="1:26" ht="22.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 spans="1:26" ht="22.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 spans="1:26" ht="22.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 spans="1:26" ht="22.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 spans="1:26" ht="22.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 spans="1:26" ht="22.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 spans="1:26" ht="22.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 spans="1:26" ht="22.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 spans="1:26" ht="22.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 spans="1:26" ht="22.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 spans="1:26" ht="22.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 spans="1:26" ht="22.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 spans="1:26" ht="22.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 spans="1:26" ht="22.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 spans="1:26" ht="22.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 spans="1:26" ht="22.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 spans="1:26" ht="22.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 spans="1:26" ht="22.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 spans="1:26" ht="22.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 spans="1:26" ht="22.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 spans="1:26" ht="22.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 spans="1:26" ht="22.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 spans="1:26" ht="22.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 spans="1:26" ht="22.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 spans="1:26" ht="22.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 spans="1:26" ht="22.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 spans="1:26" ht="22.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 spans="1:26" ht="22.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 spans="1:26" ht="22.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 spans="1:26" ht="22.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 spans="1:26" ht="22.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 spans="1:26" ht="22.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 spans="1:26" ht="22.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 spans="1:26" ht="22.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 spans="1:26" ht="22.5" customHeight="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 spans="1:26" ht="22.5" customHeight="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 spans="1:26" ht="22.5" customHeight="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 spans="1:26" ht="22.5" customHeight="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 spans="1:26" ht="22.5" customHeight="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 spans="1:26" ht="22.5" customHeight="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 spans="1:26" ht="22.5" customHeight="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 spans="1:26" ht="22.5" customHeight="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 spans="1:26" ht="22.5" customHeight="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 spans="1:26" ht="22.5" customHeight="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 spans="1:26" ht="22.5" customHeight="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 spans="1:26" ht="22.5" customHeight="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 spans="1:26" ht="22.5" customHeight="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 spans="1:26" ht="22.5" customHeight="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 spans="1:26" ht="22.5" customHeight="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 spans="1:26" ht="22.5" customHeight="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 spans="1:26" ht="22.5" customHeight="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 spans="1:26" ht="22.5" customHeight="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 spans="1:26" ht="22.5" customHeight="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 spans="1:26" ht="22.5" customHeight="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 spans="1:26" ht="22.5" customHeight="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 spans="1:26" ht="22.5" customHeight="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 spans="1:26" ht="22.5" customHeight="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 spans="1:26" ht="22.5" customHeight="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 spans="1:26" ht="22.5" customHeight="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 spans="1:26" ht="22.5" customHeight="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 spans="1:26" ht="22.5" customHeight="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 spans="1:26" ht="22.5" customHeight="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 spans="1:26" ht="22.5" customHeight="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 spans="1:26" ht="22.5" customHeight="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 spans="1:26" ht="22.5" customHeight="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 spans="1:26" ht="22.5" customHeight="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 spans="1:26" ht="22.5" customHeight="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 spans="1:26" ht="22.5" customHeight="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 spans="1:26" ht="22.5" customHeight="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 spans="1:26" ht="22.5" customHeight="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 spans="1:26" ht="22.5" customHeight="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 spans="1:26" ht="22.5" customHeight="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 spans="1:26" ht="22.5" customHeight="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 spans="1:26" ht="22.5" customHeight="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 spans="1:26" ht="22.5" customHeight="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 spans="1:26" ht="22.5" customHeight="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 spans="1:26" ht="22.5" customHeight="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 spans="1:26" ht="22.5" customHeight="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 spans="1:26" ht="22.5" customHeight="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 spans="1:26" ht="22.5" customHeight="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 spans="1:26" ht="22.5" customHeight="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 spans="1:26" ht="22.5" customHeight="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 spans="1:26" ht="22.5" customHeight="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 spans="1:26" ht="22.5" customHeight="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 spans="1:26" ht="22.5" customHeight="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 spans="1:26" ht="22.5" customHeight="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 spans="1:26" ht="22.5" customHeight="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 spans="1:26" ht="22.5" customHeight="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 spans="1:26" ht="22.5" customHeight="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 spans="1:26" ht="22.5" customHeight="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 spans="1:26" ht="22.5" customHeight="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 spans="1:26" ht="22.5" customHeight="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 spans="1:26" ht="22.5" customHeight="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 spans="1:26" ht="22.5" customHeight="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 spans="1:26" ht="22.5" customHeight="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 spans="1:26" ht="22.5" customHeight="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 spans="1:26" ht="22.5" customHeight="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 spans="1:26" ht="22.5" customHeight="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 spans="1:26" ht="22.5" customHeight="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 spans="1:26" ht="22.5" customHeight="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 spans="1:26" ht="22.5" customHeight="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 spans="1:26" ht="22.5" customHeight="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 spans="1:26" ht="22.5" customHeight="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 spans="1:26" ht="22.5" customHeight="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 spans="1:26" ht="22.5" customHeight="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 spans="1:26" ht="22.5" customHeight="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 spans="1:26" ht="22.5" customHeight="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 spans="1:26" ht="22.5" customHeight="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 spans="1:26" ht="22.5" customHeight="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 spans="1:26" ht="22.5" customHeight="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 spans="1:26" ht="22.5" customHeight="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 spans="1:26" ht="22.5" customHeight="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 spans="1:26" ht="22.5" customHeight="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 spans="1:26" ht="22.5" customHeight="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 spans="1:26" ht="22.5" customHeight="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 spans="1:26" ht="22.5" customHeight="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 spans="1:26" ht="22.5" customHeight="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 spans="1:26" ht="22.5" customHeight="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 spans="1:26" ht="22.5" customHeight="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 spans="1:26" ht="22.5" customHeight="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 spans="1:26" ht="22.5" customHeight="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 spans="1:26" ht="22.5" customHeight="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 spans="1:26" ht="22.5" customHeight="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 spans="1:26" ht="22.5" customHeight="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 spans="1:26" ht="22.5" customHeight="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 spans="1:26" ht="22.5" customHeight="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 spans="1:26" ht="22.5" customHeight="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 spans="1:26" ht="22.5" customHeight="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 spans="1:26" ht="22.5" customHeight="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 spans="1:26" ht="22.5" customHeight="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 spans="1:26" ht="22.5" customHeight="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 spans="1:26" ht="22.5" customHeight="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 spans="1:26" ht="22.5" customHeight="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 spans="1:26" ht="22.5" customHeight="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 spans="1:26" ht="22.5" customHeight="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 spans="1:26" ht="22.5" customHeight="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 spans="1:26" ht="22.5" customHeight="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 spans="1:26" ht="22.5" customHeight="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 spans="1:26" ht="22.5" customHeight="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 spans="1:26" ht="22.5" customHeight="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 spans="1:26" ht="22.5" customHeight="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 spans="1:26" ht="22.5" customHeight="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 spans="1:26" ht="22.5" customHeight="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 spans="1:26" ht="22.5" customHeight="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 spans="1:26" ht="22.5" customHeight="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 spans="1:26" ht="22.5" customHeight="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 spans="1:26" ht="22.5" customHeight="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 spans="1:26" ht="22.5" customHeight="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 spans="1:26" ht="22.5" customHeight="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 spans="1:26" ht="22.5" customHeight="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 spans="1:26" ht="22.5" customHeight="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 spans="1:26" ht="22.5" customHeight="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 spans="1:26" ht="22.5" customHeight="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 spans="1:26" ht="22.5" customHeight="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 spans="1:26" ht="22.5" customHeight="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 spans="1:26" ht="22.5" customHeight="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 spans="1:26" ht="22.5" customHeight="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 spans="1:26" ht="22.5" customHeight="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 spans="1:26" ht="22.5" customHeight="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 spans="1:26" ht="22.5" customHeight="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 spans="1:26" ht="22.5" customHeight="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 spans="1:26" ht="22.5" customHeight="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 spans="1:26" ht="22.5" customHeight="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 spans="1:26" ht="22.5" customHeight="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 spans="1:26" ht="22.5" customHeight="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 spans="1:26" ht="22.5" customHeight="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 spans="1:26" ht="22.5" customHeight="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 spans="1:26" ht="22.5" customHeight="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 spans="1:26" ht="22.5" customHeight="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 spans="1:26" ht="22.5" customHeight="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 spans="1:26" ht="22.5" customHeight="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 spans="1:26" ht="22.5" customHeight="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 spans="1:26" ht="22.5" customHeight="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 spans="1:26" ht="22.5" customHeight="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 spans="1:26" ht="22.5" customHeight="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 spans="1:26" ht="22.5" customHeight="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 spans="1:26" ht="22.5" customHeight="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 spans="1:26" ht="22.5" customHeight="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 spans="1:26" ht="22.5" customHeight="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 spans="1:26" ht="22.5" customHeight="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 spans="1:26" ht="22.5" customHeight="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 spans="1:26" ht="22.5" customHeight="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 spans="1:26" ht="22.5" customHeight="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 spans="1:26" ht="22.5" customHeight="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 spans="1:26" ht="22.5" customHeight="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 spans="1:26" ht="22.5" customHeight="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 spans="1:26" ht="22.5" customHeight="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 spans="1:26" ht="22.5" customHeight="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 spans="1:26" ht="22.5" customHeight="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 spans="1:26" ht="22.5" customHeight="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 spans="1:26" ht="22.5" customHeight="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 spans="1:26" ht="22.5" customHeight="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 spans="1:26" ht="22.5" customHeight="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 spans="1:26" ht="22.5" customHeight="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 spans="1:26" ht="22.5" customHeight="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 spans="1:26" ht="22.5" customHeight="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 spans="1:26" ht="22.5" customHeight="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 spans="1:26" ht="22.5" customHeight="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 spans="1:26" ht="22.5" customHeight="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 spans="1:26" ht="22.5" customHeight="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 spans="1:26" ht="22.5" customHeight="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 spans="1:26" ht="22.5" customHeight="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22.5" customHeight="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22.5" customHeight="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22.5" customHeight="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22.5" customHeight="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22.5" customHeight="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22.5" customHeight="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22.5" customHeight="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22.5" customHeight="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22.5" customHeight="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22.5" customHeight="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22.5" customHeight="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22.5" customHeight="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22.5" customHeight="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22.5" customHeight="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22.5" customHeight="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22.5" customHeight="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22.5" customHeight="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22.5" customHeight="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22.5" customHeight="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22.5" customHeight="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22.5" customHeight="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22.5" customHeight="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22.5" customHeight="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22.5" customHeight="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22.5" customHeight="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 spans="1:26" ht="22.5" customHeight="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 spans="1:26" ht="22.5" customHeight="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 spans="1:26" ht="22.5" customHeight="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 spans="1:26" ht="22.5" customHeight="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 spans="1:26" ht="22.5" customHeight="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 spans="1:26" ht="22.5" customHeight="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 spans="1:26" ht="22.5" customHeight="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 spans="1:26" ht="22.5" customHeight="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 spans="1:26" ht="22.5" customHeight="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 spans="1:26" ht="22.5" customHeight="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 spans="1:26" ht="22.5" customHeight="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 spans="1:26" ht="22.5" customHeight="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 spans="1:26" ht="22.5" customHeight="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 spans="1:26" ht="22.5" customHeight="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 spans="1:26" ht="22.5" customHeight="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 spans="1:26" ht="22.5" customHeight="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 spans="1:26" ht="22.5" customHeight="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 spans="1:26" ht="22.5" customHeight="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 spans="1:26" ht="22.5" customHeight="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 spans="1:26" ht="22.5" customHeight="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 spans="1:26" ht="22.5" customHeight="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 spans="1:26" ht="22.5" customHeight="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 spans="1:26" ht="22.5" customHeight="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 spans="1:26" ht="22.5" customHeight="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 spans="1:26" ht="22.5" customHeight="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 spans="1:26" ht="22.5" customHeight="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 spans="1:26" ht="22.5" customHeight="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 spans="1:26" ht="22.5" customHeight="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 spans="1:26" ht="22.5" customHeight="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 spans="1:26" ht="22.5" customHeight="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 spans="1:26" ht="22.5" customHeight="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 spans="1:26" ht="22.5" customHeight="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 spans="1:26" ht="22.5" customHeight="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 spans="1:26" ht="22.5" customHeight="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 spans="1:26" ht="22.5" customHeight="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 spans="1:26" ht="22.5" customHeight="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 spans="1:26" ht="22.5" customHeight="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 spans="1:26" ht="22.5" customHeight="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 spans="1:26" ht="22.5" customHeight="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 spans="1:26" ht="22.5" customHeight="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 spans="1:26" ht="22.5" customHeight="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 spans="1:26" ht="22.5" customHeight="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 spans="1:26" ht="22.5" customHeight="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 spans="1:26" ht="22.5" customHeight="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 spans="1:26" ht="22.5" customHeight="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 spans="1:26" ht="22.5" customHeight="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 spans="1:26" ht="22.5" customHeight="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 spans="1:26" ht="22.5" customHeight="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 spans="1:26" ht="22.5" customHeight="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 spans="1:26" ht="22.5" customHeight="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 spans="1:26" ht="22.5" customHeight="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 spans="1:26" ht="22.5" customHeight="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 spans="1:26" ht="22.5" customHeight="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 spans="1:26" ht="22.5" customHeight="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 spans="1:26" ht="22.5" customHeight="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 spans="1:26" ht="22.5" customHeight="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 spans="1:26" ht="22.5" customHeight="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 spans="1:26" ht="22.5" customHeight="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 spans="1:26" ht="22.5" customHeight="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 spans="1:26" ht="22.5" customHeight="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 spans="1:26" ht="22.5" customHeight="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 spans="1:26" ht="22.5" customHeight="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 spans="1:26" ht="22.5" customHeight="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 spans="1:26" ht="22.5" customHeight="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 spans="1:26" ht="22.5" customHeight="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 spans="1:26" ht="22.5" customHeight="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 spans="1:26" ht="22.5" customHeight="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 spans="1:26" ht="22.5" customHeight="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 spans="1:26" ht="22.5" customHeight="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 spans="1:26" ht="22.5" customHeight="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 spans="1:26" ht="22.5" customHeight="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 spans="1:26" ht="22.5" customHeight="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 spans="1:26" ht="22.5" customHeight="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 spans="1:26" ht="22.5" customHeight="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 spans="1:26" ht="22.5" customHeight="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 spans="1:26" ht="22.5" customHeight="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 spans="1:26" ht="22.5" customHeight="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 spans="1:26" ht="22.5" customHeight="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 spans="1:26" ht="22.5" customHeight="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 spans="1:26" ht="22.5" customHeight="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 spans="1:26" ht="22.5" customHeight="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 spans="1:26" ht="22.5" customHeight="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 spans="1:26" ht="22.5" customHeight="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 spans="1:26" ht="22.5" customHeight="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 spans="1:26" ht="22.5" customHeight="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 spans="1:26" ht="22.5" customHeight="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 spans="1:26" ht="22.5" customHeight="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 spans="1:26" ht="22.5" customHeight="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 spans="1:26" ht="22.5" customHeight="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 spans="1:26" ht="22.5" customHeight="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 spans="1:26" ht="22.5" customHeight="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 spans="1:26" ht="22.5" customHeight="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 spans="1:26" ht="22.5" customHeight="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 spans="1:26" ht="22.5" customHeight="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 spans="1:26" ht="22.5" customHeight="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 spans="1:26" ht="22.5" customHeight="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 spans="1:26" ht="22.5" customHeight="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 spans="1:26" ht="22.5" customHeight="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 spans="1:26" ht="22.5" customHeight="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 spans="1:26" ht="22.5" customHeight="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 spans="1:26" ht="22.5" customHeight="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 spans="1:26" ht="22.5" customHeight="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 spans="1:26" ht="22.5" customHeight="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 spans="1:26" ht="22.5" customHeight="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 spans="1:26" ht="22.5" customHeight="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 spans="1:26" ht="22.5" customHeight="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 spans="1:26" ht="22.5" customHeight="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 spans="1:26" ht="22.5" customHeight="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 spans="1:26" ht="22.5" customHeight="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 spans="1:26" ht="22.5" customHeight="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 spans="1:26" ht="22.5" customHeight="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 spans="1:26" ht="22.5" customHeight="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 spans="1:26" ht="22.5" customHeight="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 spans="1:26" ht="22.5" customHeight="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 spans="1:26" ht="22.5" customHeight="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 spans="1:26" ht="22.5" customHeight="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 spans="1:26" ht="22.5" customHeight="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 spans="1:26" ht="22.5" customHeight="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 spans="1:26" ht="22.5" customHeight="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 spans="1:26" ht="22.5" customHeight="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 spans="1:26" ht="22.5" customHeight="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 spans="1:26" ht="22.5" customHeight="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 spans="1:26" ht="22.5" customHeight="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 spans="1:26" ht="22.5" customHeight="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 spans="1:26" ht="22.5" customHeight="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 spans="1:26" ht="22.5" customHeight="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 spans="1:26" ht="22.5" customHeight="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 spans="1:26" ht="22.5" customHeight="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 spans="1:26" ht="22.5" customHeight="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 spans="1:26" ht="22.5" customHeight="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 spans="1:26" ht="22.5" customHeight="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 spans="1:26" ht="22.5" customHeight="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 spans="1:26" ht="22.5" customHeight="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 spans="1:26" ht="22.5" customHeight="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 spans="1:26" ht="22.5" customHeight="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 spans="1:26" ht="22.5" customHeight="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 spans="1:26" ht="22.5" customHeight="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 spans="1:26" ht="22.5" customHeight="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 spans="1:26" ht="22.5" customHeight="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 spans="1:26" ht="22.5" customHeight="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 spans="1:26" ht="22.5" customHeight="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 spans="1:26" ht="22.5" customHeight="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 spans="1:26" ht="22.5" customHeight="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 spans="1:26" ht="22.5" customHeight="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 spans="1:26" ht="22.5" customHeight="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 spans="1:26" ht="22.5" customHeight="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 spans="1:26" ht="22.5" customHeight="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 spans="1:26" ht="22.5" customHeight="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 spans="1:26" ht="22.5" customHeight="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 spans="1:26" ht="22.5" customHeight="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 spans="1:26" ht="22.5" customHeight="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 spans="1:26" ht="22.5" customHeight="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 spans="1:26" ht="22.5" customHeight="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 spans="1:26" ht="22.5" customHeight="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 spans="1:26" ht="22.5" customHeight="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 spans="1:26" ht="22.5" customHeight="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 spans="1:26" ht="22.5" customHeight="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 spans="1:26" ht="22.5" customHeight="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 spans="1:26" ht="22.5" customHeight="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 spans="1:26" ht="22.5" customHeight="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 spans="1:26" ht="22.5" customHeight="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 spans="1:26" ht="22.5" customHeight="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 spans="1:26" ht="22.5" customHeight="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 spans="1:26" ht="22.5" customHeight="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 spans="1:26" ht="22.5" customHeight="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 spans="1:26" ht="22.5" customHeight="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 spans="1:26" ht="22.5" customHeight="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 spans="1:26" ht="22.5" customHeight="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 spans="1:26" ht="22.5" customHeight="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 spans="1:26" ht="22.5" customHeight="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 spans="1:26" ht="22.5" customHeight="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 spans="1:26" ht="22.5" customHeight="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 spans="1:26" ht="22.5" customHeight="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 spans="1:26" ht="22.5" customHeight="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 spans="1:26" ht="22.5" customHeight="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 spans="1:26" ht="22.5" customHeight="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 spans="1:26" ht="22.5" customHeight="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 spans="1:26" ht="22.5" customHeight="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 spans="1:26" ht="22.5" customHeight="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 spans="1:26" ht="22.5" customHeight="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 spans="1:26" ht="22.5" customHeight="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 spans="1:26" ht="22.5" customHeight="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 spans="1:26" ht="22.5" customHeight="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 spans="1:26" ht="22.5" customHeight="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 spans="1:26" ht="22.5" customHeight="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 spans="1:26" ht="22.5" customHeight="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 spans="1:26" ht="22.5" customHeight="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 spans="1:26" ht="22.5" customHeight="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 spans="1:26" ht="22.5" customHeight="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 spans="1:26" ht="22.5" customHeight="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 spans="1:26" ht="22.5" customHeight="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 spans="1:26" ht="22.5" customHeight="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 spans="1:26" ht="22.5" customHeight="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 spans="1:26" ht="22.5" customHeight="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 spans="1:26" ht="22.5" customHeight="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 spans="1:26" ht="22.5" customHeight="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 spans="1:26" ht="22.5" customHeight="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 spans="1:26" ht="22.5" customHeight="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 spans="1:26" ht="22.5" customHeight="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 spans="1:26" ht="22.5" customHeight="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 spans="1:26" ht="22.5" customHeight="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 spans="1:26" ht="22.5" customHeight="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 spans="1:26" ht="22.5" customHeight="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 spans="1:26" ht="22.5" customHeight="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 spans="1:26" ht="22.5" customHeight="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 spans="1:26" ht="22.5" customHeight="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 spans="1:26" ht="22.5" customHeight="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 spans="1:26" ht="22.5" customHeight="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 spans="1:26" ht="22.5" customHeight="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 spans="1:26" ht="22.5" customHeight="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 spans="1:26" ht="22.5" customHeight="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 spans="1:26" ht="22.5" customHeight="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 spans="1:26" ht="22.5" customHeight="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 spans="1:26" ht="22.5" customHeight="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 spans="1:26" ht="22.5" customHeight="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 spans="1:26" ht="22.5" customHeight="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 spans="1:26" ht="22.5" customHeight="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 spans="1:26" ht="22.5" customHeight="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 spans="1:26" ht="22.5" customHeight="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 spans="1:26" ht="22.5" customHeight="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 spans="1:26" ht="22.5" customHeight="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 spans="1:26" ht="22.5" customHeight="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 spans="1:26" ht="22.5" customHeight="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 spans="1:26" ht="22.5" customHeight="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 spans="1:26" ht="22.5" customHeight="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 spans="1:26" ht="22.5" customHeight="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 spans="1:26" ht="22.5" customHeight="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 spans="1:26" ht="22.5" customHeight="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 spans="1:26" ht="22.5" customHeight="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 spans="1:26" ht="22.5" customHeight="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 spans="1:26" ht="22.5" customHeight="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 spans="1:26" ht="22.5" customHeight="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 spans="1:26" ht="22.5" customHeight="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 spans="1:26" ht="22.5" customHeight="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 spans="1:26" ht="22.5" customHeight="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 spans="1:26" ht="22.5" customHeight="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 spans="1:26" ht="22.5" customHeight="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 spans="1:26" ht="22.5" customHeight="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 spans="1:26" ht="22.5" customHeight="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 spans="1:26" ht="22.5" customHeight="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 spans="1:26" ht="22.5" customHeight="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 spans="1:26" ht="22.5" customHeight="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 spans="1:26" ht="22.5" customHeight="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 spans="1:26" ht="22.5" customHeight="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 spans="1:26" ht="22.5" customHeight="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 spans="1:26" ht="22.5" customHeight="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 spans="1:26" ht="22.5" customHeight="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 spans="1:26" ht="22.5" customHeight="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 spans="1:26" ht="22.5" customHeight="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 spans="1:26" ht="22.5" customHeight="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 spans="1:26" ht="22.5" customHeight="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 spans="1:26" ht="22.5" customHeight="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 spans="1:26" ht="22.5" customHeight="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 spans="1:26" ht="22.5" customHeight="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 spans="1:26" ht="22.5" customHeight="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 spans="1:26" ht="22.5" customHeight="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 spans="1:26" ht="22.5" customHeight="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 spans="1:26" ht="22.5" customHeight="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 spans="1:26" ht="22.5" customHeight="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 spans="1:26" ht="22.5" customHeight="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 spans="1:26" ht="22.5" customHeight="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 spans="1:26" ht="22.5" customHeight="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 spans="1:26" ht="22.5" customHeight="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 spans="1:26" ht="22.5" customHeight="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 spans="1:26" ht="22.5" customHeight="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 spans="1:26" ht="22.5" customHeight="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 spans="1:26" ht="22.5" customHeight="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 spans="1:26" ht="22.5" customHeight="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 spans="1:26" ht="22.5" customHeight="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 spans="1:26" ht="22.5" customHeight="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 spans="1:26" ht="22.5" customHeight="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 spans="1:26" ht="22.5" customHeight="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 spans="1:26" ht="22.5" customHeight="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 spans="1:26" ht="22.5" customHeight="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 spans="1:26" ht="22.5" customHeight="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 spans="1:26" ht="22.5" customHeight="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 spans="1:26" ht="22.5" customHeight="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 spans="1:26" ht="22.5" customHeight="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 spans="1:26" ht="22.5" customHeight="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 spans="1:26" ht="22.5" customHeight="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 spans="1:26" ht="22.5" customHeight="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 spans="1:26" ht="22.5" customHeight="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 spans="1:26" ht="22.5" customHeight="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 spans="1:26" ht="22.5" customHeight="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 spans="1:26" ht="22.5" customHeight="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 spans="1:26" ht="22.5" customHeight="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 spans="1:26" ht="22.5" customHeight="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 spans="1:26" ht="22.5" customHeight="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 spans="1:26" ht="22.5" customHeight="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 spans="1:26" ht="22.5" customHeight="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 spans="1:26" ht="22.5" customHeight="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 spans="1:26" ht="22.5" customHeight="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 spans="1:26" ht="22.5" customHeight="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 spans="1:26" ht="22.5" customHeight="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 spans="1:26" ht="22.5" customHeight="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 spans="1:26" ht="22.5" customHeight="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 spans="1:26" ht="22.5" customHeight="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 spans="1:26" ht="22.5" customHeight="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 spans="1:26" ht="22.5" customHeight="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 spans="1:26" ht="22.5" customHeight="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 spans="1:26" ht="22.5" customHeight="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 spans="1:26" ht="22.5" customHeight="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 spans="1:26" ht="22.5" customHeight="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 spans="1:26" ht="22.5" customHeight="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 spans="1:26" ht="22.5" customHeight="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 spans="1:26" ht="22.5" customHeight="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 spans="1:26" ht="22.5" customHeight="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 spans="1:26" ht="22.5" customHeight="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 spans="1:26" ht="22.5" customHeight="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 spans="1:26" ht="22.5" customHeight="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 spans="1:26" ht="22.5" customHeight="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 spans="1:26" ht="22.5" customHeight="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 spans="1:26" ht="22.5" customHeight="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 spans="1:26" ht="22.5" customHeight="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 spans="1:26" ht="22.5" customHeight="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 spans="1:26" ht="22.5" customHeight="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 spans="1:26" ht="22.5" customHeight="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 spans="1:26" ht="22.5" customHeight="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 spans="1:26" ht="22.5" customHeight="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 spans="1:26" ht="22.5" customHeight="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 spans="1:26" ht="22.5" customHeight="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 spans="1:26" ht="22.5" customHeight="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 spans="1:26" ht="22.5" customHeight="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 spans="1:26" ht="22.5" customHeight="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 spans="1:26" ht="22.5" customHeight="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 spans="1:26" ht="22.5" customHeight="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 spans="1:26" ht="22.5" customHeight="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 spans="1:26" ht="22.5" customHeight="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 spans="1:26" ht="22.5" customHeight="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 spans="1:26" ht="22.5" customHeight="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 spans="1:26" ht="22.5" customHeight="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 spans="1:26" ht="22.5" customHeight="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 spans="1:26" ht="22.5" customHeight="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 spans="1:26" ht="22.5" customHeight="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 spans="1:26" ht="22.5" customHeight="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 spans="1:26" ht="22.5" customHeight="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 spans="1:26" ht="22.5" customHeight="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 spans="1:26" ht="22.5" customHeight="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 spans="1:26" ht="22.5" customHeight="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 spans="1:26" ht="22.5" customHeight="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 spans="1:26" ht="22.5" customHeight="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 spans="1:26" ht="22.5" customHeight="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 spans="1:26" ht="22.5" customHeight="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 spans="1:26" ht="22.5" customHeight="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 spans="1:26" ht="22.5" customHeight="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 spans="1:26" ht="22.5" customHeight="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 spans="1:26" ht="22.5" customHeight="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 spans="1:26" ht="22.5" customHeight="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 spans="1:26" ht="22.5" customHeight="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 spans="1:26" ht="22.5" customHeight="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 spans="1:26" ht="22.5" customHeight="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 spans="1:26" ht="22.5" customHeight="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 spans="1:26" ht="22.5" customHeight="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 spans="1:26" ht="22.5" customHeight="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 spans="1:26" ht="22.5" customHeight="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 spans="1:26" ht="22.5" customHeight="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 spans="1:26" ht="22.5" customHeight="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 spans="1:26" ht="22.5" customHeight="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 spans="1:26" ht="22.5" customHeight="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 spans="1:26" ht="22.5" customHeight="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 spans="1:26" ht="22.5" customHeight="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 spans="1:26" ht="22.5" customHeight="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 spans="1:26" ht="22.5" customHeight="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 spans="1:26" ht="22.5" customHeight="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 spans="1:26" ht="22.5" customHeight="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 spans="1:26" ht="22.5" customHeight="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 spans="1:26" ht="22.5" customHeight="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 spans="1:26" ht="22.5" customHeight="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 spans="1:26" ht="22.5" customHeight="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 spans="1:26" ht="22.5" customHeight="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 spans="1:26" ht="22.5" customHeight="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 spans="1:26" ht="22.5" customHeight="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 spans="1:26" ht="22.5" customHeight="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 spans="1:26" ht="22.5" customHeight="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 spans="1:26" ht="22.5" customHeight="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 spans="1:26" ht="22.5" customHeight="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 spans="1:26" ht="22.5" customHeight="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 spans="1:26" ht="22.5" customHeight="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 spans="1:26" ht="22.5" customHeight="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 spans="1:26" ht="22.5" customHeight="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 spans="1:26" ht="22.5" customHeight="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 spans="1:26" ht="22.5" customHeight="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 spans="1:26" ht="22.5" customHeight="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 spans="1:26" ht="22.5" customHeight="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 spans="1:26" ht="22.5" customHeight="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 spans="1:26" ht="22.5" customHeight="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 spans="1:26" ht="22.5" customHeight="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 spans="1:26" ht="22.5" customHeight="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 spans="1:26" ht="22.5" customHeight="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 spans="1:26" ht="22.5" customHeight="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 spans="1:26" ht="22.5" customHeight="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 spans="1:26" ht="22.5" customHeight="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 spans="1:26" ht="22.5" customHeight="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 spans="1:26" ht="22.5" customHeight="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 spans="1:26" ht="22.5" customHeight="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 spans="1:26" ht="22.5" customHeight="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 spans="1:26" ht="22.5" customHeight="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 spans="1:26" ht="22.5" customHeight="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 spans="1:26" ht="22.5" customHeight="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 spans="1:26" ht="22.5" customHeight="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 spans="1:26" ht="22.5" customHeight="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 spans="1:26" ht="22.5" customHeight="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 spans="1:26" ht="22.5" customHeight="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 spans="1:26" ht="22.5" customHeight="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 spans="1:26" ht="22.5" customHeight="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 spans="1:26" ht="22.5" customHeight="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 spans="1:26" ht="22.5" customHeight="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 spans="1:26" ht="22.5" customHeight="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 spans="1:26" ht="22.5" customHeight="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 spans="1:26" ht="22.5" customHeight="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 spans="1:26" ht="22.5" customHeight="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 spans="1:26" ht="22.5" customHeight="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 spans="1:26" ht="22.5" customHeight="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 spans="1:26" ht="22.5" customHeight="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 spans="1:26" ht="22.5" customHeight="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 spans="1:26" ht="22.5" customHeight="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 spans="1:26" ht="22.5" customHeight="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 spans="1:26" ht="22.5" customHeight="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 spans="1:26" ht="22.5" customHeight="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 spans="1:26" ht="22.5" customHeight="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 spans="1:26" ht="22.5" customHeight="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 spans="1:26" ht="22.5" customHeight="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 spans="1:26" ht="22.5" customHeight="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 spans="1:26" ht="22.5" customHeight="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 spans="1:26" ht="22.5" customHeight="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 spans="1:26" ht="22.5" customHeight="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 spans="1:26" ht="22.5" customHeight="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 spans="1:26" ht="22.5" customHeight="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 spans="1:26" ht="22.5" customHeight="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 spans="1:26" ht="22.5" customHeight="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 spans="1:26" ht="22.5" customHeight="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 spans="1:26" ht="22.5" customHeight="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 spans="1:26" ht="22.5" customHeight="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 spans="1:26" ht="22.5" customHeight="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 spans="1:26" ht="22.5" customHeight="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 spans="1:26" ht="22.5" customHeight="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 spans="1:26" ht="22.5" customHeight="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 spans="1:26" ht="22.5" customHeight="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 spans="1:26" ht="22.5" customHeight="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 spans="1:26" ht="22.5" customHeight="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 spans="1:26" ht="22.5" customHeight="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 spans="1:26" ht="22.5" customHeight="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 spans="1:26" ht="22.5" customHeight="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 ht="22.5" customHeight="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 spans="1:26" ht="22.5" customHeight="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 spans="1:26" ht="22.5" customHeight="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 spans="1:26" ht="22.5" customHeight="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 spans="1:26" ht="22.5" customHeight="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 spans="1:26" ht="22.5" customHeight="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 spans="1:26" ht="22.5" customHeight="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 spans="1:26" ht="22.5" customHeight="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 spans="1:26" ht="22.5" customHeight="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 spans="1:26" ht="22.5" customHeight="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 spans="1:26" ht="22.5" customHeight="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 spans="1:26" ht="22.5" customHeight="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 spans="1:26" ht="22.5" customHeight="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 spans="1:26" ht="22.5" customHeight="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 spans="1:26" ht="22.5" customHeight="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 spans="1:26" ht="22.5" customHeight="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 spans="1:26" ht="22.5" customHeight="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 spans="1:26" ht="22.5" customHeight="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 spans="1:26" ht="22.5" customHeight="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 spans="1:26" ht="22.5" customHeight="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 spans="1:26" ht="22.5" customHeight="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 spans="1:26" ht="22.5" customHeight="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 spans="1:26" ht="22.5" customHeight="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 spans="1:26" ht="22.5" customHeight="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 spans="1:26" ht="22.5" customHeight="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 spans="1:26" ht="22.5" customHeight="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 spans="1:26" ht="22.5" customHeight="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 spans="1:26" ht="22.5" customHeight="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 spans="1:26" ht="22.5" customHeight="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 spans="1:26" ht="22.5" customHeight="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 spans="1:26" ht="22.5" customHeight="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 spans="1:26" ht="22.5" customHeight="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 spans="1:26" ht="22.5" customHeight="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 spans="1:26" ht="22.5" customHeight="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 spans="1:26" ht="22.5" customHeight="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 spans="1:26" ht="22.5" customHeight="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 spans="1:26" ht="22.5" customHeight="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 spans="1:26" ht="22.5" customHeight="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 spans="1:26" ht="22.5" customHeight="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 spans="1:26" ht="22.5" customHeight="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 spans="1:26" ht="22.5" customHeight="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 spans="1:26" ht="22.5" customHeight="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 spans="1:26" ht="22.5" customHeight="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 spans="1:26" ht="22.5" customHeight="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 spans="1:26" ht="22.5" customHeight="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 spans="1:26" ht="22.5" customHeight="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 spans="1:26" ht="22.5" customHeight="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 spans="1:26" ht="22.5" customHeight="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 spans="1:26" ht="22.5" customHeight="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 spans="1:26" ht="22.5" customHeight="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 spans="1:26" ht="22.5" customHeight="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 spans="1:26" ht="22.5" customHeight="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 spans="1:26" ht="22.5" customHeight="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 spans="1:26" ht="22.5" customHeight="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 spans="1:26" ht="22.5" customHeight="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 spans="1:26" ht="22.5" customHeight="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 spans="1:26" ht="22.5" customHeight="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 spans="1:26" ht="22.5" customHeight="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 spans="1:26" ht="22.5" customHeight="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 spans="1:26" ht="22.5" customHeight="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 spans="1:26" ht="22.5" customHeight="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 spans="1:26" ht="22.5" customHeight="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 spans="1:26" ht="22.5" customHeight="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 spans="1:26" ht="22.5" customHeight="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 spans="1:26" ht="22.5" customHeight="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 spans="1:26" ht="22.5" customHeight="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 spans="1:26" ht="22.5" customHeight="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 spans="1:26" ht="22.5" customHeight="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 spans="1:26" ht="22.5" customHeight="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 spans="1:26" ht="22.5" customHeight="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 spans="1:26" ht="22.5" customHeight="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 spans="1:26" ht="22.5" customHeight="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 spans="1:26" ht="22.5" customHeight="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 spans="1:26" ht="22.5" customHeight="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 spans="1:26" ht="22.5" customHeight="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 spans="1:26" ht="22.5" customHeight="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 spans="1:26" ht="22.5" customHeight="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 spans="1:26" ht="22.5" customHeight="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 spans="1:26" ht="22.5" customHeight="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 spans="1:26" ht="22.5" customHeight="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 spans="1:26" ht="22.5" customHeight="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 spans="1:26" ht="22.5" customHeight="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 spans="1:26" ht="22.5" customHeight="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 spans="1:26" ht="22.5" customHeight="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 spans="1:26" ht="22.5" customHeight="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 spans="1:26" ht="22.5" customHeight="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 spans="1:26" ht="22.5" customHeight="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 spans="1:26" ht="22.5" customHeight="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 spans="1:26" ht="22.5" customHeight="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 spans="1:26" ht="22.5" customHeight="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 spans="1:26" ht="22.5" customHeight="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 spans="1:26" ht="22.5" customHeight="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 spans="1:26" ht="22.5" customHeight="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 spans="1:26" ht="22.5" customHeight="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 spans="1:26" ht="22.5" customHeight="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 spans="1:26" ht="22.5" customHeight="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 spans="1:26" ht="22.5" customHeight="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 spans="1:26" ht="22.5" customHeight="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 spans="1:26" ht="22.5" customHeight="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 spans="1:26" ht="22.5" customHeight="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 spans="1:26" ht="22.5" customHeight="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 spans="1:26" ht="22.5" customHeight="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 spans="1:26" ht="22.5" customHeight="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 spans="1:26" ht="22.5" customHeight="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 spans="1:26" ht="22.5" customHeight="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 spans="1:26" ht="22.5" customHeight="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 spans="1:26" ht="22.5" customHeight="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 spans="1:26" ht="22.5" customHeight="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 spans="1:26" ht="22.5" customHeight="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 spans="1:26" ht="22.5" customHeight="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 spans="1:26" ht="22.5" customHeight="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 spans="1:26" ht="22.5" customHeight="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 spans="1:26" ht="22.5" customHeight="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 spans="1:26" ht="22.5" customHeight="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 spans="1:26" ht="22.5" customHeight="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 spans="1:26" ht="22.5" customHeight="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 spans="1:26" ht="22.5" customHeight="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 spans="1:26" ht="22.5" customHeight="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 spans="1:26" ht="22.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 spans="1:26" ht="22.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 spans="1:26" ht="22.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 spans="1:26" ht="22.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 spans="1:26" ht="22.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 spans="1:26" ht="22.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 spans="1:26" ht="22.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 spans="1:26" ht="22.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 spans="1:26" ht="22.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 spans="1:26" ht="22.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 spans="1:26" ht="22.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 spans="1:26" ht="22.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 spans="1:26" ht="22.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 spans="1:26" ht="22.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 spans="1:26" ht="22.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 spans="1:26" ht="22.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 spans="1:26" ht="22.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 spans="1:26" ht="22.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 spans="1:26" ht="22.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 spans="1:26" ht="22.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 spans="1:26" ht="22.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 spans="1:26" ht="22.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  <row r="1003" spans="1:26" ht="22.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</row>
    <row r="1004" spans="1:26" ht="22.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</row>
    <row r="1005" spans="1:26" ht="22.5" customHeight="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</row>
    <row r="1006" spans="1:26" ht="22.5" customHeight="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</row>
    <row r="1007" spans="1:26" ht="22.5" customHeight="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</row>
    <row r="1008" spans="1:26" ht="22.5" customHeight="1">
      <c r="A1008" s="54"/>
      <c r="B1008" s="54"/>
      <c r="C1008" s="54"/>
      <c r="D1008" s="54"/>
      <c r="E1008" s="54"/>
      <c r="F1008" s="54"/>
      <c r="G1008" s="54"/>
      <c r="H1008" s="54"/>
      <c r="I1008" s="54"/>
      <c r="J1008" s="54"/>
      <c r="K1008" s="54"/>
      <c r="L1008" s="54"/>
      <c r="M1008" s="54"/>
      <c r="N1008" s="54"/>
      <c r="O1008" s="54"/>
      <c r="P1008" s="54"/>
      <c r="Q1008" s="54"/>
      <c r="R1008" s="54"/>
      <c r="S1008" s="54"/>
      <c r="T1008" s="54"/>
      <c r="U1008" s="54"/>
      <c r="V1008" s="54"/>
      <c r="W1008" s="54"/>
      <c r="X1008" s="54"/>
      <c r="Y1008" s="54"/>
      <c r="Z1008" s="54"/>
    </row>
    <row r="1009" spans="1:26" ht="22.5" customHeight="1">
      <c r="A1009" s="54"/>
      <c r="B1009" s="54"/>
      <c r="C1009" s="54"/>
      <c r="D1009" s="54"/>
      <c r="E1009" s="54"/>
      <c r="F1009" s="54"/>
      <c r="G1009" s="54"/>
      <c r="H1009" s="54"/>
      <c r="I1009" s="54"/>
      <c r="J1009" s="54"/>
      <c r="K1009" s="54"/>
      <c r="L1009" s="54"/>
      <c r="M1009" s="54"/>
      <c r="N1009" s="54"/>
      <c r="O1009" s="54"/>
      <c r="P1009" s="54"/>
      <c r="Q1009" s="54"/>
      <c r="R1009" s="54"/>
      <c r="S1009" s="54"/>
      <c r="T1009" s="54"/>
      <c r="U1009" s="54"/>
      <c r="V1009" s="54"/>
      <c r="W1009" s="54"/>
      <c r="X1009" s="54"/>
      <c r="Y1009" s="54"/>
      <c r="Z1009" s="54"/>
    </row>
    <row r="1010" spans="1:26" ht="22.5" customHeight="1">
      <c r="A1010" s="54"/>
      <c r="B1010" s="54"/>
      <c r="C1010" s="54"/>
      <c r="D1010" s="54"/>
      <c r="E1010" s="54"/>
      <c r="F1010" s="54"/>
      <c r="G1010" s="54"/>
      <c r="H1010" s="54"/>
      <c r="I1010" s="54"/>
      <c r="J1010" s="54"/>
      <c r="K1010" s="54"/>
      <c r="L1010" s="54"/>
      <c r="M1010" s="54"/>
      <c r="N1010" s="54"/>
      <c r="O1010" s="54"/>
      <c r="P1010" s="54"/>
      <c r="Q1010" s="54"/>
      <c r="R1010" s="54"/>
      <c r="S1010" s="54"/>
      <c r="T1010" s="54"/>
      <c r="U1010" s="54"/>
      <c r="V1010" s="54"/>
      <c r="W1010" s="54"/>
      <c r="X1010" s="54"/>
      <c r="Y1010" s="54"/>
      <c r="Z1010" s="54"/>
    </row>
    <row r="1011" spans="1:26" ht="22.5" customHeight="1">
      <c r="A1011" s="54"/>
      <c r="B1011" s="54"/>
      <c r="C1011" s="54"/>
      <c r="D1011" s="54"/>
      <c r="E1011" s="54"/>
      <c r="F1011" s="54"/>
      <c r="G1011" s="54"/>
      <c r="H1011" s="54"/>
      <c r="I1011" s="54"/>
      <c r="J1011" s="54"/>
      <c r="K1011" s="54"/>
      <c r="L1011" s="54"/>
      <c r="M1011" s="54"/>
      <c r="N1011" s="54"/>
      <c r="O1011" s="54"/>
      <c r="P1011" s="54"/>
      <c r="Q1011" s="54"/>
      <c r="R1011" s="54"/>
      <c r="S1011" s="54"/>
      <c r="T1011" s="54"/>
      <c r="U1011" s="54"/>
      <c r="V1011" s="54"/>
      <c r="W1011" s="54"/>
      <c r="X1011" s="54"/>
      <c r="Y1011" s="54"/>
      <c r="Z1011" s="54"/>
    </row>
    <row r="1012" spans="1:26" ht="22.5" customHeight="1">
      <c r="A1012" s="54"/>
      <c r="B1012" s="54"/>
      <c r="C1012" s="54"/>
      <c r="D1012" s="54"/>
      <c r="E1012" s="54"/>
      <c r="F1012" s="54"/>
      <c r="G1012" s="54"/>
      <c r="H1012" s="54"/>
      <c r="I1012" s="54"/>
      <c r="J1012" s="54"/>
      <c r="K1012" s="54"/>
      <c r="L1012" s="54"/>
      <c r="M1012" s="54"/>
      <c r="N1012" s="54"/>
      <c r="O1012" s="54"/>
      <c r="P1012" s="54"/>
      <c r="Q1012" s="54"/>
      <c r="R1012" s="54"/>
      <c r="S1012" s="54"/>
      <c r="T1012" s="54"/>
      <c r="U1012" s="54"/>
      <c r="V1012" s="54"/>
      <c r="W1012" s="54"/>
      <c r="X1012" s="54"/>
      <c r="Y1012" s="54"/>
      <c r="Z1012" s="54"/>
    </row>
    <row r="1013" spans="1:26" ht="22.5" customHeight="1">
      <c r="A1013" s="54"/>
      <c r="B1013" s="54"/>
      <c r="C1013" s="54"/>
      <c r="D1013" s="54"/>
      <c r="E1013" s="54"/>
      <c r="F1013" s="54"/>
      <c r="G1013" s="54"/>
      <c r="H1013" s="54"/>
      <c r="I1013" s="54"/>
      <c r="J1013" s="54"/>
      <c r="K1013" s="54"/>
      <c r="L1013" s="54"/>
      <c r="M1013" s="54"/>
      <c r="N1013" s="54"/>
      <c r="O1013" s="54"/>
      <c r="P1013" s="54"/>
      <c r="Q1013" s="54"/>
      <c r="R1013" s="54"/>
      <c r="S1013" s="54"/>
      <c r="T1013" s="54"/>
      <c r="U1013" s="54"/>
      <c r="V1013" s="54"/>
      <c r="W1013" s="54"/>
      <c r="X1013" s="54"/>
      <c r="Y1013" s="54"/>
      <c r="Z1013" s="54"/>
    </row>
    <row r="1014" spans="1:26" ht="22.5" customHeight="1">
      <c r="A1014" s="54"/>
      <c r="B1014" s="54"/>
      <c r="C1014" s="54"/>
      <c r="D1014" s="54"/>
      <c r="E1014" s="54"/>
      <c r="F1014" s="54"/>
      <c r="G1014" s="54"/>
      <c r="H1014" s="54"/>
      <c r="I1014" s="54"/>
      <c r="J1014" s="54"/>
      <c r="K1014" s="54"/>
      <c r="L1014" s="54"/>
      <c r="M1014" s="54"/>
      <c r="N1014" s="54"/>
      <c r="O1014" s="54"/>
      <c r="P1014" s="54"/>
      <c r="Q1014" s="54"/>
      <c r="R1014" s="54"/>
      <c r="S1014" s="54"/>
      <c r="T1014" s="54"/>
      <c r="U1014" s="54"/>
      <c r="V1014" s="54"/>
      <c r="W1014" s="54"/>
      <c r="X1014" s="54"/>
      <c r="Y1014" s="54"/>
      <c r="Z1014" s="54"/>
    </row>
    <row r="1015" spans="1:26" ht="22.5" customHeight="1">
      <c r="A1015" s="54"/>
      <c r="B1015" s="54"/>
      <c r="C1015" s="54"/>
      <c r="D1015" s="54"/>
      <c r="E1015" s="54"/>
      <c r="F1015" s="54"/>
      <c r="G1015" s="54"/>
      <c r="H1015" s="54"/>
      <c r="I1015" s="54"/>
      <c r="J1015" s="54"/>
      <c r="K1015" s="54"/>
      <c r="L1015" s="54"/>
      <c r="M1015" s="54"/>
      <c r="N1015" s="54"/>
      <c r="O1015" s="54"/>
      <c r="P1015" s="54"/>
      <c r="Q1015" s="54"/>
      <c r="R1015" s="54"/>
      <c r="S1015" s="54"/>
      <c r="T1015" s="54"/>
      <c r="U1015" s="54"/>
      <c r="V1015" s="54"/>
      <c r="W1015" s="54"/>
      <c r="X1015" s="54"/>
      <c r="Y1015" s="54"/>
      <c r="Z1015" s="54"/>
    </row>
    <row r="1016" spans="1:26" ht="22.5" customHeight="1">
      <c r="A1016" s="54"/>
      <c r="B1016" s="54"/>
      <c r="C1016" s="54"/>
      <c r="D1016" s="54"/>
      <c r="E1016" s="54"/>
      <c r="F1016" s="54"/>
      <c r="G1016" s="54"/>
      <c r="H1016" s="54"/>
      <c r="I1016" s="54"/>
      <c r="J1016" s="54"/>
      <c r="K1016" s="54"/>
      <c r="L1016" s="54"/>
      <c r="M1016" s="54"/>
      <c r="N1016" s="54"/>
      <c r="O1016" s="54"/>
      <c r="P1016" s="54"/>
      <c r="Q1016" s="54"/>
      <c r="R1016" s="54"/>
      <c r="S1016" s="54"/>
      <c r="T1016" s="54"/>
      <c r="U1016" s="54"/>
      <c r="V1016" s="54"/>
      <c r="W1016" s="54"/>
      <c r="X1016" s="54"/>
      <c r="Y1016" s="54"/>
      <c r="Z1016" s="54"/>
    </row>
    <row r="1017" spans="1:26" ht="22.5" customHeight="1">
      <c r="A1017" s="54"/>
      <c r="B1017" s="54"/>
      <c r="C1017" s="54"/>
      <c r="D1017" s="54"/>
      <c r="E1017" s="54"/>
      <c r="F1017" s="54"/>
      <c r="G1017" s="54"/>
      <c r="H1017" s="54"/>
      <c r="I1017" s="54"/>
      <c r="J1017" s="54"/>
      <c r="K1017" s="54"/>
      <c r="L1017" s="54"/>
      <c r="M1017" s="54"/>
      <c r="N1017" s="54"/>
      <c r="O1017" s="54"/>
      <c r="P1017" s="54"/>
      <c r="Q1017" s="54"/>
      <c r="R1017" s="54"/>
      <c r="S1017" s="54"/>
      <c r="T1017" s="54"/>
      <c r="U1017" s="54"/>
      <c r="V1017" s="54"/>
      <c r="W1017" s="54"/>
      <c r="X1017" s="54"/>
      <c r="Y1017" s="54"/>
      <c r="Z1017" s="54"/>
    </row>
    <row r="1018" spans="1:26" ht="22.5" customHeight="1">
      <c r="A1018" s="54"/>
      <c r="B1018" s="54"/>
      <c r="C1018" s="54"/>
      <c r="D1018" s="54"/>
      <c r="E1018" s="54"/>
      <c r="F1018" s="54"/>
      <c r="G1018" s="54"/>
      <c r="H1018" s="54"/>
      <c r="I1018" s="54"/>
      <c r="J1018" s="54"/>
      <c r="K1018" s="54"/>
      <c r="L1018" s="54"/>
      <c r="M1018" s="54"/>
      <c r="N1018" s="54"/>
      <c r="O1018" s="54"/>
      <c r="P1018" s="54"/>
      <c r="Q1018" s="54"/>
      <c r="R1018" s="54"/>
      <c r="S1018" s="54"/>
      <c r="T1018" s="54"/>
      <c r="U1018" s="54"/>
      <c r="V1018" s="54"/>
      <c r="W1018" s="54"/>
      <c r="X1018" s="54"/>
      <c r="Y1018" s="54"/>
      <c r="Z1018" s="54"/>
    </row>
    <row r="1019" spans="1:26" ht="22.5" customHeight="1">
      <c r="A1019" s="54"/>
      <c r="B1019" s="54"/>
      <c r="C1019" s="54"/>
      <c r="D1019" s="54"/>
      <c r="E1019" s="54"/>
      <c r="F1019" s="54"/>
      <c r="G1019" s="54"/>
      <c r="H1019" s="54"/>
      <c r="I1019" s="54"/>
      <c r="J1019" s="54"/>
      <c r="K1019" s="54"/>
      <c r="L1019" s="54"/>
      <c r="M1019" s="54"/>
      <c r="N1019" s="54"/>
      <c r="O1019" s="54"/>
      <c r="P1019" s="54"/>
      <c r="Q1019" s="54"/>
      <c r="R1019" s="54"/>
      <c r="S1019" s="54"/>
      <c r="T1019" s="54"/>
      <c r="U1019" s="54"/>
      <c r="V1019" s="54"/>
      <c r="W1019" s="54"/>
      <c r="X1019" s="54"/>
      <c r="Y1019" s="54"/>
      <c r="Z1019" s="54"/>
    </row>
    <row r="1020" spans="1:26" ht="22.5" customHeight="1">
      <c r="A1020" s="54"/>
      <c r="B1020" s="54"/>
      <c r="C1020" s="54"/>
      <c r="D1020" s="54"/>
      <c r="E1020" s="54"/>
      <c r="F1020" s="54"/>
      <c r="G1020" s="54"/>
      <c r="H1020" s="54"/>
      <c r="I1020" s="54"/>
      <c r="J1020" s="54"/>
      <c r="K1020" s="54"/>
      <c r="L1020" s="54"/>
      <c r="M1020" s="54"/>
      <c r="N1020" s="54"/>
      <c r="O1020" s="54"/>
      <c r="P1020" s="54"/>
      <c r="Q1020" s="54"/>
      <c r="R1020" s="54"/>
      <c r="S1020" s="54"/>
      <c r="T1020" s="54"/>
      <c r="U1020" s="54"/>
      <c r="V1020" s="54"/>
      <c r="W1020" s="54"/>
      <c r="X1020" s="54"/>
      <c r="Y1020" s="54"/>
      <c r="Z1020" s="54"/>
    </row>
    <row r="1021" spans="1:26" ht="22.5" customHeight="1">
      <c r="A1021" s="54"/>
      <c r="B1021" s="54"/>
      <c r="C1021" s="54"/>
      <c r="D1021" s="54"/>
      <c r="E1021" s="54"/>
      <c r="F1021" s="54"/>
      <c r="G1021" s="54"/>
      <c r="H1021" s="54"/>
      <c r="I1021" s="54"/>
      <c r="J1021" s="54"/>
      <c r="K1021" s="54"/>
      <c r="L1021" s="54"/>
      <c r="M1021" s="54"/>
      <c r="N1021" s="54"/>
      <c r="O1021" s="54"/>
      <c r="P1021" s="54"/>
      <c r="Q1021" s="54"/>
      <c r="R1021" s="54"/>
      <c r="S1021" s="54"/>
      <c r="T1021" s="54"/>
      <c r="U1021" s="54"/>
      <c r="V1021" s="54"/>
      <c r="W1021" s="54"/>
      <c r="X1021" s="54"/>
      <c r="Y1021" s="54"/>
      <c r="Z1021" s="54"/>
    </row>
    <row r="1022" spans="1:26" ht="22.5" customHeight="1">
      <c r="A1022" s="54"/>
      <c r="B1022" s="54"/>
      <c r="C1022" s="54"/>
      <c r="D1022" s="54"/>
      <c r="E1022" s="54"/>
      <c r="F1022" s="54"/>
      <c r="G1022" s="54"/>
      <c r="H1022" s="54"/>
      <c r="I1022" s="54"/>
      <c r="J1022" s="54"/>
      <c r="K1022" s="54"/>
      <c r="L1022" s="54"/>
      <c r="M1022" s="54"/>
      <c r="N1022" s="54"/>
      <c r="O1022" s="54"/>
      <c r="P1022" s="54"/>
      <c r="Q1022" s="54"/>
      <c r="R1022" s="54"/>
      <c r="S1022" s="54"/>
      <c r="T1022" s="54"/>
      <c r="U1022" s="54"/>
      <c r="V1022" s="54"/>
      <c r="W1022" s="54"/>
      <c r="X1022" s="54"/>
      <c r="Y1022" s="54"/>
      <c r="Z1022" s="54"/>
    </row>
    <row r="1023" spans="1:26" ht="22.5" customHeight="1">
      <c r="A1023" s="54"/>
      <c r="B1023" s="54"/>
      <c r="C1023" s="54"/>
      <c r="D1023" s="54"/>
      <c r="E1023" s="54"/>
      <c r="F1023" s="54"/>
      <c r="G1023" s="54"/>
      <c r="H1023" s="54"/>
      <c r="I1023" s="54"/>
      <c r="J1023" s="54"/>
      <c r="K1023" s="54"/>
      <c r="L1023" s="54"/>
      <c r="M1023" s="54"/>
      <c r="N1023" s="54"/>
      <c r="O1023" s="54"/>
      <c r="P1023" s="54"/>
      <c r="Q1023" s="54"/>
      <c r="R1023" s="54"/>
      <c r="S1023" s="54"/>
      <c r="T1023" s="54"/>
      <c r="U1023" s="54"/>
      <c r="V1023" s="54"/>
      <c r="W1023" s="54"/>
      <c r="X1023" s="54"/>
      <c r="Y1023" s="54"/>
      <c r="Z1023" s="54"/>
    </row>
    <row r="1024" spans="1:26" ht="22.5" customHeight="1">
      <c r="A1024" s="54"/>
      <c r="B1024" s="54"/>
      <c r="C1024" s="54"/>
      <c r="D1024" s="54"/>
      <c r="E1024" s="54"/>
      <c r="F1024" s="54"/>
      <c r="G1024" s="54"/>
      <c r="H1024" s="54"/>
      <c r="I1024" s="54"/>
      <c r="J1024" s="54"/>
      <c r="K1024" s="54"/>
      <c r="L1024" s="54"/>
      <c r="M1024" s="54"/>
      <c r="N1024" s="54"/>
      <c r="O1024" s="54"/>
      <c r="P1024" s="54"/>
      <c r="Q1024" s="54"/>
      <c r="R1024" s="54"/>
      <c r="S1024" s="54"/>
      <c r="T1024" s="54"/>
      <c r="U1024" s="54"/>
      <c r="V1024" s="54"/>
      <c r="W1024" s="54"/>
      <c r="X1024" s="54"/>
      <c r="Y1024" s="54"/>
      <c r="Z1024" s="54"/>
    </row>
    <row r="1025" spans="1:26" ht="22.5" customHeight="1">
      <c r="A1025" s="54"/>
      <c r="B1025" s="54"/>
      <c r="C1025" s="54"/>
      <c r="D1025" s="54"/>
      <c r="E1025" s="54"/>
      <c r="F1025" s="54"/>
      <c r="G1025" s="54"/>
      <c r="H1025" s="54"/>
      <c r="I1025" s="54"/>
      <c r="J1025" s="54"/>
      <c r="K1025" s="54"/>
      <c r="L1025" s="54"/>
      <c r="M1025" s="54"/>
      <c r="N1025" s="54"/>
      <c r="O1025" s="54"/>
      <c r="P1025" s="54"/>
      <c r="Q1025" s="54"/>
      <c r="R1025" s="54"/>
      <c r="S1025" s="54"/>
      <c r="T1025" s="54"/>
      <c r="U1025" s="54"/>
      <c r="V1025" s="54"/>
      <c r="W1025" s="54"/>
      <c r="X1025" s="54"/>
      <c r="Y1025" s="54"/>
      <c r="Z1025" s="54"/>
    </row>
    <row r="1026" spans="1:26" ht="22.5" customHeight="1">
      <c r="A1026" s="54"/>
      <c r="B1026" s="54"/>
      <c r="C1026" s="54"/>
      <c r="D1026" s="54"/>
      <c r="E1026" s="54"/>
      <c r="F1026" s="54"/>
      <c r="G1026" s="54"/>
      <c r="H1026" s="54"/>
      <c r="I1026" s="54"/>
      <c r="J1026" s="54"/>
      <c r="K1026" s="54"/>
      <c r="L1026" s="54"/>
      <c r="M1026" s="54"/>
      <c r="N1026" s="54"/>
      <c r="O1026" s="54"/>
      <c r="P1026" s="54"/>
      <c r="Q1026" s="54"/>
      <c r="R1026" s="54"/>
      <c r="S1026" s="54"/>
      <c r="T1026" s="54"/>
      <c r="U1026" s="54"/>
      <c r="V1026" s="54"/>
      <c r="W1026" s="54"/>
      <c r="X1026" s="54"/>
      <c r="Y1026" s="54"/>
      <c r="Z1026" s="54"/>
    </row>
    <row r="1027" spans="1:26" ht="22.5" customHeight="1">
      <c r="A1027" s="54"/>
      <c r="B1027" s="54"/>
      <c r="C1027" s="54"/>
      <c r="D1027" s="54"/>
      <c r="E1027" s="54"/>
      <c r="F1027" s="54"/>
      <c r="G1027" s="54"/>
      <c r="H1027" s="54"/>
      <c r="I1027" s="54"/>
      <c r="J1027" s="54"/>
      <c r="K1027" s="54"/>
      <c r="L1027" s="54"/>
      <c r="M1027" s="54"/>
      <c r="N1027" s="54"/>
      <c r="O1027" s="54"/>
      <c r="P1027" s="54"/>
      <c r="Q1027" s="54"/>
      <c r="R1027" s="54"/>
      <c r="S1027" s="54"/>
      <c r="T1027" s="54"/>
      <c r="U1027" s="54"/>
      <c r="V1027" s="54"/>
      <c r="W1027" s="54"/>
      <c r="X1027" s="54"/>
      <c r="Y1027" s="54"/>
      <c r="Z1027" s="54"/>
    </row>
    <row r="1028" spans="1:26" ht="22.5" customHeight="1">
      <c r="A1028" s="54"/>
      <c r="B1028" s="54"/>
      <c r="C1028" s="54"/>
      <c r="D1028" s="54"/>
      <c r="E1028" s="54"/>
      <c r="F1028" s="54"/>
      <c r="G1028" s="54"/>
      <c r="H1028" s="54"/>
      <c r="I1028" s="54"/>
      <c r="J1028" s="54"/>
      <c r="K1028" s="54"/>
      <c r="L1028" s="54"/>
      <c r="M1028" s="54"/>
      <c r="N1028" s="54"/>
      <c r="O1028" s="54"/>
      <c r="P1028" s="54"/>
      <c r="Q1028" s="54"/>
      <c r="R1028" s="54"/>
      <c r="S1028" s="54"/>
      <c r="T1028" s="54"/>
      <c r="U1028" s="54"/>
      <c r="V1028" s="54"/>
      <c r="W1028" s="54"/>
      <c r="X1028" s="54"/>
      <c r="Y1028" s="54"/>
      <c r="Z1028" s="54"/>
    </row>
    <row r="1029" spans="1:26" ht="22.5" customHeight="1">
      <c r="A1029" s="54"/>
      <c r="B1029" s="54"/>
      <c r="C1029" s="54"/>
      <c r="D1029" s="54"/>
      <c r="E1029" s="54"/>
      <c r="F1029" s="54"/>
      <c r="G1029" s="54"/>
      <c r="H1029" s="54"/>
      <c r="I1029" s="54"/>
      <c r="J1029" s="54"/>
      <c r="K1029" s="54"/>
      <c r="L1029" s="54"/>
      <c r="M1029" s="54"/>
      <c r="N1029" s="54"/>
      <c r="O1029" s="54"/>
      <c r="P1029" s="54"/>
      <c r="Q1029" s="54"/>
      <c r="R1029" s="54"/>
      <c r="S1029" s="54"/>
      <c r="T1029" s="54"/>
      <c r="U1029" s="54"/>
      <c r="V1029" s="54"/>
      <c r="W1029" s="54"/>
      <c r="X1029" s="54"/>
      <c r="Y1029" s="54"/>
      <c r="Z1029" s="54"/>
    </row>
    <row r="1030" spans="1:26" ht="22.5" customHeight="1">
      <c r="A1030" s="54"/>
      <c r="B1030" s="54"/>
      <c r="C1030" s="54"/>
      <c r="D1030" s="54"/>
      <c r="E1030" s="54"/>
      <c r="F1030" s="54"/>
      <c r="G1030" s="54"/>
      <c r="H1030" s="54"/>
      <c r="I1030" s="54"/>
      <c r="J1030" s="54"/>
      <c r="K1030" s="54"/>
      <c r="L1030" s="54"/>
      <c r="M1030" s="54"/>
      <c r="N1030" s="54"/>
      <c r="O1030" s="54"/>
      <c r="P1030" s="54"/>
      <c r="Q1030" s="54"/>
      <c r="R1030" s="54"/>
      <c r="S1030" s="54"/>
      <c r="T1030" s="54"/>
      <c r="U1030" s="54"/>
      <c r="V1030" s="54"/>
      <c r="W1030" s="54"/>
      <c r="X1030" s="54"/>
      <c r="Y1030" s="54"/>
      <c r="Z1030" s="54"/>
    </row>
    <row r="1031" spans="1:26" ht="22.5" customHeight="1">
      <c r="A1031" s="54"/>
      <c r="B1031" s="54"/>
      <c r="C1031" s="54"/>
      <c r="D1031" s="54"/>
      <c r="E1031" s="54"/>
      <c r="F1031" s="54"/>
      <c r="G1031" s="54"/>
      <c r="H1031" s="54"/>
      <c r="I1031" s="54"/>
      <c r="J1031" s="54"/>
      <c r="K1031" s="54"/>
      <c r="L1031" s="54"/>
      <c r="M1031" s="54"/>
      <c r="N1031" s="54"/>
      <c r="O1031" s="54"/>
      <c r="P1031" s="54"/>
      <c r="Q1031" s="54"/>
      <c r="R1031" s="54"/>
      <c r="S1031" s="54"/>
      <c r="T1031" s="54"/>
      <c r="U1031" s="54"/>
      <c r="V1031" s="54"/>
      <c r="W1031" s="54"/>
      <c r="X1031" s="54"/>
      <c r="Y1031" s="54"/>
      <c r="Z1031" s="54"/>
    </row>
    <row r="1032" spans="1:26" ht="22.5" customHeight="1">
      <c r="A1032" s="54"/>
      <c r="B1032" s="54"/>
      <c r="C1032" s="54"/>
      <c r="D1032" s="54"/>
      <c r="E1032" s="54"/>
      <c r="F1032" s="54"/>
      <c r="G1032" s="54"/>
      <c r="H1032" s="54"/>
      <c r="I1032" s="54"/>
      <c r="J1032" s="54"/>
      <c r="K1032" s="54"/>
      <c r="L1032" s="54"/>
      <c r="M1032" s="54"/>
      <c r="N1032" s="54"/>
      <c r="O1032" s="54"/>
      <c r="P1032" s="54"/>
      <c r="Q1032" s="54"/>
      <c r="R1032" s="54"/>
      <c r="S1032" s="54"/>
      <c r="T1032" s="54"/>
      <c r="U1032" s="54"/>
      <c r="V1032" s="54"/>
      <c r="W1032" s="54"/>
      <c r="X1032" s="54"/>
      <c r="Y1032" s="54"/>
      <c r="Z1032" s="54"/>
    </row>
    <row r="1033" spans="1:26" ht="22.5" customHeight="1">
      <c r="A1033" s="54"/>
      <c r="B1033" s="54"/>
      <c r="C1033" s="54"/>
      <c r="D1033" s="54"/>
      <c r="E1033" s="54"/>
      <c r="F1033" s="54"/>
      <c r="G1033" s="54"/>
      <c r="H1033" s="54"/>
      <c r="I1033" s="54"/>
      <c r="J1033" s="54"/>
      <c r="K1033" s="54"/>
      <c r="L1033" s="54"/>
      <c r="M1033" s="54"/>
      <c r="N1033" s="54"/>
      <c r="O1033" s="54"/>
      <c r="P1033" s="54"/>
      <c r="Q1033" s="54"/>
      <c r="R1033" s="54"/>
      <c r="S1033" s="54"/>
      <c r="T1033" s="54"/>
      <c r="U1033" s="54"/>
      <c r="V1033" s="54"/>
      <c r="W1033" s="54"/>
      <c r="X1033" s="54"/>
      <c r="Y1033" s="54"/>
      <c r="Z1033" s="54"/>
    </row>
    <row r="1034" spans="1:26" ht="22.5" customHeight="1">
      <c r="A1034" s="54"/>
      <c r="B1034" s="54"/>
      <c r="C1034" s="54"/>
      <c r="D1034" s="54"/>
      <c r="E1034" s="54"/>
      <c r="F1034" s="54"/>
      <c r="G1034" s="54"/>
      <c r="H1034" s="54"/>
      <c r="I1034" s="54"/>
      <c r="J1034" s="54"/>
      <c r="K1034" s="54"/>
      <c r="L1034" s="54"/>
      <c r="M1034" s="54"/>
      <c r="N1034" s="54"/>
      <c r="O1034" s="54"/>
      <c r="P1034" s="54"/>
      <c r="Q1034" s="54"/>
      <c r="R1034" s="54"/>
      <c r="S1034" s="54"/>
      <c r="T1034" s="54"/>
      <c r="U1034" s="54"/>
      <c r="V1034" s="54"/>
      <c r="W1034" s="54"/>
      <c r="X1034" s="54"/>
      <c r="Y1034" s="54"/>
      <c r="Z1034" s="54"/>
    </row>
    <row r="1035" spans="1:26" ht="22.5" customHeight="1">
      <c r="A1035" s="54"/>
      <c r="B1035" s="54"/>
      <c r="C1035" s="54"/>
      <c r="D1035" s="54"/>
      <c r="E1035" s="54"/>
      <c r="F1035" s="54"/>
      <c r="G1035" s="54"/>
      <c r="H1035" s="54"/>
      <c r="I1035" s="54"/>
      <c r="J1035" s="54"/>
      <c r="K1035" s="54"/>
      <c r="L1035" s="54"/>
      <c r="M1035" s="54"/>
      <c r="N1035" s="54"/>
      <c r="O1035" s="54"/>
      <c r="P1035" s="54"/>
      <c r="Q1035" s="54"/>
      <c r="R1035" s="54"/>
      <c r="S1035" s="54"/>
      <c r="T1035" s="54"/>
      <c r="U1035" s="54"/>
      <c r="V1035" s="54"/>
      <c r="W1035" s="54"/>
      <c r="X1035" s="54"/>
      <c r="Y1035" s="54"/>
      <c r="Z1035" s="54"/>
    </row>
    <row r="1036" spans="1:26" ht="22.5" customHeight="1">
      <c r="A1036" s="54"/>
      <c r="B1036" s="54"/>
      <c r="C1036" s="54"/>
      <c r="D1036" s="54"/>
      <c r="E1036" s="54"/>
      <c r="F1036" s="54"/>
      <c r="G1036" s="54"/>
      <c r="H1036" s="54"/>
      <c r="I1036" s="54"/>
      <c r="J1036" s="54"/>
      <c r="K1036" s="54"/>
      <c r="L1036" s="54"/>
      <c r="M1036" s="54"/>
      <c r="N1036" s="54"/>
      <c r="O1036" s="54"/>
      <c r="P1036" s="54"/>
      <c r="Q1036" s="54"/>
      <c r="R1036" s="54"/>
      <c r="S1036" s="54"/>
      <c r="T1036" s="54"/>
      <c r="U1036" s="54"/>
      <c r="V1036" s="54"/>
      <c r="W1036" s="54"/>
      <c r="X1036" s="54"/>
      <c r="Y1036" s="54"/>
      <c r="Z1036" s="54"/>
    </row>
    <row r="1037" spans="1:26" ht="22.5" customHeight="1">
      <c r="A1037" s="54"/>
      <c r="B1037" s="54"/>
      <c r="C1037" s="54"/>
      <c r="D1037" s="54"/>
      <c r="E1037" s="54"/>
      <c r="F1037" s="54"/>
      <c r="G1037" s="54"/>
      <c r="H1037" s="54"/>
      <c r="I1037" s="54"/>
      <c r="J1037" s="54"/>
      <c r="K1037" s="54"/>
      <c r="L1037" s="54"/>
      <c r="M1037" s="54"/>
      <c r="N1037" s="54"/>
      <c r="O1037" s="54"/>
      <c r="P1037" s="54"/>
      <c r="Q1037" s="54"/>
      <c r="R1037" s="54"/>
      <c r="S1037" s="54"/>
      <c r="T1037" s="54"/>
      <c r="U1037" s="54"/>
      <c r="V1037" s="54"/>
      <c r="W1037" s="54"/>
      <c r="X1037" s="54"/>
      <c r="Y1037" s="54"/>
      <c r="Z1037" s="54"/>
    </row>
    <row r="1038" spans="1:26" ht="22.5" customHeight="1">
      <c r="A1038" s="54"/>
      <c r="B1038" s="54"/>
      <c r="C1038" s="54"/>
      <c r="D1038" s="54"/>
      <c r="E1038" s="54"/>
      <c r="F1038" s="54"/>
      <c r="G1038" s="54"/>
      <c r="H1038" s="54"/>
      <c r="I1038" s="54"/>
      <c r="J1038" s="54"/>
      <c r="K1038" s="54"/>
      <c r="L1038" s="54"/>
      <c r="M1038" s="54"/>
      <c r="N1038" s="54"/>
      <c r="O1038" s="54"/>
      <c r="P1038" s="54"/>
      <c r="Q1038" s="54"/>
      <c r="R1038" s="54"/>
      <c r="S1038" s="54"/>
      <c r="T1038" s="54"/>
      <c r="U1038" s="54"/>
      <c r="V1038" s="54"/>
      <c r="W1038" s="54"/>
      <c r="X1038" s="54"/>
      <c r="Y1038" s="54"/>
      <c r="Z1038" s="54"/>
    </row>
    <row r="1039" spans="1:26" ht="22.5" customHeight="1">
      <c r="A1039" s="54"/>
      <c r="B1039" s="54"/>
      <c r="C1039" s="54"/>
      <c r="D1039" s="54"/>
      <c r="E1039" s="54"/>
      <c r="F1039" s="54"/>
      <c r="G1039" s="54"/>
      <c r="H1039" s="54"/>
      <c r="I1039" s="54"/>
      <c r="J1039" s="54"/>
      <c r="K1039" s="54"/>
      <c r="L1039" s="54"/>
      <c r="M1039" s="54"/>
      <c r="N1039" s="54"/>
      <c r="O1039" s="54"/>
      <c r="P1039" s="54"/>
      <c r="Q1039" s="54"/>
      <c r="R1039" s="54"/>
      <c r="S1039" s="54"/>
      <c r="T1039" s="54"/>
      <c r="U1039" s="54"/>
      <c r="V1039" s="54"/>
      <c r="W1039" s="54"/>
      <c r="X1039" s="54"/>
      <c r="Y1039" s="54"/>
      <c r="Z1039" s="54"/>
    </row>
    <row r="1040" spans="1:26" ht="22.5" customHeight="1">
      <c r="A1040" s="54"/>
      <c r="B1040" s="54"/>
      <c r="C1040" s="54"/>
      <c r="D1040" s="54"/>
      <c r="E1040" s="54"/>
      <c r="F1040" s="54"/>
      <c r="G1040" s="54"/>
      <c r="H1040" s="54"/>
      <c r="I1040" s="54"/>
      <c r="J1040" s="54"/>
      <c r="K1040" s="54"/>
      <c r="L1040" s="54"/>
      <c r="M1040" s="54"/>
      <c r="N1040" s="54"/>
      <c r="O1040" s="54"/>
      <c r="P1040" s="54"/>
      <c r="Q1040" s="54"/>
      <c r="R1040" s="54"/>
      <c r="S1040" s="54"/>
      <c r="T1040" s="54"/>
      <c r="U1040" s="54"/>
      <c r="V1040" s="54"/>
      <c r="W1040" s="54"/>
      <c r="X1040" s="54"/>
      <c r="Y1040" s="54"/>
      <c r="Z1040" s="54"/>
    </row>
    <row r="1041" spans="1:26" ht="22.5" customHeight="1">
      <c r="A1041" s="54"/>
      <c r="B1041" s="54"/>
      <c r="C1041" s="54"/>
      <c r="D1041" s="54"/>
      <c r="E1041" s="54"/>
      <c r="F1041" s="54"/>
      <c r="G1041" s="54"/>
      <c r="H1041" s="54"/>
      <c r="I1041" s="54"/>
      <c r="J1041" s="54"/>
      <c r="K1041" s="54"/>
      <c r="L1041" s="54"/>
      <c r="M1041" s="54"/>
      <c r="N1041" s="54"/>
      <c r="O1041" s="54"/>
      <c r="P1041" s="54"/>
      <c r="Q1041" s="54"/>
      <c r="R1041" s="54"/>
      <c r="S1041" s="54"/>
      <c r="T1041" s="54"/>
      <c r="U1041" s="54"/>
      <c r="V1041" s="54"/>
      <c r="W1041" s="54"/>
      <c r="X1041" s="54"/>
      <c r="Y1041" s="54"/>
      <c r="Z1041" s="54"/>
    </row>
    <row r="1042" spans="1:26" ht="22.5" customHeight="1">
      <c r="A1042" s="54"/>
      <c r="B1042" s="54"/>
      <c r="C1042" s="54"/>
      <c r="D1042" s="54"/>
      <c r="E1042" s="54"/>
      <c r="F1042" s="54"/>
      <c r="G1042" s="54"/>
      <c r="H1042" s="54"/>
      <c r="I1042" s="54"/>
      <c r="J1042" s="54"/>
      <c r="K1042" s="54"/>
      <c r="L1042" s="54"/>
      <c r="M1042" s="54"/>
      <c r="N1042" s="54"/>
      <c r="O1042" s="54"/>
      <c r="P1042" s="54"/>
      <c r="Q1042" s="54"/>
      <c r="R1042" s="54"/>
      <c r="S1042" s="54"/>
      <c r="T1042" s="54"/>
      <c r="U1042" s="54"/>
      <c r="V1042" s="54"/>
      <c r="W1042" s="54"/>
      <c r="X1042" s="54"/>
      <c r="Y1042" s="54"/>
      <c r="Z1042" s="54"/>
    </row>
    <row r="1043" spans="1:26" ht="22.5" customHeight="1">
      <c r="A1043" s="54"/>
      <c r="B1043" s="54"/>
      <c r="C1043" s="54"/>
      <c r="D1043" s="54"/>
      <c r="E1043" s="54"/>
      <c r="F1043" s="54"/>
      <c r="G1043" s="54"/>
      <c r="H1043" s="54"/>
      <c r="I1043" s="54"/>
      <c r="J1043" s="54"/>
      <c r="K1043" s="54"/>
      <c r="L1043" s="54"/>
      <c r="M1043" s="54"/>
      <c r="N1043" s="54"/>
      <c r="O1043" s="54"/>
      <c r="P1043" s="54"/>
      <c r="Q1043" s="54"/>
      <c r="R1043" s="54"/>
      <c r="S1043" s="54"/>
      <c r="T1043" s="54"/>
      <c r="U1043" s="54"/>
      <c r="V1043" s="54"/>
      <c r="W1043" s="54"/>
      <c r="X1043" s="54"/>
      <c r="Y1043" s="54"/>
      <c r="Z1043" s="54"/>
    </row>
    <row r="1044" spans="1:26" ht="22.5" customHeight="1">
      <c r="A1044" s="54"/>
      <c r="B1044" s="54"/>
      <c r="C1044" s="54"/>
      <c r="D1044" s="54"/>
      <c r="E1044" s="54"/>
      <c r="F1044" s="54"/>
      <c r="G1044" s="54"/>
      <c r="H1044" s="54"/>
      <c r="I1044" s="54"/>
      <c r="J1044" s="54"/>
      <c r="K1044" s="54"/>
      <c r="L1044" s="54"/>
      <c r="M1044" s="54"/>
      <c r="N1044" s="54"/>
      <c r="O1044" s="54"/>
      <c r="P1044" s="54"/>
      <c r="Q1044" s="54"/>
      <c r="R1044" s="54"/>
      <c r="S1044" s="54"/>
      <c r="T1044" s="54"/>
      <c r="U1044" s="54"/>
      <c r="V1044" s="54"/>
      <c r="W1044" s="54"/>
      <c r="X1044" s="54"/>
      <c r="Y1044" s="54"/>
      <c r="Z1044" s="54"/>
    </row>
    <row r="1045" spans="1:26" ht="22.5" customHeight="1">
      <c r="A1045" s="54"/>
      <c r="B1045" s="54"/>
      <c r="C1045" s="54"/>
      <c r="D1045" s="54"/>
      <c r="E1045" s="54"/>
      <c r="F1045" s="54"/>
      <c r="G1045" s="54"/>
      <c r="H1045" s="54"/>
      <c r="I1045" s="54"/>
      <c r="J1045" s="54"/>
      <c r="K1045" s="54"/>
      <c r="L1045" s="54"/>
      <c r="M1045" s="54"/>
      <c r="N1045" s="54"/>
      <c r="O1045" s="54"/>
      <c r="P1045" s="54"/>
      <c r="Q1045" s="54"/>
      <c r="R1045" s="54"/>
      <c r="S1045" s="54"/>
      <c r="T1045" s="54"/>
      <c r="U1045" s="54"/>
      <c r="V1045" s="54"/>
      <c r="W1045" s="54"/>
      <c r="X1045" s="54"/>
      <c r="Y1045" s="54"/>
      <c r="Z1045" s="54"/>
    </row>
    <row r="1046" spans="1:26" ht="22.5" customHeight="1">
      <c r="A1046" s="54"/>
      <c r="B1046" s="54"/>
      <c r="C1046" s="54"/>
      <c r="D1046" s="54"/>
      <c r="E1046" s="54"/>
      <c r="F1046" s="54"/>
      <c r="G1046" s="54"/>
      <c r="H1046" s="54"/>
      <c r="I1046" s="54"/>
      <c r="J1046" s="54"/>
      <c r="K1046" s="54"/>
      <c r="L1046" s="54"/>
      <c r="M1046" s="54"/>
      <c r="N1046" s="54"/>
      <c r="O1046" s="54"/>
      <c r="P1046" s="54"/>
      <c r="Q1046" s="54"/>
      <c r="R1046" s="54"/>
      <c r="S1046" s="54"/>
      <c r="T1046" s="54"/>
      <c r="U1046" s="54"/>
      <c r="V1046" s="54"/>
      <c r="W1046" s="54"/>
      <c r="X1046" s="54"/>
      <c r="Y1046" s="54"/>
      <c r="Z1046" s="54"/>
    </row>
    <row r="1047" spans="1:26" ht="22.5" customHeight="1">
      <c r="A1047" s="54"/>
      <c r="B1047" s="54"/>
      <c r="C1047" s="54"/>
      <c r="D1047" s="54"/>
      <c r="E1047" s="54"/>
      <c r="F1047" s="54"/>
      <c r="G1047" s="54"/>
      <c r="H1047" s="54"/>
      <c r="I1047" s="54"/>
      <c r="J1047" s="54"/>
      <c r="K1047" s="54"/>
      <c r="L1047" s="54"/>
      <c r="M1047" s="54"/>
      <c r="N1047" s="54"/>
      <c r="O1047" s="54"/>
      <c r="P1047" s="54"/>
      <c r="Q1047" s="54"/>
      <c r="R1047" s="54"/>
      <c r="S1047" s="54"/>
      <c r="T1047" s="54"/>
      <c r="U1047" s="54"/>
      <c r="V1047" s="54"/>
      <c r="W1047" s="54"/>
      <c r="X1047" s="54"/>
      <c r="Y1047" s="54"/>
      <c r="Z1047" s="54"/>
    </row>
    <row r="1048" spans="1:26" ht="22.5" customHeight="1">
      <c r="A1048" s="54"/>
      <c r="B1048" s="54"/>
      <c r="C1048" s="54"/>
      <c r="D1048" s="54"/>
      <c r="E1048" s="54"/>
      <c r="F1048" s="54"/>
      <c r="G1048" s="54"/>
      <c r="H1048" s="54"/>
      <c r="I1048" s="54"/>
      <c r="J1048" s="54"/>
      <c r="K1048" s="54"/>
      <c r="L1048" s="54"/>
      <c r="M1048" s="54"/>
      <c r="N1048" s="54"/>
      <c r="O1048" s="54"/>
      <c r="P1048" s="54"/>
      <c r="Q1048" s="54"/>
      <c r="R1048" s="54"/>
      <c r="S1048" s="54"/>
      <c r="T1048" s="54"/>
      <c r="U1048" s="54"/>
      <c r="V1048" s="54"/>
      <c r="W1048" s="54"/>
      <c r="X1048" s="54"/>
      <c r="Y1048" s="54"/>
      <c r="Z1048" s="54"/>
    </row>
    <row r="1049" spans="1:26" ht="22.5" customHeight="1">
      <c r="A1049" s="54"/>
      <c r="B1049" s="54"/>
      <c r="C1049" s="54"/>
      <c r="D1049" s="54"/>
      <c r="E1049" s="54"/>
      <c r="F1049" s="54"/>
      <c r="G1049" s="54"/>
      <c r="H1049" s="54"/>
      <c r="I1049" s="54"/>
      <c r="J1049" s="54"/>
      <c r="K1049" s="54"/>
      <c r="L1049" s="54"/>
      <c r="M1049" s="54"/>
      <c r="N1049" s="54"/>
      <c r="O1049" s="54"/>
      <c r="P1049" s="54"/>
      <c r="Q1049" s="54"/>
      <c r="R1049" s="54"/>
      <c r="S1049" s="54"/>
      <c r="T1049" s="54"/>
      <c r="U1049" s="54"/>
      <c r="V1049" s="54"/>
      <c r="W1049" s="54"/>
      <c r="X1049" s="54"/>
      <c r="Y1049" s="54"/>
      <c r="Z1049" s="54"/>
    </row>
    <row r="1050" spans="1:26" ht="22.5" customHeight="1">
      <c r="A1050" s="54"/>
      <c r="B1050" s="54"/>
      <c r="C1050" s="54"/>
      <c r="D1050" s="54"/>
      <c r="E1050" s="54"/>
      <c r="F1050" s="54"/>
      <c r="G1050" s="54"/>
      <c r="H1050" s="54"/>
      <c r="I1050" s="54"/>
      <c r="J1050" s="54"/>
      <c r="K1050" s="54"/>
      <c r="L1050" s="54"/>
      <c r="M1050" s="54"/>
      <c r="N1050" s="54"/>
      <c r="O1050" s="54"/>
      <c r="P1050" s="54"/>
      <c r="Q1050" s="54"/>
      <c r="R1050" s="54"/>
      <c r="S1050" s="54"/>
      <c r="T1050" s="54"/>
      <c r="U1050" s="54"/>
      <c r="V1050" s="54"/>
      <c r="W1050" s="54"/>
      <c r="X1050" s="54"/>
      <c r="Y1050" s="54"/>
      <c r="Z1050" s="54"/>
    </row>
    <row r="1051" spans="1:26" ht="22.5" customHeight="1">
      <c r="A1051" s="54"/>
      <c r="B1051" s="54"/>
      <c r="C1051" s="54"/>
      <c r="D1051" s="54"/>
      <c r="E1051" s="54"/>
      <c r="F1051" s="54"/>
      <c r="G1051" s="54"/>
      <c r="H1051" s="54"/>
      <c r="I1051" s="54"/>
      <c r="J1051" s="54"/>
      <c r="K1051" s="54"/>
      <c r="L1051" s="54"/>
      <c r="M1051" s="54"/>
      <c r="N1051" s="54"/>
      <c r="O1051" s="54"/>
      <c r="P1051" s="54"/>
      <c r="Q1051" s="54"/>
      <c r="R1051" s="54"/>
      <c r="S1051" s="54"/>
      <c r="T1051" s="54"/>
      <c r="U1051" s="54"/>
      <c r="V1051" s="54"/>
      <c r="W1051" s="54"/>
      <c r="X1051" s="54"/>
      <c r="Y1051" s="54"/>
      <c r="Z1051" s="54"/>
    </row>
    <row r="1052" spans="1:26" ht="22.5" customHeight="1">
      <c r="A1052" s="54"/>
      <c r="B1052" s="54"/>
      <c r="C1052" s="54"/>
      <c r="D1052" s="54"/>
      <c r="E1052" s="54"/>
      <c r="F1052" s="54"/>
      <c r="G1052" s="54"/>
      <c r="H1052" s="54"/>
      <c r="I1052" s="54"/>
      <c r="J1052" s="54"/>
      <c r="K1052" s="54"/>
      <c r="L1052" s="54"/>
      <c r="M1052" s="54"/>
      <c r="N1052" s="54"/>
      <c r="O1052" s="54"/>
      <c r="P1052" s="54"/>
      <c r="Q1052" s="54"/>
      <c r="R1052" s="54"/>
      <c r="S1052" s="54"/>
      <c r="T1052" s="54"/>
      <c r="U1052" s="54"/>
      <c r="V1052" s="54"/>
      <c r="W1052" s="54"/>
      <c r="X1052" s="54"/>
      <c r="Y1052" s="54"/>
      <c r="Z1052" s="54"/>
    </row>
    <row r="1053" spans="1:26" ht="22.5" customHeight="1">
      <c r="A1053" s="54"/>
      <c r="B1053" s="54"/>
      <c r="C1053" s="54"/>
      <c r="D1053" s="54"/>
      <c r="E1053" s="54"/>
      <c r="F1053" s="54"/>
      <c r="G1053" s="54"/>
      <c r="H1053" s="54"/>
      <c r="I1053" s="54"/>
      <c r="J1053" s="54"/>
      <c r="K1053" s="54"/>
      <c r="L1053" s="54"/>
      <c r="M1053" s="54"/>
      <c r="N1053" s="54"/>
      <c r="O1053" s="54"/>
      <c r="P1053" s="54"/>
      <c r="Q1053" s="54"/>
      <c r="R1053" s="54"/>
      <c r="S1053" s="54"/>
      <c r="T1053" s="54"/>
      <c r="U1053" s="54"/>
      <c r="V1053" s="54"/>
      <c r="W1053" s="54"/>
      <c r="X1053" s="54"/>
      <c r="Y1053" s="54"/>
      <c r="Z1053" s="54"/>
    </row>
    <row r="1054" spans="1:26" ht="22.5" customHeight="1">
      <c r="A1054" s="54"/>
      <c r="B1054" s="54"/>
      <c r="C1054" s="54"/>
      <c r="D1054" s="54"/>
      <c r="E1054" s="54"/>
      <c r="F1054" s="54"/>
      <c r="G1054" s="54"/>
      <c r="H1054" s="54"/>
      <c r="I1054" s="54"/>
      <c r="J1054" s="54"/>
      <c r="K1054" s="54"/>
      <c r="L1054" s="54"/>
      <c r="M1054" s="54"/>
      <c r="N1054" s="54"/>
      <c r="O1054" s="54"/>
      <c r="P1054" s="54"/>
      <c r="Q1054" s="54"/>
      <c r="R1054" s="54"/>
      <c r="S1054" s="54"/>
      <c r="T1054" s="54"/>
      <c r="U1054" s="54"/>
      <c r="V1054" s="54"/>
      <c r="W1054" s="54"/>
      <c r="X1054" s="54"/>
      <c r="Y1054" s="54"/>
      <c r="Z1054" s="54"/>
    </row>
    <row r="1055" spans="1:26" ht="22.5" customHeight="1">
      <c r="A1055" s="54"/>
      <c r="B1055" s="54"/>
      <c r="C1055" s="54"/>
      <c r="D1055" s="54"/>
      <c r="E1055" s="54"/>
      <c r="F1055" s="54"/>
      <c r="G1055" s="54"/>
      <c r="H1055" s="54"/>
      <c r="I1055" s="54"/>
      <c r="J1055" s="54"/>
      <c r="K1055" s="54"/>
      <c r="L1055" s="54"/>
      <c r="M1055" s="54"/>
      <c r="N1055" s="54"/>
      <c r="O1055" s="54"/>
      <c r="P1055" s="54"/>
      <c r="Q1055" s="54"/>
      <c r="R1055" s="54"/>
      <c r="S1055" s="54"/>
      <c r="T1055" s="54"/>
      <c r="U1055" s="54"/>
      <c r="V1055" s="54"/>
      <c r="W1055" s="54"/>
      <c r="X1055" s="54"/>
      <c r="Y1055" s="54"/>
      <c r="Z1055" s="54"/>
    </row>
    <row r="1056" spans="1:26" ht="22.5" customHeight="1">
      <c r="A1056" s="54"/>
      <c r="B1056" s="54"/>
      <c r="C1056" s="54"/>
      <c r="D1056" s="54"/>
      <c r="E1056" s="54"/>
      <c r="F1056" s="54"/>
      <c r="G1056" s="54"/>
      <c r="H1056" s="54"/>
      <c r="I1056" s="54"/>
      <c r="J1056" s="54"/>
      <c r="K1056" s="54"/>
      <c r="L1056" s="54"/>
      <c r="M1056" s="54"/>
      <c r="N1056" s="54"/>
      <c r="O1056" s="54"/>
      <c r="P1056" s="54"/>
      <c r="Q1056" s="54"/>
      <c r="R1056" s="54"/>
      <c r="S1056" s="54"/>
      <c r="T1056" s="54"/>
      <c r="U1056" s="54"/>
      <c r="V1056" s="54"/>
      <c r="W1056" s="54"/>
      <c r="X1056" s="54"/>
      <c r="Y1056" s="54"/>
      <c r="Z1056" s="54"/>
    </row>
    <row r="1057" spans="1:26" ht="22.5" customHeight="1">
      <c r="A1057" s="54"/>
      <c r="B1057" s="54"/>
      <c r="C1057" s="54"/>
      <c r="D1057" s="54"/>
      <c r="E1057" s="54"/>
      <c r="F1057" s="54"/>
      <c r="G1057" s="54"/>
      <c r="H1057" s="54"/>
      <c r="I1057" s="54"/>
      <c r="J1057" s="54"/>
      <c r="K1057" s="54"/>
      <c r="L1057" s="54"/>
      <c r="M1057" s="54"/>
      <c r="N1057" s="54"/>
      <c r="O1057" s="54"/>
      <c r="P1057" s="54"/>
      <c r="Q1057" s="54"/>
      <c r="R1057" s="54"/>
      <c r="S1057" s="54"/>
      <c r="T1057" s="54"/>
      <c r="U1057" s="54"/>
      <c r="V1057" s="54"/>
      <c r="W1057" s="54"/>
      <c r="X1057" s="54"/>
      <c r="Y1057" s="54"/>
      <c r="Z1057" s="54"/>
    </row>
    <row r="1058" spans="1:26" ht="22.5" customHeight="1">
      <c r="A1058" s="54"/>
      <c r="B1058" s="54"/>
      <c r="C1058" s="54"/>
      <c r="D1058" s="54"/>
      <c r="E1058" s="54"/>
      <c r="F1058" s="54"/>
      <c r="G1058" s="54"/>
      <c r="H1058" s="54"/>
      <c r="I1058" s="54"/>
      <c r="J1058" s="54"/>
      <c r="K1058" s="54"/>
      <c r="L1058" s="54"/>
      <c r="M1058" s="54"/>
      <c r="N1058" s="54"/>
      <c r="O1058" s="54"/>
      <c r="P1058" s="54"/>
      <c r="Q1058" s="54"/>
      <c r="R1058" s="54"/>
      <c r="S1058" s="54"/>
      <c r="T1058" s="54"/>
      <c r="U1058" s="54"/>
      <c r="V1058" s="54"/>
      <c r="W1058" s="54"/>
      <c r="X1058" s="54"/>
      <c r="Y1058" s="54"/>
      <c r="Z1058" s="54"/>
    </row>
    <row r="1059" spans="1:26" ht="22.5" customHeight="1">
      <c r="A1059" s="54"/>
      <c r="B1059" s="54"/>
      <c r="C1059" s="54"/>
      <c r="D1059" s="54"/>
      <c r="E1059" s="54"/>
      <c r="F1059" s="54"/>
      <c r="G1059" s="54"/>
      <c r="H1059" s="54"/>
      <c r="I1059" s="54"/>
      <c r="J1059" s="54"/>
      <c r="K1059" s="54"/>
      <c r="L1059" s="54"/>
      <c r="M1059" s="54"/>
      <c r="N1059" s="54"/>
      <c r="O1059" s="54"/>
      <c r="P1059" s="54"/>
      <c r="Q1059" s="54"/>
      <c r="R1059" s="54"/>
      <c r="S1059" s="54"/>
      <c r="T1059" s="54"/>
      <c r="U1059" s="54"/>
      <c r="V1059" s="54"/>
      <c r="W1059" s="54"/>
      <c r="X1059" s="54"/>
      <c r="Y1059" s="54"/>
      <c r="Z1059" s="54"/>
    </row>
    <row r="1060" spans="1:26" ht="22.5" customHeight="1">
      <c r="A1060" s="54"/>
      <c r="B1060" s="54"/>
      <c r="C1060" s="54"/>
      <c r="D1060" s="54"/>
      <c r="E1060" s="54"/>
      <c r="F1060" s="54"/>
      <c r="G1060" s="54"/>
      <c r="H1060" s="54"/>
      <c r="I1060" s="54"/>
      <c r="J1060" s="54"/>
      <c r="K1060" s="54"/>
      <c r="L1060" s="54"/>
      <c r="M1060" s="54"/>
      <c r="N1060" s="54"/>
      <c r="O1060" s="54"/>
      <c r="P1060" s="54"/>
      <c r="Q1060" s="54"/>
      <c r="R1060" s="54"/>
      <c r="S1060" s="54"/>
      <c r="T1060" s="54"/>
      <c r="U1060" s="54"/>
      <c r="V1060" s="54"/>
      <c r="W1060" s="54"/>
      <c r="X1060" s="54"/>
      <c r="Y1060" s="54"/>
      <c r="Z1060" s="54"/>
    </row>
    <row r="1061" spans="1:26" ht="22.5" customHeight="1">
      <c r="A1061" s="54"/>
      <c r="B1061" s="54"/>
      <c r="C1061" s="54"/>
      <c r="D1061" s="54"/>
      <c r="E1061" s="54"/>
      <c r="F1061" s="54"/>
      <c r="G1061" s="54"/>
      <c r="H1061" s="54"/>
      <c r="I1061" s="54"/>
      <c r="J1061" s="54"/>
      <c r="K1061" s="54"/>
      <c r="L1061" s="54"/>
      <c r="M1061" s="54"/>
      <c r="N1061" s="54"/>
      <c r="O1061" s="54"/>
      <c r="P1061" s="54"/>
      <c r="Q1061" s="54"/>
      <c r="R1061" s="54"/>
      <c r="S1061" s="54"/>
      <c r="T1061" s="54"/>
      <c r="U1061" s="54"/>
      <c r="V1061" s="54"/>
      <c r="W1061" s="54"/>
      <c r="X1061" s="54"/>
      <c r="Y1061" s="54"/>
      <c r="Z1061" s="54"/>
    </row>
    <row r="1062" spans="1:26" ht="22.5" customHeight="1">
      <c r="A1062" s="54"/>
      <c r="B1062" s="54"/>
      <c r="C1062" s="54"/>
      <c r="D1062" s="54"/>
      <c r="E1062" s="54"/>
      <c r="F1062" s="54"/>
      <c r="G1062" s="54"/>
      <c r="H1062" s="54"/>
      <c r="I1062" s="54"/>
      <c r="J1062" s="54"/>
      <c r="K1062" s="54"/>
      <c r="L1062" s="54"/>
      <c r="M1062" s="54"/>
      <c r="N1062" s="54"/>
      <c r="O1062" s="54"/>
      <c r="P1062" s="54"/>
      <c r="Q1062" s="54"/>
      <c r="R1062" s="54"/>
      <c r="S1062" s="54"/>
      <c r="T1062" s="54"/>
      <c r="U1062" s="54"/>
      <c r="V1062" s="54"/>
      <c r="W1062" s="54"/>
      <c r="X1062" s="54"/>
      <c r="Y1062" s="54"/>
      <c r="Z1062" s="54"/>
    </row>
    <row r="1063" spans="1:26" ht="22.5" customHeight="1">
      <c r="A1063" s="54"/>
      <c r="B1063" s="54"/>
      <c r="C1063" s="54"/>
      <c r="D1063" s="54"/>
      <c r="E1063" s="54"/>
      <c r="F1063" s="54"/>
      <c r="G1063" s="54"/>
      <c r="H1063" s="54"/>
      <c r="I1063" s="54"/>
      <c r="J1063" s="54"/>
      <c r="K1063" s="54"/>
      <c r="L1063" s="54"/>
      <c r="M1063" s="54"/>
      <c r="N1063" s="54"/>
      <c r="O1063" s="54"/>
      <c r="P1063" s="54"/>
      <c r="Q1063" s="54"/>
      <c r="R1063" s="54"/>
      <c r="S1063" s="54"/>
      <c r="T1063" s="54"/>
      <c r="U1063" s="54"/>
      <c r="V1063" s="54"/>
      <c r="W1063" s="54"/>
      <c r="X1063" s="54"/>
      <c r="Y1063" s="54"/>
      <c r="Z1063" s="54"/>
    </row>
    <row r="1064" spans="1:26" ht="22.5" customHeight="1">
      <c r="A1064" s="54"/>
      <c r="B1064" s="54"/>
      <c r="C1064" s="54"/>
      <c r="D1064" s="54"/>
      <c r="E1064" s="54"/>
      <c r="F1064" s="54"/>
      <c r="G1064" s="54"/>
      <c r="H1064" s="54"/>
      <c r="I1064" s="54"/>
      <c r="J1064" s="54"/>
      <c r="K1064" s="54"/>
      <c r="L1064" s="54"/>
      <c r="M1064" s="54"/>
      <c r="N1064" s="54"/>
      <c r="O1064" s="54"/>
      <c r="P1064" s="54"/>
      <c r="Q1064" s="54"/>
      <c r="R1064" s="54"/>
      <c r="S1064" s="54"/>
      <c r="T1064" s="54"/>
      <c r="U1064" s="54"/>
      <c r="V1064" s="54"/>
      <c r="W1064" s="54"/>
      <c r="X1064" s="54"/>
      <c r="Y1064" s="54"/>
      <c r="Z1064" s="54"/>
    </row>
    <row r="1065" spans="1:26" ht="22.5" customHeight="1">
      <c r="A1065" s="54"/>
      <c r="B1065" s="54"/>
      <c r="C1065" s="54"/>
      <c r="D1065" s="54"/>
      <c r="E1065" s="54"/>
      <c r="F1065" s="54"/>
      <c r="G1065" s="54"/>
      <c r="H1065" s="54"/>
      <c r="I1065" s="54"/>
      <c r="J1065" s="54"/>
      <c r="K1065" s="54"/>
      <c r="L1065" s="54"/>
      <c r="M1065" s="54"/>
      <c r="N1065" s="54"/>
      <c r="O1065" s="54"/>
      <c r="P1065" s="54"/>
      <c r="Q1065" s="54"/>
      <c r="R1065" s="54"/>
      <c r="S1065" s="54"/>
      <c r="T1065" s="54"/>
      <c r="U1065" s="54"/>
      <c r="V1065" s="54"/>
      <c r="W1065" s="54"/>
      <c r="X1065" s="54"/>
      <c r="Y1065" s="54"/>
      <c r="Z1065" s="54"/>
    </row>
    <row r="1066" spans="1:26" ht="22.5" customHeight="1">
      <c r="A1066" s="54"/>
      <c r="B1066" s="54"/>
      <c r="C1066" s="54"/>
      <c r="D1066" s="54"/>
      <c r="E1066" s="54"/>
      <c r="F1066" s="54"/>
      <c r="G1066" s="54"/>
      <c r="H1066" s="54"/>
      <c r="I1066" s="54"/>
      <c r="J1066" s="54"/>
      <c r="K1066" s="54"/>
      <c r="L1066" s="54"/>
      <c r="M1066" s="54"/>
      <c r="N1066" s="54"/>
      <c r="O1066" s="54"/>
      <c r="P1066" s="54"/>
      <c r="Q1066" s="54"/>
      <c r="R1066" s="54"/>
      <c r="S1066" s="54"/>
      <c r="T1066" s="54"/>
      <c r="U1066" s="54"/>
      <c r="V1066" s="54"/>
      <c r="W1066" s="54"/>
      <c r="X1066" s="54"/>
      <c r="Y1066" s="54"/>
      <c r="Z1066" s="54"/>
    </row>
    <row r="1067" spans="1:26" ht="22.5" customHeight="1">
      <c r="A1067" s="54"/>
      <c r="B1067" s="54"/>
      <c r="C1067" s="54"/>
      <c r="D1067" s="54"/>
      <c r="E1067" s="54"/>
      <c r="F1067" s="54"/>
      <c r="G1067" s="54"/>
      <c r="H1067" s="54"/>
      <c r="I1067" s="54"/>
      <c r="J1067" s="54"/>
      <c r="K1067" s="54"/>
      <c r="L1067" s="54"/>
      <c r="M1067" s="54"/>
      <c r="N1067" s="54"/>
      <c r="O1067" s="54"/>
      <c r="P1067" s="54"/>
      <c r="Q1067" s="54"/>
      <c r="R1067" s="54"/>
      <c r="S1067" s="54"/>
      <c r="T1067" s="54"/>
      <c r="U1067" s="54"/>
      <c r="V1067" s="54"/>
      <c r="W1067" s="54"/>
      <c r="X1067" s="54"/>
      <c r="Y1067" s="54"/>
      <c r="Z1067" s="54"/>
    </row>
    <row r="1068" spans="1:26" ht="22.5" customHeight="1">
      <c r="A1068" s="54"/>
      <c r="B1068" s="54"/>
      <c r="C1068" s="54"/>
      <c r="D1068" s="54"/>
      <c r="E1068" s="54"/>
      <c r="F1068" s="54"/>
      <c r="G1068" s="54"/>
      <c r="H1068" s="54"/>
      <c r="I1068" s="54"/>
      <c r="J1068" s="54"/>
      <c r="K1068" s="54"/>
      <c r="L1068" s="54"/>
      <c r="M1068" s="54"/>
      <c r="N1068" s="54"/>
      <c r="O1068" s="54"/>
      <c r="P1068" s="54"/>
      <c r="Q1068" s="54"/>
      <c r="R1068" s="54"/>
      <c r="S1068" s="54"/>
      <c r="T1068" s="54"/>
      <c r="U1068" s="54"/>
      <c r="V1068" s="54"/>
      <c r="W1068" s="54"/>
      <c r="X1068" s="54"/>
      <c r="Y1068" s="54"/>
      <c r="Z1068" s="54"/>
    </row>
    <row r="1069" spans="1:26" ht="22.5" customHeight="1">
      <c r="A1069" s="54"/>
      <c r="B1069" s="54"/>
      <c r="C1069" s="54"/>
      <c r="D1069" s="54"/>
      <c r="E1069" s="54"/>
      <c r="F1069" s="54"/>
      <c r="G1069" s="54"/>
      <c r="H1069" s="54"/>
      <c r="I1069" s="54"/>
      <c r="J1069" s="54"/>
      <c r="K1069" s="54"/>
      <c r="L1069" s="54"/>
      <c r="M1069" s="54"/>
      <c r="N1069" s="54"/>
      <c r="O1069" s="54"/>
      <c r="P1069" s="54"/>
      <c r="Q1069" s="54"/>
      <c r="R1069" s="54"/>
      <c r="S1069" s="54"/>
      <c r="T1069" s="54"/>
      <c r="U1069" s="54"/>
      <c r="V1069" s="54"/>
      <c r="W1069" s="54"/>
      <c r="X1069" s="54"/>
      <c r="Y1069" s="54"/>
      <c r="Z1069" s="54"/>
    </row>
    <row r="1070" spans="1:26" ht="22.5" customHeight="1">
      <c r="A1070" s="54"/>
      <c r="B1070" s="54"/>
      <c r="C1070" s="54"/>
      <c r="D1070" s="54"/>
      <c r="E1070" s="54"/>
      <c r="F1070" s="54"/>
      <c r="G1070" s="54"/>
      <c r="H1070" s="54"/>
      <c r="I1070" s="54"/>
      <c r="J1070" s="54"/>
      <c r="K1070" s="54"/>
      <c r="L1070" s="54"/>
      <c r="M1070" s="54"/>
      <c r="N1070" s="54"/>
      <c r="O1070" s="54"/>
      <c r="P1070" s="54"/>
      <c r="Q1070" s="54"/>
      <c r="R1070" s="54"/>
      <c r="S1070" s="54"/>
      <c r="T1070" s="54"/>
      <c r="U1070" s="54"/>
      <c r="V1070" s="54"/>
      <c r="W1070" s="54"/>
      <c r="X1070" s="54"/>
      <c r="Y1070" s="54"/>
      <c r="Z1070" s="54"/>
    </row>
    <row r="1071" spans="1:26" ht="22.5" customHeight="1">
      <c r="A1071" s="54"/>
      <c r="B1071" s="54"/>
      <c r="C1071" s="54"/>
      <c r="D1071" s="54"/>
      <c r="E1071" s="54"/>
      <c r="F1071" s="54"/>
      <c r="G1071" s="54"/>
      <c r="H1071" s="54"/>
      <c r="I1071" s="54"/>
      <c r="J1071" s="54"/>
      <c r="K1071" s="54"/>
      <c r="L1071" s="54"/>
      <c r="M1071" s="54"/>
      <c r="N1071" s="54"/>
      <c r="O1071" s="54"/>
      <c r="P1071" s="54"/>
      <c r="Q1071" s="54"/>
      <c r="R1071" s="54"/>
      <c r="S1071" s="54"/>
      <c r="T1071" s="54"/>
      <c r="U1071" s="54"/>
      <c r="V1071" s="54"/>
      <c r="W1071" s="54"/>
      <c r="X1071" s="54"/>
      <c r="Y1071" s="54"/>
      <c r="Z1071" s="54"/>
    </row>
    <row r="1072" spans="1:26" ht="22.5" customHeight="1">
      <c r="A1072" s="54"/>
      <c r="B1072" s="54"/>
      <c r="C1072" s="54"/>
      <c r="D1072" s="54"/>
      <c r="E1072" s="54"/>
      <c r="F1072" s="54"/>
      <c r="G1072" s="54"/>
      <c r="H1072" s="54"/>
      <c r="I1072" s="54"/>
      <c r="J1072" s="54"/>
      <c r="K1072" s="54"/>
      <c r="L1072" s="54"/>
      <c r="M1072" s="54"/>
      <c r="N1072" s="54"/>
      <c r="O1072" s="54"/>
      <c r="P1072" s="54"/>
      <c r="Q1072" s="54"/>
      <c r="R1072" s="54"/>
      <c r="S1072" s="54"/>
      <c r="T1072" s="54"/>
      <c r="U1072" s="54"/>
      <c r="V1072" s="54"/>
      <c r="W1072" s="54"/>
      <c r="X1072" s="54"/>
      <c r="Y1072" s="54"/>
      <c r="Z1072" s="54"/>
    </row>
    <row r="1073" spans="1:26" ht="22.5" customHeight="1">
      <c r="A1073" s="54"/>
      <c r="B1073" s="54"/>
      <c r="C1073" s="54"/>
      <c r="D1073" s="54"/>
      <c r="E1073" s="54"/>
      <c r="F1073" s="54"/>
      <c r="G1073" s="54"/>
      <c r="H1073" s="54"/>
      <c r="I1073" s="54"/>
      <c r="J1073" s="54"/>
      <c r="K1073" s="54"/>
      <c r="L1073" s="54"/>
      <c r="M1073" s="54"/>
      <c r="N1073" s="54"/>
      <c r="O1073" s="54"/>
      <c r="P1073" s="54"/>
      <c r="Q1073" s="54"/>
      <c r="R1073" s="54"/>
      <c r="S1073" s="54"/>
      <c r="T1073" s="54"/>
      <c r="U1073" s="54"/>
      <c r="V1073" s="54"/>
      <c r="W1073" s="54"/>
      <c r="X1073" s="54"/>
      <c r="Y1073" s="54"/>
      <c r="Z1073" s="54"/>
    </row>
    <row r="1074" spans="1:26" ht="22.5" customHeight="1">
      <c r="A1074" s="54"/>
      <c r="B1074" s="54"/>
      <c r="C1074" s="54"/>
      <c r="D1074" s="54"/>
      <c r="E1074" s="54"/>
      <c r="F1074" s="54"/>
      <c r="G1074" s="54"/>
      <c r="H1074" s="54"/>
      <c r="I1074" s="54"/>
      <c r="J1074" s="54"/>
      <c r="K1074" s="54"/>
      <c r="L1074" s="54"/>
      <c r="M1074" s="54"/>
      <c r="N1074" s="54"/>
      <c r="O1074" s="54"/>
      <c r="P1074" s="54"/>
      <c r="Q1074" s="54"/>
      <c r="R1074" s="54"/>
      <c r="S1074" s="54"/>
      <c r="T1074" s="54"/>
      <c r="U1074" s="54"/>
      <c r="V1074" s="54"/>
      <c r="W1074" s="54"/>
      <c r="X1074" s="54"/>
      <c r="Y1074" s="54"/>
      <c r="Z1074" s="54"/>
    </row>
    <row r="1075" spans="1:26" ht="22.5" customHeight="1">
      <c r="A1075" s="54"/>
      <c r="B1075" s="54"/>
      <c r="C1075" s="54"/>
      <c r="D1075" s="54"/>
      <c r="E1075" s="54"/>
      <c r="F1075" s="54"/>
      <c r="G1075" s="54"/>
      <c r="H1075" s="54"/>
      <c r="I1075" s="54"/>
      <c r="J1075" s="54"/>
      <c r="K1075" s="54"/>
      <c r="L1075" s="54"/>
      <c r="M1075" s="54"/>
      <c r="N1075" s="54"/>
      <c r="O1075" s="54"/>
      <c r="P1075" s="54"/>
      <c r="Q1075" s="54"/>
      <c r="R1075" s="54"/>
      <c r="S1075" s="54"/>
      <c r="T1075" s="54"/>
      <c r="U1075" s="54"/>
      <c r="V1075" s="54"/>
      <c r="W1075" s="54"/>
      <c r="X1075" s="54"/>
      <c r="Y1075" s="54"/>
      <c r="Z1075" s="54"/>
    </row>
    <row r="1076" spans="1:26" ht="22.5" customHeight="1">
      <c r="A1076" s="54"/>
      <c r="B1076" s="54"/>
      <c r="C1076" s="54"/>
      <c r="D1076" s="54"/>
      <c r="E1076" s="54"/>
      <c r="F1076" s="54"/>
      <c r="G1076" s="54"/>
      <c r="H1076" s="54"/>
      <c r="I1076" s="54"/>
      <c r="J1076" s="54"/>
      <c r="K1076" s="54"/>
      <c r="L1076" s="54"/>
      <c r="M1076" s="54"/>
      <c r="N1076" s="54"/>
      <c r="O1076" s="54"/>
      <c r="P1076" s="54"/>
      <c r="Q1076" s="54"/>
      <c r="R1076" s="54"/>
      <c r="S1076" s="54"/>
      <c r="T1076" s="54"/>
      <c r="U1076" s="54"/>
      <c r="V1076" s="54"/>
      <c r="W1076" s="54"/>
      <c r="X1076" s="54"/>
      <c r="Y1076" s="54"/>
      <c r="Z1076" s="54"/>
    </row>
    <row r="1077" spans="1:26" ht="22.5" customHeight="1">
      <c r="A1077" s="54"/>
      <c r="B1077" s="54"/>
      <c r="C1077" s="54"/>
      <c r="D1077" s="54"/>
      <c r="E1077" s="54"/>
      <c r="F1077" s="54"/>
      <c r="G1077" s="54"/>
      <c r="H1077" s="54"/>
      <c r="I1077" s="54"/>
      <c r="J1077" s="54"/>
      <c r="K1077" s="54"/>
      <c r="L1077" s="54"/>
      <c r="M1077" s="54"/>
      <c r="N1077" s="54"/>
      <c r="O1077" s="54"/>
      <c r="P1077" s="54"/>
      <c r="Q1077" s="54"/>
      <c r="R1077" s="54"/>
      <c r="S1077" s="54"/>
      <c r="T1077" s="54"/>
      <c r="U1077" s="54"/>
      <c r="V1077" s="54"/>
      <c r="W1077" s="54"/>
      <c r="X1077" s="54"/>
      <c r="Y1077" s="54"/>
      <c r="Z1077" s="54"/>
    </row>
    <row r="1078" spans="1:26" ht="22.5" customHeight="1">
      <c r="A1078" s="54"/>
      <c r="B1078" s="54"/>
      <c r="C1078" s="54"/>
      <c r="D1078" s="54"/>
      <c r="E1078" s="54"/>
      <c r="F1078" s="54"/>
      <c r="G1078" s="54"/>
      <c r="H1078" s="54"/>
      <c r="I1078" s="54"/>
      <c r="J1078" s="54"/>
      <c r="K1078" s="54"/>
      <c r="L1078" s="54"/>
      <c r="M1078" s="54"/>
      <c r="N1078" s="54"/>
      <c r="O1078" s="54"/>
      <c r="P1078" s="54"/>
      <c r="Q1078" s="54"/>
      <c r="R1078" s="54"/>
      <c r="S1078" s="54"/>
      <c r="T1078" s="54"/>
      <c r="U1078" s="54"/>
      <c r="V1078" s="54"/>
      <c r="W1078" s="54"/>
      <c r="X1078" s="54"/>
      <c r="Y1078" s="54"/>
      <c r="Z1078" s="54"/>
    </row>
    <row r="1079" spans="1:26" ht="22.5" customHeight="1">
      <c r="A1079" s="54"/>
      <c r="B1079" s="54"/>
      <c r="C1079" s="54"/>
      <c r="D1079" s="54"/>
      <c r="E1079" s="54"/>
      <c r="F1079" s="54"/>
      <c r="G1079" s="54"/>
      <c r="H1079" s="54"/>
      <c r="I1079" s="54"/>
      <c r="J1079" s="54"/>
      <c r="K1079" s="54"/>
      <c r="L1079" s="54"/>
      <c r="M1079" s="54"/>
      <c r="N1079" s="54"/>
      <c r="O1079" s="54"/>
      <c r="P1079" s="54"/>
      <c r="Q1079" s="54"/>
      <c r="R1079" s="54"/>
      <c r="S1079" s="54"/>
      <c r="T1079" s="54"/>
      <c r="U1079" s="54"/>
      <c r="V1079" s="54"/>
      <c r="W1079" s="54"/>
      <c r="X1079" s="54"/>
      <c r="Y1079" s="54"/>
      <c r="Z1079" s="54"/>
    </row>
    <row r="1080" spans="1:26" ht="22.5" customHeight="1">
      <c r="A1080" s="54"/>
      <c r="B1080" s="54"/>
      <c r="C1080" s="54"/>
      <c r="D1080" s="54"/>
      <c r="E1080" s="54"/>
      <c r="F1080" s="54"/>
      <c r="G1080" s="54"/>
      <c r="H1080" s="54"/>
      <c r="I1080" s="54"/>
      <c r="J1080" s="54"/>
      <c r="K1080" s="54"/>
      <c r="L1080" s="54"/>
      <c r="M1080" s="54"/>
      <c r="N1080" s="54"/>
      <c r="O1080" s="54"/>
      <c r="P1080" s="54"/>
      <c r="Q1080" s="54"/>
      <c r="R1080" s="54"/>
      <c r="S1080" s="54"/>
      <c r="T1080" s="54"/>
      <c r="U1080" s="54"/>
      <c r="V1080" s="54"/>
      <c r="W1080" s="54"/>
      <c r="X1080" s="54"/>
      <c r="Y1080" s="54"/>
      <c r="Z1080" s="54"/>
    </row>
    <row r="1081" spans="1:26" ht="22.5" customHeight="1">
      <c r="A1081" s="54"/>
      <c r="B1081" s="54"/>
      <c r="C1081" s="54"/>
      <c r="D1081" s="54"/>
      <c r="E1081" s="54"/>
      <c r="F1081" s="54"/>
      <c r="G1081" s="54"/>
      <c r="H1081" s="54"/>
      <c r="I1081" s="54"/>
      <c r="J1081" s="54"/>
      <c r="K1081" s="54"/>
      <c r="L1081" s="54"/>
      <c r="M1081" s="54"/>
      <c r="N1081" s="54"/>
      <c r="O1081" s="54"/>
      <c r="P1081" s="54"/>
      <c r="Q1081" s="54"/>
      <c r="R1081" s="54"/>
      <c r="S1081" s="54"/>
      <c r="T1081" s="54"/>
      <c r="U1081" s="54"/>
      <c r="V1081" s="54"/>
      <c r="W1081" s="54"/>
      <c r="X1081" s="54"/>
      <c r="Y1081" s="54"/>
      <c r="Z1081" s="54"/>
    </row>
    <row r="1082" spans="1:26" ht="22.5" customHeight="1">
      <c r="A1082" s="54"/>
      <c r="B1082" s="54"/>
      <c r="C1082" s="54"/>
      <c r="D1082" s="54"/>
      <c r="E1082" s="54"/>
      <c r="F1082" s="54"/>
      <c r="G1082" s="54"/>
      <c r="H1082" s="54"/>
      <c r="I1082" s="54"/>
      <c r="J1082" s="54"/>
      <c r="K1082" s="54"/>
      <c r="L1082" s="54"/>
      <c r="M1082" s="54"/>
      <c r="N1082" s="54"/>
      <c r="O1082" s="54"/>
      <c r="P1082" s="54"/>
      <c r="Q1082" s="54"/>
      <c r="R1082" s="54"/>
      <c r="S1082" s="54"/>
      <c r="T1082" s="54"/>
      <c r="U1082" s="54"/>
      <c r="V1082" s="54"/>
      <c r="W1082" s="54"/>
      <c r="X1082" s="54"/>
      <c r="Y1082" s="54"/>
      <c r="Z1082" s="54"/>
    </row>
    <row r="1083" spans="1:26" ht="22.5" customHeight="1">
      <c r="A1083" s="54"/>
      <c r="B1083" s="54"/>
      <c r="C1083" s="54"/>
      <c r="D1083" s="54"/>
      <c r="E1083" s="54"/>
      <c r="F1083" s="54"/>
      <c r="G1083" s="54"/>
      <c r="H1083" s="54"/>
      <c r="I1083" s="54"/>
      <c r="J1083" s="54"/>
      <c r="K1083" s="54"/>
      <c r="L1083" s="54"/>
      <c r="M1083" s="54"/>
      <c r="N1083" s="54"/>
      <c r="O1083" s="54"/>
      <c r="P1083" s="54"/>
      <c r="Q1083" s="54"/>
      <c r="R1083" s="54"/>
      <c r="S1083" s="54"/>
      <c r="T1083" s="54"/>
      <c r="U1083" s="54"/>
      <c r="V1083" s="54"/>
      <c r="W1083" s="54"/>
      <c r="X1083" s="54"/>
      <c r="Y1083" s="54"/>
      <c r="Z1083" s="54"/>
    </row>
    <row r="1084" spans="1:26" ht="22.5" customHeight="1">
      <c r="A1084" s="54"/>
      <c r="B1084" s="54"/>
      <c r="C1084" s="54"/>
      <c r="D1084" s="54"/>
      <c r="E1084" s="54"/>
      <c r="F1084" s="54"/>
      <c r="G1084" s="54"/>
      <c r="H1084" s="54"/>
      <c r="I1084" s="54"/>
      <c r="J1084" s="54"/>
      <c r="K1084" s="54"/>
      <c r="L1084" s="54"/>
      <c r="M1084" s="54"/>
      <c r="N1084" s="54"/>
      <c r="O1084" s="54"/>
      <c r="P1084" s="54"/>
      <c r="Q1084" s="54"/>
      <c r="R1084" s="54"/>
      <c r="S1084" s="54"/>
      <c r="T1084" s="54"/>
      <c r="U1084" s="54"/>
      <c r="V1084" s="54"/>
      <c r="W1084" s="54"/>
      <c r="X1084" s="54"/>
      <c r="Y1084" s="54"/>
      <c r="Z1084" s="54"/>
    </row>
    <row r="1085" spans="1:26" ht="22.5" customHeight="1">
      <c r="A1085" s="54"/>
      <c r="B1085" s="54"/>
      <c r="C1085" s="54"/>
      <c r="D1085" s="54"/>
      <c r="E1085" s="54"/>
      <c r="F1085" s="54"/>
      <c r="G1085" s="54"/>
      <c r="H1085" s="54"/>
      <c r="I1085" s="54"/>
      <c r="J1085" s="54"/>
      <c r="K1085" s="54"/>
      <c r="L1085" s="54"/>
      <c r="M1085" s="54"/>
      <c r="N1085" s="54"/>
      <c r="O1085" s="54"/>
      <c r="P1085" s="54"/>
      <c r="Q1085" s="54"/>
      <c r="R1085" s="54"/>
      <c r="S1085" s="54"/>
      <c r="T1085" s="54"/>
      <c r="U1085" s="54"/>
      <c r="V1085" s="54"/>
      <c r="W1085" s="54"/>
      <c r="X1085" s="54"/>
      <c r="Y1085" s="54"/>
      <c r="Z1085" s="54"/>
    </row>
    <row r="1086" spans="1:26" ht="22.5" customHeight="1">
      <c r="A1086" s="54"/>
      <c r="B1086" s="54"/>
      <c r="C1086" s="54"/>
      <c r="D1086" s="54"/>
      <c r="E1086" s="54"/>
      <c r="F1086" s="54"/>
      <c r="G1086" s="54"/>
      <c r="H1086" s="54"/>
      <c r="I1086" s="54"/>
      <c r="J1086" s="54"/>
      <c r="K1086" s="54"/>
      <c r="L1086" s="54"/>
      <c r="M1086" s="54"/>
      <c r="N1086" s="54"/>
      <c r="O1086" s="54"/>
      <c r="P1086" s="54"/>
      <c r="Q1086" s="54"/>
      <c r="R1086" s="54"/>
      <c r="S1086" s="54"/>
      <c r="T1086" s="54"/>
      <c r="U1086" s="54"/>
      <c r="V1086" s="54"/>
      <c r="W1086" s="54"/>
      <c r="X1086" s="54"/>
      <c r="Y1086" s="54"/>
      <c r="Z1086" s="54"/>
    </row>
    <row r="1087" spans="1:26" ht="22.5" customHeight="1">
      <c r="A1087" s="54"/>
      <c r="B1087" s="54"/>
      <c r="C1087" s="54"/>
      <c r="D1087" s="54"/>
      <c r="E1087" s="54"/>
      <c r="F1087" s="54"/>
      <c r="G1087" s="54"/>
      <c r="H1087" s="54"/>
      <c r="I1087" s="54"/>
      <c r="J1087" s="54"/>
      <c r="K1087" s="54"/>
      <c r="L1087" s="54"/>
      <c r="M1087" s="54"/>
      <c r="N1087" s="54"/>
      <c r="O1087" s="54"/>
      <c r="P1087" s="54"/>
      <c r="Q1087" s="54"/>
      <c r="R1087" s="54"/>
      <c r="S1087" s="54"/>
      <c r="T1087" s="54"/>
      <c r="U1087" s="54"/>
      <c r="V1087" s="54"/>
      <c r="W1087" s="54"/>
      <c r="X1087" s="54"/>
      <c r="Y1087" s="54"/>
      <c r="Z1087" s="54"/>
    </row>
    <row r="1088" spans="1:26" ht="22.5" customHeight="1">
      <c r="A1088" s="54"/>
      <c r="B1088" s="54"/>
      <c r="C1088" s="54"/>
      <c r="D1088" s="54"/>
      <c r="E1088" s="54"/>
      <c r="F1088" s="54"/>
      <c r="G1088" s="54"/>
      <c r="H1088" s="54"/>
      <c r="I1088" s="54"/>
      <c r="J1088" s="54"/>
      <c r="K1088" s="54"/>
      <c r="L1088" s="54"/>
      <c r="M1088" s="54"/>
      <c r="N1088" s="54"/>
      <c r="O1088" s="54"/>
      <c r="P1088" s="54"/>
      <c r="Q1088" s="54"/>
      <c r="R1088" s="54"/>
      <c r="S1088" s="54"/>
      <c r="T1088" s="54"/>
      <c r="U1088" s="54"/>
      <c r="V1088" s="54"/>
      <c r="W1088" s="54"/>
      <c r="X1088" s="54"/>
      <c r="Y1088" s="54"/>
      <c r="Z1088" s="54"/>
    </row>
    <row r="1089" spans="1:26" ht="22.5" customHeight="1">
      <c r="A1089" s="54"/>
      <c r="B1089" s="54"/>
      <c r="C1089" s="54"/>
      <c r="D1089" s="54"/>
      <c r="E1089" s="54"/>
      <c r="F1089" s="54"/>
      <c r="G1089" s="54"/>
      <c r="H1089" s="54"/>
      <c r="I1089" s="54"/>
      <c r="J1089" s="54"/>
      <c r="K1089" s="54"/>
      <c r="L1089" s="54"/>
      <c r="M1089" s="54"/>
      <c r="N1089" s="54"/>
      <c r="O1089" s="54"/>
      <c r="P1089" s="54"/>
      <c r="Q1089" s="54"/>
      <c r="R1089" s="54"/>
      <c r="S1089" s="54"/>
      <c r="T1089" s="54"/>
      <c r="U1089" s="54"/>
      <c r="V1089" s="54"/>
      <c r="W1089" s="54"/>
      <c r="X1089" s="54"/>
      <c r="Y1089" s="54"/>
      <c r="Z1089" s="54"/>
    </row>
    <row r="1090" spans="1:26" ht="22.5" customHeight="1">
      <c r="A1090" s="54"/>
      <c r="B1090" s="54"/>
      <c r="C1090" s="54"/>
      <c r="D1090" s="54"/>
      <c r="E1090" s="54"/>
      <c r="F1090" s="54"/>
      <c r="G1090" s="54"/>
      <c r="H1090" s="54"/>
      <c r="I1090" s="54"/>
      <c r="J1090" s="54"/>
      <c r="K1090" s="54"/>
      <c r="L1090" s="54"/>
      <c r="M1090" s="54"/>
      <c r="N1090" s="54"/>
      <c r="O1090" s="54"/>
      <c r="P1090" s="54"/>
      <c r="Q1090" s="54"/>
      <c r="R1090" s="54"/>
      <c r="S1090" s="54"/>
      <c r="T1090" s="54"/>
      <c r="U1090" s="54"/>
      <c r="V1090" s="54"/>
      <c r="W1090" s="54"/>
      <c r="X1090" s="54"/>
      <c r="Y1090" s="54"/>
      <c r="Z1090" s="54"/>
    </row>
    <row r="1091" spans="1:26" ht="22.5" customHeight="1">
      <c r="A1091" s="54"/>
      <c r="B1091" s="54"/>
      <c r="C1091" s="54"/>
      <c r="D1091" s="54"/>
      <c r="E1091" s="54"/>
      <c r="F1091" s="54"/>
      <c r="G1091" s="54"/>
      <c r="H1091" s="54"/>
      <c r="I1091" s="54"/>
      <c r="J1091" s="54"/>
      <c r="K1091" s="54"/>
      <c r="L1091" s="54"/>
      <c r="M1091" s="54"/>
      <c r="N1091" s="54"/>
      <c r="O1091" s="54"/>
      <c r="P1091" s="54"/>
      <c r="Q1091" s="54"/>
      <c r="R1091" s="54"/>
      <c r="S1091" s="54"/>
      <c r="T1091" s="54"/>
      <c r="U1091" s="54"/>
      <c r="V1091" s="54"/>
      <c r="W1091" s="54"/>
      <c r="X1091" s="54"/>
      <c r="Y1091" s="54"/>
      <c r="Z1091" s="54"/>
    </row>
    <row r="1092" spans="1:26" ht="22.5" customHeight="1">
      <c r="A1092" s="54"/>
      <c r="B1092" s="54"/>
      <c r="C1092" s="54"/>
      <c r="D1092" s="54"/>
      <c r="E1092" s="54"/>
      <c r="F1092" s="54"/>
      <c r="G1092" s="54"/>
      <c r="H1092" s="54"/>
      <c r="I1092" s="54"/>
      <c r="J1092" s="54"/>
      <c r="K1092" s="54"/>
      <c r="L1092" s="54"/>
      <c r="M1092" s="54"/>
      <c r="N1092" s="54"/>
      <c r="O1092" s="54"/>
      <c r="P1092" s="54"/>
      <c r="Q1092" s="54"/>
      <c r="R1092" s="54"/>
      <c r="S1092" s="54"/>
      <c r="T1092" s="54"/>
      <c r="U1092" s="54"/>
      <c r="V1092" s="54"/>
      <c r="W1092" s="54"/>
      <c r="X1092" s="54"/>
      <c r="Y1092" s="54"/>
      <c r="Z1092" s="54"/>
    </row>
    <row r="1093" spans="1:26" ht="22.5" customHeight="1">
      <c r="A1093" s="54"/>
      <c r="B1093" s="54"/>
      <c r="C1093" s="54"/>
      <c r="D1093" s="54"/>
      <c r="E1093" s="54"/>
      <c r="F1093" s="54"/>
      <c r="G1093" s="54"/>
      <c r="H1093" s="54"/>
      <c r="I1093" s="54"/>
      <c r="J1093" s="54"/>
      <c r="K1093" s="54"/>
      <c r="L1093" s="54"/>
      <c r="M1093" s="54"/>
      <c r="N1093" s="54"/>
      <c r="O1093" s="54"/>
      <c r="P1093" s="54"/>
      <c r="Q1093" s="54"/>
      <c r="R1093" s="54"/>
      <c r="S1093" s="54"/>
      <c r="T1093" s="54"/>
      <c r="U1093" s="54"/>
      <c r="V1093" s="54"/>
      <c r="W1093" s="54"/>
      <c r="X1093" s="54"/>
      <c r="Y1093" s="54"/>
      <c r="Z1093" s="54"/>
    </row>
    <row r="1094" spans="1:26" ht="22.5" customHeight="1">
      <c r="A1094" s="54"/>
      <c r="B1094" s="54"/>
      <c r="C1094" s="54"/>
      <c r="D1094" s="54"/>
      <c r="E1094" s="54"/>
      <c r="F1094" s="54"/>
      <c r="G1094" s="54"/>
      <c r="H1094" s="54"/>
      <c r="I1094" s="54"/>
      <c r="J1094" s="54"/>
      <c r="K1094" s="54"/>
      <c r="L1094" s="54"/>
      <c r="M1094" s="54"/>
      <c r="N1094" s="54"/>
      <c r="O1094" s="54"/>
      <c r="P1094" s="54"/>
      <c r="Q1094" s="54"/>
      <c r="R1094" s="54"/>
      <c r="S1094" s="54"/>
      <c r="T1094" s="54"/>
      <c r="U1094" s="54"/>
      <c r="V1094" s="54"/>
      <c r="W1094" s="54"/>
      <c r="X1094" s="54"/>
      <c r="Y1094" s="54"/>
      <c r="Z1094" s="54"/>
    </row>
    <row r="1095" spans="1:26" ht="22.5" customHeight="1">
      <c r="A1095" s="54"/>
      <c r="B1095" s="54"/>
      <c r="C1095" s="54"/>
      <c r="D1095" s="54"/>
      <c r="E1095" s="54"/>
      <c r="F1095" s="54"/>
      <c r="G1095" s="54"/>
      <c r="H1095" s="54"/>
      <c r="I1095" s="54"/>
      <c r="J1095" s="54"/>
      <c r="K1095" s="54"/>
      <c r="L1095" s="54"/>
      <c r="M1095" s="54"/>
      <c r="N1095" s="54"/>
      <c r="O1095" s="54"/>
      <c r="P1095" s="54"/>
      <c r="Q1095" s="54"/>
      <c r="R1095" s="54"/>
      <c r="S1095" s="54"/>
      <c r="T1095" s="54"/>
      <c r="U1095" s="54"/>
      <c r="V1095" s="54"/>
      <c r="W1095" s="54"/>
      <c r="X1095" s="54"/>
      <c r="Y1095" s="54"/>
      <c r="Z1095" s="54"/>
    </row>
    <row r="1096" spans="1:26" ht="22.5" customHeight="1">
      <c r="A1096" s="54"/>
      <c r="B1096" s="54"/>
      <c r="C1096" s="54"/>
      <c r="D1096" s="54"/>
      <c r="E1096" s="54"/>
      <c r="F1096" s="54"/>
      <c r="G1096" s="54"/>
      <c r="H1096" s="54"/>
      <c r="I1096" s="54"/>
      <c r="J1096" s="54"/>
      <c r="K1096" s="54"/>
      <c r="L1096" s="54"/>
      <c r="M1096" s="54"/>
      <c r="N1096" s="54"/>
      <c r="O1096" s="54"/>
      <c r="P1096" s="54"/>
      <c r="Q1096" s="54"/>
      <c r="R1096" s="54"/>
      <c r="S1096" s="54"/>
      <c r="T1096" s="54"/>
      <c r="U1096" s="54"/>
      <c r="V1096" s="54"/>
      <c r="W1096" s="54"/>
      <c r="X1096" s="54"/>
      <c r="Y1096" s="54"/>
      <c r="Z1096" s="54"/>
    </row>
    <row r="1097" spans="1:26" ht="22.5" customHeight="1">
      <c r="A1097" s="54"/>
      <c r="B1097" s="54"/>
      <c r="C1097" s="54"/>
      <c r="D1097" s="54"/>
      <c r="E1097" s="54"/>
      <c r="F1097" s="54"/>
      <c r="G1097" s="54"/>
      <c r="H1097" s="54"/>
      <c r="I1097" s="54"/>
      <c r="J1097" s="54"/>
      <c r="K1097" s="54"/>
      <c r="L1097" s="54"/>
      <c r="M1097" s="54"/>
      <c r="N1097" s="54"/>
      <c r="O1097" s="54"/>
      <c r="P1097" s="54"/>
      <c r="Q1097" s="54"/>
      <c r="R1097" s="54"/>
      <c r="S1097" s="54"/>
      <c r="T1097" s="54"/>
      <c r="U1097" s="54"/>
      <c r="V1097" s="54"/>
      <c r="W1097" s="54"/>
      <c r="X1097" s="54"/>
      <c r="Y1097" s="54"/>
      <c r="Z1097" s="54"/>
    </row>
    <row r="1098" spans="1:26" ht="22.5" customHeight="1">
      <c r="A1098" s="54"/>
      <c r="B1098" s="54"/>
      <c r="C1098" s="54"/>
      <c r="D1098" s="54"/>
      <c r="E1098" s="54"/>
      <c r="F1098" s="54"/>
      <c r="G1098" s="54"/>
      <c r="H1098" s="54"/>
      <c r="I1098" s="54"/>
      <c r="J1098" s="54"/>
      <c r="K1098" s="54"/>
      <c r="L1098" s="54"/>
      <c r="M1098" s="54"/>
      <c r="N1098" s="54"/>
      <c r="O1098" s="54"/>
      <c r="P1098" s="54"/>
      <c r="Q1098" s="54"/>
      <c r="R1098" s="54"/>
      <c r="S1098" s="54"/>
      <c r="T1098" s="54"/>
      <c r="U1098" s="54"/>
      <c r="V1098" s="54"/>
      <c r="W1098" s="54"/>
      <c r="X1098" s="54"/>
      <c r="Y1098" s="54"/>
      <c r="Z1098" s="54"/>
    </row>
    <row r="1099" spans="1:26" ht="22.5" customHeight="1">
      <c r="A1099" s="54"/>
      <c r="B1099" s="54"/>
      <c r="C1099" s="54"/>
      <c r="D1099" s="54"/>
      <c r="E1099" s="54"/>
      <c r="F1099" s="54"/>
      <c r="G1099" s="54"/>
      <c r="H1099" s="54"/>
      <c r="I1099" s="54"/>
      <c r="J1099" s="54"/>
      <c r="K1099" s="54"/>
      <c r="L1099" s="54"/>
      <c r="M1099" s="54"/>
      <c r="N1099" s="54"/>
      <c r="O1099" s="54"/>
      <c r="P1099" s="54"/>
      <c r="Q1099" s="54"/>
      <c r="R1099" s="54"/>
      <c r="S1099" s="54"/>
      <c r="T1099" s="54"/>
      <c r="U1099" s="54"/>
      <c r="V1099" s="54"/>
      <c r="W1099" s="54"/>
      <c r="X1099" s="54"/>
      <c r="Y1099" s="54"/>
      <c r="Z1099" s="54"/>
    </row>
    <row r="1100" spans="1:26" ht="22.5" customHeight="1">
      <c r="A1100" s="54"/>
      <c r="B1100" s="54"/>
      <c r="C1100" s="54"/>
      <c r="D1100" s="54"/>
      <c r="E1100" s="54"/>
      <c r="F1100" s="54"/>
      <c r="G1100" s="54"/>
      <c r="H1100" s="54"/>
      <c r="I1100" s="54"/>
      <c r="J1100" s="54"/>
      <c r="K1100" s="54"/>
      <c r="L1100" s="54"/>
      <c r="M1100" s="54"/>
      <c r="N1100" s="54"/>
      <c r="O1100" s="54"/>
      <c r="P1100" s="54"/>
      <c r="Q1100" s="54"/>
      <c r="R1100" s="54"/>
      <c r="S1100" s="54"/>
      <c r="T1100" s="54"/>
      <c r="U1100" s="54"/>
      <c r="V1100" s="54"/>
      <c r="W1100" s="54"/>
      <c r="X1100" s="54"/>
      <c r="Y1100" s="54"/>
      <c r="Z1100" s="54"/>
    </row>
    <row r="1101" spans="1:26" ht="22.5" customHeight="1">
      <c r="A1101" s="54"/>
      <c r="B1101" s="54"/>
      <c r="C1101" s="54"/>
      <c r="D1101" s="54"/>
      <c r="E1101" s="54"/>
      <c r="F1101" s="54"/>
      <c r="G1101" s="54"/>
      <c r="H1101" s="54"/>
      <c r="I1101" s="54"/>
      <c r="J1101" s="54"/>
      <c r="K1101" s="54"/>
      <c r="L1101" s="54"/>
      <c r="M1101" s="54"/>
      <c r="N1101" s="54"/>
      <c r="O1101" s="54"/>
      <c r="P1101" s="54"/>
      <c r="Q1101" s="54"/>
      <c r="R1101" s="54"/>
      <c r="S1101" s="54"/>
      <c r="T1101" s="54"/>
      <c r="U1101" s="54"/>
      <c r="V1101" s="54"/>
      <c r="W1101" s="54"/>
      <c r="X1101" s="54"/>
      <c r="Y1101" s="54"/>
      <c r="Z1101" s="54"/>
    </row>
    <row r="1102" spans="1:26" ht="22.5" customHeight="1">
      <c r="A1102" s="54"/>
      <c r="B1102" s="54"/>
      <c r="C1102" s="54"/>
      <c r="D1102" s="54"/>
      <c r="E1102" s="54"/>
      <c r="F1102" s="54"/>
      <c r="G1102" s="54"/>
      <c r="H1102" s="54"/>
      <c r="I1102" s="54"/>
      <c r="J1102" s="54"/>
      <c r="K1102" s="54"/>
      <c r="L1102" s="54"/>
      <c r="M1102" s="54"/>
      <c r="N1102" s="54"/>
      <c r="O1102" s="54"/>
      <c r="P1102" s="54"/>
      <c r="Q1102" s="54"/>
      <c r="R1102" s="54"/>
      <c r="S1102" s="54"/>
      <c r="T1102" s="54"/>
      <c r="U1102" s="54"/>
      <c r="V1102" s="54"/>
      <c r="W1102" s="54"/>
      <c r="X1102" s="54"/>
      <c r="Y1102" s="54"/>
      <c r="Z1102" s="54"/>
    </row>
    <row r="1103" spans="1:26" ht="22.5" customHeight="1">
      <c r="A1103" s="54"/>
      <c r="B1103" s="54"/>
      <c r="C1103" s="54"/>
      <c r="D1103" s="54"/>
      <c r="E1103" s="54"/>
      <c r="F1103" s="54"/>
      <c r="G1103" s="54"/>
      <c r="H1103" s="54"/>
      <c r="I1103" s="54"/>
      <c r="J1103" s="54"/>
      <c r="K1103" s="54"/>
      <c r="L1103" s="54"/>
      <c r="M1103" s="54"/>
      <c r="N1103" s="54"/>
      <c r="O1103" s="54"/>
      <c r="P1103" s="54"/>
      <c r="Q1103" s="54"/>
      <c r="R1103" s="54"/>
      <c r="S1103" s="54"/>
      <c r="T1103" s="54"/>
      <c r="U1103" s="54"/>
      <c r="V1103" s="54"/>
      <c r="W1103" s="54"/>
      <c r="X1103" s="54"/>
      <c r="Y1103" s="54"/>
      <c r="Z1103" s="54"/>
    </row>
    <row r="1104" spans="1:26" ht="22.5" customHeight="1">
      <c r="A1104" s="54"/>
      <c r="B1104" s="54"/>
      <c r="C1104" s="54"/>
      <c r="D1104" s="54"/>
      <c r="E1104" s="54"/>
      <c r="F1104" s="54"/>
      <c r="G1104" s="54"/>
      <c r="H1104" s="54"/>
      <c r="I1104" s="54"/>
      <c r="J1104" s="54"/>
      <c r="K1104" s="54"/>
      <c r="L1104" s="54"/>
      <c r="M1104" s="54"/>
      <c r="N1104" s="54"/>
      <c r="O1104" s="54"/>
      <c r="P1104" s="54"/>
      <c r="Q1104" s="54"/>
      <c r="R1104" s="54"/>
      <c r="S1104" s="54"/>
      <c r="T1104" s="54"/>
      <c r="U1104" s="54"/>
      <c r="V1104" s="54"/>
      <c r="W1104" s="54"/>
      <c r="X1104" s="54"/>
      <c r="Y1104" s="54"/>
      <c r="Z1104" s="54"/>
    </row>
    <row r="1105" spans="1:26" ht="22.5" customHeight="1">
      <c r="A1105" s="54"/>
      <c r="B1105" s="54"/>
      <c r="C1105" s="54"/>
      <c r="D1105" s="54"/>
      <c r="E1105" s="54"/>
      <c r="F1105" s="54"/>
      <c r="G1105" s="54"/>
      <c r="H1105" s="54"/>
      <c r="I1105" s="54"/>
      <c r="J1105" s="54"/>
      <c r="K1105" s="54"/>
      <c r="L1105" s="54"/>
      <c r="M1105" s="54"/>
      <c r="N1105" s="54"/>
      <c r="O1105" s="54"/>
      <c r="P1105" s="54"/>
      <c r="Q1105" s="54"/>
      <c r="R1105" s="54"/>
      <c r="S1105" s="54"/>
      <c r="T1105" s="54"/>
      <c r="U1105" s="54"/>
      <c r="V1105" s="54"/>
      <c r="W1105" s="54"/>
      <c r="X1105" s="54"/>
      <c r="Y1105" s="54"/>
      <c r="Z1105" s="54"/>
    </row>
    <row r="1106" spans="1:26" ht="22.5" customHeight="1">
      <c r="A1106" s="54"/>
      <c r="B1106" s="54"/>
      <c r="C1106" s="54"/>
      <c r="D1106" s="54"/>
      <c r="E1106" s="54"/>
      <c r="F1106" s="54"/>
      <c r="G1106" s="54"/>
      <c r="H1106" s="54"/>
      <c r="I1106" s="54"/>
      <c r="J1106" s="54"/>
      <c r="K1106" s="54"/>
      <c r="L1106" s="54"/>
      <c r="M1106" s="54"/>
      <c r="N1106" s="54"/>
      <c r="O1106" s="54"/>
      <c r="P1106" s="54"/>
      <c r="Q1106" s="54"/>
      <c r="R1106" s="54"/>
      <c r="S1106" s="54"/>
      <c r="T1106" s="54"/>
      <c r="U1106" s="54"/>
      <c r="V1106" s="54"/>
      <c r="W1106" s="54"/>
      <c r="X1106" s="54"/>
      <c r="Y1106" s="54"/>
      <c r="Z1106" s="54"/>
    </row>
    <row r="1107" spans="1:26" ht="22.5" customHeight="1">
      <c r="A1107" s="54"/>
      <c r="B1107" s="54"/>
      <c r="C1107" s="54"/>
      <c r="D1107" s="54"/>
      <c r="E1107" s="54"/>
      <c r="F1107" s="54"/>
      <c r="G1107" s="54"/>
      <c r="H1107" s="54"/>
      <c r="I1107" s="54"/>
      <c r="J1107" s="54"/>
      <c r="K1107" s="54"/>
      <c r="L1107" s="54"/>
      <c r="M1107" s="54"/>
      <c r="N1107" s="54"/>
      <c r="O1107" s="54"/>
      <c r="P1107" s="54"/>
      <c r="Q1107" s="54"/>
      <c r="R1107" s="54"/>
      <c r="S1107" s="54"/>
      <c r="T1107" s="54"/>
      <c r="U1107" s="54"/>
      <c r="V1107" s="54"/>
      <c r="W1107" s="54"/>
      <c r="X1107" s="54"/>
      <c r="Y1107" s="54"/>
      <c r="Z1107" s="54"/>
    </row>
    <row r="1108" spans="1:26" ht="22.5" customHeight="1">
      <c r="A1108" s="54"/>
      <c r="B1108" s="54"/>
      <c r="C1108" s="54"/>
      <c r="D1108" s="54"/>
      <c r="E1108" s="54"/>
      <c r="F1108" s="54"/>
      <c r="G1108" s="54"/>
      <c r="H1108" s="54"/>
      <c r="I1108" s="54"/>
      <c r="J1108" s="54"/>
      <c r="K1108" s="54"/>
      <c r="L1108" s="54"/>
      <c r="M1108" s="54"/>
      <c r="N1108" s="54"/>
      <c r="O1108" s="54"/>
      <c r="P1108" s="54"/>
      <c r="Q1108" s="54"/>
      <c r="R1108" s="54"/>
      <c r="S1108" s="54"/>
      <c r="T1108" s="54"/>
      <c r="U1108" s="54"/>
      <c r="V1108" s="54"/>
      <c r="W1108" s="54"/>
      <c r="X1108" s="54"/>
      <c r="Y1108" s="54"/>
      <c r="Z1108" s="54"/>
    </row>
    <row r="1109" spans="1:26" ht="22.5" customHeight="1">
      <c r="A1109" s="54"/>
      <c r="B1109" s="54"/>
      <c r="C1109" s="54"/>
      <c r="D1109" s="54"/>
      <c r="E1109" s="54"/>
      <c r="F1109" s="54"/>
      <c r="G1109" s="54"/>
      <c r="H1109" s="54"/>
      <c r="I1109" s="54"/>
      <c r="J1109" s="54"/>
      <c r="K1109" s="54"/>
      <c r="L1109" s="54"/>
      <c r="M1109" s="54"/>
      <c r="N1109" s="54"/>
      <c r="O1109" s="54"/>
      <c r="P1109" s="54"/>
      <c r="Q1109" s="54"/>
      <c r="R1109" s="54"/>
      <c r="S1109" s="54"/>
      <c r="T1109" s="54"/>
      <c r="U1109" s="54"/>
      <c r="V1109" s="54"/>
      <c r="W1109" s="54"/>
      <c r="X1109" s="54"/>
      <c r="Y1109" s="54"/>
      <c r="Z1109" s="54"/>
    </row>
    <row r="1110" spans="1:26" ht="22.5" customHeight="1">
      <c r="A1110" s="54"/>
      <c r="B1110" s="54"/>
      <c r="C1110" s="54"/>
      <c r="D1110" s="54"/>
      <c r="E1110" s="54"/>
      <c r="F1110" s="54"/>
      <c r="G1110" s="54"/>
      <c r="H1110" s="54"/>
      <c r="I1110" s="54"/>
      <c r="J1110" s="54"/>
      <c r="K1110" s="54"/>
      <c r="L1110" s="54"/>
      <c r="M1110" s="54"/>
      <c r="N1110" s="54"/>
      <c r="O1110" s="54"/>
      <c r="P1110" s="54"/>
      <c r="Q1110" s="54"/>
      <c r="R1110" s="54"/>
      <c r="S1110" s="54"/>
      <c r="T1110" s="54"/>
      <c r="U1110" s="54"/>
      <c r="V1110" s="54"/>
      <c r="W1110" s="54"/>
      <c r="X1110" s="54"/>
      <c r="Y1110" s="54"/>
      <c r="Z1110" s="54"/>
    </row>
    <row r="1111" spans="1:26" ht="22.5" customHeight="1">
      <c r="A1111" s="54"/>
      <c r="B1111" s="54"/>
      <c r="C1111" s="54"/>
      <c r="D1111" s="54"/>
      <c r="E1111" s="54"/>
      <c r="F1111" s="54"/>
      <c r="G1111" s="54"/>
      <c r="H1111" s="54"/>
      <c r="I1111" s="54"/>
      <c r="J1111" s="54"/>
      <c r="K1111" s="54"/>
      <c r="L1111" s="54"/>
      <c r="M1111" s="54"/>
      <c r="N1111" s="54"/>
      <c r="O1111" s="54"/>
      <c r="P1111" s="54"/>
      <c r="Q1111" s="54"/>
      <c r="R1111" s="54"/>
      <c r="S1111" s="54"/>
      <c r="T1111" s="54"/>
      <c r="U1111" s="54"/>
      <c r="V1111" s="54"/>
      <c r="W1111" s="54"/>
      <c r="X1111" s="54"/>
      <c r="Y1111" s="54"/>
      <c r="Z1111" s="54"/>
    </row>
    <row r="1112" spans="1:26" ht="22.5" customHeight="1">
      <c r="A1112" s="54"/>
      <c r="B1112" s="54"/>
      <c r="C1112" s="54"/>
      <c r="D1112" s="54"/>
      <c r="E1112" s="54"/>
      <c r="F1112" s="54"/>
      <c r="G1112" s="54"/>
      <c r="H1112" s="54"/>
      <c r="I1112" s="54"/>
      <c r="J1112" s="54"/>
      <c r="K1112" s="54"/>
      <c r="L1112" s="54"/>
      <c r="M1112" s="54"/>
      <c r="N1112" s="54"/>
      <c r="O1112" s="54"/>
      <c r="P1112" s="54"/>
      <c r="Q1112" s="54"/>
      <c r="R1112" s="54"/>
      <c r="S1112" s="54"/>
      <c r="T1112" s="54"/>
      <c r="U1112" s="54"/>
      <c r="V1112" s="54"/>
      <c r="W1112" s="54"/>
      <c r="X1112" s="54"/>
      <c r="Y1112" s="54"/>
      <c r="Z1112" s="54"/>
    </row>
    <row r="1113" spans="1:26" ht="22.5" customHeight="1">
      <c r="A1113" s="54"/>
      <c r="B1113" s="54"/>
      <c r="C1113" s="54"/>
      <c r="D1113" s="54"/>
      <c r="E1113" s="54"/>
      <c r="F1113" s="54"/>
      <c r="G1113" s="54"/>
      <c r="H1113" s="54"/>
      <c r="I1113" s="54"/>
      <c r="J1113" s="54"/>
      <c r="K1113" s="54"/>
      <c r="L1113" s="54"/>
      <c r="M1113" s="54"/>
      <c r="N1113" s="54"/>
      <c r="O1113" s="54"/>
      <c r="P1113" s="54"/>
      <c r="Q1113" s="54"/>
      <c r="R1113" s="54"/>
      <c r="S1113" s="54"/>
      <c r="T1113" s="54"/>
      <c r="U1113" s="54"/>
      <c r="V1113" s="54"/>
      <c r="W1113" s="54"/>
      <c r="X1113" s="54"/>
      <c r="Y1113" s="54"/>
      <c r="Z1113" s="54"/>
    </row>
    <row r="1114" spans="1:26" ht="22.5" customHeight="1">
      <c r="A1114" s="54"/>
      <c r="B1114" s="54"/>
      <c r="C1114" s="54"/>
      <c r="D1114" s="54"/>
      <c r="E1114" s="54"/>
      <c r="F1114" s="54"/>
      <c r="G1114" s="54"/>
      <c r="H1114" s="54"/>
      <c r="I1114" s="54"/>
      <c r="J1114" s="54"/>
      <c r="K1114" s="54"/>
      <c r="L1114" s="54"/>
      <c r="M1114" s="54"/>
      <c r="N1114" s="54"/>
      <c r="O1114" s="54"/>
      <c r="P1114" s="54"/>
      <c r="Q1114" s="54"/>
      <c r="R1114" s="54"/>
      <c r="S1114" s="54"/>
      <c r="T1114" s="54"/>
      <c r="U1114" s="54"/>
      <c r="V1114" s="54"/>
      <c r="W1114" s="54"/>
      <c r="X1114" s="54"/>
      <c r="Y1114" s="54"/>
      <c r="Z1114" s="54"/>
    </row>
    <row r="1115" spans="1:26" ht="22.5" customHeight="1">
      <c r="A1115" s="54"/>
      <c r="B1115" s="54"/>
      <c r="C1115" s="54"/>
      <c r="D1115" s="54"/>
      <c r="E1115" s="54"/>
      <c r="F1115" s="54"/>
      <c r="G1115" s="54"/>
      <c r="H1115" s="54"/>
      <c r="I1115" s="54"/>
      <c r="J1115" s="54"/>
      <c r="K1115" s="54"/>
      <c r="L1115" s="54"/>
      <c r="M1115" s="54"/>
      <c r="N1115" s="54"/>
      <c r="O1115" s="54"/>
      <c r="P1115" s="54"/>
      <c r="Q1115" s="54"/>
      <c r="R1115" s="54"/>
      <c r="S1115" s="54"/>
      <c r="T1115" s="54"/>
      <c r="U1115" s="54"/>
      <c r="V1115" s="54"/>
      <c r="W1115" s="54"/>
      <c r="X1115" s="54"/>
      <c r="Y1115" s="54"/>
      <c r="Z1115" s="54"/>
    </row>
    <row r="1116" spans="1:26" ht="22.5" customHeight="1">
      <c r="A1116" s="54"/>
      <c r="B1116" s="54"/>
      <c r="C1116" s="54"/>
      <c r="D1116" s="54"/>
      <c r="E1116" s="54"/>
      <c r="F1116" s="54"/>
      <c r="G1116" s="54"/>
      <c r="H1116" s="54"/>
      <c r="I1116" s="54"/>
      <c r="J1116" s="54"/>
      <c r="K1116" s="54"/>
      <c r="L1116" s="54"/>
      <c r="M1116" s="54"/>
      <c r="N1116" s="54"/>
      <c r="O1116" s="54"/>
      <c r="P1116" s="54"/>
      <c r="Q1116" s="54"/>
      <c r="R1116" s="54"/>
      <c r="S1116" s="54"/>
      <c r="T1116" s="54"/>
      <c r="U1116" s="54"/>
      <c r="V1116" s="54"/>
      <c r="W1116" s="54"/>
      <c r="X1116" s="54"/>
      <c r="Y1116" s="54"/>
      <c r="Z1116" s="54"/>
    </row>
    <row r="1117" spans="1:26" ht="22.5" customHeight="1">
      <c r="A1117" s="54"/>
      <c r="B1117" s="54"/>
      <c r="C1117" s="54"/>
      <c r="D1117" s="54"/>
      <c r="E1117" s="54"/>
      <c r="F1117" s="54"/>
      <c r="G1117" s="54"/>
      <c r="H1117" s="54"/>
      <c r="I1117" s="54"/>
      <c r="J1117" s="54"/>
      <c r="K1117" s="54"/>
      <c r="L1117" s="54"/>
      <c r="M1117" s="54"/>
      <c r="N1117" s="54"/>
      <c r="O1117" s="54"/>
      <c r="P1117" s="54"/>
      <c r="Q1117" s="54"/>
      <c r="R1117" s="54"/>
      <c r="S1117" s="54"/>
      <c r="T1117" s="54"/>
      <c r="U1117" s="54"/>
      <c r="V1117" s="54"/>
      <c r="W1117" s="54"/>
      <c r="X1117" s="54"/>
      <c r="Y1117" s="54"/>
      <c r="Z1117" s="54"/>
    </row>
    <row r="1118" spans="1:26" ht="22.5" customHeight="1">
      <c r="A1118" s="54"/>
      <c r="B1118" s="54"/>
      <c r="C1118" s="54"/>
      <c r="D1118" s="54"/>
      <c r="E1118" s="54"/>
      <c r="F1118" s="54"/>
      <c r="G1118" s="54"/>
      <c r="H1118" s="54"/>
      <c r="I1118" s="54"/>
      <c r="J1118" s="54"/>
      <c r="K1118" s="54"/>
      <c r="L1118" s="54"/>
      <c r="M1118" s="54"/>
      <c r="N1118" s="54"/>
      <c r="O1118" s="54"/>
      <c r="P1118" s="54"/>
      <c r="Q1118" s="54"/>
      <c r="R1118" s="54"/>
      <c r="S1118" s="54"/>
      <c r="T1118" s="54"/>
      <c r="U1118" s="54"/>
      <c r="V1118" s="54"/>
      <c r="W1118" s="54"/>
      <c r="X1118" s="54"/>
      <c r="Y1118" s="54"/>
      <c r="Z1118" s="54"/>
    </row>
    <row r="1119" spans="1:26" ht="22.5" customHeight="1">
      <c r="A1119" s="54"/>
      <c r="B1119" s="54"/>
      <c r="C1119" s="54"/>
      <c r="D1119" s="54"/>
      <c r="E1119" s="54"/>
      <c r="F1119" s="54"/>
      <c r="G1119" s="54"/>
      <c r="H1119" s="54"/>
      <c r="I1119" s="54"/>
      <c r="J1119" s="54"/>
      <c r="K1119" s="54"/>
      <c r="L1119" s="54"/>
      <c r="M1119" s="54"/>
      <c r="N1119" s="54"/>
      <c r="O1119" s="54"/>
      <c r="P1119" s="54"/>
      <c r="Q1119" s="54"/>
      <c r="R1119" s="54"/>
      <c r="S1119" s="54"/>
      <c r="T1119" s="54"/>
      <c r="U1119" s="54"/>
      <c r="V1119" s="54"/>
      <c r="W1119" s="54"/>
      <c r="X1119" s="54"/>
      <c r="Y1119" s="54"/>
      <c r="Z1119" s="54"/>
    </row>
    <row r="1120" spans="1:26" ht="22.5" customHeight="1">
      <c r="A1120" s="54"/>
      <c r="B1120" s="54"/>
      <c r="C1120" s="54"/>
      <c r="D1120" s="54"/>
      <c r="E1120" s="54"/>
      <c r="F1120" s="54"/>
      <c r="G1120" s="54"/>
      <c r="H1120" s="54"/>
      <c r="I1120" s="54"/>
      <c r="J1120" s="54"/>
      <c r="K1120" s="54"/>
      <c r="L1120" s="54"/>
      <c r="M1120" s="54"/>
      <c r="N1120" s="54"/>
      <c r="O1120" s="54"/>
      <c r="P1120" s="54"/>
      <c r="Q1120" s="54"/>
      <c r="R1120" s="54"/>
      <c r="S1120" s="54"/>
      <c r="T1120" s="54"/>
      <c r="U1120" s="54"/>
      <c r="V1120" s="54"/>
      <c r="W1120" s="54"/>
      <c r="X1120" s="54"/>
      <c r="Y1120" s="54"/>
      <c r="Z1120" s="54"/>
    </row>
    <row r="1121" spans="1:26" ht="22.5" customHeight="1">
      <c r="A1121" s="54"/>
      <c r="B1121" s="54"/>
      <c r="C1121" s="54"/>
      <c r="D1121" s="54"/>
      <c r="E1121" s="54"/>
      <c r="F1121" s="54"/>
      <c r="G1121" s="54"/>
      <c r="H1121" s="54"/>
      <c r="I1121" s="54"/>
      <c r="J1121" s="54"/>
      <c r="K1121" s="54"/>
      <c r="L1121" s="54"/>
      <c r="M1121" s="54"/>
      <c r="N1121" s="54"/>
      <c r="O1121" s="54"/>
      <c r="P1121" s="54"/>
      <c r="Q1121" s="54"/>
      <c r="R1121" s="54"/>
      <c r="S1121" s="54"/>
      <c r="T1121" s="54"/>
      <c r="U1121" s="54"/>
      <c r="V1121" s="54"/>
      <c r="W1121" s="54"/>
      <c r="X1121" s="54"/>
      <c r="Y1121" s="54"/>
      <c r="Z1121" s="54"/>
    </row>
    <row r="1122" spans="1:26" ht="22.5" customHeight="1">
      <c r="A1122" s="54"/>
      <c r="B1122" s="54"/>
      <c r="C1122" s="54"/>
      <c r="D1122" s="54"/>
      <c r="E1122" s="54"/>
      <c r="F1122" s="54"/>
      <c r="G1122" s="54"/>
      <c r="H1122" s="54"/>
      <c r="I1122" s="54"/>
      <c r="J1122" s="54"/>
      <c r="K1122" s="54"/>
      <c r="L1122" s="54"/>
      <c r="M1122" s="54"/>
      <c r="N1122" s="54"/>
      <c r="O1122" s="54"/>
      <c r="P1122" s="54"/>
      <c r="Q1122" s="54"/>
      <c r="R1122" s="54"/>
      <c r="S1122" s="54"/>
      <c r="T1122" s="54"/>
      <c r="U1122" s="54"/>
      <c r="V1122" s="54"/>
      <c r="W1122" s="54"/>
      <c r="X1122" s="54"/>
      <c r="Y1122" s="54"/>
      <c r="Z1122" s="54"/>
    </row>
    <row r="1123" spans="1:26" ht="22.5" customHeight="1">
      <c r="A1123" s="54"/>
      <c r="B1123" s="54"/>
      <c r="C1123" s="54"/>
      <c r="D1123" s="54"/>
      <c r="E1123" s="54"/>
      <c r="F1123" s="54"/>
      <c r="G1123" s="54"/>
      <c r="H1123" s="54"/>
      <c r="I1123" s="54"/>
      <c r="J1123" s="54"/>
      <c r="K1123" s="54"/>
      <c r="L1123" s="54"/>
      <c r="M1123" s="54"/>
      <c r="N1123" s="54"/>
      <c r="O1123" s="54"/>
      <c r="P1123" s="54"/>
      <c r="Q1123" s="54"/>
      <c r="R1123" s="54"/>
      <c r="S1123" s="54"/>
      <c r="T1123" s="54"/>
      <c r="U1123" s="54"/>
      <c r="V1123" s="54"/>
      <c r="W1123" s="54"/>
      <c r="X1123" s="54"/>
      <c r="Y1123" s="54"/>
      <c r="Z1123" s="54"/>
    </row>
    <row r="1124" spans="1:26" ht="22.5" customHeight="1">
      <c r="A1124" s="54"/>
      <c r="B1124" s="54"/>
      <c r="C1124" s="54"/>
      <c r="D1124" s="54"/>
      <c r="E1124" s="54"/>
      <c r="F1124" s="54"/>
      <c r="G1124" s="54"/>
      <c r="H1124" s="54"/>
      <c r="I1124" s="54"/>
      <c r="J1124" s="54"/>
      <c r="K1124" s="54"/>
      <c r="L1124" s="54"/>
      <c r="M1124" s="54"/>
      <c r="N1124" s="54"/>
      <c r="O1124" s="54"/>
      <c r="P1124" s="54"/>
      <c r="Q1124" s="54"/>
      <c r="R1124" s="54"/>
      <c r="S1124" s="54"/>
      <c r="T1124" s="54"/>
      <c r="U1124" s="54"/>
      <c r="V1124" s="54"/>
      <c r="W1124" s="54"/>
      <c r="X1124" s="54"/>
      <c r="Y1124" s="54"/>
      <c r="Z1124" s="54"/>
    </row>
    <row r="1125" spans="1:26" ht="22.5" customHeight="1">
      <c r="A1125" s="54"/>
      <c r="B1125" s="54"/>
      <c r="C1125" s="54"/>
      <c r="D1125" s="54"/>
      <c r="E1125" s="54"/>
      <c r="F1125" s="54"/>
      <c r="G1125" s="54"/>
      <c r="H1125" s="54"/>
      <c r="I1125" s="54"/>
      <c r="J1125" s="54"/>
      <c r="K1125" s="54"/>
      <c r="L1125" s="54"/>
      <c r="M1125" s="54"/>
      <c r="N1125" s="54"/>
      <c r="O1125" s="54"/>
      <c r="P1125" s="54"/>
      <c r="Q1125" s="54"/>
      <c r="R1125" s="54"/>
      <c r="S1125" s="54"/>
      <c r="T1125" s="54"/>
      <c r="U1125" s="54"/>
      <c r="V1125" s="54"/>
      <c r="W1125" s="54"/>
      <c r="X1125" s="54"/>
      <c r="Y1125" s="54"/>
      <c r="Z1125" s="54"/>
    </row>
  </sheetData>
  <sortState xmlns:xlrd2="http://schemas.microsoft.com/office/spreadsheetml/2017/richdata2" ref="B21:K125">
    <sortCondition ref="B21:B125"/>
  </sortState>
  <mergeCells count="1">
    <mergeCell ref="B2:L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>
    <outlinePr summaryBelow="0" summaryRight="0"/>
  </sheetPr>
  <dimension ref="A1:AL1000"/>
  <sheetViews>
    <sheetView showGridLines="0" topLeftCell="A145" workbookViewId="0">
      <selection activeCell="B161" sqref="B161"/>
    </sheetView>
  </sheetViews>
  <sheetFormatPr baseColWidth="10" defaultColWidth="12.6640625" defaultRowHeight="15.75" customHeight="1"/>
  <cols>
    <col min="1" max="1" width="2.6640625" customWidth="1"/>
    <col min="2" max="2" width="52.33203125" bestFit="1" customWidth="1"/>
    <col min="4" max="4" width="16.77734375" customWidth="1"/>
    <col min="5" max="5" width="2.6640625" customWidth="1"/>
    <col min="7" max="7" width="2.6640625" customWidth="1"/>
    <col min="9" max="9" width="2.6640625" customWidth="1"/>
    <col min="12" max="12" width="2.6640625" customWidth="1"/>
    <col min="18" max="18" width="2.6640625" customWidth="1"/>
    <col min="26" max="26" width="2.6640625" customWidth="1"/>
  </cols>
  <sheetData>
    <row r="1" spans="1:38" ht="22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2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38" ht="22.5" customHeight="1">
      <c r="A2" s="2"/>
      <c r="B2" s="198" t="s">
        <v>271</v>
      </c>
      <c r="C2" s="199"/>
      <c r="D2" s="199"/>
      <c r="E2" s="199"/>
      <c r="F2" s="199"/>
      <c r="G2" s="199"/>
      <c r="H2" s="199"/>
      <c r="I2" s="199"/>
      <c r="J2" s="199"/>
      <c r="K2" s="200"/>
      <c r="L2" s="2"/>
      <c r="M2" s="3"/>
      <c r="N2" s="3"/>
      <c r="O2" s="3"/>
      <c r="P2" s="3"/>
      <c r="Q2" s="3"/>
      <c r="R2" s="2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ht="22.5" customHeight="1">
      <c r="A3" s="2"/>
      <c r="B3" s="201"/>
      <c r="C3" s="202"/>
      <c r="D3" s="202"/>
      <c r="E3" s="202"/>
      <c r="F3" s="202"/>
      <c r="G3" s="202"/>
      <c r="H3" s="202"/>
      <c r="I3" s="202"/>
      <c r="J3" s="202"/>
      <c r="K3" s="203"/>
      <c r="L3" s="2"/>
      <c r="M3" s="3"/>
      <c r="N3" s="3"/>
      <c r="O3" s="3"/>
      <c r="P3" s="3"/>
      <c r="Q3" s="3"/>
      <c r="R3" s="2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</row>
    <row r="4" spans="1:38" ht="22.5" customHeight="1">
      <c r="A4" s="2"/>
      <c r="B4" s="201"/>
      <c r="C4" s="202"/>
      <c r="D4" s="202"/>
      <c r="E4" s="202"/>
      <c r="F4" s="202"/>
      <c r="G4" s="202"/>
      <c r="H4" s="202"/>
      <c r="I4" s="202"/>
      <c r="J4" s="202"/>
      <c r="K4" s="203"/>
      <c r="L4" s="2"/>
      <c r="M4" s="3"/>
      <c r="N4" s="3"/>
      <c r="O4" s="3"/>
      <c r="P4" s="3"/>
      <c r="Q4" s="3"/>
      <c r="R4" s="2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</row>
    <row r="5" spans="1:38" ht="22.5" customHeight="1">
      <c r="A5" s="2"/>
      <c r="B5" s="201"/>
      <c r="C5" s="202"/>
      <c r="D5" s="202"/>
      <c r="E5" s="202"/>
      <c r="F5" s="202"/>
      <c r="G5" s="202"/>
      <c r="H5" s="202"/>
      <c r="I5" s="202"/>
      <c r="J5" s="202"/>
      <c r="K5" s="203"/>
      <c r="L5" s="2"/>
      <c r="M5" s="3"/>
      <c r="N5" s="3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22.5" customHeight="1">
      <c r="A6" s="2"/>
      <c r="B6" s="204"/>
      <c r="C6" s="205"/>
      <c r="D6" s="205"/>
      <c r="E6" s="205"/>
      <c r="F6" s="205"/>
      <c r="G6" s="205"/>
      <c r="H6" s="205"/>
      <c r="I6" s="205"/>
      <c r="J6" s="205"/>
      <c r="K6" s="206"/>
      <c r="L6" s="2"/>
      <c r="M6" s="3"/>
      <c r="N6" s="3"/>
      <c r="O6" s="3"/>
      <c r="P6" s="3"/>
      <c r="Q6" s="3"/>
      <c r="R6" s="2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22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3"/>
      <c r="N7" s="3"/>
      <c r="O7" s="3"/>
      <c r="P7" s="3"/>
      <c r="Q7" s="3"/>
      <c r="R7" s="2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22.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2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</row>
    <row r="9" spans="1:38" ht="22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3"/>
      <c r="N9" s="3"/>
      <c r="O9" s="3"/>
      <c r="P9" s="3"/>
      <c r="Q9" s="3"/>
      <c r="R9" s="2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</row>
    <row r="10" spans="1:38" ht="22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3"/>
      <c r="N10" s="3"/>
      <c r="O10" s="3"/>
      <c r="P10" s="3"/>
      <c r="Q10" s="3"/>
      <c r="R10" s="2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</row>
    <row r="11" spans="1:38" ht="22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3"/>
      <c r="N11" s="3"/>
      <c r="O11" s="3"/>
      <c r="P11" s="3"/>
      <c r="Q11" s="3"/>
      <c r="R11" s="2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22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3"/>
      <c r="N12" s="3"/>
      <c r="O12" s="3"/>
      <c r="P12" s="3"/>
      <c r="Q12" s="3"/>
      <c r="R12" s="2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22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3"/>
      <c r="N13" s="3"/>
      <c r="O13" s="3"/>
      <c r="P13" s="3"/>
      <c r="Q13" s="3"/>
      <c r="R13" s="2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22.5" customHeight="1">
      <c r="A14" s="3"/>
      <c r="B14" s="7" t="str">
        <f>IF(Conti!B20="","",Conti!B20)</f>
        <v>CONTO</v>
      </c>
      <c r="C14" s="7" t="str">
        <f>IF(Conti!C20="","",Conti!C20)</f>
        <v>CATEGORIA</v>
      </c>
      <c r="D14" s="7" t="s">
        <v>265</v>
      </c>
      <c r="E14" s="7"/>
      <c r="F14" s="7" t="s">
        <v>266</v>
      </c>
      <c r="G14" s="7"/>
      <c r="H14" s="7" t="s">
        <v>267</v>
      </c>
      <c r="I14" s="7"/>
      <c r="J14" s="7" t="s">
        <v>268</v>
      </c>
      <c r="K14" s="7" t="s">
        <v>269</v>
      </c>
      <c r="L14" s="3"/>
      <c r="M14" s="11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 t="s">
        <v>32</v>
      </c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22.5" customHeight="1">
      <c r="A15" s="2"/>
      <c r="B15" s="8" t="str">
        <f>IF(Conti!B21="","",Conti!B21)</f>
        <v>BBVA</v>
      </c>
      <c r="C15" s="8" t="str">
        <f>IF(Conti!C21="","",Conti!C21)</f>
        <v/>
      </c>
      <c r="D15" s="9">
        <f>IF(Conti!E21="","",Conti!E21)</f>
        <v>0</v>
      </c>
      <c r="E15" s="8"/>
      <c r="F15" s="12">
        <f>IF( B15="","",SUMIFS('Tracciatore delle operazioni'!$J$5:$J1000,'Tracciatore delle operazioni'!$C$5:$C1000,Impostazioni!$R$13,'Tracciatore delle operazioni'!$K$5:$K1000,$B15))</f>
        <v>0</v>
      </c>
      <c r="G15" s="8"/>
      <c r="H15" s="12">
        <f>IF( D15="","",SUMIFS('Tracciatore delle operazioni'!$F$5:$F1000,'Tracciatore delle operazioni'!$C$5:$C1000,Impostazioni!$S$13,'Tracciatore delle operazioni'!$K$5:$K1000,$B15))</f>
        <v>0</v>
      </c>
      <c r="I15" s="8"/>
      <c r="J15" s="9">
        <f t="shared" ref="J15:J46" si="0">IF( B15="","",D15+F15-H15)</f>
        <v>0</v>
      </c>
      <c r="K15" s="8"/>
      <c r="L15" s="2"/>
      <c r="M15" s="3"/>
      <c r="N15" s="3"/>
      <c r="O15" s="3"/>
      <c r="P15" s="3"/>
      <c r="Q15" s="3"/>
      <c r="R15" s="2"/>
      <c r="S15" s="3"/>
      <c r="T15" s="3"/>
      <c r="U15" s="3"/>
      <c r="V15" s="3"/>
      <c r="W15" s="3"/>
      <c r="X15" s="3" t="str">
        <f t="array" ref="X15:X35">Conti!B21:B160</f>
        <v>BBVA</v>
      </c>
      <c r="Y15" s="3">
        <f t="shared" ref="Y15:Y34" si="1">IF( X15="","",SUMIFS($T$15:$T1000,$U$15:$U1000,$X15))</f>
        <v>0</v>
      </c>
      <c r="Z15" s="3"/>
      <c r="AA15" s="3" t="str">
        <f ca="1">IFERROR(__xludf.DUMMYFUNCTION("FILTER(M15:Q1000,P15:P1000&lt;&gt;""Income"")"),"")</f>
        <v/>
      </c>
      <c r="AB15" s="3"/>
      <c r="AC15" s="3"/>
      <c r="AD15" s="3"/>
      <c r="AE15" s="3"/>
      <c r="AF15" s="3" t="str">
        <f t="array" ref="AF15:AF35">Conti!B21:B160</f>
        <v>BBVA</v>
      </c>
      <c r="AG15" s="3">
        <f t="shared" ref="AG15:AG34" si="2">IF( AF15="","",SUMIFS($AB$15:$AB1000,$AC$15:$AC1000,$AF15))</f>
        <v>0</v>
      </c>
      <c r="AH15" s="3"/>
      <c r="AI15" s="3"/>
      <c r="AJ15" s="3"/>
      <c r="AK15" s="3"/>
      <c r="AL15" s="3"/>
    </row>
    <row r="16" spans="1:38" ht="22.5" customHeight="1">
      <c r="A16" s="2"/>
      <c r="B16" s="10" t="str">
        <f>IF(Conti!B22="","",Conti!B22)</f>
        <v>Ai Vecchi Tempi Di Tudini Antonio E C .- S.N.C.</v>
      </c>
      <c r="C16" s="10" t="str">
        <f>IF(Conti!C22="","",Conti!C22)</f>
        <v/>
      </c>
      <c r="D16" s="9">
        <f>IF(Conti!E22="","",Conti!E22)</f>
        <v>0</v>
      </c>
      <c r="E16" s="10"/>
      <c r="F16" s="12">
        <f>IF( B16="","",SUMIFS('Tracciatore delle operazioni'!$J$5:$J1000,'Tracciatore delle operazioni'!$C$5:$C1000,Impostazioni!$R$13,'Tracciatore delle operazioni'!$K$5:$K1000,$B16))</f>
        <v>0</v>
      </c>
      <c r="G16" s="10"/>
      <c r="H16" s="12">
        <f>IF( D16="","",SUMIFS('Tracciatore delle operazioni'!$F$5:$F1001,'Tracciatore delle operazioni'!$C$5:$C1001,Impostazioni!$S$13,'Tracciatore delle operazioni'!$K$5:$K1001,$B16))</f>
        <v>0</v>
      </c>
      <c r="I16" s="10"/>
      <c r="J16" s="9">
        <f t="shared" si="0"/>
        <v>0</v>
      </c>
      <c r="K16" s="10"/>
      <c r="L16" s="2"/>
      <c r="M16" s="3"/>
      <c r="N16" s="3"/>
      <c r="O16" s="3"/>
      <c r="P16" s="3"/>
      <c r="Q16" s="3"/>
      <c r="R16" s="2"/>
      <c r="S16" s="3"/>
      <c r="T16" s="3"/>
      <c r="U16" s="3"/>
      <c r="V16" s="3"/>
      <c r="W16" s="3"/>
      <c r="X16" s="3" t="str">
        <v>Ai Vecchi Tempi Di Tudini Antonio E C .- S.N.C.</v>
      </c>
      <c r="Y16" s="3">
        <f t="shared" si="1"/>
        <v>0</v>
      </c>
      <c r="Z16" s="3"/>
      <c r="AA16" s="3"/>
      <c r="AB16" s="3"/>
      <c r="AC16" s="3"/>
      <c r="AD16" s="3"/>
      <c r="AE16" s="3"/>
      <c r="AF16" s="3" t="str">
        <v>Ai Vecchi Tempi Di Tudini Antonio E C .- S.N.C.</v>
      </c>
      <c r="AG16" s="3">
        <f t="shared" si="2"/>
        <v>0</v>
      </c>
      <c r="AH16" s="3"/>
      <c r="AI16" s="3"/>
      <c r="AJ16" s="3"/>
      <c r="AK16" s="3"/>
      <c r="AL16" s="3"/>
    </row>
    <row r="17" spans="1:38" ht="22.5" customHeight="1">
      <c r="A17" s="2"/>
      <c r="B17" s="10" t="str">
        <f>IF(Conti!B23="","",Conti!B23)</f>
        <v>Alemma S.R.L.S. Societa' A Responsabilita' Limitata Semplificata</v>
      </c>
      <c r="C17" s="10" t="str">
        <f>IF(Conti!C23="","",Conti!C23)</f>
        <v/>
      </c>
      <c r="D17" s="9">
        <f>IF(Conti!E23="","",Conti!E23)</f>
        <v>0</v>
      </c>
      <c r="E17" s="10"/>
      <c r="F17" s="12">
        <f>IF( B17="","",SUMIFS('Tracciatore delle operazioni'!$J$5:$J1000,'Tracciatore delle operazioni'!$C$5:$C1000,Impostazioni!$R$13,'Tracciatore delle operazioni'!$K$5:$K1000,$B17))</f>
        <v>0</v>
      </c>
      <c r="G17" s="10"/>
      <c r="H17" s="12">
        <f>IF( D17="","",SUMIFS('Tracciatore delle operazioni'!$F$5:$F1002,'Tracciatore delle operazioni'!$C$5:$C1002,Impostazioni!$S$13,'Tracciatore delle operazioni'!$K$5:$K1002,$B17))</f>
        <v>0</v>
      </c>
      <c r="I17" s="10"/>
      <c r="J17" s="9">
        <f t="shared" si="0"/>
        <v>0</v>
      </c>
      <c r="K17" s="10"/>
      <c r="L17" s="2"/>
      <c r="M17" s="3"/>
      <c r="N17" s="3"/>
      <c r="O17" s="3"/>
      <c r="P17" s="3"/>
      <c r="Q17" s="3"/>
      <c r="R17" s="2"/>
      <c r="S17" s="3"/>
      <c r="T17" s="3"/>
      <c r="U17" s="3"/>
      <c r="V17" s="3"/>
      <c r="W17" s="3"/>
      <c r="X17" s="3" t="str">
        <v>Alemma S.R.L.S. Societa' A Responsabilita' Limitata Semplificata</v>
      </c>
      <c r="Y17" s="3">
        <f t="shared" si="1"/>
        <v>0</v>
      </c>
      <c r="Z17" s="3"/>
      <c r="AA17" s="3"/>
      <c r="AB17" s="3"/>
      <c r="AC17" s="3"/>
      <c r="AD17" s="3"/>
      <c r="AE17" s="3"/>
      <c r="AF17" s="3" t="str">
        <v>Alemma S.R.L.S. Societa' A Responsabilita' Limitata Semplificata</v>
      </c>
      <c r="AG17" s="3">
        <f t="shared" si="2"/>
        <v>0</v>
      </c>
      <c r="AH17" s="3"/>
      <c r="AI17" s="3"/>
      <c r="AJ17" s="3"/>
      <c r="AK17" s="3"/>
      <c r="AL17" s="3"/>
    </row>
    <row r="18" spans="1:38" ht="22.5" customHeight="1">
      <c r="A18" s="2"/>
      <c r="B18" s="10" t="str">
        <f>IF(Conti!B24="","",Conti!B24)</f>
        <v>Amar Caffe' Srls</v>
      </c>
      <c r="C18" s="10" t="str">
        <f>IF(Conti!C24="","",Conti!C24)</f>
        <v/>
      </c>
      <c r="D18" s="9">
        <f>IF(Conti!E24="","",Conti!E24)</f>
        <v>0</v>
      </c>
      <c r="E18" s="10"/>
      <c r="F18" s="12">
        <f>IF( B18="","",SUMIFS('Tracciatore delle operazioni'!$J$5:$J1000,'Tracciatore delle operazioni'!$C$5:$C1000,Impostazioni!$R$13,'Tracciatore delle operazioni'!$K$5:$K1000,$B18))</f>
        <v>0</v>
      </c>
      <c r="G18" s="10"/>
      <c r="H18" s="12">
        <f>IF( D18="","",SUMIFS('Tracciatore delle operazioni'!$F$5:$F1003,'Tracciatore delle operazioni'!$C$5:$C1003,Impostazioni!$S$13,'Tracciatore delle operazioni'!$K$5:$K1003,$B18))</f>
        <v>0</v>
      </c>
      <c r="I18" s="10"/>
      <c r="J18" s="9">
        <f t="shared" si="0"/>
        <v>0</v>
      </c>
      <c r="K18" s="10"/>
      <c r="L18" s="2"/>
      <c r="M18" s="3"/>
      <c r="N18" s="3"/>
      <c r="O18" s="3"/>
      <c r="P18" s="3"/>
      <c r="Q18" s="3"/>
      <c r="R18" s="2"/>
      <c r="S18" s="3"/>
      <c r="T18" s="3"/>
      <c r="U18" s="3"/>
      <c r="V18" s="3"/>
      <c r="W18" s="3"/>
      <c r="X18" s="3" t="str">
        <v>Amar Caffe' Srls</v>
      </c>
      <c r="Y18" s="3">
        <f t="shared" si="1"/>
        <v>0</v>
      </c>
      <c r="Z18" s="3"/>
      <c r="AA18" s="3"/>
      <c r="AB18" s="3"/>
      <c r="AC18" s="3"/>
      <c r="AD18" s="3"/>
      <c r="AE18" s="3"/>
      <c r="AF18" s="3" t="str">
        <v>Amar Caffe' Srls</v>
      </c>
      <c r="AG18" s="3">
        <f t="shared" si="2"/>
        <v>0</v>
      </c>
      <c r="AH18" s="3"/>
      <c r="AI18" s="3"/>
      <c r="AJ18" s="3"/>
      <c r="AK18" s="3"/>
      <c r="AL18" s="3"/>
    </row>
    <row r="19" spans="1:38" ht="22.5" customHeight="1">
      <c r="A19" s="2"/>
      <c r="B19" s="10" t="str">
        <f>IF(Conti!B25="","",Conti!B25)</f>
        <v>Ancora Cose Belle S.R.L.S. Unipersonale</v>
      </c>
      <c r="C19" s="10" t="str">
        <f>IF(Conti!C25="","",Conti!C25)</f>
        <v/>
      </c>
      <c r="D19" s="9">
        <f>IF(Conti!E25="","",Conti!E25)</f>
        <v>0</v>
      </c>
      <c r="E19" s="10"/>
      <c r="F19" s="12">
        <f>IF( B19="","",SUMIFS('Tracciatore delle operazioni'!$J$5:$J1000,'Tracciatore delle operazioni'!$C$5:$C1000,Impostazioni!$R$13,'Tracciatore delle operazioni'!$K$5:$K1000,$B19))</f>
        <v>0</v>
      </c>
      <c r="G19" s="10"/>
      <c r="H19" s="12">
        <f>IF( D19="","",SUMIFS('Tracciatore delle operazioni'!$F$5:$F1004,'Tracciatore delle operazioni'!$C$5:$C1004,Impostazioni!$S$13,'Tracciatore delle operazioni'!$K$5:$K1004,$B19))</f>
        <v>0</v>
      </c>
      <c r="I19" s="10"/>
      <c r="J19" s="8">
        <f t="shared" si="0"/>
        <v>0</v>
      </c>
      <c r="K19" s="10"/>
      <c r="L19" s="2"/>
      <c r="M19" s="3"/>
      <c r="N19" s="3"/>
      <c r="O19" s="3"/>
      <c r="P19" s="3"/>
      <c r="Q19" s="3"/>
      <c r="R19" s="2"/>
      <c r="S19" s="3"/>
      <c r="T19" s="3"/>
      <c r="U19" s="3"/>
      <c r="V19" s="3"/>
      <c r="W19" s="3"/>
      <c r="X19" s="3" t="str">
        <v>Ancora Cose Belle S.R.L.S. Unipersonale</v>
      </c>
      <c r="Y19" s="3">
        <f t="shared" si="1"/>
        <v>0</v>
      </c>
      <c r="Z19" s="3"/>
      <c r="AA19" s="3"/>
      <c r="AB19" s="3"/>
      <c r="AC19" s="3"/>
      <c r="AD19" s="3"/>
      <c r="AE19" s="3"/>
      <c r="AF19" s="3" t="str">
        <v>Ancora Cose Belle S.R.L.S. Unipersonale</v>
      </c>
      <c r="AG19" s="3">
        <f t="shared" si="2"/>
        <v>0</v>
      </c>
      <c r="AH19" s="3"/>
      <c r="AI19" s="3"/>
      <c r="AJ19" s="3"/>
      <c r="AK19" s="3"/>
      <c r="AL19" s="3"/>
    </row>
    <row r="20" spans="1:38" ht="22.5" customHeight="1">
      <c r="A20" s="2"/>
      <c r="B20" s="10" t="str">
        <f>IF(Conti!B26="","",Conti!B26)</f>
        <v>Ape Fish 2.0 Di Salvatore Di Grazia</v>
      </c>
      <c r="C20" s="10" t="str">
        <f>IF(Conti!C26="","",Conti!C26)</f>
        <v/>
      </c>
      <c r="D20" s="9">
        <f>IF(Conti!E26="","",Conti!E26)</f>
        <v>0</v>
      </c>
      <c r="E20" s="10"/>
      <c r="F20" s="12">
        <f>IF( B20="","",SUMIFS('Tracciatore delle operazioni'!$J$5:$J1000,'Tracciatore delle operazioni'!$C$5:$C1000,Impostazioni!$R$13,'Tracciatore delle operazioni'!$K$5:$K1000,$B20))</f>
        <v>0</v>
      </c>
      <c r="G20" s="10"/>
      <c r="H20" s="12">
        <f>IF( D20="","",SUMIFS('Tracciatore delle operazioni'!$F$5:$F1005,'Tracciatore delle operazioni'!$C$5:$C1005,Impostazioni!$S$13,'Tracciatore delle operazioni'!$K$5:$K1005,$B20))</f>
        <v>0</v>
      </c>
      <c r="I20" s="10"/>
      <c r="J20" s="8">
        <f t="shared" si="0"/>
        <v>0</v>
      </c>
      <c r="K20" s="10"/>
      <c r="L20" s="2"/>
      <c r="M20" s="3"/>
      <c r="N20" s="3"/>
      <c r="O20" s="3"/>
      <c r="P20" s="3"/>
      <c r="Q20" s="3"/>
      <c r="R20" s="2"/>
      <c r="S20" s="3"/>
      <c r="T20" s="3"/>
      <c r="U20" s="3"/>
      <c r="V20" s="3"/>
      <c r="W20" s="3"/>
      <c r="X20" s="3" t="str">
        <v>Ape Fish 2.0 Di Salvatore Di Grazia</v>
      </c>
      <c r="Y20" s="3">
        <f t="shared" si="1"/>
        <v>0</v>
      </c>
      <c r="Z20" s="3"/>
      <c r="AA20" s="3"/>
      <c r="AB20" s="3"/>
      <c r="AC20" s="3"/>
      <c r="AD20" s="3"/>
      <c r="AE20" s="3"/>
      <c r="AF20" s="3" t="str">
        <v>Ape Fish 2.0 Di Salvatore Di Grazia</v>
      </c>
      <c r="AG20" s="3">
        <f t="shared" si="2"/>
        <v>0</v>
      </c>
      <c r="AH20" s="3"/>
      <c r="AI20" s="3"/>
      <c r="AJ20" s="3"/>
      <c r="AK20" s="3"/>
      <c r="AL20" s="3"/>
    </row>
    <row r="21" spans="1:38" ht="22.5" customHeight="1">
      <c r="A21" s="2"/>
      <c r="B21" s="10" t="str">
        <f>IF(Conti!B27="","",Conti!B27)</f>
        <v>Associazione Culturale "Sud" Dalla Terra A Tavola</v>
      </c>
      <c r="C21" s="10" t="str">
        <f>IF(Conti!C27="","",Conti!C27)</f>
        <v/>
      </c>
      <c r="D21" s="9">
        <f>IF(Conti!E27="","",Conti!E27)</f>
        <v>0</v>
      </c>
      <c r="E21" s="10"/>
      <c r="F21" s="12">
        <f>IF( B21="","",SUMIFS('Tracciatore delle operazioni'!$J$5:$J1000,'Tracciatore delle operazioni'!$C$5:$C1000,Impostazioni!$R$13,'Tracciatore delle operazioni'!$K$5:$K1000,$B21))</f>
        <v>0</v>
      </c>
      <c r="G21" s="10"/>
      <c r="H21" s="12">
        <f>IF( D21="","",SUMIFS('Tracciatore delle operazioni'!$F$5:$F1006,'Tracciatore delle operazioni'!$C$5:$C1006,Impostazioni!$S$13,'Tracciatore delle operazioni'!$K$5:$K1006,$B21))</f>
        <v>0</v>
      </c>
      <c r="I21" s="10"/>
      <c r="J21" s="8">
        <f t="shared" si="0"/>
        <v>0</v>
      </c>
      <c r="K21" s="10"/>
      <c r="L21" s="2"/>
      <c r="M21" s="3"/>
      <c r="N21" s="3"/>
      <c r="O21" s="3"/>
      <c r="P21" s="3"/>
      <c r="Q21" s="3"/>
      <c r="R21" s="2"/>
      <c r="S21" s="3"/>
      <c r="T21" s="3"/>
      <c r="U21" s="3"/>
      <c r="V21" s="3"/>
      <c r="W21" s="3"/>
      <c r="X21" s="3" t="str">
        <v>Associazione Culturale "Sud" Dalla Terra A Tavola</v>
      </c>
      <c r="Y21" s="3">
        <f t="shared" si="1"/>
        <v>0</v>
      </c>
      <c r="Z21" s="3"/>
      <c r="AA21" s="3"/>
      <c r="AB21" s="3"/>
      <c r="AC21" s="3"/>
      <c r="AD21" s="3"/>
      <c r="AE21" s="3"/>
      <c r="AF21" s="3" t="str">
        <v>Associazione Culturale "Sud" Dalla Terra A Tavola</v>
      </c>
      <c r="AG21" s="3">
        <f t="shared" si="2"/>
        <v>0</v>
      </c>
      <c r="AH21" s="3"/>
      <c r="AI21" s="3"/>
      <c r="AJ21" s="3"/>
      <c r="AK21" s="3"/>
      <c r="AL21" s="3"/>
    </row>
    <row r="22" spans="1:38" ht="22.5" customHeight="1">
      <c r="A22" s="2"/>
      <c r="B22" s="10" t="str">
        <f>IF(Conti!B28="","",Conti!B28)</f>
        <v>Associazione Sportiva Dilettantistica Fidelis</v>
      </c>
      <c r="C22" s="10" t="str">
        <f>IF(Conti!C28="","",Conti!C28)</f>
        <v/>
      </c>
      <c r="D22" s="9">
        <f>IF(Conti!E28="","",Conti!E28)</f>
        <v>0</v>
      </c>
      <c r="E22" s="10"/>
      <c r="F22" s="12">
        <f>IF( B22="","",SUMIFS('Tracciatore delle operazioni'!$J$5:$J1000,'Tracciatore delle operazioni'!$C$5:$C1000,Impostazioni!$R$13,'Tracciatore delle operazioni'!$K$5:$K1000,$B22))</f>
        <v>0</v>
      </c>
      <c r="G22" s="10"/>
      <c r="H22" s="12">
        <f>IF( D22="","",SUMIFS('Tracciatore delle operazioni'!$F$5:$F1007,'Tracciatore delle operazioni'!$C$5:$C1007,Impostazioni!$S$13,'Tracciatore delle operazioni'!$K$5:$K1007,$B22))</f>
        <v>0</v>
      </c>
      <c r="I22" s="10"/>
      <c r="J22" s="8">
        <f t="shared" si="0"/>
        <v>0</v>
      </c>
      <c r="K22" s="10"/>
      <c r="L22" s="2"/>
      <c r="M22" s="3"/>
      <c r="N22" s="3"/>
      <c r="O22" s="3"/>
      <c r="P22" s="3"/>
      <c r="Q22" s="3"/>
      <c r="R22" s="2"/>
      <c r="S22" s="3"/>
      <c r="T22" s="3"/>
      <c r="U22" s="3"/>
      <c r="V22" s="3"/>
      <c r="W22" s="3"/>
      <c r="X22" s="3" t="str">
        <v>Associazione Sportiva Dilettantistica Fidelis</v>
      </c>
      <c r="Y22" s="3">
        <f t="shared" si="1"/>
        <v>0</v>
      </c>
      <c r="Z22" s="3"/>
      <c r="AA22" s="3"/>
      <c r="AB22" s="3"/>
      <c r="AC22" s="3"/>
      <c r="AD22" s="3"/>
      <c r="AE22" s="3"/>
      <c r="AF22" s="3" t="str">
        <v>Associazione Sportiva Dilettantistica Fidelis</v>
      </c>
      <c r="AG22" s="3">
        <f t="shared" si="2"/>
        <v>0</v>
      </c>
      <c r="AH22" s="3"/>
      <c r="AI22" s="3"/>
      <c r="AJ22" s="3"/>
      <c r="AK22" s="3"/>
      <c r="AL22" s="3"/>
    </row>
    <row r="23" spans="1:38" ht="22.5" customHeight="1">
      <c r="A23" s="2"/>
      <c r="B23" s="10" t="str">
        <f>IF(Conti!B29="","",Conti!B29)</f>
        <v>Bando Societa' A Responsabilita' Limitata Semplificata</v>
      </c>
      <c r="C23" s="10" t="str">
        <f>IF(Conti!C29="","",Conti!C29)</f>
        <v/>
      </c>
      <c r="D23" s="9">
        <f>IF(Conti!E29="","",Conti!E29)</f>
        <v>0</v>
      </c>
      <c r="E23" s="10"/>
      <c r="F23" s="12">
        <f>IF( B23="","",SUMIFS('Tracciatore delle operazioni'!$J$5:$J1001,'Tracciatore delle operazioni'!$C$5:$C1001,Impostazioni!$R$13,'Tracciatore delle operazioni'!$K$5:$K1001,$B23))</f>
        <v>0</v>
      </c>
      <c r="G23" s="10"/>
      <c r="H23" s="12">
        <f>IF( D23="","",SUMIFS('Tracciatore delle operazioni'!$F$5:$F1008,'Tracciatore delle operazioni'!$C$5:$C1008,Impostazioni!$S$13,'Tracciatore delle operazioni'!$K$5:$K1008,$B23))</f>
        <v>0</v>
      </c>
      <c r="I23" s="10"/>
      <c r="J23" s="8">
        <f t="shared" si="0"/>
        <v>0</v>
      </c>
      <c r="K23" s="10"/>
      <c r="L23" s="2"/>
      <c r="M23" s="3"/>
      <c r="N23" s="3"/>
      <c r="O23" s="3"/>
      <c r="P23" s="3"/>
      <c r="Q23" s="3"/>
      <c r="R23" s="2"/>
      <c r="S23" s="3"/>
      <c r="T23" s="3"/>
      <c r="U23" s="3"/>
      <c r="V23" s="3"/>
      <c r="W23" s="3"/>
      <c r="X23" s="3" t="str">
        <v>Bando Societa' A Responsabilita' Limitata Semplificata</v>
      </c>
      <c r="Y23" s="3">
        <f t="shared" si="1"/>
        <v>0</v>
      </c>
      <c r="Z23" s="3"/>
      <c r="AA23" s="3"/>
      <c r="AB23" s="3"/>
      <c r="AC23" s="3"/>
      <c r="AD23" s="3"/>
      <c r="AE23" s="3"/>
      <c r="AF23" s="3" t="str">
        <v>Bando Societa' A Responsabilita' Limitata Semplificata</v>
      </c>
      <c r="AG23" s="3">
        <f t="shared" si="2"/>
        <v>0</v>
      </c>
      <c r="AH23" s="3"/>
      <c r="AI23" s="3"/>
      <c r="AJ23" s="3"/>
      <c r="AK23" s="3"/>
      <c r="AL23" s="3"/>
    </row>
    <row r="24" spans="1:38" ht="22.5" customHeight="1">
      <c r="A24" s="2"/>
      <c r="B24" s="10" t="str">
        <f>IF(Conti!B30="","",Conti!B30)</f>
        <v>Bar Gastronomia G Di P. Srl</v>
      </c>
      <c r="C24" s="10" t="str">
        <f>IF(Conti!C30="","",Conti!C30)</f>
        <v/>
      </c>
      <c r="D24" s="9">
        <f>IF(Conti!E30="","",Conti!E30)</f>
        <v>0</v>
      </c>
      <c r="E24" s="10"/>
      <c r="F24" s="12">
        <f>IF( B24="","",SUMIFS('Tracciatore delle operazioni'!$J$5:$J1002,'Tracciatore delle operazioni'!$C$5:$C1002,Impostazioni!$R$13,'Tracciatore delle operazioni'!$K$5:$K1002,$B24))</f>
        <v>0</v>
      </c>
      <c r="G24" s="10"/>
      <c r="H24" s="12">
        <f>IF( D24="","",SUMIFS('Tracciatore delle operazioni'!$F$5:$F1009,'Tracciatore delle operazioni'!$C$5:$C1009,Impostazioni!$S$13,'Tracciatore delle operazioni'!$K$5:$K1009,$B24))</f>
        <v>0</v>
      </c>
      <c r="I24" s="10"/>
      <c r="J24" s="8">
        <f t="shared" si="0"/>
        <v>0</v>
      </c>
      <c r="K24" s="10"/>
      <c r="L24" s="2"/>
      <c r="M24" s="3"/>
      <c r="N24" s="3"/>
      <c r="O24" s="3"/>
      <c r="P24" s="3"/>
      <c r="Q24" s="3"/>
      <c r="R24" s="2"/>
      <c r="S24" s="3"/>
      <c r="T24" s="3"/>
      <c r="U24" s="3"/>
      <c r="V24" s="3"/>
      <c r="W24" s="3"/>
      <c r="X24" s="3" t="str">
        <v>Bar Gastronomia G Di P. Srl</v>
      </c>
      <c r="Y24" s="3">
        <f t="shared" si="1"/>
        <v>0</v>
      </c>
      <c r="Z24" s="3"/>
      <c r="AA24" s="3"/>
      <c r="AB24" s="3"/>
      <c r="AC24" s="3"/>
      <c r="AD24" s="3"/>
      <c r="AE24" s="3"/>
      <c r="AF24" s="3" t="str">
        <v>Bar Gastronomia G Di P. Srl</v>
      </c>
      <c r="AG24" s="3">
        <f t="shared" si="2"/>
        <v>0</v>
      </c>
      <c r="AH24" s="3"/>
      <c r="AI24" s="3"/>
      <c r="AJ24" s="3"/>
      <c r="AK24" s="3"/>
      <c r="AL24" s="3"/>
    </row>
    <row r="25" spans="1:38" ht="22.5" customHeight="1">
      <c r="A25" s="2"/>
      <c r="B25" s="10" t="str">
        <f>IF(Conti!B31="","",Conti!B31)</f>
        <v>Barbier Giovanni Ditta Individuale</v>
      </c>
      <c r="C25" s="10" t="str">
        <f>IF(Conti!C31="","",Conti!C31)</f>
        <v/>
      </c>
      <c r="D25" s="9">
        <f>IF(Conti!E31="","",Conti!E31)</f>
        <v>0</v>
      </c>
      <c r="E25" s="10"/>
      <c r="F25" s="12">
        <f>IF( B25="","",SUMIFS('Tracciatore delle operazioni'!$J$5:$J1003,'Tracciatore delle operazioni'!$C$5:$C1003,Impostazioni!$R$13,'Tracciatore delle operazioni'!$K$5:$K1003,$B25))</f>
        <v>0</v>
      </c>
      <c r="G25" s="10"/>
      <c r="H25" s="12">
        <f>IF( D25="","",SUMIFS('Tracciatore delle operazioni'!$F$5:$F1010,'Tracciatore delle operazioni'!$C$5:$C1010,Impostazioni!$S$13,'Tracciatore delle operazioni'!$K$5:$K1010,$B25))</f>
        <v>0</v>
      </c>
      <c r="I25" s="10"/>
      <c r="J25" s="8">
        <f t="shared" si="0"/>
        <v>0</v>
      </c>
      <c r="K25" s="10"/>
      <c r="L25" s="2"/>
      <c r="M25" s="3"/>
      <c r="N25" s="3"/>
      <c r="O25" s="3"/>
      <c r="P25" s="3"/>
      <c r="Q25" s="3"/>
      <c r="R25" s="2"/>
      <c r="S25" s="3"/>
      <c r="T25" s="3"/>
      <c r="U25" s="3"/>
      <c r="V25" s="3"/>
      <c r="W25" s="3"/>
      <c r="X25" s="3" t="str">
        <v>Barbier Giovanni Ditta Individuale</v>
      </c>
      <c r="Y25" s="3">
        <f t="shared" si="1"/>
        <v>0</v>
      </c>
      <c r="Z25" s="3"/>
      <c r="AA25" s="3"/>
      <c r="AB25" s="3"/>
      <c r="AC25" s="3"/>
      <c r="AD25" s="3"/>
      <c r="AE25" s="3"/>
      <c r="AF25" s="3" t="str">
        <v>Barbier Giovanni Ditta Individuale</v>
      </c>
      <c r="AG25" s="3">
        <f t="shared" si="2"/>
        <v>0</v>
      </c>
      <c r="AH25" s="3"/>
      <c r="AI25" s="3"/>
      <c r="AJ25" s="3"/>
      <c r="AK25" s="3"/>
      <c r="AL25" s="3"/>
    </row>
    <row r="26" spans="1:38" ht="22.5" customHeight="1">
      <c r="A26" s="2"/>
      <c r="B26" s="10" t="str">
        <f>IF(Conti!B32="","",Conti!B32)</f>
        <v>Beat Eventi</v>
      </c>
      <c r="C26" s="10" t="str">
        <f>IF(Conti!C32="","",Conti!C32)</f>
        <v/>
      </c>
      <c r="D26" s="9">
        <f>IF(Conti!E32="","",Conti!E32)</f>
        <v>0</v>
      </c>
      <c r="E26" s="10"/>
      <c r="F26" s="12">
        <f>IF( B26="","",SUMIFS('Tracciatore delle operazioni'!$J$5:$J1004,'Tracciatore delle operazioni'!$C$5:$C1004,Impostazioni!$R$13,'Tracciatore delle operazioni'!$K$5:$K1004,$B26))</f>
        <v>1882.5</v>
      </c>
      <c r="G26" s="10"/>
      <c r="H26" s="12">
        <f>IF( D26="","",SUMIFS('Tracciatore delle operazioni'!$F$5:$F1011,'Tracciatore delle operazioni'!$C$5:$C1011,Impostazioni!$S$13,'Tracciatore delle operazioni'!$K$5:$K1011,$B26))</f>
        <v>0</v>
      </c>
      <c r="I26" s="10"/>
      <c r="J26" s="8">
        <f t="shared" si="0"/>
        <v>1882.5</v>
      </c>
      <c r="K26" s="10"/>
      <c r="L26" s="2"/>
      <c r="M26" s="3"/>
      <c r="N26" s="3"/>
      <c r="O26" s="3"/>
      <c r="P26" s="3"/>
      <c r="Q26" s="3"/>
      <c r="R26" s="2"/>
      <c r="S26" s="3"/>
      <c r="T26" s="3"/>
      <c r="U26" s="3"/>
      <c r="V26" s="3"/>
      <c r="W26" s="3"/>
      <c r="X26" s="3" t="str">
        <v>Beat Eventi</v>
      </c>
      <c r="Y26" s="3">
        <f t="shared" si="1"/>
        <v>0</v>
      </c>
      <c r="Z26" s="3"/>
      <c r="AA26" s="3"/>
      <c r="AB26" s="3"/>
      <c r="AC26" s="3"/>
      <c r="AD26" s="3"/>
      <c r="AE26" s="3"/>
      <c r="AF26" s="3" t="str">
        <v>Beat Eventi</v>
      </c>
      <c r="AG26" s="3">
        <f t="shared" si="2"/>
        <v>0</v>
      </c>
      <c r="AH26" s="3"/>
      <c r="AI26" s="3"/>
      <c r="AJ26" s="3"/>
      <c r="AK26" s="3"/>
      <c r="AL26" s="3"/>
    </row>
    <row r="27" spans="1:38" ht="22.5" customHeight="1">
      <c r="A27" s="2"/>
      <c r="B27" s="10" t="str">
        <f>IF(Conti!B33="","",Conti!B33)</f>
        <v>Beats Eventi Srl</v>
      </c>
      <c r="C27" s="10" t="str">
        <f>IF(Conti!C33="","",Conti!C33)</f>
        <v/>
      </c>
      <c r="D27" s="9">
        <f>IF(Conti!E33="","",Conti!E33)</f>
        <v>0</v>
      </c>
      <c r="E27" s="10"/>
      <c r="F27" s="12">
        <f>IF( B27="","",SUMIFS('Tracciatore delle operazioni'!$J$5:$J1005,'Tracciatore delle operazioni'!$C$5:$C1005,Impostazioni!$R$13,'Tracciatore delle operazioni'!$K$5:$K1005,$B27))</f>
        <v>0</v>
      </c>
      <c r="G27" s="10"/>
      <c r="H27" s="12">
        <f>IF( D27="","",SUMIFS('Tracciatore delle operazioni'!$F$5:$F1012,'Tracciatore delle operazioni'!$C$5:$C1012,Impostazioni!$S$13,'Tracciatore delle operazioni'!$K$5:$K1012,$B27))</f>
        <v>0</v>
      </c>
      <c r="I27" s="10"/>
      <c r="J27" s="8">
        <f t="shared" si="0"/>
        <v>0</v>
      </c>
      <c r="K27" s="10"/>
      <c r="L27" s="2"/>
      <c r="M27" s="3"/>
      <c r="N27" s="3"/>
      <c r="O27" s="3"/>
      <c r="P27" s="3"/>
      <c r="Q27" s="3"/>
      <c r="R27" s="2"/>
      <c r="S27" s="3"/>
      <c r="T27" s="3"/>
      <c r="U27" s="3"/>
      <c r="V27" s="3"/>
      <c r="W27" s="3"/>
      <c r="X27" s="3" t="str">
        <v>Beats Eventi Srl</v>
      </c>
      <c r="Y27" s="3">
        <f t="shared" si="1"/>
        <v>0</v>
      </c>
      <c r="Z27" s="3"/>
      <c r="AA27" s="3"/>
      <c r="AB27" s="3"/>
      <c r="AC27" s="3"/>
      <c r="AD27" s="3"/>
      <c r="AE27" s="3"/>
      <c r="AF27" s="3" t="str">
        <v>Beats Eventi Srl</v>
      </c>
      <c r="AG27" s="3">
        <f t="shared" si="2"/>
        <v>0</v>
      </c>
      <c r="AH27" s="3"/>
      <c r="AI27" s="3"/>
      <c r="AJ27" s="3"/>
      <c r="AK27" s="3"/>
      <c r="AL27" s="3"/>
    </row>
    <row r="28" spans="1:38" ht="22.5" customHeight="1">
      <c r="A28" s="2"/>
      <c r="B28" s="10" t="str">
        <f>IF(Conti!B34="","",Conti!B34)</f>
        <v>Beer Style S.R.L.</v>
      </c>
      <c r="C28" s="10" t="str">
        <f>IF(Conti!C34="","",Conti!C34)</f>
        <v/>
      </c>
      <c r="D28" s="9">
        <f>IF(Conti!E34="","",Conti!E34)</f>
        <v>0</v>
      </c>
      <c r="E28" s="10"/>
      <c r="F28" s="12">
        <f>IF( B28="","",SUMIFS('Tracciatore delle operazioni'!$J$5:$J1006,'Tracciatore delle operazioni'!$C$5:$C1006,Impostazioni!$R$13,'Tracciatore delle operazioni'!$K$5:$K1006,$B28))</f>
        <v>0</v>
      </c>
      <c r="G28" s="10"/>
      <c r="H28" s="12">
        <f>IF( D28="","",SUMIFS('Tracciatore delle operazioni'!$F$5:$F1013,'Tracciatore delle operazioni'!$C$5:$C1013,Impostazioni!$S$13,'Tracciatore delle operazioni'!$K$5:$K1013,$B28))</f>
        <v>0</v>
      </c>
      <c r="I28" s="10"/>
      <c r="J28" s="8">
        <f t="shared" si="0"/>
        <v>0</v>
      </c>
      <c r="K28" s="10"/>
      <c r="L28" s="2"/>
      <c r="M28" s="3"/>
      <c r="N28" s="3"/>
      <c r="O28" s="3"/>
      <c r="P28" s="3"/>
      <c r="Q28" s="3"/>
      <c r="R28" s="2"/>
      <c r="S28" s="3"/>
      <c r="T28" s="3"/>
      <c r="U28" s="3"/>
      <c r="V28" s="3"/>
      <c r="W28" s="3"/>
      <c r="X28" s="3" t="str">
        <v>Beer Style S.R.L.</v>
      </c>
      <c r="Y28" s="3">
        <f t="shared" si="1"/>
        <v>0</v>
      </c>
      <c r="Z28" s="3"/>
      <c r="AA28" s="3"/>
      <c r="AB28" s="3"/>
      <c r="AC28" s="3"/>
      <c r="AD28" s="3"/>
      <c r="AE28" s="3"/>
      <c r="AF28" s="3" t="str">
        <v>Beer Style S.R.L.</v>
      </c>
      <c r="AG28" s="3">
        <f t="shared" si="2"/>
        <v>0</v>
      </c>
      <c r="AH28" s="3"/>
      <c r="AI28" s="3"/>
      <c r="AJ28" s="3"/>
      <c r="AK28" s="3"/>
      <c r="AL28" s="3"/>
    </row>
    <row r="29" spans="1:38" ht="22.5" customHeight="1">
      <c r="A29" s="2"/>
      <c r="B29" s="10" t="str">
        <f>IF(Conti!B35="","",Conti!B35)</f>
        <v>Belei Societa' In Accomandita Semplice Di Belei Sauro E Belei Sar A</v>
      </c>
      <c r="C29" s="10" t="str">
        <f>IF(Conti!C35="","",Conti!C35)</f>
        <v/>
      </c>
      <c r="D29" s="9">
        <f>IF(Conti!E35="","",Conti!E35)</f>
        <v>0</v>
      </c>
      <c r="E29" s="10"/>
      <c r="F29" s="12">
        <f>IF( B29="","",SUMIFS('Tracciatore delle operazioni'!$J$5:$J1007,'Tracciatore delle operazioni'!$C$5:$C1007,Impostazioni!$R$13,'Tracciatore delle operazioni'!$K$5:$K1007,$B29))</f>
        <v>0</v>
      </c>
      <c r="G29" s="10"/>
      <c r="H29" s="12">
        <f>IF( D29="","",SUMIFS('Tracciatore delle operazioni'!$F$5:$F1014,'Tracciatore delle operazioni'!$C$5:$C1014,Impostazioni!$S$13,'Tracciatore delle operazioni'!$K$5:$K1014,$B29))</f>
        <v>0</v>
      </c>
      <c r="I29" s="10"/>
      <c r="J29" s="8">
        <f t="shared" si="0"/>
        <v>0</v>
      </c>
      <c r="K29" s="10"/>
      <c r="L29" s="2"/>
      <c r="M29" s="3"/>
      <c r="N29" s="3"/>
      <c r="O29" s="3"/>
      <c r="P29" s="3"/>
      <c r="Q29" s="3"/>
      <c r="R29" s="2"/>
      <c r="S29" s="3"/>
      <c r="T29" s="3"/>
      <c r="U29" s="3"/>
      <c r="V29" s="3"/>
      <c r="W29" s="3"/>
      <c r="X29" s="3" t="str">
        <v>Belei Societa' In Accomandita Semplice Di Belei Sauro E Belei Sar A</v>
      </c>
      <c r="Y29" s="3">
        <f t="shared" si="1"/>
        <v>0</v>
      </c>
      <c r="Z29" s="3"/>
      <c r="AA29" s="3"/>
      <c r="AB29" s="3"/>
      <c r="AC29" s="3"/>
      <c r="AD29" s="3"/>
      <c r="AE29" s="3"/>
      <c r="AF29" s="3" t="str">
        <v>Belei Societa' In Accomandita Semplice Di Belei Sauro E Belei Sar A</v>
      </c>
      <c r="AG29" s="3">
        <f t="shared" si="2"/>
        <v>0</v>
      </c>
      <c r="AH29" s="3"/>
      <c r="AI29" s="3"/>
      <c r="AJ29" s="3"/>
      <c r="AK29" s="3"/>
      <c r="AL29" s="3"/>
    </row>
    <row r="30" spans="1:38" ht="22.5" customHeight="1">
      <c r="A30" s="2"/>
      <c r="B30" s="10" t="str">
        <f>IF(Conti!B36="","",Conti!B36)</f>
        <v>Bistrot Blank Di Eleonora Di Carlo</v>
      </c>
      <c r="C30" s="10" t="str">
        <f>IF(Conti!C36="","",Conti!C36)</f>
        <v/>
      </c>
      <c r="D30" s="9">
        <f>IF(Conti!E36="","",Conti!E36)</f>
        <v>0</v>
      </c>
      <c r="E30" s="10"/>
      <c r="F30" s="12">
        <f>IF( B30="","",SUMIFS('Tracciatore delle operazioni'!$J$5:$J1008,'Tracciatore delle operazioni'!$C$5:$C1008,Impostazioni!$R$13,'Tracciatore delle operazioni'!$K$5:$K1008,$B30))</f>
        <v>0</v>
      </c>
      <c r="G30" s="10"/>
      <c r="H30" s="12">
        <f>IF( D30="","",SUMIFS('Tracciatore delle operazioni'!$F$5:$F1015,'Tracciatore delle operazioni'!$C$5:$C1015,Impostazioni!$S$13,'Tracciatore delle operazioni'!$K$5:$K1015,$B30))</f>
        <v>0</v>
      </c>
      <c r="I30" s="10"/>
      <c r="J30" s="8">
        <f t="shared" si="0"/>
        <v>0</v>
      </c>
      <c r="K30" s="10"/>
      <c r="L30" s="2"/>
      <c r="M30" s="3"/>
      <c r="N30" s="3"/>
      <c r="O30" s="3"/>
      <c r="P30" s="3"/>
      <c r="Q30" s="3"/>
      <c r="R30" s="2"/>
      <c r="S30" s="3"/>
      <c r="T30" s="3"/>
      <c r="U30" s="3"/>
      <c r="V30" s="3"/>
      <c r="W30" s="3"/>
      <c r="X30" s="3" t="str">
        <v>Bistrot Blank Di Eleonora Di Carlo</v>
      </c>
      <c r="Y30" s="3">
        <f t="shared" si="1"/>
        <v>0</v>
      </c>
      <c r="Z30" s="3"/>
      <c r="AA30" s="3"/>
      <c r="AB30" s="3"/>
      <c r="AC30" s="3"/>
      <c r="AD30" s="3"/>
      <c r="AE30" s="3"/>
      <c r="AF30" s="3" t="str">
        <v>Bistrot Blank Di Eleonora Di Carlo</v>
      </c>
      <c r="AG30" s="3">
        <f t="shared" si="2"/>
        <v>0</v>
      </c>
      <c r="AH30" s="3"/>
      <c r="AI30" s="3"/>
      <c r="AJ30" s="3"/>
      <c r="AK30" s="3"/>
      <c r="AL30" s="3"/>
    </row>
    <row r="31" spans="1:38" ht="22.5" customHeight="1">
      <c r="A31" s="2"/>
      <c r="B31" s="10" t="str">
        <f>IF(Conti!B37="","",Conti!B37)</f>
        <v>Borgo Stajnbech S.S.Agr.</v>
      </c>
      <c r="C31" s="10" t="str">
        <f>IF(Conti!C37="","",Conti!C37)</f>
        <v/>
      </c>
      <c r="D31" s="9">
        <f>IF(Conti!E37="","",Conti!E37)</f>
        <v>0</v>
      </c>
      <c r="E31" s="10"/>
      <c r="F31" s="12">
        <f>IF( B31="","",SUMIFS('Tracciatore delle operazioni'!$J$5:$J1009,'Tracciatore delle operazioni'!$C$5:$C1009,Impostazioni!$R$13,'Tracciatore delle operazioni'!$K$5:$K1009,$B31))</f>
        <v>0</v>
      </c>
      <c r="G31" s="10"/>
      <c r="H31" s="12">
        <f>IF( D31="","",SUMIFS('Tracciatore delle operazioni'!$F$5:$F1016,'Tracciatore delle operazioni'!$C$5:$C1016,Impostazioni!$S$13,'Tracciatore delle operazioni'!$K$5:$K1016,$B31))</f>
        <v>0</v>
      </c>
      <c r="I31" s="10"/>
      <c r="J31" s="8">
        <f t="shared" si="0"/>
        <v>0</v>
      </c>
      <c r="K31" s="10"/>
      <c r="L31" s="2"/>
      <c r="M31" s="3"/>
      <c r="N31" s="3"/>
      <c r="O31" s="3"/>
      <c r="P31" s="3"/>
      <c r="Q31" s="3"/>
      <c r="R31" s="2"/>
      <c r="S31" s="3"/>
      <c r="T31" s="3"/>
      <c r="U31" s="3"/>
      <c r="V31" s="3"/>
      <c r="W31" s="3"/>
      <c r="X31" s="3" t="str">
        <v>Borgo Stajnbech S.S.Agr.</v>
      </c>
      <c r="Y31" s="3">
        <f t="shared" si="1"/>
        <v>0</v>
      </c>
      <c r="Z31" s="3"/>
      <c r="AA31" s="3"/>
      <c r="AB31" s="3"/>
      <c r="AC31" s="3"/>
      <c r="AD31" s="3"/>
      <c r="AE31" s="3"/>
      <c r="AF31" s="3" t="str">
        <v>Borgo Stajnbech S.S.Agr.</v>
      </c>
      <c r="AG31" s="3">
        <f t="shared" si="2"/>
        <v>0</v>
      </c>
      <c r="AH31" s="3"/>
      <c r="AI31" s="3"/>
      <c r="AJ31" s="3"/>
      <c r="AK31" s="3"/>
      <c r="AL31" s="3"/>
    </row>
    <row r="32" spans="1:38" ht="22.5" customHeight="1">
      <c r="A32" s="2"/>
      <c r="B32" s="10" t="str">
        <f>IF(Conti!B38="","",Conti!B38)</f>
        <v>Buona Forchetta S.R.L.S. Societa' A Responsabilita' Limitata Semplificata</v>
      </c>
      <c r="C32" s="10" t="str">
        <f>IF(Conti!C38="","",Conti!C38)</f>
        <v/>
      </c>
      <c r="D32" s="9">
        <f>IF(Conti!E38="","",Conti!E38)</f>
        <v>0</v>
      </c>
      <c r="E32" s="10"/>
      <c r="F32" s="12">
        <f>IF( B32="","",SUMIFS('Tracciatore delle operazioni'!$J$5:$J1010,'Tracciatore delle operazioni'!$C$5:$C1010,Impostazioni!$R$13,'Tracciatore delle operazioni'!$K$5:$K1010,$B32))</f>
        <v>0</v>
      </c>
      <c r="G32" s="10"/>
      <c r="H32" s="12">
        <f>IF( D32="","",SUMIFS('Tracciatore delle operazioni'!$F$5:$F1017,'Tracciatore delle operazioni'!$C$5:$C1017,Impostazioni!$S$13,'Tracciatore delle operazioni'!$K$5:$K1017,$B32))</f>
        <v>0</v>
      </c>
      <c r="I32" s="10"/>
      <c r="J32" s="8">
        <f t="shared" si="0"/>
        <v>0</v>
      </c>
      <c r="K32" s="10"/>
      <c r="L32" s="2"/>
      <c r="M32" s="3"/>
      <c r="N32" s="3"/>
      <c r="O32" s="3"/>
      <c r="P32" s="3"/>
      <c r="Q32" s="3"/>
      <c r="R32" s="2"/>
      <c r="S32" s="3"/>
      <c r="T32" s="3"/>
      <c r="U32" s="3"/>
      <c r="V32" s="3"/>
      <c r="W32" s="3"/>
      <c r="X32" s="3" t="str">
        <v>Buona Forchetta S.R.L.S. Societa' A Responsabilita' Limitata Semplificata</v>
      </c>
      <c r="Y32" s="3">
        <f t="shared" si="1"/>
        <v>0</v>
      </c>
      <c r="Z32" s="3"/>
      <c r="AA32" s="3"/>
      <c r="AB32" s="3"/>
      <c r="AC32" s="3"/>
      <c r="AD32" s="3"/>
      <c r="AE32" s="3"/>
      <c r="AF32" s="3" t="str">
        <v>Buona Forchetta S.R.L.S. Societa' A Responsabilita' Limitata Semplificata</v>
      </c>
      <c r="AG32" s="3">
        <f t="shared" si="2"/>
        <v>0</v>
      </c>
      <c r="AH32" s="3"/>
      <c r="AI32" s="3"/>
      <c r="AJ32" s="3"/>
      <c r="AK32" s="3"/>
      <c r="AL32" s="3"/>
    </row>
    <row r="33" spans="1:38" ht="22.5" customHeight="1">
      <c r="A33" s="2"/>
      <c r="B33" s="10" t="str">
        <f>IF(Conti!B39="","",Conti!B39)</f>
        <v>Ca.Mel. Service S.R.L.</v>
      </c>
      <c r="C33" s="10" t="str">
        <f>IF(Conti!C40="","",Conti!C40)</f>
        <v/>
      </c>
      <c r="D33" s="9">
        <f>IF(Conti!E40="","",Conti!E40)</f>
        <v>0</v>
      </c>
      <c r="E33" s="10"/>
      <c r="F33" s="12">
        <f>IF( B33="","",SUMIFS('Tracciatore delle operazioni'!$J$5:$J1012,'Tracciatore delle operazioni'!$C$5:$C1012,Impostazioni!$R$13,'Tracciatore delle operazioni'!$K$5:$K1012,$B33))</f>
        <v>0</v>
      </c>
      <c r="G33" s="10"/>
      <c r="H33" s="12">
        <f>IF( D33="","",SUMIFS('Tracciatore delle operazioni'!$F$5:$F1019,'Tracciatore delle operazioni'!$C$5:$C1019,Impostazioni!$S$13,'Tracciatore delle operazioni'!$K$5:$K1019,$B33))</f>
        <v>0</v>
      </c>
      <c r="I33" s="10"/>
      <c r="J33" s="8">
        <f t="shared" si="0"/>
        <v>0</v>
      </c>
      <c r="K33" s="10"/>
      <c r="L33" s="2"/>
      <c r="M33" s="3"/>
      <c r="N33" s="3"/>
      <c r="O33" s="3"/>
      <c r="P33" s="3"/>
      <c r="Q33" s="3"/>
      <c r="R33" s="2"/>
      <c r="S33" s="3"/>
      <c r="T33" s="3"/>
      <c r="U33" s="3"/>
      <c r="V33" s="3"/>
      <c r="W33" s="3"/>
      <c r="X33" s="3" t="str">
        <v>Ca.Mel. Service S.R.L.</v>
      </c>
      <c r="Y33" s="3">
        <f t="shared" si="1"/>
        <v>0</v>
      </c>
      <c r="Z33" s="3"/>
      <c r="AA33" s="3"/>
      <c r="AB33" s="3"/>
      <c r="AC33" s="3"/>
      <c r="AD33" s="3"/>
      <c r="AE33" s="3"/>
      <c r="AF33" s="3" t="str">
        <v>Ca.Mel. Service S.R.L.</v>
      </c>
      <c r="AG33" s="3">
        <f t="shared" si="2"/>
        <v>0</v>
      </c>
      <c r="AH33" s="3"/>
      <c r="AI33" s="3"/>
      <c r="AJ33" s="3"/>
      <c r="AK33" s="3"/>
      <c r="AL33" s="3"/>
    </row>
    <row r="34" spans="1:38" ht="22.5" customHeight="1">
      <c r="A34" s="2"/>
      <c r="B34" s="10" t="str">
        <f>IF(Conti!B40="","",Conti!B40)</f>
        <v>Ca.Po. Societa' A Responsabilita' Limitata Semplificata</v>
      </c>
      <c r="C34" s="10" t="str">
        <f>IF(Conti!C41="","",Conti!C41)</f>
        <v/>
      </c>
      <c r="D34" s="9">
        <f>IF(Conti!E41="","",Conti!E41)</f>
        <v>0</v>
      </c>
      <c r="E34" s="10"/>
      <c r="F34" s="12">
        <f>IF( B34="","",SUMIFS('Tracciatore delle operazioni'!$J$5:$J1013,'Tracciatore delle operazioni'!$C$5:$C1013,Impostazioni!$R$13,'Tracciatore delle operazioni'!$K$5:$K1013,$B34))</f>
        <v>0</v>
      </c>
      <c r="G34" s="10"/>
      <c r="H34" s="12">
        <f>IF( D34="","",SUMIFS('Tracciatore delle operazioni'!$F$5:$F1020,'Tracciatore delle operazioni'!$C$5:$C1020,Impostazioni!$S$13,'Tracciatore delle operazioni'!$K$5:$K1020,$B34))</f>
        <v>0</v>
      </c>
      <c r="I34" s="10"/>
      <c r="J34" s="8">
        <f t="shared" si="0"/>
        <v>0</v>
      </c>
      <c r="K34" s="10"/>
      <c r="L34" s="2"/>
      <c r="M34" s="3"/>
      <c r="N34" s="3"/>
      <c r="O34" s="3"/>
      <c r="P34" s="3"/>
      <c r="Q34" s="3"/>
      <c r="R34" s="2"/>
      <c r="S34" s="3"/>
      <c r="T34" s="3"/>
      <c r="U34" s="3"/>
      <c r="V34" s="3"/>
      <c r="W34" s="3"/>
      <c r="X34" s="3" t="str">
        <v>Ca.Po. Societa' A Responsabilita' Limitata Semplificata</v>
      </c>
      <c r="Y34" s="3">
        <f t="shared" si="1"/>
        <v>0</v>
      </c>
      <c r="Z34" s="3"/>
      <c r="AA34" s="3"/>
      <c r="AB34" s="3"/>
      <c r="AC34" s="3"/>
      <c r="AD34" s="3"/>
      <c r="AE34" s="3"/>
      <c r="AF34" s="3" t="str">
        <v>Ca.Po. Societa' A Responsabilita' Limitata Semplificata</v>
      </c>
      <c r="AG34" s="3">
        <f t="shared" si="2"/>
        <v>0</v>
      </c>
      <c r="AH34" s="3"/>
      <c r="AI34" s="3"/>
      <c r="AJ34" s="3"/>
      <c r="AK34" s="3"/>
      <c r="AL34" s="3"/>
    </row>
    <row r="35" spans="1:38" ht="22.5" customHeight="1">
      <c r="A35" s="2"/>
      <c r="B35" s="10" t="str">
        <f>IF(Conti!B41="","",Conti!B41)</f>
        <v>Caffetteria Gallia S.R.L.</v>
      </c>
      <c r="C35" s="10" t="str">
        <f>IF(Conti!C42="","",Conti!C42)</f>
        <v/>
      </c>
      <c r="D35" s="9">
        <f>IF(Conti!E42="","",Conti!E42)</f>
        <v>0</v>
      </c>
      <c r="E35" s="10"/>
      <c r="F35" s="12">
        <f>IF( B35="","",SUMIFS('Tracciatore delle operazioni'!$J$5:$J1014,'Tracciatore delle operazioni'!$C$5:$C1014,Impostazioni!$R$13,'Tracciatore delle operazioni'!$K$5:$K1014,$B35))</f>
        <v>0</v>
      </c>
      <c r="G35" s="10"/>
      <c r="H35" s="12">
        <f>IF( D35="","",SUMIFS('Tracciatore delle operazioni'!$F$5:$F1021,'Tracciatore delle operazioni'!$C$5:$C1021,Impostazioni!$S$13,'Tracciatore delle operazioni'!$K$5:$K1021,$B35))</f>
        <v>0</v>
      </c>
      <c r="I35" s="10"/>
      <c r="J35" s="8">
        <f t="shared" si="0"/>
        <v>0</v>
      </c>
      <c r="K35" s="10"/>
      <c r="L35" s="2"/>
      <c r="M35" s="3"/>
      <c r="N35" s="3"/>
      <c r="O35" s="3"/>
      <c r="P35" s="3"/>
      <c r="Q35" s="3"/>
      <c r="R35" s="2"/>
      <c r="S35" s="3"/>
      <c r="T35" s="3"/>
      <c r="U35" s="3"/>
      <c r="V35" s="3"/>
      <c r="W35" s="3"/>
      <c r="X35" s="3" t="str">
        <v>Caffetteria Gallia S.R.L.</v>
      </c>
      <c r="Y35" s="3">
        <f>SUM(Y15:Y34)</f>
        <v>0</v>
      </c>
      <c r="Z35" s="3"/>
      <c r="AA35" s="3"/>
      <c r="AB35" s="3"/>
      <c r="AC35" s="3"/>
      <c r="AD35" s="3"/>
      <c r="AE35" s="3"/>
      <c r="AF35" s="3" t="str">
        <v>Caffetteria Gallia S.R.L.</v>
      </c>
      <c r="AG35" s="3">
        <f>SUM(AG15:AG34)</f>
        <v>0</v>
      </c>
      <c r="AH35" s="3"/>
      <c r="AI35" s="3"/>
      <c r="AJ35" s="3"/>
      <c r="AK35" s="3"/>
      <c r="AL35" s="3"/>
    </row>
    <row r="36" spans="1:38" ht="22.5" customHeight="1">
      <c r="A36" s="2"/>
      <c r="B36" s="10" t="str">
        <f>IF(Conti!B42="","",Conti!B42)</f>
        <v>Caffetteria Vendetta Di Vendetta Edoardo</v>
      </c>
      <c r="C36" s="10" t="str">
        <f>IF(Conti!C43="","",Conti!C43)</f>
        <v/>
      </c>
      <c r="D36" s="9">
        <f>IF(Conti!E43="","",Conti!E43)</f>
        <v>0</v>
      </c>
      <c r="E36" s="10"/>
      <c r="F36" s="12">
        <f>IF( B36="","",SUMIFS('Tracciatore delle operazioni'!$J$5:$J1015,'Tracciatore delle operazioni'!$C$5:$C1015,Impostazioni!$R$13,'Tracciatore delle operazioni'!$K$5:$K1015,$B36))</f>
        <v>0</v>
      </c>
      <c r="G36" s="10"/>
      <c r="H36" s="12">
        <f>IF( D36="","",SUMIFS('Tracciatore delle operazioni'!$F$5:$F1022,'Tracciatore delle operazioni'!$C$5:$C1022,Impostazioni!$S$13,'Tracciatore delle operazioni'!$K$5:$K1022,$B36))</f>
        <v>0</v>
      </c>
      <c r="I36" s="10"/>
      <c r="J36" s="8">
        <f t="shared" si="0"/>
        <v>0</v>
      </c>
      <c r="K36" s="10"/>
      <c r="L36" s="2"/>
      <c r="M36" s="3"/>
      <c r="N36" s="3"/>
      <c r="O36" s="3"/>
      <c r="P36" s="3"/>
      <c r="Q36" s="3"/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22.5" customHeight="1">
      <c r="A37" s="2"/>
      <c r="B37" s="10" t="str">
        <f>IF(Conti!B43="","",Conti!B43)</f>
        <v>Canassa S.A.S. Di Peres Canassa Rudnei &amp; C.</v>
      </c>
      <c r="C37" s="10" t="str">
        <f>IF(Conti!C44="","",Conti!C44)</f>
        <v/>
      </c>
      <c r="D37" s="9">
        <f>IF(Conti!E44="","",Conti!E44)</f>
        <v>0</v>
      </c>
      <c r="E37" s="10"/>
      <c r="F37" s="12">
        <f>IF( B37="","",SUMIFS('Tracciatore delle operazioni'!$J$5:$J1016,'Tracciatore delle operazioni'!$C$5:$C1016,Impostazioni!$R$13,'Tracciatore delle operazioni'!$K$5:$K1016,$B37))</f>
        <v>0</v>
      </c>
      <c r="G37" s="10"/>
      <c r="H37" s="12">
        <f>IF( D37="","",SUMIFS('Tracciatore delle operazioni'!$F$5:$F1023,'Tracciatore delle operazioni'!$C$5:$C1023,Impostazioni!$S$13,'Tracciatore delle operazioni'!$K$5:$K1023,$B37))</f>
        <v>0</v>
      </c>
      <c r="I37" s="10"/>
      <c r="J37" s="8">
        <f t="shared" si="0"/>
        <v>0</v>
      </c>
      <c r="K37" s="10"/>
      <c r="L37" s="2"/>
      <c r="M37" s="3"/>
      <c r="N37" s="3"/>
      <c r="O37" s="3"/>
      <c r="P37" s="3"/>
      <c r="Q37" s="3"/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22.5" customHeight="1">
      <c r="A38" s="2"/>
      <c r="B38" s="10" t="str">
        <f>IF(Conti!B44="","",Conti!B44)</f>
        <v>Cantine Mucci</v>
      </c>
      <c r="C38" s="10" t="str">
        <f>IF(Conti!C45="","",Conti!C45)</f>
        <v/>
      </c>
      <c r="D38" s="9">
        <f>IF(Conti!E45="","",Conti!E45)</f>
        <v>0</v>
      </c>
      <c r="E38" s="10"/>
      <c r="F38" s="12">
        <f>IF( B38="","",SUMIFS('Tracciatore delle operazioni'!$J$5:$J1017,'Tracciatore delle operazioni'!$C$5:$C1017,Impostazioni!$R$13,'Tracciatore delle operazioni'!$K$5:$K1017,$B38))</f>
        <v>0</v>
      </c>
      <c r="G38" s="10"/>
      <c r="H38" s="12">
        <f>IF( D38="","",SUMIFS('Tracciatore delle operazioni'!$F$5:$F1024,'Tracciatore delle operazioni'!$C$5:$C1024,Impostazioni!$S$13,'Tracciatore delle operazioni'!$K$5:$K1024,$B38))</f>
        <v>0</v>
      </c>
      <c r="I38" s="10"/>
      <c r="J38" s="8">
        <f t="shared" si="0"/>
        <v>0</v>
      </c>
      <c r="K38" s="10"/>
      <c r="L38" s="2"/>
      <c r="M38" s="3"/>
      <c r="N38" s="3"/>
      <c r="O38" s="3"/>
      <c r="P38" s="3"/>
      <c r="Q38" s="3"/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22.5" customHeight="1">
      <c r="A39" s="2"/>
      <c r="B39" s="10" t="str">
        <f>IF(Conti!B45="","",Conti!B45)</f>
        <v>Capita S.R.L.</v>
      </c>
      <c r="C39" s="10" t="str">
        <f>IF(Conti!C46="","",Conti!C46)</f>
        <v/>
      </c>
      <c r="D39" s="9">
        <f>IF(Conti!E46="","",Conti!E46)</f>
        <v>0</v>
      </c>
      <c r="E39" s="10"/>
      <c r="F39" s="12">
        <f>IF( B39="","",SUMIFS('Tracciatore delle operazioni'!$J$5:$J1018,'Tracciatore delle operazioni'!$C$5:$C1018,Impostazioni!$R$13,'Tracciatore delle operazioni'!$K$5:$K1018,$B39))</f>
        <v>0</v>
      </c>
      <c r="G39" s="10"/>
      <c r="H39" s="12">
        <f>IF( D39="","",SUMIFS('Tracciatore delle operazioni'!$F$5:$F1025,'Tracciatore delle operazioni'!$C$5:$C1025,Impostazioni!$S$13,'Tracciatore delle operazioni'!$K$5:$K1025,$B39))</f>
        <v>0</v>
      </c>
      <c r="I39" s="10"/>
      <c r="J39" s="8">
        <f t="shared" si="0"/>
        <v>0</v>
      </c>
      <c r="K39" s="10"/>
      <c r="L39" s="2"/>
      <c r="M39" s="3"/>
      <c r="N39" s="3"/>
      <c r="O39" s="3"/>
      <c r="P39" s="3"/>
      <c r="Q39" s="3"/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22.5" customHeight="1">
      <c r="A40" s="2"/>
      <c r="B40" s="10" t="str">
        <f>IF(Conti!B46="","",Conti!B46)</f>
        <v>Ccu S.R.L.S.</v>
      </c>
      <c r="C40" s="10" t="str">
        <f>IF(Conti!C49="","",Conti!C49)</f>
        <v/>
      </c>
      <c r="D40" s="9">
        <f>IF(Conti!E49="","",Conti!E49)</f>
        <v>0</v>
      </c>
      <c r="E40" s="10"/>
      <c r="F40" s="12">
        <f>IF( B40="","",SUMIFS('Tracciatore delle operazioni'!$J$5:$J1021,'Tracciatore delle operazioni'!$C$5:$C1021,Impostazioni!$R$13,'Tracciatore delle operazioni'!$K$5:$K1021,$B40))</f>
        <v>0</v>
      </c>
      <c r="G40" s="10"/>
      <c r="H40" s="12">
        <f>IF( D40="","",SUMIFS('Tracciatore delle operazioni'!$F$5:$F1028,'Tracciatore delle operazioni'!$C$5:$C1028,Impostazioni!$S$13,'Tracciatore delle operazioni'!$K$5:$K1028,$B40))</f>
        <v>0</v>
      </c>
      <c r="I40" s="10"/>
      <c r="J40" s="8">
        <f t="shared" si="0"/>
        <v>0</v>
      </c>
      <c r="K40" s="10"/>
      <c r="L40" s="2"/>
      <c r="M40" s="3"/>
      <c r="N40" s="3"/>
      <c r="O40" s="3"/>
      <c r="P40" s="3"/>
      <c r="Q40" s="3"/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22.5" customHeight="1">
      <c r="A41" s="2"/>
      <c r="B41" s="10" t="str">
        <f>IF(Conti!B47="","",Conti!B47)</f>
        <v>Chinottissimo Pneri Srl</v>
      </c>
      <c r="C41" s="10" t="str">
        <f>IF(Conti!C51="","",Conti!C51)</f>
        <v/>
      </c>
      <c r="D41" s="9">
        <f>IF(Conti!E51="","",Conti!E51)</f>
        <v>0</v>
      </c>
      <c r="E41" s="10"/>
      <c r="F41" s="12">
        <f>IF( B41="","",SUMIFS('Tracciatore delle operazioni'!$J$5:$J1023,'Tracciatore delle operazioni'!$C$5:$C1023,Impostazioni!$R$13,'Tracciatore delle operazioni'!$K$5:$K1023,$B41))</f>
        <v>0</v>
      </c>
      <c r="G41" s="10"/>
      <c r="H41" s="12">
        <f>IF( D41="","",SUMIFS('Tracciatore delle operazioni'!$F$5:$F1030,'Tracciatore delle operazioni'!$C$5:$C1030,Impostazioni!$S$13,'Tracciatore delle operazioni'!$K$5:$K1030,$B41))</f>
        <v>0</v>
      </c>
      <c r="I41" s="10"/>
      <c r="J41" s="8">
        <f t="shared" si="0"/>
        <v>0</v>
      </c>
      <c r="K41" s="10"/>
      <c r="L41" s="2"/>
      <c r="M41" s="3"/>
      <c r="N41" s="3"/>
      <c r="O41" s="3"/>
      <c r="P41" s="3"/>
      <c r="Q41" s="3"/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22.5" customHeight="1">
      <c r="A42" s="2"/>
      <c r="B42" s="10" t="str">
        <f>IF(Conti!B48="","",Conti!B48)</f>
        <v>Ciampini Marco</v>
      </c>
      <c r="C42" s="10" t="str">
        <f>IF(Conti!C53="","",Conti!C53)</f>
        <v/>
      </c>
      <c r="D42" s="9">
        <f>IF(Conti!E53="","",Conti!E53)</f>
        <v>0</v>
      </c>
      <c r="E42" s="10"/>
      <c r="F42" s="12">
        <f>IF( B42="","",SUMIFS('Tracciatore delle operazioni'!$J$5:$J1025,'Tracciatore delle operazioni'!$C$5:$C1025,Impostazioni!$R$13,'Tracciatore delle operazioni'!$K$5:$K1025,$B42))</f>
        <v>0</v>
      </c>
      <c r="G42" s="10"/>
      <c r="H42" s="12">
        <f>IF( D42="","",SUMIFS('Tracciatore delle operazioni'!$F$5:$F1032,'Tracciatore delle operazioni'!$C$5:$C1032,Impostazioni!$S$13,'Tracciatore delle operazioni'!$K$5:$K1032,$B42))</f>
        <v>0</v>
      </c>
      <c r="I42" s="10"/>
      <c r="J42" s="8">
        <f t="shared" si="0"/>
        <v>0</v>
      </c>
      <c r="K42" s="10"/>
      <c r="L42" s="2"/>
      <c r="M42" s="3"/>
      <c r="N42" s="3"/>
      <c r="O42" s="3"/>
      <c r="P42" s="3"/>
      <c r="Q42" s="3"/>
      <c r="R42" s="2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</row>
    <row r="43" spans="1:38" ht="22.5" customHeight="1">
      <c r="A43" s="2"/>
      <c r="B43" s="10" t="str">
        <f>IF(Conti!B49="","",Conti!B49)</f>
        <v>Civico 36 S.R.L.S.</v>
      </c>
      <c r="C43" s="10" t="str">
        <f>IF(Conti!C54="","",Conti!C54)</f>
        <v/>
      </c>
      <c r="D43" s="9">
        <f>IF(Conti!E54="","",Conti!E54)</f>
        <v>0</v>
      </c>
      <c r="E43" s="10"/>
      <c r="F43" s="12">
        <f>IF( B43="","",SUMIFS('Tracciatore delle operazioni'!$J$5:$J1026,'Tracciatore delle operazioni'!$C$5:$C1026,Impostazioni!$R$13,'Tracciatore delle operazioni'!$K$5:$K1026,$B43))</f>
        <v>0</v>
      </c>
      <c r="G43" s="10"/>
      <c r="H43" s="12">
        <f>IF( D43="","",SUMIFS('Tracciatore delle operazioni'!$F$5:$F1033,'Tracciatore delle operazioni'!$C$5:$C1033,Impostazioni!$S$13,'Tracciatore delle operazioni'!$K$5:$K1033,$B43))</f>
        <v>0</v>
      </c>
      <c r="I43" s="10"/>
      <c r="J43" s="8">
        <f t="shared" si="0"/>
        <v>0</v>
      </c>
      <c r="K43" s="10"/>
      <c r="L43" s="2"/>
      <c r="M43" s="3"/>
      <c r="N43" s="3"/>
      <c r="O43" s="3"/>
      <c r="P43" s="3"/>
      <c r="Q43" s="3"/>
      <c r="R43" s="2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22.5" customHeight="1">
      <c r="A44" s="2"/>
      <c r="B44" s="10" t="str">
        <f>IF(Conti!B50="","",Conti!B50)</f>
        <v>Coffee Bread S.R.L.</v>
      </c>
      <c r="C44" s="10" t="str">
        <f>IF(Conti!C56="","",Conti!C56)</f>
        <v/>
      </c>
      <c r="D44" s="9">
        <f>IF(Conti!E56="","",Conti!E56)</f>
        <v>0</v>
      </c>
      <c r="E44" s="10"/>
      <c r="F44" s="12">
        <f>IF( B44="","",SUMIFS('Tracciatore delle operazioni'!$J$5:$J1028,'Tracciatore delle operazioni'!$C$5:$C1028,Impostazioni!$R$13,'Tracciatore delle operazioni'!$K$5:$K1028,$B44))</f>
        <v>0</v>
      </c>
      <c r="G44" s="10"/>
      <c r="H44" s="12">
        <f>IF( D44="","",SUMIFS('Tracciatore delle operazioni'!$F$5:$F1035,'Tracciatore delle operazioni'!$C$5:$C1035,Impostazioni!$S$13,'Tracciatore delle operazioni'!$K$5:$K1035,$B44))</f>
        <v>0</v>
      </c>
      <c r="I44" s="10"/>
      <c r="J44" s="8">
        <f t="shared" si="0"/>
        <v>0</v>
      </c>
      <c r="K44" s="10"/>
      <c r="L44" s="2"/>
      <c r="M44" s="3"/>
      <c r="N44" s="3"/>
      <c r="O44" s="3"/>
      <c r="P44" s="3"/>
      <c r="Q44" s="3"/>
      <c r="R44" s="2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22.5" customHeight="1">
      <c r="A45" s="2"/>
      <c r="B45" s="10" t="str">
        <f>IF(Conti!B51="","",Conti!B51)</f>
        <v>Collis Heritage S.P.A.</v>
      </c>
      <c r="C45" s="10" t="str">
        <f>IF(Conti!C57="","",Conti!C57)</f>
        <v/>
      </c>
      <c r="D45" s="9">
        <f>IF(Conti!E57="","",Conti!E57)</f>
        <v>0</v>
      </c>
      <c r="E45" s="10"/>
      <c r="F45" s="12">
        <f>IF( B45="","",SUMIFS('Tracciatore delle operazioni'!$J$5:$J1029,'Tracciatore delle operazioni'!$C$5:$C1029,Impostazioni!$R$13,'Tracciatore delle operazioni'!$K$5:$K1029,$B45))</f>
        <v>0</v>
      </c>
      <c r="G45" s="10"/>
      <c r="H45" s="12">
        <f>IF( D45="","",SUMIFS('Tracciatore delle operazioni'!$F$5:$F1036,'Tracciatore delle operazioni'!$C$5:$C1036,Impostazioni!$S$13,'Tracciatore delle operazioni'!$K$5:$K1036,$B45))</f>
        <v>0</v>
      </c>
      <c r="I45" s="10"/>
      <c r="J45" s="8">
        <f t="shared" si="0"/>
        <v>0</v>
      </c>
      <c r="K45" s="10"/>
      <c r="L45" s="2"/>
      <c r="M45" s="3"/>
      <c r="N45" s="3"/>
      <c r="O45" s="3"/>
      <c r="P45" s="3"/>
      <c r="Q45" s="3"/>
      <c r="R45" s="2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22.5" customHeight="1">
      <c r="A46" s="2"/>
      <c r="B46" s="10" t="str">
        <f>IF(Conti!B52="","",Conti!B52)</f>
        <v>Deve' S.R.L.</v>
      </c>
      <c r="C46" s="10" t="str">
        <f>IF(Conti!C58="","",Conti!C58)</f>
        <v/>
      </c>
      <c r="D46" s="9">
        <f>IF(Conti!E58="","",Conti!E58)</f>
        <v>0</v>
      </c>
      <c r="E46" s="10"/>
      <c r="F46" s="12">
        <f>IF( B46="","",SUMIFS('Tracciatore delle operazioni'!$J$5:$J1030,'Tracciatore delle operazioni'!$C$5:$C1030,Impostazioni!$R$13,'Tracciatore delle operazioni'!$K$5:$K1030,$B46))</f>
        <v>0</v>
      </c>
      <c r="G46" s="10"/>
      <c r="H46" s="12">
        <f>IF( D46="","",SUMIFS('Tracciatore delle operazioni'!$F$5:$F1037,'Tracciatore delle operazioni'!$C$5:$C1037,Impostazioni!$S$13,'Tracciatore delle operazioni'!$K$5:$K1037,$B46))</f>
        <v>0</v>
      </c>
      <c r="I46" s="10"/>
      <c r="J46" s="8">
        <f t="shared" si="0"/>
        <v>0</v>
      </c>
      <c r="K46" s="10"/>
      <c r="L46" s="2"/>
      <c r="M46" s="3"/>
      <c r="N46" s="3"/>
      <c r="O46" s="3"/>
      <c r="P46" s="3"/>
      <c r="Q46" s="3"/>
      <c r="R46" s="2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ht="22.5" customHeight="1">
      <c r="A47" s="2"/>
      <c r="B47" s="10" t="str">
        <f>IF(Conti!B53="","",Conti!B53)</f>
        <v>Dhyan Choan</v>
      </c>
      <c r="C47" s="10" t="str">
        <f>IF(Conti!C59="","",Conti!C59)</f>
        <v/>
      </c>
      <c r="D47" s="9">
        <f>IF(Conti!E59="","",Conti!E59)</f>
        <v>0</v>
      </c>
      <c r="E47" s="10"/>
      <c r="F47" s="12">
        <f>IF( B47="","",SUMIFS('Tracciatore delle operazioni'!$J$5:$J1031,'Tracciatore delle operazioni'!$C$5:$C1031,Impostazioni!$R$13,'Tracciatore delle operazioni'!$K$5:$K1031,$B47))</f>
        <v>0</v>
      </c>
      <c r="G47" s="10"/>
      <c r="H47" s="12">
        <f>IF( D47="","",SUMIFS('Tracciatore delle operazioni'!$F$5:$F1038,'Tracciatore delle operazioni'!$C$5:$C1038,Impostazioni!$S$13,'Tracciatore delle operazioni'!$K$5:$K1038,$B47))</f>
        <v>1867.3400000000001</v>
      </c>
      <c r="I47" s="10"/>
      <c r="J47" s="8">
        <f t="shared" ref="J47:J78" si="3">IF( B47="","",D47+F47-H47)</f>
        <v>-1867.3400000000001</v>
      </c>
      <c r="K47" s="10"/>
      <c r="L47" s="2"/>
      <c r="M47" s="3"/>
      <c r="N47" s="3"/>
      <c r="O47" s="3"/>
      <c r="P47" s="3"/>
      <c r="Q47" s="3"/>
      <c r="R47" s="2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pans="1:38" ht="22.5" customHeight="1">
      <c r="A48" s="2"/>
      <c r="B48" s="10" t="str">
        <f>IF(Conti!B55="","",Conti!B55)</f>
        <v>Dil Srl</v>
      </c>
      <c r="C48" s="10" t="str">
        <f>IF(Conti!C55="","",Conti!C55)</f>
        <v/>
      </c>
      <c r="D48" s="9">
        <f>IF(Conti!E55="","",Conti!E55)</f>
        <v>0</v>
      </c>
      <c r="E48" s="10"/>
      <c r="F48" s="12">
        <f>IF( B48="","",SUMIFS('Tracciatore delle operazioni'!$J$5:$J1027,'Tracciatore delle operazioni'!$C$5:$C1027,Impostazioni!$R$13,'Tracciatore delle operazioni'!$K$5:$K1027,$B48))</f>
        <v>0</v>
      </c>
      <c r="G48" s="10"/>
      <c r="H48" s="12">
        <f>IF( D48="","",SUMIFS('Tracciatore delle operazioni'!$F$5:$F1034,'Tracciatore delle operazioni'!$C$5:$C1034,Impostazioni!$S$13,'Tracciatore delle operazioni'!$K$5:$K1034,$B48))</f>
        <v>0</v>
      </c>
      <c r="I48" s="10"/>
      <c r="J48" s="8">
        <f t="shared" si="3"/>
        <v>0</v>
      </c>
      <c r="K48" s="10"/>
      <c r="L48" s="2"/>
      <c r="M48" s="3"/>
      <c r="N48" s="3"/>
      <c r="O48" s="3"/>
      <c r="P48" s="3"/>
      <c r="Q48" s="3"/>
      <c r="R48" s="2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22.5" customHeight="1">
      <c r="A49" s="2"/>
      <c r="B49" s="10" t="str">
        <f>IF(Conti!B60="","",Conti!B60)</f>
        <v>Eredi Di Sergio De Santis E C. S.N.C.</v>
      </c>
      <c r="C49" s="10" t="str">
        <f>IF(Conti!C60="","",Conti!C60)</f>
        <v/>
      </c>
      <c r="D49" s="9">
        <f>IF(Conti!E60="","",Conti!E60)</f>
        <v>0</v>
      </c>
      <c r="E49" s="10"/>
      <c r="F49" s="12">
        <f>IF( B49="","",SUMIFS('Tracciatore delle operazioni'!$J$5:$J1032,'Tracciatore delle operazioni'!$C$5:$C1032,Impostazioni!$R$13,'Tracciatore delle operazioni'!$K$5:$K1032,$B49))</f>
        <v>0</v>
      </c>
      <c r="G49" s="10"/>
      <c r="H49" s="12">
        <f>IF( D49="","",SUMIFS('Tracciatore delle operazioni'!$F$5:$F1039,'Tracciatore delle operazioni'!$C$5:$C1039,Impostazioni!$S$13,'Tracciatore delle operazioni'!$K$5:$K1039,$B49))</f>
        <v>0</v>
      </c>
      <c r="I49" s="10"/>
      <c r="J49" s="8">
        <f t="shared" si="3"/>
        <v>0</v>
      </c>
      <c r="K49" s="10"/>
      <c r="L49" s="2"/>
      <c r="M49" s="3"/>
      <c r="N49" s="3"/>
      <c r="O49" s="3"/>
      <c r="P49" s="3"/>
      <c r="Q49" s="3"/>
      <c r="R49" s="2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22.5" customHeight="1">
      <c r="A50" s="2"/>
      <c r="B50" s="10" t="str">
        <f>IF(Conti!B61="","",Conti!B61)</f>
        <v>Fer.Vis. Srl</v>
      </c>
      <c r="C50" s="10" t="str">
        <f>IF(Conti!C61="","",Conti!C61)</f>
        <v/>
      </c>
      <c r="D50" s="9">
        <f>IF(Conti!E61="","",Conti!E61)</f>
        <v>0</v>
      </c>
      <c r="E50" s="10"/>
      <c r="F50" s="12">
        <f>IF( B50="","",SUMIFS('Tracciatore delle operazioni'!$J$5:$J1033,'Tracciatore delle operazioni'!$C$5:$C1033,Impostazioni!$R$13,'Tracciatore delle operazioni'!$K$5:$K1033,$B50))</f>
        <v>0</v>
      </c>
      <c r="G50" s="10"/>
      <c r="H50" s="12">
        <f>IF( D50="","",SUMIFS('Tracciatore delle operazioni'!$F$5:$F1040,'Tracciatore delle operazioni'!$C$5:$C1040,Impostazioni!$S$13,'Tracciatore delle operazioni'!$K$5:$K1040,$B50))</f>
        <v>0</v>
      </c>
      <c r="I50" s="10"/>
      <c r="J50" s="8">
        <f t="shared" si="3"/>
        <v>0</v>
      </c>
      <c r="K50" s="10"/>
      <c r="L50" s="2"/>
      <c r="M50" s="3"/>
      <c r="N50" s="3"/>
      <c r="O50" s="3"/>
      <c r="P50" s="3"/>
      <c r="Q50" s="3"/>
      <c r="R50" s="2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22.5" customHeight="1">
      <c r="A51" s="2"/>
      <c r="B51" s="10" t="str">
        <f>IF(Conti!B62="","",Conti!B62)</f>
        <v>G.M. 1991 S.R.L.</v>
      </c>
      <c r="C51" s="10" t="str">
        <f>IF(Conti!C62="","",Conti!C62)</f>
        <v/>
      </c>
      <c r="D51" s="9">
        <f>IF(Conti!E62="","",Conti!E62)</f>
        <v>0</v>
      </c>
      <c r="E51" s="10"/>
      <c r="F51" s="12">
        <f>IF( B51="","",SUMIFS('Tracciatore delle operazioni'!$J$5:$J1034,'Tracciatore delle operazioni'!$C$5:$C1034,Impostazioni!$R$13,'Tracciatore delle operazioni'!$K$5:$K1034,$B51))</f>
        <v>0</v>
      </c>
      <c r="G51" s="10"/>
      <c r="H51" s="12">
        <f>IF( D51="","",SUMIFS('Tracciatore delle operazioni'!$F$5:$F1041,'Tracciatore delle operazioni'!$C$5:$C1041,Impostazioni!$S$13,'Tracciatore delle operazioni'!$K$5:$K1041,$B51))</f>
        <v>0</v>
      </c>
      <c r="I51" s="10"/>
      <c r="J51" s="8">
        <f t="shared" si="3"/>
        <v>0</v>
      </c>
      <c r="K51" s="10"/>
      <c r="L51" s="2"/>
      <c r="M51" s="3"/>
      <c r="N51" s="3"/>
      <c r="O51" s="3"/>
      <c r="P51" s="3"/>
      <c r="Q51" s="3"/>
      <c r="R51" s="2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22.5" customHeight="1">
      <c r="A52" s="2"/>
      <c r="B52" s="10" t="str">
        <f>IF(Conti!B63="","",Conti!B63)</f>
        <v>G.V. - S.R.L.S.</v>
      </c>
      <c r="C52" s="10" t="str">
        <f>IF(Conti!C63="","",Conti!C63)</f>
        <v/>
      </c>
      <c r="D52" s="9">
        <f>IF(Conti!E63="","",Conti!E63)</f>
        <v>0</v>
      </c>
      <c r="E52" s="10"/>
      <c r="F52" s="12">
        <f>IF( B52="","",SUMIFS('Tracciatore delle operazioni'!$J$5:$J1035,'Tracciatore delle operazioni'!$C$5:$C1035,Impostazioni!$R$13,'Tracciatore delle operazioni'!$K$5:$K1035,$B52))</f>
        <v>0</v>
      </c>
      <c r="G52" s="10"/>
      <c r="H52" s="12">
        <f>IF( D52="","",SUMIFS('Tracciatore delle operazioni'!$F$5:$F1042,'Tracciatore delle operazioni'!$C$5:$C1042,Impostazioni!$S$13,'Tracciatore delle operazioni'!$K$5:$K1042,$B52))</f>
        <v>0</v>
      </c>
      <c r="I52" s="10"/>
      <c r="J52" s="8">
        <f t="shared" si="3"/>
        <v>0</v>
      </c>
      <c r="K52" s="10"/>
      <c r="L52" s="2"/>
      <c r="M52" s="3"/>
      <c r="N52" s="3"/>
      <c r="O52" s="3"/>
      <c r="P52" s="3"/>
      <c r="Q52" s="3"/>
      <c r="R52" s="2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22.5" customHeight="1">
      <c r="A53" s="2"/>
      <c r="B53" s="10" t="str">
        <f>IF(Conti!B64="","",Conti!B64)</f>
        <v>Garofolo Rag. Candido</v>
      </c>
      <c r="C53" s="10" t="str">
        <f>IF(Conti!C64="","",Conti!C64)</f>
        <v/>
      </c>
      <c r="D53" s="9">
        <f>IF(Conti!E64="","",Conti!E64)</f>
        <v>0</v>
      </c>
      <c r="E53" s="10"/>
      <c r="F53" s="12">
        <f>IF( B53="","",SUMIFS('Tracciatore delle operazioni'!$J$5:$J1036,'Tracciatore delle operazioni'!$C$5:$C1036,Impostazioni!$R$13,'Tracciatore delle operazioni'!$K$5:$K1036,$B53))</f>
        <v>0</v>
      </c>
      <c r="G53" s="10"/>
      <c r="H53" s="12">
        <f>IF( D53="","",SUMIFS('Tracciatore delle operazioni'!$F$5:$F1043,'Tracciatore delle operazioni'!$C$5:$C1043,Impostazioni!$S$13,'Tracciatore delle operazioni'!$K$5:$K1043,$B53))</f>
        <v>0</v>
      </c>
      <c r="I53" s="10"/>
      <c r="J53" s="8">
        <f t="shared" si="3"/>
        <v>0</v>
      </c>
      <c r="K53" s="10"/>
      <c r="L53" s="2"/>
      <c r="M53" s="3"/>
      <c r="N53" s="3"/>
      <c r="O53" s="3"/>
      <c r="P53" s="3"/>
      <c r="Q53" s="3"/>
      <c r="R53" s="2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22.5" customHeight="1">
      <c r="A54" s="2"/>
      <c r="B54" s="10" t="str">
        <f>IF(Conti!B65="","",Conti!B65)</f>
        <v>Gazzola Spa</v>
      </c>
      <c r="C54" s="10" t="str">
        <f>IF(Conti!C65="","",Conti!C65)</f>
        <v/>
      </c>
      <c r="D54" s="9">
        <f>IF(Conti!E65="","",Conti!E65)</f>
        <v>0</v>
      </c>
      <c r="E54" s="10"/>
      <c r="F54" s="12">
        <f>IF( B54="","",SUMIFS('Tracciatore delle operazioni'!$J$5:$J1037,'Tracciatore delle operazioni'!$C$5:$C1037,Impostazioni!$R$13,'Tracciatore delle operazioni'!$K$5:$K1037,$B54))</f>
        <v>0</v>
      </c>
      <c r="G54" s="10"/>
      <c r="H54" s="12">
        <f>IF( D54="","",SUMIFS('Tracciatore delle operazioni'!$F$5:$F1044,'Tracciatore delle operazioni'!$C$5:$C1044,Impostazioni!$S$13,'Tracciatore delle operazioni'!$K$5:$K1044,$B54))</f>
        <v>0</v>
      </c>
      <c r="I54" s="10"/>
      <c r="J54" s="8">
        <f t="shared" si="3"/>
        <v>0</v>
      </c>
      <c r="K54" s="10"/>
      <c r="L54" s="2"/>
      <c r="M54" s="3"/>
      <c r="N54" s="3"/>
      <c r="O54" s="3"/>
      <c r="P54" s="3"/>
      <c r="Q54" s="3"/>
      <c r="R54" s="2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22.5" customHeight="1">
      <c r="A55" s="2"/>
      <c r="B55" s="10" t="str">
        <f>IF(Conti!B66="","",Conti!B66)</f>
        <v>Gestione G.A.N.A. Snc Di Pes &amp; C.</v>
      </c>
      <c r="C55" s="10" t="str">
        <f>IF(Conti!C66="","",Conti!C66)</f>
        <v/>
      </c>
      <c r="D55" s="9">
        <f>IF(Conti!E66="","",Conti!E66)</f>
        <v>0</v>
      </c>
      <c r="E55" s="10"/>
      <c r="F55" s="12">
        <f>IF( B55="","",SUMIFS('Tracciatore delle operazioni'!$J$5:$J1038,'Tracciatore delle operazioni'!$C$5:$C1038,Impostazioni!$R$13,'Tracciatore delle operazioni'!$K$5:$K1038,$B55))</f>
        <v>0</v>
      </c>
      <c r="G55" s="10"/>
      <c r="H55" s="12">
        <f>IF( D55="","",SUMIFS('Tracciatore delle operazioni'!$F$5:$F1045,'Tracciatore delle operazioni'!$C$5:$C1045,Impostazioni!$S$13,'Tracciatore delle operazioni'!$K$5:$K1045,$B55))</f>
        <v>0</v>
      </c>
      <c r="I55" s="10"/>
      <c r="J55" s="8">
        <f t="shared" si="3"/>
        <v>0</v>
      </c>
      <c r="K55" s="10"/>
      <c r="L55" s="2"/>
      <c r="M55" s="3"/>
      <c r="N55" s="3"/>
      <c r="O55" s="3"/>
      <c r="P55" s="3"/>
      <c r="Q55" s="3"/>
      <c r="R55" s="2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22.5" customHeight="1">
      <c r="A56" s="2"/>
      <c r="B56" s="10" t="str">
        <f>IF(Conti!B67="","",Conti!B67)</f>
        <v>Grey Caffe' Di Eliwa Elsayed Eliwa Mohamed Elmobarak</v>
      </c>
      <c r="C56" s="10" t="str">
        <f>IF(Conti!C67="","",Conti!C67)</f>
        <v/>
      </c>
      <c r="D56" s="9">
        <f>IF(Conti!E67="","",Conti!E67)</f>
        <v>0</v>
      </c>
      <c r="E56" s="10"/>
      <c r="F56" s="12">
        <f>IF( B56="","",SUMIFS('Tracciatore delle operazioni'!$J$5:$J1039,'Tracciatore delle operazioni'!$C$5:$C1039,Impostazioni!$R$13,'Tracciatore delle operazioni'!$K$5:$K1039,$B56))</f>
        <v>0</v>
      </c>
      <c r="G56" s="10"/>
      <c r="H56" s="12">
        <f>IF( D56="","",SUMIFS('Tracciatore delle operazioni'!$F$5:$F1046,'Tracciatore delle operazioni'!$C$5:$C1046,Impostazioni!$S$13,'Tracciatore delle operazioni'!$K$5:$K1046,$B56))</f>
        <v>0</v>
      </c>
      <c r="I56" s="10"/>
      <c r="J56" s="8">
        <f t="shared" si="3"/>
        <v>0</v>
      </c>
      <c r="K56" s="10"/>
      <c r="L56" s="2"/>
      <c r="M56" s="3"/>
      <c r="N56" s="3"/>
      <c r="O56" s="3"/>
      <c r="P56" s="3"/>
      <c r="Q56" s="3"/>
      <c r="R56" s="2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22.5" customHeight="1">
      <c r="A57" s="2"/>
      <c r="B57" s="10" t="str">
        <f>IF(Conti!B68="","",Conti!B68)</f>
        <v>Guidi</v>
      </c>
      <c r="C57" s="10" t="str">
        <f>IF(Conti!C68="","",Conti!C68)</f>
        <v/>
      </c>
      <c r="D57" s="9">
        <f>IF(Conti!E68="","",Conti!E68)</f>
        <v>0</v>
      </c>
      <c r="E57" s="10"/>
      <c r="F57" s="12">
        <f>IF( B57="","",SUMIFS('Tracciatore delle operazioni'!$J$5:$J1040,'Tracciatore delle operazioni'!$C$5:$C1040,Impostazioni!$R$13,'Tracciatore delle operazioni'!$K$5:$K1040,$B57))</f>
        <v>574.62</v>
      </c>
      <c r="G57" s="10"/>
      <c r="H57" s="12">
        <f>IF( D57="","",SUMIFS('Tracciatore delle operazioni'!$F$5:$F1047,'Tracciatore delle operazioni'!$C$5:$C1047,Impostazioni!$S$13,'Tracciatore delle operazioni'!$K$5:$K1047,$B57))</f>
        <v>0</v>
      </c>
      <c r="I57" s="10"/>
      <c r="J57" s="8">
        <f t="shared" si="3"/>
        <v>574.62</v>
      </c>
      <c r="K57" s="10"/>
      <c r="L57" s="2"/>
      <c r="M57" s="3"/>
      <c r="N57" s="3"/>
      <c r="O57" s="3"/>
      <c r="P57" s="3"/>
      <c r="Q57" s="3"/>
      <c r="R57" s="2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22.5" customHeight="1">
      <c r="A58" s="2"/>
      <c r="B58" s="10" t="str">
        <f>IF(Conti!B69="","",Conti!B69)</f>
        <v>Guidi Societa' A Responsabilita' Limitata Semplificata</v>
      </c>
      <c r="C58" s="10" t="str">
        <f>IF(Conti!C69="","",Conti!C69)</f>
        <v/>
      </c>
      <c r="D58" s="9">
        <f>IF(Conti!E69="","",Conti!E69)</f>
        <v>0</v>
      </c>
      <c r="E58" s="10"/>
      <c r="F58" s="12">
        <f>IF( B58="","",SUMIFS('Tracciatore delle operazioni'!$J$5:$J1041,'Tracciatore delle operazioni'!$C$5:$C1041,Impostazioni!$R$13,'Tracciatore delle operazioni'!$K$5:$K1041,$B58))</f>
        <v>0</v>
      </c>
      <c r="G58" s="10"/>
      <c r="H58" s="12">
        <f>IF( D58="","",SUMIFS('Tracciatore delle operazioni'!$F$5:$F1048,'Tracciatore delle operazioni'!$C$5:$C1048,Impostazioni!$S$13,'Tracciatore delle operazioni'!$K$5:$K1048,$B58))</f>
        <v>0</v>
      </c>
      <c r="I58" s="10"/>
      <c r="J58" s="8">
        <f t="shared" si="3"/>
        <v>0</v>
      </c>
      <c r="K58" s="10"/>
      <c r="L58" s="2"/>
      <c r="M58" s="3"/>
      <c r="N58" s="3"/>
      <c r="O58" s="3"/>
      <c r="P58" s="3"/>
      <c r="Q58" s="3"/>
      <c r="R58" s="2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22.5" customHeight="1">
      <c r="A59" s="2"/>
      <c r="B59" s="10" t="str">
        <f>IF(Conti!B70="","",Conti!B70)</f>
        <v>Guido Magnanensi</v>
      </c>
      <c r="C59" s="10" t="str">
        <f>IF(Conti!C70="","",Conti!C70)</f>
        <v/>
      </c>
      <c r="D59" s="9">
        <f>IF(Conti!E70="","",Conti!E70)</f>
        <v>0</v>
      </c>
      <c r="E59" s="10"/>
      <c r="F59" s="12">
        <f>IF( B59="","",SUMIFS('Tracciatore delle operazioni'!$J$5:$J1042,'Tracciatore delle operazioni'!$C$5:$C1042,Impostazioni!$R$13,'Tracciatore delle operazioni'!$K$5:$K1042,$B59))</f>
        <v>0</v>
      </c>
      <c r="G59" s="10"/>
      <c r="H59" s="12">
        <f>IF( D59="","",SUMIFS('Tracciatore delle operazioni'!$F$5:$F1049,'Tracciatore delle operazioni'!$C$5:$C1049,Impostazioni!$S$13,'Tracciatore delle operazioni'!$K$5:$K1049,$B59))</f>
        <v>0</v>
      </c>
      <c r="I59" s="10"/>
      <c r="J59" s="8">
        <f t="shared" si="3"/>
        <v>0</v>
      </c>
      <c r="K59" s="10"/>
      <c r="L59" s="2"/>
      <c r="M59" s="3"/>
      <c r="N59" s="3"/>
      <c r="O59" s="3"/>
      <c r="P59" s="3"/>
      <c r="Q59" s="3"/>
      <c r="R59" s="2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22.5" customHeight="1">
      <c r="A60" s="2"/>
      <c r="B60" s="10" t="str">
        <f>IF(Conti!B71="","",Conti!B71)</f>
        <v>Honky Tonk -Calabroni Srls</v>
      </c>
      <c r="C60" s="10" t="str">
        <f>IF(Conti!C71="","",Conti!C71)</f>
        <v/>
      </c>
      <c r="D60" s="9">
        <f>IF(Conti!E71="","",Conti!E71)</f>
        <v>0</v>
      </c>
      <c r="E60" s="10"/>
      <c r="F60" s="12">
        <f>IF( B60="","",SUMIFS('Tracciatore delle operazioni'!$J$5:$J1043,'Tracciatore delle operazioni'!$C$5:$C1043,Impostazioni!$R$13,'Tracciatore delle operazioni'!$K$5:$K1043,$B60))</f>
        <v>0</v>
      </c>
      <c r="G60" s="10"/>
      <c r="H60" s="12">
        <f>IF( D60="","",SUMIFS('Tracciatore delle operazioni'!$F$5:$F1050,'Tracciatore delle operazioni'!$C$5:$C1050,Impostazioni!$S$13,'Tracciatore delle operazioni'!$K$5:$K1050,$B60))</f>
        <v>0</v>
      </c>
      <c r="I60" s="10"/>
      <c r="J60" s="8">
        <f t="shared" si="3"/>
        <v>0</v>
      </c>
      <c r="K60" s="10"/>
      <c r="L60" s="2"/>
      <c r="M60" s="3"/>
      <c r="N60" s="3"/>
      <c r="O60" s="3"/>
      <c r="P60" s="3"/>
      <c r="Q60" s="3"/>
      <c r="R60" s="2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22.5" customHeight="1">
      <c r="A61" s="2"/>
      <c r="B61" s="10" t="str">
        <f>IF(Conti!B72="","",Conti!B72)</f>
        <v>Hostaria 100celle Societa' A Responsabilita' Limitata Semplificata</v>
      </c>
      <c r="C61" s="10" t="str">
        <f>IF(Conti!C72="","",Conti!C72)</f>
        <v/>
      </c>
      <c r="D61" s="9">
        <f>IF(Conti!E72="","",Conti!E72)</f>
        <v>0</v>
      </c>
      <c r="E61" s="10"/>
      <c r="F61" s="12">
        <f>IF( B61="","",SUMIFS('Tracciatore delle operazioni'!$J$5:$J1044,'Tracciatore delle operazioni'!$C$5:$C1044,Impostazioni!$R$13,'Tracciatore delle operazioni'!$K$5:$K1044,$B61))</f>
        <v>0</v>
      </c>
      <c r="G61" s="10"/>
      <c r="H61" s="12">
        <f>IF( D61="","",SUMIFS('Tracciatore delle operazioni'!$F$5:$F1051,'Tracciatore delle operazioni'!$C$5:$C1051,Impostazioni!$S$13,'Tracciatore delle operazioni'!$K$5:$K1051,$B61))</f>
        <v>0</v>
      </c>
      <c r="I61" s="10"/>
      <c r="J61" s="8">
        <f t="shared" si="3"/>
        <v>0</v>
      </c>
      <c r="K61" s="10"/>
      <c r="L61" s="2"/>
      <c r="M61" s="3"/>
      <c r="N61" s="3"/>
      <c r="O61" s="3"/>
      <c r="P61" s="3"/>
      <c r="Q61" s="3"/>
      <c r="R61" s="2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22.5" customHeight="1">
      <c r="A62" s="2"/>
      <c r="B62" s="10" t="str">
        <f>IF(Conti!B73="","",Conti!B73)</f>
        <v>I Consulenti S.R.L.</v>
      </c>
      <c r="C62" s="10" t="str">
        <f>IF(Conti!C73="","",Conti!C73)</f>
        <v/>
      </c>
      <c r="D62" s="9">
        <f>IF(Conti!E73="","",Conti!E73)</f>
        <v>0</v>
      </c>
      <c r="E62" s="10"/>
      <c r="F62" s="12">
        <f>IF( B62="","",SUMIFS('Tracciatore delle operazioni'!$J$5:$J1045,'Tracciatore delle operazioni'!$C$5:$C1045,Impostazioni!$R$13,'Tracciatore delle operazioni'!$K$5:$K1045,$B62))</f>
        <v>0</v>
      </c>
      <c r="G62" s="10"/>
      <c r="H62" s="12">
        <f>IF( D62="","",SUMIFS('Tracciatore delle operazioni'!$F$5:$F1052,'Tracciatore delle operazioni'!$C$5:$C1052,Impostazioni!$S$13,'Tracciatore delle operazioni'!$K$5:$K1052,$B62))</f>
        <v>0</v>
      </c>
      <c r="I62" s="10"/>
      <c r="J62" s="8">
        <f t="shared" si="3"/>
        <v>0</v>
      </c>
      <c r="K62" s="10"/>
      <c r="L62" s="2"/>
      <c r="M62" s="3"/>
      <c r="N62" s="3"/>
      <c r="O62" s="3"/>
      <c r="P62" s="3"/>
      <c r="Q62" s="3"/>
      <c r="R62" s="2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22.5" customHeight="1">
      <c r="A63" s="2"/>
      <c r="B63" s="10" t="str">
        <f>IF(Conti!B74="","",Conti!B74)</f>
        <v>I Mara Caffe' Di Guazzaroni Marzia</v>
      </c>
      <c r="C63" s="10" t="str">
        <f>IF(Conti!C74="","",Conti!C74)</f>
        <v/>
      </c>
      <c r="D63" s="9">
        <f>IF(Conti!E74="","",Conti!E74)</f>
        <v>0</v>
      </c>
      <c r="E63" s="10"/>
      <c r="F63" s="12">
        <f>IF( B63="","",SUMIFS('Tracciatore delle operazioni'!$J$5:$J1046,'Tracciatore delle operazioni'!$C$5:$C1046,Impostazioni!$R$13,'Tracciatore delle operazioni'!$K$5:$K1046,$B63))</f>
        <v>0</v>
      </c>
      <c r="G63" s="10"/>
      <c r="H63" s="12">
        <f>IF( D63="","",SUMIFS('Tracciatore delle operazioni'!$F$5:$F1053,'Tracciatore delle operazioni'!$C$5:$C1053,Impostazioni!$S$13,'Tracciatore delle operazioni'!$K$5:$K1053,$B63))</f>
        <v>0</v>
      </c>
      <c r="I63" s="10"/>
      <c r="J63" s="8">
        <f t="shared" si="3"/>
        <v>0</v>
      </c>
      <c r="K63" s="10"/>
      <c r="L63" s="2"/>
      <c r="M63" s="3"/>
      <c r="N63" s="3"/>
      <c r="O63" s="3"/>
      <c r="P63" s="3"/>
      <c r="Q63" s="3"/>
      <c r="R63" s="2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22.5" customHeight="1">
      <c r="A64" s="2"/>
      <c r="B64" s="10" t="str">
        <f>IF(Conti!B75="","",Conti!B75)</f>
        <v>Il Marchese Milano Srl</v>
      </c>
      <c r="C64" s="10" t="str">
        <f>IF(Conti!C75="","",Conti!C75)</f>
        <v/>
      </c>
      <c r="D64" s="9">
        <f>IF(Conti!E75="","",Conti!E75)</f>
        <v>0</v>
      </c>
      <c r="E64" s="10"/>
      <c r="F64" s="12">
        <f>IF( B64="","",SUMIFS('Tracciatore delle operazioni'!$J$5:$J1047,'Tracciatore delle operazioni'!$C$5:$C1047,Impostazioni!$R$13,'Tracciatore delle operazioni'!$K$5:$K1047,$B64))</f>
        <v>0</v>
      </c>
      <c r="G64" s="10"/>
      <c r="H64" s="12">
        <f>IF( D64="","",SUMIFS('Tracciatore delle operazioni'!$F$5:$F1054,'Tracciatore delle operazioni'!$C$5:$C1054,Impostazioni!$S$13,'Tracciatore delle operazioni'!$K$5:$K1054,$B64))</f>
        <v>0</v>
      </c>
      <c r="I64" s="10"/>
      <c r="J64" s="8">
        <f t="shared" si="3"/>
        <v>0</v>
      </c>
      <c r="K64" s="10"/>
      <c r="L64" s="2"/>
      <c r="M64" s="3"/>
      <c r="N64" s="3"/>
      <c r="O64" s="3"/>
      <c r="P64" s="3"/>
      <c r="Q64" s="3"/>
      <c r="R64" s="2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22.5" customHeight="1">
      <c r="A65" s="2"/>
      <c r="B65" s="10" t="str">
        <f>IF(Conti!B76="","",Conti!B76)</f>
        <v>J S.R.L.</v>
      </c>
      <c r="C65" s="10" t="str">
        <f>IF(Conti!C76="","",Conti!C76)</f>
        <v/>
      </c>
      <c r="D65" s="9">
        <f>IF(Conti!E76="","",Conti!E76)</f>
        <v>0</v>
      </c>
      <c r="E65" s="10"/>
      <c r="F65" s="12">
        <f>IF( B65="","",SUMIFS('Tracciatore delle operazioni'!$J$5:$J1048,'Tracciatore delle operazioni'!$C$5:$C1048,Impostazioni!$R$13,'Tracciatore delle operazioni'!$K$5:$K1048,$B65))</f>
        <v>0</v>
      </c>
      <c r="G65" s="10"/>
      <c r="H65" s="12">
        <f>IF( D65="","",SUMIFS('Tracciatore delle operazioni'!$F$5:$F1055,'Tracciatore delle operazioni'!$C$5:$C1055,Impostazioni!$S$13,'Tracciatore delle operazioni'!$K$5:$K1055,$B65))</f>
        <v>0</v>
      </c>
      <c r="I65" s="10"/>
      <c r="J65" s="8">
        <f t="shared" si="3"/>
        <v>0</v>
      </c>
      <c r="K65" s="10"/>
      <c r="L65" s="2"/>
      <c r="M65" s="3"/>
      <c r="N65" s="3"/>
      <c r="O65" s="3"/>
      <c r="P65" s="3"/>
      <c r="Q65" s="3"/>
      <c r="R65" s="2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22.5" customHeight="1">
      <c r="A66" s="2"/>
      <c r="B66" s="10" t="str">
        <f>IF(Conti!B77="","",Conti!B77)</f>
        <v>Jemolo Caffe' Srl</v>
      </c>
      <c r="C66" s="10" t="str">
        <f>IF(Conti!C77="","",Conti!C77)</f>
        <v/>
      </c>
      <c r="D66" s="9">
        <f>IF(Conti!E77="","",Conti!E77)</f>
        <v>0</v>
      </c>
      <c r="E66" s="10"/>
      <c r="F66" s="12">
        <f>IF( B66="","",SUMIFS('Tracciatore delle operazioni'!$J$5:$J1049,'Tracciatore delle operazioni'!$C$5:$C1049,Impostazioni!$R$13,'Tracciatore delle operazioni'!$K$5:$K1049,$B66))</f>
        <v>0</v>
      </c>
      <c r="G66" s="10"/>
      <c r="H66" s="12">
        <f>IF( D66="","",SUMIFS('Tracciatore delle operazioni'!$F$5:$F1056,'Tracciatore delle operazioni'!$C$5:$C1056,Impostazioni!$S$13,'Tracciatore delle operazioni'!$K$5:$K1056,$B66))</f>
        <v>0</v>
      </c>
      <c r="I66" s="10"/>
      <c r="J66" s="8">
        <f t="shared" si="3"/>
        <v>0</v>
      </c>
      <c r="K66" s="10"/>
      <c r="L66" s="2"/>
      <c r="M66" s="3"/>
      <c r="N66" s="3"/>
      <c r="O66" s="3"/>
      <c r="P66" s="3"/>
      <c r="Q66" s="3"/>
      <c r="R66" s="2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22.5" customHeight="1">
      <c r="A67" s="2"/>
      <c r="B67" s="10" t="str">
        <f>IF(Conti!B78="","",Conti!B78)</f>
        <v>Komos - Societa' A Responsabilita' Limitata Semplificata</v>
      </c>
      <c r="C67" s="10" t="str">
        <f>IF(Conti!C78="","",Conti!C78)</f>
        <v/>
      </c>
      <c r="D67" s="9">
        <f>IF(Conti!E78="","",Conti!E78)</f>
        <v>0</v>
      </c>
      <c r="E67" s="10"/>
      <c r="F67" s="12">
        <f>IF( B67="","",SUMIFS('Tracciatore delle operazioni'!$J$5:$J1050,'Tracciatore delle operazioni'!$C$5:$C1050,Impostazioni!$R$13,'Tracciatore delle operazioni'!$K$5:$K1050,$B67))</f>
        <v>0</v>
      </c>
      <c r="G67" s="10"/>
      <c r="H67" s="12">
        <f>IF( D67="","",SUMIFS('Tracciatore delle operazioni'!$F$5:$F1057,'Tracciatore delle operazioni'!$C$5:$C1057,Impostazioni!$S$13,'Tracciatore delle operazioni'!$K$5:$K1057,$B67))</f>
        <v>0</v>
      </c>
      <c r="I67" s="10"/>
      <c r="J67" s="8">
        <f t="shared" si="3"/>
        <v>0</v>
      </c>
      <c r="K67" s="10"/>
      <c r="L67" s="2"/>
      <c r="M67" s="3"/>
      <c r="N67" s="3"/>
      <c r="O67" s="3"/>
      <c r="P67" s="3"/>
      <c r="Q67" s="3"/>
      <c r="R67" s="2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22.5" customHeight="1">
      <c r="A68" s="2"/>
      <c r="B68" s="10" t="str">
        <f>IF(Conti!B79="","",Conti!B79)</f>
        <v>L.E.M. Srl</v>
      </c>
      <c r="C68" s="10" t="str">
        <f>IF(Conti!C79="","",Conti!C79)</f>
        <v/>
      </c>
      <c r="D68" s="9">
        <f>IF(Conti!E79="","",Conti!E79)</f>
        <v>0</v>
      </c>
      <c r="E68" s="10"/>
      <c r="F68" s="12">
        <f>IF( B68="","",SUMIFS('Tracciatore delle operazioni'!$J$5:$J1051,'Tracciatore delle operazioni'!$C$5:$C1051,Impostazioni!$R$13,'Tracciatore delle operazioni'!$K$5:$K1051,$B68))</f>
        <v>0</v>
      </c>
      <c r="G68" s="10"/>
      <c r="H68" s="12">
        <f>IF( D68="","",SUMIFS('Tracciatore delle operazioni'!$F$5:$F1058,'Tracciatore delle operazioni'!$C$5:$C1058,Impostazioni!$S$13,'Tracciatore delle operazioni'!$K$5:$K1058,$B68))</f>
        <v>0</v>
      </c>
      <c r="I68" s="10"/>
      <c r="J68" s="8">
        <f t="shared" si="3"/>
        <v>0</v>
      </c>
      <c r="K68" s="10"/>
      <c r="L68" s="2"/>
      <c r="M68" s="3"/>
      <c r="N68" s="3"/>
      <c r="O68" s="3"/>
      <c r="P68" s="3"/>
      <c r="Q68" s="3"/>
      <c r="R68" s="2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22.5" customHeight="1">
      <c r="A69" s="2"/>
      <c r="B69" s="10" t="str">
        <f>IF(Conti!B80="","",Conti!B80)</f>
        <v>La Bettola Del Buttero S.R.L.</v>
      </c>
      <c r="C69" s="10" t="str">
        <f>IF(Conti!C80="","",Conti!C80)</f>
        <v/>
      </c>
      <c r="D69" s="9">
        <f>IF(Conti!E80="","",Conti!E80)</f>
        <v>0</v>
      </c>
      <c r="E69" s="10"/>
      <c r="F69" s="12">
        <f>IF( B69="","",SUMIFS('Tracciatore delle operazioni'!$J$5:$J1052,'Tracciatore delle operazioni'!$C$5:$C1052,Impostazioni!$R$13,'Tracciatore delle operazioni'!$K$5:$K1052,$B69))</f>
        <v>0</v>
      </c>
      <c r="G69" s="10"/>
      <c r="H69" s="12">
        <f>IF( D69="","",SUMIFS('Tracciatore delle operazioni'!$F$5:$F1059,'Tracciatore delle operazioni'!$C$5:$C1059,Impostazioni!$S$13,'Tracciatore delle operazioni'!$K$5:$K1059,$B69))</f>
        <v>0</v>
      </c>
      <c r="I69" s="10"/>
      <c r="J69" s="8">
        <f t="shared" si="3"/>
        <v>0</v>
      </c>
      <c r="K69" s="10"/>
      <c r="L69" s="2"/>
      <c r="M69" s="3"/>
      <c r="N69" s="3"/>
      <c r="O69" s="3"/>
      <c r="P69" s="3"/>
      <c r="Q69" s="3"/>
      <c r="R69" s="2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22.5" customHeight="1">
      <c r="A70" s="2"/>
      <c r="B70" s="10" t="str">
        <f>IF(Conti!B81="","",Conti!B81)</f>
        <v>La Caletta Napoletana Flamy Srls</v>
      </c>
      <c r="C70" s="10" t="str">
        <f>IF(Conti!C81="","",Conti!C81)</f>
        <v/>
      </c>
      <c r="D70" s="9">
        <f>IF(Conti!E81="","",Conti!E81)</f>
        <v>0</v>
      </c>
      <c r="E70" s="10"/>
      <c r="F70" s="12">
        <f>IF( B70="","",SUMIFS('Tracciatore delle operazioni'!$J$5:$J1053,'Tracciatore delle operazioni'!$C$5:$C1053,Impostazioni!$R$13,'Tracciatore delle operazioni'!$K$5:$K1053,$B70))</f>
        <v>0</v>
      </c>
      <c r="G70" s="10"/>
      <c r="H70" s="12">
        <f>IF( D70="","",SUMIFS('Tracciatore delle operazioni'!$F$5:$F1060,'Tracciatore delle operazioni'!$C$5:$C1060,Impostazioni!$S$13,'Tracciatore delle operazioni'!$K$5:$K1060,$B70))</f>
        <v>0</v>
      </c>
      <c r="I70" s="10"/>
      <c r="J70" s="8">
        <f t="shared" si="3"/>
        <v>0</v>
      </c>
      <c r="K70" s="10"/>
      <c r="L70" s="2"/>
      <c r="M70" s="3"/>
      <c r="N70" s="3"/>
      <c r="O70" s="3"/>
      <c r="P70" s="3"/>
      <c r="Q70" s="3"/>
      <c r="R70" s="2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22.5" customHeight="1">
      <c r="A71" s="2"/>
      <c r="B71" s="10" t="str">
        <f>IF(Conti!B82="","",Conti!B82)</f>
        <v>La Torre Sporting Club Societa' Sportiva Dilettantistica  Rl</v>
      </c>
      <c r="C71" s="10" t="str">
        <f>IF(Conti!C82="","",Conti!C82)</f>
        <v/>
      </c>
      <c r="D71" s="9">
        <f>IF(Conti!E82="","",Conti!E82)</f>
        <v>0</v>
      </c>
      <c r="E71" s="10"/>
      <c r="F71" s="12">
        <f>IF( B71="","",SUMIFS('Tracciatore delle operazioni'!$J$5:$J1054,'Tracciatore delle operazioni'!$C$5:$C1054,Impostazioni!$R$13,'Tracciatore delle operazioni'!$K$5:$K1054,$B71))</f>
        <v>0</v>
      </c>
      <c r="G71" s="10"/>
      <c r="H71" s="12">
        <f>IF( D71="","",SUMIFS('Tracciatore delle operazioni'!$F$5:$F1061,'Tracciatore delle operazioni'!$C$5:$C1061,Impostazioni!$S$13,'Tracciatore delle operazioni'!$K$5:$K1061,$B71))</f>
        <v>0</v>
      </c>
      <c r="I71" s="10"/>
      <c r="J71" s="8">
        <f t="shared" si="3"/>
        <v>0</v>
      </c>
      <c r="K71" s="10"/>
      <c r="L71" s="2"/>
      <c r="M71" s="3"/>
      <c r="N71" s="3"/>
      <c r="O71" s="3"/>
      <c r="P71" s="3"/>
      <c r="Q71" s="3"/>
      <c r="R71" s="2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22.5" customHeight="1">
      <c r="A72" s="2"/>
      <c r="B72" s="10" t="str">
        <f>IF(Conti!B83="","",Conti!B83)</f>
        <v>L'angoletto Snc Di Pistelli Margherita &amp; C.</v>
      </c>
      <c r="C72" s="10" t="str">
        <f>IF(Conti!C83="","",Conti!C83)</f>
        <v/>
      </c>
      <c r="D72" s="9">
        <f>IF(Conti!E83="","",Conti!E83)</f>
        <v>0</v>
      </c>
      <c r="E72" s="10"/>
      <c r="F72" s="12">
        <f>IF( B72="","",SUMIFS('Tracciatore delle operazioni'!$J$5:$J1055,'Tracciatore delle operazioni'!$C$5:$C1055,Impostazioni!$R$13,'Tracciatore delle operazioni'!$K$5:$K1055,$B72))</f>
        <v>0</v>
      </c>
      <c r="G72" s="10"/>
      <c r="H72" s="12">
        <f>IF( D72="","",SUMIFS('Tracciatore delle operazioni'!$F$5:$F1062,'Tracciatore delle operazioni'!$C$5:$C1062,Impostazioni!$S$13,'Tracciatore delle operazioni'!$K$5:$K1062,$B72))</f>
        <v>0</v>
      </c>
      <c r="I72" s="10"/>
      <c r="J72" s="8">
        <f t="shared" si="3"/>
        <v>0</v>
      </c>
      <c r="K72" s="10"/>
      <c r="L72" s="2"/>
      <c r="M72" s="3"/>
      <c r="N72" s="3"/>
      <c r="O72" s="3"/>
      <c r="P72" s="3"/>
      <c r="Q72" s="3"/>
      <c r="R72" s="2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22.5" customHeight="1">
      <c r="A73" s="2"/>
      <c r="B73" s="10" t="str">
        <f>IF(Conti!B84="","",Conti!B84)</f>
        <v>Lenti Lorenzo</v>
      </c>
      <c r="C73" s="10" t="str">
        <f>IF(Conti!C84="","",Conti!C84)</f>
        <v/>
      </c>
      <c r="D73" s="9">
        <f>IF(Conti!E84="","",Conti!E84)</f>
        <v>0</v>
      </c>
      <c r="E73" s="10"/>
      <c r="F73" s="12">
        <f>IF( B73="","",SUMIFS('Tracciatore delle operazioni'!$J$5:$J1056,'Tracciatore delle operazioni'!$C$5:$C1056,Impostazioni!$R$13,'Tracciatore delle operazioni'!$K$5:$K1056,$B73))</f>
        <v>0</v>
      </c>
      <c r="G73" s="10"/>
      <c r="H73" s="12">
        <f>IF( D73="","",SUMIFS('Tracciatore delle operazioni'!$F$5:$F1063,'Tracciatore delle operazioni'!$C$5:$C1063,Impostazioni!$S$13,'Tracciatore delle operazioni'!$K$5:$K1063,$B73))</f>
        <v>0</v>
      </c>
      <c r="I73" s="10"/>
      <c r="J73" s="8">
        <f t="shared" si="3"/>
        <v>0</v>
      </c>
      <c r="K73" s="10"/>
      <c r="L73" s="2"/>
      <c r="M73" s="3"/>
      <c r="N73" s="3"/>
      <c r="O73" s="3"/>
      <c r="P73" s="3"/>
      <c r="Q73" s="3"/>
      <c r="R73" s="2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22.5" customHeight="1">
      <c r="A74" s="2"/>
      <c r="B74" s="10" t="str">
        <f>IF(Conti!B85="","",Conti!B85)</f>
        <v>Liberati Marco</v>
      </c>
      <c r="C74" s="10" t="str">
        <f>IF(Conti!C85="","",Conti!C85)</f>
        <v/>
      </c>
      <c r="D74" s="9">
        <f>IF(Conti!E85="","",Conti!E85)</f>
        <v>0</v>
      </c>
      <c r="E74" s="10"/>
      <c r="F74" s="12">
        <f>IF( B74="","",SUMIFS('Tracciatore delle operazioni'!$J$5:$J1057,'Tracciatore delle operazioni'!$C$5:$C1057,Impostazioni!$R$13,'Tracciatore delle operazioni'!$K$5:$K1057,$B74))</f>
        <v>0</v>
      </c>
      <c r="G74" s="10"/>
      <c r="H74" s="12">
        <f>IF( D74="","",SUMIFS('Tracciatore delle operazioni'!$F$5:$F1064,'Tracciatore delle operazioni'!$C$5:$C1064,Impostazioni!$S$13,'Tracciatore delle operazioni'!$K$5:$K1064,$B74))</f>
        <v>0</v>
      </c>
      <c r="I74" s="10"/>
      <c r="J74" s="8">
        <f t="shared" si="3"/>
        <v>0</v>
      </c>
      <c r="K74" s="10"/>
      <c r="L74" s="2"/>
      <c r="M74" s="3"/>
      <c r="N74" s="3"/>
      <c r="O74" s="3"/>
      <c r="P74" s="3"/>
      <c r="Q74" s="3"/>
      <c r="R74" s="2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22.5" customHeight="1">
      <c r="A75" s="2"/>
      <c r="B75" s="10" t="str">
        <f>IF(Conti!B86="","",Conti!B86)</f>
        <v>Llf 100 Societa' A Responsabilita' Limitata Semplificata</v>
      </c>
      <c r="C75" s="10" t="str">
        <f>IF(Conti!C86="","",Conti!C86)</f>
        <v/>
      </c>
      <c r="D75" s="9">
        <f>IF(Conti!E86="","",Conti!E86)</f>
        <v>0</v>
      </c>
      <c r="E75" s="10"/>
      <c r="F75" s="12">
        <f>IF( B75="","",SUMIFS('Tracciatore delle operazioni'!$J$5:$J1058,'Tracciatore delle operazioni'!$C$5:$C1058,Impostazioni!$R$13,'Tracciatore delle operazioni'!$K$5:$K1058,$B75))</f>
        <v>0</v>
      </c>
      <c r="G75" s="10"/>
      <c r="H75" s="12">
        <f>IF( D75="","",SUMIFS('Tracciatore delle operazioni'!$F$5:$F1065,'Tracciatore delle operazioni'!$C$5:$C1065,Impostazioni!$S$13,'Tracciatore delle operazioni'!$K$5:$K1065,$B75))</f>
        <v>0</v>
      </c>
      <c r="I75" s="10"/>
      <c r="J75" s="8">
        <f t="shared" si="3"/>
        <v>0</v>
      </c>
      <c r="K75" s="10"/>
      <c r="L75" s="2"/>
      <c r="M75" s="3"/>
      <c r="N75" s="3"/>
      <c r="O75" s="3"/>
      <c r="P75" s="3"/>
      <c r="Q75" s="3"/>
      <c r="R75" s="2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22.5" customHeight="1">
      <c r="A76" s="2"/>
      <c r="B76" s="10" t="str">
        <f>IF(Conti!B87="","",Conti!B87)</f>
        <v>Lo.Ma Societa' A Responsabilita' Limitata Semplificata</v>
      </c>
      <c r="C76" s="10" t="str">
        <f>IF(Conti!C87="","",Conti!C87)</f>
        <v/>
      </c>
      <c r="D76" s="9">
        <f>IF(Conti!E87="","",Conti!E87)</f>
        <v>0</v>
      </c>
      <c r="E76" s="10"/>
      <c r="F76" s="12">
        <f>IF( B76="","",SUMIFS('Tracciatore delle operazioni'!$J$5:$J1059,'Tracciatore delle operazioni'!$C$5:$C1059,Impostazioni!$R$13,'Tracciatore delle operazioni'!$K$5:$K1059,$B76))</f>
        <v>0</v>
      </c>
      <c r="G76" s="10"/>
      <c r="H76" s="12">
        <f>IF( D76="","",SUMIFS('Tracciatore delle operazioni'!$F$5:$F1066,'Tracciatore delle operazioni'!$C$5:$C1066,Impostazioni!$S$13,'Tracciatore delle operazioni'!$K$5:$K1066,$B76))</f>
        <v>0</v>
      </c>
      <c r="I76" s="10"/>
      <c r="J76" s="8">
        <f t="shared" si="3"/>
        <v>0</v>
      </c>
      <c r="K76" s="10"/>
      <c r="L76" s="2"/>
      <c r="M76" s="3"/>
      <c r="N76" s="3"/>
      <c r="O76" s="3"/>
      <c r="P76" s="3"/>
      <c r="Q76" s="3"/>
      <c r="R76" s="2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22.5" customHeight="1">
      <c r="A77" s="2"/>
      <c r="B77" s="10" t="str">
        <f>IF(Conti!B88="","",Conti!B88)</f>
        <v>Lorenzo Scotto</v>
      </c>
      <c r="C77" s="10" t="str">
        <f>IF(Conti!C88="","",Conti!C88)</f>
        <v/>
      </c>
      <c r="D77" s="9">
        <f>IF(Conti!E88="","",Conti!E88)</f>
        <v>0</v>
      </c>
      <c r="E77" s="10"/>
      <c r="F77" s="12">
        <f>IF( B77="","",SUMIFS('Tracciatore delle operazioni'!$J$5:$J1060,'Tracciatore delle operazioni'!$C$5:$C1060,Impostazioni!$R$13,'Tracciatore delle operazioni'!$K$5:$K1060,$B77))</f>
        <v>0</v>
      </c>
      <c r="G77" s="10"/>
      <c r="H77" s="12">
        <f>IF( D77="","",SUMIFS('Tracciatore delle operazioni'!$F$5:$F1067,'Tracciatore delle operazioni'!$C$5:$C1067,Impostazioni!$S$13,'Tracciatore delle operazioni'!$K$5:$K1067,$B77))</f>
        <v>0</v>
      </c>
      <c r="I77" s="10"/>
      <c r="J77" s="8">
        <f t="shared" si="3"/>
        <v>0</v>
      </c>
      <c r="K77" s="10"/>
      <c r="L77" s="2"/>
      <c r="M77" s="3"/>
      <c r="N77" s="3"/>
      <c r="O77" s="3"/>
      <c r="P77" s="3"/>
      <c r="Q77" s="3"/>
      <c r="R77" s="2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22.5" customHeight="1">
      <c r="A78" s="2"/>
      <c r="B78" s="10" t="str">
        <f>IF(Conti!B89="","",Conti!B89)</f>
        <v>Lumi' S.R.L.</v>
      </c>
      <c r="C78" s="10" t="str">
        <f>IF(Conti!C89="","",Conti!C89)</f>
        <v/>
      </c>
      <c r="D78" s="9">
        <f>IF(Conti!E89="","",Conti!E89)</f>
        <v>0</v>
      </c>
      <c r="E78" s="10"/>
      <c r="F78" s="12">
        <f>IF( B78="","",SUMIFS('Tracciatore delle operazioni'!$J$5:$J1061,'Tracciatore delle operazioni'!$C$5:$C1061,Impostazioni!$R$13,'Tracciatore delle operazioni'!$K$5:$K1061,$B78))</f>
        <v>0</v>
      </c>
      <c r="G78" s="10"/>
      <c r="H78" s="12">
        <f>IF( D78="","",SUMIFS('Tracciatore delle operazioni'!$F$5:$F1068,'Tracciatore delle operazioni'!$C$5:$C1068,Impostazioni!$S$13,'Tracciatore delle operazioni'!$K$5:$K1068,$B78))</f>
        <v>0</v>
      </c>
      <c r="I78" s="10"/>
      <c r="J78" s="8">
        <f t="shared" si="3"/>
        <v>0</v>
      </c>
      <c r="K78" s="10"/>
      <c r="L78" s="2"/>
      <c r="M78" s="3"/>
      <c r="N78" s="3"/>
      <c r="O78" s="3"/>
      <c r="P78" s="3"/>
      <c r="Q78" s="3"/>
      <c r="R78" s="2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22.5" customHeight="1">
      <c r="A79" s="2"/>
      <c r="B79" s="10" t="e">
        <f>IF(Conti!#REF!="","",Conti!#REF!)</f>
        <v>#REF!</v>
      </c>
      <c r="C79" s="10" t="e">
        <f>IF(Conti!#REF!="","",Conti!#REF!)</f>
        <v>#REF!</v>
      </c>
      <c r="D79" s="9" t="e">
        <f>IF(Conti!#REF!="","",Conti!#REF!)</f>
        <v>#REF!</v>
      </c>
      <c r="E79" s="10"/>
      <c r="F79" s="12" t="e">
        <f>IF( B79="","",SUMIFS('Tracciatore delle operazioni'!$J$5:$J1062,'Tracciatore delle operazioni'!$C$5:$C1062,Impostazioni!$R$13,'Tracciatore delle operazioni'!$K$5:$K1062,$B79))</f>
        <v>#REF!</v>
      </c>
      <c r="G79" s="10"/>
      <c r="H79" s="12" t="e">
        <f>IF( D79="","",SUMIFS('Tracciatore delle operazioni'!$F$5:$F1069,'Tracciatore delle operazioni'!$C$5:$C1069,Impostazioni!$S$13,'Tracciatore delle operazioni'!$K$5:$K1069,$B79))</f>
        <v>#REF!</v>
      </c>
      <c r="I79" s="10"/>
      <c r="J79" s="8" t="e">
        <f t="shared" ref="J79:J110" si="4">IF( B79="","",D79+F79-H79)</f>
        <v>#REF!</v>
      </c>
      <c r="K79" s="10"/>
      <c r="L79" s="2"/>
      <c r="M79" s="3"/>
      <c r="N79" s="3"/>
      <c r="O79" s="3"/>
      <c r="P79" s="3"/>
      <c r="Q79" s="3"/>
      <c r="R79" s="2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22.5" customHeight="1">
      <c r="A80" s="2"/>
      <c r="B80" s="10" t="str">
        <f>IF(Conti!B90="","",Conti!B90)</f>
        <v>Madbit Entertainment S.R.L.</v>
      </c>
      <c r="C80" s="10" t="str">
        <f>IF(Conti!C90="","",Conti!C90)</f>
        <v/>
      </c>
      <c r="D80" s="9">
        <f>IF(Conti!E90="","",Conti!E90)</f>
        <v>0</v>
      </c>
      <c r="E80" s="10"/>
      <c r="F80" s="12">
        <f>IF( B80="","",SUMIFS('Tracciatore delle operazioni'!$J$5:$J1063,'Tracciatore delle operazioni'!$C$5:$C1063,Impostazioni!$R$13,'Tracciatore delle operazioni'!$K$5:$K1063,$B80))</f>
        <v>0</v>
      </c>
      <c r="G80" s="10"/>
      <c r="H80" s="12">
        <f>IF( D80="","",SUMIFS('Tracciatore delle operazioni'!$F$5:$F1070,'Tracciatore delle operazioni'!$C$5:$C1070,Impostazioni!$S$13,'Tracciatore delle operazioni'!$K$5:$K1070,$B80))</f>
        <v>0</v>
      </c>
      <c r="I80" s="10"/>
      <c r="J80" s="8">
        <f t="shared" si="4"/>
        <v>0</v>
      </c>
      <c r="K80" s="10"/>
      <c r="L80" s="2"/>
      <c r="M80" s="3"/>
      <c r="N80" s="3"/>
      <c r="O80" s="3"/>
      <c r="P80" s="3"/>
      <c r="Q80" s="3"/>
      <c r="R80" s="2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22.5" customHeight="1">
      <c r="A81" s="2"/>
      <c r="B81" s="10" t="str">
        <f>IF(Conti!B91="","",Conti!B91)</f>
        <v>Masci Caffe Di Masci Marco</v>
      </c>
      <c r="C81" s="10" t="str">
        <f>IF(Conti!C91="","",Conti!C91)</f>
        <v/>
      </c>
      <c r="D81" s="9">
        <f>IF(Conti!E91="","",Conti!E91)</f>
        <v>0</v>
      </c>
      <c r="E81" s="10"/>
      <c r="F81" s="12">
        <f>IF( B81="","",SUMIFS('Tracciatore delle operazioni'!$J$5:$J1064,'Tracciatore delle operazioni'!$C$5:$C1064,Impostazioni!$R$13,'Tracciatore delle operazioni'!$K$5:$K1064,$B81))</f>
        <v>0</v>
      </c>
      <c r="G81" s="10"/>
      <c r="H81" s="12">
        <f>IF( D81="","",SUMIFS('Tracciatore delle operazioni'!$F$5:$F1071,'Tracciatore delle operazioni'!$C$5:$C1071,Impostazioni!$S$13,'Tracciatore delle operazioni'!$K$5:$K1071,$B81))</f>
        <v>0</v>
      </c>
      <c r="I81" s="10"/>
      <c r="J81" s="8">
        <f t="shared" si="4"/>
        <v>0</v>
      </c>
      <c r="K81" s="10"/>
      <c r="L81" s="2"/>
      <c r="M81" s="3"/>
      <c r="N81" s="3"/>
      <c r="O81" s="3"/>
      <c r="P81" s="3"/>
      <c r="Q81" s="3"/>
      <c r="R81" s="2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22.5" customHeight="1">
      <c r="A82" s="2"/>
      <c r="B82" s="10" t="str">
        <f>IF(Conti!B92="","",Conti!B92)</f>
        <v>Medley Srls</v>
      </c>
      <c r="C82" s="10" t="str">
        <f>IF(Conti!C92="","",Conti!C92)</f>
        <v/>
      </c>
      <c r="D82" s="9">
        <f>IF(Conti!E92="","",Conti!E92)</f>
        <v>0</v>
      </c>
      <c r="E82" s="10"/>
      <c r="F82" s="12">
        <f>IF( B82="","",SUMIFS('Tracciatore delle operazioni'!$J$5:$J1065,'Tracciatore delle operazioni'!$C$5:$C1065,Impostazioni!$R$13,'Tracciatore delle operazioni'!$K$5:$K1065,$B82))</f>
        <v>0</v>
      </c>
      <c r="G82" s="10"/>
      <c r="H82" s="12">
        <f>IF( D82="","",SUMIFS('Tracciatore delle operazioni'!$F$5:$F1072,'Tracciatore delle operazioni'!$C$5:$C1072,Impostazioni!$S$13,'Tracciatore delle operazioni'!$K$5:$K1072,$B82))</f>
        <v>0</v>
      </c>
      <c r="I82" s="10"/>
      <c r="J82" s="8">
        <f t="shared" si="4"/>
        <v>0</v>
      </c>
      <c r="K82" s="10"/>
      <c r="L82" s="2"/>
      <c r="M82" s="3"/>
      <c r="N82" s="3"/>
      <c r="O82" s="3"/>
      <c r="P82" s="3"/>
      <c r="Q82" s="3"/>
      <c r="R82" s="2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22.5" customHeight="1">
      <c r="A83" s="2"/>
      <c r="B83" s="10" t="str">
        <f>IF(Conti!B93="","",Conti!B93)</f>
        <v>Melchiorre Tiziano</v>
      </c>
      <c r="C83" s="10" t="str">
        <f>IF(Conti!C93="","",Conti!C93)</f>
        <v/>
      </c>
      <c r="D83" s="9">
        <f>IF(Conti!E93="","",Conti!E93)</f>
        <v>0</v>
      </c>
      <c r="E83" s="10"/>
      <c r="F83" s="12">
        <f>IF( B83="","",SUMIFS('Tracciatore delle operazioni'!$J$5:$J1066,'Tracciatore delle operazioni'!$C$5:$C1066,Impostazioni!$R$13,'Tracciatore delle operazioni'!$K$5:$K1066,$B83))</f>
        <v>0</v>
      </c>
      <c r="G83" s="10"/>
      <c r="H83" s="12">
        <f>IF( D83="","",SUMIFS('Tracciatore delle operazioni'!$F$5:$F1073,'Tracciatore delle operazioni'!$C$5:$C1073,Impostazioni!$S$13,'Tracciatore delle operazioni'!$K$5:$K1073,$B83))</f>
        <v>0</v>
      </c>
      <c r="I83" s="10"/>
      <c r="J83" s="8">
        <f t="shared" si="4"/>
        <v>0</v>
      </c>
      <c r="K83" s="10"/>
      <c r="L83" s="2"/>
      <c r="M83" s="3"/>
      <c r="N83" s="3"/>
      <c r="O83" s="3"/>
      <c r="P83" s="3"/>
      <c r="Q83" s="3"/>
      <c r="R83" s="2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22.5" customHeight="1">
      <c r="A84" s="2"/>
      <c r="B84" s="10" t="str">
        <f>IF(Conti!B94="","",Conti!B94)</f>
        <v>'N Goccetto Di Callara' Federica</v>
      </c>
      <c r="C84" s="10" t="str">
        <f>IF(Conti!C94="","",Conti!C94)</f>
        <v/>
      </c>
      <c r="D84" s="9">
        <f>IF(Conti!E94="","",Conti!E94)</f>
        <v>0</v>
      </c>
      <c r="E84" s="10"/>
      <c r="F84" s="12">
        <f>IF( B84="","",SUMIFS('Tracciatore delle operazioni'!$J$5:$J1067,'Tracciatore delle operazioni'!$C$5:$C1067,Impostazioni!$R$13,'Tracciatore delle operazioni'!$K$5:$K1067,$B84))</f>
        <v>0</v>
      </c>
      <c r="G84" s="10"/>
      <c r="H84" s="12">
        <f>IF( D84="","",SUMIFS('Tracciatore delle operazioni'!$F$5:$F1074,'Tracciatore delle operazioni'!$C$5:$C1074,Impostazioni!$S$13,'Tracciatore delle operazioni'!$K$5:$K1074,$B84))</f>
        <v>0</v>
      </c>
      <c r="I84" s="10"/>
      <c r="J84" s="8">
        <f t="shared" si="4"/>
        <v>0</v>
      </c>
      <c r="K84" s="10"/>
      <c r="L84" s="2"/>
      <c r="M84" s="3"/>
      <c r="N84" s="3"/>
      <c r="O84" s="3"/>
      <c r="P84" s="3"/>
      <c r="Q84" s="3"/>
      <c r="R84" s="2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22.5" customHeight="1">
      <c r="A85" s="2"/>
      <c r="B85" s="10" t="str">
        <f>IF(Conti!B95="","",Conti!B95)</f>
        <v>Nasone Srl</v>
      </c>
      <c r="C85" s="10" t="str">
        <f>IF(Conti!C95="","",Conti!C95)</f>
        <v/>
      </c>
      <c r="D85" s="9">
        <f>IF(Conti!E95="","",Conti!E95)</f>
        <v>0</v>
      </c>
      <c r="E85" s="10"/>
      <c r="F85" s="12">
        <f>IF( B85="","",SUMIFS('Tracciatore delle operazioni'!$J$5:$J1068,'Tracciatore delle operazioni'!$C$5:$C1068,Impostazioni!$R$13,'Tracciatore delle operazioni'!$K$5:$K1068,$B85))</f>
        <v>0</v>
      </c>
      <c r="G85" s="10"/>
      <c r="H85" s="12">
        <f>IF( D85="","",SUMIFS('Tracciatore delle operazioni'!$F$5:$F1075,'Tracciatore delle operazioni'!$C$5:$C1075,Impostazioni!$S$13,'Tracciatore delle operazioni'!$K$5:$K1075,$B85))</f>
        <v>0</v>
      </c>
      <c r="I85" s="10"/>
      <c r="J85" s="8">
        <f t="shared" si="4"/>
        <v>0</v>
      </c>
      <c r="K85" s="10"/>
      <c r="L85" s="2"/>
      <c r="M85" s="3"/>
      <c r="N85" s="3"/>
      <c r="O85" s="3"/>
      <c r="P85" s="3"/>
      <c r="Q85" s="3"/>
      <c r="R85" s="2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22.5" customHeight="1">
      <c r="A86" s="2"/>
      <c r="B86" s="10" t="str">
        <f>IF(Conti!B96="","",Conti!B96)</f>
        <v>No Name Roma Societa' A Responsabilita' Limitata Semplificata</v>
      </c>
      <c r="C86" s="10" t="str">
        <f>IF(Conti!C96="","",Conti!C96)</f>
        <v/>
      </c>
      <c r="D86" s="9">
        <f>IF(Conti!E96="","",Conti!E96)</f>
        <v>0</v>
      </c>
      <c r="E86" s="10"/>
      <c r="F86" s="12">
        <f>IF( B86="","",SUMIFS('Tracciatore delle operazioni'!$J$5:$J1069,'Tracciatore delle operazioni'!$C$5:$C1069,Impostazioni!$R$13,'Tracciatore delle operazioni'!$K$5:$K1069,$B86))</f>
        <v>0</v>
      </c>
      <c r="G86" s="10"/>
      <c r="H86" s="12">
        <f>IF( D86="","",SUMIFS('Tracciatore delle operazioni'!$F$5:$F1076,'Tracciatore delle operazioni'!$C$5:$C1076,Impostazioni!$S$13,'Tracciatore delle operazioni'!$K$5:$K1076,$B86))</f>
        <v>0</v>
      </c>
      <c r="I86" s="10"/>
      <c r="J86" s="8">
        <f t="shared" si="4"/>
        <v>0</v>
      </c>
      <c r="K86" s="10"/>
      <c r="L86" s="2"/>
      <c r="M86" s="3"/>
      <c r="N86" s="3"/>
      <c r="O86" s="3"/>
      <c r="P86" s="3"/>
      <c r="Q86" s="3"/>
      <c r="R86" s="2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22.5" customHeight="1">
      <c r="A87" s="2"/>
      <c r="B87" s="10" t="str">
        <f>IF(Conti!B97="","",Conti!B97)</f>
        <v>Optima Italia S.P.A.</v>
      </c>
      <c r="C87" s="10" t="str">
        <f>IF(Conti!C97="","",Conti!C97)</f>
        <v/>
      </c>
      <c r="D87" s="9">
        <f>IF(Conti!E97="","",Conti!E97)</f>
        <v>0</v>
      </c>
      <c r="E87" s="10"/>
      <c r="F87" s="12">
        <f>IF( B87="","",SUMIFS('Tracciatore delle operazioni'!$J$5:$J1070,'Tracciatore delle operazioni'!$C$5:$C1070,Impostazioni!$R$13,'Tracciatore delle operazioni'!$K$5:$K1070,$B87))</f>
        <v>0</v>
      </c>
      <c r="G87" s="10"/>
      <c r="H87" s="12">
        <f>IF( D87="","",SUMIFS('Tracciatore delle operazioni'!$F$5:$F1077,'Tracciatore delle operazioni'!$C$5:$C1077,Impostazioni!$S$13,'Tracciatore delle operazioni'!$K$5:$K1077,$B87))</f>
        <v>0</v>
      </c>
      <c r="I87" s="10"/>
      <c r="J87" s="8">
        <f t="shared" si="4"/>
        <v>0</v>
      </c>
      <c r="K87" s="10"/>
      <c r="L87" s="2"/>
      <c r="M87" s="3"/>
      <c r="N87" s="3"/>
      <c r="O87" s="3"/>
      <c r="P87" s="3"/>
      <c r="Q87" s="3"/>
      <c r="R87" s="2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22.5" customHeight="1">
      <c r="A88" s="2"/>
      <c r="B88" s="10" t="str">
        <f>IF(Conti!B98="","",Conti!B98)</f>
        <v>Pane E Companatico S.R.L.</v>
      </c>
      <c r="C88" s="10" t="str">
        <f>IF(Conti!C98="","",Conti!C98)</f>
        <v/>
      </c>
      <c r="D88" s="9">
        <f>IF(Conti!E98="","",Conti!E98)</f>
        <v>0</v>
      </c>
      <c r="E88" s="10"/>
      <c r="F88" s="12">
        <f>IF( B88="","",SUMIFS('Tracciatore delle operazioni'!$J$5:$J1071,'Tracciatore delle operazioni'!$C$5:$C1071,Impostazioni!$R$13,'Tracciatore delle operazioni'!$K$5:$K1071,$B88))</f>
        <v>0</v>
      </c>
      <c r="G88" s="10"/>
      <c r="H88" s="12">
        <f>IF( D88="","",SUMIFS('Tracciatore delle operazioni'!$F$5:$F1078,'Tracciatore delle operazioni'!$C$5:$C1078,Impostazioni!$S$13,'Tracciatore delle operazioni'!$K$5:$K1078,$B88))</f>
        <v>0</v>
      </c>
      <c r="I88" s="10"/>
      <c r="J88" s="8">
        <f t="shared" si="4"/>
        <v>0</v>
      </c>
      <c r="K88" s="10"/>
      <c r="L88" s="2"/>
      <c r="M88" s="3"/>
      <c r="N88" s="3"/>
      <c r="O88" s="3"/>
      <c r="P88" s="3"/>
      <c r="Q88" s="3"/>
      <c r="R88" s="2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22.5" customHeight="1">
      <c r="A89" s="2"/>
      <c r="B89" s="10" t="str">
        <f>IF(Conti!B99="","",Conti!B99)</f>
        <v>Pastrami S.R.L. Semplificata</v>
      </c>
      <c r="C89" s="10" t="str">
        <f>IF(Conti!C99="","",Conti!C99)</f>
        <v/>
      </c>
      <c r="D89" s="9">
        <f>IF(Conti!E99="","",Conti!E99)</f>
        <v>0</v>
      </c>
      <c r="E89" s="10"/>
      <c r="F89" s="12">
        <f>IF( B89="","",SUMIFS('Tracciatore delle operazioni'!$J$5:$J1072,'Tracciatore delle operazioni'!$C$5:$C1072,Impostazioni!$R$13,'Tracciatore delle operazioni'!$K$5:$K1072,$B89))</f>
        <v>0</v>
      </c>
      <c r="G89" s="10"/>
      <c r="H89" s="12">
        <f>IF( D89="","",SUMIFS('Tracciatore delle operazioni'!$F$5:$F1079,'Tracciatore delle operazioni'!$C$5:$C1079,Impostazioni!$S$13,'Tracciatore delle operazioni'!$K$5:$K1079,$B89))</f>
        <v>0</v>
      </c>
      <c r="I89" s="10"/>
      <c r="J89" s="8">
        <f t="shared" si="4"/>
        <v>0</v>
      </c>
      <c r="K89" s="10"/>
      <c r="L89" s="2"/>
      <c r="M89" s="3"/>
      <c r="N89" s="3"/>
      <c r="O89" s="3"/>
      <c r="P89" s="3"/>
      <c r="Q89" s="3"/>
      <c r="R89" s="2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22.5" customHeight="1">
      <c r="A90" s="2"/>
      <c r="B90" s="10" t="str">
        <f>IF(Conti!B100="","",Conti!B100)</f>
        <v>Pethi S.R.L.</v>
      </c>
      <c r="C90" s="10" t="str">
        <f>IF(Conti!C100="","",Conti!C100)</f>
        <v/>
      </c>
      <c r="D90" s="9">
        <f>IF(Conti!E100="","",Conti!E100)</f>
        <v>0</v>
      </c>
      <c r="E90" s="10"/>
      <c r="F90" s="12">
        <f>IF( B90="","",SUMIFS('Tracciatore delle operazioni'!$J$5:$J1073,'Tracciatore delle operazioni'!$C$5:$C1073,Impostazioni!$R$13,'Tracciatore delle operazioni'!$K$5:$K1073,$B90))</f>
        <v>0</v>
      </c>
      <c r="G90" s="10"/>
      <c r="H90" s="12">
        <f>IF( D90="","",SUMIFS('Tracciatore delle operazioni'!$F$5:$F1080,'Tracciatore delle operazioni'!$C$5:$C1080,Impostazioni!$S$13,'Tracciatore delle operazioni'!$K$5:$K1080,$B90))</f>
        <v>0</v>
      </c>
      <c r="I90" s="10"/>
      <c r="J90" s="8">
        <f t="shared" si="4"/>
        <v>0</v>
      </c>
      <c r="K90" s="10"/>
      <c r="L90" s="2"/>
      <c r="M90" s="3"/>
      <c r="N90" s="3"/>
      <c r="O90" s="3"/>
      <c r="P90" s="3"/>
      <c r="Q90" s="3"/>
      <c r="R90" s="2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22.5" customHeight="1">
      <c r="A91" s="2"/>
      <c r="B91" s="10" t="str">
        <f>IF(Conti!B101="","",Conti!B101)</f>
        <v>Pmcc Di Paolo Morselli</v>
      </c>
      <c r="C91" s="10" t="str">
        <f>IF(Conti!C101="","",Conti!C101)</f>
        <v/>
      </c>
      <c r="D91" s="9">
        <f>IF(Conti!E101="","",Conti!E101)</f>
        <v>0</v>
      </c>
      <c r="E91" s="10"/>
      <c r="F91" s="12">
        <f>IF( B91="","",SUMIFS('Tracciatore delle operazioni'!$J$5:$J1074,'Tracciatore delle operazioni'!$C$5:$C1074,Impostazioni!$R$13,'Tracciatore delle operazioni'!$K$5:$K1074,$B91))</f>
        <v>0</v>
      </c>
      <c r="G91" s="10"/>
      <c r="H91" s="12">
        <f>IF( D91="","",SUMIFS('Tracciatore delle operazioni'!$F$5:$F1081,'Tracciatore delle operazioni'!$C$5:$C1081,Impostazioni!$S$13,'Tracciatore delle operazioni'!$K$5:$K1081,$B91))</f>
        <v>0</v>
      </c>
      <c r="I91" s="10"/>
      <c r="J91" s="8">
        <f t="shared" si="4"/>
        <v>0</v>
      </c>
      <c r="K91" s="10"/>
      <c r="L91" s="2"/>
      <c r="M91" s="3"/>
      <c r="N91" s="3"/>
      <c r="O91" s="3"/>
      <c r="P91" s="3"/>
      <c r="Q91" s="3"/>
      <c r="R91" s="2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22.5" customHeight="1">
      <c r="A92" s="2"/>
      <c r="B92" s="10" t="str">
        <f>IF(Conti!B102="","",Conti!B102)</f>
        <v>Raging Bull S.R.L.</v>
      </c>
      <c r="C92" s="10" t="str">
        <f>IF(Conti!C102="","",Conti!C102)</f>
        <v/>
      </c>
      <c r="D92" s="9">
        <f>IF(Conti!E102="","",Conti!E102)</f>
        <v>0</v>
      </c>
      <c r="E92" s="10"/>
      <c r="F92" s="12">
        <f>IF( B92="","",SUMIFS('Tracciatore delle operazioni'!$J$5:$J1075,'Tracciatore delle operazioni'!$C$5:$C1075,Impostazioni!$R$13,'Tracciatore delle operazioni'!$K$5:$K1075,$B92))</f>
        <v>0</v>
      </c>
      <c r="G92" s="10"/>
      <c r="H92" s="12">
        <f>IF( D92="","",SUMIFS('Tracciatore delle operazioni'!$F$5:$F1082,'Tracciatore delle operazioni'!$C$5:$C1082,Impostazioni!$S$13,'Tracciatore delle operazioni'!$K$5:$K1082,$B92))</f>
        <v>0</v>
      </c>
      <c r="I92" s="10"/>
      <c r="J92" s="8">
        <f t="shared" si="4"/>
        <v>0</v>
      </c>
      <c r="K92" s="10"/>
      <c r="L92" s="2"/>
      <c r="M92" s="3"/>
      <c r="N92" s="3"/>
      <c r="O92" s="3"/>
      <c r="P92" s="3"/>
      <c r="Q92" s="3"/>
      <c r="R92" s="2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22.5" customHeight="1">
      <c r="A93" s="2"/>
      <c r="B93" s="10" t="str">
        <f>IF(Conti!B103="","",Conti!B103)</f>
        <v>Rinascita S. A R.L.S.</v>
      </c>
      <c r="C93" s="10" t="str">
        <f>IF(Conti!C103="","",Conti!C103)</f>
        <v/>
      </c>
      <c r="D93" s="9">
        <f>IF(Conti!E103="","",Conti!E103)</f>
        <v>0</v>
      </c>
      <c r="E93" s="10"/>
      <c r="F93" s="12">
        <f>IF( B93="","",SUMIFS('Tracciatore delle operazioni'!$J$5:$J1076,'Tracciatore delle operazioni'!$C$5:$C1076,Impostazioni!$R$13,'Tracciatore delle operazioni'!$K$5:$K1076,$B93))</f>
        <v>0</v>
      </c>
      <c r="G93" s="10"/>
      <c r="H93" s="12">
        <f>IF( D93="","",SUMIFS('Tracciatore delle operazioni'!$F$5:$F1083,'Tracciatore delle operazioni'!$C$5:$C1083,Impostazioni!$S$13,'Tracciatore delle operazioni'!$K$5:$K1083,$B93))</f>
        <v>0</v>
      </c>
      <c r="I93" s="10"/>
      <c r="J93" s="8">
        <f t="shared" si="4"/>
        <v>0</v>
      </c>
      <c r="K93" s="10"/>
      <c r="L93" s="2"/>
      <c r="M93" s="3"/>
      <c r="N93" s="3"/>
      <c r="O93" s="3"/>
      <c r="P93" s="3"/>
      <c r="Q93" s="3"/>
      <c r="R93" s="2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22.5" customHeight="1">
      <c r="A94" s="2"/>
      <c r="B94" s="10" t="str">
        <f>IF(Conti!B104="","",Conti!B104)</f>
        <v>Ripasso S.R.L.S.</v>
      </c>
      <c r="C94" s="10" t="str">
        <f>IF(Conti!C104="","",Conti!C104)</f>
        <v/>
      </c>
      <c r="D94" s="9">
        <f>IF(Conti!E104="","",Conti!E104)</f>
        <v>0</v>
      </c>
      <c r="E94" s="10"/>
      <c r="F94" s="12">
        <f>IF( B94="","",SUMIFS('Tracciatore delle operazioni'!$J$5:$J1077,'Tracciatore delle operazioni'!$C$5:$C1077,Impostazioni!$R$13,'Tracciatore delle operazioni'!$K$5:$K1077,$B94))</f>
        <v>0</v>
      </c>
      <c r="G94" s="10"/>
      <c r="H94" s="12">
        <f>IF( D94="","",SUMIFS('Tracciatore delle operazioni'!$F$5:$F1084,'Tracciatore delle operazioni'!$C$5:$C1084,Impostazioni!$S$13,'Tracciatore delle operazioni'!$K$5:$K1084,$B94))</f>
        <v>0</v>
      </c>
      <c r="I94" s="10"/>
      <c r="J94" s="8">
        <f t="shared" si="4"/>
        <v>0</v>
      </c>
      <c r="K94" s="10"/>
      <c r="L94" s="2"/>
      <c r="M94" s="3"/>
      <c r="N94" s="3"/>
      <c r="O94" s="3"/>
      <c r="P94" s="3"/>
      <c r="Q94" s="3"/>
      <c r="R94" s="2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22.5" customHeight="1">
      <c r="A95" s="2"/>
      <c r="B95" s="10" t="str">
        <f>IF(Conti!B105="","",Conti!B105)</f>
        <v>Risto Caffe' Sas</v>
      </c>
      <c r="C95" s="10" t="str">
        <f>IF(Conti!C105="","",Conti!C105)</f>
        <v/>
      </c>
      <c r="D95" s="9">
        <f>IF(Conti!E105="","",Conti!E105)</f>
        <v>0</v>
      </c>
      <c r="E95" s="10"/>
      <c r="F95" s="12">
        <f>IF( B95="","",SUMIFS('Tracciatore delle operazioni'!$J$5:$J1078,'Tracciatore delle operazioni'!$C$5:$C1078,Impostazioni!$R$13,'Tracciatore delle operazioni'!$K$5:$K1078,$B95))</f>
        <v>0</v>
      </c>
      <c r="G95" s="10"/>
      <c r="H95" s="12">
        <f>IF( D95="","",SUMIFS('Tracciatore delle operazioni'!$F$5:$F1085,'Tracciatore delle operazioni'!$C$5:$C1085,Impostazioni!$S$13,'Tracciatore delle operazioni'!$K$5:$K1085,$B95))</f>
        <v>0</v>
      </c>
      <c r="I95" s="10"/>
      <c r="J95" s="8">
        <f t="shared" si="4"/>
        <v>0</v>
      </c>
      <c r="K95" s="10"/>
      <c r="L95" s="2"/>
      <c r="M95" s="3"/>
      <c r="N95" s="3"/>
      <c r="O95" s="3"/>
      <c r="P95" s="3"/>
      <c r="Q95" s="3"/>
      <c r="R95" s="2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22.5" customHeight="1">
      <c r="A96" s="2"/>
      <c r="B96" s="10" t="str">
        <f>IF(Conti!B106="","",Conti!B106)</f>
        <v>Roberta Ioculano</v>
      </c>
      <c r="C96" s="10" t="str">
        <f>IF(Conti!C106="","",Conti!C106)</f>
        <v/>
      </c>
      <c r="D96" s="9">
        <f>IF(Conti!E106="","",Conti!E106)</f>
        <v>0</v>
      </c>
      <c r="E96" s="10"/>
      <c r="F96" s="12">
        <f>IF( B96="","",SUMIFS('Tracciatore delle operazioni'!$J$5:$J1079,'Tracciatore delle operazioni'!$C$5:$C1079,Impostazioni!$R$13,'Tracciatore delle operazioni'!$K$5:$K1079,$B96))</f>
        <v>0</v>
      </c>
      <c r="G96" s="10"/>
      <c r="H96" s="12">
        <f>IF( D96="","",SUMIFS('Tracciatore delle operazioni'!$F$5:$F1086,'Tracciatore delle operazioni'!$C$5:$C1086,Impostazioni!$S$13,'Tracciatore delle operazioni'!$K$5:$K1086,$B96))</f>
        <v>0</v>
      </c>
      <c r="I96" s="10"/>
      <c r="J96" s="8">
        <f t="shared" si="4"/>
        <v>0</v>
      </c>
      <c r="K96" s="10"/>
      <c r="L96" s="2"/>
      <c r="M96" s="3"/>
      <c r="N96" s="3"/>
      <c r="O96" s="3"/>
      <c r="P96" s="3"/>
      <c r="Q96" s="3"/>
      <c r="R96" s="2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22.5" customHeight="1">
      <c r="A97" s="2"/>
      <c r="B97" s="10" t="str">
        <f>IF(Conti!B107="","",Conti!B107)</f>
        <v>Rossi Valentina</v>
      </c>
      <c r="C97" s="10" t="str">
        <f>IF(Conti!C107="","",Conti!C107)</f>
        <v/>
      </c>
      <c r="D97" s="9">
        <f>IF(Conti!E107="","",Conti!E107)</f>
        <v>0</v>
      </c>
      <c r="E97" s="10"/>
      <c r="F97" s="12">
        <f>IF( B97="","",SUMIFS('Tracciatore delle operazioni'!$J$5:$J1080,'Tracciatore delle operazioni'!$C$5:$C1080,Impostazioni!$R$13,'Tracciatore delle operazioni'!$K$5:$K1080,$B97))</f>
        <v>0</v>
      </c>
      <c r="G97" s="10"/>
      <c r="H97" s="12">
        <f>IF( D97="","",SUMIFS('Tracciatore delle operazioni'!$F$5:$F1087,'Tracciatore delle operazioni'!$C$5:$C1087,Impostazioni!$S$13,'Tracciatore delle operazioni'!$K$5:$K1087,$B97))</f>
        <v>0</v>
      </c>
      <c r="I97" s="10"/>
      <c r="J97" s="8">
        <f t="shared" si="4"/>
        <v>0</v>
      </c>
      <c r="K97" s="10"/>
      <c r="L97" s="2"/>
      <c r="M97" s="3"/>
      <c r="N97" s="3"/>
      <c r="O97" s="3"/>
      <c r="P97" s="3"/>
      <c r="Q97" s="3"/>
      <c r="R97" s="2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22.5" customHeight="1">
      <c r="A98" s="2"/>
      <c r="B98" s="10" t="str">
        <f>IF(Conti!B108="","",Conti!B108)</f>
        <v>San Donni Societa' A Responsabilita' Limitata Semplificata</v>
      </c>
      <c r="C98" s="10" t="str">
        <f>IF(Conti!C108="","",Conti!C108)</f>
        <v/>
      </c>
      <c r="D98" s="9">
        <f>IF(Conti!E108="","",Conti!E108)</f>
        <v>0</v>
      </c>
      <c r="E98" s="10"/>
      <c r="F98" s="12">
        <f>IF( B98="","",SUMIFS('Tracciatore delle operazioni'!$J$5:$J1081,'Tracciatore delle operazioni'!$C$5:$C1081,Impostazioni!$R$13,'Tracciatore delle operazioni'!$K$5:$K1081,$B98))</f>
        <v>0</v>
      </c>
      <c r="G98" s="10"/>
      <c r="H98" s="12">
        <f>IF( D98="","",SUMIFS('Tracciatore delle operazioni'!$F$5:$F1088,'Tracciatore delle operazioni'!$C$5:$C1088,Impostazioni!$S$13,'Tracciatore delle operazioni'!$K$5:$K1088,$B98))</f>
        <v>0</v>
      </c>
      <c r="I98" s="10"/>
      <c r="J98" s="8">
        <f t="shared" si="4"/>
        <v>0</v>
      </c>
      <c r="K98" s="10"/>
      <c r="L98" s="2"/>
      <c r="M98" s="3"/>
      <c r="N98" s="3"/>
      <c r="O98" s="3"/>
      <c r="P98" s="3"/>
      <c r="Q98" s="3"/>
      <c r="R98" s="2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22.5" customHeight="1">
      <c r="A99" s="2"/>
      <c r="B99" s="10" t="str">
        <f>IF(Conti!B109="","",Conti!B109)</f>
        <v>Sanlollo Srl</v>
      </c>
      <c r="C99" s="10" t="str">
        <f>IF(Conti!C109="","",Conti!C109)</f>
        <v/>
      </c>
      <c r="D99" s="9">
        <f>IF(Conti!E109="","",Conti!E109)</f>
        <v>0</v>
      </c>
      <c r="E99" s="10"/>
      <c r="F99" s="12">
        <f>IF( B99="","",SUMIFS('Tracciatore delle operazioni'!$J$5:$J1082,'Tracciatore delle operazioni'!$C$5:$C1082,Impostazioni!$R$13,'Tracciatore delle operazioni'!$K$5:$K1082,$B99))</f>
        <v>0</v>
      </c>
      <c r="G99" s="10"/>
      <c r="H99" s="12">
        <f>IF( D99="","",SUMIFS('Tracciatore delle operazioni'!$F$5:$F1089,'Tracciatore delle operazioni'!$C$5:$C1089,Impostazioni!$S$13,'Tracciatore delle operazioni'!$K$5:$K1089,$B99))</f>
        <v>0</v>
      </c>
      <c r="I99" s="10"/>
      <c r="J99" s="8">
        <f t="shared" si="4"/>
        <v>0</v>
      </c>
      <c r="K99" s="10"/>
      <c r="L99" s="2"/>
      <c r="M99" s="3"/>
      <c r="N99" s="3"/>
      <c r="O99" s="3"/>
      <c r="P99" s="3"/>
      <c r="Q99" s="3"/>
      <c r="R99" s="2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22.5" customHeight="1">
      <c r="A100" s="2"/>
      <c r="B100" s="10" t="str">
        <f>IF(Conti!B110="","",Conti!B110)</f>
        <v>Sapi S.N.C. Di Pirrello Roberto E Giulia</v>
      </c>
      <c r="C100" s="10" t="str">
        <f>IF(Conti!C110="","",Conti!C110)</f>
        <v/>
      </c>
      <c r="D100" s="9">
        <f>IF(Conti!E110="","",Conti!E110)</f>
        <v>0</v>
      </c>
      <c r="E100" s="10"/>
      <c r="F100" s="12">
        <f>IF( B100="","",SUMIFS('Tracciatore delle operazioni'!$J$5:$J1083,'Tracciatore delle operazioni'!$C$5:$C1083,Impostazioni!$R$13,'Tracciatore delle operazioni'!$K$5:$K1083,$B100))</f>
        <v>0</v>
      </c>
      <c r="G100" s="10"/>
      <c r="H100" s="12">
        <f>IF( D100="","",SUMIFS('Tracciatore delle operazioni'!$F$5:$F1090,'Tracciatore delle operazioni'!$C$5:$C1090,Impostazioni!$S$13,'Tracciatore delle operazioni'!$K$5:$K1090,$B100))</f>
        <v>0</v>
      </c>
      <c r="I100" s="10"/>
      <c r="J100" s="8">
        <f t="shared" si="4"/>
        <v>0</v>
      </c>
      <c r="K100" s="10"/>
      <c r="L100" s="2"/>
      <c r="M100" s="3"/>
      <c r="N100" s="3"/>
      <c r="O100" s="3"/>
      <c r="P100" s="3"/>
      <c r="Q100" s="3"/>
      <c r="R100" s="2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22.5" customHeight="1">
      <c r="A101" s="2"/>
      <c r="B101" s="10" t="str">
        <f>IF(Conti!B111="","",Conti!B111)</f>
        <v>Scuderie San Carlo S.R.L.</v>
      </c>
      <c r="C101" s="10" t="str">
        <f>IF(Conti!C111="","",Conti!C111)</f>
        <v/>
      </c>
      <c r="D101" s="9">
        <f>IF(Conti!E111="","",Conti!E111)</f>
        <v>0</v>
      </c>
      <c r="E101" s="10"/>
      <c r="F101" s="12">
        <f>IF( B101="","",SUMIFS('Tracciatore delle operazioni'!$J$5:$J1084,'Tracciatore delle operazioni'!$C$5:$C1084,Impostazioni!$R$13,'Tracciatore delle operazioni'!$K$5:$K1084,$B101))</f>
        <v>0</v>
      </c>
      <c r="G101" s="10"/>
      <c r="H101" s="12">
        <f>IF( D101="","",SUMIFS('Tracciatore delle operazioni'!$F$5:$F1091,'Tracciatore delle operazioni'!$C$5:$C1091,Impostazioni!$S$13,'Tracciatore delle operazioni'!$K$5:$K1091,$B101))</f>
        <v>0</v>
      </c>
      <c r="I101" s="10"/>
      <c r="J101" s="8">
        <f t="shared" si="4"/>
        <v>0</v>
      </c>
      <c r="K101" s="10"/>
      <c r="L101" s="2"/>
      <c r="M101" s="3"/>
      <c r="N101" s="3"/>
      <c r="O101" s="3"/>
      <c r="P101" s="3"/>
      <c r="Q101" s="3"/>
      <c r="R101" s="2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22.5" customHeight="1">
      <c r="A102" s="2"/>
      <c r="B102" s="10" t="str">
        <f>IF(Conti!B112="","",Conti!B112)</f>
        <v>Simpri Societa' A Responsabilita' Limitata Semplificata</v>
      </c>
      <c r="C102" s="10" t="str">
        <f>IF(Conti!C112="","",Conti!C112)</f>
        <v/>
      </c>
      <c r="D102" s="9">
        <f>IF(Conti!E112="","",Conti!E112)</f>
        <v>0</v>
      </c>
      <c r="E102" s="10"/>
      <c r="F102" s="12">
        <f>IF( B102="","",SUMIFS('Tracciatore delle operazioni'!$J$5:$J1085,'Tracciatore delle operazioni'!$C$5:$C1085,Impostazioni!$R$13,'Tracciatore delle operazioni'!$K$5:$K1085,$B102))</f>
        <v>0</v>
      </c>
      <c r="G102" s="10"/>
      <c r="H102" s="12">
        <f>IF( D102="","",SUMIFS('Tracciatore delle operazioni'!$F$5:$F1092,'Tracciatore delle operazioni'!$C$5:$C1092,Impostazioni!$S$13,'Tracciatore delle operazioni'!$K$5:$K1092,$B102))</f>
        <v>0</v>
      </c>
      <c r="I102" s="10"/>
      <c r="J102" s="8">
        <f t="shared" si="4"/>
        <v>0</v>
      </c>
      <c r="K102" s="10"/>
      <c r="L102" s="2"/>
      <c r="M102" s="3"/>
      <c r="N102" s="3"/>
      <c r="O102" s="3"/>
      <c r="P102" s="3"/>
      <c r="Q102" s="3"/>
      <c r="R102" s="2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22.5" customHeight="1">
      <c r="A103" s="2"/>
      <c r="B103" s="10" t="str">
        <f>IF(Conti!B113="","",Conti!B113)</f>
        <v>Soc. Agr. Kurtin Srl</v>
      </c>
      <c r="C103" s="10" t="str">
        <f>IF(Conti!C113="","",Conti!C113)</f>
        <v/>
      </c>
      <c r="D103" s="9">
        <f>IF(Conti!E113="","",Conti!E113)</f>
        <v>0</v>
      </c>
      <c r="E103" s="10"/>
      <c r="F103" s="12">
        <f>IF( B103="","",SUMIFS('Tracciatore delle operazioni'!$J$5:$J1086,'Tracciatore delle operazioni'!$C$5:$C1086,Impostazioni!$R$13,'Tracciatore delle operazioni'!$K$5:$K1086,$B103))</f>
        <v>0</v>
      </c>
      <c r="G103" s="10"/>
      <c r="H103" s="12">
        <f>IF( D103="","",SUMIFS('Tracciatore delle operazioni'!$F$5:$F1093,'Tracciatore delle operazioni'!$C$5:$C1093,Impostazioni!$S$13,'Tracciatore delle operazioni'!$K$5:$K1093,$B103))</f>
        <v>0</v>
      </c>
      <c r="I103" s="10"/>
      <c r="J103" s="8">
        <f t="shared" si="4"/>
        <v>0</v>
      </c>
      <c r="K103" s="10"/>
      <c r="L103" s="2"/>
      <c r="M103" s="3"/>
      <c r="N103" s="3"/>
      <c r="O103" s="3"/>
      <c r="P103" s="3"/>
      <c r="Q103" s="3"/>
      <c r="R103" s="2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22.5" customHeight="1">
      <c r="A104" s="2"/>
      <c r="B104" s="10" t="str">
        <f>IF(Conti!B114="","",Conti!B114)</f>
        <v>Societa' Agricola F.Lli Masci</v>
      </c>
      <c r="C104" s="10" t="str">
        <f>IF(Conti!C114="","",Conti!C114)</f>
        <v/>
      </c>
      <c r="D104" s="9">
        <f>IF(Conti!E114="","",Conti!E114)</f>
        <v>0</v>
      </c>
      <c r="E104" s="10"/>
      <c r="F104" s="12">
        <f>IF( B104="","",SUMIFS('Tracciatore delle operazioni'!$J$5:$J1087,'Tracciatore delle operazioni'!$C$5:$C1087,Impostazioni!$R$13,'Tracciatore delle operazioni'!$K$5:$K1087,$B104))</f>
        <v>0</v>
      </c>
      <c r="G104" s="10"/>
      <c r="H104" s="12">
        <f>IF( D104="","",SUMIFS('Tracciatore delle operazioni'!$F$5:$F1094,'Tracciatore delle operazioni'!$C$5:$C1094,Impostazioni!$S$13,'Tracciatore delle operazioni'!$K$5:$K1094,$B104))</f>
        <v>0</v>
      </c>
      <c r="I104" s="10"/>
      <c r="J104" s="8">
        <f t="shared" si="4"/>
        <v>0</v>
      </c>
      <c r="K104" s="10"/>
      <c r="L104" s="2"/>
      <c r="M104" s="3"/>
      <c r="N104" s="3"/>
      <c r="O104" s="3"/>
      <c r="P104" s="3"/>
      <c r="Q104" s="3"/>
      <c r="R104" s="2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22.5" customHeight="1">
      <c r="A105" s="2"/>
      <c r="B105" s="10" t="str">
        <f>IF(Conti!B115="","",Conti!B115)</f>
        <v>Societa' Cooperativa L'angolo Del Buon Gusto</v>
      </c>
      <c r="C105" s="10" t="str">
        <f>IF(Conti!C115="","",Conti!C115)</f>
        <v/>
      </c>
      <c r="D105" s="9">
        <f>IF(Conti!E115="","",Conti!E115)</f>
        <v>0</v>
      </c>
      <c r="E105" s="10"/>
      <c r="F105" s="12">
        <f>IF( B105="","",SUMIFS('Tracciatore delle operazioni'!$J$5:$J1088,'Tracciatore delle operazioni'!$C$5:$C1088,Impostazioni!$R$13,'Tracciatore delle operazioni'!$K$5:$K1088,$B105))</f>
        <v>0</v>
      </c>
      <c r="G105" s="10"/>
      <c r="H105" s="12">
        <f>IF( D105="","",SUMIFS('Tracciatore delle operazioni'!$F$5:$F1095,'Tracciatore delle operazioni'!$C$5:$C1095,Impostazioni!$S$13,'Tracciatore delle operazioni'!$K$5:$K1095,$B105))</f>
        <v>0</v>
      </c>
      <c r="I105" s="10"/>
      <c r="J105" s="8">
        <f t="shared" si="4"/>
        <v>0</v>
      </c>
      <c r="K105" s="10"/>
      <c r="L105" s="2"/>
      <c r="M105" s="3"/>
      <c r="N105" s="3"/>
      <c r="O105" s="3"/>
      <c r="P105" s="3"/>
      <c r="Q105" s="3"/>
      <c r="R105" s="2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22.5" customHeight="1">
      <c r="A106" s="2"/>
      <c r="B106" s="10" t="str">
        <f>IF(Conti!B116="","",Conti!B116)</f>
        <v>Surya Mahal Snc Di Fedeli Romina &amp; Cf.</v>
      </c>
      <c r="C106" s="10" t="str">
        <f>IF(Conti!C116="","",Conti!C116)</f>
        <v/>
      </c>
      <c r="D106" s="9">
        <f>IF(Conti!E116="","",Conti!E116)</f>
        <v>0</v>
      </c>
      <c r="E106" s="10"/>
      <c r="F106" s="12">
        <f>IF( B106="","",SUMIFS('Tracciatore delle operazioni'!$J$5:$J1089,'Tracciatore delle operazioni'!$C$5:$C1089,Impostazioni!$R$13,'Tracciatore delle operazioni'!$K$5:$K1089,$B106))</f>
        <v>0</v>
      </c>
      <c r="G106" s="10"/>
      <c r="H106" s="12">
        <f>IF( D106="","",SUMIFS('Tracciatore delle operazioni'!$F$5:$F1096,'Tracciatore delle operazioni'!$C$5:$C1096,Impostazioni!$S$13,'Tracciatore delle operazioni'!$K$5:$K1096,$B106))</f>
        <v>0</v>
      </c>
      <c r="I106" s="10"/>
      <c r="J106" s="8">
        <f t="shared" si="4"/>
        <v>0</v>
      </c>
      <c r="K106" s="10"/>
      <c r="L106" s="2"/>
      <c r="M106" s="3"/>
      <c r="N106" s="3"/>
      <c r="O106" s="3"/>
      <c r="P106" s="3"/>
      <c r="Q106" s="3"/>
      <c r="R106" s="2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22.5" customHeight="1">
      <c r="A107" s="2"/>
      <c r="B107" s="10" t="str">
        <f>IF(Conti!B117="","",Conti!B117)</f>
        <v>Tenuta ROLETTO</v>
      </c>
      <c r="C107" s="10" t="str">
        <f>IF(Conti!C117="","",Conti!C117)</f>
        <v/>
      </c>
      <c r="D107" s="9">
        <f>IF(Conti!E117="","",Conti!E117)</f>
        <v>0</v>
      </c>
      <c r="E107" s="10"/>
      <c r="F107" s="12">
        <f>IF( B107="","",SUMIFS('Tracciatore delle operazioni'!$J$5:$J1090,'Tracciatore delle operazioni'!$C$5:$C1090,Impostazioni!$R$13,'Tracciatore delle operazioni'!$K$5:$K1090,$B107))</f>
        <v>0</v>
      </c>
      <c r="G107" s="10"/>
      <c r="H107" s="12">
        <f>IF( D107="","",SUMIFS('Tracciatore delle operazioni'!$F$5:$F1097,'Tracciatore delle operazioni'!$C$5:$C1097,Impostazioni!$S$13,'Tracciatore delle operazioni'!$K$5:$K1097,$B107))</f>
        <v>0</v>
      </c>
      <c r="I107" s="10"/>
      <c r="J107" s="8">
        <f t="shared" si="4"/>
        <v>0</v>
      </c>
      <c r="K107" s="10"/>
      <c r="L107" s="2"/>
      <c r="M107" s="3"/>
      <c r="N107" s="3"/>
      <c r="O107" s="3"/>
      <c r="P107" s="3"/>
      <c r="Q107" s="3"/>
      <c r="R107" s="2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22.5" customHeight="1">
      <c r="A108" s="2"/>
      <c r="B108" s="10" t="str">
        <f>IF(Conti!B118="","",Conti!B118)</f>
        <v>Terre Cevico  Soc. Coop. Agricola</v>
      </c>
      <c r="C108" s="10" t="str">
        <f>IF(Conti!C118="","",Conti!C118)</f>
        <v/>
      </c>
      <c r="D108" s="9">
        <f>IF(Conti!E118="","",Conti!E118)</f>
        <v>0</v>
      </c>
      <c r="E108" s="10"/>
      <c r="F108" s="12">
        <f>IF( B108="","",SUMIFS('Tracciatore delle operazioni'!$J$5:$J1091,'Tracciatore delle operazioni'!$C$5:$C1091,Impostazioni!$R$13,'Tracciatore delle operazioni'!$K$5:$K1091,$B108))</f>
        <v>0</v>
      </c>
      <c r="G108" s="10"/>
      <c r="H108" s="12">
        <f>IF( D108="","",SUMIFS('Tracciatore delle operazioni'!$F$5:$F1098,'Tracciatore delle operazioni'!$C$5:$C1098,Impostazioni!$S$13,'Tracciatore delle operazioni'!$K$5:$K1098,$B108))</f>
        <v>0</v>
      </c>
      <c r="I108" s="10"/>
      <c r="J108" s="8">
        <f t="shared" si="4"/>
        <v>0</v>
      </c>
      <c r="K108" s="10"/>
      <c r="L108" s="2"/>
      <c r="M108" s="3"/>
      <c r="N108" s="3"/>
      <c r="O108" s="3"/>
      <c r="P108" s="3"/>
      <c r="Q108" s="3"/>
      <c r="R108" s="2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22.5" customHeight="1">
      <c r="A109" s="2"/>
      <c r="B109" s="10" t="str">
        <f>IF(Conti!B119="","",Conti!B119)</f>
        <v>Territori Del Gusto S.R.L.</v>
      </c>
      <c r="C109" s="10" t="str">
        <f>IF(Conti!C119="","",Conti!C119)</f>
        <v/>
      </c>
      <c r="D109" s="9">
        <f>IF(Conti!E119="","",Conti!E119)</f>
        <v>0</v>
      </c>
      <c r="E109" s="10"/>
      <c r="F109" s="12">
        <f>IF( B109="","",SUMIFS('Tracciatore delle operazioni'!$J$5:$J1092,'Tracciatore delle operazioni'!$C$5:$C1092,Impostazioni!$R$13,'Tracciatore delle operazioni'!$K$5:$K1092,$B109))</f>
        <v>0</v>
      </c>
      <c r="G109" s="10"/>
      <c r="H109" s="12">
        <f>IF( D109="","",SUMIFS('Tracciatore delle operazioni'!$F$5:$F1099,'Tracciatore delle operazioni'!$C$5:$C1099,Impostazioni!$S$13,'Tracciatore delle operazioni'!$K$5:$K1099,$B109))</f>
        <v>0</v>
      </c>
      <c r="I109" s="10"/>
      <c r="J109" s="8">
        <f t="shared" si="4"/>
        <v>0</v>
      </c>
      <c r="K109" s="10"/>
      <c r="L109" s="2"/>
      <c r="M109" s="3"/>
      <c r="N109" s="3"/>
      <c r="O109" s="3"/>
      <c r="P109" s="3"/>
      <c r="Q109" s="3"/>
      <c r="R109" s="2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22.5" customHeight="1">
      <c r="A110" s="2"/>
      <c r="B110" s="10" t="str">
        <f>IF(Conti!B120="","",Conti!B120)</f>
        <v>Toso</v>
      </c>
      <c r="C110" s="10" t="str">
        <f>IF(Conti!C120="","",Conti!C120)</f>
        <v/>
      </c>
      <c r="D110" s="9">
        <f>IF(Conti!E120="","",Conti!E120)</f>
        <v>0</v>
      </c>
      <c r="E110" s="10"/>
      <c r="F110" s="12">
        <f>IF( B110="","",SUMIFS('Tracciatore delle operazioni'!$J$5:$J1093,'Tracciatore delle operazioni'!$C$5:$C1093,Impostazioni!$R$13,'Tracciatore delle operazioni'!$K$5:$K1093,$B110))</f>
        <v>0</v>
      </c>
      <c r="G110" s="10"/>
      <c r="H110" s="12">
        <f>IF( D110="","",SUMIFS('Tracciatore delle operazioni'!$F$5:$F1100,'Tracciatore delle operazioni'!$C$5:$C1100,Impostazioni!$S$13,'Tracciatore delle operazioni'!$K$5:$K1100,$B110))</f>
        <v>0</v>
      </c>
      <c r="I110" s="10"/>
      <c r="J110" s="8">
        <f t="shared" si="4"/>
        <v>0</v>
      </c>
      <c r="K110" s="10"/>
      <c r="L110" s="2"/>
      <c r="M110" s="3"/>
      <c r="N110" s="3"/>
      <c r="O110" s="3"/>
      <c r="P110" s="3"/>
      <c r="Q110" s="3"/>
      <c r="R110" s="2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22.5" customHeight="1">
      <c r="A111" s="2"/>
      <c r="B111" s="10" t="str">
        <f>IF(Conti!B121="","",Conti!B121)</f>
        <v>Toso S.P.A</v>
      </c>
      <c r="C111" s="10" t="str">
        <f>IF(Conti!C121="","",Conti!C121)</f>
        <v/>
      </c>
      <c r="D111" s="9">
        <f>IF(Conti!E121="","",Conti!E121)</f>
        <v>0</v>
      </c>
      <c r="E111" s="10"/>
      <c r="F111" s="12">
        <f>IF( B111="","",SUMIFS('Tracciatore delle operazioni'!$J$5:$J1094,'Tracciatore delle operazioni'!$C$5:$C1094,Impostazioni!$R$13,'Tracciatore delle operazioni'!$K$5:$K1094,$B111))</f>
        <v>0</v>
      </c>
      <c r="G111" s="10"/>
      <c r="H111" s="12">
        <f>IF( D111="","",SUMIFS('Tracciatore delle operazioni'!$F$5:$F1101,'Tracciatore delle operazioni'!$C$5:$C1101,Impostazioni!$S$13,'Tracciatore delle operazioni'!$K$5:$K1101,$B111))</f>
        <v>0</v>
      </c>
      <c r="I111" s="10"/>
      <c r="J111" s="8">
        <f t="shared" ref="J111:J120" si="5">IF( B111="","",D111+F111-H111)</f>
        <v>0</v>
      </c>
      <c r="K111" s="10"/>
      <c r="L111" s="2"/>
      <c r="M111" s="3"/>
      <c r="N111" s="3"/>
      <c r="O111" s="3"/>
      <c r="P111" s="3"/>
      <c r="Q111" s="3"/>
      <c r="R111" s="2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22.5" customHeight="1">
      <c r="A112" s="2"/>
      <c r="B112" s="10" t="str">
        <f>IF(Conti!B122="","",Conti!B122)</f>
        <v>Tripodi Roberta</v>
      </c>
      <c r="C112" s="10" t="str">
        <f>IF(Conti!C122="","",Conti!C122)</f>
        <v/>
      </c>
      <c r="D112" s="9">
        <f>IF(Conti!E122="","",Conti!E122)</f>
        <v>0</v>
      </c>
      <c r="E112" s="10"/>
      <c r="F112" s="12">
        <f>IF( B112="","",SUMIFS('Tracciatore delle operazioni'!$J$5:$J1095,'Tracciatore delle operazioni'!$C$5:$C1095,Impostazioni!$R$13,'Tracciatore delle operazioni'!$K$5:$K1095,$B112))</f>
        <v>0</v>
      </c>
      <c r="G112" s="10"/>
      <c r="H112" s="12">
        <f>IF( D112="","",SUMIFS('Tracciatore delle operazioni'!$F$5:$F1102,'Tracciatore delle operazioni'!$C$5:$C1102,Impostazioni!$S$13,'Tracciatore delle operazioni'!$K$5:$K1102,$B112))</f>
        <v>0</v>
      </c>
      <c r="I112" s="10"/>
      <c r="J112" s="8">
        <f t="shared" si="5"/>
        <v>0</v>
      </c>
      <c r="K112" s="10"/>
      <c r="L112" s="2"/>
      <c r="M112" s="3"/>
      <c r="N112" s="3"/>
      <c r="O112" s="3"/>
      <c r="P112" s="3"/>
      <c r="Q112" s="3"/>
      <c r="R112" s="2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22.5" customHeight="1">
      <c r="A113" s="2"/>
      <c r="B113" s="10" t="str">
        <f>IF(Conti!B123="","",Conti!B123)</f>
        <v>Va.Lu. Societa' A Responsabilita' Limitata Semplificata</v>
      </c>
      <c r="C113" s="10" t="str">
        <f>IF(Conti!C123="","",Conti!C123)</f>
        <v/>
      </c>
      <c r="D113" s="9">
        <f>IF(Conti!E123="","",Conti!E123)</f>
        <v>0</v>
      </c>
      <c r="E113" s="10"/>
      <c r="F113" s="12">
        <f>IF( B113="","",SUMIFS('Tracciatore delle operazioni'!$J$5:$J1096,'Tracciatore delle operazioni'!$C$5:$C1096,Impostazioni!$R$13,'Tracciatore delle operazioni'!$K$5:$K1096,$B113))</f>
        <v>0</v>
      </c>
      <c r="G113" s="10"/>
      <c r="H113" s="12">
        <f>IF( D113="","",SUMIFS('Tracciatore delle operazioni'!$F$5:$F1103,'Tracciatore delle operazioni'!$C$5:$C1103,Impostazioni!$S$13,'Tracciatore delle operazioni'!$K$5:$K1103,$B113))</f>
        <v>0</v>
      </c>
      <c r="I113" s="10"/>
      <c r="J113" s="8">
        <f t="shared" si="5"/>
        <v>0</v>
      </c>
      <c r="K113" s="10"/>
      <c r="L113" s="2"/>
      <c r="M113" s="3"/>
      <c r="N113" s="3"/>
      <c r="O113" s="3"/>
      <c r="P113" s="3"/>
      <c r="Q113" s="3"/>
      <c r="R113" s="2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22.5" customHeight="1">
      <c r="A114" s="2"/>
      <c r="B114" s="10" t="str">
        <f>IF(Conti!B124="","",Conti!B124)</f>
        <v>Vimaca Societa' A Responsabilita' Limitata</v>
      </c>
      <c r="C114" s="10" t="str">
        <f>IF(Conti!C124="","",Conti!C124)</f>
        <v/>
      </c>
      <c r="D114" s="9">
        <f>IF(Conti!E124="","",Conti!E124)</f>
        <v>0</v>
      </c>
      <c r="E114" s="10"/>
      <c r="F114" s="12">
        <f>IF( B114="","",SUMIFS('Tracciatore delle operazioni'!$J$5:$J1097,'Tracciatore delle operazioni'!$C$5:$C1097,Impostazioni!$R$13,'Tracciatore delle operazioni'!$K$5:$K1097,$B114))</f>
        <v>0</v>
      </c>
      <c r="G114" s="10"/>
      <c r="H114" s="12">
        <f>IF( D114="","",SUMIFS('Tracciatore delle operazioni'!$F$5:$F1104,'Tracciatore delle operazioni'!$C$5:$C1104,Impostazioni!$S$13,'Tracciatore delle operazioni'!$K$5:$K1104,$B114))</f>
        <v>0</v>
      </c>
      <c r="I114" s="10"/>
      <c r="J114" s="8">
        <f t="shared" si="5"/>
        <v>0</v>
      </c>
      <c r="K114" s="10"/>
      <c r="L114" s="2"/>
      <c r="M114" s="3"/>
      <c r="N114" s="3"/>
      <c r="O114" s="3"/>
      <c r="P114" s="3"/>
      <c r="Q114" s="3"/>
      <c r="R114" s="2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22.5" customHeight="1">
      <c r="A115" s="2"/>
      <c r="B115" s="10" t="str">
        <f>IF(Conti!B125="","",Conti!B125)</f>
        <v>Vivo S.R.L.S.</v>
      </c>
      <c r="C115" s="10" t="str">
        <f>IF(Conti!C125="","",Conti!C125)</f>
        <v/>
      </c>
      <c r="D115" s="9">
        <f>IF(Conti!E125="","",Conti!E125)</f>
        <v>0</v>
      </c>
      <c r="E115" s="10"/>
      <c r="F115" s="12">
        <f>IF( B115="","",SUMIFS('Tracciatore delle operazioni'!$J$5:$J1098,'Tracciatore delle operazioni'!$C$5:$C1098,Impostazioni!$R$13,'Tracciatore delle operazioni'!$K$5:$K1098,$B115))</f>
        <v>0</v>
      </c>
      <c r="G115" s="10"/>
      <c r="H115" s="12">
        <f>IF( D115="","",SUMIFS('Tracciatore delle operazioni'!$F$5:$F1105,'Tracciatore delle operazioni'!$C$5:$C1105,Impostazioni!$S$13,'Tracciatore delle operazioni'!$K$5:$K1105,$B115))</f>
        <v>0</v>
      </c>
      <c r="I115" s="10"/>
      <c r="J115" s="8">
        <f t="shared" si="5"/>
        <v>0</v>
      </c>
      <c r="K115" s="10"/>
      <c r="L115" s="2"/>
      <c r="M115" s="3"/>
      <c r="N115" s="3"/>
      <c r="O115" s="3"/>
      <c r="P115" s="3"/>
      <c r="Q115" s="3"/>
      <c r="R115" s="2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22.5" customHeight="1">
      <c r="A116" s="2"/>
      <c r="B116" s="10" t="e">
        <f>IF(Conti!#REF!="","",Conti!#REF!)</f>
        <v>#REF!</v>
      </c>
      <c r="C116" s="10" t="str">
        <f>IF(Conti!C39="","",Conti!C39)</f>
        <v/>
      </c>
      <c r="D116" s="9">
        <f>IF(Conti!E39="","",Conti!E39)</f>
        <v>0</v>
      </c>
      <c r="E116" s="10"/>
      <c r="F116" s="12" t="e">
        <f>IF( B116="","",SUMIFS('Tracciatore delle operazioni'!$J$5:$J1011,'Tracciatore delle operazioni'!$C$5:$C1011,Impostazioni!$R$13,'Tracciatore delle operazioni'!$K$5:$K1011,$B116))</f>
        <v>#REF!</v>
      </c>
      <c r="G116" s="10"/>
      <c r="H116" s="12">
        <f>IF( D116="","",SUMIFS('Tracciatore delle operazioni'!$F$5:$F1018,'Tracciatore delle operazioni'!$C$5:$C1018,Impostazioni!$S$13,'Tracciatore delle operazioni'!$K$5:$K1018,$B116))</f>
        <v>0</v>
      </c>
      <c r="I116" s="10"/>
      <c r="J116" s="8" t="e">
        <f t="shared" si="5"/>
        <v>#REF!</v>
      </c>
      <c r="K116" s="10"/>
      <c r="L116" s="2"/>
      <c r="M116" s="3"/>
      <c r="N116" s="3"/>
      <c r="O116" s="3"/>
      <c r="P116" s="3"/>
      <c r="Q116" s="3"/>
      <c r="R116" s="2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22.5" customHeight="1">
      <c r="A117" s="2"/>
      <c r="B117" s="10" t="e">
        <f>IF(Conti!#REF!="","",Conti!#REF!)</f>
        <v>#REF!</v>
      </c>
      <c r="C117" s="10" t="str">
        <f>IF(Conti!C47="","",Conti!C47)</f>
        <v/>
      </c>
      <c r="D117" s="9">
        <f>IF(Conti!E47="","",Conti!E47)</f>
        <v>0</v>
      </c>
      <c r="E117" s="10"/>
      <c r="F117" s="12" t="e">
        <f>IF( B117="","",SUMIFS('Tracciatore delle operazioni'!$J$5:$J1019,'Tracciatore delle operazioni'!$C$5:$C1019,Impostazioni!$R$13,'Tracciatore delle operazioni'!$K$5:$K1019,$B117))</f>
        <v>#REF!</v>
      </c>
      <c r="G117" s="10"/>
      <c r="H117" s="12">
        <f>IF( D117="","",SUMIFS('Tracciatore delle operazioni'!$F$5:$F1026,'Tracciatore delle operazioni'!$C$5:$C1026,Impostazioni!$S$13,'Tracciatore delle operazioni'!$K$5:$K1026,$B117))</f>
        <v>0</v>
      </c>
      <c r="I117" s="10"/>
      <c r="J117" s="8" t="e">
        <f t="shared" si="5"/>
        <v>#REF!</v>
      </c>
      <c r="K117" s="10"/>
      <c r="L117" s="2"/>
      <c r="M117" s="3"/>
      <c r="N117" s="3"/>
      <c r="O117" s="3"/>
      <c r="P117" s="3"/>
      <c r="Q117" s="3"/>
      <c r="R117" s="2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22.5" customHeight="1">
      <c r="A118" s="2"/>
      <c r="B118" s="10" t="e">
        <f>IF(Conti!#REF!="","",Conti!#REF!)</f>
        <v>#REF!</v>
      </c>
      <c r="C118" s="10" t="str">
        <f>IF(Conti!C48="","",Conti!C48)</f>
        <v/>
      </c>
      <c r="D118" s="9">
        <f>IF(Conti!E48="","",Conti!E48)</f>
        <v>0</v>
      </c>
      <c r="E118" s="10"/>
      <c r="F118" s="12" t="e">
        <f>IF( B118="","",SUMIFS('Tracciatore delle operazioni'!$J$5:$J1020,'Tracciatore delle operazioni'!$C$5:$C1020,Impostazioni!$R$13,'Tracciatore delle operazioni'!$K$5:$K1020,$B118))</f>
        <v>#REF!</v>
      </c>
      <c r="G118" s="10"/>
      <c r="H118" s="12">
        <f>IF( D118="","",SUMIFS('Tracciatore delle operazioni'!$F$5:$F1027,'Tracciatore delle operazioni'!$C$5:$C1027,Impostazioni!$S$13,'Tracciatore delle operazioni'!$K$5:$K1027,$B118))</f>
        <v>0</v>
      </c>
      <c r="I118" s="10"/>
      <c r="J118" s="8" t="e">
        <f t="shared" si="5"/>
        <v>#REF!</v>
      </c>
      <c r="K118" s="10"/>
      <c r="L118" s="2"/>
      <c r="M118" s="3"/>
      <c r="N118" s="3"/>
      <c r="O118" s="3"/>
      <c r="P118" s="3"/>
      <c r="Q118" s="3"/>
      <c r="R118" s="2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22.5" customHeight="1">
      <c r="A119" s="2"/>
      <c r="B119" s="10" t="e">
        <f>IF(Conti!#REF!="","",Conti!#REF!)</f>
        <v>#REF!</v>
      </c>
      <c r="C119" s="10" t="str">
        <f>IF(Conti!C50="","",Conti!C50)</f>
        <v/>
      </c>
      <c r="D119" s="9">
        <f>IF(Conti!E50="","",Conti!E50)</f>
        <v>0</v>
      </c>
      <c r="E119" s="10"/>
      <c r="F119" s="12" t="e">
        <f>IF( B119="","",SUMIFS('Tracciatore delle operazioni'!$J$5:$J1022,'Tracciatore delle operazioni'!$C$5:$C1022,Impostazioni!$R$13,'Tracciatore delle operazioni'!$K$5:$K1022,$B119))</f>
        <v>#REF!</v>
      </c>
      <c r="G119" s="10"/>
      <c r="H119" s="12">
        <f>IF( D119="","",SUMIFS('Tracciatore delle operazioni'!$F$5:$F1029,'Tracciatore delle operazioni'!$C$5:$C1029,Impostazioni!$S$13,'Tracciatore delle operazioni'!$K$5:$K1029,$B119))</f>
        <v>0</v>
      </c>
      <c r="I119" s="10"/>
      <c r="J119" s="8" t="e">
        <f t="shared" si="5"/>
        <v>#REF!</v>
      </c>
      <c r="K119" s="10"/>
      <c r="L119" s="2"/>
      <c r="M119" s="3"/>
      <c r="N119" s="3"/>
      <c r="O119" s="3"/>
      <c r="P119" s="3"/>
      <c r="Q119" s="3"/>
      <c r="R119" s="2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22.5" customHeight="1">
      <c r="A120" s="2"/>
      <c r="B120" s="10" t="e">
        <f>IF(Conti!#REF!="","",Conti!#REF!)</f>
        <v>#REF!</v>
      </c>
      <c r="C120" s="10" t="str">
        <f>IF(Conti!C52="","",Conti!C52)</f>
        <v/>
      </c>
      <c r="D120" s="9">
        <f>IF(Conti!E52="","",Conti!E52)</f>
        <v>0</v>
      </c>
      <c r="E120" s="10"/>
      <c r="F120" s="12" t="e">
        <f>IF( B120="","",SUMIFS('Tracciatore delle operazioni'!$J$5:$J1024,'Tracciatore delle operazioni'!$C$5:$C1024,Impostazioni!$R$13,'Tracciatore delle operazioni'!$K$5:$K1024,$B120))</f>
        <v>#REF!</v>
      </c>
      <c r="G120" s="10"/>
      <c r="H120" s="12">
        <f>IF( D120="","",SUMIFS('Tracciatore delle operazioni'!$F$5:$F1031,'Tracciatore delle operazioni'!$C$5:$C1031,Impostazioni!$S$13,'Tracciatore delle operazioni'!$K$5:$K1031,$B120))</f>
        <v>0</v>
      </c>
      <c r="I120" s="10"/>
      <c r="J120" s="8" t="e">
        <f t="shared" si="5"/>
        <v>#REF!</v>
      </c>
      <c r="K120" s="10"/>
      <c r="L120" s="2"/>
      <c r="M120" s="3"/>
      <c r="N120" s="3"/>
      <c r="O120" s="3"/>
      <c r="P120" s="3"/>
      <c r="Q120" s="3"/>
      <c r="R120" s="2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22.5" customHeight="1">
      <c r="A121" s="2"/>
      <c r="B121" s="10" t="str">
        <f>IF(Conti!B126="","",Conti!B126)</f>
        <v/>
      </c>
      <c r="C121" s="10" t="str">
        <f>IF(Conti!C126="","",Conti!C126)</f>
        <v/>
      </c>
      <c r="D121" s="9">
        <f>IF(Conti!E126="","",Conti!E126)</f>
        <v>0</v>
      </c>
      <c r="E121" s="10"/>
      <c r="F121" s="12" t="str">
        <f>IF( B121="","",SUMIFS('Tracciatore delle operazioni'!$J$5:$J1099,'Tracciatore delle operazioni'!$C$5:$C1099,Impostazioni!$R$13,'Tracciatore delle operazioni'!$K$5:$K1099,$B121))</f>
        <v/>
      </c>
      <c r="G121" s="10"/>
      <c r="H121" s="12">
        <f>IF( D121="","",SUMIFS('Tracciatore delle operazioni'!$F$5:$F1106,'Tracciatore delle operazioni'!$C$5:$C1106,Impostazioni!$S$13,'Tracciatore delle operazioni'!$K$5:$K1106,$B121))</f>
        <v>0</v>
      </c>
      <c r="I121" s="10"/>
      <c r="J121" s="8" t="str">
        <f t="shared" ref="J121:J159" si="6">IF( B121="","",D121+F121-H121)</f>
        <v/>
      </c>
      <c r="K121" s="10"/>
      <c r="L121" s="2"/>
      <c r="M121" s="3"/>
      <c r="N121" s="3"/>
      <c r="O121" s="3"/>
      <c r="P121" s="3"/>
      <c r="Q121" s="3"/>
      <c r="R121" s="2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22.5" customHeight="1">
      <c r="A122" s="2"/>
      <c r="B122" s="10" t="str">
        <f>IF(Conti!B127="","",Conti!B127)</f>
        <v/>
      </c>
      <c r="C122" s="10" t="str">
        <f>IF(Conti!C127="","",Conti!C127)</f>
        <v/>
      </c>
      <c r="D122" s="9">
        <f>IF(Conti!E127="","",Conti!E127)</f>
        <v>0</v>
      </c>
      <c r="E122" s="10"/>
      <c r="F122" s="12" t="str">
        <f>IF( B122="","",SUMIFS('Tracciatore delle operazioni'!$J$5:$J1100,'Tracciatore delle operazioni'!$C$5:$C1100,Impostazioni!$R$13,'Tracciatore delle operazioni'!$K$5:$K1100,$B122))</f>
        <v/>
      </c>
      <c r="G122" s="10"/>
      <c r="H122" s="12">
        <f>IF( D122="","",SUMIFS('Tracciatore delle operazioni'!$F$5:$F1107,'Tracciatore delle operazioni'!$C$5:$C1107,Impostazioni!$S$13,'Tracciatore delle operazioni'!$K$5:$K1107,$B122))</f>
        <v>0</v>
      </c>
      <c r="I122" s="10"/>
      <c r="J122" s="8" t="str">
        <f t="shared" si="6"/>
        <v/>
      </c>
      <c r="K122" s="10"/>
      <c r="L122" s="2"/>
      <c r="M122" s="3"/>
      <c r="N122" s="3"/>
      <c r="O122" s="3"/>
      <c r="P122" s="3"/>
      <c r="Q122" s="3"/>
      <c r="R122" s="2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22.5" customHeight="1">
      <c r="A123" s="2"/>
      <c r="B123" s="10" t="str">
        <f>IF(Conti!B128="","",Conti!B128)</f>
        <v/>
      </c>
      <c r="C123" s="10" t="str">
        <f>IF(Conti!C128="","",Conti!C128)</f>
        <v/>
      </c>
      <c r="D123" s="9">
        <f>IF(Conti!E128="","",Conti!E128)</f>
        <v>0</v>
      </c>
      <c r="E123" s="10"/>
      <c r="F123" s="12" t="str">
        <f>IF( B123="","",SUMIFS('Tracciatore delle operazioni'!$J$5:$J1101,'Tracciatore delle operazioni'!$C$5:$C1101,Impostazioni!$R$13,'Tracciatore delle operazioni'!$K$5:$K1101,$B123))</f>
        <v/>
      </c>
      <c r="G123" s="10"/>
      <c r="H123" s="12">
        <f>IF( D123="","",SUMIFS('Tracciatore delle operazioni'!$F$5:$F1108,'Tracciatore delle operazioni'!$C$5:$C1108,Impostazioni!$S$13,'Tracciatore delle operazioni'!$K$5:$K1108,$B123))</f>
        <v>0</v>
      </c>
      <c r="I123" s="10"/>
      <c r="J123" s="8" t="str">
        <f t="shared" si="6"/>
        <v/>
      </c>
      <c r="K123" s="10"/>
      <c r="L123" s="2"/>
      <c r="M123" s="3"/>
      <c r="N123" s="3"/>
      <c r="O123" s="3"/>
      <c r="P123" s="3"/>
      <c r="Q123" s="3"/>
      <c r="R123" s="2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22.5" customHeight="1">
      <c r="A124" s="2"/>
      <c r="B124" s="10" t="str">
        <f>IF(Conti!B129="","",Conti!B129)</f>
        <v/>
      </c>
      <c r="C124" s="10" t="str">
        <f>IF(Conti!C129="","",Conti!C129)</f>
        <v/>
      </c>
      <c r="D124" s="9">
        <f>IF(Conti!E129="","",Conti!E129)</f>
        <v>0</v>
      </c>
      <c r="E124" s="10"/>
      <c r="F124" s="12" t="str">
        <f>IF( B124="","",SUMIFS('Tracciatore delle operazioni'!$J$5:$J1102,'Tracciatore delle operazioni'!$C$5:$C1102,Impostazioni!$R$13,'Tracciatore delle operazioni'!$K$5:$K1102,$B124))</f>
        <v/>
      </c>
      <c r="G124" s="10"/>
      <c r="H124" s="12">
        <f>IF( D124="","",SUMIFS('Tracciatore delle operazioni'!$F$5:$F1109,'Tracciatore delle operazioni'!$C$5:$C1109,Impostazioni!$S$13,'Tracciatore delle operazioni'!$K$5:$K1109,$B124))</f>
        <v>0</v>
      </c>
      <c r="I124" s="10"/>
      <c r="J124" s="8" t="str">
        <f t="shared" si="6"/>
        <v/>
      </c>
      <c r="K124" s="10"/>
      <c r="L124" s="2"/>
      <c r="M124" s="3"/>
      <c r="N124" s="3"/>
      <c r="O124" s="3"/>
      <c r="P124" s="3"/>
      <c r="Q124" s="3"/>
      <c r="R124" s="2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22.5" customHeight="1">
      <c r="A125" s="2"/>
      <c r="B125" s="10" t="str">
        <f>IF(Conti!B130="","",Conti!B130)</f>
        <v/>
      </c>
      <c r="C125" s="10" t="str">
        <f>IF(Conti!C130="","",Conti!C130)</f>
        <v/>
      </c>
      <c r="D125" s="9">
        <f>IF(Conti!E130="","",Conti!E130)</f>
        <v>0</v>
      </c>
      <c r="E125" s="10"/>
      <c r="F125" s="12" t="str">
        <f>IF( B125="","",SUMIFS('Tracciatore delle operazioni'!$J$5:$J1103,'Tracciatore delle operazioni'!$C$5:$C1103,Impostazioni!$R$13,'Tracciatore delle operazioni'!$K$5:$K1103,$B125))</f>
        <v/>
      </c>
      <c r="G125" s="10"/>
      <c r="H125" s="12">
        <f>IF( D125="","",SUMIFS('Tracciatore delle operazioni'!$F$5:$F1110,'Tracciatore delle operazioni'!$C$5:$C1110,Impostazioni!$S$13,'Tracciatore delle operazioni'!$K$5:$K1110,$B125))</f>
        <v>0</v>
      </c>
      <c r="I125" s="10"/>
      <c r="J125" s="8" t="str">
        <f t="shared" si="6"/>
        <v/>
      </c>
      <c r="K125" s="10"/>
      <c r="L125" s="2"/>
      <c r="M125" s="3"/>
      <c r="N125" s="3"/>
      <c r="O125" s="3"/>
      <c r="P125" s="3"/>
      <c r="Q125" s="3"/>
      <c r="R125" s="2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22.5" customHeight="1">
      <c r="A126" s="2"/>
      <c r="B126" s="10" t="str">
        <f>IF(Conti!B131="","",Conti!B131)</f>
        <v/>
      </c>
      <c r="C126" s="10" t="str">
        <f>IF(Conti!C131="","",Conti!C131)</f>
        <v/>
      </c>
      <c r="D126" s="9">
        <f>IF(Conti!E131="","",Conti!E131)</f>
        <v>0</v>
      </c>
      <c r="E126" s="10"/>
      <c r="F126" s="12" t="str">
        <f>IF( B126="","",SUMIFS('Tracciatore delle operazioni'!$J$5:$J1104,'Tracciatore delle operazioni'!$C$5:$C1104,Impostazioni!$R$13,'Tracciatore delle operazioni'!$K$5:$K1104,$B126))</f>
        <v/>
      </c>
      <c r="G126" s="10"/>
      <c r="H126" s="12">
        <f>IF( D126="","",SUMIFS('Tracciatore delle operazioni'!$F$5:$F1111,'Tracciatore delle operazioni'!$C$5:$C1111,Impostazioni!$S$13,'Tracciatore delle operazioni'!$K$5:$K1111,$B126))</f>
        <v>0</v>
      </c>
      <c r="I126" s="10"/>
      <c r="J126" s="8" t="str">
        <f t="shared" si="6"/>
        <v/>
      </c>
      <c r="K126" s="10"/>
      <c r="L126" s="2"/>
      <c r="M126" s="3"/>
      <c r="N126" s="3"/>
      <c r="O126" s="3"/>
      <c r="P126" s="3"/>
      <c r="Q126" s="3"/>
      <c r="R126" s="2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22.5" customHeight="1">
      <c r="A127" s="2"/>
      <c r="B127" s="10" t="str">
        <f>IF(Conti!B132="","",Conti!B132)</f>
        <v/>
      </c>
      <c r="C127" s="10" t="str">
        <f>IF(Conti!C132="","",Conti!C132)</f>
        <v/>
      </c>
      <c r="D127" s="9">
        <f>IF(Conti!E132="","",Conti!E132)</f>
        <v>0</v>
      </c>
      <c r="E127" s="10"/>
      <c r="F127" s="12" t="str">
        <f>IF( B127="","",SUMIFS('Tracciatore delle operazioni'!$J$5:$J1105,'Tracciatore delle operazioni'!$C$5:$C1105,Impostazioni!$R$13,'Tracciatore delle operazioni'!$K$5:$K1105,$B127))</f>
        <v/>
      </c>
      <c r="G127" s="10"/>
      <c r="H127" s="12">
        <f>IF( D127="","",SUMIFS('Tracciatore delle operazioni'!$F$5:$F1112,'Tracciatore delle operazioni'!$C$5:$C1112,Impostazioni!$S$13,'Tracciatore delle operazioni'!$K$5:$K1112,$B127))</f>
        <v>0</v>
      </c>
      <c r="I127" s="10"/>
      <c r="J127" s="8" t="str">
        <f t="shared" si="6"/>
        <v/>
      </c>
      <c r="K127" s="10"/>
      <c r="L127" s="2"/>
      <c r="M127" s="3"/>
      <c r="N127" s="3"/>
      <c r="O127" s="3"/>
      <c r="P127" s="3"/>
      <c r="Q127" s="3"/>
      <c r="R127" s="2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22.5" customHeight="1">
      <c r="A128" s="2"/>
      <c r="B128" s="10" t="str">
        <f>IF(Conti!B133="","",Conti!B133)</f>
        <v/>
      </c>
      <c r="C128" s="10" t="str">
        <f>IF(Conti!C133="","",Conti!C133)</f>
        <v/>
      </c>
      <c r="D128" s="9">
        <f>IF(Conti!E133="","",Conti!E133)</f>
        <v>0</v>
      </c>
      <c r="E128" s="10"/>
      <c r="F128" s="12" t="str">
        <f>IF( B128="","",SUMIFS('Tracciatore delle operazioni'!$J$5:$J1106,'Tracciatore delle operazioni'!$C$5:$C1106,Impostazioni!$R$13,'Tracciatore delle operazioni'!$K$5:$K1106,$B128))</f>
        <v/>
      </c>
      <c r="G128" s="10"/>
      <c r="H128" s="12">
        <f>IF( D128="","",SUMIFS('Tracciatore delle operazioni'!$F$5:$F1113,'Tracciatore delle operazioni'!$C$5:$C1113,Impostazioni!$S$13,'Tracciatore delle operazioni'!$K$5:$K1113,$B128))</f>
        <v>0</v>
      </c>
      <c r="I128" s="10"/>
      <c r="J128" s="8" t="str">
        <f t="shared" si="6"/>
        <v/>
      </c>
      <c r="K128" s="10"/>
      <c r="L128" s="2"/>
      <c r="M128" s="3"/>
      <c r="N128" s="3"/>
      <c r="O128" s="3"/>
      <c r="P128" s="3"/>
      <c r="Q128" s="3"/>
      <c r="R128" s="2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22.5" customHeight="1">
      <c r="A129" s="2"/>
      <c r="B129" s="10" t="str">
        <f>IF(Conti!B134="","",Conti!B134)</f>
        <v/>
      </c>
      <c r="C129" s="10" t="str">
        <f>IF(Conti!C134="","",Conti!C134)</f>
        <v/>
      </c>
      <c r="D129" s="9">
        <f>IF(Conti!E134="","",Conti!E134)</f>
        <v>0</v>
      </c>
      <c r="E129" s="10"/>
      <c r="F129" s="12" t="str">
        <f>IF( B129="","",SUMIFS('Tracciatore delle operazioni'!$J$5:$J1107,'Tracciatore delle operazioni'!$C$5:$C1107,Impostazioni!$R$13,'Tracciatore delle operazioni'!$K$5:$K1107,$B129))</f>
        <v/>
      </c>
      <c r="G129" s="10"/>
      <c r="H129" s="12">
        <f>IF( D129="","",SUMIFS('Tracciatore delle operazioni'!$F$5:$F1114,'Tracciatore delle operazioni'!$C$5:$C1114,Impostazioni!$S$13,'Tracciatore delle operazioni'!$K$5:$K1114,$B129))</f>
        <v>0</v>
      </c>
      <c r="I129" s="10"/>
      <c r="J129" s="8" t="str">
        <f t="shared" si="6"/>
        <v/>
      </c>
      <c r="K129" s="10"/>
      <c r="L129" s="2"/>
      <c r="M129" s="3"/>
      <c r="N129" s="3"/>
      <c r="O129" s="3"/>
      <c r="P129" s="3"/>
      <c r="Q129" s="3"/>
      <c r="R129" s="2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22.5" customHeight="1">
      <c r="A130" s="2"/>
      <c r="B130" s="10" t="str">
        <f>IF(Conti!B135="","",Conti!B135)</f>
        <v/>
      </c>
      <c r="C130" s="10" t="str">
        <f>IF(Conti!C135="","",Conti!C135)</f>
        <v/>
      </c>
      <c r="D130" s="9">
        <f>IF(Conti!E135="","",Conti!E135)</f>
        <v>0</v>
      </c>
      <c r="E130" s="10"/>
      <c r="F130" s="12" t="str">
        <f>IF( B130="","",SUMIFS('Tracciatore delle operazioni'!$J$5:$J1108,'Tracciatore delle operazioni'!$C$5:$C1108,Impostazioni!$R$13,'Tracciatore delle operazioni'!$K$5:$K1108,$B130))</f>
        <v/>
      </c>
      <c r="G130" s="10"/>
      <c r="H130" s="12">
        <f>IF( D130="","",SUMIFS('Tracciatore delle operazioni'!$F$5:$F1115,'Tracciatore delle operazioni'!$C$5:$C1115,Impostazioni!$S$13,'Tracciatore delle operazioni'!$K$5:$K1115,$B130))</f>
        <v>0</v>
      </c>
      <c r="I130" s="10"/>
      <c r="J130" s="8" t="str">
        <f t="shared" si="6"/>
        <v/>
      </c>
      <c r="K130" s="10"/>
      <c r="L130" s="2"/>
      <c r="M130" s="3"/>
      <c r="N130" s="3"/>
      <c r="O130" s="3"/>
      <c r="P130" s="3"/>
      <c r="Q130" s="3"/>
      <c r="R130" s="2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22.5" customHeight="1">
      <c r="A131" s="2"/>
      <c r="B131" s="10" t="str">
        <f>IF(Conti!B136="","",Conti!B136)</f>
        <v/>
      </c>
      <c r="C131" s="10" t="str">
        <f>IF(Conti!C136="","",Conti!C136)</f>
        <v/>
      </c>
      <c r="D131" s="9">
        <f>IF(Conti!E136="","",Conti!E136)</f>
        <v>0</v>
      </c>
      <c r="E131" s="10"/>
      <c r="F131" s="12" t="str">
        <f>IF( B131="","",SUMIFS('Tracciatore delle operazioni'!$J$5:$J1109,'Tracciatore delle operazioni'!$C$5:$C1109,Impostazioni!$R$13,'Tracciatore delle operazioni'!$K$5:$K1109,$B131))</f>
        <v/>
      </c>
      <c r="G131" s="10"/>
      <c r="H131" s="12">
        <f>IF( D131="","",SUMIFS('Tracciatore delle operazioni'!$F$5:$F1116,'Tracciatore delle operazioni'!$C$5:$C1116,Impostazioni!$S$13,'Tracciatore delle operazioni'!$K$5:$K1116,$B131))</f>
        <v>0</v>
      </c>
      <c r="I131" s="10"/>
      <c r="J131" s="8" t="str">
        <f t="shared" si="6"/>
        <v/>
      </c>
      <c r="K131" s="10"/>
      <c r="L131" s="2"/>
      <c r="M131" s="3"/>
      <c r="N131" s="3"/>
      <c r="O131" s="3"/>
      <c r="P131" s="3"/>
      <c r="Q131" s="3"/>
      <c r="R131" s="2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22.5" customHeight="1">
      <c r="A132" s="2"/>
      <c r="B132" s="10" t="str">
        <f>IF(Conti!B137="","",Conti!B137)</f>
        <v/>
      </c>
      <c r="C132" s="10" t="str">
        <f>IF(Conti!C137="","",Conti!C137)</f>
        <v/>
      </c>
      <c r="D132" s="9">
        <f>IF(Conti!E137="","",Conti!E137)</f>
        <v>0</v>
      </c>
      <c r="E132" s="10"/>
      <c r="F132" s="12" t="str">
        <f>IF( B132="","",SUMIFS('Tracciatore delle operazioni'!$J$5:$J1110,'Tracciatore delle operazioni'!$C$5:$C1110,Impostazioni!$R$13,'Tracciatore delle operazioni'!$K$5:$K1110,$B132))</f>
        <v/>
      </c>
      <c r="G132" s="10"/>
      <c r="H132" s="12">
        <f>IF( D132="","",SUMIFS('Tracciatore delle operazioni'!$F$5:$F1117,'Tracciatore delle operazioni'!$C$5:$C1117,Impostazioni!$S$13,'Tracciatore delle operazioni'!$K$5:$K1117,$B132))</f>
        <v>0</v>
      </c>
      <c r="I132" s="10"/>
      <c r="J132" s="8" t="str">
        <f t="shared" si="6"/>
        <v/>
      </c>
      <c r="K132" s="10"/>
      <c r="L132" s="2"/>
      <c r="M132" s="3"/>
      <c r="N132" s="3"/>
      <c r="O132" s="3"/>
      <c r="P132" s="3"/>
      <c r="Q132" s="3"/>
      <c r="R132" s="2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22.5" customHeight="1">
      <c r="A133" s="2"/>
      <c r="B133" s="10" t="str">
        <f>IF(Conti!B138="","",Conti!B138)</f>
        <v/>
      </c>
      <c r="C133" s="10" t="str">
        <f>IF(Conti!C138="","",Conti!C138)</f>
        <v/>
      </c>
      <c r="D133" s="9">
        <f>IF(Conti!E138="","",Conti!E138)</f>
        <v>0</v>
      </c>
      <c r="E133" s="10"/>
      <c r="F133" s="12" t="str">
        <f>IF( B133="","",SUMIFS('Tracciatore delle operazioni'!$J$5:$J1111,'Tracciatore delle operazioni'!$C$5:$C1111,Impostazioni!$R$13,'Tracciatore delle operazioni'!$K$5:$K1111,$B133))</f>
        <v/>
      </c>
      <c r="G133" s="10"/>
      <c r="H133" s="12">
        <f>IF( D133="","",SUMIFS('Tracciatore delle operazioni'!$F$5:$F1118,'Tracciatore delle operazioni'!$C$5:$C1118,Impostazioni!$S$13,'Tracciatore delle operazioni'!$K$5:$K1118,$B133))</f>
        <v>0</v>
      </c>
      <c r="I133" s="10"/>
      <c r="J133" s="8" t="str">
        <f t="shared" si="6"/>
        <v/>
      </c>
      <c r="K133" s="10"/>
      <c r="L133" s="2"/>
      <c r="M133" s="3"/>
      <c r="N133" s="3"/>
      <c r="O133" s="3"/>
      <c r="P133" s="3"/>
      <c r="Q133" s="3"/>
      <c r="R133" s="2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22.5" customHeight="1">
      <c r="A134" s="2"/>
      <c r="B134" s="10" t="str">
        <f>IF(Conti!B139="","",Conti!B139)</f>
        <v/>
      </c>
      <c r="C134" s="10" t="str">
        <f>IF(Conti!C139="","",Conti!C139)</f>
        <v/>
      </c>
      <c r="D134" s="9">
        <f>IF(Conti!E139="","",Conti!E139)</f>
        <v>0</v>
      </c>
      <c r="E134" s="10"/>
      <c r="F134" s="12" t="str">
        <f>IF( B134="","",SUMIFS('Tracciatore delle operazioni'!$J$5:$J1112,'Tracciatore delle operazioni'!$C$5:$C1112,Impostazioni!$R$13,'Tracciatore delle operazioni'!$K$5:$K1112,$B134))</f>
        <v/>
      </c>
      <c r="G134" s="10"/>
      <c r="H134" s="12">
        <f>IF( D134="","",SUMIFS('Tracciatore delle operazioni'!$F$5:$F1119,'Tracciatore delle operazioni'!$C$5:$C1119,Impostazioni!$S$13,'Tracciatore delle operazioni'!$K$5:$K1119,$B134))</f>
        <v>0</v>
      </c>
      <c r="I134" s="10"/>
      <c r="J134" s="8" t="str">
        <f t="shared" si="6"/>
        <v/>
      </c>
      <c r="K134" s="10"/>
      <c r="L134" s="2"/>
      <c r="M134" s="3"/>
      <c r="N134" s="3"/>
      <c r="O134" s="3"/>
      <c r="P134" s="3"/>
      <c r="Q134" s="3"/>
      <c r="R134" s="2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22.5" customHeight="1">
      <c r="A135" s="2"/>
      <c r="B135" s="10" t="str">
        <f>IF(Conti!B140="","",Conti!B140)</f>
        <v/>
      </c>
      <c r="C135" s="10" t="str">
        <f>IF(Conti!C140="","",Conti!C140)</f>
        <v/>
      </c>
      <c r="D135" s="9">
        <f>IF(Conti!E140="","",Conti!E140)</f>
        <v>0</v>
      </c>
      <c r="E135" s="10"/>
      <c r="F135" s="12" t="str">
        <f>IF( B135="","",SUMIFS('Tracciatore delle operazioni'!$J$5:$J1113,'Tracciatore delle operazioni'!$C$5:$C1113,Impostazioni!$R$13,'Tracciatore delle operazioni'!$K$5:$K1113,$B135))</f>
        <v/>
      </c>
      <c r="G135" s="10"/>
      <c r="H135" s="12">
        <f>IF( D135="","",SUMIFS('Tracciatore delle operazioni'!$F$5:$F1120,'Tracciatore delle operazioni'!$C$5:$C1120,Impostazioni!$S$13,'Tracciatore delle operazioni'!$K$5:$K1120,$B135))</f>
        <v>0</v>
      </c>
      <c r="I135" s="10"/>
      <c r="J135" s="8" t="str">
        <f t="shared" si="6"/>
        <v/>
      </c>
      <c r="K135" s="10"/>
      <c r="L135" s="2"/>
      <c r="M135" s="3"/>
      <c r="N135" s="3"/>
      <c r="O135" s="3"/>
      <c r="P135" s="3"/>
      <c r="Q135" s="3"/>
      <c r="R135" s="2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22.5" customHeight="1">
      <c r="A136" s="2"/>
      <c r="B136" s="10" t="str">
        <f>IF(Conti!B141="","",Conti!B141)</f>
        <v/>
      </c>
      <c r="C136" s="10" t="str">
        <f>IF(Conti!C141="","",Conti!C141)</f>
        <v/>
      </c>
      <c r="D136" s="9">
        <f>IF(Conti!E141="","",Conti!E141)</f>
        <v>0</v>
      </c>
      <c r="E136" s="10"/>
      <c r="F136" s="12" t="str">
        <f>IF( B136="","",SUMIFS('Tracciatore delle operazioni'!$J$5:$J1114,'Tracciatore delle operazioni'!$C$5:$C1114,Impostazioni!$R$13,'Tracciatore delle operazioni'!$K$5:$K1114,$B136))</f>
        <v/>
      </c>
      <c r="G136" s="10"/>
      <c r="H136" s="12">
        <f>IF( D136="","",SUMIFS('Tracciatore delle operazioni'!$F$5:$F1121,'Tracciatore delle operazioni'!$C$5:$C1121,Impostazioni!$S$13,'Tracciatore delle operazioni'!$K$5:$K1121,$B136))</f>
        <v>0</v>
      </c>
      <c r="I136" s="10"/>
      <c r="J136" s="8" t="str">
        <f t="shared" si="6"/>
        <v/>
      </c>
      <c r="K136" s="10"/>
      <c r="L136" s="2"/>
      <c r="M136" s="3"/>
      <c r="N136" s="3"/>
      <c r="O136" s="3"/>
      <c r="P136" s="3"/>
      <c r="Q136" s="3"/>
      <c r="R136" s="2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22.5" customHeight="1">
      <c r="A137" s="2"/>
      <c r="B137" s="10" t="str">
        <f>IF(Conti!B142="","",Conti!B142)</f>
        <v/>
      </c>
      <c r="C137" s="10" t="str">
        <f>IF(Conti!C142="","",Conti!C142)</f>
        <v/>
      </c>
      <c r="D137" s="9">
        <f>IF(Conti!E142="","",Conti!E142)</f>
        <v>0</v>
      </c>
      <c r="E137" s="10"/>
      <c r="F137" s="12" t="str">
        <f>IF( B137="","",SUMIFS('Tracciatore delle operazioni'!$J$5:$J1115,'Tracciatore delle operazioni'!$C$5:$C1115,Impostazioni!$R$13,'Tracciatore delle operazioni'!$K$5:$K1115,$B137))</f>
        <v/>
      </c>
      <c r="G137" s="10"/>
      <c r="H137" s="12">
        <f>IF( D137="","",SUMIFS('Tracciatore delle operazioni'!$F$5:$F1122,'Tracciatore delle operazioni'!$C$5:$C1122,Impostazioni!$S$13,'Tracciatore delle operazioni'!$K$5:$K1122,$B137))</f>
        <v>0</v>
      </c>
      <c r="I137" s="10"/>
      <c r="J137" s="8" t="str">
        <f t="shared" si="6"/>
        <v/>
      </c>
      <c r="K137" s="10"/>
      <c r="L137" s="2"/>
      <c r="M137" s="3"/>
      <c r="N137" s="3"/>
      <c r="O137" s="3"/>
      <c r="P137" s="3"/>
      <c r="Q137" s="3"/>
      <c r="R137" s="2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22.5" customHeight="1">
      <c r="A138" s="2"/>
      <c r="B138" s="10" t="str">
        <f>IF(Conti!B143="","",Conti!B143)</f>
        <v/>
      </c>
      <c r="C138" s="10" t="str">
        <f>IF(Conti!C143="","",Conti!C143)</f>
        <v/>
      </c>
      <c r="D138" s="9">
        <f>IF(Conti!E143="","",Conti!E143)</f>
        <v>0</v>
      </c>
      <c r="E138" s="10"/>
      <c r="F138" s="12" t="str">
        <f>IF( B138="","",SUMIFS('Tracciatore delle operazioni'!$J$5:$J1116,'Tracciatore delle operazioni'!$C$5:$C1116,Impostazioni!$R$13,'Tracciatore delle operazioni'!$K$5:$K1116,$B138))</f>
        <v/>
      </c>
      <c r="G138" s="10"/>
      <c r="H138" s="12">
        <f>IF( D138="","",SUMIFS('Tracciatore delle operazioni'!$F$5:$F1123,'Tracciatore delle operazioni'!$C$5:$C1123,Impostazioni!$S$13,'Tracciatore delle operazioni'!$K$5:$K1123,$B138))</f>
        <v>0</v>
      </c>
      <c r="I138" s="10"/>
      <c r="J138" s="8" t="str">
        <f t="shared" si="6"/>
        <v/>
      </c>
      <c r="K138" s="10"/>
      <c r="L138" s="2"/>
      <c r="M138" s="3"/>
      <c r="N138" s="3"/>
      <c r="O138" s="3"/>
      <c r="P138" s="3"/>
      <c r="Q138" s="3"/>
      <c r="R138" s="2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22.5" customHeight="1">
      <c r="A139" s="2"/>
      <c r="B139" s="10" t="str">
        <f>IF(Conti!B144="","",Conti!B144)</f>
        <v/>
      </c>
      <c r="C139" s="10" t="str">
        <f>IF(Conti!C144="","",Conti!C144)</f>
        <v/>
      </c>
      <c r="D139" s="9">
        <f>IF(Conti!E144="","",Conti!E144)</f>
        <v>0</v>
      </c>
      <c r="E139" s="10"/>
      <c r="F139" s="12" t="str">
        <f>IF( B139="","",SUMIFS('Tracciatore delle operazioni'!$J$5:$J1117,'Tracciatore delle operazioni'!$C$5:$C1117,Impostazioni!$R$13,'Tracciatore delle operazioni'!$K$5:$K1117,$B139))</f>
        <v/>
      </c>
      <c r="G139" s="10"/>
      <c r="H139" s="12">
        <f>IF( D139="","",SUMIFS('Tracciatore delle operazioni'!$F$5:$F1124,'Tracciatore delle operazioni'!$C$5:$C1124,Impostazioni!$S$13,'Tracciatore delle operazioni'!$K$5:$K1124,$B139))</f>
        <v>0</v>
      </c>
      <c r="I139" s="10"/>
      <c r="J139" s="8" t="str">
        <f t="shared" si="6"/>
        <v/>
      </c>
      <c r="K139" s="10"/>
      <c r="L139" s="2"/>
      <c r="M139" s="3"/>
      <c r="N139" s="3"/>
      <c r="O139" s="3"/>
      <c r="P139" s="3"/>
      <c r="Q139" s="3"/>
      <c r="R139" s="2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22.5" customHeight="1">
      <c r="A140" s="2"/>
      <c r="B140" s="10" t="str">
        <f>IF(Conti!B145="","",Conti!B145)</f>
        <v/>
      </c>
      <c r="C140" s="10" t="str">
        <f>IF(Conti!C145="","",Conti!C145)</f>
        <v/>
      </c>
      <c r="D140" s="9">
        <f>IF(Conti!E145="","",Conti!E145)</f>
        <v>0</v>
      </c>
      <c r="E140" s="10"/>
      <c r="F140" s="12" t="str">
        <f>IF( B140="","",SUMIFS('Tracciatore delle operazioni'!$J$5:$J1118,'Tracciatore delle operazioni'!$C$5:$C1118,Impostazioni!$R$13,'Tracciatore delle operazioni'!$K$5:$K1118,$B140))</f>
        <v/>
      </c>
      <c r="G140" s="10"/>
      <c r="H140" s="12">
        <f>IF( D140="","",SUMIFS('Tracciatore delle operazioni'!$F$5:$F1125,'Tracciatore delle operazioni'!$C$5:$C1125,Impostazioni!$S$13,'Tracciatore delle operazioni'!$K$5:$K1125,$B140))</f>
        <v>0</v>
      </c>
      <c r="I140" s="10"/>
      <c r="J140" s="8" t="str">
        <f t="shared" si="6"/>
        <v/>
      </c>
      <c r="K140" s="10"/>
      <c r="L140" s="2"/>
      <c r="M140" s="3"/>
      <c r="N140" s="3"/>
      <c r="O140" s="3"/>
      <c r="P140" s="3"/>
      <c r="Q140" s="3"/>
      <c r="R140" s="2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22.5" customHeight="1">
      <c r="A141" s="2"/>
      <c r="B141" s="10" t="str">
        <f>IF(Conti!B146="","",Conti!B146)</f>
        <v/>
      </c>
      <c r="C141" s="10" t="str">
        <f>IF(Conti!C146="","",Conti!C146)</f>
        <v/>
      </c>
      <c r="D141" s="9">
        <f>IF(Conti!E146="","",Conti!E146)</f>
        <v>0</v>
      </c>
      <c r="E141" s="10"/>
      <c r="F141" s="12" t="str">
        <f>IF( B141="","",SUMIFS('Tracciatore delle operazioni'!$J$5:$J1119,'Tracciatore delle operazioni'!$C$5:$C1119,Impostazioni!$R$13,'Tracciatore delle operazioni'!$K$5:$K1119,$B141))</f>
        <v/>
      </c>
      <c r="G141" s="10"/>
      <c r="H141" s="12">
        <f>IF( D141="","",SUMIFS('Tracciatore delle operazioni'!$F$5:$F1126,'Tracciatore delle operazioni'!$C$5:$C1126,Impostazioni!$S$13,'Tracciatore delle operazioni'!$K$5:$K1126,$B141))</f>
        <v>0</v>
      </c>
      <c r="I141" s="10"/>
      <c r="J141" s="8" t="str">
        <f t="shared" si="6"/>
        <v/>
      </c>
      <c r="K141" s="10"/>
      <c r="L141" s="2"/>
      <c r="M141" s="3"/>
      <c r="N141" s="3"/>
      <c r="O141" s="3"/>
      <c r="P141" s="3"/>
      <c r="Q141" s="3"/>
      <c r="R141" s="2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22.5" customHeight="1">
      <c r="A142" s="2"/>
      <c r="B142" s="10" t="str">
        <f>IF(Conti!B147="","",Conti!B147)</f>
        <v/>
      </c>
      <c r="C142" s="10" t="str">
        <f>IF(Conti!C147="","",Conti!C147)</f>
        <v/>
      </c>
      <c r="D142" s="9">
        <f>IF(Conti!E147="","",Conti!E147)</f>
        <v>0</v>
      </c>
      <c r="E142" s="10"/>
      <c r="F142" s="12" t="str">
        <f>IF( B142="","",SUMIFS('Tracciatore delle operazioni'!$J$5:$J1120,'Tracciatore delle operazioni'!$C$5:$C1120,Impostazioni!$R$13,'Tracciatore delle operazioni'!$K$5:$K1120,$B142))</f>
        <v/>
      </c>
      <c r="G142" s="10"/>
      <c r="H142" s="12">
        <f>IF( D142="","",SUMIFS('Tracciatore delle operazioni'!$F$5:$F1127,'Tracciatore delle operazioni'!$C$5:$C1127,Impostazioni!$S$13,'Tracciatore delle operazioni'!$K$5:$K1127,$B142))</f>
        <v>0</v>
      </c>
      <c r="I142" s="10"/>
      <c r="J142" s="8" t="str">
        <f t="shared" si="6"/>
        <v/>
      </c>
      <c r="K142" s="10"/>
      <c r="L142" s="2"/>
      <c r="M142" s="3"/>
      <c r="N142" s="3"/>
      <c r="O142" s="3"/>
      <c r="P142" s="3"/>
      <c r="Q142" s="3"/>
      <c r="R142" s="2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22.5" customHeight="1">
      <c r="A143" s="2"/>
      <c r="B143" s="10" t="str">
        <f>IF(Conti!B148="","",Conti!B148)</f>
        <v/>
      </c>
      <c r="C143" s="10" t="str">
        <f>IF(Conti!C148="","",Conti!C148)</f>
        <v/>
      </c>
      <c r="D143" s="9">
        <f>IF(Conti!E148="","",Conti!E148)</f>
        <v>0</v>
      </c>
      <c r="E143" s="10"/>
      <c r="F143" s="12" t="str">
        <f>IF( B143="","",SUMIFS('Tracciatore delle operazioni'!$J$5:$J1121,'Tracciatore delle operazioni'!$C$5:$C1121,Impostazioni!$R$13,'Tracciatore delle operazioni'!$K$5:$K1121,$B143))</f>
        <v/>
      </c>
      <c r="G143" s="10"/>
      <c r="H143" s="12">
        <f>IF( D143="","",SUMIFS('Tracciatore delle operazioni'!$F$5:$F1128,'Tracciatore delle operazioni'!$C$5:$C1128,Impostazioni!$S$13,'Tracciatore delle operazioni'!$K$5:$K1128,$B143))</f>
        <v>0</v>
      </c>
      <c r="I143" s="10"/>
      <c r="J143" s="8" t="str">
        <f t="shared" si="6"/>
        <v/>
      </c>
      <c r="K143" s="10"/>
      <c r="L143" s="2"/>
      <c r="M143" s="3"/>
      <c r="N143" s="3"/>
      <c r="O143" s="3"/>
      <c r="P143" s="3"/>
      <c r="Q143" s="3"/>
      <c r="R143" s="2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22.5" customHeight="1">
      <c r="A144" s="2"/>
      <c r="B144" s="10" t="str">
        <f>IF(Conti!B149="","",Conti!B149)</f>
        <v/>
      </c>
      <c r="C144" s="10" t="str">
        <f>IF(Conti!C149="","",Conti!C149)</f>
        <v/>
      </c>
      <c r="D144" s="9">
        <f>IF(Conti!E149="","",Conti!E149)</f>
        <v>0</v>
      </c>
      <c r="E144" s="10"/>
      <c r="F144" s="12" t="str">
        <f>IF( B144="","",SUMIFS('Tracciatore delle operazioni'!$J$5:$J1122,'Tracciatore delle operazioni'!$C$5:$C1122,Impostazioni!$R$13,'Tracciatore delle operazioni'!$K$5:$K1122,$B144))</f>
        <v/>
      </c>
      <c r="G144" s="10"/>
      <c r="H144" s="12">
        <f>IF( D144="","",SUMIFS('Tracciatore delle operazioni'!$F$5:$F1129,'Tracciatore delle operazioni'!$C$5:$C1129,Impostazioni!$S$13,'Tracciatore delle operazioni'!$K$5:$K1129,$B144))</f>
        <v>0</v>
      </c>
      <c r="I144" s="10"/>
      <c r="J144" s="8" t="str">
        <f t="shared" si="6"/>
        <v/>
      </c>
      <c r="K144" s="10"/>
      <c r="L144" s="2"/>
      <c r="M144" s="3"/>
      <c r="N144" s="3"/>
      <c r="O144" s="3"/>
      <c r="P144" s="3"/>
      <c r="Q144" s="3"/>
      <c r="R144" s="2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22.5" customHeight="1">
      <c r="A145" s="2"/>
      <c r="B145" s="10" t="str">
        <f>IF(Conti!B150="","",Conti!B150)</f>
        <v/>
      </c>
      <c r="C145" s="10" t="str">
        <f>IF(Conti!C150="","",Conti!C150)</f>
        <v/>
      </c>
      <c r="D145" s="9">
        <f>IF(Conti!E150="","",Conti!E150)</f>
        <v>0</v>
      </c>
      <c r="E145" s="10"/>
      <c r="F145" s="12" t="str">
        <f>IF( B145="","",SUMIFS('Tracciatore delle operazioni'!$J$5:$J1123,'Tracciatore delle operazioni'!$C$5:$C1123,Impostazioni!$R$13,'Tracciatore delle operazioni'!$K$5:$K1123,$B145))</f>
        <v/>
      </c>
      <c r="G145" s="10"/>
      <c r="H145" s="12">
        <f>IF( D145="","",SUMIFS('Tracciatore delle operazioni'!$F$5:$F1130,'Tracciatore delle operazioni'!$C$5:$C1130,Impostazioni!$S$13,'Tracciatore delle operazioni'!$K$5:$K1130,$B145))</f>
        <v>0</v>
      </c>
      <c r="I145" s="10"/>
      <c r="J145" s="8" t="str">
        <f t="shared" si="6"/>
        <v/>
      </c>
      <c r="K145" s="10"/>
      <c r="L145" s="2"/>
      <c r="M145" s="3"/>
      <c r="N145" s="3"/>
      <c r="O145" s="3"/>
      <c r="P145" s="3"/>
      <c r="Q145" s="3"/>
      <c r="R145" s="2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22.5" customHeight="1">
      <c r="A146" s="2"/>
      <c r="B146" s="10" t="str">
        <f>IF(Conti!B151="","",Conti!B151)</f>
        <v/>
      </c>
      <c r="C146" s="10" t="str">
        <f>IF(Conti!C151="","",Conti!C151)</f>
        <v/>
      </c>
      <c r="D146" s="9">
        <f>IF(Conti!E151="","",Conti!E151)</f>
        <v>0</v>
      </c>
      <c r="E146" s="10"/>
      <c r="F146" s="12" t="str">
        <f>IF( B146="","",SUMIFS('Tracciatore delle operazioni'!$J$5:$J1124,'Tracciatore delle operazioni'!$C$5:$C1124,Impostazioni!$R$13,'Tracciatore delle operazioni'!$K$5:$K1124,$B146))</f>
        <v/>
      </c>
      <c r="G146" s="10"/>
      <c r="H146" s="12">
        <f>IF( D146="","",SUMIFS('Tracciatore delle operazioni'!$F$5:$F1131,'Tracciatore delle operazioni'!$C$5:$C1131,Impostazioni!$S$13,'Tracciatore delle operazioni'!$K$5:$K1131,$B146))</f>
        <v>0</v>
      </c>
      <c r="I146" s="10"/>
      <c r="J146" s="8" t="str">
        <f t="shared" si="6"/>
        <v/>
      </c>
      <c r="K146" s="10"/>
      <c r="L146" s="2"/>
      <c r="M146" s="3"/>
      <c r="N146" s="3"/>
      <c r="O146" s="3"/>
      <c r="P146" s="3"/>
      <c r="Q146" s="3"/>
      <c r="R146" s="2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22.5" customHeight="1">
      <c r="A147" s="2"/>
      <c r="B147" s="10" t="str">
        <f>IF(Conti!B152="","",Conti!B152)</f>
        <v/>
      </c>
      <c r="C147" s="10" t="str">
        <f>IF(Conti!C152="","",Conti!C152)</f>
        <v/>
      </c>
      <c r="D147" s="9">
        <f>IF(Conti!E152="","",Conti!E152)</f>
        <v>0</v>
      </c>
      <c r="E147" s="10"/>
      <c r="F147" s="12" t="str">
        <f>IF( B147="","",SUMIFS('Tracciatore delle operazioni'!$J$5:$J1125,'Tracciatore delle operazioni'!$C$5:$C1125,Impostazioni!$R$13,'Tracciatore delle operazioni'!$K$5:$K1125,$B147))</f>
        <v/>
      </c>
      <c r="G147" s="10"/>
      <c r="H147" s="12">
        <f>IF( D147="","",SUMIFS('Tracciatore delle operazioni'!$F$5:$F1132,'Tracciatore delle operazioni'!$C$5:$C1132,Impostazioni!$S$13,'Tracciatore delle operazioni'!$K$5:$K1132,$B147))</f>
        <v>0</v>
      </c>
      <c r="I147" s="10"/>
      <c r="J147" s="8" t="str">
        <f t="shared" si="6"/>
        <v/>
      </c>
      <c r="K147" s="10"/>
      <c r="L147" s="2"/>
      <c r="M147" s="3"/>
      <c r="N147" s="3"/>
      <c r="O147" s="3"/>
      <c r="P147" s="3"/>
      <c r="Q147" s="3"/>
      <c r="R147" s="2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22.5" customHeight="1">
      <c r="A148" s="2"/>
      <c r="B148" s="10" t="str">
        <f>IF(Conti!B153="","",Conti!B153)</f>
        <v/>
      </c>
      <c r="C148" s="10" t="str">
        <f>IF(Conti!C153="","",Conti!C153)</f>
        <v/>
      </c>
      <c r="D148" s="9">
        <f>IF(Conti!E153="","",Conti!E153)</f>
        <v>0</v>
      </c>
      <c r="E148" s="10"/>
      <c r="F148" s="12" t="str">
        <f>IF( B148="","",SUMIFS('Tracciatore delle operazioni'!$J$5:$J1126,'Tracciatore delle operazioni'!$C$5:$C1126,Impostazioni!$R$13,'Tracciatore delle operazioni'!$K$5:$K1126,$B148))</f>
        <v/>
      </c>
      <c r="G148" s="10"/>
      <c r="H148" s="12">
        <f>IF( D148="","",SUMIFS('Tracciatore delle operazioni'!$F$5:$F1133,'Tracciatore delle operazioni'!$C$5:$C1133,Impostazioni!$S$13,'Tracciatore delle operazioni'!$K$5:$K1133,$B148))</f>
        <v>0</v>
      </c>
      <c r="I148" s="10"/>
      <c r="J148" s="8" t="str">
        <f t="shared" si="6"/>
        <v/>
      </c>
      <c r="K148" s="10"/>
      <c r="L148" s="2"/>
      <c r="M148" s="3"/>
      <c r="N148" s="3"/>
      <c r="O148" s="3"/>
      <c r="P148" s="3"/>
      <c r="Q148" s="3"/>
      <c r="R148" s="2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22.5" customHeight="1">
      <c r="A149" s="2"/>
      <c r="B149" s="10" t="str">
        <f>IF(Conti!B154="","",Conti!B154)</f>
        <v/>
      </c>
      <c r="C149" s="10" t="str">
        <f>IF(Conti!C154="","",Conti!C154)</f>
        <v/>
      </c>
      <c r="D149" s="9">
        <f>IF(Conti!E154="","",Conti!E154)</f>
        <v>0</v>
      </c>
      <c r="E149" s="10"/>
      <c r="F149" s="12" t="str">
        <f>IF( B149="","",SUMIFS('Tracciatore delle operazioni'!$J$5:$J1127,'Tracciatore delle operazioni'!$C$5:$C1127,Impostazioni!$R$13,'Tracciatore delle operazioni'!$K$5:$K1127,$B149))</f>
        <v/>
      </c>
      <c r="G149" s="10"/>
      <c r="H149" s="12">
        <f>IF( D149="","",SUMIFS('Tracciatore delle operazioni'!$F$5:$F1134,'Tracciatore delle operazioni'!$C$5:$C1134,Impostazioni!$S$13,'Tracciatore delle operazioni'!$K$5:$K1134,$B149))</f>
        <v>0</v>
      </c>
      <c r="I149" s="10"/>
      <c r="J149" s="8" t="str">
        <f t="shared" si="6"/>
        <v/>
      </c>
      <c r="K149" s="10"/>
      <c r="L149" s="2"/>
      <c r="M149" s="3"/>
      <c r="N149" s="3"/>
      <c r="O149" s="3"/>
      <c r="P149" s="3"/>
      <c r="Q149" s="3"/>
      <c r="R149" s="2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22.5" customHeight="1">
      <c r="A150" s="2"/>
      <c r="B150" s="10" t="str">
        <f>IF(Conti!B155="","",Conti!B155)</f>
        <v/>
      </c>
      <c r="C150" s="10" t="str">
        <f>IF(Conti!C155="","",Conti!C155)</f>
        <v/>
      </c>
      <c r="D150" s="9">
        <f>IF(Conti!E155="","",Conti!E155)</f>
        <v>0</v>
      </c>
      <c r="E150" s="10"/>
      <c r="F150" s="12" t="str">
        <f>IF( B150="","",SUMIFS('Tracciatore delle operazioni'!$J$5:$J1128,'Tracciatore delle operazioni'!$C$5:$C1128,Impostazioni!$R$13,'Tracciatore delle operazioni'!$K$5:$K1128,$B150))</f>
        <v/>
      </c>
      <c r="G150" s="10"/>
      <c r="H150" s="12">
        <f>IF( D150="","",SUMIFS('Tracciatore delle operazioni'!$F$5:$F1135,'Tracciatore delle operazioni'!$C$5:$C1135,Impostazioni!$S$13,'Tracciatore delle operazioni'!$K$5:$K1135,$B150))</f>
        <v>0</v>
      </c>
      <c r="I150" s="10"/>
      <c r="J150" s="8" t="str">
        <f t="shared" si="6"/>
        <v/>
      </c>
      <c r="K150" s="10"/>
      <c r="L150" s="2"/>
      <c r="M150" s="3"/>
      <c r="N150" s="3"/>
      <c r="O150" s="3"/>
      <c r="P150" s="3"/>
      <c r="Q150" s="3"/>
      <c r="R150" s="2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22.5" customHeight="1">
      <c r="A151" s="2"/>
      <c r="B151" s="10" t="str">
        <f>IF(Conti!B156="","",Conti!B156)</f>
        <v/>
      </c>
      <c r="C151" s="10" t="str">
        <f>IF(Conti!C156="","",Conti!C156)</f>
        <v/>
      </c>
      <c r="D151" s="9">
        <f>IF(Conti!E156="","",Conti!E156)</f>
        <v>0</v>
      </c>
      <c r="E151" s="10"/>
      <c r="F151" s="12" t="str">
        <f>IF( B151="","",SUMIFS('Tracciatore delle operazioni'!$J$5:$J1129,'Tracciatore delle operazioni'!$C$5:$C1129,Impostazioni!$R$13,'Tracciatore delle operazioni'!$K$5:$K1129,$B151))</f>
        <v/>
      </c>
      <c r="G151" s="10"/>
      <c r="H151" s="12">
        <f>IF( D151="","",SUMIFS('Tracciatore delle operazioni'!$F$5:$F1136,'Tracciatore delle operazioni'!$C$5:$C1136,Impostazioni!$S$13,'Tracciatore delle operazioni'!$K$5:$K1136,$B151))</f>
        <v>0</v>
      </c>
      <c r="I151" s="10"/>
      <c r="J151" s="8" t="str">
        <f t="shared" si="6"/>
        <v/>
      </c>
      <c r="K151" s="10"/>
      <c r="L151" s="2"/>
      <c r="M151" s="3"/>
      <c r="N151" s="3"/>
      <c r="O151" s="3"/>
      <c r="P151" s="3"/>
      <c r="Q151" s="3"/>
      <c r="R151" s="2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22.5" customHeight="1">
      <c r="A152" s="2"/>
      <c r="B152" s="10" t="str">
        <f>IF(Conti!B157="","",Conti!B157)</f>
        <v/>
      </c>
      <c r="C152" s="10" t="str">
        <f>IF(Conti!C157="","",Conti!C157)</f>
        <v/>
      </c>
      <c r="D152" s="9">
        <f>IF(Conti!E157="","",Conti!E157)</f>
        <v>0</v>
      </c>
      <c r="E152" s="10"/>
      <c r="F152" s="12" t="str">
        <f>IF( B152="","",SUMIFS('Tracciatore delle operazioni'!$J$5:$J1130,'Tracciatore delle operazioni'!$C$5:$C1130,Impostazioni!$R$13,'Tracciatore delle operazioni'!$K$5:$K1130,$B152))</f>
        <v/>
      </c>
      <c r="G152" s="10"/>
      <c r="H152" s="12">
        <f>IF( D152="","",SUMIFS('Tracciatore delle operazioni'!$F$5:$F1137,'Tracciatore delle operazioni'!$C$5:$C1137,Impostazioni!$S$13,'Tracciatore delle operazioni'!$K$5:$K1137,$B152))</f>
        <v>0</v>
      </c>
      <c r="I152" s="10"/>
      <c r="J152" s="8" t="str">
        <f t="shared" si="6"/>
        <v/>
      </c>
      <c r="K152" s="10"/>
      <c r="L152" s="2"/>
      <c r="M152" s="3"/>
      <c r="N152" s="3"/>
      <c r="O152" s="3"/>
      <c r="P152" s="3"/>
      <c r="Q152" s="3"/>
      <c r="R152" s="2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22.5" customHeight="1">
      <c r="A153" s="2"/>
      <c r="B153" s="10" t="str">
        <f>IF(Conti!B158="","",Conti!B158)</f>
        <v/>
      </c>
      <c r="C153" s="10" t="str">
        <f>IF(Conti!C158="","",Conti!C158)</f>
        <v/>
      </c>
      <c r="D153" s="9">
        <f>IF(Conti!E158="","",Conti!E158)</f>
        <v>0</v>
      </c>
      <c r="E153" s="10"/>
      <c r="F153" s="12" t="str">
        <f>IF( B153="","",SUMIFS('Tracciatore delle operazioni'!$J$5:$J1131,'Tracciatore delle operazioni'!$C$5:$C1131,Impostazioni!$R$13,'Tracciatore delle operazioni'!$K$5:$K1131,$B153))</f>
        <v/>
      </c>
      <c r="G153" s="10"/>
      <c r="H153" s="12">
        <f>IF( D153="","",SUMIFS('Tracciatore delle operazioni'!$F$5:$F1138,'Tracciatore delle operazioni'!$C$5:$C1138,Impostazioni!$S$13,'Tracciatore delle operazioni'!$K$5:$K1138,$B153))</f>
        <v>0</v>
      </c>
      <c r="I153" s="10"/>
      <c r="J153" s="8" t="str">
        <f t="shared" si="6"/>
        <v/>
      </c>
      <c r="K153" s="10"/>
      <c r="L153" s="2"/>
      <c r="M153" s="3"/>
      <c r="N153" s="3"/>
      <c r="O153" s="3"/>
      <c r="P153" s="3"/>
      <c r="Q153" s="3"/>
      <c r="R153" s="2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22.5" customHeight="1">
      <c r="A154" s="2"/>
      <c r="B154" s="10" t="str">
        <f>IF(Conti!B159="","",Conti!B159)</f>
        <v/>
      </c>
      <c r="C154" s="10" t="str">
        <f>IF(Conti!C159="","",Conti!C159)</f>
        <v/>
      </c>
      <c r="D154" s="9">
        <f>IF(Conti!E159="","",Conti!E159)</f>
        <v>0</v>
      </c>
      <c r="E154" s="10"/>
      <c r="F154" s="12" t="str">
        <f>IF( B154="","",SUMIFS('Tracciatore delle operazioni'!$J$5:$J1132,'Tracciatore delle operazioni'!$C$5:$C1132,Impostazioni!$R$13,'Tracciatore delle operazioni'!$K$5:$K1132,$B154))</f>
        <v/>
      </c>
      <c r="G154" s="10"/>
      <c r="H154" s="12">
        <f>IF( D154="","",SUMIFS('Tracciatore delle operazioni'!$F$5:$F1139,'Tracciatore delle operazioni'!$C$5:$C1139,Impostazioni!$S$13,'Tracciatore delle operazioni'!$K$5:$K1139,$B154))</f>
        <v>0</v>
      </c>
      <c r="I154" s="10"/>
      <c r="J154" s="8" t="str">
        <f t="shared" si="6"/>
        <v/>
      </c>
      <c r="K154" s="10"/>
      <c r="L154" s="2"/>
      <c r="M154" s="3"/>
      <c r="N154" s="3"/>
      <c r="O154" s="3"/>
      <c r="P154" s="3"/>
      <c r="Q154" s="3"/>
      <c r="R154" s="2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22.5" customHeight="1">
      <c r="A155" s="2"/>
      <c r="B155" s="10" t="s">
        <v>270</v>
      </c>
      <c r="C155" s="10" t="str">
        <f>IF(Conti!C160="","",Conti!C160)</f>
        <v/>
      </c>
      <c r="D155" s="9">
        <f>IF(Conti!E160="","",Conti!E160)</f>
        <v>0</v>
      </c>
      <c r="E155" s="10"/>
      <c r="F155" s="12">
        <f>IF( B155="","",SUMIFS('Tracciatore delle operazioni'!$J$5:$J1133,'Tracciatore delle operazioni'!$C$5:$C1133,Impostazioni!$R$13,'Tracciatore delle operazioni'!$K$5:$K1133,$B155))</f>
        <v>0</v>
      </c>
      <c r="G155" s="10"/>
      <c r="H155" s="12">
        <f>IF( D155="","",SUMIFS('Tracciatore delle operazioni'!$F$5:$F1140,'Tracciatore delle operazioni'!$C$5:$C1140,Impostazioni!$S$13,'Tracciatore delle operazioni'!$K$5:$K1140,$B155))</f>
        <v>0</v>
      </c>
      <c r="I155" s="10"/>
      <c r="J155" s="8">
        <f t="shared" si="6"/>
        <v>0</v>
      </c>
      <c r="K155" s="10"/>
      <c r="L155" s="2"/>
      <c r="M155" s="3"/>
      <c r="N155" s="3"/>
      <c r="O155" s="3"/>
      <c r="P155" s="3"/>
      <c r="Q155" s="3"/>
      <c r="R155" s="2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22.5" customHeight="1">
      <c r="A156" s="2"/>
      <c r="B156" s="10" t="str">
        <f>IF(Conti!B161="","",Conti!B161)</f>
        <v/>
      </c>
      <c r="C156" s="10" t="str">
        <f>IF(Conti!C161="","",Conti!C161)</f>
        <v/>
      </c>
      <c r="D156" s="9" t="str">
        <f>IF(Conti!E161="","",Conti!E161)</f>
        <v/>
      </c>
      <c r="E156" s="10"/>
      <c r="F156" s="12" t="str">
        <f>IF( B156="","",SUMIFS('Tracciatore delle operazioni'!$J$5:$J1134,'Tracciatore delle operazioni'!$C$5:$C1134,Impostazioni!$R$13,'Tracciatore delle operazioni'!$K$5:$K1134,$B156))</f>
        <v/>
      </c>
      <c r="G156" s="10"/>
      <c r="H156" s="12" t="str">
        <f>IF( D156="","",SUMIFS('Tracciatore delle operazioni'!$F$5:$F1141,'Tracciatore delle operazioni'!$C$5:$C1141,Impostazioni!$S$13,'Tracciatore delle operazioni'!$K$5:$K1141,$B156))</f>
        <v/>
      </c>
      <c r="I156" s="10"/>
      <c r="J156" s="8" t="str">
        <f t="shared" si="6"/>
        <v/>
      </c>
      <c r="K156" s="10"/>
      <c r="L156" s="2"/>
      <c r="M156" s="3"/>
      <c r="N156" s="3"/>
      <c r="O156" s="3"/>
      <c r="P156" s="3"/>
      <c r="Q156" s="3"/>
      <c r="R156" s="2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22.5" customHeight="1">
      <c r="A157" s="2"/>
      <c r="B157" s="10" t="str">
        <f>IF(Conti!B162="","",Conti!B162)</f>
        <v/>
      </c>
      <c r="C157" s="10" t="str">
        <f>IF(Conti!C162="","",Conti!C162)</f>
        <v/>
      </c>
      <c r="D157" s="9" t="str">
        <f>IF(Conti!E162="","",Conti!E162)</f>
        <v/>
      </c>
      <c r="E157" s="10"/>
      <c r="F157" s="12" t="str">
        <f>IF( B157="","",SUMIFS('Tracciatore delle operazioni'!$J$5:$J1135,'Tracciatore delle operazioni'!$C$5:$C1135,Impostazioni!$R$13,'Tracciatore delle operazioni'!$K$5:$K1135,$B157))</f>
        <v/>
      </c>
      <c r="G157" s="10"/>
      <c r="H157" s="12" t="str">
        <f>IF( D157="","",SUMIFS('Tracciatore delle operazioni'!$F$5:$F1142,'Tracciatore delle operazioni'!$C$5:$C1142,Impostazioni!$S$13,'Tracciatore delle operazioni'!$K$5:$K1142,$B157))</f>
        <v/>
      </c>
      <c r="I157" s="10"/>
      <c r="J157" s="8" t="str">
        <f t="shared" si="6"/>
        <v/>
      </c>
      <c r="K157" s="10"/>
      <c r="L157" s="2"/>
      <c r="M157" s="3"/>
      <c r="N157" s="3"/>
      <c r="O157" s="3"/>
      <c r="P157" s="3"/>
      <c r="Q157" s="3"/>
      <c r="R157" s="2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22.5" customHeight="1">
      <c r="A158" s="2"/>
      <c r="B158" s="10" t="str">
        <f>IF(Conti!B163="","",Conti!B163)</f>
        <v/>
      </c>
      <c r="C158" s="10" t="str">
        <f>IF(Conti!C163="","",Conti!C163)</f>
        <v/>
      </c>
      <c r="D158" s="9" t="str">
        <f>IF(Conti!E163="","",Conti!E163)</f>
        <v/>
      </c>
      <c r="E158" s="10"/>
      <c r="F158" s="12" t="str">
        <f>IF( B158="","",SUMIFS('Tracciatore delle operazioni'!$J$5:$J1136,'Tracciatore delle operazioni'!$C$5:$C1136,Impostazioni!$R$13,'Tracciatore delle operazioni'!$K$5:$K1136,$B158))</f>
        <v/>
      </c>
      <c r="G158" s="10"/>
      <c r="H158" s="12" t="str">
        <f>IF( D158="","",SUMIFS('Tracciatore delle operazioni'!$F$5:$F1143,'Tracciatore delle operazioni'!$C$5:$C1143,Impostazioni!$S$13,'Tracciatore delle operazioni'!$K$5:$K1143,$B158))</f>
        <v/>
      </c>
      <c r="I158" s="10"/>
      <c r="J158" s="8" t="str">
        <f t="shared" si="6"/>
        <v/>
      </c>
      <c r="K158" s="10"/>
      <c r="L158" s="2"/>
      <c r="M158" s="3"/>
      <c r="N158" s="3"/>
      <c r="O158" s="3"/>
      <c r="P158" s="3"/>
      <c r="Q158" s="3"/>
      <c r="R158" s="2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22.5" customHeight="1">
      <c r="A159" s="2"/>
      <c r="B159" s="10" t="str">
        <f>IF(Conti!B164="","",Conti!B164)</f>
        <v/>
      </c>
      <c r="C159" s="10" t="str">
        <f>IF(Conti!C164="","",Conti!C164)</f>
        <v/>
      </c>
      <c r="D159" s="9" t="str">
        <f>IF(Conti!E164="","",Conti!E164)</f>
        <v/>
      </c>
      <c r="E159" s="10"/>
      <c r="F159" s="12" t="str">
        <f>IF( B159="","",SUMIFS('Tracciatore delle operazioni'!$J$5:$J1137,'Tracciatore delle operazioni'!$C$5:$C1137,Impostazioni!$R$13,'Tracciatore delle operazioni'!$K$5:$K1137,$B159))</f>
        <v/>
      </c>
      <c r="G159" s="10"/>
      <c r="H159" s="12" t="str">
        <f>IF( D159="","",SUMIFS('Tracciatore delle operazioni'!$F$5:$F1144,'Tracciatore delle operazioni'!$C$5:$C1144,Impostazioni!$S$13,'Tracciatore delle operazioni'!$K$5:$K1144,$B159))</f>
        <v/>
      </c>
      <c r="I159" s="10"/>
      <c r="J159" s="8" t="str">
        <f t="shared" si="6"/>
        <v/>
      </c>
      <c r="K159" s="10"/>
      <c r="L159" s="2"/>
      <c r="M159" s="3"/>
      <c r="N159" s="3"/>
      <c r="O159" s="3"/>
      <c r="P159" s="3"/>
      <c r="Q159" s="3"/>
      <c r="R159" s="2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22.5" customHeight="1">
      <c r="A160" s="2"/>
      <c r="B160" s="13" t="s">
        <v>270</v>
      </c>
      <c r="C160" s="13"/>
      <c r="D160" s="13"/>
      <c r="E160" s="13"/>
      <c r="F160" s="13"/>
      <c r="G160" s="13"/>
      <c r="H160" s="13"/>
      <c r="I160" s="13"/>
      <c r="J160" s="13"/>
      <c r="K160" s="13"/>
      <c r="L160" s="2"/>
      <c r="M160" s="3"/>
      <c r="N160" s="3"/>
      <c r="O160" s="3"/>
      <c r="P160" s="3"/>
      <c r="Q160" s="3"/>
      <c r="R160" s="2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22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3"/>
      <c r="N161" s="3"/>
      <c r="O161" s="3"/>
      <c r="P161" s="3"/>
      <c r="Q161" s="3"/>
      <c r="R161" s="2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22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3"/>
      <c r="N162" s="3"/>
      <c r="O162" s="3"/>
      <c r="P162" s="3"/>
      <c r="Q162" s="3"/>
      <c r="R162" s="2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22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3"/>
      <c r="N163" s="3"/>
      <c r="O163" s="3"/>
      <c r="P163" s="3"/>
      <c r="Q163" s="3"/>
      <c r="R163" s="2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22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3"/>
      <c r="N164" s="3"/>
      <c r="O164" s="3"/>
      <c r="P164" s="3"/>
      <c r="Q164" s="3"/>
      <c r="R164" s="2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22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3"/>
      <c r="N165" s="3"/>
      <c r="O165" s="3"/>
      <c r="P165" s="3"/>
      <c r="Q165" s="3"/>
      <c r="R165" s="2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22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3"/>
      <c r="N166" s="3"/>
      <c r="O166" s="3"/>
      <c r="P166" s="3"/>
      <c r="Q166" s="3"/>
      <c r="R166" s="2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22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3"/>
      <c r="N167" s="3"/>
      <c r="O167" s="3"/>
      <c r="P167" s="3"/>
      <c r="Q167" s="3"/>
      <c r="R167" s="2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22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3"/>
      <c r="N168" s="3"/>
      <c r="O168" s="3"/>
      <c r="P168" s="3"/>
      <c r="Q168" s="3"/>
      <c r="R168" s="2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22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3"/>
      <c r="N169" s="3"/>
      <c r="O169" s="3"/>
      <c r="P169" s="3"/>
      <c r="Q169" s="3"/>
      <c r="R169" s="2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22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3"/>
      <c r="N170" s="3"/>
      <c r="O170" s="3"/>
      <c r="P170" s="3"/>
      <c r="Q170" s="3"/>
      <c r="R170" s="2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22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3"/>
      <c r="N171" s="3"/>
      <c r="O171" s="3"/>
      <c r="P171" s="3"/>
      <c r="Q171" s="3"/>
      <c r="R171" s="2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22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3"/>
      <c r="N172" s="3"/>
      <c r="O172" s="3"/>
      <c r="P172" s="3"/>
      <c r="Q172" s="3"/>
      <c r="R172" s="2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22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3"/>
      <c r="N173" s="3"/>
      <c r="O173" s="3"/>
      <c r="P173" s="3"/>
      <c r="Q173" s="3"/>
      <c r="R173" s="2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22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3"/>
      <c r="N174" s="3"/>
      <c r="O174" s="3"/>
      <c r="P174" s="3"/>
      <c r="Q174" s="3"/>
      <c r="R174" s="2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22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3"/>
      <c r="N175" s="3"/>
      <c r="O175" s="3"/>
      <c r="P175" s="3"/>
      <c r="Q175" s="3"/>
      <c r="R175" s="2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22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3"/>
      <c r="N176" s="3"/>
      <c r="O176" s="3"/>
      <c r="P176" s="3"/>
      <c r="Q176" s="3"/>
      <c r="R176" s="2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22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3"/>
      <c r="N177" s="3"/>
      <c r="O177" s="3"/>
      <c r="P177" s="3"/>
      <c r="Q177" s="3"/>
      <c r="R177" s="2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22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3"/>
      <c r="N178" s="3"/>
      <c r="O178" s="3"/>
      <c r="P178" s="3"/>
      <c r="Q178" s="3"/>
      <c r="R178" s="2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22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3"/>
      <c r="N179" s="3"/>
      <c r="O179" s="3"/>
      <c r="P179" s="3"/>
      <c r="Q179" s="3"/>
      <c r="R179" s="2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22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3"/>
      <c r="N180" s="3"/>
      <c r="O180" s="3"/>
      <c r="P180" s="3"/>
      <c r="Q180" s="3"/>
      <c r="R180" s="2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22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3"/>
      <c r="N181" s="3"/>
      <c r="O181" s="3"/>
      <c r="P181" s="3"/>
      <c r="Q181" s="3"/>
      <c r="R181" s="2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22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3"/>
      <c r="N182" s="3"/>
      <c r="O182" s="3"/>
      <c r="P182" s="3"/>
      <c r="Q182" s="3"/>
      <c r="R182" s="2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22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3"/>
      <c r="N183" s="3"/>
      <c r="O183" s="3"/>
      <c r="P183" s="3"/>
      <c r="Q183" s="3"/>
      <c r="R183" s="2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22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3"/>
      <c r="N184" s="3"/>
      <c r="O184" s="3"/>
      <c r="P184" s="3"/>
      <c r="Q184" s="3"/>
      <c r="R184" s="2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22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3"/>
      <c r="N185" s="3"/>
      <c r="O185" s="3"/>
      <c r="P185" s="3"/>
      <c r="Q185" s="3"/>
      <c r="R185" s="2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22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3"/>
      <c r="N186" s="3"/>
      <c r="O186" s="3"/>
      <c r="P186" s="3"/>
      <c r="Q186" s="3"/>
      <c r="R186" s="2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22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3"/>
      <c r="N187" s="3"/>
      <c r="O187" s="3"/>
      <c r="P187" s="3"/>
      <c r="Q187" s="3"/>
      <c r="R187" s="2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22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3"/>
      <c r="N188" s="3"/>
      <c r="O188" s="3"/>
      <c r="P188" s="3"/>
      <c r="Q188" s="3"/>
      <c r="R188" s="2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22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3"/>
      <c r="N189" s="3"/>
      <c r="O189" s="3"/>
      <c r="P189" s="3"/>
      <c r="Q189" s="3"/>
      <c r="R189" s="2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22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3"/>
      <c r="N190" s="3"/>
      <c r="O190" s="3"/>
      <c r="P190" s="3"/>
      <c r="Q190" s="3"/>
      <c r="R190" s="2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22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3"/>
      <c r="N191" s="3"/>
      <c r="O191" s="3"/>
      <c r="P191" s="3"/>
      <c r="Q191" s="3"/>
      <c r="R191" s="2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22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3"/>
      <c r="N192" s="3"/>
      <c r="O192" s="3"/>
      <c r="P192" s="3"/>
      <c r="Q192" s="3"/>
      <c r="R192" s="2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22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3"/>
      <c r="N193" s="3"/>
      <c r="O193" s="3"/>
      <c r="P193" s="3"/>
      <c r="Q193" s="3"/>
      <c r="R193" s="2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22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3"/>
      <c r="N194" s="3"/>
      <c r="O194" s="3"/>
      <c r="P194" s="3"/>
      <c r="Q194" s="3"/>
      <c r="R194" s="2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22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3"/>
      <c r="N195" s="3"/>
      <c r="O195" s="3"/>
      <c r="P195" s="3"/>
      <c r="Q195" s="3"/>
      <c r="R195" s="2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22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3"/>
      <c r="N196" s="3"/>
      <c r="O196" s="3"/>
      <c r="P196" s="3"/>
      <c r="Q196" s="3"/>
      <c r="R196" s="2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22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3"/>
      <c r="N197" s="3"/>
      <c r="O197" s="3"/>
      <c r="P197" s="3"/>
      <c r="Q197" s="3"/>
      <c r="R197" s="2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22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3"/>
      <c r="N198" s="3"/>
      <c r="O198" s="3"/>
      <c r="P198" s="3"/>
      <c r="Q198" s="3"/>
      <c r="R198" s="2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22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3"/>
      <c r="N199" s="3"/>
      <c r="O199" s="3"/>
      <c r="P199" s="3"/>
      <c r="Q199" s="3"/>
      <c r="R199" s="2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22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3"/>
      <c r="N200" s="3"/>
      <c r="O200" s="3"/>
      <c r="P200" s="3"/>
      <c r="Q200" s="3"/>
      <c r="R200" s="2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22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3"/>
      <c r="N201" s="3"/>
      <c r="O201" s="3"/>
      <c r="P201" s="3"/>
      <c r="Q201" s="3"/>
      <c r="R201" s="2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22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3"/>
      <c r="N202" s="3"/>
      <c r="O202" s="3"/>
      <c r="P202" s="3"/>
      <c r="Q202" s="3"/>
      <c r="R202" s="2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22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3"/>
      <c r="N203" s="3"/>
      <c r="O203" s="3"/>
      <c r="P203" s="3"/>
      <c r="Q203" s="3"/>
      <c r="R203" s="2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22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3"/>
      <c r="N204" s="3"/>
      <c r="O204" s="3"/>
      <c r="P204" s="3"/>
      <c r="Q204" s="3"/>
      <c r="R204" s="2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22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3"/>
      <c r="N205" s="3"/>
      <c r="O205" s="3"/>
      <c r="P205" s="3"/>
      <c r="Q205" s="3"/>
      <c r="R205" s="2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22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3"/>
      <c r="N206" s="3"/>
      <c r="O206" s="3"/>
      <c r="P206" s="3"/>
      <c r="Q206" s="3"/>
      <c r="R206" s="2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22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3"/>
      <c r="N207" s="3"/>
      <c r="O207" s="3"/>
      <c r="P207" s="3"/>
      <c r="Q207" s="3"/>
      <c r="R207" s="2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22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3"/>
      <c r="N208" s="3"/>
      <c r="O208" s="3"/>
      <c r="P208" s="3"/>
      <c r="Q208" s="3"/>
      <c r="R208" s="2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22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3"/>
      <c r="N209" s="3"/>
      <c r="O209" s="3"/>
      <c r="P209" s="3"/>
      <c r="Q209" s="3"/>
      <c r="R209" s="2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22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3"/>
      <c r="N210" s="3"/>
      <c r="O210" s="3"/>
      <c r="P210" s="3"/>
      <c r="Q210" s="3"/>
      <c r="R210" s="2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22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3"/>
      <c r="N211" s="3"/>
      <c r="O211" s="3"/>
      <c r="P211" s="3"/>
      <c r="Q211" s="3"/>
      <c r="R211" s="2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22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3"/>
      <c r="N212" s="3"/>
      <c r="O212" s="3"/>
      <c r="P212" s="3"/>
      <c r="Q212" s="3"/>
      <c r="R212" s="2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22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3"/>
      <c r="N213" s="3"/>
      <c r="O213" s="3"/>
      <c r="P213" s="3"/>
      <c r="Q213" s="3"/>
      <c r="R213" s="2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22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3"/>
      <c r="N214" s="3"/>
      <c r="O214" s="3"/>
      <c r="P214" s="3"/>
      <c r="Q214" s="3"/>
      <c r="R214" s="2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22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3"/>
      <c r="N215" s="3"/>
      <c r="O215" s="3"/>
      <c r="P215" s="3"/>
      <c r="Q215" s="3"/>
      <c r="R215" s="2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22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3"/>
      <c r="N216" s="3"/>
      <c r="O216" s="3"/>
      <c r="P216" s="3"/>
      <c r="Q216" s="3"/>
      <c r="R216" s="2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22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3"/>
      <c r="N217" s="3"/>
      <c r="O217" s="3"/>
      <c r="P217" s="3"/>
      <c r="Q217" s="3"/>
      <c r="R217" s="2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22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3"/>
      <c r="N218" s="3"/>
      <c r="O218" s="3"/>
      <c r="P218" s="3"/>
      <c r="Q218" s="3"/>
      <c r="R218" s="2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22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3"/>
      <c r="N219" s="3"/>
      <c r="O219" s="3"/>
      <c r="P219" s="3"/>
      <c r="Q219" s="3"/>
      <c r="R219" s="2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22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3"/>
      <c r="N220" s="3"/>
      <c r="O220" s="3"/>
      <c r="P220" s="3"/>
      <c r="Q220" s="3"/>
      <c r="R220" s="2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22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3"/>
      <c r="N221" s="3"/>
      <c r="O221" s="3"/>
      <c r="P221" s="3"/>
      <c r="Q221" s="3"/>
      <c r="R221" s="2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</row>
    <row r="222" spans="1:38" ht="22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3"/>
      <c r="N222" s="3"/>
      <c r="O222" s="3"/>
      <c r="P222" s="3"/>
      <c r="Q222" s="3"/>
      <c r="R222" s="2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</row>
    <row r="223" spans="1:38" ht="22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3"/>
      <c r="N223" s="3"/>
      <c r="O223" s="3"/>
      <c r="P223" s="3"/>
      <c r="Q223" s="3"/>
      <c r="R223" s="2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</row>
    <row r="224" spans="1:38" ht="22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3"/>
      <c r="N224" s="3"/>
      <c r="O224" s="3"/>
      <c r="P224" s="3"/>
      <c r="Q224" s="3"/>
      <c r="R224" s="2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</row>
    <row r="225" spans="1:38" ht="22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3"/>
      <c r="N225" s="3"/>
      <c r="O225" s="3"/>
      <c r="P225" s="3"/>
      <c r="Q225" s="3"/>
      <c r="R225" s="2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</row>
    <row r="226" spans="1:38" ht="22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3"/>
      <c r="N226" s="3"/>
      <c r="O226" s="3"/>
      <c r="P226" s="3"/>
      <c r="Q226" s="3"/>
      <c r="R226" s="2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</row>
    <row r="227" spans="1:38" ht="22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3"/>
      <c r="N227" s="3"/>
      <c r="O227" s="3"/>
      <c r="P227" s="3"/>
      <c r="Q227" s="3"/>
      <c r="R227" s="2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</row>
    <row r="228" spans="1:38" ht="22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3"/>
      <c r="N228" s="3"/>
      <c r="O228" s="3"/>
      <c r="P228" s="3"/>
      <c r="Q228" s="3"/>
      <c r="R228" s="2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</row>
    <row r="229" spans="1:38" ht="22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3"/>
      <c r="N229" s="3"/>
      <c r="O229" s="3"/>
      <c r="P229" s="3"/>
      <c r="Q229" s="3"/>
      <c r="R229" s="2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</row>
    <row r="230" spans="1:38" ht="22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3"/>
      <c r="N230" s="3"/>
      <c r="O230" s="3"/>
      <c r="P230" s="3"/>
      <c r="Q230" s="3"/>
      <c r="R230" s="2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</row>
    <row r="231" spans="1:38" ht="22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3"/>
      <c r="N231" s="3"/>
      <c r="O231" s="3"/>
      <c r="P231" s="3"/>
      <c r="Q231" s="3"/>
      <c r="R231" s="2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</row>
    <row r="232" spans="1:38" ht="22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3"/>
      <c r="N232" s="3"/>
      <c r="O232" s="3"/>
      <c r="P232" s="3"/>
      <c r="Q232" s="3"/>
      <c r="R232" s="2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</row>
    <row r="233" spans="1:38" ht="22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3"/>
      <c r="N233" s="3"/>
      <c r="O233" s="3"/>
      <c r="P233" s="3"/>
      <c r="Q233" s="3"/>
      <c r="R233" s="2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</row>
    <row r="234" spans="1:38" ht="22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3"/>
      <c r="N234" s="3"/>
      <c r="O234" s="3"/>
      <c r="P234" s="3"/>
      <c r="Q234" s="3"/>
      <c r="R234" s="2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</row>
    <row r="235" spans="1:38" ht="22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3"/>
      <c r="N235" s="3"/>
      <c r="O235" s="3"/>
      <c r="P235" s="3"/>
      <c r="Q235" s="3"/>
      <c r="R235" s="2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</row>
    <row r="236" spans="1:38" ht="22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3"/>
      <c r="N236" s="3"/>
      <c r="O236" s="3"/>
      <c r="P236" s="3"/>
      <c r="Q236" s="3"/>
      <c r="R236" s="2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</row>
    <row r="237" spans="1:38" ht="22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3"/>
      <c r="N237" s="3"/>
      <c r="O237" s="3"/>
      <c r="P237" s="3"/>
      <c r="Q237" s="3"/>
      <c r="R237" s="2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</row>
    <row r="238" spans="1:38" ht="22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3"/>
      <c r="N238" s="3"/>
      <c r="O238" s="3"/>
      <c r="P238" s="3"/>
      <c r="Q238" s="3"/>
      <c r="R238" s="2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</row>
    <row r="239" spans="1:38" ht="22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3"/>
      <c r="N239" s="3"/>
      <c r="O239" s="3"/>
      <c r="P239" s="3"/>
      <c r="Q239" s="3"/>
      <c r="R239" s="2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</row>
    <row r="240" spans="1:38" ht="22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3"/>
      <c r="N240" s="3"/>
      <c r="O240" s="3"/>
      <c r="P240" s="3"/>
      <c r="Q240" s="3"/>
      <c r="R240" s="2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</row>
    <row r="241" spans="1:38" ht="22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3"/>
      <c r="N241" s="3"/>
      <c r="O241" s="3"/>
      <c r="P241" s="3"/>
      <c r="Q241" s="3"/>
      <c r="R241" s="2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</row>
    <row r="242" spans="1:38" ht="22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3"/>
      <c r="N242" s="3"/>
      <c r="O242" s="3"/>
      <c r="P242" s="3"/>
      <c r="Q242" s="3"/>
      <c r="R242" s="2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</row>
    <row r="243" spans="1:38" ht="22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3"/>
      <c r="N243" s="3"/>
      <c r="O243" s="3"/>
      <c r="P243" s="3"/>
      <c r="Q243" s="3"/>
      <c r="R243" s="2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</row>
    <row r="244" spans="1:38" ht="22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3"/>
      <c r="N244" s="3"/>
      <c r="O244" s="3"/>
      <c r="P244" s="3"/>
      <c r="Q244" s="3"/>
      <c r="R244" s="2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</row>
    <row r="245" spans="1:38" ht="22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3"/>
      <c r="N245" s="3"/>
      <c r="O245" s="3"/>
      <c r="P245" s="3"/>
      <c r="Q245" s="3"/>
      <c r="R245" s="2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</row>
    <row r="246" spans="1:38" ht="22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3"/>
      <c r="N246" s="3"/>
      <c r="O246" s="3"/>
      <c r="P246" s="3"/>
      <c r="Q246" s="3"/>
      <c r="R246" s="2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</row>
    <row r="247" spans="1:38" ht="22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3"/>
      <c r="N247" s="3"/>
      <c r="O247" s="3"/>
      <c r="P247" s="3"/>
      <c r="Q247" s="3"/>
      <c r="R247" s="2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</row>
    <row r="248" spans="1:38" ht="22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3"/>
      <c r="N248" s="3"/>
      <c r="O248" s="3"/>
      <c r="P248" s="3"/>
      <c r="Q248" s="3"/>
      <c r="R248" s="2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</row>
    <row r="249" spans="1:38" ht="22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3"/>
      <c r="N249" s="3"/>
      <c r="O249" s="3"/>
      <c r="P249" s="3"/>
      <c r="Q249" s="3"/>
      <c r="R249" s="2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</row>
    <row r="250" spans="1:38" ht="22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3"/>
      <c r="N250" s="3"/>
      <c r="O250" s="3"/>
      <c r="P250" s="3"/>
      <c r="Q250" s="3"/>
      <c r="R250" s="2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</row>
    <row r="251" spans="1:38" ht="22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3"/>
      <c r="N251" s="3"/>
      <c r="O251" s="3"/>
      <c r="P251" s="3"/>
      <c r="Q251" s="3"/>
      <c r="R251" s="2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</row>
    <row r="252" spans="1:38" ht="22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3"/>
      <c r="N252" s="3"/>
      <c r="O252" s="3"/>
      <c r="P252" s="3"/>
      <c r="Q252" s="3"/>
      <c r="R252" s="2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</row>
    <row r="253" spans="1:38" ht="22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3"/>
      <c r="N253" s="3"/>
      <c r="O253" s="3"/>
      <c r="P253" s="3"/>
      <c r="Q253" s="3"/>
      <c r="R253" s="2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</row>
    <row r="254" spans="1:38" ht="22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3"/>
      <c r="N254" s="3"/>
      <c r="O254" s="3"/>
      <c r="P254" s="3"/>
      <c r="Q254" s="3"/>
      <c r="R254" s="2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</row>
    <row r="255" spans="1:38" ht="22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3"/>
      <c r="N255" s="3"/>
      <c r="O255" s="3"/>
      <c r="P255" s="3"/>
      <c r="Q255" s="3"/>
      <c r="R255" s="2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</row>
    <row r="256" spans="1:38" ht="22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3"/>
      <c r="N256" s="3"/>
      <c r="O256" s="3"/>
      <c r="P256" s="3"/>
      <c r="Q256" s="3"/>
      <c r="R256" s="2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</row>
    <row r="257" spans="1:38" ht="22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3"/>
      <c r="N257" s="3"/>
      <c r="O257" s="3"/>
      <c r="P257" s="3"/>
      <c r="Q257" s="3"/>
      <c r="R257" s="2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</row>
    <row r="258" spans="1:38" ht="22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3"/>
      <c r="N258" s="3"/>
      <c r="O258" s="3"/>
      <c r="P258" s="3"/>
      <c r="Q258" s="3"/>
      <c r="R258" s="2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</row>
    <row r="259" spans="1:38" ht="22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3"/>
      <c r="N259" s="3"/>
      <c r="O259" s="3"/>
      <c r="P259" s="3"/>
      <c r="Q259" s="3"/>
      <c r="R259" s="2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</row>
    <row r="260" spans="1:38" ht="22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3"/>
      <c r="N260" s="3"/>
      <c r="O260" s="3"/>
      <c r="P260" s="3"/>
      <c r="Q260" s="3"/>
      <c r="R260" s="2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</row>
    <row r="261" spans="1:38" ht="22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3"/>
      <c r="N261" s="3"/>
      <c r="O261" s="3"/>
      <c r="P261" s="3"/>
      <c r="Q261" s="3"/>
      <c r="R261" s="2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</row>
    <row r="262" spans="1:38" ht="22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3"/>
      <c r="N262" s="3"/>
      <c r="O262" s="3"/>
      <c r="P262" s="3"/>
      <c r="Q262" s="3"/>
      <c r="R262" s="2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</row>
    <row r="263" spans="1:38" ht="22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3"/>
      <c r="N263" s="3"/>
      <c r="O263" s="3"/>
      <c r="P263" s="3"/>
      <c r="Q263" s="3"/>
      <c r="R263" s="2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</row>
    <row r="264" spans="1:38" ht="22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3"/>
      <c r="N264" s="3"/>
      <c r="O264" s="3"/>
      <c r="P264" s="3"/>
      <c r="Q264" s="3"/>
      <c r="R264" s="2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</row>
    <row r="265" spans="1:38" ht="22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3"/>
      <c r="N265" s="3"/>
      <c r="O265" s="3"/>
      <c r="P265" s="3"/>
      <c r="Q265" s="3"/>
      <c r="R265" s="2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</row>
    <row r="266" spans="1:38" ht="22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3"/>
      <c r="N266" s="3"/>
      <c r="O266" s="3"/>
      <c r="P266" s="3"/>
      <c r="Q266" s="3"/>
      <c r="R266" s="2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</row>
    <row r="267" spans="1:38" ht="22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3"/>
      <c r="N267" s="3"/>
      <c r="O267" s="3"/>
      <c r="P267" s="3"/>
      <c r="Q267" s="3"/>
      <c r="R267" s="2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</row>
    <row r="268" spans="1:38" ht="22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3"/>
      <c r="N268" s="3"/>
      <c r="O268" s="3"/>
      <c r="P268" s="3"/>
      <c r="Q268" s="3"/>
      <c r="R268" s="2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</row>
    <row r="269" spans="1:38" ht="22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3"/>
      <c r="N269" s="3"/>
      <c r="O269" s="3"/>
      <c r="P269" s="3"/>
      <c r="Q269" s="3"/>
      <c r="R269" s="2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</row>
    <row r="270" spans="1:38" ht="22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3"/>
      <c r="N270" s="3"/>
      <c r="O270" s="3"/>
      <c r="P270" s="3"/>
      <c r="Q270" s="3"/>
      <c r="R270" s="2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</row>
    <row r="271" spans="1:38" ht="22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3"/>
      <c r="N271" s="3"/>
      <c r="O271" s="3"/>
      <c r="P271" s="3"/>
      <c r="Q271" s="3"/>
      <c r="R271" s="2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</row>
    <row r="272" spans="1:38" ht="22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3"/>
      <c r="N272" s="3"/>
      <c r="O272" s="3"/>
      <c r="P272" s="3"/>
      <c r="Q272" s="3"/>
      <c r="R272" s="2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</row>
    <row r="273" spans="1:38" ht="22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3"/>
      <c r="N273" s="3"/>
      <c r="O273" s="3"/>
      <c r="P273" s="3"/>
      <c r="Q273" s="3"/>
      <c r="R273" s="2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</row>
    <row r="274" spans="1:38" ht="22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3"/>
      <c r="N274" s="3"/>
      <c r="O274" s="3"/>
      <c r="P274" s="3"/>
      <c r="Q274" s="3"/>
      <c r="R274" s="2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</row>
    <row r="275" spans="1:38" ht="22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3"/>
      <c r="N275" s="3"/>
      <c r="O275" s="3"/>
      <c r="P275" s="3"/>
      <c r="Q275" s="3"/>
      <c r="R275" s="2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</row>
    <row r="276" spans="1:38" ht="22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3"/>
      <c r="N276" s="3"/>
      <c r="O276" s="3"/>
      <c r="P276" s="3"/>
      <c r="Q276" s="3"/>
      <c r="R276" s="2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</row>
    <row r="277" spans="1:38" ht="22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3"/>
      <c r="N277" s="3"/>
      <c r="O277" s="3"/>
      <c r="P277" s="3"/>
      <c r="Q277" s="3"/>
      <c r="R277" s="2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</row>
    <row r="278" spans="1:38" ht="22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3"/>
      <c r="N278" s="3"/>
      <c r="O278" s="3"/>
      <c r="P278" s="3"/>
      <c r="Q278" s="3"/>
      <c r="R278" s="2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</row>
    <row r="279" spans="1:38" ht="22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3"/>
      <c r="N279" s="3"/>
      <c r="O279" s="3"/>
      <c r="P279" s="3"/>
      <c r="Q279" s="3"/>
      <c r="R279" s="2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</row>
    <row r="280" spans="1:38" ht="22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3"/>
      <c r="N280" s="3"/>
      <c r="O280" s="3"/>
      <c r="P280" s="3"/>
      <c r="Q280" s="3"/>
      <c r="R280" s="2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</row>
    <row r="281" spans="1:38" ht="22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3"/>
      <c r="N281" s="3"/>
      <c r="O281" s="3"/>
      <c r="P281" s="3"/>
      <c r="Q281" s="3"/>
      <c r="R281" s="2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</row>
    <row r="282" spans="1:38" ht="22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3"/>
      <c r="N282" s="3"/>
      <c r="O282" s="3"/>
      <c r="P282" s="3"/>
      <c r="Q282" s="3"/>
      <c r="R282" s="2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</row>
    <row r="283" spans="1:38" ht="22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3"/>
      <c r="N283" s="3"/>
      <c r="O283" s="3"/>
      <c r="P283" s="3"/>
      <c r="Q283" s="3"/>
      <c r="R283" s="2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</row>
    <row r="284" spans="1:38" ht="22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3"/>
      <c r="N284" s="3"/>
      <c r="O284" s="3"/>
      <c r="P284" s="3"/>
      <c r="Q284" s="3"/>
      <c r="R284" s="2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</row>
    <row r="285" spans="1:38" ht="22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3"/>
      <c r="N285" s="3"/>
      <c r="O285" s="3"/>
      <c r="P285" s="3"/>
      <c r="Q285" s="3"/>
      <c r="R285" s="2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</row>
    <row r="286" spans="1:38" ht="22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3"/>
      <c r="N286" s="3"/>
      <c r="O286" s="3"/>
      <c r="P286" s="3"/>
      <c r="Q286" s="3"/>
      <c r="R286" s="2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</row>
    <row r="287" spans="1:38" ht="22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3"/>
      <c r="N287" s="3"/>
      <c r="O287" s="3"/>
      <c r="P287" s="3"/>
      <c r="Q287" s="3"/>
      <c r="R287" s="2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</row>
    <row r="288" spans="1:38" ht="22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3"/>
      <c r="N288" s="3"/>
      <c r="O288" s="3"/>
      <c r="P288" s="3"/>
      <c r="Q288" s="3"/>
      <c r="R288" s="2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</row>
    <row r="289" spans="1:38" ht="22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3"/>
      <c r="N289" s="3"/>
      <c r="O289" s="3"/>
      <c r="P289" s="3"/>
      <c r="Q289" s="3"/>
      <c r="R289" s="2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</row>
    <row r="290" spans="1:38" ht="22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3"/>
      <c r="N290" s="3"/>
      <c r="O290" s="3"/>
      <c r="P290" s="3"/>
      <c r="Q290" s="3"/>
      <c r="R290" s="2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</row>
    <row r="291" spans="1:38" ht="22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3"/>
      <c r="N291" s="3"/>
      <c r="O291" s="3"/>
      <c r="P291" s="3"/>
      <c r="Q291" s="3"/>
      <c r="R291" s="2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</row>
    <row r="292" spans="1:38" ht="22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3"/>
      <c r="N292" s="3"/>
      <c r="O292" s="3"/>
      <c r="P292" s="3"/>
      <c r="Q292" s="3"/>
      <c r="R292" s="2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</row>
    <row r="293" spans="1:38" ht="22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3"/>
      <c r="N293" s="3"/>
      <c r="O293" s="3"/>
      <c r="P293" s="3"/>
      <c r="Q293" s="3"/>
      <c r="R293" s="2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</row>
    <row r="294" spans="1:38" ht="22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3"/>
      <c r="N294" s="3"/>
      <c r="O294" s="3"/>
      <c r="P294" s="3"/>
      <c r="Q294" s="3"/>
      <c r="R294" s="2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</row>
    <row r="295" spans="1:38" ht="22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3"/>
      <c r="N295" s="3"/>
      <c r="O295" s="3"/>
      <c r="P295" s="3"/>
      <c r="Q295" s="3"/>
      <c r="R295" s="2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</row>
    <row r="296" spans="1:38" ht="22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3"/>
      <c r="N296" s="3"/>
      <c r="O296" s="3"/>
      <c r="P296" s="3"/>
      <c r="Q296" s="3"/>
      <c r="R296" s="2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</row>
    <row r="297" spans="1:38" ht="22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3"/>
      <c r="N297" s="3"/>
      <c r="O297" s="3"/>
      <c r="P297" s="3"/>
      <c r="Q297" s="3"/>
      <c r="R297" s="2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</row>
    <row r="298" spans="1:38" ht="22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3"/>
      <c r="N298" s="3"/>
      <c r="O298" s="3"/>
      <c r="P298" s="3"/>
      <c r="Q298" s="3"/>
      <c r="R298" s="2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</row>
    <row r="299" spans="1:38" ht="22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3"/>
      <c r="N299" s="3"/>
      <c r="O299" s="3"/>
      <c r="P299" s="3"/>
      <c r="Q299" s="3"/>
      <c r="R299" s="2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</row>
    <row r="300" spans="1:38" ht="22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3"/>
      <c r="N300" s="3"/>
      <c r="O300" s="3"/>
      <c r="P300" s="3"/>
      <c r="Q300" s="3"/>
      <c r="R300" s="2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</row>
    <row r="301" spans="1:38" ht="22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3"/>
      <c r="N301" s="3"/>
      <c r="O301" s="3"/>
      <c r="P301" s="3"/>
      <c r="Q301" s="3"/>
      <c r="R301" s="2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</row>
    <row r="302" spans="1:38" ht="22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3"/>
      <c r="N302" s="3"/>
      <c r="O302" s="3"/>
      <c r="P302" s="3"/>
      <c r="Q302" s="3"/>
      <c r="R302" s="2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</row>
    <row r="303" spans="1:38" ht="22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3"/>
      <c r="N303" s="3"/>
      <c r="O303" s="3"/>
      <c r="P303" s="3"/>
      <c r="Q303" s="3"/>
      <c r="R303" s="2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</row>
    <row r="304" spans="1:38" ht="22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3"/>
      <c r="N304" s="3"/>
      <c r="O304" s="3"/>
      <c r="P304" s="3"/>
      <c r="Q304" s="3"/>
      <c r="R304" s="2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</row>
    <row r="305" spans="1:38" ht="22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3"/>
      <c r="N305" s="3"/>
      <c r="O305" s="3"/>
      <c r="P305" s="3"/>
      <c r="Q305" s="3"/>
      <c r="R305" s="2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</row>
    <row r="306" spans="1:38" ht="22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3"/>
      <c r="N306" s="3"/>
      <c r="O306" s="3"/>
      <c r="P306" s="3"/>
      <c r="Q306" s="3"/>
      <c r="R306" s="2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</row>
    <row r="307" spans="1:38" ht="22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3"/>
      <c r="N307" s="3"/>
      <c r="O307" s="3"/>
      <c r="P307" s="3"/>
      <c r="Q307" s="3"/>
      <c r="R307" s="2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</row>
    <row r="308" spans="1:38" ht="22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3"/>
      <c r="N308" s="3"/>
      <c r="O308" s="3"/>
      <c r="P308" s="3"/>
      <c r="Q308" s="3"/>
      <c r="R308" s="2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</row>
    <row r="309" spans="1:38" ht="22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3"/>
      <c r="N309" s="3"/>
      <c r="O309" s="3"/>
      <c r="P309" s="3"/>
      <c r="Q309" s="3"/>
      <c r="R309" s="2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</row>
    <row r="310" spans="1:38" ht="22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3"/>
      <c r="N310" s="3"/>
      <c r="O310" s="3"/>
      <c r="P310" s="3"/>
      <c r="Q310" s="3"/>
      <c r="R310" s="2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</row>
    <row r="311" spans="1:38" ht="22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3"/>
      <c r="N311" s="3"/>
      <c r="O311" s="3"/>
      <c r="P311" s="3"/>
      <c r="Q311" s="3"/>
      <c r="R311" s="2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</row>
    <row r="312" spans="1:38" ht="22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3"/>
      <c r="N312" s="3"/>
      <c r="O312" s="3"/>
      <c r="P312" s="3"/>
      <c r="Q312" s="3"/>
      <c r="R312" s="2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</row>
    <row r="313" spans="1:38" ht="22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3"/>
      <c r="N313" s="3"/>
      <c r="O313" s="3"/>
      <c r="P313" s="3"/>
      <c r="Q313" s="3"/>
      <c r="R313" s="2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</row>
    <row r="314" spans="1:38" ht="22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3"/>
      <c r="N314" s="3"/>
      <c r="O314" s="3"/>
      <c r="P314" s="3"/>
      <c r="Q314" s="3"/>
      <c r="R314" s="2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</row>
    <row r="315" spans="1:38" ht="22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3"/>
      <c r="N315" s="3"/>
      <c r="O315" s="3"/>
      <c r="P315" s="3"/>
      <c r="Q315" s="3"/>
      <c r="R315" s="2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</row>
    <row r="316" spans="1:38" ht="22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3"/>
      <c r="N316" s="3"/>
      <c r="O316" s="3"/>
      <c r="P316" s="3"/>
      <c r="Q316" s="3"/>
      <c r="R316" s="2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</row>
    <row r="317" spans="1:38" ht="22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3"/>
      <c r="N317" s="3"/>
      <c r="O317" s="3"/>
      <c r="P317" s="3"/>
      <c r="Q317" s="3"/>
      <c r="R317" s="2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</row>
    <row r="318" spans="1:38" ht="22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3"/>
      <c r="N318" s="3"/>
      <c r="O318" s="3"/>
      <c r="P318" s="3"/>
      <c r="Q318" s="3"/>
      <c r="R318" s="2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</row>
    <row r="319" spans="1:38" ht="22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3"/>
      <c r="N319" s="3"/>
      <c r="O319" s="3"/>
      <c r="P319" s="3"/>
      <c r="Q319" s="3"/>
      <c r="R319" s="2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</row>
    <row r="320" spans="1:38" ht="22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3"/>
      <c r="N320" s="3"/>
      <c r="O320" s="3"/>
      <c r="P320" s="3"/>
      <c r="Q320" s="3"/>
      <c r="R320" s="2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</row>
    <row r="321" spans="1:38" ht="22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3"/>
      <c r="N321" s="3"/>
      <c r="O321" s="3"/>
      <c r="P321" s="3"/>
      <c r="Q321" s="3"/>
      <c r="R321" s="2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</row>
    <row r="322" spans="1:38" ht="22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3"/>
      <c r="N322" s="3"/>
      <c r="O322" s="3"/>
      <c r="P322" s="3"/>
      <c r="Q322" s="3"/>
      <c r="R322" s="2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</row>
    <row r="323" spans="1:38" ht="22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3"/>
      <c r="N323" s="3"/>
      <c r="O323" s="3"/>
      <c r="P323" s="3"/>
      <c r="Q323" s="3"/>
      <c r="R323" s="2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</row>
    <row r="324" spans="1:38" ht="22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3"/>
      <c r="N324" s="3"/>
      <c r="O324" s="3"/>
      <c r="P324" s="3"/>
      <c r="Q324" s="3"/>
      <c r="R324" s="2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</row>
    <row r="325" spans="1:38" ht="22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3"/>
      <c r="N325" s="3"/>
      <c r="O325" s="3"/>
      <c r="P325" s="3"/>
      <c r="Q325" s="3"/>
      <c r="R325" s="2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</row>
    <row r="326" spans="1:38" ht="22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3"/>
      <c r="N326" s="3"/>
      <c r="O326" s="3"/>
      <c r="P326" s="3"/>
      <c r="Q326" s="3"/>
      <c r="R326" s="2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</row>
    <row r="327" spans="1:38" ht="22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3"/>
      <c r="N327" s="3"/>
      <c r="O327" s="3"/>
      <c r="P327" s="3"/>
      <c r="Q327" s="3"/>
      <c r="R327" s="2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</row>
    <row r="328" spans="1:38" ht="22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3"/>
      <c r="N328" s="3"/>
      <c r="O328" s="3"/>
      <c r="P328" s="3"/>
      <c r="Q328" s="3"/>
      <c r="R328" s="2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</row>
    <row r="329" spans="1:38" ht="22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3"/>
      <c r="N329" s="3"/>
      <c r="O329" s="3"/>
      <c r="P329" s="3"/>
      <c r="Q329" s="3"/>
      <c r="R329" s="2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</row>
    <row r="330" spans="1:38" ht="22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3"/>
      <c r="N330" s="3"/>
      <c r="O330" s="3"/>
      <c r="P330" s="3"/>
      <c r="Q330" s="3"/>
      <c r="R330" s="2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</row>
    <row r="331" spans="1:38" ht="22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3"/>
      <c r="N331" s="3"/>
      <c r="O331" s="3"/>
      <c r="P331" s="3"/>
      <c r="Q331" s="3"/>
      <c r="R331" s="2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</row>
    <row r="332" spans="1:38" ht="22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3"/>
      <c r="N332" s="3"/>
      <c r="O332" s="3"/>
      <c r="P332" s="3"/>
      <c r="Q332" s="3"/>
      <c r="R332" s="2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</row>
    <row r="333" spans="1:38" ht="22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3"/>
      <c r="N333" s="3"/>
      <c r="O333" s="3"/>
      <c r="P333" s="3"/>
      <c r="Q333" s="3"/>
      <c r="R333" s="2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</row>
    <row r="334" spans="1:38" ht="22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3"/>
      <c r="N334" s="3"/>
      <c r="O334" s="3"/>
      <c r="P334" s="3"/>
      <c r="Q334" s="3"/>
      <c r="R334" s="2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</row>
    <row r="335" spans="1:38" ht="22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3"/>
      <c r="N335" s="3"/>
      <c r="O335" s="3"/>
      <c r="P335" s="3"/>
      <c r="Q335" s="3"/>
      <c r="R335" s="2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</row>
    <row r="336" spans="1:38" ht="22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3"/>
      <c r="N336" s="3"/>
      <c r="O336" s="3"/>
      <c r="P336" s="3"/>
      <c r="Q336" s="3"/>
      <c r="R336" s="2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</row>
    <row r="337" spans="1:38" ht="22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3"/>
      <c r="N337" s="3"/>
      <c r="O337" s="3"/>
      <c r="P337" s="3"/>
      <c r="Q337" s="3"/>
      <c r="R337" s="2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</row>
    <row r="338" spans="1:38" ht="22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3"/>
      <c r="N338" s="3"/>
      <c r="O338" s="3"/>
      <c r="P338" s="3"/>
      <c r="Q338" s="3"/>
      <c r="R338" s="2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</row>
    <row r="339" spans="1:38" ht="22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3"/>
      <c r="N339" s="3"/>
      <c r="O339" s="3"/>
      <c r="P339" s="3"/>
      <c r="Q339" s="3"/>
      <c r="R339" s="2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</row>
    <row r="340" spans="1:38" ht="22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3"/>
      <c r="N340" s="3"/>
      <c r="O340" s="3"/>
      <c r="P340" s="3"/>
      <c r="Q340" s="3"/>
      <c r="R340" s="2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</row>
    <row r="341" spans="1:38" ht="22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3"/>
      <c r="N341" s="3"/>
      <c r="O341" s="3"/>
      <c r="P341" s="3"/>
      <c r="Q341" s="3"/>
      <c r="R341" s="2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</row>
    <row r="342" spans="1:38" ht="22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3"/>
      <c r="N342" s="3"/>
      <c r="O342" s="3"/>
      <c r="P342" s="3"/>
      <c r="Q342" s="3"/>
      <c r="R342" s="2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</row>
    <row r="343" spans="1:38" ht="22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3"/>
      <c r="N343" s="3"/>
      <c r="O343" s="3"/>
      <c r="P343" s="3"/>
      <c r="Q343" s="3"/>
      <c r="R343" s="2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</row>
    <row r="344" spans="1:38" ht="22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3"/>
      <c r="N344" s="3"/>
      <c r="O344" s="3"/>
      <c r="P344" s="3"/>
      <c r="Q344" s="3"/>
      <c r="R344" s="2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</row>
    <row r="345" spans="1:38" ht="22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3"/>
      <c r="N345" s="3"/>
      <c r="O345" s="3"/>
      <c r="P345" s="3"/>
      <c r="Q345" s="3"/>
      <c r="R345" s="2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</row>
    <row r="346" spans="1:38" ht="22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3"/>
      <c r="N346" s="3"/>
      <c r="O346" s="3"/>
      <c r="P346" s="3"/>
      <c r="Q346" s="3"/>
      <c r="R346" s="2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</row>
    <row r="347" spans="1:38" ht="22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3"/>
      <c r="N347" s="3"/>
      <c r="O347" s="3"/>
      <c r="P347" s="3"/>
      <c r="Q347" s="3"/>
      <c r="R347" s="2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</row>
    <row r="348" spans="1:38" ht="22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3"/>
      <c r="N348" s="3"/>
      <c r="O348" s="3"/>
      <c r="P348" s="3"/>
      <c r="Q348" s="3"/>
      <c r="R348" s="2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</row>
    <row r="349" spans="1:38" ht="22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3"/>
      <c r="N349" s="3"/>
      <c r="O349" s="3"/>
      <c r="P349" s="3"/>
      <c r="Q349" s="3"/>
      <c r="R349" s="2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</row>
    <row r="350" spans="1:38" ht="22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3"/>
      <c r="N350" s="3"/>
      <c r="O350" s="3"/>
      <c r="P350" s="3"/>
      <c r="Q350" s="3"/>
      <c r="R350" s="2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</row>
    <row r="351" spans="1:38" ht="22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3"/>
      <c r="N351" s="3"/>
      <c r="O351" s="3"/>
      <c r="P351" s="3"/>
      <c r="Q351" s="3"/>
      <c r="R351" s="2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</row>
    <row r="352" spans="1:38" ht="22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3"/>
      <c r="N352" s="3"/>
      <c r="O352" s="3"/>
      <c r="P352" s="3"/>
      <c r="Q352" s="3"/>
      <c r="R352" s="2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</row>
    <row r="353" spans="1:38" ht="22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3"/>
      <c r="N353" s="3"/>
      <c r="O353" s="3"/>
      <c r="P353" s="3"/>
      <c r="Q353" s="3"/>
      <c r="R353" s="2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</row>
    <row r="354" spans="1:38" ht="22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3"/>
      <c r="N354" s="3"/>
      <c r="O354" s="3"/>
      <c r="P354" s="3"/>
      <c r="Q354" s="3"/>
      <c r="R354" s="2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</row>
    <row r="355" spans="1:38" ht="22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3"/>
      <c r="N355" s="3"/>
      <c r="O355" s="3"/>
      <c r="P355" s="3"/>
      <c r="Q355" s="3"/>
      <c r="R355" s="2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</row>
    <row r="356" spans="1:38" ht="22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3"/>
      <c r="N356" s="3"/>
      <c r="O356" s="3"/>
      <c r="P356" s="3"/>
      <c r="Q356" s="3"/>
      <c r="R356" s="2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</row>
    <row r="357" spans="1:38" ht="22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3"/>
      <c r="N357" s="3"/>
      <c r="O357" s="3"/>
      <c r="P357" s="3"/>
      <c r="Q357" s="3"/>
      <c r="R357" s="2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</row>
    <row r="358" spans="1:38" ht="22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3"/>
      <c r="N358" s="3"/>
      <c r="O358" s="3"/>
      <c r="P358" s="3"/>
      <c r="Q358" s="3"/>
      <c r="R358" s="2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</row>
    <row r="359" spans="1:38" ht="22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3"/>
      <c r="N359" s="3"/>
      <c r="O359" s="3"/>
      <c r="P359" s="3"/>
      <c r="Q359" s="3"/>
      <c r="R359" s="2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</row>
    <row r="360" spans="1:38" ht="22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3"/>
      <c r="N360" s="3"/>
      <c r="O360" s="3"/>
      <c r="P360" s="3"/>
      <c r="Q360" s="3"/>
      <c r="R360" s="2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</row>
    <row r="361" spans="1:38" ht="22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3"/>
      <c r="N361" s="3"/>
      <c r="O361" s="3"/>
      <c r="P361" s="3"/>
      <c r="Q361" s="3"/>
      <c r="R361" s="2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</row>
    <row r="362" spans="1:38" ht="22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3"/>
      <c r="N362" s="3"/>
      <c r="O362" s="3"/>
      <c r="P362" s="3"/>
      <c r="Q362" s="3"/>
      <c r="R362" s="2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</row>
    <row r="363" spans="1:38" ht="22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3"/>
      <c r="N363" s="3"/>
      <c r="O363" s="3"/>
      <c r="P363" s="3"/>
      <c r="Q363" s="3"/>
      <c r="R363" s="2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</row>
    <row r="364" spans="1:38" ht="22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3"/>
      <c r="N364" s="3"/>
      <c r="O364" s="3"/>
      <c r="P364" s="3"/>
      <c r="Q364" s="3"/>
      <c r="R364" s="2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</row>
    <row r="365" spans="1:38" ht="22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3"/>
      <c r="N365" s="3"/>
      <c r="O365" s="3"/>
      <c r="P365" s="3"/>
      <c r="Q365" s="3"/>
      <c r="R365" s="2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</row>
    <row r="366" spans="1:38" ht="22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3"/>
      <c r="N366" s="3"/>
      <c r="O366" s="3"/>
      <c r="P366" s="3"/>
      <c r="Q366" s="3"/>
      <c r="R366" s="2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</row>
    <row r="367" spans="1:38" ht="22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3"/>
      <c r="N367" s="3"/>
      <c r="O367" s="3"/>
      <c r="P367" s="3"/>
      <c r="Q367" s="3"/>
      <c r="R367" s="2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</row>
    <row r="368" spans="1:38" ht="22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3"/>
      <c r="N368" s="3"/>
      <c r="O368" s="3"/>
      <c r="P368" s="3"/>
      <c r="Q368" s="3"/>
      <c r="R368" s="2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</row>
    <row r="369" spans="1:38" ht="22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3"/>
      <c r="N369" s="3"/>
      <c r="O369" s="3"/>
      <c r="P369" s="3"/>
      <c r="Q369" s="3"/>
      <c r="R369" s="2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</row>
    <row r="370" spans="1:38" ht="22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3"/>
      <c r="N370" s="3"/>
      <c r="O370" s="3"/>
      <c r="P370" s="3"/>
      <c r="Q370" s="3"/>
      <c r="R370" s="2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</row>
    <row r="371" spans="1:38" ht="22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3"/>
      <c r="N371" s="3"/>
      <c r="O371" s="3"/>
      <c r="P371" s="3"/>
      <c r="Q371" s="3"/>
      <c r="R371" s="2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</row>
    <row r="372" spans="1:38" ht="22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3"/>
      <c r="N372" s="3"/>
      <c r="O372" s="3"/>
      <c r="P372" s="3"/>
      <c r="Q372" s="3"/>
      <c r="R372" s="2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</row>
    <row r="373" spans="1:38" ht="22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3"/>
      <c r="N373" s="3"/>
      <c r="O373" s="3"/>
      <c r="P373" s="3"/>
      <c r="Q373" s="3"/>
      <c r="R373" s="2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</row>
    <row r="374" spans="1:38" ht="22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3"/>
      <c r="N374" s="3"/>
      <c r="O374" s="3"/>
      <c r="P374" s="3"/>
      <c r="Q374" s="3"/>
      <c r="R374" s="2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</row>
    <row r="375" spans="1:38" ht="22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3"/>
      <c r="N375" s="3"/>
      <c r="O375" s="3"/>
      <c r="P375" s="3"/>
      <c r="Q375" s="3"/>
      <c r="R375" s="2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</row>
    <row r="376" spans="1:38" ht="22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3"/>
      <c r="N376" s="3"/>
      <c r="O376" s="3"/>
      <c r="P376" s="3"/>
      <c r="Q376" s="3"/>
      <c r="R376" s="2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</row>
    <row r="377" spans="1:38" ht="22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3"/>
      <c r="N377" s="3"/>
      <c r="O377" s="3"/>
      <c r="P377" s="3"/>
      <c r="Q377" s="3"/>
      <c r="R377" s="2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</row>
    <row r="378" spans="1:38" ht="22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3"/>
      <c r="N378" s="3"/>
      <c r="O378" s="3"/>
      <c r="P378" s="3"/>
      <c r="Q378" s="3"/>
      <c r="R378" s="2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</row>
    <row r="379" spans="1:38" ht="22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3"/>
      <c r="N379" s="3"/>
      <c r="O379" s="3"/>
      <c r="P379" s="3"/>
      <c r="Q379" s="3"/>
      <c r="R379" s="2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</row>
    <row r="380" spans="1:38" ht="22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3"/>
      <c r="N380" s="3"/>
      <c r="O380" s="3"/>
      <c r="P380" s="3"/>
      <c r="Q380" s="3"/>
      <c r="R380" s="2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</row>
    <row r="381" spans="1:38" ht="22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3"/>
      <c r="N381" s="3"/>
      <c r="O381" s="3"/>
      <c r="P381" s="3"/>
      <c r="Q381" s="3"/>
      <c r="R381" s="2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</row>
    <row r="382" spans="1:38" ht="22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3"/>
      <c r="N382" s="3"/>
      <c r="O382" s="3"/>
      <c r="P382" s="3"/>
      <c r="Q382" s="3"/>
      <c r="R382" s="2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</row>
    <row r="383" spans="1:38" ht="22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3"/>
      <c r="N383" s="3"/>
      <c r="O383" s="3"/>
      <c r="P383" s="3"/>
      <c r="Q383" s="3"/>
      <c r="R383" s="2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</row>
    <row r="384" spans="1:38" ht="22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3"/>
      <c r="N384" s="3"/>
      <c r="O384" s="3"/>
      <c r="P384" s="3"/>
      <c r="Q384" s="3"/>
      <c r="R384" s="2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</row>
    <row r="385" spans="1:38" ht="22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3"/>
      <c r="N385" s="3"/>
      <c r="O385" s="3"/>
      <c r="P385" s="3"/>
      <c r="Q385" s="3"/>
      <c r="R385" s="2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</row>
    <row r="386" spans="1:38" ht="22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3"/>
      <c r="N386" s="3"/>
      <c r="O386" s="3"/>
      <c r="P386" s="3"/>
      <c r="Q386" s="3"/>
      <c r="R386" s="2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</row>
    <row r="387" spans="1:38" ht="22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3"/>
      <c r="N387" s="3"/>
      <c r="O387" s="3"/>
      <c r="P387" s="3"/>
      <c r="Q387" s="3"/>
      <c r="R387" s="2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</row>
    <row r="388" spans="1:38" ht="22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3"/>
      <c r="N388" s="3"/>
      <c r="O388" s="3"/>
      <c r="P388" s="3"/>
      <c r="Q388" s="3"/>
      <c r="R388" s="2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</row>
    <row r="389" spans="1:38" ht="22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3"/>
      <c r="N389" s="3"/>
      <c r="O389" s="3"/>
      <c r="P389" s="3"/>
      <c r="Q389" s="3"/>
      <c r="R389" s="2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</row>
    <row r="390" spans="1:38" ht="22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3"/>
      <c r="N390" s="3"/>
      <c r="O390" s="3"/>
      <c r="P390" s="3"/>
      <c r="Q390" s="3"/>
      <c r="R390" s="2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</row>
    <row r="391" spans="1:38" ht="22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3"/>
      <c r="N391" s="3"/>
      <c r="O391" s="3"/>
      <c r="P391" s="3"/>
      <c r="Q391" s="3"/>
      <c r="R391" s="2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</row>
    <row r="392" spans="1:38" ht="22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3"/>
      <c r="N392" s="3"/>
      <c r="O392" s="3"/>
      <c r="P392" s="3"/>
      <c r="Q392" s="3"/>
      <c r="R392" s="2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</row>
    <row r="393" spans="1:38" ht="22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3"/>
      <c r="N393" s="3"/>
      <c r="O393" s="3"/>
      <c r="P393" s="3"/>
      <c r="Q393" s="3"/>
      <c r="R393" s="2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</row>
    <row r="394" spans="1:38" ht="22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3"/>
      <c r="N394" s="3"/>
      <c r="O394" s="3"/>
      <c r="P394" s="3"/>
      <c r="Q394" s="3"/>
      <c r="R394" s="2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</row>
    <row r="395" spans="1:38" ht="22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3"/>
      <c r="N395" s="3"/>
      <c r="O395" s="3"/>
      <c r="P395" s="3"/>
      <c r="Q395" s="3"/>
      <c r="R395" s="2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</row>
    <row r="396" spans="1:38" ht="22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3"/>
      <c r="N396" s="3"/>
      <c r="O396" s="3"/>
      <c r="P396" s="3"/>
      <c r="Q396" s="3"/>
      <c r="R396" s="2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</row>
    <row r="397" spans="1:38" ht="22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3"/>
      <c r="N397" s="3"/>
      <c r="O397" s="3"/>
      <c r="P397" s="3"/>
      <c r="Q397" s="3"/>
      <c r="R397" s="2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</row>
    <row r="398" spans="1:38" ht="22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3"/>
      <c r="N398" s="3"/>
      <c r="O398" s="3"/>
      <c r="P398" s="3"/>
      <c r="Q398" s="3"/>
      <c r="R398" s="2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</row>
    <row r="399" spans="1:38" ht="22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3"/>
      <c r="N399" s="3"/>
      <c r="O399" s="3"/>
      <c r="P399" s="3"/>
      <c r="Q399" s="3"/>
      <c r="R399" s="2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</row>
    <row r="400" spans="1:38" ht="22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3"/>
      <c r="N400" s="3"/>
      <c r="O400" s="3"/>
      <c r="P400" s="3"/>
      <c r="Q400" s="3"/>
      <c r="R400" s="2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</row>
    <row r="401" spans="1:38" ht="22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3"/>
      <c r="N401" s="3"/>
      <c r="O401" s="3"/>
      <c r="P401" s="3"/>
      <c r="Q401" s="3"/>
      <c r="R401" s="2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</row>
    <row r="402" spans="1:38" ht="22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3"/>
      <c r="N402" s="3"/>
      <c r="O402" s="3"/>
      <c r="P402" s="3"/>
      <c r="Q402" s="3"/>
      <c r="R402" s="2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</row>
    <row r="403" spans="1:38" ht="22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3"/>
      <c r="N403" s="3"/>
      <c r="O403" s="3"/>
      <c r="P403" s="3"/>
      <c r="Q403" s="3"/>
      <c r="R403" s="2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</row>
    <row r="404" spans="1:38" ht="22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3"/>
      <c r="N404" s="3"/>
      <c r="O404" s="3"/>
      <c r="P404" s="3"/>
      <c r="Q404" s="3"/>
      <c r="R404" s="2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</row>
    <row r="405" spans="1:38" ht="22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3"/>
      <c r="N405" s="3"/>
      <c r="O405" s="3"/>
      <c r="P405" s="3"/>
      <c r="Q405" s="3"/>
      <c r="R405" s="2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</row>
    <row r="406" spans="1:38" ht="22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3"/>
      <c r="N406" s="3"/>
      <c r="O406" s="3"/>
      <c r="P406" s="3"/>
      <c r="Q406" s="3"/>
      <c r="R406" s="2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</row>
    <row r="407" spans="1:38" ht="22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3"/>
      <c r="N407" s="3"/>
      <c r="O407" s="3"/>
      <c r="P407" s="3"/>
      <c r="Q407" s="3"/>
      <c r="R407" s="2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</row>
    <row r="408" spans="1:38" ht="22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3"/>
      <c r="N408" s="3"/>
      <c r="O408" s="3"/>
      <c r="P408" s="3"/>
      <c r="Q408" s="3"/>
      <c r="R408" s="2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</row>
    <row r="409" spans="1:38" ht="22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3"/>
      <c r="N409" s="3"/>
      <c r="O409" s="3"/>
      <c r="P409" s="3"/>
      <c r="Q409" s="3"/>
      <c r="R409" s="2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</row>
    <row r="410" spans="1:38" ht="22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3"/>
      <c r="N410" s="3"/>
      <c r="O410" s="3"/>
      <c r="P410" s="3"/>
      <c r="Q410" s="3"/>
      <c r="R410" s="2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</row>
    <row r="411" spans="1:38" ht="22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3"/>
      <c r="N411" s="3"/>
      <c r="O411" s="3"/>
      <c r="P411" s="3"/>
      <c r="Q411" s="3"/>
      <c r="R411" s="2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</row>
    <row r="412" spans="1:38" ht="22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3"/>
      <c r="N412" s="3"/>
      <c r="O412" s="3"/>
      <c r="P412" s="3"/>
      <c r="Q412" s="3"/>
      <c r="R412" s="2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</row>
    <row r="413" spans="1:38" ht="22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3"/>
      <c r="N413" s="3"/>
      <c r="O413" s="3"/>
      <c r="P413" s="3"/>
      <c r="Q413" s="3"/>
      <c r="R413" s="2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</row>
    <row r="414" spans="1:38" ht="22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3"/>
      <c r="N414" s="3"/>
      <c r="O414" s="3"/>
      <c r="P414" s="3"/>
      <c r="Q414" s="3"/>
      <c r="R414" s="2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</row>
    <row r="415" spans="1:38" ht="22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3"/>
      <c r="N415" s="3"/>
      <c r="O415" s="3"/>
      <c r="P415" s="3"/>
      <c r="Q415" s="3"/>
      <c r="R415" s="2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</row>
    <row r="416" spans="1:38" ht="22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3"/>
      <c r="N416" s="3"/>
      <c r="O416" s="3"/>
      <c r="P416" s="3"/>
      <c r="Q416" s="3"/>
      <c r="R416" s="2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</row>
    <row r="417" spans="1:38" ht="22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3"/>
      <c r="N417" s="3"/>
      <c r="O417" s="3"/>
      <c r="P417" s="3"/>
      <c r="Q417" s="3"/>
      <c r="R417" s="2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</row>
    <row r="418" spans="1:38" ht="22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3"/>
      <c r="N418" s="3"/>
      <c r="O418" s="3"/>
      <c r="P418" s="3"/>
      <c r="Q418" s="3"/>
      <c r="R418" s="2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</row>
    <row r="419" spans="1:38" ht="22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3"/>
      <c r="N419" s="3"/>
      <c r="O419" s="3"/>
      <c r="P419" s="3"/>
      <c r="Q419" s="3"/>
      <c r="R419" s="2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</row>
    <row r="420" spans="1:38" ht="22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3"/>
      <c r="N420" s="3"/>
      <c r="O420" s="3"/>
      <c r="P420" s="3"/>
      <c r="Q420" s="3"/>
      <c r="R420" s="2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</row>
    <row r="421" spans="1:38" ht="22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3"/>
      <c r="N421" s="3"/>
      <c r="O421" s="3"/>
      <c r="P421" s="3"/>
      <c r="Q421" s="3"/>
      <c r="R421" s="2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</row>
    <row r="422" spans="1:38" ht="22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3"/>
      <c r="N422" s="3"/>
      <c r="O422" s="3"/>
      <c r="P422" s="3"/>
      <c r="Q422" s="3"/>
      <c r="R422" s="2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</row>
    <row r="423" spans="1:38" ht="22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3"/>
      <c r="N423" s="3"/>
      <c r="O423" s="3"/>
      <c r="P423" s="3"/>
      <c r="Q423" s="3"/>
      <c r="R423" s="2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</row>
    <row r="424" spans="1:38" ht="22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3"/>
      <c r="N424" s="3"/>
      <c r="O424" s="3"/>
      <c r="P424" s="3"/>
      <c r="Q424" s="3"/>
      <c r="R424" s="2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</row>
    <row r="425" spans="1:38" ht="22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3"/>
      <c r="N425" s="3"/>
      <c r="O425" s="3"/>
      <c r="P425" s="3"/>
      <c r="Q425" s="3"/>
      <c r="R425" s="2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</row>
    <row r="426" spans="1:38" ht="22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3"/>
      <c r="N426" s="3"/>
      <c r="O426" s="3"/>
      <c r="P426" s="3"/>
      <c r="Q426" s="3"/>
      <c r="R426" s="2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</row>
    <row r="427" spans="1:38" ht="22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3"/>
      <c r="N427" s="3"/>
      <c r="O427" s="3"/>
      <c r="P427" s="3"/>
      <c r="Q427" s="3"/>
      <c r="R427" s="2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</row>
    <row r="428" spans="1:38" ht="22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3"/>
      <c r="N428" s="3"/>
      <c r="O428" s="3"/>
      <c r="P428" s="3"/>
      <c r="Q428" s="3"/>
      <c r="R428" s="2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</row>
    <row r="429" spans="1:38" ht="22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3"/>
      <c r="N429" s="3"/>
      <c r="O429" s="3"/>
      <c r="P429" s="3"/>
      <c r="Q429" s="3"/>
      <c r="R429" s="2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</row>
    <row r="430" spans="1:38" ht="22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3"/>
      <c r="N430" s="3"/>
      <c r="O430" s="3"/>
      <c r="P430" s="3"/>
      <c r="Q430" s="3"/>
      <c r="R430" s="2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</row>
    <row r="431" spans="1:38" ht="22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3"/>
      <c r="N431" s="3"/>
      <c r="O431" s="3"/>
      <c r="P431" s="3"/>
      <c r="Q431" s="3"/>
      <c r="R431" s="2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</row>
    <row r="432" spans="1:38" ht="22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3"/>
      <c r="N432" s="3"/>
      <c r="O432" s="3"/>
      <c r="P432" s="3"/>
      <c r="Q432" s="3"/>
      <c r="R432" s="2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</row>
    <row r="433" spans="1:38" ht="22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3"/>
      <c r="N433" s="3"/>
      <c r="O433" s="3"/>
      <c r="P433" s="3"/>
      <c r="Q433" s="3"/>
      <c r="R433" s="2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</row>
    <row r="434" spans="1:38" ht="22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3"/>
      <c r="N434" s="3"/>
      <c r="O434" s="3"/>
      <c r="P434" s="3"/>
      <c r="Q434" s="3"/>
      <c r="R434" s="2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</row>
    <row r="435" spans="1:38" ht="22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3"/>
      <c r="N435" s="3"/>
      <c r="O435" s="3"/>
      <c r="P435" s="3"/>
      <c r="Q435" s="3"/>
      <c r="R435" s="2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</row>
    <row r="436" spans="1:38" ht="22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3"/>
      <c r="N436" s="3"/>
      <c r="O436" s="3"/>
      <c r="P436" s="3"/>
      <c r="Q436" s="3"/>
      <c r="R436" s="2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</row>
    <row r="437" spans="1:38" ht="22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3"/>
      <c r="N437" s="3"/>
      <c r="O437" s="3"/>
      <c r="P437" s="3"/>
      <c r="Q437" s="3"/>
      <c r="R437" s="2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</row>
    <row r="438" spans="1:38" ht="22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3"/>
      <c r="N438" s="3"/>
      <c r="O438" s="3"/>
      <c r="P438" s="3"/>
      <c r="Q438" s="3"/>
      <c r="R438" s="2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</row>
    <row r="439" spans="1:38" ht="22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3"/>
      <c r="N439" s="3"/>
      <c r="O439" s="3"/>
      <c r="P439" s="3"/>
      <c r="Q439" s="3"/>
      <c r="R439" s="2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</row>
    <row r="440" spans="1:38" ht="22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3"/>
      <c r="N440" s="3"/>
      <c r="O440" s="3"/>
      <c r="P440" s="3"/>
      <c r="Q440" s="3"/>
      <c r="R440" s="2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</row>
    <row r="441" spans="1:38" ht="22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3"/>
      <c r="N441" s="3"/>
      <c r="O441" s="3"/>
      <c r="P441" s="3"/>
      <c r="Q441" s="3"/>
      <c r="R441" s="2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</row>
    <row r="442" spans="1:38" ht="22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3"/>
      <c r="N442" s="3"/>
      <c r="O442" s="3"/>
      <c r="P442" s="3"/>
      <c r="Q442" s="3"/>
      <c r="R442" s="2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</row>
    <row r="443" spans="1:38" ht="22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3"/>
      <c r="N443" s="3"/>
      <c r="O443" s="3"/>
      <c r="P443" s="3"/>
      <c r="Q443" s="3"/>
      <c r="R443" s="2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</row>
    <row r="444" spans="1:38" ht="22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3"/>
      <c r="N444" s="3"/>
      <c r="O444" s="3"/>
      <c r="P444" s="3"/>
      <c r="Q444" s="3"/>
      <c r="R444" s="2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</row>
    <row r="445" spans="1:38" ht="22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3"/>
      <c r="N445" s="3"/>
      <c r="O445" s="3"/>
      <c r="P445" s="3"/>
      <c r="Q445" s="3"/>
      <c r="R445" s="2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</row>
    <row r="446" spans="1:38" ht="22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3"/>
      <c r="N446" s="3"/>
      <c r="O446" s="3"/>
      <c r="P446" s="3"/>
      <c r="Q446" s="3"/>
      <c r="R446" s="2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</row>
    <row r="447" spans="1:38" ht="22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3"/>
      <c r="N447" s="3"/>
      <c r="O447" s="3"/>
      <c r="P447" s="3"/>
      <c r="Q447" s="3"/>
      <c r="R447" s="2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</row>
    <row r="448" spans="1:38" ht="22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3"/>
      <c r="N448" s="3"/>
      <c r="O448" s="3"/>
      <c r="P448" s="3"/>
      <c r="Q448" s="3"/>
      <c r="R448" s="2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</row>
    <row r="449" spans="1:38" ht="22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3"/>
      <c r="N449" s="3"/>
      <c r="O449" s="3"/>
      <c r="P449" s="3"/>
      <c r="Q449" s="3"/>
      <c r="R449" s="2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</row>
    <row r="450" spans="1:38" ht="22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3"/>
      <c r="N450" s="3"/>
      <c r="O450" s="3"/>
      <c r="P450" s="3"/>
      <c r="Q450" s="3"/>
      <c r="R450" s="2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</row>
    <row r="451" spans="1:38" ht="22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3"/>
      <c r="N451" s="3"/>
      <c r="O451" s="3"/>
      <c r="P451" s="3"/>
      <c r="Q451" s="3"/>
      <c r="R451" s="2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</row>
    <row r="452" spans="1:38" ht="22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3"/>
      <c r="N452" s="3"/>
      <c r="O452" s="3"/>
      <c r="P452" s="3"/>
      <c r="Q452" s="3"/>
      <c r="R452" s="2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</row>
    <row r="453" spans="1:38" ht="22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3"/>
      <c r="N453" s="3"/>
      <c r="O453" s="3"/>
      <c r="P453" s="3"/>
      <c r="Q453" s="3"/>
      <c r="R453" s="2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</row>
    <row r="454" spans="1:38" ht="22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3"/>
      <c r="N454" s="3"/>
      <c r="O454" s="3"/>
      <c r="P454" s="3"/>
      <c r="Q454" s="3"/>
      <c r="R454" s="2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</row>
    <row r="455" spans="1:38" ht="22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3"/>
      <c r="N455" s="3"/>
      <c r="O455" s="3"/>
      <c r="P455" s="3"/>
      <c r="Q455" s="3"/>
      <c r="R455" s="2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</row>
    <row r="456" spans="1:38" ht="22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3"/>
      <c r="N456" s="3"/>
      <c r="O456" s="3"/>
      <c r="P456" s="3"/>
      <c r="Q456" s="3"/>
      <c r="R456" s="2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</row>
    <row r="457" spans="1:38" ht="22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3"/>
      <c r="N457" s="3"/>
      <c r="O457" s="3"/>
      <c r="P457" s="3"/>
      <c r="Q457" s="3"/>
      <c r="R457" s="2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</row>
    <row r="458" spans="1:38" ht="22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3"/>
      <c r="N458" s="3"/>
      <c r="O458" s="3"/>
      <c r="P458" s="3"/>
      <c r="Q458" s="3"/>
      <c r="R458" s="2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</row>
    <row r="459" spans="1:38" ht="22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3"/>
      <c r="N459" s="3"/>
      <c r="O459" s="3"/>
      <c r="P459" s="3"/>
      <c r="Q459" s="3"/>
      <c r="R459" s="2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</row>
    <row r="460" spans="1:38" ht="22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3"/>
      <c r="N460" s="3"/>
      <c r="O460" s="3"/>
      <c r="P460" s="3"/>
      <c r="Q460" s="3"/>
      <c r="R460" s="2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</row>
    <row r="461" spans="1:38" ht="22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3"/>
      <c r="N461" s="3"/>
      <c r="O461" s="3"/>
      <c r="P461" s="3"/>
      <c r="Q461" s="3"/>
      <c r="R461" s="2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</row>
    <row r="462" spans="1:38" ht="22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3"/>
      <c r="N462" s="3"/>
      <c r="O462" s="3"/>
      <c r="P462" s="3"/>
      <c r="Q462" s="3"/>
      <c r="R462" s="2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</row>
    <row r="463" spans="1:38" ht="22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3"/>
      <c r="N463" s="3"/>
      <c r="O463" s="3"/>
      <c r="P463" s="3"/>
      <c r="Q463" s="3"/>
      <c r="R463" s="2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</row>
    <row r="464" spans="1:38" ht="22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3"/>
      <c r="N464" s="3"/>
      <c r="O464" s="3"/>
      <c r="P464" s="3"/>
      <c r="Q464" s="3"/>
      <c r="R464" s="2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</row>
    <row r="465" spans="1:38" ht="22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3"/>
      <c r="N465" s="3"/>
      <c r="O465" s="3"/>
      <c r="P465" s="3"/>
      <c r="Q465" s="3"/>
      <c r="R465" s="2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</row>
    <row r="466" spans="1:38" ht="22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3"/>
      <c r="N466" s="3"/>
      <c r="O466" s="3"/>
      <c r="P466" s="3"/>
      <c r="Q466" s="3"/>
      <c r="R466" s="2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</row>
    <row r="467" spans="1:38" ht="22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3"/>
      <c r="N467" s="3"/>
      <c r="O467" s="3"/>
      <c r="P467" s="3"/>
      <c r="Q467" s="3"/>
      <c r="R467" s="2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</row>
    <row r="468" spans="1:38" ht="22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3"/>
      <c r="N468" s="3"/>
      <c r="O468" s="3"/>
      <c r="P468" s="3"/>
      <c r="Q468" s="3"/>
      <c r="R468" s="2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</row>
    <row r="469" spans="1:38" ht="22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3"/>
      <c r="N469" s="3"/>
      <c r="O469" s="3"/>
      <c r="P469" s="3"/>
      <c r="Q469" s="3"/>
      <c r="R469" s="2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</row>
    <row r="470" spans="1:38" ht="22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3"/>
      <c r="N470" s="3"/>
      <c r="O470" s="3"/>
      <c r="P470" s="3"/>
      <c r="Q470" s="3"/>
      <c r="R470" s="2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</row>
    <row r="471" spans="1:38" ht="22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3"/>
      <c r="N471" s="3"/>
      <c r="O471" s="3"/>
      <c r="P471" s="3"/>
      <c r="Q471" s="3"/>
      <c r="R471" s="2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</row>
    <row r="472" spans="1:38" ht="22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3"/>
      <c r="N472" s="3"/>
      <c r="O472" s="3"/>
      <c r="P472" s="3"/>
      <c r="Q472" s="3"/>
      <c r="R472" s="2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</row>
    <row r="473" spans="1:38" ht="22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3"/>
      <c r="N473" s="3"/>
      <c r="O473" s="3"/>
      <c r="P473" s="3"/>
      <c r="Q473" s="3"/>
      <c r="R473" s="2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</row>
    <row r="474" spans="1:38" ht="22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3"/>
      <c r="N474" s="3"/>
      <c r="O474" s="3"/>
      <c r="P474" s="3"/>
      <c r="Q474" s="3"/>
      <c r="R474" s="2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</row>
    <row r="475" spans="1:38" ht="22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3"/>
      <c r="N475" s="3"/>
      <c r="O475" s="3"/>
      <c r="P475" s="3"/>
      <c r="Q475" s="3"/>
      <c r="R475" s="2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</row>
    <row r="476" spans="1:38" ht="22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3"/>
      <c r="N476" s="3"/>
      <c r="O476" s="3"/>
      <c r="P476" s="3"/>
      <c r="Q476" s="3"/>
      <c r="R476" s="2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</row>
    <row r="477" spans="1:38" ht="22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3"/>
      <c r="N477" s="3"/>
      <c r="O477" s="3"/>
      <c r="P477" s="3"/>
      <c r="Q477" s="3"/>
      <c r="R477" s="2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</row>
    <row r="478" spans="1:38" ht="22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3"/>
      <c r="N478" s="3"/>
      <c r="O478" s="3"/>
      <c r="P478" s="3"/>
      <c r="Q478" s="3"/>
      <c r="R478" s="2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</row>
    <row r="479" spans="1:38" ht="22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3"/>
      <c r="N479" s="3"/>
      <c r="O479" s="3"/>
      <c r="P479" s="3"/>
      <c r="Q479" s="3"/>
      <c r="R479" s="2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</row>
    <row r="480" spans="1:38" ht="22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3"/>
      <c r="N480" s="3"/>
      <c r="O480" s="3"/>
      <c r="P480" s="3"/>
      <c r="Q480" s="3"/>
      <c r="R480" s="2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</row>
    <row r="481" spans="1:38" ht="22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3"/>
      <c r="N481" s="3"/>
      <c r="O481" s="3"/>
      <c r="P481" s="3"/>
      <c r="Q481" s="3"/>
      <c r="R481" s="2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</row>
    <row r="482" spans="1:38" ht="22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3"/>
      <c r="N482" s="3"/>
      <c r="O482" s="3"/>
      <c r="P482" s="3"/>
      <c r="Q482" s="3"/>
      <c r="R482" s="2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</row>
    <row r="483" spans="1:38" ht="22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3"/>
      <c r="N483" s="3"/>
      <c r="O483" s="3"/>
      <c r="P483" s="3"/>
      <c r="Q483" s="3"/>
      <c r="R483" s="2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</row>
    <row r="484" spans="1:38" ht="22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3"/>
      <c r="N484" s="3"/>
      <c r="O484" s="3"/>
      <c r="P484" s="3"/>
      <c r="Q484" s="3"/>
      <c r="R484" s="2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</row>
    <row r="485" spans="1:38" ht="22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3"/>
      <c r="N485" s="3"/>
      <c r="O485" s="3"/>
      <c r="P485" s="3"/>
      <c r="Q485" s="3"/>
      <c r="R485" s="2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</row>
    <row r="486" spans="1:38" ht="22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3"/>
      <c r="N486" s="3"/>
      <c r="O486" s="3"/>
      <c r="P486" s="3"/>
      <c r="Q486" s="3"/>
      <c r="R486" s="2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</row>
    <row r="487" spans="1:38" ht="22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3"/>
      <c r="N487" s="3"/>
      <c r="O487" s="3"/>
      <c r="P487" s="3"/>
      <c r="Q487" s="3"/>
      <c r="R487" s="2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</row>
    <row r="488" spans="1:38" ht="22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3"/>
      <c r="N488" s="3"/>
      <c r="O488" s="3"/>
      <c r="P488" s="3"/>
      <c r="Q488" s="3"/>
      <c r="R488" s="2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</row>
    <row r="489" spans="1:38" ht="22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3"/>
      <c r="N489" s="3"/>
      <c r="O489" s="3"/>
      <c r="P489" s="3"/>
      <c r="Q489" s="3"/>
      <c r="R489" s="2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</row>
    <row r="490" spans="1:38" ht="22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3"/>
      <c r="N490" s="3"/>
      <c r="O490" s="3"/>
      <c r="P490" s="3"/>
      <c r="Q490" s="3"/>
      <c r="R490" s="2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</row>
    <row r="491" spans="1:38" ht="22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3"/>
      <c r="N491" s="3"/>
      <c r="O491" s="3"/>
      <c r="P491" s="3"/>
      <c r="Q491" s="3"/>
      <c r="R491" s="2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</row>
    <row r="492" spans="1:38" ht="22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3"/>
      <c r="N492" s="3"/>
      <c r="O492" s="3"/>
      <c r="P492" s="3"/>
      <c r="Q492" s="3"/>
      <c r="R492" s="2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</row>
    <row r="493" spans="1:38" ht="22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3"/>
      <c r="N493" s="3"/>
      <c r="O493" s="3"/>
      <c r="P493" s="3"/>
      <c r="Q493" s="3"/>
      <c r="R493" s="2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</row>
    <row r="494" spans="1:38" ht="22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3"/>
      <c r="N494" s="3"/>
      <c r="O494" s="3"/>
      <c r="P494" s="3"/>
      <c r="Q494" s="3"/>
      <c r="R494" s="2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</row>
    <row r="495" spans="1:38" ht="22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3"/>
      <c r="N495" s="3"/>
      <c r="O495" s="3"/>
      <c r="P495" s="3"/>
      <c r="Q495" s="3"/>
      <c r="R495" s="2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</row>
    <row r="496" spans="1:38" ht="22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3"/>
      <c r="N496" s="3"/>
      <c r="O496" s="3"/>
      <c r="P496" s="3"/>
      <c r="Q496" s="3"/>
      <c r="R496" s="2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</row>
    <row r="497" spans="1:38" ht="22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3"/>
      <c r="N497" s="3"/>
      <c r="O497" s="3"/>
      <c r="P497" s="3"/>
      <c r="Q497" s="3"/>
      <c r="R497" s="2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</row>
    <row r="498" spans="1:38" ht="22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3"/>
      <c r="N498" s="3"/>
      <c r="O498" s="3"/>
      <c r="P498" s="3"/>
      <c r="Q498" s="3"/>
      <c r="R498" s="2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</row>
    <row r="499" spans="1:38" ht="22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3"/>
      <c r="N499" s="3"/>
      <c r="O499" s="3"/>
      <c r="P499" s="3"/>
      <c r="Q499" s="3"/>
      <c r="R499" s="2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</row>
    <row r="500" spans="1:38" ht="22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3"/>
      <c r="N500" s="3"/>
      <c r="O500" s="3"/>
      <c r="P500" s="3"/>
      <c r="Q500" s="3"/>
      <c r="R500" s="2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</row>
    <row r="501" spans="1:38" ht="22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3"/>
      <c r="N501" s="3"/>
      <c r="O501" s="3"/>
      <c r="P501" s="3"/>
      <c r="Q501" s="3"/>
      <c r="R501" s="2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</row>
    <row r="502" spans="1:38" ht="22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3"/>
      <c r="N502" s="3"/>
      <c r="O502" s="3"/>
      <c r="P502" s="3"/>
      <c r="Q502" s="3"/>
      <c r="R502" s="2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</row>
    <row r="503" spans="1:38" ht="22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3"/>
      <c r="N503" s="3"/>
      <c r="O503" s="3"/>
      <c r="P503" s="3"/>
      <c r="Q503" s="3"/>
      <c r="R503" s="2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</row>
    <row r="504" spans="1:38" ht="22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3"/>
      <c r="N504" s="3"/>
      <c r="O504" s="3"/>
      <c r="P504" s="3"/>
      <c r="Q504" s="3"/>
      <c r="R504" s="2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</row>
    <row r="505" spans="1:38" ht="22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3"/>
      <c r="N505" s="3"/>
      <c r="O505" s="3"/>
      <c r="P505" s="3"/>
      <c r="Q505" s="3"/>
      <c r="R505" s="2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</row>
    <row r="506" spans="1:38" ht="22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3"/>
      <c r="N506" s="3"/>
      <c r="O506" s="3"/>
      <c r="P506" s="3"/>
      <c r="Q506" s="3"/>
      <c r="R506" s="2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</row>
    <row r="507" spans="1:38" ht="22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3"/>
      <c r="N507" s="3"/>
      <c r="O507" s="3"/>
      <c r="P507" s="3"/>
      <c r="Q507" s="3"/>
      <c r="R507" s="2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</row>
    <row r="508" spans="1:38" ht="22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3"/>
      <c r="N508" s="3"/>
      <c r="O508" s="3"/>
      <c r="P508" s="3"/>
      <c r="Q508" s="3"/>
      <c r="R508" s="2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</row>
    <row r="509" spans="1:38" ht="22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3"/>
      <c r="N509" s="3"/>
      <c r="O509" s="3"/>
      <c r="P509" s="3"/>
      <c r="Q509" s="3"/>
      <c r="R509" s="2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</row>
    <row r="510" spans="1:38" ht="22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3"/>
      <c r="N510" s="3"/>
      <c r="O510" s="3"/>
      <c r="P510" s="3"/>
      <c r="Q510" s="3"/>
      <c r="R510" s="2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</row>
    <row r="511" spans="1:38" ht="22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3"/>
      <c r="N511" s="3"/>
      <c r="O511" s="3"/>
      <c r="P511" s="3"/>
      <c r="Q511" s="3"/>
      <c r="R511" s="2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</row>
    <row r="512" spans="1:38" ht="22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3"/>
      <c r="N512" s="3"/>
      <c r="O512" s="3"/>
      <c r="P512" s="3"/>
      <c r="Q512" s="3"/>
      <c r="R512" s="2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</row>
    <row r="513" spans="1:38" ht="22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3"/>
      <c r="N513" s="3"/>
      <c r="O513" s="3"/>
      <c r="P513" s="3"/>
      <c r="Q513" s="3"/>
      <c r="R513" s="2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</row>
    <row r="514" spans="1:38" ht="22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3"/>
      <c r="N514" s="3"/>
      <c r="O514" s="3"/>
      <c r="P514" s="3"/>
      <c r="Q514" s="3"/>
      <c r="R514" s="2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</row>
    <row r="515" spans="1:38" ht="22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3"/>
      <c r="N515" s="3"/>
      <c r="O515" s="3"/>
      <c r="P515" s="3"/>
      <c r="Q515" s="3"/>
      <c r="R515" s="2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</row>
    <row r="516" spans="1:38" ht="22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3"/>
      <c r="N516" s="3"/>
      <c r="O516" s="3"/>
      <c r="P516" s="3"/>
      <c r="Q516" s="3"/>
      <c r="R516" s="2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</row>
    <row r="517" spans="1:38" ht="22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3"/>
      <c r="N517" s="3"/>
      <c r="O517" s="3"/>
      <c r="P517" s="3"/>
      <c r="Q517" s="3"/>
      <c r="R517" s="2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</row>
    <row r="518" spans="1:38" ht="22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3"/>
      <c r="N518" s="3"/>
      <c r="O518" s="3"/>
      <c r="P518" s="3"/>
      <c r="Q518" s="3"/>
      <c r="R518" s="2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</row>
    <row r="519" spans="1:38" ht="22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3"/>
      <c r="N519" s="3"/>
      <c r="O519" s="3"/>
      <c r="P519" s="3"/>
      <c r="Q519" s="3"/>
      <c r="R519" s="2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</row>
    <row r="520" spans="1:38" ht="22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3"/>
      <c r="N520" s="3"/>
      <c r="O520" s="3"/>
      <c r="P520" s="3"/>
      <c r="Q520" s="3"/>
      <c r="R520" s="2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</row>
    <row r="521" spans="1:38" ht="22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3"/>
      <c r="N521" s="3"/>
      <c r="O521" s="3"/>
      <c r="P521" s="3"/>
      <c r="Q521" s="3"/>
      <c r="R521" s="2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</row>
    <row r="522" spans="1:38" ht="22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3"/>
      <c r="N522" s="3"/>
      <c r="O522" s="3"/>
      <c r="P522" s="3"/>
      <c r="Q522" s="3"/>
      <c r="R522" s="2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</row>
    <row r="523" spans="1:38" ht="22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3"/>
      <c r="N523" s="3"/>
      <c r="O523" s="3"/>
      <c r="P523" s="3"/>
      <c r="Q523" s="3"/>
      <c r="R523" s="2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</row>
    <row r="524" spans="1:38" ht="22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3"/>
      <c r="N524" s="3"/>
      <c r="O524" s="3"/>
      <c r="P524" s="3"/>
      <c r="Q524" s="3"/>
      <c r="R524" s="2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</row>
    <row r="525" spans="1:38" ht="22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3"/>
      <c r="N525" s="3"/>
      <c r="O525" s="3"/>
      <c r="P525" s="3"/>
      <c r="Q525" s="3"/>
      <c r="R525" s="2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</row>
    <row r="526" spans="1:38" ht="22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3"/>
      <c r="N526" s="3"/>
      <c r="O526" s="3"/>
      <c r="P526" s="3"/>
      <c r="Q526" s="3"/>
      <c r="R526" s="2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</row>
    <row r="527" spans="1:38" ht="22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3"/>
      <c r="N527" s="3"/>
      <c r="O527" s="3"/>
      <c r="P527" s="3"/>
      <c r="Q527" s="3"/>
      <c r="R527" s="2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</row>
    <row r="528" spans="1:38" ht="22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3"/>
      <c r="N528" s="3"/>
      <c r="O528" s="3"/>
      <c r="P528" s="3"/>
      <c r="Q528" s="3"/>
      <c r="R528" s="2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</row>
    <row r="529" spans="1:38" ht="22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3"/>
      <c r="N529" s="3"/>
      <c r="O529" s="3"/>
      <c r="P529" s="3"/>
      <c r="Q529" s="3"/>
      <c r="R529" s="2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</row>
    <row r="530" spans="1:38" ht="22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3"/>
      <c r="N530" s="3"/>
      <c r="O530" s="3"/>
      <c r="P530" s="3"/>
      <c r="Q530" s="3"/>
      <c r="R530" s="2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</row>
    <row r="531" spans="1:38" ht="22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3"/>
      <c r="N531" s="3"/>
      <c r="O531" s="3"/>
      <c r="P531" s="3"/>
      <c r="Q531" s="3"/>
      <c r="R531" s="2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</row>
    <row r="532" spans="1:38" ht="22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3"/>
      <c r="N532" s="3"/>
      <c r="O532" s="3"/>
      <c r="P532" s="3"/>
      <c r="Q532" s="3"/>
      <c r="R532" s="2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</row>
    <row r="533" spans="1:38" ht="22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3"/>
      <c r="N533" s="3"/>
      <c r="O533" s="3"/>
      <c r="P533" s="3"/>
      <c r="Q533" s="3"/>
      <c r="R533" s="2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</row>
    <row r="534" spans="1:38" ht="22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3"/>
      <c r="N534" s="3"/>
      <c r="O534" s="3"/>
      <c r="P534" s="3"/>
      <c r="Q534" s="3"/>
      <c r="R534" s="2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</row>
    <row r="535" spans="1:38" ht="22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3"/>
      <c r="N535" s="3"/>
      <c r="O535" s="3"/>
      <c r="P535" s="3"/>
      <c r="Q535" s="3"/>
      <c r="R535" s="2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</row>
    <row r="536" spans="1:38" ht="22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3"/>
      <c r="N536" s="3"/>
      <c r="O536" s="3"/>
      <c r="P536" s="3"/>
      <c r="Q536" s="3"/>
      <c r="R536" s="2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</row>
    <row r="537" spans="1:38" ht="22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3"/>
      <c r="N537" s="3"/>
      <c r="O537" s="3"/>
      <c r="P537" s="3"/>
      <c r="Q537" s="3"/>
      <c r="R537" s="2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</row>
    <row r="538" spans="1:38" ht="22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3"/>
      <c r="N538" s="3"/>
      <c r="O538" s="3"/>
      <c r="P538" s="3"/>
      <c r="Q538" s="3"/>
      <c r="R538" s="2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</row>
    <row r="539" spans="1:38" ht="22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3"/>
      <c r="N539" s="3"/>
      <c r="O539" s="3"/>
      <c r="P539" s="3"/>
      <c r="Q539" s="3"/>
      <c r="R539" s="2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</row>
    <row r="540" spans="1:38" ht="22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3"/>
      <c r="N540" s="3"/>
      <c r="O540" s="3"/>
      <c r="P540" s="3"/>
      <c r="Q540" s="3"/>
      <c r="R540" s="2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</row>
    <row r="541" spans="1:38" ht="22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3"/>
      <c r="N541" s="3"/>
      <c r="O541" s="3"/>
      <c r="P541" s="3"/>
      <c r="Q541" s="3"/>
      <c r="R541" s="2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</row>
    <row r="542" spans="1:38" ht="22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3"/>
      <c r="N542" s="3"/>
      <c r="O542" s="3"/>
      <c r="P542" s="3"/>
      <c r="Q542" s="3"/>
      <c r="R542" s="2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</row>
    <row r="543" spans="1:38" ht="22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3"/>
      <c r="N543" s="3"/>
      <c r="O543" s="3"/>
      <c r="P543" s="3"/>
      <c r="Q543" s="3"/>
      <c r="R543" s="2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</row>
    <row r="544" spans="1:38" ht="22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3"/>
      <c r="N544" s="3"/>
      <c r="O544" s="3"/>
      <c r="P544" s="3"/>
      <c r="Q544" s="3"/>
      <c r="R544" s="2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</row>
    <row r="545" spans="1:38" ht="22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3"/>
      <c r="N545" s="3"/>
      <c r="O545" s="3"/>
      <c r="P545" s="3"/>
      <c r="Q545" s="3"/>
      <c r="R545" s="2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</row>
    <row r="546" spans="1:38" ht="22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3"/>
      <c r="N546" s="3"/>
      <c r="O546" s="3"/>
      <c r="P546" s="3"/>
      <c r="Q546" s="3"/>
      <c r="R546" s="2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</row>
    <row r="547" spans="1:38" ht="22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3"/>
      <c r="N547" s="3"/>
      <c r="O547" s="3"/>
      <c r="P547" s="3"/>
      <c r="Q547" s="3"/>
      <c r="R547" s="2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</row>
    <row r="548" spans="1:38" ht="22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3"/>
      <c r="N548" s="3"/>
      <c r="O548" s="3"/>
      <c r="P548" s="3"/>
      <c r="Q548" s="3"/>
      <c r="R548" s="2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</row>
    <row r="549" spans="1:38" ht="22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3"/>
      <c r="N549" s="3"/>
      <c r="O549" s="3"/>
      <c r="P549" s="3"/>
      <c r="Q549" s="3"/>
      <c r="R549" s="2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</row>
    <row r="550" spans="1:38" ht="22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3"/>
      <c r="N550" s="3"/>
      <c r="O550" s="3"/>
      <c r="P550" s="3"/>
      <c r="Q550" s="3"/>
      <c r="R550" s="2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</row>
    <row r="551" spans="1:38" ht="22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3"/>
      <c r="N551" s="3"/>
      <c r="O551" s="3"/>
      <c r="P551" s="3"/>
      <c r="Q551" s="3"/>
      <c r="R551" s="2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</row>
    <row r="552" spans="1:38" ht="22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3"/>
      <c r="N552" s="3"/>
      <c r="O552" s="3"/>
      <c r="P552" s="3"/>
      <c r="Q552" s="3"/>
      <c r="R552" s="2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</row>
    <row r="553" spans="1:38" ht="22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3"/>
      <c r="N553" s="3"/>
      <c r="O553" s="3"/>
      <c r="P553" s="3"/>
      <c r="Q553" s="3"/>
      <c r="R553" s="2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</row>
    <row r="554" spans="1:38" ht="22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3"/>
      <c r="N554" s="3"/>
      <c r="O554" s="3"/>
      <c r="P554" s="3"/>
      <c r="Q554" s="3"/>
      <c r="R554" s="2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</row>
    <row r="555" spans="1:38" ht="22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3"/>
      <c r="N555" s="3"/>
      <c r="O555" s="3"/>
      <c r="P555" s="3"/>
      <c r="Q555" s="3"/>
      <c r="R555" s="2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</row>
    <row r="556" spans="1:38" ht="22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3"/>
      <c r="N556" s="3"/>
      <c r="O556" s="3"/>
      <c r="P556" s="3"/>
      <c r="Q556" s="3"/>
      <c r="R556" s="2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</row>
    <row r="557" spans="1:38" ht="22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3"/>
      <c r="N557" s="3"/>
      <c r="O557" s="3"/>
      <c r="P557" s="3"/>
      <c r="Q557" s="3"/>
      <c r="R557" s="2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</row>
    <row r="558" spans="1:38" ht="22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3"/>
      <c r="N558" s="3"/>
      <c r="O558" s="3"/>
      <c r="P558" s="3"/>
      <c r="Q558" s="3"/>
      <c r="R558" s="2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</row>
    <row r="559" spans="1:38" ht="22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3"/>
      <c r="N559" s="3"/>
      <c r="O559" s="3"/>
      <c r="P559" s="3"/>
      <c r="Q559" s="3"/>
      <c r="R559" s="2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</row>
    <row r="560" spans="1:38" ht="22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3"/>
      <c r="N560" s="3"/>
      <c r="O560" s="3"/>
      <c r="P560" s="3"/>
      <c r="Q560" s="3"/>
      <c r="R560" s="2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</row>
    <row r="561" spans="1:38" ht="22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3"/>
      <c r="N561" s="3"/>
      <c r="O561" s="3"/>
      <c r="P561" s="3"/>
      <c r="Q561" s="3"/>
      <c r="R561" s="2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</row>
    <row r="562" spans="1:38" ht="22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3"/>
      <c r="N562" s="3"/>
      <c r="O562" s="3"/>
      <c r="P562" s="3"/>
      <c r="Q562" s="3"/>
      <c r="R562" s="2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</row>
    <row r="563" spans="1:38" ht="22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3"/>
      <c r="N563" s="3"/>
      <c r="O563" s="3"/>
      <c r="P563" s="3"/>
      <c r="Q563" s="3"/>
      <c r="R563" s="2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</row>
    <row r="564" spans="1:38" ht="22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3"/>
      <c r="N564" s="3"/>
      <c r="O564" s="3"/>
      <c r="P564" s="3"/>
      <c r="Q564" s="3"/>
      <c r="R564" s="2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</row>
    <row r="565" spans="1:38" ht="22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3"/>
      <c r="N565" s="3"/>
      <c r="O565" s="3"/>
      <c r="P565" s="3"/>
      <c r="Q565" s="3"/>
      <c r="R565" s="2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</row>
    <row r="566" spans="1:38" ht="22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3"/>
      <c r="N566" s="3"/>
      <c r="O566" s="3"/>
      <c r="P566" s="3"/>
      <c r="Q566" s="3"/>
      <c r="R566" s="2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</row>
    <row r="567" spans="1:38" ht="22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3"/>
      <c r="N567" s="3"/>
      <c r="O567" s="3"/>
      <c r="P567" s="3"/>
      <c r="Q567" s="3"/>
      <c r="R567" s="2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</row>
    <row r="568" spans="1:38" ht="22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3"/>
      <c r="N568" s="3"/>
      <c r="O568" s="3"/>
      <c r="P568" s="3"/>
      <c r="Q568" s="3"/>
      <c r="R568" s="2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</row>
    <row r="569" spans="1:38" ht="22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3"/>
      <c r="N569" s="3"/>
      <c r="O569" s="3"/>
      <c r="P569" s="3"/>
      <c r="Q569" s="3"/>
      <c r="R569" s="2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</row>
    <row r="570" spans="1:38" ht="22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3"/>
      <c r="N570" s="3"/>
      <c r="O570" s="3"/>
      <c r="P570" s="3"/>
      <c r="Q570" s="3"/>
      <c r="R570" s="2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</row>
    <row r="571" spans="1:38" ht="22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3"/>
      <c r="N571" s="3"/>
      <c r="O571" s="3"/>
      <c r="P571" s="3"/>
      <c r="Q571" s="3"/>
      <c r="R571" s="2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</row>
    <row r="572" spans="1:38" ht="22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3"/>
      <c r="N572" s="3"/>
      <c r="O572" s="3"/>
      <c r="P572" s="3"/>
      <c r="Q572" s="3"/>
      <c r="R572" s="2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</row>
    <row r="573" spans="1:38" ht="22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3"/>
      <c r="N573" s="3"/>
      <c r="O573" s="3"/>
      <c r="P573" s="3"/>
      <c r="Q573" s="3"/>
      <c r="R573" s="2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</row>
    <row r="574" spans="1:38" ht="22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3"/>
      <c r="N574" s="3"/>
      <c r="O574" s="3"/>
      <c r="P574" s="3"/>
      <c r="Q574" s="3"/>
      <c r="R574" s="2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</row>
    <row r="575" spans="1:38" ht="22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3"/>
      <c r="N575" s="3"/>
      <c r="O575" s="3"/>
      <c r="P575" s="3"/>
      <c r="Q575" s="3"/>
      <c r="R575" s="2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</row>
    <row r="576" spans="1:38" ht="22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3"/>
      <c r="N576" s="3"/>
      <c r="O576" s="3"/>
      <c r="P576" s="3"/>
      <c r="Q576" s="3"/>
      <c r="R576" s="2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</row>
    <row r="577" spans="1:38" ht="22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3"/>
      <c r="N577" s="3"/>
      <c r="O577" s="3"/>
      <c r="P577" s="3"/>
      <c r="Q577" s="3"/>
      <c r="R577" s="2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</row>
    <row r="578" spans="1:38" ht="22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3"/>
      <c r="N578" s="3"/>
      <c r="O578" s="3"/>
      <c r="P578" s="3"/>
      <c r="Q578" s="3"/>
      <c r="R578" s="2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</row>
    <row r="579" spans="1:38" ht="22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3"/>
      <c r="N579" s="3"/>
      <c r="O579" s="3"/>
      <c r="P579" s="3"/>
      <c r="Q579" s="3"/>
      <c r="R579" s="2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</row>
    <row r="580" spans="1:38" ht="22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3"/>
      <c r="N580" s="3"/>
      <c r="O580" s="3"/>
      <c r="P580" s="3"/>
      <c r="Q580" s="3"/>
      <c r="R580" s="2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</row>
    <row r="581" spans="1:38" ht="22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3"/>
      <c r="N581" s="3"/>
      <c r="O581" s="3"/>
      <c r="P581" s="3"/>
      <c r="Q581" s="3"/>
      <c r="R581" s="2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</row>
    <row r="582" spans="1:38" ht="22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3"/>
      <c r="N582" s="3"/>
      <c r="O582" s="3"/>
      <c r="P582" s="3"/>
      <c r="Q582" s="3"/>
      <c r="R582" s="2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</row>
    <row r="583" spans="1:38" ht="22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3"/>
      <c r="N583" s="3"/>
      <c r="O583" s="3"/>
      <c r="P583" s="3"/>
      <c r="Q583" s="3"/>
      <c r="R583" s="2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</row>
    <row r="584" spans="1:38" ht="22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3"/>
      <c r="N584" s="3"/>
      <c r="O584" s="3"/>
      <c r="P584" s="3"/>
      <c r="Q584" s="3"/>
      <c r="R584" s="2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</row>
    <row r="585" spans="1:38" ht="22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3"/>
      <c r="N585" s="3"/>
      <c r="O585" s="3"/>
      <c r="P585" s="3"/>
      <c r="Q585" s="3"/>
      <c r="R585" s="2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</row>
    <row r="586" spans="1:38" ht="22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3"/>
      <c r="N586" s="3"/>
      <c r="O586" s="3"/>
      <c r="P586" s="3"/>
      <c r="Q586" s="3"/>
      <c r="R586" s="2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</row>
    <row r="587" spans="1:38" ht="22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3"/>
      <c r="N587" s="3"/>
      <c r="O587" s="3"/>
      <c r="P587" s="3"/>
      <c r="Q587" s="3"/>
      <c r="R587" s="2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</row>
    <row r="588" spans="1:38" ht="22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3"/>
      <c r="N588" s="3"/>
      <c r="O588" s="3"/>
      <c r="P588" s="3"/>
      <c r="Q588" s="3"/>
      <c r="R588" s="2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</row>
    <row r="589" spans="1:38" ht="22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3"/>
      <c r="N589" s="3"/>
      <c r="O589" s="3"/>
      <c r="P589" s="3"/>
      <c r="Q589" s="3"/>
      <c r="R589" s="2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</row>
    <row r="590" spans="1:38" ht="22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3"/>
      <c r="N590" s="3"/>
      <c r="O590" s="3"/>
      <c r="P590" s="3"/>
      <c r="Q590" s="3"/>
      <c r="R590" s="2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</row>
    <row r="591" spans="1:38" ht="22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3"/>
      <c r="N591" s="3"/>
      <c r="O591" s="3"/>
      <c r="P591" s="3"/>
      <c r="Q591" s="3"/>
      <c r="R591" s="2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</row>
    <row r="592" spans="1:38" ht="22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3"/>
      <c r="N592" s="3"/>
      <c r="O592" s="3"/>
      <c r="P592" s="3"/>
      <c r="Q592" s="3"/>
      <c r="R592" s="2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</row>
    <row r="593" spans="1:38" ht="22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3"/>
      <c r="N593" s="3"/>
      <c r="O593" s="3"/>
      <c r="P593" s="3"/>
      <c r="Q593" s="3"/>
      <c r="R593" s="2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</row>
    <row r="594" spans="1:38" ht="22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3"/>
      <c r="N594" s="3"/>
      <c r="O594" s="3"/>
      <c r="P594" s="3"/>
      <c r="Q594" s="3"/>
      <c r="R594" s="2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</row>
    <row r="595" spans="1:38" ht="22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3"/>
      <c r="N595" s="3"/>
      <c r="O595" s="3"/>
      <c r="P595" s="3"/>
      <c r="Q595" s="3"/>
      <c r="R595" s="2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</row>
    <row r="596" spans="1:38" ht="22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3"/>
      <c r="N596" s="3"/>
      <c r="O596" s="3"/>
      <c r="P596" s="3"/>
      <c r="Q596" s="3"/>
      <c r="R596" s="2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</row>
    <row r="597" spans="1:38" ht="22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3"/>
      <c r="N597" s="3"/>
      <c r="O597" s="3"/>
      <c r="P597" s="3"/>
      <c r="Q597" s="3"/>
      <c r="R597" s="2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</row>
    <row r="598" spans="1:38" ht="22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3"/>
      <c r="N598" s="3"/>
      <c r="O598" s="3"/>
      <c r="P598" s="3"/>
      <c r="Q598" s="3"/>
      <c r="R598" s="2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</row>
    <row r="599" spans="1:38" ht="22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3"/>
      <c r="N599" s="3"/>
      <c r="O599" s="3"/>
      <c r="P599" s="3"/>
      <c r="Q599" s="3"/>
      <c r="R599" s="2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</row>
    <row r="600" spans="1:38" ht="22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3"/>
      <c r="N600" s="3"/>
      <c r="O600" s="3"/>
      <c r="P600" s="3"/>
      <c r="Q600" s="3"/>
      <c r="R600" s="2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</row>
    <row r="601" spans="1:38" ht="22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3"/>
      <c r="N601" s="3"/>
      <c r="O601" s="3"/>
      <c r="P601" s="3"/>
      <c r="Q601" s="3"/>
      <c r="R601" s="2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</row>
    <row r="602" spans="1:38" ht="22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3"/>
      <c r="N602" s="3"/>
      <c r="O602" s="3"/>
      <c r="P602" s="3"/>
      <c r="Q602" s="3"/>
      <c r="R602" s="2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</row>
    <row r="603" spans="1:38" ht="22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3"/>
      <c r="N603" s="3"/>
      <c r="O603" s="3"/>
      <c r="P603" s="3"/>
      <c r="Q603" s="3"/>
      <c r="R603" s="2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</row>
    <row r="604" spans="1:38" ht="22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3"/>
      <c r="N604" s="3"/>
      <c r="O604" s="3"/>
      <c r="P604" s="3"/>
      <c r="Q604" s="3"/>
      <c r="R604" s="2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</row>
    <row r="605" spans="1:38" ht="22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3"/>
      <c r="N605" s="3"/>
      <c r="O605" s="3"/>
      <c r="P605" s="3"/>
      <c r="Q605" s="3"/>
      <c r="R605" s="2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</row>
    <row r="606" spans="1:38" ht="22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3"/>
      <c r="N606" s="3"/>
      <c r="O606" s="3"/>
      <c r="P606" s="3"/>
      <c r="Q606" s="3"/>
      <c r="R606" s="2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</row>
    <row r="607" spans="1:38" ht="22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3"/>
      <c r="N607" s="3"/>
      <c r="O607" s="3"/>
      <c r="P607" s="3"/>
      <c r="Q607" s="3"/>
      <c r="R607" s="2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</row>
    <row r="608" spans="1:38" ht="22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3"/>
      <c r="N608" s="3"/>
      <c r="O608" s="3"/>
      <c r="P608" s="3"/>
      <c r="Q608" s="3"/>
      <c r="R608" s="2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</row>
    <row r="609" spans="1:38" ht="22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3"/>
      <c r="N609" s="3"/>
      <c r="O609" s="3"/>
      <c r="P609" s="3"/>
      <c r="Q609" s="3"/>
      <c r="R609" s="2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</row>
    <row r="610" spans="1:38" ht="22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3"/>
      <c r="N610" s="3"/>
      <c r="O610" s="3"/>
      <c r="P610" s="3"/>
      <c r="Q610" s="3"/>
      <c r="R610" s="2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</row>
    <row r="611" spans="1:38" ht="22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3"/>
      <c r="N611" s="3"/>
      <c r="O611" s="3"/>
      <c r="P611" s="3"/>
      <c r="Q611" s="3"/>
      <c r="R611" s="2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</row>
    <row r="612" spans="1:38" ht="22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3"/>
      <c r="N612" s="3"/>
      <c r="O612" s="3"/>
      <c r="P612" s="3"/>
      <c r="Q612" s="3"/>
      <c r="R612" s="2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</row>
    <row r="613" spans="1:38" ht="22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3"/>
      <c r="N613" s="3"/>
      <c r="O613" s="3"/>
      <c r="P613" s="3"/>
      <c r="Q613" s="3"/>
      <c r="R613" s="2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</row>
    <row r="614" spans="1:38" ht="22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3"/>
      <c r="N614" s="3"/>
      <c r="O614" s="3"/>
      <c r="P614" s="3"/>
      <c r="Q614" s="3"/>
      <c r="R614" s="2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</row>
    <row r="615" spans="1:38" ht="22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3"/>
      <c r="N615" s="3"/>
      <c r="O615" s="3"/>
      <c r="P615" s="3"/>
      <c r="Q615" s="3"/>
      <c r="R615" s="2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</row>
    <row r="616" spans="1:38" ht="22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3"/>
      <c r="N616" s="3"/>
      <c r="O616" s="3"/>
      <c r="P616" s="3"/>
      <c r="Q616" s="3"/>
      <c r="R616" s="2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</row>
    <row r="617" spans="1:38" ht="22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3"/>
      <c r="N617" s="3"/>
      <c r="O617" s="3"/>
      <c r="P617" s="3"/>
      <c r="Q617" s="3"/>
      <c r="R617" s="2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</row>
    <row r="618" spans="1:38" ht="22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3"/>
      <c r="N618" s="3"/>
      <c r="O618" s="3"/>
      <c r="P618" s="3"/>
      <c r="Q618" s="3"/>
      <c r="R618" s="2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</row>
    <row r="619" spans="1:38" ht="22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3"/>
      <c r="N619" s="3"/>
      <c r="O619" s="3"/>
      <c r="P619" s="3"/>
      <c r="Q619" s="3"/>
      <c r="R619" s="2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</row>
    <row r="620" spans="1:38" ht="22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3"/>
      <c r="N620" s="3"/>
      <c r="O620" s="3"/>
      <c r="P620" s="3"/>
      <c r="Q620" s="3"/>
      <c r="R620" s="2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</row>
    <row r="621" spans="1:38" ht="22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3"/>
      <c r="N621" s="3"/>
      <c r="O621" s="3"/>
      <c r="P621" s="3"/>
      <c r="Q621" s="3"/>
      <c r="R621" s="2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</row>
    <row r="622" spans="1:38" ht="22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3"/>
      <c r="N622" s="3"/>
      <c r="O622" s="3"/>
      <c r="P622" s="3"/>
      <c r="Q622" s="3"/>
      <c r="R622" s="2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</row>
    <row r="623" spans="1:38" ht="22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3"/>
      <c r="N623" s="3"/>
      <c r="O623" s="3"/>
      <c r="P623" s="3"/>
      <c r="Q623" s="3"/>
      <c r="R623" s="2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</row>
    <row r="624" spans="1:38" ht="22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3"/>
      <c r="N624" s="3"/>
      <c r="O624" s="3"/>
      <c r="P624" s="3"/>
      <c r="Q624" s="3"/>
      <c r="R624" s="2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</row>
    <row r="625" spans="1:38" ht="22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3"/>
      <c r="N625" s="3"/>
      <c r="O625" s="3"/>
      <c r="P625" s="3"/>
      <c r="Q625" s="3"/>
      <c r="R625" s="2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</row>
    <row r="626" spans="1:38" ht="22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3"/>
      <c r="N626" s="3"/>
      <c r="O626" s="3"/>
      <c r="P626" s="3"/>
      <c r="Q626" s="3"/>
      <c r="R626" s="2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</row>
    <row r="627" spans="1:38" ht="22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3"/>
      <c r="N627" s="3"/>
      <c r="O627" s="3"/>
      <c r="P627" s="3"/>
      <c r="Q627" s="3"/>
      <c r="R627" s="2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</row>
    <row r="628" spans="1:38" ht="22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3"/>
      <c r="N628" s="3"/>
      <c r="O628" s="3"/>
      <c r="P628" s="3"/>
      <c r="Q628" s="3"/>
      <c r="R628" s="2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</row>
    <row r="629" spans="1:38" ht="22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3"/>
      <c r="N629" s="3"/>
      <c r="O629" s="3"/>
      <c r="P629" s="3"/>
      <c r="Q629" s="3"/>
      <c r="R629" s="2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</row>
    <row r="630" spans="1:38" ht="22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3"/>
      <c r="N630" s="3"/>
      <c r="O630" s="3"/>
      <c r="P630" s="3"/>
      <c r="Q630" s="3"/>
      <c r="R630" s="2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</row>
    <row r="631" spans="1:38" ht="22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3"/>
      <c r="N631" s="3"/>
      <c r="O631" s="3"/>
      <c r="P631" s="3"/>
      <c r="Q631" s="3"/>
      <c r="R631" s="2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</row>
    <row r="632" spans="1:38" ht="22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3"/>
      <c r="N632" s="3"/>
      <c r="O632" s="3"/>
      <c r="P632" s="3"/>
      <c r="Q632" s="3"/>
      <c r="R632" s="2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</row>
    <row r="633" spans="1:38" ht="22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3"/>
      <c r="N633" s="3"/>
      <c r="O633" s="3"/>
      <c r="P633" s="3"/>
      <c r="Q633" s="3"/>
      <c r="R633" s="2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</row>
    <row r="634" spans="1:38" ht="22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3"/>
      <c r="N634" s="3"/>
      <c r="O634" s="3"/>
      <c r="P634" s="3"/>
      <c r="Q634" s="3"/>
      <c r="R634" s="2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</row>
    <row r="635" spans="1:38" ht="22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3"/>
      <c r="N635" s="3"/>
      <c r="O635" s="3"/>
      <c r="P635" s="3"/>
      <c r="Q635" s="3"/>
      <c r="R635" s="2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</row>
    <row r="636" spans="1:38" ht="22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3"/>
      <c r="N636" s="3"/>
      <c r="O636" s="3"/>
      <c r="P636" s="3"/>
      <c r="Q636" s="3"/>
      <c r="R636" s="2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</row>
    <row r="637" spans="1:38" ht="22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3"/>
      <c r="N637" s="3"/>
      <c r="O637" s="3"/>
      <c r="P637" s="3"/>
      <c r="Q637" s="3"/>
      <c r="R637" s="2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</row>
    <row r="638" spans="1:38" ht="22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3"/>
      <c r="N638" s="3"/>
      <c r="O638" s="3"/>
      <c r="P638" s="3"/>
      <c r="Q638" s="3"/>
      <c r="R638" s="2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</row>
    <row r="639" spans="1:38" ht="22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3"/>
      <c r="N639" s="3"/>
      <c r="O639" s="3"/>
      <c r="P639" s="3"/>
      <c r="Q639" s="3"/>
      <c r="R639" s="2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</row>
    <row r="640" spans="1:38" ht="22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3"/>
      <c r="N640" s="3"/>
      <c r="O640" s="3"/>
      <c r="P640" s="3"/>
      <c r="Q640" s="3"/>
      <c r="R640" s="2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</row>
    <row r="641" spans="1:38" ht="22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3"/>
      <c r="N641" s="3"/>
      <c r="O641" s="3"/>
      <c r="P641" s="3"/>
      <c r="Q641" s="3"/>
      <c r="R641" s="2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</row>
    <row r="642" spans="1:38" ht="22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3"/>
      <c r="N642" s="3"/>
      <c r="O642" s="3"/>
      <c r="P642" s="3"/>
      <c r="Q642" s="3"/>
      <c r="R642" s="2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</row>
    <row r="643" spans="1:38" ht="22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3"/>
      <c r="N643" s="3"/>
      <c r="O643" s="3"/>
      <c r="P643" s="3"/>
      <c r="Q643" s="3"/>
      <c r="R643" s="2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</row>
    <row r="644" spans="1:38" ht="22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3"/>
      <c r="N644" s="3"/>
      <c r="O644" s="3"/>
      <c r="P644" s="3"/>
      <c r="Q644" s="3"/>
      <c r="R644" s="2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</row>
    <row r="645" spans="1:38" ht="22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3"/>
      <c r="N645" s="3"/>
      <c r="O645" s="3"/>
      <c r="P645" s="3"/>
      <c r="Q645" s="3"/>
      <c r="R645" s="2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</row>
    <row r="646" spans="1:38" ht="22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3"/>
      <c r="N646" s="3"/>
      <c r="O646" s="3"/>
      <c r="P646" s="3"/>
      <c r="Q646" s="3"/>
      <c r="R646" s="2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</row>
    <row r="647" spans="1:38" ht="22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3"/>
      <c r="N647" s="3"/>
      <c r="O647" s="3"/>
      <c r="P647" s="3"/>
      <c r="Q647" s="3"/>
      <c r="R647" s="2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</row>
    <row r="648" spans="1:38" ht="22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3"/>
      <c r="N648" s="3"/>
      <c r="O648" s="3"/>
      <c r="P648" s="3"/>
      <c r="Q648" s="3"/>
      <c r="R648" s="2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</row>
    <row r="649" spans="1:38" ht="22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3"/>
      <c r="N649" s="3"/>
      <c r="O649" s="3"/>
      <c r="P649" s="3"/>
      <c r="Q649" s="3"/>
      <c r="R649" s="2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</row>
    <row r="650" spans="1:38" ht="22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3"/>
      <c r="N650" s="3"/>
      <c r="O650" s="3"/>
      <c r="P650" s="3"/>
      <c r="Q650" s="3"/>
      <c r="R650" s="2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</row>
    <row r="651" spans="1:38" ht="22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3"/>
      <c r="N651" s="3"/>
      <c r="O651" s="3"/>
      <c r="P651" s="3"/>
      <c r="Q651" s="3"/>
      <c r="R651" s="2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</row>
    <row r="652" spans="1:38" ht="22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3"/>
      <c r="N652" s="3"/>
      <c r="O652" s="3"/>
      <c r="P652" s="3"/>
      <c r="Q652" s="3"/>
      <c r="R652" s="2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</row>
    <row r="653" spans="1:38" ht="22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3"/>
      <c r="N653" s="3"/>
      <c r="O653" s="3"/>
      <c r="P653" s="3"/>
      <c r="Q653" s="3"/>
      <c r="R653" s="2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</row>
    <row r="654" spans="1:38" ht="22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3"/>
      <c r="N654" s="3"/>
      <c r="O654" s="3"/>
      <c r="P654" s="3"/>
      <c r="Q654" s="3"/>
      <c r="R654" s="2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</row>
    <row r="655" spans="1:38" ht="22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3"/>
      <c r="N655" s="3"/>
      <c r="O655" s="3"/>
      <c r="P655" s="3"/>
      <c r="Q655" s="3"/>
      <c r="R655" s="2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</row>
    <row r="656" spans="1:38" ht="22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3"/>
      <c r="N656" s="3"/>
      <c r="O656" s="3"/>
      <c r="P656" s="3"/>
      <c r="Q656" s="3"/>
      <c r="R656" s="2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</row>
    <row r="657" spans="1:38" ht="22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3"/>
      <c r="N657" s="3"/>
      <c r="O657" s="3"/>
      <c r="P657" s="3"/>
      <c r="Q657" s="3"/>
      <c r="R657" s="2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</row>
    <row r="658" spans="1:38" ht="22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3"/>
      <c r="N658" s="3"/>
      <c r="O658" s="3"/>
      <c r="P658" s="3"/>
      <c r="Q658" s="3"/>
      <c r="R658" s="2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</row>
    <row r="659" spans="1:38" ht="22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3"/>
      <c r="N659" s="3"/>
      <c r="O659" s="3"/>
      <c r="P659" s="3"/>
      <c r="Q659" s="3"/>
      <c r="R659" s="2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</row>
    <row r="660" spans="1:38" ht="22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3"/>
      <c r="N660" s="3"/>
      <c r="O660" s="3"/>
      <c r="P660" s="3"/>
      <c r="Q660" s="3"/>
      <c r="R660" s="2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</row>
    <row r="661" spans="1:38" ht="22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3"/>
      <c r="N661" s="3"/>
      <c r="O661" s="3"/>
      <c r="P661" s="3"/>
      <c r="Q661" s="3"/>
      <c r="R661" s="2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</row>
    <row r="662" spans="1:38" ht="22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3"/>
      <c r="N662" s="3"/>
      <c r="O662" s="3"/>
      <c r="P662" s="3"/>
      <c r="Q662" s="3"/>
      <c r="R662" s="2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</row>
    <row r="663" spans="1:38" ht="22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3"/>
      <c r="N663" s="3"/>
      <c r="O663" s="3"/>
      <c r="P663" s="3"/>
      <c r="Q663" s="3"/>
      <c r="R663" s="2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</row>
    <row r="664" spans="1:38" ht="22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3"/>
      <c r="N664" s="3"/>
      <c r="O664" s="3"/>
      <c r="P664" s="3"/>
      <c r="Q664" s="3"/>
      <c r="R664" s="2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</row>
    <row r="665" spans="1:38" ht="22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3"/>
      <c r="N665" s="3"/>
      <c r="O665" s="3"/>
      <c r="P665" s="3"/>
      <c r="Q665" s="3"/>
      <c r="R665" s="2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</row>
    <row r="666" spans="1:38" ht="22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3"/>
      <c r="N666" s="3"/>
      <c r="O666" s="3"/>
      <c r="P666" s="3"/>
      <c r="Q666" s="3"/>
      <c r="R666" s="2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</row>
    <row r="667" spans="1:38" ht="22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3"/>
      <c r="N667" s="3"/>
      <c r="O667" s="3"/>
      <c r="P667" s="3"/>
      <c r="Q667" s="3"/>
      <c r="R667" s="2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</row>
    <row r="668" spans="1:38" ht="22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3"/>
      <c r="N668" s="3"/>
      <c r="O668" s="3"/>
      <c r="P668" s="3"/>
      <c r="Q668" s="3"/>
      <c r="R668" s="2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</row>
    <row r="669" spans="1:38" ht="22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3"/>
      <c r="N669" s="3"/>
      <c r="O669" s="3"/>
      <c r="P669" s="3"/>
      <c r="Q669" s="3"/>
      <c r="R669" s="2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</row>
    <row r="670" spans="1:38" ht="22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3"/>
      <c r="N670" s="3"/>
      <c r="O670" s="3"/>
      <c r="P670" s="3"/>
      <c r="Q670" s="3"/>
      <c r="R670" s="2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</row>
    <row r="671" spans="1:38" ht="22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3"/>
      <c r="N671" s="3"/>
      <c r="O671" s="3"/>
      <c r="P671" s="3"/>
      <c r="Q671" s="3"/>
      <c r="R671" s="2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</row>
    <row r="672" spans="1:38" ht="22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3"/>
      <c r="N672" s="3"/>
      <c r="O672" s="3"/>
      <c r="P672" s="3"/>
      <c r="Q672" s="3"/>
      <c r="R672" s="2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</row>
    <row r="673" spans="1:38" ht="22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3"/>
      <c r="N673" s="3"/>
      <c r="O673" s="3"/>
      <c r="P673" s="3"/>
      <c r="Q673" s="3"/>
      <c r="R673" s="2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</row>
    <row r="674" spans="1:38" ht="22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3"/>
      <c r="N674" s="3"/>
      <c r="O674" s="3"/>
      <c r="P674" s="3"/>
      <c r="Q674" s="3"/>
      <c r="R674" s="2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</row>
    <row r="675" spans="1:38" ht="22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3"/>
      <c r="N675" s="3"/>
      <c r="O675" s="3"/>
      <c r="P675" s="3"/>
      <c r="Q675" s="3"/>
      <c r="R675" s="2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</row>
    <row r="676" spans="1:38" ht="22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3"/>
      <c r="N676" s="3"/>
      <c r="O676" s="3"/>
      <c r="P676" s="3"/>
      <c r="Q676" s="3"/>
      <c r="R676" s="2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</row>
    <row r="677" spans="1:38" ht="22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3"/>
      <c r="N677" s="3"/>
      <c r="O677" s="3"/>
      <c r="P677" s="3"/>
      <c r="Q677" s="3"/>
      <c r="R677" s="2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</row>
    <row r="678" spans="1:38" ht="22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3"/>
      <c r="N678" s="3"/>
      <c r="O678" s="3"/>
      <c r="P678" s="3"/>
      <c r="Q678" s="3"/>
      <c r="R678" s="2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</row>
    <row r="679" spans="1:38" ht="22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3"/>
      <c r="N679" s="3"/>
      <c r="O679" s="3"/>
      <c r="P679" s="3"/>
      <c r="Q679" s="3"/>
      <c r="R679" s="2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</row>
    <row r="680" spans="1:38" ht="22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3"/>
      <c r="N680" s="3"/>
      <c r="O680" s="3"/>
      <c r="P680" s="3"/>
      <c r="Q680" s="3"/>
      <c r="R680" s="2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</row>
    <row r="681" spans="1:38" ht="22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3"/>
      <c r="N681" s="3"/>
      <c r="O681" s="3"/>
      <c r="P681" s="3"/>
      <c r="Q681" s="3"/>
      <c r="R681" s="2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</row>
    <row r="682" spans="1:38" ht="22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3"/>
      <c r="N682" s="3"/>
      <c r="O682" s="3"/>
      <c r="P682" s="3"/>
      <c r="Q682" s="3"/>
      <c r="R682" s="2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</row>
    <row r="683" spans="1:38" ht="22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3"/>
      <c r="N683" s="3"/>
      <c r="O683" s="3"/>
      <c r="P683" s="3"/>
      <c r="Q683" s="3"/>
      <c r="R683" s="2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</row>
    <row r="684" spans="1:38" ht="22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3"/>
      <c r="N684" s="3"/>
      <c r="O684" s="3"/>
      <c r="P684" s="3"/>
      <c r="Q684" s="3"/>
      <c r="R684" s="2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</row>
    <row r="685" spans="1:38" ht="22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3"/>
      <c r="N685" s="3"/>
      <c r="O685" s="3"/>
      <c r="P685" s="3"/>
      <c r="Q685" s="3"/>
      <c r="R685" s="2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</row>
    <row r="686" spans="1:38" ht="22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3"/>
      <c r="N686" s="3"/>
      <c r="O686" s="3"/>
      <c r="P686" s="3"/>
      <c r="Q686" s="3"/>
      <c r="R686" s="2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</row>
    <row r="687" spans="1:38" ht="22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3"/>
      <c r="N687" s="3"/>
      <c r="O687" s="3"/>
      <c r="P687" s="3"/>
      <c r="Q687" s="3"/>
      <c r="R687" s="2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</row>
    <row r="688" spans="1:38" ht="22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3"/>
      <c r="N688" s="3"/>
      <c r="O688" s="3"/>
      <c r="P688" s="3"/>
      <c r="Q688" s="3"/>
      <c r="R688" s="2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</row>
    <row r="689" spans="1:38" ht="22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3"/>
      <c r="N689" s="3"/>
      <c r="O689" s="3"/>
      <c r="P689" s="3"/>
      <c r="Q689" s="3"/>
      <c r="R689" s="2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</row>
    <row r="690" spans="1:38" ht="22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3"/>
      <c r="N690" s="3"/>
      <c r="O690" s="3"/>
      <c r="P690" s="3"/>
      <c r="Q690" s="3"/>
      <c r="R690" s="2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</row>
    <row r="691" spans="1:38" ht="22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3"/>
      <c r="N691" s="3"/>
      <c r="O691" s="3"/>
      <c r="P691" s="3"/>
      <c r="Q691" s="3"/>
      <c r="R691" s="2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</row>
    <row r="692" spans="1:38" ht="22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3"/>
      <c r="N692" s="3"/>
      <c r="O692" s="3"/>
      <c r="P692" s="3"/>
      <c r="Q692" s="3"/>
      <c r="R692" s="2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</row>
    <row r="693" spans="1:38" ht="22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3"/>
      <c r="N693" s="3"/>
      <c r="O693" s="3"/>
      <c r="P693" s="3"/>
      <c r="Q693" s="3"/>
      <c r="R693" s="2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</row>
    <row r="694" spans="1:38" ht="22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3"/>
      <c r="N694" s="3"/>
      <c r="O694" s="3"/>
      <c r="P694" s="3"/>
      <c r="Q694" s="3"/>
      <c r="R694" s="2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</row>
    <row r="695" spans="1:38" ht="22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3"/>
      <c r="N695" s="3"/>
      <c r="O695" s="3"/>
      <c r="P695" s="3"/>
      <c r="Q695" s="3"/>
      <c r="R695" s="2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</row>
    <row r="696" spans="1:38" ht="22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3"/>
      <c r="N696" s="3"/>
      <c r="O696" s="3"/>
      <c r="P696" s="3"/>
      <c r="Q696" s="3"/>
      <c r="R696" s="2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</row>
    <row r="697" spans="1:38" ht="22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3"/>
      <c r="N697" s="3"/>
      <c r="O697" s="3"/>
      <c r="P697" s="3"/>
      <c r="Q697" s="3"/>
      <c r="R697" s="2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</row>
    <row r="698" spans="1:38" ht="22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3"/>
      <c r="N698" s="3"/>
      <c r="O698" s="3"/>
      <c r="P698" s="3"/>
      <c r="Q698" s="3"/>
      <c r="R698" s="2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</row>
    <row r="699" spans="1:38" ht="22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3"/>
      <c r="N699" s="3"/>
      <c r="O699" s="3"/>
      <c r="P699" s="3"/>
      <c r="Q699" s="3"/>
      <c r="R699" s="2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</row>
    <row r="700" spans="1:38" ht="22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3"/>
      <c r="N700" s="3"/>
      <c r="O700" s="3"/>
      <c r="P700" s="3"/>
      <c r="Q700" s="3"/>
      <c r="R700" s="2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</row>
    <row r="701" spans="1:38" ht="22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3"/>
      <c r="N701" s="3"/>
      <c r="O701" s="3"/>
      <c r="P701" s="3"/>
      <c r="Q701" s="3"/>
      <c r="R701" s="2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</row>
    <row r="702" spans="1:38" ht="22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3"/>
      <c r="N702" s="3"/>
      <c r="O702" s="3"/>
      <c r="P702" s="3"/>
      <c r="Q702" s="3"/>
      <c r="R702" s="2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</row>
    <row r="703" spans="1:38" ht="22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3"/>
      <c r="N703" s="3"/>
      <c r="O703" s="3"/>
      <c r="P703" s="3"/>
      <c r="Q703" s="3"/>
      <c r="R703" s="2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</row>
    <row r="704" spans="1:38" ht="22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3"/>
      <c r="N704" s="3"/>
      <c r="O704" s="3"/>
      <c r="P704" s="3"/>
      <c r="Q704" s="3"/>
      <c r="R704" s="2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</row>
    <row r="705" spans="1:38" ht="22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3"/>
      <c r="N705" s="3"/>
      <c r="O705" s="3"/>
      <c r="P705" s="3"/>
      <c r="Q705" s="3"/>
      <c r="R705" s="2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</row>
    <row r="706" spans="1:38" ht="22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3"/>
      <c r="N706" s="3"/>
      <c r="O706" s="3"/>
      <c r="P706" s="3"/>
      <c r="Q706" s="3"/>
      <c r="R706" s="2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</row>
    <row r="707" spans="1:38" ht="22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3"/>
      <c r="N707" s="3"/>
      <c r="O707" s="3"/>
      <c r="P707" s="3"/>
      <c r="Q707" s="3"/>
      <c r="R707" s="2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</row>
    <row r="708" spans="1:38" ht="22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3"/>
      <c r="N708" s="3"/>
      <c r="O708" s="3"/>
      <c r="P708" s="3"/>
      <c r="Q708" s="3"/>
      <c r="R708" s="2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</row>
    <row r="709" spans="1:38" ht="22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3"/>
      <c r="N709" s="3"/>
      <c r="O709" s="3"/>
      <c r="P709" s="3"/>
      <c r="Q709" s="3"/>
      <c r="R709" s="2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</row>
    <row r="710" spans="1:38" ht="22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3"/>
      <c r="N710" s="3"/>
      <c r="O710" s="3"/>
      <c r="P710" s="3"/>
      <c r="Q710" s="3"/>
      <c r="R710" s="2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</row>
    <row r="711" spans="1:38" ht="22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3"/>
      <c r="N711" s="3"/>
      <c r="O711" s="3"/>
      <c r="P711" s="3"/>
      <c r="Q711" s="3"/>
      <c r="R711" s="2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</row>
    <row r="712" spans="1:38" ht="22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3"/>
      <c r="N712" s="3"/>
      <c r="O712" s="3"/>
      <c r="P712" s="3"/>
      <c r="Q712" s="3"/>
      <c r="R712" s="2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</row>
    <row r="713" spans="1:38" ht="22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3"/>
      <c r="N713" s="3"/>
      <c r="O713" s="3"/>
      <c r="P713" s="3"/>
      <c r="Q713" s="3"/>
      <c r="R713" s="2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</row>
    <row r="714" spans="1:38" ht="22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3"/>
      <c r="N714" s="3"/>
      <c r="O714" s="3"/>
      <c r="P714" s="3"/>
      <c r="Q714" s="3"/>
      <c r="R714" s="2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</row>
    <row r="715" spans="1:38" ht="22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3"/>
      <c r="N715" s="3"/>
      <c r="O715" s="3"/>
      <c r="P715" s="3"/>
      <c r="Q715" s="3"/>
      <c r="R715" s="2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</row>
    <row r="716" spans="1:38" ht="22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3"/>
      <c r="N716" s="3"/>
      <c r="O716" s="3"/>
      <c r="P716" s="3"/>
      <c r="Q716" s="3"/>
      <c r="R716" s="2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</row>
    <row r="717" spans="1:38" ht="22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3"/>
      <c r="N717" s="3"/>
      <c r="O717" s="3"/>
      <c r="P717" s="3"/>
      <c r="Q717" s="3"/>
      <c r="R717" s="2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</row>
    <row r="718" spans="1:38" ht="22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3"/>
      <c r="N718" s="3"/>
      <c r="O718" s="3"/>
      <c r="P718" s="3"/>
      <c r="Q718" s="3"/>
      <c r="R718" s="2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</row>
    <row r="719" spans="1:38" ht="22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3"/>
      <c r="N719" s="3"/>
      <c r="O719" s="3"/>
      <c r="P719" s="3"/>
      <c r="Q719" s="3"/>
      <c r="R719" s="2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</row>
    <row r="720" spans="1:38" ht="22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3"/>
      <c r="N720" s="3"/>
      <c r="O720" s="3"/>
      <c r="P720" s="3"/>
      <c r="Q720" s="3"/>
      <c r="R720" s="2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</row>
    <row r="721" spans="1:38" ht="22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3"/>
      <c r="N721" s="3"/>
      <c r="O721" s="3"/>
      <c r="P721" s="3"/>
      <c r="Q721" s="3"/>
      <c r="R721" s="2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</row>
    <row r="722" spans="1:38" ht="22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3"/>
      <c r="N722" s="3"/>
      <c r="O722" s="3"/>
      <c r="P722" s="3"/>
      <c r="Q722" s="3"/>
      <c r="R722" s="2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</row>
    <row r="723" spans="1:38" ht="22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3"/>
      <c r="N723" s="3"/>
      <c r="O723" s="3"/>
      <c r="P723" s="3"/>
      <c r="Q723" s="3"/>
      <c r="R723" s="2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</row>
    <row r="724" spans="1:38" ht="22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3"/>
      <c r="N724" s="3"/>
      <c r="O724" s="3"/>
      <c r="P724" s="3"/>
      <c r="Q724" s="3"/>
      <c r="R724" s="2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</row>
    <row r="725" spans="1:38" ht="22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3"/>
      <c r="N725" s="3"/>
      <c r="O725" s="3"/>
      <c r="P725" s="3"/>
      <c r="Q725" s="3"/>
      <c r="R725" s="2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</row>
    <row r="726" spans="1:38" ht="22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3"/>
      <c r="N726" s="3"/>
      <c r="O726" s="3"/>
      <c r="P726" s="3"/>
      <c r="Q726" s="3"/>
      <c r="R726" s="2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</row>
    <row r="727" spans="1:38" ht="22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3"/>
      <c r="N727" s="3"/>
      <c r="O727" s="3"/>
      <c r="P727" s="3"/>
      <c r="Q727" s="3"/>
      <c r="R727" s="2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</row>
    <row r="728" spans="1:38" ht="22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3"/>
      <c r="N728" s="3"/>
      <c r="O728" s="3"/>
      <c r="P728" s="3"/>
      <c r="Q728" s="3"/>
      <c r="R728" s="2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</row>
    <row r="729" spans="1:38" ht="22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3"/>
      <c r="N729" s="3"/>
      <c r="O729" s="3"/>
      <c r="P729" s="3"/>
      <c r="Q729" s="3"/>
      <c r="R729" s="2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</row>
    <row r="730" spans="1:38" ht="22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3"/>
      <c r="N730" s="3"/>
      <c r="O730" s="3"/>
      <c r="P730" s="3"/>
      <c r="Q730" s="3"/>
      <c r="R730" s="2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</row>
    <row r="731" spans="1:38" ht="22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3"/>
      <c r="N731" s="3"/>
      <c r="O731" s="3"/>
      <c r="P731" s="3"/>
      <c r="Q731" s="3"/>
      <c r="R731" s="2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</row>
    <row r="732" spans="1:38" ht="22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3"/>
      <c r="N732" s="3"/>
      <c r="O732" s="3"/>
      <c r="P732" s="3"/>
      <c r="Q732" s="3"/>
      <c r="R732" s="2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</row>
    <row r="733" spans="1:38" ht="22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3"/>
      <c r="N733" s="3"/>
      <c r="O733" s="3"/>
      <c r="P733" s="3"/>
      <c r="Q733" s="3"/>
      <c r="R733" s="2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</row>
    <row r="734" spans="1:38" ht="22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3"/>
      <c r="N734" s="3"/>
      <c r="O734" s="3"/>
      <c r="P734" s="3"/>
      <c r="Q734" s="3"/>
      <c r="R734" s="2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</row>
    <row r="735" spans="1:38" ht="22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3"/>
      <c r="N735" s="3"/>
      <c r="O735" s="3"/>
      <c r="P735" s="3"/>
      <c r="Q735" s="3"/>
      <c r="R735" s="2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</row>
    <row r="736" spans="1:38" ht="22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3"/>
      <c r="N736" s="3"/>
      <c r="O736" s="3"/>
      <c r="P736" s="3"/>
      <c r="Q736" s="3"/>
      <c r="R736" s="2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</row>
    <row r="737" spans="1:38" ht="22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3"/>
      <c r="N737" s="3"/>
      <c r="O737" s="3"/>
      <c r="P737" s="3"/>
      <c r="Q737" s="3"/>
      <c r="R737" s="2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</row>
    <row r="738" spans="1:38" ht="22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3"/>
      <c r="N738" s="3"/>
      <c r="O738" s="3"/>
      <c r="P738" s="3"/>
      <c r="Q738" s="3"/>
      <c r="R738" s="2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</row>
    <row r="739" spans="1:38" ht="22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3"/>
      <c r="N739" s="3"/>
      <c r="O739" s="3"/>
      <c r="P739" s="3"/>
      <c r="Q739" s="3"/>
      <c r="R739" s="2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</row>
    <row r="740" spans="1:38" ht="22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3"/>
      <c r="N740" s="3"/>
      <c r="O740" s="3"/>
      <c r="P740" s="3"/>
      <c r="Q740" s="3"/>
      <c r="R740" s="2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</row>
    <row r="741" spans="1:38" ht="22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3"/>
      <c r="N741" s="3"/>
      <c r="O741" s="3"/>
      <c r="P741" s="3"/>
      <c r="Q741" s="3"/>
      <c r="R741" s="2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</row>
    <row r="742" spans="1:38" ht="22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3"/>
      <c r="N742" s="3"/>
      <c r="O742" s="3"/>
      <c r="P742" s="3"/>
      <c r="Q742" s="3"/>
      <c r="R742" s="2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</row>
    <row r="743" spans="1:38" ht="22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3"/>
      <c r="N743" s="3"/>
      <c r="O743" s="3"/>
      <c r="P743" s="3"/>
      <c r="Q743" s="3"/>
      <c r="R743" s="2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</row>
    <row r="744" spans="1:38" ht="22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3"/>
      <c r="N744" s="3"/>
      <c r="O744" s="3"/>
      <c r="P744" s="3"/>
      <c r="Q744" s="3"/>
      <c r="R744" s="2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</row>
    <row r="745" spans="1:38" ht="22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3"/>
      <c r="N745" s="3"/>
      <c r="O745" s="3"/>
      <c r="P745" s="3"/>
      <c r="Q745" s="3"/>
      <c r="R745" s="2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</row>
    <row r="746" spans="1:38" ht="22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3"/>
      <c r="N746" s="3"/>
      <c r="O746" s="3"/>
      <c r="P746" s="3"/>
      <c r="Q746" s="3"/>
      <c r="R746" s="2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</row>
    <row r="747" spans="1:38" ht="22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3"/>
      <c r="N747" s="3"/>
      <c r="O747" s="3"/>
      <c r="P747" s="3"/>
      <c r="Q747" s="3"/>
      <c r="R747" s="2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</row>
    <row r="748" spans="1:38" ht="22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3"/>
      <c r="N748" s="3"/>
      <c r="O748" s="3"/>
      <c r="P748" s="3"/>
      <c r="Q748" s="3"/>
      <c r="R748" s="2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</row>
    <row r="749" spans="1:38" ht="22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3"/>
      <c r="N749" s="3"/>
      <c r="O749" s="3"/>
      <c r="P749" s="3"/>
      <c r="Q749" s="3"/>
      <c r="R749" s="2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</row>
    <row r="750" spans="1:38" ht="22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3"/>
      <c r="N750" s="3"/>
      <c r="O750" s="3"/>
      <c r="P750" s="3"/>
      <c r="Q750" s="3"/>
      <c r="R750" s="2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</row>
    <row r="751" spans="1:38" ht="22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3"/>
      <c r="N751" s="3"/>
      <c r="O751" s="3"/>
      <c r="P751" s="3"/>
      <c r="Q751" s="3"/>
      <c r="R751" s="2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</row>
    <row r="752" spans="1:38" ht="22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3"/>
      <c r="N752" s="3"/>
      <c r="O752" s="3"/>
      <c r="P752" s="3"/>
      <c r="Q752" s="3"/>
      <c r="R752" s="2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</row>
    <row r="753" spans="1:38" ht="22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3"/>
      <c r="N753" s="3"/>
      <c r="O753" s="3"/>
      <c r="P753" s="3"/>
      <c r="Q753" s="3"/>
      <c r="R753" s="2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</row>
    <row r="754" spans="1:38" ht="22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3"/>
      <c r="N754" s="3"/>
      <c r="O754" s="3"/>
      <c r="P754" s="3"/>
      <c r="Q754" s="3"/>
      <c r="R754" s="2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</row>
    <row r="755" spans="1:38" ht="22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3"/>
      <c r="N755" s="3"/>
      <c r="O755" s="3"/>
      <c r="P755" s="3"/>
      <c r="Q755" s="3"/>
      <c r="R755" s="2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</row>
    <row r="756" spans="1:38" ht="22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3"/>
      <c r="N756" s="3"/>
      <c r="O756" s="3"/>
      <c r="P756" s="3"/>
      <c r="Q756" s="3"/>
      <c r="R756" s="2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</row>
    <row r="757" spans="1:38" ht="22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3"/>
      <c r="N757" s="3"/>
      <c r="O757" s="3"/>
      <c r="P757" s="3"/>
      <c r="Q757" s="3"/>
      <c r="R757" s="2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</row>
    <row r="758" spans="1:38" ht="22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3"/>
      <c r="N758" s="3"/>
      <c r="O758" s="3"/>
      <c r="P758" s="3"/>
      <c r="Q758" s="3"/>
      <c r="R758" s="2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</row>
    <row r="759" spans="1:38" ht="22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3"/>
      <c r="N759" s="3"/>
      <c r="O759" s="3"/>
      <c r="P759" s="3"/>
      <c r="Q759" s="3"/>
      <c r="R759" s="2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</row>
    <row r="760" spans="1:38" ht="22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3"/>
      <c r="N760" s="3"/>
      <c r="O760" s="3"/>
      <c r="P760" s="3"/>
      <c r="Q760" s="3"/>
      <c r="R760" s="2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</row>
    <row r="761" spans="1:38" ht="22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3"/>
      <c r="N761" s="3"/>
      <c r="O761" s="3"/>
      <c r="P761" s="3"/>
      <c r="Q761" s="3"/>
      <c r="R761" s="2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</row>
    <row r="762" spans="1:38" ht="22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3"/>
      <c r="N762" s="3"/>
      <c r="O762" s="3"/>
      <c r="P762" s="3"/>
      <c r="Q762" s="3"/>
      <c r="R762" s="2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</row>
    <row r="763" spans="1:38" ht="22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3"/>
      <c r="N763" s="3"/>
      <c r="O763" s="3"/>
      <c r="P763" s="3"/>
      <c r="Q763" s="3"/>
      <c r="R763" s="2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</row>
    <row r="764" spans="1:38" ht="22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3"/>
      <c r="N764" s="3"/>
      <c r="O764" s="3"/>
      <c r="P764" s="3"/>
      <c r="Q764" s="3"/>
      <c r="R764" s="2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</row>
    <row r="765" spans="1:38" ht="22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3"/>
      <c r="N765" s="3"/>
      <c r="O765" s="3"/>
      <c r="P765" s="3"/>
      <c r="Q765" s="3"/>
      <c r="R765" s="2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</row>
    <row r="766" spans="1:38" ht="22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3"/>
      <c r="N766" s="3"/>
      <c r="O766" s="3"/>
      <c r="P766" s="3"/>
      <c r="Q766" s="3"/>
      <c r="R766" s="2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</row>
    <row r="767" spans="1:38" ht="22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3"/>
      <c r="N767" s="3"/>
      <c r="O767" s="3"/>
      <c r="P767" s="3"/>
      <c r="Q767" s="3"/>
      <c r="R767" s="2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</row>
    <row r="768" spans="1:38" ht="22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3"/>
      <c r="N768" s="3"/>
      <c r="O768" s="3"/>
      <c r="P768" s="3"/>
      <c r="Q768" s="3"/>
      <c r="R768" s="2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</row>
    <row r="769" spans="1:38" ht="22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3"/>
      <c r="N769" s="3"/>
      <c r="O769" s="3"/>
      <c r="P769" s="3"/>
      <c r="Q769" s="3"/>
      <c r="R769" s="2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</row>
    <row r="770" spans="1:38" ht="22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3"/>
      <c r="N770" s="3"/>
      <c r="O770" s="3"/>
      <c r="P770" s="3"/>
      <c r="Q770" s="3"/>
      <c r="R770" s="2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</row>
    <row r="771" spans="1:38" ht="22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3"/>
      <c r="N771" s="3"/>
      <c r="O771" s="3"/>
      <c r="P771" s="3"/>
      <c r="Q771" s="3"/>
      <c r="R771" s="2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</row>
    <row r="772" spans="1:38" ht="22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3"/>
      <c r="N772" s="3"/>
      <c r="O772" s="3"/>
      <c r="P772" s="3"/>
      <c r="Q772" s="3"/>
      <c r="R772" s="2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</row>
    <row r="773" spans="1:38" ht="22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3"/>
      <c r="N773" s="3"/>
      <c r="O773" s="3"/>
      <c r="P773" s="3"/>
      <c r="Q773" s="3"/>
      <c r="R773" s="2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</row>
    <row r="774" spans="1:38" ht="22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3"/>
      <c r="N774" s="3"/>
      <c r="O774" s="3"/>
      <c r="P774" s="3"/>
      <c r="Q774" s="3"/>
      <c r="R774" s="2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</row>
    <row r="775" spans="1:38" ht="22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3"/>
      <c r="N775" s="3"/>
      <c r="O775" s="3"/>
      <c r="P775" s="3"/>
      <c r="Q775" s="3"/>
      <c r="R775" s="2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</row>
    <row r="776" spans="1:38" ht="22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3"/>
      <c r="N776" s="3"/>
      <c r="O776" s="3"/>
      <c r="P776" s="3"/>
      <c r="Q776" s="3"/>
      <c r="R776" s="2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</row>
    <row r="777" spans="1:38" ht="22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3"/>
      <c r="N777" s="3"/>
      <c r="O777" s="3"/>
      <c r="P777" s="3"/>
      <c r="Q777" s="3"/>
      <c r="R777" s="2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</row>
    <row r="778" spans="1:38" ht="22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3"/>
      <c r="N778" s="3"/>
      <c r="O778" s="3"/>
      <c r="P778" s="3"/>
      <c r="Q778" s="3"/>
      <c r="R778" s="2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</row>
    <row r="779" spans="1:38" ht="22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3"/>
      <c r="N779" s="3"/>
      <c r="O779" s="3"/>
      <c r="P779" s="3"/>
      <c r="Q779" s="3"/>
      <c r="R779" s="2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</row>
    <row r="780" spans="1:38" ht="22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3"/>
      <c r="N780" s="3"/>
      <c r="O780" s="3"/>
      <c r="P780" s="3"/>
      <c r="Q780" s="3"/>
      <c r="R780" s="2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</row>
    <row r="781" spans="1:38" ht="22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3"/>
      <c r="N781" s="3"/>
      <c r="O781" s="3"/>
      <c r="P781" s="3"/>
      <c r="Q781" s="3"/>
      <c r="R781" s="2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</row>
    <row r="782" spans="1:38" ht="22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3"/>
      <c r="N782" s="3"/>
      <c r="O782" s="3"/>
      <c r="P782" s="3"/>
      <c r="Q782" s="3"/>
      <c r="R782" s="2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</row>
    <row r="783" spans="1:38" ht="22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3"/>
      <c r="N783" s="3"/>
      <c r="O783" s="3"/>
      <c r="P783" s="3"/>
      <c r="Q783" s="3"/>
      <c r="R783" s="2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</row>
    <row r="784" spans="1:38" ht="22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3"/>
      <c r="N784" s="3"/>
      <c r="O784" s="3"/>
      <c r="P784" s="3"/>
      <c r="Q784" s="3"/>
      <c r="R784" s="2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</row>
    <row r="785" spans="1:38" ht="22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3"/>
      <c r="N785" s="3"/>
      <c r="O785" s="3"/>
      <c r="P785" s="3"/>
      <c r="Q785" s="3"/>
      <c r="R785" s="2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</row>
    <row r="786" spans="1:38" ht="22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3"/>
      <c r="N786" s="3"/>
      <c r="O786" s="3"/>
      <c r="P786" s="3"/>
      <c r="Q786" s="3"/>
      <c r="R786" s="2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</row>
    <row r="787" spans="1:38" ht="22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3"/>
      <c r="N787" s="3"/>
      <c r="O787" s="3"/>
      <c r="P787" s="3"/>
      <c r="Q787" s="3"/>
      <c r="R787" s="2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</row>
    <row r="788" spans="1:38" ht="22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3"/>
      <c r="N788" s="3"/>
      <c r="O788" s="3"/>
      <c r="P788" s="3"/>
      <c r="Q788" s="3"/>
      <c r="R788" s="2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</row>
    <row r="789" spans="1:38" ht="22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3"/>
      <c r="N789" s="3"/>
      <c r="O789" s="3"/>
      <c r="P789" s="3"/>
      <c r="Q789" s="3"/>
      <c r="R789" s="2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</row>
    <row r="790" spans="1:38" ht="22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3"/>
      <c r="N790" s="3"/>
      <c r="O790" s="3"/>
      <c r="P790" s="3"/>
      <c r="Q790" s="3"/>
      <c r="R790" s="2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</row>
    <row r="791" spans="1:38" ht="22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3"/>
      <c r="N791" s="3"/>
      <c r="O791" s="3"/>
      <c r="P791" s="3"/>
      <c r="Q791" s="3"/>
      <c r="R791" s="2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</row>
    <row r="792" spans="1:38" ht="22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3"/>
      <c r="N792" s="3"/>
      <c r="O792" s="3"/>
      <c r="P792" s="3"/>
      <c r="Q792" s="3"/>
      <c r="R792" s="2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</row>
    <row r="793" spans="1:38" ht="22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3"/>
      <c r="N793" s="3"/>
      <c r="O793" s="3"/>
      <c r="P793" s="3"/>
      <c r="Q793" s="3"/>
      <c r="R793" s="2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</row>
    <row r="794" spans="1:38" ht="22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3"/>
      <c r="N794" s="3"/>
      <c r="O794" s="3"/>
      <c r="P794" s="3"/>
      <c r="Q794" s="3"/>
      <c r="R794" s="2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</row>
    <row r="795" spans="1:38" ht="22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3"/>
      <c r="N795" s="3"/>
      <c r="O795" s="3"/>
      <c r="P795" s="3"/>
      <c r="Q795" s="3"/>
      <c r="R795" s="2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</row>
    <row r="796" spans="1:38" ht="22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3"/>
      <c r="N796" s="3"/>
      <c r="O796" s="3"/>
      <c r="P796" s="3"/>
      <c r="Q796" s="3"/>
      <c r="R796" s="2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</row>
    <row r="797" spans="1:38" ht="22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3"/>
      <c r="N797" s="3"/>
      <c r="O797" s="3"/>
      <c r="P797" s="3"/>
      <c r="Q797" s="3"/>
      <c r="R797" s="2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</row>
    <row r="798" spans="1:38" ht="22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3"/>
      <c r="N798" s="3"/>
      <c r="O798" s="3"/>
      <c r="P798" s="3"/>
      <c r="Q798" s="3"/>
      <c r="R798" s="2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</row>
    <row r="799" spans="1:38" ht="22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3"/>
      <c r="N799" s="3"/>
      <c r="O799" s="3"/>
      <c r="P799" s="3"/>
      <c r="Q799" s="3"/>
      <c r="R799" s="2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</row>
    <row r="800" spans="1:38" ht="22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3"/>
      <c r="N800" s="3"/>
      <c r="O800" s="3"/>
      <c r="P800" s="3"/>
      <c r="Q800" s="3"/>
      <c r="R800" s="2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</row>
    <row r="801" spans="1:38" ht="22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3"/>
      <c r="N801" s="3"/>
      <c r="O801" s="3"/>
      <c r="P801" s="3"/>
      <c r="Q801" s="3"/>
      <c r="R801" s="2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</row>
    <row r="802" spans="1:38" ht="22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3"/>
      <c r="N802" s="3"/>
      <c r="O802" s="3"/>
      <c r="P802" s="3"/>
      <c r="Q802" s="3"/>
      <c r="R802" s="2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</row>
    <row r="803" spans="1:38" ht="22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3"/>
      <c r="N803" s="3"/>
      <c r="O803" s="3"/>
      <c r="P803" s="3"/>
      <c r="Q803" s="3"/>
      <c r="R803" s="2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</row>
    <row r="804" spans="1:38" ht="22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3"/>
      <c r="N804" s="3"/>
      <c r="O804" s="3"/>
      <c r="P804" s="3"/>
      <c r="Q804" s="3"/>
      <c r="R804" s="2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</row>
    <row r="805" spans="1:38" ht="22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3"/>
      <c r="N805" s="3"/>
      <c r="O805" s="3"/>
      <c r="P805" s="3"/>
      <c r="Q805" s="3"/>
      <c r="R805" s="2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</row>
    <row r="806" spans="1:38" ht="22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3"/>
      <c r="N806" s="3"/>
      <c r="O806" s="3"/>
      <c r="P806" s="3"/>
      <c r="Q806" s="3"/>
      <c r="R806" s="2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</row>
    <row r="807" spans="1:38" ht="22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3"/>
      <c r="N807" s="3"/>
      <c r="O807" s="3"/>
      <c r="P807" s="3"/>
      <c r="Q807" s="3"/>
      <c r="R807" s="2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</row>
    <row r="808" spans="1:38" ht="22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3"/>
      <c r="N808" s="3"/>
      <c r="O808" s="3"/>
      <c r="P808" s="3"/>
      <c r="Q808" s="3"/>
      <c r="R808" s="2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</row>
    <row r="809" spans="1:38" ht="22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3"/>
      <c r="N809" s="3"/>
      <c r="O809" s="3"/>
      <c r="P809" s="3"/>
      <c r="Q809" s="3"/>
      <c r="R809" s="2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</row>
    <row r="810" spans="1:38" ht="22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3"/>
      <c r="N810" s="3"/>
      <c r="O810" s="3"/>
      <c r="P810" s="3"/>
      <c r="Q810" s="3"/>
      <c r="R810" s="2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</row>
    <row r="811" spans="1:38" ht="22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3"/>
      <c r="N811" s="3"/>
      <c r="O811" s="3"/>
      <c r="P811" s="3"/>
      <c r="Q811" s="3"/>
      <c r="R811" s="2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</row>
    <row r="812" spans="1:38" ht="22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3"/>
      <c r="N812" s="3"/>
      <c r="O812" s="3"/>
      <c r="P812" s="3"/>
      <c r="Q812" s="3"/>
      <c r="R812" s="2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</row>
    <row r="813" spans="1:38" ht="22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3"/>
      <c r="N813" s="3"/>
      <c r="O813" s="3"/>
      <c r="P813" s="3"/>
      <c r="Q813" s="3"/>
      <c r="R813" s="2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</row>
    <row r="814" spans="1:38" ht="22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3"/>
      <c r="N814" s="3"/>
      <c r="O814" s="3"/>
      <c r="P814" s="3"/>
      <c r="Q814" s="3"/>
      <c r="R814" s="2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</row>
    <row r="815" spans="1:38" ht="22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3"/>
      <c r="N815" s="3"/>
      <c r="O815" s="3"/>
      <c r="P815" s="3"/>
      <c r="Q815" s="3"/>
      <c r="R815" s="2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</row>
    <row r="816" spans="1:38" ht="22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3"/>
      <c r="N816" s="3"/>
      <c r="O816" s="3"/>
      <c r="P816" s="3"/>
      <c r="Q816" s="3"/>
      <c r="R816" s="2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</row>
    <row r="817" spans="1:38" ht="22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3"/>
      <c r="N817" s="3"/>
      <c r="O817" s="3"/>
      <c r="P817" s="3"/>
      <c r="Q817" s="3"/>
      <c r="R817" s="2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</row>
    <row r="818" spans="1:38" ht="22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3"/>
      <c r="N818" s="3"/>
      <c r="O818" s="3"/>
      <c r="P818" s="3"/>
      <c r="Q818" s="3"/>
      <c r="R818" s="2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</row>
    <row r="819" spans="1:38" ht="22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3"/>
      <c r="N819" s="3"/>
      <c r="O819" s="3"/>
      <c r="P819" s="3"/>
      <c r="Q819" s="3"/>
      <c r="R819" s="2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</row>
    <row r="820" spans="1:38" ht="22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3"/>
      <c r="N820" s="3"/>
      <c r="O820" s="3"/>
      <c r="P820" s="3"/>
      <c r="Q820" s="3"/>
      <c r="R820" s="2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</row>
    <row r="821" spans="1:38" ht="22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3"/>
      <c r="N821" s="3"/>
      <c r="O821" s="3"/>
      <c r="P821" s="3"/>
      <c r="Q821" s="3"/>
      <c r="R821" s="2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</row>
    <row r="822" spans="1:38" ht="22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3"/>
      <c r="N822" s="3"/>
      <c r="O822" s="3"/>
      <c r="P822" s="3"/>
      <c r="Q822" s="3"/>
      <c r="R822" s="2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</row>
    <row r="823" spans="1:38" ht="22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3"/>
      <c r="N823" s="3"/>
      <c r="O823" s="3"/>
      <c r="P823" s="3"/>
      <c r="Q823" s="3"/>
      <c r="R823" s="2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</row>
    <row r="824" spans="1:38" ht="22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3"/>
      <c r="N824" s="3"/>
      <c r="O824" s="3"/>
      <c r="P824" s="3"/>
      <c r="Q824" s="3"/>
      <c r="R824" s="2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</row>
    <row r="825" spans="1:38" ht="22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3"/>
      <c r="N825" s="3"/>
      <c r="O825" s="3"/>
      <c r="P825" s="3"/>
      <c r="Q825" s="3"/>
      <c r="R825" s="2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</row>
    <row r="826" spans="1:38" ht="22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3"/>
      <c r="N826" s="3"/>
      <c r="O826" s="3"/>
      <c r="P826" s="3"/>
      <c r="Q826" s="3"/>
      <c r="R826" s="2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</row>
    <row r="827" spans="1:38" ht="22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3"/>
      <c r="N827" s="3"/>
      <c r="O827" s="3"/>
      <c r="P827" s="3"/>
      <c r="Q827" s="3"/>
      <c r="R827" s="2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</row>
    <row r="828" spans="1:38" ht="22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3"/>
      <c r="N828" s="3"/>
      <c r="O828" s="3"/>
      <c r="P828" s="3"/>
      <c r="Q828" s="3"/>
      <c r="R828" s="2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</row>
    <row r="829" spans="1:38" ht="22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3"/>
      <c r="N829" s="3"/>
      <c r="O829" s="3"/>
      <c r="P829" s="3"/>
      <c r="Q829" s="3"/>
      <c r="R829" s="2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</row>
    <row r="830" spans="1:38" ht="22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3"/>
      <c r="N830" s="3"/>
      <c r="O830" s="3"/>
      <c r="P830" s="3"/>
      <c r="Q830" s="3"/>
      <c r="R830" s="2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</row>
    <row r="831" spans="1:38" ht="22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3"/>
      <c r="N831" s="3"/>
      <c r="O831" s="3"/>
      <c r="P831" s="3"/>
      <c r="Q831" s="3"/>
      <c r="R831" s="2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</row>
    <row r="832" spans="1:38" ht="22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3"/>
      <c r="N832" s="3"/>
      <c r="O832" s="3"/>
      <c r="P832" s="3"/>
      <c r="Q832" s="3"/>
      <c r="R832" s="2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</row>
    <row r="833" spans="1:38" ht="22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3"/>
      <c r="N833" s="3"/>
      <c r="O833" s="3"/>
      <c r="P833" s="3"/>
      <c r="Q833" s="3"/>
      <c r="R833" s="2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</row>
    <row r="834" spans="1:38" ht="22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3"/>
      <c r="N834" s="3"/>
      <c r="O834" s="3"/>
      <c r="P834" s="3"/>
      <c r="Q834" s="3"/>
      <c r="R834" s="2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</row>
    <row r="835" spans="1:38" ht="22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3"/>
      <c r="N835" s="3"/>
      <c r="O835" s="3"/>
      <c r="P835" s="3"/>
      <c r="Q835" s="3"/>
      <c r="R835" s="2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</row>
    <row r="836" spans="1:38" ht="22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3"/>
      <c r="N836" s="3"/>
      <c r="O836" s="3"/>
      <c r="P836" s="3"/>
      <c r="Q836" s="3"/>
      <c r="R836" s="2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</row>
    <row r="837" spans="1:38" ht="22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3"/>
      <c r="N837" s="3"/>
      <c r="O837" s="3"/>
      <c r="P837" s="3"/>
      <c r="Q837" s="3"/>
      <c r="R837" s="2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</row>
    <row r="838" spans="1:38" ht="22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3"/>
      <c r="N838" s="3"/>
      <c r="O838" s="3"/>
      <c r="P838" s="3"/>
      <c r="Q838" s="3"/>
      <c r="R838" s="2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</row>
    <row r="839" spans="1:38" ht="22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3"/>
      <c r="N839" s="3"/>
      <c r="O839" s="3"/>
      <c r="P839" s="3"/>
      <c r="Q839" s="3"/>
      <c r="R839" s="2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</row>
    <row r="840" spans="1:38" ht="22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3"/>
      <c r="N840" s="3"/>
      <c r="O840" s="3"/>
      <c r="P840" s="3"/>
      <c r="Q840" s="3"/>
      <c r="R840" s="2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</row>
    <row r="841" spans="1:38" ht="22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3"/>
      <c r="N841" s="3"/>
      <c r="O841" s="3"/>
      <c r="P841" s="3"/>
      <c r="Q841" s="3"/>
      <c r="R841" s="2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</row>
    <row r="842" spans="1:38" ht="22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3"/>
      <c r="N842" s="3"/>
      <c r="O842" s="3"/>
      <c r="P842" s="3"/>
      <c r="Q842" s="3"/>
      <c r="R842" s="2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</row>
    <row r="843" spans="1:38" ht="22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3"/>
      <c r="N843" s="3"/>
      <c r="O843" s="3"/>
      <c r="P843" s="3"/>
      <c r="Q843" s="3"/>
      <c r="R843" s="2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</row>
    <row r="844" spans="1:38" ht="22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3"/>
      <c r="N844" s="3"/>
      <c r="O844" s="3"/>
      <c r="P844" s="3"/>
      <c r="Q844" s="3"/>
      <c r="R844" s="2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</row>
    <row r="845" spans="1:38" ht="22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3"/>
      <c r="N845" s="3"/>
      <c r="O845" s="3"/>
      <c r="P845" s="3"/>
      <c r="Q845" s="3"/>
      <c r="R845" s="2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</row>
    <row r="846" spans="1:38" ht="22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3"/>
      <c r="N846" s="3"/>
      <c r="O846" s="3"/>
      <c r="P846" s="3"/>
      <c r="Q846" s="3"/>
      <c r="R846" s="2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</row>
    <row r="847" spans="1:38" ht="22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3"/>
      <c r="N847" s="3"/>
      <c r="O847" s="3"/>
      <c r="P847" s="3"/>
      <c r="Q847" s="3"/>
      <c r="R847" s="2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</row>
    <row r="848" spans="1:38" ht="22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3"/>
      <c r="N848" s="3"/>
      <c r="O848" s="3"/>
      <c r="P848" s="3"/>
      <c r="Q848" s="3"/>
      <c r="R848" s="2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</row>
    <row r="849" spans="1:38" ht="22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3"/>
      <c r="N849" s="3"/>
      <c r="O849" s="3"/>
      <c r="P849" s="3"/>
      <c r="Q849" s="3"/>
      <c r="R849" s="2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</row>
    <row r="850" spans="1:38" ht="22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3"/>
      <c r="N850" s="3"/>
      <c r="O850" s="3"/>
      <c r="P850" s="3"/>
      <c r="Q850" s="3"/>
      <c r="R850" s="2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</row>
    <row r="851" spans="1:38" ht="22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3"/>
      <c r="N851" s="3"/>
      <c r="O851" s="3"/>
      <c r="P851" s="3"/>
      <c r="Q851" s="3"/>
      <c r="R851" s="2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</row>
    <row r="852" spans="1:38" ht="22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3"/>
      <c r="N852" s="3"/>
      <c r="O852" s="3"/>
      <c r="P852" s="3"/>
      <c r="Q852" s="3"/>
      <c r="R852" s="2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</row>
    <row r="853" spans="1:38" ht="22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3"/>
      <c r="N853" s="3"/>
      <c r="O853" s="3"/>
      <c r="P853" s="3"/>
      <c r="Q853" s="3"/>
      <c r="R853" s="2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</row>
    <row r="854" spans="1:38" ht="22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3"/>
      <c r="N854" s="3"/>
      <c r="O854" s="3"/>
      <c r="P854" s="3"/>
      <c r="Q854" s="3"/>
      <c r="R854" s="2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</row>
    <row r="855" spans="1:38" ht="22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3"/>
      <c r="N855" s="3"/>
      <c r="O855" s="3"/>
      <c r="P855" s="3"/>
      <c r="Q855" s="3"/>
      <c r="R855" s="2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</row>
    <row r="856" spans="1:38" ht="22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3"/>
      <c r="N856" s="3"/>
      <c r="O856" s="3"/>
      <c r="P856" s="3"/>
      <c r="Q856" s="3"/>
      <c r="R856" s="2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</row>
    <row r="857" spans="1:38" ht="22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3"/>
      <c r="N857" s="3"/>
      <c r="O857" s="3"/>
      <c r="P857" s="3"/>
      <c r="Q857" s="3"/>
      <c r="R857" s="2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</row>
    <row r="858" spans="1:38" ht="22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3"/>
      <c r="N858" s="3"/>
      <c r="O858" s="3"/>
      <c r="P858" s="3"/>
      <c r="Q858" s="3"/>
      <c r="R858" s="2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</row>
    <row r="859" spans="1:38" ht="22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3"/>
      <c r="N859" s="3"/>
      <c r="O859" s="3"/>
      <c r="P859" s="3"/>
      <c r="Q859" s="3"/>
      <c r="R859" s="2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</row>
    <row r="860" spans="1:38" ht="22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3"/>
      <c r="N860" s="3"/>
      <c r="O860" s="3"/>
      <c r="P860" s="3"/>
      <c r="Q860" s="3"/>
      <c r="R860" s="2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</row>
    <row r="861" spans="1:38" ht="22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3"/>
      <c r="N861" s="3"/>
      <c r="O861" s="3"/>
      <c r="P861" s="3"/>
      <c r="Q861" s="3"/>
      <c r="R861" s="2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</row>
    <row r="862" spans="1:38" ht="22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3"/>
      <c r="N862" s="3"/>
      <c r="O862" s="3"/>
      <c r="P862" s="3"/>
      <c r="Q862" s="3"/>
      <c r="R862" s="2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</row>
    <row r="863" spans="1:38" ht="22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3"/>
      <c r="N863" s="3"/>
      <c r="O863" s="3"/>
      <c r="P863" s="3"/>
      <c r="Q863" s="3"/>
      <c r="R863" s="2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</row>
    <row r="864" spans="1:38" ht="22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3"/>
      <c r="N864" s="3"/>
      <c r="O864" s="3"/>
      <c r="P864" s="3"/>
      <c r="Q864" s="3"/>
      <c r="R864" s="2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</row>
    <row r="865" spans="1:38" ht="22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3"/>
      <c r="N865" s="3"/>
      <c r="O865" s="3"/>
      <c r="P865" s="3"/>
      <c r="Q865" s="3"/>
      <c r="R865" s="2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</row>
    <row r="866" spans="1:38" ht="22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3"/>
      <c r="N866" s="3"/>
      <c r="O866" s="3"/>
      <c r="P866" s="3"/>
      <c r="Q866" s="3"/>
      <c r="R866" s="2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</row>
    <row r="867" spans="1:38" ht="22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3"/>
      <c r="N867" s="3"/>
      <c r="O867" s="3"/>
      <c r="P867" s="3"/>
      <c r="Q867" s="3"/>
      <c r="R867" s="2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</row>
    <row r="868" spans="1:38" ht="22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3"/>
      <c r="N868" s="3"/>
      <c r="O868" s="3"/>
      <c r="P868" s="3"/>
      <c r="Q868" s="3"/>
      <c r="R868" s="2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</row>
    <row r="869" spans="1:38" ht="22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3"/>
      <c r="N869" s="3"/>
      <c r="O869" s="3"/>
      <c r="P869" s="3"/>
      <c r="Q869" s="3"/>
      <c r="R869" s="2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</row>
    <row r="870" spans="1:38" ht="22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3"/>
      <c r="N870" s="3"/>
      <c r="O870" s="3"/>
      <c r="P870" s="3"/>
      <c r="Q870" s="3"/>
      <c r="R870" s="2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</row>
    <row r="871" spans="1:38" ht="22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3"/>
      <c r="N871" s="3"/>
      <c r="O871" s="3"/>
      <c r="P871" s="3"/>
      <c r="Q871" s="3"/>
      <c r="R871" s="2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</row>
    <row r="872" spans="1:38" ht="22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3"/>
      <c r="N872" s="3"/>
      <c r="O872" s="3"/>
      <c r="P872" s="3"/>
      <c r="Q872" s="3"/>
      <c r="R872" s="2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</row>
    <row r="873" spans="1:38" ht="22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3"/>
      <c r="N873" s="3"/>
      <c r="O873" s="3"/>
      <c r="P873" s="3"/>
      <c r="Q873" s="3"/>
      <c r="R873" s="2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</row>
    <row r="874" spans="1:38" ht="22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3"/>
      <c r="N874" s="3"/>
      <c r="O874" s="3"/>
      <c r="P874" s="3"/>
      <c r="Q874" s="3"/>
      <c r="R874" s="2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</row>
    <row r="875" spans="1:38" ht="22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3"/>
      <c r="N875" s="3"/>
      <c r="O875" s="3"/>
      <c r="P875" s="3"/>
      <c r="Q875" s="3"/>
      <c r="R875" s="2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</row>
    <row r="876" spans="1:38" ht="22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3"/>
      <c r="N876" s="3"/>
      <c r="O876" s="3"/>
      <c r="P876" s="3"/>
      <c r="Q876" s="3"/>
      <c r="R876" s="2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</row>
    <row r="877" spans="1:38" ht="22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3"/>
      <c r="N877" s="3"/>
      <c r="O877" s="3"/>
      <c r="P877" s="3"/>
      <c r="Q877" s="3"/>
      <c r="R877" s="2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</row>
    <row r="878" spans="1:38" ht="22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3"/>
      <c r="N878" s="3"/>
      <c r="O878" s="3"/>
      <c r="P878" s="3"/>
      <c r="Q878" s="3"/>
      <c r="R878" s="2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</row>
    <row r="879" spans="1:38" ht="22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3"/>
      <c r="N879" s="3"/>
      <c r="O879" s="3"/>
      <c r="P879" s="3"/>
      <c r="Q879" s="3"/>
      <c r="R879" s="2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</row>
    <row r="880" spans="1:38" ht="22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3"/>
      <c r="N880" s="3"/>
      <c r="O880" s="3"/>
      <c r="P880" s="3"/>
      <c r="Q880" s="3"/>
      <c r="R880" s="2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</row>
    <row r="881" spans="1:38" ht="22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3"/>
      <c r="N881" s="3"/>
      <c r="O881" s="3"/>
      <c r="P881" s="3"/>
      <c r="Q881" s="3"/>
      <c r="R881" s="2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</row>
    <row r="882" spans="1:38" ht="22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3"/>
      <c r="N882" s="3"/>
      <c r="O882" s="3"/>
      <c r="P882" s="3"/>
      <c r="Q882" s="3"/>
      <c r="R882" s="2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</row>
    <row r="883" spans="1:38" ht="22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3"/>
      <c r="N883" s="3"/>
      <c r="O883" s="3"/>
      <c r="P883" s="3"/>
      <c r="Q883" s="3"/>
      <c r="R883" s="2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</row>
    <row r="884" spans="1:38" ht="22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3"/>
      <c r="N884" s="3"/>
      <c r="O884" s="3"/>
      <c r="P884" s="3"/>
      <c r="Q884" s="3"/>
      <c r="R884" s="2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</row>
    <row r="885" spans="1:38" ht="22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3"/>
      <c r="N885" s="3"/>
      <c r="O885" s="3"/>
      <c r="P885" s="3"/>
      <c r="Q885" s="3"/>
      <c r="R885" s="2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</row>
    <row r="886" spans="1:38" ht="22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3"/>
      <c r="N886" s="3"/>
      <c r="O886" s="3"/>
      <c r="P886" s="3"/>
      <c r="Q886" s="3"/>
      <c r="R886" s="2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</row>
    <row r="887" spans="1:38" ht="22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3"/>
      <c r="N887" s="3"/>
      <c r="O887" s="3"/>
      <c r="P887" s="3"/>
      <c r="Q887" s="3"/>
      <c r="R887" s="2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</row>
    <row r="888" spans="1:38" ht="22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3"/>
      <c r="N888" s="3"/>
      <c r="O888" s="3"/>
      <c r="P888" s="3"/>
      <c r="Q888" s="3"/>
      <c r="R888" s="2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</row>
    <row r="889" spans="1:38" ht="22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3"/>
      <c r="N889" s="3"/>
      <c r="O889" s="3"/>
      <c r="P889" s="3"/>
      <c r="Q889" s="3"/>
      <c r="R889" s="2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</row>
    <row r="890" spans="1:38" ht="22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3"/>
      <c r="N890" s="3"/>
      <c r="O890" s="3"/>
      <c r="P890" s="3"/>
      <c r="Q890" s="3"/>
      <c r="R890" s="2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</row>
    <row r="891" spans="1:38" ht="22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3"/>
      <c r="N891" s="3"/>
      <c r="O891" s="3"/>
      <c r="P891" s="3"/>
      <c r="Q891" s="3"/>
      <c r="R891" s="2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</row>
    <row r="892" spans="1:38" ht="22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3"/>
      <c r="N892" s="3"/>
      <c r="O892" s="3"/>
      <c r="P892" s="3"/>
      <c r="Q892" s="3"/>
      <c r="R892" s="2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</row>
    <row r="893" spans="1:38" ht="22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3"/>
      <c r="N893" s="3"/>
      <c r="O893" s="3"/>
      <c r="P893" s="3"/>
      <c r="Q893" s="3"/>
      <c r="R893" s="2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</row>
    <row r="894" spans="1:38" ht="22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3"/>
      <c r="N894" s="3"/>
      <c r="O894" s="3"/>
      <c r="P894" s="3"/>
      <c r="Q894" s="3"/>
      <c r="R894" s="2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</row>
    <row r="895" spans="1:38" ht="22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3"/>
      <c r="N895" s="3"/>
      <c r="O895" s="3"/>
      <c r="P895" s="3"/>
      <c r="Q895" s="3"/>
      <c r="R895" s="2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</row>
    <row r="896" spans="1:38" ht="22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3"/>
      <c r="N896" s="3"/>
      <c r="O896" s="3"/>
      <c r="P896" s="3"/>
      <c r="Q896" s="3"/>
      <c r="R896" s="2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</row>
    <row r="897" spans="1:38" ht="22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3"/>
      <c r="N897" s="3"/>
      <c r="O897" s="3"/>
      <c r="P897" s="3"/>
      <c r="Q897" s="3"/>
      <c r="R897" s="2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</row>
    <row r="898" spans="1:38" ht="22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3"/>
      <c r="N898" s="3"/>
      <c r="O898" s="3"/>
      <c r="P898" s="3"/>
      <c r="Q898" s="3"/>
      <c r="R898" s="2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</row>
    <row r="899" spans="1:38" ht="22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3"/>
      <c r="N899" s="3"/>
      <c r="O899" s="3"/>
      <c r="P899" s="3"/>
      <c r="Q899" s="3"/>
      <c r="R899" s="2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</row>
    <row r="900" spans="1:38" ht="22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3"/>
      <c r="N900" s="3"/>
      <c r="O900" s="3"/>
      <c r="P900" s="3"/>
      <c r="Q900" s="3"/>
      <c r="R900" s="2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</row>
    <row r="901" spans="1:38" ht="22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3"/>
      <c r="N901" s="3"/>
      <c r="O901" s="3"/>
      <c r="P901" s="3"/>
      <c r="Q901" s="3"/>
      <c r="R901" s="2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</row>
    <row r="902" spans="1:38" ht="22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3"/>
      <c r="N902" s="3"/>
      <c r="O902" s="3"/>
      <c r="P902" s="3"/>
      <c r="Q902" s="3"/>
      <c r="R902" s="2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</row>
    <row r="903" spans="1:38" ht="22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3"/>
      <c r="N903" s="3"/>
      <c r="O903" s="3"/>
      <c r="P903" s="3"/>
      <c r="Q903" s="3"/>
      <c r="R903" s="2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</row>
    <row r="904" spans="1:38" ht="22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3"/>
      <c r="N904" s="3"/>
      <c r="O904" s="3"/>
      <c r="P904" s="3"/>
      <c r="Q904" s="3"/>
      <c r="R904" s="2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</row>
    <row r="905" spans="1:38" ht="22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3"/>
      <c r="N905" s="3"/>
      <c r="O905" s="3"/>
      <c r="P905" s="3"/>
      <c r="Q905" s="3"/>
      <c r="R905" s="2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</row>
    <row r="906" spans="1:38" ht="22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3"/>
      <c r="N906" s="3"/>
      <c r="O906" s="3"/>
      <c r="P906" s="3"/>
      <c r="Q906" s="3"/>
      <c r="R906" s="2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</row>
    <row r="907" spans="1:38" ht="22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3"/>
      <c r="N907" s="3"/>
      <c r="O907" s="3"/>
      <c r="P907" s="3"/>
      <c r="Q907" s="3"/>
      <c r="R907" s="2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</row>
    <row r="908" spans="1:38" ht="22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3"/>
      <c r="N908" s="3"/>
      <c r="O908" s="3"/>
      <c r="P908" s="3"/>
      <c r="Q908" s="3"/>
      <c r="R908" s="2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</row>
    <row r="909" spans="1:38" ht="22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3"/>
      <c r="N909" s="3"/>
      <c r="O909" s="3"/>
      <c r="P909" s="3"/>
      <c r="Q909" s="3"/>
      <c r="R909" s="2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</row>
    <row r="910" spans="1:38" ht="22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3"/>
      <c r="N910" s="3"/>
      <c r="O910" s="3"/>
      <c r="P910" s="3"/>
      <c r="Q910" s="3"/>
      <c r="R910" s="2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</row>
    <row r="911" spans="1:38" ht="22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3"/>
      <c r="N911" s="3"/>
      <c r="O911" s="3"/>
      <c r="P911" s="3"/>
      <c r="Q911" s="3"/>
      <c r="R911" s="2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</row>
    <row r="912" spans="1:38" ht="22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3"/>
      <c r="N912" s="3"/>
      <c r="O912" s="3"/>
      <c r="P912" s="3"/>
      <c r="Q912" s="3"/>
      <c r="R912" s="2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</row>
    <row r="913" spans="1:38" ht="22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3"/>
      <c r="N913" s="3"/>
      <c r="O913" s="3"/>
      <c r="P913" s="3"/>
      <c r="Q913" s="3"/>
      <c r="R913" s="2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</row>
    <row r="914" spans="1:38" ht="22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3"/>
      <c r="N914" s="3"/>
      <c r="O914" s="3"/>
      <c r="P914" s="3"/>
      <c r="Q914" s="3"/>
      <c r="R914" s="2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</row>
    <row r="915" spans="1:38" ht="22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3"/>
      <c r="N915" s="3"/>
      <c r="O915" s="3"/>
      <c r="P915" s="3"/>
      <c r="Q915" s="3"/>
      <c r="R915" s="2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</row>
    <row r="916" spans="1:38" ht="22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3"/>
      <c r="N916" s="3"/>
      <c r="O916" s="3"/>
      <c r="P916" s="3"/>
      <c r="Q916" s="3"/>
      <c r="R916" s="2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</row>
    <row r="917" spans="1:38" ht="22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3"/>
      <c r="N917" s="3"/>
      <c r="O917" s="3"/>
      <c r="P917" s="3"/>
      <c r="Q917" s="3"/>
      <c r="R917" s="2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</row>
    <row r="918" spans="1:38" ht="22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3"/>
      <c r="N918" s="3"/>
      <c r="O918" s="3"/>
      <c r="P918" s="3"/>
      <c r="Q918" s="3"/>
      <c r="R918" s="2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</row>
    <row r="919" spans="1:38" ht="22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3"/>
      <c r="N919" s="3"/>
      <c r="O919" s="3"/>
      <c r="P919" s="3"/>
      <c r="Q919" s="3"/>
      <c r="R919" s="2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</row>
    <row r="920" spans="1:38" ht="22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3"/>
      <c r="N920" s="3"/>
      <c r="O920" s="3"/>
      <c r="P920" s="3"/>
      <c r="Q920" s="3"/>
      <c r="R920" s="2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</row>
    <row r="921" spans="1:38" ht="22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3"/>
      <c r="N921" s="3"/>
      <c r="O921" s="3"/>
      <c r="P921" s="3"/>
      <c r="Q921" s="3"/>
      <c r="R921" s="2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</row>
    <row r="922" spans="1:38" ht="22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3"/>
      <c r="N922" s="3"/>
      <c r="O922" s="3"/>
      <c r="P922" s="3"/>
      <c r="Q922" s="3"/>
      <c r="R922" s="2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</row>
    <row r="923" spans="1:38" ht="22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3"/>
      <c r="N923" s="3"/>
      <c r="O923" s="3"/>
      <c r="P923" s="3"/>
      <c r="Q923" s="3"/>
      <c r="R923" s="2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</row>
    <row r="924" spans="1:38" ht="22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3"/>
      <c r="N924" s="3"/>
      <c r="O924" s="3"/>
      <c r="P924" s="3"/>
      <c r="Q924" s="3"/>
      <c r="R924" s="2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</row>
    <row r="925" spans="1:38" ht="22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3"/>
      <c r="N925" s="3"/>
      <c r="O925" s="3"/>
      <c r="P925" s="3"/>
      <c r="Q925" s="3"/>
      <c r="R925" s="2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</row>
    <row r="926" spans="1:38" ht="22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3"/>
      <c r="N926" s="3"/>
      <c r="O926" s="3"/>
      <c r="P926" s="3"/>
      <c r="Q926" s="3"/>
      <c r="R926" s="2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</row>
    <row r="927" spans="1:38" ht="22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3"/>
      <c r="N927" s="3"/>
      <c r="O927" s="3"/>
      <c r="P927" s="3"/>
      <c r="Q927" s="3"/>
      <c r="R927" s="2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</row>
    <row r="928" spans="1:38" ht="22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3"/>
      <c r="N928" s="3"/>
      <c r="O928" s="3"/>
      <c r="P928" s="3"/>
      <c r="Q928" s="3"/>
      <c r="R928" s="2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</row>
    <row r="929" spans="1:38" ht="22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3"/>
      <c r="N929" s="3"/>
      <c r="O929" s="3"/>
      <c r="P929" s="3"/>
      <c r="Q929" s="3"/>
      <c r="R929" s="2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</row>
    <row r="930" spans="1:38" ht="22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3"/>
      <c r="N930" s="3"/>
      <c r="O930" s="3"/>
      <c r="P930" s="3"/>
      <c r="Q930" s="3"/>
      <c r="R930" s="2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</row>
    <row r="931" spans="1:38" ht="22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3"/>
      <c r="N931" s="3"/>
      <c r="O931" s="3"/>
      <c r="P931" s="3"/>
      <c r="Q931" s="3"/>
      <c r="R931" s="2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</row>
    <row r="932" spans="1:38" ht="22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3"/>
      <c r="N932" s="3"/>
      <c r="O932" s="3"/>
      <c r="P932" s="3"/>
      <c r="Q932" s="3"/>
      <c r="R932" s="2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</row>
    <row r="933" spans="1:38" ht="22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3"/>
      <c r="N933" s="3"/>
      <c r="O933" s="3"/>
      <c r="P933" s="3"/>
      <c r="Q933" s="3"/>
      <c r="R933" s="2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</row>
    <row r="934" spans="1:38" ht="22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3"/>
      <c r="N934" s="3"/>
      <c r="O934" s="3"/>
      <c r="P934" s="3"/>
      <c r="Q934" s="3"/>
      <c r="R934" s="2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</row>
    <row r="935" spans="1:38" ht="22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3"/>
      <c r="N935" s="3"/>
      <c r="O935" s="3"/>
      <c r="P935" s="3"/>
      <c r="Q935" s="3"/>
      <c r="R935" s="2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</row>
    <row r="936" spans="1:38" ht="22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3"/>
      <c r="N936" s="3"/>
      <c r="O936" s="3"/>
      <c r="P936" s="3"/>
      <c r="Q936" s="3"/>
      <c r="R936" s="2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</row>
    <row r="937" spans="1:38" ht="22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3"/>
      <c r="N937" s="3"/>
      <c r="O937" s="3"/>
      <c r="P937" s="3"/>
      <c r="Q937" s="3"/>
      <c r="R937" s="2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</row>
    <row r="938" spans="1:38" ht="22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3"/>
      <c r="N938" s="3"/>
      <c r="O938" s="3"/>
      <c r="P938" s="3"/>
      <c r="Q938" s="3"/>
      <c r="R938" s="2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</row>
    <row r="939" spans="1:38" ht="22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3"/>
      <c r="N939" s="3"/>
      <c r="O939" s="3"/>
      <c r="P939" s="3"/>
      <c r="Q939" s="3"/>
      <c r="R939" s="2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</row>
    <row r="940" spans="1:38" ht="22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3"/>
      <c r="N940" s="3"/>
      <c r="O940" s="3"/>
      <c r="P940" s="3"/>
      <c r="Q940" s="3"/>
      <c r="R940" s="2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</row>
    <row r="941" spans="1:38" ht="22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3"/>
      <c r="N941" s="3"/>
      <c r="O941" s="3"/>
      <c r="P941" s="3"/>
      <c r="Q941" s="3"/>
      <c r="R941" s="2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</row>
    <row r="942" spans="1:38" ht="22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3"/>
      <c r="N942" s="3"/>
      <c r="O942" s="3"/>
      <c r="P942" s="3"/>
      <c r="Q942" s="3"/>
      <c r="R942" s="2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</row>
    <row r="943" spans="1:38" ht="22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3"/>
      <c r="N943" s="3"/>
      <c r="O943" s="3"/>
      <c r="P943" s="3"/>
      <c r="Q943" s="3"/>
      <c r="R943" s="2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</row>
    <row r="944" spans="1:38" ht="22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3"/>
      <c r="N944" s="3"/>
      <c r="O944" s="3"/>
      <c r="P944" s="3"/>
      <c r="Q944" s="3"/>
      <c r="R944" s="2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</row>
    <row r="945" spans="1:38" ht="22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3"/>
      <c r="N945" s="3"/>
      <c r="O945" s="3"/>
      <c r="P945" s="3"/>
      <c r="Q945" s="3"/>
      <c r="R945" s="2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</row>
    <row r="946" spans="1:38" ht="22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3"/>
      <c r="N946" s="3"/>
      <c r="O946" s="3"/>
      <c r="P946" s="3"/>
      <c r="Q946" s="3"/>
      <c r="R946" s="2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</row>
    <row r="947" spans="1:38" ht="22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3"/>
      <c r="N947" s="3"/>
      <c r="O947" s="3"/>
      <c r="P947" s="3"/>
      <c r="Q947" s="3"/>
      <c r="R947" s="2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</row>
    <row r="948" spans="1:38" ht="22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3"/>
      <c r="N948" s="3"/>
      <c r="O948" s="3"/>
      <c r="P948" s="3"/>
      <c r="Q948" s="3"/>
      <c r="R948" s="2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</row>
    <row r="949" spans="1:38" ht="22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3"/>
      <c r="N949" s="3"/>
      <c r="O949" s="3"/>
      <c r="P949" s="3"/>
      <c r="Q949" s="3"/>
      <c r="R949" s="2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</row>
    <row r="950" spans="1:38" ht="22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3"/>
      <c r="N950" s="3"/>
      <c r="O950" s="3"/>
      <c r="P950" s="3"/>
      <c r="Q950" s="3"/>
      <c r="R950" s="2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</row>
    <row r="951" spans="1:38" ht="22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3"/>
      <c r="N951" s="3"/>
      <c r="O951" s="3"/>
      <c r="P951" s="3"/>
      <c r="Q951" s="3"/>
      <c r="R951" s="2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</row>
    <row r="952" spans="1:38" ht="22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3"/>
      <c r="N952" s="3"/>
      <c r="O952" s="3"/>
      <c r="P952" s="3"/>
      <c r="Q952" s="3"/>
      <c r="R952" s="2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</row>
    <row r="953" spans="1:38" ht="22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3"/>
      <c r="N953" s="3"/>
      <c r="O953" s="3"/>
      <c r="P953" s="3"/>
      <c r="Q953" s="3"/>
      <c r="R953" s="2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</row>
    <row r="954" spans="1:38" ht="22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3"/>
      <c r="N954" s="3"/>
      <c r="O954" s="3"/>
      <c r="P954" s="3"/>
      <c r="Q954" s="3"/>
      <c r="R954" s="2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</row>
    <row r="955" spans="1:38" ht="22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3"/>
      <c r="N955" s="3"/>
      <c r="O955" s="3"/>
      <c r="P955" s="3"/>
      <c r="Q955" s="3"/>
      <c r="R955" s="2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</row>
    <row r="956" spans="1:38" ht="22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3"/>
      <c r="N956" s="3"/>
      <c r="O956" s="3"/>
      <c r="P956" s="3"/>
      <c r="Q956" s="3"/>
      <c r="R956" s="2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</row>
    <row r="957" spans="1:38" ht="22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3"/>
      <c r="N957" s="3"/>
      <c r="O957" s="3"/>
      <c r="P957" s="3"/>
      <c r="Q957" s="3"/>
      <c r="R957" s="2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</row>
    <row r="958" spans="1:38" ht="22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3"/>
      <c r="N958" s="3"/>
      <c r="O958" s="3"/>
      <c r="P958" s="3"/>
      <c r="Q958" s="3"/>
      <c r="R958" s="2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</row>
    <row r="959" spans="1:38" ht="22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3"/>
      <c r="N959" s="3"/>
      <c r="O959" s="3"/>
      <c r="P959" s="3"/>
      <c r="Q959" s="3"/>
      <c r="R959" s="2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</row>
    <row r="960" spans="1:38" ht="22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3"/>
      <c r="N960" s="3"/>
      <c r="O960" s="3"/>
      <c r="P960" s="3"/>
      <c r="Q960" s="3"/>
      <c r="R960" s="2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</row>
    <row r="961" spans="1:38" ht="22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3"/>
      <c r="N961" s="3"/>
      <c r="O961" s="3"/>
      <c r="P961" s="3"/>
      <c r="Q961" s="3"/>
      <c r="R961" s="2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</row>
    <row r="962" spans="1:38" ht="22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3"/>
      <c r="N962" s="3"/>
      <c r="O962" s="3"/>
      <c r="P962" s="3"/>
      <c r="Q962" s="3"/>
      <c r="R962" s="2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</row>
    <row r="963" spans="1:38" ht="22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3"/>
      <c r="N963" s="3"/>
      <c r="O963" s="3"/>
      <c r="P963" s="3"/>
      <c r="Q963" s="3"/>
      <c r="R963" s="2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</row>
    <row r="964" spans="1:38" ht="22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3"/>
      <c r="N964" s="3"/>
      <c r="O964" s="3"/>
      <c r="P964" s="3"/>
      <c r="Q964" s="3"/>
      <c r="R964" s="2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</row>
    <row r="965" spans="1:38" ht="22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3"/>
      <c r="N965" s="3"/>
      <c r="O965" s="3"/>
      <c r="P965" s="3"/>
      <c r="Q965" s="3"/>
      <c r="R965" s="2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</row>
    <row r="966" spans="1:38" ht="22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3"/>
      <c r="N966" s="3"/>
      <c r="O966" s="3"/>
      <c r="P966" s="3"/>
      <c r="Q966" s="3"/>
      <c r="R966" s="2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</row>
    <row r="967" spans="1:38" ht="22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3"/>
      <c r="N967" s="3"/>
      <c r="O967" s="3"/>
      <c r="P967" s="3"/>
      <c r="Q967" s="3"/>
      <c r="R967" s="2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</row>
    <row r="968" spans="1:38" ht="22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3"/>
      <c r="N968" s="3"/>
      <c r="O968" s="3"/>
      <c r="P968" s="3"/>
      <c r="Q968" s="3"/>
      <c r="R968" s="2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</row>
    <row r="969" spans="1:38" ht="22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3"/>
      <c r="N969" s="3"/>
      <c r="O969" s="3"/>
      <c r="P969" s="3"/>
      <c r="Q969" s="3"/>
      <c r="R969" s="2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</row>
    <row r="970" spans="1:38" ht="22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3"/>
      <c r="N970" s="3"/>
      <c r="O970" s="3"/>
      <c r="P970" s="3"/>
      <c r="Q970" s="3"/>
      <c r="R970" s="2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</row>
    <row r="971" spans="1:38" ht="22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3"/>
      <c r="N971" s="3"/>
      <c r="O971" s="3"/>
      <c r="P971" s="3"/>
      <c r="Q971" s="3"/>
      <c r="R971" s="2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</row>
    <row r="972" spans="1:38" ht="22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3"/>
      <c r="N972" s="3"/>
      <c r="O972" s="3"/>
      <c r="P972" s="3"/>
      <c r="Q972" s="3"/>
      <c r="R972" s="2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</row>
    <row r="973" spans="1:38" ht="22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3"/>
      <c r="N973" s="3"/>
      <c r="O973" s="3"/>
      <c r="P973" s="3"/>
      <c r="Q973" s="3"/>
      <c r="R973" s="2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</row>
    <row r="974" spans="1:38" ht="22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3"/>
      <c r="N974" s="3"/>
      <c r="O974" s="3"/>
      <c r="P974" s="3"/>
      <c r="Q974" s="3"/>
      <c r="R974" s="2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</row>
    <row r="975" spans="1:38" ht="22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3"/>
      <c r="N975" s="3"/>
      <c r="O975" s="3"/>
      <c r="P975" s="3"/>
      <c r="Q975" s="3"/>
      <c r="R975" s="2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</row>
    <row r="976" spans="1:38" ht="22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3"/>
      <c r="N976" s="3"/>
      <c r="O976" s="3"/>
      <c r="P976" s="3"/>
      <c r="Q976" s="3"/>
      <c r="R976" s="2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</row>
    <row r="977" spans="1:38" ht="22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3"/>
      <c r="N977" s="3"/>
      <c r="O977" s="3"/>
      <c r="P977" s="3"/>
      <c r="Q977" s="3"/>
      <c r="R977" s="2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</row>
    <row r="978" spans="1:38" ht="22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3"/>
      <c r="N978" s="3"/>
      <c r="O978" s="3"/>
      <c r="P978" s="3"/>
      <c r="Q978" s="3"/>
      <c r="R978" s="2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</row>
    <row r="979" spans="1:38" ht="22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3"/>
      <c r="N979" s="3"/>
      <c r="O979" s="3"/>
      <c r="P979" s="3"/>
      <c r="Q979" s="3"/>
      <c r="R979" s="2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</row>
    <row r="980" spans="1:38" ht="22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3"/>
      <c r="N980" s="3"/>
      <c r="O980" s="3"/>
      <c r="P980" s="3"/>
      <c r="Q980" s="3"/>
      <c r="R980" s="2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</row>
    <row r="981" spans="1:38" ht="22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3"/>
      <c r="N981" s="3"/>
      <c r="O981" s="3"/>
      <c r="P981" s="3"/>
      <c r="Q981" s="3"/>
      <c r="R981" s="2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</row>
    <row r="982" spans="1:38" ht="22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3"/>
      <c r="N982" s="3"/>
      <c r="O982" s="3"/>
      <c r="P982" s="3"/>
      <c r="Q982" s="3"/>
      <c r="R982" s="2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</row>
    <row r="983" spans="1:38" ht="22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3"/>
      <c r="N983" s="3"/>
      <c r="O983" s="3"/>
      <c r="P983" s="3"/>
      <c r="Q983" s="3"/>
      <c r="R983" s="2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</row>
    <row r="984" spans="1:38" ht="22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3"/>
      <c r="N984" s="3"/>
      <c r="O984" s="3"/>
      <c r="P984" s="3"/>
      <c r="Q984" s="3"/>
      <c r="R984" s="2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</row>
    <row r="985" spans="1:38" ht="22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3"/>
      <c r="N985" s="3"/>
      <c r="O985" s="3"/>
      <c r="P985" s="3"/>
      <c r="Q985" s="3"/>
      <c r="R985" s="2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</row>
    <row r="986" spans="1:38" ht="22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3"/>
      <c r="N986" s="3"/>
      <c r="O986" s="3"/>
      <c r="P986" s="3"/>
      <c r="Q986" s="3"/>
      <c r="R986" s="2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</row>
    <row r="987" spans="1:38" ht="22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3"/>
      <c r="N987" s="3"/>
      <c r="O987" s="3"/>
      <c r="P987" s="3"/>
      <c r="Q987" s="3"/>
      <c r="R987" s="2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</row>
    <row r="988" spans="1:38" ht="22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3"/>
      <c r="N988" s="3"/>
      <c r="O988" s="3"/>
      <c r="P988" s="3"/>
      <c r="Q988" s="3"/>
      <c r="R988" s="2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</row>
    <row r="989" spans="1:38" ht="22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3"/>
      <c r="N989" s="3"/>
      <c r="O989" s="3"/>
      <c r="P989" s="3"/>
      <c r="Q989" s="3"/>
      <c r="R989" s="2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</row>
    <row r="990" spans="1:38" ht="22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3"/>
      <c r="N990" s="3"/>
      <c r="O990" s="3"/>
      <c r="P990" s="3"/>
      <c r="Q990" s="3"/>
      <c r="R990" s="2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</row>
    <row r="991" spans="1:38" ht="22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3"/>
      <c r="N991" s="3"/>
      <c r="O991" s="3"/>
      <c r="P991" s="3"/>
      <c r="Q991" s="3"/>
      <c r="R991" s="2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</row>
    <row r="992" spans="1:38" ht="22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3"/>
      <c r="N992" s="3"/>
      <c r="O992" s="3"/>
      <c r="P992" s="3"/>
      <c r="Q992" s="3"/>
      <c r="R992" s="2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</row>
    <row r="993" spans="1:38" ht="22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3"/>
      <c r="N993" s="3"/>
      <c r="O993" s="3"/>
      <c r="P993" s="3"/>
      <c r="Q993" s="3"/>
      <c r="R993" s="2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</row>
    <row r="994" spans="1:38" ht="22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3"/>
      <c r="N994" s="3"/>
      <c r="O994" s="3"/>
      <c r="P994" s="3"/>
      <c r="Q994" s="3"/>
      <c r="R994" s="2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</row>
    <row r="995" spans="1:38" ht="22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3"/>
      <c r="N995" s="3"/>
      <c r="O995" s="3"/>
      <c r="P995" s="3"/>
      <c r="Q995" s="3"/>
      <c r="R995" s="2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</row>
    <row r="996" spans="1:38" ht="22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3"/>
      <c r="N996" s="3"/>
      <c r="O996" s="3"/>
      <c r="P996" s="3"/>
      <c r="Q996" s="3"/>
      <c r="R996" s="2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</row>
    <row r="997" spans="1:38" ht="22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3"/>
      <c r="N997" s="3"/>
      <c r="O997" s="3"/>
      <c r="P997" s="3"/>
      <c r="Q997" s="3"/>
      <c r="R997" s="2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</row>
    <row r="998" spans="1:38" ht="22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3"/>
      <c r="N998" s="3"/>
      <c r="O998" s="3"/>
      <c r="P998" s="3"/>
      <c r="Q998" s="3"/>
      <c r="R998" s="2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</row>
    <row r="999" spans="1:38" ht="22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3"/>
      <c r="N999" s="3"/>
      <c r="O999" s="3"/>
      <c r="P999" s="3"/>
      <c r="Q999" s="3"/>
      <c r="R999" s="2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</row>
    <row r="1000" spans="1:38" ht="22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3"/>
      <c r="N1000" s="3"/>
      <c r="O1000" s="3"/>
      <c r="P1000" s="3"/>
      <c r="Q1000" s="3"/>
      <c r="R1000" s="2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</row>
  </sheetData>
  <sortState xmlns:xlrd2="http://schemas.microsoft.com/office/spreadsheetml/2017/richdata2" ref="B15:K120">
    <sortCondition ref="B15:B120"/>
  </sortState>
  <mergeCells count="1">
    <mergeCell ref="B2:K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outlinePr summaryBelow="0" summaryRight="0"/>
  </sheetPr>
  <dimension ref="A2:O2000"/>
  <sheetViews>
    <sheetView workbookViewId="0"/>
  </sheetViews>
  <sheetFormatPr baseColWidth="10" defaultColWidth="12.6640625" defaultRowHeight="15.75" customHeight="1"/>
  <sheetData>
    <row r="2" spans="1:15" ht="15.75" customHeight="1">
      <c r="C2" s="14" t="str">
        <f>Impostazioni!C6</f>
        <v>EUR</v>
      </c>
    </row>
    <row r="3" spans="1:15" ht="15.75" customHeight="1">
      <c r="C3" s="14" t="e">
        <f>#REF!</f>
        <v>#REF!</v>
      </c>
    </row>
    <row r="4" spans="1:15" ht="15.75" customHeight="1">
      <c r="C4" s="14" t="s">
        <v>51</v>
      </c>
      <c r="D4" s="14" t="s">
        <v>33</v>
      </c>
      <c r="E4" s="14" t="s">
        <v>34</v>
      </c>
      <c r="F4" s="14" t="s">
        <v>35</v>
      </c>
      <c r="G4" s="14" t="s">
        <v>36</v>
      </c>
      <c r="H4" s="14" t="s">
        <v>37</v>
      </c>
      <c r="I4" s="14" t="s">
        <v>38</v>
      </c>
      <c r="J4" s="14" t="s">
        <v>39</v>
      </c>
      <c r="K4" s="14" t="s">
        <v>40</v>
      </c>
      <c r="M4" s="14" t="s">
        <v>3</v>
      </c>
      <c r="N4" s="14" t="s">
        <v>41</v>
      </c>
      <c r="O4" s="14" t="s">
        <v>42</v>
      </c>
    </row>
    <row r="5" spans="1:15" ht="15.75" customHeight="1">
      <c r="A5" s="14">
        <f t="shared" ref="A5:A259" si="0">IF(B5="","",YEAR(B5))</f>
        <v>2023</v>
      </c>
      <c r="B5" s="15">
        <f t="shared" ref="B5:B259" si="1">IF(C5="","",EOMONTH(C5,0))</f>
        <v>44957</v>
      </c>
      <c r="C5" s="16">
        <v>44931</v>
      </c>
      <c r="D5" s="14" t="e">
        <v>#N/A</v>
      </c>
      <c r="E5" s="14" t="s">
        <v>43</v>
      </c>
      <c r="F5" s="14" t="s">
        <v>10</v>
      </c>
      <c r="G5" s="14">
        <v>10</v>
      </c>
      <c r="H5" s="14" t="s">
        <v>14</v>
      </c>
      <c r="I5" s="14" t="e">
        <f t="array" aca="1" ref="I5" ca="1">_xludf.ifna(G5*INDEX(Impostazioni!$C$86:$L$105,MATCH($E5,Impostazioni!$J$86:$J$105,0),5),"")</f>
        <v>#NAME?</v>
      </c>
      <c r="J5" s="14" t="e">
        <f t="shared" ref="J5:J259" ca="1" si="2">IF(I5*$C$3=0,"",I5*$C$3)</f>
        <v>#NAME?</v>
      </c>
      <c r="K5" s="14" t="e">
        <f t="shared" ref="K5:K259" ca="1" si="3">IF(I5="","", I5-J5)</f>
        <v>#NAME?</v>
      </c>
      <c r="M5" s="14" t="e">
        <f t="array" aca="1" ref="M5" ca="1">_xludf.ifna(IF(H5=Impostazioni!$C$6,I5*1,I5/INDEX(Impostazioni!$N$86:$O$105,MATCH($H5,Impostazioni!$N$86:$N$105,0),2)),"")</f>
        <v>#NAME?</v>
      </c>
      <c r="N5" s="14" t="e">
        <f t="array" aca="1" ref="N5" ca="1">_xludf.ifna(IF(I5=Impostazioni!$C$6,J5*1,J5/INDEX(Impostazioni!$N$86:$O$105,MATCH($H5,Impostazioni!$N$86:$N$105,0),2)),"")</f>
        <v>#NAME?</v>
      </c>
      <c r="O5" s="14" t="e">
        <f t="array" aca="1" ref="O5" ca="1">_xludf.ifna(IF(J5=Impostazioni!$C$6,K5*1,K5/INDEX(Impostazioni!$N$86:$O$105,MATCH($H5,Impostazioni!$N$86:$N$105,0),2)),"")</f>
        <v>#NAME?</v>
      </c>
    </row>
    <row r="6" spans="1:15" ht="15.75" customHeight="1">
      <c r="A6" s="14">
        <f t="shared" si="0"/>
        <v>2023</v>
      </c>
      <c r="B6" s="15">
        <f t="shared" si="1"/>
        <v>45046</v>
      </c>
      <c r="C6" s="16">
        <v>45037</v>
      </c>
      <c r="D6" s="14" t="e">
        <v>#N/A</v>
      </c>
      <c r="E6" s="14" t="s">
        <v>43</v>
      </c>
      <c r="F6" s="14" t="s">
        <v>13</v>
      </c>
      <c r="G6" s="14">
        <v>10</v>
      </c>
      <c r="H6" s="14" t="s">
        <v>2</v>
      </c>
      <c r="I6" s="14" t="e">
        <f t="array" aca="1" ref="I6" ca="1">_xludf.ifna(G6*INDEX(Impostazioni!$C$86:$L$105,MATCH($E6,Impostazioni!$J$86:$J$105,0),5),"")</f>
        <v>#NAME?</v>
      </c>
      <c r="J6" s="14" t="e">
        <f t="shared" ca="1" si="2"/>
        <v>#NAME?</v>
      </c>
      <c r="K6" s="14" t="e">
        <f t="shared" ca="1" si="3"/>
        <v>#NAME?</v>
      </c>
      <c r="M6" s="14" t="e">
        <f t="array" aca="1" ref="M6" ca="1">_xludf.ifna(IF(H6=Impostazioni!$C$6,I6*1,I6/INDEX(Impostazioni!$N$86:$O$105,MATCH($H6,Impostazioni!$N$86:$N$105,0),2)),"")</f>
        <v>#NAME?</v>
      </c>
      <c r="N6" s="14" t="e">
        <f t="array" aca="1" ref="N6" ca="1">_xludf.ifna(IF(I6=Impostazioni!$C$6,J6*1,J6/INDEX(Impostazioni!$N$86:$O$105,MATCH($H6,Impostazioni!$N$86:$N$105,0),2)),"")</f>
        <v>#NAME?</v>
      </c>
      <c r="O6" s="14" t="e">
        <f t="array" aca="1" ref="O6" ca="1">_xludf.ifna(IF(J6=Impostazioni!$C$6,K6*1,K6/INDEX(Impostazioni!$N$86:$O$105,MATCH($H6,Impostazioni!$N$86:$N$105,0),2)),"")</f>
        <v>#NAME?</v>
      </c>
    </row>
    <row r="7" spans="1:15" ht="15.75" customHeight="1">
      <c r="A7" s="14">
        <f t="shared" si="0"/>
        <v>2023</v>
      </c>
      <c r="B7" s="15">
        <f t="shared" si="1"/>
        <v>45077</v>
      </c>
      <c r="C7" s="16">
        <v>45047</v>
      </c>
      <c r="D7" s="14" t="e">
        <v>#N/A</v>
      </c>
      <c r="E7" s="14" t="s">
        <v>44</v>
      </c>
      <c r="F7" s="14" t="s">
        <v>11</v>
      </c>
      <c r="G7" s="14">
        <v>10</v>
      </c>
      <c r="H7" s="14" t="s">
        <v>2</v>
      </c>
      <c r="I7" s="14" t="e">
        <f t="array" aca="1" ref="I7" ca="1">_xludf.ifna(G7*INDEX(Impostazioni!$C$86:$L$105,MATCH($E7,Impostazioni!$J$86:$J$105,0),5),"")</f>
        <v>#NAME?</v>
      </c>
      <c r="J7" s="14" t="e">
        <f t="shared" ca="1" si="2"/>
        <v>#NAME?</v>
      </c>
      <c r="K7" s="14" t="e">
        <f t="shared" ca="1" si="3"/>
        <v>#NAME?</v>
      </c>
      <c r="M7" s="14" t="e">
        <f t="array" aca="1" ref="M7" ca="1">_xludf.ifna(IF(H7=Impostazioni!$C$6,I7*1,I7/INDEX(Impostazioni!$N$86:$O$105,MATCH($H7,Impostazioni!$N$86:$N$105,0),2)),"")</f>
        <v>#NAME?</v>
      </c>
      <c r="N7" s="14" t="e">
        <f t="array" aca="1" ref="N7" ca="1">_xludf.ifna(IF(I7=Impostazioni!$C$6,J7*1,J7/INDEX(Impostazioni!$N$86:$O$105,MATCH($H7,Impostazioni!$N$86:$N$105,0),2)),"")</f>
        <v>#NAME?</v>
      </c>
      <c r="O7" s="14" t="e">
        <f t="array" aca="1" ref="O7" ca="1">_xludf.ifna(IF(J7=Impostazioni!$C$6,K7*1,K7/INDEX(Impostazioni!$N$86:$O$105,MATCH($H7,Impostazioni!$N$86:$N$105,0),2)),"")</f>
        <v>#NAME?</v>
      </c>
    </row>
    <row r="8" spans="1:15" ht="15.75" customHeight="1">
      <c r="A8" s="14">
        <f t="shared" si="0"/>
        <v>2023</v>
      </c>
      <c r="B8" s="15">
        <f t="shared" si="1"/>
        <v>45077</v>
      </c>
      <c r="C8" s="16">
        <v>45056</v>
      </c>
      <c r="D8" s="14" t="e">
        <v>#N/A</v>
      </c>
      <c r="E8" s="14" t="s">
        <v>45</v>
      </c>
      <c r="F8" s="14" t="s">
        <v>10</v>
      </c>
      <c r="G8" s="14">
        <v>10</v>
      </c>
      <c r="H8" s="14" t="s">
        <v>2</v>
      </c>
      <c r="I8" s="14" t="e">
        <f t="array" aca="1" ref="I8" ca="1">_xludf.ifna(G8*INDEX(Impostazioni!$C$86:$L$105,MATCH($E8,Impostazioni!$J$86:$J$105,0),5),"")</f>
        <v>#NAME?</v>
      </c>
      <c r="J8" s="14" t="e">
        <f t="shared" ca="1" si="2"/>
        <v>#NAME?</v>
      </c>
      <c r="K8" s="14" t="e">
        <f t="shared" ca="1" si="3"/>
        <v>#NAME?</v>
      </c>
      <c r="M8" s="14" t="e">
        <f t="array" aca="1" ref="M8" ca="1">_xludf.ifna(IF(H8=Impostazioni!$C$6,I8*1,I8/INDEX(Impostazioni!$N$86:$O$105,MATCH($H8,Impostazioni!$N$86:$N$105,0),2)),"")</f>
        <v>#NAME?</v>
      </c>
      <c r="N8" s="14" t="e">
        <f t="array" aca="1" ref="N8" ca="1">_xludf.ifna(IF(I8=Impostazioni!$C$6,J8*1,J8/INDEX(Impostazioni!$N$86:$O$105,MATCH($H8,Impostazioni!$N$86:$N$105,0),2)),"")</f>
        <v>#NAME?</v>
      </c>
      <c r="O8" s="14" t="e">
        <f t="array" aca="1" ref="O8" ca="1">_xludf.ifna(IF(J8=Impostazioni!$C$6,K8*1,K8/INDEX(Impostazioni!$N$86:$O$105,MATCH($H8,Impostazioni!$N$86:$N$105,0),2)),"")</f>
        <v>#NAME?</v>
      </c>
    </row>
    <row r="9" spans="1:15" ht="15.75" customHeight="1">
      <c r="A9" s="14">
        <f t="shared" si="0"/>
        <v>2023</v>
      </c>
      <c r="B9" s="15">
        <f t="shared" si="1"/>
        <v>45077</v>
      </c>
      <c r="C9" s="16">
        <v>45056</v>
      </c>
      <c r="D9" s="14" t="e">
        <v>#N/A</v>
      </c>
      <c r="E9" s="14" t="s">
        <v>46</v>
      </c>
      <c r="F9" s="14" t="s">
        <v>15</v>
      </c>
      <c r="G9" s="14">
        <v>5</v>
      </c>
      <c r="H9" s="14" t="s">
        <v>2</v>
      </c>
      <c r="I9" s="14" t="e">
        <f t="array" aca="1" ref="I9" ca="1">_xludf.ifna(G9*INDEX(Impostazioni!$C$86:$L$105,MATCH($E9,Impostazioni!$J$86:$J$105,0),5),"")</f>
        <v>#NAME?</v>
      </c>
      <c r="J9" s="14" t="e">
        <f t="shared" ca="1" si="2"/>
        <v>#NAME?</v>
      </c>
      <c r="K9" s="14" t="e">
        <f t="shared" ca="1" si="3"/>
        <v>#NAME?</v>
      </c>
      <c r="M9" s="14" t="e">
        <f t="array" aca="1" ref="M9" ca="1">_xludf.ifna(IF(H9=Impostazioni!$C$6,I9*1,I9/INDEX(Impostazioni!$N$86:$O$105,MATCH($H9,Impostazioni!$N$86:$N$105,0),2)),"")</f>
        <v>#NAME?</v>
      </c>
      <c r="N9" s="14" t="e">
        <f t="array" aca="1" ref="N9" ca="1">_xludf.ifna(IF(I9=Impostazioni!$C$6,J9*1,J9/INDEX(Impostazioni!$N$86:$O$105,MATCH($H9,Impostazioni!$N$86:$N$105,0),2)),"")</f>
        <v>#NAME?</v>
      </c>
      <c r="O9" s="14" t="e">
        <f t="array" aca="1" ref="O9" ca="1">_xludf.ifna(IF(J9=Impostazioni!$C$6,K9*1,K9/INDEX(Impostazioni!$N$86:$O$105,MATCH($H9,Impostazioni!$N$86:$N$105,0),2)),"")</f>
        <v>#NAME?</v>
      </c>
    </row>
    <row r="10" spans="1:15" ht="15.75" customHeight="1">
      <c r="A10" s="14">
        <f t="shared" si="0"/>
        <v>2023</v>
      </c>
      <c r="B10" s="15">
        <f t="shared" si="1"/>
        <v>45077</v>
      </c>
      <c r="C10" s="16">
        <v>45061</v>
      </c>
      <c r="D10" s="14" t="e">
        <v>#N/A</v>
      </c>
      <c r="E10" s="14" t="s">
        <v>47</v>
      </c>
      <c r="F10" s="14" t="s">
        <v>10</v>
      </c>
      <c r="G10" s="14">
        <v>3</v>
      </c>
      <c r="H10" s="14" t="s">
        <v>2</v>
      </c>
      <c r="I10" s="14" t="e">
        <f t="array" aca="1" ref="I10" ca="1">_xludf.ifna(G10*INDEX(Impostazioni!$C$86:$L$105,MATCH($E10,Impostazioni!$J$86:$J$105,0),5),"")</f>
        <v>#NAME?</v>
      </c>
      <c r="J10" s="14" t="e">
        <f t="shared" ca="1" si="2"/>
        <v>#NAME?</v>
      </c>
      <c r="K10" s="14" t="e">
        <f t="shared" ca="1" si="3"/>
        <v>#NAME?</v>
      </c>
      <c r="M10" s="14" t="e">
        <f t="array" aca="1" ref="M10" ca="1">_xludf.ifna(IF(H10=Impostazioni!$C$6,I10*1,I10/INDEX(Impostazioni!$N$86:$O$105,MATCH($H10,Impostazioni!$N$86:$N$105,0),2)),"")</f>
        <v>#NAME?</v>
      </c>
      <c r="N10" s="14" t="e">
        <f t="array" aca="1" ref="N10" ca="1">_xludf.ifna(IF(I10=Impostazioni!$C$6,J10*1,J10/INDEX(Impostazioni!$N$86:$O$105,MATCH($H10,Impostazioni!$N$86:$N$105,0),2)),"")</f>
        <v>#NAME?</v>
      </c>
      <c r="O10" s="14" t="e">
        <f t="array" aca="1" ref="O10" ca="1">_xludf.ifna(IF(J10=Impostazioni!$C$6,K10*1,K10/INDEX(Impostazioni!$N$86:$O$105,MATCH($H10,Impostazioni!$N$86:$N$105,0),2)),"")</f>
        <v>#NAME?</v>
      </c>
    </row>
    <row r="11" spans="1:15" ht="15.75" customHeight="1">
      <c r="A11" s="14">
        <f t="shared" si="0"/>
        <v>2023</v>
      </c>
      <c r="B11" s="15">
        <f t="shared" si="1"/>
        <v>45138</v>
      </c>
      <c r="C11" s="16">
        <v>45131</v>
      </c>
      <c r="D11" s="14" t="e">
        <v>#N/A</v>
      </c>
      <c r="E11" s="14" t="s">
        <v>43</v>
      </c>
      <c r="F11" s="14" t="s">
        <v>13</v>
      </c>
      <c r="G11" s="14">
        <v>4</v>
      </c>
      <c r="H11" s="14" t="s">
        <v>2</v>
      </c>
      <c r="I11" s="14" t="e">
        <f t="array" aca="1" ref="I11" ca="1">_xludf.ifna(G11*INDEX(Impostazioni!$C$86:$L$105,MATCH($E11,Impostazioni!$J$86:$J$105,0),5),"")</f>
        <v>#NAME?</v>
      </c>
      <c r="J11" s="14" t="e">
        <f t="shared" ca="1" si="2"/>
        <v>#NAME?</v>
      </c>
      <c r="K11" s="14" t="e">
        <f t="shared" ca="1" si="3"/>
        <v>#NAME?</v>
      </c>
      <c r="M11" s="14" t="e">
        <f t="array" aca="1" ref="M11" ca="1">_xludf.ifna(IF(H11=Impostazioni!$C$6,I11*1,I11/INDEX(Impostazioni!$N$86:$O$105,MATCH($H11,Impostazioni!$N$86:$N$105,0),2)),"")</f>
        <v>#NAME?</v>
      </c>
      <c r="N11" s="14" t="e">
        <f t="array" aca="1" ref="N11" ca="1">_xludf.ifna(IF(I11=Impostazioni!$C$6,J11*1,J11/INDEX(Impostazioni!$N$86:$O$105,MATCH($H11,Impostazioni!$N$86:$N$105,0),2)),"")</f>
        <v>#NAME?</v>
      </c>
      <c r="O11" s="14" t="e">
        <f t="array" aca="1" ref="O11" ca="1">_xludf.ifna(IF(J11=Impostazioni!$C$6,K11*1,K11/INDEX(Impostazioni!$N$86:$O$105,MATCH($H11,Impostazioni!$N$86:$N$105,0),2)),"")</f>
        <v>#NAME?</v>
      </c>
    </row>
    <row r="12" spans="1:15" ht="15.75" customHeight="1">
      <c r="A12" s="14">
        <f t="shared" si="0"/>
        <v>2023</v>
      </c>
      <c r="B12" s="15">
        <f t="shared" si="1"/>
        <v>45169</v>
      </c>
      <c r="C12" s="16">
        <v>45155</v>
      </c>
      <c r="D12" s="14" t="e">
        <v>#N/A</v>
      </c>
      <c r="E12" s="14" t="s">
        <v>45</v>
      </c>
      <c r="F12" s="14" t="s">
        <v>11</v>
      </c>
      <c r="G12" s="14">
        <v>5</v>
      </c>
      <c r="H12" s="14" t="s">
        <v>2</v>
      </c>
      <c r="I12" s="14" t="e">
        <f t="array" aca="1" ref="I12" ca="1">_xludf.ifna(G12*INDEX(Impostazioni!$C$86:$L$105,MATCH($E12,Impostazioni!$J$86:$J$105,0),5),"")</f>
        <v>#NAME?</v>
      </c>
      <c r="J12" s="14" t="e">
        <f t="shared" ca="1" si="2"/>
        <v>#NAME?</v>
      </c>
      <c r="K12" s="14" t="e">
        <f t="shared" ca="1" si="3"/>
        <v>#NAME?</v>
      </c>
      <c r="M12" s="14" t="e">
        <f t="array" aca="1" ref="M12" ca="1">_xludf.ifna(IF(H12=Impostazioni!$C$6,I12*1,I12/INDEX(Impostazioni!$N$86:$O$105,MATCH($H12,Impostazioni!$N$86:$N$105,0),2)),"")</f>
        <v>#NAME?</v>
      </c>
      <c r="N12" s="14" t="e">
        <f t="array" aca="1" ref="N12" ca="1">_xludf.ifna(IF(I12=Impostazioni!$C$6,J12*1,J12/INDEX(Impostazioni!$N$86:$O$105,MATCH($H12,Impostazioni!$N$86:$N$105,0),2)),"")</f>
        <v>#NAME?</v>
      </c>
      <c r="O12" s="14" t="e">
        <f t="array" aca="1" ref="O12" ca="1">_xludf.ifna(IF(J12=Impostazioni!$C$6,K12*1,K12/INDEX(Impostazioni!$N$86:$O$105,MATCH($H12,Impostazioni!$N$86:$N$105,0),2)),"")</f>
        <v>#NAME?</v>
      </c>
    </row>
    <row r="13" spans="1:15" ht="15.75" customHeight="1">
      <c r="A13" s="14">
        <f t="shared" si="0"/>
        <v>2023</v>
      </c>
      <c r="B13" s="15">
        <f t="shared" si="1"/>
        <v>45199</v>
      </c>
      <c r="C13" s="16">
        <v>45188</v>
      </c>
      <c r="D13" s="14" t="e">
        <v>#N/A</v>
      </c>
      <c r="E13" s="14" t="s">
        <v>43</v>
      </c>
      <c r="F13" s="14" t="s">
        <v>5</v>
      </c>
      <c r="G13" s="14">
        <v>2</v>
      </c>
      <c r="H13" s="14" t="s">
        <v>2</v>
      </c>
      <c r="I13" s="14" t="e">
        <f t="array" aca="1" ref="I13" ca="1">_xludf.ifna(G13*INDEX(Impostazioni!$C$86:$L$105,MATCH($E13,Impostazioni!$J$86:$J$105,0),5),"")</f>
        <v>#NAME?</v>
      </c>
      <c r="J13" s="14" t="e">
        <f t="shared" ca="1" si="2"/>
        <v>#NAME?</v>
      </c>
      <c r="K13" s="14" t="e">
        <f t="shared" ca="1" si="3"/>
        <v>#NAME?</v>
      </c>
      <c r="M13" s="14" t="e">
        <f t="array" aca="1" ref="M13" ca="1">_xludf.ifna(IF(H13=Impostazioni!$C$6,I13*1,I13/INDEX(Impostazioni!$N$86:$O$105,MATCH($H13,Impostazioni!$N$86:$N$105,0),2)),"")</f>
        <v>#NAME?</v>
      </c>
      <c r="N13" s="14" t="e">
        <f t="array" aca="1" ref="N13" ca="1">_xludf.ifna(IF(I13=Impostazioni!$C$6,J13*1,J13/INDEX(Impostazioni!$N$86:$O$105,MATCH($H13,Impostazioni!$N$86:$N$105,0),2)),"")</f>
        <v>#NAME?</v>
      </c>
      <c r="O13" s="14" t="e">
        <f t="array" aca="1" ref="O13" ca="1">_xludf.ifna(IF(J13=Impostazioni!$C$6,K13*1,K13/INDEX(Impostazioni!$N$86:$O$105,MATCH($H13,Impostazioni!$N$86:$N$105,0),2)),"")</f>
        <v>#NAME?</v>
      </c>
    </row>
    <row r="14" spans="1:15" ht="15.75" customHeight="1">
      <c r="A14" s="14">
        <f t="shared" si="0"/>
        <v>2023</v>
      </c>
      <c r="B14" s="15">
        <f t="shared" si="1"/>
        <v>45230</v>
      </c>
      <c r="C14" s="16">
        <v>45210</v>
      </c>
      <c r="D14" s="14" t="e">
        <v>#N/A</v>
      </c>
      <c r="E14" s="14" t="s">
        <v>45</v>
      </c>
      <c r="F14" s="14" t="s">
        <v>15</v>
      </c>
      <c r="G14" s="14">
        <v>10</v>
      </c>
      <c r="H14" s="14" t="s">
        <v>2</v>
      </c>
      <c r="I14" s="14" t="e">
        <f t="array" aca="1" ref="I14" ca="1">_xludf.ifna(G14*INDEX(Impostazioni!$C$86:$L$105,MATCH($E14,Impostazioni!$J$86:$J$105,0),5),"")</f>
        <v>#NAME?</v>
      </c>
      <c r="J14" s="14" t="e">
        <f t="shared" ca="1" si="2"/>
        <v>#NAME?</v>
      </c>
      <c r="K14" s="14" t="e">
        <f t="shared" ca="1" si="3"/>
        <v>#NAME?</v>
      </c>
      <c r="M14" s="14" t="e">
        <f t="array" aca="1" ref="M14" ca="1">_xludf.ifna(IF(H14=Impostazioni!$C$6,I14*1,I14/INDEX(Impostazioni!$N$86:$O$105,MATCH($H14,Impostazioni!$N$86:$N$105,0),2)),"")</f>
        <v>#NAME?</v>
      </c>
      <c r="N14" s="14" t="e">
        <f t="array" aca="1" ref="N14" ca="1">_xludf.ifna(IF(I14=Impostazioni!$C$6,J14*1,J14/INDEX(Impostazioni!$N$86:$O$105,MATCH($H14,Impostazioni!$N$86:$N$105,0),2)),"")</f>
        <v>#NAME?</v>
      </c>
      <c r="O14" s="14" t="e">
        <f t="array" aca="1" ref="O14" ca="1">_xludf.ifna(IF(J14=Impostazioni!$C$6,K14*1,K14/INDEX(Impostazioni!$N$86:$O$105,MATCH($H14,Impostazioni!$N$86:$N$105,0),2)),"")</f>
        <v>#NAME?</v>
      </c>
    </row>
    <row r="15" spans="1:15" ht="15.75" customHeight="1">
      <c r="A15" s="14">
        <f t="shared" si="0"/>
        <v>2023</v>
      </c>
      <c r="B15" s="15">
        <f t="shared" si="1"/>
        <v>45260</v>
      </c>
      <c r="C15" s="16">
        <v>45259</v>
      </c>
      <c r="D15" s="14" t="e">
        <v>#N/A</v>
      </c>
      <c r="E15" s="14" t="s">
        <v>44</v>
      </c>
      <c r="F15" s="14" t="s">
        <v>11</v>
      </c>
      <c r="G15" s="14">
        <v>1</v>
      </c>
      <c r="H15" s="14" t="s">
        <v>2</v>
      </c>
      <c r="I15" s="14" t="e">
        <f t="array" aca="1" ref="I15" ca="1">_xludf.ifna(G15*INDEX(Impostazioni!$C$86:$L$105,MATCH($E15,Impostazioni!$J$86:$J$105,0),5),"")</f>
        <v>#NAME?</v>
      </c>
      <c r="J15" s="14" t="e">
        <f t="shared" ca="1" si="2"/>
        <v>#NAME?</v>
      </c>
      <c r="K15" s="14" t="e">
        <f t="shared" ca="1" si="3"/>
        <v>#NAME?</v>
      </c>
      <c r="M15" s="14" t="e">
        <f t="array" aca="1" ref="M15" ca="1">_xludf.ifna(IF(H15=Impostazioni!$C$6,I15*1,I15/INDEX(Impostazioni!$N$86:$O$105,MATCH($H15,Impostazioni!$N$86:$N$105,0),2)),"")</f>
        <v>#NAME?</v>
      </c>
      <c r="N15" s="14" t="e">
        <f t="array" aca="1" ref="N15" ca="1">_xludf.ifna(IF(I15=Impostazioni!$C$6,J15*1,J15/INDEX(Impostazioni!$N$86:$O$105,MATCH($H15,Impostazioni!$N$86:$N$105,0),2)),"")</f>
        <v>#NAME?</v>
      </c>
      <c r="O15" s="14" t="e">
        <f t="array" aca="1" ref="O15" ca="1">_xludf.ifna(IF(J15=Impostazioni!$C$6,K15*1,K15/INDEX(Impostazioni!$N$86:$O$105,MATCH($H15,Impostazioni!$N$86:$N$105,0),2)),"")</f>
        <v>#NAME?</v>
      </c>
    </row>
    <row r="16" spans="1:15" ht="15.75" customHeight="1">
      <c r="A16" s="14">
        <f t="shared" si="0"/>
        <v>2023</v>
      </c>
      <c r="B16" s="15">
        <f t="shared" si="1"/>
        <v>45291</v>
      </c>
      <c r="C16" s="16">
        <v>45272</v>
      </c>
      <c r="D16" s="14" t="e">
        <v>#N/A</v>
      </c>
      <c r="E16" s="14" t="s">
        <v>48</v>
      </c>
      <c r="F16" s="14" t="s">
        <v>5</v>
      </c>
      <c r="G16" s="14">
        <v>3</v>
      </c>
      <c r="H16" s="14" t="s">
        <v>2</v>
      </c>
      <c r="I16" s="14" t="e">
        <f t="array" aca="1" ref="I16" ca="1">_xludf.ifna(G16*INDEX(Impostazioni!$C$86:$L$105,MATCH($E16,Impostazioni!$J$86:$J$105,0),5),"")</f>
        <v>#NAME?</v>
      </c>
      <c r="J16" s="14" t="e">
        <f t="shared" ca="1" si="2"/>
        <v>#NAME?</v>
      </c>
      <c r="K16" s="14" t="e">
        <f t="shared" ca="1" si="3"/>
        <v>#NAME?</v>
      </c>
      <c r="M16" s="14" t="e">
        <f t="array" aca="1" ref="M16" ca="1">_xludf.ifna(IF(H16=Impostazioni!$C$6,I16*1,I16/INDEX(Impostazioni!$N$86:$O$105,MATCH($H16,Impostazioni!$N$86:$N$105,0),2)),"")</f>
        <v>#NAME?</v>
      </c>
      <c r="N16" s="14" t="e">
        <f t="array" aca="1" ref="N16" ca="1">_xludf.ifna(IF(I16=Impostazioni!$C$6,J16*1,J16/INDEX(Impostazioni!$N$86:$O$105,MATCH($H16,Impostazioni!$N$86:$N$105,0),2)),"")</f>
        <v>#NAME?</v>
      </c>
      <c r="O16" s="14" t="e">
        <f t="array" aca="1" ref="O16" ca="1">_xludf.ifna(IF(J16=Impostazioni!$C$6,K16*1,K16/INDEX(Impostazioni!$N$86:$O$105,MATCH($H16,Impostazioni!$N$86:$N$105,0),2)),"")</f>
        <v>#NAME?</v>
      </c>
    </row>
    <row r="17" spans="1:15" ht="15.75" customHeight="1">
      <c r="A17" s="14">
        <f t="shared" si="0"/>
        <v>2024</v>
      </c>
      <c r="B17" s="15">
        <f t="shared" si="1"/>
        <v>45322</v>
      </c>
      <c r="C17" s="16">
        <v>45292</v>
      </c>
      <c r="D17" s="14" t="e">
        <v>#N/A</v>
      </c>
      <c r="E17" s="14" t="s">
        <v>45</v>
      </c>
      <c r="F17" s="14" t="s">
        <v>11</v>
      </c>
      <c r="G17" s="14">
        <v>20</v>
      </c>
      <c r="H17" s="14" t="s">
        <v>2</v>
      </c>
      <c r="I17" s="14" t="e">
        <f t="array" aca="1" ref="I17" ca="1">_xludf.ifna(G17*INDEX(Impostazioni!$C$86:$L$105,MATCH($E17,Impostazioni!$J$86:$J$105,0),5),"")</f>
        <v>#NAME?</v>
      </c>
      <c r="J17" s="14" t="e">
        <f t="shared" ca="1" si="2"/>
        <v>#NAME?</v>
      </c>
      <c r="K17" s="14" t="e">
        <f t="shared" ca="1" si="3"/>
        <v>#NAME?</v>
      </c>
      <c r="M17" s="14" t="e">
        <f t="array" aca="1" ref="M17" ca="1">_xludf.ifna(IF(H17=Impostazioni!$C$6,I17*1,I17/INDEX(Impostazioni!$N$86:$O$105,MATCH($H17,Impostazioni!$N$86:$N$105,0),2)),"")</f>
        <v>#NAME?</v>
      </c>
      <c r="N17" s="14" t="e">
        <f t="array" aca="1" ref="N17" ca="1">_xludf.ifna(IF(I17=Impostazioni!$C$6,J17*1,J17/INDEX(Impostazioni!$N$86:$O$105,MATCH($H17,Impostazioni!$N$86:$N$105,0),2)),"")</f>
        <v>#NAME?</v>
      </c>
      <c r="O17" s="14" t="e">
        <f t="array" aca="1" ref="O17" ca="1">_xludf.ifna(IF(J17=Impostazioni!$C$6,K17*1,K17/INDEX(Impostazioni!$N$86:$O$105,MATCH($H17,Impostazioni!$N$86:$N$105,0),2)),"")</f>
        <v>#NAME?</v>
      </c>
    </row>
    <row r="18" spans="1:15" ht="15.75" customHeight="1">
      <c r="A18" s="14">
        <f t="shared" si="0"/>
        <v>2024</v>
      </c>
      <c r="B18" s="15">
        <f t="shared" si="1"/>
        <v>45351</v>
      </c>
      <c r="C18" s="16">
        <v>45337</v>
      </c>
      <c r="D18" s="14" t="e">
        <v>#N/A</v>
      </c>
      <c r="E18" s="14" t="s">
        <v>43</v>
      </c>
      <c r="F18" s="14" t="s">
        <v>13</v>
      </c>
      <c r="G18" s="14">
        <v>1</v>
      </c>
      <c r="H18" s="14" t="s">
        <v>2</v>
      </c>
      <c r="I18" s="14" t="e">
        <f t="array" aca="1" ref="I18" ca="1">_xludf.ifna(G18*INDEX(Impostazioni!$C$86:$L$105,MATCH($E18,Impostazioni!$J$86:$J$105,0),5),"")</f>
        <v>#NAME?</v>
      </c>
      <c r="J18" s="14" t="e">
        <f t="shared" ca="1" si="2"/>
        <v>#NAME?</v>
      </c>
      <c r="K18" s="14" t="e">
        <f t="shared" ca="1" si="3"/>
        <v>#NAME?</v>
      </c>
      <c r="M18" s="14" t="e">
        <f t="array" aca="1" ref="M18" ca="1">_xludf.ifna(IF(H18=Impostazioni!$C$6,I18*1,I18/INDEX(Impostazioni!$N$86:$O$105,MATCH($H18,Impostazioni!$N$86:$N$105,0),2)),"")</f>
        <v>#NAME?</v>
      </c>
      <c r="N18" s="14" t="e">
        <f t="array" aca="1" ref="N18" ca="1">_xludf.ifna(IF(I18=Impostazioni!$C$6,J18*1,J18/INDEX(Impostazioni!$N$86:$O$105,MATCH($H18,Impostazioni!$N$86:$N$105,0),2)),"")</f>
        <v>#NAME?</v>
      </c>
      <c r="O18" s="14" t="e">
        <f t="array" aca="1" ref="O18" ca="1">_xludf.ifna(IF(J18=Impostazioni!$C$6,K18*1,K18/INDEX(Impostazioni!$N$86:$O$105,MATCH($H18,Impostazioni!$N$86:$N$105,0),2)),"")</f>
        <v>#NAME?</v>
      </c>
    </row>
    <row r="19" spans="1:15" ht="15.75" customHeight="1">
      <c r="A19" s="14">
        <f t="shared" si="0"/>
        <v>2024</v>
      </c>
      <c r="B19" s="15">
        <f t="shared" si="1"/>
        <v>45382</v>
      </c>
      <c r="C19" s="16">
        <v>45367</v>
      </c>
      <c r="D19" s="14" t="e">
        <v>#N/A</v>
      </c>
      <c r="E19" s="14" t="s">
        <v>44</v>
      </c>
      <c r="F19" s="14" t="s">
        <v>11</v>
      </c>
      <c r="G19" s="14">
        <v>2</v>
      </c>
      <c r="H19" s="14" t="s">
        <v>2</v>
      </c>
      <c r="I19" s="14" t="e">
        <f t="array" aca="1" ref="I19" ca="1">_xludf.ifna(G19*INDEX(Impostazioni!$C$86:$L$105,MATCH($E19,Impostazioni!$J$86:$J$105,0),5),"")</f>
        <v>#NAME?</v>
      </c>
      <c r="J19" s="14" t="e">
        <f t="shared" ca="1" si="2"/>
        <v>#NAME?</v>
      </c>
      <c r="K19" s="14" t="e">
        <f t="shared" ca="1" si="3"/>
        <v>#NAME?</v>
      </c>
      <c r="M19" s="14" t="e">
        <f t="array" aca="1" ref="M19" ca="1">_xludf.ifna(IF(H19=Impostazioni!$C$6,I19*1,I19/INDEX(Impostazioni!$N$86:$O$105,MATCH($H19,Impostazioni!$N$86:$N$105,0),2)),"")</f>
        <v>#NAME?</v>
      </c>
      <c r="N19" s="14" t="e">
        <f t="array" aca="1" ref="N19" ca="1">_xludf.ifna(IF(I19=Impostazioni!$C$6,J19*1,J19/INDEX(Impostazioni!$N$86:$O$105,MATCH($H19,Impostazioni!$N$86:$N$105,0),2)),"")</f>
        <v>#NAME?</v>
      </c>
      <c r="O19" s="14" t="e">
        <f t="array" aca="1" ref="O19" ca="1">_xludf.ifna(IF(J19=Impostazioni!$C$6,K19*1,K19/INDEX(Impostazioni!$N$86:$O$105,MATCH($H19,Impostazioni!$N$86:$N$105,0),2)),"")</f>
        <v>#NAME?</v>
      </c>
    </row>
    <row r="20" spans="1:15" ht="15.75" customHeight="1">
      <c r="A20" s="14">
        <f t="shared" si="0"/>
        <v>2024</v>
      </c>
      <c r="B20" s="15">
        <f t="shared" si="1"/>
        <v>45412</v>
      </c>
      <c r="C20" s="16">
        <v>45408</v>
      </c>
      <c r="D20" s="14" t="e">
        <v>#N/A</v>
      </c>
      <c r="E20" s="14" t="s">
        <v>48</v>
      </c>
      <c r="F20" s="14" t="s">
        <v>17</v>
      </c>
      <c r="G20" s="14">
        <v>4</v>
      </c>
      <c r="H20" s="14" t="s">
        <v>2</v>
      </c>
      <c r="I20" s="14" t="e">
        <f t="array" aca="1" ref="I20" ca="1">_xludf.ifna(G20*INDEX(Impostazioni!$C$86:$L$105,MATCH($E20,Impostazioni!$J$86:$J$105,0),5),"")</f>
        <v>#NAME?</v>
      </c>
      <c r="J20" s="14" t="e">
        <f t="shared" ca="1" si="2"/>
        <v>#NAME?</v>
      </c>
      <c r="K20" s="14" t="e">
        <f t="shared" ca="1" si="3"/>
        <v>#NAME?</v>
      </c>
      <c r="M20" s="14" t="e">
        <f t="array" aca="1" ref="M20" ca="1">_xludf.ifna(IF(H20=Impostazioni!$C$6,I20*1,I20/INDEX(Impostazioni!$N$86:$O$105,MATCH($H20,Impostazioni!$N$86:$N$105,0),2)),"")</f>
        <v>#NAME?</v>
      </c>
      <c r="N20" s="14" t="e">
        <f t="array" aca="1" ref="N20" ca="1">_xludf.ifna(IF(I20=Impostazioni!$C$6,J20*1,J20/INDEX(Impostazioni!$N$86:$O$105,MATCH($H20,Impostazioni!$N$86:$N$105,0),2)),"")</f>
        <v>#NAME?</v>
      </c>
      <c r="O20" s="14" t="e">
        <f t="array" aca="1" ref="O20" ca="1">_xludf.ifna(IF(J20=Impostazioni!$C$6,K20*1,K20/INDEX(Impostazioni!$N$86:$O$105,MATCH($H20,Impostazioni!$N$86:$N$105,0),2)),"")</f>
        <v>#NAME?</v>
      </c>
    </row>
    <row r="21" spans="1:15" ht="15.75" customHeight="1">
      <c r="A21" s="14">
        <f t="shared" si="0"/>
        <v>2024</v>
      </c>
      <c r="B21" s="15">
        <f t="shared" si="1"/>
        <v>45443</v>
      </c>
      <c r="C21" s="16">
        <v>45417</v>
      </c>
      <c r="D21" s="14" t="e">
        <v>#N/A</v>
      </c>
      <c r="E21" s="14" t="s">
        <v>46</v>
      </c>
      <c r="F21" s="14" t="s">
        <v>17</v>
      </c>
      <c r="G21" s="14">
        <v>5</v>
      </c>
      <c r="H21" s="14" t="s">
        <v>2</v>
      </c>
      <c r="I21" s="14" t="e">
        <f t="array" aca="1" ref="I21" ca="1">_xludf.ifna(G21*INDEX(Impostazioni!$C$86:$L$105,MATCH($E21,Impostazioni!$J$86:$J$105,0),5),"")</f>
        <v>#NAME?</v>
      </c>
      <c r="J21" s="14" t="e">
        <f t="shared" ca="1" si="2"/>
        <v>#NAME?</v>
      </c>
      <c r="K21" s="14" t="e">
        <f t="shared" ca="1" si="3"/>
        <v>#NAME?</v>
      </c>
      <c r="M21" s="14" t="e">
        <f t="array" aca="1" ref="M21" ca="1">_xludf.ifna(IF(H21=Impostazioni!$C$6,I21*1,I21/INDEX(Impostazioni!$N$86:$O$105,MATCH($H21,Impostazioni!$N$86:$N$105,0),2)),"")</f>
        <v>#NAME?</v>
      </c>
      <c r="N21" s="14" t="e">
        <f t="array" aca="1" ref="N21" ca="1">_xludf.ifna(IF(I21=Impostazioni!$C$6,J21*1,J21/INDEX(Impostazioni!$N$86:$O$105,MATCH($H21,Impostazioni!$N$86:$N$105,0),2)),"")</f>
        <v>#NAME?</v>
      </c>
      <c r="O21" s="14" t="e">
        <f t="array" aca="1" ref="O21" ca="1">_xludf.ifna(IF(J21=Impostazioni!$C$6,K21*1,K21/INDEX(Impostazioni!$N$86:$O$105,MATCH($H21,Impostazioni!$N$86:$N$105,0),2)),"")</f>
        <v>#NAME?</v>
      </c>
    </row>
    <row r="22" spans="1:15" ht="15.75" customHeight="1">
      <c r="A22" s="14">
        <f t="shared" si="0"/>
        <v>2024</v>
      </c>
      <c r="B22" s="15">
        <f t="shared" si="1"/>
        <v>45473</v>
      </c>
      <c r="C22" s="16">
        <v>45449</v>
      </c>
      <c r="D22" s="14" t="e">
        <v>#N/A</v>
      </c>
      <c r="E22" s="14" t="s">
        <v>47</v>
      </c>
      <c r="F22" s="14" t="s">
        <v>11</v>
      </c>
      <c r="G22" s="14">
        <v>9</v>
      </c>
      <c r="H22" s="14" t="s">
        <v>2</v>
      </c>
      <c r="I22" s="14" t="e">
        <f t="array" aca="1" ref="I22" ca="1">_xludf.ifna(G22*INDEX(Impostazioni!$C$86:$L$105,MATCH($E22,Impostazioni!$J$86:$J$105,0),5),"")</f>
        <v>#NAME?</v>
      </c>
      <c r="J22" s="14" t="e">
        <f t="shared" ca="1" si="2"/>
        <v>#NAME?</v>
      </c>
      <c r="K22" s="14" t="e">
        <f t="shared" ca="1" si="3"/>
        <v>#NAME?</v>
      </c>
      <c r="M22" s="14" t="e">
        <f t="array" aca="1" ref="M22" ca="1">_xludf.ifna(IF(H22=Impostazioni!$C$6,I22*1,I22/INDEX(Impostazioni!$N$86:$O$105,MATCH($H22,Impostazioni!$N$86:$N$105,0),2)),"")</f>
        <v>#NAME?</v>
      </c>
      <c r="N22" s="14" t="e">
        <f t="array" aca="1" ref="N22" ca="1">_xludf.ifna(IF(I22=Impostazioni!$C$6,J22*1,J22/INDEX(Impostazioni!$N$86:$O$105,MATCH($H22,Impostazioni!$N$86:$N$105,0),2)),"")</f>
        <v>#NAME?</v>
      </c>
      <c r="O22" s="14" t="e">
        <f t="array" aca="1" ref="O22" ca="1">_xludf.ifna(IF(J22=Impostazioni!$C$6,K22*1,K22/INDEX(Impostazioni!$N$86:$O$105,MATCH($H22,Impostazioni!$N$86:$N$105,0),2)),"")</f>
        <v>#NAME?</v>
      </c>
    </row>
    <row r="23" spans="1:15" ht="15.75" customHeight="1">
      <c r="A23" s="14">
        <f t="shared" si="0"/>
        <v>2024</v>
      </c>
      <c r="B23" s="15">
        <f t="shared" si="1"/>
        <v>45504</v>
      </c>
      <c r="C23" s="16">
        <v>45484</v>
      </c>
      <c r="D23" s="14" t="e">
        <v>#N/A</v>
      </c>
      <c r="E23" s="14" t="s">
        <v>47</v>
      </c>
      <c r="F23" s="14" t="s">
        <v>15</v>
      </c>
      <c r="G23" s="14">
        <v>10</v>
      </c>
      <c r="H23" s="14" t="s">
        <v>2</v>
      </c>
      <c r="I23" s="14" t="e">
        <f t="array" aca="1" ref="I23" ca="1">_xludf.ifna(G23*INDEX(Impostazioni!$C$86:$L$105,MATCH($E23,Impostazioni!$J$86:$J$105,0),5),"")</f>
        <v>#NAME?</v>
      </c>
      <c r="J23" s="14" t="e">
        <f t="shared" ca="1" si="2"/>
        <v>#NAME?</v>
      </c>
      <c r="K23" s="14" t="e">
        <f t="shared" ca="1" si="3"/>
        <v>#NAME?</v>
      </c>
      <c r="M23" s="14" t="e">
        <f t="array" aca="1" ref="M23" ca="1">_xludf.ifna(IF(H23=Impostazioni!$C$6,I23*1,I23/INDEX(Impostazioni!$N$86:$O$105,MATCH($H23,Impostazioni!$N$86:$N$105,0),2)),"")</f>
        <v>#NAME?</v>
      </c>
      <c r="N23" s="14" t="e">
        <f t="array" aca="1" ref="N23" ca="1">_xludf.ifna(IF(I23=Impostazioni!$C$6,J23*1,J23/INDEX(Impostazioni!$N$86:$O$105,MATCH($H23,Impostazioni!$N$86:$N$105,0),2)),"")</f>
        <v>#NAME?</v>
      </c>
      <c r="O23" s="14" t="e">
        <f t="array" aca="1" ref="O23" ca="1">_xludf.ifna(IF(J23=Impostazioni!$C$6,K23*1,K23/INDEX(Impostazioni!$N$86:$O$105,MATCH($H23,Impostazioni!$N$86:$N$105,0),2)),"")</f>
        <v>#NAME?</v>
      </c>
    </row>
    <row r="24" spans="1:15" ht="15.75" customHeight="1">
      <c r="A24" s="14">
        <f t="shared" si="0"/>
        <v>2024</v>
      </c>
      <c r="B24" s="15">
        <f t="shared" si="1"/>
        <v>45535</v>
      </c>
      <c r="C24" s="16">
        <v>45518</v>
      </c>
      <c r="D24" s="14" t="e">
        <v>#N/A</v>
      </c>
      <c r="E24" s="14" t="s">
        <v>47</v>
      </c>
      <c r="F24" s="14" t="s">
        <v>13</v>
      </c>
      <c r="G24" s="14">
        <v>4</v>
      </c>
      <c r="H24" s="14" t="s">
        <v>2</v>
      </c>
      <c r="I24" s="14" t="e">
        <f t="array" aca="1" ref="I24" ca="1">_xludf.ifna(G24*INDEX(Impostazioni!$C$86:$L$105,MATCH($E24,Impostazioni!$J$86:$J$105,0),5),"")</f>
        <v>#NAME?</v>
      </c>
      <c r="J24" s="14" t="e">
        <f t="shared" ca="1" si="2"/>
        <v>#NAME?</v>
      </c>
      <c r="K24" s="14" t="e">
        <f t="shared" ca="1" si="3"/>
        <v>#NAME?</v>
      </c>
      <c r="M24" s="14" t="e">
        <f t="array" aca="1" ref="M24" ca="1">_xludf.ifna(IF(H24=Impostazioni!$C$6,I24*1,I24/INDEX(Impostazioni!$N$86:$O$105,MATCH($H24,Impostazioni!$N$86:$N$105,0),2)),"")</f>
        <v>#NAME?</v>
      </c>
      <c r="N24" s="14" t="e">
        <f t="array" aca="1" ref="N24" ca="1">_xludf.ifna(IF(I24=Impostazioni!$C$6,J24*1,J24/INDEX(Impostazioni!$N$86:$O$105,MATCH($H24,Impostazioni!$N$86:$N$105,0),2)),"")</f>
        <v>#NAME?</v>
      </c>
      <c r="O24" s="14" t="e">
        <f t="array" aca="1" ref="O24" ca="1">_xludf.ifna(IF(J24=Impostazioni!$C$6,K24*1,K24/INDEX(Impostazioni!$N$86:$O$105,MATCH($H24,Impostazioni!$N$86:$N$105,0),2)),"")</f>
        <v>#NAME?</v>
      </c>
    </row>
    <row r="25" spans="1:15" ht="15.75" customHeight="1">
      <c r="A25" s="14">
        <f t="shared" si="0"/>
        <v>2024</v>
      </c>
      <c r="B25" s="15">
        <f t="shared" si="1"/>
        <v>45565</v>
      </c>
      <c r="C25" s="16">
        <v>45554</v>
      </c>
      <c r="D25" s="14" t="e">
        <v>#N/A</v>
      </c>
      <c r="E25" s="14" t="s">
        <v>48</v>
      </c>
      <c r="F25" s="14" t="s">
        <v>17</v>
      </c>
      <c r="G25" s="14">
        <v>7</v>
      </c>
      <c r="H25" s="14" t="s">
        <v>2</v>
      </c>
      <c r="I25" s="14" t="e">
        <f t="array" aca="1" ref="I25" ca="1">_xludf.ifna(G25*INDEX(Impostazioni!$C$86:$L$105,MATCH($E25,Impostazioni!$J$86:$J$105,0),5),"")</f>
        <v>#NAME?</v>
      </c>
      <c r="J25" s="14" t="e">
        <f t="shared" ca="1" si="2"/>
        <v>#NAME?</v>
      </c>
      <c r="K25" s="14" t="e">
        <f t="shared" ca="1" si="3"/>
        <v>#NAME?</v>
      </c>
      <c r="M25" s="14" t="e">
        <f t="array" aca="1" ref="M25" ca="1">_xludf.ifna(IF(H25=Impostazioni!$C$6,I25*1,I25/INDEX(Impostazioni!$N$86:$O$105,MATCH($H25,Impostazioni!$N$86:$N$105,0),2)),"")</f>
        <v>#NAME?</v>
      </c>
      <c r="N25" s="14" t="e">
        <f t="array" aca="1" ref="N25" ca="1">_xludf.ifna(IF(I25=Impostazioni!$C$6,J25*1,J25/INDEX(Impostazioni!$N$86:$O$105,MATCH($H25,Impostazioni!$N$86:$N$105,0),2)),"")</f>
        <v>#NAME?</v>
      </c>
      <c r="O25" s="14" t="e">
        <f t="array" aca="1" ref="O25" ca="1">_xludf.ifna(IF(J25=Impostazioni!$C$6,K25*1,K25/INDEX(Impostazioni!$N$86:$O$105,MATCH($H25,Impostazioni!$N$86:$N$105,0),2)),"")</f>
        <v>#NAME?</v>
      </c>
    </row>
    <row r="26" spans="1:15" ht="15.75" customHeight="1">
      <c r="A26" s="14">
        <f t="shared" si="0"/>
        <v>2024</v>
      </c>
      <c r="B26" s="15">
        <f t="shared" si="1"/>
        <v>45626</v>
      </c>
      <c r="C26" s="16">
        <v>45606</v>
      </c>
      <c r="D26" s="14" t="e">
        <v>#N/A</v>
      </c>
      <c r="E26" s="14" t="s">
        <v>45</v>
      </c>
      <c r="F26" s="14" t="s">
        <v>10</v>
      </c>
      <c r="G26" s="14">
        <v>9</v>
      </c>
      <c r="H26" s="14" t="s">
        <v>2</v>
      </c>
      <c r="I26" s="14" t="e">
        <f t="array" aca="1" ref="I26" ca="1">_xludf.ifna(G26*INDEX(Impostazioni!$C$86:$L$105,MATCH($E26,Impostazioni!$J$86:$J$105,0),5),"")</f>
        <v>#NAME?</v>
      </c>
      <c r="J26" s="14" t="e">
        <f t="shared" ca="1" si="2"/>
        <v>#NAME?</v>
      </c>
      <c r="K26" s="14" t="e">
        <f t="shared" ca="1" si="3"/>
        <v>#NAME?</v>
      </c>
      <c r="M26" s="14" t="e">
        <f t="array" aca="1" ref="M26" ca="1">_xludf.ifna(IF(H26=Impostazioni!$C$6,I26*1,I26/INDEX(Impostazioni!$N$86:$O$105,MATCH($H26,Impostazioni!$N$86:$N$105,0),2)),"")</f>
        <v>#NAME?</v>
      </c>
      <c r="N26" s="14" t="e">
        <f t="array" aca="1" ref="N26" ca="1">_xludf.ifna(IF(I26=Impostazioni!$C$6,J26*1,J26/INDEX(Impostazioni!$N$86:$O$105,MATCH($H26,Impostazioni!$N$86:$N$105,0),2)),"")</f>
        <v>#NAME?</v>
      </c>
      <c r="O26" s="14" t="e">
        <f t="array" aca="1" ref="O26" ca="1">_xludf.ifna(IF(J26=Impostazioni!$C$6,K26*1,K26/INDEX(Impostazioni!$N$86:$O$105,MATCH($H26,Impostazioni!$N$86:$N$105,0),2)),"")</f>
        <v>#NAME?</v>
      </c>
    </row>
    <row r="27" spans="1:15" ht="15.75" customHeight="1">
      <c r="A27" s="14">
        <f t="shared" si="0"/>
        <v>2024</v>
      </c>
      <c r="B27" s="15">
        <f t="shared" si="1"/>
        <v>45657</v>
      </c>
      <c r="C27" s="16">
        <v>45638</v>
      </c>
      <c r="D27" s="14" t="e">
        <v>#N/A</v>
      </c>
      <c r="E27" s="14" t="s">
        <v>45</v>
      </c>
      <c r="F27" s="14" t="s">
        <v>17</v>
      </c>
      <c r="G27" s="14">
        <v>20</v>
      </c>
      <c r="H27" s="14" t="s">
        <v>2</v>
      </c>
      <c r="I27" s="14" t="e">
        <f t="array" aca="1" ref="I27" ca="1">_xludf.ifna(G27*INDEX(Impostazioni!$C$86:$L$105,MATCH($E27,Impostazioni!$J$86:$J$105,0),5),"")</f>
        <v>#NAME?</v>
      </c>
      <c r="J27" s="14" t="e">
        <f t="shared" ca="1" si="2"/>
        <v>#NAME?</v>
      </c>
      <c r="K27" s="14" t="e">
        <f t="shared" ca="1" si="3"/>
        <v>#NAME?</v>
      </c>
      <c r="M27" s="14" t="e">
        <f t="array" aca="1" ref="M27" ca="1">_xludf.ifna(IF(H27=Impostazioni!$C$6,I27*1,I27/INDEX(Impostazioni!$N$86:$O$105,MATCH($H27,Impostazioni!$N$86:$N$105,0),2)),"")</f>
        <v>#NAME?</v>
      </c>
      <c r="N27" s="14" t="e">
        <f t="array" aca="1" ref="N27" ca="1">_xludf.ifna(IF(I27=Impostazioni!$C$6,J27*1,J27/INDEX(Impostazioni!$N$86:$O$105,MATCH($H27,Impostazioni!$N$86:$N$105,0),2)),"")</f>
        <v>#NAME?</v>
      </c>
      <c r="O27" s="14" t="e">
        <f t="array" aca="1" ref="O27" ca="1">_xludf.ifna(IF(J27=Impostazioni!$C$6,K27*1,K27/INDEX(Impostazioni!$N$86:$O$105,MATCH($H27,Impostazioni!$N$86:$N$105,0),2)),"")</f>
        <v>#NAME?</v>
      </c>
    </row>
    <row r="28" spans="1:15" ht="15.75" customHeight="1">
      <c r="A28" s="14">
        <f t="shared" si="0"/>
        <v>2025</v>
      </c>
      <c r="B28" s="15">
        <f t="shared" si="1"/>
        <v>45688</v>
      </c>
      <c r="C28" s="16">
        <v>45664</v>
      </c>
      <c r="D28" s="14" t="e">
        <v>#N/A</v>
      </c>
      <c r="E28" s="14" t="s">
        <v>44</v>
      </c>
      <c r="F28" s="14" t="s">
        <v>15</v>
      </c>
      <c r="G28" s="14">
        <v>15</v>
      </c>
      <c r="H28" s="14" t="s">
        <v>2</v>
      </c>
      <c r="I28" s="14" t="e">
        <f t="array" aca="1" ref="I28" ca="1">_xludf.ifna(G28*INDEX(Impostazioni!$C$86:$L$105,MATCH($E28,Impostazioni!$J$86:$J$105,0),5),"")</f>
        <v>#NAME?</v>
      </c>
      <c r="J28" s="14" t="e">
        <f t="shared" ca="1" si="2"/>
        <v>#NAME?</v>
      </c>
      <c r="K28" s="14" t="e">
        <f t="shared" ca="1" si="3"/>
        <v>#NAME?</v>
      </c>
      <c r="M28" s="14" t="e">
        <f t="array" aca="1" ref="M28" ca="1">_xludf.ifna(IF(H28=Impostazioni!$C$6,I28*1,I28/INDEX(Impostazioni!$N$86:$O$105,MATCH($H28,Impostazioni!$N$86:$N$105,0),2)),"")</f>
        <v>#NAME?</v>
      </c>
      <c r="N28" s="14" t="e">
        <f t="array" aca="1" ref="N28" ca="1">_xludf.ifna(IF(I28=Impostazioni!$C$6,J28*1,J28/INDEX(Impostazioni!$N$86:$O$105,MATCH($H28,Impostazioni!$N$86:$N$105,0),2)),"")</f>
        <v>#NAME?</v>
      </c>
      <c r="O28" s="14" t="e">
        <f t="array" aca="1" ref="O28" ca="1">_xludf.ifna(IF(J28=Impostazioni!$C$6,K28*1,K28/INDEX(Impostazioni!$N$86:$O$105,MATCH($H28,Impostazioni!$N$86:$N$105,0),2)),"")</f>
        <v>#NAME?</v>
      </c>
    </row>
    <row r="29" spans="1:15" ht="15.75" customHeight="1">
      <c r="A29" s="14">
        <f t="shared" si="0"/>
        <v>2025</v>
      </c>
      <c r="B29" s="15">
        <f t="shared" si="1"/>
        <v>45716</v>
      </c>
      <c r="C29" s="16">
        <v>45697</v>
      </c>
      <c r="D29" s="14" t="e">
        <v>#N/A</v>
      </c>
      <c r="E29" s="14" t="s">
        <v>44</v>
      </c>
      <c r="F29" s="14" t="s">
        <v>11</v>
      </c>
      <c r="G29" s="14">
        <v>4</v>
      </c>
      <c r="H29" s="14" t="s">
        <v>2</v>
      </c>
      <c r="I29" s="14" t="e">
        <f t="array" aca="1" ref="I29" ca="1">_xludf.ifna(G29*INDEX(Impostazioni!$C$86:$L$105,MATCH($E29,Impostazioni!$J$86:$J$105,0),5),"")</f>
        <v>#NAME?</v>
      </c>
      <c r="J29" s="14" t="e">
        <f t="shared" ca="1" si="2"/>
        <v>#NAME?</v>
      </c>
      <c r="K29" s="14" t="e">
        <f t="shared" ca="1" si="3"/>
        <v>#NAME?</v>
      </c>
      <c r="M29" s="14" t="e">
        <f t="array" aca="1" ref="M29" ca="1">_xludf.ifna(IF(H29=Impostazioni!$C$6,I29*1,I29/INDEX(Impostazioni!$N$86:$O$105,MATCH($H29,Impostazioni!$N$86:$N$105,0),2)),"")</f>
        <v>#NAME?</v>
      </c>
      <c r="N29" s="14" t="e">
        <f t="array" aca="1" ref="N29" ca="1">_xludf.ifna(IF(I29=Impostazioni!$C$6,J29*1,J29/INDEX(Impostazioni!$N$86:$O$105,MATCH($H29,Impostazioni!$N$86:$N$105,0),2)),"")</f>
        <v>#NAME?</v>
      </c>
      <c r="O29" s="14" t="e">
        <f t="array" aca="1" ref="O29" ca="1">_xludf.ifna(IF(J29=Impostazioni!$C$6,K29*1,K29/INDEX(Impostazioni!$N$86:$O$105,MATCH($H29,Impostazioni!$N$86:$N$105,0),2)),"")</f>
        <v>#NAME?</v>
      </c>
    </row>
    <row r="30" spans="1:15" ht="15.75" customHeight="1">
      <c r="A30" s="14">
        <f t="shared" si="0"/>
        <v>2025</v>
      </c>
      <c r="B30" s="15">
        <f t="shared" si="1"/>
        <v>45747</v>
      </c>
      <c r="C30" s="16">
        <v>45727</v>
      </c>
      <c r="D30" s="14" t="e">
        <v>#N/A</v>
      </c>
      <c r="E30" s="14" t="s">
        <v>45</v>
      </c>
      <c r="F30" s="14" t="s">
        <v>15</v>
      </c>
      <c r="G30" s="14">
        <v>20</v>
      </c>
      <c r="H30" s="14" t="s">
        <v>2</v>
      </c>
      <c r="I30" s="14" t="e">
        <f t="array" aca="1" ref="I30" ca="1">_xludf.ifna(G30*INDEX(Impostazioni!$C$86:$L$105,MATCH($E30,Impostazioni!$J$86:$J$105,0),5),"")</f>
        <v>#NAME?</v>
      </c>
      <c r="J30" s="14" t="e">
        <f t="shared" ca="1" si="2"/>
        <v>#NAME?</v>
      </c>
      <c r="K30" s="14" t="e">
        <f t="shared" ca="1" si="3"/>
        <v>#NAME?</v>
      </c>
      <c r="M30" s="14" t="e">
        <f t="array" aca="1" ref="M30" ca="1">_xludf.ifna(IF(H30=Impostazioni!$C$6,I30*1,I30/INDEX(Impostazioni!$N$86:$O$105,MATCH($H30,Impostazioni!$N$86:$N$105,0),2)),"")</f>
        <v>#NAME?</v>
      </c>
      <c r="N30" s="14" t="e">
        <f t="array" aca="1" ref="N30" ca="1">_xludf.ifna(IF(I30=Impostazioni!$C$6,J30*1,J30/INDEX(Impostazioni!$N$86:$O$105,MATCH($H30,Impostazioni!$N$86:$N$105,0),2)),"")</f>
        <v>#NAME?</v>
      </c>
      <c r="O30" s="14" t="e">
        <f t="array" aca="1" ref="O30" ca="1">_xludf.ifna(IF(J30=Impostazioni!$C$6,K30*1,K30/INDEX(Impostazioni!$N$86:$O$105,MATCH($H30,Impostazioni!$N$86:$N$105,0),2)),"")</f>
        <v>#NAME?</v>
      </c>
    </row>
    <row r="31" spans="1:15" ht="13.2">
      <c r="A31" s="14">
        <f t="shared" si="0"/>
        <v>2025</v>
      </c>
      <c r="B31" s="15">
        <f t="shared" si="1"/>
        <v>45777</v>
      </c>
      <c r="C31" s="16">
        <v>45773</v>
      </c>
      <c r="D31" s="14" t="e">
        <v>#N/A</v>
      </c>
      <c r="E31" s="14" t="s">
        <v>43</v>
      </c>
      <c r="F31" s="14" t="s">
        <v>11</v>
      </c>
      <c r="G31" s="14">
        <v>10</v>
      </c>
      <c r="H31" s="14" t="s">
        <v>2</v>
      </c>
      <c r="I31" s="14" t="e">
        <f t="array" aca="1" ref="I31" ca="1">_xludf.ifna(G31*INDEX(Impostazioni!$C$86:$L$105,MATCH($E31,Impostazioni!$J$86:$J$105,0),5),"")</f>
        <v>#NAME?</v>
      </c>
      <c r="J31" s="14" t="e">
        <f t="shared" ca="1" si="2"/>
        <v>#NAME?</v>
      </c>
      <c r="K31" s="14" t="e">
        <f t="shared" ca="1" si="3"/>
        <v>#NAME?</v>
      </c>
      <c r="M31" s="14" t="e">
        <f t="array" aca="1" ref="M31" ca="1">_xludf.ifna(IF(H31=Impostazioni!$C$6,I31*1,I31/INDEX(Impostazioni!$N$86:$O$105,MATCH($H31,Impostazioni!$N$86:$N$105,0),2)),"")</f>
        <v>#NAME?</v>
      </c>
      <c r="N31" s="14" t="e">
        <f t="array" aca="1" ref="N31" ca="1">_xludf.ifna(IF(I31=Impostazioni!$C$6,J31*1,J31/INDEX(Impostazioni!$N$86:$O$105,MATCH($H31,Impostazioni!$N$86:$N$105,0),2)),"")</f>
        <v>#NAME?</v>
      </c>
      <c r="O31" s="14" t="e">
        <f t="array" aca="1" ref="O31" ca="1">_xludf.ifna(IF(J31=Impostazioni!$C$6,K31*1,K31/INDEX(Impostazioni!$N$86:$O$105,MATCH($H31,Impostazioni!$N$86:$N$105,0),2)),"")</f>
        <v>#NAME?</v>
      </c>
    </row>
    <row r="32" spans="1:15" ht="13.2">
      <c r="A32" s="14">
        <f t="shared" si="0"/>
        <v>2025</v>
      </c>
      <c r="B32" s="15">
        <f t="shared" si="1"/>
        <v>45808</v>
      </c>
      <c r="C32" s="16">
        <v>45786</v>
      </c>
      <c r="D32" s="14" t="e">
        <v>#N/A</v>
      </c>
      <c r="E32" s="14" t="s">
        <v>43</v>
      </c>
      <c r="F32" s="14" t="s">
        <v>10</v>
      </c>
      <c r="G32" s="14">
        <v>11</v>
      </c>
      <c r="H32" s="14" t="s">
        <v>2</v>
      </c>
      <c r="I32" s="14" t="e">
        <f t="array" aca="1" ref="I32" ca="1">_xludf.ifna(G32*INDEX(Impostazioni!$C$86:$L$105,MATCH($E32,Impostazioni!$J$86:$J$105,0),5),"")</f>
        <v>#NAME?</v>
      </c>
      <c r="J32" s="14" t="e">
        <f t="shared" ca="1" si="2"/>
        <v>#NAME?</v>
      </c>
      <c r="K32" s="14" t="e">
        <f t="shared" ca="1" si="3"/>
        <v>#NAME?</v>
      </c>
      <c r="M32" s="14" t="e">
        <f t="array" aca="1" ref="M32" ca="1">_xludf.ifna(IF(H32=Impostazioni!$C$6,I32*1,I32/INDEX(Impostazioni!$N$86:$O$105,MATCH($H32,Impostazioni!$N$86:$N$105,0),2)),"")</f>
        <v>#NAME?</v>
      </c>
      <c r="N32" s="14" t="e">
        <f t="array" aca="1" ref="N32" ca="1">_xludf.ifna(IF(I32=Impostazioni!$C$6,J32*1,J32/INDEX(Impostazioni!$N$86:$O$105,MATCH($H32,Impostazioni!$N$86:$N$105,0),2)),"")</f>
        <v>#NAME?</v>
      </c>
      <c r="O32" s="14" t="e">
        <f t="array" aca="1" ref="O32" ca="1">_xludf.ifna(IF(J32=Impostazioni!$C$6,K32*1,K32/INDEX(Impostazioni!$N$86:$O$105,MATCH($H32,Impostazioni!$N$86:$N$105,0),2)),"")</f>
        <v>#NAME?</v>
      </c>
    </row>
    <row r="33" spans="1:15" ht="13.2">
      <c r="A33" s="14">
        <f t="shared" si="0"/>
        <v>2025</v>
      </c>
      <c r="B33" s="15">
        <f t="shared" si="1"/>
        <v>45838</v>
      </c>
      <c r="C33" s="16">
        <v>45824</v>
      </c>
      <c r="D33" s="14" t="e">
        <v>#N/A</v>
      </c>
      <c r="E33" s="14" t="s">
        <v>47</v>
      </c>
      <c r="F33" s="14" t="s">
        <v>10</v>
      </c>
      <c r="G33" s="14">
        <v>9</v>
      </c>
      <c r="H33" s="14" t="s">
        <v>2</v>
      </c>
      <c r="I33" s="14" t="e">
        <f t="array" aca="1" ref="I33" ca="1">_xludf.ifna(G33*INDEX(Impostazioni!$C$86:$L$105,MATCH($E33,Impostazioni!$J$86:$J$105,0),5),"")</f>
        <v>#NAME?</v>
      </c>
      <c r="J33" s="14" t="e">
        <f t="shared" ca="1" si="2"/>
        <v>#NAME?</v>
      </c>
      <c r="K33" s="14" t="e">
        <f t="shared" ca="1" si="3"/>
        <v>#NAME?</v>
      </c>
      <c r="M33" s="14" t="e">
        <f t="array" aca="1" ref="M33" ca="1">_xludf.ifna(IF(H33=Impostazioni!$C$6,I33*1,I33/INDEX(Impostazioni!$N$86:$O$105,MATCH($H33,Impostazioni!$N$86:$N$105,0),2)),"")</f>
        <v>#NAME?</v>
      </c>
      <c r="N33" s="14" t="e">
        <f t="array" aca="1" ref="N33" ca="1">_xludf.ifna(IF(I33=Impostazioni!$C$6,J33*1,J33/INDEX(Impostazioni!$N$86:$O$105,MATCH($H33,Impostazioni!$N$86:$N$105,0),2)),"")</f>
        <v>#NAME?</v>
      </c>
      <c r="O33" s="14" t="e">
        <f t="array" aca="1" ref="O33" ca="1">_xludf.ifna(IF(J33=Impostazioni!$C$6,K33*1,K33/INDEX(Impostazioni!$N$86:$O$105,MATCH($H33,Impostazioni!$N$86:$N$105,0),2)),"")</f>
        <v>#NAME?</v>
      </c>
    </row>
    <row r="34" spans="1:15" ht="13.2">
      <c r="A34" s="14">
        <f t="shared" si="0"/>
        <v>2025</v>
      </c>
      <c r="B34" s="15">
        <f t="shared" si="1"/>
        <v>45869</v>
      </c>
      <c r="C34" s="16">
        <v>45849</v>
      </c>
      <c r="D34" s="14" t="e">
        <v>#N/A</v>
      </c>
      <c r="E34" s="14" t="s">
        <v>47</v>
      </c>
      <c r="F34" s="14" t="s">
        <v>10</v>
      </c>
      <c r="G34" s="14">
        <v>5</v>
      </c>
      <c r="H34" s="14" t="s">
        <v>2</v>
      </c>
      <c r="I34" s="14" t="e">
        <f t="array" aca="1" ref="I34" ca="1">_xludf.ifna(G34*INDEX(Impostazioni!$C$86:$L$105,MATCH($E34,Impostazioni!$J$86:$J$105,0),5),"")</f>
        <v>#NAME?</v>
      </c>
      <c r="J34" s="14" t="e">
        <f t="shared" ca="1" si="2"/>
        <v>#NAME?</v>
      </c>
      <c r="K34" s="14" t="e">
        <f t="shared" ca="1" si="3"/>
        <v>#NAME?</v>
      </c>
      <c r="M34" s="14" t="e">
        <f t="array" aca="1" ref="M34" ca="1">_xludf.ifna(IF(H34=Impostazioni!$C$6,I34*1,I34/INDEX(Impostazioni!$N$86:$O$105,MATCH($H34,Impostazioni!$N$86:$N$105,0),2)),"")</f>
        <v>#NAME?</v>
      </c>
      <c r="N34" s="14" t="e">
        <f t="array" aca="1" ref="N34" ca="1">_xludf.ifna(IF(I34=Impostazioni!$C$6,J34*1,J34/INDEX(Impostazioni!$N$86:$O$105,MATCH($H34,Impostazioni!$N$86:$N$105,0),2)),"")</f>
        <v>#NAME?</v>
      </c>
      <c r="O34" s="14" t="e">
        <f t="array" aca="1" ref="O34" ca="1">_xludf.ifna(IF(J34=Impostazioni!$C$6,K34*1,K34/INDEX(Impostazioni!$N$86:$O$105,MATCH($H34,Impostazioni!$N$86:$N$105,0),2)),"")</f>
        <v>#NAME?</v>
      </c>
    </row>
    <row r="35" spans="1:15" ht="13.2">
      <c r="A35" s="14">
        <f t="shared" si="0"/>
        <v>2025</v>
      </c>
      <c r="B35" s="15">
        <f t="shared" si="1"/>
        <v>45900</v>
      </c>
      <c r="C35" s="16">
        <v>45888</v>
      </c>
      <c r="D35" s="14" t="e">
        <v>#N/A</v>
      </c>
      <c r="E35" s="14" t="s">
        <v>47</v>
      </c>
      <c r="F35" s="14" t="s">
        <v>15</v>
      </c>
      <c r="G35" s="14">
        <v>10</v>
      </c>
      <c r="H35" s="14" t="s">
        <v>2</v>
      </c>
      <c r="I35" s="14" t="e">
        <f t="array" aca="1" ref="I35" ca="1">_xludf.ifna(G35*INDEX(Impostazioni!$C$86:$L$105,MATCH($E35,Impostazioni!$J$86:$J$105,0),5),"")</f>
        <v>#NAME?</v>
      </c>
      <c r="J35" s="14" t="e">
        <f t="shared" ca="1" si="2"/>
        <v>#NAME?</v>
      </c>
      <c r="K35" s="14" t="e">
        <f t="shared" ca="1" si="3"/>
        <v>#NAME?</v>
      </c>
      <c r="M35" s="14" t="e">
        <f t="array" aca="1" ref="M35" ca="1">_xludf.ifna(IF(H35=Impostazioni!$C$6,I35*1,I35/INDEX(Impostazioni!$N$86:$O$105,MATCH($H35,Impostazioni!$N$86:$N$105,0),2)),"")</f>
        <v>#NAME?</v>
      </c>
      <c r="N35" s="14" t="e">
        <f t="array" aca="1" ref="N35" ca="1">_xludf.ifna(IF(I35=Impostazioni!$C$6,J35*1,J35/INDEX(Impostazioni!$N$86:$O$105,MATCH($H35,Impostazioni!$N$86:$N$105,0),2)),"")</f>
        <v>#NAME?</v>
      </c>
      <c r="O35" s="14" t="e">
        <f t="array" aca="1" ref="O35" ca="1">_xludf.ifna(IF(J35=Impostazioni!$C$6,K35*1,K35/INDEX(Impostazioni!$N$86:$O$105,MATCH($H35,Impostazioni!$N$86:$N$105,0),2)),"")</f>
        <v>#NAME?</v>
      </c>
    </row>
    <row r="36" spans="1:15" ht="13.2">
      <c r="A36" s="14">
        <f t="shared" si="0"/>
        <v>2025</v>
      </c>
      <c r="B36" s="15">
        <f t="shared" si="1"/>
        <v>45930</v>
      </c>
      <c r="C36" s="16">
        <v>45919</v>
      </c>
      <c r="D36" s="14" t="e">
        <v>#N/A</v>
      </c>
      <c r="E36" s="14" t="s">
        <v>45</v>
      </c>
      <c r="F36" s="14" t="s">
        <v>17</v>
      </c>
      <c r="G36" s="14">
        <v>30</v>
      </c>
      <c r="H36" s="14" t="s">
        <v>2</v>
      </c>
      <c r="I36" s="14" t="e">
        <f t="array" aca="1" ref="I36" ca="1">_xludf.ifna(G36*INDEX(Impostazioni!$C$86:$L$105,MATCH($E36,Impostazioni!$J$86:$J$105,0),5),"")</f>
        <v>#NAME?</v>
      </c>
      <c r="J36" s="14" t="e">
        <f t="shared" ca="1" si="2"/>
        <v>#NAME?</v>
      </c>
      <c r="K36" s="14" t="e">
        <f t="shared" ca="1" si="3"/>
        <v>#NAME?</v>
      </c>
      <c r="M36" s="14" t="e">
        <f t="array" aca="1" ref="M36" ca="1">_xludf.ifna(IF(H36=Impostazioni!$C$6,I36*1,I36/INDEX(Impostazioni!$N$86:$O$105,MATCH($H36,Impostazioni!$N$86:$N$105,0),2)),"")</f>
        <v>#NAME?</v>
      </c>
      <c r="N36" s="14" t="e">
        <f t="array" aca="1" ref="N36" ca="1">_xludf.ifna(IF(I36=Impostazioni!$C$6,J36*1,J36/INDEX(Impostazioni!$N$86:$O$105,MATCH($H36,Impostazioni!$N$86:$N$105,0),2)),"")</f>
        <v>#NAME?</v>
      </c>
      <c r="O36" s="14" t="e">
        <f t="array" aca="1" ref="O36" ca="1">_xludf.ifna(IF(J36=Impostazioni!$C$6,K36*1,K36/INDEX(Impostazioni!$N$86:$O$105,MATCH($H36,Impostazioni!$N$86:$N$105,0),2)),"")</f>
        <v>#NAME?</v>
      </c>
    </row>
    <row r="37" spans="1:15" ht="13.2">
      <c r="A37" s="14">
        <f t="shared" si="0"/>
        <v>2025</v>
      </c>
      <c r="B37" s="15">
        <f t="shared" si="1"/>
        <v>45961</v>
      </c>
      <c r="C37" s="16">
        <v>45941</v>
      </c>
      <c r="D37" s="14" t="e">
        <v>#N/A</v>
      </c>
      <c r="E37" s="14" t="s">
        <v>45</v>
      </c>
      <c r="F37" s="14" t="s">
        <v>5</v>
      </c>
      <c r="G37" s="14">
        <v>25</v>
      </c>
      <c r="H37" s="14" t="s">
        <v>2</v>
      </c>
      <c r="I37" s="14" t="e">
        <f t="array" aca="1" ref="I37" ca="1">_xludf.ifna(G37*INDEX(Impostazioni!$C$86:$L$105,MATCH($E37,Impostazioni!$J$86:$J$105,0),5),"")</f>
        <v>#NAME?</v>
      </c>
      <c r="J37" s="14" t="e">
        <f t="shared" ca="1" si="2"/>
        <v>#NAME?</v>
      </c>
      <c r="K37" s="14" t="e">
        <f t="shared" ca="1" si="3"/>
        <v>#NAME?</v>
      </c>
      <c r="M37" s="14" t="e">
        <f t="array" aca="1" ref="M37" ca="1">_xludf.ifna(IF(H37=Impostazioni!$C$6,I37*1,I37/INDEX(Impostazioni!$N$86:$O$105,MATCH($H37,Impostazioni!$N$86:$N$105,0),2)),"")</f>
        <v>#NAME?</v>
      </c>
      <c r="N37" s="14" t="e">
        <f t="array" aca="1" ref="N37" ca="1">_xludf.ifna(IF(I37=Impostazioni!$C$6,J37*1,J37/INDEX(Impostazioni!$N$86:$O$105,MATCH($H37,Impostazioni!$N$86:$N$105,0),2)),"")</f>
        <v>#NAME?</v>
      </c>
      <c r="O37" s="14" t="e">
        <f t="array" aca="1" ref="O37" ca="1">_xludf.ifna(IF(J37=Impostazioni!$C$6,K37*1,K37/INDEX(Impostazioni!$N$86:$O$105,MATCH($H37,Impostazioni!$N$86:$N$105,0),2)),"")</f>
        <v>#NAME?</v>
      </c>
    </row>
    <row r="38" spans="1:15" ht="13.2">
      <c r="A38" s="14">
        <f t="shared" si="0"/>
        <v>2025</v>
      </c>
      <c r="B38" s="15">
        <f t="shared" si="1"/>
        <v>46022</v>
      </c>
      <c r="C38" s="16">
        <v>46018</v>
      </c>
      <c r="D38" s="14" t="e">
        <v>#N/A</v>
      </c>
      <c r="E38" s="14" t="s">
        <v>45</v>
      </c>
      <c r="F38" s="14" t="s">
        <v>10</v>
      </c>
      <c r="G38" s="14">
        <v>10</v>
      </c>
      <c r="H38" s="14" t="s">
        <v>2</v>
      </c>
      <c r="I38" s="14" t="e">
        <f t="array" aca="1" ref="I38" ca="1">_xludf.ifna(G38*INDEX(Impostazioni!$C$86:$L$105,MATCH($E38,Impostazioni!$J$86:$J$105,0),5),"")</f>
        <v>#NAME?</v>
      </c>
      <c r="J38" s="14" t="e">
        <f t="shared" ca="1" si="2"/>
        <v>#NAME?</v>
      </c>
      <c r="K38" s="14" t="e">
        <f t="shared" ca="1" si="3"/>
        <v>#NAME?</v>
      </c>
      <c r="M38" s="14" t="e">
        <f t="array" aca="1" ref="M38" ca="1">_xludf.ifna(IF(H38=Impostazioni!$C$6,I38*1,I38/INDEX(Impostazioni!$N$86:$O$105,MATCH($H38,Impostazioni!$N$86:$N$105,0),2)),"")</f>
        <v>#NAME?</v>
      </c>
      <c r="N38" s="14" t="e">
        <f t="array" aca="1" ref="N38" ca="1">_xludf.ifna(IF(I38=Impostazioni!$C$6,J38*1,J38/INDEX(Impostazioni!$N$86:$O$105,MATCH($H38,Impostazioni!$N$86:$N$105,0),2)),"")</f>
        <v>#NAME?</v>
      </c>
      <c r="O38" s="14" t="e">
        <f t="array" aca="1" ref="O38" ca="1">_xludf.ifna(IF(J38=Impostazioni!$C$6,K38*1,K38/INDEX(Impostazioni!$N$86:$O$105,MATCH($H38,Impostazioni!$N$86:$N$105,0),2)),"")</f>
        <v>#NAME?</v>
      </c>
    </row>
    <row r="39" spans="1:15" ht="13.2">
      <c r="A39" s="14">
        <f t="shared" si="0"/>
        <v>2026</v>
      </c>
      <c r="B39" s="15">
        <f t="shared" si="1"/>
        <v>46053</v>
      </c>
      <c r="C39" s="16">
        <v>46029</v>
      </c>
      <c r="D39" s="14" t="e">
        <v>#N/A</v>
      </c>
      <c r="E39" s="14" t="s">
        <v>47</v>
      </c>
      <c r="F39" s="14" t="s">
        <v>13</v>
      </c>
      <c r="G39" s="14">
        <v>15</v>
      </c>
      <c r="H39" s="14" t="s">
        <v>2</v>
      </c>
      <c r="I39" s="14" t="e">
        <f t="array" aca="1" ref="I39" ca="1">_xludf.ifna(G39*INDEX(Impostazioni!$C$86:$L$105,MATCH($E39,Impostazioni!$J$86:$J$105,0),5),"")</f>
        <v>#NAME?</v>
      </c>
      <c r="J39" s="14" t="e">
        <f t="shared" ca="1" si="2"/>
        <v>#NAME?</v>
      </c>
      <c r="K39" s="14" t="e">
        <f t="shared" ca="1" si="3"/>
        <v>#NAME?</v>
      </c>
      <c r="M39" s="14" t="e">
        <f t="array" aca="1" ref="M39" ca="1">_xludf.ifna(IF(H39=Impostazioni!$C$6,I39*1,I39/INDEX(Impostazioni!$N$86:$O$105,MATCH($H39,Impostazioni!$N$86:$N$105,0),2)),"")</f>
        <v>#NAME?</v>
      </c>
      <c r="N39" s="14" t="e">
        <f t="array" aca="1" ref="N39" ca="1">_xludf.ifna(IF(I39=Impostazioni!$C$6,J39*1,J39/INDEX(Impostazioni!$N$86:$O$105,MATCH($H39,Impostazioni!$N$86:$N$105,0),2)),"")</f>
        <v>#NAME?</v>
      </c>
      <c r="O39" s="14" t="e">
        <f t="array" aca="1" ref="O39" ca="1">_xludf.ifna(IF(J39=Impostazioni!$C$6,K39*1,K39/INDEX(Impostazioni!$N$86:$O$105,MATCH($H39,Impostazioni!$N$86:$N$105,0),2)),"")</f>
        <v>#NAME?</v>
      </c>
    </row>
    <row r="40" spans="1:15" ht="13.2">
      <c r="A40" s="14">
        <f t="shared" si="0"/>
        <v>2026</v>
      </c>
      <c r="B40" s="15">
        <f t="shared" si="1"/>
        <v>46081</v>
      </c>
      <c r="C40" s="16">
        <v>46062</v>
      </c>
      <c r="D40" s="14" t="e">
        <v>#N/A</v>
      </c>
      <c r="E40" s="14" t="s">
        <v>44</v>
      </c>
      <c r="F40" s="14" t="s">
        <v>10</v>
      </c>
      <c r="G40" s="14">
        <v>4</v>
      </c>
      <c r="H40" s="14" t="s">
        <v>2</v>
      </c>
      <c r="I40" s="14" t="e">
        <f t="array" aca="1" ref="I40" ca="1">_xludf.ifna(G40*INDEX(Impostazioni!$C$86:$L$105,MATCH($E40,Impostazioni!$J$86:$J$105,0),5),"")</f>
        <v>#NAME?</v>
      </c>
      <c r="J40" s="14" t="e">
        <f t="shared" ca="1" si="2"/>
        <v>#NAME?</v>
      </c>
      <c r="K40" s="14" t="e">
        <f t="shared" ca="1" si="3"/>
        <v>#NAME?</v>
      </c>
      <c r="M40" s="14" t="e">
        <f t="array" aca="1" ref="M40" ca="1">_xludf.ifna(IF(H40=Impostazioni!$C$6,I40*1,I40/INDEX(Impostazioni!$N$86:$O$105,MATCH($H40,Impostazioni!$N$86:$N$105,0),2)),"")</f>
        <v>#NAME?</v>
      </c>
      <c r="N40" s="14" t="e">
        <f t="array" aca="1" ref="N40" ca="1">_xludf.ifna(IF(I40=Impostazioni!$C$6,J40*1,J40/INDEX(Impostazioni!$N$86:$O$105,MATCH($H40,Impostazioni!$N$86:$N$105,0),2)),"")</f>
        <v>#NAME?</v>
      </c>
      <c r="O40" s="14" t="e">
        <f t="array" aca="1" ref="O40" ca="1">_xludf.ifna(IF(J40=Impostazioni!$C$6,K40*1,K40/INDEX(Impostazioni!$N$86:$O$105,MATCH($H40,Impostazioni!$N$86:$N$105,0),2)),"")</f>
        <v>#NAME?</v>
      </c>
    </row>
    <row r="41" spans="1:15" ht="13.2">
      <c r="A41" s="14">
        <f t="shared" si="0"/>
        <v>2026</v>
      </c>
      <c r="B41" s="15">
        <f t="shared" si="1"/>
        <v>46112</v>
      </c>
      <c r="C41" s="16">
        <v>46092</v>
      </c>
      <c r="D41" s="14" t="e">
        <v>#N/A</v>
      </c>
      <c r="E41" s="14" t="s">
        <v>43</v>
      </c>
      <c r="F41" s="14" t="s">
        <v>13</v>
      </c>
      <c r="G41" s="14">
        <v>20</v>
      </c>
      <c r="H41" s="14" t="s">
        <v>2</v>
      </c>
      <c r="I41" s="14" t="e">
        <f t="array" aca="1" ref="I41" ca="1">_xludf.ifna(G41*INDEX(Impostazioni!$C$86:$L$105,MATCH($E41,Impostazioni!$J$86:$J$105,0),5),"")</f>
        <v>#NAME?</v>
      </c>
      <c r="J41" s="14" t="e">
        <f t="shared" ca="1" si="2"/>
        <v>#NAME?</v>
      </c>
      <c r="K41" s="14" t="e">
        <f t="shared" ca="1" si="3"/>
        <v>#NAME?</v>
      </c>
      <c r="M41" s="14" t="e">
        <f t="array" aca="1" ref="M41" ca="1">_xludf.ifna(IF(H41=Impostazioni!$C$6,I41*1,I41/INDEX(Impostazioni!$N$86:$O$105,MATCH($H41,Impostazioni!$N$86:$N$105,0),2)),"")</f>
        <v>#NAME?</v>
      </c>
      <c r="N41" s="14" t="e">
        <f t="array" aca="1" ref="N41" ca="1">_xludf.ifna(IF(I41=Impostazioni!$C$6,J41*1,J41/INDEX(Impostazioni!$N$86:$O$105,MATCH($H41,Impostazioni!$N$86:$N$105,0),2)),"")</f>
        <v>#NAME?</v>
      </c>
      <c r="O41" s="14" t="e">
        <f t="array" aca="1" ref="O41" ca="1">_xludf.ifna(IF(J41=Impostazioni!$C$6,K41*1,K41/INDEX(Impostazioni!$N$86:$O$105,MATCH($H41,Impostazioni!$N$86:$N$105,0),2)),"")</f>
        <v>#NAME?</v>
      </c>
    </row>
    <row r="42" spans="1:15" ht="13.2">
      <c r="A42" s="14">
        <f t="shared" si="0"/>
        <v>2026</v>
      </c>
      <c r="B42" s="15">
        <f t="shared" si="1"/>
        <v>46142</v>
      </c>
      <c r="C42" s="16">
        <v>46138</v>
      </c>
      <c r="D42" s="14" t="e">
        <v>#N/A</v>
      </c>
      <c r="E42" s="14" t="s">
        <v>46</v>
      </c>
      <c r="F42" s="14" t="s">
        <v>15</v>
      </c>
      <c r="G42" s="14">
        <v>10</v>
      </c>
      <c r="H42" s="14" t="s">
        <v>2</v>
      </c>
      <c r="I42" s="14" t="e">
        <f t="array" aca="1" ref="I42" ca="1">_xludf.ifna(G42*INDEX(Impostazioni!$C$86:$L$105,MATCH($E42,Impostazioni!$J$86:$J$105,0),5),"")</f>
        <v>#NAME?</v>
      </c>
      <c r="J42" s="14" t="e">
        <f t="shared" ca="1" si="2"/>
        <v>#NAME?</v>
      </c>
      <c r="K42" s="14" t="e">
        <f t="shared" ca="1" si="3"/>
        <v>#NAME?</v>
      </c>
      <c r="M42" s="14" t="e">
        <f t="array" aca="1" ref="M42" ca="1">_xludf.ifna(IF(H42=Impostazioni!$C$6,I42*1,I42/INDEX(Impostazioni!$N$86:$O$105,MATCH($H42,Impostazioni!$N$86:$N$105,0),2)),"")</f>
        <v>#NAME?</v>
      </c>
      <c r="N42" s="14" t="e">
        <f t="array" aca="1" ref="N42" ca="1">_xludf.ifna(IF(I42=Impostazioni!$C$6,J42*1,J42/INDEX(Impostazioni!$N$86:$O$105,MATCH($H42,Impostazioni!$N$86:$N$105,0),2)),"")</f>
        <v>#NAME?</v>
      </c>
      <c r="O42" s="14" t="e">
        <f t="array" aca="1" ref="O42" ca="1">_xludf.ifna(IF(J42=Impostazioni!$C$6,K42*1,K42/INDEX(Impostazioni!$N$86:$O$105,MATCH($H42,Impostazioni!$N$86:$N$105,0),2)),"")</f>
        <v>#NAME?</v>
      </c>
    </row>
    <row r="43" spans="1:15" ht="13.2">
      <c r="A43" s="14">
        <f t="shared" si="0"/>
        <v>2026</v>
      </c>
      <c r="B43" s="15">
        <f t="shared" si="1"/>
        <v>46173</v>
      </c>
      <c r="C43" s="16">
        <v>46151</v>
      </c>
      <c r="D43" s="14" t="e">
        <v>#N/A</v>
      </c>
      <c r="E43" s="14" t="s">
        <v>47</v>
      </c>
      <c r="F43" s="14" t="s">
        <v>15</v>
      </c>
      <c r="G43" s="14">
        <v>11</v>
      </c>
      <c r="H43" s="14" t="s">
        <v>2</v>
      </c>
      <c r="I43" s="14" t="e">
        <f t="array" aca="1" ref="I43" ca="1">_xludf.ifna(G43*INDEX(Impostazioni!$C$86:$L$105,MATCH($E43,Impostazioni!$J$86:$J$105,0),5),"")</f>
        <v>#NAME?</v>
      </c>
      <c r="J43" s="14" t="e">
        <f t="shared" ca="1" si="2"/>
        <v>#NAME?</v>
      </c>
      <c r="K43" s="14" t="e">
        <f t="shared" ca="1" si="3"/>
        <v>#NAME?</v>
      </c>
      <c r="M43" s="14" t="e">
        <f t="array" aca="1" ref="M43" ca="1">_xludf.ifna(IF(H43=Impostazioni!$C$6,I43*1,I43/INDEX(Impostazioni!$N$86:$O$105,MATCH($H43,Impostazioni!$N$86:$N$105,0),2)),"")</f>
        <v>#NAME?</v>
      </c>
      <c r="N43" s="14" t="e">
        <f t="array" aca="1" ref="N43" ca="1">_xludf.ifna(IF(I43=Impostazioni!$C$6,J43*1,J43/INDEX(Impostazioni!$N$86:$O$105,MATCH($H43,Impostazioni!$N$86:$N$105,0),2)),"")</f>
        <v>#NAME?</v>
      </c>
      <c r="O43" s="14" t="e">
        <f t="array" aca="1" ref="O43" ca="1">_xludf.ifna(IF(J43=Impostazioni!$C$6,K43*1,K43/INDEX(Impostazioni!$N$86:$O$105,MATCH($H43,Impostazioni!$N$86:$N$105,0),2)),"")</f>
        <v>#NAME?</v>
      </c>
    </row>
    <row r="44" spans="1:15" ht="13.2">
      <c r="A44" s="14">
        <f t="shared" si="0"/>
        <v>2026</v>
      </c>
      <c r="B44" s="15">
        <f t="shared" si="1"/>
        <v>46203</v>
      </c>
      <c r="C44" s="16">
        <v>46189</v>
      </c>
      <c r="D44" s="14" t="e">
        <v>#N/A</v>
      </c>
      <c r="E44" s="14" t="s">
        <v>43</v>
      </c>
      <c r="F44" s="14" t="s">
        <v>13</v>
      </c>
      <c r="G44" s="14">
        <v>9</v>
      </c>
      <c r="H44" s="14" t="s">
        <v>2</v>
      </c>
      <c r="I44" s="14" t="e">
        <f t="array" aca="1" ref="I44" ca="1">_xludf.ifna(G44*INDEX(Impostazioni!$C$86:$L$105,MATCH($E44,Impostazioni!$J$86:$J$105,0),5),"")</f>
        <v>#NAME?</v>
      </c>
      <c r="J44" s="14" t="e">
        <f t="shared" ca="1" si="2"/>
        <v>#NAME?</v>
      </c>
      <c r="K44" s="14" t="e">
        <f t="shared" ca="1" si="3"/>
        <v>#NAME?</v>
      </c>
      <c r="M44" s="14" t="e">
        <f t="array" aca="1" ref="M44" ca="1">_xludf.ifna(IF(H44=Impostazioni!$C$6,I44*1,I44/INDEX(Impostazioni!$N$86:$O$105,MATCH($H44,Impostazioni!$N$86:$N$105,0),2)),"")</f>
        <v>#NAME?</v>
      </c>
      <c r="N44" s="14" t="e">
        <f t="array" aca="1" ref="N44" ca="1">_xludf.ifna(IF(I44=Impostazioni!$C$6,J44*1,J44/INDEX(Impostazioni!$N$86:$O$105,MATCH($H44,Impostazioni!$N$86:$N$105,0),2)),"")</f>
        <v>#NAME?</v>
      </c>
      <c r="O44" s="14" t="e">
        <f t="array" aca="1" ref="O44" ca="1">_xludf.ifna(IF(J44=Impostazioni!$C$6,K44*1,K44/INDEX(Impostazioni!$N$86:$O$105,MATCH($H44,Impostazioni!$N$86:$N$105,0),2)),"")</f>
        <v>#NAME?</v>
      </c>
    </row>
    <row r="45" spans="1:15" ht="13.2">
      <c r="A45" s="14">
        <f t="shared" si="0"/>
        <v>2026</v>
      </c>
      <c r="B45" s="15">
        <f t="shared" si="1"/>
        <v>46234</v>
      </c>
      <c r="C45" s="16">
        <v>46214</v>
      </c>
      <c r="D45" s="14" t="e">
        <v>#N/A</v>
      </c>
      <c r="E45" s="14" t="s">
        <v>45</v>
      </c>
      <c r="F45" s="14" t="s">
        <v>11</v>
      </c>
      <c r="G45" s="14">
        <v>5</v>
      </c>
      <c r="H45" s="14" t="s">
        <v>2</v>
      </c>
      <c r="I45" s="14" t="e">
        <f t="array" aca="1" ref="I45" ca="1">_xludf.ifna(G45*INDEX(Impostazioni!$C$86:$L$105,MATCH($E45,Impostazioni!$J$86:$J$105,0),5),"")</f>
        <v>#NAME?</v>
      </c>
      <c r="J45" s="14" t="e">
        <f t="shared" ca="1" si="2"/>
        <v>#NAME?</v>
      </c>
      <c r="K45" s="14" t="e">
        <f t="shared" ca="1" si="3"/>
        <v>#NAME?</v>
      </c>
      <c r="M45" s="14" t="e">
        <f t="array" aca="1" ref="M45" ca="1">_xludf.ifna(IF(H45=Impostazioni!$C$6,I45*1,I45/INDEX(Impostazioni!$N$86:$O$105,MATCH($H45,Impostazioni!$N$86:$N$105,0),2)),"")</f>
        <v>#NAME?</v>
      </c>
      <c r="N45" s="14" t="e">
        <f t="array" aca="1" ref="N45" ca="1">_xludf.ifna(IF(I45=Impostazioni!$C$6,J45*1,J45/INDEX(Impostazioni!$N$86:$O$105,MATCH($H45,Impostazioni!$N$86:$N$105,0),2)),"")</f>
        <v>#NAME?</v>
      </c>
      <c r="O45" s="14" t="e">
        <f t="array" aca="1" ref="O45" ca="1">_xludf.ifna(IF(J45=Impostazioni!$C$6,K45*1,K45/INDEX(Impostazioni!$N$86:$O$105,MATCH($H45,Impostazioni!$N$86:$N$105,0),2)),"")</f>
        <v>#NAME?</v>
      </c>
    </row>
    <row r="46" spans="1:15" ht="13.2">
      <c r="A46" s="14">
        <f t="shared" si="0"/>
        <v>2026</v>
      </c>
      <c r="B46" s="15">
        <f t="shared" si="1"/>
        <v>46265</v>
      </c>
      <c r="C46" s="16">
        <v>46253</v>
      </c>
      <c r="D46" s="14" t="e">
        <v>#N/A</v>
      </c>
      <c r="E46" s="14" t="s">
        <v>43</v>
      </c>
      <c r="F46" s="14" t="s">
        <v>5</v>
      </c>
      <c r="G46" s="14">
        <v>10</v>
      </c>
      <c r="H46" s="14" t="s">
        <v>2</v>
      </c>
      <c r="I46" s="14" t="e">
        <f t="array" aca="1" ref="I46" ca="1">_xludf.ifna(G46*INDEX(Impostazioni!$C$86:$L$105,MATCH($E46,Impostazioni!$J$86:$J$105,0),5),"")</f>
        <v>#NAME?</v>
      </c>
      <c r="J46" s="14" t="e">
        <f t="shared" ca="1" si="2"/>
        <v>#NAME?</v>
      </c>
      <c r="K46" s="14" t="e">
        <f t="shared" ca="1" si="3"/>
        <v>#NAME?</v>
      </c>
      <c r="M46" s="14" t="e">
        <f t="array" aca="1" ref="M46" ca="1">_xludf.ifna(IF(H46=Impostazioni!$C$6,I46*1,I46/INDEX(Impostazioni!$N$86:$O$105,MATCH($H46,Impostazioni!$N$86:$N$105,0),2)),"")</f>
        <v>#NAME?</v>
      </c>
      <c r="N46" s="14" t="e">
        <f t="array" aca="1" ref="N46" ca="1">_xludf.ifna(IF(I46=Impostazioni!$C$6,J46*1,J46/INDEX(Impostazioni!$N$86:$O$105,MATCH($H46,Impostazioni!$N$86:$N$105,0),2)),"")</f>
        <v>#NAME?</v>
      </c>
      <c r="O46" s="14" t="e">
        <f t="array" aca="1" ref="O46" ca="1">_xludf.ifna(IF(J46=Impostazioni!$C$6,K46*1,K46/INDEX(Impostazioni!$N$86:$O$105,MATCH($H46,Impostazioni!$N$86:$N$105,0),2)),"")</f>
        <v>#NAME?</v>
      </c>
    </row>
    <row r="47" spans="1:15" ht="13.2">
      <c r="A47" s="14">
        <f t="shared" si="0"/>
        <v>2026</v>
      </c>
      <c r="B47" s="15">
        <f t="shared" si="1"/>
        <v>46295</v>
      </c>
      <c r="C47" s="16">
        <v>46284</v>
      </c>
      <c r="D47" s="14" t="e">
        <v>#N/A</v>
      </c>
      <c r="E47" s="14" t="s">
        <v>45</v>
      </c>
      <c r="F47" s="14" t="s">
        <v>15</v>
      </c>
      <c r="G47" s="14">
        <v>30</v>
      </c>
      <c r="H47" s="14" t="s">
        <v>2</v>
      </c>
      <c r="I47" s="14" t="e">
        <f t="array" aca="1" ref="I47" ca="1">_xludf.ifna(G47*INDEX(Impostazioni!$C$86:$L$105,MATCH($E47,Impostazioni!$J$86:$J$105,0),5),"")</f>
        <v>#NAME?</v>
      </c>
      <c r="J47" s="14" t="e">
        <f t="shared" ca="1" si="2"/>
        <v>#NAME?</v>
      </c>
      <c r="K47" s="14" t="e">
        <f t="shared" ca="1" si="3"/>
        <v>#NAME?</v>
      </c>
      <c r="M47" s="14" t="e">
        <f t="array" aca="1" ref="M47" ca="1">_xludf.ifna(IF(H47=Impostazioni!$C$6,I47*1,I47/INDEX(Impostazioni!$N$86:$O$105,MATCH($H47,Impostazioni!$N$86:$N$105,0),2)),"")</f>
        <v>#NAME?</v>
      </c>
      <c r="N47" s="14" t="e">
        <f t="array" aca="1" ref="N47" ca="1">_xludf.ifna(IF(I47=Impostazioni!$C$6,J47*1,J47/INDEX(Impostazioni!$N$86:$O$105,MATCH($H47,Impostazioni!$N$86:$N$105,0),2)),"")</f>
        <v>#NAME?</v>
      </c>
      <c r="O47" s="14" t="e">
        <f t="array" aca="1" ref="O47" ca="1">_xludf.ifna(IF(J47=Impostazioni!$C$6,K47*1,K47/INDEX(Impostazioni!$N$86:$O$105,MATCH($H47,Impostazioni!$N$86:$N$105,0),2)),"")</f>
        <v>#NAME?</v>
      </c>
    </row>
    <row r="48" spans="1:15" ht="13.2">
      <c r="A48" s="14">
        <f t="shared" si="0"/>
        <v>2026</v>
      </c>
      <c r="B48" s="15">
        <f t="shared" si="1"/>
        <v>46326</v>
      </c>
      <c r="C48" s="16">
        <v>46306</v>
      </c>
      <c r="D48" s="14" t="e">
        <v>#N/A</v>
      </c>
      <c r="E48" s="14" t="s">
        <v>44</v>
      </c>
      <c r="F48" s="14" t="s">
        <v>17</v>
      </c>
      <c r="G48" s="14">
        <v>25</v>
      </c>
      <c r="H48" s="14" t="s">
        <v>2</v>
      </c>
      <c r="I48" s="14" t="e">
        <f t="array" aca="1" ref="I48" ca="1">_xludf.ifna(G48*INDEX(Impostazioni!$C$86:$L$105,MATCH($E48,Impostazioni!$J$86:$J$105,0),5),"")</f>
        <v>#NAME?</v>
      </c>
      <c r="J48" s="14" t="e">
        <f t="shared" ca="1" si="2"/>
        <v>#NAME?</v>
      </c>
      <c r="K48" s="14" t="e">
        <f t="shared" ca="1" si="3"/>
        <v>#NAME?</v>
      </c>
      <c r="M48" s="14" t="e">
        <f t="array" aca="1" ref="M48" ca="1">_xludf.ifna(IF(H48=Impostazioni!$C$6,I48*1,I48/INDEX(Impostazioni!$N$86:$O$105,MATCH($H48,Impostazioni!$N$86:$N$105,0),2)),"")</f>
        <v>#NAME?</v>
      </c>
      <c r="N48" s="14" t="e">
        <f t="array" aca="1" ref="N48" ca="1">_xludf.ifna(IF(I48=Impostazioni!$C$6,J48*1,J48/INDEX(Impostazioni!$N$86:$O$105,MATCH($H48,Impostazioni!$N$86:$N$105,0),2)),"")</f>
        <v>#NAME?</v>
      </c>
      <c r="O48" s="14" t="e">
        <f t="array" aca="1" ref="O48" ca="1">_xludf.ifna(IF(J48=Impostazioni!$C$6,K48*1,K48/INDEX(Impostazioni!$N$86:$O$105,MATCH($H48,Impostazioni!$N$86:$N$105,0),2)),"")</f>
        <v>#NAME?</v>
      </c>
    </row>
    <row r="49" spans="1:15" ht="13.2">
      <c r="A49" s="14">
        <f t="shared" si="0"/>
        <v>2026</v>
      </c>
      <c r="B49" s="15">
        <f t="shared" si="1"/>
        <v>46387</v>
      </c>
      <c r="C49" s="16">
        <v>46383</v>
      </c>
      <c r="D49" s="14" t="e">
        <v>#N/A</v>
      </c>
      <c r="E49" s="14" t="s">
        <v>48</v>
      </c>
      <c r="F49" s="14" t="s">
        <v>5</v>
      </c>
      <c r="G49" s="14">
        <v>10</v>
      </c>
      <c r="H49" s="14" t="s">
        <v>2</v>
      </c>
      <c r="I49" s="14" t="e">
        <f t="array" aca="1" ref="I49" ca="1">_xludf.ifna(G49*INDEX(Impostazioni!$C$86:$L$105,MATCH($E49,Impostazioni!$J$86:$J$105,0),5),"")</f>
        <v>#NAME?</v>
      </c>
      <c r="J49" s="14" t="e">
        <f t="shared" ca="1" si="2"/>
        <v>#NAME?</v>
      </c>
      <c r="K49" s="14" t="e">
        <f t="shared" ca="1" si="3"/>
        <v>#NAME?</v>
      </c>
      <c r="M49" s="14" t="e">
        <f t="array" aca="1" ref="M49" ca="1">_xludf.ifna(IF(H49=Impostazioni!$C$6,I49*1,I49/INDEX(Impostazioni!$N$86:$O$105,MATCH($H49,Impostazioni!$N$86:$N$105,0),2)),"")</f>
        <v>#NAME?</v>
      </c>
      <c r="N49" s="14" t="e">
        <f t="array" aca="1" ref="N49" ca="1">_xludf.ifna(IF(I49=Impostazioni!$C$6,J49*1,J49/INDEX(Impostazioni!$N$86:$O$105,MATCH($H49,Impostazioni!$N$86:$N$105,0),2)),"")</f>
        <v>#NAME?</v>
      </c>
      <c r="O49" s="14" t="e">
        <f t="array" aca="1" ref="O49" ca="1">_xludf.ifna(IF(J49=Impostazioni!$C$6,K49*1,K49/INDEX(Impostazioni!$N$86:$O$105,MATCH($H49,Impostazioni!$N$86:$N$105,0),2)),"")</f>
        <v>#NAME?</v>
      </c>
    </row>
    <row r="50" spans="1:15" ht="13.2">
      <c r="A50" s="14">
        <f t="shared" si="0"/>
        <v>2027</v>
      </c>
      <c r="B50" s="15">
        <f t="shared" si="1"/>
        <v>46418</v>
      </c>
      <c r="C50" s="16">
        <v>46392</v>
      </c>
      <c r="D50" s="14" t="e">
        <v>#N/A</v>
      </c>
      <c r="E50" s="14" t="s">
        <v>45</v>
      </c>
      <c r="F50" s="14" t="s">
        <v>11</v>
      </c>
      <c r="G50" s="14">
        <v>5</v>
      </c>
      <c r="H50" s="14" t="s">
        <v>2</v>
      </c>
      <c r="I50" s="14" t="e">
        <f t="array" aca="1" ref="I50" ca="1">_xludf.ifna(G50*INDEX(Impostazioni!$C$86:$L$105,MATCH($E50,Impostazioni!$J$86:$J$105,0),5),"")</f>
        <v>#NAME?</v>
      </c>
      <c r="J50" s="14" t="e">
        <f t="shared" ca="1" si="2"/>
        <v>#NAME?</v>
      </c>
      <c r="K50" s="14" t="e">
        <f t="shared" ca="1" si="3"/>
        <v>#NAME?</v>
      </c>
      <c r="M50" s="14" t="e">
        <f t="array" aca="1" ref="M50" ca="1">_xludf.ifna(IF(H50=Impostazioni!$C$6,I50*1,I50/INDEX(Impostazioni!$N$86:$O$105,MATCH($H50,Impostazioni!$N$86:$N$105,0),2)),"")</f>
        <v>#NAME?</v>
      </c>
      <c r="N50" s="14" t="e">
        <f t="array" aca="1" ref="N50" ca="1">_xludf.ifna(IF(I50=Impostazioni!$C$6,J50*1,J50/INDEX(Impostazioni!$N$86:$O$105,MATCH($H50,Impostazioni!$N$86:$N$105,0),2)),"")</f>
        <v>#NAME?</v>
      </c>
      <c r="O50" s="14" t="e">
        <f t="array" aca="1" ref="O50" ca="1">_xludf.ifna(IF(J50=Impostazioni!$C$6,K50*1,K50/INDEX(Impostazioni!$N$86:$O$105,MATCH($H50,Impostazioni!$N$86:$N$105,0),2)),"")</f>
        <v>#NAME?</v>
      </c>
    </row>
    <row r="51" spans="1:15" ht="13.2">
      <c r="A51" s="14">
        <f t="shared" si="0"/>
        <v>2027</v>
      </c>
      <c r="B51" s="15">
        <f t="shared" si="1"/>
        <v>46507</v>
      </c>
      <c r="C51" s="16">
        <v>46498</v>
      </c>
      <c r="D51" s="14" t="e">
        <v>#N/A</v>
      </c>
      <c r="E51" s="14" t="s">
        <v>43</v>
      </c>
      <c r="F51" s="14" t="s">
        <v>13</v>
      </c>
      <c r="G51" s="14">
        <v>10</v>
      </c>
      <c r="H51" s="14" t="s">
        <v>2</v>
      </c>
      <c r="I51" s="14" t="e">
        <f t="array" aca="1" ref="I51" ca="1">_xludf.ifna(G51*INDEX(Impostazioni!$C$86:$L$105,MATCH($E51,Impostazioni!$J$86:$J$105,0),5),"")</f>
        <v>#NAME?</v>
      </c>
      <c r="J51" s="14" t="e">
        <f t="shared" ca="1" si="2"/>
        <v>#NAME?</v>
      </c>
      <c r="K51" s="14" t="e">
        <f t="shared" ca="1" si="3"/>
        <v>#NAME?</v>
      </c>
      <c r="M51" s="14" t="e">
        <f t="array" aca="1" ref="M51" ca="1">_xludf.ifna(IF(H51=Impostazioni!$C$6,I51*1,I51/INDEX(Impostazioni!$N$86:$O$105,MATCH($H51,Impostazioni!$N$86:$N$105,0),2)),"")</f>
        <v>#NAME?</v>
      </c>
      <c r="N51" s="14" t="e">
        <f t="array" aca="1" ref="N51" ca="1">_xludf.ifna(IF(I51=Impostazioni!$C$6,J51*1,J51/INDEX(Impostazioni!$N$86:$O$105,MATCH($H51,Impostazioni!$N$86:$N$105,0),2)),"")</f>
        <v>#NAME?</v>
      </c>
      <c r="O51" s="14" t="e">
        <f t="array" aca="1" ref="O51" ca="1">_xludf.ifna(IF(J51=Impostazioni!$C$6,K51*1,K51/INDEX(Impostazioni!$N$86:$O$105,MATCH($H51,Impostazioni!$N$86:$N$105,0),2)),"")</f>
        <v>#NAME?</v>
      </c>
    </row>
    <row r="52" spans="1:15" ht="13.2">
      <c r="A52" s="14">
        <f t="shared" si="0"/>
        <v>2027</v>
      </c>
      <c r="B52" s="15">
        <f t="shared" si="1"/>
        <v>46538</v>
      </c>
      <c r="C52" s="16">
        <v>46517</v>
      </c>
      <c r="D52" s="14" t="e">
        <v>#N/A</v>
      </c>
      <c r="E52" s="14" t="s">
        <v>44</v>
      </c>
      <c r="F52" s="14" t="s">
        <v>11</v>
      </c>
      <c r="G52" s="14">
        <v>2</v>
      </c>
      <c r="H52" s="14" t="s">
        <v>2</v>
      </c>
      <c r="I52" s="14" t="e">
        <f t="array" aca="1" ref="I52" ca="1">_xludf.ifna(G52*INDEX(Impostazioni!$C$86:$L$105,MATCH($E52,Impostazioni!$J$86:$J$105,0),5),"")</f>
        <v>#NAME?</v>
      </c>
      <c r="J52" s="14" t="e">
        <f t="shared" ca="1" si="2"/>
        <v>#NAME?</v>
      </c>
      <c r="K52" s="14" t="e">
        <f t="shared" ca="1" si="3"/>
        <v>#NAME?</v>
      </c>
      <c r="M52" s="14" t="e">
        <f t="array" aca="1" ref="M52" ca="1">_xludf.ifna(IF(H52=Impostazioni!$C$6,I52*1,I52/INDEX(Impostazioni!$N$86:$O$105,MATCH($H52,Impostazioni!$N$86:$N$105,0),2)),"")</f>
        <v>#NAME?</v>
      </c>
      <c r="N52" s="14" t="e">
        <f t="array" aca="1" ref="N52" ca="1">_xludf.ifna(IF(I52=Impostazioni!$C$6,J52*1,J52/INDEX(Impostazioni!$N$86:$O$105,MATCH($H52,Impostazioni!$N$86:$N$105,0),2)),"")</f>
        <v>#NAME?</v>
      </c>
      <c r="O52" s="14" t="e">
        <f t="array" aca="1" ref="O52" ca="1">_xludf.ifna(IF(J52=Impostazioni!$C$6,K52*1,K52/INDEX(Impostazioni!$N$86:$O$105,MATCH($H52,Impostazioni!$N$86:$N$105,0),2)),"")</f>
        <v>#NAME?</v>
      </c>
    </row>
    <row r="53" spans="1:15" ht="13.2">
      <c r="A53" s="14">
        <f t="shared" si="0"/>
        <v>2027</v>
      </c>
      <c r="B53" s="15">
        <f t="shared" si="1"/>
        <v>46568</v>
      </c>
      <c r="C53" s="16">
        <v>46539</v>
      </c>
      <c r="D53" s="14" t="e">
        <v>#N/A</v>
      </c>
      <c r="E53" s="14" t="s">
        <v>48</v>
      </c>
      <c r="F53" s="14" t="s">
        <v>17</v>
      </c>
      <c r="G53" s="14">
        <v>3</v>
      </c>
      <c r="H53" s="14" t="s">
        <v>2</v>
      </c>
      <c r="I53" s="14" t="e">
        <f t="array" aca="1" ref="I53" ca="1">_xludf.ifna(G53*INDEX(Impostazioni!$C$86:$L$105,MATCH($E53,Impostazioni!$J$86:$J$105,0),5),"")</f>
        <v>#NAME?</v>
      </c>
      <c r="J53" s="14" t="e">
        <f t="shared" ca="1" si="2"/>
        <v>#NAME?</v>
      </c>
      <c r="K53" s="14" t="e">
        <f t="shared" ca="1" si="3"/>
        <v>#NAME?</v>
      </c>
      <c r="M53" s="14" t="e">
        <f t="array" aca="1" ref="M53" ca="1">_xludf.ifna(IF(H53=Impostazioni!$C$6,I53*1,I53/INDEX(Impostazioni!$N$86:$O$105,MATCH($H53,Impostazioni!$N$86:$N$105,0),2)),"")</f>
        <v>#NAME?</v>
      </c>
      <c r="N53" s="14" t="e">
        <f t="array" aca="1" ref="N53" ca="1">_xludf.ifna(IF(I53=Impostazioni!$C$6,J53*1,J53/INDEX(Impostazioni!$N$86:$O$105,MATCH($H53,Impostazioni!$N$86:$N$105,0),2)),"")</f>
        <v>#NAME?</v>
      </c>
      <c r="O53" s="14" t="e">
        <f t="array" aca="1" ref="O53" ca="1">_xludf.ifna(IF(J53=Impostazioni!$C$6,K53*1,K53/INDEX(Impostazioni!$N$86:$O$105,MATCH($H53,Impostazioni!$N$86:$N$105,0),2)),"")</f>
        <v>#NAME?</v>
      </c>
    </row>
    <row r="54" spans="1:15" ht="13.2">
      <c r="A54" s="14">
        <f t="shared" si="0"/>
        <v>2027</v>
      </c>
      <c r="B54" s="15">
        <f t="shared" si="1"/>
        <v>46599</v>
      </c>
      <c r="C54" s="16">
        <v>46592</v>
      </c>
      <c r="D54" s="14" t="e">
        <v>#N/A</v>
      </c>
      <c r="E54" s="14" t="s">
        <v>46</v>
      </c>
      <c r="F54" s="14" t="s">
        <v>17</v>
      </c>
      <c r="G54" s="14">
        <v>4</v>
      </c>
      <c r="H54" s="14" t="s">
        <v>2</v>
      </c>
      <c r="I54" s="14" t="e">
        <f t="array" aca="1" ref="I54" ca="1">_xludf.ifna(G54*INDEX(Impostazioni!$C$86:$L$105,MATCH($E54,Impostazioni!$J$86:$J$105,0),5),"")</f>
        <v>#NAME?</v>
      </c>
      <c r="J54" s="14" t="e">
        <f t="shared" ca="1" si="2"/>
        <v>#NAME?</v>
      </c>
      <c r="K54" s="14" t="e">
        <f t="shared" ca="1" si="3"/>
        <v>#NAME?</v>
      </c>
      <c r="M54" s="14" t="e">
        <f t="array" aca="1" ref="M54" ca="1">_xludf.ifna(IF(H54=Impostazioni!$C$6,I54*1,I54/INDEX(Impostazioni!$N$86:$O$105,MATCH($H54,Impostazioni!$N$86:$N$105,0),2)),"")</f>
        <v>#NAME?</v>
      </c>
      <c r="N54" s="14" t="e">
        <f t="array" aca="1" ref="N54" ca="1">_xludf.ifna(IF(I54=Impostazioni!$C$6,J54*1,J54/INDEX(Impostazioni!$N$86:$O$105,MATCH($H54,Impostazioni!$N$86:$N$105,0),2)),"")</f>
        <v>#NAME?</v>
      </c>
      <c r="O54" s="14" t="e">
        <f t="array" aca="1" ref="O54" ca="1">_xludf.ifna(IF(J54=Impostazioni!$C$6,K54*1,K54/INDEX(Impostazioni!$N$86:$O$105,MATCH($H54,Impostazioni!$N$86:$N$105,0),2)),"")</f>
        <v>#NAME?</v>
      </c>
    </row>
    <row r="55" spans="1:15" ht="13.2">
      <c r="A55" s="14">
        <f t="shared" si="0"/>
        <v>2027</v>
      </c>
      <c r="B55" s="15">
        <f t="shared" si="1"/>
        <v>46630</v>
      </c>
      <c r="C55" s="16">
        <v>46616</v>
      </c>
      <c r="D55" s="14" t="e">
        <v>#N/A</v>
      </c>
      <c r="E55" s="14" t="s">
        <v>47</v>
      </c>
      <c r="F55" s="14" t="s">
        <v>5</v>
      </c>
      <c r="G55" s="14">
        <v>5</v>
      </c>
      <c r="H55" s="14" t="s">
        <v>2</v>
      </c>
      <c r="I55" s="14" t="e">
        <f t="array" aca="1" ref="I55" ca="1">_xludf.ifna(G55*INDEX(Impostazioni!$C$86:$L$105,MATCH($E55,Impostazioni!$J$86:$J$105,0),5),"")</f>
        <v>#NAME?</v>
      </c>
      <c r="J55" s="14" t="e">
        <f t="shared" ca="1" si="2"/>
        <v>#NAME?</v>
      </c>
      <c r="K55" s="14" t="e">
        <f t="shared" ca="1" si="3"/>
        <v>#NAME?</v>
      </c>
      <c r="M55" s="14" t="e">
        <f t="array" aca="1" ref="M55" ca="1">_xludf.ifna(IF(H55=Impostazioni!$C$6,I55*1,I55/INDEX(Impostazioni!$N$86:$O$105,MATCH($H55,Impostazioni!$N$86:$N$105,0),2)),"")</f>
        <v>#NAME?</v>
      </c>
      <c r="N55" s="14" t="e">
        <f t="array" aca="1" ref="N55" ca="1">_xludf.ifna(IF(I55=Impostazioni!$C$6,J55*1,J55/INDEX(Impostazioni!$N$86:$O$105,MATCH($H55,Impostazioni!$N$86:$N$105,0),2)),"")</f>
        <v>#NAME?</v>
      </c>
      <c r="O55" s="14" t="e">
        <f t="array" aca="1" ref="O55" ca="1">_xludf.ifna(IF(J55=Impostazioni!$C$6,K55*1,K55/INDEX(Impostazioni!$N$86:$O$105,MATCH($H55,Impostazioni!$N$86:$N$105,0),2)),"")</f>
        <v>#NAME?</v>
      </c>
    </row>
    <row r="56" spans="1:15" ht="13.2">
      <c r="A56" s="14">
        <f t="shared" si="0"/>
        <v>2027</v>
      </c>
      <c r="B56" s="15">
        <f t="shared" si="1"/>
        <v>46660</v>
      </c>
      <c r="C56" s="16">
        <v>46649</v>
      </c>
      <c r="D56" s="14" t="e">
        <v>#N/A</v>
      </c>
      <c r="E56" s="14" t="s">
        <v>47</v>
      </c>
      <c r="F56" s="14" t="s">
        <v>15</v>
      </c>
      <c r="G56" s="14">
        <v>2</v>
      </c>
      <c r="H56" s="14" t="s">
        <v>2</v>
      </c>
      <c r="I56" s="14" t="e">
        <f t="array" aca="1" ref="I56" ca="1">_xludf.ifna(G56*INDEX(Impostazioni!$C$86:$L$105,MATCH($E56,Impostazioni!$J$86:$J$105,0),5),"")</f>
        <v>#NAME?</v>
      </c>
      <c r="J56" s="14" t="e">
        <f t="shared" ca="1" si="2"/>
        <v>#NAME?</v>
      </c>
      <c r="K56" s="14" t="e">
        <f t="shared" ca="1" si="3"/>
        <v>#NAME?</v>
      </c>
      <c r="M56" s="14" t="e">
        <f t="array" aca="1" ref="M56" ca="1">_xludf.ifna(IF(H56=Impostazioni!$C$6,I56*1,I56/INDEX(Impostazioni!$N$86:$O$105,MATCH($H56,Impostazioni!$N$86:$N$105,0),2)),"")</f>
        <v>#NAME?</v>
      </c>
      <c r="N56" s="14" t="e">
        <f t="array" aca="1" ref="N56" ca="1">_xludf.ifna(IF(I56=Impostazioni!$C$6,J56*1,J56/INDEX(Impostazioni!$N$86:$O$105,MATCH($H56,Impostazioni!$N$86:$N$105,0),2)),"")</f>
        <v>#NAME?</v>
      </c>
      <c r="O56" s="14" t="e">
        <f t="array" aca="1" ref="O56" ca="1">_xludf.ifna(IF(J56=Impostazioni!$C$6,K56*1,K56/INDEX(Impostazioni!$N$86:$O$105,MATCH($H56,Impostazioni!$N$86:$N$105,0),2)),"")</f>
        <v>#NAME?</v>
      </c>
    </row>
    <row r="57" spans="1:15" ht="13.2">
      <c r="A57" s="14">
        <f t="shared" si="0"/>
        <v>2027</v>
      </c>
      <c r="B57" s="15">
        <f t="shared" si="1"/>
        <v>46691</v>
      </c>
      <c r="C57" s="16">
        <v>46671</v>
      </c>
      <c r="D57" s="14" t="e">
        <v>#N/A</v>
      </c>
      <c r="E57" s="14" t="s">
        <v>47</v>
      </c>
      <c r="F57" s="14" t="s">
        <v>13</v>
      </c>
      <c r="G57" s="14">
        <v>10</v>
      </c>
      <c r="H57" s="14" t="s">
        <v>2</v>
      </c>
      <c r="I57" s="14" t="e">
        <f t="array" aca="1" ref="I57" ca="1">_xludf.ifna(G57*INDEX(Impostazioni!$C$86:$L$105,MATCH($E57,Impostazioni!$J$86:$J$105,0),5),"")</f>
        <v>#NAME?</v>
      </c>
      <c r="J57" s="14" t="e">
        <f t="shared" ca="1" si="2"/>
        <v>#NAME?</v>
      </c>
      <c r="K57" s="14" t="e">
        <f t="shared" ca="1" si="3"/>
        <v>#NAME?</v>
      </c>
      <c r="M57" s="14" t="e">
        <f t="array" aca="1" ref="M57" ca="1">_xludf.ifna(IF(H57=Impostazioni!$C$6,I57*1,I57/INDEX(Impostazioni!$N$86:$O$105,MATCH($H57,Impostazioni!$N$86:$N$105,0),2)),"")</f>
        <v>#NAME?</v>
      </c>
      <c r="N57" s="14" t="e">
        <f t="array" aca="1" ref="N57" ca="1">_xludf.ifna(IF(I57=Impostazioni!$C$6,J57*1,J57/INDEX(Impostazioni!$N$86:$O$105,MATCH($H57,Impostazioni!$N$86:$N$105,0),2)),"")</f>
        <v>#NAME?</v>
      </c>
      <c r="O57" s="14" t="e">
        <f t="array" aca="1" ref="O57" ca="1">_xludf.ifna(IF(J57=Impostazioni!$C$6,K57*1,K57/INDEX(Impostazioni!$N$86:$O$105,MATCH($H57,Impostazioni!$N$86:$N$105,0),2)),"")</f>
        <v>#NAME?</v>
      </c>
    </row>
    <row r="58" spans="1:15" ht="13.2">
      <c r="A58" s="14">
        <f t="shared" si="0"/>
        <v>2027</v>
      </c>
      <c r="B58" s="15">
        <f t="shared" si="1"/>
        <v>46721</v>
      </c>
      <c r="C58" s="16">
        <v>46720</v>
      </c>
      <c r="D58" s="14" t="e">
        <v>#N/A</v>
      </c>
      <c r="E58" s="14" t="s">
        <v>48</v>
      </c>
      <c r="F58" s="14" t="s">
        <v>17</v>
      </c>
      <c r="G58" s="14">
        <v>1</v>
      </c>
      <c r="H58" s="14" t="s">
        <v>2</v>
      </c>
      <c r="I58" s="14" t="e">
        <f t="array" aca="1" ref="I58" ca="1">_xludf.ifna(G58*INDEX(Impostazioni!$C$86:$L$105,MATCH($E58,Impostazioni!$J$86:$J$105,0),5),"")</f>
        <v>#NAME?</v>
      </c>
      <c r="J58" s="14" t="e">
        <f t="shared" ca="1" si="2"/>
        <v>#NAME?</v>
      </c>
      <c r="K58" s="14" t="e">
        <f t="shared" ca="1" si="3"/>
        <v>#NAME?</v>
      </c>
      <c r="M58" s="14" t="e">
        <f t="array" aca="1" ref="M58" ca="1">_xludf.ifna(IF(H58=Impostazioni!$C$6,I58*1,I58/INDEX(Impostazioni!$N$86:$O$105,MATCH($H58,Impostazioni!$N$86:$N$105,0),2)),"")</f>
        <v>#NAME?</v>
      </c>
      <c r="N58" s="14" t="e">
        <f t="array" aca="1" ref="N58" ca="1">_xludf.ifna(IF(I58=Impostazioni!$C$6,J58*1,J58/INDEX(Impostazioni!$N$86:$O$105,MATCH($H58,Impostazioni!$N$86:$N$105,0),2)),"")</f>
        <v>#NAME?</v>
      </c>
      <c r="O58" s="14" t="e">
        <f t="array" aca="1" ref="O58" ca="1">_xludf.ifna(IF(J58=Impostazioni!$C$6,K58*1,K58/INDEX(Impostazioni!$N$86:$O$105,MATCH($H58,Impostazioni!$N$86:$N$105,0),2)),"")</f>
        <v>#NAME?</v>
      </c>
    </row>
    <row r="59" spans="1:15" ht="13.2">
      <c r="A59" s="14">
        <f t="shared" si="0"/>
        <v>2027</v>
      </c>
      <c r="B59" s="15">
        <f t="shared" si="1"/>
        <v>46752</v>
      </c>
      <c r="C59" s="16">
        <v>46733</v>
      </c>
      <c r="D59" s="14" t="e">
        <v>#N/A</v>
      </c>
      <c r="E59" s="14" t="s">
        <v>45</v>
      </c>
      <c r="F59" s="14" t="s">
        <v>10</v>
      </c>
      <c r="G59" s="14">
        <v>3</v>
      </c>
      <c r="H59" s="14" t="s">
        <v>2</v>
      </c>
      <c r="I59" s="14" t="e">
        <f t="array" aca="1" ref="I59" ca="1">_xludf.ifna(G59*INDEX(Impostazioni!$C$86:$L$105,MATCH($E59,Impostazioni!$J$86:$J$105,0),5),"")</f>
        <v>#NAME?</v>
      </c>
      <c r="J59" s="14" t="e">
        <f t="shared" ca="1" si="2"/>
        <v>#NAME?</v>
      </c>
      <c r="K59" s="14" t="e">
        <f t="shared" ca="1" si="3"/>
        <v>#NAME?</v>
      </c>
      <c r="M59" s="14" t="e">
        <f t="array" aca="1" ref="M59" ca="1">_xludf.ifna(IF(H59=Impostazioni!$C$6,I59*1,I59/INDEX(Impostazioni!$N$86:$O$105,MATCH($H59,Impostazioni!$N$86:$N$105,0),2)),"")</f>
        <v>#NAME?</v>
      </c>
      <c r="N59" s="14" t="e">
        <f t="array" aca="1" ref="N59" ca="1">_xludf.ifna(IF(I59=Impostazioni!$C$6,J59*1,J59/INDEX(Impostazioni!$N$86:$O$105,MATCH($H59,Impostazioni!$N$86:$N$105,0),2)),"")</f>
        <v>#NAME?</v>
      </c>
      <c r="O59" s="14" t="e">
        <f t="array" aca="1" ref="O59" ca="1">_xludf.ifna(IF(J59=Impostazioni!$C$6,K59*1,K59/INDEX(Impostazioni!$N$86:$O$105,MATCH($H59,Impostazioni!$N$86:$N$105,0),2)),"")</f>
        <v>#NAME?</v>
      </c>
    </row>
    <row r="60" spans="1:15" ht="13.2">
      <c r="A60" s="14" t="str">
        <f t="shared" si="0"/>
        <v/>
      </c>
      <c r="B60" s="14" t="str">
        <f t="shared" si="1"/>
        <v/>
      </c>
      <c r="C60" s="14"/>
      <c r="D60" s="14" t="e">
        <v>#N/A</v>
      </c>
      <c r="E60" s="14" t="s">
        <v>45</v>
      </c>
      <c r="F60" s="14" t="s">
        <v>17</v>
      </c>
      <c r="G60" s="14">
        <v>5</v>
      </c>
      <c r="H60" s="14" t="s">
        <v>2</v>
      </c>
      <c r="I60" s="14" t="e">
        <f t="array" aca="1" ref="I60" ca="1">_xludf.ifna(G60*INDEX(Impostazioni!$C$86:$L$105,MATCH($E60,Impostazioni!$J$86:$J$105,0),5),"")</f>
        <v>#NAME?</v>
      </c>
      <c r="J60" s="14" t="e">
        <f t="shared" ca="1" si="2"/>
        <v>#NAME?</v>
      </c>
      <c r="K60" s="14" t="e">
        <f t="shared" ca="1" si="3"/>
        <v>#NAME?</v>
      </c>
      <c r="M60" s="14" t="e">
        <f t="array" aca="1" ref="M60" ca="1">_xludf.ifna(IF(H60=Impostazioni!$C$6,I60*1,I60/INDEX(Impostazioni!$N$86:$O$105,MATCH($H60,Impostazioni!$N$86:$N$105,0),2)),"")</f>
        <v>#NAME?</v>
      </c>
      <c r="N60" s="14" t="e">
        <f t="array" aca="1" ref="N60" ca="1">_xludf.ifna(IF(I60=Impostazioni!$C$6,J60*1,J60/INDEX(Impostazioni!$N$86:$O$105,MATCH($H60,Impostazioni!$N$86:$N$105,0),2)),"")</f>
        <v>#NAME?</v>
      </c>
      <c r="O60" s="14" t="e">
        <f t="array" aca="1" ref="O60" ca="1">_xludf.ifna(IF(J60=Impostazioni!$C$6,K60*1,K60/INDEX(Impostazioni!$N$86:$O$105,MATCH($H60,Impostazioni!$N$86:$N$105,0),2)),"")</f>
        <v>#NAME?</v>
      </c>
    </row>
    <row r="61" spans="1:15" ht="13.2">
      <c r="A61" s="14" t="str">
        <f t="shared" si="0"/>
        <v/>
      </c>
      <c r="B61" s="14" t="str">
        <f t="shared" si="1"/>
        <v/>
      </c>
      <c r="C61" s="14"/>
      <c r="D61" s="14" t="e">
        <v>#N/A</v>
      </c>
      <c r="E61" s="14" t="s">
        <v>44</v>
      </c>
      <c r="F61" s="14" t="s">
        <v>15</v>
      </c>
      <c r="G61" s="14"/>
      <c r="H61" s="14"/>
      <c r="I61" s="14" t="e">
        <f t="array" aca="1" ref="I61" ca="1">_xludf.ifna(G61*INDEX(Impostazioni!$C$86:$L$105,MATCH($E61,Impostazioni!$J$86:$J$105,0),5),"")</f>
        <v>#NAME?</v>
      </c>
      <c r="J61" s="14" t="e">
        <f t="shared" ca="1" si="2"/>
        <v>#NAME?</v>
      </c>
      <c r="K61" s="14" t="e">
        <f t="shared" ca="1" si="3"/>
        <v>#NAME?</v>
      </c>
      <c r="M61" s="14" t="e">
        <f t="array" aca="1" ref="M61" ca="1">_xludf.ifna(IF(H61=Impostazioni!$C$6,I61*1,I61/INDEX(Impostazioni!$N$86:$O$105,MATCH($H61,Impostazioni!$N$86:$N$105,0),2)),"")</f>
        <v>#NAME?</v>
      </c>
      <c r="N61" s="14" t="e">
        <f t="array" aca="1" ref="N61" ca="1">_xludf.ifna(IF(I61=Impostazioni!$C$6,J61*1,J61/INDEX(Impostazioni!$N$86:$O$105,MATCH($H61,Impostazioni!$N$86:$N$105,0),2)),"")</f>
        <v>#NAME?</v>
      </c>
      <c r="O61" s="14" t="e">
        <f t="array" aca="1" ref="O61" ca="1">_xludf.ifna(IF(J61=Impostazioni!$C$6,K61*1,K61/INDEX(Impostazioni!$N$86:$O$105,MATCH($H61,Impostazioni!$N$86:$N$105,0),2)),"")</f>
        <v>#NAME?</v>
      </c>
    </row>
    <row r="62" spans="1:15" ht="13.2">
      <c r="A62" s="14" t="str">
        <f t="shared" si="0"/>
        <v/>
      </c>
      <c r="B62" s="14" t="str">
        <f t="shared" si="1"/>
        <v/>
      </c>
      <c r="C62" s="14"/>
      <c r="D62" s="14" t="s">
        <v>49</v>
      </c>
      <c r="E62" s="14"/>
      <c r="F62" s="14"/>
      <c r="G62" s="14"/>
      <c r="H62" s="14"/>
      <c r="I62" s="14" t="e">
        <f t="array" aca="1" ref="I62" ca="1">_xludf.ifna(G62*INDEX(Impostazioni!$C$86:$L$105,MATCH($E62,Impostazioni!$J$86:$J$105,0),5),"")</f>
        <v>#NAME?</v>
      </c>
      <c r="J62" s="14" t="e">
        <f t="shared" ca="1" si="2"/>
        <v>#NAME?</v>
      </c>
      <c r="K62" s="14" t="e">
        <f t="shared" ca="1" si="3"/>
        <v>#NAME?</v>
      </c>
      <c r="M62" s="14" t="e">
        <f t="array" aca="1" ref="M62" ca="1">_xludf.ifna(IF(H62=Impostazioni!$C$6,I62*1,I62/INDEX(Impostazioni!$N$86:$O$105,MATCH($H62,Impostazioni!$N$86:$N$105,0),2)),"")</f>
        <v>#NAME?</v>
      </c>
      <c r="N62" s="14" t="e">
        <f t="array" aca="1" ref="N62" ca="1">_xludf.ifna(IF(I62=Impostazioni!$C$6,J62*1,J62/INDEX(Impostazioni!$N$86:$O$105,MATCH($H62,Impostazioni!$N$86:$N$105,0),2)),"")</f>
        <v>#NAME?</v>
      </c>
      <c r="O62" s="14" t="e">
        <f t="array" aca="1" ref="O62" ca="1">_xludf.ifna(IF(J62=Impostazioni!$C$6,K62*1,K62/INDEX(Impostazioni!$N$86:$O$105,MATCH($H62,Impostazioni!$N$86:$N$105,0),2)),"")</f>
        <v>#NAME?</v>
      </c>
    </row>
    <row r="63" spans="1:15" ht="13.2">
      <c r="A63" s="14" t="str">
        <f t="shared" si="0"/>
        <v/>
      </c>
      <c r="B63" s="14" t="str">
        <f t="shared" si="1"/>
        <v/>
      </c>
      <c r="C63" s="14"/>
      <c r="D63" s="14" t="s">
        <v>49</v>
      </c>
      <c r="E63" s="14"/>
      <c r="F63" s="14"/>
      <c r="G63" s="14"/>
      <c r="H63" s="14"/>
      <c r="I63" s="14" t="e">
        <f t="array" aca="1" ref="I63" ca="1">_xludf.ifna(G63*INDEX(Impostazioni!$C$86:$L$105,MATCH($E63,Impostazioni!$J$86:$J$105,0),5),"")</f>
        <v>#NAME?</v>
      </c>
      <c r="J63" s="14" t="e">
        <f t="shared" ca="1" si="2"/>
        <v>#NAME?</v>
      </c>
      <c r="K63" s="14" t="e">
        <f t="shared" ca="1" si="3"/>
        <v>#NAME?</v>
      </c>
      <c r="M63" s="14" t="e">
        <f t="array" aca="1" ref="M63" ca="1">_xludf.ifna(IF(H63=Impostazioni!$C$6,I63*1,I63/INDEX(Impostazioni!$N$86:$O$105,MATCH($H63,Impostazioni!$N$86:$N$105,0),2)),"")</f>
        <v>#NAME?</v>
      </c>
      <c r="N63" s="14" t="e">
        <f t="array" aca="1" ref="N63" ca="1">_xludf.ifna(IF(I63=Impostazioni!$C$6,J63*1,J63/INDEX(Impostazioni!$N$86:$O$105,MATCH($H63,Impostazioni!$N$86:$N$105,0),2)),"")</f>
        <v>#NAME?</v>
      </c>
      <c r="O63" s="14" t="e">
        <f t="array" aca="1" ref="O63" ca="1">_xludf.ifna(IF(J63=Impostazioni!$C$6,K63*1,K63/INDEX(Impostazioni!$N$86:$O$105,MATCH($H63,Impostazioni!$N$86:$N$105,0),2)),"")</f>
        <v>#NAME?</v>
      </c>
    </row>
    <row r="64" spans="1:15" ht="13.2">
      <c r="A64" s="14" t="str">
        <f t="shared" si="0"/>
        <v/>
      </c>
      <c r="B64" s="14" t="str">
        <f t="shared" si="1"/>
        <v/>
      </c>
      <c r="C64" s="14"/>
      <c r="D64" s="14" t="s">
        <v>49</v>
      </c>
      <c r="E64" s="14"/>
      <c r="F64" s="14"/>
      <c r="G64" s="14"/>
      <c r="H64" s="14"/>
      <c r="I64" s="14" t="e">
        <f t="array" aca="1" ref="I64" ca="1">_xludf.ifna(G64*INDEX(Impostazioni!$C$86:$L$105,MATCH($E64,Impostazioni!$J$86:$J$105,0),5),"")</f>
        <v>#NAME?</v>
      </c>
      <c r="J64" s="14" t="e">
        <f t="shared" ca="1" si="2"/>
        <v>#NAME?</v>
      </c>
      <c r="K64" s="14" t="e">
        <f t="shared" ca="1" si="3"/>
        <v>#NAME?</v>
      </c>
      <c r="M64" s="14" t="e">
        <f t="array" aca="1" ref="M64" ca="1">_xludf.ifna(IF(H64=Impostazioni!$C$6,I64*1,I64/INDEX(Impostazioni!$N$86:$O$105,MATCH($H64,Impostazioni!$N$86:$N$105,0),2)),"")</f>
        <v>#NAME?</v>
      </c>
      <c r="N64" s="14" t="e">
        <f t="array" aca="1" ref="N64" ca="1">_xludf.ifna(IF(I64=Impostazioni!$C$6,J64*1,J64/INDEX(Impostazioni!$N$86:$O$105,MATCH($H64,Impostazioni!$N$86:$N$105,0),2)),"")</f>
        <v>#NAME?</v>
      </c>
      <c r="O64" s="14" t="e">
        <f t="array" aca="1" ref="O64" ca="1">_xludf.ifna(IF(J64=Impostazioni!$C$6,K64*1,K64/INDEX(Impostazioni!$N$86:$O$105,MATCH($H64,Impostazioni!$N$86:$N$105,0),2)),"")</f>
        <v>#NAME?</v>
      </c>
    </row>
    <row r="65" spans="1:15" ht="13.2">
      <c r="A65" s="14" t="str">
        <f t="shared" si="0"/>
        <v/>
      </c>
      <c r="B65" s="14" t="str">
        <f t="shared" si="1"/>
        <v/>
      </c>
      <c r="C65" s="14"/>
      <c r="D65" s="14" t="s">
        <v>49</v>
      </c>
      <c r="E65" s="14"/>
      <c r="F65" s="14"/>
      <c r="G65" s="14"/>
      <c r="H65" s="14"/>
      <c r="I65" s="14" t="e">
        <f t="array" aca="1" ref="I65" ca="1">_xludf.ifna(G65*INDEX(Impostazioni!$C$86:$L$105,MATCH($E65,Impostazioni!$J$86:$J$105,0),5),"")</f>
        <v>#NAME?</v>
      </c>
      <c r="J65" s="14" t="e">
        <f t="shared" ca="1" si="2"/>
        <v>#NAME?</v>
      </c>
      <c r="K65" s="14" t="e">
        <f t="shared" ca="1" si="3"/>
        <v>#NAME?</v>
      </c>
      <c r="M65" s="14" t="e">
        <f t="array" aca="1" ref="M65" ca="1">_xludf.ifna(IF(H65=Impostazioni!$C$6,I65*1,I65/INDEX(Impostazioni!$N$86:$O$105,MATCH($H65,Impostazioni!$N$86:$N$105,0),2)),"")</f>
        <v>#NAME?</v>
      </c>
      <c r="N65" s="14" t="e">
        <f t="array" aca="1" ref="N65" ca="1">_xludf.ifna(IF(I65=Impostazioni!$C$6,J65*1,J65/INDEX(Impostazioni!$N$86:$O$105,MATCH($H65,Impostazioni!$N$86:$N$105,0),2)),"")</f>
        <v>#NAME?</v>
      </c>
      <c r="O65" s="14" t="e">
        <f t="array" aca="1" ref="O65" ca="1">_xludf.ifna(IF(J65=Impostazioni!$C$6,K65*1,K65/INDEX(Impostazioni!$N$86:$O$105,MATCH($H65,Impostazioni!$N$86:$N$105,0),2)),"")</f>
        <v>#NAME?</v>
      </c>
    </row>
    <row r="66" spans="1:15" ht="13.2">
      <c r="A66" s="14" t="str">
        <f t="shared" si="0"/>
        <v/>
      </c>
      <c r="B66" s="14" t="str">
        <f t="shared" si="1"/>
        <v/>
      </c>
      <c r="C66" s="14"/>
      <c r="D66" s="14" t="s">
        <v>49</v>
      </c>
      <c r="E66" s="14"/>
      <c r="F66" s="14"/>
      <c r="G66" s="14"/>
      <c r="H66" s="14"/>
      <c r="I66" s="14" t="e">
        <f t="array" aca="1" ref="I66" ca="1">_xludf.ifna(G66*INDEX(Impostazioni!$C$86:$L$105,MATCH($E66,Impostazioni!$J$86:$J$105,0),5),"")</f>
        <v>#NAME?</v>
      </c>
      <c r="J66" s="14" t="e">
        <f t="shared" ca="1" si="2"/>
        <v>#NAME?</v>
      </c>
      <c r="K66" s="14" t="e">
        <f t="shared" ca="1" si="3"/>
        <v>#NAME?</v>
      </c>
      <c r="M66" s="14" t="e">
        <f t="array" aca="1" ref="M66" ca="1">_xludf.ifna(IF(H66=Impostazioni!$C$6,I66*1,I66/INDEX(Impostazioni!$N$86:$O$105,MATCH($H66,Impostazioni!$N$86:$N$105,0),2)),"")</f>
        <v>#NAME?</v>
      </c>
      <c r="N66" s="14" t="e">
        <f t="array" aca="1" ref="N66" ca="1">_xludf.ifna(IF(I66=Impostazioni!$C$6,J66*1,J66/INDEX(Impostazioni!$N$86:$O$105,MATCH($H66,Impostazioni!$N$86:$N$105,0),2)),"")</f>
        <v>#NAME?</v>
      </c>
      <c r="O66" s="14" t="e">
        <f t="array" aca="1" ref="O66" ca="1">_xludf.ifna(IF(J66=Impostazioni!$C$6,K66*1,K66/INDEX(Impostazioni!$N$86:$O$105,MATCH($H66,Impostazioni!$N$86:$N$105,0),2)),"")</f>
        <v>#NAME?</v>
      </c>
    </row>
    <row r="67" spans="1:15" ht="13.2">
      <c r="A67" s="14" t="str">
        <f t="shared" si="0"/>
        <v/>
      </c>
      <c r="B67" s="14" t="str">
        <f t="shared" si="1"/>
        <v/>
      </c>
      <c r="C67" s="14"/>
      <c r="D67" s="14" t="s">
        <v>49</v>
      </c>
      <c r="E67" s="14"/>
      <c r="F67" s="14"/>
      <c r="G67" s="14"/>
      <c r="H67" s="14"/>
      <c r="I67" s="14" t="e">
        <f t="array" aca="1" ref="I67" ca="1">_xludf.ifna(G67*INDEX(Impostazioni!$C$86:$L$105,MATCH($E67,Impostazioni!$J$86:$J$105,0),5),"")</f>
        <v>#NAME?</v>
      </c>
      <c r="J67" s="14" t="e">
        <f t="shared" ca="1" si="2"/>
        <v>#NAME?</v>
      </c>
      <c r="K67" s="14" t="e">
        <f t="shared" ca="1" si="3"/>
        <v>#NAME?</v>
      </c>
      <c r="M67" s="14" t="e">
        <f t="array" aca="1" ref="M67" ca="1">_xludf.ifna(IF(H67=Impostazioni!$C$6,I67*1,I67/INDEX(Impostazioni!$N$86:$O$105,MATCH($H67,Impostazioni!$N$86:$N$105,0),2)),"")</f>
        <v>#NAME?</v>
      </c>
      <c r="N67" s="14" t="e">
        <f t="array" aca="1" ref="N67" ca="1">_xludf.ifna(IF(I67=Impostazioni!$C$6,J67*1,J67/INDEX(Impostazioni!$N$86:$O$105,MATCH($H67,Impostazioni!$N$86:$N$105,0),2)),"")</f>
        <v>#NAME?</v>
      </c>
      <c r="O67" s="14" t="e">
        <f t="array" aca="1" ref="O67" ca="1">_xludf.ifna(IF(J67=Impostazioni!$C$6,K67*1,K67/INDEX(Impostazioni!$N$86:$O$105,MATCH($H67,Impostazioni!$N$86:$N$105,0),2)),"")</f>
        <v>#NAME?</v>
      </c>
    </row>
    <row r="68" spans="1:15" ht="13.2">
      <c r="A68" s="14" t="str">
        <f t="shared" si="0"/>
        <v/>
      </c>
      <c r="B68" s="14" t="str">
        <f t="shared" si="1"/>
        <v/>
      </c>
      <c r="C68" s="14"/>
      <c r="D68" s="14" t="s">
        <v>49</v>
      </c>
      <c r="E68" s="14"/>
      <c r="F68" s="14"/>
      <c r="G68" s="14"/>
      <c r="H68" s="14"/>
      <c r="I68" s="14" t="e">
        <f t="array" aca="1" ref="I68" ca="1">_xludf.ifna(G68*INDEX(Impostazioni!$C$86:$L$105,MATCH($E68,Impostazioni!$J$86:$J$105,0),5),"")</f>
        <v>#NAME?</v>
      </c>
      <c r="J68" s="14" t="e">
        <f t="shared" ca="1" si="2"/>
        <v>#NAME?</v>
      </c>
      <c r="K68" s="14" t="e">
        <f t="shared" ca="1" si="3"/>
        <v>#NAME?</v>
      </c>
      <c r="M68" s="14" t="e">
        <f t="array" aca="1" ref="M68" ca="1">_xludf.ifna(IF(H68=Impostazioni!$C$6,I68*1,I68/INDEX(Impostazioni!$N$86:$O$105,MATCH($H68,Impostazioni!$N$86:$N$105,0),2)),"")</f>
        <v>#NAME?</v>
      </c>
      <c r="N68" s="14" t="e">
        <f t="array" aca="1" ref="N68" ca="1">_xludf.ifna(IF(I68=Impostazioni!$C$6,J68*1,J68/INDEX(Impostazioni!$N$86:$O$105,MATCH($H68,Impostazioni!$N$86:$N$105,0),2)),"")</f>
        <v>#NAME?</v>
      </c>
      <c r="O68" s="14" t="e">
        <f t="array" aca="1" ref="O68" ca="1">_xludf.ifna(IF(J68=Impostazioni!$C$6,K68*1,K68/INDEX(Impostazioni!$N$86:$O$105,MATCH($H68,Impostazioni!$N$86:$N$105,0),2)),"")</f>
        <v>#NAME?</v>
      </c>
    </row>
    <row r="69" spans="1:15" ht="13.2">
      <c r="A69" s="14" t="str">
        <f t="shared" si="0"/>
        <v/>
      </c>
      <c r="B69" s="14" t="str">
        <f t="shared" si="1"/>
        <v/>
      </c>
      <c r="C69" s="14"/>
      <c r="D69" s="14" t="s">
        <v>49</v>
      </c>
      <c r="E69" s="14"/>
      <c r="F69" s="14"/>
      <c r="G69" s="14"/>
      <c r="H69" s="14"/>
      <c r="I69" s="14" t="e">
        <f t="array" aca="1" ref="I69" ca="1">_xludf.ifna(G69*INDEX(Impostazioni!$C$86:$L$105,MATCH($E69,Impostazioni!$J$86:$J$105,0),5),"")</f>
        <v>#NAME?</v>
      </c>
      <c r="J69" s="14" t="e">
        <f t="shared" ca="1" si="2"/>
        <v>#NAME?</v>
      </c>
      <c r="K69" s="14" t="e">
        <f t="shared" ca="1" si="3"/>
        <v>#NAME?</v>
      </c>
      <c r="M69" s="14" t="e">
        <f t="array" aca="1" ref="M69" ca="1">_xludf.ifna(IF(H69=Impostazioni!$C$6,I69*1,I69/INDEX(Impostazioni!$N$86:$O$105,MATCH($H69,Impostazioni!$N$86:$N$105,0),2)),"")</f>
        <v>#NAME?</v>
      </c>
      <c r="N69" s="14" t="e">
        <f t="array" aca="1" ref="N69" ca="1">_xludf.ifna(IF(I69=Impostazioni!$C$6,J69*1,J69/INDEX(Impostazioni!$N$86:$O$105,MATCH($H69,Impostazioni!$N$86:$N$105,0),2)),"")</f>
        <v>#NAME?</v>
      </c>
      <c r="O69" s="14" t="e">
        <f t="array" aca="1" ref="O69" ca="1">_xludf.ifna(IF(J69=Impostazioni!$C$6,K69*1,K69/INDEX(Impostazioni!$N$86:$O$105,MATCH($H69,Impostazioni!$N$86:$N$105,0),2)),"")</f>
        <v>#NAME?</v>
      </c>
    </row>
    <row r="70" spans="1:15" ht="13.2">
      <c r="A70" s="14" t="str">
        <f t="shared" si="0"/>
        <v/>
      </c>
      <c r="B70" s="14" t="str">
        <f t="shared" si="1"/>
        <v/>
      </c>
      <c r="C70" s="14"/>
      <c r="D70" s="14" t="s">
        <v>49</v>
      </c>
      <c r="E70" s="14"/>
      <c r="F70" s="14"/>
      <c r="G70" s="14"/>
      <c r="H70" s="14"/>
      <c r="I70" s="14" t="e">
        <f t="array" aca="1" ref="I70" ca="1">_xludf.ifna(G70*INDEX(Impostazioni!$C$86:$L$105,MATCH($E70,Impostazioni!$J$86:$J$105,0),5),"")</f>
        <v>#NAME?</v>
      </c>
      <c r="J70" s="14" t="e">
        <f t="shared" ca="1" si="2"/>
        <v>#NAME?</v>
      </c>
      <c r="K70" s="14" t="e">
        <f t="shared" ca="1" si="3"/>
        <v>#NAME?</v>
      </c>
      <c r="M70" s="14" t="e">
        <f t="array" aca="1" ref="M70" ca="1">_xludf.ifna(IF(H70=Impostazioni!$C$6,I70*1,I70/INDEX(Impostazioni!$N$86:$O$105,MATCH($H70,Impostazioni!$N$86:$N$105,0),2)),"")</f>
        <v>#NAME?</v>
      </c>
      <c r="N70" s="14" t="e">
        <f t="array" aca="1" ref="N70" ca="1">_xludf.ifna(IF(I70=Impostazioni!$C$6,J70*1,J70/INDEX(Impostazioni!$N$86:$O$105,MATCH($H70,Impostazioni!$N$86:$N$105,0),2)),"")</f>
        <v>#NAME?</v>
      </c>
      <c r="O70" s="14" t="e">
        <f t="array" aca="1" ref="O70" ca="1">_xludf.ifna(IF(J70=Impostazioni!$C$6,K70*1,K70/INDEX(Impostazioni!$N$86:$O$105,MATCH($H70,Impostazioni!$N$86:$N$105,0),2)),"")</f>
        <v>#NAME?</v>
      </c>
    </row>
    <row r="71" spans="1:15" ht="13.2">
      <c r="A71" s="14" t="str">
        <f t="shared" si="0"/>
        <v/>
      </c>
      <c r="B71" s="14" t="str">
        <f t="shared" si="1"/>
        <v/>
      </c>
      <c r="C71" s="14"/>
      <c r="D71" s="14" t="s">
        <v>49</v>
      </c>
      <c r="E71" s="14"/>
      <c r="F71" s="14"/>
      <c r="G71" s="14"/>
      <c r="H71" s="14"/>
      <c r="I71" s="14" t="e">
        <f t="array" aca="1" ref="I71" ca="1">_xludf.ifna(G71*INDEX(Impostazioni!$C$86:$L$105,MATCH($E71,Impostazioni!$J$86:$J$105,0),5),"")</f>
        <v>#NAME?</v>
      </c>
      <c r="J71" s="14" t="e">
        <f t="shared" ca="1" si="2"/>
        <v>#NAME?</v>
      </c>
      <c r="K71" s="14" t="e">
        <f t="shared" ca="1" si="3"/>
        <v>#NAME?</v>
      </c>
      <c r="M71" s="14" t="e">
        <f t="array" aca="1" ref="M71" ca="1">_xludf.ifna(IF(H71=Impostazioni!$C$6,I71*1,I71/INDEX(Impostazioni!$N$86:$O$105,MATCH($H71,Impostazioni!$N$86:$N$105,0),2)),"")</f>
        <v>#NAME?</v>
      </c>
      <c r="N71" s="14" t="e">
        <f t="array" aca="1" ref="N71" ca="1">_xludf.ifna(IF(I71=Impostazioni!$C$6,J71*1,J71/INDEX(Impostazioni!$N$86:$O$105,MATCH($H71,Impostazioni!$N$86:$N$105,0),2)),"")</f>
        <v>#NAME?</v>
      </c>
      <c r="O71" s="14" t="e">
        <f t="array" aca="1" ref="O71" ca="1">_xludf.ifna(IF(J71=Impostazioni!$C$6,K71*1,K71/INDEX(Impostazioni!$N$86:$O$105,MATCH($H71,Impostazioni!$N$86:$N$105,0),2)),"")</f>
        <v>#NAME?</v>
      </c>
    </row>
    <row r="72" spans="1:15" ht="13.2">
      <c r="A72" s="14" t="str">
        <f t="shared" si="0"/>
        <v/>
      </c>
      <c r="B72" s="14" t="str">
        <f t="shared" si="1"/>
        <v/>
      </c>
      <c r="C72" s="14"/>
      <c r="D72" s="14" t="s">
        <v>49</v>
      </c>
      <c r="E72" s="14"/>
      <c r="F72" s="14"/>
      <c r="G72" s="14"/>
      <c r="H72" s="14"/>
      <c r="I72" s="14" t="e">
        <f t="array" aca="1" ref="I72" ca="1">_xludf.ifna(G72*INDEX(Impostazioni!$C$86:$L$105,MATCH($E72,Impostazioni!$J$86:$J$105,0),5),"")</f>
        <v>#NAME?</v>
      </c>
      <c r="J72" s="14" t="e">
        <f t="shared" ca="1" si="2"/>
        <v>#NAME?</v>
      </c>
      <c r="K72" s="14" t="e">
        <f t="shared" ca="1" si="3"/>
        <v>#NAME?</v>
      </c>
      <c r="M72" s="14" t="e">
        <f t="array" aca="1" ref="M72" ca="1">_xludf.ifna(IF(H72=Impostazioni!$C$6,I72*1,I72/INDEX(Impostazioni!$N$86:$O$105,MATCH($H72,Impostazioni!$N$86:$N$105,0),2)),"")</f>
        <v>#NAME?</v>
      </c>
      <c r="N72" s="14" t="e">
        <f t="array" aca="1" ref="N72" ca="1">_xludf.ifna(IF(I72=Impostazioni!$C$6,J72*1,J72/INDEX(Impostazioni!$N$86:$O$105,MATCH($H72,Impostazioni!$N$86:$N$105,0),2)),"")</f>
        <v>#NAME?</v>
      </c>
      <c r="O72" s="14" t="e">
        <f t="array" aca="1" ref="O72" ca="1">_xludf.ifna(IF(J72=Impostazioni!$C$6,K72*1,K72/INDEX(Impostazioni!$N$86:$O$105,MATCH($H72,Impostazioni!$N$86:$N$105,0),2)),"")</f>
        <v>#NAME?</v>
      </c>
    </row>
    <row r="73" spans="1:15" ht="13.2">
      <c r="A73" s="14" t="str">
        <f t="shared" si="0"/>
        <v/>
      </c>
      <c r="B73" s="14" t="str">
        <f t="shared" si="1"/>
        <v/>
      </c>
      <c r="C73" s="14"/>
      <c r="D73" s="14" t="s">
        <v>49</v>
      </c>
      <c r="E73" s="14"/>
      <c r="F73" s="14"/>
      <c r="G73" s="14"/>
      <c r="H73" s="14"/>
      <c r="I73" s="14" t="e">
        <f t="array" aca="1" ref="I73" ca="1">_xludf.ifna(G73*INDEX(Impostazioni!$C$86:$L$105,MATCH($E73,Impostazioni!$J$86:$J$105,0),5),"")</f>
        <v>#NAME?</v>
      </c>
      <c r="J73" s="14" t="e">
        <f t="shared" ca="1" si="2"/>
        <v>#NAME?</v>
      </c>
      <c r="K73" s="14" t="e">
        <f t="shared" ca="1" si="3"/>
        <v>#NAME?</v>
      </c>
      <c r="M73" s="14" t="e">
        <f t="array" aca="1" ref="M73" ca="1">_xludf.ifna(IF(H73=Impostazioni!$C$6,I73*1,I73/INDEX(Impostazioni!$N$86:$O$105,MATCH($H73,Impostazioni!$N$86:$N$105,0),2)),"")</f>
        <v>#NAME?</v>
      </c>
      <c r="N73" s="14" t="e">
        <f t="array" aca="1" ref="N73" ca="1">_xludf.ifna(IF(I73=Impostazioni!$C$6,J73*1,J73/INDEX(Impostazioni!$N$86:$O$105,MATCH($H73,Impostazioni!$N$86:$N$105,0),2)),"")</f>
        <v>#NAME?</v>
      </c>
      <c r="O73" s="14" t="e">
        <f t="array" aca="1" ref="O73" ca="1">_xludf.ifna(IF(J73=Impostazioni!$C$6,K73*1,K73/INDEX(Impostazioni!$N$86:$O$105,MATCH($H73,Impostazioni!$N$86:$N$105,0),2)),"")</f>
        <v>#NAME?</v>
      </c>
    </row>
    <row r="74" spans="1:15" ht="13.2">
      <c r="A74" s="14" t="str">
        <f t="shared" si="0"/>
        <v/>
      </c>
      <c r="B74" s="14" t="str">
        <f t="shared" si="1"/>
        <v/>
      </c>
      <c r="C74" s="14"/>
      <c r="D74" s="14" t="s">
        <v>49</v>
      </c>
      <c r="E74" s="14"/>
      <c r="F74" s="14"/>
      <c r="G74" s="14"/>
      <c r="H74" s="14"/>
      <c r="I74" s="14" t="e">
        <f t="array" aca="1" ref="I74" ca="1">_xludf.ifna(G74*INDEX(Impostazioni!$C$86:$L$105,MATCH($E74,Impostazioni!$J$86:$J$105,0),5),"")</f>
        <v>#NAME?</v>
      </c>
      <c r="J74" s="14" t="e">
        <f t="shared" ca="1" si="2"/>
        <v>#NAME?</v>
      </c>
      <c r="K74" s="14" t="e">
        <f t="shared" ca="1" si="3"/>
        <v>#NAME?</v>
      </c>
      <c r="M74" s="14" t="e">
        <f t="array" aca="1" ref="M74" ca="1">_xludf.ifna(IF(H74=Impostazioni!$C$6,I74*1,I74/INDEX(Impostazioni!$N$86:$O$105,MATCH($H74,Impostazioni!$N$86:$N$105,0),2)),"")</f>
        <v>#NAME?</v>
      </c>
      <c r="N74" s="14" t="e">
        <f t="array" aca="1" ref="N74" ca="1">_xludf.ifna(IF(I74=Impostazioni!$C$6,J74*1,J74/INDEX(Impostazioni!$N$86:$O$105,MATCH($H74,Impostazioni!$N$86:$N$105,0),2)),"")</f>
        <v>#NAME?</v>
      </c>
      <c r="O74" s="14" t="e">
        <f t="array" aca="1" ref="O74" ca="1">_xludf.ifna(IF(J74=Impostazioni!$C$6,K74*1,K74/INDEX(Impostazioni!$N$86:$O$105,MATCH($H74,Impostazioni!$N$86:$N$105,0),2)),"")</f>
        <v>#NAME?</v>
      </c>
    </row>
    <row r="75" spans="1:15" ht="13.2">
      <c r="A75" s="14" t="str">
        <f t="shared" si="0"/>
        <v/>
      </c>
      <c r="B75" s="14" t="str">
        <f t="shared" si="1"/>
        <v/>
      </c>
      <c r="C75" s="14"/>
      <c r="D75" s="14" t="s">
        <v>49</v>
      </c>
      <c r="E75" s="14"/>
      <c r="F75" s="14"/>
      <c r="G75" s="14"/>
      <c r="H75" s="14"/>
      <c r="I75" s="14" t="e">
        <f t="array" aca="1" ref="I75" ca="1">_xludf.ifna(G75*INDEX(Impostazioni!$C$86:$L$105,MATCH($E75,Impostazioni!$J$86:$J$105,0),5),"")</f>
        <v>#NAME?</v>
      </c>
      <c r="J75" s="14" t="e">
        <f t="shared" ca="1" si="2"/>
        <v>#NAME?</v>
      </c>
      <c r="K75" s="14" t="e">
        <f t="shared" ca="1" si="3"/>
        <v>#NAME?</v>
      </c>
      <c r="M75" s="14" t="e">
        <f t="array" aca="1" ref="M75" ca="1">_xludf.ifna(IF(H75=Impostazioni!$C$6,I75*1,I75/INDEX(Impostazioni!$N$86:$O$105,MATCH($H75,Impostazioni!$N$86:$N$105,0),2)),"")</f>
        <v>#NAME?</v>
      </c>
      <c r="N75" s="14" t="e">
        <f t="array" aca="1" ref="N75" ca="1">_xludf.ifna(IF(I75=Impostazioni!$C$6,J75*1,J75/INDEX(Impostazioni!$N$86:$O$105,MATCH($H75,Impostazioni!$N$86:$N$105,0),2)),"")</f>
        <v>#NAME?</v>
      </c>
      <c r="O75" s="14" t="e">
        <f t="array" aca="1" ref="O75" ca="1">_xludf.ifna(IF(J75=Impostazioni!$C$6,K75*1,K75/INDEX(Impostazioni!$N$86:$O$105,MATCH($H75,Impostazioni!$N$86:$N$105,0),2)),"")</f>
        <v>#NAME?</v>
      </c>
    </row>
    <row r="76" spans="1:15" ht="13.2">
      <c r="A76" s="14" t="str">
        <f t="shared" si="0"/>
        <v/>
      </c>
      <c r="B76" s="14" t="str">
        <f t="shared" si="1"/>
        <v/>
      </c>
      <c r="C76" s="14"/>
      <c r="D76" s="14" t="s">
        <v>49</v>
      </c>
      <c r="E76" s="14"/>
      <c r="F76" s="14"/>
      <c r="G76" s="14"/>
      <c r="H76" s="14"/>
      <c r="I76" s="14" t="e">
        <f t="array" aca="1" ref="I76" ca="1">_xludf.ifna(G76*INDEX(Impostazioni!$C$86:$L$105,MATCH($E76,Impostazioni!$J$86:$J$105,0),5),"")</f>
        <v>#NAME?</v>
      </c>
      <c r="J76" s="14" t="e">
        <f t="shared" ca="1" si="2"/>
        <v>#NAME?</v>
      </c>
      <c r="K76" s="14" t="e">
        <f t="shared" ca="1" si="3"/>
        <v>#NAME?</v>
      </c>
      <c r="M76" s="14" t="e">
        <f t="array" aca="1" ref="M76" ca="1">_xludf.ifna(IF(H76=Impostazioni!$C$6,I76*1,I76/INDEX(Impostazioni!$N$86:$O$105,MATCH($H76,Impostazioni!$N$86:$N$105,0),2)),"")</f>
        <v>#NAME?</v>
      </c>
      <c r="N76" s="14" t="e">
        <f t="array" aca="1" ref="N76" ca="1">_xludf.ifna(IF(I76=Impostazioni!$C$6,J76*1,J76/INDEX(Impostazioni!$N$86:$O$105,MATCH($H76,Impostazioni!$N$86:$N$105,0),2)),"")</f>
        <v>#NAME?</v>
      </c>
      <c r="O76" s="14" t="e">
        <f t="array" aca="1" ref="O76" ca="1">_xludf.ifna(IF(J76=Impostazioni!$C$6,K76*1,K76/INDEX(Impostazioni!$N$86:$O$105,MATCH($H76,Impostazioni!$N$86:$N$105,0),2)),"")</f>
        <v>#NAME?</v>
      </c>
    </row>
    <row r="77" spans="1:15" ht="13.2">
      <c r="A77" s="14" t="str">
        <f t="shared" si="0"/>
        <v/>
      </c>
      <c r="B77" s="14" t="str">
        <f t="shared" si="1"/>
        <v/>
      </c>
      <c r="C77" s="14"/>
      <c r="D77" s="14" t="s">
        <v>49</v>
      </c>
      <c r="E77" s="14"/>
      <c r="F77" s="14"/>
      <c r="G77" s="14"/>
      <c r="H77" s="14"/>
      <c r="I77" s="14" t="e">
        <f t="array" aca="1" ref="I77" ca="1">_xludf.ifna(G77*INDEX(Impostazioni!$C$86:$L$105,MATCH($E77,Impostazioni!$J$86:$J$105,0),5),"")</f>
        <v>#NAME?</v>
      </c>
      <c r="J77" s="14" t="e">
        <f t="shared" ca="1" si="2"/>
        <v>#NAME?</v>
      </c>
      <c r="K77" s="14" t="e">
        <f t="shared" ca="1" si="3"/>
        <v>#NAME?</v>
      </c>
      <c r="M77" s="14" t="e">
        <f t="array" aca="1" ref="M77" ca="1">_xludf.ifna(IF(H77=Impostazioni!$C$6,I77*1,I77/INDEX(Impostazioni!$N$86:$O$105,MATCH($H77,Impostazioni!$N$86:$N$105,0),2)),"")</f>
        <v>#NAME?</v>
      </c>
      <c r="N77" s="14" t="e">
        <f t="array" aca="1" ref="N77" ca="1">_xludf.ifna(IF(I77=Impostazioni!$C$6,J77*1,J77/INDEX(Impostazioni!$N$86:$O$105,MATCH($H77,Impostazioni!$N$86:$N$105,0),2)),"")</f>
        <v>#NAME?</v>
      </c>
      <c r="O77" s="14" t="e">
        <f t="array" aca="1" ref="O77" ca="1">_xludf.ifna(IF(J77=Impostazioni!$C$6,K77*1,K77/INDEX(Impostazioni!$N$86:$O$105,MATCH($H77,Impostazioni!$N$86:$N$105,0),2)),"")</f>
        <v>#NAME?</v>
      </c>
    </row>
    <row r="78" spans="1:15" ht="13.2">
      <c r="A78" s="14" t="str">
        <f t="shared" si="0"/>
        <v/>
      </c>
      <c r="B78" s="14" t="str">
        <f t="shared" si="1"/>
        <v/>
      </c>
      <c r="C78" s="14"/>
      <c r="D78" s="14" t="s">
        <v>49</v>
      </c>
      <c r="E78" s="14"/>
      <c r="F78" s="14"/>
      <c r="G78" s="14"/>
      <c r="H78" s="14"/>
      <c r="I78" s="14" t="e">
        <f t="array" aca="1" ref="I78" ca="1">_xludf.ifna(G78*INDEX(Impostazioni!$C$86:$L$105,MATCH($E78,Impostazioni!$J$86:$J$105,0),5),"")</f>
        <v>#NAME?</v>
      </c>
      <c r="J78" s="14" t="e">
        <f t="shared" ca="1" si="2"/>
        <v>#NAME?</v>
      </c>
      <c r="K78" s="14" t="e">
        <f t="shared" ca="1" si="3"/>
        <v>#NAME?</v>
      </c>
      <c r="M78" s="14" t="e">
        <f t="array" aca="1" ref="M78" ca="1">_xludf.ifna(IF(H78=Impostazioni!$C$6,I78*1,I78/INDEX(Impostazioni!$N$86:$O$105,MATCH($H78,Impostazioni!$N$86:$N$105,0),2)),"")</f>
        <v>#NAME?</v>
      </c>
      <c r="N78" s="14" t="e">
        <f t="array" aca="1" ref="N78" ca="1">_xludf.ifna(IF(I78=Impostazioni!$C$6,J78*1,J78/INDEX(Impostazioni!$N$86:$O$105,MATCH($H78,Impostazioni!$N$86:$N$105,0),2)),"")</f>
        <v>#NAME?</v>
      </c>
      <c r="O78" s="14" t="e">
        <f t="array" aca="1" ref="O78" ca="1">_xludf.ifna(IF(J78=Impostazioni!$C$6,K78*1,K78/INDEX(Impostazioni!$N$86:$O$105,MATCH($H78,Impostazioni!$N$86:$N$105,0),2)),"")</f>
        <v>#NAME?</v>
      </c>
    </row>
    <row r="79" spans="1:15" ht="13.2">
      <c r="A79" s="14" t="str">
        <f t="shared" si="0"/>
        <v/>
      </c>
      <c r="B79" s="14" t="str">
        <f t="shared" si="1"/>
        <v/>
      </c>
      <c r="C79" s="14"/>
      <c r="D79" s="14" t="s">
        <v>49</v>
      </c>
      <c r="E79" s="14"/>
      <c r="F79" s="14"/>
      <c r="G79" s="14"/>
      <c r="H79" s="14"/>
      <c r="I79" s="14" t="e">
        <f t="array" aca="1" ref="I79" ca="1">_xludf.ifna(G79*INDEX(Impostazioni!$C$86:$L$105,MATCH($E79,Impostazioni!$J$86:$J$105,0),5),"")</f>
        <v>#NAME?</v>
      </c>
      <c r="J79" s="14" t="e">
        <f t="shared" ca="1" si="2"/>
        <v>#NAME?</v>
      </c>
      <c r="K79" s="14" t="e">
        <f t="shared" ca="1" si="3"/>
        <v>#NAME?</v>
      </c>
      <c r="M79" s="14" t="e">
        <f t="array" aca="1" ref="M79" ca="1">_xludf.ifna(IF(H79=Impostazioni!$C$6,I79*1,I79/INDEX(Impostazioni!$N$86:$O$105,MATCH($H79,Impostazioni!$N$86:$N$105,0),2)),"")</f>
        <v>#NAME?</v>
      </c>
      <c r="N79" s="14" t="e">
        <f t="array" aca="1" ref="N79" ca="1">_xludf.ifna(IF(I79=Impostazioni!$C$6,J79*1,J79/INDEX(Impostazioni!$N$86:$O$105,MATCH($H79,Impostazioni!$N$86:$N$105,0),2)),"")</f>
        <v>#NAME?</v>
      </c>
      <c r="O79" s="14" t="e">
        <f t="array" aca="1" ref="O79" ca="1">_xludf.ifna(IF(J79=Impostazioni!$C$6,K79*1,K79/INDEX(Impostazioni!$N$86:$O$105,MATCH($H79,Impostazioni!$N$86:$N$105,0),2)),"")</f>
        <v>#NAME?</v>
      </c>
    </row>
    <row r="80" spans="1:15" ht="13.2">
      <c r="A80" s="14" t="str">
        <f t="shared" si="0"/>
        <v/>
      </c>
      <c r="B80" s="14" t="str">
        <f t="shared" si="1"/>
        <v/>
      </c>
      <c r="C80" s="14"/>
      <c r="D80" s="14" t="s">
        <v>49</v>
      </c>
      <c r="E80" s="14"/>
      <c r="F80" s="14"/>
      <c r="G80" s="14"/>
      <c r="H80" s="14"/>
      <c r="I80" s="14" t="e">
        <f t="array" aca="1" ref="I80" ca="1">_xludf.ifna(G80*INDEX(Impostazioni!$C$86:$L$105,MATCH($E80,Impostazioni!$J$86:$J$105,0),5),"")</f>
        <v>#NAME?</v>
      </c>
      <c r="J80" s="14" t="e">
        <f t="shared" ca="1" si="2"/>
        <v>#NAME?</v>
      </c>
      <c r="K80" s="14" t="e">
        <f t="shared" ca="1" si="3"/>
        <v>#NAME?</v>
      </c>
      <c r="M80" s="14" t="e">
        <f t="array" aca="1" ref="M80" ca="1">_xludf.ifna(IF(H80=Impostazioni!$C$6,I80*1,I80/INDEX(Impostazioni!$N$86:$O$105,MATCH($H80,Impostazioni!$N$86:$N$105,0),2)),"")</f>
        <v>#NAME?</v>
      </c>
      <c r="N80" s="14" t="e">
        <f t="array" aca="1" ref="N80" ca="1">_xludf.ifna(IF(I80=Impostazioni!$C$6,J80*1,J80/INDEX(Impostazioni!$N$86:$O$105,MATCH($H80,Impostazioni!$N$86:$N$105,0),2)),"")</f>
        <v>#NAME?</v>
      </c>
      <c r="O80" s="14" t="e">
        <f t="array" aca="1" ref="O80" ca="1">_xludf.ifna(IF(J80=Impostazioni!$C$6,K80*1,K80/INDEX(Impostazioni!$N$86:$O$105,MATCH($H80,Impostazioni!$N$86:$N$105,0),2)),"")</f>
        <v>#NAME?</v>
      </c>
    </row>
    <row r="81" spans="1:15" ht="13.2">
      <c r="A81" s="14" t="str">
        <f t="shared" si="0"/>
        <v/>
      </c>
      <c r="B81" s="14" t="str">
        <f t="shared" si="1"/>
        <v/>
      </c>
      <c r="C81" s="14"/>
      <c r="D81" s="14" t="s">
        <v>49</v>
      </c>
      <c r="E81" s="14"/>
      <c r="F81" s="14"/>
      <c r="G81" s="14"/>
      <c r="H81" s="14"/>
      <c r="I81" s="14" t="e">
        <f t="array" aca="1" ref="I81" ca="1">_xludf.ifna(G81*INDEX(Impostazioni!$C$86:$L$105,MATCH($E81,Impostazioni!$J$86:$J$105,0),5),"")</f>
        <v>#NAME?</v>
      </c>
      <c r="J81" s="14" t="e">
        <f t="shared" ca="1" si="2"/>
        <v>#NAME?</v>
      </c>
      <c r="K81" s="14" t="e">
        <f t="shared" ca="1" si="3"/>
        <v>#NAME?</v>
      </c>
      <c r="M81" s="14" t="e">
        <f t="array" aca="1" ref="M81" ca="1">_xludf.ifna(IF(H81=Impostazioni!$C$6,I81*1,I81/INDEX(Impostazioni!$N$86:$O$105,MATCH($H81,Impostazioni!$N$86:$N$105,0),2)),"")</f>
        <v>#NAME?</v>
      </c>
      <c r="N81" s="14" t="e">
        <f t="array" aca="1" ref="N81" ca="1">_xludf.ifna(IF(I81=Impostazioni!$C$6,J81*1,J81/INDEX(Impostazioni!$N$86:$O$105,MATCH($H81,Impostazioni!$N$86:$N$105,0),2)),"")</f>
        <v>#NAME?</v>
      </c>
      <c r="O81" s="14" t="e">
        <f t="array" aca="1" ref="O81" ca="1">_xludf.ifna(IF(J81=Impostazioni!$C$6,K81*1,K81/INDEX(Impostazioni!$N$86:$O$105,MATCH($H81,Impostazioni!$N$86:$N$105,0),2)),"")</f>
        <v>#NAME?</v>
      </c>
    </row>
    <row r="82" spans="1:15" ht="13.2">
      <c r="A82" s="14" t="str">
        <f t="shared" si="0"/>
        <v/>
      </c>
      <c r="B82" s="14" t="str">
        <f t="shared" si="1"/>
        <v/>
      </c>
      <c r="C82" s="14"/>
      <c r="D82" s="14" t="s">
        <v>49</v>
      </c>
      <c r="E82" s="14"/>
      <c r="F82" s="14"/>
      <c r="G82" s="14"/>
      <c r="H82" s="14"/>
      <c r="I82" s="14" t="e">
        <f t="array" aca="1" ref="I82" ca="1">_xludf.ifna(G82*INDEX(Impostazioni!$C$86:$L$105,MATCH($E82,Impostazioni!$J$86:$J$105,0),5),"")</f>
        <v>#NAME?</v>
      </c>
      <c r="J82" s="14" t="e">
        <f t="shared" ca="1" si="2"/>
        <v>#NAME?</v>
      </c>
      <c r="K82" s="14" t="e">
        <f t="shared" ca="1" si="3"/>
        <v>#NAME?</v>
      </c>
      <c r="M82" s="14" t="e">
        <f t="array" aca="1" ref="M82" ca="1">_xludf.ifna(IF(H82=Impostazioni!$C$6,I82*1,I82/INDEX(Impostazioni!$N$86:$O$105,MATCH($H82,Impostazioni!$N$86:$N$105,0),2)),"")</f>
        <v>#NAME?</v>
      </c>
      <c r="N82" s="14" t="e">
        <f t="array" aca="1" ref="N82" ca="1">_xludf.ifna(IF(I82=Impostazioni!$C$6,J82*1,J82/INDEX(Impostazioni!$N$86:$O$105,MATCH($H82,Impostazioni!$N$86:$N$105,0),2)),"")</f>
        <v>#NAME?</v>
      </c>
      <c r="O82" s="14" t="e">
        <f t="array" aca="1" ref="O82" ca="1">_xludf.ifna(IF(J82=Impostazioni!$C$6,K82*1,K82/INDEX(Impostazioni!$N$86:$O$105,MATCH($H82,Impostazioni!$N$86:$N$105,0),2)),"")</f>
        <v>#NAME?</v>
      </c>
    </row>
    <row r="83" spans="1:15" ht="13.2">
      <c r="A83" s="14" t="str">
        <f t="shared" si="0"/>
        <v/>
      </c>
      <c r="B83" s="14" t="str">
        <f t="shared" si="1"/>
        <v/>
      </c>
      <c r="C83" s="14"/>
      <c r="D83" s="14" t="s">
        <v>49</v>
      </c>
      <c r="E83" s="14"/>
      <c r="F83" s="14"/>
      <c r="G83" s="14"/>
      <c r="H83" s="14"/>
      <c r="I83" s="14" t="e">
        <f t="array" aca="1" ref="I83" ca="1">_xludf.ifna(G83*INDEX(Impostazioni!$C$86:$L$105,MATCH($E83,Impostazioni!$J$86:$J$105,0),5),"")</f>
        <v>#NAME?</v>
      </c>
      <c r="J83" s="14" t="e">
        <f t="shared" ca="1" si="2"/>
        <v>#NAME?</v>
      </c>
      <c r="K83" s="14" t="e">
        <f t="shared" ca="1" si="3"/>
        <v>#NAME?</v>
      </c>
      <c r="M83" s="14" t="e">
        <f t="array" aca="1" ref="M83" ca="1">_xludf.ifna(IF(H83=Impostazioni!$C$6,I83*1,I83/INDEX(Impostazioni!$N$86:$O$105,MATCH($H83,Impostazioni!$N$86:$N$105,0),2)),"")</f>
        <v>#NAME?</v>
      </c>
      <c r="N83" s="14" t="e">
        <f t="array" aca="1" ref="N83" ca="1">_xludf.ifna(IF(I83=Impostazioni!$C$6,J83*1,J83/INDEX(Impostazioni!$N$86:$O$105,MATCH($H83,Impostazioni!$N$86:$N$105,0),2)),"")</f>
        <v>#NAME?</v>
      </c>
      <c r="O83" s="14" t="e">
        <f t="array" aca="1" ref="O83" ca="1">_xludf.ifna(IF(J83=Impostazioni!$C$6,K83*1,K83/INDEX(Impostazioni!$N$86:$O$105,MATCH($H83,Impostazioni!$N$86:$N$105,0),2)),"")</f>
        <v>#NAME?</v>
      </c>
    </row>
    <row r="84" spans="1:15" ht="13.2">
      <c r="A84" s="14" t="str">
        <f t="shared" si="0"/>
        <v/>
      </c>
      <c r="B84" s="14" t="str">
        <f t="shared" si="1"/>
        <v/>
      </c>
      <c r="C84" s="14"/>
      <c r="D84" s="14" t="s">
        <v>49</v>
      </c>
      <c r="E84" s="14"/>
      <c r="F84" s="14"/>
      <c r="G84" s="14"/>
      <c r="H84" s="14"/>
      <c r="I84" s="14" t="e">
        <f t="array" aca="1" ref="I84" ca="1">_xludf.ifna(G84*INDEX(Impostazioni!$C$86:$L$105,MATCH($E84,Impostazioni!$J$86:$J$105,0),5),"")</f>
        <v>#NAME?</v>
      </c>
      <c r="J84" s="14" t="e">
        <f t="shared" ca="1" si="2"/>
        <v>#NAME?</v>
      </c>
      <c r="K84" s="14" t="e">
        <f t="shared" ca="1" si="3"/>
        <v>#NAME?</v>
      </c>
      <c r="M84" s="14" t="e">
        <f t="array" aca="1" ref="M84" ca="1">_xludf.ifna(IF(H84=Impostazioni!$C$6,I84*1,I84/INDEX(Impostazioni!$N$86:$O$105,MATCH($H84,Impostazioni!$N$86:$N$105,0),2)),"")</f>
        <v>#NAME?</v>
      </c>
      <c r="N84" s="14" t="e">
        <f t="array" aca="1" ref="N84" ca="1">_xludf.ifna(IF(I84=Impostazioni!$C$6,J84*1,J84/INDEX(Impostazioni!$N$86:$O$105,MATCH($H84,Impostazioni!$N$86:$N$105,0),2)),"")</f>
        <v>#NAME?</v>
      </c>
      <c r="O84" s="14" t="e">
        <f t="array" aca="1" ref="O84" ca="1">_xludf.ifna(IF(J84=Impostazioni!$C$6,K84*1,K84/INDEX(Impostazioni!$N$86:$O$105,MATCH($H84,Impostazioni!$N$86:$N$105,0),2)),"")</f>
        <v>#NAME?</v>
      </c>
    </row>
    <row r="85" spans="1:15" ht="13.2">
      <c r="A85" s="14" t="str">
        <f t="shared" si="0"/>
        <v/>
      </c>
      <c r="B85" s="14" t="str">
        <f t="shared" si="1"/>
        <v/>
      </c>
      <c r="C85" s="14"/>
      <c r="D85" s="14" t="s">
        <v>49</v>
      </c>
      <c r="E85" s="14"/>
      <c r="F85" s="14"/>
      <c r="G85" s="14"/>
      <c r="H85" s="14"/>
      <c r="I85" s="14" t="e">
        <f t="array" aca="1" ref="I85" ca="1">_xludf.ifna(G85*INDEX(Impostazioni!$C$86:$L$105,MATCH($E85,Impostazioni!$J$86:$J$105,0),5),"")</f>
        <v>#NAME?</v>
      </c>
      <c r="J85" s="14" t="e">
        <f t="shared" ca="1" si="2"/>
        <v>#NAME?</v>
      </c>
      <c r="K85" s="14" t="e">
        <f t="shared" ca="1" si="3"/>
        <v>#NAME?</v>
      </c>
      <c r="M85" s="14" t="e">
        <f t="array" aca="1" ref="M85" ca="1">_xludf.ifna(IF(H85=Impostazioni!$C$6,I85*1,I85/INDEX(Impostazioni!$N$86:$O$105,MATCH($H85,Impostazioni!$N$86:$N$105,0),2)),"")</f>
        <v>#NAME?</v>
      </c>
      <c r="N85" s="14" t="e">
        <f t="array" aca="1" ref="N85" ca="1">_xludf.ifna(IF(I85=Impostazioni!$C$6,J85*1,J85/INDEX(Impostazioni!$N$86:$O$105,MATCH($H85,Impostazioni!$N$86:$N$105,0),2)),"")</f>
        <v>#NAME?</v>
      </c>
      <c r="O85" s="14" t="e">
        <f t="array" aca="1" ref="O85" ca="1">_xludf.ifna(IF(J85=Impostazioni!$C$6,K85*1,K85/INDEX(Impostazioni!$N$86:$O$105,MATCH($H85,Impostazioni!$N$86:$N$105,0),2)),"")</f>
        <v>#NAME?</v>
      </c>
    </row>
    <row r="86" spans="1:15" ht="13.2">
      <c r="A86" s="14" t="str">
        <f t="shared" si="0"/>
        <v/>
      </c>
      <c r="B86" s="14" t="str">
        <f t="shared" si="1"/>
        <v/>
      </c>
      <c r="C86" s="14"/>
      <c r="D86" s="14" t="s">
        <v>49</v>
      </c>
      <c r="E86" s="14"/>
      <c r="F86" s="14"/>
      <c r="G86" s="14"/>
      <c r="H86" s="14"/>
      <c r="I86" s="14" t="e">
        <f t="array" aca="1" ref="I86" ca="1">_xludf.ifna(G86*INDEX(Impostazioni!$C$86:$L$105,MATCH($E86,Impostazioni!$J$86:$J$105,0),5),"")</f>
        <v>#NAME?</v>
      </c>
      <c r="J86" s="14" t="e">
        <f t="shared" ca="1" si="2"/>
        <v>#NAME?</v>
      </c>
      <c r="K86" s="14" t="e">
        <f t="shared" ca="1" si="3"/>
        <v>#NAME?</v>
      </c>
      <c r="M86" s="14" t="e">
        <f t="array" aca="1" ref="M86" ca="1">_xludf.ifna(IF(H86=Impostazioni!$C$6,I86*1,I86/INDEX(Impostazioni!$N$86:$O$105,MATCH($H86,Impostazioni!$N$86:$N$105,0),2)),"")</f>
        <v>#NAME?</v>
      </c>
      <c r="N86" s="14" t="e">
        <f t="array" aca="1" ref="N86" ca="1">_xludf.ifna(IF(I86=Impostazioni!$C$6,J86*1,J86/INDEX(Impostazioni!$N$86:$O$105,MATCH($H86,Impostazioni!$N$86:$N$105,0),2)),"")</f>
        <v>#NAME?</v>
      </c>
      <c r="O86" s="14" t="e">
        <f t="array" aca="1" ref="O86" ca="1">_xludf.ifna(IF(J86=Impostazioni!$C$6,K86*1,K86/INDEX(Impostazioni!$N$86:$O$105,MATCH($H86,Impostazioni!$N$86:$N$105,0),2)),"")</f>
        <v>#NAME?</v>
      </c>
    </row>
    <row r="87" spans="1:15" ht="13.2">
      <c r="A87" s="14" t="str">
        <f t="shared" si="0"/>
        <v/>
      </c>
      <c r="B87" s="14" t="str">
        <f t="shared" si="1"/>
        <v/>
      </c>
      <c r="C87" s="14"/>
      <c r="D87" s="14" t="s">
        <v>49</v>
      </c>
      <c r="E87" s="14"/>
      <c r="F87" s="14"/>
      <c r="G87" s="14"/>
      <c r="H87" s="14"/>
      <c r="I87" s="14" t="e">
        <f t="array" aca="1" ref="I87" ca="1">_xludf.ifna(G87*INDEX(Impostazioni!$C$86:$L$105,MATCH($E87,Impostazioni!$J$86:$J$105,0),5),"")</f>
        <v>#NAME?</v>
      </c>
      <c r="J87" s="14" t="e">
        <f t="shared" ca="1" si="2"/>
        <v>#NAME?</v>
      </c>
      <c r="K87" s="14" t="e">
        <f t="shared" ca="1" si="3"/>
        <v>#NAME?</v>
      </c>
      <c r="M87" s="14" t="e">
        <f t="array" aca="1" ref="M87" ca="1">_xludf.ifna(IF(H87=Impostazioni!$C$6,I87*1,I87/INDEX(Impostazioni!$N$86:$O$105,MATCH($H87,Impostazioni!$N$86:$N$105,0),2)),"")</f>
        <v>#NAME?</v>
      </c>
      <c r="N87" s="14" t="e">
        <f t="array" aca="1" ref="N87" ca="1">_xludf.ifna(IF(I87=Impostazioni!$C$6,J87*1,J87/INDEX(Impostazioni!$N$86:$O$105,MATCH($H87,Impostazioni!$N$86:$N$105,0),2)),"")</f>
        <v>#NAME?</v>
      </c>
      <c r="O87" s="14" t="e">
        <f t="array" aca="1" ref="O87" ca="1">_xludf.ifna(IF(J87=Impostazioni!$C$6,K87*1,K87/INDEX(Impostazioni!$N$86:$O$105,MATCH($H87,Impostazioni!$N$86:$N$105,0),2)),"")</f>
        <v>#NAME?</v>
      </c>
    </row>
    <row r="88" spans="1:15" ht="13.2">
      <c r="A88" s="14" t="str">
        <f t="shared" si="0"/>
        <v/>
      </c>
      <c r="B88" s="14" t="str">
        <f t="shared" si="1"/>
        <v/>
      </c>
      <c r="C88" s="14"/>
      <c r="D88" s="14" t="s">
        <v>49</v>
      </c>
      <c r="E88" s="14"/>
      <c r="F88" s="14"/>
      <c r="G88" s="14"/>
      <c r="H88" s="14"/>
      <c r="I88" s="14" t="e">
        <f t="array" aca="1" ref="I88" ca="1">_xludf.ifna(G88*INDEX(Impostazioni!$C$86:$L$105,MATCH($E88,Impostazioni!$J$86:$J$105,0),5),"")</f>
        <v>#NAME?</v>
      </c>
      <c r="J88" s="14" t="e">
        <f t="shared" ca="1" si="2"/>
        <v>#NAME?</v>
      </c>
      <c r="K88" s="14" t="e">
        <f t="shared" ca="1" si="3"/>
        <v>#NAME?</v>
      </c>
      <c r="M88" s="14" t="e">
        <f t="array" aca="1" ref="M88" ca="1">_xludf.ifna(IF(H88=Impostazioni!$C$6,I88*1,I88/INDEX(Impostazioni!$N$86:$O$105,MATCH($H88,Impostazioni!$N$86:$N$105,0),2)),"")</f>
        <v>#NAME?</v>
      </c>
      <c r="N88" s="14" t="e">
        <f t="array" aca="1" ref="N88" ca="1">_xludf.ifna(IF(I88=Impostazioni!$C$6,J88*1,J88/INDEX(Impostazioni!$N$86:$O$105,MATCH($H88,Impostazioni!$N$86:$N$105,0),2)),"")</f>
        <v>#NAME?</v>
      </c>
      <c r="O88" s="14" t="e">
        <f t="array" aca="1" ref="O88" ca="1">_xludf.ifna(IF(J88=Impostazioni!$C$6,K88*1,K88/INDEX(Impostazioni!$N$86:$O$105,MATCH($H88,Impostazioni!$N$86:$N$105,0),2)),"")</f>
        <v>#NAME?</v>
      </c>
    </row>
    <row r="89" spans="1:15" ht="13.2">
      <c r="A89" s="14" t="str">
        <f t="shared" si="0"/>
        <v/>
      </c>
      <c r="B89" s="14" t="str">
        <f t="shared" si="1"/>
        <v/>
      </c>
      <c r="C89" s="14"/>
      <c r="D89" s="14" t="s">
        <v>49</v>
      </c>
      <c r="E89" s="14"/>
      <c r="F89" s="14"/>
      <c r="G89" s="14"/>
      <c r="H89" s="14"/>
      <c r="I89" s="14" t="e">
        <f t="array" aca="1" ref="I89" ca="1">_xludf.ifna(G89*INDEX(Impostazioni!$C$86:$L$105,MATCH($E89,Impostazioni!$J$86:$J$105,0),5),"")</f>
        <v>#NAME?</v>
      </c>
      <c r="J89" s="14" t="e">
        <f t="shared" ca="1" si="2"/>
        <v>#NAME?</v>
      </c>
      <c r="K89" s="14" t="e">
        <f t="shared" ca="1" si="3"/>
        <v>#NAME?</v>
      </c>
      <c r="M89" s="14" t="e">
        <f t="array" aca="1" ref="M89" ca="1">_xludf.ifna(IF(H89=Impostazioni!$C$6,I89*1,I89/INDEX(Impostazioni!$N$86:$O$105,MATCH($H89,Impostazioni!$N$86:$N$105,0),2)),"")</f>
        <v>#NAME?</v>
      </c>
      <c r="N89" s="14" t="e">
        <f t="array" aca="1" ref="N89" ca="1">_xludf.ifna(IF(I89=Impostazioni!$C$6,J89*1,J89/INDEX(Impostazioni!$N$86:$O$105,MATCH($H89,Impostazioni!$N$86:$N$105,0),2)),"")</f>
        <v>#NAME?</v>
      </c>
      <c r="O89" s="14" t="e">
        <f t="array" aca="1" ref="O89" ca="1">_xludf.ifna(IF(J89=Impostazioni!$C$6,K89*1,K89/INDEX(Impostazioni!$N$86:$O$105,MATCH($H89,Impostazioni!$N$86:$N$105,0),2)),"")</f>
        <v>#NAME?</v>
      </c>
    </row>
    <row r="90" spans="1:15" ht="13.2">
      <c r="A90" s="14" t="str">
        <f t="shared" si="0"/>
        <v/>
      </c>
      <c r="B90" s="14" t="str">
        <f t="shared" si="1"/>
        <v/>
      </c>
      <c r="C90" s="14"/>
      <c r="D90" s="14" t="s">
        <v>49</v>
      </c>
      <c r="E90" s="14"/>
      <c r="F90" s="14"/>
      <c r="G90" s="14"/>
      <c r="H90" s="14"/>
      <c r="I90" s="14" t="e">
        <f t="array" aca="1" ref="I90" ca="1">_xludf.ifna(G90*INDEX(Impostazioni!$C$86:$L$105,MATCH($E90,Impostazioni!$J$86:$J$105,0),5),"")</f>
        <v>#NAME?</v>
      </c>
      <c r="J90" s="14" t="e">
        <f t="shared" ca="1" si="2"/>
        <v>#NAME?</v>
      </c>
      <c r="K90" s="14" t="e">
        <f t="shared" ca="1" si="3"/>
        <v>#NAME?</v>
      </c>
      <c r="M90" s="14" t="e">
        <f t="array" aca="1" ref="M90" ca="1">_xludf.ifna(IF(H90=Impostazioni!$C$6,I90*1,I90/INDEX(Impostazioni!$N$86:$O$105,MATCH($H90,Impostazioni!$N$86:$N$105,0),2)),"")</f>
        <v>#NAME?</v>
      </c>
      <c r="N90" s="14" t="e">
        <f t="array" aca="1" ref="N90" ca="1">_xludf.ifna(IF(I90=Impostazioni!$C$6,J90*1,J90/INDEX(Impostazioni!$N$86:$O$105,MATCH($H90,Impostazioni!$N$86:$N$105,0),2)),"")</f>
        <v>#NAME?</v>
      </c>
      <c r="O90" s="14" t="e">
        <f t="array" aca="1" ref="O90" ca="1">_xludf.ifna(IF(J90=Impostazioni!$C$6,K90*1,K90/INDEX(Impostazioni!$N$86:$O$105,MATCH($H90,Impostazioni!$N$86:$N$105,0),2)),"")</f>
        <v>#NAME?</v>
      </c>
    </row>
    <row r="91" spans="1:15" ht="13.2">
      <c r="A91" s="14" t="str">
        <f t="shared" si="0"/>
        <v/>
      </c>
      <c r="B91" s="14" t="str">
        <f t="shared" si="1"/>
        <v/>
      </c>
      <c r="C91" s="14"/>
      <c r="D91" s="14" t="s">
        <v>49</v>
      </c>
      <c r="E91" s="14"/>
      <c r="F91" s="14"/>
      <c r="G91" s="14"/>
      <c r="H91" s="14"/>
      <c r="I91" s="14" t="e">
        <f t="array" aca="1" ref="I91" ca="1">_xludf.ifna(G91*INDEX(Impostazioni!$C$86:$L$105,MATCH($E91,Impostazioni!$J$86:$J$105,0),5),"")</f>
        <v>#NAME?</v>
      </c>
      <c r="J91" s="14" t="e">
        <f t="shared" ca="1" si="2"/>
        <v>#NAME?</v>
      </c>
      <c r="K91" s="14" t="e">
        <f t="shared" ca="1" si="3"/>
        <v>#NAME?</v>
      </c>
      <c r="M91" s="14" t="e">
        <f t="array" aca="1" ref="M91" ca="1">_xludf.ifna(IF(H91=Impostazioni!$C$6,I91*1,I91/INDEX(Impostazioni!$N$86:$O$105,MATCH($H91,Impostazioni!$N$86:$N$105,0),2)),"")</f>
        <v>#NAME?</v>
      </c>
      <c r="N91" s="14" t="e">
        <f t="array" aca="1" ref="N91" ca="1">_xludf.ifna(IF(I91=Impostazioni!$C$6,J91*1,J91/INDEX(Impostazioni!$N$86:$O$105,MATCH($H91,Impostazioni!$N$86:$N$105,0),2)),"")</f>
        <v>#NAME?</v>
      </c>
      <c r="O91" s="14" t="e">
        <f t="array" aca="1" ref="O91" ca="1">_xludf.ifna(IF(J91=Impostazioni!$C$6,K91*1,K91/INDEX(Impostazioni!$N$86:$O$105,MATCH($H91,Impostazioni!$N$86:$N$105,0),2)),"")</f>
        <v>#NAME?</v>
      </c>
    </row>
    <row r="92" spans="1:15" ht="13.2">
      <c r="A92" s="14" t="str">
        <f t="shared" si="0"/>
        <v/>
      </c>
      <c r="B92" s="14" t="str">
        <f t="shared" si="1"/>
        <v/>
      </c>
      <c r="C92" s="14"/>
      <c r="D92" s="14" t="s">
        <v>49</v>
      </c>
      <c r="E92" s="14"/>
      <c r="F92" s="14"/>
      <c r="G92" s="14"/>
      <c r="H92" s="14"/>
      <c r="I92" s="14" t="e">
        <f t="array" aca="1" ref="I92" ca="1">_xludf.ifna(G92*INDEX(Impostazioni!$C$86:$L$105,MATCH($E92,Impostazioni!$J$86:$J$105,0),5),"")</f>
        <v>#NAME?</v>
      </c>
      <c r="J92" s="14" t="e">
        <f t="shared" ca="1" si="2"/>
        <v>#NAME?</v>
      </c>
      <c r="K92" s="14" t="e">
        <f t="shared" ca="1" si="3"/>
        <v>#NAME?</v>
      </c>
      <c r="M92" s="14" t="e">
        <f t="array" aca="1" ref="M92" ca="1">_xludf.ifna(IF(H92=Impostazioni!$C$6,I92*1,I92/INDEX(Impostazioni!$N$86:$O$105,MATCH($H92,Impostazioni!$N$86:$N$105,0),2)),"")</f>
        <v>#NAME?</v>
      </c>
      <c r="N92" s="14" t="e">
        <f t="array" aca="1" ref="N92" ca="1">_xludf.ifna(IF(I92=Impostazioni!$C$6,J92*1,J92/INDEX(Impostazioni!$N$86:$O$105,MATCH($H92,Impostazioni!$N$86:$N$105,0),2)),"")</f>
        <v>#NAME?</v>
      </c>
      <c r="O92" s="14" t="e">
        <f t="array" aca="1" ref="O92" ca="1">_xludf.ifna(IF(J92=Impostazioni!$C$6,K92*1,K92/INDEX(Impostazioni!$N$86:$O$105,MATCH($H92,Impostazioni!$N$86:$N$105,0),2)),"")</f>
        <v>#NAME?</v>
      </c>
    </row>
    <row r="93" spans="1:15" ht="13.2">
      <c r="A93" s="14" t="str">
        <f t="shared" si="0"/>
        <v/>
      </c>
      <c r="B93" s="14" t="str">
        <f t="shared" si="1"/>
        <v/>
      </c>
      <c r="C93" s="14"/>
      <c r="D93" s="14" t="s">
        <v>49</v>
      </c>
      <c r="E93" s="14"/>
      <c r="F93" s="14"/>
      <c r="G93" s="14"/>
      <c r="H93" s="14"/>
      <c r="I93" s="14" t="e">
        <f t="array" aca="1" ref="I93" ca="1">_xludf.ifna(G93*INDEX(Impostazioni!$C$86:$L$105,MATCH($E93,Impostazioni!$J$86:$J$105,0),5),"")</f>
        <v>#NAME?</v>
      </c>
      <c r="J93" s="14" t="e">
        <f t="shared" ca="1" si="2"/>
        <v>#NAME?</v>
      </c>
      <c r="K93" s="14" t="e">
        <f t="shared" ca="1" si="3"/>
        <v>#NAME?</v>
      </c>
      <c r="M93" s="14" t="e">
        <f t="array" aca="1" ref="M93" ca="1">_xludf.ifna(IF(H93=Impostazioni!$C$6,I93*1,I93/INDEX(Impostazioni!$N$86:$O$105,MATCH($H93,Impostazioni!$N$86:$N$105,0),2)),"")</f>
        <v>#NAME?</v>
      </c>
      <c r="N93" s="14" t="e">
        <f t="array" aca="1" ref="N93" ca="1">_xludf.ifna(IF(I93=Impostazioni!$C$6,J93*1,J93/INDEX(Impostazioni!$N$86:$O$105,MATCH($H93,Impostazioni!$N$86:$N$105,0),2)),"")</f>
        <v>#NAME?</v>
      </c>
      <c r="O93" s="14" t="e">
        <f t="array" aca="1" ref="O93" ca="1">_xludf.ifna(IF(J93=Impostazioni!$C$6,K93*1,K93/INDEX(Impostazioni!$N$86:$O$105,MATCH($H93,Impostazioni!$N$86:$N$105,0),2)),"")</f>
        <v>#NAME?</v>
      </c>
    </row>
    <row r="94" spans="1:15" ht="13.2">
      <c r="A94" s="14" t="str">
        <f t="shared" si="0"/>
        <v/>
      </c>
      <c r="B94" s="14" t="str">
        <f t="shared" si="1"/>
        <v/>
      </c>
      <c r="C94" s="14"/>
      <c r="D94" s="14" t="s">
        <v>49</v>
      </c>
      <c r="E94" s="14"/>
      <c r="F94" s="14"/>
      <c r="G94" s="14"/>
      <c r="H94" s="14"/>
      <c r="I94" s="14" t="e">
        <f t="array" aca="1" ref="I94" ca="1">_xludf.ifna(G94*INDEX(Impostazioni!$C$86:$L$105,MATCH($E94,Impostazioni!$J$86:$J$105,0),5),"")</f>
        <v>#NAME?</v>
      </c>
      <c r="J94" s="14" t="e">
        <f t="shared" ca="1" si="2"/>
        <v>#NAME?</v>
      </c>
      <c r="K94" s="14" t="e">
        <f t="shared" ca="1" si="3"/>
        <v>#NAME?</v>
      </c>
      <c r="M94" s="14" t="e">
        <f t="array" aca="1" ref="M94" ca="1">_xludf.ifna(IF(H94=Impostazioni!$C$6,I94*1,I94/INDEX(Impostazioni!$N$86:$O$105,MATCH($H94,Impostazioni!$N$86:$N$105,0),2)),"")</f>
        <v>#NAME?</v>
      </c>
      <c r="N94" s="14" t="e">
        <f t="array" aca="1" ref="N94" ca="1">_xludf.ifna(IF(I94=Impostazioni!$C$6,J94*1,J94/INDEX(Impostazioni!$N$86:$O$105,MATCH($H94,Impostazioni!$N$86:$N$105,0),2)),"")</f>
        <v>#NAME?</v>
      </c>
      <c r="O94" s="14" t="e">
        <f t="array" aca="1" ref="O94" ca="1">_xludf.ifna(IF(J94=Impostazioni!$C$6,K94*1,K94/INDEX(Impostazioni!$N$86:$O$105,MATCH($H94,Impostazioni!$N$86:$N$105,0),2)),"")</f>
        <v>#NAME?</v>
      </c>
    </row>
    <row r="95" spans="1:15" ht="13.2">
      <c r="A95" s="14" t="str">
        <f t="shared" si="0"/>
        <v/>
      </c>
      <c r="B95" s="14" t="str">
        <f t="shared" si="1"/>
        <v/>
      </c>
      <c r="C95" s="14"/>
      <c r="D95" s="14" t="s">
        <v>49</v>
      </c>
      <c r="E95" s="14"/>
      <c r="F95" s="14"/>
      <c r="G95" s="14"/>
      <c r="H95" s="14"/>
      <c r="I95" s="14" t="e">
        <f t="array" aca="1" ref="I95" ca="1">_xludf.ifna(G95*INDEX(Impostazioni!$C$86:$L$105,MATCH($E95,Impostazioni!$J$86:$J$105,0),5),"")</f>
        <v>#NAME?</v>
      </c>
      <c r="J95" s="14" t="e">
        <f t="shared" ca="1" si="2"/>
        <v>#NAME?</v>
      </c>
      <c r="K95" s="14" t="e">
        <f t="shared" ca="1" si="3"/>
        <v>#NAME?</v>
      </c>
      <c r="M95" s="14" t="e">
        <f t="array" aca="1" ref="M95" ca="1">_xludf.ifna(IF(H95=Impostazioni!$C$6,I95*1,I95/INDEX(Impostazioni!$N$86:$O$105,MATCH($H95,Impostazioni!$N$86:$N$105,0),2)),"")</f>
        <v>#NAME?</v>
      </c>
      <c r="N95" s="14" t="e">
        <f t="array" aca="1" ref="N95" ca="1">_xludf.ifna(IF(I95=Impostazioni!$C$6,J95*1,J95/INDEX(Impostazioni!$N$86:$O$105,MATCH($H95,Impostazioni!$N$86:$N$105,0),2)),"")</f>
        <v>#NAME?</v>
      </c>
      <c r="O95" s="14" t="e">
        <f t="array" aca="1" ref="O95" ca="1">_xludf.ifna(IF(J95=Impostazioni!$C$6,K95*1,K95/INDEX(Impostazioni!$N$86:$O$105,MATCH($H95,Impostazioni!$N$86:$N$105,0),2)),"")</f>
        <v>#NAME?</v>
      </c>
    </row>
    <row r="96" spans="1:15" ht="13.2">
      <c r="A96" s="14" t="str">
        <f t="shared" si="0"/>
        <v/>
      </c>
      <c r="B96" s="14" t="str">
        <f t="shared" si="1"/>
        <v/>
      </c>
      <c r="C96" s="14"/>
      <c r="D96" s="14" t="s">
        <v>49</v>
      </c>
      <c r="E96" s="14"/>
      <c r="F96" s="14"/>
      <c r="G96" s="14"/>
      <c r="H96" s="14"/>
      <c r="I96" s="14" t="e">
        <f t="array" aca="1" ref="I96" ca="1">_xludf.ifna(G96*INDEX(Impostazioni!$C$86:$L$105,MATCH($E96,Impostazioni!$J$86:$J$105,0),5),"")</f>
        <v>#NAME?</v>
      </c>
      <c r="J96" s="14" t="e">
        <f t="shared" ca="1" si="2"/>
        <v>#NAME?</v>
      </c>
      <c r="K96" s="14" t="e">
        <f t="shared" ca="1" si="3"/>
        <v>#NAME?</v>
      </c>
      <c r="M96" s="14" t="e">
        <f t="array" aca="1" ref="M96" ca="1">_xludf.ifna(IF(H96=Impostazioni!$C$6,I96*1,I96/INDEX(Impostazioni!$N$86:$O$105,MATCH($H96,Impostazioni!$N$86:$N$105,0),2)),"")</f>
        <v>#NAME?</v>
      </c>
      <c r="N96" s="14" t="e">
        <f t="array" aca="1" ref="N96" ca="1">_xludf.ifna(IF(I96=Impostazioni!$C$6,J96*1,J96/INDEX(Impostazioni!$N$86:$O$105,MATCH($H96,Impostazioni!$N$86:$N$105,0),2)),"")</f>
        <v>#NAME?</v>
      </c>
      <c r="O96" s="14" t="e">
        <f t="array" aca="1" ref="O96" ca="1">_xludf.ifna(IF(J96=Impostazioni!$C$6,K96*1,K96/INDEX(Impostazioni!$N$86:$O$105,MATCH($H96,Impostazioni!$N$86:$N$105,0),2)),"")</f>
        <v>#NAME?</v>
      </c>
    </row>
    <row r="97" spans="1:15" ht="13.2">
      <c r="A97" s="14" t="str">
        <f t="shared" si="0"/>
        <v/>
      </c>
      <c r="B97" s="14" t="str">
        <f t="shared" si="1"/>
        <v/>
      </c>
      <c r="C97" s="14"/>
      <c r="D97" s="14" t="s">
        <v>49</v>
      </c>
      <c r="E97" s="14"/>
      <c r="F97" s="14"/>
      <c r="G97" s="14"/>
      <c r="H97" s="14"/>
      <c r="I97" s="14" t="e">
        <f t="array" aca="1" ref="I97" ca="1">_xludf.ifna(G97*INDEX(Impostazioni!$C$86:$L$105,MATCH($E97,Impostazioni!$J$86:$J$105,0),5),"")</f>
        <v>#NAME?</v>
      </c>
      <c r="J97" s="14" t="e">
        <f t="shared" ca="1" si="2"/>
        <v>#NAME?</v>
      </c>
      <c r="K97" s="14" t="e">
        <f t="shared" ca="1" si="3"/>
        <v>#NAME?</v>
      </c>
      <c r="M97" s="14" t="e">
        <f t="array" aca="1" ref="M97" ca="1">_xludf.ifna(IF(H97=Impostazioni!$C$6,I97*1,I97/INDEX(Impostazioni!$N$86:$O$105,MATCH($H97,Impostazioni!$N$86:$N$105,0),2)),"")</f>
        <v>#NAME?</v>
      </c>
      <c r="N97" s="14" t="e">
        <f t="array" aca="1" ref="N97" ca="1">_xludf.ifna(IF(I97=Impostazioni!$C$6,J97*1,J97/INDEX(Impostazioni!$N$86:$O$105,MATCH($H97,Impostazioni!$N$86:$N$105,0),2)),"")</f>
        <v>#NAME?</v>
      </c>
      <c r="O97" s="14" t="e">
        <f t="array" aca="1" ref="O97" ca="1">_xludf.ifna(IF(J97=Impostazioni!$C$6,K97*1,K97/INDEX(Impostazioni!$N$86:$O$105,MATCH($H97,Impostazioni!$N$86:$N$105,0),2)),"")</f>
        <v>#NAME?</v>
      </c>
    </row>
    <row r="98" spans="1:15" ht="13.2">
      <c r="A98" s="14" t="str">
        <f t="shared" si="0"/>
        <v/>
      </c>
      <c r="B98" s="14" t="str">
        <f t="shared" si="1"/>
        <v/>
      </c>
      <c r="C98" s="14"/>
      <c r="D98" s="14" t="s">
        <v>49</v>
      </c>
      <c r="E98" s="14"/>
      <c r="F98" s="14"/>
      <c r="G98" s="14"/>
      <c r="H98" s="14"/>
      <c r="I98" s="14" t="e">
        <f t="array" aca="1" ref="I98" ca="1">_xludf.ifna(G98*INDEX(Impostazioni!$C$86:$L$105,MATCH($E98,Impostazioni!$J$86:$J$105,0),5),"")</f>
        <v>#NAME?</v>
      </c>
      <c r="J98" s="14" t="e">
        <f t="shared" ca="1" si="2"/>
        <v>#NAME?</v>
      </c>
      <c r="K98" s="14" t="e">
        <f t="shared" ca="1" si="3"/>
        <v>#NAME?</v>
      </c>
      <c r="M98" s="14" t="e">
        <f t="array" aca="1" ref="M98" ca="1">_xludf.ifna(IF(H98=Impostazioni!$C$6,I98*1,I98/INDEX(Impostazioni!$N$86:$O$105,MATCH($H98,Impostazioni!$N$86:$N$105,0),2)),"")</f>
        <v>#NAME?</v>
      </c>
      <c r="N98" s="14" t="e">
        <f t="array" aca="1" ref="N98" ca="1">_xludf.ifna(IF(I98=Impostazioni!$C$6,J98*1,J98/INDEX(Impostazioni!$N$86:$O$105,MATCH($H98,Impostazioni!$N$86:$N$105,0),2)),"")</f>
        <v>#NAME?</v>
      </c>
      <c r="O98" s="14" t="e">
        <f t="array" aca="1" ref="O98" ca="1">_xludf.ifna(IF(J98=Impostazioni!$C$6,K98*1,K98/INDEX(Impostazioni!$N$86:$O$105,MATCH($H98,Impostazioni!$N$86:$N$105,0),2)),"")</f>
        <v>#NAME?</v>
      </c>
    </row>
    <row r="99" spans="1:15" ht="13.2">
      <c r="A99" s="14" t="str">
        <f t="shared" si="0"/>
        <v/>
      </c>
      <c r="B99" s="14" t="str">
        <f t="shared" si="1"/>
        <v/>
      </c>
      <c r="C99" s="14"/>
      <c r="D99" s="14" t="s">
        <v>49</v>
      </c>
      <c r="E99" s="14"/>
      <c r="F99" s="14"/>
      <c r="G99" s="14"/>
      <c r="H99" s="14"/>
      <c r="I99" s="14" t="e">
        <f t="array" aca="1" ref="I99" ca="1">_xludf.ifna(G99*INDEX(Impostazioni!$C$86:$L$105,MATCH($E99,Impostazioni!$J$86:$J$105,0),5),"")</f>
        <v>#NAME?</v>
      </c>
      <c r="J99" s="14" t="e">
        <f t="shared" ca="1" si="2"/>
        <v>#NAME?</v>
      </c>
      <c r="K99" s="14" t="e">
        <f t="shared" ca="1" si="3"/>
        <v>#NAME?</v>
      </c>
      <c r="M99" s="14" t="e">
        <f t="array" aca="1" ref="M99" ca="1">_xludf.ifna(IF(H99=Impostazioni!$C$6,I99*1,I99/INDEX(Impostazioni!$N$86:$O$105,MATCH($H99,Impostazioni!$N$86:$N$105,0),2)),"")</f>
        <v>#NAME?</v>
      </c>
      <c r="N99" s="14" t="e">
        <f t="array" aca="1" ref="N99" ca="1">_xludf.ifna(IF(I99=Impostazioni!$C$6,J99*1,J99/INDEX(Impostazioni!$N$86:$O$105,MATCH($H99,Impostazioni!$N$86:$N$105,0),2)),"")</f>
        <v>#NAME?</v>
      </c>
      <c r="O99" s="14" t="e">
        <f t="array" aca="1" ref="O99" ca="1">_xludf.ifna(IF(J99=Impostazioni!$C$6,K99*1,K99/INDEX(Impostazioni!$N$86:$O$105,MATCH($H99,Impostazioni!$N$86:$N$105,0),2)),"")</f>
        <v>#NAME?</v>
      </c>
    </row>
    <row r="100" spans="1:15" ht="13.2">
      <c r="A100" s="14" t="str">
        <f t="shared" si="0"/>
        <v/>
      </c>
      <c r="B100" s="14" t="str">
        <f t="shared" si="1"/>
        <v/>
      </c>
      <c r="C100" s="14"/>
      <c r="D100" s="14" t="s">
        <v>49</v>
      </c>
      <c r="E100" s="14"/>
      <c r="F100" s="14"/>
      <c r="G100" s="14"/>
      <c r="H100" s="14"/>
      <c r="I100" s="14" t="e">
        <f t="array" aca="1" ref="I100" ca="1">_xludf.ifna(G100*INDEX(Impostazioni!$C$86:$L$105,MATCH($E100,Impostazioni!$J$86:$J$105,0),5),"")</f>
        <v>#NAME?</v>
      </c>
      <c r="J100" s="14" t="e">
        <f t="shared" ca="1" si="2"/>
        <v>#NAME?</v>
      </c>
      <c r="K100" s="14" t="e">
        <f t="shared" ca="1" si="3"/>
        <v>#NAME?</v>
      </c>
      <c r="M100" s="14" t="e">
        <f t="array" aca="1" ref="M100" ca="1">_xludf.ifna(IF(H100=Impostazioni!$C$6,I100*1,I100/INDEX(Impostazioni!$N$86:$O$105,MATCH($H100,Impostazioni!$N$86:$N$105,0),2)),"")</f>
        <v>#NAME?</v>
      </c>
      <c r="N100" s="14" t="e">
        <f t="array" aca="1" ref="N100" ca="1">_xludf.ifna(IF(I100=Impostazioni!$C$6,J100*1,J100/INDEX(Impostazioni!$N$86:$O$105,MATCH($H100,Impostazioni!$N$86:$N$105,0),2)),"")</f>
        <v>#NAME?</v>
      </c>
      <c r="O100" s="14" t="e">
        <f t="array" aca="1" ref="O100" ca="1">_xludf.ifna(IF(J100=Impostazioni!$C$6,K100*1,K100/INDEX(Impostazioni!$N$86:$O$105,MATCH($H100,Impostazioni!$N$86:$N$105,0),2)),"")</f>
        <v>#NAME?</v>
      </c>
    </row>
    <row r="101" spans="1:15" ht="13.2">
      <c r="A101" s="14" t="str">
        <f t="shared" si="0"/>
        <v/>
      </c>
      <c r="B101" s="14" t="str">
        <f t="shared" si="1"/>
        <v/>
      </c>
      <c r="C101" s="14"/>
      <c r="D101" s="14" t="s">
        <v>49</v>
      </c>
      <c r="E101" s="14"/>
      <c r="F101" s="14"/>
      <c r="G101" s="14"/>
      <c r="H101" s="14"/>
      <c r="I101" s="14" t="e">
        <f t="array" aca="1" ref="I101" ca="1">_xludf.ifna(G101*INDEX(Impostazioni!$C$86:$L$105,MATCH($E101,Impostazioni!$J$86:$J$105,0),5),"")</f>
        <v>#NAME?</v>
      </c>
      <c r="J101" s="14" t="e">
        <f t="shared" ca="1" si="2"/>
        <v>#NAME?</v>
      </c>
      <c r="K101" s="14" t="e">
        <f t="shared" ca="1" si="3"/>
        <v>#NAME?</v>
      </c>
      <c r="M101" s="14" t="e">
        <f t="array" aca="1" ref="M101" ca="1">_xludf.ifna(IF(H101=Impostazioni!$C$6,I101*1,I101/INDEX(Impostazioni!$N$86:$O$105,MATCH($H101,Impostazioni!$N$86:$N$105,0),2)),"")</f>
        <v>#NAME?</v>
      </c>
      <c r="N101" s="14" t="e">
        <f t="array" aca="1" ref="N101" ca="1">_xludf.ifna(IF(I101=Impostazioni!$C$6,J101*1,J101/INDEX(Impostazioni!$N$86:$O$105,MATCH($H101,Impostazioni!$N$86:$N$105,0),2)),"")</f>
        <v>#NAME?</v>
      </c>
      <c r="O101" s="14" t="e">
        <f t="array" aca="1" ref="O101" ca="1">_xludf.ifna(IF(J101=Impostazioni!$C$6,K101*1,K101/INDEX(Impostazioni!$N$86:$O$105,MATCH($H101,Impostazioni!$N$86:$N$105,0),2)),"")</f>
        <v>#NAME?</v>
      </c>
    </row>
    <row r="102" spans="1:15" ht="13.2">
      <c r="A102" s="14" t="str">
        <f t="shared" si="0"/>
        <v/>
      </c>
      <c r="B102" s="14" t="str">
        <f t="shared" si="1"/>
        <v/>
      </c>
      <c r="C102" s="14"/>
      <c r="D102" s="14" t="s">
        <v>49</v>
      </c>
      <c r="E102" s="14"/>
      <c r="F102" s="14"/>
      <c r="G102" s="14"/>
      <c r="H102" s="14"/>
      <c r="I102" s="14" t="e">
        <f t="array" aca="1" ref="I102" ca="1">_xludf.ifna(G102*INDEX(Impostazioni!$C$86:$L$105,MATCH($E102,Impostazioni!$J$86:$J$105,0),5),"")</f>
        <v>#NAME?</v>
      </c>
      <c r="J102" s="14" t="e">
        <f t="shared" ca="1" si="2"/>
        <v>#NAME?</v>
      </c>
      <c r="K102" s="14" t="e">
        <f t="shared" ca="1" si="3"/>
        <v>#NAME?</v>
      </c>
      <c r="M102" s="14" t="e">
        <f t="array" aca="1" ref="M102" ca="1">_xludf.ifna(IF(H102=Impostazioni!$C$6,I102*1,I102/INDEX(Impostazioni!$N$86:$O$105,MATCH($H102,Impostazioni!$N$86:$N$105,0),2)),"")</f>
        <v>#NAME?</v>
      </c>
      <c r="N102" s="14" t="e">
        <f t="array" aca="1" ref="N102" ca="1">_xludf.ifna(IF(I102=Impostazioni!$C$6,J102*1,J102/INDEX(Impostazioni!$N$86:$O$105,MATCH($H102,Impostazioni!$N$86:$N$105,0),2)),"")</f>
        <v>#NAME?</v>
      </c>
      <c r="O102" s="14" t="e">
        <f t="array" aca="1" ref="O102" ca="1">_xludf.ifna(IF(J102=Impostazioni!$C$6,K102*1,K102/INDEX(Impostazioni!$N$86:$O$105,MATCH($H102,Impostazioni!$N$86:$N$105,0),2)),"")</f>
        <v>#NAME?</v>
      </c>
    </row>
    <row r="103" spans="1:15" ht="13.2">
      <c r="A103" s="14" t="str">
        <f t="shared" si="0"/>
        <v/>
      </c>
      <c r="B103" s="14" t="str">
        <f t="shared" si="1"/>
        <v/>
      </c>
      <c r="C103" s="14"/>
      <c r="D103" s="14" t="s">
        <v>49</v>
      </c>
      <c r="E103" s="14"/>
      <c r="F103" s="14"/>
      <c r="G103" s="14"/>
      <c r="H103" s="14"/>
      <c r="I103" s="14" t="e">
        <f t="array" aca="1" ref="I103" ca="1">_xludf.ifna(G103*INDEX(Impostazioni!$C$86:$L$105,MATCH($E103,Impostazioni!$J$86:$J$105,0),5),"")</f>
        <v>#NAME?</v>
      </c>
      <c r="J103" s="14" t="e">
        <f t="shared" ca="1" si="2"/>
        <v>#NAME?</v>
      </c>
      <c r="K103" s="14" t="e">
        <f t="shared" ca="1" si="3"/>
        <v>#NAME?</v>
      </c>
      <c r="M103" s="14" t="e">
        <f t="array" aca="1" ref="M103" ca="1">_xludf.ifna(IF(H103=Impostazioni!$C$6,I103*1,I103/INDEX(Impostazioni!$N$86:$O$105,MATCH($H103,Impostazioni!$N$86:$N$105,0),2)),"")</f>
        <v>#NAME?</v>
      </c>
      <c r="N103" s="14" t="e">
        <f t="array" aca="1" ref="N103" ca="1">_xludf.ifna(IF(I103=Impostazioni!$C$6,J103*1,J103/INDEX(Impostazioni!$N$86:$O$105,MATCH($H103,Impostazioni!$N$86:$N$105,0),2)),"")</f>
        <v>#NAME?</v>
      </c>
      <c r="O103" s="14" t="e">
        <f t="array" aca="1" ref="O103" ca="1">_xludf.ifna(IF(J103=Impostazioni!$C$6,K103*1,K103/INDEX(Impostazioni!$N$86:$O$105,MATCH($H103,Impostazioni!$N$86:$N$105,0),2)),"")</f>
        <v>#NAME?</v>
      </c>
    </row>
    <row r="104" spans="1:15" ht="13.2">
      <c r="A104" s="14" t="str">
        <f t="shared" si="0"/>
        <v/>
      </c>
      <c r="B104" s="14" t="str">
        <f t="shared" si="1"/>
        <v/>
      </c>
      <c r="C104" s="14"/>
      <c r="D104" s="14" t="s">
        <v>49</v>
      </c>
      <c r="E104" s="14"/>
      <c r="F104" s="14"/>
      <c r="G104" s="14"/>
      <c r="H104" s="14"/>
      <c r="I104" s="14" t="e">
        <f t="array" aca="1" ref="I104" ca="1">_xludf.ifna(G104*INDEX(Impostazioni!$C$86:$L$105,MATCH($E104,Impostazioni!$J$86:$J$105,0),5),"")</f>
        <v>#NAME?</v>
      </c>
      <c r="J104" s="14" t="e">
        <f t="shared" ca="1" si="2"/>
        <v>#NAME?</v>
      </c>
      <c r="K104" s="14" t="e">
        <f t="shared" ca="1" si="3"/>
        <v>#NAME?</v>
      </c>
      <c r="M104" s="14" t="e">
        <f t="array" aca="1" ref="M104" ca="1">_xludf.ifna(IF(H104=Impostazioni!$C$6,I104*1,I104/INDEX(Impostazioni!$N$86:$O$105,MATCH($H104,Impostazioni!$N$86:$N$105,0),2)),"")</f>
        <v>#NAME?</v>
      </c>
      <c r="N104" s="14" t="e">
        <f t="array" aca="1" ref="N104" ca="1">_xludf.ifna(IF(I104=Impostazioni!$C$6,J104*1,J104/INDEX(Impostazioni!$N$86:$O$105,MATCH($H104,Impostazioni!$N$86:$N$105,0),2)),"")</f>
        <v>#NAME?</v>
      </c>
      <c r="O104" s="14" t="e">
        <f t="array" aca="1" ref="O104" ca="1">_xludf.ifna(IF(J104=Impostazioni!$C$6,K104*1,K104/INDEX(Impostazioni!$N$86:$O$105,MATCH($H104,Impostazioni!$N$86:$N$105,0),2)),"")</f>
        <v>#NAME?</v>
      </c>
    </row>
    <row r="105" spans="1:15" ht="13.2">
      <c r="A105" s="14" t="str">
        <f t="shared" si="0"/>
        <v/>
      </c>
      <c r="B105" s="14" t="str">
        <f t="shared" si="1"/>
        <v/>
      </c>
      <c r="C105" s="14"/>
      <c r="D105" s="14" t="s">
        <v>49</v>
      </c>
      <c r="E105" s="14"/>
      <c r="F105" s="14"/>
      <c r="G105" s="14"/>
      <c r="H105" s="14"/>
      <c r="I105" s="14" t="e">
        <f t="array" aca="1" ref="I105" ca="1">_xludf.ifna(G105*INDEX(Impostazioni!$C$86:$L$105,MATCH($E105,Impostazioni!$J$86:$J$105,0),5),"")</f>
        <v>#NAME?</v>
      </c>
      <c r="J105" s="14" t="e">
        <f t="shared" ca="1" si="2"/>
        <v>#NAME?</v>
      </c>
      <c r="K105" s="14" t="e">
        <f t="shared" ca="1" si="3"/>
        <v>#NAME?</v>
      </c>
      <c r="M105" s="14" t="e">
        <f t="array" aca="1" ref="M105" ca="1">_xludf.ifna(IF(H105=Impostazioni!$C$6,I105*1,I105/INDEX(Impostazioni!$N$86:$O$105,MATCH($H105,Impostazioni!$N$86:$N$105,0),2)),"")</f>
        <v>#NAME?</v>
      </c>
      <c r="N105" s="14" t="e">
        <f t="array" aca="1" ref="N105" ca="1">_xludf.ifna(IF(I105=Impostazioni!$C$6,J105*1,J105/INDEX(Impostazioni!$N$86:$O$105,MATCH($H105,Impostazioni!$N$86:$N$105,0),2)),"")</f>
        <v>#NAME?</v>
      </c>
      <c r="O105" s="14" t="e">
        <f t="array" aca="1" ref="O105" ca="1">_xludf.ifna(IF(J105=Impostazioni!$C$6,K105*1,K105/INDEX(Impostazioni!$N$86:$O$105,MATCH($H105,Impostazioni!$N$86:$N$105,0),2)),"")</f>
        <v>#NAME?</v>
      </c>
    </row>
    <row r="106" spans="1:15" ht="13.2">
      <c r="A106" s="14" t="str">
        <f t="shared" si="0"/>
        <v/>
      </c>
      <c r="B106" s="14" t="str">
        <f t="shared" si="1"/>
        <v/>
      </c>
      <c r="C106" s="14"/>
      <c r="D106" s="14" t="s">
        <v>49</v>
      </c>
      <c r="E106" s="14"/>
      <c r="F106" s="14"/>
      <c r="G106" s="14"/>
      <c r="H106" s="14"/>
      <c r="I106" s="14" t="e">
        <f t="array" aca="1" ref="I106" ca="1">_xludf.ifna(G106*INDEX(Impostazioni!$C$86:$L$105,MATCH($E106,Impostazioni!$J$86:$J$105,0),5),"")</f>
        <v>#NAME?</v>
      </c>
      <c r="J106" s="14" t="e">
        <f t="shared" ca="1" si="2"/>
        <v>#NAME?</v>
      </c>
      <c r="K106" s="14" t="e">
        <f t="shared" ca="1" si="3"/>
        <v>#NAME?</v>
      </c>
      <c r="M106" s="14" t="e">
        <f t="array" aca="1" ref="M106" ca="1">_xludf.ifna(IF(H106=Impostazioni!$C$6,I106*1,I106/INDEX(Impostazioni!$N$86:$O$105,MATCH($H106,Impostazioni!$N$86:$N$105,0),2)),"")</f>
        <v>#NAME?</v>
      </c>
      <c r="N106" s="14" t="e">
        <f t="array" aca="1" ref="N106" ca="1">_xludf.ifna(IF(I106=Impostazioni!$C$6,J106*1,J106/INDEX(Impostazioni!$N$86:$O$105,MATCH($H106,Impostazioni!$N$86:$N$105,0),2)),"")</f>
        <v>#NAME?</v>
      </c>
      <c r="O106" s="14" t="e">
        <f t="array" aca="1" ref="O106" ca="1">_xludf.ifna(IF(J106=Impostazioni!$C$6,K106*1,K106/INDEX(Impostazioni!$N$86:$O$105,MATCH($H106,Impostazioni!$N$86:$N$105,0),2)),"")</f>
        <v>#NAME?</v>
      </c>
    </row>
    <row r="107" spans="1:15" ht="13.2">
      <c r="A107" s="14" t="str">
        <f t="shared" si="0"/>
        <v/>
      </c>
      <c r="B107" s="14" t="str">
        <f t="shared" si="1"/>
        <v/>
      </c>
      <c r="C107" s="14"/>
      <c r="D107" s="14" t="s">
        <v>49</v>
      </c>
      <c r="E107" s="14"/>
      <c r="F107" s="14"/>
      <c r="G107" s="14"/>
      <c r="H107" s="14"/>
      <c r="I107" s="14" t="e">
        <f t="array" aca="1" ref="I107" ca="1">_xludf.ifna(G107*INDEX(Impostazioni!$C$86:$L$105,MATCH($E107,Impostazioni!$J$86:$J$105,0),5),"")</f>
        <v>#NAME?</v>
      </c>
      <c r="J107" s="14" t="e">
        <f t="shared" ca="1" si="2"/>
        <v>#NAME?</v>
      </c>
      <c r="K107" s="14" t="e">
        <f t="shared" ca="1" si="3"/>
        <v>#NAME?</v>
      </c>
      <c r="M107" s="14" t="e">
        <f t="array" aca="1" ref="M107" ca="1">_xludf.ifna(IF(H107=Impostazioni!$C$6,I107*1,I107/INDEX(Impostazioni!$N$86:$O$105,MATCH($H107,Impostazioni!$N$86:$N$105,0),2)),"")</f>
        <v>#NAME?</v>
      </c>
      <c r="N107" s="14" t="e">
        <f t="array" aca="1" ref="N107" ca="1">_xludf.ifna(IF(I107=Impostazioni!$C$6,J107*1,J107/INDEX(Impostazioni!$N$86:$O$105,MATCH($H107,Impostazioni!$N$86:$N$105,0),2)),"")</f>
        <v>#NAME?</v>
      </c>
      <c r="O107" s="14" t="e">
        <f t="array" aca="1" ref="O107" ca="1">_xludf.ifna(IF(J107=Impostazioni!$C$6,K107*1,K107/INDEX(Impostazioni!$N$86:$O$105,MATCH($H107,Impostazioni!$N$86:$N$105,0),2)),"")</f>
        <v>#NAME?</v>
      </c>
    </row>
    <row r="108" spans="1:15" ht="13.2">
      <c r="A108" s="14" t="str">
        <f t="shared" si="0"/>
        <v/>
      </c>
      <c r="B108" s="14" t="str">
        <f t="shared" si="1"/>
        <v/>
      </c>
      <c r="C108" s="14"/>
      <c r="D108" s="14" t="s">
        <v>49</v>
      </c>
      <c r="E108" s="14"/>
      <c r="F108" s="14"/>
      <c r="G108" s="14"/>
      <c r="H108" s="14"/>
      <c r="I108" s="14" t="e">
        <f t="array" aca="1" ref="I108" ca="1">_xludf.ifna(G108*INDEX(Impostazioni!$C$86:$L$105,MATCH($E108,Impostazioni!$J$86:$J$105,0),5),"")</f>
        <v>#NAME?</v>
      </c>
      <c r="J108" s="14" t="e">
        <f t="shared" ca="1" si="2"/>
        <v>#NAME?</v>
      </c>
      <c r="K108" s="14" t="e">
        <f t="shared" ca="1" si="3"/>
        <v>#NAME?</v>
      </c>
      <c r="M108" s="14" t="e">
        <f t="array" aca="1" ref="M108" ca="1">_xludf.ifna(IF(H108=Impostazioni!$C$6,I108*1,I108/INDEX(Impostazioni!$N$86:$O$105,MATCH($H108,Impostazioni!$N$86:$N$105,0),2)),"")</f>
        <v>#NAME?</v>
      </c>
      <c r="N108" s="14" t="e">
        <f t="array" aca="1" ref="N108" ca="1">_xludf.ifna(IF(I108=Impostazioni!$C$6,J108*1,J108/INDEX(Impostazioni!$N$86:$O$105,MATCH($H108,Impostazioni!$N$86:$N$105,0),2)),"")</f>
        <v>#NAME?</v>
      </c>
      <c r="O108" s="14" t="e">
        <f t="array" aca="1" ref="O108" ca="1">_xludf.ifna(IF(J108=Impostazioni!$C$6,K108*1,K108/INDEX(Impostazioni!$N$86:$O$105,MATCH($H108,Impostazioni!$N$86:$N$105,0),2)),"")</f>
        <v>#NAME?</v>
      </c>
    </row>
    <row r="109" spans="1:15" ht="13.2">
      <c r="A109" s="14" t="str">
        <f t="shared" si="0"/>
        <v/>
      </c>
      <c r="B109" s="14" t="str">
        <f t="shared" si="1"/>
        <v/>
      </c>
      <c r="C109" s="14"/>
      <c r="D109" s="14" t="s">
        <v>49</v>
      </c>
      <c r="E109" s="14"/>
      <c r="F109" s="14"/>
      <c r="G109" s="14"/>
      <c r="H109" s="14"/>
      <c r="I109" s="14" t="e">
        <f t="array" aca="1" ref="I109" ca="1">_xludf.ifna(G109*INDEX(Impostazioni!$C$86:$L$105,MATCH($E109,Impostazioni!$J$86:$J$105,0),5),"")</f>
        <v>#NAME?</v>
      </c>
      <c r="J109" s="14" t="e">
        <f t="shared" ca="1" si="2"/>
        <v>#NAME?</v>
      </c>
      <c r="K109" s="14" t="e">
        <f t="shared" ca="1" si="3"/>
        <v>#NAME?</v>
      </c>
      <c r="M109" s="14" t="e">
        <f t="array" aca="1" ref="M109" ca="1">_xludf.ifna(IF(H109=Impostazioni!$C$6,I109*1,I109/INDEX(Impostazioni!$N$86:$O$105,MATCH($H109,Impostazioni!$N$86:$N$105,0),2)),"")</f>
        <v>#NAME?</v>
      </c>
      <c r="N109" s="14" t="e">
        <f t="array" aca="1" ref="N109" ca="1">_xludf.ifna(IF(I109=Impostazioni!$C$6,J109*1,J109/INDEX(Impostazioni!$N$86:$O$105,MATCH($H109,Impostazioni!$N$86:$N$105,0),2)),"")</f>
        <v>#NAME?</v>
      </c>
      <c r="O109" s="14" t="e">
        <f t="array" aca="1" ref="O109" ca="1">_xludf.ifna(IF(J109=Impostazioni!$C$6,K109*1,K109/INDEX(Impostazioni!$N$86:$O$105,MATCH($H109,Impostazioni!$N$86:$N$105,0),2)),"")</f>
        <v>#NAME?</v>
      </c>
    </row>
    <row r="110" spans="1:15" ht="13.2">
      <c r="A110" s="14" t="str">
        <f t="shared" si="0"/>
        <v/>
      </c>
      <c r="B110" s="14" t="str">
        <f t="shared" si="1"/>
        <v/>
      </c>
      <c r="C110" s="14"/>
      <c r="D110" s="14" t="s">
        <v>49</v>
      </c>
      <c r="E110" s="14"/>
      <c r="F110" s="14"/>
      <c r="G110" s="14"/>
      <c r="H110" s="14"/>
      <c r="I110" s="14" t="e">
        <f t="array" aca="1" ref="I110" ca="1">_xludf.ifna(G110*INDEX(Impostazioni!$C$86:$L$105,MATCH($E110,Impostazioni!$J$86:$J$105,0),5),"")</f>
        <v>#NAME?</v>
      </c>
      <c r="J110" s="14" t="e">
        <f t="shared" ca="1" si="2"/>
        <v>#NAME?</v>
      </c>
      <c r="K110" s="14" t="e">
        <f t="shared" ca="1" si="3"/>
        <v>#NAME?</v>
      </c>
      <c r="M110" s="14" t="e">
        <f t="array" aca="1" ref="M110" ca="1">_xludf.ifna(IF(H110=Impostazioni!$C$6,I110*1,I110/INDEX(Impostazioni!$N$86:$O$105,MATCH($H110,Impostazioni!$N$86:$N$105,0),2)),"")</f>
        <v>#NAME?</v>
      </c>
      <c r="N110" s="14" t="e">
        <f t="array" aca="1" ref="N110" ca="1">_xludf.ifna(IF(I110=Impostazioni!$C$6,J110*1,J110/INDEX(Impostazioni!$N$86:$O$105,MATCH($H110,Impostazioni!$N$86:$N$105,0),2)),"")</f>
        <v>#NAME?</v>
      </c>
      <c r="O110" s="14" t="e">
        <f t="array" aca="1" ref="O110" ca="1">_xludf.ifna(IF(J110=Impostazioni!$C$6,K110*1,K110/INDEX(Impostazioni!$N$86:$O$105,MATCH($H110,Impostazioni!$N$86:$N$105,0),2)),"")</f>
        <v>#NAME?</v>
      </c>
    </row>
    <row r="111" spans="1:15" ht="13.2">
      <c r="A111" s="14" t="str">
        <f t="shared" si="0"/>
        <v/>
      </c>
      <c r="B111" s="14" t="str">
        <f t="shared" si="1"/>
        <v/>
      </c>
      <c r="C111" s="14"/>
      <c r="D111" s="14" t="s">
        <v>49</v>
      </c>
      <c r="E111" s="14"/>
      <c r="F111" s="14"/>
      <c r="G111" s="14"/>
      <c r="H111" s="14"/>
      <c r="I111" s="14" t="e">
        <f t="array" aca="1" ref="I111" ca="1">_xludf.ifna(G111*INDEX(Impostazioni!$C$86:$L$105,MATCH($E111,Impostazioni!$J$86:$J$105,0),5),"")</f>
        <v>#NAME?</v>
      </c>
      <c r="J111" s="14" t="e">
        <f t="shared" ca="1" si="2"/>
        <v>#NAME?</v>
      </c>
      <c r="K111" s="14" t="e">
        <f t="shared" ca="1" si="3"/>
        <v>#NAME?</v>
      </c>
      <c r="M111" s="14" t="e">
        <f t="array" aca="1" ref="M111" ca="1">_xludf.ifna(IF(H111=Impostazioni!$C$6,I111*1,I111/INDEX(Impostazioni!$N$86:$O$105,MATCH($H111,Impostazioni!$N$86:$N$105,0),2)),"")</f>
        <v>#NAME?</v>
      </c>
      <c r="N111" s="14" t="e">
        <f t="array" aca="1" ref="N111" ca="1">_xludf.ifna(IF(I111=Impostazioni!$C$6,J111*1,J111/INDEX(Impostazioni!$N$86:$O$105,MATCH($H111,Impostazioni!$N$86:$N$105,0),2)),"")</f>
        <v>#NAME?</v>
      </c>
      <c r="O111" s="14" t="e">
        <f t="array" aca="1" ref="O111" ca="1">_xludf.ifna(IF(J111=Impostazioni!$C$6,K111*1,K111/INDEX(Impostazioni!$N$86:$O$105,MATCH($H111,Impostazioni!$N$86:$N$105,0),2)),"")</f>
        <v>#NAME?</v>
      </c>
    </row>
    <row r="112" spans="1:15" ht="13.2">
      <c r="A112" s="14" t="str">
        <f t="shared" si="0"/>
        <v/>
      </c>
      <c r="B112" s="14" t="str">
        <f t="shared" si="1"/>
        <v/>
      </c>
      <c r="C112" s="14"/>
      <c r="D112" s="14" t="s">
        <v>49</v>
      </c>
      <c r="E112" s="14"/>
      <c r="F112" s="14"/>
      <c r="G112" s="14"/>
      <c r="H112" s="14"/>
      <c r="I112" s="14" t="e">
        <f t="array" aca="1" ref="I112" ca="1">_xludf.ifna(G112*INDEX(Impostazioni!$C$86:$L$105,MATCH($E112,Impostazioni!$J$86:$J$105,0),5),"")</f>
        <v>#NAME?</v>
      </c>
      <c r="J112" s="14" t="e">
        <f t="shared" ca="1" si="2"/>
        <v>#NAME?</v>
      </c>
      <c r="K112" s="14" t="e">
        <f t="shared" ca="1" si="3"/>
        <v>#NAME?</v>
      </c>
      <c r="M112" s="14" t="e">
        <f t="array" aca="1" ref="M112" ca="1">_xludf.ifna(IF(H112=Impostazioni!$C$6,I112*1,I112/INDEX(Impostazioni!$N$86:$O$105,MATCH($H112,Impostazioni!$N$86:$N$105,0),2)),"")</f>
        <v>#NAME?</v>
      </c>
      <c r="N112" s="14" t="e">
        <f t="array" aca="1" ref="N112" ca="1">_xludf.ifna(IF(I112=Impostazioni!$C$6,J112*1,J112/INDEX(Impostazioni!$N$86:$O$105,MATCH($H112,Impostazioni!$N$86:$N$105,0),2)),"")</f>
        <v>#NAME?</v>
      </c>
      <c r="O112" s="14" t="e">
        <f t="array" aca="1" ref="O112" ca="1">_xludf.ifna(IF(J112=Impostazioni!$C$6,K112*1,K112/INDEX(Impostazioni!$N$86:$O$105,MATCH($H112,Impostazioni!$N$86:$N$105,0),2)),"")</f>
        <v>#NAME?</v>
      </c>
    </row>
    <row r="113" spans="1:15" ht="13.2">
      <c r="A113" s="14" t="str">
        <f t="shared" si="0"/>
        <v/>
      </c>
      <c r="B113" s="14" t="str">
        <f t="shared" si="1"/>
        <v/>
      </c>
      <c r="C113" s="14"/>
      <c r="D113" s="14" t="s">
        <v>49</v>
      </c>
      <c r="E113" s="14"/>
      <c r="F113" s="14"/>
      <c r="G113" s="14"/>
      <c r="H113" s="14"/>
      <c r="I113" s="14" t="e">
        <f t="array" aca="1" ref="I113" ca="1">_xludf.ifna(G113*INDEX(Impostazioni!$C$86:$L$105,MATCH($E113,Impostazioni!$J$86:$J$105,0),5),"")</f>
        <v>#NAME?</v>
      </c>
      <c r="J113" s="14" t="e">
        <f t="shared" ca="1" si="2"/>
        <v>#NAME?</v>
      </c>
      <c r="K113" s="14" t="e">
        <f t="shared" ca="1" si="3"/>
        <v>#NAME?</v>
      </c>
      <c r="M113" s="14" t="e">
        <f t="array" aca="1" ref="M113" ca="1">_xludf.ifna(IF(H113=Impostazioni!$C$6,I113*1,I113/INDEX(Impostazioni!$N$86:$O$105,MATCH($H113,Impostazioni!$N$86:$N$105,0),2)),"")</f>
        <v>#NAME?</v>
      </c>
      <c r="N113" s="14" t="e">
        <f t="array" aca="1" ref="N113" ca="1">_xludf.ifna(IF(I113=Impostazioni!$C$6,J113*1,J113/INDEX(Impostazioni!$N$86:$O$105,MATCH($H113,Impostazioni!$N$86:$N$105,0),2)),"")</f>
        <v>#NAME?</v>
      </c>
      <c r="O113" s="14" t="e">
        <f t="array" aca="1" ref="O113" ca="1">_xludf.ifna(IF(J113=Impostazioni!$C$6,K113*1,K113/INDEX(Impostazioni!$N$86:$O$105,MATCH($H113,Impostazioni!$N$86:$N$105,0),2)),"")</f>
        <v>#NAME?</v>
      </c>
    </row>
    <row r="114" spans="1:15" ht="13.2">
      <c r="A114" s="14" t="str">
        <f t="shared" si="0"/>
        <v/>
      </c>
      <c r="B114" s="14" t="str">
        <f t="shared" si="1"/>
        <v/>
      </c>
      <c r="C114" s="14"/>
      <c r="D114" s="14" t="s">
        <v>49</v>
      </c>
      <c r="E114" s="14"/>
      <c r="F114" s="14"/>
      <c r="G114" s="14"/>
      <c r="H114" s="14"/>
      <c r="I114" s="14" t="e">
        <f t="array" aca="1" ref="I114" ca="1">_xludf.ifna(G114*INDEX(Impostazioni!$C$86:$L$105,MATCH($E114,Impostazioni!$J$86:$J$105,0),5),"")</f>
        <v>#NAME?</v>
      </c>
      <c r="J114" s="14" t="e">
        <f t="shared" ca="1" si="2"/>
        <v>#NAME?</v>
      </c>
      <c r="K114" s="14" t="e">
        <f t="shared" ca="1" si="3"/>
        <v>#NAME?</v>
      </c>
      <c r="M114" s="14" t="e">
        <f t="array" aca="1" ref="M114" ca="1">_xludf.ifna(IF(H114=Impostazioni!$C$6,I114*1,I114/INDEX(Impostazioni!$N$86:$O$105,MATCH($H114,Impostazioni!$N$86:$N$105,0),2)),"")</f>
        <v>#NAME?</v>
      </c>
      <c r="N114" s="14" t="e">
        <f t="array" aca="1" ref="N114" ca="1">_xludf.ifna(IF(I114=Impostazioni!$C$6,J114*1,J114/INDEX(Impostazioni!$N$86:$O$105,MATCH($H114,Impostazioni!$N$86:$N$105,0),2)),"")</f>
        <v>#NAME?</v>
      </c>
      <c r="O114" s="14" t="e">
        <f t="array" aca="1" ref="O114" ca="1">_xludf.ifna(IF(J114=Impostazioni!$C$6,K114*1,K114/INDEX(Impostazioni!$N$86:$O$105,MATCH($H114,Impostazioni!$N$86:$N$105,0),2)),"")</f>
        <v>#NAME?</v>
      </c>
    </row>
    <row r="115" spans="1:15" ht="13.2">
      <c r="A115" s="14" t="str">
        <f t="shared" si="0"/>
        <v/>
      </c>
      <c r="B115" s="14" t="str">
        <f t="shared" si="1"/>
        <v/>
      </c>
      <c r="C115" s="14"/>
      <c r="D115" s="14" t="s">
        <v>49</v>
      </c>
      <c r="E115" s="14"/>
      <c r="F115" s="14"/>
      <c r="G115" s="14"/>
      <c r="H115" s="14"/>
      <c r="I115" s="14" t="e">
        <f t="array" aca="1" ref="I115" ca="1">_xludf.ifna(G115*INDEX(Impostazioni!$C$86:$L$105,MATCH($E115,Impostazioni!$J$86:$J$105,0),5),"")</f>
        <v>#NAME?</v>
      </c>
      <c r="J115" s="14" t="e">
        <f t="shared" ca="1" si="2"/>
        <v>#NAME?</v>
      </c>
      <c r="K115" s="14" t="e">
        <f t="shared" ca="1" si="3"/>
        <v>#NAME?</v>
      </c>
      <c r="M115" s="14" t="e">
        <f t="array" aca="1" ref="M115" ca="1">_xludf.ifna(IF(H115=Impostazioni!$C$6,I115*1,I115/INDEX(Impostazioni!$N$86:$O$105,MATCH($H115,Impostazioni!$N$86:$N$105,0),2)),"")</f>
        <v>#NAME?</v>
      </c>
      <c r="N115" s="14" t="e">
        <f t="array" aca="1" ref="N115" ca="1">_xludf.ifna(IF(I115=Impostazioni!$C$6,J115*1,J115/INDEX(Impostazioni!$N$86:$O$105,MATCH($H115,Impostazioni!$N$86:$N$105,0),2)),"")</f>
        <v>#NAME?</v>
      </c>
      <c r="O115" s="14" t="e">
        <f t="array" aca="1" ref="O115" ca="1">_xludf.ifna(IF(J115=Impostazioni!$C$6,K115*1,K115/INDEX(Impostazioni!$N$86:$O$105,MATCH($H115,Impostazioni!$N$86:$N$105,0),2)),"")</f>
        <v>#NAME?</v>
      </c>
    </row>
    <row r="116" spans="1:15" ht="13.2">
      <c r="A116" s="14" t="str">
        <f t="shared" si="0"/>
        <v/>
      </c>
      <c r="B116" s="14" t="str">
        <f t="shared" si="1"/>
        <v/>
      </c>
      <c r="C116" s="14"/>
      <c r="D116" s="14" t="s">
        <v>49</v>
      </c>
      <c r="E116" s="14"/>
      <c r="F116" s="14"/>
      <c r="G116" s="14"/>
      <c r="H116" s="14"/>
      <c r="I116" s="14" t="e">
        <f t="array" aca="1" ref="I116" ca="1">_xludf.ifna(G116*INDEX(Impostazioni!$C$86:$L$105,MATCH($E116,Impostazioni!$J$86:$J$105,0),5),"")</f>
        <v>#NAME?</v>
      </c>
      <c r="J116" s="14" t="e">
        <f t="shared" ca="1" si="2"/>
        <v>#NAME?</v>
      </c>
      <c r="K116" s="14" t="e">
        <f t="shared" ca="1" si="3"/>
        <v>#NAME?</v>
      </c>
      <c r="M116" s="14" t="e">
        <f t="array" aca="1" ref="M116" ca="1">_xludf.ifna(IF(H116=Impostazioni!$C$6,I116*1,I116/INDEX(Impostazioni!$N$86:$O$105,MATCH($H116,Impostazioni!$N$86:$N$105,0),2)),"")</f>
        <v>#NAME?</v>
      </c>
      <c r="N116" s="14" t="e">
        <f t="array" aca="1" ref="N116" ca="1">_xludf.ifna(IF(I116=Impostazioni!$C$6,J116*1,J116/INDEX(Impostazioni!$N$86:$O$105,MATCH($H116,Impostazioni!$N$86:$N$105,0),2)),"")</f>
        <v>#NAME?</v>
      </c>
      <c r="O116" s="14" t="e">
        <f t="array" aca="1" ref="O116" ca="1">_xludf.ifna(IF(J116=Impostazioni!$C$6,K116*1,K116/INDEX(Impostazioni!$N$86:$O$105,MATCH($H116,Impostazioni!$N$86:$N$105,0),2)),"")</f>
        <v>#NAME?</v>
      </c>
    </row>
    <row r="117" spans="1:15" ht="13.2">
      <c r="A117" s="14" t="str">
        <f t="shared" si="0"/>
        <v/>
      </c>
      <c r="B117" s="14" t="str">
        <f t="shared" si="1"/>
        <v/>
      </c>
      <c r="C117" s="14"/>
      <c r="D117" s="14" t="s">
        <v>49</v>
      </c>
      <c r="E117" s="14"/>
      <c r="F117" s="14"/>
      <c r="G117" s="14"/>
      <c r="H117" s="14"/>
      <c r="I117" s="14" t="e">
        <f t="array" aca="1" ref="I117" ca="1">_xludf.ifna(G117*INDEX(Impostazioni!$C$86:$L$105,MATCH($E117,Impostazioni!$J$86:$J$105,0),5),"")</f>
        <v>#NAME?</v>
      </c>
      <c r="J117" s="14" t="e">
        <f t="shared" ca="1" si="2"/>
        <v>#NAME?</v>
      </c>
      <c r="K117" s="14" t="e">
        <f t="shared" ca="1" si="3"/>
        <v>#NAME?</v>
      </c>
      <c r="M117" s="14" t="e">
        <f t="array" aca="1" ref="M117" ca="1">_xludf.ifna(IF(H117=Impostazioni!$C$6,I117*1,I117/INDEX(Impostazioni!$N$86:$O$105,MATCH($H117,Impostazioni!$N$86:$N$105,0),2)),"")</f>
        <v>#NAME?</v>
      </c>
      <c r="N117" s="14" t="e">
        <f t="array" aca="1" ref="N117" ca="1">_xludf.ifna(IF(I117=Impostazioni!$C$6,J117*1,J117/INDEX(Impostazioni!$N$86:$O$105,MATCH($H117,Impostazioni!$N$86:$N$105,0),2)),"")</f>
        <v>#NAME?</v>
      </c>
      <c r="O117" s="14" t="e">
        <f t="array" aca="1" ref="O117" ca="1">_xludf.ifna(IF(J117=Impostazioni!$C$6,K117*1,K117/INDEX(Impostazioni!$N$86:$O$105,MATCH($H117,Impostazioni!$N$86:$N$105,0),2)),"")</f>
        <v>#NAME?</v>
      </c>
    </row>
    <row r="118" spans="1:15" ht="13.2">
      <c r="A118" s="14" t="str">
        <f t="shared" si="0"/>
        <v/>
      </c>
      <c r="B118" s="14" t="str">
        <f t="shared" si="1"/>
        <v/>
      </c>
      <c r="C118" s="14"/>
      <c r="D118" s="14" t="s">
        <v>49</v>
      </c>
      <c r="E118" s="14"/>
      <c r="F118" s="14"/>
      <c r="G118" s="14"/>
      <c r="H118" s="14"/>
      <c r="I118" s="14" t="e">
        <f t="array" aca="1" ref="I118" ca="1">_xludf.ifna(G118*INDEX(Impostazioni!$C$86:$L$105,MATCH($E118,Impostazioni!$J$86:$J$105,0),5),"")</f>
        <v>#NAME?</v>
      </c>
      <c r="J118" s="14" t="e">
        <f t="shared" ca="1" si="2"/>
        <v>#NAME?</v>
      </c>
      <c r="K118" s="14" t="e">
        <f t="shared" ca="1" si="3"/>
        <v>#NAME?</v>
      </c>
      <c r="M118" s="14" t="e">
        <f t="array" aca="1" ref="M118" ca="1">_xludf.ifna(IF(H118=Impostazioni!$C$6,I118*1,I118/INDEX(Impostazioni!$N$86:$O$105,MATCH($H118,Impostazioni!$N$86:$N$105,0),2)),"")</f>
        <v>#NAME?</v>
      </c>
      <c r="N118" s="14" t="e">
        <f t="array" aca="1" ref="N118" ca="1">_xludf.ifna(IF(I118=Impostazioni!$C$6,J118*1,J118/INDEX(Impostazioni!$N$86:$O$105,MATCH($H118,Impostazioni!$N$86:$N$105,0),2)),"")</f>
        <v>#NAME?</v>
      </c>
      <c r="O118" s="14" t="e">
        <f t="array" aca="1" ref="O118" ca="1">_xludf.ifna(IF(J118=Impostazioni!$C$6,K118*1,K118/INDEX(Impostazioni!$N$86:$O$105,MATCH($H118,Impostazioni!$N$86:$N$105,0),2)),"")</f>
        <v>#NAME?</v>
      </c>
    </row>
    <row r="119" spans="1:15" ht="13.2">
      <c r="A119" s="14" t="str">
        <f t="shared" si="0"/>
        <v/>
      </c>
      <c r="B119" s="14" t="str">
        <f t="shared" si="1"/>
        <v/>
      </c>
      <c r="C119" s="14"/>
      <c r="D119" s="14" t="s">
        <v>49</v>
      </c>
      <c r="E119" s="14"/>
      <c r="F119" s="14"/>
      <c r="G119" s="14"/>
      <c r="H119" s="14"/>
      <c r="I119" s="14" t="e">
        <f t="array" aca="1" ref="I119" ca="1">_xludf.ifna(G119*INDEX(Impostazioni!$C$86:$L$105,MATCH($E119,Impostazioni!$J$86:$J$105,0),5),"")</f>
        <v>#NAME?</v>
      </c>
      <c r="J119" s="14" t="e">
        <f t="shared" ca="1" si="2"/>
        <v>#NAME?</v>
      </c>
      <c r="K119" s="14" t="e">
        <f t="shared" ca="1" si="3"/>
        <v>#NAME?</v>
      </c>
      <c r="M119" s="14" t="e">
        <f t="array" aca="1" ref="M119" ca="1">_xludf.ifna(IF(H119=Impostazioni!$C$6,I119*1,I119/INDEX(Impostazioni!$N$86:$O$105,MATCH($H119,Impostazioni!$N$86:$N$105,0),2)),"")</f>
        <v>#NAME?</v>
      </c>
      <c r="N119" s="14" t="e">
        <f t="array" aca="1" ref="N119" ca="1">_xludf.ifna(IF(I119=Impostazioni!$C$6,J119*1,J119/INDEX(Impostazioni!$N$86:$O$105,MATCH($H119,Impostazioni!$N$86:$N$105,0),2)),"")</f>
        <v>#NAME?</v>
      </c>
      <c r="O119" s="14" t="e">
        <f t="array" aca="1" ref="O119" ca="1">_xludf.ifna(IF(J119=Impostazioni!$C$6,K119*1,K119/INDEX(Impostazioni!$N$86:$O$105,MATCH($H119,Impostazioni!$N$86:$N$105,0),2)),"")</f>
        <v>#NAME?</v>
      </c>
    </row>
    <row r="120" spans="1:15" ht="13.2">
      <c r="A120" s="14" t="str">
        <f t="shared" si="0"/>
        <v/>
      </c>
      <c r="B120" s="14" t="str">
        <f t="shared" si="1"/>
        <v/>
      </c>
      <c r="C120" s="14"/>
      <c r="D120" s="14" t="s">
        <v>49</v>
      </c>
      <c r="E120" s="14"/>
      <c r="F120" s="14"/>
      <c r="G120" s="14"/>
      <c r="H120" s="14"/>
      <c r="I120" s="14" t="e">
        <f t="array" aca="1" ref="I120" ca="1">_xludf.ifna(G120*INDEX(Impostazioni!$C$86:$L$105,MATCH($E120,Impostazioni!$J$86:$J$105,0),5),"")</f>
        <v>#NAME?</v>
      </c>
      <c r="J120" s="14" t="e">
        <f t="shared" ca="1" si="2"/>
        <v>#NAME?</v>
      </c>
      <c r="K120" s="14" t="e">
        <f t="shared" ca="1" si="3"/>
        <v>#NAME?</v>
      </c>
      <c r="M120" s="14" t="e">
        <f t="array" aca="1" ref="M120" ca="1">_xludf.ifna(IF(H120=Impostazioni!$C$6,I120*1,I120/INDEX(Impostazioni!$N$86:$O$105,MATCH($H120,Impostazioni!$N$86:$N$105,0),2)),"")</f>
        <v>#NAME?</v>
      </c>
      <c r="N120" s="14" t="e">
        <f t="array" aca="1" ref="N120" ca="1">_xludf.ifna(IF(I120=Impostazioni!$C$6,J120*1,J120/INDEX(Impostazioni!$N$86:$O$105,MATCH($H120,Impostazioni!$N$86:$N$105,0),2)),"")</f>
        <v>#NAME?</v>
      </c>
      <c r="O120" s="14" t="e">
        <f t="array" aca="1" ref="O120" ca="1">_xludf.ifna(IF(J120=Impostazioni!$C$6,K120*1,K120/INDEX(Impostazioni!$N$86:$O$105,MATCH($H120,Impostazioni!$N$86:$N$105,0),2)),"")</f>
        <v>#NAME?</v>
      </c>
    </row>
    <row r="121" spans="1:15" ht="13.2">
      <c r="A121" s="14" t="str">
        <f t="shared" si="0"/>
        <v/>
      </c>
      <c r="B121" s="14" t="str">
        <f t="shared" si="1"/>
        <v/>
      </c>
      <c r="C121" s="14"/>
      <c r="D121" s="14" t="s">
        <v>49</v>
      </c>
      <c r="E121" s="14"/>
      <c r="F121" s="14"/>
      <c r="G121" s="14"/>
      <c r="H121" s="14"/>
      <c r="I121" s="14" t="e">
        <f t="array" aca="1" ref="I121" ca="1">_xludf.ifna(G121*INDEX(Impostazioni!$C$86:$L$105,MATCH($E121,Impostazioni!$J$86:$J$105,0),5),"")</f>
        <v>#NAME?</v>
      </c>
      <c r="J121" s="14" t="e">
        <f t="shared" ca="1" si="2"/>
        <v>#NAME?</v>
      </c>
      <c r="K121" s="14" t="e">
        <f t="shared" ca="1" si="3"/>
        <v>#NAME?</v>
      </c>
      <c r="M121" s="14" t="e">
        <f t="array" aca="1" ref="M121" ca="1">_xludf.ifna(IF(H121=Impostazioni!$C$6,I121*1,I121/INDEX(Impostazioni!$N$86:$O$105,MATCH($H121,Impostazioni!$N$86:$N$105,0),2)),"")</f>
        <v>#NAME?</v>
      </c>
      <c r="N121" s="14" t="e">
        <f t="array" aca="1" ref="N121" ca="1">_xludf.ifna(IF(I121=Impostazioni!$C$6,J121*1,J121/INDEX(Impostazioni!$N$86:$O$105,MATCH($H121,Impostazioni!$N$86:$N$105,0),2)),"")</f>
        <v>#NAME?</v>
      </c>
      <c r="O121" s="14" t="e">
        <f t="array" aca="1" ref="O121" ca="1">_xludf.ifna(IF(J121=Impostazioni!$C$6,K121*1,K121/INDEX(Impostazioni!$N$86:$O$105,MATCH($H121,Impostazioni!$N$86:$N$105,0),2)),"")</f>
        <v>#NAME?</v>
      </c>
    </row>
    <row r="122" spans="1:15" ht="13.2">
      <c r="A122" s="14" t="str">
        <f t="shared" si="0"/>
        <v/>
      </c>
      <c r="B122" s="14" t="str">
        <f t="shared" si="1"/>
        <v/>
      </c>
      <c r="C122" s="14"/>
      <c r="D122" s="14" t="s">
        <v>49</v>
      </c>
      <c r="E122" s="14"/>
      <c r="F122" s="14"/>
      <c r="G122" s="14"/>
      <c r="H122" s="14"/>
      <c r="I122" s="14" t="e">
        <f t="array" aca="1" ref="I122" ca="1">_xludf.ifna(G122*INDEX(Impostazioni!$C$86:$L$105,MATCH($E122,Impostazioni!$J$86:$J$105,0),5),"")</f>
        <v>#NAME?</v>
      </c>
      <c r="J122" s="14" t="e">
        <f t="shared" ca="1" si="2"/>
        <v>#NAME?</v>
      </c>
      <c r="K122" s="14" t="e">
        <f t="shared" ca="1" si="3"/>
        <v>#NAME?</v>
      </c>
      <c r="M122" s="14" t="e">
        <f t="array" aca="1" ref="M122" ca="1">_xludf.ifna(IF(H122=Impostazioni!$C$6,I122*1,I122/INDEX(Impostazioni!$N$86:$O$105,MATCH($H122,Impostazioni!$N$86:$N$105,0),2)),"")</f>
        <v>#NAME?</v>
      </c>
      <c r="N122" s="14" t="e">
        <f t="array" aca="1" ref="N122" ca="1">_xludf.ifna(IF(I122=Impostazioni!$C$6,J122*1,J122/INDEX(Impostazioni!$N$86:$O$105,MATCH($H122,Impostazioni!$N$86:$N$105,0),2)),"")</f>
        <v>#NAME?</v>
      </c>
      <c r="O122" s="14" t="e">
        <f t="array" aca="1" ref="O122" ca="1">_xludf.ifna(IF(J122=Impostazioni!$C$6,K122*1,K122/INDEX(Impostazioni!$N$86:$O$105,MATCH($H122,Impostazioni!$N$86:$N$105,0),2)),"")</f>
        <v>#NAME?</v>
      </c>
    </row>
    <row r="123" spans="1:15" ht="13.2">
      <c r="A123" s="14" t="str">
        <f t="shared" si="0"/>
        <v/>
      </c>
      <c r="B123" s="14" t="str">
        <f t="shared" si="1"/>
        <v/>
      </c>
      <c r="C123" s="14"/>
      <c r="D123" s="14" t="s">
        <v>49</v>
      </c>
      <c r="E123" s="14"/>
      <c r="F123" s="14"/>
      <c r="G123" s="14"/>
      <c r="H123" s="14"/>
      <c r="I123" s="14" t="e">
        <f t="array" aca="1" ref="I123" ca="1">_xludf.ifna(G123*INDEX(Impostazioni!$C$86:$L$105,MATCH($E123,Impostazioni!$J$86:$J$105,0),5),"")</f>
        <v>#NAME?</v>
      </c>
      <c r="J123" s="14" t="e">
        <f t="shared" ca="1" si="2"/>
        <v>#NAME?</v>
      </c>
      <c r="K123" s="14" t="e">
        <f t="shared" ca="1" si="3"/>
        <v>#NAME?</v>
      </c>
      <c r="M123" s="14" t="e">
        <f t="array" aca="1" ref="M123" ca="1">_xludf.ifna(IF(H123=Impostazioni!$C$6,I123*1,I123/INDEX(Impostazioni!$N$86:$O$105,MATCH($H123,Impostazioni!$N$86:$N$105,0),2)),"")</f>
        <v>#NAME?</v>
      </c>
      <c r="N123" s="14" t="e">
        <f t="array" aca="1" ref="N123" ca="1">_xludf.ifna(IF(I123=Impostazioni!$C$6,J123*1,J123/INDEX(Impostazioni!$N$86:$O$105,MATCH($H123,Impostazioni!$N$86:$N$105,0),2)),"")</f>
        <v>#NAME?</v>
      </c>
      <c r="O123" s="14" t="e">
        <f t="array" aca="1" ref="O123" ca="1">_xludf.ifna(IF(J123=Impostazioni!$C$6,K123*1,K123/INDEX(Impostazioni!$N$86:$O$105,MATCH($H123,Impostazioni!$N$86:$N$105,0),2)),"")</f>
        <v>#NAME?</v>
      </c>
    </row>
    <row r="124" spans="1:15" ht="13.2">
      <c r="A124" s="14" t="str">
        <f t="shared" si="0"/>
        <v/>
      </c>
      <c r="B124" s="14" t="str">
        <f t="shared" si="1"/>
        <v/>
      </c>
      <c r="C124" s="14"/>
      <c r="D124" s="14" t="s">
        <v>49</v>
      </c>
      <c r="E124" s="14"/>
      <c r="F124" s="14"/>
      <c r="G124" s="14"/>
      <c r="H124" s="14"/>
      <c r="I124" s="14" t="e">
        <f t="array" aca="1" ref="I124" ca="1">_xludf.ifna(G124*INDEX(Impostazioni!$C$86:$L$105,MATCH($E124,Impostazioni!$J$86:$J$105,0),5),"")</f>
        <v>#NAME?</v>
      </c>
      <c r="J124" s="14" t="e">
        <f t="shared" ca="1" si="2"/>
        <v>#NAME?</v>
      </c>
      <c r="K124" s="14" t="e">
        <f t="shared" ca="1" si="3"/>
        <v>#NAME?</v>
      </c>
      <c r="M124" s="14" t="e">
        <f t="array" aca="1" ref="M124" ca="1">_xludf.ifna(IF(H124=Impostazioni!$C$6,I124*1,I124/INDEX(Impostazioni!$N$86:$O$105,MATCH($H124,Impostazioni!$N$86:$N$105,0),2)),"")</f>
        <v>#NAME?</v>
      </c>
      <c r="N124" s="14" t="e">
        <f t="array" aca="1" ref="N124" ca="1">_xludf.ifna(IF(I124=Impostazioni!$C$6,J124*1,J124/INDEX(Impostazioni!$N$86:$O$105,MATCH($H124,Impostazioni!$N$86:$N$105,0),2)),"")</f>
        <v>#NAME?</v>
      </c>
      <c r="O124" s="14" t="e">
        <f t="array" aca="1" ref="O124" ca="1">_xludf.ifna(IF(J124=Impostazioni!$C$6,K124*1,K124/INDEX(Impostazioni!$N$86:$O$105,MATCH($H124,Impostazioni!$N$86:$N$105,0),2)),"")</f>
        <v>#NAME?</v>
      </c>
    </row>
    <row r="125" spans="1:15" ht="13.2">
      <c r="A125" s="14" t="str">
        <f t="shared" si="0"/>
        <v/>
      </c>
      <c r="B125" s="14" t="str">
        <f t="shared" si="1"/>
        <v/>
      </c>
      <c r="C125" s="14"/>
      <c r="D125" s="14" t="s">
        <v>49</v>
      </c>
      <c r="E125" s="14"/>
      <c r="F125" s="14"/>
      <c r="G125" s="14"/>
      <c r="H125" s="14"/>
      <c r="I125" s="14" t="e">
        <f t="array" aca="1" ref="I125" ca="1">_xludf.ifna(G125*INDEX(Impostazioni!$C$86:$L$105,MATCH($E125,Impostazioni!$J$86:$J$105,0),5),"")</f>
        <v>#NAME?</v>
      </c>
      <c r="J125" s="14" t="e">
        <f t="shared" ca="1" si="2"/>
        <v>#NAME?</v>
      </c>
      <c r="K125" s="14" t="e">
        <f t="shared" ca="1" si="3"/>
        <v>#NAME?</v>
      </c>
      <c r="M125" s="14" t="e">
        <f t="array" aca="1" ref="M125" ca="1">_xludf.ifna(IF(H125=Impostazioni!$C$6,I125*1,I125/INDEX(Impostazioni!$N$86:$O$105,MATCH($H125,Impostazioni!$N$86:$N$105,0),2)),"")</f>
        <v>#NAME?</v>
      </c>
      <c r="N125" s="14" t="e">
        <f t="array" aca="1" ref="N125" ca="1">_xludf.ifna(IF(I125=Impostazioni!$C$6,J125*1,J125/INDEX(Impostazioni!$N$86:$O$105,MATCH($H125,Impostazioni!$N$86:$N$105,0),2)),"")</f>
        <v>#NAME?</v>
      </c>
      <c r="O125" s="14" t="e">
        <f t="array" aca="1" ref="O125" ca="1">_xludf.ifna(IF(J125=Impostazioni!$C$6,K125*1,K125/INDEX(Impostazioni!$N$86:$O$105,MATCH($H125,Impostazioni!$N$86:$N$105,0),2)),"")</f>
        <v>#NAME?</v>
      </c>
    </row>
    <row r="126" spans="1:15" ht="13.2">
      <c r="A126" s="14" t="str">
        <f t="shared" si="0"/>
        <v/>
      </c>
      <c r="B126" s="14" t="str">
        <f t="shared" si="1"/>
        <v/>
      </c>
      <c r="C126" s="14"/>
      <c r="D126" s="14" t="s">
        <v>49</v>
      </c>
      <c r="E126" s="14"/>
      <c r="F126" s="14"/>
      <c r="G126" s="14"/>
      <c r="H126" s="14"/>
      <c r="I126" s="14" t="e">
        <f t="array" aca="1" ref="I126" ca="1">_xludf.ifna(G126*INDEX(Impostazioni!$C$86:$L$105,MATCH($E126,Impostazioni!$J$86:$J$105,0),5),"")</f>
        <v>#NAME?</v>
      </c>
      <c r="J126" s="14" t="e">
        <f t="shared" ca="1" si="2"/>
        <v>#NAME?</v>
      </c>
      <c r="K126" s="14" t="e">
        <f t="shared" ca="1" si="3"/>
        <v>#NAME?</v>
      </c>
      <c r="M126" s="14" t="e">
        <f t="array" aca="1" ref="M126" ca="1">_xludf.ifna(IF(H126=Impostazioni!$C$6,I126*1,I126/INDEX(Impostazioni!$N$86:$O$105,MATCH($H126,Impostazioni!$N$86:$N$105,0),2)),"")</f>
        <v>#NAME?</v>
      </c>
      <c r="N126" s="14" t="e">
        <f t="array" aca="1" ref="N126" ca="1">_xludf.ifna(IF(I126=Impostazioni!$C$6,J126*1,J126/INDEX(Impostazioni!$N$86:$O$105,MATCH($H126,Impostazioni!$N$86:$N$105,0),2)),"")</f>
        <v>#NAME?</v>
      </c>
      <c r="O126" s="14" t="e">
        <f t="array" aca="1" ref="O126" ca="1">_xludf.ifna(IF(J126=Impostazioni!$C$6,K126*1,K126/INDEX(Impostazioni!$N$86:$O$105,MATCH($H126,Impostazioni!$N$86:$N$105,0),2)),"")</f>
        <v>#NAME?</v>
      </c>
    </row>
    <row r="127" spans="1:15" ht="13.2">
      <c r="A127" s="14" t="str">
        <f t="shared" si="0"/>
        <v/>
      </c>
      <c r="B127" s="14" t="str">
        <f t="shared" si="1"/>
        <v/>
      </c>
      <c r="C127" s="14"/>
      <c r="D127" s="14" t="s">
        <v>49</v>
      </c>
      <c r="E127" s="14"/>
      <c r="F127" s="14"/>
      <c r="G127" s="14"/>
      <c r="H127" s="14"/>
      <c r="I127" s="14" t="e">
        <f t="array" aca="1" ref="I127" ca="1">_xludf.ifna(G127*INDEX(Impostazioni!$C$86:$L$105,MATCH($E127,Impostazioni!$J$86:$J$105,0),5),"")</f>
        <v>#NAME?</v>
      </c>
      <c r="J127" s="14" t="e">
        <f t="shared" ca="1" si="2"/>
        <v>#NAME?</v>
      </c>
      <c r="K127" s="14" t="e">
        <f t="shared" ca="1" si="3"/>
        <v>#NAME?</v>
      </c>
      <c r="M127" s="14" t="e">
        <f t="array" aca="1" ref="M127" ca="1">_xludf.ifna(IF(H127=Impostazioni!$C$6,I127*1,I127/INDEX(Impostazioni!$N$86:$O$105,MATCH($H127,Impostazioni!$N$86:$N$105,0),2)),"")</f>
        <v>#NAME?</v>
      </c>
      <c r="N127" s="14" t="e">
        <f t="array" aca="1" ref="N127" ca="1">_xludf.ifna(IF(I127=Impostazioni!$C$6,J127*1,J127/INDEX(Impostazioni!$N$86:$O$105,MATCH($H127,Impostazioni!$N$86:$N$105,0),2)),"")</f>
        <v>#NAME?</v>
      </c>
      <c r="O127" s="14" t="e">
        <f t="array" aca="1" ref="O127" ca="1">_xludf.ifna(IF(J127=Impostazioni!$C$6,K127*1,K127/INDEX(Impostazioni!$N$86:$O$105,MATCH($H127,Impostazioni!$N$86:$N$105,0),2)),"")</f>
        <v>#NAME?</v>
      </c>
    </row>
    <row r="128" spans="1:15" ht="13.2">
      <c r="A128" s="14" t="str">
        <f t="shared" si="0"/>
        <v/>
      </c>
      <c r="B128" s="14" t="str">
        <f t="shared" si="1"/>
        <v/>
      </c>
      <c r="C128" s="14"/>
      <c r="D128" s="14" t="s">
        <v>49</v>
      </c>
      <c r="E128" s="14"/>
      <c r="F128" s="14"/>
      <c r="G128" s="14"/>
      <c r="H128" s="14"/>
      <c r="I128" s="14" t="e">
        <f t="array" aca="1" ref="I128" ca="1">_xludf.ifna(G128*INDEX(Impostazioni!$C$86:$L$105,MATCH($E128,Impostazioni!$J$86:$J$105,0),5),"")</f>
        <v>#NAME?</v>
      </c>
      <c r="J128" s="14" t="e">
        <f t="shared" ca="1" si="2"/>
        <v>#NAME?</v>
      </c>
      <c r="K128" s="14" t="e">
        <f t="shared" ca="1" si="3"/>
        <v>#NAME?</v>
      </c>
      <c r="M128" s="14" t="e">
        <f t="array" aca="1" ref="M128" ca="1">_xludf.ifna(IF(H128=Impostazioni!$C$6,I128*1,I128/INDEX(Impostazioni!$N$86:$O$105,MATCH($H128,Impostazioni!$N$86:$N$105,0),2)),"")</f>
        <v>#NAME?</v>
      </c>
      <c r="N128" s="14" t="e">
        <f t="array" aca="1" ref="N128" ca="1">_xludf.ifna(IF(I128=Impostazioni!$C$6,J128*1,J128/INDEX(Impostazioni!$N$86:$O$105,MATCH($H128,Impostazioni!$N$86:$N$105,0),2)),"")</f>
        <v>#NAME?</v>
      </c>
      <c r="O128" s="14" t="e">
        <f t="array" aca="1" ref="O128" ca="1">_xludf.ifna(IF(J128=Impostazioni!$C$6,K128*1,K128/INDEX(Impostazioni!$N$86:$O$105,MATCH($H128,Impostazioni!$N$86:$N$105,0),2)),"")</f>
        <v>#NAME?</v>
      </c>
    </row>
    <row r="129" spans="1:15" ht="13.2">
      <c r="A129" s="14" t="str">
        <f t="shared" si="0"/>
        <v/>
      </c>
      <c r="B129" s="14" t="str">
        <f t="shared" si="1"/>
        <v/>
      </c>
      <c r="C129" s="14"/>
      <c r="D129" s="14" t="s">
        <v>49</v>
      </c>
      <c r="E129" s="14"/>
      <c r="F129" s="14"/>
      <c r="G129" s="14"/>
      <c r="H129" s="14"/>
      <c r="I129" s="14" t="e">
        <f t="array" aca="1" ref="I129" ca="1">_xludf.ifna(G129*INDEX(Impostazioni!$C$86:$L$105,MATCH($E129,Impostazioni!$J$86:$J$105,0),5),"")</f>
        <v>#NAME?</v>
      </c>
      <c r="J129" s="14" t="e">
        <f t="shared" ca="1" si="2"/>
        <v>#NAME?</v>
      </c>
      <c r="K129" s="14" t="e">
        <f t="shared" ca="1" si="3"/>
        <v>#NAME?</v>
      </c>
      <c r="M129" s="14" t="e">
        <f t="array" aca="1" ref="M129" ca="1">_xludf.ifna(IF(H129=Impostazioni!$C$6,I129*1,I129/INDEX(Impostazioni!$N$86:$O$105,MATCH($H129,Impostazioni!$N$86:$N$105,0),2)),"")</f>
        <v>#NAME?</v>
      </c>
      <c r="N129" s="14" t="e">
        <f t="array" aca="1" ref="N129" ca="1">_xludf.ifna(IF(I129=Impostazioni!$C$6,J129*1,J129/INDEX(Impostazioni!$N$86:$O$105,MATCH($H129,Impostazioni!$N$86:$N$105,0),2)),"")</f>
        <v>#NAME?</v>
      </c>
      <c r="O129" s="14" t="e">
        <f t="array" aca="1" ref="O129" ca="1">_xludf.ifna(IF(J129=Impostazioni!$C$6,K129*1,K129/INDEX(Impostazioni!$N$86:$O$105,MATCH($H129,Impostazioni!$N$86:$N$105,0),2)),"")</f>
        <v>#NAME?</v>
      </c>
    </row>
    <row r="130" spans="1:15" ht="13.2">
      <c r="A130" s="14" t="str">
        <f t="shared" si="0"/>
        <v/>
      </c>
      <c r="B130" s="14" t="str">
        <f t="shared" si="1"/>
        <v/>
      </c>
      <c r="C130" s="14"/>
      <c r="D130" s="14" t="s">
        <v>49</v>
      </c>
      <c r="E130" s="14"/>
      <c r="F130" s="14"/>
      <c r="G130" s="14"/>
      <c r="H130" s="14"/>
      <c r="I130" s="14" t="e">
        <f t="array" aca="1" ref="I130" ca="1">_xludf.ifna(G130*INDEX(Impostazioni!$C$86:$L$105,MATCH($E130,Impostazioni!$J$86:$J$105,0),5),"")</f>
        <v>#NAME?</v>
      </c>
      <c r="J130" s="14" t="e">
        <f t="shared" ca="1" si="2"/>
        <v>#NAME?</v>
      </c>
      <c r="K130" s="14" t="e">
        <f t="shared" ca="1" si="3"/>
        <v>#NAME?</v>
      </c>
      <c r="M130" s="14" t="e">
        <f t="array" aca="1" ref="M130" ca="1">_xludf.ifna(IF(H130=Impostazioni!$C$6,I130*1,I130/INDEX(Impostazioni!$N$86:$O$105,MATCH($H130,Impostazioni!$N$86:$N$105,0),2)),"")</f>
        <v>#NAME?</v>
      </c>
      <c r="N130" s="14" t="e">
        <f t="array" aca="1" ref="N130" ca="1">_xludf.ifna(IF(I130=Impostazioni!$C$6,J130*1,J130/INDEX(Impostazioni!$N$86:$O$105,MATCH($H130,Impostazioni!$N$86:$N$105,0),2)),"")</f>
        <v>#NAME?</v>
      </c>
      <c r="O130" s="14" t="e">
        <f t="array" aca="1" ref="O130" ca="1">_xludf.ifna(IF(J130=Impostazioni!$C$6,K130*1,K130/INDEX(Impostazioni!$N$86:$O$105,MATCH($H130,Impostazioni!$N$86:$N$105,0),2)),"")</f>
        <v>#NAME?</v>
      </c>
    </row>
    <row r="131" spans="1:15" ht="13.2">
      <c r="A131" s="14" t="str">
        <f t="shared" si="0"/>
        <v/>
      </c>
      <c r="B131" s="14" t="str">
        <f t="shared" si="1"/>
        <v/>
      </c>
      <c r="C131" s="14"/>
      <c r="D131" s="14" t="s">
        <v>49</v>
      </c>
      <c r="E131" s="14"/>
      <c r="F131" s="14"/>
      <c r="G131" s="14"/>
      <c r="H131" s="14"/>
      <c r="I131" s="14" t="e">
        <f t="array" aca="1" ref="I131" ca="1">_xludf.ifna(G131*INDEX(Impostazioni!$C$86:$L$105,MATCH($E131,Impostazioni!$J$86:$J$105,0),5),"")</f>
        <v>#NAME?</v>
      </c>
      <c r="J131" s="14" t="e">
        <f t="shared" ca="1" si="2"/>
        <v>#NAME?</v>
      </c>
      <c r="K131" s="14" t="e">
        <f t="shared" ca="1" si="3"/>
        <v>#NAME?</v>
      </c>
      <c r="M131" s="14" t="e">
        <f t="array" aca="1" ref="M131" ca="1">_xludf.ifna(IF(H131=Impostazioni!$C$6,I131*1,I131/INDEX(Impostazioni!$N$86:$O$105,MATCH($H131,Impostazioni!$N$86:$N$105,0),2)),"")</f>
        <v>#NAME?</v>
      </c>
      <c r="N131" s="14" t="e">
        <f t="array" aca="1" ref="N131" ca="1">_xludf.ifna(IF(I131=Impostazioni!$C$6,J131*1,J131/INDEX(Impostazioni!$N$86:$O$105,MATCH($H131,Impostazioni!$N$86:$N$105,0),2)),"")</f>
        <v>#NAME?</v>
      </c>
      <c r="O131" s="14" t="e">
        <f t="array" aca="1" ref="O131" ca="1">_xludf.ifna(IF(J131=Impostazioni!$C$6,K131*1,K131/INDEX(Impostazioni!$N$86:$O$105,MATCH($H131,Impostazioni!$N$86:$N$105,0),2)),"")</f>
        <v>#NAME?</v>
      </c>
    </row>
    <row r="132" spans="1:15" ht="13.2">
      <c r="A132" s="14" t="str">
        <f t="shared" si="0"/>
        <v/>
      </c>
      <c r="B132" s="14" t="str">
        <f t="shared" si="1"/>
        <v/>
      </c>
      <c r="C132" s="14"/>
      <c r="D132" s="14" t="s">
        <v>49</v>
      </c>
      <c r="E132" s="14"/>
      <c r="F132" s="14"/>
      <c r="G132" s="14"/>
      <c r="H132" s="14"/>
      <c r="I132" s="14" t="e">
        <f t="array" aca="1" ref="I132" ca="1">_xludf.ifna(G132*INDEX(Impostazioni!$C$86:$L$105,MATCH($E132,Impostazioni!$J$86:$J$105,0),5),"")</f>
        <v>#NAME?</v>
      </c>
      <c r="J132" s="14" t="e">
        <f t="shared" ca="1" si="2"/>
        <v>#NAME?</v>
      </c>
      <c r="K132" s="14" t="e">
        <f t="shared" ca="1" si="3"/>
        <v>#NAME?</v>
      </c>
      <c r="M132" s="14" t="e">
        <f t="array" aca="1" ref="M132" ca="1">_xludf.ifna(IF(H132=Impostazioni!$C$6,I132*1,I132/INDEX(Impostazioni!$N$86:$O$105,MATCH($H132,Impostazioni!$N$86:$N$105,0),2)),"")</f>
        <v>#NAME?</v>
      </c>
      <c r="N132" s="14" t="e">
        <f t="array" aca="1" ref="N132" ca="1">_xludf.ifna(IF(I132=Impostazioni!$C$6,J132*1,J132/INDEX(Impostazioni!$N$86:$O$105,MATCH($H132,Impostazioni!$N$86:$N$105,0),2)),"")</f>
        <v>#NAME?</v>
      </c>
      <c r="O132" s="14" t="e">
        <f t="array" aca="1" ref="O132" ca="1">_xludf.ifna(IF(J132=Impostazioni!$C$6,K132*1,K132/INDEX(Impostazioni!$N$86:$O$105,MATCH($H132,Impostazioni!$N$86:$N$105,0),2)),"")</f>
        <v>#NAME?</v>
      </c>
    </row>
    <row r="133" spans="1:15" ht="13.2">
      <c r="A133" s="14" t="str">
        <f t="shared" si="0"/>
        <v/>
      </c>
      <c r="B133" s="14" t="str">
        <f t="shared" si="1"/>
        <v/>
      </c>
      <c r="C133" s="14"/>
      <c r="D133" s="14" t="s">
        <v>49</v>
      </c>
      <c r="E133" s="14"/>
      <c r="F133" s="14"/>
      <c r="G133" s="14"/>
      <c r="H133" s="14"/>
      <c r="I133" s="14" t="e">
        <f t="array" aca="1" ref="I133" ca="1">_xludf.ifna(G133*INDEX(Impostazioni!$C$86:$L$105,MATCH($E133,Impostazioni!$J$86:$J$105,0),5),"")</f>
        <v>#NAME?</v>
      </c>
      <c r="J133" s="14" t="e">
        <f t="shared" ca="1" si="2"/>
        <v>#NAME?</v>
      </c>
      <c r="K133" s="14" t="e">
        <f t="shared" ca="1" si="3"/>
        <v>#NAME?</v>
      </c>
      <c r="M133" s="14" t="e">
        <f t="array" aca="1" ref="M133" ca="1">_xludf.ifna(IF(H133=Impostazioni!$C$6,I133*1,I133/INDEX(Impostazioni!$N$86:$O$105,MATCH($H133,Impostazioni!$N$86:$N$105,0),2)),"")</f>
        <v>#NAME?</v>
      </c>
      <c r="N133" s="14" t="e">
        <f t="array" aca="1" ref="N133" ca="1">_xludf.ifna(IF(I133=Impostazioni!$C$6,J133*1,J133/INDEX(Impostazioni!$N$86:$O$105,MATCH($H133,Impostazioni!$N$86:$N$105,0),2)),"")</f>
        <v>#NAME?</v>
      </c>
      <c r="O133" s="14" t="e">
        <f t="array" aca="1" ref="O133" ca="1">_xludf.ifna(IF(J133=Impostazioni!$C$6,K133*1,K133/INDEX(Impostazioni!$N$86:$O$105,MATCH($H133,Impostazioni!$N$86:$N$105,0),2)),"")</f>
        <v>#NAME?</v>
      </c>
    </row>
    <row r="134" spans="1:15" ht="13.2">
      <c r="A134" s="14" t="str">
        <f t="shared" si="0"/>
        <v/>
      </c>
      <c r="B134" s="14" t="str">
        <f t="shared" si="1"/>
        <v/>
      </c>
      <c r="C134" s="14"/>
      <c r="D134" s="14" t="s">
        <v>49</v>
      </c>
      <c r="E134" s="14"/>
      <c r="F134" s="14"/>
      <c r="G134" s="14"/>
      <c r="H134" s="14"/>
      <c r="I134" s="14" t="e">
        <f t="array" aca="1" ref="I134" ca="1">_xludf.ifna(G134*INDEX(Impostazioni!$C$86:$L$105,MATCH($E134,Impostazioni!$J$86:$J$105,0),5),"")</f>
        <v>#NAME?</v>
      </c>
      <c r="J134" s="14" t="e">
        <f t="shared" ca="1" si="2"/>
        <v>#NAME?</v>
      </c>
      <c r="K134" s="14" t="e">
        <f t="shared" ca="1" si="3"/>
        <v>#NAME?</v>
      </c>
      <c r="M134" s="14" t="e">
        <f t="array" aca="1" ref="M134" ca="1">_xludf.ifna(IF(H134=Impostazioni!$C$6,I134*1,I134/INDEX(Impostazioni!$N$86:$O$105,MATCH($H134,Impostazioni!$N$86:$N$105,0),2)),"")</f>
        <v>#NAME?</v>
      </c>
      <c r="N134" s="14" t="e">
        <f t="array" aca="1" ref="N134" ca="1">_xludf.ifna(IF(I134=Impostazioni!$C$6,J134*1,J134/INDEX(Impostazioni!$N$86:$O$105,MATCH($H134,Impostazioni!$N$86:$N$105,0),2)),"")</f>
        <v>#NAME?</v>
      </c>
      <c r="O134" s="14" t="e">
        <f t="array" aca="1" ref="O134" ca="1">_xludf.ifna(IF(J134=Impostazioni!$C$6,K134*1,K134/INDEX(Impostazioni!$N$86:$O$105,MATCH($H134,Impostazioni!$N$86:$N$105,0),2)),"")</f>
        <v>#NAME?</v>
      </c>
    </row>
    <row r="135" spans="1:15" ht="13.2">
      <c r="A135" s="14" t="str">
        <f t="shared" si="0"/>
        <v/>
      </c>
      <c r="B135" s="14" t="str">
        <f t="shared" si="1"/>
        <v/>
      </c>
      <c r="C135" s="14"/>
      <c r="D135" s="14" t="s">
        <v>49</v>
      </c>
      <c r="E135" s="14"/>
      <c r="F135" s="14"/>
      <c r="G135" s="14"/>
      <c r="H135" s="14"/>
      <c r="I135" s="14" t="e">
        <f t="array" aca="1" ref="I135" ca="1">_xludf.ifna(G135*INDEX(Impostazioni!$C$86:$L$105,MATCH($E135,Impostazioni!$J$86:$J$105,0),5),"")</f>
        <v>#NAME?</v>
      </c>
      <c r="J135" s="14" t="e">
        <f t="shared" ca="1" si="2"/>
        <v>#NAME?</v>
      </c>
      <c r="K135" s="14" t="e">
        <f t="shared" ca="1" si="3"/>
        <v>#NAME?</v>
      </c>
      <c r="M135" s="14" t="e">
        <f t="array" aca="1" ref="M135" ca="1">_xludf.ifna(IF(H135=Impostazioni!$C$6,I135*1,I135/INDEX(Impostazioni!$N$86:$O$105,MATCH($H135,Impostazioni!$N$86:$N$105,0),2)),"")</f>
        <v>#NAME?</v>
      </c>
      <c r="N135" s="14" t="e">
        <f t="array" aca="1" ref="N135" ca="1">_xludf.ifna(IF(I135=Impostazioni!$C$6,J135*1,J135/INDEX(Impostazioni!$N$86:$O$105,MATCH($H135,Impostazioni!$N$86:$N$105,0),2)),"")</f>
        <v>#NAME?</v>
      </c>
      <c r="O135" s="14" t="e">
        <f t="array" aca="1" ref="O135" ca="1">_xludf.ifna(IF(J135=Impostazioni!$C$6,K135*1,K135/INDEX(Impostazioni!$N$86:$O$105,MATCH($H135,Impostazioni!$N$86:$N$105,0),2)),"")</f>
        <v>#NAME?</v>
      </c>
    </row>
    <row r="136" spans="1:15" ht="13.2">
      <c r="A136" s="14" t="str">
        <f t="shared" si="0"/>
        <v/>
      </c>
      <c r="B136" s="14" t="str">
        <f t="shared" si="1"/>
        <v/>
      </c>
      <c r="C136" s="14"/>
      <c r="D136" s="14" t="s">
        <v>49</v>
      </c>
      <c r="E136" s="14"/>
      <c r="F136" s="14"/>
      <c r="G136" s="14"/>
      <c r="H136" s="14"/>
      <c r="I136" s="14" t="e">
        <f t="array" aca="1" ref="I136" ca="1">_xludf.ifna(G136*INDEX(Impostazioni!$C$86:$L$105,MATCH($E136,Impostazioni!$J$86:$J$105,0),5),"")</f>
        <v>#NAME?</v>
      </c>
      <c r="J136" s="14" t="e">
        <f t="shared" ca="1" si="2"/>
        <v>#NAME?</v>
      </c>
      <c r="K136" s="14" t="e">
        <f t="shared" ca="1" si="3"/>
        <v>#NAME?</v>
      </c>
      <c r="M136" s="14" t="e">
        <f t="array" aca="1" ref="M136" ca="1">_xludf.ifna(IF(H136=Impostazioni!$C$6,I136*1,I136/INDEX(Impostazioni!$N$86:$O$105,MATCH($H136,Impostazioni!$N$86:$N$105,0),2)),"")</f>
        <v>#NAME?</v>
      </c>
      <c r="N136" s="14" t="e">
        <f t="array" aca="1" ref="N136" ca="1">_xludf.ifna(IF(I136=Impostazioni!$C$6,J136*1,J136/INDEX(Impostazioni!$N$86:$O$105,MATCH($H136,Impostazioni!$N$86:$N$105,0),2)),"")</f>
        <v>#NAME?</v>
      </c>
      <c r="O136" s="14" t="e">
        <f t="array" aca="1" ref="O136" ca="1">_xludf.ifna(IF(J136=Impostazioni!$C$6,K136*1,K136/INDEX(Impostazioni!$N$86:$O$105,MATCH($H136,Impostazioni!$N$86:$N$105,0),2)),"")</f>
        <v>#NAME?</v>
      </c>
    </row>
    <row r="137" spans="1:15" ht="13.2">
      <c r="A137" s="14" t="str">
        <f t="shared" si="0"/>
        <v/>
      </c>
      <c r="B137" s="14" t="str">
        <f t="shared" si="1"/>
        <v/>
      </c>
      <c r="C137" s="14"/>
      <c r="D137" s="14" t="s">
        <v>49</v>
      </c>
      <c r="E137" s="14"/>
      <c r="F137" s="14"/>
      <c r="G137" s="14"/>
      <c r="H137" s="14"/>
      <c r="I137" s="14" t="e">
        <f t="array" aca="1" ref="I137" ca="1">_xludf.ifna(G137*INDEX(Impostazioni!$C$86:$L$105,MATCH($E137,Impostazioni!$J$86:$J$105,0),5),"")</f>
        <v>#NAME?</v>
      </c>
      <c r="J137" s="14" t="e">
        <f t="shared" ca="1" si="2"/>
        <v>#NAME?</v>
      </c>
      <c r="K137" s="14" t="e">
        <f t="shared" ca="1" si="3"/>
        <v>#NAME?</v>
      </c>
      <c r="M137" s="14" t="e">
        <f t="array" aca="1" ref="M137" ca="1">_xludf.ifna(IF(H137=Impostazioni!$C$6,I137*1,I137/INDEX(Impostazioni!$N$86:$O$105,MATCH($H137,Impostazioni!$N$86:$N$105,0),2)),"")</f>
        <v>#NAME?</v>
      </c>
      <c r="N137" s="14" t="e">
        <f t="array" aca="1" ref="N137" ca="1">_xludf.ifna(IF(I137=Impostazioni!$C$6,J137*1,J137/INDEX(Impostazioni!$N$86:$O$105,MATCH($H137,Impostazioni!$N$86:$N$105,0),2)),"")</f>
        <v>#NAME?</v>
      </c>
      <c r="O137" s="14" t="e">
        <f t="array" aca="1" ref="O137" ca="1">_xludf.ifna(IF(J137=Impostazioni!$C$6,K137*1,K137/INDEX(Impostazioni!$N$86:$O$105,MATCH($H137,Impostazioni!$N$86:$N$105,0),2)),"")</f>
        <v>#NAME?</v>
      </c>
    </row>
    <row r="138" spans="1:15" ht="13.2">
      <c r="A138" s="14" t="str">
        <f t="shared" si="0"/>
        <v/>
      </c>
      <c r="B138" s="14" t="str">
        <f t="shared" si="1"/>
        <v/>
      </c>
      <c r="C138" s="14"/>
      <c r="D138" s="14" t="s">
        <v>49</v>
      </c>
      <c r="E138" s="14"/>
      <c r="F138" s="14"/>
      <c r="G138" s="14"/>
      <c r="H138" s="14"/>
      <c r="I138" s="14" t="e">
        <f t="array" aca="1" ref="I138" ca="1">_xludf.ifna(G138*INDEX(Impostazioni!$C$86:$L$105,MATCH($E138,Impostazioni!$J$86:$J$105,0),5),"")</f>
        <v>#NAME?</v>
      </c>
      <c r="J138" s="14" t="e">
        <f t="shared" ca="1" si="2"/>
        <v>#NAME?</v>
      </c>
      <c r="K138" s="14" t="e">
        <f t="shared" ca="1" si="3"/>
        <v>#NAME?</v>
      </c>
      <c r="M138" s="14" t="e">
        <f t="array" aca="1" ref="M138" ca="1">_xludf.ifna(IF(H138=Impostazioni!$C$6,I138*1,I138/INDEX(Impostazioni!$N$86:$O$105,MATCH($H138,Impostazioni!$N$86:$N$105,0),2)),"")</f>
        <v>#NAME?</v>
      </c>
      <c r="N138" s="14" t="e">
        <f t="array" aca="1" ref="N138" ca="1">_xludf.ifna(IF(I138=Impostazioni!$C$6,J138*1,J138/INDEX(Impostazioni!$N$86:$O$105,MATCH($H138,Impostazioni!$N$86:$N$105,0),2)),"")</f>
        <v>#NAME?</v>
      </c>
      <c r="O138" s="14" t="e">
        <f t="array" aca="1" ref="O138" ca="1">_xludf.ifna(IF(J138=Impostazioni!$C$6,K138*1,K138/INDEX(Impostazioni!$N$86:$O$105,MATCH($H138,Impostazioni!$N$86:$N$105,0),2)),"")</f>
        <v>#NAME?</v>
      </c>
    </row>
    <row r="139" spans="1:15" ht="13.2">
      <c r="A139" s="14" t="str">
        <f t="shared" si="0"/>
        <v/>
      </c>
      <c r="B139" s="14" t="str">
        <f t="shared" si="1"/>
        <v/>
      </c>
      <c r="C139" s="14"/>
      <c r="D139" s="14" t="s">
        <v>49</v>
      </c>
      <c r="E139" s="14"/>
      <c r="F139" s="14"/>
      <c r="G139" s="14"/>
      <c r="H139" s="14"/>
      <c r="I139" s="14" t="e">
        <f t="array" aca="1" ref="I139" ca="1">_xludf.ifna(G139*INDEX(Impostazioni!$C$86:$L$105,MATCH($E139,Impostazioni!$J$86:$J$105,0),5),"")</f>
        <v>#NAME?</v>
      </c>
      <c r="J139" s="14" t="e">
        <f t="shared" ca="1" si="2"/>
        <v>#NAME?</v>
      </c>
      <c r="K139" s="14" t="e">
        <f t="shared" ca="1" si="3"/>
        <v>#NAME?</v>
      </c>
      <c r="M139" s="14" t="e">
        <f t="array" aca="1" ref="M139" ca="1">_xludf.ifna(IF(H139=Impostazioni!$C$6,I139*1,I139/INDEX(Impostazioni!$N$86:$O$105,MATCH($H139,Impostazioni!$N$86:$N$105,0),2)),"")</f>
        <v>#NAME?</v>
      </c>
      <c r="N139" s="14" t="e">
        <f t="array" aca="1" ref="N139" ca="1">_xludf.ifna(IF(I139=Impostazioni!$C$6,J139*1,J139/INDEX(Impostazioni!$N$86:$O$105,MATCH($H139,Impostazioni!$N$86:$N$105,0),2)),"")</f>
        <v>#NAME?</v>
      </c>
      <c r="O139" s="14" t="e">
        <f t="array" aca="1" ref="O139" ca="1">_xludf.ifna(IF(J139=Impostazioni!$C$6,K139*1,K139/INDEX(Impostazioni!$N$86:$O$105,MATCH($H139,Impostazioni!$N$86:$N$105,0),2)),"")</f>
        <v>#NAME?</v>
      </c>
    </row>
    <row r="140" spans="1:15" ht="13.2">
      <c r="A140" s="14" t="str">
        <f t="shared" si="0"/>
        <v/>
      </c>
      <c r="B140" s="14" t="str">
        <f t="shared" si="1"/>
        <v/>
      </c>
      <c r="C140" s="14"/>
      <c r="D140" s="14" t="s">
        <v>49</v>
      </c>
      <c r="E140" s="14"/>
      <c r="F140" s="14"/>
      <c r="G140" s="14"/>
      <c r="H140" s="14"/>
      <c r="I140" s="14" t="e">
        <f t="array" aca="1" ref="I140" ca="1">_xludf.ifna(G140*INDEX(Impostazioni!$C$86:$L$105,MATCH($E140,Impostazioni!$J$86:$J$105,0),5),"")</f>
        <v>#NAME?</v>
      </c>
      <c r="J140" s="14" t="e">
        <f t="shared" ca="1" si="2"/>
        <v>#NAME?</v>
      </c>
      <c r="K140" s="14" t="e">
        <f t="shared" ca="1" si="3"/>
        <v>#NAME?</v>
      </c>
      <c r="M140" s="14" t="e">
        <f t="array" aca="1" ref="M140" ca="1">_xludf.ifna(IF(H140=Impostazioni!$C$6,I140*1,I140/INDEX(Impostazioni!$N$86:$O$105,MATCH($H140,Impostazioni!$N$86:$N$105,0),2)),"")</f>
        <v>#NAME?</v>
      </c>
      <c r="N140" s="14" t="e">
        <f t="array" aca="1" ref="N140" ca="1">_xludf.ifna(IF(I140=Impostazioni!$C$6,J140*1,J140/INDEX(Impostazioni!$N$86:$O$105,MATCH($H140,Impostazioni!$N$86:$N$105,0),2)),"")</f>
        <v>#NAME?</v>
      </c>
      <c r="O140" s="14" t="e">
        <f t="array" aca="1" ref="O140" ca="1">_xludf.ifna(IF(J140=Impostazioni!$C$6,K140*1,K140/INDEX(Impostazioni!$N$86:$O$105,MATCH($H140,Impostazioni!$N$86:$N$105,0),2)),"")</f>
        <v>#NAME?</v>
      </c>
    </row>
    <row r="141" spans="1:15" ht="13.2">
      <c r="A141" s="14" t="str">
        <f t="shared" si="0"/>
        <v/>
      </c>
      <c r="B141" s="14" t="str">
        <f t="shared" si="1"/>
        <v/>
      </c>
      <c r="C141" s="14"/>
      <c r="D141" s="14" t="s">
        <v>49</v>
      </c>
      <c r="E141" s="14"/>
      <c r="F141" s="14"/>
      <c r="G141" s="14"/>
      <c r="H141" s="14"/>
      <c r="I141" s="14" t="e">
        <f t="array" aca="1" ref="I141" ca="1">_xludf.ifna(G141*INDEX(Impostazioni!$C$86:$L$105,MATCH($E141,Impostazioni!$J$86:$J$105,0),5),"")</f>
        <v>#NAME?</v>
      </c>
      <c r="J141" s="14" t="e">
        <f t="shared" ca="1" si="2"/>
        <v>#NAME?</v>
      </c>
      <c r="K141" s="14" t="e">
        <f t="shared" ca="1" si="3"/>
        <v>#NAME?</v>
      </c>
      <c r="M141" s="14" t="e">
        <f t="array" aca="1" ref="M141" ca="1">_xludf.ifna(IF(H141=Impostazioni!$C$6,I141*1,I141/INDEX(Impostazioni!$N$86:$O$105,MATCH($H141,Impostazioni!$N$86:$N$105,0),2)),"")</f>
        <v>#NAME?</v>
      </c>
      <c r="N141" s="14" t="e">
        <f t="array" aca="1" ref="N141" ca="1">_xludf.ifna(IF(I141=Impostazioni!$C$6,J141*1,J141/INDEX(Impostazioni!$N$86:$O$105,MATCH($H141,Impostazioni!$N$86:$N$105,0),2)),"")</f>
        <v>#NAME?</v>
      </c>
      <c r="O141" s="14" t="e">
        <f t="array" aca="1" ref="O141" ca="1">_xludf.ifna(IF(J141=Impostazioni!$C$6,K141*1,K141/INDEX(Impostazioni!$N$86:$O$105,MATCH($H141,Impostazioni!$N$86:$N$105,0),2)),"")</f>
        <v>#NAME?</v>
      </c>
    </row>
    <row r="142" spans="1:15" ht="13.2">
      <c r="A142" s="14" t="str">
        <f t="shared" si="0"/>
        <v/>
      </c>
      <c r="B142" s="14" t="str">
        <f t="shared" si="1"/>
        <v/>
      </c>
      <c r="C142" s="14"/>
      <c r="D142" s="14" t="s">
        <v>49</v>
      </c>
      <c r="E142" s="14"/>
      <c r="F142" s="14"/>
      <c r="G142" s="14"/>
      <c r="H142" s="14"/>
      <c r="I142" s="14" t="e">
        <f t="array" aca="1" ref="I142" ca="1">_xludf.ifna(G142*INDEX(Impostazioni!$C$86:$L$105,MATCH($E142,Impostazioni!$J$86:$J$105,0),5),"")</f>
        <v>#NAME?</v>
      </c>
      <c r="J142" s="14" t="e">
        <f t="shared" ca="1" si="2"/>
        <v>#NAME?</v>
      </c>
      <c r="K142" s="14" t="e">
        <f t="shared" ca="1" si="3"/>
        <v>#NAME?</v>
      </c>
      <c r="M142" s="14" t="e">
        <f t="array" aca="1" ref="M142" ca="1">_xludf.ifna(IF(H142=Impostazioni!$C$6,I142*1,I142/INDEX(Impostazioni!$N$86:$O$105,MATCH($H142,Impostazioni!$N$86:$N$105,0),2)),"")</f>
        <v>#NAME?</v>
      </c>
      <c r="N142" s="14" t="e">
        <f t="array" aca="1" ref="N142" ca="1">_xludf.ifna(IF(I142=Impostazioni!$C$6,J142*1,J142/INDEX(Impostazioni!$N$86:$O$105,MATCH($H142,Impostazioni!$N$86:$N$105,0),2)),"")</f>
        <v>#NAME?</v>
      </c>
      <c r="O142" s="14" t="e">
        <f t="array" aca="1" ref="O142" ca="1">_xludf.ifna(IF(J142=Impostazioni!$C$6,K142*1,K142/INDEX(Impostazioni!$N$86:$O$105,MATCH($H142,Impostazioni!$N$86:$N$105,0),2)),"")</f>
        <v>#NAME?</v>
      </c>
    </row>
    <row r="143" spans="1:15" ht="13.2">
      <c r="A143" s="14" t="str">
        <f t="shared" si="0"/>
        <v/>
      </c>
      <c r="B143" s="14" t="str">
        <f t="shared" si="1"/>
        <v/>
      </c>
      <c r="C143" s="14"/>
      <c r="D143" s="14" t="s">
        <v>49</v>
      </c>
      <c r="E143" s="14"/>
      <c r="F143" s="14"/>
      <c r="G143" s="14"/>
      <c r="H143" s="14"/>
      <c r="I143" s="14" t="e">
        <f t="array" aca="1" ref="I143" ca="1">_xludf.ifna(G143*INDEX(Impostazioni!$C$86:$L$105,MATCH($E143,Impostazioni!$J$86:$J$105,0),5),"")</f>
        <v>#NAME?</v>
      </c>
      <c r="J143" s="14" t="e">
        <f t="shared" ca="1" si="2"/>
        <v>#NAME?</v>
      </c>
      <c r="K143" s="14" t="e">
        <f t="shared" ca="1" si="3"/>
        <v>#NAME?</v>
      </c>
      <c r="M143" s="14" t="e">
        <f t="array" aca="1" ref="M143" ca="1">_xludf.ifna(IF(H143=Impostazioni!$C$6,I143*1,I143/INDEX(Impostazioni!$N$86:$O$105,MATCH($H143,Impostazioni!$N$86:$N$105,0),2)),"")</f>
        <v>#NAME?</v>
      </c>
      <c r="N143" s="14" t="e">
        <f t="array" aca="1" ref="N143" ca="1">_xludf.ifna(IF(I143=Impostazioni!$C$6,J143*1,J143/INDEX(Impostazioni!$N$86:$O$105,MATCH($H143,Impostazioni!$N$86:$N$105,0),2)),"")</f>
        <v>#NAME?</v>
      </c>
      <c r="O143" s="14" t="e">
        <f t="array" aca="1" ref="O143" ca="1">_xludf.ifna(IF(J143=Impostazioni!$C$6,K143*1,K143/INDEX(Impostazioni!$N$86:$O$105,MATCH($H143,Impostazioni!$N$86:$N$105,0),2)),"")</f>
        <v>#NAME?</v>
      </c>
    </row>
    <row r="144" spans="1:15" ht="13.2">
      <c r="A144" s="14" t="str">
        <f t="shared" si="0"/>
        <v/>
      </c>
      <c r="B144" s="14" t="str">
        <f t="shared" si="1"/>
        <v/>
      </c>
      <c r="C144" s="14"/>
      <c r="D144" s="14" t="s">
        <v>49</v>
      </c>
      <c r="E144" s="14"/>
      <c r="F144" s="14"/>
      <c r="G144" s="14"/>
      <c r="H144" s="14"/>
      <c r="I144" s="14" t="e">
        <f t="array" aca="1" ref="I144" ca="1">_xludf.ifna(G144*INDEX(Impostazioni!$C$86:$L$105,MATCH($E144,Impostazioni!$J$86:$J$105,0),5),"")</f>
        <v>#NAME?</v>
      </c>
      <c r="J144" s="14" t="e">
        <f t="shared" ca="1" si="2"/>
        <v>#NAME?</v>
      </c>
      <c r="K144" s="14" t="e">
        <f t="shared" ca="1" si="3"/>
        <v>#NAME?</v>
      </c>
      <c r="M144" s="14" t="e">
        <f t="array" aca="1" ref="M144" ca="1">_xludf.ifna(IF(H144=Impostazioni!$C$6,I144*1,I144/INDEX(Impostazioni!$N$86:$O$105,MATCH($H144,Impostazioni!$N$86:$N$105,0),2)),"")</f>
        <v>#NAME?</v>
      </c>
      <c r="N144" s="14" t="e">
        <f t="array" aca="1" ref="N144" ca="1">_xludf.ifna(IF(I144=Impostazioni!$C$6,J144*1,J144/INDEX(Impostazioni!$N$86:$O$105,MATCH($H144,Impostazioni!$N$86:$N$105,0),2)),"")</f>
        <v>#NAME?</v>
      </c>
      <c r="O144" s="14" t="e">
        <f t="array" aca="1" ref="O144" ca="1">_xludf.ifna(IF(J144=Impostazioni!$C$6,K144*1,K144/INDEX(Impostazioni!$N$86:$O$105,MATCH($H144,Impostazioni!$N$86:$N$105,0),2)),"")</f>
        <v>#NAME?</v>
      </c>
    </row>
    <row r="145" spans="1:15" ht="13.2">
      <c r="A145" s="14" t="str">
        <f t="shared" si="0"/>
        <v/>
      </c>
      <c r="B145" s="14" t="str">
        <f t="shared" si="1"/>
        <v/>
      </c>
      <c r="C145" s="14"/>
      <c r="D145" s="14" t="s">
        <v>49</v>
      </c>
      <c r="E145" s="14"/>
      <c r="F145" s="14"/>
      <c r="G145" s="14"/>
      <c r="H145" s="14"/>
      <c r="I145" s="14" t="e">
        <f t="array" aca="1" ref="I145" ca="1">_xludf.ifna(G145*INDEX(Impostazioni!$C$86:$L$105,MATCH($E145,Impostazioni!$J$86:$J$105,0),5),"")</f>
        <v>#NAME?</v>
      </c>
      <c r="J145" s="14" t="e">
        <f t="shared" ca="1" si="2"/>
        <v>#NAME?</v>
      </c>
      <c r="K145" s="14" t="e">
        <f t="shared" ca="1" si="3"/>
        <v>#NAME?</v>
      </c>
      <c r="M145" s="14" t="e">
        <f t="array" aca="1" ref="M145" ca="1">_xludf.ifna(IF(H145=Impostazioni!$C$6,I145*1,I145/INDEX(Impostazioni!$N$86:$O$105,MATCH($H145,Impostazioni!$N$86:$N$105,0),2)),"")</f>
        <v>#NAME?</v>
      </c>
      <c r="N145" s="14" t="e">
        <f t="array" aca="1" ref="N145" ca="1">_xludf.ifna(IF(I145=Impostazioni!$C$6,J145*1,J145/INDEX(Impostazioni!$N$86:$O$105,MATCH($H145,Impostazioni!$N$86:$N$105,0),2)),"")</f>
        <v>#NAME?</v>
      </c>
      <c r="O145" s="14" t="e">
        <f t="array" aca="1" ref="O145" ca="1">_xludf.ifna(IF(J145=Impostazioni!$C$6,K145*1,K145/INDEX(Impostazioni!$N$86:$O$105,MATCH($H145,Impostazioni!$N$86:$N$105,0),2)),"")</f>
        <v>#NAME?</v>
      </c>
    </row>
    <row r="146" spans="1:15" ht="13.2">
      <c r="A146" s="14" t="str">
        <f t="shared" si="0"/>
        <v/>
      </c>
      <c r="B146" s="14" t="str">
        <f t="shared" si="1"/>
        <v/>
      </c>
      <c r="C146" s="14"/>
      <c r="D146" s="14" t="s">
        <v>49</v>
      </c>
      <c r="E146" s="14"/>
      <c r="F146" s="14"/>
      <c r="G146" s="14"/>
      <c r="H146" s="14"/>
      <c r="I146" s="14" t="e">
        <f t="array" aca="1" ref="I146" ca="1">_xludf.ifna(G146*INDEX(Impostazioni!$C$86:$L$105,MATCH($E146,Impostazioni!$J$86:$J$105,0),5),"")</f>
        <v>#NAME?</v>
      </c>
      <c r="J146" s="14" t="e">
        <f t="shared" ca="1" si="2"/>
        <v>#NAME?</v>
      </c>
      <c r="K146" s="14" t="e">
        <f t="shared" ca="1" si="3"/>
        <v>#NAME?</v>
      </c>
      <c r="M146" s="14" t="e">
        <f t="array" aca="1" ref="M146" ca="1">_xludf.ifna(IF(H146=Impostazioni!$C$6,I146*1,I146/INDEX(Impostazioni!$N$86:$O$105,MATCH($H146,Impostazioni!$N$86:$N$105,0),2)),"")</f>
        <v>#NAME?</v>
      </c>
      <c r="N146" s="14" t="e">
        <f t="array" aca="1" ref="N146" ca="1">_xludf.ifna(IF(I146=Impostazioni!$C$6,J146*1,J146/INDEX(Impostazioni!$N$86:$O$105,MATCH($H146,Impostazioni!$N$86:$N$105,0),2)),"")</f>
        <v>#NAME?</v>
      </c>
      <c r="O146" s="14" t="e">
        <f t="array" aca="1" ref="O146" ca="1">_xludf.ifna(IF(J146=Impostazioni!$C$6,K146*1,K146/INDEX(Impostazioni!$N$86:$O$105,MATCH($H146,Impostazioni!$N$86:$N$105,0),2)),"")</f>
        <v>#NAME?</v>
      </c>
    </row>
    <row r="147" spans="1:15" ht="13.2">
      <c r="A147" s="14" t="str">
        <f t="shared" si="0"/>
        <v/>
      </c>
      <c r="B147" s="14" t="str">
        <f t="shared" si="1"/>
        <v/>
      </c>
      <c r="C147" s="14"/>
      <c r="D147" s="14" t="s">
        <v>49</v>
      </c>
      <c r="E147" s="14"/>
      <c r="F147" s="14"/>
      <c r="G147" s="14"/>
      <c r="H147" s="14"/>
      <c r="I147" s="14" t="e">
        <f t="array" aca="1" ref="I147" ca="1">_xludf.ifna(G147*INDEX(Impostazioni!$C$86:$L$105,MATCH($E147,Impostazioni!$J$86:$J$105,0),5),"")</f>
        <v>#NAME?</v>
      </c>
      <c r="J147" s="14" t="e">
        <f t="shared" ca="1" si="2"/>
        <v>#NAME?</v>
      </c>
      <c r="K147" s="14" t="e">
        <f t="shared" ca="1" si="3"/>
        <v>#NAME?</v>
      </c>
      <c r="M147" s="14" t="e">
        <f t="array" aca="1" ref="M147" ca="1">_xludf.ifna(IF(H147=Impostazioni!$C$6,I147*1,I147/INDEX(Impostazioni!$N$86:$O$105,MATCH($H147,Impostazioni!$N$86:$N$105,0),2)),"")</f>
        <v>#NAME?</v>
      </c>
      <c r="N147" s="14" t="e">
        <f t="array" aca="1" ref="N147" ca="1">_xludf.ifna(IF(I147=Impostazioni!$C$6,J147*1,J147/INDEX(Impostazioni!$N$86:$O$105,MATCH($H147,Impostazioni!$N$86:$N$105,0),2)),"")</f>
        <v>#NAME?</v>
      </c>
      <c r="O147" s="14" t="e">
        <f t="array" aca="1" ref="O147" ca="1">_xludf.ifna(IF(J147=Impostazioni!$C$6,K147*1,K147/INDEX(Impostazioni!$N$86:$O$105,MATCH($H147,Impostazioni!$N$86:$N$105,0),2)),"")</f>
        <v>#NAME?</v>
      </c>
    </row>
    <row r="148" spans="1:15" ht="13.2">
      <c r="A148" s="14" t="str">
        <f t="shared" si="0"/>
        <v/>
      </c>
      <c r="B148" s="14" t="str">
        <f t="shared" si="1"/>
        <v/>
      </c>
      <c r="C148" s="14"/>
      <c r="D148" s="14" t="s">
        <v>49</v>
      </c>
      <c r="E148" s="14"/>
      <c r="F148" s="14"/>
      <c r="G148" s="14"/>
      <c r="H148" s="14"/>
      <c r="I148" s="14" t="e">
        <f t="array" aca="1" ref="I148" ca="1">_xludf.ifna(G148*INDEX(Impostazioni!$C$86:$L$105,MATCH($E148,Impostazioni!$J$86:$J$105,0),5),"")</f>
        <v>#NAME?</v>
      </c>
      <c r="J148" s="14" t="e">
        <f t="shared" ca="1" si="2"/>
        <v>#NAME?</v>
      </c>
      <c r="K148" s="14" t="e">
        <f t="shared" ca="1" si="3"/>
        <v>#NAME?</v>
      </c>
      <c r="M148" s="14" t="e">
        <f t="array" aca="1" ref="M148" ca="1">_xludf.ifna(IF(H148=Impostazioni!$C$6,I148*1,I148/INDEX(Impostazioni!$N$86:$O$105,MATCH($H148,Impostazioni!$N$86:$N$105,0),2)),"")</f>
        <v>#NAME?</v>
      </c>
      <c r="N148" s="14" t="e">
        <f t="array" aca="1" ref="N148" ca="1">_xludf.ifna(IF(I148=Impostazioni!$C$6,J148*1,J148/INDEX(Impostazioni!$N$86:$O$105,MATCH($H148,Impostazioni!$N$86:$N$105,0),2)),"")</f>
        <v>#NAME?</v>
      </c>
      <c r="O148" s="14" t="e">
        <f t="array" aca="1" ref="O148" ca="1">_xludf.ifna(IF(J148=Impostazioni!$C$6,K148*1,K148/INDEX(Impostazioni!$N$86:$O$105,MATCH($H148,Impostazioni!$N$86:$N$105,0),2)),"")</f>
        <v>#NAME?</v>
      </c>
    </row>
    <row r="149" spans="1:15" ht="13.2">
      <c r="A149" s="14" t="str">
        <f t="shared" si="0"/>
        <v/>
      </c>
      <c r="B149" s="14" t="str">
        <f t="shared" si="1"/>
        <v/>
      </c>
      <c r="C149" s="14"/>
      <c r="D149" s="14" t="s">
        <v>49</v>
      </c>
      <c r="E149" s="14"/>
      <c r="F149" s="14"/>
      <c r="G149" s="14"/>
      <c r="H149" s="14"/>
      <c r="I149" s="14" t="e">
        <f t="array" aca="1" ref="I149" ca="1">_xludf.ifna(G149*INDEX(Impostazioni!$C$86:$L$105,MATCH($E149,Impostazioni!$J$86:$J$105,0),5),"")</f>
        <v>#NAME?</v>
      </c>
      <c r="J149" s="14" t="e">
        <f t="shared" ca="1" si="2"/>
        <v>#NAME?</v>
      </c>
      <c r="K149" s="14" t="e">
        <f t="shared" ca="1" si="3"/>
        <v>#NAME?</v>
      </c>
      <c r="M149" s="14" t="e">
        <f t="array" aca="1" ref="M149" ca="1">_xludf.ifna(IF(H149=Impostazioni!$C$6,I149*1,I149/INDEX(Impostazioni!$N$86:$O$105,MATCH($H149,Impostazioni!$N$86:$N$105,0),2)),"")</f>
        <v>#NAME?</v>
      </c>
      <c r="N149" s="14" t="e">
        <f t="array" aca="1" ref="N149" ca="1">_xludf.ifna(IF(I149=Impostazioni!$C$6,J149*1,J149/INDEX(Impostazioni!$N$86:$O$105,MATCH($H149,Impostazioni!$N$86:$N$105,0),2)),"")</f>
        <v>#NAME?</v>
      </c>
      <c r="O149" s="14" t="e">
        <f t="array" aca="1" ref="O149" ca="1">_xludf.ifna(IF(J149=Impostazioni!$C$6,K149*1,K149/INDEX(Impostazioni!$N$86:$O$105,MATCH($H149,Impostazioni!$N$86:$N$105,0),2)),"")</f>
        <v>#NAME?</v>
      </c>
    </row>
    <row r="150" spans="1:15" ht="13.2">
      <c r="A150" s="14" t="str">
        <f t="shared" si="0"/>
        <v/>
      </c>
      <c r="B150" s="14" t="str">
        <f t="shared" si="1"/>
        <v/>
      </c>
      <c r="C150" s="14"/>
      <c r="D150" s="14" t="s">
        <v>49</v>
      </c>
      <c r="E150" s="14"/>
      <c r="F150" s="14"/>
      <c r="G150" s="14"/>
      <c r="H150" s="14"/>
      <c r="I150" s="14" t="e">
        <f t="array" aca="1" ref="I150" ca="1">_xludf.ifna(G150*INDEX(Impostazioni!$C$86:$L$105,MATCH($E150,Impostazioni!$J$86:$J$105,0),5),"")</f>
        <v>#NAME?</v>
      </c>
      <c r="J150" s="14" t="e">
        <f t="shared" ca="1" si="2"/>
        <v>#NAME?</v>
      </c>
      <c r="K150" s="14" t="e">
        <f t="shared" ca="1" si="3"/>
        <v>#NAME?</v>
      </c>
      <c r="M150" s="14" t="e">
        <f t="array" aca="1" ref="M150" ca="1">_xludf.ifna(IF(H150=Impostazioni!$C$6,I150*1,I150/INDEX(Impostazioni!$N$86:$O$105,MATCH($H150,Impostazioni!$N$86:$N$105,0),2)),"")</f>
        <v>#NAME?</v>
      </c>
      <c r="N150" s="14" t="e">
        <f t="array" aca="1" ref="N150" ca="1">_xludf.ifna(IF(I150=Impostazioni!$C$6,J150*1,J150/INDEX(Impostazioni!$N$86:$O$105,MATCH($H150,Impostazioni!$N$86:$N$105,0),2)),"")</f>
        <v>#NAME?</v>
      </c>
      <c r="O150" s="14" t="e">
        <f t="array" aca="1" ref="O150" ca="1">_xludf.ifna(IF(J150=Impostazioni!$C$6,K150*1,K150/INDEX(Impostazioni!$N$86:$O$105,MATCH($H150,Impostazioni!$N$86:$N$105,0),2)),"")</f>
        <v>#NAME?</v>
      </c>
    </row>
    <row r="151" spans="1:15" ht="13.2">
      <c r="A151" s="14" t="str">
        <f t="shared" si="0"/>
        <v/>
      </c>
      <c r="B151" s="14" t="str">
        <f t="shared" si="1"/>
        <v/>
      </c>
      <c r="C151" s="14"/>
      <c r="D151" s="14" t="s">
        <v>49</v>
      </c>
      <c r="E151" s="14"/>
      <c r="F151" s="14"/>
      <c r="G151" s="14"/>
      <c r="H151" s="14"/>
      <c r="I151" s="14" t="e">
        <f t="array" aca="1" ref="I151" ca="1">_xludf.ifna(G151*INDEX(Impostazioni!$C$86:$L$105,MATCH($E151,Impostazioni!$J$86:$J$105,0),5),"")</f>
        <v>#NAME?</v>
      </c>
      <c r="J151" s="14" t="e">
        <f t="shared" ca="1" si="2"/>
        <v>#NAME?</v>
      </c>
      <c r="K151" s="14" t="e">
        <f t="shared" ca="1" si="3"/>
        <v>#NAME?</v>
      </c>
      <c r="M151" s="14" t="e">
        <f t="array" aca="1" ref="M151" ca="1">_xludf.ifna(IF(H151=Impostazioni!$C$6,I151*1,I151/INDEX(Impostazioni!$N$86:$O$105,MATCH($H151,Impostazioni!$N$86:$N$105,0),2)),"")</f>
        <v>#NAME?</v>
      </c>
      <c r="N151" s="14" t="e">
        <f t="array" aca="1" ref="N151" ca="1">_xludf.ifna(IF(I151=Impostazioni!$C$6,J151*1,J151/INDEX(Impostazioni!$N$86:$O$105,MATCH($H151,Impostazioni!$N$86:$N$105,0),2)),"")</f>
        <v>#NAME?</v>
      </c>
      <c r="O151" s="14" t="e">
        <f t="array" aca="1" ref="O151" ca="1">_xludf.ifna(IF(J151=Impostazioni!$C$6,K151*1,K151/INDEX(Impostazioni!$N$86:$O$105,MATCH($H151,Impostazioni!$N$86:$N$105,0),2)),"")</f>
        <v>#NAME?</v>
      </c>
    </row>
    <row r="152" spans="1:15" ht="13.2">
      <c r="A152" s="14" t="str">
        <f t="shared" si="0"/>
        <v/>
      </c>
      <c r="B152" s="14" t="str">
        <f t="shared" si="1"/>
        <v/>
      </c>
      <c r="C152" s="14"/>
      <c r="D152" s="14" t="s">
        <v>49</v>
      </c>
      <c r="E152" s="14"/>
      <c r="F152" s="14"/>
      <c r="G152" s="14"/>
      <c r="H152" s="14"/>
      <c r="I152" s="14" t="e">
        <f t="array" aca="1" ref="I152" ca="1">_xludf.ifna(G152*INDEX(Impostazioni!$C$86:$L$105,MATCH($E152,Impostazioni!$J$86:$J$105,0),5),"")</f>
        <v>#NAME?</v>
      </c>
      <c r="J152" s="14" t="e">
        <f t="shared" ca="1" si="2"/>
        <v>#NAME?</v>
      </c>
      <c r="K152" s="14" t="e">
        <f t="shared" ca="1" si="3"/>
        <v>#NAME?</v>
      </c>
      <c r="M152" s="14" t="e">
        <f t="array" aca="1" ref="M152" ca="1">_xludf.ifna(IF(H152=Impostazioni!$C$6,I152*1,I152/INDEX(Impostazioni!$N$86:$O$105,MATCH($H152,Impostazioni!$N$86:$N$105,0),2)),"")</f>
        <v>#NAME?</v>
      </c>
      <c r="N152" s="14" t="e">
        <f t="array" aca="1" ref="N152" ca="1">_xludf.ifna(IF(I152=Impostazioni!$C$6,J152*1,J152/INDEX(Impostazioni!$N$86:$O$105,MATCH($H152,Impostazioni!$N$86:$N$105,0),2)),"")</f>
        <v>#NAME?</v>
      </c>
      <c r="O152" s="14" t="e">
        <f t="array" aca="1" ref="O152" ca="1">_xludf.ifna(IF(J152=Impostazioni!$C$6,K152*1,K152/INDEX(Impostazioni!$N$86:$O$105,MATCH($H152,Impostazioni!$N$86:$N$105,0),2)),"")</f>
        <v>#NAME?</v>
      </c>
    </row>
    <row r="153" spans="1:15" ht="13.2">
      <c r="A153" s="14" t="str">
        <f t="shared" si="0"/>
        <v/>
      </c>
      <c r="B153" s="14" t="str">
        <f t="shared" si="1"/>
        <v/>
      </c>
      <c r="C153" s="14"/>
      <c r="D153" s="14" t="s">
        <v>49</v>
      </c>
      <c r="E153" s="14"/>
      <c r="F153" s="14"/>
      <c r="G153" s="14"/>
      <c r="H153" s="14"/>
      <c r="I153" s="14" t="e">
        <f t="array" aca="1" ref="I153" ca="1">_xludf.ifna(G153*INDEX(Impostazioni!$C$86:$L$105,MATCH($E153,Impostazioni!$J$86:$J$105,0),5),"")</f>
        <v>#NAME?</v>
      </c>
      <c r="J153" s="14" t="e">
        <f t="shared" ca="1" si="2"/>
        <v>#NAME?</v>
      </c>
      <c r="K153" s="14" t="e">
        <f t="shared" ca="1" si="3"/>
        <v>#NAME?</v>
      </c>
      <c r="M153" s="14" t="e">
        <f t="array" aca="1" ref="M153" ca="1">_xludf.ifna(IF(H153=Impostazioni!$C$6,I153*1,I153/INDEX(Impostazioni!$N$86:$O$105,MATCH($H153,Impostazioni!$N$86:$N$105,0),2)),"")</f>
        <v>#NAME?</v>
      </c>
      <c r="N153" s="14" t="e">
        <f t="array" aca="1" ref="N153" ca="1">_xludf.ifna(IF(I153=Impostazioni!$C$6,J153*1,J153/INDEX(Impostazioni!$N$86:$O$105,MATCH($H153,Impostazioni!$N$86:$N$105,0),2)),"")</f>
        <v>#NAME?</v>
      </c>
      <c r="O153" s="14" t="e">
        <f t="array" aca="1" ref="O153" ca="1">_xludf.ifna(IF(J153=Impostazioni!$C$6,K153*1,K153/INDEX(Impostazioni!$N$86:$O$105,MATCH($H153,Impostazioni!$N$86:$N$105,0),2)),"")</f>
        <v>#NAME?</v>
      </c>
    </row>
    <row r="154" spans="1:15" ht="13.2">
      <c r="A154" s="14" t="str">
        <f t="shared" si="0"/>
        <v/>
      </c>
      <c r="B154" s="14" t="str">
        <f t="shared" si="1"/>
        <v/>
      </c>
      <c r="C154" s="14"/>
      <c r="D154" s="14" t="s">
        <v>49</v>
      </c>
      <c r="E154" s="14"/>
      <c r="F154" s="14"/>
      <c r="G154" s="14"/>
      <c r="H154" s="14"/>
      <c r="I154" s="14" t="e">
        <f t="array" aca="1" ref="I154" ca="1">_xludf.ifna(G154*INDEX(Impostazioni!$C$86:$L$105,MATCH($E154,Impostazioni!$J$86:$J$105,0),5),"")</f>
        <v>#NAME?</v>
      </c>
      <c r="J154" s="14" t="e">
        <f t="shared" ca="1" si="2"/>
        <v>#NAME?</v>
      </c>
      <c r="K154" s="14" t="e">
        <f t="shared" ca="1" si="3"/>
        <v>#NAME?</v>
      </c>
      <c r="M154" s="14" t="e">
        <f t="array" aca="1" ref="M154" ca="1">_xludf.ifna(IF(H154=Impostazioni!$C$6,I154*1,I154/INDEX(Impostazioni!$N$86:$O$105,MATCH($H154,Impostazioni!$N$86:$N$105,0),2)),"")</f>
        <v>#NAME?</v>
      </c>
      <c r="N154" s="14" t="e">
        <f t="array" aca="1" ref="N154" ca="1">_xludf.ifna(IF(I154=Impostazioni!$C$6,J154*1,J154/INDEX(Impostazioni!$N$86:$O$105,MATCH($H154,Impostazioni!$N$86:$N$105,0),2)),"")</f>
        <v>#NAME?</v>
      </c>
      <c r="O154" s="14" t="e">
        <f t="array" aca="1" ref="O154" ca="1">_xludf.ifna(IF(J154=Impostazioni!$C$6,K154*1,K154/INDEX(Impostazioni!$N$86:$O$105,MATCH($H154,Impostazioni!$N$86:$N$105,0),2)),"")</f>
        <v>#NAME?</v>
      </c>
    </row>
    <row r="155" spans="1:15" ht="13.2">
      <c r="A155" s="14" t="str">
        <f t="shared" si="0"/>
        <v/>
      </c>
      <c r="B155" s="14" t="str">
        <f t="shared" si="1"/>
        <v/>
      </c>
      <c r="C155" s="14"/>
      <c r="D155" s="14" t="s">
        <v>49</v>
      </c>
      <c r="E155" s="14"/>
      <c r="F155" s="14"/>
      <c r="G155" s="14"/>
      <c r="H155" s="14"/>
      <c r="I155" s="14" t="e">
        <f t="array" aca="1" ref="I155" ca="1">_xludf.ifna(G155*INDEX(Impostazioni!$C$86:$L$105,MATCH($E155,Impostazioni!$J$86:$J$105,0),5),"")</f>
        <v>#NAME?</v>
      </c>
      <c r="J155" s="14" t="e">
        <f t="shared" ca="1" si="2"/>
        <v>#NAME?</v>
      </c>
      <c r="K155" s="14" t="e">
        <f t="shared" ca="1" si="3"/>
        <v>#NAME?</v>
      </c>
      <c r="M155" s="14" t="e">
        <f t="array" aca="1" ref="M155" ca="1">_xludf.ifna(IF(H155=Impostazioni!$C$6,I155*1,I155/INDEX(Impostazioni!$N$86:$O$105,MATCH($H155,Impostazioni!$N$86:$N$105,0),2)),"")</f>
        <v>#NAME?</v>
      </c>
      <c r="N155" s="14" t="e">
        <f t="array" aca="1" ref="N155" ca="1">_xludf.ifna(IF(I155=Impostazioni!$C$6,J155*1,J155/INDEX(Impostazioni!$N$86:$O$105,MATCH($H155,Impostazioni!$N$86:$N$105,0),2)),"")</f>
        <v>#NAME?</v>
      </c>
      <c r="O155" s="14" t="e">
        <f t="array" aca="1" ref="O155" ca="1">_xludf.ifna(IF(J155=Impostazioni!$C$6,K155*1,K155/INDEX(Impostazioni!$N$86:$O$105,MATCH($H155,Impostazioni!$N$86:$N$105,0),2)),"")</f>
        <v>#NAME?</v>
      </c>
    </row>
    <row r="156" spans="1:15" ht="13.2">
      <c r="A156" s="14" t="str">
        <f t="shared" si="0"/>
        <v/>
      </c>
      <c r="B156" s="14" t="str">
        <f t="shared" si="1"/>
        <v/>
      </c>
      <c r="C156" s="14"/>
      <c r="D156" s="14" t="s">
        <v>49</v>
      </c>
      <c r="E156" s="14"/>
      <c r="F156" s="14"/>
      <c r="G156" s="14"/>
      <c r="H156" s="14"/>
      <c r="I156" s="14" t="e">
        <f t="array" aca="1" ref="I156" ca="1">_xludf.ifna(G156*INDEX(Impostazioni!$C$86:$L$105,MATCH($E156,Impostazioni!$J$86:$J$105,0),5),"")</f>
        <v>#NAME?</v>
      </c>
      <c r="J156" s="14" t="e">
        <f t="shared" ca="1" si="2"/>
        <v>#NAME?</v>
      </c>
      <c r="K156" s="14" t="e">
        <f t="shared" ca="1" si="3"/>
        <v>#NAME?</v>
      </c>
      <c r="M156" s="14" t="e">
        <f t="array" aca="1" ref="M156" ca="1">_xludf.ifna(IF(H156=Impostazioni!$C$6,I156*1,I156/INDEX(Impostazioni!$N$86:$O$105,MATCH($H156,Impostazioni!$N$86:$N$105,0),2)),"")</f>
        <v>#NAME?</v>
      </c>
      <c r="N156" s="14" t="e">
        <f t="array" aca="1" ref="N156" ca="1">_xludf.ifna(IF(I156=Impostazioni!$C$6,J156*1,J156/INDEX(Impostazioni!$N$86:$O$105,MATCH($H156,Impostazioni!$N$86:$N$105,0),2)),"")</f>
        <v>#NAME?</v>
      </c>
      <c r="O156" s="14" t="e">
        <f t="array" aca="1" ref="O156" ca="1">_xludf.ifna(IF(J156=Impostazioni!$C$6,K156*1,K156/INDEX(Impostazioni!$N$86:$O$105,MATCH($H156,Impostazioni!$N$86:$N$105,0),2)),"")</f>
        <v>#NAME?</v>
      </c>
    </row>
    <row r="157" spans="1:15" ht="13.2">
      <c r="A157" s="14" t="str">
        <f t="shared" si="0"/>
        <v/>
      </c>
      <c r="B157" s="14" t="str">
        <f t="shared" si="1"/>
        <v/>
      </c>
      <c r="C157" s="14"/>
      <c r="D157" s="14" t="s">
        <v>49</v>
      </c>
      <c r="E157" s="14"/>
      <c r="F157" s="14"/>
      <c r="G157" s="14"/>
      <c r="H157" s="14"/>
      <c r="I157" s="14" t="e">
        <f t="array" aca="1" ref="I157" ca="1">_xludf.ifna(G157*INDEX(Impostazioni!$C$86:$L$105,MATCH($E157,Impostazioni!$J$86:$J$105,0),5),"")</f>
        <v>#NAME?</v>
      </c>
      <c r="J157" s="14" t="e">
        <f t="shared" ca="1" si="2"/>
        <v>#NAME?</v>
      </c>
      <c r="K157" s="14" t="e">
        <f t="shared" ca="1" si="3"/>
        <v>#NAME?</v>
      </c>
      <c r="M157" s="14" t="e">
        <f t="array" aca="1" ref="M157" ca="1">_xludf.ifna(IF(H157=Impostazioni!$C$6,I157*1,I157/INDEX(Impostazioni!$N$86:$O$105,MATCH($H157,Impostazioni!$N$86:$N$105,0),2)),"")</f>
        <v>#NAME?</v>
      </c>
      <c r="N157" s="14" t="e">
        <f t="array" aca="1" ref="N157" ca="1">_xludf.ifna(IF(I157=Impostazioni!$C$6,J157*1,J157/INDEX(Impostazioni!$N$86:$O$105,MATCH($H157,Impostazioni!$N$86:$N$105,0),2)),"")</f>
        <v>#NAME?</v>
      </c>
      <c r="O157" s="14" t="e">
        <f t="array" aca="1" ref="O157" ca="1">_xludf.ifna(IF(J157=Impostazioni!$C$6,K157*1,K157/INDEX(Impostazioni!$N$86:$O$105,MATCH($H157,Impostazioni!$N$86:$N$105,0),2)),"")</f>
        <v>#NAME?</v>
      </c>
    </row>
    <row r="158" spans="1:15" ht="13.2">
      <c r="A158" s="14" t="str">
        <f t="shared" si="0"/>
        <v/>
      </c>
      <c r="B158" s="14" t="str">
        <f t="shared" si="1"/>
        <v/>
      </c>
      <c r="C158" s="14"/>
      <c r="D158" s="14" t="s">
        <v>49</v>
      </c>
      <c r="E158" s="14"/>
      <c r="F158" s="14"/>
      <c r="G158" s="14"/>
      <c r="H158" s="14"/>
      <c r="I158" s="14" t="e">
        <f t="array" aca="1" ref="I158" ca="1">_xludf.ifna(G158*INDEX(Impostazioni!$C$86:$L$105,MATCH($E158,Impostazioni!$J$86:$J$105,0),5),"")</f>
        <v>#NAME?</v>
      </c>
      <c r="J158" s="14" t="e">
        <f t="shared" ca="1" si="2"/>
        <v>#NAME?</v>
      </c>
      <c r="K158" s="14" t="e">
        <f t="shared" ca="1" si="3"/>
        <v>#NAME?</v>
      </c>
      <c r="M158" s="14" t="e">
        <f t="array" aca="1" ref="M158" ca="1">_xludf.ifna(IF(H158=Impostazioni!$C$6,I158*1,I158/INDEX(Impostazioni!$N$86:$O$105,MATCH($H158,Impostazioni!$N$86:$N$105,0),2)),"")</f>
        <v>#NAME?</v>
      </c>
      <c r="N158" s="14" t="e">
        <f t="array" aca="1" ref="N158" ca="1">_xludf.ifna(IF(I158=Impostazioni!$C$6,J158*1,J158/INDEX(Impostazioni!$N$86:$O$105,MATCH($H158,Impostazioni!$N$86:$N$105,0),2)),"")</f>
        <v>#NAME?</v>
      </c>
      <c r="O158" s="14" t="e">
        <f t="array" aca="1" ref="O158" ca="1">_xludf.ifna(IF(J158=Impostazioni!$C$6,K158*1,K158/INDEX(Impostazioni!$N$86:$O$105,MATCH($H158,Impostazioni!$N$86:$N$105,0),2)),"")</f>
        <v>#NAME?</v>
      </c>
    </row>
    <row r="159" spans="1:15" ht="13.2">
      <c r="A159" s="14" t="str">
        <f t="shared" si="0"/>
        <v/>
      </c>
      <c r="B159" s="14" t="str">
        <f t="shared" si="1"/>
        <v/>
      </c>
      <c r="C159" s="14"/>
      <c r="D159" s="14" t="s">
        <v>49</v>
      </c>
      <c r="E159" s="14"/>
      <c r="F159" s="14"/>
      <c r="G159" s="14"/>
      <c r="H159" s="14"/>
      <c r="I159" s="14" t="e">
        <f t="array" aca="1" ref="I159" ca="1">_xludf.ifna(G159*INDEX(Impostazioni!$C$86:$L$105,MATCH($E159,Impostazioni!$J$86:$J$105,0),5),"")</f>
        <v>#NAME?</v>
      </c>
      <c r="J159" s="14" t="e">
        <f t="shared" ca="1" si="2"/>
        <v>#NAME?</v>
      </c>
      <c r="K159" s="14" t="e">
        <f t="shared" ca="1" si="3"/>
        <v>#NAME?</v>
      </c>
      <c r="M159" s="14" t="e">
        <f t="array" aca="1" ref="M159" ca="1">_xludf.ifna(IF(H159=Impostazioni!$C$6,I159*1,I159/INDEX(Impostazioni!$N$86:$O$105,MATCH($H159,Impostazioni!$N$86:$N$105,0),2)),"")</f>
        <v>#NAME?</v>
      </c>
      <c r="N159" s="14" t="e">
        <f t="array" aca="1" ref="N159" ca="1">_xludf.ifna(IF(I159=Impostazioni!$C$6,J159*1,J159/INDEX(Impostazioni!$N$86:$O$105,MATCH($H159,Impostazioni!$N$86:$N$105,0),2)),"")</f>
        <v>#NAME?</v>
      </c>
      <c r="O159" s="14" t="e">
        <f t="array" aca="1" ref="O159" ca="1">_xludf.ifna(IF(J159=Impostazioni!$C$6,K159*1,K159/INDEX(Impostazioni!$N$86:$O$105,MATCH($H159,Impostazioni!$N$86:$N$105,0),2)),"")</f>
        <v>#NAME?</v>
      </c>
    </row>
    <row r="160" spans="1:15" ht="13.2">
      <c r="A160" s="14" t="str">
        <f t="shared" si="0"/>
        <v/>
      </c>
      <c r="B160" s="14" t="str">
        <f t="shared" si="1"/>
        <v/>
      </c>
      <c r="C160" s="14"/>
      <c r="D160" s="14" t="s">
        <v>49</v>
      </c>
      <c r="E160" s="14"/>
      <c r="F160" s="14"/>
      <c r="G160" s="14"/>
      <c r="H160" s="14"/>
      <c r="I160" s="14" t="e">
        <f t="array" aca="1" ref="I160" ca="1">_xludf.ifna(G160*INDEX(Impostazioni!$C$86:$L$105,MATCH($E160,Impostazioni!$J$86:$J$105,0),5),"")</f>
        <v>#NAME?</v>
      </c>
      <c r="J160" s="14" t="e">
        <f t="shared" ca="1" si="2"/>
        <v>#NAME?</v>
      </c>
      <c r="K160" s="14" t="e">
        <f t="shared" ca="1" si="3"/>
        <v>#NAME?</v>
      </c>
      <c r="M160" s="14" t="e">
        <f t="array" aca="1" ref="M160" ca="1">_xludf.ifna(IF(H160=Impostazioni!$C$6,I160*1,I160/INDEX(Impostazioni!$N$86:$O$105,MATCH($H160,Impostazioni!$N$86:$N$105,0),2)),"")</f>
        <v>#NAME?</v>
      </c>
      <c r="N160" s="14" t="e">
        <f t="array" aca="1" ref="N160" ca="1">_xludf.ifna(IF(I160=Impostazioni!$C$6,J160*1,J160/INDEX(Impostazioni!$N$86:$O$105,MATCH($H160,Impostazioni!$N$86:$N$105,0),2)),"")</f>
        <v>#NAME?</v>
      </c>
      <c r="O160" s="14" t="e">
        <f t="array" aca="1" ref="O160" ca="1">_xludf.ifna(IF(J160=Impostazioni!$C$6,K160*1,K160/INDEX(Impostazioni!$N$86:$O$105,MATCH($H160,Impostazioni!$N$86:$N$105,0),2)),"")</f>
        <v>#NAME?</v>
      </c>
    </row>
    <row r="161" spans="1:15" ht="13.2">
      <c r="A161" s="14" t="str">
        <f t="shared" si="0"/>
        <v/>
      </c>
      <c r="B161" s="14" t="str">
        <f t="shared" si="1"/>
        <v/>
      </c>
      <c r="C161" s="14"/>
      <c r="D161" s="14" t="s">
        <v>49</v>
      </c>
      <c r="E161" s="14"/>
      <c r="F161" s="14"/>
      <c r="G161" s="14"/>
      <c r="H161" s="14"/>
      <c r="I161" s="14" t="e">
        <f t="array" aca="1" ref="I161" ca="1">_xludf.ifna(G161*INDEX(Impostazioni!$C$86:$L$105,MATCH($E161,Impostazioni!$J$86:$J$105,0),5),"")</f>
        <v>#NAME?</v>
      </c>
      <c r="J161" s="14" t="e">
        <f t="shared" ca="1" si="2"/>
        <v>#NAME?</v>
      </c>
      <c r="K161" s="14" t="e">
        <f t="shared" ca="1" si="3"/>
        <v>#NAME?</v>
      </c>
      <c r="M161" s="14" t="e">
        <f t="array" aca="1" ref="M161" ca="1">_xludf.ifna(IF(H161=Impostazioni!$C$6,I161*1,I161/INDEX(Impostazioni!$N$86:$O$105,MATCH($H161,Impostazioni!$N$86:$N$105,0),2)),"")</f>
        <v>#NAME?</v>
      </c>
      <c r="N161" s="14" t="e">
        <f t="array" aca="1" ref="N161" ca="1">_xludf.ifna(IF(I161=Impostazioni!$C$6,J161*1,J161/INDEX(Impostazioni!$N$86:$O$105,MATCH($H161,Impostazioni!$N$86:$N$105,0),2)),"")</f>
        <v>#NAME?</v>
      </c>
      <c r="O161" s="14" t="e">
        <f t="array" aca="1" ref="O161" ca="1">_xludf.ifna(IF(J161=Impostazioni!$C$6,K161*1,K161/INDEX(Impostazioni!$N$86:$O$105,MATCH($H161,Impostazioni!$N$86:$N$105,0),2)),"")</f>
        <v>#NAME?</v>
      </c>
    </row>
    <row r="162" spans="1:15" ht="13.2">
      <c r="A162" s="14" t="str">
        <f t="shared" si="0"/>
        <v/>
      </c>
      <c r="B162" s="14" t="str">
        <f t="shared" si="1"/>
        <v/>
      </c>
      <c r="C162" s="14"/>
      <c r="D162" s="14" t="s">
        <v>49</v>
      </c>
      <c r="E162" s="14"/>
      <c r="F162" s="14"/>
      <c r="G162" s="14"/>
      <c r="H162" s="14"/>
      <c r="I162" s="14" t="e">
        <f t="array" aca="1" ref="I162" ca="1">_xludf.ifna(G162*INDEX(Impostazioni!$C$86:$L$105,MATCH($E162,Impostazioni!$J$86:$J$105,0),5),"")</f>
        <v>#NAME?</v>
      </c>
      <c r="J162" s="14" t="e">
        <f t="shared" ca="1" si="2"/>
        <v>#NAME?</v>
      </c>
      <c r="K162" s="14" t="e">
        <f t="shared" ca="1" si="3"/>
        <v>#NAME?</v>
      </c>
      <c r="M162" s="14" t="e">
        <f t="array" aca="1" ref="M162" ca="1">_xludf.ifna(IF(H162=Impostazioni!$C$6,I162*1,I162/INDEX(Impostazioni!$N$86:$O$105,MATCH($H162,Impostazioni!$N$86:$N$105,0),2)),"")</f>
        <v>#NAME?</v>
      </c>
      <c r="N162" s="14" t="e">
        <f t="array" aca="1" ref="N162" ca="1">_xludf.ifna(IF(I162=Impostazioni!$C$6,J162*1,J162/INDEX(Impostazioni!$N$86:$O$105,MATCH($H162,Impostazioni!$N$86:$N$105,0),2)),"")</f>
        <v>#NAME?</v>
      </c>
      <c r="O162" s="14" t="e">
        <f t="array" aca="1" ref="O162" ca="1">_xludf.ifna(IF(J162=Impostazioni!$C$6,K162*1,K162/INDEX(Impostazioni!$N$86:$O$105,MATCH($H162,Impostazioni!$N$86:$N$105,0),2)),"")</f>
        <v>#NAME?</v>
      </c>
    </row>
    <row r="163" spans="1:15" ht="13.2">
      <c r="A163" s="14" t="str">
        <f t="shared" si="0"/>
        <v/>
      </c>
      <c r="B163" s="14" t="str">
        <f t="shared" si="1"/>
        <v/>
      </c>
      <c r="C163" s="14"/>
      <c r="D163" s="14" t="s">
        <v>49</v>
      </c>
      <c r="E163" s="14"/>
      <c r="F163" s="14"/>
      <c r="G163" s="14"/>
      <c r="H163" s="14"/>
      <c r="I163" s="14" t="e">
        <f t="array" aca="1" ref="I163" ca="1">_xludf.ifna(G163*INDEX(Impostazioni!$C$86:$L$105,MATCH($E163,Impostazioni!$J$86:$J$105,0),5),"")</f>
        <v>#NAME?</v>
      </c>
      <c r="J163" s="14" t="e">
        <f t="shared" ca="1" si="2"/>
        <v>#NAME?</v>
      </c>
      <c r="K163" s="14" t="e">
        <f t="shared" ca="1" si="3"/>
        <v>#NAME?</v>
      </c>
      <c r="M163" s="14" t="e">
        <f t="array" aca="1" ref="M163" ca="1">_xludf.ifna(IF(H163=Impostazioni!$C$6,I163*1,I163/INDEX(Impostazioni!$N$86:$O$105,MATCH($H163,Impostazioni!$N$86:$N$105,0),2)),"")</f>
        <v>#NAME?</v>
      </c>
      <c r="N163" s="14" t="e">
        <f t="array" aca="1" ref="N163" ca="1">_xludf.ifna(IF(I163=Impostazioni!$C$6,J163*1,J163/INDEX(Impostazioni!$N$86:$O$105,MATCH($H163,Impostazioni!$N$86:$N$105,0),2)),"")</f>
        <v>#NAME?</v>
      </c>
      <c r="O163" s="14" t="e">
        <f t="array" aca="1" ref="O163" ca="1">_xludf.ifna(IF(J163=Impostazioni!$C$6,K163*1,K163/INDEX(Impostazioni!$N$86:$O$105,MATCH($H163,Impostazioni!$N$86:$N$105,0),2)),"")</f>
        <v>#NAME?</v>
      </c>
    </row>
    <row r="164" spans="1:15" ht="13.2">
      <c r="A164" s="14" t="str">
        <f t="shared" si="0"/>
        <v/>
      </c>
      <c r="B164" s="14" t="str">
        <f t="shared" si="1"/>
        <v/>
      </c>
      <c r="C164" s="14"/>
      <c r="D164" s="14" t="s">
        <v>49</v>
      </c>
      <c r="E164" s="14"/>
      <c r="F164" s="14"/>
      <c r="G164" s="14"/>
      <c r="H164" s="14"/>
      <c r="I164" s="14" t="e">
        <f t="array" aca="1" ref="I164" ca="1">_xludf.ifna(G164*INDEX(Impostazioni!$C$86:$L$105,MATCH($E164,Impostazioni!$J$86:$J$105,0),5),"")</f>
        <v>#NAME?</v>
      </c>
      <c r="J164" s="14" t="e">
        <f t="shared" ca="1" si="2"/>
        <v>#NAME?</v>
      </c>
      <c r="K164" s="14" t="e">
        <f t="shared" ca="1" si="3"/>
        <v>#NAME?</v>
      </c>
      <c r="M164" s="14" t="e">
        <f t="array" aca="1" ref="M164" ca="1">_xludf.ifna(IF(H164=Impostazioni!$C$6,I164*1,I164/INDEX(Impostazioni!$N$86:$O$105,MATCH($H164,Impostazioni!$N$86:$N$105,0),2)),"")</f>
        <v>#NAME?</v>
      </c>
      <c r="N164" s="14" t="e">
        <f t="array" aca="1" ref="N164" ca="1">_xludf.ifna(IF(I164=Impostazioni!$C$6,J164*1,J164/INDEX(Impostazioni!$N$86:$O$105,MATCH($H164,Impostazioni!$N$86:$N$105,0),2)),"")</f>
        <v>#NAME?</v>
      </c>
      <c r="O164" s="14" t="e">
        <f t="array" aca="1" ref="O164" ca="1">_xludf.ifna(IF(J164=Impostazioni!$C$6,K164*1,K164/INDEX(Impostazioni!$N$86:$O$105,MATCH($H164,Impostazioni!$N$86:$N$105,0),2)),"")</f>
        <v>#NAME?</v>
      </c>
    </row>
    <row r="165" spans="1:15" ht="13.2">
      <c r="A165" s="14" t="str">
        <f t="shared" si="0"/>
        <v/>
      </c>
      <c r="B165" s="14" t="str">
        <f t="shared" si="1"/>
        <v/>
      </c>
      <c r="C165" s="14"/>
      <c r="D165" s="14" t="s">
        <v>49</v>
      </c>
      <c r="E165" s="14"/>
      <c r="F165" s="14"/>
      <c r="G165" s="14"/>
      <c r="H165" s="14"/>
      <c r="I165" s="14" t="e">
        <f t="array" aca="1" ref="I165" ca="1">_xludf.ifna(G165*INDEX(Impostazioni!$C$86:$L$105,MATCH($E165,Impostazioni!$J$86:$J$105,0),5),"")</f>
        <v>#NAME?</v>
      </c>
      <c r="J165" s="14" t="e">
        <f t="shared" ca="1" si="2"/>
        <v>#NAME?</v>
      </c>
      <c r="K165" s="14" t="e">
        <f t="shared" ca="1" si="3"/>
        <v>#NAME?</v>
      </c>
      <c r="M165" s="14" t="e">
        <f t="array" aca="1" ref="M165" ca="1">_xludf.ifna(IF(H165=Impostazioni!$C$6,I165*1,I165/INDEX(Impostazioni!$N$86:$O$105,MATCH($H165,Impostazioni!$N$86:$N$105,0),2)),"")</f>
        <v>#NAME?</v>
      </c>
      <c r="N165" s="14" t="e">
        <f t="array" aca="1" ref="N165" ca="1">_xludf.ifna(IF(I165=Impostazioni!$C$6,J165*1,J165/INDEX(Impostazioni!$N$86:$O$105,MATCH($H165,Impostazioni!$N$86:$N$105,0),2)),"")</f>
        <v>#NAME?</v>
      </c>
      <c r="O165" s="14" t="e">
        <f t="array" aca="1" ref="O165" ca="1">_xludf.ifna(IF(J165=Impostazioni!$C$6,K165*1,K165/INDEX(Impostazioni!$N$86:$O$105,MATCH($H165,Impostazioni!$N$86:$N$105,0),2)),"")</f>
        <v>#NAME?</v>
      </c>
    </row>
    <row r="166" spans="1:15" ht="13.2">
      <c r="A166" s="14" t="str">
        <f t="shared" si="0"/>
        <v/>
      </c>
      <c r="B166" s="14" t="str">
        <f t="shared" si="1"/>
        <v/>
      </c>
      <c r="C166" s="14"/>
      <c r="D166" s="14" t="s">
        <v>49</v>
      </c>
      <c r="E166" s="14"/>
      <c r="F166" s="14"/>
      <c r="G166" s="14"/>
      <c r="H166" s="14"/>
      <c r="I166" s="14" t="e">
        <f t="array" aca="1" ref="I166" ca="1">_xludf.ifna(G166*INDEX(Impostazioni!$C$86:$L$105,MATCH($E166,Impostazioni!$J$86:$J$105,0),5),"")</f>
        <v>#NAME?</v>
      </c>
      <c r="J166" s="14" t="e">
        <f t="shared" ca="1" si="2"/>
        <v>#NAME?</v>
      </c>
      <c r="K166" s="14" t="e">
        <f t="shared" ca="1" si="3"/>
        <v>#NAME?</v>
      </c>
      <c r="M166" s="14" t="e">
        <f t="array" aca="1" ref="M166" ca="1">_xludf.ifna(IF(H166=Impostazioni!$C$6,I166*1,I166/INDEX(Impostazioni!$N$86:$O$105,MATCH($H166,Impostazioni!$N$86:$N$105,0),2)),"")</f>
        <v>#NAME?</v>
      </c>
      <c r="N166" s="14" t="e">
        <f t="array" aca="1" ref="N166" ca="1">_xludf.ifna(IF(I166=Impostazioni!$C$6,J166*1,J166/INDEX(Impostazioni!$N$86:$O$105,MATCH($H166,Impostazioni!$N$86:$N$105,0),2)),"")</f>
        <v>#NAME?</v>
      </c>
      <c r="O166" s="14" t="e">
        <f t="array" aca="1" ref="O166" ca="1">_xludf.ifna(IF(J166=Impostazioni!$C$6,K166*1,K166/INDEX(Impostazioni!$N$86:$O$105,MATCH($H166,Impostazioni!$N$86:$N$105,0),2)),"")</f>
        <v>#NAME?</v>
      </c>
    </row>
    <row r="167" spans="1:15" ht="13.2">
      <c r="A167" s="14" t="str">
        <f t="shared" si="0"/>
        <v/>
      </c>
      <c r="B167" s="14" t="str">
        <f t="shared" si="1"/>
        <v/>
      </c>
      <c r="C167" s="14"/>
      <c r="D167" s="14" t="s">
        <v>49</v>
      </c>
      <c r="E167" s="14"/>
      <c r="F167" s="14"/>
      <c r="G167" s="14"/>
      <c r="H167" s="14"/>
      <c r="I167" s="14" t="e">
        <f t="array" aca="1" ref="I167" ca="1">_xludf.ifna(G167*INDEX(Impostazioni!$C$86:$L$105,MATCH($E167,Impostazioni!$J$86:$J$105,0),5),"")</f>
        <v>#NAME?</v>
      </c>
      <c r="J167" s="14" t="e">
        <f t="shared" ca="1" si="2"/>
        <v>#NAME?</v>
      </c>
      <c r="K167" s="14" t="e">
        <f t="shared" ca="1" si="3"/>
        <v>#NAME?</v>
      </c>
      <c r="M167" s="14" t="e">
        <f t="array" aca="1" ref="M167" ca="1">_xludf.ifna(IF(H167=Impostazioni!$C$6,I167*1,I167/INDEX(Impostazioni!$N$86:$O$105,MATCH($H167,Impostazioni!$N$86:$N$105,0),2)),"")</f>
        <v>#NAME?</v>
      </c>
      <c r="N167" s="14" t="e">
        <f t="array" aca="1" ref="N167" ca="1">_xludf.ifna(IF(I167=Impostazioni!$C$6,J167*1,J167/INDEX(Impostazioni!$N$86:$O$105,MATCH($H167,Impostazioni!$N$86:$N$105,0),2)),"")</f>
        <v>#NAME?</v>
      </c>
      <c r="O167" s="14" t="e">
        <f t="array" aca="1" ref="O167" ca="1">_xludf.ifna(IF(J167=Impostazioni!$C$6,K167*1,K167/INDEX(Impostazioni!$N$86:$O$105,MATCH($H167,Impostazioni!$N$86:$N$105,0),2)),"")</f>
        <v>#NAME?</v>
      </c>
    </row>
    <row r="168" spans="1:15" ht="13.2">
      <c r="A168" s="14" t="str">
        <f t="shared" si="0"/>
        <v/>
      </c>
      <c r="B168" s="14" t="str">
        <f t="shared" si="1"/>
        <v/>
      </c>
      <c r="C168" s="14"/>
      <c r="D168" s="14" t="s">
        <v>49</v>
      </c>
      <c r="E168" s="14"/>
      <c r="F168" s="14"/>
      <c r="G168" s="14"/>
      <c r="H168" s="14"/>
      <c r="I168" s="14" t="e">
        <f t="array" aca="1" ref="I168" ca="1">_xludf.ifna(G168*INDEX(Impostazioni!$C$86:$L$105,MATCH($E168,Impostazioni!$J$86:$J$105,0),5),"")</f>
        <v>#NAME?</v>
      </c>
      <c r="J168" s="14" t="e">
        <f t="shared" ca="1" si="2"/>
        <v>#NAME?</v>
      </c>
      <c r="K168" s="14" t="e">
        <f t="shared" ca="1" si="3"/>
        <v>#NAME?</v>
      </c>
      <c r="M168" s="14" t="e">
        <f t="array" aca="1" ref="M168" ca="1">_xludf.ifna(IF(H168=Impostazioni!$C$6,I168*1,I168/INDEX(Impostazioni!$N$86:$O$105,MATCH($H168,Impostazioni!$N$86:$N$105,0),2)),"")</f>
        <v>#NAME?</v>
      </c>
      <c r="N168" s="14" t="e">
        <f t="array" aca="1" ref="N168" ca="1">_xludf.ifna(IF(I168=Impostazioni!$C$6,J168*1,J168/INDEX(Impostazioni!$N$86:$O$105,MATCH($H168,Impostazioni!$N$86:$N$105,0),2)),"")</f>
        <v>#NAME?</v>
      </c>
      <c r="O168" s="14" t="e">
        <f t="array" aca="1" ref="O168" ca="1">_xludf.ifna(IF(J168=Impostazioni!$C$6,K168*1,K168/INDEX(Impostazioni!$N$86:$O$105,MATCH($H168,Impostazioni!$N$86:$N$105,0),2)),"")</f>
        <v>#NAME?</v>
      </c>
    </row>
    <row r="169" spans="1:15" ht="13.2">
      <c r="A169" s="14" t="str">
        <f t="shared" si="0"/>
        <v/>
      </c>
      <c r="B169" s="14" t="str">
        <f t="shared" si="1"/>
        <v/>
      </c>
      <c r="C169" s="14"/>
      <c r="D169" s="14" t="s">
        <v>49</v>
      </c>
      <c r="E169" s="14"/>
      <c r="F169" s="14"/>
      <c r="G169" s="14"/>
      <c r="H169" s="14"/>
      <c r="I169" s="14" t="e">
        <f t="array" aca="1" ref="I169" ca="1">_xludf.ifna(G169*INDEX(Impostazioni!$C$86:$L$105,MATCH($E169,Impostazioni!$J$86:$J$105,0),5),"")</f>
        <v>#NAME?</v>
      </c>
      <c r="J169" s="14" t="e">
        <f t="shared" ca="1" si="2"/>
        <v>#NAME?</v>
      </c>
      <c r="K169" s="14" t="e">
        <f t="shared" ca="1" si="3"/>
        <v>#NAME?</v>
      </c>
      <c r="M169" s="14" t="e">
        <f t="array" aca="1" ref="M169" ca="1">_xludf.ifna(IF(H169=Impostazioni!$C$6,I169*1,I169/INDEX(Impostazioni!$N$86:$O$105,MATCH($H169,Impostazioni!$N$86:$N$105,0),2)),"")</f>
        <v>#NAME?</v>
      </c>
      <c r="N169" s="14" t="e">
        <f t="array" aca="1" ref="N169" ca="1">_xludf.ifna(IF(I169=Impostazioni!$C$6,J169*1,J169/INDEX(Impostazioni!$N$86:$O$105,MATCH($H169,Impostazioni!$N$86:$N$105,0),2)),"")</f>
        <v>#NAME?</v>
      </c>
      <c r="O169" s="14" t="e">
        <f t="array" aca="1" ref="O169" ca="1">_xludf.ifna(IF(J169=Impostazioni!$C$6,K169*1,K169/INDEX(Impostazioni!$N$86:$O$105,MATCH($H169,Impostazioni!$N$86:$N$105,0),2)),"")</f>
        <v>#NAME?</v>
      </c>
    </row>
    <row r="170" spans="1:15" ht="13.2">
      <c r="A170" s="14" t="str">
        <f t="shared" si="0"/>
        <v/>
      </c>
      <c r="B170" s="14" t="str">
        <f t="shared" si="1"/>
        <v/>
      </c>
      <c r="C170" s="14"/>
      <c r="D170" s="14" t="s">
        <v>49</v>
      </c>
      <c r="E170" s="14"/>
      <c r="F170" s="14"/>
      <c r="G170" s="14"/>
      <c r="H170" s="14"/>
      <c r="I170" s="14" t="e">
        <f t="array" aca="1" ref="I170" ca="1">_xludf.ifna(G170*INDEX(Impostazioni!$C$86:$L$105,MATCH($E170,Impostazioni!$J$86:$J$105,0),5),"")</f>
        <v>#NAME?</v>
      </c>
      <c r="J170" s="14" t="e">
        <f t="shared" ca="1" si="2"/>
        <v>#NAME?</v>
      </c>
      <c r="K170" s="14" t="e">
        <f t="shared" ca="1" si="3"/>
        <v>#NAME?</v>
      </c>
      <c r="M170" s="14" t="e">
        <f t="array" aca="1" ref="M170" ca="1">_xludf.ifna(IF(H170=Impostazioni!$C$6,I170*1,I170/INDEX(Impostazioni!$N$86:$O$105,MATCH($H170,Impostazioni!$N$86:$N$105,0),2)),"")</f>
        <v>#NAME?</v>
      </c>
      <c r="N170" s="14" t="e">
        <f t="array" aca="1" ref="N170" ca="1">_xludf.ifna(IF(I170=Impostazioni!$C$6,J170*1,J170/INDEX(Impostazioni!$N$86:$O$105,MATCH($H170,Impostazioni!$N$86:$N$105,0),2)),"")</f>
        <v>#NAME?</v>
      </c>
      <c r="O170" s="14" t="e">
        <f t="array" aca="1" ref="O170" ca="1">_xludf.ifna(IF(J170=Impostazioni!$C$6,K170*1,K170/INDEX(Impostazioni!$N$86:$O$105,MATCH($H170,Impostazioni!$N$86:$N$105,0),2)),"")</f>
        <v>#NAME?</v>
      </c>
    </row>
    <row r="171" spans="1:15" ht="13.2">
      <c r="A171" s="14" t="str">
        <f t="shared" si="0"/>
        <v/>
      </c>
      <c r="B171" s="14" t="str">
        <f t="shared" si="1"/>
        <v/>
      </c>
      <c r="C171" s="14"/>
      <c r="D171" s="14" t="s">
        <v>49</v>
      </c>
      <c r="E171" s="14"/>
      <c r="F171" s="14"/>
      <c r="G171" s="14"/>
      <c r="H171" s="14"/>
      <c r="I171" s="14" t="e">
        <f t="array" aca="1" ref="I171" ca="1">_xludf.ifna(G171*INDEX(Impostazioni!$C$86:$L$105,MATCH($E171,Impostazioni!$J$86:$J$105,0),5),"")</f>
        <v>#NAME?</v>
      </c>
      <c r="J171" s="14" t="e">
        <f t="shared" ca="1" si="2"/>
        <v>#NAME?</v>
      </c>
      <c r="K171" s="14" t="e">
        <f t="shared" ca="1" si="3"/>
        <v>#NAME?</v>
      </c>
      <c r="M171" s="14" t="e">
        <f t="array" aca="1" ref="M171" ca="1">_xludf.ifna(IF(H171=Impostazioni!$C$6,I171*1,I171/INDEX(Impostazioni!$N$86:$O$105,MATCH($H171,Impostazioni!$N$86:$N$105,0),2)),"")</f>
        <v>#NAME?</v>
      </c>
      <c r="N171" s="14" t="e">
        <f t="array" aca="1" ref="N171" ca="1">_xludf.ifna(IF(I171=Impostazioni!$C$6,J171*1,J171/INDEX(Impostazioni!$N$86:$O$105,MATCH($H171,Impostazioni!$N$86:$N$105,0),2)),"")</f>
        <v>#NAME?</v>
      </c>
      <c r="O171" s="14" t="e">
        <f t="array" aca="1" ref="O171" ca="1">_xludf.ifna(IF(J171=Impostazioni!$C$6,K171*1,K171/INDEX(Impostazioni!$N$86:$O$105,MATCH($H171,Impostazioni!$N$86:$N$105,0),2)),"")</f>
        <v>#NAME?</v>
      </c>
    </row>
    <row r="172" spans="1:15" ht="13.2">
      <c r="A172" s="14" t="str">
        <f t="shared" si="0"/>
        <v/>
      </c>
      <c r="B172" s="14" t="str">
        <f t="shared" si="1"/>
        <v/>
      </c>
      <c r="C172" s="14"/>
      <c r="D172" s="14" t="s">
        <v>49</v>
      </c>
      <c r="E172" s="14"/>
      <c r="F172" s="14"/>
      <c r="G172" s="14"/>
      <c r="H172" s="14"/>
      <c r="I172" s="14" t="e">
        <f t="array" aca="1" ref="I172" ca="1">_xludf.ifna(G172*INDEX(Impostazioni!$C$86:$L$105,MATCH($E172,Impostazioni!$J$86:$J$105,0),5),"")</f>
        <v>#NAME?</v>
      </c>
      <c r="J172" s="14" t="e">
        <f t="shared" ca="1" si="2"/>
        <v>#NAME?</v>
      </c>
      <c r="K172" s="14" t="e">
        <f t="shared" ca="1" si="3"/>
        <v>#NAME?</v>
      </c>
      <c r="M172" s="14" t="e">
        <f t="array" aca="1" ref="M172" ca="1">_xludf.ifna(IF(H172=Impostazioni!$C$6,I172*1,I172/INDEX(Impostazioni!$N$86:$O$105,MATCH($H172,Impostazioni!$N$86:$N$105,0),2)),"")</f>
        <v>#NAME?</v>
      </c>
      <c r="N172" s="14" t="e">
        <f t="array" aca="1" ref="N172" ca="1">_xludf.ifna(IF(I172=Impostazioni!$C$6,J172*1,J172/INDEX(Impostazioni!$N$86:$O$105,MATCH($H172,Impostazioni!$N$86:$N$105,0),2)),"")</f>
        <v>#NAME?</v>
      </c>
      <c r="O172" s="14" t="e">
        <f t="array" aca="1" ref="O172" ca="1">_xludf.ifna(IF(J172=Impostazioni!$C$6,K172*1,K172/INDEX(Impostazioni!$N$86:$O$105,MATCH($H172,Impostazioni!$N$86:$N$105,0),2)),"")</f>
        <v>#NAME?</v>
      </c>
    </row>
    <row r="173" spans="1:15" ht="13.2">
      <c r="A173" s="14" t="str">
        <f t="shared" si="0"/>
        <v/>
      </c>
      <c r="B173" s="14" t="str">
        <f t="shared" si="1"/>
        <v/>
      </c>
      <c r="C173" s="14"/>
      <c r="D173" s="14" t="s">
        <v>49</v>
      </c>
      <c r="E173" s="14"/>
      <c r="F173" s="14"/>
      <c r="G173" s="14"/>
      <c r="H173" s="14"/>
      <c r="I173" s="14" t="e">
        <f t="array" aca="1" ref="I173" ca="1">_xludf.ifna(G173*INDEX(Impostazioni!$C$86:$L$105,MATCH($E173,Impostazioni!$J$86:$J$105,0),5),"")</f>
        <v>#NAME?</v>
      </c>
      <c r="J173" s="14" t="e">
        <f t="shared" ca="1" si="2"/>
        <v>#NAME?</v>
      </c>
      <c r="K173" s="14" t="e">
        <f t="shared" ca="1" si="3"/>
        <v>#NAME?</v>
      </c>
      <c r="M173" s="14" t="e">
        <f t="array" aca="1" ref="M173" ca="1">_xludf.ifna(IF(H173=Impostazioni!$C$6,I173*1,I173/INDEX(Impostazioni!$N$86:$O$105,MATCH($H173,Impostazioni!$N$86:$N$105,0),2)),"")</f>
        <v>#NAME?</v>
      </c>
      <c r="N173" s="14" t="e">
        <f t="array" aca="1" ref="N173" ca="1">_xludf.ifna(IF(I173=Impostazioni!$C$6,J173*1,J173/INDEX(Impostazioni!$N$86:$O$105,MATCH($H173,Impostazioni!$N$86:$N$105,0),2)),"")</f>
        <v>#NAME?</v>
      </c>
      <c r="O173" s="14" t="e">
        <f t="array" aca="1" ref="O173" ca="1">_xludf.ifna(IF(J173=Impostazioni!$C$6,K173*1,K173/INDEX(Impostazioni!$N$86:$O$105,MATCH($H173,Impostazioni!$N$86:$N$105,0),2)),"")</f>
        <v>#NAME?</v>
      </c>
    </row>
    <row r="174" spans="1:15" ht="13.2">
      <c r="A174" s="14" t="str">
        <f t="shared" si="0"/>
        <v/>
      </c>
      <c r="B174" s="14" t="str">
        <f t="shared" si="1"/>
        <v/>
      </c>
      <c r="C174" s="14"/>
      <c r="D174" s="14" t="s">
        <v>49</v>
      </c>
      <c r="E174" s="14"/>
      <c r="F174" s="14"/>
      <c r="G174" s="14"/>
      <c r="H174" s="14"/>
      <c r="I174" s="14" t="e">
        <f t="array" aca="1" ref="I174" ca="1">_xludf.ifna(G174*INDEX(Impostazioni!$C$86:$L$105,MATCH($E174,Impostazioni!$J$86:$J$105,0),5),"")</f>
        <v>#NAME?</v>
      </c>
      <c r="J174" s="14" t="e">
        <f t="shared" ca="1" si="2"/>
        <v>#NAME?</v>
      </c>
      <c r="K174" s="14" t="e">
        <f t="shared" ca="1" si="3"/>
        <v>#NAME?</v>
      </c>
      <c r="M174" s="14" t="e">
        <f t="array" aca="1" ref="M174" ca="1">_xludf.ifna(IF(H174=Impostazioni!$C$6,I174*1,I174/INDEX(Impostazioni!$N$86:$O$105,MATCH($H174,Impostazioni!$N$86:$N$105,0),2)),"")</f>
        <v>#NAME?</v>
      </c>
      <c r="N174" s="14" t="e">
        <f t="array" aca="1" ref="N174" ca="1">_xludf.ifna(IF(I174=Impostazioni!$C$6,J174*1,J174/INDEX(Impostazioni!$N$86:$O$105,MATCH($H174,Impostazioni!$N$86:$N$105,0),2)),"")</f>
        <v>#NAME?</v>
      </c>
      <c r="O174" s="14" t="e">
        <f t="array" aca="1" ref="O174" ca="1">_xludf.ifna(IF(J174=Impostazioni!$C$6,K174*1,K174/INDEX(Impostazioni!$N$86:$O$105,MATCH($H174,Impostazioni!$N$86:$N$105,0),2)),"")</f>
        <v>#NAME?</v>
      </c>
    </row>
    <row r="175" spans="1:15" ht="13.2">
      <c r="A175" s="14" t="str">
        <f t="shared" si="0"/>
        <v/>
      </c>
      <c r="B175" s="14" t="str">
        <f t="shared" si="1"/>
        <v/>
      </c>
      <c r="C175" s="14"/>
      <c r="D175" s="14" t="s">
        <v>49</v>
      </c>
      <c r="E175" s="14"/>
      <c r="F175" s="14"/>
      <c r="G175" s="14"/>
      <c r="H175" s="14"/>
      <c r="I175" s="14" t="e">
        <f t="array" aca="1" ref="I175" ca="1">_xludf.ifna(G175*INDEX(Impostazioni!$C$86:$L$105,MATCH($E175,Impostazioni!$J$86:$J$105,0),5),"")</f>
        <v>#NAME?</v>
      </c>
      <c r="J175" s="14" t="e">
        <f t="shared" ca="1" si="2"/>
        <v>#NAME?</v>
      </c>
      <c r="K175" s="14" t="e">
        <f t="shared" ca="1" si="3"/>
        <v>#NAME?</v>
      </c>
      <c r="M175" s="14" t="e">
        <f t="array" aca="1" ref="M175" ca="1">_xludf.ifna(IF(H175=Impostazioni!$C$6,I175*1,I175/INDEX(Impostazioni!$N$86:$O$105,MATCH($H175,Impostazioni!$N$86:$N$105,0),2)),"")</f>
        <v>#NAME?</v>
      </c>
      <c r="N175" s="14" t="e">
        <f t="array" aca="1" ref="N175" ca="1">_xludf.ifna(IF(I175=Impostazioni!$C$6,J175*1,J175/INDEX(Impostazioni!$N$86:$O$105,MATCH($H175,Impostazioni!$N$86:$N$105,0),2)),"")</f>
        <v>#NAME?</v>
      </c>
      <c r="O175" s="14" t="e">
        <f t="array" aca="1" ref="O175" ca="1">_xludf.ifna(IF(J175=Impostazioni!$C$6,K175*1,K175/INDEX(Impostazioni!$N$86:$O$105,MATCH($H175,Impostazioni!$N$86:$N$105,0),2)),"")</f>
        <v>#NAME?</v>
      </c>
    </row>
    <row r="176" spans="1:15" ht="13.2">
      <c r="A176" s="14" t="str">
        <f t="shared" si="0"/>
        <v/>
      </c>
      <c r="B176" s="14" t="str">
        <f t="shared" si="1"/>
        <v/>
      </c>
      <c r="C176" s="14"/>
      <c r="D176" s="14" t="s">
        <v>49</v>
      </c>
      <c r="E176" s="14"/>
      <c r="F176" s="14"/>
      <c r="G176" s="14"/>
      <c r="H176" s="14"/>
      <c r="I176" s="14" t="e">
        <f t="array" aca="1" ref="I176" ca="1">_xludf.ifna(G176*INDEX(Impostazioni!$C$86:$L$105,MATCH($E176,Impostazioni!$J$86:$J$105,0),5),"")</f>
        <v>#NAME?</v>
      </c>
      <c r="J176" s="14" t="e">
        <f t="shared" ca="1" si="2"/>
        <v>#NAME?</v>
      </c>
      <c r="K176" s="14" t="e">
        <f t="shared" ca="1" si="3"/>
        <v>#NAME?</v>
      </c>
      <c r="M176" s="14" t="e">
        <f t="array" aca="1" ref="M176" ca="1">_xludf.ifna(IF(H176=Impostazioni!$C$6,I176*1,I176/INDEX(Impostazioni!$N$86:$O$105,MATCH($H176,Impostazioni!$N$86:$N$105,0),2)),"")</f>
        <v>#NAME?</v>
      </c>
      <c r="N176" s="14" t="e">
        <f t="array" aca="1" ref="N176" ca="1">_xludf.ifna(IF(I176=Impostazioni!$C$6,J176*1,J176/INDEX(Impostazioni!$N$86:$O$105,MATCH($H176,Impostazioni!$N$86:$N$105,0),2)),"")</f>
        <v>#NAME?</v>
      </c>
      <c r="O176" s="14" t="e">
        <f t="array" aca="1" ref="O176" ca="1">_xludf.ifna(IF(J176=Impostazioni!$C$6,K176*1,K176/INDEX(Impostazioni!$N$86:$O$105,MATCH($H176,Impostazioni!$N$86:$N$105,0),2)),"")</f>
        <v>#NAME?</v>
      </c>
    </row>
    <row r="177" spans="1:15" ht="13.2">
      <c r="A177" s="14" t="str">
        <f t="shared" si="0"/>
        <v/>
      </c>
      <c r="B177" s="14" t="str">
        <f t="shared" si="1"/>
        <v/>
      </c>
      <c r="C177" s="14"/>
      <c r="D177" s="14" t="s">
        <v>49</v>
      </c>
      <c r="E177" s="14"/>
      <c r="F177" s="14"/>
      <c r="G177" s="14"/>
      <c r="H177" s="14"/>
      <c r="I177" s="14" t="e">
        <f t="array" aca="1" ref="I177" ca="1">_xludf.ifna(G177*INDEX(Impostazioni!$C$86:$L$105,MATCH($E177,Impostazioni!$J$86:$J$105,0),5),"")</f>
        <v>#NAME?</v>
      </c>
      <c r="J177" s="14" t="e">
        <f t="shared" ca="1" si="2"/>
        <v>#NAME?</v>
      </c>
      <c r="K177" s="14" t="e">
        <f t="shared" ca="1" si="3"/>
        <v>#NAME?</v>
      </c>
      <c r="M177" s="14" t="e">
        <f t="array" aca="1" ref="M177" ca="1">_xludf.ifna(IF(H177=Impostazioni!$C$6,I177*1,I177/INDEX(Impostazioni!$N$86:$O$105,MATCH($H177,Impostazioni!$N$86:$N$105,0),2)),"")</f>
        <v>#NAME?</v>
      </c>
      <c r="N177" s="14" t="e">
        <f t="array" aca="1" ref="N177" ca="1">_xludf.ifna(IF(I177=Impostazioni!$C$6,J177*1,J177/INDEX(Impostazioni!$N$86:$O$105,MATCH($H177,Impostazioni!$N$86:$N$105,0),2)),"")</f>
        <v>#NAME?</v>
      </c>
      <c r="O177" s="14" t="e">
        <f t="array" aca="1" ref="O177" ca="1">_xludf.ifna(IF(J177=Impostazioni!$C$6,K177*1,K177/INDEX(Impostazioni!$N$86:$O$105,MATCH($H177,Impostazioni!$N$86:$N$105,0),2)),"")</f>
        <v>#NAME?</v>
      </c>
    </row>
    <row r="178" spans="1:15" ht="13.2">
      <c r="A178" s="14" t="str">
        <f t="shared" si="0"/>
        <v/>
      </c>
      <c r="B178" s="14" t="str">
        <f t="shared" si="1"/>
        <v/>
      </c>
      <c r="C178" s="14"/>
      <c r="D178" s="14" t="s">
        <v>49</v>
      </c>
      <c r="E178" s="14"/>
      <c r="F178" s="14"/>
      <c r="G178" s="14"/>
      <c r="H178" s="14"/>
      <c r="I178" s="14" t="e">
        <f t="array" aca="1" ref="I178" ca="1">_xludf.ifna(G178*INDEX(Impostazioni!$C$86:$L$105,MATCH($E178,Impostazioni!$J$86:$J$105,0),5),"")</f>
        <v>#NAME?</v>
      </c>
      <c r="J178" s="14" t="e">
        <f t="shared" ca="1" si="2"/>
        <v>#NAME?</v>
      </c>
      <c r="K178" s="14" t="e">
        <f t="shared" ca="1" si="3"/>
        <v>#NAME?</v>
      </c>
      <c r="M178" s="14" t="e">
        <f t="array" aca="1" ref="M178" ca="1">_xludf.ifna(IF(H178=Impostazioni!$C$6,I178*1,I178/INDEX(Impostazioni!$N$86:$O$105,MATCH($H178,Impostazioni!$N$86:$N$105,0),2)),"")</f>
        <v>#NAME?</v>
      </c>
      <c r="N178" s="14" t="e">
        <f t="array" aca="1" ref="N178" ca="1">_xludf.ifna(IF(I178=Impostazioni!$C$6,J178*1,J178/INDEX(Impostazioni!$N$86:$O$105,MATCH($H178,Impostazioni!$N$86:$N$105,0),2)),"")</f>
        <v>#NAME?</v>
      </c>
      <c r="O178" s="14" t="e">
        <f t="array" aca="1" ref="O178" ca="1">_xludf.ifna(IF(J178=Impostazioni!$C$6,K178*1,K178/INDEX(Impostazioni!$N$86:$O$105,MATCH($H178,Impostazioni!$N$86:$N$105,0),2)),"")</f>
        <v>#NAME?</v>
      </c>
    </row>
    <row r="179" spans="1:15" ht="13.2">
      <c r="A179" s="14" t="str">
        <f t="shared" si="0"/>
        <v/>
      </c>
      <c r="B179" s="14" t="str">
        <f t="shared" si="1"/>
        <v/>
      </c>
      <c r="C179" s="14"/>
      <c r="D179" s="14" t="s">
        <v>49</v>
      </c>
      <c r="E179" s="14"/>
      <c r="F179" s="14"/>
      <c r="G179" s="14"/>
      <c r="H179" s="14"/>
      <c r="I179" s="14" t="e">
        <f t="array" aca="1" ref="I179" ca="1">_xludf.ifna(G179*INDEX(Impostazioni!$C$86:$L$105,MATCH($E179,Impostazioni!$J$86:$J$105,0),5),"")</f>
        <v>#NAME?</v>
      </c>
      <c r="J179" s="14" t="e">
        <f t="shared" ca="1" si="2"/>
        <v>#NAME?</v>
      </c>
      <c r="K179" s="14" t="e">
        <f t="shared" ca="1" si="3"/>
        <v>#NAME?</v>
      </c>
      <c r="M179" s="14" t="e">
        <f t="array" aca="1" ref="M179" ca="1">_xludf.ifna(IF(H179=Impostazioni!$C$6,I179*1,I179/INDEX(Impostazioni!$N$86:$O$105,MATCH($H179,Impostazioni!$N$86:$N$105,0),2)),"")</f>
        <v>#NAME?</v>
      </c>
      <c r="N179" s="14" t="e">
        <f t="array" aca="1" ref="N179" ca="1">_xludf.ifna(IF(I179=Impostazioni!$C$6,J179*1,J179/INDEX(Impostazioni!$N$86:$O$105,MATCH($H179,Impostazioni!$N$86:$N$105,0),2)),"")</f>
        <v>#NAME?</v>
      </c>
      <c r="O179" s="14" t="e">
        <f t="array" aca="1" ref="O179" ca="1">_xludf.ifna(IF(J179=Impostazioni!$C$6,K179*1,K179/INDEX(Impostazioni!$N$86:$O$105,MATCH($H179,Impostazioni!$N$86:$N$105,0),2)),"")</f>
        <v>#NAME?</v>
      </c>
    </row>
    <row r="180" spans="1:15" ht="13.2">
      <c r="A180" s="14" t="str">
        <f t="shared" si="0"/>
        <v/>
      </c>
      <c r="B180" s="14" t="str">
        <f t="shared" si="1"/>
        <v/>
      </c>
      <c r="C180" s="14"/>
      <c r="D180" s="14" t="s">
        <v>49</v>
      </c>
      <c r="E180" s="14"/>
      <c r="F180" s="14"/>
      <c r="G180" s="14"/>
      <c r="H180" s="14"/>
      <c r="I180" s="14" t="e">
        <f t="array" aca="1" ref="I180" ca="1">_xludf.ifna(G180*INDEX(Impostazioni!$C$86:$L$105,MATCH($E180,Impostazioni!$J$86:$J$105,0),5),"")</f>
        <v>#NAME?</v>
      </c>
      <c r="J180" s="14" t="e">
        <f t="shared" ca="1" si="2"/>
        <v>#NAME?</v>
      </c>
      <c r="K180" s="14" t="e">
        <f t="shared" ca="1" si="3"/>
        <v>#NAME?</v>
      </c>
      <c r="M180" s="14" t="e">
        <f t="array" aca="1" ref="M180" ca="1">_xludf.ifna(IF(H180=Impostazioni!$C$6,I180*1,I180/INDEX(Impostazioni!$N$86:$O$105,MATCH($H180,Impostazioni!$N$86:$N$105,0),2)),"")</f>
        <v>#NAME?</v>
      </c>
      <c r="N180" s="14" t="e">
        <f t="array" aca="1" ref="N180" ca="1">_xludf.ifna(IF(I180=Impostazioni!$C$6,J180*1,J180/INDEX(Impostazioni!$N$86:$O$105,MATCH($H180,Impostazioni!$N$86:$N$105,0),2)),"")</f>
        <v>#NAME?</v>
      </c>
      <c r="O180" s="14" t="e">
        <f t="array" aca="1" ref="O180" ca="1">_xludf.ifna(IF(J180=Impostazioni!$C$6,K180*1,K180/INDEX(Impostazioni!$N$86:$O$105,MATCH($H180,Impostazioni!$N$86:$N$105,0),2)),"")</f>
        <v>#NAME?</v>
      </c>
    </row>
    <row r="181" spans="1:15" ht="13.2">
      <c r="A181" s="14" t="str">
        <f t="shared" si="0"/>
        <v/>
      </c>
      <c r="B181" s="14" t="str">
        <f t="shared" si="1"/>
        <v/>
      </c>
      <c r="C181" s="14"/>
      <c r="D181" s="14" t="s">
        <v>49</v>
      </c>
      <c r="E181" s="14"/>
      <c r="F181" s="14"/>
      <c r="G181" s="14"/>
      <c r="H181" s="14"/>
      <c r="I181" s="14" t="e">
        <f t="array" aca="1" ref="I181" ca="1">_xludf.ifna(G181*INDEX(Impostazioni!$C$86:$L$105,MATCH($E181,Impostazioni!$J$86:$J$105,0),5),"")</f>
        <v>#NAME?</v>
      </c>
      <c r="J181" s="14" t="e">
        <f t="shared" ca="1" si="2"/>
        <v>#NAME?</v>
      </c>
      <c r="K181" s="14" t="e">
        <f t="shared" ca="1" si="3"/>
        <v>#NAME?</v>
      </c>
      <c r="M181" s="14" t="e">
        <f t="array" aca="1" ref="M181" ca="1">_xludf.ifna(IF(H181=Impostazioni!$C$6,I181*1,I181/INDEX(Impostazioni!$N$86:$O$105,MATCH($H181,Impostazioni!$N$86:$N$105,0),2)),"")</f>
        <v>#NAME?</v>
      </c>
      <c r="N181" s="14" t="e">
        <f t="array" aca="1" ref="N181" ca="1">_xludf.ifna(IF(I181=Impostazioni!$C$6,J181*1,J181/INDEX(Impostazioni!$N$86:$O$105,MATCH($H181,Impostazioni!$N$86:$N$105,0),2)),"")</f>
        <v>#NAME?</v>
      </c>
      <c r="O181" s="14" t="e">
        <f t="array" aca="1" ref="O181" ca="1">_xludf.ifna(IF(J181=Impostazioni!$C$6,K181*1,K181/INDEX(Impostazioni!$N$86:$O$105,MATCH($H181,Impostazioni!$N$86:$N$105,0),2)),"")</f>
        <v>#NAME?</v>
      </c>
    </row>
    <row r="182" spans="1:15" ht="13.2">
      <c r="A182" s="14" t="str">
        <f t="shared" si="0"/>
        <v/>
      </c>
      <c r="B182" s="14" t="str">
        <f t="shared" si="1"/>
        <v/>
      </c>
      <c r="C182" s="14"/>
      <c r="D182" s="14" t="s">
        <v>49</v>
      </c>
      <c r="E182" s="14"/>
      <c r="F182" s="14"/>
      <c r="G182" s="14"/>
      <c r="H182" s="14"/>
      <c r="I182" s="14" t="e">
        <f t="array" aca="1" ref="I182" ca="1">_xludf.ifna(G182*INDEX(Impostazioni!$C$86:$L$105,MATCH($E182,Impostazioni!$J$86:$J$105,0),5),"")</f>
        <v>#NAME?</v>
      </c>
      <c r="J182" s="14" t="e">
        <f t="shared" ca="1" si="2"/>
        <v>#NAME?</v>
      </c>
      <c r="K182" s="14" t="e">
        <f t="shared" ca="1" si="3"/>
        <v>#NAME?</v>
      </c>
      <c r="M182" s="14" t="e">
        <f t="array" aca="1" ref="M182" ca="1">_xludf.ifna(IF(H182=Impostazioni!$C$6,I182*1,I182/INDEX(Impostazioni!$N$86:$O$105,MATCH($H182,Impostazioni!$N$86:$N$105,0),2)),"")</f>
        <v>#NAME?</v>
      </c>
      <c r="N182" s="14" t="e">
        <f t="array" aca="1" ref="N182" ca="1">_xludf.ifna(IF(I182=Impostazioni!$C$6,J182*1,J182/INDEX(Impostazioni!$N$86:$O$105,MATCH($H182,Impostazioni!$N$86:$N$105,0),2)),"")</f>
        <v>#NAME?</v>
      </c>
      <c r="O182" s="14" t="e">
        <f t="array" aca="1" ref="O182" ca="1">_xludf.ifna(IF(J182=Impostazioni!$C$6,K182*1,K182/INDEX(Impostazioni!$N$86:$O$105,MATCH($H182,Impostazioni!$N$86:$N$105,0),2)),"")</f>
        <v>#NAME?</v>
      </c>
    </row>
    <row r="183" spans="1:15" ht="13.2">
      <c r="A183" s="14" t="str">
        <f t="shared" si="0"/>
        <v/>
      </c>
      <c r="B183" s="14" t="str">
        <f t="shared" si="1"/>
        <v/>
      </c>
      <c r="C183" s="14"/>
      <c r="D183" s="14" t="s">
        <v>49</v>
      </c>
      <c r="E183" s="14"/>
      <c r="F183" s="14"/>
      <c r="G183" s="14"/>
      <c r="H183" s="14"/>
      <c r="I183" s="14" t="e">
        <f t="array" aca="1" ref="I183" ca="1">_xludf.ifna(G183*INDEX(Impostazioni!$C$86:$L$105,MATCH($E183,Impostazioni!$J$86:$J$105,0),5),"")</f>
        <v>#NAME?</v>
      </c>
      <c r="J183" s="14" t="e">
        <f t="shared" ca="1" si="2"/>
        <v>#NAME?</v>
      </c>
      <c r="K183" s="14" t="e">
        <f t="shared" ca="1" si="3"/>
        <v>#NAME?</v>
      </c>
      <c r="M183" s="14" t="e">
        <f t="array" aca="1" ref="M183" ca="1">_xludf.ifna(IF(H183=Impostazioni!$C$6,I183*1,I183/INDEX(Impostazioni!$N$86:$O$105,MATCH($H183,Impostazioni!$N$86:$N$105,0),2)),"")</f>
        <v>#NAME?</v>
      </c>
      <c r="N183" s="14" t="e">
        <f t="array" aca="1" ref="N183" ca="1">_xludf.ifna(IF(I183=Impostazioni!$C$6,J183*1,J183/INDEX(Impostazioni!$N$86:$O$105,MATCH($H183,Impostazioni!$N$86:$N$105,0),2)),"")</f>
        <v>#NAME?</v>
      </c>
      <c r="O183" s="14" t="e">
        <f t="array" aca="1" ref="O183" ca="1">_xludf.ifna(IF(J183=Impostazioni!$C$6,K183*1,K183/INDEX(Impostazioni!$N$86:$O$105,MATCH($H183,Impostazioni!$N$86:$N$105,0),2)),"")</f>
        <v>#NAME?</v>
      </c>
    </row>
    <row r="184" spans="1:15" ht="13.2">
      <c r="A184" s="14" t="str">
        <f t="shared" si="0"/>
        <v/>
      </c>
      <c r="B184" s="14" t="str">
        <f t="shared" si="1"/>
        <v/>
      </c>
      <c r="C184" s="14"/>
      <c r="D184" s="14" t="s">
        <v>49</v>
      </c>
      <c r="E184" s="14"/>
      <c r="F184" s="14"/>
      <c r="G184" s="14"/>
      <c r="H184" s="14"/>
      <c r="I184" s="14" t="e">
        <f t="array" aca="1" ref="I184" ca="1">_xludf.ifna(G184*INDEX(Impostazioni!$C$86:$L$105,MATCH($E184,Impostazioni!$J$86:$J$105,0),5),"")</f>
        <v>#NAME?</v>
      </c>
      <c r="J184" s="14" t="e">
        <f t="shared" ca="1" si="2"/>
        <v>#NAME?</v>
      </c>
      <c r="K184" s="14" t="e">
        <f t="shared" ca="1" si="3"/>
        <v>#NAME?</v>
      </c>
      <c r="M184" s="14" t="e">
        <f t="array" aca="1" ref="M184" ca="1">_xludf.ifna(IF(H184=Impostazioni!$C$6,I184*1,I184/INDEX(Impostazioni!$N$86:$O$105,MATCH($H184,Impostazioni!$N$86:$N$105,0),2)),"")</f>
        <v>#NAME?</v>
      </c>
      <c r="N184" s="14" t="e">
        <f t="array" aca="1" ref="N184" ca="1">_xludf.ifna(IF(I184=Impostazioni!$C$6,J184*1,J184/INDEX(Impostazioni!$N$86:$O$105,MATCH($H184,Impostazioni!$N$86:$N$105,0),2)),"")</f>
        <v>#NAME?</v>
      </c>
      <c r="O184" s="14" t="e">
        <f t="array" aca="1" ref="O184" ca="1">_xludf.ifna(IF(J184=Impostazioni!$C$6,K184*1,K184/INDEX(Impostazioni!$N$86:$O$105,MATCH($H184,Impostazioni!$N$86:$N$105,0),2)),"")</f>
        <v>#NAME?</v>
      </c>
    </row>
    <row r="185" spans="1:15" ht="13.2">
      <c r="A185" s="14" t="str">
        <f t="shared" si="0"/>
        <v/>
      </c>
      <c r="B185" s="14" t="str">
        <f t="shared" si="1"/>
        <v/>
      </c>
      <c r="C185" s="14"/>
      <c r="D185" s="14" t="s">
        <v>49</v>
      </c>
      <c r="E185" s="14"/>
      <c r="F185" s="14"/>
      <c r="G185" s="14"/>
      <c r="H185" s="14"/>
      <c r="I185" s="14" t="e">
        <f t="array" aca="1" ref="I185" ca="1">_xludf.ifna(G185*INDEX(Impostazioni!$C$86:$L$105,MATCH($E185,Impostazioni!$J$86:$J$105,0),5),"")</f>
        <v>#NAME?</v>
      </c>
      <c r="J185" s="14" t="e">
        <f t="shared" ca="1" si="2"/>
        <v>#NAME?</v>
      </c>
      <c r="K185" s="14" t="e">
        <f t="shared" ca="1" si="3"/>
        <v>#NAME?</v>
      </c>
      <c r="M185" s="14" t="e">
        <f t="array" aca="1" ref="M185" ca="1">_xludf.ifna(IF(H185=Impostazioni!$C$6,I185*1,I185/INDEX(Impostazioni!$N$86:$O$105,MATCH($H185,Impostazioni!$N$86:$N$105,0),2)),"")</f>
        <v>#NAME?</v>
      </c>
      <c r="N185" s="14" t="e">
        <f t="array" aca="1" ref="N185" ca="1">_xludf.ifna(IF(I185=Impostazioni!$C$6,J185*1,J185/INDEX(Impostazioni!$N$86:$O$105,MATCH($H185,Impostazioni!$N$86:$N$105,0),2)),"")</f>
        <v>#NAME?</v>
      </c>
      <c r="O185" s="14" t="e">
        <f t="array" aca="1" ref="O185" ca="1">_xludf.ifna(IF(J185=Impostazioni!$C$6,K185*1,K185/INDEX(Impostazioni!$N$86:$O$105,MATCH($H185,Impostazioni!$N$86:$N$105,0),2)),"")</f>
        <v>#NAME?</v>
      </c>
    </row>
    <row r="186" spans="1:15" ht="13.2">
      <c r="A186" s="14" t="str">
        <f t="shared" si="0"/>
        <v/>
      </c>
      <c r="B186" s="14" t="str">
        <f t="shared" si="1"/>
        <v/>
      </c>
      <c r="C186" s="14"/>
      <c r="D186" s="14" t="s">
        <v>49</v>
      </c>
      <c r="E186" s="14"/>
      <c r="F186" s="14"/>
      <c r="G186" s="14"/>
      <c r="H186" s="14"/>
      <c r="I186" s="14" t="e">
        <f t="array" aca="1" ref="I186" ca="1">_xludf.ifna(G186*INDEX(Impostazioni!$C$86:$L$105,MATCH($E186,Impostazioni!$J$86:$J$105,0),5),"")</f>
        <v>#NAME?</v>
      </c>
      <c r="J186" s="14" t="e">
        <f t="shared" ca="1" si="2"/>
        <v>#NAME?</v>
      </c>
      <c r="K186" s="14" t="e">
        <f t="shared" ca="1" si="3"/>
        <v>#NAME?</v>
      </c>
      <c r="M186" s="14" t="e">
        <f t="array" aca="1" ref="M186" ca="1">_xludf.ifna(IF(H186=Impostazioni!$C$6,I186*1,I186/INDEX(Impostazioni!$N$86:$O$105,MATCH($H186,Impostazioni!$N$86:$N$105,0),2)),"")</f>
        <v>#NAME?</v>
      </c>
      <c r="N186" s="14" t="e">
        <f t="array" aca="1" ref="N186" ca="1">_xludf.ifna(IF(I186=Impostazioni!$C$6,J186*1,J186/INDEX(Impostazioni!$N$86:$O$105,MATCH($H186,Impostazioni!$N$86:$N$105,0),2)),"")</f>
        <v>#NAME?</v>
      </c>
      <c r="O186" s="14" t="e">
        <f t="array" aca="1" ref="O186" ca="1">_xludf.ifna(IF(J186=Impostazioni!$C$6,K186*1,K186/INDEX(Impostazioni!$N$86:$O$105,MATCH($H186,Impostazioni!$N$86:$N$105,0),2)),"")</f>
        <v>#NAME?</v>
      </c>
    </row>
    <row r="187" spans="1:15" ht="13.2">
      <c r="A187" s="14" t="str">
        <f t="shared" si="0"/>
        <v/>
      </c>
      <c r="B187" s="14" t="str">
        <f t="shared" si="1"/>
        <v/>
      </c>
      <c r="C187" s="14"/>
      <c r="D187" s="14" t="s">
        <v>49</v>
      </c>
      <c r="E187" s="14"/>
      <c r="F187" s="14"/>
      <c r="G187" s="14"/>
      <c r="H187" s="14"/>
      <c r="I187" s="14" t="e">
        <f t="array" aca="1" ref="I187" ca="1">_xludf.ifna(G187*INDEX(Impostazioni!$C$86:$L$105,MATCH($E187,Impostazioni!$J$86:$J$105,0),5),"")</f>
        <v>#NAME?</v>
      </c>
      <c r="J187" s="14" t="e">
        <f t="shared" ca="1" si="2"/>
        <v>#NAME?</v>
      </c>
      <c r="K187" s="14" t="e">
        <f t="shared" ca="1" si="3"/>
        <v>#NAME?</v>
      </c>
      <c r="M187" s="14" t="e">
        <f t="array" aca="1" ref="M187" ca="1">_xludf.ifna(IF(H187=Impostazioni!$C$6,I187*1,I187/INDEX(Impostazioni!$N$86:$O$105,MATCH($H187,Impostazioni!$N$86:$N$105,0),2)),"")</f>
        <v>#NAME?</v>
      </c>
      <c r="N187" s="14" t="e">
        <f t="array" aca="1" ref="N187" ca="1">_xludf.ifna(IF(I187=Impostazioni!$C$6,J187*1,J187/INDEX(Impostazioni!$N$86:$O$105,MATCH($H187,Impostazioni!$N$86:$N$105,0),2)),"")</f>
        <v>#NAME?</v>
      </c>
      <c r="O187" s="14" t="e">
        <f t="array" aca="1" ref="O187" ca="1">_xludf.ifna(IF(J187=Impostazioni!$C$6,K187*1,K187/INDEX(Impostazioni!$N$86:$O$105,MATCH($H187,Impostazioni!$N$86:$N$105,0),2)),"")</f>
        <v>#NAME?</v>
      </c>
    </row>
    <row r="188" spans="1:15" ht="13.2">
      <c r="A188" s="14" t="str">
        <f t="shared" si="0"/>
        <v/>
      </c>
      <c r="B188" s="14" t="str">
        <f t="shared" si="1"/>
        <v/>
      </c>
      <c r="C188" s="14"/>
      <c r="D188" s="14" t="s">
        <v>49</v>
      </c>
      <c r="E188" s="14"/>
      <c r="F188" s="14"/>
      <c r="G188" s="14"/>
      <c r="H188" s="14"/>
      <c r="I188" s="14" t="e">
        <f t="array" aca="1" ref="I188" ca="1">_xludf.ifna(G188*INDEX(Impostazioni!$C$86:$L$105,MATCH($E188,Impostazioni!$J$86:$J$105,0),5),"")</f>
        <v>#NAME?</v>
      </c>
      <c r="J188" s="14" t="e">
        <f t="shared" ca="1" si="2"/>
        <v>#NAME?</v>
      </c>
      <c r="K188" s="14" t="e">
        <f t="shared" ca="1" si="3"/>
        <v>#NAME?</v>
      </c>
      <c r="M188" s="14" t="e">
        <f t="array" aca="1" ref="M188" ca="1">_xludf.ifna(IF(H188=Impostazioni!$C$6,I188*1,I188/INDEX(Impostazioni!$N$86:$O$105,MATCH($H188,Impostazioni!$N$86:$N$105,0),2)),"")</f>
        <v>#NAME?</v>
      </c>
      <c r="N188" s="14" t="e">
        <f t="array" aca="1" ref="N188" ca="1">_xludf.ifna(IF(I188=Impostazioni!$C$6,J188*1,J188/INDEX(Impostazioni!$N$86:$O$105,MATCH($H188,Impostazioni!$N$86:$N$105,0),2)),"")</f>
        <v>#NAME?</v>
      </c>
      <c r="O188" s="14" t="e">
        <f t="array" aca="1" ref="O188" ca="1">_xludf.ifna(IF(J188=Impostazioni!$C$6,K188*1,K188/INDEX(Impostazioni!$N$86:$O$105,MATCH($H188,Impostazioni!$N$86:$N$105,0),2)),"")</f>
        <v>#NAME?</v>
      </c>
    </row>
    <row r="189" spans="1:15" ht="13.2">
      <c r="A189" s="14" t="str">
        <f t="shared" si="0"/>
        <v/>
      </c>
      <c r="B189" s="14" t="str">
        <f t="shared" si="1"/>
        <v/>
      </c>
      <c r="C189" s="14"/>
      <c r="D189" s="14" t="s">
        <v>49</v>
      </c>
      <c r="E189" s="14"/>
      <c r="F189" s="14"/>
      <c r="G189" s="14"/>
      <c r="H189" s="14"/>
      <c r="I189" s="14" t="e">
        <f t="array" aca="1" ref="I189" ca="1">_xludf.ifna(G189*INDEX(Impostazioni!$C$86:$L$105,MATCH($E189,Impostazioni!$J$86:$J$105,0),5),"")</f>
        <v>#NAME?</v>
      </c>
      <c r="J189" s="14" t="e">
        <f t="shared" ca="1" si="2"/>
        <v>#NAME?</v>
      </c>
      <c r="K189" s="14" t="e">
        <f t="shared" ca="1" si="3"/>
        <v>#NAME?</v>
      </c>
      <c r="M189" s="14" t="e">
        <f t="array" aca="1" ref="M189" ca="1">_xludf.ifna(IF(H189=Impostazioni!$C$6,I189*1,I189/INDEX(Impostazioni!$N$86:$O$105,MATCH($H189,Impostazioni!$N$86:$N$105,0),2)),"")</f>
        <v>#NAME?</v>
      </c>
      <c r="N189" s="14" t="e">
        <f t="array" aca="1" ref="N189" ca="1">_xludf.ifna(IF(I189=Impostazioni!$C$6,J189*1,J189/INDEX(Impostazioni!$N$86:$O$105,MATCH($H189,Impostazioni!$N$86:$N$105,0),2)),"")</f>
        <v>#NAME?</v>
      </c>
      <c r="O189" s="14" t="e">
        <f t="array" aca="1" ref="O189" ca="1">_xludf.ifna(IF(J189=Impostazioni!$C$6,K189*1,K189/INDEX(Impostazioni!$N$86:$O$105,MATCH($H189,Impostazioni!$N$86:$N$105,0),2)),"")</f>
        <v>#NAME?</v>
      </c>
    </row>
    <row r="190" spans="1:15" ht="13.2">
      <c r="A190" s="14" t="str">
        <f t="shared" si="0"/>
        <v/>
      </c>
      <c r="B190" s="14" t="str">
        <f t="shared" si="1"/>
        <v/>
      </c>
      <c r="C190" s="14"/>
      <c r="D190" s="14" t="s">
        <v>49</v>
      </c>
      <c r="E190" s="14"/>
      <c r="F190" s="14"/>
      <c r="G190" s="14"/>
      <c r="H190" s="14"/>
      <c r="I190" s="14" t="e">
        <f t="array" aca="1" ref="I190" ca="1">_xludf.ifna(G190*INDEX(Impostazioni!$C$86:$L$105,MATCH($E190,Impostazioni!$J$86:$J$105,0),5),"")</f>
        <v>#NAME?</v>
      </c>
      <c r="J190" s="14" t="e">
        <f t="shared" ca="1" si="2"/>
        <v>#NAME?</v>
      </c>
      <c r="K190" s="14" t="e">
        <f t="shared" ca="1" si="3"/>
        <v>#NAME?</v>
      </c>
      <c r="M190" s="14" t="e">
        <f t="array" aca="1" ref="M190" ca="1">_xludf.ifna(IF(H190=Impostazioni!$C$6,I190*1,I190/INDEX(Impostazioni!$N$86:$O$105,MATCH($H190,Impostazioni!$N$86:$N$105,0),2)),"")</f>
        <v>#NAME?</v>
      </c>
      <c r="N190" s="14" t="e">
        <f t="array" aca="1" ref="N190" ca="1">_xludf.ifna(IF(I190=Impostazioni!$C$6,J190*1,J190/INDEX(Impostazioni!$N$86:$O$105,MATCH($H190,Impostazioni!$N$86:$N$105,0),2)),"")</f>
        <v>#NAME?</v>
      </c>
      <c r="O190" s="14" t="e">
        <f t="array" aca="1" ref="O190" ca="1">_xludf.ifna(IF(J190=Impostazioni!$C$6,K190*1,K190/INDEX(Impostazioni!$N$86:$O$105,MATCH($H190,Impostazioni!$N$86:$N$105,0),2)),"")</f>
        <v>#NAME?</v>
      </c>
    </row>
    <row r="191" spans="1:15" ht="13.2">
      <c r="A191" s="14" t="str">
        <f t="shared" si="0"/>
        <v/>
      </c>
      <c r="B191" s="14" t="str">
        <f t="shared" si="1"/>
        <v/>
      </c>
      <c r="C191" s="14"/>
      <c r="D191" s="14" t="s">
        <v>49</v>
      </c>
      <c r="E191" s="14"/>
      <c r="F191" s="14"/>
      <c r="G191" s="14"/>
      <c r="H191" s="14"/>
      <c r="I191" s="14" t="e">
        <f t="array" aca="1" ref="I191" ca="1">_xludf.ifna(G191*INDEX(Impostazioni!$C$86:$L$105,MATCH($E191,Impostazioni!$J$86:$J$105,0),5),"")</f>
        <v>#NAME?</v>
      </c>
      <c r="J191" s="14" t="e">
        <f t="shared" ca="1" si="2"/>
        <v>#NAME?</v>
      </c>
      <c r="K191" s="14" t="e">
        <f t="shared" ca="1" si="3"/>
        <v>#NAME?</v>
      </c>
      <c r="M191" s="14" t="e">
        <f t="array" aca="1" ref="M191" ca="1">_xludf.ifna(IF(H191=Impostazioni!$C$6,I191*1,I191/INDEX(Impostazioni!$N$86:$O$105,MATCH($H191,Impostazioni!$N$86:$N$105,0),2)),"")</f>
        <v>#NAME?</v>
      </c>
      <c r="N191" s="14" t="e">
        <f t="array" aca="1" ref="N191" ca="1">_xludf.ifna(IF(I191=Impostazioni!$C$6,J191*1,J191/INDEX(Impostazioni!$N$86:$O$105,MATCH($H191,Impostazioni!$N$86:$N$105,0),2)),"")</f>
        <v>#NAME?</v>
      </c>
      <c r="O191" s="14" t="e">
        <f t="array" aca="1" ref="O191" ca="1">_xludf.ifna(IF(J191=Impostazioni!$C$6,K191*1,K191/INDEX(Impostazioni!$N$86:$O$105,MATCH($H191,Impostazioni!$N$86:$N$105,0),2)),"")</f>
        <v>#NAME?</v>
      </c>
    </row>
    <row r="192" spans="1:15" ht="13.2">
      <c r="A192" s="14" t="str">
        <f t="shared" si="0"/>
        <v/>
      </c>
      <c r="B192" s="14" t="str">
        <f t="shared" si="1"/>
        <v/>
      </c>
      <c r="C192" s="14"/>
      <c r="D192" s="14" t="s">
        <v>49</v>
      </c>
      <c r="E192" s="14"/>
      <c r="F192" s="14"/>
      <c r="G192" s="14"/>
      <c r="H192" s="14"/>
      <c r="I192" s="14" t="e">
        <f t="array" aca="1" ref="I192" ca="1">_xludf.ifna(G192*INDEX(Impostazioni!$C$86:$L$105,MATCH($E192,Impostazioni!$J$86:$J$105,0),5),"")</f>
        <v>#NAME?</v>
      </c>
      <c r="J192" s="14" t="e">
        <f t="shared" ca="1" si="2"/>
        <v>#NAME?</v>
      </c>
      <c r="K192" s="14" t="e">
        <f t="shared" ca="1" si="3"/>
        <v>#NAME?</v>
      </c>
      <c r="M192" s="14" t="e">
        <f t="array" aca="1" ref="M192" ca="1">_xludf.ifna(IF(H192=Impostazioni!$C$6,I192*1,I192/INDEX(Impostazioni!$N$86:$O$105,MATCH($H192,Impostazioni!$N$86:$N$105,0),2)),"")</f>
        <v>#NAME?</v>
      </c>
      <c r="N192" s="14" t="e">
        <f t="array" aca="1" ref="N192" ca="1">_xludf.ifna(IF(I192=Impostazioni!$C$6,J192*1,J192/INDEX(Impostazioni!$N$86:$O$105,MATCH($H192,Impostazioni!$N$86:$N$105,0),2)),"")</f>
        <v>#NAME?</v>
      </c>
      <c r="O192" s="14" t="e">
        <f t="array" aca="1" ref="O192" ca="1">_xludf.ifna(IF(J192=Impostazioni!$C$6,K192*1,K192/INDEX(Impostazioni!$N$86:$O$105,MATCH($H192,Impostazioni!$N$86:$N$105,0),2)),"")</f>
        <v>#NAME?</v>
      </c>
    </row>
    <row r="193" spans="1:15" ht="13.2">
      <c r="A193" s="14" t="str">
        <f t="shared" si="0"/>
        <v/>
      </c>
      <c r="B193" s="14" t="str">
        <f t="shared" si="1"/>
        <v/>
      </c>
      <c r="C193" s="14"/>
      <c r="D193" s="14" t="s">
        <v>49</v>
      </c>
      <c r="E193" s="14"/>
      <c r="F193" s="14"/>
      <c r="G193" s="14"/>
      <c r="H193" s="14"/>
      <c r="I193" s="14" t="e">
        <f t="array" aca="1" ref="I193" ca="1">_xludf.ifna(G193*INDEX(Impostazioni!$C$86:$L$105,MATCH($E193,Impostazioni!$J$86:$J$105,0),5),"")</f>
        <v>#NAME?</v>
      </c>
      <c r="J193" s="14" t="e">
        <f t="shared" ca="1" si="2"/>
        <v>#NAME?</v>
      </c>
      <c r="K193" s="14" t="e">
        <f t="shared" ca="1" si="3"/>
        <v>#NAME?</v>
      </c>
      <c r="M193" s="14" t="e">
        <f t="array" aca="1" ref="M193" ca="1">_xludf.ifna(IF(H193=Impostazioni!$C$6,I193*1,I193/INDEX(Impostazioni!$N$86:$O$105,MATCH($H193,Impostazioni!$N$86:$N$105,0),2)),"")</f>
        <v>#NAME?</v>
      </c>
      <c r="N193" s="14" t="e">
        <f t="array" aca="1" ref="N193" ca="1">_xludf.ifna(IF(I193=Impostazioni!$C$6,J193*1,J193/INDEX(Impostazioni!$N$86:$O$105,MATCH($H193,Impostazioni!$N$86:$N$105,0),2)),"")</f>
        <v>#NAME?</v>
      </c>
      <c r="O193" s="14" t="e">
        <f t="array" aca="1" ref="O193" ca="1">_xludf.ifna(IF(J193=Impostazioni!$C$6,K193*1,K193/INDEX(Impostazioni!$N$86:$O$105,MATCH($H193,Impostazioni!$N$86:$N$105,0),2)),"")</f>
        <v>#NAME?</v>
      </c>
    </row>
    <row r="194" spans="1:15" ht="13.2">
      <c r="A194" s="14" t="str">
        <f t="shared" si="0"/>
        <v/>
      </c>
      <c r="B194" s="14" t="str">
        <f t="shared" si="1"/>
        <v/>
      </c>
      <c r="C194" s="14"/>
      <c r="D194" s="14" t="s">
        <v>49</v>
      </c>
      <c r="E194" s="14"/>
      <c r="F194" s="14"/>
      <c r="G194" s="14"/>
      <c r="H194" s="14"/>
      <c r="I194" s="14" t="e">
        <f t="array" aca="1" ref="I194" ca="1">_xludf.ifna(G194*INDEX(Impostazioni!$C$86:$L$105,MATCH($E194,Impostazioni!$J$86:$J$105,0),5),"")</f>
        <v>#NAME?</v>
      </c>
      <c r="J194" s="14" t="e">
        <f t="shared" ca="1" si="2"/>
        <v>#NAME?</v>
      </c>
      <c r="K194" s="14" t="e">
        <f t="shared" ca="1" si="3"/>
        <v>#NAME?</v>
      </c>
      <c r="M194" s="14" t="e">
        <f t="array" aca="1" ref="M194" ca="1">_xludf.ifna(IF(H194=Impostazioni!$C$6,I194*1,I194/INDEX(Impostazioni!$N$86:$O$105,MATCH($H194,Impostazioni!$N$86:$N$105,0),2)),"")</f>
        <v>#NAME?</v>
      </c>
      <c r="N194" s="14" t="e">
        <f t="array" aca="1" ref="N194" ca="1">_xludf.ifna(IF(I194=Impostazioni!$C$6,J194*1,J194/INDEX(Impostazioni!$N$86:$O$105,MATCH($H194,Impostazioni!$N$86:$N$105,0),2)),"")</f>
        <v>#NAME?</v>
      </c>
      <c r="O194" s="14" t="e">
        <f t="array" aca="1" ref="O194" ca="1">_xludf.ifna(IF(J194=Impostazioni!$C$6,K194*1,K194/INDEX(Impostazioni!$N$86:$O$105,MATCH($H194,Impostazioni!$N$86:$N$105,0),2)),"")</f>
        <v>#NAME?</v>
      </c>
    </row>
    <row r="195" spans="1:15" ht="13.2">
      <c r="A195" s="14" t="str">
        <f t="shared" si="0"/>
        <v/>
      </c>
      <c r="B195" s="14" t="str">
        <f t="shared" si="1"/>
        <v/>
      </c>
      <c r="C195" s="14"/>
      <c r="D195" s="14" t="s">
        <v>49</v>
      </c>
      <c r="E195" s="14"/>
      <c r="F195" s="14"/>
      <c r="G195" s="14"/>
      <c r="H195" s="14"/>
      <c r="I195" s="14" t="e">
        <f t="array" aca="1" ref="I195" ca="1">_xludf.ifna(G195*INDEX(Impostazioni!$C$86:$L$105,MATCH($E195,Impostazioni!$J$86:$J$105,0),5),"")</f>
        <v>#NAME?</v>
      </c>
      <c r="J195" s="14" t="e">
        <f t="shared" ca="1" si="2"/>
        <v>#NAME?</v>
      </c>
      <c r="K195" s="14" t="e">
        <f t="shared" ca="1" si="3"/>
        <v>#NAME?</v>
      </c>
      <c r="M195" s="14" t="e">
        <f t="array" aca="1" ref="M195" ca="1">_xludf.ifna(IF(H195=Impostazioni!$C$6,I195*1,I195/INDEX(Impostazioni!$N$86:$O$105,MATCH($H195,Impostazioni!$N$86:$N$105,0),2)),"")</f>
        <v>#NAME?</v>
      </c>
      <c r="N195" s="14" t="e">
        <f t="array" aca="1" ref="N195" ca="1">_xludf.ifna(IF(I195=Impostazioni!$C$6,J195*1,J195/INDEX(Impostazioni!$N$86:$O$105,MATCH($H195,Impostazioni!$N$86:$N$105,0),2)),"")</f>
        <v>#NAME?</v>
      </c>
      <c r="O195" s="14" t="e">
        <f t="array" aca="1" ref="O195" ca="1">_xludf.ifna(IF(J195=Impostazioni!$C$6,K195*1,K195/INDEX(Impostazioni!$N$86:$O$105,MATCH($H195,Impostazioni!$N$86:$N$105,0),2)),"")</f>
        <v>#NAME?</v>
      </c>
    </row>
    <row r="196" spans="1:15" ht="13.2">
      <c r="A196" s="14" t="str">
        <f t="shared" si="0"/>
        <v/>
      </c>
      <c r="B196" s="14" t="str">
        <f t="shared" si="1"/>
        <v/>
      </c>
      <c r="C196" s="14"/>
      <c r="D196" s="14" t="s">
        <v>49</v>
      </c>
      <c r="E196" s="14"/>
      <c r="F196" s="14"/>
      <c r="G196" s="14"/>
      <c r="H196" s="14"/>
      <c r="I196" s="14" t="e">
        <f t="array" aca="1" ref="I196" ca="1">_xludf.ifna(G196*INDEX(Impostazioni!$C$86:$L$105,MATCH($E196,Impostazioni!$J$86:$J$105,0),5),"")</f>
        <v>#NAME?</v>
      </c>
      <c r="J196" s="14" t="e">
        <f t="shared" ca="1" si="2"/>
        <v>#NAME?</v>
      </c>
      <c r="K196" s="14" t="e">
        <f t="shared" ca="1" si="3"/>
        <v>#NAME?</v>
      </c>
      <c r="M196" s="14" t="e">
        <f t="array" aca="1" ref="M196" ca="1">_xludf.ifna(IF(H196=Impostazioni!$C$6,I196*1,I196/INDEX(Impostazioni!$N$86:$O$105,MATCH($H196,Impostazioni!$N$86:$N$105,0),2)),"")</f>
        <v>#NAME?</v>
      </c>
      <c r="N196" s="14" t="e">
        <f t="array" aca="1" ref="N196" ca="1">_xludf.ifna(IF(I196=Impostazioni!$C$6,J196*1,J196/INDEX(Impostazioni!$N$86:$O$105,MATCH($H196,Impostazioni!$N$86:$N$105,0),2)),"")</f>
        <v>#NAME?</v>
      </c>
      <c r="O196" s="14" t="e">
        <f t="array" aca="1" ref="O196" ca="1">_xludf.ifna(IF(J196=Impostazioni!$C$6,K196*1,K196/INDEX(Impostazioni!$N$86:$O$105,MATCH($H196,Impostazioni!$N$86:$N$105,0),2)),"")</f>
        <v>#NAME?</v>
      </c>
    </row>
    <row r="197" spans="1:15" ht="13.2">
      <c r="A197" s="14" t="str">
        <f t="shared" si="0"/>
        <v/>
      </c>
      <c r="B197" s="14" t="str">
        <f t="shared" si="1"/>
        <v/>
      </c>
      <c r="C197" s="14"/>
      <c r="D197" s="14" t="s">
        <v>49</v>
      </c>
      <c r="E197" s="14"/>
      <c r="F197" s="14"/>
      <c r="G197" s="14"/>
      <c r="H197" s="14"/>
      <c r="I197" s="14" t="e">
        <f t="array" aca="1" ref="I197" ca="1">_xludf.ifna(G197*INDEX(Impostazioni!$C$86:$L$105,MATCH($E197,Impostazioni!$J$86:$J$105,0),5),"")</f>
        <v>#NAME?</v>
      </c>
      <c r="J197" s="14" t="e">
        <f t="shared" ca="1" si="2"/>
        <v>#NAME?</v>
      </c>
      <c r="K197" s="14" t="e">
        <f t="shared" ca="1" si="3"/>
        <v>#NAME?</v>
      </c>
      <c r="M197" s="14" t="e">
        <f t="array" aca="1" ref="M197" ca="1">_xludf.ifna(IF(H197=Impostazioni!$C$6,I197*1,I197/INDEX(Impostazioni!$N$86:$O$105,MATCH($H197,Impostazioni!$N$86:$N$105,0),2)),"")</f>
        <v>#NAME?</v>
      </c>
      <c r="N197" s="14" t="e">
        <f t="array" aca="1" ref="N197" ca="1">_xludf.ifna(IF(I197=Impostazioni!$C$6,J197*1,J197/INDEX(Impostazioni!$N$86:$O$105,MATCH($H197,Impostazioni!$N$86:$N$105,0),2)),"")</f>
        <v>#NAME?</v>
      </c>
      <c r="O197" s="14" t="e">
        <f t="array" aca="1" ref="O197" ca="1">_xludf.ifna(IF(J197=Impostazioni!$C$6,K197*1,K197/INDEX(Impostazioni!$N$86:$O$105,MATCH($H197,Impostazioni!$N$86:$N$105,0),2)),"")</f>
        <v>#NAME?</v>
      </c>
    </row>
    <row r="198" spans="1:15" ht="13.2">
      <c r="A198" s="14" t="str">
        <f t="shared" si="0"/>
        <v/>
      </c>
      <c r="B198" s="14" t="str">
        <f t="shared" si="1"/>
        <v/>
      </c>
      <c r="C198" s="14"/>
      <c r="D198" s="14" t="s">
        <v>49</v>
      </c>
      <c r="E198" s="14"/>
      <c r="F198" s="14"/>
      <c r="G198" s="14"/>
      <c r="H198" s="14"/>
      <c r="I198" s="14" t="e">
        <f t="array" aca="1" ref="I198" ca="1">_xludf.ifna(G198*INDEX(Impostazioni!$C$86:$L$105,MATCH($E198,Impostazioni!$J$86:$J$105,0),5),"")</f>
        <v>#NAME?</v>
      </c>
      <c r="J198" s="14" t="e">
        <f t="shared" ca="1" si="2"/>
        <v>#NAME?</v>
      </c>
      <c r="K198" s="14" t="e">
        <f t="shared" ca="1" si="3"/>
        <v>#NAME?</v>
      </c>
      <c r="M198" s="14" t="e">
        <f t="array" aca="1" ref="M198" ca="1">_xludf.ifna(IF(H198=Impostazioni!$C$6,I198*1,I198/INDEX(Impostazioni!$N$86:$O$105,MATCH($H198,Impostazioni!$N$86:$N$105,0),2)),"")</f>
        <v>#NAME?</v>
      </c>
      <c r="N198" s="14" t="e">
        <f t="array" aca="1" ref="N198" ca="1">_xludf.ifna(IF(I198=Impostazioni!$C$6,J198*1,J198/INDEX(Impostazioni!$N$86:$O$105,MATCH($H198,Impostazioni!$N$86:$N$105,0),2)),"")</f>
        <v>#NAME?</v>
      </c>
      <c r="O198" s="14" t="e">
        <f t="array" aca="1" ref="O198" ca="1">_xludf.ifna(IF(J198=Impostazioni!$C$6,K198*1,K198/INDEX(Impostazioni!$N$86:$O$105,MATCH($H198,Impostazioni!$N$86:$N$105,0),2)),"")</f>
        <v>#NAME?</v>
      </c>
    </row>
    <row r="199" spans="1:15" ht="13.2">
      <c r="A199" s="14" t="str">
        <f t="shared" si="0"/>
        <v/>
      </c>
      <c r="B199" s="14" t="str">
        <f t="shared" si="1"/>
        <v/>
      </c>
      <c r="C199" s="14"/>
      <c r="D199" s="14" t="s">
        <v>49</v>
      </c>
      <c r="E199" s="14"/>
      <c r="F199" s="14"/>
      <c r="G199" s="14"/>
      <c r="H199" s="14"/>
      <c r="I199" s="14" t="e">
        <f t="array" aca="1" ref="I199" ca="1">_xludf.ifna(G199*INDEX(Impostazioni!$C$86:$L$105,MATCH($E199,Impostazioni!$J$86:$J$105,0),5),"")</f>
        <v>#NAME?</v>
      </c>
      <c r="J199" s="14" t="e">
        <f t="shared" ca="1" si="2"/>
        <v>#NAME?</v>
      </c>
      <c r="K199" s="14" t="e">
        <f t="shared" ca="1" si="3"/>
        <v>#NAME?</v>
      </c>
      <c r="M199" s="14" t="e">
        <f t="array" aca="1" ref="M199" ca="1">_xludf.ifna(IF(H199=Impostazioni!$C$6,I199*1,I199/INDEX(Impostazioni!$N$86:$O$105,MATCH($H199,Impostazioni!$N$86:$N$105,0),2)),"")</f>
        <v>#NAME?</v>
      </c>
      <c r="N199" s="14" t="e">
        <f t="array" aca="1" ref="N199" ca="1">_xludf.ifna(IF(I199=Impostazioni!$C$6,J199*1,J199/INDEX(Impostazioni!$N$86:$O$105,MATCH($H199,Impostazioni!$N$86:$N$105,0),2)),"")</f>
        <v>#NAME?</v>
      </c>
      <c r="O199" s="14" t="e">
        <f t="array" aca="1" ref="O199" ca="1">_xludf.ifna(IF(J199=Impostazioni!$C$6,K199*1,K199/INDEX(Impostazioni!$N$86:$O$105,MATCH($H199,Impostazioni!$N$86:$N$105,0),2)),"")</f>
        <v>#NAME?</v>
      </c>
    </row>
    <row r="200" spans="1:15" ht="13.2">
      <c r="A200" s="14" t="str">
        <f t="shared" si="0"/>
        <v/>
      </c>
      <c r="B200" s="14" t="str">
        <f t="shared" si="1"/>
        <v/>
      </c>
      <c r="C200" s="14"/>
      <c r="D200" s="14" t="s">
        <v>49</v>
      </c>
      <c r="E200" s="14"/>
      <c r="F200" s="14"/>
      <c r="G200" s="14"/>
      <c r="H200" s="14"/>
      <c r="I200" s="14" t="e">
        <f t="array" aca="1" ref="I200" ca="1">_xludf.ifna(G200*INDEX(Impostazioni!$C$86:$L$105,MATCH($E200,Impostazioni!$J$86:$J$105,0),5),"")</f>
        <v>#NAME?</v>
      </c>
      <c r="J200" s="14" t="e">
        <f t="shared" ca="1" si="2"/>
        <v>#NAME?</v>
      </c>
      <c r="K200" s="14" t="e">
        <f t="shared" ca="1" si="3"/>
        <v>#NAME?</v>
      </c>
      <c r="M200" s="14" t="e">
        <f t="array" aca="1" ref="M200" ca="1">_xludf.ifna(IF(H200=Impostazioni!$C$6,I200*1,I200/INDEX(Impostazioni!$N$86:$O$105,MATCH($H200,Impostazioni!$N$86:$N$105,0),2)),"")</f>
        <v>#NAME?</v>
      </c>
      <c r="N200" s="14" t="e">
        <f t="array" aca="1" ref="N200" ca="1">_xludf.ifna(IF(I200=Impostazioni!$C$6,J200*1,J200/INDEX(Impostazioni!$N$86:$O$105,MATCH($H200,Impostazioni!$N$86:$N$105,0),2)),"")</f>
        <v>#NAME?</v>
      </c>
      <c r="O200" s="14" t="e">
        <f t="array" aca="1" ref="O200" ca="1">_xludf.ifna(IF(J200=Impostazioni!$C$6,K200*1,K200/INDEX(Impostazioni!$N$86:$O$105,MATCH($H200,Impostazioni!$N$86:$N$105,0),2)),"")</f>
        <v>#NAME?</v>
      </c>
    </row>
    <row r="201" spans="1:15" ht="13.2">
      <c r="A201" s="14" t="str">
        <f t="shared" si="0"/>
        <v/>
      </c>
      <c r="B201" s="14" t="str">
        <f t="shared" si="1"/>
        <v/>
      </c>
      <c r="C201" s="14"/>
      <c r="D201" s="14" t="s">
        <v>49</v>
      </c>
      <c r="E201" s="14"/>
      <c r="F201" s="14"/>
      <c r="G201" s="14"/>
      <c r="H201" s="14"/>
      <c r="I201" s="14" t="e">
        <f t="array" aca="1" ref="I201" ca="1">_xludf.ifna(G201*INDEX(Impostazioni!$C$86:$L$105,MATCH($E201,Impostazioni!$J$86:$J$105,0),5),"")</f>
        <v>#NAME?</v>
      </c>
      <c r="J201" s="14" t="e">
        <f t="shared" ca="1" si="2"/>
        <v>#NAME?</v>
      </c>
      <c r="K201" s="14" t="e">
        <f t="shared" ca="1" si="3"/>
        <v>#NAME?</v>
      </c>
      <c r="M201" s="14" t="e">
        <f t="array" aca="1" ref="M201" ca="1">_xludf.ifna(IF(H201=Impostazioni!$C$6,I201*1,I201/INDEX(Impostazioni!$N$86:$O$105,MATCH($H201,Impostazioni!$N$86:$N$105,0),2)),"")</f>
        <v>#NAME?</v>
      </c>
      <c r="N201" s="14" t="e">
        <f t="array" aca="1" ref="N201" ca="1">_xludf.ifna(IF(I201=Impostazioni!$C$6,J201*1,J201/INDEX(Impostazioni!$N$86:$O$105,MATCH($H201,Impostazioni!$N$86:$N$105,0),2)),"")</f>
        <v>#NAME?</v>
      </c>
      <c r="O201" s="14" t="e">
        <f t="array" aca="1" ref="O201" ca="1">_xludf.ifna(IF(J201=Impostazioni!$C$6,K201*1,K201/INDEX(Impostazioni!$N$86:$O$105,MATCH($H201,Impostazioni!$N$86:$N$105,0),2)),"")</f>
        <v>#NAME?</v>
      </c>
    </row>
    <row r="202" spans="1:15" ht="13.2">
      <c r="A202" s="14" t="str">
        <f t="shared" si="0"/>
        <v/>
      </c>
      <c r="B202" s="14" t="str">
        <f t="shared" si="1"/>
        <v/>
      </c>
      <c r="C202" s="14"/>
      <c r="D202" s="14" t="s">
        <v>49</v>
      </c>
      <c r="E202" s="14"/>
      <c r="F202" s="14"/>
      <c r="G202" s="14"/>
      <c r="H202" s="14"/>
      <c r="I202" s="14" t="e">
        <f t="array" aca="1" ref="I202" ca="1">_xludf.ifna(G202*INDEX(Impostazioni!$C$86:$L$105,MATCH($E202,Impostazioni!$J$86:$J$105,0),5),"")</f>
        <v>#NAME?</v>
      </c>
      <c r="J202" s="14" t="e">
        <f t="shared" ca="1" si="2"/>
        <v>#NAME?</v>
      </c>
      <c r="K202" s="14" t="e">
        <f t="shared" ca="1" si="3"/>
        <v>#NAME?</v>
      </c>
      <c r="M202" s="14" t="e">
        <f t="array" aca="1" ref="M202" ca="1">_xludf.ifna(IF(H202=Impostazioni!$C$6,I202*1,I202/INDEX(Impostazioni!$N$86:$O$105,MATCH($H202,Impostazioni!$N$86:$N$105,0),2)),"")</f>
        <v>#NAME?</v>
      </c>
      <c r="N202" s="14" t="e">
        <f t="array" aca="1" ref="N202" ca="1">_xludf.ifna(IF(I202=Impostazioni!$C$6,J202*1,J202/INDEX(Impostazioni!$N$86:$O$105,MATCH($H202,Impostazioni!$N$86:$N$105,0),2)),"")</f>
        <v>#NAME?</v>
      </c>
      <c r="O202" s="14" t="e">
        <f t="array" aca="1" ref="O202" ca="1">_xludf.ifna(IF(J202=Impostazioni!$C$6,K202*1,K202/INDEX(Impostazioni!$N$86:$O$105,MATCH($H202,Impostazioni!$N$86:$N$105,0),2)),"")</f>
        <v>#NAME?</v>
      </c>
    </row>
    <row r="203" spans="1:15" ht="13.2">
      <c r="A203" s="14" t="str">
        <f t="shared" si="0"/>
        <v/>
      </c>
      <c r="B203" s="14" t="str">
        <f t="shared" si="1"/>
        <v/>
      </c>
      <c r="C203" s="14"/>
      <c r="D203" s="14" t="s">
        <v>49</v>
      </c>
      <c r="E203" s="14"/>
      <c r="F203" s="14"/>
      <c r="G203" s="14"/>
      <c r="H203" s="14"/>
      <c r="I203" s="14" t="e">
        <f t="array" aca="1" ref="I203" ca="1">_xludf.ifna(G203*INDEX(Impostazioni!$C$86:$L$105,MATCH($E203,Impostazioni!$J$86:$J$105,0),5),"")</f>
        <v>#NAME?</v>
      </c>
      <c r="J203" s="14" t="e">
        <f t="shared" ca="1" si="2"/>
        <v>#NAME?</v>
      </c>
      <c r="K203" s="14" t="e">
        <f t="shared" ca="1" si="3"/>
        <v>#NAME?</v>
      </c>
      <c r="M203" s="14" t="e">
        <f t="array" aca="1" ref="M203" ca="1">_xludf.ifna(IF(H203=Impostazioni!$C$6,I203*1,I203/INDEX(Impostazioni!$N$86:$O$105,MATCH($H203,Impostazioni!$N$86:$N$105,0),2)),"")</f>
        <v>#NAME?</v>
      </c>
      <c r="N203" s="14" t="e">
        <f t="array" aca="1" ref="N203" ca="1">_xludf.ifna(IF(I203=Impostazioni!$C$6,J203*1,J203/INDEX(Impostazioni!$N$86:$O$105,MATCH($H203,Impostazioni!$N$86:$N$105,0),2)),"")</f>
        <v>#NAME?</v>
      </c>
      <c r="O203" s="14" t="e">
        <f t="array" aca="1" ref="O203" ca="1">_xludf.ifna(IF(J203=Impostazioni!$C$6,K203*1,K203/INDEX(Impostazioni!$N$86:$O$105,MATCH($H203,Impostazioni!$N$86:$N$105,0),2)),"")</f>
        <v>#NAME?</v>
      </c>
    </row>
    <row r="204" spans="1:15" ht="13.2">
      <c r="A204" s="14" t="str">
        <f t="shared" si="0"/>
        <v/>
      </c>
      <c r="B204" s="14" t="str">
        <f t="shared" si="1"/>
        <v/>
      </c>
      <c r="C204" s="14"/>
      <c r="D204" s="14" t="s">
        <v>49</v>
      </c>
      <c r="E204" s="14"/>
      <c r="F204" s="14"/>
      <c r="G204" s="14"/>
      <c r="H204" s="14"/>
      <c r="I204" s="14" t="e">
        <f t="array" aca="1" ref="I204" ca="1">_xludf.ifna(G204*INDEX(Impostazioni!$C$86:$L$105,MATCH($E204,Impostazioni!$J$86:$J$105,0),5),"")</f>
        <v>#NAME?</v>
      </c>
      <c r="J204" s="14" t="e">
        <f t="shared" ca="1" si="2"/>
        <v>#NAME?</v>
      </c>
      <c r="K204" s="14" t="e">
        <f t="shared" ca="1" si="3"/>
        <v>#NAME?</v>
      </c>
      <c r="M204" s="14" t="e">
        <f t="array" aca="1" ref="M204" ca="1">_xludf.ifna(IF(H204=Impostazioni!$C$6,I204*1,I204/INDEX(Impostazioni!$N$86:$O$105,MATCH($H204,Impostazioni!$N$86:$N$105,0),2)),"")</f>
        <v>#NAME?</v>
      </c>
      <c r="N204" s="14" t="e">
        <f t="array" aca="1" ref="N204" ca="1">_xludf.ifna(IF(I204=Impostazioni!$C$6,J204*1,J204/INDEX(Impostazioni!$N$86:$O$105,MATCH($H204,Impostazioni!$N$86:$N$105,0),2)),"")</f>
        <v>#NAME?</v>
      </c>
      <c r="O204" s="14" t="e">
        <f t="array" aca="1" ref="O204" ca="1">_xludf.ifna(IF(J204=Impostazioni!$C$6,K204*1,K204/INDEX(Impostazioni!$N$86:$O$105,MATCH($H204,Impostazioni!$N$86:$N$105,0),2)),"")</f>
        <v>#NAME?</v>
      </c>
    </row>
    <row r="205" spans="1:15" ht="13.2">
      <c r="A205" s="14" t="str">
        <f t="shared" si="0"/>
        <v/>
      </c>
      <c r="B205" s="14" t="str">
        <f t="shared" si="1"/>
        <v/>
      </c>
      <c r="C205" s="14"/>
      <c r="D205" s="14" t="s">
        <v>49</v>
      </c>
      <c r="E205" s="14"/>
      <c r="F205" s="14"/>
      <c r="G205" s="14"/>
      <c r="H205" s="14"/>
      <c r="I205" s="14" t="e">
        <f t="array" aca="1" ref="I205" ca="1">_xludf.ifna(G205*INDEX(Impostazioni!$C$86:$L$105,MATCH($E205,Impostazioni!$J$86:$J$105,0),5),"")</f>
        <v>#NAME?</v>
      </c>
      <c r="J205" s="14" t="e">
        <f t="shared" ca="1" si="2"/>
        <v>#NAME?</v>
      </c>
      <c r="K205" s="14" t="e">
        <f t="shared" ca="1" si="3"/>
        <v>#NAME?</v>
      </c>
      <c r="M205" s="14" t="e">
        <f t="array" aca="1" ref="M205" ca="1">_xludf.ifna(IF(H205=Impostazioni!$C$6,I205*1,I205/INDEX(Impostazioni!$N$86:$O$105,MATCH($H205,Impostazioni!$N$86:$N$105,0),2)),"")</f>
        <v>#NAME?</v>
      </c>
      <c r="N205" s="14" t="e">
        <f t="array" aca="1" ref="N205" ca="1">_xludf.ifna(IF(I205=Impostazioni!$C$6,J205*1,J205/INDEX(Impostazioni!$N$86:$O$105,MATCH($H205,Impostazioni!$N$86:$N$105,0),2)),"")</f>
        <v>#NAME?</v>
      </c>
      <c r="O205" s="14" t="e">
        <f t="array" aca="1" ref="O205" ca="1">_xludf.ifna(IF(J205=Impostazioni!$C$6,K205*1,K205/INDEX(Impostazioni!$N$86:$O$105,MATCH($H205,Impostazioni!$N$86:$N$105,0),2)),"")</f>
        <v>#NAME?</v>
      </c>
    </row>
    <row r="206" spans="1:15" ht="13.2">
      <c r="A206" s="14" t="str">
        <f t="shared" si="0"/>
        <v/>
      </c>
      <c r="B206" s="14" t="str">
        <f t="shared" si="1"/>
        <v/>
      </c>
      <c r="C206" s="14"/>
      <c r="D206" s="14" t="s">
        <v>49</v>
      </c>
      <c r="E206" s="14"/>
      <c r="F206" s="14"/>
      <c r="G206" s="14"/>
      <c r="H206" s="14"/>
      <c r="I206" s="14" t="e">
        <f t="array" aca="1" ref="I206" ca="1">_xludf.ifna(G206*INDEX(Impostazioni!$C$86:$L$105,MATCH($E206,Impostazioni!$J$86:$J$105,0),5),"")</f>
        <v>#NAME?</v>
      </c>
      <c r="J206" s="14" t="e">
        <f t="shared" ca="1" si="2"/>
        <v>#NAME?</v>
      </c>
      <c r="K206" s="14" t="e">
        <f t="shared" ca="1" si="3"/>
        <v>#NAME?</v>
      </c>
      <c r="M206" s="14" t="e">
        <f t="array" aca="1" ref="M206" ca="1">_xludf.ifna(IF(H206=Impostazioni!$C$6,I206*1,I206/INDEX(Impostazioni!$N$86:$O$105,MATCH($H206,Impostazioni!$N$86:$N$105,0),2)),"")</f>
        <v>#NAME?</v>
      </c>
      <c r="N206" s="14" t="e">
        <f t="array" aca="1" ref="N206" ca="1">_xludf.ifna(IF(I206=Impostazioni!$C$6,J206*1,J206/INDEX(Impostazioni!$N$86:$O$105,MATCH($H206,Impostazioni!$N$86:$N$105,0),2)),"")</f>
        <v>#NAME?</v>
      </c>
      <c r="O206" s="14" t="e">
        <f t="array" aca="1" ref="O206" ca="1">_xludf.ifna(IF(J206=Impostazioni!$C$6,K206*1,K206/INDEX(Impostazioni!$N$86:$O$105,MATCH($H206,Impostazioni!$N$86:$N$105,0),2)),"")</f>
        <v>#NAME?</v>
      </c>
    </row>
    <row r="207" spans="1:15" ht="13.2">
      <c r="A207" s="14" t="str">
        <f t="shared" si="0"/>
        <v/>
      </c>
      <c r="B207" s="14" t="str">
        <f t="shared" si="1"/>
        <v/>
      </c>
      <c r="C207" s="14"/>
      <c r="D207" s="14" t="s">
        <v>49</v>
      </c>
      <c r="E207" s="14"/>
      <c r="F207" s="14"/>
      <c r="G207" s="14"/>
      <c r="H207" s="14"/>
      <c r="I207" s="14" t="e">
        <f t="array" aca="1" ref="I207" ca="1">_xludf.ifna(G207*INDEX(Impostazioni!$C$86:$L$105,MATCH($E207,Impostazioni!$J$86:$J$105,0),5),"")</f>
        <v>#NAME?</v>
      </c>
      <c r="J207" s="14" t="e">
        <f t="shared" ca="1" si="2"/>
        <v>#NAME?</v>
      </c>
      <c r="K207" s="14" t="e">
        <f t="shared" ca="1" si="3"/>
        <v>#NAME?</v>
      </c>
      <c r="M207" s="14" t="e">
        <f t="array" aca="1" ref="M207" ca="1">_xludf.ifna(IF(H207=Impostazioni!$C$6,I207*1,I207/INDEX(Impostazioni!$N$86:$O$105,MATCH($H207,Impostazioni!$N$86:$N$105,0),2)),"")</f>
        <v>#NAME?</v>
      </c>
      <c r="N207" s="14" t="e">
        <f t="array" aca="1" ref="N207" ca="1">_xludf.ifna(IF(I207=Impostazioni!$C$6,J207*1,J207/INDEX(Impostazioni!$N$86:$O$105,MATCH($H207,Impostazioni!$N$86:$N$105,0),2)),"")</f>
        <v>#NAME?</v>
      </c>
      <c r="O207" s="14" t="e">
        <f t="array" aca="1" ref="O207" ca="1">_xludf.ifna(IF(J207=Impostazioni!$C$6,K207*1,K207/INDEX(Impostazioni!$N$86:$O$105,MATCH($H207,Impostazioni!$N$86:$N$105,0),2)),"")</f>
        <v>#NAME?</v>
      </c>
    </row>
    <row r="208" spans="1:15" ht="13.2">
      <c r="A208" s="14" t="str">
        <f t="shared" si="0"/>
        <v/>
      </c>
      <c r="B208" s="14" t="str">
        <f t="shared" si="1"/>
        <v/>
      </c>
      <c r="C208" s="14"/>
      <c r="D208" s="14" t="s">
        <v>49</v>
      </c>
      <c r="E208" s="14"/>
      <c r="F208" s="14"/>
      <c r="G208" s="14"/>
      <c r="H208" s="14"/>
      <c r="I208" s="14" t="e">
        <f t="array" aca="1" ref="I208" ca="1">_xludf.ifna(G208*INDEX(Impostazioni!$C$86:$L$105,MATCH($E208,Impostazioni!$J$86:$J$105,0),5),"")</f>
        <v>#NAME?</v>
      </c>
      <c r="J208" s="14" t="e">
        <f t="shared" ca="1" si="2"/>
        <v>#NAME?</v>
      </c>
      <c r="K208" s="14" t="e">
        <f t="shared" ca="1" si="3"/>
        <v>#NAME?</v>
      </c>
      <c r="M208" s="14" t="e">
        <f t="array" aca="1" ref="M208" ca="1">_xludf.ifna(IF(H208=Impostazioni!$C$6,I208*1,I208/INDEX(Impostazioni!$N$86:$O$105,MATCH($H208,Impostazioni!$N$86:$N$105,0),2)),"")</f>
        <v>#NAME?</v>
      </c>
      <c r="N208" s="14" t="e">
        <f t="array" aca="1" ref="N208" ca="1">_xludf.ifna(IF(I208=Impostazioni!$C$6,J208*1,J208/INDEX(Impostazioni!$N$86:$O$105,MATCH($H208,Impostazioni!$N$86:$N$105,0),2)),"")</f>
        <v>#NAME?</v>
      </c>
      <c r="O208" s="14" t="e">
        <f t="array" aca="1" ref="O208" ca="1">_xludf.ifna(IF(J208=Impostazioni!$C$6,K208*1,K208/INDEX(Impostazioni!$N$86:$O$105,MATCH($H208,Impostazioni!$N$86:$N$105,0),2)),"")</f>
        <v>#NAME?</v>
      </c>
    </row>
    <row r="209" spans="1:15" ht="13.2">
      <c r="A209" s="14" t="str">
        <f t="shared" si="0"/>
        <v/>
      </c>
      <c r="B209" s="14" t="str">
        <f t="shared" si="1"/>
        <v/>
      </c>
      <c r="C209" s="14"/>
      <c r="D209" s="14" t="s">
        <v>49</v>
      </c>
      <c r="E209" s="14"/>
      <c r="F209" s="14"/>
      <c r="G209" s="14"/>
      <c r="H209" s="14"/>
      <c r="I209" s="14" t="e">
        <f t="array" aca="1" ref="I209" ca="1">_xludf.ifna(G209*INDEX(Impostazioni!$C$86:$L$105,MATCH($E209,Impostazioni!$J$86:$J$105,0),5),"")</f>
        <v>#NAME?</v>
      </c>
      <c r="J209" s="14" t="e">
        <f t="shared" ca="1" si="2"/>
        <v>#NAME?</v>
      </c>
      <c r="K209" s="14" t="e">
        <f t="shared" ca="1" si="3"/>
        <v>#NAME?</v>
      </c>
      <c r="M209" s="14" t="e">
        <f t="array" aca="1" ref="M209" ca="1">_xludf.ifna(IF(H209=Impostazioni!$C$6,I209*1,I209/INDEX(Impostazioni!$N$86:$O$105,MATCH($H209,Impostazioni!$N$86:$N$105,0),2)),"")</f>
        <v>#NAME?</v>
      </c>
      <c r="N209" s="14" t="e">
        <f t="array" aca="1" ref="N209" ca="1">_xludf.ifna(IF(I209=Impostazioni!$C$6,J209*1,J209/INDEX(Impostazioni!$N$86:$O$105,MATCH($H209,Impostazioni!$N$86:$N$105,0),2)),"")</f>
        <v>#NAME?</v>
      </c>
      <c r="O209" s="14" t="e">
        <f t="array" aca="1" ref="O209" ca="1">_xludf.ifna(IF(J209=Impostazioni!$C$6,K209*1,K209/INDEX(Impostazioni!$N$86:$O$105,MATCH($H209,Impostazioni!$N$86:$N$105,0),2)),"")</f>
        <v>#NAME?</v>
      </c>
    </row>
    <row r="210" spans="1:15" ht="13.2">
      <c r="A210" s="14" t="str">
        <f t="shared" si="0"/>
        <v/>
      </c>
      <c r="B210" s="14" t="str">
        <f t="shared" si="1"/>
        <v/>
      </c>
      <c r="C210" s="14"/>
      <c r="D210" s="14" t="s">
        <v>49</v>
      </c>
      <c r="E210" s="14"/>
      <c r="F210" s="14"/>
      <c r="G210" s="14"/>
      <c r="H210" s="14"/>
      <c r="I210" s="14" t="e">
        <f t="array" aca="1" ref="I210" ca="1">_xludf.ifna(G210*INDEX(Impostazioni!$C$86:$L$105,MATCH($E210,Impostazioni!$J$86:$J$105,0),5),"")</f>
        <v>#NAME?</v>
      </c>
      <c r="J210" s="14" t="e">
        <f t="shared" ca="1" si="2"/>
        <v>#NAME?</v>
      </c>
      <c r="K210" s="14" t="e">
        <f t="shared" ca="1" si="3"/>
        <v>#NAME?</v>
      </c>
      <c r="M210" s="14" t="e">
        <f t="array" aca="1" ref="M210" ca="1">_xludf.ifna(IF(H210=Impostazioni!$C$6,I210*1,I210/INDEX(Impostazioni!$N$86:$O$105,MATCH($H210,Impostazioni!$N$86:$N$105,0),2)),"")</f>
        <v>#NAME?</v>
      </c>
      <c r="N210" s="14" t="e">
        <f t="array" aca="1" ref="N210" ca="1">_xludf.ifna(IF(I210=Impostazioni!$C$6,J210*1,J210/INDEX(Impostazioni!$N$86:$O$105,MATCH($H210,Impostazioni!$N$86:$N$105,0),2)),"")</f>
        <v>#NAME?</v>
      </c>
      <c r="O210" s="14" t="e">
        <f t="array" aca="1" ref="O210" ca="1">_xludf.ifna(IF(J210=Impostazioni!$C$6,K210*1,K210/INDEX(Impostazioni!$N$86:$O$105,MATCH($H210,Impostazioni!$N$86:$N$105,0),2)),"")</f>
        <v>#NAME?</v>
      </c>
    </row>
    <row r="211" spans="1:15" ht="13.2">
      <c r="A211" s="14" t="str">
        <f t="shared" si="0"/>
        <v/>
      </c>
      <c r="B211" s="14" t="str">
        <f t="shared" si="1"/>
        <v/>
      </c>
      <c r="C211" s="14"/>
      <c r="D211" s="14" t="s">
        <v>49</v>
      </c>
      <c r="E211" s="14"/>
      <c r="F211" s="14"/>
      <c r="G211" s="14"/>
      <c r="H211" s="14"/>
      <c r="I211" s="14" t="e">
        <f t="array" aca="1" ref="I211" ca="1">_xludf.ifna(G211*INDEX(Impostazioni!$C$86:$L$105,MATCH($E211,Impostazioni!$J$86:$J$105,0),5),"")</f>
        <v>#NAME?</v>
      </c>
      <c r="J211" s="14" t="e">
        <f t="shared" ca="1" si="2"/>
        <v>#NAME?</v>
      </c>
      <c r="K211" s="14" t="e">
        <f t="shared" ca="1" si="3"/>
        <v>#NAME?</v>
      </c>
      <c r="M211" s="14" t="e">
        <f t="array" aca="1" ref="M211" ca="1">_xludf.ifna(IF(H211=Impostazioni!$C$6,I211*1,I211/INDEX(Impostazioni!$N$86:$O$105,MATCH($H211,Impostazioni!$N$86:$N$105,0),2)),"")</f>
        <v>#NAME?</v>
      </c>
      <c r="N211" s="14" t="e">
        <f t="array" aca="1" ref="N211" ca="1">_xludf.ifna(IF(I211=Impostazioni!$C$6,J211*1,J211/INDEX(Impostazioni!$N$86:$O$105,MATCH($H211,Impostazioni!$N$86:$N$105,0),2)),"")</f>
        <v>#NAME?</v>
      </c>
      <c r="O211" s="14" t="e">
        <f t="array" aca="1" ref="O211" ca="1">_xludf.ifna(IF(J211=Impostazioni!$C$6,K211*1,K211/INDEX(Impostazioni!$N$86:$O$105,MATCH($H211,Impostazioni!$N$86:$N$105,0),2)),"")</f>
        <v>#NAME?</v>
      </c>
    </row>
    <row r="212" spans="1:15" ht="13.2">
      <c r="A212" s="14" t="str">
        <f t="shared" si="0"/>
        <v/>
      </c>
      <c r="B212" s="14" t="str">
        <f t="shared" si="1"/>
        <v/>
      </c>
      <c r="C212" s="14"/>
      <c r="D212" s="14" t="s">
        <v>49</v>
      </c>
      <c r="E212" s="14"/>
      <c r="F212" s="14"/>
      <c r="G212" s="14"/>
      <c r="H212" s="14"/>
      <c r="I212" s="14" t="e">
        <f t="array" aca="1" ref="I212" ca="1">_xludf.ifna(G212*INDEX(Impostazioni!$C$86:$L$105,MATCH($E212,Impostazioni!$J$86:$J$105,0),5),"")</f>
        <v>#NAME?</v>
      </c>
      <c r="J212" s="14" t="e">
        <f t="shared" ca="1" si="2"/>
        <v>#NAME?</v>
      </c>
      <c r="K212" s="14" t="e">
        <f t="shared" ca="1" si="3"/>
        <v>#NAME?</v>
      </c>
      <c r="M212" s="14" t="e">
        <f t="array" aca="1" ref="M212" ca="1">_xludf.ifna(IF(H212=Impostazioni!$C$6,I212*1,I212/INDEX(Impostazioni!$N$86:$O$105,MATCH($H212,Impostazioni!$N$86:$N$105,0),2)),"")</f>
        <v>#NAME?</v>
      </c>
      <c r="N212" s="14" t="e">
        <f t="array" aca="1" ref="N212" ca="1">_xludf.ifna(IF(I212=Impostazioni!$C$6,J212*1,J212/INDEX(Impostazioni!$N$86:$O$105,MATCH($H212,Impostazioni!$N$86:$N$105,0),2)),"")</f>
        <v>#NAME?</v>
      </c>
      <c r="O212" s="14" t="e">
        <f t="array" aca="1" ref="O212" ca="1">_xludf.ifna(IF(J212=Impostazioni!$C$6,K212*1,K212/INDEX(Impostazioni!$N$86:$O$105,MATCH($H212,Impostazioni!$N$86:$N$105,0),2)),"")</f>
        <v>#NAME?</v>
      </c>
    </row>
    <row r="213" spans="1:15" ht="13.2">
      <c r="A213" s="14" t="str">
        <f t="shared" si="0"/>
        <v/>
      </c>
      <c r="B213" s="14" t="str">
        <f t="shared" si="1"/>
        <v/>
      </c>
      <c r="C213" s="14"/>
      <c r="D213" s="14" t="s">
        <v>49</v>
      </c>
      <c r="E213" s="14"/>
      <c r="F213" s="14"/>
      <c r="G213" s="14"/>
      <c r="H213" s="14"/>
      <c r="I213" s="14" t="e">
        <f t="array" aca="1" ref="I213" ca="1">_xludf.ifna(G213*INDEX(Impostazioni!$C$86:$L$105,MATCH($E213,Impostazioni!$J$86:$J$105,0),5),"")</f>
        <v>#NAME?</v>
      </c>
      <c r="J213" s="14" t="e">
        <f t="shared" ca="1" si="2"/>
        <v>#NAME?</v>
      </c>
      <c r="K213" s="14" t="e">
        <f t="shared" ca="1" si="3"/>
        <v>#NAME?</v>
      </c>
      <c r="M213" s="14" t="e">
        <f t="array" aca="1" ref="M213" ca="1">_xludf.ifna(IF(H213=Impostazioni!$C$6,I213*1,I213/INDEX(Impostazioni!$N$86:$O$105,MATCH($H213,Impostazioni!$N$86:$N$105,0),2)),"")</f>
        <v>#NAME?</v>
      </c>
      <c r="N213" s="14" t="e">
        <f t="array" aca="1" ref="N213" ca="1">_xludf.ifna(IF(I213=Impostazioni!$C$6,J213*1,J213/INDEX(Impostazioni!$N$86:$O$105,MATCH($H213,Impostazioni!$N$86:$N$105,0),2)),"")</f>
        <v>#NAME?</v>
      </c>
      <c r="O213" s="14" t="e">
        <f t="array" aca="1" ref="O213" ca="1">_xludf.ifna(IF(J213=Impostazioni!$C$6,K213*1,K213/INDEX(Impostazioni!$N$86:$O$105,MATCH($H213,Impostazioni!$N$86:$N$105,0),2)),"")</f>
        <v>#NAME?</v>
      </c>
    </row>
    <row r="214" spans="1:15" ht="13.2">
      <c r="A214" s="14" t="str">
        <f t="shared" si="0"/>
        <v/>
      </c>
      <c r="B214" s="14" t="str">
        <f t="shared" si="1"/>
        <v/>
      </c>
      <c r="C214" s="14"/>
      <c r="D214" s="14" t="s">
        <v>49</v>
      </c>
      <c r="E214" s="14"/>
      <c r="F214" s="14"/>
      <c r="G214" s="14"/>
      <c r="H214" s="14"/>
      <c r="I214" s="14" t="e">
        <f t="array" aca="1" ref="I214" ca="1">_xludf.ifna(G214*INDEX(Impostazioni!$C$86:$L$105,MATCH($E214,Impostazioni!$J$86:$J$105,0),5),"")</f>
        <v>#NAME?</v>
      </c>
      <c r="J214" s="14" t="e">
        <f t="shared" ca="1" si="2"/>
        <v>#NAME?</v>
      </c>
      <c r="K214" s="14" t="e">
        <f t="shared" ca="1" si="3"/>
        <v>#NAME?</v>
      </c>
      <c r="M214" s="14" t="e">
        <f t="array" aca="1" ref="M214" ca="1">_xludf.ifna(IF(H214=Impostazioni!$C$6,I214*1,I214/INDEX(Impostazioni!$N$86:$O$105,MATCH($H214,Impostazioni!$N$86:$N$105,0),2)),"")</f>
        <v>#NAME?</v>
      </c>
      <c r="N214" s="14" t="e">
        <f t="array" aca="1" ref="N214" ca="1">_xludf.ifna(IF(I214=Impostazioni!$C$6,J214*1,J214/INDEX(Impostazioni!$N$86:$O$105,MATCH($H214,Impostazioni!$N$86:$N$105,0),2)),"")</f>
        <v>#NAME?</v>
      </c>
      <c r="O214" s="14" t="e">
        <f t="array" aca="1" ref="O214" ca="1">_xludf.ifna(IF(J214=Impostazioni!$C$6,K214*1,K214/INDEX(Impostazioni!$N$86:$O$105,MATCH($H214,Impostazioni!$N$86:$N$105,0),2)),"")</f>
        <v>#NAME?</v>
      </c>
    </row>
    <row r="215" spans="1:15" ht="13.2">
      <c r="A215" s="14" t="str">
        <f t="shared" si="0"/>
        <v/>
      </c>
      <c r="B215" s="14" t="str">
        <f t="shared" si="1"/>
        <v/>
      </c>
      <c r="C215" s="14"/>
      <c r="D215" s="14" t="s">
        <v>49</v>
      </c>
      <c r="E215" s="14"/>
      <c r="F215" s="14"/>
      <c r="G215" s="14"/>
      <c r="H215" s="14"/>
      <c r="I215" s="14" t="e">
        <f t="array" aca="1" ref="I215" ca="1">_xludf.ifna(G215*INDEX(Impostazioni!$C$86:$L$105,MATCH($E215,Impostazioni!$J$86:$J$105,0),5),"")</f>
        <v>#NAME?</v>
      </c>
      <c r="J215" s="14" t="e">
        <f t="shared" ca="1" si="2"/>
        <v>#NAME?</v>
      </c>
      <c r="K215" s="14" t="e">
        <f t="shared" ca="1" si="3"/>
        <v>#NAME?</v>
      </c>
      <c r="M215" s="14" t="e">
        <f t="array" aca="1" ref="M215" ca="1">_xludf.ifna(IF(H215=Impostazioni!$C$6,I215*1,I215/INDEX(Impostazioni!$N$86:$O$105,MATCH($H215,Impostazioni!$N$86:$N$105,0),2)),"")</f>
        <v>#NAME?</v>
      </c>
      <c r="N215" s="14" t="e">
        <f t="array" aca="1" ref="N215" ca="1">_xludf.ifna(IF(I215=Impostazioni!$C$6,J215*1,J215/INDEX(Impostazioni!$N$86:$O$105,MATCH($H215,Impostazioni!$N$86:$N$105,0),2)),"")</f>
        <v>#NAME?</v>
      </c>
      <c r="O215" s="14" t="e">
        <f t="array" aca="1" ref="O215" ca="1">_xludf.ifna(IF(J215=Impostazioni!$C$6,K215*1,K215/INDEX(Impostazioni!$N$86:$O$105,MATCH($H215,Impostazioni!$N$86:$N$105,0),2)),"")</f>
        <v>#NAME?</v>
      </c>
    </row>
    <row r="216" spans="1:15" ht="13.2">
      <c r="A216" s="14" t="str">
        <f t="shared" si="0"/>
        <v/>
      </c>
      <c r="B216" s="14" t="str">
        <f t="shared" si="1"/>
        <v/>
      </c>
      <c r="C216" s="14"/>
      <c r="D216" s="14" t="s">
        <v>49</v>
      </c>
      <c r="E216" s="14"/>
      <c r="F216" s="14"/>
      <c r="G216" s="14"/>
      <c r="H216" s="14"/>
      <c r="I216" s="14" t="e">
        <f t="array" aca="1" ref="I216" ca="1">_xludf.ifna(G216*INDEX(Impostazioni!$C$86:$L$105,MATCH($E216,Impostazioni!$J$86:$J$105,0),5),"")</f>
        <v>#NAME?</v>
      </c>
      <c r="J216" s="14" t="e">
        <f t="shared" ca="1" si="2"/>
        <v>#NAME?</v>
      </c>
      <c r="K216" s="14" t="e">
        <f t="shared" ca="1" si="3"/>
        <v>#NAME?</v>
      </c>
      <c r="M216" s="14" t="e">
        <f t="array" aca="1" ref="M216" ca="1">_xludf.ifna(IF(H216=Impostazioni!$C$6,I216*1,I216/INDEX(Impostazioni!$N$86:$O$105,MATCH($H216,Impostazioni!$N$86:$N$105,0),2)),"")</f>
        <v>#NAME?</v>
      </c>
      <c r="N216" s="14" t="e">
        <f t="array" aca="1" ref="N216" ca="1">_xludf.ifna(IF(I216=Impostazioni!$C$6,J216*1,J216/INDEX(Impostazioni!$N$86:$O$105,MATCH($H216,Impostazioni!$N$86:$N$105,0),2)),"")</f>
        <v>#NAME?</v>
      </c>
      <c r="O216" s="14" t="e">
        <f t="array" aca="1" ref="O216" ca="1">_xludf.ifna(IF(J216=Impostazioni!$C$6,K216*1,K216/INDEX(Impostazioni!$N$86:$O$105,MATCH($H216,Impostazioni!$N$86:$N$105,0),2)),"")</f>
        <v>#NAME?</v>
      </c>
    </row>
    <row r="217" spans="1:15" ht="13.2">
      <c r="A217" s="14" t="str">
        <f t="shared" si="0"/>
        <v/>
      </c>
      <c r="B217" s="14" t="str">
        <f t="shared" si="1"/>
        <v/>
      </c>
      <c r="C217" s="14"/>
      <c r="D217" s="14" t="s">
        <v>49</v>
      </c>
      <c r="E217" s="14"/>
      <c r="F217" s="14"/>
      <c r="G217" s="14"/>
      <c r="H217" s="14"/>
      <c r="I217" s="14" t="e">
        <f t="array" aca="1" ref="I217" ca="1">_xludf.ifna(G217*INDEX(Impostazioni!$C$86:$L$105,MATCH($E217,Impostazioni!$J$86:$J$105,0),5),"")</f>
        <v>#NAME?</v>
      </c>
      <c r="J217" s="14" t="e">
        <f t="shared" ca="1" si="2"/>
        <v>#NAME?</v>
      </c>
      <c r="K217" s="14" t="e">
        <f t="shared" ca="1" si="3"/>
        <v>#NAME?</v>
      </c>
      <c r="M217" s="14" t="e">
        <f t="array" aca="1" ref="M217" ca="1">_xludf.ifna(IF(H217=Impostazioni!$C$6,I217*1,I217/INDEX(Impostazioni!$N$86:$O$105,MATCH($H217,Impostazioni!$N$86:$N$105,0),2)),"")</f>
        <v>#NAME?</v>
      </c>
      <c r="N217" s="14" t="e">
        <f t="array" aca="1" ref="N217" ca="1">_xludf.ifna(IF(I217=Impostazioni!$C$6,J217*1,J217/INDEX(Impostazioni!$N$86:$O$105,MATCH($H217,Impostazioni!$N$86:$N$105,0),2)),"")</f>
        <v>#NAME?</v>
      </c>
      <c r="O217" s="14" t="e">
        <f t="array" aca="1" ref="O217" ca="1">_xludf.ifna(IF(J217=Impostazioni!$C$6,K217*1,K217/INDEX(Impostazioni!$N$86:$O$105,MATCH($H217,Impostazioni!$N$86:$N$105,0),2)),"")</f>
        <v>#NAME?</v>
      </c>
    </row>
    <row r="218" spans="1:15" ht="13.2">
      <c r="A218" s="14" t="str">
        <f t="shared" si="0"/>
        <v/>
      </c>
      <c r="B218" s="14" t="str">
        <f t="shared" si="1"/>
        <v/>
      </c>
      <c r="C218" s="14"/>
      <c r="D218" s="14" t="s">
        <v>49</v>
      </c>
      <c r="E218" s="14"/>
      <c r="F218" s="14"/>
      <c r="G218" s="14"/>
      <c r="H218" s="14"/>
      <c r="I218" s="14" t="e">
        <f t="array" aca="1" ref="I218" ca="1">_xludf.ifna(G218*INDEX(Impostazioni!$C$86:$L$105,MATCH($E218,Impostazioni!$J$86:$J$105,0),5),"")</f>
        <v>#NAME?</v>
      </c>
      <c r="J218" s="14" t="e">
        <f t="shared" ca="1" si="2"/>
        <v>#NAME?</v>
      </c>
      <c r="K218" s="14" t="e">
        <f t="shared" ca="1" si="3"/>
        <v>#NAME?</v>
      </c>
      <c r="M218" s="14" t="e">
        <f t="array" aca="1" ref="M218" ca="1">_xludf.ifna(IF(H218=Impostazioni!$C$6,I218*1,I218/INDEX(Impostazioni!$N$86:$O$105,MATCH($H218,Impostazioni!$N$86:$N$105,0),2)),"")</f>
        <v>#NAME?</v>
      </c>
      <c r="N218" s="14" t="e">
        <f t="array" aca="1" ref="N218" ca="1">_xludf.ifna(IF(I218=Impostazioni!$C$6,J218*1,J218/INDEX(Impostazioni!$N$86:$O$105,MATCH($H218,Impostazioni!$N$86:$N$105,0),2)),"")</f>
        <v>#NAME?</v>
      </c>
      <c r="O218" s="14" t="e">
        <f t="array" aca="1" ref="O218" ca="1">_xludf.ifna(IF(J218=Impostazioni!$C$6,K218*1,K218/INDEX(Impostazioni!$N$86:$O$105,MATCH($H218,Impostazioni!$N$86:$N$105,0),2)),"")</f>
        <v>#NAME?</v>
      </c>
    </row>
    <row r="219" spans="1:15" ht="13.2">
      <c r="A219" s="14" t="str">
        <f t="shared" si="0"/>
        <v/>
      </c>
      <c r="B219" s="14" t="str">
        <f t="shared" si="1"/>
        <v/>
      </c>
      <c r="C219" s="14"/>
      <c r="D219" s="14" t="s">
        <v>49</v>
      </c>
      <c r="E219" s="14"/>
      <c r="F219" s="14"/>
      <c r="G219" s="14"/>
      <c r="H219" s="14"/>
      <c r="I219" s="14" t="e">
        <f t="array" aca="1" ref="I219" ca="1">_xludf.ifna(G219*INDEX(Impostazioni!$C$86:$L$105,MATCH($E219,Impostazioni!$J$86:$J$105,0),5),"")</f>
        <v>#NAME?</v>
      </c>
      <c r="J219" s="14" t="e">
        <f t="shared" ca="1" si="2"/>
        <v>#NAME?</v>
      </c>
      <c r="K219" s="14" t="e">
        <f t="shared" ca="1" si="3"/>
        <v>#NAME?</v>
      </c>
      <c r="M219" s="14" t="e">
        <f t="array" aca="1" ref="M219" ca="1">_xludf.ifna(IF(H219=Impostazioni!$C$6,I219*1,I219/INDEX(Impostazioni!$N$86:$O$105,MATCH($H219,Impostazioni!$N$86:$N$105,0),2)),"")</f>
        <v>#NAME?</v>
      </c>
      <c r="N219" s="14" t="e">
        <f t="array" aca="1" ref="N219" ca="1">_xludf.ifna(IF(I219=Impostazioni!$C$6,J219*1,J219/INDEX(Impostazioni!$N$86:$O$105,MATCH($H219,Impostazioni!$N$86:$N$105,0),2)),"")</f>
        <v>#NAME?</v>
      </c>
      <c r="O219" s="14" t="e">
        <f t="array" aca="1" ref="O219" ca="1">_xludf.ifna(IF(J219=Impostazioni!$C$6,K219*1,K219/INDEX(Impostazioni!$N$86:$O$105,MATCH($H219,Impostazioni!$N$86:$N$105,0),2)),"")</f>
        <v>#NAME?</v>
      </c>
    </row>
    <row r="220" spans="1:15" ht="13.2">
      <c r="A220" s="14" t="str">
        <f t="shared" si="0"/>
        <v/>
      </c>
      <c r="B220" s="14" t="str">
        <f t="shared" si="1"/>
        <v/>
      </c>
      <c r="C220" s="14"/>
      <c r="D220" s="14" t="s">
        <v>49</v>
      </c>
      <c r="E220" s="14"/>
      <c r="F220" s="14"/>
      <c r="G220" s="14"/>
      <c r="H220" s="14"/>
      <c r="I220" s="14" t="e">
        <f t="array" aca="1" ref="I220" ca="1">_xludf.ifna(G220*INDEX(Impostazioni!$C$86:$L$105,MATCH($E220,Impostazioni!$J$86:$J$105,0),5),"")</f>
        <v>#NAME?</v>
      </c>
      <c r="J220" s="14" t="e">
        <f t="shared" ca="1" si="2"/>
        <v>#NAME?</v>
      </c>
      <c r="K220" s="14" t="e">
        <f t="shared" ca="1" si="3"/>
        <v>#NAME?</v>
      </c>
      <c r="M220" s="14" t="e">
        <f t="array" aca="1" ref="M220" ca="1">_xludf.ifna(IF(H220=Impostazioni!$C$6,I220*1,I220/INDEX(Impostazioni!$N$86:$O$105,MATCH($H220,Impostazioni!$N$86:$N$105,0),2)),"")</f>
        <v>#NAME?</v>
      </c>
      <c r="N220" s="14" t="e">
        <f t="array" aca="1" ref="N220" ca="1">_xludf.ifna(IF(I220=Impostazioni!$C$6,J220*1,J220/INDEX(Impostazioni!$N$86:$O$105,MATCH($H220,Impostazioni!$N$86:$N$105,0),2)),"")</f>
        <v>#NAME?</v>
      </c>
      <c r="O220" s="14" t="e">
        <f t="array" aca="1" ref="O220" ca="1">_xludf.ifna(IF(J220=Impostazioni!$C$6,K220*1,K220/INDEX(Impostazioni!$N$86:$O$105,MATCH($H220,Impostazioni!$N$86:$N$105,0),2)),"")</f>
        <v>#NAME?</v>
      </c>
    </row>
    <row r="221" spans="1:15" ht="13.2">
      <c r="A221" s="14" t="str">
        <f t="shared" si="0"/>
        <v/>
      </c>
      <c r="B221" s="14" t="str">
        <f t="shared" si="1"/>
        <v/>
      </c>
      <c r="C221" s="14"/>
      <c r="D221" s="14" t="s">
        <v>49</v>
      </c>
      <c r="E221" s="14"/>
      <c r="F221" s="14"/>
      <c r="G221" s="14"/>
      <c r="H221" s="14"/>
      <c r="I221" s="14" t="e">
        <f t="array" aca="1" ref="I221" ca="1">_xludf.ifna(G221*INDEX(Impostazioni!$C$86:$L$105,MATCH($E221,Impostazioni!$J$86:$J$105,0),5),"")</f>
        <v>#NAME?</v>
      </c>
      <c r="J221" s="14" t="e">
        <f t="shared" ca="1" si="2"/>
        <v>#NAME?</v>
      </c>
      <c r="K221" s="14" t="e">
        <f t="shared" ca="1" si="3"/>
        <v>#NAME?</v>
      </c>
      <c r="M221" s="14" t="e">
        <f t="array" aca="1" ref="M221" ca="1">_xludf.ifna(IF(H221=Impostazioni!$C$6,I221*1,I221/INDEX(Impostazioni!$N$86:$O$105,MATCH($H221,Impostazioni!$N$86:$N$105,0),2)),"")</f>
        <v>#NAME?</v>
      </c>
      <c r="N221" s="14" t="e">
        <f t="array" aca="1" ref="N221" ca="1">_xludf.ifna(IF(I221=Impostazioni!$C$6,J221*1,J221/INDEX(Impostazioni!$N$86:$O$105,MATCH($H221,Impostazioni!$N$86:$N$105,0),2)),"")</f>
        <v>#NAME?</v>
      </c>
      <c r="O221" s="14" t="e">
        <f t="array" aca="1" ref="O221" ca="1">_xludf.ifna(IF(J221=Impostazioni!$C$6,K221*1,K221/INDEX(Impostazioni!$N$86:$O$105,MATCH($H221,Impostazioni!$N$86:$N$105,0),2)),"")</f>
        <v>#NAME?</v>
      </c>
    </row>
    <row r="222" spans="1:15" ht="13.2">
      <c r="A222" s="14" t="str">
        <f t="shared" si="0"/>
        <v/>
      </c>
      <c r="B222" s="14" t="str">
        <f t="shared" si="1"/>
        <v/>
      </c>
      <c r="C222" s="14"/>
      <c r="D222" s="14" t="s">
        <v>49</v>
      </c>
      <c r="E222" s="14"/>
      <c r="F222" s="14"/>
      <c r="G222" s="14"/>
      <c r="H222" s="14"/>
      <c r="I222" s="14" t="e">
        <f t="array" aca="1" ref="I222" ca="1">_xludf.ifna(G222*INDEX(Impostazioni!$C$86:$L$105,MATCH($E222,Impostazioni!$J$86:$J$105,0),5),"")</f>
        <v>#NAME?</v>
      </c>
      <c r="J222" s="14" t="e">
        <f t="shared" ca="1" si="2"/>
        <v>#NAME?</v>
      </c>
      <c r="K222" s="14" t="e">
        <f t="shared" ca="1" si="3"/>
        <v>#NAME?</v>
      </c>
      <c r="M222" s="14" t="e">
        <f t="array" aca="1" ref="M222" ca="1">_xludf.ifna(IF(H222=Impostazioni!$C$6,I222*1,I222/INDEX(Impostazioni!$N$86:$O$105,MATCH($H222,Impostazioni!$N$86:$N$105,0),2)),"")</f>
        <v>#NAME?</v>
      </c>
      <c r="N222" s="14" t="e">
        <f t="array" aca="1" ref="N222" ca="1">_xludf.ifna(IF(I222=Impostazioni!$C$6,J222*1,J222/INDEX(Impostazioni!$N$86:$O$105,MATCH($H222,Impostazioni!$N$86:$N$105,0),2)),"")</f>
        <v>#NAME?</v>
      </c>
      <c r="O222" s="14" t="e">
        <f t="array" aca="1" ref="O222" ca="1">_xludf.ifna(IF(J222=Impostazioni!$C$6,K222*1,K222/INDEX(Impostazioni!$N$86:$O$105,MATCH($H222,Impostazioni!$N$86:$N$105,0),2)),"")</f>
        <v>#NAME?</v>
      </c>
    </row>
    <row r="223" spans="1:15" ht="13.2">
      <c r="A223" s="14" t="str">
        <f t="shared" si="0"/>
        <v/>
      </c>
      <c r="B223" s="14" t="str">
        <f t="shared" si="1"/>
        <v/>
      </c>
      <c r="C223" s="14"/>
      <c r="D223" s="14" t="s">
        <v>49</v>
      </c>
      <c r="E223" s="14"/>
      <c r="F223" s="14"/>
      <c r="G223" s="14"/>
      <c r="H223" s="14"/>
      <c r="I223" s="14" t="e">
        <f t="array" aca="1" ref="I223" ca="1">_xludf.ifna(G223*INDEX(Impostazioni!$C$86:$L$105,MATCH($E223,Impostazioni!$J$86:$J$105,0),5),"")</f>
        <v>#NAME?</v>
      </c>
      <c r="J223" s="14" t="e">
        <f t="shared" ca="1" si="2"/>
        <v>#NAME?</v>
      </c>
      <c r="K223" s="14" t="e">
        <f t="shared" ca="1" si="3"/>
        <v>#NAME?</v>
      </c>
      <c r="M223" s="14" t="e">
        <f t="array" aca="1" ref="M223" ca="1">_xludf.ifna(IF(H223=Impostazioni!$C$6,I223*1,I223/INDEX(Impostazioni!$N$86:$O$105,MATCH($H223,Impostazioni!$N$86:$N$105,0),2)),"")</f>
        <v>#NAME?</v>
      </c>
      <c r="N223" s="14" t="e">
        <f t="array" aca="1" ref="N223" ca="1">_xludf.ifna(IF(I223=Impostazioni!$C$6,J223*1,J223/INDEX(Impostazioni!$N$86:$O$105,MATCH($H223,Impostazioni!$N$86:$N$105,0),2)),"")</f>
        <v>#NAME?</v>
      </c>
      <c r="O223" s="14" t="e">
        <f t="array" aca="1" ref="O223" ca="1">_xludf.ifna(IF(J223=Impostazioni!$C$6,K223*1,K223/INDEX(Impostazioni!$N$86:$O$105,MATCH($H223,Impostazioni!$N$86:$N$105,0),2)),"")</f>
        <v>#NAME?</v>
      </c>
    </row>
    <row r="224" spans="1:15" ht="13.2">
      <c r="A224" s="14" t="str">
        <f t="shared" si="0"/>
        <v/>
      </c>
      <c r="B224" s="14" t="str">
        <f t="shared" si="1"/>
        <v/>
      </c>
      <c r="C224" s="14"/>
      <c r="D224" s="14" t="s">
        <v>49</v>
      </c>
      <c r="E224" s="14"/>
      <c r="F224" s="14"/>
      <c r="G224" s="14"/>
      <c r="H224" s="14"/>
      <c r="I224" s="14" t="e">
        <f t="array" aca="1" ref="I224" ca="1">_xludf.ifna(G224*INDEX(Impostazioni!$C$86:$L$105,MATCH($E224,Impostazioni!$J$86:$J$105,0),5),"")</f>
        <v>#NAME?</v>
      </c>
      <c r="J224" s="14" t="e">
        <f t="shared" ca="1" si="2"/>
        <v>#NAME?</v>
      </c>
      <c r="K224" s="14" t="e">
        <f t="shared" ca="1" si="3"/>
        <v>#NAME?</v>
      </c>
      <c r="M224" s="14" t="e">
        <f t="array" aca="1" ref="M224" ca="1">_xludf.ifna(IF(H224=Impostazioni!$C$6,I224*1,I224/INDEX(Impostazioni!$N$86:$O$105,MATCH($H224,Impostazioni!$N$86:$N$105,0),2)),"")</f>
        <v>#NAME?</v>
      </c>
      <c r="N224" s="14" t="e">
        <f t="array" aca="1" ref="N224" ca="1">_xludf.ifna(IF(I224=Impostazioni!$C$6,J224*1,J224/INDEX(Impostazioni!$N$86:$O$105,MATCH($H224,Impostazioni!$N$86:$N$105,0),2)),"")</f>
        <v>#NAME?</v>
      </c>
      <c r="O224" s="14" t="e">
        <f t="array" aca="1" ref="O224" ca="1">_xludf.ifna(IF(J224=Impostazioni!$C$6,K224*1,K224/INDEX(Impostazioni!$N$86:$O$105,MATCH($H224,Impostazioni!$N$86:$N$105,0),2)),"")</f>
        <v>#NAME?</v>
      </c>
    </row>
    <row r="225" spans="1:15" ht="13.2">
      <c r="A225" s="14" t="str">
        <f t="shared" si="0"/>
        <v/>
      </c>
      <c r="B225" s="14" t="str">
        <f t="shared" si="1"/>
        <v/>
      </c>
      <c r="C225" s="14"/>
      <c r="D225" s="14" t="s">
        <v>49</v>
      </c>
      <c r="E225" s="14"/>
      <c r="F225" s="14"/>
      <c r="G225" s="14"/>
      <c r="H225" s="14"/>
      <c r="I225" s="14" t="e">
        <f t="array" aca="1" ref="I225" ca="1">_xludf.ifna(G225*INDEX(Impostazioni!$C$86:$L$105,MATCH($E225,Impostazioni!$J$86:$J$105,0),5),"")</f>
        <v>#NAME?</v>
      </c>
      <c r="J225" s="14" t="e">
        <f t="shared" ca="1" si="2"/>
        <v>#NAME?</v>
      </c>
      <c r="K225" s="14" t="e">
        <f t="shared" ca="1" si="3"/>
        <v>#NAME?</v>
      </c>
      <c r="M225" s="14" t="e">
        <f t="array" aca="1" ref="M225" ca="1">_xludf.ifna(IF(H225=Impostazioni!$C$6,I225*1,I225/INDEX(Impostazioni!$N$86:$O$105,MATCH($H225,Impostazioni!$N$86:$N$105,0),2)),"")</f>
        <v>#NAME?</v>
      </c>
      <c r="N225" s="14" t="e">
        <f t="array" aca="1" ref="N225" ca="1">_xludf.ifna(IF(I225=Impostazioni!$C$6,J225*1,J225/INDEX(Impostazioni!$N$86:$O$105,MATCH($H225,Impostazioni!$N$86:$N$105,0),2)),"")</f>
        <v>#NAME?</v>
      </c>
      <c r="O225" s="14" t="e">
        <f t="array" aca="1" ref="O225" ca="1">_xludf.ifna(IF(J225=Impostazioni!$C$6,K225*1,K225/INDEX(Impostazioni!$N$86:$O$105,MATCH($H225,Impostazioni!$N$86:$N$105,0),2)),"")</f>
        <v>#NAME?</v>
      </c>
    </row>
    <row r="226" spans="1:15" ht="13.2">
      <c r="A226" s="14" t="str">
        <f t="shared" si="0"/>
        <v/>
      </c>
      <c r="B226" s="14" t="str">
        <f t="shared" si="1"/>
        <v/>
      </c>
      <c r="C226" s="14"/>
      <c r="D226" s="14" t="s">
        <v>49</v>
      </c>
      <c r="E226" s="14"/>
      <c r="F226" s="14"/>
      <c r="G226" s="14"/>
      <c r="H226" s="14"/>
      <c r="I226" s="14" t="e">
        <f t="array" aca="1" ref="I226" ca="1">_xludf.ifna(G226*INDEX(Impostazioni!$C$86:$L$105,MATCH($E226,Impostazioni!$J$86:$J$105,0),5),"")</f>
        <v>#NAME?</v>
      </c>
      <c r="J226" s="14" t="e">
        <f t="shared" ca="1" si="2"/>
        <v>#NAME?</v>
      </c>
      <c r="K226" s="14" t="e">
        <f t="shared" ca="1" si="3"/>
        <v>#NAME?</v>
      </c>
      <c r="M226" s="14" t="e">
        <f t="array" aca="1" ref="M226" ca="1">_xludf.ifna(IF(H226=Impostazioni!$C$6,I226*1,I226/INDEX(Impostazioni!$N$86:$O$105,MATCH($H226,Impostazioni!$N$86:$N$105,0),2)),"")</f>
        <v>#NAME?</v>
      </c>
      <c r="N226" s="14" t="e">
        <f t="array" aca="1" ref="N226" ca="1">_xludf.ifna(IF(I226=Impostazioni!$C$6,J226*1,J226/INDEX(Impostazioni!$N$86:$O$105,MATCH($H226,Impostazioni!$N$86:$N$105,0),2)),"")</f>
        <v>#NAME?</v>
      </c>
      <c r="O226" s="14" t="e">
        <f t="array" aca="1" ref="O226" ca="1">_xludf.ifna(IF(J226=Impostazioni!$C$6,K226*1,K226/INDEX(Impostazioni!$N$86:$O$105,MATCH($H226,Impostazioni!$N$86:$N$105,0),2)),"")</f>
        <v>#NAME?</v>
      </c>
    </row>
    <row r="227" spans="1:15" ht="13.2">
      <c r="A227" s="14" t="str">
        <f t="shared" si="0"/>
        <v/>
      </c>
      <c r="B227" s="14" t="str">
        <f t="shared" si="1"/>
        <v/>
      </c>
      <c r="C227" s="14"/>
      <c r="D227" s="14" t="s">
        <v>49</v>
      </c>
      <c r="E227" s="14"/>
      <c r="F227" s="14"/>
      <c r="G227" s="14"/>
      <c r="H227" s="14"/>
      <c r="I227" s="14" t="e">
        <f t="array" aca="1" ref="I227" ca="1">_xludf.ifna(G227*INDEX(Impostazioni!$C$86:$L$105,MATCH($E227,Impostazioni!$J$86:$J$105,0),5),"")</f>
        <v>#NAME?</v>
      </c>
      <c r="J227" s="14" t="e">
        <f t="shared" ca="1" si="2"/>
        <v>#NAME?</v>
      </c>
      <c r="K227" s="14" t="e">
        <f t="shared" ca="1" si="3"/>
        <v>#NAME?</v>
      </c>
      <c r="M227" s="14" t="e">
        <f t="array" aca="1" ref="M227" ca="1">_xludf.ifna(IF(H227=Impostazioni!$C$6,I227*1,I227/INDEX(Impostazioni!$N$86:$O$105,MATCH($H227,Impostazioni!$N$86:$N$105,0),2)),"")</f>
        <v>#NAME?</v>
      </c>
      <c r="N227" s="14" t="e">
        <f t="array" aca="1" ref="N227" ca="1">_xludf.ifna(IF(I227=Impostazioni!$C$6,J227*1,J227/INDEX(Impostazioni!$N$86:$O$105,MATCH($H227,Impostazioni!$N$86:$N$105,0),2)),"")</f>
        <v>#NAME?</v>
      </c>
      <c r="O227" s="14" t="e">
        <f t="array" aca="1" ref="O227" ca="1">_xludf.ifna(IF(J227=Impostazioni!$C$6,K227*1,K227/INDEX(Impostazioni!$N$86:$O$105,MATCH($H227,Impostazioni!$N$86:$N$105,0),2)),"")</f>
        <v>#NAME?</v>
      </c>
    </row>
    <row r="228" spans="1:15" ht="13.2">
      <c r="A228" s="14" t="str">
        <f t="shared" si="0"/>
        <v/>
      </c>
      <c r="B228" s="14" t="str">
        <f t="shared" si="1"/>
        <v/>
      </c>
      <c r="C228" s="14"/>
      <c r="D228" s="14" t="s">
        <v>49</v>
      </c>
      <c r="E228" s="14"/>
      <c r="F228" s="14"/>
      <c r="G228" s="14"/>
      <c r="H228" s="14"/>
      <c r="I228" s="14" t="e">
        <f t="array" aca="1" ref="I228" ca="1">_xludf.ifna(G228*INDEX(Impostazioni!$C$86:$L$105,MATCH($E228,Impostazioni!$J$86:$J$105,0),5),"")</f>
        <v>#NAME?</v>
      </c>
      <c r="J228" s="14" t="e">
        <f t="shared" ca="1" si="2"/>
        <v>#NAME?</v>
      </c>
      <c r="K228" s="14" t="e">
        <f t="shared" ca="1" si="3"/>
        <v>#NAME?</v>
      </c>
      <c r="M228" s="14" t="e">
        <f t="array" aca="1" ref="M228" ca="1">_xludf.ifna(IF(H228=Impostazioni!$C$6,I228*1,I228/INDEX(Impostazioni!$N$86:$O$105,MATCH($H228,Impostazioni!$N$86:$N$105,0),2)),"")</f>
        <v>#NAME?</v>
      </c>
      <c r="N228" s="14" t="e">
        <f t="array" aca="1" ref="N228" ca="1">_xludf.ifna(IF(I228=Impostazioni!$C$6,J228*1,J228/INDEX(Impostazioni!$N$86:$O$105,MATCH($H228,Impostazioni!$N$86:$N$105,0),2)),"")</f>
        <v>#NAME?</v>
      </c>
      <c r="O228" s="14" t="e">
        <f t="array" aca="1" ref="O228" ca="1">_xludf.ifna(IF(J228=Impostazioni!$C$6,K228*1,K228/INDEX(Impostazioni!$N$86:$O$105,MATCH($H228,Impostazioni!$N$86:$N$105,0),2)),"")</f>
        <v>#NAME?</v>
      </c>
    </row>
    <row r="229" spans="1:15" ht="13.2">
      <c r="A229" s="14" t="str">
        <f t="shared" si="0"/>
        <v/>
      </c>
      <c r="B229" s="14" t="str">
        <f t="shared" si="1"/>
        <v/>
      </c>
      <c r="C229" s="14"/>
      <c r="D229" s="14" t="s">
        <v>49</v>
      </c>
      <c r="E229" s="14"/>
      <c r="F229" s="14"/>
      <c r="G229" s="14"/>
      <c r="H229" s="14"/>
      <c r="I229" s="14" t="e">
        <f t="array" aca="1" ref="I229" ca="1">_xludf.ifna(G229*INDEX(Impostazioni!$C$86:$L$105,MATCH($E229,Impostazioni!$J$86:$J$105,0),5),"")</f>
        <v>#NAME?</v>
      </c>
      <c r="J229" s="14" t="e">
        <f t="shared" ca="1" si="2"/>
        <v>#NAME?</v>
      </c>
      <c r="K229" s="14" t="e">
        <f t="shared" ca="1" si="3"/>
        <v>#NAME?</v>
      </c>
      <c r="M229" s="14" t="e">
        <f t="array" aca="1" ref="M229" ca="1">_xludf.ifna(IF(H229=Impostazioni!$C$6,I229*1,I229/INDEX(Impostazioni!$N$86:$O$105,MATCH($H229,Impostazioni!$N$86:$N$105,0),2)),"")</f>
        <v>#NAME?</v>
      </c>
      <c r="N229" s="14" t="e">
        <f t="array" aca="1" ref="N229" ca="1">_xludf.ifna(IF(I229=Impostazioni!$C$6,J229*1,J229/INDEX(Impostazioni!$N$86:$O$105,MATCH($H229,Impostazioni!$N$86:$N$105,0),2)),"")</f>
        <v>#NAME?</v>
      </c>
      <c r="O229" s="14" t="e">
        <f t="array" aca="1" ref="O229" ca="1">_xludf.ifna(IF(J229=Impostazioni!$C$6,K229*1,K229/INDEX(Impostazioni!$N$86:$O$105,MATCH($H229,Impostazioni!$N$86:$N$105,0),2)),"")</f>
        <v>#NAME?</v>
      </c>
    </row>
    <row r="230" spans="1:15" ht="13.2">
      <c r="A230" s="14" t="str">
        <f t="shared" si="0"/>
        <v/>
      </c>
      <c r="B230" s="14" t="str">
        <f t="shared" si="1"/>
        <v/>
      </c>
      <c r="C230" s="14"/>
      <c r="D230" s="14" t="s">
        <v>49</v>
      </c>
      <c r="E230" s="14"/>
      <c r="F230" s="14"/>
      <c r="G230" s="14"/>
      <c r="H230" s="14"/>
      <c r="I230" s="14" t="e">
        <f t="array" aca="1" ref="I230" ca="1">_xludf.ifna(G230*INDEX(Impostazioni!$C$86:$L$105,MATCH($E230,Impostazioni!$J$86:$J$105,0),5),"")</f>
        <v>#NAME?</v>
      </c>
      <c r="J230" s="14" t="e">
        <f t="shared" ca="1" si="2"/>
        <v>#NAME?</v>
      </c>
      <c r="K230" s="14" t="e">
        <f t="shared" ca="1" si="3"/>
        <v>#NAME?</v>
      </c>
      <c r="M230" s="14" t="e">
        <f t="array" aca="1" ref="M230" ca="1">_xludf.ifna(IF(H230=Impostazioni!$C$6,I230*1,I230/INDEX(Impostazioni!$N$86:$O$105,MATCH($H230,Impostazioni!$N$86:$N$105,0),2)),"")</f>
        <v>#NAME?</v>
      </c>
      <c r="N230" s="14" t="e">
        <f t="array" aca="1" ref="N230" ca="1">_xludf.ifna(IF(I230=Impostazioni!$C$6,J230*1,J230/INDEX(Impostazioni!$N$86:$O$105,MATCH($H230,Impostazioni!$N$86:$N$105,0),2)),"")</f>
        <v>#NAME?</v>
      </c>
      <c r="O230" s="14" t="e">
        <f t="array" aca="1" ref="O230" ca="1">_xludf.ifna(IF(J230=Impostazioni!$C$6,K230*1,K230/INDEX(Impostazioni!$N$86:$O$105,MATCH($H230,Impostazioni!$N$86:$N$105,0),2)),"")</f>
        <v>#NAME?</v>
      </c>
    </row>
    <row r="231" spans="1:15" ht="13.2">
      <c r="A231" s="14" t="str">
        <f t="shared" si="0"/>
        <v/>
      </c>
      <c r="B231" s="14" t="str">
        <f t="shared" si="1"/>
        <v/>
      </c>
      <c r="C231" s="14"/>
      <c r="D231" s="14" t="s">
        <v>49</v>
      </c>
      <c r="E231" s="14"/>
      <c r="F231" s="14"/>
      <c r="G231" s="14"/>
      <c r="H231" s="14"/>
      <c r="I231" s="14" t="e">
        <f t="array" aca="1" ref="I231" ca="1">_xludf.ifna(G231*INDEX(Impostazioni!$C$86:$L$105,MATCH($E231,Impostazioni!$J$86:$J$105,0),5),"")</f>
        <v>#NAME?</v>
      </c>
      <c r="J231" s="14" t="e">
        <f t="shared" ca="1" si="2"/>
        <v>#NAME?</v>
      </c>
      <c r="K231" s="14" t="e">
        <f t="shared" ca="1" si="3"/>
        <v>#NAME?</v>
      </c>
      <c r="M231" s="14" t="e">
        <f t="array" aca="1" ref="M231" ca="1">_xludf.ifna(IF(H231=Impostazioni!$C$6,I231*1,I231/INDEX(Impostazioni!$N$86:$O$105,MATCH($H231,Impostazioni!$N$86:$N$105,0),2)),"")</f>
        <v>#NAME?</v>
      </c>
      <c r="N231" s="14" t="e">
        <f t="array" aca="1" ref="N231" ca="1">_xludf.ifna(IF(I231=Impostazioni!$C$6,J231*1,J231/INDEX(Impostazioni!$N$86:$O$105,MATCH($H231,Impostazioni!$N$86:$N$105,0),2)),"")</f>
        <v>#NAME?</v>
      </c>
      <c r="O231" s="14" t="e">
        <f t="array" aca="1" ref="O231" ca="1">_xludf.ifna(IF(J231=Impostazioni!$C$6,K231*1,K231/INDEX(Impostazioni!$N$86:$O$105,MATCH($H231,Impostazioni!$N$86:$N$105,0),2)),"")</f>
        <v>#NAME?</v>
      </c>
    </row>
    <row r="232" spans="1:15" ht="13.2">
      <c r="A232" s="14" t="str">
        <f t="shared" si="0"/>
        <v/>
      </c>
      <c r="B232" s="14" t="str">
        <f t="shared" si="1"/>
        <v/>
      </c>
      <c r="C232" s="14"/>
      <c r="D232" s="14" t="s">
        <v>49</v>
      </c>
      <c r="E232" s="14"/>
      <c r="F232" s="14"/>
      <c r="G232" s="14"/>
      <c r="H232" s="14"/>
      <c r="I232" s="14" t="e">
        <f t="array" aca="1" ref="I232" ca="1">_xludf.ifna(G232*INDEX(Impostazioni!$C$86:$L$105,MATCH($E232,Impostazioni!$J$86:$J$105,0),5),"")</f>
        <v>#NAME?</v>
      </c>
      <c r="J232" s="14" t="e">
        <f t="shared" ca="1" si="2"/>
        <v>#NAME?</v>
      </c>
      <c r="K232" s="14" t="e">
        <f t="shared" ca="1" si="3"/>
        <v>#NAME?</v>
      </c>
      <c r="M232" s="14" t="e">
        <f t="array" aca="1" ref="M232" ca="1">_xludf.ifna(IF(H232=Impostazioni!$C$6,I232*1,I232/INDEX(Impostazioni!$N$86:$O$105,MATCH($H232,Impostazioni!$N$86:$N$105,0),2)),"")</f>
        <v>#NAME?</v>
      </c>
      <c r="N232" s="14" t="e">
        <f t="array" aca="1" ref="N232" ca="1">_xludf.ifna(IF(I232=Impostazioni!$C$6,J232*1,J232/INDEX(Impostazioni!$N$86:$O$105,MATCH($H232,Impostazioni!$N$86:$N$105,0),2)),"")</f>
        <v>#NAME?</v>
      </c>
      <c r="O232" s="14" t="e">
        <f t="array" aca="1" ref="O232" ca="1">_xludf.ifna(IF(J232=Impostazioni!$C$6,K232*1,K232/INDEX(Impostazioni!$N$86:$O$105,MATCH($H232,Impostazioni!$N$86:$N$105,0),2)),"")</f>
        <v>#NAME?</v>
      </c>
    </row>
    <row r="233" spans="1:15" ht="13.2">
      <c r="A233" s="14" t="str">
        <f t="shared" si="0"/>
        <v/>
      </c>
      <c r="B233" s="14" t="str">
        <f t="shared" si="1"/>
        <v/>
      </c>
      <c r="C233" s="14"/>
      <c r="D233" s="14" t="s">
        <v>49</v>
      </c>
      <c r="E233" s="14"/>
      <c r="F233" s="14"/>
      <c r="G233" s="14"/>
      <c r="H233" s="14"/>
      <c r="I233" s="14" t="e">
        <f t="array" aca="1" ref="I233" ca="1">_xludf.ifna(G233*INDEX(Impostazioni!$C$86:$L$105,MATCH($E233,Impostazioni!$J$86:$J$105,0),5),"")</f>
        <v>#NAME?</v>
      </c>
      <c r="J233" s="14" t="e">
        <f t="shared" ca="1" si="2"/>
        <v>#NAME?</v>
      </c>
      <c r="K233" s="14" t="e">
        <f t="shared" ca="1" si="3"/>
        <v>#NAME?</v>
      </c>
      <c r="M233" s="14" t="e">
        <f t="array" aca="1" ref="M233" ca="1">_xludf.ifna(IF(H233=Impostazioni!$C$6,I233*1,I233/INDEX(Impostazioni!$N$86:$O$105,MATCH($H233,Impostazioni!$N$86:$N$105,0),2)),"")</f>
        <v>#NAME?</v>
      </c>
      <c r="N233" s="14" t="e">
        <f t="array" aca="1" ref="N233" ca="1">_xludf.ifna(IF(I233=Impostazioni!$C$6,J233*1,J233/INDEX(Impostazioni!$N$86:$O$105,MATCH($H233,Impostazioni!$N$86:$N$105,0),2)),"")</f>
        <v>#NAME?</v>
      </c>
      <c r="O233" s="14" t="e">
        <f t="array" aca="1" ref="O233" ca="1">_xludf.ifna(IF(J233=Impostazioni!$C$6,K233*1,K233/INDEX(Impostazioni!$N$86:$O$105,MATCH($H233,Impostazioni!$N$86:$N$105,0),2)),"")</f>
        <v>#NAME?</v>
      </c>
    </row>
    <row r="234" spans="1:15" ht="13.2">
      <c r="A234" s="14" t="str">
        <f t="shared" si="0"/>
        <v/>
      </c>
      <c r="B234" s="14" t="str">
        <f t="shared" si="1"/>
        <v/>
      </c>
      <c r="C234" s="14"/>
      <c r="D234" s="14" t="s">
        <v>49</v>
      </c>
      <c r="E234" s="14"/>
      <c r="F234" s="14"/>
      <c r="G234" s="14"/>
      <c r="H234" s="14"/>
      <c r="I234" s="14" t="e">
        <f t="array" aca="1" ref="I234" ca="1">_xludf.ifna(G234*INDEX(Impostazioni!$C$86:$L$105,MATCH($E234,Impostazioni!$J$86:$J$105,0),5),"")</f>
        <v>#NAME?</v>
      </c>
      <c r="J234" s="14" t="e">
        <f t="shared" ca="1" si="2"/>
        <v>#NAME?</v>
      </c>
      <c r="K234" s="14" t="e">
        <f t="shared" ca="1" si="3"/>
        <v>#NAME?</v>
      </c>
      <c r="M234" s="14" t="e">
        <f t="array" aca="1" ref="M234" ca="1">_xludf.ifna(IF(H234=Impostazioni!$C$6,I234*1,I234/INDEX(Impostazioni!$N$86:$O$105,MATCH($H234,Impostazioni!$N$86:$N$105,0),2)),"")</f>
        <v>#NAME?</v>
      </c>
      <c r="N234" s="14" t="e">
        <f t="array" aca="1" ref="N234" ca="1">_xludf.ifna(IF(I234=Impostazioni!$C$6,J234*1,J234/INDEX(Impostazioni!$N$86:$O$105,MATCH($H234,Impostazioni!$N$86:$N$105,0),2)),"")</f>
        <v>#NAME?</v>
      </c>
      <c r="O234" s="14" t="e">
        <f t="array" aca="1" ref="O234" ca="1">_xludf.ifna(IF(J234=Impostazioni!$C$6,K234*1,K234/INDEX(Impostazioni!$N$86:$O$105,MATCH($H234,Impostazioni!$N$86:$N$105,0),2)),"")</f>
        <v>#NAME?</v>
      </c>
    </row>
    <row r="235" spans="1:15" ht="13.2">
      <c r="A235" s="14" t="str">
        <f t="shared" si="0"/>
        <v/>
      </c>
      <c r="B235" s="14" t="str">
        <f t="shared" si="1"/>
        <v/>
      </c>
      <c r="C235" s="14"/>
      <c r="D235" s="14" t="s">
        <v>49</v>
      </c>
      <c r="E235" s="14"/>
      <c r="F235" s="14"/>
      <c r="G235" s="14"/>
      <c r="H235" s="14"/>
      <c r="I235" s="14" t="e">
        <f t="array" aca="1" ref="I235" ca="1">_xludf.ifna(G235*INDEX(Impostazioni!$C$86:$L$105,MATCH($E235,Impostazioni!$J$86:$J$105,0),5),"")</f>
        <v>#NAME?</v>
      </c>
      <c r="J235" s="14" t="e">
        <f t="shared" ca="1" si="2"/>
        <v>#NAME?</v>
      </c>
      <c r="K235" s="14" t="e">
        <f t="shared" ca="1" si="3"/>
        <v>#NAME?</v>
      </c>
      <c r="M235" s="14" t="e">
        <f t="array" aca="1" ref="M235" ca="1">_xludf.ifna(IF(H235=Impostazioni!$C$6,I235*1,I235/INDEX(Impostazioni!$N$86:$O$105,MATCH($H235,Impostazioni!$N$86:$N$105,0),2)),"")</f>
        <v>#NAME?</v>
      </c>
      <c r="N235" s="14" t="e">
        <f t="array" aca="1" ref="N235" ca="1">_xludf.ifna(IF(I235=Impostazioni!$C$6,J235*1,J235/INDEX(Impostazioni!$N$86:$O$105,MATCH($H235,Impostazioni!$N$86:$N$105,0),2)),"")</f>
        <v>#NAME?</v>
      </c>
      <c r="O235" s="14" t="e">
        <f t="array" aca="1" ref="O235" ca="1">_xludf.ifna(IF(J235=Impostazioni!$C$6,K235*1,K235/INDEX(Impostazioni!$N$86:$O$105,MATCH($H235,Impostazioni!$N$86:$N$105,0),2)),"")</f>
        <v>#NAME?</v>
      </c>
    </row>
    <row r="236" spans="1:15" ht="13.2">
      <c r="A236" s="14" t="str">
        <f t="shared" si="0"/>
        <v/>
      </c>
      <c r="B236" s="14" t="str">
        <f t="shared" si="1"/>
        <v/>
      </c>
      <c r="C236" s="14"/>
      <c r="D236" s="14" t="s">
        <v>49</v>
      </c>
      <c r="E236" s="14"/>
      <c r="F236" s="14"/>
      <c r="G236" s="14"/>
      <c r="H236" s="14"/>
      <c r="I236" s="14" t="e">
        <f t="array" aca="1" ref="I236" ca="1">_xludf.ifna(G236*INDEX(Impostazioni!$C$86:$L$105,MATCH($E236,Impostazioni!$J$86:$J$105,0),5),"")</f>
        <v>#NAME?</v>
      </c>
      <c r="J236" s="14" t="e">
        <f t="shared" ca="1" si="2"/>
        <v>#NAME?</v>
      </c>
      <c r="K236" s="14" t="e">
        <f t="shared" ca="1" si="3"/>
        <v>#NAME?</v>
      </c>
      <c r="M236" s="14" t="e">
        <f t="array" aca="1" ref="M236" ca="1">_xludf.ifna(IF(H236=Impostazioni!$C$6,I236*1,I236/INDEX(Impostazioni!$N$86:$O$105,MATCH($H236,Impostazioni!$N$86:$N$105,0),2)),"")</f>
        <v>#NAME?</v>
      </c>
      <c r="N236" s="14" t="e">
        <f t="array" aca="1" ref="N236" ca="1">_xludf.ifna(IF(I236=Impostazioni!$C$6,J236*1,J236/INDEX(Impostazioni!$N$86:$O$105,MATCH($H236,Impostazioni!$N$86:$N$105,0),2)),"")</f>
        <v>#NAME?</v>
      </c>
      <c r="O236" s="14" t="e">
        <f t="array" aca="1" ref="O236" ca="1">_xludf.ifna(IF(J236=Impostazioni!$C$6,K236*1,K236/INDEX(Impostazioni!$N$86:$O$105,MATCH($H236,Impostazioni!$N$86:$N$105,0),2)),"")</f>
        <v>#NAME?</v>
      </c>
    </row>
    <row r="237" spans="1:15" ht="13.2">
      <c r="A237" s="14" t="str">
        <f t="shared" si="0"/>
        <v/>
      </c>
      <c r="B237" s="14" t="str">
        <f t="shared" si="1"/>
        <v/>
      </c>
      <c r="C237" s="14"/>
      <c r="D237" s="14" t="s">
        <v>49</v>
      </c>
      <c r="E237" s="14"/>
      <c r="F237" s="14"/>
      <c r="G237" s="14"/>
      <c r="H237" s="14"/>
      <c r="I237" s="14" t="e">
        <f t="array" aca="1" ref="I237" ca="1">_xludf.ifna(G237*INDEX(Impostazioni!$C$86:$L$105,MATCH($E237,Impostazioni!$J$86:$J$105,0),5),"")</f>
        <v>#NAME?</v>
      </c>
      <c r="J237" s="14" t="e">
        <f t="shared" ca="1" si="2"/>
        <v>#NAME?</v>
      </c>
      <c r="K237" s="14" t="e">
        <f t="shared" ca="1" si="3"/>
        <v>#NAME?</v>
      </c>
      <c r="M237" s="14" t="e">
        <f t="array" aca="1" ref="M237" ca="1">_xludf.ifna(IF(H237=Impostazioni!$C$6,I237*1,I237/INDEX(Impostazioni!$N$86:$O$105,MATCH($H237,Impostazioni!$N$86:$N$105,0),2)),"")</f>
        <v>#NAME?</v>
      </c>
      <c r="N237" s="14" t="e">
        <f t="array" aca="1" ref="N237" ca="1">_xludf.ifna(IF(I237=Impostazioni!$C$6,J237*1,J237/INDEX(Impostazioni!$N$86:$O$105,MATCH($H237,Impostazioni!$N$86:$N$105,0),2)),"")</f>
        <v>#NAME?</v>
      </c>
      <c r="O237" s="14" t="e">
        <f t="array" aca="1" ref="O237" ca="1">_xludf.ifna(IF(J237=Impostazioni!$C$6,K237*1,K237/INDEX(Impostazioni!$N$86:$O$105,MATCH($H237,Impostazioni!$N$86:$N$105,0),2)),"")</f>
        <v>#NAME?</v>
      </c>
    </row>
    <row r="238" spans="1:15" ht="13.2">
      <c r="A238" s="14" t="str">
        <f t="shared" si="0"/>
        <v/>
      </c>
      <c r="B238" s="14" t="str">
        <f t="shared" si="1"/>
        <v/>
      </c>
      <c r="C238" s="14"/>
      <c r="D238" s="14" t="s">
        <v>49</v>
      </c>
      <c r="E238" s="14"/>
      <c r="F238" s="14"/>
      <c r="G238" s="14"/>
      <c r="H238" s="14"/>
      <c r="I238" s="14" t="e">
        <f t="array" aca="1" ref="I238" ca="1">_xludf.ifna(G238*INDEX(Impostazioni!$C$86:$L$105,MATCH($E238,Impostazioni!$J$86:$J$105,0),5),"")</f>
        <v>#NAME?</v>
      </c>
      <c r="J238" s="14" t="e">
        <f t="shared" ca="1" si="2"/>
        <v>#NAME?</v>
      </c>
      <c r="K238" s="14" t="e">
        <f t="shared" ca="1" si="3"/>
        <v>#NAME?</v>
      </c>
      <c r="M238" s="14" t="e">
        <f t="array" aca="1" ref="M238" ca="1">_xludf.ifna(IF(H238=Impostazioni!$C$6,I238*1,I238/INDEX(Impostazioni!$N$86:$O$105,MATCH($H238,Impostazioni!$N$86:$N$105,0),2)),"")</f>
        <v>#NAME?</v>
      </c>
      <c r="N238" s="14" t="e">
        <f t="array" aca="1" ref="N238" ca="1">_xludf.ifna(IF(I238=Impostazioni!$C$6,J238*1,J238/INDEX(Impostazioni!$N$86:$O$105,MATCH($H238,Impostazioni!$N$86:$N$105,0),2)),"")</f>
        <v>#NAME?</v>
      </c>
      <c r="O238" s="14" t="e">
        <f t="array" aca="1" ref="O238" ca="1">_xludf.ifna(IF(J238=Impostazioni!$C$6,K238*1,K238/INDEX(Impostazioni!$N$86:$O$105,MATCH($H238,Impostazioni!$N$86:$N$105,0),2)),"")</f>
        <v>#NAME?</v>
      </c>
    </row>
    <row r="239" spans="1:15" ht="13.2">
      <c r="A239" s="14" t="str">
        <f t="shared" si="0"/>
        <v/>
      </c>
      <c r="B239" s="14" t="str">
        <f t="shared" si="1"/>
        <v/>
      </c>
      <c r="C239" s="14"/>
      <c r="D239" s="14" t="s">
        <v>49</v>
      </c>
      <c r="E239" s="14"/>
      <c r="F239" s="14"/>
      <c r="G239" s="14"/>
      <c r="H239" s="14"/>
      <c r="I239" s="14" t="e">
        <f t="array" aca="1" ref="I239" ca="1">_xludf.ifna(G239*INDEX(Impostazioni!$C$86:$L$105,MATCH($E239,Impostazioni!$J$86:$J$105,0),5),"")</f>
        <v>#NAME?</v>
      </c>
      <c r="J239" s="14" t="e">
        <f t="shared" ca="1" si="2"/>
        <v>#NAME?</v>
      </c>
      <c r="K239" s="14" t="e">
        <f t="shared" ca="1" si="3"/>
        <v>#NAME?</v>
      </c>
      <c r="M239" s="14" t="e">
        <f t="array" aca="1" ref="M239" ca="1">_xludf.ifna(IF(H239=Impostazioni!$C$6,I239*1,I239/INDEX(Impostazioni!$N$86:$O$105,MATCH($H239,Impostazioni!$N$86:$N$105,0),2)),"")</f>
        <v>#NAME?</v>
      </c>
      <c r="N239" s="14" t="e">
        <f t="array" aca="1" ref="N239" ca="1">_xludf.ifna(IF(I239=Impostazioni!$C$6,J239*1,J239/INDEX(Impostazioni!$N$86:$O$105,MATCH($H239,Impostazioni!$N$86:$N$105,0),2)),"")</f>
        <v>#NAME?</v>
      </c>
      <c r="O239" s="14" t="e">
        <f t="array" aca="1" ref="O239" ca="1">_xludf.ifna(IF(J239=Impostazioni!$C$6,K239*1,K239/INDEX(Impostazioni!$N$86:$O$105,MATCH($H239,Impostazioni!$N$86:$N$105,0),2)),"")</f>
        <v>#NAME?</v>
      </c>
    </row>
    <row r="240" spans="1:15" ht="13.2">
      <c r="A240" s="14" t="str">
        <f t="shared" si="0"/>
        <v/>
      </c>
      <c r="B240" s="14" t="str">
        <f t="shared" si="1"/>
        <v/>
      </c>
      <c r="C240" s="14"/>
      <c r="D240" s="14" t="s">
        <v>49</v>
      </c>
      <c r="E240" s="14"/>
      <c r="F240" s="14"/>
      <c r="G240" s="14"/>
      <c r="H240" s="14"/>
      <c r="I240" s="14" t="e">
        <f t="array" aca="1" ref="I240" ca="1">_xludf.ifna(G240*INDEX(Impostazioni!$C$86:$L$105,MATCH($E240,Impostazioni!$J$86:$J$105,0),5),"")</f>
        <v>#NAME?</v>
      </c>
      <c r="J240" s="14" t="e">
        <f t="shared" ca="1" si="2"/>
        <v>#NAME?</v>
      </c>
      <c r="K240" s="14" t="e">
        <f t="shared" ca="1" si="3"/>
        <v>#NAME?</v>
      </c>
      <c r="M240" s="14" t="e">
        <f t="array" aca="1" ref="M240" ca="1">_xludf.ifna(IF(H240=Impostazioni!$C$6,I240*1,I240/INDEX(Impostazioni!$N$86:$O$105,MATCH($H240,Impostazioni!$N$86:$N$105,0),2)),"")</f>
        <v>#NAME?</v>
      </c>
      <c r="N240" s="14" t="e">
        <f t="array" aca="1" ref="N240" ca="1">_xludf.ifna(IF(I240=Impostazioni!$C$6,J240*1,J240/INDEX(Impostazioni!$N$86:$O$105,MATCH($H240,Impostazioni!$N$86:$N$105,0),2)),"")</f>
        <v>#NAME?</v>
      </c>
      <c r="O240" s="14" t="e">
        <f t="array" aca="1" ref="O240" ca="1">_xludf.ifna(IF(J240=Impostazioni!$C$6,K240*1,K240/INDEX(Impostazioni!$N$86:$O$105,MATCH($H240,Impostazioni!$N$86:$N$105,0),2)),"")</f>
        <v>#NAME?</v>
      </c>
    </row>
    <row r="241" spans="1:15" ht="13.2">
      <c r="A241" s="14" t="str">
        <f t="shared" si="0"/>
        <v/>
      </c>
      <c r="B241" s="14" t="str">
        <f t="shared" si="1"/>
        <v/>
      </c>
      <c r="C241" s="14"/>
      <c r="D241" s="14" t="s">
        <v>49</v>
      </c>
      <c r="E241" s="14"/>
      <c r="F241" s="14"/>
      <c r="G241" s="14"/>
      <c r="H241" s="14"/>
      <c r="I241" s="14" t="e">
        <f t="array" aca="1" ref="I241" ca="1">_xludf.ifna(G241*INDEX(Impostazioni!$C$86:$L$105,MATCH($E241,Impostazioni!$J$86:$J$105,0),5),"")</f>
        <v>#NAME?</v>
      </c>
      <c r="J241" s="14" t="e">
        <f t="shared" ca="1" si="2"/>
        <v>#NAME?</v>
      </c>
      <c r="K241" s="14" t="e">
        <f t="shared" ca="1" si="3"/>
        <v>#NAME?</v>
      </c>
      <c r="M241" s="14" t="e">
        <f t="array" aca="1" ref="M241" ca="1">_xludf.ifna(IF(H241=Impostazioni!$C$6,I241*1,I241/INDEX(Impostazioni!$N$86:$O$105,MATCH($H241,Impostazioni!$N$86:$N$105,0),2)),"")</f>
        <v>#NAME?</v>
      </c>
      <c r="N241" s="14" t="e">
        <f t="array" aca="1" ref="N241" ca="1">_xludf.ifna(IF(I241=Impostazioni!$C$6,J241*1,J241/INDEX(Impostazioni!$N$86:$O$105,MATCH($H241,Impostazioni!$N$86:$N$105,0),2)),"")</f>
        <v>#NAME?</v>
      </c>
      <c r="O241" s="14" t="e">
        <f t="array" aca="1" ref="O241" ca="1">_xludf.ifna(IF(J241=Impostazioni!$C$6,K241*1,K241/INDEX(Impostazioni!$N$86:$O$105,MATCH($H241,Impostazioni!$N$86:$N$105,0),2)),"")</f>
        <v>#NAME?</v>
      </c>
    </row>
    <row r="242" spans="1:15" ht="13.2">
      <c r="A242" s="14" t="str">
        <f t="shared" si="0"/>
        <v/>
      </c>
      <c r="B242" s="14" t="str">
        <f t="shared" si="1"/>
        <v/>
      </c>
      <c r="C242" s="14"/>
      <c r="D242" s="14" t="s">
        <v>49</v>
      </c>
      <c r="E242" s="14"/>
      <c r="F242" s="14"/>
      <c r="G242" s="14"/>
      <c r="H242" s="14"/>
      <c r="I242" s="14" t="e">
        <f t="array" aca="1" ref="I242" ca="1">_xludf.ifna(G242*INDEX(Impostazioni!$C$86:$L$105,MATCH($E242,Impostazioni!$J$86:$J$105,0),5),"")</f>
        <v>#NAME?</v>
      </c>
      <c r="J242" s="14" t="e">
        <f t="shared" ca="1" si="2"/>
        <v>#NAME?</v>
      </c>
      <c r="K242" s="14" t="e">
        <f t="shared" ca="1" si="3"/>
        <v>#NAME?</v>
      </c>
      <c r="M242" s="14" t="e">
        <f t="array" aca="1" ref="M242" ca="1">_xludf.ifna(IF(H242=Impostazioni!$C$6,I242*1,I242/INDEX(Impostazioni!$N$86:$O$105,MATCH($H242,Impostazioni!$N$86:$N$105,0),2)),"")</f>
        <v>#NAME?</v>
      </c>
      <c r="N242" s="14" t="e">
        <f t="array" aca="1" ref="N242" ca="1">_xludf.ifna(IF(I242=Impostazioni!$C$6,J242*1,J242/INDEX(Impostazioni!$N$86:$O$105,MATCH($H242,Impostazioni!$N$86:$N$105,0),2)),"")</f>
        <v>#NAME?</v>
      </c>
      <c r="O242" s="14" t="e">
        <f t="array" aca="1" ref="O242" ca="1">_xludf.ifna(IF(J242=Impostazioni!$C$6,K242*1,K242/INDEX(Impostazioni!$N$86:$O$105,MATCH($H242,Impostazioni!$N$86:$N$105,0),2)),"")</f>
        <v>#NAME?</v>
      </c>
    </row>
    <row r="243" spans="1:15" ht="13.2">
      <c r="A243" s="14" t="str">
        <f t="shared" si="0"/>
        <v/>
      </c>
      <c r="B243" s="14" t="str">
        <f t="shared" si="1"/>
        <v/>
      </c>
      <c r="C243" s="14"/>
      <c r="D243" s="14" t="s">
        <v>49</v>
      </c>
      <c r="E243" s="14"/>
      <c r="F243" s="14"/>
      <c r="G243" s="14"/>
      <c r="H243" s="14"/>
      <c r="I243" s="14" t="e">
        <f t="array" aca="1" ref="I243" ca="1">_xludf.ifna(G243*INDEX(Impostazioni!$C$86:$L$105,MATCH($E243,Impostazioni!$J$86:$J$105,0),5),"")</f>
        <v>#NAME?</v>
      </c>
      <c r="J243" s="14" t="e">
        <f t="shared" ca="1" si="2"/>
        <v>#NAME?</v>
      </c>
      <c r="K243" s="14" t="e">
        <f t="shared" ca="1" si="3"/>
        <v>#NAME?</v>
      </c>
      <c r="M243" s="14" t="e">
        <f t="array" aca="1" ref="M243" ca="1">_xludf.ifna(IF(H243=Impostazioni!$C$6,I243*1,I243/INDEX(Impostazioni!$N$86:$O$105,MATCH($H243,Impostazioni!$N$86:$N$105,0),2)),"")</f>
        <v>#NAME?</v>
      </c>
      <c r="N243" s="14" t="e">
        <f t="array" aca="1" ref="N243" ca="1">_xludf.ifna(IF(I243=Impostazioni!$C$6,J243*1,J243/INDEX(Impostazioni!$N$86:$O$105,MATCH($H243,Impostazioni!$N$86:$N$105,0),2)),"")</f>
        <v>#NAME?</v>
      </c>
      <c r="O243" s="14" t="e">
        <f t="array" aca="1" ref="O243" ca="1">_xludf.ifna(IF(J243=Impostazioni!$C$6,K243*1,K243/INDEX(Impostazioni!$N$86:$O$105,MATCH($H243,Impostazioni!$N$86:$N$105,0),2)),"")</f>
        <v>#NAME?</v>
      </c>
    </row>
    <row r="244" spans="1:15" ht="13.2">
      <c r="A244" s="14" t="str">
        <f t="shared" si="0"/>
        <v/>
      </c>
      <c r="B244" s="14" t="str">
        <f t="shared" si="1"/>
        <v/>
      </c>
      <c r="C244" s="14"/>
      <c r="D244" s="14" t="s">
        <v>49</v>
      </c>
      <c r="E244" s="14"/>
      <c r="F244" s="14"/>
      <c r="G244" s="14"/>
      <c r="H244" s="14"/>
      <c r="I244" s="14" t="e">
        <f t="array" aca="1" ref="I244" ca="1">_xludf.ifna(G244*INDEX(Impostazioni!$C$86:$L$105,MATCH($E244,Impostazioni!$J$86:$J$105,0),5),"")</f>
        <v>#NAME?</v>
      </c>
      <c r="J244" s="14" t="e">
        <f t="shared" ca="1" si="2"/>
        <v>#NAME?</v>
      </c>
      <c r="K244" s="14" t="e">
        <f t="shared" ca="1" si="3"/>
        <v>#NAME?</v>
      </c>
      <c r="M244" s="14" t="e">
        <f t="array" aca="1" ref="M244" ca="1">_xludf.ifna(IF(H244=Impostazioni!$C$6,I244*1,I244/INDEX(Impostazioni!$N$86:$O$105,MATCH($H244,Impostazioni!$N$86:$N$105,0),2)),"")</f>
        <v>#NAME?</v>
      </c>
      <c r="N244" s="14" t="e">
        <f t="array" aca="1" ref="N244" ca="1">_xludf.ifna(IF(I244=Impostazioni!$C$6,J244*1,J244/INDEX(Impostazioni!$N$86:$O$105,MATCH($H244,Impostazioni!$N$86:$N$105,0),2)),"")</f>
        <v>#NAME?</v>
      </c>
      <c r="O244" s="14" t="e">
        <f t="array" aca="1" ref="O244" ca="1">_xludf.ifna(IF(J244=Impostazioni!$C$6,K244*1,K244/INDEX(Impostazioni!$N$86:$O$105,MATCH($H244,Impostazioni!$N$86:$N$105,0),2)),"")</f>
        <v>#NAME?</v>
      </c>
    </row>
    <row r="245" spans="1:15" ht="13.2">
      <c r="A245" s="14" t="str">
        <f t="shared" si="0"/>
        <v/>
      </c>
      <c r="B245" s="14" t="str">
        <f t="shared" si="1"/>
        <v/>
      </c>
      <c r="C245" s="14"/>
      <c r="D245" s="14" t="s">
        <v>49</v>
      </c>
      <c r="E245" s="14"/>
      <c r="F245" s="14"/>
      <c r="G245" s="14"/>
      <c r="H245" s="14"/>
      <c r="I245" s="14" t="e">
        <f t="array" aca="1" ref="I245" ca="1">_xludf.ifna(G245*INDEX(Impostazioni!$C$86:$L$105,MATCH($E245,Impostazioni!$J$86:$J$105,0),5),"")</f>
        <v>#NAME?</v>
      </c>
      <c r="J245" s="14" t="e">
        <f t="shared" ca="1" si="2"/>
        <v>#NAME?</v>
      </c>
      <c r="K245" s="14" t="e">
        <f t="shared" ca="1" si="3"/>
        <v>#NAME?</v>
      </c>
      <c r="M245" s="14" t="e">
        <f t="array" aca="1" ref="M245" ca="1">_xludf.ifna(IF(H245=Impostazioni!$C$6,I245*1,I245/INDEX(Impostazioni!$N$86:$O$105,MATCH($H245,Impostazioni!$N$86:$N$105,0),2)),"")</f>
        <v>#NAME?</v>
      </c>
      <c r="N245" s="14" t="e">
        <f t="array" aca="1" ref="N245" ca="1">_xludf.ifna(IF(I245=Impostazioni!$C$6,J245*1,J245/INDEX(Impostazioni!$N$86:$O$105,MATCH($H245,Impostazioni!$N$86:$N$105,0),2)),"")</f>
        <v>#NAME?</v>
      </c>
      <c r="O245" s="14" t="e">
        <f t="array" aca="1" ref="O245" ca="1">_xludf.ifna(IF(J245=Impostazioni!$C$6,K245*1,K245/INDEX(Impostazioni!$N$86:$O$105,MATCH($H245,Impostazioni!$N$86:$N$105,0),2)),"")</f>
        <v>#NAME?</v>
      </c>
    </row>
    <row r="246" spans="1:15" ht="13.2">
      <c r="A246" s="14" t="str">
        <f t="shared" si="0"/>
        <v/>
      </c>
      <c r="B246" s="14" t="str">
        <f t="shared" si="1"/>
        <v/>
      </c>
      <c r="C246" s="14"/>
      <c r="D246" s="14" t="s">
        <v>49</v>
      </c>
      <c r="E246" s="14"/>
      <c r="F246" s="14"/>
      <c r="G246" s="14"/>
      <c r="H246" s="14"/>
      <c r="I246" s="14" t="e">
        <f t="array" aca="1" ref="I246" ca="1">_xludf.ifna(G246*INDEX(Impostazioni!$C$86:$L$105,MATCH($E246,Impostazioni!$J$86:$J$105,0),5),"")</f>
        <v>#NAME?</v>
      </c>
      <c r="J246" s="14" t="e">
        <f t="shared" ca="1" si="2"/>
        <v>#NAME?</v>
      </c>
      <c r="K246" s="14" t="e">
        <f t="shared" ca="1" si="3"/>
        <v>#NAME?</v>
      </c>
      <c r="M246" s="14" t="e">
        <f t="array" aca="1" ref="M246" ca="1">_xludf.ifna(IF(H246=Impostazioni!$C$6,I246*1,I246/INDEX(Impostazioni!$N$86:$O$105,MATCH($H246,Impostazioni!$N$86:$N$105,0),2)),"")</f>
        <v>#NAME?</v>
      </c>
      <c r="N246" s="14" t="e">
        <f t="array" aca="1" ref="N246" ca="1">_xludf.ifna(IF(I246=Impostazioni!$C$6,J246*1,J246/INDEX(Impostazioni!$N$86:$O$105,MATCH($H246,Impostazioni!$N$86:$N$105,0),2)),"")</f>
        <v>#NAME?</v>
      </c>
      <c r="O246" s="14" t="e">
        <f t="array" aca="1" ref="O246" ca="1">_xludf.ifna(IF(J246=Impostazioni!$C$6,K246*1,K246/INDEX(Impostazioni!$N$86:$O$105,MATCH($H246,Impostazioni!$N$86:$N$105,0),2)),"")</f>
        <v>#NAME?</v>
      </c>
    </row>
    <row r="247" spans="1:15" ht="13.2">
      <c r="A247" s="14" t="str">
        <f t="shared" si="0"/>
        <v/>
      </c>
      <c r="B247" s="14" t="str">
        <f t="shared" si="1"/>
        <v/>
      </c>
      <c r="C247" s="14"/>
      <c r="D247" s="14" t="s">
        <v>49</v>
      </c>
      <c r="E247" s="14"/>
      <c r="F247" s="14"/>
      <c r="G247" s="14"/>
      <c r="H247" s="14"/>
      <c r="I247" s="14" t="e">
        <f t="array" aca="1" ref="I247" ca="1">_xludf.ifna(G247*INDEX(Impostazioni!$C$86:$L$105,MATCH($E247,Impostazioni!$J$86:$J$105,0),5),"")</f>
        <v>#NAME?</v>
      </c>
      <c r="J247" s="14" t="e">
        <f t="shared" ca="1" si="2"/>
        <v>#NAME?</v>
      </c>
      <c r="K247" s="14" t="e">
        <f t="shared" ca="1" si="3"/>
        <v>#NAME?</v>
      </c>
      <c r="M247" s="14" t="e">
        <f t="array" aca="1" ref="M247" ca="1">_xludf.ifna(IF(H247=Impostazioni!$C$6,I247*1,I247/INDEX(Impostazioni!$N$86:$O$105,MATCH($H247,Impostazioni!$N$86:$N$105,0),2)),"")</f>
        <v>#NAME?</v>
      </c>
      <c r="N247" s="14" t="e">
        <f t="array" aca="1" ref="N247" ca="1">_xludf.ifna(IF(I247=Impostazioni!$C$6,J247*1,J247/INDEX(Impostazioni!$N$86:$O$105,MATCH($H247,Impostazioni!$N$86:$N$105,0),2)),"")</f>
        <v>#NAME?</v>
      </c>
      <c r="O247" s="14" t="e">
        <f t="array" aca="1" ref="O247" ca="1">_xludf.ifna(IF(J247=Impostazioni!$C$6,K247*1,K247/INDEX(Impostazioni!$N$86:$O$105,MATCH($H247,Impostazioni!$N$86:$N$105,0),2)),"")</f>
        <v>#NAME?</v>
      </c>
    </row>
    <row r="248" spans="1:15" ht="13.2">
      <c r="A248" s="14" t="str">
        <f t="shared" si="0"/>
        <v/>
      </c>
      <c r="B248" s="14" t="str">
        <f t="shared" si="1"/>
        <v/>
      </c>
      <c r="C248" s="14"/>
      <c r="D248" s="14" t="s">
        <v>49</v>
      </c>
      <c r="E248" s="14"/>
      <c r="F248" s="14"/>
      <c r="G248" s="14"/>
      <c r="H248" s="14"/>
      <c r="I248" s="14" t="e">
        <f t="array" aca="1" ref="I248" ca="1">_xludf.ifna(G248*INDEX(Impostazioni!$C$86:$L$105,MATCH($E248,Impostazioni!$J$86:$J$105,0),5),"")</f>
        <v>#NAME?</v>
      </c>
      <c r="J248" s="14" t="e">
        <f t="shared" ca="1" si="2"/>
        <v>#NAME?</v>
      </c>
      <c r="K248" s="14" t="e">
        <f t="shared" ca="1" si="3"/>
        <v>#NAME?</v>
      </c>
      <c r="M248" s="14" t="e">
        <f t="array" aca="1" ref="M248" ca="1">_xludf.ifna(IF(H248=Impostazioni!$C$6,I248*1,I248/INDEX(Impostazioni!$N$86:$O$105,MATCH($H248,Impostazioni!$N$86:$N$105,0),2)),"")</f>
        <v>#NAME?</v>
      </c>
      <c r="N248" s="14" t="e">
        <f t="array" aca="1" ref="N248" ca="1">_xludf.ifna(IF(I248=Impostazioni!$C$6,J248*1,J248/INDEX(Impostazioni!$N$86:$O$105,MATCH($H248,Impostazioni!$N$86:$N$105,0),2)),"")</f>
        <v>#NAME?</v>
      </c>
      <c r="O248" s="14" t="e">
        <f t="array" aca="1" ref="O248" ca="1">_xludf.ifna(IF(J248=Impostazioni!$C$6,K248*1,K248/INDEX(Impostazioni!$N$86:$O$105,MATCH($H248,Impostazioni!$N$86:$N$105,0),2)),"")</f>
        <v>#NAME?</v>
      </c>
    </row>
    <row r="249" spans="1:15" ht="13.2">
      <c r="A249" s="14" t="str">
        <f t="shared" si="0"/>
        <v/>
      </c>
      <c r="B249" s="14" t="str">
        <f t="shared" si="1"/>
        <v/>
      </c>
      <c r="C249" s="14"/>
      <c r="D249" s="14" t="s">
        <v>49</v>
      </c>
      <c r="E249" s="14"/>
      <c r="F249" s="14"/>
      <c r="G249" s="14"/>
      <c r="H249" s="14"/>
      <c r="I249" s="14" t="e">
        <f t="array" aca="1" ref="I249" ca="1">_xludf.ifna(G249*INDEX(Impostazioni!$C$86:$L$105,MATCH($E249,Impostazioni!$J$86:$J$105,0),5),"")</f>
        <v>#NAME?</v>
      </c>
      <c r="J249" s="14" t="e">
        <f t="shared" ca="1" si="2"/>
        <v>#NAME?</v>
      </c>
      <c r="K249" s="14" t="e">
        <f t="shared" ca="1" si="3"/>
        <v>#NAME?</v>
      </c>
      <c r="M249" s="14" t="e">
        <f t="array" aca="1" ref="M249" ca="1">_xludf.ifna(IF(H249=Impostazioni!$C$6,I249*1,I249/INDEX(Impostazioni!$N$86:$O$105,MATCH($H249,Impostazioni!$N$86:$N$105,0),2)),"")</f>
        <v>#NAME?</v>
      </c>
      <c r="N249" s="14" t="e">
        <f t="array" aca="1" ref="N249" ca="1">_xludf.ifna(IF(I249=Impostazioni!$C$6,J249*1,J249/INDEX(Impostazioni!$N$86:$O$105,MATCH($H249,Impostazioni!$N$86:$N$105,0),2)),"")</f>
        <v>#NAME?</v>
      </c>
      <c r="O249" s="14" t="e">
        <f t="array" aca="1" ref="O249" ca="1">_xludf.ifna(IF(J249=Impostazioni!$C$6,K249*1,K249/INDEX(Impostazioni!$N$86:$O$105,MATCH($H249,Impostazioni!$N$86:$N$105,0),2)),"")</f>
        <v>#NAME?</v>
      </c>
    </row>
    <row r="250" spans="1:15" ht="13.2">
      <c r="A250" s="14" t="str">
        <f t="shared" si="0"/>
        <v/>
      </c>
      <c r="B250" s="14" t="str">
        <f t="shared" si="1"/>
        <v/>
      </c>
      <c r="C250" s="14"/>
      <c r="D250" s="14" t="s">
        <v>49</v>
      </c>
      <c r="E250" s="14"/>
      <c r="F250" s="14"/>
      <c r="G250" s="14"/>
      <c r="H250" s="14"/>
      <c r="I250" s="14" t="e">
        <f t="array" aca="1" ref="I250" ca="1">_xludf.ifna(G250*INDEX(Impostazioni!$C$86:$L$105,MATCH($E250,Impostazioni!$J$86:$J$105,0),5),"")</f>
        <v>#NAME?</v>
      </c>
      <c r="J250" s="14" t="e">
        <f t="shared" ca="1" si="2"/>
        <v>#NAME?</v>
      </c>
      <c r="K250" s="14" t="e">
        <f t="shared" ca="1" si="3"/>
        <v>#NAME?</v>
      </c>
      <c r="M250" s="14" t="e">
        <f t="array" aca="1" ref="M250" ca="1">_xludf.ifna(IF(H250=Impostazioni!$C$6,I250*1,I250/INDEX(Impostazioni!$N$86:$O$105,MATCH($H250,Impostazioni!$N$86:$N$105,0),2)),"")</f>
        <v>#NAME?</v>
      </c>
      <c r="N250" s="14" t="e">
        <f t="array" aca="1" ref="N250" ca="1">_xludf.ifna(IF(I250=Impostazioni!$C$6,J250*1,J250/INDEX(Impostazioni!$N$86:$O$105,MATCH($H250,Impostazioni!$N$86:$N$105,0),2)),"")</f>
        <v>#NAME?</v>
      </c>
      <c r="O250" s="14" t="e">
        <f t="array" aca="1" ref="O250" ca="1">_xludf.ifna(IF(J250=Impostazioni!$C$6,K250*1,K250/INDEX(Impostazioni!$N$86:$O$105,MATCH($H250,Impostazioni!$N$86:$N$105,0),2)),"")</f>
        <v>#NAME?</v>
      </c>
    </row>
    <row r="251" spans="1:15" ht="13.2">
      <c r="A251" s="14" t="str">
        <f t="shared" si="0"/>
        <v/>
      </c>
      <c r="B251" s="14" t="str">
        <f t="shared" si="1"/>
        <v/>
      </c>
      <c r="C251" s="14"/>
      <c r="D251" s="14" t="s">
        <v>49</v>
      </c>
      <c r="E251" s="14"/>
      <c r="F251" s="14"/>
      <c r="G251" s="14"/>
      <c r="H251" s="14"/>
      <c r="I251" s="14" t="e">
        <f t="array" aca="1" ref="I251" ca="1">_xludf.ifna(G251*INDEX(Impostazioni!$C$86:$L$105,MATCH($E251,Impostazioni!$J$86:$J$105,0),5),"")</f>
        <v>#NAME?</v>
      </c>
      <c r="J251" s="14" t="e">
        <f t="shared" ca="1" si="2"/>
        <v>#NAME?</v>
      </c>
      <c r="K251" s="14" t="e">
        <f t="shared" ca="1" si="3"/>
        <v>#NAME?</v>
      </c>
      <c r="M251" s="14" t="e">
        <f t="array" aca="1" ref="M251" ca="1">_xludf.ifna(IF(H251=Impostazioni!$C$6,I251*1,I251/INDEX(Impostazioni!$N$86:$O$105,MATCH($H251,Impostazioni!$N$86:$N$105,0),2)),"")</f>
        <v>#NAME?</v>
      </c>
      <c r="N251" s="14" t="e">
        <f t="array" aca="1" ref="N251" ca="1">_xludf.ifna(IF(I251=Impostazioni!$C$6,J251*1,J251/INDEX(Impostazioni!$N$86:$O$105,MATCH($H251,Impostazioni!$N$86:$N$105,0),2)),"")</f>
        <v>#NAME?</v>
      </c>
      <c r="O251" s="14" t="e">
        <f t="array" aca="1" ref="O251" ca="1">_xludf.ifna(IF(J251=Impostazioni!$C$6,K251*1,K251/INDEX(Impostazioni!$N$86:$O$105,MATCH($H251,Impostazioni!$N$86:$N$105,0),2)),"")</f>
        <v>#NAME?</v>
      </c>
    </row>
    <row r="252" spans="1:15" ht="13.2">
      <c r="A252" s="14" t="str">
        <f t="shared" si="0"/>
        <v/>
      </c>
      <c r="B252" s="14" t="str">
        <f t="shared" si="1"/>
        <v/>
      </c>
      <c r="C252" s="14"/>
      <c r="D252" s="14" t="s">
        <v>49</v>
      </c>
      <c r="E252" s="14"/>
      <c r="F252" s="14"/>
      <c r="G252" s="14"/>
      <c r="H252" s="14"/>
      <c r="I252" s="14" t="e">
        <f t="array" aca="1" ref="I252" ca="1">_xludf.ifna(G252*INDEX(Impostazioni!$C$86:$L$105,MATCH($E252,Impostazioni!$J$86:$J$105,0),5),"")</f>
        <v>#NAME?</v>
      </c>
      <c r="J252" s="14" t="e">
        <f t="shared" ca="1" si="2"/>
        <v>#NAME?</v>
      </c>
      <c r="K252" s="14" t="e">
        <f t="shared" ca="1" si="3"/>
        <v>#NAME?</v>
      </c>
      <c r="M252" s="14" t="e">
        <f t="array" aca="1" ref="M252" ca="1">_xludf.ifna(IF(H252=Impostazioni!$C$6,I252*1,I252/INDEX(Impostazioni!$N$86:$O$105,MATCH($H252,Impostazioni!$N$86:$N$105,0),2)),"")</f>
        <v>#NAME?</v>
      </c>
      <c r="N252" s="14" t="e">
        <f t="array" aca="1" ref="N252" ca="1">_xludf.ifna(IF(I252=Impostazioni!$C$6,J252*1,J252/INDEX(Impostazioni!$N$86:$O$105,MATCH($H252,Impostazioni!$N$86:$N$105,0),2)),"")</f>
        <v>#NAME?</v>
      </c>
      <c r="O252" s="14" t="e">
        <f t="array" aca="1" ref="O252" ca="1">_xludf.ifna(IF(J252=Impostazioni!$C$6,K252*1,K252/INDEX(Impostazioni!$N$86:$O$105,MATCH($H252,Impostazioni!$N$86:$N$105,0),2)),"")</f>
        <v>#NAME?</v>
      </c>
    </row>
    <row r="253" spans="1:15" ht="13.2">
      <c r="A253" s="14" t="str">
        <f t="shared" si="0"/>
        <v/>
      </c>
      <c r="B253" s="14" t="str">
        <f t="shared" si="1"/>
        <v/>
      </c>
      <c r="C253" s="14"/>
      <c r="D253" s="14" t="s">
        <v>49</v>
      </c>
      <c r="E253" s="14"/>
      <c r="F253" s="14"/>
      <c r="G253" s="14"/>
      <c r="H253" s="14"/>
      <c r="I253" s="14" t="e">
        <f t="array" aca="1" ref="I253" ca="1">_xludf.ifna(G253*INDEX(Impostazioni!$C$86:$L$105,MATCH($E253,Impostazioni!$J$86:$J$105,0),5),"")</f>
        <v>#NAME?</v>
      </c>
      <c r="J253" s="14" t="e">
        <f t="shared" ca="1" si="2"/>
        <v>#NAME?</v>
      </c>
      <c r="K253" s="14" t="e">
        <f t="shared" ca="1" si="3"/>
        <v>#NAME?</v>
      </c>
      <c r="M253" s="14" t="e">
        <f t="array" aca="1" ref="M253" ca="1">_xludf.ifna(IF(H253=Impostazioni!$C$6,I253*1,I253/INDEX(Impostazioni!$N$86:$O$105,MATCH($H253,Impostazioni!$N$86:$N$105,0),2)),"")</f>
        <v>#NAME?</v>
      </c>
      <c r="N253" s="14" t="e">
        <f t="array" aca="1" ref="N253" ca="1">_xludf.ifna(IF(I253=Impostazioni!$C$6,J253*1,J253/INDEX(Impostazioni!$N$86:$O$105,MATCH($H253,Impostazioni!$N$86:$N$105,0),2)),"")</f>
        <v>#NAME?</v>
      </c>
      <c r="O253" s="14" t="e">
        <f t="array" aca="1" ref="O253" ca="1">_xludf.ifna(IF(J253=Impostazioni!$C$6,K253*1,K253/INDEX(Impostazioni!$N$86:$O$105,MATCH($H253,Impostazioni!$N$86:$N$105,0),2)),"")</f>
        <v>#NAME?</v>
      </c>
    </row>
    <row r="254" spans="1:15" ht="13.2">
      <c r="A254" s="14" t="str">
        <f t="shared" si="0"/>
        <v/>
      </c>
      <c r="B254" s="14" t="str">
        <f t="shared" si="1"/>
        <v/>
      </c>
      <c r="C254" s="14"/>
      <c r="D254" s="14" t="s">
        <v>49</v>
      </c>
      <c r="E254" s="14"/>
      <c r="F254" s="14"/>
      <c r="G254" s="14"/>
      <c r="H254" s="14"/>
      <c r="I254" s="14" t="e">
        <f t="array" aca="1" ref="I254" ca="1">_xludf.ifna(G254*INDEX(Impostazioni!$C$86:$L$105,MATCH($E254,Impostazioni!$J$86:$J$105,0),5),"")</f>
        <v>#NAME?</v>
      </c>
      <c r="J254" s="14" t="e">
        <f t="shared" ca="1" si="2"/>
        <v>#NAME?</v>
      </c>
      <c r="K254" s="14" t="e">
        <f t="shared" ca="1" si="3"/>
        <v>#NAME?</v>
      </c>
      <c r="M254" s="14" t="e">
        <f t="array" aca="1" ref="M254" ca="1">_xludf.ifna(IF(H254=Impostazioni!$C$6,I254*1,I254/INDEX(Impostazioni!$N$86:$O$105,MATCH($H254,Impostazioni!$N$86:$N$105,0),2)),"")</f>
        <v>#NAME?</v>
      </c>
      <c r="N254" s="14" t="e">
        <f t="array" aca="1" ref="N254" ca="1">_xludf.ifna(IF(I254=Impostazioni!$C$6,J254*1,J254/INDEX(Impostazioni!$N$86:$O$105,MATCH($H254,Impostazioni!$N$86:$N$105,0),2)),"")</f>
        <v>#NAME?</v>
      </c>
      <c r="O254" s="14" t="e">
        <f t="array" aca="1" ref="O254" ca="1">_xludf.ifna(IF(J254=Impostazioni!$C$6,K254*1,K254/INDEX(Impostazioni!$N$86:$O$105,MATCH($H254,Impostazioni!$N$86:$N$105,0),2)),"")</f>
        <v>#NAME?</v>
      </c>
    </row>
    <row r="255" spans="1:15" ht="13.2">
      <c r="A255" s="14" t="str">
        <f t="shared" si="0"/>
        <v/>
      </c>
      <c r="B255" s="14" t="str">
        <f t="shared" si="1"/>
        <v/>
      </c>
      <c r="C255" s="14"/>
      <c r="D255" s="14" t="s">
        <v>49</v>
      </c>
      <c r="E255" s="14"/>
      <c r="F255" s="14"/>
      <c r="G255" s="14"/>
      <c r="H255" s="14"/>
      <c r="I255" s="14" t="e">
        <f t="array" aca="1" ref="I255" ca="1">_xludf.ifna(G255*INDEX(Impostazioni!$C$86:$L$105,MATCH($E255,Impostazioni!$J$86:$J$105,0),5),"")</f>
        <v>#NAME?</v>
      </c>
      <c r="J255" s="14" t="e">
        <f t="shared" ca="1" si="2"/>
        <v>#NAME?</v>
      </c>
      <c r="K255" s="14" t="e">
        <f t="shared" ca="1" si="3"/>
        <v>#NAME?</v>
      </c>
      <c r="M255" s="14" t="e">
        <f t="array" aca="1" ref="M255" ca="1">_xludf.ifna(IF(H255=Impostazioni!$C$6,I255*1,I255/INDEX(Impostazioni!$N$86:$O$105,MATCH($H255,Impostazioni!$N$86:$N$105,0),2)),"")</f>
        <v>#NAME?</v>
      </c>
      <c r="N255" s="14" t="e">
        <f t="array" aca="1" ref="N255" ca="1">_xludf.ifna(IF(I255=Impostazioni!$C$6,J255*1,J255/INDEX(Impostazioni!$N$86:$O$105,MATCH($H255,Impostazioni!$N$86:$N$105,0),2)),"")</f>
        <v>#NAME?</v>
      </c>
      <c r="O255" s="14" t="e">
        <f t="array" aca="1" ref="O255" ca="1">_xludf.ifna(IF(J255=Impostazioni!$C$6,K255*1,K255/INDEX(Impostazioni!$N$86:$O$105,MATCH($H255,Impostazioni!$N$86:$N$105,0),2)),"")</f>
        <v>#NAME?</v>
      </c>
    </row>
    <row r="256" spans="1:15" ht="13.2">
      <c r="A256" s="14" t="str">
        <f t="shared" si="0"/>
        <v/>
      </c>
      <c r="B256" s="14" t="str">
        <f t="shared" si="1"/>
        <v/>
      </c>
      <c r="C256" s="14"/>
      <c r="D256" s="14" t="s">
        <v>49</v>
      </c>
      <c r="E256" s="14"/>
      <c r="F256" s="14"/>
      <c r="G256" s="14"/>
      <c r="H256" s="14"/>
      <c r="I256" s="14" t="e">
        <f t="array" aca="1" ref="I256" ca="1">_xludf.ifna(G256*INDEX(Impostazioni!$C$86:$L$105,MATCH($E256,Impostazioni!$J$86:$J$105,0),5),"")</f>
        <v>#NAME?</v>
      </c>
      <c r="J256" s="14" t="e">
        <f t="shared" ca="1" si="2"/>
        <v>#NAME?</v>
      </c>
      <c r="K256" s="14" t="e">
        <f t="shared" ca="1" si="3"/>
        <v>#NAME?</v>
      </c>
      <c r="M256" s="14" t="e">
        <f t="array" aca="1" ref="M256" ca="1">_xludf.ifna(IF(H256=Impostazioni!$C$6,I256*1,I256/INDEX(Impostazioni!$N$86:$O$105,MATCH($H256,Impostazioni!$N$86:$N$105,0),2)),"")</f>
        <v>#NAME?</v>
      </c>
      <c r="N256" s="14" t="e">
        <f t="array" aca="1" ref="N256" ca="1">_xludf.ifna(IF(I256=Impostazioni!$C$6,J256*1,J256/INDEX(Impostazioni!$N$86:$O$105,MATCH($H256,Impostazioni!$N$86:$N$105,0),2)),"")</f>
        <v>#NAME?</v>
      </c>
      <c r="O256" s="14" t="e">
        <f t="array" aca="1" ref="O256" ca="1">_xludf.ifna(IF(J256=Impostazioni!$C$6,K256*1,K256/INDEX(Impostazioni!$N$86:$O$105,MATCH($H256,Impostazioni!$N$86:$N$105,0),2)),"")</f>
        <v>#NAME?</v>
      </c>
    </row>
    <row r="257" spans="1:15" ht="13.2">
      <c r="A257" s="14" t="str">
        <f t="shared" si="0"/>
        <v/>
      </c>
      <c r="B257" s="14" t="str">
        <f t="shared" si="1"/>
        <v/>
      </c>
      <c r="C257" s="14"/>
      <c r="D257" s="14" t="s">
        <v>49</v>
      </c>
      <c r="E257" s="14"/>
      <c r="F257" s="14"/>
      <c r="G257" s="14"/>
      <c r="H257" s="14"/>
      <c r="I257" s="14" t="e">
        <f t="array" aca="1" ref="I257" ca="1">_xludf.ifna(G257*INDEX(Impostazioni!$C$86:$L$105,MATCH($E257,Impostazioni!$J$86:$J$105,0),5),"")</f>
        <v>#NAME?</v>
      </c>
      <c r="J257" s="14" t="e">
        <f t="shared" ca="1" si="2"/>
        <v>#NAME?</v>
      </c>
      <c r="K257" s="14" t="e">
        <f t="shared" ca="1" si="3"/>
        <v>#NAME?</v>
      </c>
      <c r="M257" s="14" t="e">
        <f t="array" aca="1" ref="M257" ca="1">_xludf.ifna(IF(H257=Impostazioni!$C$6,I257*1,I257/INDEX(Impostazioni!$N$86:$O$105,MATCH($H257,Impostazioni!$N$86:$N$105,0),2)),"")</f>
        <v>#NAME?</v>
      </c>
      <c r="N257" s="14" t="e">
        <f t="array" aca="1" ref="N257" ca="1">_xludf.ifna(IF(I257=Impostazioni!$C$6,J257*1,J257/INDEX(Impostazioni!$N$86:$O$105,MATCH($H257,Impostazioni!$N$86:$N$105,0),2)),"")</f>
        <v>#NAME?</v>
      </c>
      <c r="O257" s="14" t="e">
        <f t="array" aca="1" ref="O257" ca="1">_xludf.ifna(IF(J257=Impostazioni!$C$6,K257*1,K257/INDEX(Impostazioni!$N$86:$O$105,MATCH($H257,Impostazioni!$N$86:$N$105,0),2)),"")</f>
        <v>#NAME?</v>
      </c>
    </row>
    <row r="258" spans="1:15" ht="13.2">
      <c r="A258" s="14" t="str">
        <f t="shared" si="0"/>
        <v/>
      </c>
      <c r="B258" s="14" t="str">
        <f t="shared" si="1"/>
        <v/>
      </c>
      <c r="C258" s="14"/>
      <c r="D258" s="14" t="s">
        <v>49</v>
      </c>
      <c r="E258" s="14"/>
      <c r="F258" s="14"/>
      <c r="G258" s="14"/>
      <c r="H258" s="14"/>
      <c r="I258" s="14" t="e">
        <f t="array" aca="1" ref="I258" ca="1">_xludf.ifna(G258*INDEX(Impostazioni!$C$86:$L$105,MATCH($E258,Impostazioni!$J$86:$J$105,0),5),"")</f>
        <v>#NAME?</v>
      </c>
      <c r="J258" s="14" t="e">
        <f t="shared" ca="1" si="2"/>
        <v>#NAME?</v>
      </c>
      <c r="K258" s="14" t="e">
        <f t="shared" ca="1" si="3"/>
        <v>#NAME?</v>
      </c>
      <c r="M258" s="14" t="e">
        <f t="array" aca="1" ref="M258" ca="1">_xludf.ifna(IF(H258=Impostazioni!$C$6,I258*1,I258/INDEX(Impostazioni!$N$86:$O$105,MATCH($H258,Impostazioni!$N$86:$N$105,0),2)),"")</f>
        <v>#NAME?</v>
      </c>
      <c r="N258" s="14" t="e">
        <f t="array" aca="1" ref="N258" ca="1">_xludf.ifna(IF(I258=Impostazioni!$C$6,J258*1,J258/INDEX(Impostazioni!$N$86:$O$105,MATCH($H258,Impostazioni!$N$86:$N$105,0),2)),"")</f>
        <v>#NAME?</v>
      </c>
      <c r="O258" s="14" t="e">
        <f t="array" aca="1" ref="O258" ca="1">_xludf.ifna(IF(J258=Impostazioni!$C$6,K258*1,K258/INDEX(Impostazioni!$N$86:$O$105,MATCH($H258,Impostazioni!$N$86:$N$105,0),2)),"")</f>
        <v>#NAME?</v>
      </c>
    </row>
    <row r="259" spans="1:15" ht="13.2">
      <c r="A259" s="14" t="str">
        <f t="shared" si="0"/>
        <v/>
      </c>
      <c r="B259" s="14" t="str">
        <f t="shared" si="1"/>
        <v/>
      </c>
      <c r="C259" s="14"/>
      <c r="D259" s="14" t="s">
        <v>49</v>
      </c>
      <c r="E259" s="14"/>
      <c r="F259" s="14"/>
      <c r="G259" s="14"/>
      <c r="H259" s="14"/>
      <c r="I259" s="14" t="e">
        <f t="array" aca="1" ref="I259" ca="1">_xludf.ifna(G259*INDEX(Impostazioni!$C$86:$L$105,MATCH($E259,Impostazioni!$J$86:$J$105,0),5),"")</f>
        <v>#NAME?</v>
      </c>
      <c r="J259" s="14" t="e">
        <f t="shared" ca="1" si="2"/>
        <v>#NAME?</v>
      </c>
      <c r="K259" s="14" t="e">
        <f t="shared" ca="1" si="3"/>
        <v>#NAME?</v>
      </c>
      <c r="M259" s="14" t="e">
        <f t="array" aca="1" ref="M259" ca="1">_xludf.ifna(IF(H259=Impostazioni!$C$6,I259*1,I259/INDEX(Impostazioni!$N$86:$O$105,MATCH($H259,Impostazioni!$N$86:$N$105,0),2)),"")</f>
        <v>#NAME?</v>
      </c>
      <c r="N259" s="14" t="e">
        <f t="array" aca="1" ref="N259" ca="1">_xludf.ifna(IF(I259=Impostazioni!$C$6,J259*1,J259/INDEX(Impostazioni!$N$86:$O$105,MATCH($H259,Impostazioni!$N$86:$N$105,0),2)),"")</f>
        <v>#NAME?</v>
      </c>
      <c r="O259" s="14" t="e">
        <f t="array" aca="1" ref="O259" ca="1">_xludf.ifna(IF(J259=Impostazioni!$C$6,K259*1,K259/INDEX(Impostazioni!$N$86:$O$105,MATCH($H259,Impostazioni!$N$86:$N$105,0),2)),"")</f>
        <v>#NAME?</v>
      </c>
    </row>
    <row r="260" spans="1:15" ht="13.2">
      <c r="A260" s="14" t="str">
        <f t="shared" ref="A260:A514" si="4">IF(B260="","",YEAR(B260))</f>
        <v/>
      </c>
      <c r="B260" s="14" t="str">
        <f t="shared" ref="B260:B514" si="5">IF(C260="","",EOMONTH(C260,0))</f>
        <v/>
      </c>
      <c r="C260" s="14"/>
      <c r="D260" s="14" t="s">
        <v>49</v>
      </c>
      <c r="E260" s="14"/>
      <c r="F260" s="14"/>
      <c r="G260" s="14"/>
      <c r="H260" s="14"/>
      <c r="I260" s="14" t="e">
        <f t="array" aca="1" ref="I260" ca="1">_xludf.ifna(G260*INDEX(Impostazioni!$C$86:$L$105,MATCH($E260,Impostazioni!$J$86:$J$105,0),5),"")</f>
        <v>#NAME?</v>
      </c>
      <c r="J260" s="14" t="e">
        <f t="shared" ref="J260:J514" ca="1" si="6">IF(I260*$C$3=0,"",I260*$C$3)</f>
        <v>#NAME?</v>
      </c>
      <c r="K260" s="14" t="e">
        <f t="shared" ref="K260:K514" ca="1" si="7">IF(I260="","", I260-J260)</f>
        <v>#NAME?</v>
      </c>
      <c r="M260" s="14" t="e">
        <f t="array" aca="1" ref="M260" ca="1">_xludf.ifna(IF(H260=Impostazioni!$C$6,I260*1,I260/INDEX(Impostazioni!$N$86:$O$105,MATCH($H260,Impostazioni!$N$86:$N$105,0),2)),"")</f>
        <v>#NAME?</v>
      </c>
      <c r="N260" s="14" t="e">
        <f t="array" aca="1" ref="N260" ca="1">_xludf.ifna(IF(I260=Impostazioni!$C$6,J260*1,J260/INDEX(Impostazioni!$N$86:$O$105,MATCH($H260,Impostazioni!$N$86:$N$105,0),2)),"")</f>
        <v>#NAME?</v>
      </c>
      <c r="O260" s="14" t="e">
        <f t="array" aca="1" ref="O260" ca="1">_xludf.ifna(IF(J260=Impostazioni!$C$6,K260*1,K260/INDEX(Impostazioni!$N$86:$O$105,MATCH($H260,Impostazioni!$N$86:$N$105,0),2)),"")</f>
        <v>#NAME?</v>
      </c>
    </row>
    <row r="261" spans="1:15" ht="13.2">
      <c r="A261" s="14" t="str">
        <f t="shared" si="4"/>
        <v/>
      </c>
      <c r="B261" s="14" t="str">
        <f t="shared" si="5"/>
        <v/>
      </c>
      <c r="C261" s="14"/>
      <c r="D261" s="14" t="s">
        <v>49</v>
      </c>
      <c r="E261" s="14"/>
      <c r="F261" s="14"/>
      <c r="G261" s="14"/>
      <c r="H261" s="14"/>
      <c r="I261" s="14" t="e">
        <f t="array" aca="1" ref="I261" ca="1">_xludf.ifna(G261*INDEX(Impostazioni!$C$86:$L$105,MATCH($E261,Impostazioni!$J$86:$J$105,0),5),"")</f>
        <v>#NAME?</v>
      </c>
      <c r="J261" s="14" t="e">
        <f t="shared" ca="1" si="6"/>
        <v>#NAME?</v>
      </c>
      <c r="K261" s="14" t="e">
        <f t="shared" ca="1" si="7"/>
        <v>#NAME?</v>
      </c>
      <c r="M261" s="14" t="e">
        <f t="array" aca="1" ref="M261" ca="1">_xludf.ifna(IF(H261=Impostazioni!$C$6,I261*1,I261/INDEX(Impostazioni!$N$86:$O$105,MATCH($H261,Impostazioni!$N$86:$N$105,0),2)),"")</f>
        <v>#NAME?</v>
      </c>
      <c r="N261" s="14" t="e">
        <f t="array" aca="1" ref="N261" ca="1">_xludf.ifna(IF(I261=Impostazioni!$C$6,J261*1,J261/INDEX(Impostazioni!$N$86:$O$105,MATCH($H261,Impostazioni!$N$86:$N$105,0),2)),"")</f>
        <v>#NAME?</v>
      </c>
      <c r="O261" s="14" t="e">
        <f t="array" aca="1" ref="O261" ca="1">_xludf.ifna(IF(J261=Impostazioni!$C$6,K261*1,K261/INDEX(Impostazioni!$N$86:$O$105,MATCH($H261,Impostazioni!$N$86:$N$105,0),2)),"")</f>
        <v>#NAME?</v>
      </c>
    </row>
    <row r="262" spans="1:15" ht="13.2">
      <c r="A262" s="14" t="str">
        <f t="shared" si="4"/>
        <v/>
      </c>
      <c r="B262" s="14" t="str">
        <f t="shared" si="5"/>
        <v/>
      </c>
      <c r="C262" s="14"/>
      <c r="D262" s="14" t="s">
        <v>49</v>
      </c>
      <c r="E262" s="14"/>
      <c r="F262" s="14"/>
      <c r="G262" s="14"/>
      <c r="H262" s="14"/>
      <c r="I262" s="14" t="e">
        <f t="array" aca="1" ref="I262" ca="1">_xludf.ifna(G262*INDEX(Impostazioni!$C$86:$L$105,MATCH($E262,Impostazioni!$J$86:$J$105,0),5),"")</f>
        <v>#NAME?</v>
      </c>
      <c r="J262" s="14" t="e">
        <f t="shared" ca="1" si="6"/>
        <v>#NAME?</v>
      </c>
      <c r="K262" s="14" t="e">
        <f t="shared" ca="1" si="7"/>
        <v>#NAME?</v>
      </c>
      <c r="M262" s="14" t="e">
        <f t="array" aca="1" ref="M262" ca="1">_xludf.ifna(IF(H262=Impostazioni!$C$6,I262*1,I262/INDEX(Impostazioni!$N$86:$O$105,MATCH($H262,Impostazioni!$N$86:$N$105,0),2)),"")</f>
        <v>#NAME?</v>
      </c>
      <c r="N262" s="14" t="e">
        <f t="array" aca="1" ref="N262" ca="1">_xludf.ifna(IF(I262=Impostazioni!$C$6,J262*1,J262/INDEX(Impostazioni!$N$86:$O$105,MATCH($H262,Impostazioni!$N$86:$N$105,0),2)),"")</f>
        <v>#NAME?</v>
      </c>
      <c r="O262" s="14" t="e">
        <f t="array" aca="1" ref="O262" ca="1">_xludf.ifna(IF(J262=Impostazioni!$C$6,K262*1,K262/INDEX(Impostazioni!$N$86:$O$105,MATCH($H262,Impostazioni!$N$86:$N$105,0),2)),"")</f>
        <v>#NAME?</v>
      </c>
    </row>
    <row r="263" spans="1:15" ht="13.2">
      <c r="A263" s="14" t="str">
        <f t="shared" si="4"/>
        <v/>
      </c>
      <c r="B263" s="14" t="str">
        <f t="shared" si="5"/>
        <v/>
      </c>
      <c r="C263" s="14"/>
      <c r="D263" s="14" t="s">
        <v>49</v>
      </c>
      <c r="E263" s="14"/>
      <c r="F263" s="14"/>
      <c r="G263" s="14"/>
      <c r="H263" s="14"/>
      <c r="I263" s="14" t="e">
        <f t="array" aca="1" ref="I263" ca="1">_xludf.ifna(G263*INDEX(Impostazioni!$C$86:$L$105,MATCH($E263,Impostazioni!$J$86:$J$105,0),5),"")</f>
        <v>#NAME?</v>
      </c>
      <c r="J263" s="14" t="e">
        <f t="shared" ca="1" si="6"/>
        <v>#NAME?</v>
      </c>
      <c r="K263" s="14" t="e">
        <f t="shared" ca="1" si="7"/>
        <v>#NAME?</v>
      </c>
      <c r="M263" s="14" t="e">
        <f t="array" aca="1" ref="M263" ca="1">_xludf.ifna(IF(H263=Impostazioni!$C$6,I263*1,I263/INDEX(Impostazioni!$N$86:$O$105,MATCH($H263,Impostazioni!$N$86:$N$105,0),2)),"")</f>
        <v>#NAME?</v>
      </c>
      <c r="N263" s="14" t="e">
        <f t="array" aca="1" ref="N263" ca="1">_xludf.ifna(IF(I263=Impostazioni!$C$6,J263*1,J263/INDEX(Impostazioni!$N$86:$O$105,MATCH($H263,Impostazioni!$N$86:$N$105,0),2)),"")</f>
        <v>#NAME?</v>
      </c>
      <c r="O263" s="14" t="e">
        <f t="array" aca="1" ref="O263" ca="1">_xludf.ifna(IF(J263=Impostazioni!$C$6,K263*1,K263/INDEX(Impostazioni!$N$86:$O$105,MATCH($H263,Impostazioni!$N$86:$N$105,0),2)),"")</f>
        <v>#NAME?</v>
      </c>
    </row>
    <row r="264" spans="1:15" ht="13.2">
      <c r="A264" s="14" t="str">
        <f t="shared" si="4"/>
        <v/>
      </c>
      <c r="B264" s="14" t="str">
        <f t="shared" si="5"/>
        <v/>
      </c>
      <c r="C264" s="14"/>
      <c r="D264" s="14" t="s">
        <v>49</v>
      </c>
      <c r="E264" s="14"/>
      <c r="F264" s="14"/>
      <c r="G264" s="14"/>
      <c r="H264" s="14"/>
      <c r="I264" s="14" t="e">
        <f t="array" aca="1" ref="I264" ca="1">_xludf.ifna(G264*INDEX(Impostazioni!$C$86:$L$105,MATCH($E264,Impostazioni!$J$86:$J$105,0),5),"")</f>
        <v>#NAME?</v>
      </c>
      <c r="J264" s="14" t="e">
        <f t="shared" ca="1" si="6"/>
        <v>#NAME?</v>
      </c>
      <c r="K264" s="14" t="e">
        <f t="shared" ca="1" si="7"/>
        <v>#NAME?</v>
      </c>
      <c r="M264" s="14" t="e">
        <f t="array" aca="1" ref="M264" ca="1">_xludf.ifna(IF(H264=Impostazioni!$C$6,I264*1,I264/INDEX(Impostazioni!$N$86:$O$105,MATCH($H264,Impostazioni!$N$86:$N$105,0),2)),"")</f>
        <v>#NAME?</v>
      </c>
      <c r="N264" s="14" t="e">
        <f t="array" aca="1" ref="N264" ca="1">_xludf.ifna(IF(I264=Impostazioni!$C$6,J264*1,J264/INDEX(Impostazioni!$N$86:$O$105,MATCH($H264,Impostazioni!$N$86:$N$105,0),2)),"")</f>
        <v>#NAME?</v>
      </c>
      <c r="O264" s="14" t="e">
        <f t="array" aca="1" ref="O264" ca="1">_xludf.ifna(IF(J264=Impostazioni!$C$6,K264*1,K264/INDEX(Impostazioni!$N$86:$O$105,MATCH($H264,Impostazioni!$N$86:$N$105,0),2)),"")</f>
        <v>#NAME?</v>
      </c>
    </row>
    <row r="265" spans="1:15" ht="13.2">
      <c r="A265" s="14" t="str">
        <f t="shared" si="4"/>
        <v/>
      </c>
      <c r="B265" s="14" t="str">
        <f t="shared" si="5"/>
        <v/>
      </c>
      <c r="C265" s="14"/>
      <c r="D265" s="14" t="s">
        <v>49</v>
      </c>
      <c r="E265" s="14"/>
      <c r="F265" s="14"/>
      <c r="G265" s="14"/>
      <c r="H265" s="14"/>
      <c r="I265" s="14" t="e">
        <f t="array" aca="1" ref="I265" ca="1">_xludf.ifna(G265*INDEX(Impostazioni!$C$86:$L$105,MATCH($E265,Impostazioni!$J$86:$J$105,0),5),"")</f>
        <v>#NAME?</v>
      </c>
      <c r="J265" s="14" t="e">
        <f t="shared" ca="1" si="6"/>
        <v>#NAME?</v>
      </c>
      <c r="K265" s="14" t="e">
        <f t="shared" ca="1" si="7"/>
        <v>#NAME?</v>
      </c>
      <c r="M265" s="14" t="e">
        <f t="array" aca="1" ref="M265" ca="1">_xludf.ifna(IF(H265=Impostazioni!$C$6,I265*1,I265/INDEX(Impostazioni!$N$86:$O$105,MATCH($H265,Impostazioni!$N$86:$N$105,0),2)),"")</f>
        <v>#NAME?</v>
      </c>
      <c r="N265" s="14" t="e">
        <f t="array" aca="1" ref="N265" ca="1">_xludf.ifna(IF(I265=Impostazioni!$C$6,J265*1,J265/INDEX(Impostazioni!$N$86:$O$105,MATCH($H265,Impostazioni!$N$86:$N$105,0),2)),"")</f>
        <v>#NAME?</v>
      </c>
      <c r="O265" s="14" t="e">
        <f t="array" aca="1" ref="O265" ca="1">_xludf.ifna(IF(J265=Impostazioni!$C$6,K265*1,K265/INDEX(Impostazioni!$N$86:$O$105,MATCH($H265,Impostazioni!$N$86:$N$105,0),2)),"")</f>
        <v>#NAME?</v>
      </c>
    </row>
    <row r="266" spans="1:15" ht="13.2">
      <c r="A266" s="14" t="str">
        <f t="shared" si="4"/>
        <v/>
      </c>
      <c r="B266" s="14" t="str">
        <f t="shared" si="5"/>
        <v/>
      </c>
      <c r="C266" s="14"/>
      <c r="D266" s="14" t="s">
        <v>49</v>
      </c>
      <c r="E266" s="14"/>
      <c r="F266" s="14"/>
      <c r="G266" s="14"/>
      <c r="H266" s="14"/>
      <c r="I266" s="14" t="e">
        <f t="array" aca="1" ref="I266" ca="1">_xludf.ifna(G266*INDEX(Impostazioni!$C$86:$L$105,MATCH($E266,Impostazioni!$J$86:$J$105,0),5),"")</f>
        <v>#NAME?</v>
      </c>
      <c r="J266" s="14" t="e">
        <f t="shared" ca="1" si="6"/>
        <v>#NAME?</v>
      </c>
      <c r="K266" s="14" t="e">
        <f t="shared" ca="1" si="7"/>
        <v>#NAME?</v>
      </c>
      <c r="M266" s="14" t="e">
        <f t="array" aca="1" ref="M266" ca="1">_xludf.ifna(IF(H266=Impostazioni!$C$6,I266*1,I266/INDEX(Impostazioni!$N$86:$O$105,MATCH($H266,Impostazioni!$N$86:$N$105,0),2)),"")</f>
        <v>#NAME?</v>
      </c>
      <c r="N266" s="14" t="e">
        <f t="array" aca="1" ref="N266" ca="1">_xludf.ifna(IF(I266=Impostazioni!$C$6,J266*1,J266/INDEX(Impostazioni!$N$86:$O$105,MATCH($H266,Impostazioni!$N$86:$N$105,0),2)),"")</f>
        <v>#NAME?</v>
      </c>
      <c r="O266" s="14" t="e">
        <f t="array" aca="1" ref="O266" ca="1">_xludf.ifna(IF(J266=Impostazioni!$C$6,K266*1,K266/INDEX(Impostazioni!$N$86:$O$105,MATCH($H266,Impostazioni!$N$86:$N$105,0),2)),"")</f>
        <v>#NAME?</v>
      </c>
    </row>
    <row r="267" spans="1:15" ht="13.2">
      <c r="A267" s="14" t="str">
        <f t="shared" si="4"/>
        <v/>
      </c>
      <c r="B267" s="14" t="str">
        <f t="shared" si="5"/>
        <v/>
      </c>
      <c r="C267" s="14"/>
      <c r="D267" s="14" t="s">
        <v>49</v>
      </c>
      <c r="E267" s="14"/>
      <c r="F267" s="14"/>
      <c r="G267" s="14"/>
      <c r="H267" s="14"/>
      <c r="I267" s="14" t="e">
        <f t="array" aca="1" ref="I267" ca="1">_xludf.ifna(G267*INDEX(Impostazioni!$C$86:$L$105,MATCH($E267,Impostazioni!$J$86:$J$105,0),5),"")</f>
        <v>#NAME?</v>
      </c>
      <c r="J267" s="14" t="e">
        <f t="shared" ca="1" si="6"/>
        <v>#NAME?</v>
      </c>
      <c r="K267" s="14" t="e">
        <f t="shared" ca="1" si="7"/>
        <v>#NAME?</v>
      </c>
      <c r="M267" s="14" t="e">
        <f t="array" aca="1" ref="M267" ca="1">_xludf.ifna(IF(H267=Impostazioni!$C$6,I267*1,I267/INDEX(Impostazioni!$N$86:$O$105,MATCH($H267,Impostazioni!$N$86:$N$105,0),2)),"")</f>
        <v>#NAME?</v>
      </c>
      <c r="N267" s="14" t="e">
        <f t="array" aca="1" ref="N267" ca="1">_xludf.ifna(IF(I267=Impostazioni!$C$6,J267*1,J267/INDEX(Impostazioni!$N$86:$O$105,MATCH($H267,Impostazioni!$N$86:$N$105,0),2)),"")</f>
        <v>#NAME?</v>
      </c>
      <c r="O267" s="14" t="e">
        <f t="array" aca="1" ref="O267" ca="1">_xludf.ifna(IF(J267=Impostazioni!$C$6,K267*1,K267/INDEX(Impostazioni!$N$86:$O$105,MATCH($H267,Impostazioni!$N$86:$N$105,0),2)),"")</f>
        <v>#NAME?</v>
      </c>
    </row>
    <row r="268" spans="1:15" ht="13.2">
      <c r="A268" s="14" t="str">
        <f t="shared" si="4"/>
        <v/>
      </c>
      <c r="B268" s="14" t="str">
        <f t="shared" si="5"/>
        <v/>
      </c>
      <c r="C268" s="14"/>
      <c r="D268" s="14" t="s">
        <v>49</v>
      </c>
      <c r="E268" s="14"/>
      <c r="F268" s="14"/>
      <c r="G268" s="14"/>
      <c r="H268" s="14"/>
      <c r="I268" s="14" t="e">
        <f t="array" aca="1" ref="I268" ca="1">_xludf.ifna(G268*INDEX(Impostazioni!$C$86:$L$105,MATCH($E268,Impostazioni!$J$86:$J$105,0),5),"")</f>
        <v>#NAME?</v>
      </c>
      <c r="J268" s="14" t="e">
        <f t="shared" ca="1" si="6"/>
        <v>#NAME?</v>
      </c>
      <c r="K268" s="14" t="e">
        <f t="shared" ca="1" si="7"/>
        <v>#NAME?</v>
      </c>
      <c r="M268" s="14" t="e">
        <f t="array" aca="1" ref="M268" ca="1">_xludf.ifna(IF(H268=Impostazioni!$C$6,I268*1,I268/INDEX(Impostazioni!$N$86:$O$105,MATCH($H268,Impostazioni!$N$86:$N$105,0),2)),"")</f>
        <v>#NAME?</v>
      </c>
      <c r="N268" s="14" t="e">
        <f t="array" aca="1" ref="N268" ca="1">_xludf.ifna(IF(I268=Impostazioni!$C$6,J268*1,J268/INDEX(Impostazioni!$N$86:$O$105,MATCH($H268,Impostazioni!$N$86:$N$105,0),2)),"")</f>
        <v>#NAME?</v>
      </c>
      <c r="O268" s="14" t="e">
        <f t="array" aca="1" ref="O268" ca="1">_xludf.ifna(IF(J268=Impostazioni!$C$6,K268*1,K268/INDEX(Impostazioni!$N$86:$O$105,MATCH($H268,Impostazioni!$N$86:$N$105,0),2)),"")</f>
        <v>#NAME?</v>
      </c>
    </row>
    <row r="269" spans="1:15" ht="13.2">
      <c r="A269" s="14" t="str">
        <f t="shared" si="4"/>
        <v/>
      </c>
      <c r="B269" s="14" t="str">
        <f t="shared" si="5"/>
        <v/>
      </c>
      <c r="C269" s="14"/>
      <c r="D269" s="14" t="s">
        <v>49</v>
      </c>
      <c r="E269" s="14"/>
      <c r="F269" s="14"/>
      <c r="G269" s="14"/>
      <c r="H269" s="14"/>
      <c r="I269" s="14" t="e">
        <f t="array" aca="1" ref="I269" ca="1">_xludf.ifna(G269*INDEX(Impostazioni!$C$86:$L$105,MATCH($E269,Impostazioni!$J$86:$J$105,0),5),"")</f>
        <v>#NAME?</v>
      </c>
      <c r="J269" s="14" t="e">
        <f t="shared" ca="1" si="6"/>
        <v>#NAME?</v>
      </c>
      <c r="K269" s="14" t="e">
        <f t="shared" ca="1" si="7"/>
        <v>#NAME?</v>
      </c>
      <c r="M269" s="14" t="e">
        <f t="array" aca="1" ref="M269" ca="1">_xludf.ifna(IF(H269=Impostazioni!$C$6,I269*1,I269/INDEX(Impostazioni!$N$86:$O$105,MATCH($H269,Impostazioni!$N$86:$N$105,0),2)),"")</f>
        <v>#NAME?</v>
      </c>
      <c r="N269" s="14" t="e">
        <f t="array" aca="1" ref="N269" ca="1">_xludf.ifna(IF(I269=Impostazioni!$C$6,J269*1,J269/INDEX(Impostazioni!$N$86:$O$105,MATCH($H269,Impostazioni!$N$86:$N$105,0),2)),"")</f>
        <v>#NAME?</v>
      </c>
      <c r="O269" s="14" t="e">
        <f t="array" aca="1" ref="O269" ca="1">_xludf.ifna(IF(J269=Impostazioni!$C$6,K269*1,K269/INDEX(Impostazioni!$N$86:$O$105,MATCH($H269,Impostazioni!$N$86:$N$105,0),2)),"")</f>
        <v>#NAME?</v>
      </c>
    </row>
    <row r="270" spans="1:15" ht="13.2">
      <c r="A270" s="14" t="str">
        <f t="shared" si="4"/>
        <v/>
      </c>
      <c r="B270" s="14" t="str">
        <f t="shared" si="5"/>
        <v/>
      </c>
      <c r="C270" s="14"/>
      <c r="D270" s="14" t="s">
        <v>49</v>
      </c>
      <c r="E270" s="14"/>
      <c r="F270" s="14"/>
      <c r="G270" s="14"/>
      <c r="H270" s="14"/>
      <c r="I270" s="14" t="e">
        <f t="array" aca="1" ref="I270" ca="1">_xludf.ifna(G270*INDEX(Impostazioni!$C$86:$L$105,MATCH($E270,Impostazioni!$J$86:$J$105,0),5),"")</f>
        <v>#NAME?</v>
      </c>
      <c r="J270" s="14" t="e">
        <f t="shared" ca="1" si="6"/>
        <v>#NAME?</v>
      </c>
      <c r="K270" s="14" t="e">
        <f t="shared" ca="1" si="7"/>
        <v>#NAME?</v>
      </c>
      <c r="M270" s="14" t="e">
        <f t="array" aca="1" ref="M270" ca="1">_xludf.ifna(IF(H270=Impostazioni!$C$6,I270*1,I270/INDEX(Impostazioni!$N$86:$O$105,MATCH($H270,Impostazioni!$N$86:$N$105,0),2)),"")</f>
        <v>#NAME?</v>
      </c>
      <c r="N270" s="14" t="e">
        <f t="array" aca="1" ref="N270" ca="1">_xludf.ifna(IF(I270=Impostazioni!$C$6,J270*1,J270/INDEX(Impostazioni!$N$86:$O$105,MATCH($H270,Impostazioni!$N$86:$N$105,0),2)),"")</f>
        <v>#NAME?</v>
      </c>
      <c r="O270" s="14" t="e">
        <f t="array" aca="1" ref="O270" ca="1">_xludf.ifna(IF(J270=Impostazioni!$C$6,K270*1,K270/INDEX(Impostazioni!$N$86:$O$105,MATCH($H270,Impostazioni!$N$86:$N$105,0),2)),"")</f>
        <v>#NAME?</v>
      </c>
    </row>
    <row r="271" spans="1:15" ht="13.2">
      <c r="A271" s="14" t="str">
        <f t="shared" si="4"/>
        <v/>
      </c>
      <c r="B271" s="14" t="str">
        <f t="shared" si="5"/>
        <v/>
      </c>
      <c r="C271" s="14"/>
      <c r="D271" s="14" t="s">
        <v>49</v>
      </c>
      <c r="E271" s="14"/>
      <c r="F271" s="14"/>
      <c r="G271" s="14"/>
      <c r="H271" s="14"/>
      <c r="I271" s="14" t="e">
        <f t="array" aca="1" ref="I271" ca="1">_xludf.ifna(G271*INDEX(Impostazioni!$C$86:$L$105,MATCH($E271,Impostazioni!$J$86:$J$105,0),5),"")</f>
        <v>#NAME?</v>
      </c>
      <c r="J271" s="14" t="e">
        <f t="shared" ca="1" si="6"/>
        <v>#NAME?</v>
      </c>
      <c r="K271" s="14" t="e">
        <f t="shared" ca="1" si="7"/>
        <v>#NAME?</v>
      </c>
      <c r="M271" s="14" t="e">
        <f t="array" aca="1" ref="M271" ca="1">_xludf.ifna(IF(H271=Impostazioni!$C$6,I271*1,I271/INDEX(Impostazioni!$N$86:$O$105,MATCH($H271,Impostazioni!$N$86:$N$105,0),2)),"")</f>
        <v>#NAME?</v>
      </c>
      <c r="N271" s="14" t="e">
        <f t="array" aca="1" ref="N271" ca="1">_xludf.ifna(IF(I271=Impostazioni!$C$6,J271*1,J271/INDEX(Impostazioni!$N$86:$O$105,MATCH($H271,Impostazioni!$N$86:$N$105,0),2)),"")</f>
        <v>#NAME?</v>
      </c>
      <c r="O271" s="14" t="e">
        <f t="array" aca="1" ref="O271" ca="1">_xludf.ifna(IF(J271=Impostazioni!$C$6,K271*1,K271/INDEX(Impostazioni!$N$86:$O$105,MATCH($H271,Impostazioni!$N$86:$N$105,0),2)),"")</f>
        <v>#NAME?</v>
      </c>
    </row>
    <row r="272" spans="1:15" ht="13.2">
      <c r="A272" s="14" t="str">
        <f t="shared" si="4"/>
        <v/>
      </c>
      <c r="B272" s="14" t="str">
        <f t="shared" si="5"/>
        <v/>
      </c>
      <c r="C272" s="14"/>
      <c r="D272" s="14" t="s">
        <v>49</v>
      </c>
      <c r="E272" s="14"/>
      <c r="F272" s="14"/>
      <c r="G272" s="14"/>
      <c r="H272" s="14"/>
      <c r="I272" s="14" t="e">
        <f t="array" aca="1" ref="I272" ca="1">_xludf.ifna(G272*INDEX(Impostazioni!$C$86:$L$105,MATCH($E272,Impostazioni!$J$86:$J$105,0),5),"")</f>
        <v>#NAME?</v>
      </c>
      <c r="J272" s="14" t="e">
        <f t="shared" ca="1" si="6"/>
        <v>#NAME?</v>
      </c>
      <c r="K272" s="14" t="e">
        <f t="shared" ca="1" si="7"/>
        <v>#NAME?</v>
      </c>
      <c r="M272" s="14" t="e">
        <f t="array" aca="1" ref="M272" ca="1">_xludf.ifna(IF(H272=Impostazioni!$C$6,I272*1,I272/INDEX(Impostazioni!$N$86:$O$105,MATCH($H272,Impostazioni!$N$86:$N$105,0),2)),"")</f>
        <v>#NAME?</v>
      </c>
      <c r="N272" s="14" t="e">
        <f t="array" aca="1" ref="N272" ca="1">_xludf.ifna(IF(I272=Impostazioni!$C$6,J272*1,J272/INDEX(Impostazioni!$N$86:$O$105,MATCH($H272,Impostazioni!$N$86:$N$105,0),2)),"")</f>
        <v>#NAME?</v>
      </c>
      <c r="O272" s="14" t="e">
        <f t="array" aca="1" ref="O272" ca="1">_xludf.ifna(IF(J272=Impostazioni!$C$6,K272*1,K272/INDEX(Impostazioni!$N$86:$O$105,MATCH($H272,Impostazioni!$N$86:$N$105,0),2)),"")</f>
        <v>#NAME?</v>
      </c>
    </row>
    <row r="273" spans="1:15" ht="13.2">
      <c r="A273" s="14" t="str">
        <f t="shared" si="4"/>
        <v/>
      </c>
      <c r="B273" s="14" t="str">
        <f t="shared" si="5"/>
        <v/>
      </c>
      <c r="C273" s="14"/>
      <c r="D273" s="14" t="s">
        <v>49</v>
      </c>
      <c r="E273" s="14"/>
      <c r="F273" s="14"/>
      <c r="G273" s="14"/>
      <c r="H273" s="14"/>
      <c r="I273" s="14" t="e">
        <f t="array" aca="1" ref="I273" ca="1">_xludf.ifna(G273*INDEX(Impostazioni!$C$86:$L$105,MATCH($E273,Impostazioni!$J$86:$J$105,0),5),"")</f>
        <v>#NAME?</v>
      </c>
      <c r="J273" s="14" t="e">
        <f t="shared" ca="1" si="6"/>
        <v>#NAME?</v>
      </c>
      <c r="K273" s="14" t="e">
        <f t="shared" ca="1" si="7"/>
        <v>#NAME?</v>
      </c>
      <c r="M273" s="14" t="e">
        <f t="array" aca="1" ref="M273" ca="1">_xludf.ifna(IF(H273=Impostazioni!$C$6,I273*1,I273/INDEX(Impostazioni!$N$86:$O$105,MATCH($H273,Impostazioni!$N$86:$N$105,0),2)),"")</f>
        <v>#NAME?</v>
      </c>
      <c r="N273" s="14" t="e">
        <f t="array" aca="1" ref="N273" ca="1">_xludf.ifna(IF(I273=Impostazioni!$C$6,J273*1,J273/INDEX(Impostazioni!$N$86:$O$105,MATCH($H273,Impostazioni!$N$86:$N$105,0),2)),"")</f>
        <v>#NAME?</v>
      </c>
      <c r="O273" s="14" t="e">
        <f t="array" aca="1" ref="O273" ca="1">_xludf.ifna(IF(J273=Impostazioni!$C$6,K273*1,K273/INDEX(Impostazioni!$N$86:$O$105,MATCH($H273,Impostazioni!$N$86:$N$105,0),2)),"")</f>
        <v>#NAME?</v>
      </c>
    </row>
    <row r="274" spans="1:15" ht="13.2">
      <c r="A274" s="14" t="str">
        <f t="shared" si="4"/>
        <v/>
      </c>
      <c r="B274" s="14" t="str">
        <f t="shared" si="5"/>
        <v/>
      </c>
      <c r="C274" s="14"/>
      <c r="D274" s="14" t="s">
        <v>49</v>
      </c>
      <c r="E274" s="14"/>
      <c r="F274" s="14"/>
      <c r="G274" s="14"/>
      <c r="H274" s="14"/>
      <c r="I274" s="14" t="e">
        <f t="array" aca="1" ref="I274" ca="1">_xludf.ifna(G274*INDEX(Impostazioni!$C$86:$L$105,MATCH($E274,Impostazioni!$J$86:$J$105,0),5),"")</f>
        <v>#NAME?</v>
      </c>
      <c r="J274" s="14" t="e">
        <f t="shared" ca="1" si="6"/>
        <v>#NAME?</v>
      </c>
      <c r="K274" s="14" t="e">
        <f t="shared" ca="1" si="7"/>
        <v>#NAME?</v>
      </c>
      <c r="M274" s="14" t="e">
        <f t="array" aca="1" ref="M274" ca="1">_xludf.ifna(IF(H274=Impostazioni!$C$6,I274*1,I274/INDEX(Impostazioni!$N$86:$O$105,MATCH($H274,Impostazioni!$N$86:$N$105,0),2)),"")</f>
        <v>#NAME?</v>
      </c>
      <c r="N274" s="14" t="e">
        <f t="array" aca="1" ref="N274" ca="1">_xludf.ifna(IF(I274=Impostazioni!$C$6,J274*1,J274/INDEX(Impostazioni!$N$86:$O$105,MATCH($H274,Impostazioni!$N$86:$N$105,0),2)),"")</f>
        <v>#NAME?</v>
      </c>
      <c r="O274" s="14" t="e">
        <f t="array" aca="1" ref="O274" ca="1">_xludf.ifna(IF(J274=Impostazioni!$C$6,K274*1,K274/INDEX(Impostazioni!$N$86:$O$105,MATCH($H274,Impostazioni!$N$86:$N$105,0),2)),"")</f>
        <v>#NAME?</v>
      </c>
    </row>
    <row r="275" spans="1:15" ht="13.2">
      <c r="A275" s="14" t="str">
        <f t="shared" si="4"/>
        <v/>
      </c>
      <c r="B275" s="14" t="str">
        <f t="shared" si="5"/>
        <v/>
      </c>
      <c r="C275" s="14"/>
      <c r="D275" s="14" t="s">
        <v>49</v>
      </c>
      <c r="E275" s="14"/>
      <c r="F275" s="14"/>
      <c r="G275" s="14"/>
      <c r="H275" s="14"/>
      <c r="I275" s="14" t="e">
        <f t="array" aca="1" ref="I275" ca="1">_xludf.ifna(G275*INDEX(Impostazioni!$C$86:$L$105,MATCH($E275,Impostazioni!$J$86:$J$105,0),5),"")</f>
        <v>#NAME?</v>
      </c>
      <c r="J275" s="14" t="e">
        <f t="shared" ca="1" si="6"/>
        <v>#NAME?</v>
      </c>
      <c r="K275" s="14" t="e">
        <f t="shared" ca="1" si="7"/>
        <v>#NAME?</v>
      </c>
      <c r="M275" s="14" t="e">
        <f t="array" aca="1" ref="M275" ca="1">_xludf.ifna(IF(H275=Impostazioni!$C$6,I275*1,I275/INDEX(Impostazioni!$N$86:$O$105,MATCH($H275,Impostazioni!$N$86:$N$105,0),2)),"")</f>
        <v>#NAME?</v>
      </c>
      <c r="N275" s="14" t="e">
        <f t="array" aca="1" ref="N275" ca="1">_xludf.ifna(IF(I275=Impostazioni!$C$6,J275*1,J275/INDEX(Impostazioni!$N$86:$O$105,MATCH($H275,Impostazioni!$N$86:$N$105,0),2)),"")</f>
        <v>#NAME?</v>
      </c>
      <c r="O275" s="14" t="e">
        <f t="array" aca="1" ref="O275" ca="1">_xludf.ifna(IF(J275=Impostazioni!$C$6,K275*1,K275/INDEX(Impostazioni!$N$86:$O$105,MATCH($H275,Impostazioni!$N$86:$N$105,0),2)),"")</f>
        <v>#NAME?</v>
      </c>
    </row>
    <row r="276" spans="1:15" ht="13.2">
      <c r="A276" s="14" t="str">
        <f t="shared" si="4"/>
        <v/>
      </c>
      <c r="B276" s="14" t="str">
        <f t="shared" si="5"/>
        <v/>
      </c>
      <c r="C276" s="14"/>
      <c r="D276" s="14" t="s">
        <v>49</v>
      </c>
      <c r="E276" s="14"/>
      <c r="F276" s="14"/>
      <c r="G276" s="14"/>
      <c r="H276" s="14"/>
      <c r="I276" s="14" t="e">
        <f t="array" aca="1" ref="I276" ca="1">_xludf.ifna(G276*INDEX(Impostazioni!$C$86:$L$105,MATCH($E276,Impostazioni!$J$86:$J$105,0),5),"")</f>
        <v>#NAME?</v>
      </c>
      <c r="J276" s="14" t="e">
        <f t="shared" ca="1" si="6"/>
        <v>#NAME?</v>
      </c>
      <c r="K276" s="14" t="e">
        <f t="shared" ca="1" si="7"/>
        <v>#NAME?</v>
      </c>
      <c r="M276" s="14" t="e">
        <f t="array" aca="1" ref="M276" ca="1">_xludf.ifna(IF(H276=Impostazioni!$C$6,I276*1,I276/INDEX(Impostazioni!$N$86:$O$105,MATCH($H276,Impostazioni!$N$86:$N$105,0),2)),"")</f>
        <v>#NAME?</v>
      </c>
      <c r="N276" s="14" t="e">
        <f t="array" aca="1" ref="N276" ca="1">_xludf.ifna(IF(I276=Impostazioni!$C$6,J276*1,J276/INDEX(Impostazioni!$N$86:$O$105,MATCH($H276,Impostazioni!$N$86:$N$105,0),2)),"")</f>
        <v>#NAME?</v>
      </c>
      <c r="O276" s="14" t="e">
        <f t="array" aca="1" ref="O276" ca="1">_xludf.ifna(IF(J276=Impostazioni!$C$6,K276*1,K276/INDEX(Impostazioni!$N$86:$O$105,MATCH($H276,Impostazioni!$N$86:$N$105,0),2)),"")</f>
        <v>#NAME?</v>
      </c>
    </row>
    <row r="277" spans="1:15" ht="13.2">
      <c r="A277" s="14" t="str">
        <f t="shared" si="4"/>
        <v/>
      </c>
      <c r="B277" s="14" t="str">
        <f t="shared" si="5"/>
        <v/>
      </c>
      <c r="C277" s="14"/>
      <c r="D277" s="14" t="s">
        <v>49</v>
      </c>
      <c r="E277" s="14"/>
      <c r="F277" s="14"/>
      <c r="G277" s="14"/>
      <c r="H277" s="14"/>
      <c r="I277" s="14" t="e">
        <f t="array" aca="1" ref="I277" ca="1">_xludf.ifna(G277*INDEX(Impostazioni!$C$86:$L$105,MATCH($E277,Impostazioni!$J$86:$J$105,0),5),"")</f>
        <v>#NAME?</v>
      </c>
      <c r="J277" s="14" t="e">
        <f t="shared" ca="1" si="6"/>
        <v>#NAME?</v>
      </c>
      <c r="K277" s="14" t="e">
        <f t="shared" ca="1" si="7"/>
        <v>#NAME?</v>
      </c>
      <c r="M277" s="14" t="e">
        <f t="array" aca="1" ref="M277" ca="1">_xludf.ifna(IF(H277=Impostazioni!$C$6,I277*1,I277/INDEX(Impostazioni!$N$86:$O$105,MATCH($H277,Impostazioni!$N$86:$N$105,0),2)),"")</f>
        <v>#NAME?</v>
      </c>
      <c r="N277" s="14" t="e">
        <f t="array" aca="1" ref="N277" ca="1">_xludf.ifna(IF(I277=Impostazioni!$C$6,J277*1,J277/INDEX(Impostazioni!$N$86:$O$105,MATCH($H277,Impostazioni!$N$86:$N$105,0),2)),"")</f>
        <v>#NAME?</v>
      </c>
      <c r="O277" s="14" t="e">
        <f t="array" aca="1" ref="O277" ca="1">_xludf.ifna(IF(J277=Impostazioni!$C$6,K277*1,K277/INDEX(Impostazioni!$N$86:$O$105,MATCH($H277,Impostazioni!$N$86:$N$105,0),2)),"")</f>
        <v>#NAME?</v>
      </c>
    </row>
    <row r="278" spans="1:15" ht="13.2">
      <c r="A278" s="14" t="str">
        <f t="shared" si="4"/>
        <v/>
      </c>
      <c r="B278" s="14" t="str">
        <f t="shared" si="5"/>
        <v/>
      </c>
      <c r="C278" s="14"/>
      <c r="D278" s="14" t="s">
        <v>49</v>
      </c>
      <c r="E278" s="14"/>
      <c r="F278" s="14"/>
      <c r="G278" s="14"/>
      <c r="H278" s="14"/>
      <c r="I278" s="14" t="e">
        <f t="array" aca="1" ref="I278" ca="1">_xludf.ifna(G278*INDEX(Impostazioni!$C$86:$L$105,MATCH($E278,Impostazioni!$J$86:$J$105,0),5),"")</f>
        <v>#NAME?</v>
      </c>
      <c r="J278" s="14" t="e">
        <f t="shared" ca="1" si="6"/>
        <v>#NAME?</v>
      </c>
      <c r="K278" s="14" t="e">
        <f t="shared" ca="1" si="7"/>
        <v>#NAME?</v>
      </c>
      <c r="M278" s="14" t="e">
        <f t="array" aca="1" ref="M278" ca="1">_xludf.ifna(IF(H278=Impostazioni!$C$6,I278*1,I278/INDEX(Impostazioni!$N$86:$O$105,MATCH($H278,Impostazioni!$N$86:$N$105,0),2)),"")</f>
        <v>#NAME?</v>
      </c>
      <c r="N278" s="14" t="e">
        <f t="array" aca="1" ref="N278" ca="1">_xludf.ifna(IF(I278=Impostazioni!$C$6,J278*1,J278/INDEX(Impostazioni!$N$86:$O$105,MATCH($H278,Impostazioni!$N$86:$N$105,0),2)),"")</f>
        <v>#NAME?</v>
      </c>
      <c r="O278" s="14" t="e">
        <f t="array" aca="1" ref="O278" ca="1">_xludf.ifna(IF(J278=Impostazioni!$C$6,K278*1,K278/INDEX(Impostazioni!$N$86:$O$105,MATCH($H278,Impostazioni!$N$86:$N$105,0),2)),"")</f>
        <v>#NAME?</v>
      </c>
    </row>
    <row r="279" spans="1:15" ht="13.2">
      <c r="A279" s="14" t="str">
        <f t="shared" si="4"/>
        <v/>
      </c>
      <c r="B279" s="14" t="str">
        <f t="shared" si="5"/>
        <v/>
      </c>
      <c r="C279" s="14"/>
      <c r="D279" s="14" t="s">
        <v>49</v>
      </c>
      <c r="E279" s="14"/>
      <c r="F279" s="14"/>
      <c r="G279" s="14"/>
      <c r="H279" s="14"/>
      <c r="I279" s="14" t="e">
        <f t="array" aca="1" ref="I279" ca="1">_xludf.ifna(G279*INDEX(Impostazioni!$C$86:$L$105,MATCH($E279,Impostazioni!$J$86:$J$105,0),5),"")</f>
        <v>#NAME?</v>
      </c>
      <c r="J279" s="14" t="e">
        <f t="shared" ca="1" si="6"/>
        <v>#NAME?</v>
      </c>
      <c r="K279" s="14" t="e">
        <f t="shared" ca="1" si="7"/>
        <v>#NAME?</v>
      </c>
      <c r="M279" s="14" t="e">
        <f t="array" aca="1" ref="M279" ca="1">_xludf.ifna(IF(H279=Impostazioni!$C$6,I279*1,I279/INDEX(Impostazioni!$N$86:$O$105,MATCH($H279,Impostazioni!$N$86:$N$105,0),2)),"")</f>
        <v>#NAME?</v>
      </c>
      <c r="N279" s="14" t="e">
        <f t="array" aca="1" ref="N279" ca="1">_xludf.ifna(IF(I279=Impostazioni!$C$6,J279*1,J279/INDEX(Impostazioni!$N$86:$O$105,MATCH($H279,Impostazioni!$N$86:$N$105,0),2)),"")</f>
        <v>#NAME?</v>
      </c>
      <c r="O279" s="14" t="e">
        <f t="array" aca="1" ref="O279" ca="1">_xludf.ifna(IF(J279=Impostazioni!$C$6,K279*1,K279/INDEX(Impostazioni!$N$86:$O$105,MATCH($H279,Impostazioni!$N$86:$N$105,0),2)),"")</f>
        <v>#NAME?</v>
      </c>
    </row>
    <row r="280" spans="1:15" ht="13.2">
      <c r="A280" s="14" t="str">
        <f t="shared" si="4"/>
        <v/>
      </c>
      <c r="B280" s="14" t="str">
        <f t="shared" si="5"/>
        <v/>
      </c>
      <c r="C280" s="14"/>
      <c r="D280" s="14" t="s">
        <v>49</v>
      </c>
      <c r="E280" s="14"/>
      <c r="F280" s="14"/>
      <c r="G280" s="14"/>
      <c r="H280" s="14"/>
      <c r="I280" s="14" t="e">
        <f t="array" aca="1" ref="I280" ca="1">_xludf.ifna(G280*INDEX(Impostazioni!$C$86:$L$105,MATCH($E280,Impostazioni!$J$86:$J$105,0),5),"")</f>
        <v>#NAME?</v>
      </c>
      <c r="J280" s="14" t="e">
        <f t="shared" ca="1" si="6"/>
        <v>#NAME?</v>
      </c>
      <c r="K280" s="14" t="e">
        <f t="shared" ca="1" si="7"/>
        <v>#NAME?</v>
      </c>
      <c r="M280" s="14" t="e">
        <f t="array" aca="1" ref="M280" ca="1">_xludf.ifna(IF(H280=Impostazioni!$C$6,I280*1,I280/INDEX(Impostazioni!$N$86:$O$105,MATCH($H280,Impostazioni!$N$86:$N$105,0),2)),"")</f>
        <v>#NAME?</v>
      </c>
      <c r="N280" s="14" t="e">
        <f t="array" aca="1" ref="N280" ca="1">_xludf.ifna(IF(I280=Impostazioni!$C$6,J280*1,J280/INDEX(Impostazioni!$N$86:$O$105,MATCH($H280,Impostazioni!$N$86:$N$105,0),2)),"")</f>
        <v>#NAME?</v>
      </c>
      <c r="O280" s="14" t="e">
        <f t="array" aca="1" ref="O280" ca="1">_xludf.ifna(IF(J280=Impostazioni!$C$6,K280*1,K280/INDEX(Impostazioni!$N$86:$O$105,MATCH($H280,Impostazioni!$N$86:$N$105,0),2)),"")</f>
        <v>#NAME?</v>
      </c>
    </row>
    <row r="281" spans="1:15" ht="13.2">
      <c r="A281" s="14" t="str">
        <f t="shared" si="4"/>
        <v/>
      </c>
      <c r="B281" s="14" t="str">
        <f t="shared" si="5"/>
        <v/>
      </c>
      <c r="C281" s="14"/>
      <c r="D281" s="14" t="s">
        <v>49</v>
      </c>
      <c r="E281" s="14"/>
      <c r="F281" s="14"/>
      <c r="G281" s="14"/>
      <c r="H281" s="14"/>
      <c r="I281" s="14" t="e">
        <f t="array" aca="1" ref="I281" ca="1">_xludf.ifna(G281*INDEX(Impostazioni!$C$86:$L$105,MATCH($E281,Impostazioni!$J$86:$J$105,0),5),"")</f>
        <v>#NAME?</v>
      </c>
      <c r="J281" s="14" t="e">
        <f t="shared" ca="1" si="6"/>
        <v>#NAME?</v>
      </c>
      <c r="K281" s="14" t="e">
        <f t="shared" ca="1" si="7"/>
        <v>#NAME?</v>
      </c>
      <c r="M281" s="14" t="e">
        <f t="array" aca="1" ref="M281" ca="1">_xludf.ifna(IF(H281=Impostazioni!$C$6,I281*1,I281/INDEX(Impostazioni!$N$86:$O$105,MATCH($H281,Impostazioni!$N$86:$N$105,0),2)),"")</f>
        <v>#NAME?</v>
      </c>
      <c r="N281" s="14" t="e">
        <f t="array" aca="1" ref="N281" ca="1">_xludf.ifna(IF(I281=Impostazioni!$C$6,J281*1,J281/INDEX(Impostazioni!$N$86:$O$105,MATCH($H281,Impostazioni!$N$86:$N$105,0),2)),"")</f>
        <v>#NAME?</v>
      </c>
      <c r="O281" s="14" t="e">
        <f t="array" aca="1" ref="O281" ca="1">_xludf.ifna(IF(J281=Impostazioni!$C$6,K281*1,K281/INDEX(Impostazioni!$N$86:$O$105,MATCH($H281,Impostazioni!$N$86:$N$105,0),2)),"")</f>
        <v>#NAME?</v>
      </c>
    </row>
    <row r="282" spans="1:15" ht="13.2">
      <c r="A282" s="14" t="str">
        <f t="shared" si="4"/>
        <v/>
      </c>
      <c r="B282" s="14" t="str">
        <f t="shared" si="5"/>
        <v/>
      </c>
      <c r="C282" s="14"/>
      <c r="D282" s="14" t="s">
        <v>49</v>
      </c>
      <c r="E282" s="14"/>
      <c r="F282" s="14"/>
      <c r="G282" s="14"/>
      <c r="H282" s="14"/>
      <c r="I282" s="14" t="e">
        <f t="array" aca="1" ref="I282" ca="1">_xludf.ifna(G282*INDEX(Impostazioni!$C$86:$L$105,MATCH($E282,Impostazioni!$J$86:$J$105,0),5),"")</f>
        <v>#NAME?</v>
      </c>
      <c r="J282" s="14" t="e">
        <f t="shared" ca="1" si="6"/>
        <v>#NAME?</v>
      </c>
      <c r="K282" s="14" t="e">
        <f t="shared" ca="1" si="7"/>
        <v>#NAME?</v>
      </c>
      <c r="M282" s="14" t="e">
        <f t="array" aca="1" ref="M282" ca="1">_xludf.ifna(IF(H282=Impostazioni!$C$6,I282*1,I282/INDEX(Impostazioni!$N$86:$O$105,MATCH($H282,Impostazioni!$N$86:$N$105,0),2)),"")</f>
        <v>#NAME?</v>
      </c>
      <c r="N282" s="14" t="e">
        <f t="array" aca="1" ref="N282" ca="1">_xludf.ifna(IF(I282=Impostazioni!$C$6,J282*1,J282/INDEX(Impostazioni!$N$86:$O$105,MATCH($H282,Impostazioni!$N$86:$N$105,0),2)),"")</f>
        <v>#NAME?</v>
      </c>
      <c r="O282" s="14" t="e">
        <f t="array" aca="1" ref="O282" ca="1">_xludf.ifna(IF(J282=Impostazioni!$C$6,K282*1,K282/INDEX(Impostazioni!$N$86:$O$105,MATCH($H282,Impostazioni!$N$86:$N$105,0),2)),"")</f>
        <v>#NAME?</v>
      </c>
    </row>
    <row r="283" spans="1:15" ht="13.2">
      <c r="A283" s="14" t="str">
        <f t="shared" si="4"/>
        <v/>
      </c>
      <c r="B283" s="14" t="str">
        <f t="shared" si="5"/>
        <v/>
      </c>
      <c r="C283" s="14"/>
      <c r="D283" s="14" t="s">
        <v>49</v>
      </c>
      <c r="E283" s="14"/>
      <c r="F283" s="14"/>
      <c r="G283" s="14"/>
      <c r="H283" s="14"/>
      <c r="I283" s="14" t="e">
        <f t="array" aca="1" ref="I283" ca="1">_xludf.ifna(G283*INDEX(Impostazioni!$C$86:$L$105,MATCH($E283,Impostazioni!$J$86:$J$105,0),5),"")</f>
        <v>#NAME?</v>
      </c>
      <c r="J283" s="14" t="e">
        <f t="shared" ca="1" si="6"/>
        <v>#NAME?</v>
      </c>
      <c r="K283" s="14" t="e">
        <f t="shared" ca="1" si="7"/>
        <v>#NAME?</v>
      </c>
      <c r="M283" s="14" t="e">
        <f t="array" aca="1" ref="M283" ca="1">_xludf.ifna(IF(H283=Impostazioni!$C$6,I283*1,I283/INDEX(Impostazioni!$N$86:$O$105,MATCH($H283,Impostazioni!$N$86:$N$105,0),2)),"")</f>
        <v>#NAME?</v>
      </c>
      <c r="N283" s="14" t="e">
        <f t="array" aca="1" ref="N283" ca="1">_xludf.ifna(IF(I283=Impostazioni!$C$6,J283*1,J283/INDEX(Impostazioni!$N$86:$O$105,MATCH($H283,Impostazioni!$N$86:$N$105,0),2)),"")</f>
        <v>#NAME?</v>
      </c>
      <c r="O283" s="14" t="e">
        <f t="array" aca="1" ref="O283" ca="1">_xludf.ifna(IF(J283=Impostazioni!$C$6,K283*1,K283/INDEX(Impostazioni!$N$86:$O$105,MATCH($H283,Impostazioni!$N$86:$N$105,0),2)),"")</f>
        <v>#NAME?</v>
      </c>
    </row>
    <row r="284" spans="1:15" ht="13.2">
      <c r="A284" s="14" t="str">
        <f t="shared" si="4"/>
        <v/>
      </c>
      <c r="B284" s="14" t="str">
        <f t="shared" si="5"/>
        <v/>
      </c>
      <c r="C284" s="14"/>
      <c r="D284" s="14" t="s">
        <v>49</v>
      </c>
      <c r="E284" s="14"/>
      <c r="F284" s="14"/>
      <c r="G284" s="14"/>
      <c r="H284" s="14"/>
      <c r="I284" s="14" t="e">
        <f t="array" aca="1" ref="I284" ca="1">_xludf.ifna(G284*INDEX(Impostazioni!$C$86:$L$105,MATCH($E284,Impostazioni!$J$86:$J$105,0),5),"")</f>
        <v>#NAME?</v>
      </c>
      <c r="J284" s="14" t="e">
        <f t="shared" ca="1" si="6"/>
        <v>#NAME?</v>
      </c>
      <c r="K284" s="14" t="e">
        <f t="shared" ca="1" si="7"/>
        <v>#NAME?</v>
      </c>
      <c r="M284" s="14" t="e">
        <f t="array" aca="1" ref="M284" ca="1">_xludf.ifna(IF(H284=Impostazioni!$C$6,I284*1,I284/INDEX(Impostazioni!$N$86:$O$105,MATCH($H284,Impostazioni!$N$86:$N$105,0),2)),"")</f>
        <v>#NAME?</v>
      </c>
      <c r="N284" s="14" t="e">
        <f t="array" aca="1" ref="N284" ca="1">_xludf.ifna(IF(I284=Impostazioni!$C$6,J284*1,J284/INDEX(Impostazioni!$N$86:$O$105,MATCH($H284,Impostazioni!$N$86:$N$105,0),2)),"")</f>
        <v>#NAME?</v>
      </c>
      <c r="O284" s="14" t="e">
        <f t="array" aca="1" ref="O284" ca="1">_xludf.ifna(IF(J284=Impostazioni!$C$6,K284*1,K284/INDEX(Impostazioni!$N$86:$O$105,MATCH($H284,Impostazioni!$N$86:$N$105,0),2)),"")</f>
        <v>#NAME?</v>
      </c>
    </row>
    <row r="285" spans="1:15" ht="13.2">
      <c r="A285" s="14" t="str">
        <f t="shared" si="4"/>
        <v/>
      </c>
      <c r="B285" s="14" t="str">
        <f t="shared" si="5"/>
        <v/>
      </c>
      <c r="C285" s="14"/>
      <c r="D285" s="14" t="s">
        <v>49</v>
      </c>
      <c r="E285" s="14"/>
      <c r="F285" s="14"/>
      <c r="G285" s="14"/>
      <c r="H285" s="14"/>
      <c r="I285" s="14" t="e">
        <f t="array" aca="1" ref="I285" ca="1">_xludf.ifna(G285*INDEX(Impostazioni!$C$86:$L$105,MATCH($E285,Impostazioni!$J$86:$J$105,0),5),"")</f>
        <v>#NAME?</v>
      </c>
      <c r="J285" s="14" t="e">
        <f t="shared" ca="1" si="6"/>
        <v>#NAME?</v>
      </c>
      <c r="K285" s="14" t="e">
        <f t="shared" ca="1" si="7"/>
        <v>#NAME?</v>
      </c>
      <c r="M285" s="14" t="e">
        <f t="array" aca="1" ref="M285" ca="1">_xludf.ifna(IF(H285=Impostazioni!$C$6,I285*1,I285/INDEX(Impostazioni!$N$86:$O$105,MATCH($H285,Impostazioni!$N$86:$N$105,0),2)),"")</f>
        <v>#NAME?</v>
      </c>
      <c r="N285" s="14" t="e">
        <f t="array" aca="1" ref="N285" ca="1">_xludf.ifna(IF(I285=Impostazioni!$C$6,J285*1,J285/INDEX(Impostazioni!$N$86:$O$105,MATCH($H285,Impostazioni!$N$86:$N$105,0),2)),"")</f>
        <v>#NAME?</v>
      </c>
      <c r="O285" s="14" t="e">
        <f t="array" aca="1" ref="O285" ca="1">_xludf.ifna(IF(J285=Impostazioni!$C$6,K285*1,K285/INDEX(Impostazioni!$N$86:$O$105,MATCH($H285,Impostazioni!$N$86:$N$105,0),2)),"")</f>
        <v>#NAME?</v>
      </c>
    </row>
    <row r="286" spans="1:15" ht="13.2">
      <c r="A286" s="14" t="str">
        <f t="shared" si="4"/>
        <v/>
      </c>
      <c r="B286" s="14" t="str">
        <f t="shared" si="5"/>
        <v/>
      </c>
      <c r="C286" s="14"/>
      <c r="D286" s="14" t="s">
        <v>49</v>
      </c>
      <c r="E286" s="14"/>
      <c r="F286" s="14"/>
      <c r="G286" s="14"/>
      <c r="H286" s="14"/>
      <c r="I286" s="14" t="e">
        <f t="array" aca="1" ref="I286" ca="1">_xludf.ifna(G286*INDEX(Impostazioni!$C$86:$L$105,MATCH($E286,Impostazioni!$J$86:$J$105,0),5),"")</f>
        <v>#NAME?</v>
      </c>
      <c r="J286" s="14" t="e">
        <f t="shared" ca="1" si="6"/>
        <v>#NAME?</v>
      </c>
      <c r="K286" s="14" t="e">
        <f t="shared" ca="1" si="7"/>
        <v>#NAME?</v>
      </c>
      <c r="M286" s="14" t="e">
        <f t="array" aca="1" ref="M286" ca="1">_xludf.ifna(IF(H286=Impostazioni!$C$6,I286*1,I286/INDEX(Impostazioni!$N$86:$O$105,MATCH($H286,Impostazioni!$N$86:$N$105,0),2)),"")</f>
        <v>#NAME?</v>
      </c>
      <c r="N286" s="14" t="e">
        <f t="array" aca="1" ref="N286" ca="1">_xludf.ifna(IF(I286=Impostazioni!$C$6,J286*1,J286/INDEX(Impostazioni!$N$86:$O$105,MATCH($H286,Impostazioni!$N$86:$N$105,0),2)),"")</f>
        <v>#NAME?</v>
      </c>
      <c r="O286" s="14" t="e">
        <f t="array" aca="1" ref="O286" ca="1">_xludf.ifna(IF(J286=Impostazioni!$C$6,K286*1,K286/INDEX(Impostazioni!$N$86:$O$105,MATCH($H286,Impostazioni!$N$86:$N$105,0),2)),"")</f>
        <v>#NAME?</v>
      </c>
    </row>
    <row r="287" spans="1:15" ht="13.2">
      <c r="A287" s="14" t="str">
        <f t="shared" si="4"/>
        <v/>
      </c>
      <c r="B287" s="14" t="str">
        <f t="shared" si="5"/>
        <v/>
      </c>
      <c r="C287" s="14"/>
      <c r="D287" s="14" t="s">
        <v>49</v>
      </c>
      <c r="E287" s="14"/>
      <c r="F287" s="14"/>
      <c r="G287" s="14"/>
      <c r="H287" s="14"/>
      <c r="I287" s="14" t="e">
        <f t="array" aca="1" ref="I287" ca="1">_xludf.ifna(G287*INDEX(Impostazioni!$C$86:$L$105,MATCH($E287,Impostazioni!$J$86:$J$105,0),5),"")</f>
        <v>#NAME?</v>
      </c>
      <c r="J287" s="14" t="e">
        <f t="shared" ca="1" si="6"/>
        <v>#NAME?</v>
      </c>
      <c r="K287" s="14" t="e">
        <f t="shared" ca="1" si="7"/>
        <v>#NAME?</v>
      </c>
      <c r="M287" s="14" t="e">
        <f t="array" aca="1" ref="M287" ca="1">_xludf.ifna(IF(H287=Impostazioni!$C$6,I287*1,I287/INDEX(Impostazioni!$N$86:$O$105,MATCH($H287,Impostazioni!$N$86:$N$105,0),2)),"")</f>
        <v>#NAME?</v>
      </c>
      <c r="N287" s="14" t="e">
        <f t="array" aca="1" ref="N287" ca="1">_xludf.ifna(IF(I287=Impostazioni!$C$6,J287*1,J287/INDEX(Impostazioni!$N$86:$O$105,MATCH($H287,Impostazioni!$N$86:$N$105,0),2)),"")</f>
        <v>#NAME?</v>
      </c>
      <c r="O287" s="14" t="e">
        <f t="array" aca="1" ref="O287" ca="1">_xludf.ifna(IF(J287=Impostazioni!$C$6,K287*1,K287/INDEX(Impostazioni!$N$86:$O$105,MATCH($H287,Impostazioni!$N$86:$N$105,0),2)),"")</f>
        <v>#NAME?</v>
      </c>
    </row>
    <row r="288" spans="1:15" ht="13.2">
      <c r="A288" s="14" t="str">
        <f t="shared" si="4"/>
        <v/>
      </c>
      <c r="B288" s="14" t="str">
        <f t="shared" si="5"/>
        <v/>
      </c>
      <c r="C288" s="14"/>
      <c r="D288" s="14" t="s">
        <v>49</v>
      </c>
      <c r="E288" s="14"/>
      <c r="F288" s="14"/>
      <c r="G288" s="14"/>
      <c r="H288" s="14"/>
      <c r="I288" s="14" t="e">
        <f t="array" aca="1" ref="I288" ca="1">_xludf.ifna(G288*INDEX(Impostazioni!$C$86:$L$105,MATCH($E288,Impostazioni!$J$86:$J$105,0),5),"")</f>
        <v>#NAME?</v>
      </c>
      <c r="J288" s="14" t="e">
        <f t="shared" ca="1" si="6"/>
        <v>#NAME?</v>
      </c>
      <c r="K288" s="14" t="e">
        <f t="shared" ca="1" si="7"/>
        <v>#NAME?</v>
      </c>
      <c r="M288" s="14" t="e">
        <f t="array" aca="1" ref="M288" ca="1">_xludf.ifna(IF(H288=Impostazioni!$C$6,I288*1,I288/INDEX(Impostazioni!$N$86:$O$105,MATCH($H288,Impostazioni!$N$86:$N$105,0),2)),"")</f>
        <v>#NAME?</v>
      </c>
      <c r="N288" s="14" t="e">
        <f t="array" aca="1" ref="N288" ca="1">_xludf.ifna(IF(I288=Impostazioni!$C$6,J288*1,J288/INDEX(Impostazioni!$N$86:$O$105,MATCH($H288,Impostazioni!$N$86:$N$105,0),2)),"")</f>
        <v>#NAME?</v>
      </c>
      <c r="O288" s="14" t="e">
        <f t="array" aca="1" ref="O288" ca="1">_xludf.ifna(IF(J288=Impostazioni!$C$6,K288*1,K288/INDEX(Impostazioni!$N$86:$O$105,MATCH($H288,Impostazioni!$N$86:$N$105,0),2)),"")</f>
        <v>#NAME?</v>
      </c>
    </row>
    <row r="289" spans="1:15" ht="13.2">
      <c r="A289" s="14" t="str">
        <f t="shared" si="4"/>
        <v/>
      </c>
      <c r="B289" s="14" t="str">
        <f t="shared" si="5"/>
        <v/>
      </c>
      <c r="C289" s="14"/>
      <c r="D289" s="14" t="s">
        <v>49</v>
      </c>
      <c r="E289" s="14"/>
      <c r="F289" s="14"/>
      <c r="G289" s="14"/>
      <c r="H289" s="14"/>
      <c r="I289" s="14" t="e">
        <f t="array" aca="1" ref="I289" ca="1">_xludf.ifna(G289*INDEX(Impostazioni!$C$86:$L$105,MATCH($E289,Impostazioni!$J$86:$J$105,0),5),"")</f>
        <v>#NAME?</v>
      </c>
      <c r="J289" s="14" t="e">
        <f t="shared" ca="1" si="6"/>
        <v>#NAME?</v>
      </c>
      <c r="K289" s="14" t="e">
        <f t="shared" ca="1" si="7"/>
        <v>#NAME?</v>
      </c>
      <c r="M289" s="14" t="e">
        <f t="array" aca="1" ref="M289" ca="1">_xludf.ifna(IF(H289=Impostazioni!$C$6,I289*1,I289/INDEX(Impostazioni!$N$86:$O$105,MATCH($H289,Impostazioni!$N$86:$N$105,0),2)),"")</f>
        <v>#NAME?</v>
      </c>
      <c r="N289" s="14" t="e">
        <f t="array" aca="1" ref="N289" ca="1">_xludf.ifna(IF(I289=Impostazioni!$C$6,J289*1,J289/INDEX(Impostazioni!$N$86:$O$105,MATCH($H289,Impostazioni!$N$86:$N$105,0),2)),"")</f>
        <v>#NAME?</v>
      </c>
      <c r="O289" s="14" t="e">
        <f t="array" aca="1" ref="O289" ca="1">_xludf.ifna(IF(J289=Impostazioni!$C$6,K289*1,K289/INDEX(Impostazioni!$N$86:$O$105,MATCH($H289,Impostazioni!$N$86:$N$105,0),2)),"")</f>
        <v>#NAME?</v>
      </c>
    </row>
    <row r="290" spans="1:15" ht="13.2">
      <c r="A290" s="14" t="str">
        <f t="shared" si="4"/>
        <v/>
      </c>
      <c r="B290" s="14" t="str">
        <f t="shared" si="5"/>
        <v/>
      </c>
      <c r="C290" s="14"/>
      <c r="D290" s="14" t="s">
        <v>49</v>
      </c>
      <c r="E290" s="14"/>
      <c r="F290" s="14"/>
      <c r="G290" s="14"/>
      <c r="H290" s="14"/>
      <c r="I290" s="14" t="e">
        <f t="array" aca="1" ref="I290" ca="1">_xludf.ifna(G290*INDEX(Impostazioni!$C$86:$L$105,MATCH($E290,Impostazioni!$J$86:$J$105,0),5),"")</f>
        <v>#NAME?</v>
      </c>
      <c r="J290" s="14" t="e">
        <f t="shared" ca="1" si="6"/>
        <v>#NAME?</v>
      </c>
      <c r="K290" s="14" t="e">
        <f t="shared" ca="1" si="7"/>
        <v>#NAME?</v>
      </c>
      <c r="M290" s="14" t="e">
        <f t="array" aca="1" ref="M290" ca="1">_xludf.ifna(IF(H290=Impostazioni!$C$6,I290*1,I290/INDEX(Impostazioni!$N$86:$O$105,MATCH($H290,Impostazioni!$N$86:$N$105,0),2)),"")</f>
        <v>#NAME?</v>
      </c>
      <c r="N290" s="14" t="e">
        <f t="array" aca="1" ref="N290" ca="1">_xludf.ifna(IF(I290=Impostazioni!$C$6,J290*1,J290/INDEX(Impostazioni!$N$86:$O$105,MATCH($H290,Impostazioni!$N$86:$N$105,0),2)),"")</f>
        <v>#NAME?</v>
      </c>
      <c r="O290" s="14" t="e">
        <f t="array" aca="1" ref="O290" ca="1">_xludf.ifna(IF(J290=Impostazioni!$C$6,K290*1,K290/INDEX(Impostazioni!$N$86:$O$105,MATCH($H290,Impostazioni!$N$86:$N$105,0),2)),"")</f>
        <v>#NAME?</v>
      </c>
    </row>
    <row r="291" spans="1:15" ht="13.2">
      <c r="A291" s="14" t="str">
        <f t="shared" si="4"/>
        <v/>
      </c>
      <c r="B291" s="14" t="str">
        <f t="shared" si="5"/>
        <v/>
      </c>
      <c r="C291" s="14"/>
      <c r="D291" s="14" t="s">
        <v>49</v>
      </c>
      <c r="E291" s="14"/>
      <c r="F291" s="14"/>
      <c r="G291" s="14"/>
      <c r="H291" s="14"/>
      <c r="I291" s="14" t="e">
        <f t="array" aca="1" ref="I291" ca="1">_xludf.ifna(G291*INDEX(Impostazioni!$C$86:$L$105,MATCH($E291,Impostazioni!$J$86:$J$105,0),5),"")</f>
        <v>#NAME?</v>
      </c>
      <c r="J291" s="14" t="e">
        <f t="shared" ca="1" si="6"/>
        <v>#NAME?</v>
      </c>
      <c r="K291" s="14" t="e">
        <f t="shared" ca="1" si="7"/>
        <v>#NAME?</v>
      </c>
      <c r="M291" s="14" t="e">
        <f t="array" aca="1" ref="M291" ca="1">_xludf.ifna(IF(H291=Impostazioni!$C$6,I291*1,I291/INDEX(Impostazioni!$N$86:$O$105,MATCH($H291,Impostazioni!$N$86:$N$105,0),2)),"")</f>
        <v>#NAME?</v>
      </c>
      <c r="N291" s="14" t="e">
        <f t="array" aca="1" ref="N291" ca="1">_xludf.ifna(IF(I291=Impostazioni!$C$6,J291*1,J291/INDEX(Impostazioni!$N$86:$O$105,MATCH($H291,Impostazioni!$N$86:$N$105,0),2)),"")</f>
        <v>#NAME?</v>
      </c>
      <c r="O291" s="14" t="e">
        <f t="array" aca="1" ref="O291" ca="1">_xludf.ifna(IF(J291=Impostazioni!$C$6,K291*1,K291/INDEX(Impostazioni!$N$86:$O$105,MATCH($H291,Impostazioni!$N$86:$N$105,0),2)),"")</f>
        <v>#NAME?</v>
      </c>
    </row>
    <row r="292" spans="1:15" ht="13.2">
      <c r="A292" s="14" t="str">
        <f t="shared" si="4"/>
        <v/>
      </c>
      <c r="B292" s="14" t="str">
        <f t="shared" si="5"/>
        <v/>
      </c>
      <c r="C292" s="14"/>
      <c r="D292" s="14" t="s">
        <v>49</v>
      </c>
      <c r="E292" s="14"/>
      <c r="F292" s="14"/>
      <c r="G292" s="14"/>
      <c r="H292" s="14"/>
      <c r="I292" s="14" t="e">
        <f t="array" aca="1" ref="I292" ca="1">_xludf.ifna(G292*INDEX(Impostazioni!$C$86:$L$105,MATCH($E292,Impostazioni!$J$86:$J$105,0),5),"")</f>
        <v>#NAME?</v>
      </c>
      <c r="J292" s="14" t="e">
        <f t="shared" ca="1" si="6"/>
        <v>#NAME?</v>
      </c>
      <c r="K292" s="14" t="e">
        <f t="shared" ca="1" si="7"/>
        <v>#NAME?</v>
      </c>
      <c r="M292" s="14" t="e">
        <f t="array" aca="1" ref="M292" ca="1">_xludf.ifna(IF(H292=Impostazioni!$C$6,I292*1,I292/INDEX(Impostazioni!$N$86:$O$105,MATCH($H292,Impostazioni!$N$86:$N$105,0),2)),"")</f>
        <v>#NAME?</v>
      </c>
      <c r="N292" s="14" t="e">
        <f t="array" aca="1" ref="N292" ca="1">_xludf.ifna(IF(I292=Impostazioni!$C$6,J292*1,J292/INDEX(Impostazioni!$N$86:$O$105,MATCH($H292,Impostazioni!$N$86:$N$105,0),2)),"")</f>
        <v>#NAME?</v>
      </c>
      <c r="O292" s="14" t="e">
        <f t="array" aca="1" ref="O292" ca="1">_xludf.ifna(IF(J292=Impostazioni!$C$6,K292*1,K292/INDEX(Impostazioni!$N$86:$O$105,MATCH($H292,Impostazioni!$N$86:$N$105,0),2)),"")</f>
        <v>#NAME?</v>
      </c>
    </row>
    <row r="293" spans="1:15" ht="13.2">
      <c r="A293" s="14" t="str">
        <f t="shared" si="4"/>
        <v/>
      </c>
      <c r="B293" s="14" t="str">
        <f t="shared" si="5"/>
        <v/>
      </c>
      <c r="C293" s="14"/>
      <c r="D293" s="14" t="s">
        <v>49</v>
      </c>
      <c r="E293" s="14"/>
      <c r="F293" s="14"/>
      <c r="G293" s="14"/>
      <c r="H293" s="14"/>
      <c r="I293" s="14" t="e">
        <f t="array" aca="1" ref="I293" ca="1">_xludf.ifna(G293*INDEX(Impostazioni!$C$86:$L$105,MATCH($E293,Impostazioni!$J$86:$J$105,0),5),"")</f>
        <v>#NAME?</v>
      </c>
      <c r="J293" s="14" t="e">
        <f t="shared" ca="1" si="6"/>
        <v>#NAME?</v>
      </c>
      <c r="K293" s="14" t="e">
        <f t="shared" ca="1" si="7"/>
        <v>#NAME?</v>
      </c>
      <c r="M293" s="14" t="e">
        <f t="array" aca="1" ref="M293" ca="1">_xludf.ifna(IF(H293=Impostazioni!$C$6,I293*1,I293/INDEX(Impostazioni!$N$86:$O$105,MATCH($H293,Impostazioni!$N$86:$N$105,0),2)),"")</f>
        <v>#NAME?</v>
      </c>
      <c r="N293" s="14" t="e">
        <f t="array" aca="1" ref="N293" ca="1">_xludf.ifna(IF(I293=Impostazioni!$C$6,J293*1,J293/INDEX(Impostazioni!$N$86:$O$105,MATCH($H293,Impostazioni!$N$86:$N$105,0),2)),"")</f>
        <v>#NAME?</v>
      </c>
      <c r="O293" s="14" t="e">
        <f t="array" aca="1" ref="O293" ca="1">_xludf.ifna(IF(J293=Impostazioni!$C$6,K293*1,K293/INDEX(Impostazioni!$N$86:$O$105,MATCH($H293,Impostazioni!$N$86:$N$105,0),2)),"")</f>
        <v>#NAME?</v>
      </c>
    </row>
    <row r="294" spans="1:15" ht="13.2">
      <c r="A294" s="14" t="str">
        <f t="shared" si="4"/>
        <v/>
      </c>
      <c r="B294" s="14" t="str">
        <f t="shared" si="5"/>
        <v/>
      </c>
      <c r="C294" s="14"/>
      <c r="D294" s="14" t="s">
        <v>49</v>
      </c>
      <c r="E294" s="14"/>
      <c r="F294" s="14"/>
      <c r="G294" s="14"/>
      <c r="H294" s="14"/>
      <c r="I294" s="14" t="e">
        <f t="array" aca="1" ref="I294" ca="1">_xludf.ifna(G294*INDEX(Impostazioni!$C$86:$L$105,MATCH($E294,Impostazioni!$J$86:$J$105,0),5),"")</f>
        <v>#NAME?</v>
      </c>
      <c r="J294" s="14" t="e">
        <f t="shared" ca="1" si="6"/>
        <v>#NAME?</v>
      </c>
      <c r="K294" s="14" t="e">
        <f t="shared" ca="1" si="7"/>
        <v>#NAME?</v>
      </c>
      <c r="M294" s="14" t="e">
        <f t="array" aca="1" ref="M294" ca="1">_xludf.ifna(IF(H294=Impostazioni!$C$6,I294*1,I294/INDEX(Impostazioni!$N$86:$O$105,MATCH($H294,Impostazioni!$N$86:$N$105,0),2)),"")</f>
        <v>#NAME?</v>
      </c>
      <c r="N294" s="14" t="e">
        <f t="array" aca="1" ref="N294" ca="1">_xludf.ifna(IF(I294=Impostazioni!$C$6,J294*1,J294/INDEX(Impostazioni!$N$86:$O$105,MATCH($H294,Impostazioni!$N$86:$N$105,0),2)),"")</f>
        <v>#NAME?</v>
      </c>
      <c r="O294" s="14" t="e">
        <f t="array" aca="1" ref="O294" ca="1">_xludf.ifna(IF(J294=Impostazioni!$C$6,K294*1,K294/INDEX(Impostazioni!$N$86:$O$105,MATCH($H294,Impostazioni!$N$86:$N$105,0),2)),"")</f>
        <v>#NAME?</v>
      </c>
    </row>
    <row r="295" spans="1:15" ht="13.2">
      <c r="A295" s="14" t="str">
        <f t="shared" si="4"/>
        <v/>
      </c>
      <c r="B295" s="14" t="str">
        <f t="shared" si="5"/>
        <v/>
      </c>
      <c r="C295" s="14"/>
      <c r="D295" s="14" t="s">
        <v>49</v>
      </c>
      <c r="E295" s="14"/>
      <c r="F295" s="14"/>
      <c r="G295" s="14"/>
      <c r="H295" s="14"/>
      <c r="I295" s="14" t="e">
        <f t="array" aca="1" ref="I295" ca="1">_xludf.ifna(G295*INDEX(Impostazioni!$C$86:$L$105,MATCH($E295,Impostazioni!$J$86:$J$105,0),5),"")</f>
        <v>#NAME?</v>
      </c>
      <c r="J295" s="14" t="e">
        <f t="shared" ca="1" si="6"/>
        <v>#NAME?</v>
      </c>
      <c r="K295" s="14" t="e">
        <f t="shared" ca="1" si="7"/>
        <v>#NAME?</v>
      </c>
      <c r="M295" s="14" t="e">
        <f t="array" aca="1" ref="M295" ca="1">_xludf.ifna(IF(H295=Impostazioni!$C$6,I295*1,I295/INDEX(Impostazioni!$N$86:$O$105,MATCH($H295,Impostazioni!$N$86:$N$105,0),2)),"")</f>
        <v>#NAME?</v>
      </c>
      <c r="N295" s="14" t="e">
        <f t="array" aca="1" ref="N295" ca="1">_xludf.ifna(IF(I295=Impostazioni!$C$6,J295*1,J295/INDEX(Impostazioni!$N$86:$O$105,MATCH($H295,Impostazioni!$N$86:$N$105,0),2)),"")</f>
        <v>#NAME?</v>
      </c>
      <c r="O295" s="14" t="e">
        <f t="array" aca="1" ref="O295" ca="1">_xludf.ifna(IF(J295=Impostazioni!$C$6,K295*1,K295/INDEX(Impostazioni!$N$86:$O$105,MATCH($H295,Impostazioni!$N$86:$N$105,0),2)),"")</f>
        <v>#NAME?</v>
      </c>
    </row>
    <row r="296" spans="1:15" ht="13.2">
      <c r="A296" s="14" t="str">
        <f t="shared" si="4"/>
        <v/>
      </c>
      <c r="B296" s="14" t="str">
        <f t="shared" si="5"/>
        <v/>
      </c>
      <c r="C296" s="14"/>
      <c r="D296" s="14" t="s">
        <v>49</v>
      </c>
      <c r="E296" s="14"/>
      <c r="F296" s="14"/>
      <c r="G296" s="14"/>
      <c r="H296" s="14"/>
      <c r="I296" s="14" t="e">
        <f t="array" aca="1" ref="I296" ca="1">_xludf.ifna(G296*INDEX(Impostazioni!$C$86:$L$105,MATCH($E296,Impostazioni!$J$86:$J$105,0),5),"")</f>
        <v>#NAME?</v>
      </c>
      <c r="J296" s="14" t="e">
        <f t="shared" ca="1" si="6"/>
        <v>#NAME?</v>
      </c>
      <c r="K296" s="14" t="e">
        <f t="shared" ca="1" si="7"/>
        <v>#NAME?</v>
      </c>
      <c r="M296" s="14" t="e">
        <f t="array" aca="1" ref="M296" ca="1">_xludf.ifna(IF(H296=Impostazioni!$C$6,I296*1,I296/INDEX(Impostazioni!$N$86:$O$105,MATCH($H296,Impostazioni!$N$86:$N$105,0),2)),"")</f>
        <v>#NAME?</v>
      </c>
      <c r="N296" s="14" t="e">
        <f t="array" aca="1" ref="N296" ca="1">_xludf.ifna(IF(I296=Impostazioni!$C$6,J296*1,J296/INDEX(Impostazioni!$N$86:$O$105,MATCH($H296,Impostazioni!$N$86:$N$105,0),2)),"")</f>
        <v>#NAME?</v>
      </c>
      <c r="O296" s="14" t="e">
        <f t="array" aca="1" ref="O296" ca="1">_xludf.ifna(IF(J296=Impostazioni!$C$6,K296*1,K296/INDEX(Impostazioni!$N$86:$O$105,MATCH($H296,Impostazioni!$N$86:$N$105,0),2)),"")</f>
        <v>#NAME?</v>
      </c>
    </row>
    <row r="297" spans="1:15" ht="13.2">
      <c r="A297" s="14" t="str">
        <f t="shared" si="4"/>
        <v/>
      </c>
      <c r="B297" s="14" t="str">
        <f t="shared" si="5"/>
        <v/>
      </c>
      <c r="C297" s="14"/>
      <c r="D297" s="14" t="s">
        <v>49</v>
      </c>
      <c r="E297" s="14"/>
      <c r="F297" s="14"/>
      <c r="G297" s="14"/>
      <c r="H297" s="14"/>
      <c r="I297" s="14" t="e">
        <f t="array" aca="1" ref="I297" ca="1">_xludf.ifna(G297*INDEX(Impostazioni!$C$86:$L$105,MATCH($E297,Impostazioni!$J$86:$J$105,0),5),"")</f>
        <v>#NAME?</v>
      </c>
      <c r="J297" s="14" t="e">
        <f t="shared" ca="1" si="6"/>
        <v>#NAME?</v>
      </c>
      <c r="K297" s="14" t="e">
        <f t="shared" ca="1" si="7"/>
        <v>#NAME?</v>
      </c>
      <c r="M297" s="14" t="e">
        <f t="array" aca="1" ref="M297" ca="1">_xludf.ifna(IF(H297=Impostazioni!$C$6,I297*1,I297/INDEX(Impostazioni!$N$86:$O$105,MATCH($H297,Impostazioni!$N$86:$N$105,0),2)),"")</f>
        <v>#NAME?</v>
      </c>
      <c r="N297" s="14" t="e">
        <f t="array" aca="1" ref="N297" ca="1">_xludf.ifna(IF(I297=Impostazioni!$C$6,J297*1,J297/INDEX(Impostazioni!$N$86:$O$105,MATCH($H297,Impostazioni!$N$86:$N$105,0),2)),"")</f>
        <v>#NAME?</v>
      </c>
      <c r="O297" s="14" t="e">
        <f t="array" aca="1" ref="O297" ca="1">_xludf.ifna(IF(J297=Impostazioni!$C$6,K297*1,K297/INDEX(Impostazioni!$N$86:$O$105,MATCH($H297,Impostazioni!$N$86:$N$105,0),2)),"")</f>
        <v>#NAME?</v>
      </c>
    </row>
    <row r="298" spans="1:15" ht="13.2">
      <c r="A298" s="14" t="str">
        <f t="shared" si="4"/>
        <v/>
      </c>
      <c r="B298" s="14" t="str">
        <f t="shared" si="5"/>
        <v/>
      </c>
      <c r="C298" s="14"/>
      <c r="D298" s="14" t="s">
        <v>49</v>
      </c>
      <c r="E298" s="14"/>
      <c r="F298" s="14"/>
      <c r="G298" s="14"/>
      <c r="H298" s="14"/>
      <c r="I298" s="14" t="e">
        <f t="array" aca="1" ref="I298" ca="1">_xludf.ifna(G298*INDEX(Impostazioni!$C$86:$L$105,MATCH($E298,Impostazioni!$J$86:$J$105,0),5),"")</f>
        <v>#NAME?</v>
      </c>
      <c r="J298" s="14" t="e">
        <f t="shared" ca="1" si="6"/>
        <v>#NAME?</v>
      </c>
      <c r="K298" s="14" t="e">
        <f t="shared" ca="1" si="7"/>
        <v>#NAME?</v>
      </c>
      <c r="M298" s="14" t="e">
        <f t="array" aca="1" ref="M298" ca="1">_xludf.ifna(IF(H298=Impostazioni!$C$6,I298*1,I298/INDEX(Impostazioni!$N$86:$O$105,MATCH($H298,Impostazioni!$N$86:$N$105,0),2)),"")</f>
        <v>#NAME?</v>
      </c>
      <c r="N298" s="14" t="e">
        <f t="array" aca="1" ref="N298" ca="1">_xludf.ifna(IF(I298=Impostazioni!$C$6,J298*1,J298/INDEX(Impostazioni!$N$86:$O$105,MATCH($H298,Impostazioni!$N$86:$N$105,0),2)),"")</f>
        <v>#NAME?</v>
      </c>
      <c r="O298" s="14" t="e">
        <f t="array" aca="1" ref="O298" ca="1">_xludf.ifna(IF(J298=Impostazioni!$C$6,K298*1,K298/INDEX(Impostazioni!$N$86:$O$105,MATCH($H298,Impostazioni!$N$86:$N$105,0),2)),"")</f>
        <v>#NAME?</v>
      </c>
    </row>
    <row r="299" spans="1:15" ht="13.2">
      <c r="A299" s="14" t="str">
        <f t="shared" si="4"/>
        <v/>
      </c>
      <c r="B299" s="14" t="str">
        <f t="shared" si="5"/>
        <v/>
      </c>
      <c r="C299" s="14"/>
      <c r="D299" s="14" t="s">
        <v>49</v>
      </c>
      <c r="E299" s="14"/>
      <c r="F299" s="14"/>
      <c r="G299" s="14"/>
      <c r="H299" s="14"/>
      <c r="I299" s="14" t="e">
        <f t="array" aca="1" ref="I299" ca="1">_xludf.ifna(G299*INDEX(Impostazioni!$C$86:$L$105,MATCH($E299,Impostazioni!$J$86:$J$105,0),5),"")</f>
        <v>#NAME?</v>
      </c>
      <c r="J299" s="14" t="e">
        <f t="shared" ca="1" si="6"/>
        <v>#NAME?</v>
      </c>
      <c r="K299" s="14" t="e">
        <f t="shared" ca="1" si="7"/>
        <v>#NAME?</v>
      </c>
      <c r="M299" s="14" t="e">
        <f t="array" aca="1" ref="M299" ca="1">_xludf.ifna(IF(H299=Impostazioni!$C$6,I299*1,I299/INDEX(Impostazioni!$N$86:$O$105,MATCH($H299,Impostazioni!$N$86:$N$105,0),2)),"")</f>
        <v>#NAME?</v>
      </c>
      <c r="N299" s="14" t="e">
        <f t="array" aca="1" ref="N299" ca="1">_xludf.ifna(IF(I299=Impostazioni!$C$6,J299*1,J299/INDEX(Impostazioni!$N$86:$O$105,MATCH($H299,Impostazioni!$N$86:$N$105,0),2)),"")</f>
        <v>#NAME?</v>
      </c>
      <c r="O299" s="14" t="e">
        <f t="array" aca="1" ref="O299" ca="1">_xludf.ifna(IF(J299=Impostazioni!$C$6,K299*1,K299/INDEX(Impostazioni!$N$86:$O$105,MATCH($H299,Impostazioni!$N$86:$N$105,0),2)),"")</f>
        <v>#NAME?</v>
      </c>
    </row>
    <row r="300" spans="1:15" ht="13.2">
      <c r="A300" s="14" t="str">
        <f t="shared" si="4"/>
        <v/>
      </c>
      <c r="B300" s="14" t="str">
        <f t="shared" si="5"/>
        <v/>
      </c>
      <c r="C300" s="14"/>
      <c r="D300" s="14" t="s">
        <v>49</v>
      </c>
      <c r="E300" s="14"/>
      <c r="F300" s="14"/>
      <c r="G300" s="14"/>
      <c r="H300" s="14"/>
      <c r="I300" s="14" t="e">
        <f t="array" aca="1" ref="I300" ca="1">_xludf.ifna(G300*INDEX(Impostazioni!$C$86:$L$105,MATCH($E300,Impostazioni!$J$86:$J$105,0),5),"")</f>
        <v>#NAME?</v>
      </c>
      <c r="J300" s="14" t="e">
        <f t="shared" ca="1" si="6"/>
        <v>#NAME?</v>
      </c>
      <c r="K300" s="14" t="e">
        <f t="shared" ca="1" si="7"/>
        <v>#NAME?</v>
      </c>
      <c r="M300" s="14" t="e">
        <f t="array" aca="1" ref="M300" ca="1">_xludf.ifna(IF(H300=Impostazioni!$C$6,I300*1,I300/INDEX(Impostazioni!$N$86:$O$105,MATCH($H300,Impostazioni!$N$86:$N$105,0),2)),"")</f>
        <v>#NAME?</v>
      </c>
      <c r="N300" s="14" t="e">
        <f t="array" aca="1" ref="N300" ca="1">_xludf.ifna(IF(I300=Impostazioni!$C$6,J300*1,J300/INDEX(Impostazioni!$N$86:$O$105,MATCH($H300,Impostazioni!$N$86:$N$105,0),2)),"")</f>
        <v>#NAME?</v>
      </c>
      <c r="O300" s="14" t="e">
        <f t="array" aca="1" ref="O300" ca="1">_xludf.ifna(IF(J300=Impostazioni!$C$6,K300*1,K300/INDEX(Impostazioni!$N$86:$O$105,MATCH($H300,Impostazioni!$N$86:$N$105,0),2)),"")</f>
        <v>#NAME?</v>
      </c>
    </row>
    <row r="301" spans="1:15" ht="13.2">
      <c r="A301" s="14" t="str">
        <f t="shared" si="4"/>
        <v/>
      </c>
      <c r="B301" s="14" t="str">
        <f t="shared" si="5"/>
        <v/>
      </c>
      <c r="C301" s="14"/>
      <c r="D301" s="14" t="s">
        <v>49</v>
      </c>
      <c r="E301" s="14"/>
      <c r="F301" s="14"/>
      <c r="G301" s="14"/>
      <c r="H301" s="14"/>
      <c r="I301" s="14" t="e">
        <f t="array" aca="1" ref="I301" ca="1">_xludf.ifna(G301*INDEX(Impostazioni!$C$86:$L$105,MATCH($E301,Impostazioni!$J$86:$J$105,0),5),"")</f>
        <v>#NAME?</v>
      </c>
      <c r="J301" s="14" t="e">
        <f t="shared" ca="1" si="6"/>
        <v>#NAME?</v>
      </c>
      <c r="K301" s="14" t="e">
        <f t="shared" ca="1" si="7"/>
        <v>#NAME?</v>
      </c>
      <c r="M301" s="14" t="e">
        <f t="array" aca="1" ref="M301" ca="1">_xludf.ifna(IF(H301=Impostazioni!$C$6,I301*1,I301/INDEX(Impostazioni!$N$86:$O$105,MATCH($H301,Impostazioni!$N$86:$N$105,0),2)),"")</f>
        <v>#NAME?</v>
      </c>
      <c r="N301" s="14" t="e">
        <f t="array" aca="1" ref="N301" ca="1">_xludf.ifna(IF(I301=Impostazioni!$C$6,J301*1,J301/INDEX(Impostazioni!$N$86:$O$105,MATCH($H301,Impostazioni!$N$86:$N$105,0),2)),"")</f>
        <v>#NAME?</v>
      </c>
      <c r="O301" s="14" t="e">
        <f t="array" aca="1" ref="O301" ca="1">_xludf.ifna(IF(J301=Impostazioni!$C$6,K301*1,K301/INDEX(Impostazioni!$N$86:$O$105,MATCH($H301,Impostazioni!$N$86:$N$105,0),2)),"")</f>
        <v>#NAME?</v>
      </c>
    </row>
    <row r="302" spans="1:15" ht="13.2">
      <c r="A302" s="14" t="str">
        <f t="shared" si="4"/>
        <v/>
      </c>
      <c r="B302" s="14" t="str">
        <f t="shared" si="5"/>
        <v/>
      </c>
      <c r="C302" s="14"/>
      <c r="D302" s="14" t="s">
        <v>49</v>
      </c>
      <c r="E302" s="14"/>
      <c r="F302" s="14"/>
      <c r="G302" s="14"/>
      <c r="H302" s="14"/>
      <c r="I302" s="14" t="e">
        <f t="array" aca="1" ref="I302" ca="1">_xludf.ifna(G302*INDEX(Impostazioni!$C$86:$L$105,MATCH($E302,Impostazioni!$J$86:$J$105,0),5),"")</f>
        <v>#NAME?</v>
      </c>
      <c r="J302" s="14" t="e">
        <f t="shared" ca="1" si="6"/>
        <v>#NAME?</v>
      </c>
      <c r="K302" s="14" t="e">
        <f t="shared" ca="1" si="7"/>
        <v>#NAME?</v>
      </c>
      <c r="M302" s="14" t="e">
        <f t="array" aca="1" ref="M302" ca="1">_xludf.ifna(IF(H302=Impostazioni!$C$6,I302*1,I302/INDEX(Impostazioni!$N$86:$O$105,MATCH($H302,Impostazioni!$N$86:$N$105,0),2)),"")</f>
        <v>#NAME?</v>
      </c>
      <c r="N302" s="14" t="e">
        <f t="array" aca="1" ref="N302" ca="1">_xludf.ifna(IF(I302=Impostazioni!$C$6,J302*1,J302/INDEX(Impostazioni!$N$86:$O$105,MATCH($H302,Impostazioni!$N$86:$N$105,0),2)),"")</f>
        <v>#NAME?</v>
      </c>
      <c r="O302" s="14" t="e">
        <f t="array" aca="1" ref="O302" ca="1">_xludf.ifna(IF(J302=Impostazioni!$C$6,K302*1,K302/INDEX(Impostazioni!$N$86:$O$105,MATCH($H302,Impostazioni!$N$86:$N$105,0),2)),"")</f>
        <v>#NAME?</v>
      </c>
    </row>
    <row r="303" spans="1:15" ht="13.2">
      <c r="A303" s="14" t="str">
        <f t="shared" si="4"/>
        <v/>
      </c>
      <c r="B303" s="14" t="str">
        <f t="shared" si="5"/>
        <v/>
      </c>
      <c r="C303" s="14"/>
      <c r="D303" s="14" t="s">
        <v>49</v>
      </c>
      <c r="E303" s="14"/>
      <c r="F303" s="14"/>
      <c r="G303" s="14"/>
      <c r="H303" s="14"/>
      <c r="I303" s="14" t="e">
        <f t="array" aca="1" ref="I303" ca="1">_xludf.ifna(G303*INDEX(Impostazioni!$C$86:$L$105,MATCH($E303,Impostazioni!$J$86:$J$105,0),5),"")</f>
        <v>#NAME?</v>
      </c>
      <c r="J303" s="14" t="e">
        <f t="shared" ca="1" si="6"/>
        <v>#NAME?</v>
      </c>
      <c r="K303" s="14" t="e">
        <f t="shared" ca="1" si="7"/>
        <v>#NAME?</v>
      </c>
      <c r="M303" s="14" t="e">
        <f t="array" aca="1" ref="M303" ca="1">_xludf.ifna(IF(H303=Impostazioni!$C$6,I303*1,I303/INDEX(Impostazioni!$N$86:$O$105,MATCH($H303,Impostazioni!$N$86:$N$105,0),2)),"")</f>
        <v>#NAME?</v>
      </c>
      <c r="N303" s="14" t="e">
        <f t="array" aca="1" ref="N303" ca="1">_xludf.ifna(IF(I303=Impostazioni!$C$6,J303*1,J303/INDEX(Impostazioni!$N$86:$O$105,MATCH($H303,Impostazioni!$N$86:$N$105,0),2)),"")</f>
        <v>#NAME?</v>
      </c>
      <c r="O303" s="14" t="e">
        <f t="array" aca="1" ref="O303" ca="1">_xludf.ifna(IF(J303=Impostazioni!$C$6,K303*1,K303/INDEX(Impostazioni!$N$86:$O$105,MATCH($H303,Impostazioni!$N$86:$N$105,0),2)),"")</f>
        <v>#NAME?</v>
      </c>
    </row>
    <row r="304" spans="1:15" ht="13.2">
      <c r="A304" s="14" t="str">
        <f t="shared" si="4"/>
        <v/>
      </c>
      <c r="B304" s="14" t="str">
        <f t="shared" si="5"/>
        <v/>
      </c>
      <c r="C304" s="14"/>
      <c r="D304" s="14" t="s">
        <v>49</v>
      </c>
      <c r="E304" s="14"/>
      <c r="F304" s="14"/>
      <c r="G304" s="14"/>
      <c r="H304" s="14"/>
      <c r="I304" s="14" t="e">
        <f t="array" aca="1" ref="I304" ca="1">_xludf.ifna(G304*INDEX(Impostazioni!$C$86:$L$105,MATCH($E304,Impostazioni!$J$86:$J$105,0),5),"")</f>
        <v>#NAME?</v>
      </c>
      <c r="J304" s="14" t="e">
        <f t="shared" ca="1" si="6"/>
        <v>#NAME?</v>
      </c>
      <c r="K304" s="14" t="e">
        <f t="shared" ca="1" si="7"/>
        <v>#NAME?</v>
      </c>
      <c r="M304" s="14" t="e">
        <f t="array" aca="1" ref="M304" ca="1">_xludf.ifna(IF(H304=Impostazioni!$C$6,I304*1,I304/INDEX(Impostazioni!$N$86:$O$105,MATCH($H304,Impostazioni!$N$86:$N$105,0),2)),"")</f>
        <v>#NAME?</v>
      </c>
      <c r="N304" s="14" t="e">
        <f t="array" aca="1" ref="N304" ca="1">_xludf.ifna(IF(I304=Impostazioni!$C$6,J304*1,J304/INDEX(Impostazioni!$N$86:$O$105,MATCH($H304,Impostazioni!$N$86:$N$105,0),2)),"")</f>
        <v>#NAME?</v>
      </c>
      <c r="O304" s="14" t="e">
        <f t="array" aca="1" ref="O304" ca="1">_xludf.ifna(IF(J304=Impostazioni!$C$6,K304*1,K304/INDEX(Impostazioni!$N$86:$O$105,MATCH($H304,Impostazioni!$N$86:$N$105,0),2)),"")</f>
        <v>#NAME?</v>
      </c>
    </row>
    <row r="305" spans="1:15" ht="13.2">
      <c r="A305" s="14" t="str">
        <f t="shared" si="4"/>
        <v/>
      </c>
      <c r="B305" s="14" t="str">
        <f t="shared" si="5"/>
        <v/>
      </c>
      <c r="C305" s="14"/>
      <c r="D305" s="14" t="s">
        <v>49</v>
      </c>
      <c r="E305" s="14"/>
      <c r="F305" s="14"/>
      <c r="G305" s="14"/>
      <c r="H305" s="14"/>
      <c r="I305" s="14" t="e">
        <f t="array" aca="1" ref="I305" ca="1">_xludf.ifna(G305*INDEX(Impostazioni!$C$86:$L$105,MATCH($E305,Impostazioni!$J$86:$J$105,0),5),"")</f>
        <v>#NAME?</v>
      </c>
      <c r="J305" s="14" t="e">
        <f t="shared" ca="1" si="6"/>
        <v>#NAME?</v>
      </c>
      <c r="K305" s="14" t="e">
        <f t="shared" ca="1" si="7"/>
        <v>#NAME?</v>
      </c>
      <c r="M305" s="14" t="e">
        <f t="array" aca="1" ref="M305" ca="1">_xludf.ifna(IF(H305=Impostazioni!$C$6,I305*1,I305/INDEX(Impostazioni!$N$86:$O$105,MATCH($H305,Impostazioni!$N$86:$N$105,0),2)),"")</f>
        <v>#NAME?</v>
      </c>
      <c r="N305" s="14" t="e">
        <f t="array" aca="1" ref="N305" ca="1">_xludf.ifna(IF(I305=Impostazioni!$C$6,J305*1,J305/INDEX(Impostazioni!$N$86:$O$105,MATCH($H305,Impostazioni!$N$86:$N$105,0),2)),"")</f>
        <v>#NAME?</v>
      </c>
      <c r="O305" s="14" t="e">
        <f t="array" aca="1" ref="O305" ca="1">_xludf.ifna(IF(J305=Impostazioni!$C$6,K305*1,K305/INDEX(Impostazioni!$N$86:$O$105,MATCH($H305,Impostazioni!$N$86:$N$105,0),2)),"")</f>
        <v>#NAME?</v>
      </c>
    </row>
    <row r="306" spans="1:15" ht="13.2">
      <c r="A306" s="14" t="str">
        <f t="shared" si="4"/>
        <v/>
      </c>
      <c r="B306" s="14" t="str">
        <f t="shared" si="5"/>
        <v/>
      </c>
      <c r="C306" s="14"/>
      <c r="D306" s="14" t="s">
        <v>49</v>
      </c>
      <c r="E306" s="14"/>
      <c r="F306" s="14"/>
      <c r="G306" s="14"/>
      <c r="H306" s="14"/>
      <c r="I306" s="14" t="e">
        <f t="array" aca="1" ref="I306" ca="1">_xludf.ifna(G306*INDEX(Impostazioni!$C$86:$L$105,MATCH($E306,Impostazioni!$J$86:$J$105,0),5),"")</f>
        <v>#NAME?</v>
      </c>
      <c r="J306" s="14" t="e">
        <f t="shared" ca="1" si="6"/>
        <v>#NAME?</v>
      </c>
      <c r="K306" s="14" t="e">
        <f t="shared" ca="1" si="7"/>
        <v>#NAME?</v>
      </c>
      <c r="M306" s="14" t="e">
        <f t="array" aca="1" ref="M306" ca="1">_xludf.ifna(IF(H306=Impostazioni!$C$6,I306*1,I306/INDEX(Impostazioni!$N$86:$O$105,MATCH($H306,Impostazioni!$N$86:$N$105,0),2)),"")</f>
        <v>#NAME?</v>
      </c>
      <c r="N306" s="14" t="e">
        <f t="array" aca="1" ref="N306" ca="1">_xludf.ifna(IF(I306=Impostazioni!$C$6,J306*1,J306/INDEX(Impostazioni!$N$86:$O$105,MATCH($H306,Impostazioni!$N$86:$N$105,0),2)),"")</f>
        <v>#NAME?</v>
      </c>
      <c r="O306" s="14" t="e">
        <f t="array" aca="1" ref="O306" ca="1">_xludf.ifna(IF(J306=Impostazioni!$C$6,K306*1,K306/INDEX(Impostazioni!$N$86:$O$105,MATCH($H306,Impostazioni!$N$86:$N$105,0),2)),"")</f>
        <v>#NAME?</v>
      </c>
    </row>
    <row r="307" spans="1:15" ht="13.2">
      <c r="A307" s="14" t="str">
        <f t="shared" si="4"/>
        <v/>
      </c>
      <c r="B307" s="14" t="str">
        <f t="shared" si="5"/>
        <v/>
      </c>
      <c r="C307" s="14"/>
      <c r="D307" s="14" t="s">
        <v>49</v>
      </c>
      <c r="E307" s="14"/>
      <c r="F307" s="14"/>
      <c r="G307" s="14"/>
      <c r="H307" s="14"/>
      <c r="I307" s="14" t="e">
        <f t="array" aca="1" ref="I307" ca="1">_xludf.ifna(G307*INDEX(Impostazioni!$C$86:$L$105,MATCH($E307,Impostazioni!$J$86:$J$105,0),5),"")</f>
        <v>#NAME?</v>
      </c>
      <c r="J307" s="14" t="e">
        <f t="shared" ca="1" si="6"/>
        <v>#NAME?</v>
      </c>
      <c r="K307" s="14" t="e">
        <f t="shared" ca="1" si="7"/>
        <v>#NAME?</v>
      </c>
      <c r="M307" s="14" t="e">
        <f t="array" aca="1" ref="M307" ca="1">_xludf.ifna(IF(H307=Impostazioni!$C$6,I307*1,I307/INDEX(Impostazioni!$N$86:$O$105,MATCH($H307,Impostazioni!$N$86:$N$105,0),2)),"")</f>
        <v>#NAME?</v>
      </c>
      <c r="N307" s="14" t="e">
        <f t="array" aca="1" ref="N307" ca="1">_xludf.ifna(IF(I307=Impostazioni!$C$6,J307*1,J307/INDEX(Impostazioni!$N$86:$O$105,MATCH($H307,Impostazioni!$N$86:$N$105,0),2)),"")</f>
        <v>#NAME?</v>
      </c>
      <c r="O307" s="14" t="e">
        <f t="array" aca="1" ref="O307" ca="1">_xludf.ifna(IF(J307=Impostazioni!$C$6,K307*1,K307/INDEX(Impostazioni!$N$86:$O$105,MATCH($H307,Impostazioni!$N$86:$N$105,0),2)),"")</f>
        <v>#NAME?</v>
      </c>
    </row>
    <row r="308" spans="1:15" ht="13.2">
      <c r="A308" s="14" t="str">
        <f t="shared" si="4"/>
        <v/>
      </c>
      <c r="B308" s="14" t="str">
        <f t="shared" si="5"/>
        <v/>
      </c>
      <c r="C308" s="14"/>
      <c r="D308" s="14" t="s">
        <v>49</v>
      </c>
      <c r="E308" s="14"/>
      <c r="F308" s="14"/>
      <c r="G308" s="14"/>
      <c r="H308" s="14"/>
      <c r="I308" s="14" t="e">
        <f t="array" aca="1" ref="I308" ca="1">_xludf.ifna(G308*INDEX(Impostazioni!$C$86:$L$105,MATCH($E308,Impostazioni!$J$86:$J$105,0),5),"")</f>
        <v>#NAME?</v>
      </c>
      <c r="J308" s="14" t="e">
        <f t="shared" ca="1" si="6"/>
        <v>#NAME?</v>
      </c>
      <c r="K308" s="14" t="e">
        <f t="shared" ca="1" si="7"/>
        <v>#NAME?</v>
      </c>
      <c r="M308" s="14" t="e">
        <f t="array" aca="1" ref="M308" ca="1">_xludf.ifna(IF(H308=Impostazioni!$C$6,I308*1,I308/INDEX(Impostazioni!$N$86:$O$105,MATCH($H308,Impostazioni!$N$86:$N$105,0),2)),"")</f>
        <v>#NAME?</v>
      </c>
      <c r="N308" s="14" t="e">
        <f t="array" aca="1" ref="N308" ca="1">_xludf.ifna(IF(I308=Impostazioni!$C$6,J308*1,J308/INDEX(Impostazioni!$N$86:$O$105,MATCH($H308,Impostazioni!$N$86:$N$105,0),2)),"")</f>
        <v>#NAME?</v>
      </c>
      <c r="O308" s="14" t="e">
        <f t="array" aca="1" ref="O308" ca="1">_xludf.ifna(IF(J308=Impostazioni!$C$6,K308*1,K308/INDEX(Impostazioni!$N$86:$O$105,MATCH($H308,Impostazioni!$N$86:$N$105,0),2)),"")</f>
        <v>#NAME?</v>
      </c>
    </row>
    <row r="309" spans="1:15" ht="13.2">
      <c r="A309" s="14" t="str">
        <f t="shared" si="4"/>
        <v/>
      </c>
      <c r="B309" s="14" t="str">
        <f t="shared" si="5"/>
        <v/>
      </c>
      <c r="C309" s="14"/>
      <c r="D309" s="14" t="s">
        <v>49</v>
      </c>
      <c r="E309" s="14"/>
      <c r="F309" s="14"/>
      <c r="G309" s="14"/>
      <c r="H309" s="14"/>
      <c r="I309" s="14" t="e">
        <f t="array" aca="1" ref="I309" ca="1">_xludf.ifna(G309*INDEX(Impostazioni!$C$86:$L$105,MATCH($E309,Impostazioni!$J$86:$J$105,0),5),"")</f>
        <v>#NAME?</v>
      </c>
      <c r="J309" s="14" t="e">
        <f t="shared" ca="1" si="6"/>
        <v>#NAME?</v>
      </c>
      <c r="K309" s="14" t="e">
        <f t="shared" ca="1" si="7"/>
        <v>#NAME?</v>
      </c>
      <c r="M309" s="14" t="e">
        <f t="array" aca="1" ref="M309" ca="1">_xludf.ifna(IF(H309=Impostazioni!$C$6,I309*1,I309/INDEX(Impostazioni!$N$86:$O$105,MATCH($H309,Impostazioni!$N$86:$N$105,0),2)),"")</f>
        <v>#NAME?</v>
      </c>
      <c r="N309" s="14" t="e">
        <f t="array" aca="1" ref="N309" ca="1">_xludf.ifna(IF(I309=Impostazioni!$C$6,J309*1,J309/INDEX(Impostazioni!$N$86:$O$105,MATCH($H309,Impostazioni!$N$86:$N$105,0),2)),"")</f>
        <v>#NAME?</v>
      </c>
      <c r="O309" s="14" t="e">
        <f t="array" aca="1" ref="O309" ca="1">_xludf.ifna(IF(J309=Impostazioni!$C$6,K309*1,K309/INDEX(Impostazioni!$N$86:$O$105,MATCH($H309,Impostazioni!$N$86:$N$105,0),2)),"")</f>
        <v>#NAME?</v>
      </c>
    </row>
    <row r="310" spans="1:15" ht="13.2">
      <c r="A310" s="14" t="str">
        <f t="shared" si="4"/>
        <v/>
      </c>
      <c r="B310" s="14" t="str">
        <f t="shared" si="5"/>
        <v/>
      </c>
      <c r="C310" s="14"/>
      <c r="D310" s="14" t="s">
        <v>49</v>
      </c>
      <c r="E310" s="14"/>
      <c r="F310" s="14"/>
      <c r="G310" s="14"/>
      <c r="H310" s="14"/>
      <c r="I310" s="14" t="e">
        <f t="array" aca="1" ref="I310" ca="1">_xludf.ifna(G310*INDEX(Impostazioni!$C$86:$L$105,MATCH($E310,Impostazioni!$J$86:$J$105,0),5),"")</f>
        <v>#NAME?</v>
      </c>
      <c r="J310" s="14" t="e">
        <f t="shared" ca="1" si="6"/>
        <v>#NAME?</v>
      </c>
      <c r="K310" s="14" t="e">
        <f t="shared" ca="1" si="7"/>
        <v>#NAME?</v>
      </c>
      <c r="M310" s="14" t="e">
        <f t="array" aca="1" ref="M310" ca="1">_xludf.ifna(IF(H310=Impostazioni!$C$6,I310*1,I310/INDEX(Impostazioni!$N$86:$O$105,MATCH($H310,Impostazioni!$N$86:$N$105,0),2)),"")</f>
        <v>#NAME?</v>
      </c>
      <c r="N310" s="14" t="e">
        <f t="array" aca="1" ref="N310" ca="1">_xludf.ifna(IF(I310=Impostazioni!$C$6,J310*1,J310/INDEX(Impostazioni!$N$86:$O$105,MATCH($H310,Impostazioni!$N$86:$N$105,0),2)),"")</f>
        <v>#NAME?</v>
      </c>
      <c r="O310" s="14" t="e">
        <f t="array" aca="1" ref="O310" ca="1">_xludf.ifna(IF(J310=Impostazioni!$C$6,K310*1,K310/INDEX(Impostazioni!$N$86:$O$105,MATCH($H310,Impostazioni!$N$86:$N$105,0),2)),"")</f>
        <v>#NAME?</v>
      </c>
    </row>
    <row r="311" spans="1:15" ht="13.2">
      <c r="A311" s="14" t="str">
        <f t="shared" si="4"/>
        <v/>
      </c>
      <c r="B311" s="14" t="str">
        <f t="shared" si="5"/>
        <v/>
      </c>
      <c r="C311" s="14"/>
      <c r="D311" s="14" t="s">
        <v>49</v>
      </c>
      <c r="E311" s="14"/>
      <c r="F311" s="14"/>
      <c r="G311" s="14"/>
      <c r="H311" s="14"/>
      <c r="I311" s="14" t="e">
        <f t="array" aca="1" ref="I311" ca="1">_xludf.ifna(G311*INDEX(Impostazioni!$C$86:$L$105,MATCH($E311,Impostazioni!$J$86:$J$105,0),5),"")</f>
        <v>#NAME?</v>
      </c>
      <c r="J311" s="14" t="e">
        <f t="shared" ca="1" si="6"/>
        <v>#NAME?</v>
      </c>
      <c r="K311" s="14" t="e">
        <f t="shared" ca="1" si="7"/>
        <v>#NAME?</v>
      </c>
      <c r="M311" s="14" t="e">
        <f t="array" aca="1" ref="M311" ca="1">_xludf.ifna(IF(H311=Impostazioni!$C$6,I311*1,I311/INDEX(Impostazioni!$N$86:$O$105,MATCH($H311,Impostazioni!$N$86:$N$105,0),2)),"")</f>
        <v>#NAME?</v>
      </c>
      <c r="N311" s="14" t="e">
        <f t="array" aca="1" ref="N311" ca="1">_xludf.ifna(IF(I311=Impostazioni!$C$6,J311*1,J311/INDEX(Impostazioni!$N$86:$O$105,MATCH($H311,Impostazioni!$N$86:$N$105,0),2)),"")</f>
        <v>#NAME?</v>
      </c>
      <c r="O311" s="14" t="e">
        <f t="array" aca="1" ref="O311" ca="1">_xludf.ifna(IF(J311=Impostazioni!$C$6,K311*1,K311/INDEX(Impostazioni!$N$86:$O$105,MATCH($H311,Impostazioni!$N$86:$N$105,0),2)),"")</f>
        <v>#NAME?</v>
      </c>
    </row>
    <row r="312" spans="1:15" ht="13.2">
      <c r="A312" s="14" t="str">
        <f t="shared" si="4"/>
        <v/>
      </c>
      <c r="B312" s="14" t="str">
        <f t="shared" si="5"/>
        <v/>
      </c>
      <c r="C312" s="14"/>
      <c r="D312" s="14" t="s">
        <v>49</v>
      </c>
      <c r="E312" s="14"/>
      <c r="F312" s="14"/>
      <c r="G312" s="14"/>
      <c r="H312" s="14"/>
      <c r="I312" s="14" t="e">
        <f t="array" aca="1" ref="I312" ca="1">_xludf.ifna(G312*INDEX(Impostazioni!$C$86:$L$105,MATCH($E312,Impostazioni!$J$86:$J$105,0),5),"")</f>
        <v>#NAME?</v>
      </c>
      <c r="J312" s="14" t="e">
        <f t="shared" ca="1" si="6"/>
        <v>#NAME?</v>
      </c>
      <c r="K312" s="14" t="e">
        <f t="shared" ca="1" si="7"/>
        <v>#NAME?</v>
      </c>
      <c r="M312" s="14" t="e">
        <f t="array" aca="1" ref="M312" ca="1">_xludf.ifna(IF(H312=Impostazioni!$C$6,I312*1,I312/INDEX(Impostazioni!$N$86:$O$105,MATCH($H312,Impostazioni!$N$86:$N$105,0),2)),"")</f>
        <v>#NAME?</v>
      </c>
      <c r="N312" s="14" t="e">
        <f t="array" aca="1" ref="N312" ca="1">_xludf.ifna(IF(I312=Impostazioni!$C$6,J312*1,J312/INDEX(Impostazioni!$N$86:$O$105,MATCH($H312,Impostazioni!$N$86:$N$105,0),2)),"")</f>
        <v>#NAME?</v>
      </c>
      <c r="O312" s="14" t="e">
        <f t="array" aca="1" ref="O312" ca="1">_xludf.ifna(IF(J312=Impostazioni!$C$6,K312*1,K312/INDEX(Impostazioni!$N$86:$O$105,MATCH($H312,Impostazioni!$N$86:$N$105,0),2)),"")</f>
        <v>#NAME?</v>
      </c>
    </row>
    <row r="313" spans="1:15" ht="13.2">
      <c r="A313" s="14" t="str">
        <f t="shared" si="4"/>
        <v/>
      </c>
      <c r="B313" s="14" t="str">
        <f t="shared" si="5"/>
        <v/>
      </c>
      <c r="C313" s="14"/>
      <c r="D313" s="14" t="s">
        <v>49</v>
      </c>
      <c r="E313" s="14"/>
      <c r="F313" s="14"/>
      <c r="G313" s="14"/>
      <c r="H313" s="14"/>
      <c r="I313" s="14" t="e">
        <f t="array" aca="1" ref="I313" ca="1">_xludf.ifna(G313*INDEX(Impostazioni!$C$86:$L$105,MATCH($E313,Impostazioni!$J$86:$J$105,0),5),"")</f>
        <v>#NAME?</v>
      </c>
      <c r="J313" s="14" t="e">
        <f t="shared" ca="1" si="6"/>
        <v>#NAME?</v>
      </c>
      <c r="K313" s="14" t="e">
        <f t="shared" ca="1" si="7"/>
        <v>#NAME?</v>
      </c>
      <c r="M313" s="14" t="e">
        <f t="array" aca="1" ref="M313" ca="1">_xludf.ifna(IF(H313=Impostazioni!$C$6,I313*1,I313/INDEX(Impostazioni!$N$86:$O$105,MATCH($H313,Impostazioni!$N$86:$N$105,0),2)),"")</f>
        <v>#NAME?</v>
      </c>
      <c r="N313" s="14" t="e">
        <f t="array" aca="1" ref="N313" ca="1">_xludf.ifna(IF(I313=Impostazioni!$C$6,J313*1,J313/INDEX(Impostazioni!$N$86:$O$105,MATCH($H313,Impostazioni!$N$86:$N$105,0),2)),"")</f>
        <v>#NAME?</v>
      </c>
      <c r="O313" s="14" t="e">
        <f t="array" aca="1" ref="O313" ca="1">_xludf.ifna(IF(J313=Impostazioni!$C$6,K313*1,K313/INDEX(Impostazioni!$N$86:$O$105,MATCH($H313,Impostazioni!$N$86:$N$105,0),2)),"")</f>
        <v>#NAME?</v>
      </c>
    </row>
    <row r="314" spans="1:15" ht="13.2">
      <c r="A314" s="14" t="str">
        <f t="shared" si="4"/>
        <v/>
      </c>
      <c r="B314" s="14" t="str">
        <f t="shared" si="5"/>
        <v/>
      </c>
      <c r="C314" s="14"/>
      <c r="D314" s="14" t="s">
        <v>49</v>
      </c>
      <c r="E314" s="14"/>
      <c r="F314" s="14"/>
      <c r="G314" s="14"/>
      <c r="H314" s="14"/>
      <c r="I314" s="14" t="e">
        <f t="array" aca="1" ref="I314" ca="1">_xludf.ifna(G314*INDEX(Impostazioni!$C$86:$L$105,MATCH($E314,Impostazioni!$J$86:$J$105,0),5),"")</f>
        <v>#NAME?</v>
      </c>
      <c r="J314" s="14" t="e">
        <f t="shared" ca="1" si="6"/>
        <v>#NAME?</v>
      </c>
      <c r="K314" s="14" t="e">
        <f t="shared" ca="1" si="7"/>
        <v>#NAME?</v>
      </c>
      <c r="M314" s="14" t="e">
        <f t="array" aca="1" ref="M314" ca="1">_xludf.ifna(IF(H314=Impostazioni!$C$6,I314*1,I314/INDEX(Impostazioni!$N$86:$O$105,MATCH($H314,Impostazioni!$N$86:$N$105,0),2)),"")</f>
        <v>#NAME?</v>
      </c>
      <c r="N314" s="14" t="e">
        <f t="array" aca="1" ref="N314" ca="1">_xludf.ifna(IF(I314=Impostazioni!$C$6,J314*1,J314/INDEX(Impostazioni!$N$86:$O$105,MATCH($H314,Impostazioni!$N$86:$N$105,0),2)),"")</f>
        <v>#NAME?</v>
      </c>
      <c r="O314" s="14" t="e">
        <f t="array" aca="1" ref="O314" ca="1">_xludf.ifna(IF(J314=Impostazioni!$C$6,K314*1,K314/INDEX(Impostazioni!$N$86:$O$105,MATCH($H314,Impostazioni!$N$86:$N$105,0),2)),"")</f>
        <v>#NAME?</v>
      </c>
    </row>
    <row r="315" spans="1:15" ht="13.2">
      <c r="A315" s="14" t="str">
        <f t="shared" si="4"/>
        <v/>
      </c>
      <c r="B315" s="14" t="str">
        <f t="shared" si="5"/>
        <v/>
      </c>
      <c r="C315" s="14"/>
      <c r="D315" s="14" t="s">
        <v>49</v>
      </c>
      <c r="E315" s="14"/>
      <c r="F315" s="14"/>
      <c r="G315" s="14"/>
      <c r="H315" s="14"/>
      <c r="I315" s="14" t="e">
        <f t="array" aca="1" ref="I315" ca="1">_xludf.ifna(G315*INDEX(Impostazioni!$C$86:$L$105,MATCH($E315,Impostazioni!$J$86:$J$105,0),5),"")</f>
        <v>#NAME?</v>
      </c>
      <c r="J315" s="14" t="e">
        <f t="shared" ca="1" si="6"/>
        <v>#NAME?</v>
      </c>
      <c r="K315" s="14" t="e">
        <f t="shared" ca="1" si="7"/>
        <v>#NAME?</v>
      </c>
      <c r="M315" s="14" t="e">
        <f t="array" aca="1" ref="M315" ca="1">_xludf.ifna(IF(H315=Impostazioni!$C$6,I315*1,I315/INDEX(Impostazioni!$N$86:$O$105,MATCH($H315,Impostazioni!$N$86:$N$105,0),2)),"")</f>
        <v>#NAME?</v>
      </c>
      <c r="N315" s="14" t="e">
        <f t="array" aca="1" ref="N315" ca="1">_xludf.ifna(IF(I315=Impostazioni!$C$6,J315*1,J315/INDEX(Impostazioni!$N$86:$O$105,MATCH($H315,Impostazioni!$N$86:$N$105,0),2)),"")</f>
        <v>#NAME?</v>
      </c>
      <c r="O315" s="14" t="e">
        <f t="array" aca="1" ref="O315" ca="1">_xludf.ifna(IF(J315=Impostazioni!$C$6,K315*1,K315/INDEX(Impostazioni!$N$86:$O$105,MATCH($H315,Impostazioni!$N$86:$N$105,0),2)),"")</f>
        <v>#NAME?</v>
      </c>
    </row>
    <row r="316" spans="1:15" ht="13.2">
      <c r="A316" s="14" t="str">
        <f t="shared" si="4"/>
        <v/>
      </c>
      <c r="B316" s="14" t="str">
        <f t="shared" si="5"/>
        <v/>
      </c>
      <c r="C316" s="14"/>
      <c r="D316" s="14" t="s">
        <v>49</v>
      </c>
      <c r="E316" s="14"/>
      <c r="F316" s="14"/>
      <c r="G316" s="14"/>
      <c r="H316" s="14"/>
      <c r="I316" s="14" t="e">
        <f t="array" aca="1" ref="I316" ca="1">_xludf.ifna(G316*INDEX(Impostazioni!$C$86:$L$105,MATCH($E316,Impostazioni!$J$86:$J$105,0),5),"")</f>
        <v>#NAME?</v>
      </c>
      <c r="J316" s="14" t="e">
        <f t="shared" ca="1" si="6"/>
        <v>#NAME?</v>
      </c>
      <c r="K316" s="14" t="e">
        <f t="shared" ca="1" si="7"/>
        <v>#NAME?</v>
      </c>
      <c r="M316" s="14" t="e">
        <f t="array" aca="1" ref="M316" ca="1">_xludf.ifna(IF(H316=Impostazioni!$C$6,I316*1,I316/INDEX(Impostazioni!$N$86:$O$105,MATCH($H316,Impostazioni!$N$86:$N$105,0),2)),"")</f>
        <v>#NAME?</v>
      </c>
      <c r="N316" s="14" t="e">
        <f t="array" aca="1" ref="N316" ca="1">_xludf.ifna(IF(I316=Impostazioni!$C$6,J316*1,J316/INDEX(Impostazioni!$N$86:$O$105,MATCH($H316,Impostazioni!$N$86:$N$105,0),2)),"")</f>
        <v>#NAME?</v>
      </c>
      <c r="O316" s="14" t="e">
        <f t="array" aca="1" ref="O316" ca="1">_xludf.ifna(IF(J316=Impostazioni!$C$6,K316*1,K316/INDEX(Impostazioni!$N$86:$O$105,MATCH($H316,Impostazioni!$N$86:$N$105,0),2)),"")</f>
        <v>#NAME?</v>
      </c>
    </row>
    <row r="317" spans="1:15" ht="13.2">
      <c r="A317" s="14" t="str">
        <f t="shared" si="4"/>
        <v/>
      </c>
      <c r="B317" s="14" t="str">
        <f t="shared" si="5"/>
        <v/>
      </c>
      <c r="C317" s="14"/>
      <c r="D317" s="14" t="s">
        <v>49</v>
      </c>
      <c r="E317" s="14"/>
      <c r="F317" s="14"/>
      <c r="G317" s="14"/>
      <c r="H317" s="14"/>
      <c r="I317" s="14" t="e">
        <f t="array" aca="1" ref="I317" ca="1">_xludf.ifna(G317*INDEX(Impostazioni!$C$86:$L$105,MATCH($E317,Impostazioni!$J$86:$J$105,0),5),"")</f>
        <v>#NAME?</v>
      </c>
      <c r="J317" s="14" t="e">
        <f t="shared" ca="1" si="6"/>
        <v>#NAME?</v>
      </c>
      <c r="K317" s="14" t="e">
        <f t="shared" ca="1" si="7"/>
        <v>#NAME?</v>
      </c>
      <c r="M317" s="14" t="e">
        <f t="array" aca="1" ref="M317" ca="1">_xludf.ifna(IF(H317=Impostazioni!$C$6,I317*1,I317/INDEX(Impostazioni!$N$86:$O$105,MATCH($H317,Impostazioni!$N$86:$N$105,0),2)),"")</f>
        <v>#NAME?</v>
      </c>
      <c r="N317" s="14" t="e">
        <f t="array" aca="1" ref="N317" ca="1">_xludf.ifna(IF(I317=Impostazioni!$C$6,J317*1,J317/INDEX(Impostazioni!$N$86:$O$105,MATCH($H317,Impostazioni!$N$86:$N$105,0),2)),"")</f>
        <v>#NAME?</v>
      </c>
      <c r="O317" s="14" t="e">
        <f t="array" aca="1" ref="O317" ca="1">_xludf.ifna(IF(J317=Impostazioni!$C$6,K317*1,K317/INDEX(Impostazioni!$N$86:$O$105,MATCH($H317,Impostazioni!$N$86:$N$105,0),2)),"")</f>
        <v>#NAME?</v>
      </c>
    </row>
    <row r="318" spans="1:15" ht="13.2">
      <c r="A318" s="14" t="str">
        <f t="shared" si="4"/>
        <v/>
      </c>
      <c r="B318" s="14" t="str">
        <f t="shared" si="5"/>
        <v/>
      </c>
      <c r="C318" s="14"/>
      <c r="D318" s="14" t="s">
        <v>49</v>
      </c>
      <c r="E318" s="14"/>
      <c r="F318" s="14"/>
      <c r="G318" s="14"/>
      <c r="H318" s="14"/>
      <c r="I318" s="14" t="e">
        <f t="array" aca="1" ref="I318" ca="1">_xludf.ifna(G318*INDEX(Impostazioni!$C$86:$L$105,MATCH($E318,Impostazioni!$J$86:$J$105,0),5),"")</f>
        <v>#NAME?</v>
      </c>
      <c r="J318" s="14" t="e">
        <f t="shared" ca="1" si="6"/>
        <v>#NAME?</v>
      </c>
      <c r="K318" s="14" t="e">
        <f t="shared" ca="1" si="7"/>
        <v>#NAME?</v>
      </c>
      <c r="M318" s="14" t="e">
        <f t="array" aca="1" ref="M318" ca="1">_xludf.ifna(IF(H318=Impostazioni!$C$6,I318*1,I318/INDEX(Impostazioni!$N$86:$O$105,MATCH($H318,Impostazioni!$N$86:$N$105,0),2)),"")</f>
        <v>#NAME?</v>
      </c>
      <c r="N318" s="14" t="e">
        <f t="array" aca="1" ref="N318" ca="1">_xludf.ifna(IF(I318=Impostazioni!$C$6,J318*1,J318/INDEX(Impostazioni!$N$86:$O$105,MATCH($H318,Impostazioni!$N$86:$N$105,0),2)),"")</f>
        <v>#NAME?</v>
      </c>
      <c r="O318" s="14" t="e">
        <f t="array" aca="1" ref="O318" ca="1">_xludf.ifna(IF(J318=Impostazioni!$C$6,K318*1,K318/INDEX(Impostazioni!$N$86:$O$105,MATCH($H318,Impostazioni!$N$86:$N$105,0),2)),"")</f>
        <v>#NAME?</v>
      </c>
    </row>
    <row r="319" spans="1:15" ht="13.2">
      <c r="A319" s="14" t="str">
        <f t="shared" si="4"/>
        <v/>
      </c>
      <c r="B319" s="14" t="str">
        <f t="shared" si="5"/>
        <v/>
      </c>
      <c r="C319" s="14"/>
      <c r="D319" s="14" t="s">
        <v>49</v>
      </c>
      <c r="E319" s="14"/>
      <c r="F319" s="14"/>
      <c r="G319" s="14"/>
      <c r="H319" s="14"/>
      <c r="I319" s="14" t="e">
        <f t="array" aca="1" ref="I319" ca="1">_xludf.ifna(G319*INDEX(Impostazioni!$C$86:$L$105,MATCH($E319,Impostazioni!$J$86:$J$105,0),5),"")</f>
        <v>#NAME?</v>
      </c>
      <c r="J319" s="14" t="e">
        <f t="shared" ca="1" si="6"/>
        <v>#NAME?</v>
      </c>
      <c r="K319" s="14" t="e">
        <f t="shared" ca="1" si="7"/>
        <v>#NAME?</v>
      </c>
      <c r="M319" s="14" t="e">
        <f t="array" aca="1" ref="M319" ca="1">_xludf.ifna(IF(H319=Impostazioni!$C$6,I319*1,I319/INDEX(Impostazioni!$N$86:$O$105,MATCH($H319,Impostazioni!$N$86:$N$105,0),2)),"")</f>
        <v>#NAME?</v>
      </c>
      <c r="N319" s="14" t="e">
        <f t="array" aca="1" ref="N319" ca="1">_xludf.ifna(IF(I319=Impostazioni!$C$6,J319*1,J319/INDEX(Impostazioni!$N$86:$O$105,MATCH($H319,Impostazioni!$N$86:$N$105,0),2)),"")</f>
        <v>#NAME?</v>
      </c>
      <c r="O319" s="14" t="e">
        <f t="array" aca="1" ref="O319" ca="1">_xludf.ifna(IF(J319=Impostazioni!$C$6,K319*1,K319/INDEX(Impostazioni!$N$86:$O$105,MATCH($H319,Impostazioni!$N$86:$N$105,0),2)),"")</f>
        <v>#NAME?</v>
      </c>
    </row>
    <row r="320" spans="1:15" ht="13.2">
      <c r="A320" s="14" t="str">
        <f t="shared" si="4"/>
        <v/>
      </c>
      <c r="B320" s="14" t="str">
        <f t="shared" si="5"/>
        <v/>
      </c>
      <c r="C320" s="14"/>
      <c r="D320" s="14" t="s">
        <v>49</v>
      </c>
      <c r="E320" s="14"/>
      <c r="F320" s="14"/>
      <c r="G320" s="14"/>
      <c r="H320" s="14"/>
      <c r="I320" s="14" t="e">
        <f t="array" aca="1" ref="I320" ca="1">_xludf.ifna(G320*INDEX(Impostazioni!$C$86:$L$105,MATCH($E320,Impostazioni!$J$86:$J$105,0),5),"")</f>
        <v>#NAME?</v>
      </c>
      <c r="J320" s="14" t="e">
        <f t="shared" ca="1" si="6"/>
        <v>#NAME?</v>
      </c>
      <c r="K320" s="14" t="e">
        <f t="shared" ca="1" si="7"/>
        <v>#NAME?</v>
      </c>
      <c r="M320" s="14" t="e">
        <f t="array" aca="1" ref="M320" ca="1">_xludf.ifna(IF(H320=Impostazioni!$C$6,I320*1,I320/INDEX(Impostazioni!$N$86:$O$105,MATCH($H320,Impostazioni!$N$86:$N$105,0),2)),"")</f>
        <v>#NAME?</v>
      </c>
      <c r="N320" s="14" t="e">
        <f t="array" aca="1" ref="N320" ca="1">_xludf.ifna(IF(I320=Impostazioni!$C$6,J320*1,J320/INDEX(Impostazioni!$N$86:$O$105,MATCH($H320,Impostazioni!$N$86:$N$105,0),2)),"")</f>
        <v>#NAME?</v>
      </c>
      <c r="O320" s="14" t="e">
        <f t="array" aca="1" ref="O320" ca="1">_xludf.ifna(IF(J320=Impostazioni!$C$6,K320*1,K320/INDEX(Impostazioni!$N$86:$O$105,MATCH($H320,Impostazioni!$N$86:$N$105,0),2)),"")</f>
        <v>#NAME?</v>
      </c>
    </row>
    <row r="321" spans="1:15" ht="13.2">
      <c r="A321" s="14" t="str">
        <f t="shared" si="4"/>
        <v/>
      </c>
      <c r="B321" s="14" t="str">
        <f t="shared" si="5"/>
        <v/>
      </c>
      <c r="C321" s="14"/>
      <c r="D321" s="14" t="s">
        <v>49</v>
      </c>
      <c r="E321" s="14"/>
      <c r="F321" s="14"/>
      <c r="G321" s="14"/>
      <c r="H321" s="14"/>
      <c r="I321" s="14" t="e">
        <f t="array" aca="1" ref="I321" ca="1">_xludf.ifna(G321*INDEX(Impostazioni!$C$86:$L$105,MATCH($E321,Impostazioni!$J$86:$J$105,0),5),"")</f>
        <v>#NAME?</v>
      </c>
      <c r="J321" s="14" t="e">
        <f t="shared" ca="1" si="6"/>
        <v>#NAME?</v>
      </c>
      <c r="K321" s="14" t="e">
        <f t="shared" ca="1" si="7"/>
        <v>#NAME?</v>
      </c>
      <c r="M321" s="14" t="e">
        <f t="array" aca="1" ref="M321" ca="1">_xludf.ifna(IF(H321=Impostazioni!$C$6,I321*1,I321/INDEX(Impostazioni!$N$86:$O$105,MATCH($H321,Impostazioni!$N$86:$N$105,0),2)),"")</f>
        <v>#NAME?</v>
      </c>
      <c r="N321" s="14" t="e">
        <f t="array" aca="1" ref="N321" ca="1">_xludf.ifna(IF(I321=Impostazioni!$C$6,J321*1,J321/INDEX(Impostazioni!$N$86:$O$105,MATCH($H321,Impostazioni!$N$86:$N$105,0),2)),"")</f>
        <v>#NAME?</v>
      </c>
      <c r="O321" s="14" t="e">
        <f t="array" aca="1" ref="O321" ca="1">_xludf.ifna(IF(J321=Impostazioni!$C$6,K321*1,K321/INDEX(Impostazioni!$N$86:$O$105,MATCH($H321,Impostazioni!$N$86:$N$105,0),2)),"")</f>
        <v>#NAME?</v>
      </c>
    </row>
    <row r="322" spans="1:15" ht="13.2">
      <c r="A322" s="14" t="str">
        <f t="shared" si="4"/>
        <v/>
      </c>
      <c r="B322" s="14" t="str">
        <f t="shared" si="5"/>
        <v/>
      </c>
      <c r="C322" s="14"/>
      <c r="D322" s="14" t="s">
        <v>49</v>
      </c>
      <c r="E322" s="14"/>
      <c r="F322" s="14"/>
      <c r="G322" s="14"/>
      <c r="H322" s="14"/>
      <c r="I322" s="14" t="e">
        <f t="array" aca="1" ref="I322" ca="1">_xludf.ifna(G322*INDEX(Impostazioni!$C$86:$L$105,MATCH($E322,Impostazioni!$J$86:$J$105,0),5),"")</f>
        <v>#NAME?</v>
      </c>
      <c r="J322" s="14" t="e">
        <f t="shared" ca="1" si="6"/>
        <v>#NAME?</v>
      </c>
      <c r="K322" s="14" t="e">
        <f t="shared" ca="1" si="7"/>
        <v>#NAME?</v>
      </c>
      <c r="M322" s="14" t="e">
        <f t="array" aca="1" ref="M322" ca="1">_xludf.ifna(IF(H322=Impostazioni!$C$6,I322*1,I322/INDEX(Impostazioni!$N$86:$O$105,MATCH($H322,Impostazioni!$N$86:$N$105,0),2)),"")</f>
        <v>#NAME?</v>
      </c>
      <c r="N322" s="14" t="e">
        <f t="array" aca="1" ref="N322" ca="1">_xludf.ifna(IF(I322=Impostazioni!$C$6,J322*1,J322/INDEX(Impostazioni!$N$86:$O$105,MATCH($H322,Impostazioni!$N$86:$N$105,0),2)),"")</f>
        <v>#NAME?</v>
      </c>
      <c r="O322" s="14" t="e">
        <f t="array" aca="1" ref="O322" ca="1">_xludf.ifna(IF(J322=Impostazioni!$C$6,K322*1,K322/INDEX(Impostazioni!$N$86:$O$105,MATCH($H322,Impostazioni!$N$86:$N$105,0),2)),"")</f>
        <v>#NAME?</v>
      </c>
    </row>
    <row r="323" spans="1:15" ht="13.2">
      <c r="A323" s="14" t="str">
        <f t="shared" si="4"/>
        <v/>
      </c>
      <c r="B323" s="14" t="str">
        <f t="shared" si="5"/>
        <v/>
      </c>
      <c r="C323" s="14"/>
      <c r="D323" s="14" t="s">
        <v>49</v>
      </c>
      <c r="E323" s="14"/>
      <c r="F323" s="14"/>
      <c r="G323" s="14"/>
      <c r="H323" s="14"/>
      <c r="I323" s="14" t="e">
        <f t="array" aca="1" ref="I323" ca="1">_xludf.ifna(G323*INDEX(Impostazioni!$C$86:$L$105,MATCH($E323,Impostazioni!$J$86:$J$105,0),5),"")</f>
        <v>#NAME?</v>
      </c>
      <c r="J323" s="14" t="e">
        <f t="shared" ca="1" si="6"/>
        <v>#NAME?</v>
      </c>
      <c r="K323" s="14" t="e">
        <f t="shared" ca="1" si="7"/>
        <v>#NAME?</v>
      </c>
      <c r="M323" s="14" t="e">
        <f t="array" aca="1" ref="M323" ca="1">_xludf.ifna(IF(H323=Impostazioni!$C$6,I323*1,I323/INDEX(Impostazioni!$N$86:$O$105,MATCH($H323,Impostazioni!$N$86:$N$105,0),2)),"")</f>
        <v>#NAME?</v>
      </c>
      <c r="N323" s="14" t="e">
        <f t="array" aca="1" ref="N323" ca="1">_xludf.ifna(IF(I323=Impostazioni!$C$6,J323*1,J323/INDEX(Impostazioni!$N$86:$O$105,MATCH($H323,Impostazioni!$N$86:$N$105,0),2)),"")</f>
        <v>#NAME?</v>
      </c>
      <c r="O323" s="14" t="e">
        <f t="array" aca="1" ref="O323" ca="1">_xludf.ifna(IF(J323=Impostazioni!$C$6,K323*1,K323/INDEX(Impostazioni!$N$86:$O$105,MATCH($H323,Impostazioni!$N$86:$N$105,0),2)),"")</f>
        <v>#NAME?</v>
      </c>
    </row>
    <row r="324" spans="1:15" ht="13.2">
      <c r="A324" s="14" t="str">
        <f t="shared" si="4"/>
        <v/>
      </c>
      <c r="B324" s="14" t="str">
        <f t="shared" si="5"/>
        <v/>
      </c>
      <c r="C324" s="14"/>
      <c r="D324" s="14" t="s">
        <v>49</v>
      </c>
      <c r="E324" s="14"/>
      <c r="F324" s="14"/>
      <c r="G324" s="14"/>
      <c r="H324" s="14"/>
      <c r="I324" s="14" t="e">
        <f t="array" aca="1" ref="I324" ca="1">_xludf.ifna(G324*INDEX(Impostazioni!$C$86:$L$105,MATCH($E324,Impostazioni!$J$86:$J$105,0),5),"")</f>
        <v>#NAME?</v>
      </c>
      <c r="J324" s="14" t="e">
        <f t="shared" ca="1" si="6"/>
        <v>#NAME?</v>
      </c>
      <c r="K324" s="14" t="e">
        <f t="shared" ca="1" si="7"/>
        <v>#NAME?</v>
      </c>
      <c r="M324" s="14" t="e">
        <f t="array" aca="1" ref="M324" ca="1">_xludf.ifna(IF(H324=Impostazioni!$C$6,I324*1,I324/INDEX(Impostazioni!$N$86:$O$105,MATCH($H324,Impostazioni!$N$86:$N$105,0),2)),"")</f>
        <v>#NAME?</v>
      </c>
      <c r="N324" s="14" t="e">
        <f t="array" aca="1" ref="N324" ca="1">_xludf.ifna(IF(I324=Impostazioni!$C$6,J324*1,J324/INDEX(Impostazioni!$N$86:$O$105,MATCH($H324,Impostazioni!$N$86:$N$105,0),2)),"")</f>
        <v>#NAME?</v>
      </c>
      <c r="O324" s="14" t="e">
        <f t="array" aca="1" ref="O324" ca="1">_xludf.ifna(IF(J324=Impostazioni!$C$6,K324*1,K324/INDEX(Impostazioni!$N$86:$O$105,MATCH($H324,Impostazioni!$N$86:$N$105,0),2)),"")</f>
        <v>#NAME?</v>
      </c>
    </row>
    <row r="325" spans="1:15" ht="13.2">
      <c r="A325" s="14" t="str">
        <f t="shared" si="4"/>
        <v/>
      </c>
      <c r="B325" s="14" t="str">
        <f t="shared" si="5"/>
        <v/>
      </c>
      <c r="C325" s="14"/>
      <c r="D325" s="14" t="s">
        <v>49</v>
      </c>
      <c r="E325" s="14"/>
      <c r="F325" s="14"/>
      <c r="G325" s="14"/>
      <c r="H325" s="14"/>
      <c r="I325" s="14" t="e">
        <f t="array" aca="1" ref="I325" ca="1">_xludf.ifna(G325*INDEX(Impostazioni!$C$86:$L$105,MATCH($E325,Impostazioni!$J$86:$J$105,0),5),"")</f>
        <v>#NAME?</v>
      </c>
      <c r="J325" s="14" t="e">
        <f t="shared" ca="1" si="6"/>
        <v>#NAME?</v>
      </c>
      <c r="K325" s="14" t="e">
        <f t="shared" ca="1" si="7"/>
        <v>#NAME?</v>
      </c>
      <c r="M325" s="14" t="e">
        <f t="array" aca="1" ref="M325" ca="1">_xludf.ifna(IF(H325=Impostazioni!$C$6,I325*1,I325/INDEX(Impostazioni!$N$86:$O$105,MATCH($H325,Impostazioni!$N$86:$N$105,0),2)),"")</f>
        <v>#NAME?</v>
      </c>
      <c r="N325" s="14" t="e">
        <f t="array" aca="1" ref="N325" ca="1">_xludf.ifna(IF(I325=Impostazioni!$C$6,J325*1,J325/INDEX(Impostazioni!$N$86:$O$105,MATCH($H325,Impostazioni!$N$86:$N$105,0),2)),"")</f>
        <v>#NAME?</v>
      </c>
      <c r="O325" s="14" t="e">
        <f t="array" aca="1" ref="O325" ca="1">_xludf.ifna(IF(J325=Impostazioni!$C$6,K325*1,K325/INDEX(Impostazioni!$N$86:$O$105,MATCH($H325,Impostazioni!$N$86:$N$105,0),2)),"")</f>
        <v>#NAME?</v>
      </c>
    </row>
    <row r="326" spans="1:15" ht="13.2">
      <c r="A326" s="14" t="str">
        <f t="shared" si="4"/>
        <v/>
      </c>
      <c r="B326" s="14" t="str">
        <f t="shared" si="5"/>
        <v/>
      </c>
      <c r="C326" s="14"/>
      <c r="D326" s="14" t="s">
        <v>49</v>
      </c>
      <c r="E326" s="14"/>
      <c r="F326" s="14"/>
      <c r="G326" s="14"/>
      <c r="H326" s="14"/>
      <c r="I326" s="14" t="e">
        <f t="array" aca="1" ref="I326" ca="1">_xludf.ifna(G326*INDEX(Impostazioni!$C$86:$L$105,MATCH($E326,Impostazioni!$J$86:$J$105,0),5),"")</f>
        <v>#NAME?</v>
      </c>
      <c r="J326" s="14" t="e">
        <f t="shared" ca="1" si="6"/>
        <v>#NAME?</v>
      </c>
      <c r="K326" s="14" t="e">
        <f t="shared" ca="1" si="7"/>
        <v>#NAME?</v>
      </c>
      <c r="M326" s="14" t="e">
        <f t="array" aca="1" ref="M326" ca="1">_xludf.ifna(IF(H326=Impostazioni!$C$6,I326*1,I326/INDEX(Impostazioni!$N$86:$O$105,MATCH($H326,Impostazioni!$N$86:$N$105,0),2)),"")</f>
        <v>#NAME?</v>
      </c>
      <c r="N326" s="14" t="e">
        <f t="array" aca="1" ref="N326" ca="1">_xludf.ifna(IF(I326=Impostazioni!$C$6,J326*1,J326/INDEX(Impostazioni!$N$86:$O$105,MATCH($H326,Impostazioni!$N$86:$N$105,0),2)),"")</f>
        <v>#NAME?</v>
      </c>
      <c r="O326" s="14" t="e">
        <f t="array" aca="1" ref="O326" ca="1">_xludf.ifna(IF(J326=Impostazioni!$C$6,K326*1,K326/INDEX(Impostazioni!$N$86:$O$105,MATCH($H326,Impostazioni!$N$86:$N$105,0),2)),"")</f>
        <v>#NAME?</v>
      </c>
    </row>
    <row r="327" spans="1:15" ht="13.2">
      <c r="A327" s="14" t="str">
        <f t="shared" si="4"/>
        <v/>
      </c>
      <c r="B327" s="14" t="str">
        <f t="shared" si="5"/>
        <v/>
      </c>
      <c r="C327" s="14"/>
      <c r="D327" s="14" t="s">
        <v>49</v>
      </c>
      <c r="E327" s="14"/>
      <c r="F327" s="14"/>
      <c r="G327" s="14"/>
      <c r="H327" s="14"/>
      <c r="I327" s="14" t="e">
        <f t="array" aca="1" ref="I327" ca="1">_xludf.ifna(G327*INDEX(Impostazioni!$C$86:$L$105,MATCH($E327,Impostazioni!$J$86:$J$105,0),5),"")</f>
        <v>#NAME?</v>
      </c>
      <c r="J327" s="14" t="e">
        <f t="shared" ca="1" si="6"/>
        <v>#NAME?</v>
      </c>
      <c r="K327" s="14" t="e">
        <f t="shared" ca="1" si="7"/>
        <v>#NAME?</v>
      </c>
      <c r="M327" s="14" t="e">
        <f t="array" aca="1" ref="M327" ca="1">_xludf.ifna(IF(H327=Impostazioni!$C$6,I327*1,I327/INDEX(Impostazioni!$N$86:$O$105,MATCH($H327,Impostazioni!$N$86:$N$105,0),2)),"")</f>
        <v>#NAME?</v>
      </c>
      <c r="N327" s="14" t="e">
        <f t="array" aca="1" ref="N327" ca="1">_xludf.ifna(IF(I327=Impostazioni!$C$6,J327*1,J327/INDEX(Impostazioni!$N$86:$O$105,MATCH($H327,Impostazioni!$N$86:$N$105,0),2)),"")</f>
        <v>#NAME?</v>
      </c>
      <c r="O327" s="14" t="e">
        <f t="array" aca="1" ref="O327" ca="1">_xludf.ifna(IF(J327=Impostazioni!$C$6,K327*1,K327/INDEX(Impostazioni!$N$86:$O$105,MATCH($H327,Impostazioni!$N$86:$N$105,0),2)),"")</f>
        <v>#NAME?</v>
      </c>
    </row>
    <row r="328" spans="1:15" ht="13.2">
      <c r="A328" s="14" t="str">
        <f t="shared" si="4"/>
        <v/>
      </c>
      <c r="B328" s="14" t="str">
        <f t="shared" si="5"/>
        <v/>
      </c>
      <c r="C328" s="14"/>
      <c r="D328" s="14" t="s">
        <v>49</v>
      </c>
      <c r="E328" s="14"/>
      <c r="F328" s="14"/>
      <c r="G328" s="14"/>
      <c r="H328" s="14"/>
      <c r="I328" s="14" t="e">
        <f t="array" aca="1" ref="I328" ca="1">_xludf.ifna(G328*INDEX(Impostazioni!$C$86:$L$105,MATCH($E328,Impostazioni!$J$86:$J$105,0),5),"")</f>
        <v>#NAME?</v>
      </c>
      <c r="J328" s="14" t="e">
        <f t="shared" ca="1" si="6"/>
        <v>#NAME?</v>
      </c>
      <c r="K328" s="14" t="e">
        <f t="shared" ca="1" si="7"/>
        <v>#NAME?</v>
      </c>
      <c r="M328" s="14" t="e">
        <f t="array" aca="1" ref="M328" ca="1">_xludf.ifna(IF(H328=Impostazioni!$C$6,I328*1,I328/INDEX(Impostazioni!$N$86:$O$105,MATCH($H328,Impostazioni!$N$86:$N$105,0),2)),"")</f>
        <v>#NAME?</v>
      </c>
      <c r="N328" s="14" t="e">
        <f t="array" aca="1" ref="N328" ca="1">_xludf.ifna(IF(I328=Impostazioni!$C$6,J328*1,J328/INDEX(Impostazioni!$N$86:$O$105,MATCH($H328,Impostazioni!$N$86:$N$105,0),2)),"")</f>
        <v>#NAME?</v>
      </c>
      <c r="O328" s="14" t="e">
        <f t="array" aca="1" ref="O328" ca="1">_xludf.ifna(IF(J328=Impostazioni!$C$6,K328*1,K328/INDEX(Impostazioni!$N$86:$O$105,MATCH($H328,Impostazioni!$N$86:$N$105,0),2)),"")</f>
        <v>#NAME?</v>
      </c>
    </row>
    <row r="329" spans="1:15" ht="13.2">
      <c r="A329" s="14" t="str">
        <f t="shared" si="4"/>
        <v/>
      </c>
      <c r="B329" s="14" t="str">
        <f t="shared" si="5"/>
        <v/>
      </c>
      <c r="C329" s="14"/>
      <c r="D329" s="14" t="s">
        <v>49</v>
      </c>
      <c r="E329" s="14"/>
      <c r="F329" s="14"/>
      <c r="G329" s="14"/>
      <c r="H329" s="14"/>
      <c r="I329" s="14" t="e">
        <f t="array" aca="1" ref="I329" ca="1">_xludf.ifna(G329*INDEX(Impostazioni!$C$86:$L$105,MATCH($E329,Impostazioni!$J$86:$J$105,0),5),"")</f>
        <v>#NAME?</v>
      </c>
      <c r="J329" s="14" t="e">
        <f t="shared" ca="1" si="6"/>
        <v>#NAME?</v>
      </c>
      <c r="K329" s="14" t="e">
        <f t="shared" ca="1" si="7"/>
        <v>#NAME?</v>
      </c>
      <c r="M329" s="14" t="e">
        <f t="array" aca="1" ref="M329" ca="1">_xludf.ifna(IF(H329=Impostazioni!$C$6,I329*1,I329/INDEX(Impostazioni!$N$86:$O$105,MATCH($H329,Impostazioni!$N$86:$N$105,0),2)),"")</f>
        <v>#NAME?</v>
      </c>
      <c r="N329" s="14" t="e">
        <f t="array" aca="1" ref="N329" ca="1">_xludf.ifna(IF(I329=Impostazioni!$C$6,J329*1,J329/INDEX(Impostazioni!$N$86:$O$105,MATCH($H329,Impostazioni!$N$86:$N$105,0),2)),"")</f>
        <v>#NAME?</v>
      </c>
      <c r="O329" s="14" t="e">
        <f t="array" aca="1" ref="O329" ca="1">_xludf.ifna(IF(J329=Impostazioni!$C$6,K329*1,K329/INDEX(Impostazioni!$N$86:$O$105,MATCH($H329,Impostazioni!$N$86:$N$105,0),2)),"")</f>
        <v>#NAME?</v>
      </c>
    </row>
    <row r="330" spans="1:15" ht="13.2">
      <c r="A330" s="14" t="str">
        <f t="shared" si="4"/>
        <v/>
      </c>
      <c r="B330" s="14" t="str">
        <f t="shared" si="5"/>
        <v/>
      </c>
      <c r="C330" s="14"/>
      <c r="D330" s="14" t="s">
        <v>49</v>
      </c>
      <c r="E330" s="14"/>
      <c r="F330" s="14"/>
      <c r="G330" s="14"/>
      <c r="H330" s="14"/>
      <c r="I330" s="14" t="e">
        <f t="array" aca="1" ref="I330" ca="1">_xludf.ifna(G330*INDEX(Impostazioni!$C$86:$L$105,MATCH($E330,Impostazioni!$J$86:$J$105,0),5),"")</f>
        <v>#NAME?</v>
      </c>
      <c r="J330" s="14" t="e">
        <f t="shared" ca="1" si="6"/>
        <v>#NAME?</v>
      </c>
      <c r="K330" s="14" t="e">
        <f t="shared" ca="1" si="7"/>
        <v>#NAME?</v>
      </c>
      <c r="M330" s="14" t="e">
        <f t="array" aca="1" ref="M330" ca="1">_xludf.ifna(IF(H330=Impostazioni!$C$6,I330*1,I330/INDEX(Impostazioni!$N$86:$O$105,MATCH($H330,Impostazioni!$N$86:$N$105,0),2)),"")</f>
        <v>#NAME?</v>
      </c>
      <c r="N330" s="14" t="e">
        <f t="array" aca="1" ref="N330" ca="1">_xludf.ifna(IF(I330=Impostazioni!$C$6,J330*1,J330/INDEX(Impostazioni!$N$86:$O$105,MATCH($H330,Impostazioni!$N$86:$N$105,0),2)),"")</f>
        <v>#NAME?</v>
      </c>
      <c r="O330" s="14" t="e">
        <f t="array" aca="1" ref="O330" ca="1">_xludf.ifna(IF(J330=Impostazioni!$C$6,K330*1,K330/INDEX(Impostazioni!$N$86:$O$105,MATCH($H330,Impostazioni!$N$86:$N$105,0),2)),"")</f>
        <v>#NAME?</v>
      </c>
    </row>
    <row r="331" spans="1:15" ht="13.2">
      <c r="A331" s="14" t="str">
        <f t="shared" si="4"/>
        <v/>
      </c>
      <c r="B331" s="14" t="str">
        <f t="shared" si="5"/>
        <v/>
      </c>
      <c r="C331" s="14"/>
      <c r="D331" s="14" t="s">
        <v>49</v>
      </c>
      <c r="E331" s="14"/>
      <c r="F331" s="14"/>
      <c r="G331" s="14"/>
      <c r="H331" s="14"/>
      <c r="I331" s="14" t="e">
        <f t="array" aca="1" ref="I331" ca="1">_xludf.ifna(G331*INDEX(Impostazioni!$C$86:$L$105,MATCH($E331,Impostazioni!$J$86:$J$105,0),5),"")</f>
        <v>#NAME?</v>
      </c>
      <c r="J331" s="14" t="e">
        <f t="shared" ca="1" si="6"/>
        <v>#NAME?</v>
      </c>
      <c r="K331" s="14" t="e">
        <f t="shared" ca="1" si="7"/>
        <v>#NAME?</v>
      </c>
      <c r="M331" s="14" t="e">
        <f t="array" aca="1" ref="M331" ca="1">_xludf.ifna(IF(H331=Impostazioni!$C$6,I331*1,I331/INDEX(Impostazioni!$N$86:$O$105,MATCH($H331,Impostazioni!$N$86:$N$105,0),2)),"")</f>
        <v>#NAME?</v>
      </c>
      <c r="N331" s="14" t="e">
        <f t="array" aca="1" ref="N331" ca="1">_xludf.ifna(IF(I331=Impostazioni!$C$6,J331*1,J331/INDEX(Impostazioni!$N$86:$O$105,MATCH($H331,Impostazioni!$N$86:$N$105,0),2)),"")</f>
        <v>#NAME?</v>
      </c>
      <c r="O331" s="14" t="e">
        <f t="array" aca="1" ref="O331" ca="1">_xludf.ifna(IF(J331=Impostazioni!$C$6,K331*1,K331/INDEX(Impostazioni!$N$86:$O$105,MATCH($H331,Impostazioni!$N$86:$N$105,0),2)),"")</f>
        <v>#NAME?</v>
      </c>
    </row>
    <row r="332" spans="1:15" ht="13.2">
      <c r="A332" s="14" t="str">
        <f t="shared" si="4"/>
        <v/>
      </c>
      <c r="B332" s="14" t="str">
        <f t="shared" si="5"/>
        <v/>
      </c>
      <c r="C332" s="14"/>
      <c r="D332" s="14" t="s">
        <v>49</v>
      </c>
      <c r="E332" s="14"/>
      <c r="F332" s="14"/>
      <c r="G332" s="14"/>
      <c r="H332" s="14"/>
      <c r="I332" s="14" t="e">
        <f t="array" aca="1" ref="I332" ca="1">_xludf.ifna(G332*INDEX(Impostazioni!$C$86:$L$105,MATCH($E332,Impostazioni!$J$86:$J$105,0),5),"")</f>
        <v>#NAME?</v>
      </c>
      <c r="J332" s="14" t="e">
        <f t="shared" ca="1" si="6"/>
        <v>#NAME?</v>
      </c>
      <c r="K332" s="14" t="e">
        <f t="shared" ca="1" si="7"/>
        <v>#NAME?</v>
      </c>
      <c r="M332" s="14" t="e">
        <f t="array" aca="1" ref="M332" ca="1">_xludf.ifna(IF(H332=Impostazioni!$C$6,I332*1,I332/INDEX(Impostazioni!$N$86:$O$105,MATCH($H332,Impostazioni!$N$86:$N$105,0),2)),"")</f>
        <v>#NAME?</v>
      </c>
      <c r="N332" s="14" t="e">
        <f t="array" aca="1" ref="N332" ca="1">_xludf.ifna(IF(I332=Impostazioni!$C$6,J332*1,J332/INDEX(Impostazioni!$N$86:$O$105,MATCH($H332,Impostazioni!$N$86:$N$105,0),2)),"")</f>
        <v>#NAME?</v>
      </c>
      <c r="O332" s="14" t="e">
        <f t="array" aca="1" ref="O332" ca="1">_xludf.ifna(IF(J332=Impostazioni!$C$6,K332*1,K332/INDEX(Impostazioni!$N$86:$O$105,MATCH($H332,Impostazioni!$N$86:$N$105,0),2)),"")</f>
        <v>#NAME?</v>
      </c>
    </row>
    <row r="333" spans="1:15" ht="13.2">
      <c r="A333" s="14" t="str">
        <f t="shared" si="4"/>
        <v/>
      </c>
      <c r="B333" s="14" t="str">
        <f t="shared" si="5"/>
        <v/>
      </c>
      <c r="C333" s="14"/>
      <c r="D333" s="14" t="s">
        <v>49</v>
      </c>
      <c r="E333" s="14"/>
      <c r="F333" s="14"/>
      <c r="G333" s="14"/>
      <c r="H333" s="14"/>
      <c r="I333" s="14" t="e">
        <f t="array" aca="1" ref="I333" ca="1">_xludf.ifna(G333*INDEX(Impostazioni!$C$86:$L$105,MATCH($E333,Impostazioni!$J$86:$J$105,0),5),"")</f>
        <v>#NAME?</v>
      </c>
      <c r="J333" s="14" t="e">
        <f t="shared" ca="1" si="6"/>
        <v>#NAME?</v>
      </c>
      <c r="K333" s="14" t="e">
        <f t="shared" ca="1" si="7"/>
        <v>#NAME?</v>
      </c>
      <c r="M333" s="14" t="e">
        <f t="array" aca="1" ref="M333" ca="1">_xludf.ifna(IF(H333=Impostazioni!$C$6,I333*1,I333/INDEX(Impostazioni!$N$86:$O$105,MATCH($H333,Impostazioni!$N$86:$N$105,0),2)),"")</f>
        <v>#NAME?</v>
      </c>
      <c r="N333" s="14" t="e">
        <f t="array" aca="1" ref="N333" ca="1">_xludf.ifna(IF(I333=Impostazioni!$C$6,J333*1,J333/INDEX(Impostazioni!$N$86:$O$105,MATCH($H333,Impostazioni!$N$86:$N$105,0),2)),"")</f>
        <v>#NAME?</v>
      </c>
      <c r="O333" s="14" t="e">
        <f t="array" aca="1" ref="O333" ca="1">_xludf.ifna(IF(J333=Impostazioni!$C$6,K333*1,K333/INDEX(Impostazioni!$N$86:$O$105,MATCH($H333,Impostazioni!$N$86:$N$105,0),2)),"")</f>
        <v>#NAME?</v>
      </c>
    </row>
    <row r="334" spans="1:15" ht="13.2">
      <c r="A334" s="14" t="str">
        <f t="shared" si="4"/>
        <v/>
      </c>
      <c r="B334" s="14" t="str">
        <f t="shared" si="5"/>
        <v/>
      </c>
      <c r="C334" s="14"/>
      <c r="D334" s="14" t="s">
        <v>49</v>
      </c>
      <c r="E334" s="14"/>
      <c r="F334" s="14"/>
      <c r="G334" s="14"/>
      <c r="H334" s="14"/>
      <c r="I334" s="14" t="e">
        <f t="array" aca="1" ref="I334" ca="1">_xludf.ifna(G334*INDEX(Impostazioni!$C$86:$L$105,MATCH($E334,Impostazioni!$J$86:$J$105,0),5),"")</f>
        <v>#NAME?</v>
      </c>
      <c r="J334" s="14" t="e">
        <f t="shared" ca="1" si="6"/>
        <v>#NAME?</v>
      </c>
      <c r="K334" s="14" t="e">
        <f t="shared" ca="1" si="7"/>
        <v>#NAME?</v>
      </c>
      <c r="M334" s="14" t="e">
        <f t="array" aca="1" ref="M334" ca="1">_xludf.ifna(IF(H334=Impostazioni!$C$6,I334*1,I334/INDEX(Impostazioni!$N$86:$O$105,MATCH($H334,Impostazioni!$N$86:$N$105,0),2)),"")</f>
        <v>#NAME?</v>
      </c>
      <c r="N334" s="14" t="e">
        <f t="array" aca="1" ref="N334" ca="1">_xludf.ifna(IF(I334=Impostazioni!$C$6,J334*1,J334/INDEX(Impostazioni!$N$86:$O$105,MATCH($H334,Impostazioni!$N$86:$N$105,0),2)),"")</f>
        <v>#NAME?</v>
      </c>
      <c r="O334" s="14" t="e">
        <f t="array" aca="1" ref="O334" ca="1">_xludf.ifna(IF(J334=Impostazioni!$C$6,K334*1,K334/INDEX(Impostazioni!$N$86:$O$105,MATCH($H334,Impostazioni!$N$86:$N$105,0),2)),"")</f>
        <v>#NAME?</v>
      </c>
    </row>
    <row r="335" spans="1:15" ht="13.2">
      <c r="A335" s="14" t="str">
        <f t="shared" si="4"/>
        <v/>
      </c>
      <c r="B335" s="14" t="str">
        <f t="shared" si="5"/>
        <v/>
      </c>
      <c r="C335" s="14"/>
      <c r="D335" s="14" t="s">
        <v>49</v>
      </c>
      <c r="E335" s="14"/>
      <c r="F335" s="14"/>
      <c r="G335" s="14"/>
      <c r="H335" s="14"/>
      <c r="I335" s="14" t="e">
        <f t="array" aca="1" ref="I335" ca="1">_xludf.ifna(G335*INDEX(Impostazioni!$C$86:$L$105,MATCH($E335,Impostazioni!$J$86:$J$105,0),5),"")</f>
        <v>#NAME?</v>
      </c>
      <c r="J335" s="14" t="e">
        <f t="shared" ca="1" si="6"/>
        <v>#NAME?</v>
      </c>
      <c r="K335" s="14" t="e">
        <f t="shared" ca="1" si="7"/>
        <v>#NAME?</v>
      </c>
      <c r="M335" s="14" t="e">
        <f t="array" aca="1" ref="M335" ca="1">_xludf.ifna(IF(H335=Impostazioni!$C$6,I335*1,I335/INDEX(Impostazioni!$N$86:$O$105,MATCH($H335,Impostazioni!$N$86:$N$105,0),2)),"")</f>
        <v>#NAME?</v>
      </c>
      <c r="N335" s="14" t="e">
        <f t="array" aca="1" ref="N335" ca="1">_xludf.ifna(IF(I335=Impostazioni!$C$6,J335*1,J335/INDEX(Impostazioni!$N$86:$O$105,MATCH($H335,Impostazioni!$N$86:$N$105,0),2)),"")</f>
        <v>#NAME?</v>
      </c>
      <c r="O335" s="14" t="e">
        <f t="array" aca="1" ref="O335" ca="1">_xludf.ifna(IF(J335=Impostazioni!$C$6,K335*1,K335/INDEX(Impostazioni!$N$86:$O$105,MATCH($H335,Impostazioni!$N$86:$N$105,0),2)),"")</f>
        <v>#NAME?</v>
      </c>
    </row>
    <row r="336" spans="1:15" ht="13.2">
      <c r="A336" s="14" t="str">
        <f t="shared" si="4"/>
        <v/>
      </c>
      <c r="B336" s="14" t="str">
        <f t="shared" si="5"/>
        <v/>
      </c>
      <c r="C336" s="14"/>
      <c r="D336" s="14" t="s">
        <v>49</v>
      </c>
      <c r="E336" s="14"/>
      <c r="F336" s="14"/>
      <c r="G336" s="14"/>
      <c r="H336" s="14"/>
      <c r="I336" s="14" t="e">
        <f t="array" aca="1" ref="I336" ca="1">_xludf.ifna(G336*INDEX(Impostazioni!$C$86:$L$105,MATCH($E336,Impostazioni!$J$86:$J$105,0),5),"")</f>
        <v>#NAME?</v>
      </c>
      <c r="J336" s="14" t="e">
        <f t="shared" ca="1" si="6"/>
        <v>#NAME?</v>
      </c>
      <c r="K336" s="14" t="e">
        <f t="shared" ca="1" si="7"/>
        <v>#NAME?</v>
      </c>
      <c r="M336" s="14" t="e">
        <f t="array" aca="1" ref="M336" ca="1">_xludf.ifna(IF(H336=Impostazioni!$C$6,I336*1,I336/INDEX(Impostazioni!$N$86:$O$105,MATCH($H336,Impostazioni!$N$86:$N$105,0),2)),"")</f>
        <v>#NAME?</v>
      </c>
      <c r="N336" s="14" t="e">
        <f t="array" aca="1" ref="N336" ca="1">_xludf.ifna(IF(I336=Impostazioni!$C$6,J336*1,J336/INDEX(Impostazioni!$N$86:$O$105,MATCH($H336,Impostazioni!$N$86:$N$105,0),2)),"")</f>
        <v>#NAME?</v>
      </c>
      <c r="O336" s="14" t="e">
        <f t="array" aca="1" ref="O336" ca="1">_xludf.ifna(IF(J336=Impostazioni!$C$6,K336*1,K336/INDEX(Impostazioni!$N$86:$O$105,MATCH($H336,Impostazioni!$N$86:$N$105,0),2)),"")</f>
        <v>#NAME?</v>
      </c>
    </row>
    <row r="337" spans="1:15" ht="13.2">
      <c r="A337" s="14" t="str">
        <f t="shared" si="4"/>
        <v/>
      </c>
      <c r="B337" s="14" t="str">
        <f t="shared" si="5"/>
        <v/>
      </c>
      <c r="C337" s="14"/>
      <c r="D337" s="14" t="s">
        <v>49</v>
      </c>
      <c r="E337" s="14"/>
      <c r="F337" s="14"/>
      <c r="G337" s="14"/>
      <c r="H337" s="14"/>
      <c r="I337" s="14" t="e">
        <f t="array" aca="1" ref="I337" ca="1">_xludf.ifna(G337*INDEX(Impostazioni!$C$86:$L$105,MATCH($E337,Impostazioni!$J$86:$J$105,0),5),"")</f>
        <v>#NAME?</v>
      </c>
      <c r="J337" s="14" t="e">
        <f t="shared" ca="1" si="6"/>
        <v>#NAME?</v>
      </c>
      <c r="K337" s="14" t="e">
        <f t="shared" ca="1" si="7"/>
        <v>#NAME?</v>
      </c>
      <c r="M337" s="14" t="e">
        <f t="array" aca="1" ref="M337" ca="1">_xludf.ifna(IF(H337=Impostazioni!$C$6,I337*1,I337/INDEX(Impostazioni!$N$86:$O$105,MATCH($H337,Impostazioni!$N$86:$N$105,0),2)),"")</f>
        <v>#NAME?</v>
      </c>
      <c r="N337" s="14" t="e">
        <f t="array" aca="1" ref="N337" ca="1">_xludf.ifna(IF(I337=Impostazioni!$C$6,J337*1,J337/INDEX(Impostazioni!$N$86:$O$105,MATCH($H337,Impostazioni!$N$86:$N$105,0),2)),"")</f>
        <v>#NAME?</v>
      </c>
      <c r="O337" s="14" t="e">
        <f t="array" aca="1" ref="O337" ca="1">_xludf.ifna(IF(J337=Impostazioni!$C$6,K337*1,K337/INDEX(Impostazioni!$N$86:$O$105,MATCH($H337,Impostazioni!$N$86:$N$105,0),2)),"")</f>
        <v>#NAME?</v>
      </c>
    </row>
    <row r="338" spans="1:15" ht="13.2">
      <c r="A338" s="14" t="str">
        <f t="shared" si="4"/>
        <v/>
      </c>
      <c r="B338" s="14" t="str">
        <f t="shared" si="5"/>
        <v/>
      </c>
      <c r="C338" s="14"/>
      <c r="D338" s="14" t="s">
        <v>49</v>
      </c>
      <c r="E338" s="14"/>
      <c r="F338" s="14"/>
      <c r="G338" s="14"/>
      <c r="H338" s="14"/>
      <c r="I338" s="14" t="e">
        <f t="array" aca="1" ref="I338" ca="1">_xludf.ifna(G338*INDEX(Impostazioni!$C$86:$L$105,MATCH($E338,Impostazioni!$J$86:$J$105,0),5),"")</f>
        <v>#NAME?</v>
      </c>
      <c r="J338" s="14" t="e">
        <f t="shared" ca="1" si="6"/>
        <v>#NAME?</v>
      </c>
      <c r="K338" s="14" t="e">
        <f t="shared" ca="1" si="7"/>
        <v>#NAME?</v>
      </c>
      <c r="M338" s="14" t="e">
        <f t="array" aca="1" ref="M338" ca="1">_xludf.ifna(IF(H338=Impostazioni!$C$6,I338*1,I338/INDEX(Impostazioni!$N$86:$O$105,MATCH($H338,Impostazioni!$N$86:$N$105,0),2)),"")</f>
        <v>#NAME?</v>
      </c>
      <c r="N338" s="14" t="e">
        <f t="array" aca="1" ref="N338" ca="1">_xludf.ifna(IF(I338=Impostazioni!$C$6,J338*1,J338/INDEX(Impostazioni!$N$86:$O$105,MATCH($H338,Impostazioni!$N$86:$N$105,0),2)),"")</f>
        <v>#NAME?</v>
      </c>
      <c r="O338" s="14" t="e">
        <f t="array" aca="1" ref="O338" ca="1">_xludf.ifna(IF(J338=Impostazioni!$C$6,K338*1,K338/INDEX(Impostazioni!$N$86:$O$105,MATCH($H338,Impostazioni!$N$86:$N$105,0),2)),"")</f>
        <v>#NAME?</v>
      </c>
    </row>
    <row r="339" spans="1:15" ht="13.2">
      <c r="A339" s="14" t="str">
        <f t="shared" si="4"/>
        <v/>
      </c>
      <c r="B339" s="14" t="str">
        <f t="shared" si="5"/>
        <v/>
      </c>
      <c r="C339" s="14"/>
      <c r="D339" s="14" t="s">
        <v>49</v>
      </c>
      <c r="E339" s="14"/>
      <c r="F339" s="14"/>
      <c r="G339" s="14"/>
      <c r="H339" s="14"/>
      <c r="I339" s="14" t="e">
        <f t="array" aca="1" ref="I339" ca="1">_xludf.ifna(G339*INDEX(Impostazioni!$C$86:$L$105,MATCH($E339,Impostazioni!$J$86:$J$105,0),5),"")</f>
        <v>#NAME?</v>
      </c>
      <c r="J339" s="14" t="e">
        <f t="shared" ca="1" si="6"/>
        <v>#NAME?</v>
      </c>
      <c r="K339" s="14" t="e">
        <f t="shared" ca="1" si="7"/>
        <v>#NAME?</v>
      </c>
      <c r="M339" s="14" t="e">
        <f t="array" aca="1" ref="M339" ca="1">_xludf.ifna(IF(H339=Impostazioni!$C$6,I339*1,I339/INDEX(Impostazioni!$N$86:$O$105,MATCH($H339,Impostazioni!$N$86:$N$105,0),2)),"")</f>
        <v>#NAME?</v>
      </c>
      <c r="N339" s="14" t="e">
        <f t="array" aca="1" ref="N339" ca="1">_xludf.ifna(IF(I339=Impostazioni!$C$6,J339*1,J339/INDEX(Impostazioni!$N$86:$O$105,MATCH($H339,Impostazioni!$N$86:$N$105,0),2)),"")</f>
        <v>#NAME?</v>
      </c>
      <c r="O339" s="14" t="e">
        <f t="array" aca="1" ref="O339" ca="1">_xludf.ifna(IF(J339=Impostazioni!$C$6,K339*1,K339/INDEX(Impostazioni!$N$86:$O$105,MATCH($H339,Impostazioni!$N$86:$N$105,0),2)),"")</f>
        <v>#NAME?</v>
      </c>
    </row>
    <row r="340" spans="1:15" ht="13.2">
      <c r="A340" s="14" t="str">
        <f t="shared" si="4"/>
        <v/>
      </c>
      <c r="B340" s="14" t="str">
        <f t="shared" si="5"/>
        <v/>
      </c>
      <c r="C340" s="14"/>
      <c r="D340" s="14" t="s">
        <v>49</v>
      </c>
      <c r="E340" s="14"/>
      <c r="F340" s="14"/>
      <c r="G340" s="14"/>
      <c r="H340" s="14"/>
      <c r="I340" s="14" t="e">
        <f t="array" aca="1" ref="I340" ca="1">_xludf.ifna(G340*INDEX(Impostazioni!$C$86:$L$105,MATCH($E340,Impostazioni!$J$86:$J$105,0),5),"")</f>
        <v>#NAME?</v>
      </c>
      <c r="J340" s="14" t="e">
        <f t="shared" ca="1" si="6"/>
        <v>#NAME?</v>
      </c>
      <c r="K340" s="14" t="e">
        <f t="shared" ca="1" si="7"/>
        <v>#NAME?</v>
      </c>
      <c r="M340" s="14" t="e">
        <f t="array" aca="1" ref="M340" ca="1">_xludf.ifna(IF(H340=Impostazioni!$C$6,I340*1,I340/INDEX(Impostazioni!$N$86:$O$105,MATCH($H340,Impostazioni!$N$86:$N$105,0),2)),"")</f>
        <v>#NAME?</v>
      </c>
      <c r="N340" s="14" t="e">
        <f t="array" aca="1" ref="N340" ca="1">_xludf.ifna(IF(I340=Impostazioni!$C$6,J340*1,J340/INDEX(Impostazioni!$N$86:$O$105,MATCH($H340,Impostazioni!$N$86:$N$105,0),2)),"")</f>
        <v>#NAME?</v>
      </c>
      <c r="O340" s="14" t="e">
        <f t="array" aca="1" ref="O340" ca="1">_xludf.ifna(IF(J340=Impostazioni!$C$6,K340*1,K340/INDEX(Impostazioni!$N$86:$O$105,MATCH($H340,Impostazioni!$N$86:$N$105,0),2)),"")</f>
        <v>#NAME?</v>
      </c>
    </row>
    <row r="341" spans="1:15" ht="13.2">
      <c r="A341" s="14" t="str">
        <f t="shared" si="4"/>
        <v/>
      </c>
      <c r="B341" s="14" t="str">
        <f t="shared" si="5"/>
        <v/>
      </c>
      <c r="C341" s="14"/>
      <c r="D341" s="14" t="s">
        <v>49</v>
      </c>
      <c r="E341" s="14"/>
      <c r="F341" s="14"/>
      <c r="G341" s="14"/>
      <c r="H341" s="14"/>
      <c r="I341" s="14" t="e">
        <f t="array" aca="1" ref="I341" ca="1">_xludf.ifna(G341*INDEX(Impostazioni!$C$86:$L$105,MATCH($E341,Impostazioni!$J$86:$J$105,0),5),"")</f>
        <v>#NAME?</v>
      </c>
      <c r="J341" s="14" t="e">
        <f t="shared" ca="1" si="6"/>
        <v>#NAME?</v>
      </c>
      <c r="K341" s="14" t="e">
        <f t="shared" ca="1" si="7"/>
        <v>#NAME?</v>
      </c>
      <c r="M341" s="14" t="e">
        <f t="array" aca="1" ref="M341" ca="1">_xludf.ifna(IF(H341=Impostazioni!$C$6,I341*1,I341/INDEX(Impostazioni!$N$86:$O$105,MATCH($H341,Impostazioni!$N$86:$N$105,0),2)),"")</f>
        <v>#NAME?</v>
      </c>
      <c r="N341" s="14" t="e">
        <f t="array" aca="1" ref="N341" ca="1">_xludf.ifna(IF(I341=Impostazioni!$C$6,J341*1,J341/INDEX(Impostazioni!$N$86:$O$105,MATCH($H341,Impostazioni!$N$86:$N$105,0),2)),"")</f>
        <v>#NAME?</v>
      </c>
      <c r="O341" s="14" t="e">
        <f t="array" aca="1" ref="O341" ca="1">_xludf.ifna(IF(J341=Impostazioni!$C$6,K341*1,K341/INDEX(Impostazioni!$N$86:$O$105,MATCH($H341,Impostazioni!$N$86:$N$105,0),2)),"")</f>
        <v>#NAME?</v>
      </c>
    </row>
    <row r="342" spans="1:15" ht="13.2">
      <c r="A342" s="14" t="str">
        <f t="shared" si="4"/>
        <v/>
      </c>
      <c r="B342" s="14" t="str">
        <f t="shared" si="5"/>
        <v/>
      </c>
      <c r="C342" s="14"/>
      <c r="D342" s="14" t="s">
        <v>49</v>
      </c>
      <c r="E342" s="14"/>
      <c r="F342" s="14"/>
      <c r="G342" s="14"/>
      <c r="H342" s="14"/>
      <c r="I342" s="14" t="e">
        <f t="array" aca="1" ref="I342" ca="1">_xludf.ifna(G342*INDEX(Impostazioni!$C$86:$L$105,MATCH($E342,Impostazioni!$J$86:$J$105,0),5),"")</f>
        <v>#NAME?</v>
      </c>
      <c r="J342" s="14" t="e">
        <f t="shared" ca="1" si="6"/>
        <v>#NAME?</v>
      </c>
      <c r="K342" s="14" t="e">
        <f t="shared" ca="1" si="7"/>
        <v>#NAME?</v>
      </c>
      <c r="M342" s="14" t="e">
        <f t="array" aca="1" ref="M342" ca="1">_xludf.ifna(IF(H342=Impostazioni!$C$6,I342*1,I342/INDEX(Impostazioni!$N$86:$O$105,MATCH($H342,Impostazioni!$N$86:$N$105,0),2)),"")</f>
        <v>#NAME?</v>
      </c>
      <c r="N342" s="14" t="e">
        <f t="array" aca="1" ref="N342" ca="1">_xludf.ifna(IF(I342=Impostazioni!$C$6,J342*1,J342/INDEX(Impostazioni!$N$86:$O$105,MATCH($H342,Impostazioni!$N$86:$N$105,0),2)),"")</f>
        <v>#NAME?</v>
      </c>
      <c r="O342" s="14" t="e">
        <f t="array" aca="1" ref="O342" ca="1">_xludf.ifna(IF(J342=Impostazioni!$C$6,K342*1,K342/INDEX(Impostazioni!$N$86:$O$105,MATCH($H342,Impostazioni!$N$86:$N$105,0),2)),"")</f>
        <v>#NAME?</v>
      </c>
    </row>
    <row r="343" spans="1:15" ht="13.2">
      <c r="A343" s="14" t="str">
        <f t="shared" si="4"/>
        <v/>
      </c>
      <c r="B343" s="14" t="str">
        <f t="shared" si="5"/>
        <v/>
      </c>
      <c r="C343" s="14"/>
      <c r="D343" s="14" t="s">
        <v>49</v>
      </c>
      <c r="E343" s="14"/>
      <c r="F343" s="14"/>
      <c r="G343" s="14"/>
      <c r="H343" s="14"/>
      <c r="I343" s="14" t="e">
        <f t="array" aca="1" ref="I343" ca="1">_xludf.ifna(G343*INDEX(Impostazioni!$C$86:$L$105,MATCH($E343,Impostazioni!$J$86:$J$105,0),5),"")</f>
        <v>#NAME?</v>
      </c>
      <c r="J343" s="14" t="e">
        <f t="shared" ca="1" si="6"/>
        <v>#NAME?</v>
      </c>
      <c r="K343" s="14" t="e">
        <f t="shared" ca="1" si="7"/>
        <v>#NAME?</v>
      </c>
      <c r="M343" s="14" t="e">
        <f t="array" aca="1" ref="M343" ca="1">_xludf.ifna(IF(H343=Impostazioni!$C$6,I343*1,I343/INDEX(Impostazioni!$N$86:$O$105,MATCH($H343,Impostazioni!$N$86:$N$105,0),2)),"")</f>
        <v>#NAME?</v>
      </c>
      <c r="N343" s="14" t="e">
        <f t="array" aca="1" ref="N343" ca="1">_xludf.ifna(IF(I343=Impostazioni!$C$6,J343*1,J343/INDEX(Impostazioni!$N$86:$O$105,MATCH($H343,Impostazioni!$N$86:$N$105,0),2)),"")</f>
        <v>#NAME?</v>
      </c>
      <c r="O343" s="14" t="e">
        <f t="array" aca="1" ref="O343" ca="1">_xludf.ifna(IF(J343=Impostazioni!$C$6,K343*1,K343/INDEX(Impostazioni!$N$86:$O$105,MATCH($H343,Impostazioni!$N$86:$N$105,0),2)),"")</f>
        <v>#NAME?</v>
      </c>
    </row>
    <row r="344" spans="1:15" ht="13.2">
      <c r="A344" s="14" t="str">
        <f t="shared" si="4"/>
        <v/>
      </c>
      <c r="B344" s="14" t="str">
        <f t="shared" si="5"/>
        <v/>
      </c>
      <c r="C344" s="14"/>
      <c r="D344" s="14" t="s">
        <v>49</v>
      </c>
      <c r="E344" s="14"/>
      <c r="F344" s="14"/>
      <c r="G344" s="14"/>
      <c r="H344" s="14"/>
      <c r="I344" s="14" t="e">
        <f t="array" aca="1" ref="I344" ca="1">_xludf.ifna(G344*INDEX(Impostazioni!$C$86:$L$105,MATCH($E344,Impostazioni!$J$86:$J$105,0),5),"")</f>
        <v>#NAME?</v>
      </c>
      <c r="J344" s="14" t="e">
        <f t="shared" ca="1" si="6"/>
        <v>#NAME?</v>
      </c>
      <c r="K344" s="14" t="e">
        <f t="shared" ca="1" si="7"/>
        <v>#NAME?</v>
      </c>
      <c r="M344" s="14" t="e">
        <f t="array" aca="1" ref="M344" ca="1">_xludf.ifna(IF(H344=Impostazioni!$C$6,I344*1,I344/INDEX(Impostazioni!$N$86:$O$105,MATCH($H344,Impostazioni!$N$86:$N$105,0),2)),"")</f>
        <v>#NAME?</v>
      </c>
      <c r="N344" s="14" t="e">
        <f t="array" aca="1" ref="N344" ca="1">_xludf.ifna(IF(I344=Impostazioni!$C$6,J344*1,J344/INDEX(Impostazioni!$N$86:$O$105,MATCH($H344,Impostazioni!$N$86:$N$105,0),2)),"")</f>
        <v>#NAME?</v>
      </c>
      <c r="O344" s="14" t="e">
        <f t="array" aca="1" ref="O344" ca="1">_xludf.ifna(IF(J344=Impostazioni!$C$6,K344*1,K344/INDEX(Impostazioni!$N$86:$O$105,MATCH($H344,Impostazioni!$N$86:$N$105,0),2)),"")</f>
        <v>#NAME?</v>
      </c>
    </row>
    <row r="345" spans="1:15" ht="13.2">
      <c r="A345" s="14" t="str">
        <f t="shared" si="4"/>
        <v/>
      </c>
      <c r="B345" s="14" t="str">
        <f t="shared" si="5"/>
        <v/>
      </c>
      <c r="C345" s="14"/>
      <c r="D345" s="14" t="s">
        <v>49</v>
      </c>
      <c r="E345" s="14"/>
      <c r="F345" s="14"/>
      <c r="G345" s="14"/>
      <c r="H345" s="14"/>
      <c r="I345" s="14" t="e">
        <f t="array" aca="1" ref="I345" ca="1">_xludf.ifna(G345*INDEX(Impostazioni!$C$86:$L$105,MATCH($E345,Impostazioni!$J$86:$J$105,0),5),"")</f>
        <v>#NAME?</v>
      </c>
      <c r="J345" s="14" t="e">
        <f t="shared" ca="1" si="6"/>
        <v>#NAME?</v>
      </c>
      <c r="K345" s="14" t="e">
        <f t="shared" ca="1" si="7"/>
        <v>#NAME?</v>
      </c>
      <c r="M345" s="14" t="e">
        <f t="array" aca="1" ref="M345" ca="1">_xludf.ifna(IF(H345=Impostazioni!$C$6,I345*1,I345/INDEX(Impostazioni!$N$86:$O$105,MATCH($H345,Impostazioni!$N$86:$N$105,0),2)),"")</f>
        <v>#NAME?</v>
      </c>
      <c r="N345" s="14" t="e">
        <f t="array" aca="1" ref="N345" ca="1">_xludf.ifna(IF(I345=Impostazioni!$C$6,J345*1,J345/INDEX(Impostazioni!$N$86:$O$105,MATCH($H345,Impostazioni!$N$86:$N$105,0),2)),"")</f>
        <v>#NAME?</v>
      </c>
      <c r="O345" s="14" t="e">
        <f t="array" aca="1" ref="O345" ca="1">_xludf.ifna(IF(J345=Impostazioni!$C$6,K345*1,K345/INDEX(Impostazioni!$N$86:$O$105,MATCH($H345,Impostazioni!$N$86:$N$105,0),2)),"")</f>
        <v>#NAME?</v>
      </c>
    </row>
    <row r="346" spans="1:15" ht="13.2">
      <c r="A346" s="14" t="str">
        <f t="shared" si="4"/>
        <v/>
      </c>
      <c r="B346" s="14" t="str">
        <f t="shared" si="5"/>
        <v/>
      </c>
      <c r="C346" s="14"/>
      <c r="D346" s="14" t="s">
        <v>49</v>
      </c>
      <c r="E346" s="14"/>
      <c r="F346" s="14"/>
      <c r="G346" s="14"/>
      <c r="H346" s="14"/>
      <c r="I346" s="14" t="e">
        <f t="array" aca="1" ref="I346" ca="1">_xludf.ifna(G346*INDEX(Impostazioni!$C$86:$L$105,MATCH($E346,Impostazioni!$J$86:$J$105,0),5),"")</f>
        <v>#NAME?</v>
      </c>
      <c r="J346" s="14" t="e">
        <f t="shared" ca="1" si="6"/>
        <v>#NAME?</v>
      </c>
      <c r="K346" s="14" t="e">
        <f t="shared" ca="1" si="7"/>
        <v>#NAME?</v>
      </c>
      <c r="M346" s="14" t="e">
        <f t="array" aca="1" ref="M346" ca="1">_xludf.ifna(IF(H346=Impostazioni!$C$6,I346*1,I346/INDEX(Impostazioni!$N$86:$O$105,MATCH($H346,Impostazioni!$N$86:$N$105,0),2)),"")</f>
        <v>#NAME?</v>
      </c>
      <c r="N346" s="14" t="e">
        <f t="array" aca="1" ref="N346" ca="1">_xludf.ifna(IF(I346=Impostazioni!$C$6,J346*1,J346/INDEX(Impostazioni!$N$86:$O$105,MATCH($H346,Impostazioni!$N$86:$N$105,0),2)),"")</f>
        <v>#NAME?</v>
      </c>
      <c r="O346" s="14" t="e">
        <f t="array" aca="1" ref="O346" ca="1">_xludf.ifna(IF(J346=Impostazioni!$C$6,K346*1,K346/INDEX(Impostazioni!$N$86:$O$105,MATCH($H346,Impostazioni!$N$86:$N$105,0),2)),"")</f>
        <v>#NAME?</v>
      </c>
    </row>
    <row r="347" spans="1:15" ht="13.2">
      <c r="A347" s="14" t="str">
        <f t="shared" si="4"/>
        <v/>
      </c>
      <c r="B347" s="14" t="str">
        <f t="shared" si="5"/>
        <v/>
      </c>
      <c r="C347" s="14"/>
      <c r="D347" s="14" t="s">
        <v>49</v>
      </c>
      <c r="E347" s="14"/>
      <c r="F347" s="14"/>
      <c r="G347" s="14"/>
      <c r="H347" s="14"/>
      <c r="I347" s="14" t="e">
        <f t="array" aca="1" ref="I347" ca="1">_xludf.ifna(G347*INDEX(Impostazioni!$C$86:$L$105,MATCH($E347,Impostazioni!$J$86:$J$105,0),5),"")</f>
        <v>#NAME?</v>
      </c>
      <c r="J347" s="14" t="e">
        <f t="shared" ca="1" si="6"/>
        <v>#NAME?</v>
      </c>
      <c r="K347" s="14" t="e">
        <f t="shared" ca="1" si="7"/>
        <v>#NAME?</v>
      </c>
      <c r="M347" s="14" t="e">
        <f t="array" aca="1" ref="M347" ca="1">_xludf.ifna(IF(H347=Impostazioni!$C$6,I347*1,I347/INDEX(Impostazioni!$N$86:$O$105,MATCH($H347,Impostazioni!$N$86:$N$105,0),2)),"")</f>
        <v>#NAME?</v>
      </c>
      <c r="N347" s="14" t="e">
        <f t="array" aca="1" ref="N347" ca="1">_xludf.ifna(IF(I347=Impostazioni!$C$6,J347*1,J347/INDEX(Impostazioni!$N$86:$O$105,MATCH($H347,Impostazioni!$N$86:$N$105,0),2)),"")</f>
        <v>#NAME?</v>
      </c>
      <c r="O347" s="14" t="e">
        <f t="array" aca="1" ref="O347" ca="1">_xludf.ifna(IF(J347=Impostazioni!$C$6,K347*1,K347/INDEX(Impostazioni!$N$86:$O$105,MATCH($H347,Impostazioni!$N$86:$N$105,0),2)),"")</f>
        <v>#NAME?</v>
      </c>
    </row>
    <row r="348" spans="1:15" ht="13.2">
      <c r="A348" s="14" t="str">
        <f t="shared" si="4"/>
        <v/>
      </c>
      <c r="B348" s="14" t="str">
        <f t="shared" si="5"/>
        <v/>
      </c>
      <c r="C348" s="14"/>
      <c r="D348" s="14" t="s">
        <v>49</v>
      </c>
      <c r="E348" s="14"/>
      <c r="F348" s="14"/>
      <c r="G348" s="14"/>
      <c r="H348" s="14"/>
      <c r="I348" s="14" t="e">
        <f t="array" aca="1" ref="I348" ca="1">_xludf.ifna(G348*INDEX(Impostazioni!$C$86:$L$105,MATCH($E348,Impostazioni!$J$86:$J$105,0),5),"")</f>
        <v>#NAME?</v>
      </c>
      <c r="J348" s="14" t="e">
        <f t="shared" ca="1" si="6"/>
        <v>#NAME?</v>
      </c>
      <c r="K348" s="14" t="e">
        <f t="shared" ca="1" si="7"/>
        <v>#NAME?</v>
      </c>
      <c r="M348" s="14" t="e">
        <f t="array" aca="1" ref="M348" ca="1">_xludf.ifna(IF(H348=Impostazioni!$C$6,I348*1,I348/INDEX(Impostazioni!$N$86:$O$105,MATCH($H348,Impostazioni!$N$86:$N$105,0),2)),"")</f>
        <v>#NAME?</v>
      </c>
      <c r="N348" s="14" t="e">
        <f t="array" aca="1" ref="N348" ca="1">_xludf.ifna(IF(I348=Impostazioni!$C$6,J348*1,J348/INDEX(Impostazioni!$N$86:$O$105,MATCH($H348,Impostazioni!$N$86:$N$105,0),2)),"")</f>
        <v>#NAME?</v>
      </c>
      <c r="O348" s="14" t="e">
        <f t="array" aca="1" ref="O348" ca="1">_xludf.ifna(IF(J348=Impostazioni!$C$6,K348*1,K348/INDEX(Impostazioni!$N$86:$O$105,MATCH($H348,Impostazioni!$N$86:$N$105,0),2)),"")</f>
        <v>#NAME?</v>
      </c>
    </row>
    <row r="349" spans="1:15" ht="13.2">
      <c r="A349" s="14" t="str">
        <f t="shared" si="4"/>
        <v/>
      </c>
      <c r="B349" s="14" t="str">
        <f t="shared" si="5"/>
        <v/>
      </c>
      <c r="C349" s="14"/>
      <c r="D349" s="14" t="s">
        <v>49</v>
      </c>
      <c r="E349" s="14"/>
      <c r="F349" s="14"/>
      <c r="G349" s="14"/>
      <c r="H349" s="14"/>
      <c r="I349" s="14" t="e">
        <f t="array" aca="1" ref="I349" ca="1">_xludf.ifna(G349*INDEX(Impostazioni!$C$86:$L$105,MATCH($E349,Impostazioni!$J$86:$J$105,0),5),"")</f>
        <v>#NAME?</v>
      </c>
      <c r="J349" s="14" t="e">
        <f t="shared" ca="1" si="6"/>
        <v>#NAME?</v>
      </c>
      <c r="K349" s="14" t="e">
        <f t="shared" ca="1" si="7"/>
        <v>#NAME?</v>
      </c>
      <c r="M349" s="14" t="e">
        <f t="array" aca="1" ref="M349" ca="1">_xludf.ifna(IF(H349=Impostazioni!$C$6,I349*1,I349/INDEX(Impostazioni!$N$86:$O$105,MATCH($H349,Impostazioni!$N$86:$N$105,0),2)),"")</f>
        <v>#NAME?</v>
      </c>
      <c r="N349" s="14" t="e">
        <f t="array" aca="1" ref="N349" ca="1">_xludf.ifna(IF(I349=Impostazioni!$C$6,J349*1,J349/INDEX(Impostazioni!$N$86:$O$105,MATCH($H349,Impostazioni!$N$86:$N$105,0),2)),"")</f>
        <v>#NAME?</v>
      </c>
      <c r="O349" s="14" t="e">
        <f t="array" aca="1" ref="O349" ca="1">_xludf.ifna(IF(J349=Impostazioni!$C$6,K349*1,K349/INDEX(Impostazioni!$N$86:$O$105,MATCH($H349,Impostazioni!$N$86:$N$105,0),2)),"")</f>
        <v>#NAME?</v>
      </c>
    </row>
    <row r="350" spans="1:15" ht="13.2">
      <c r="A350" s="14" t="str">
        <f t="shared" si="4"/>
        <v/>
      </c>
      <c r="B350" s="14" t="str">
        <f t="shared" si="5"/>
        <v/>
      </c>
      <c r="C350" s="14"/>
      <c r="D350" s="14" t="s">
        <v>49</v>
      </c>
      <c r="E350" s="14"/>
      <c r="F350" s="14"/>
      <c r="G350" s="14"/>
      <c r="H350" s="14"/>
      <c r="I350" s="14" t="e">
        <f t="array" aca="1" ref="I350" ca="1">_xludf.ifna(G350*INDEX(Impostazioni!$C$86:$L$105,MATCH($E350,Impostazioni!$J$86:$J$105,0),5),"")</f>
        <v>#NAME?</v>
      </c>
      <c r="J350" s="14" t="e">
        <f t="shared" ca="1" si="6"/>
        <v>#NAME?</v>
      </c>
      <c r="K350" s="14" t="e">
        <f t="shared" ca="1" si="7"/>
        <v>#NAME?</v>
      </c>
      <c r="M350" s="14" t="e">
        <f t="array" aca="1" ref="M350" ca="1">_xludf.ifna(IF(H350=Impostazioni!$C$6,I350*1,I350/INDEX(Impostazioni!$N$86:$O$105,MATCH($H350,Impostazioni!$N$86:$N$105,0),2)),"")</f>
        <v>#NAME?</v>
      </c>
      <c r="N350" s="14" t="e">
        <f t="array" aca="1" ref="N350" ca="1">_xludf.ifna(IF(I350=Impostazioni!$C$6,J350*1,J350/INDEX(Impostazioni!$N$86:$O$105,MATCH($H350,Impostazioni!$N$86:$N$105,0),2)),"")</f>
        <v>#NAME?</v>
      </c>
      <c r="O350" s="14" t="e">
        <f t="array" aca="1" ref="O350" ca="1">_xludf.ifna(IF(J350=Impostazioni!$C$6,K350*1,K350/INDEX(Impostazioni!$N$86:$O$105,MATCH($H350,Impostazioni!$N$86:$N$105,0),2)),"")</f>
        <v>#NAME?</v>
      </c>
    </row>
    <row r="351" spans="1:15" ht="13.2">
      <c r="A351" s="14" t="str">
        <f t="shared" si="4"/>
        <v/>
      </c>
      <c r="B351" s="14" t="str">
        <f t="shared" si="5"/>
        <v/>
      </c>
      <c r="C351" s="14"/>
      <c r="D351" s="14" t="s">
        <v>49</v>
      </c>
      <c r="E351" s="14"/>
      <c r="F351" s="14"/>
      <c r="G351" s="14"/>
      <c r="H351" s="14"/>
      <c r="I351" s="14" t="e">
        <f t="array" aca="1" ref="I351" ca="1">_xludf.ifna(G351*INDEX(Impostazioni!$C$86:$L$105,MATCH($E351,Impostazioni!$J$86:$J$105,0),5),"")</f>
        <v>#NAME?</v>
      </c>
      <c r="J351" s="14" t="e">
        <f t="shared" ca="1" si="6"/>
        <v>#NAME?</v>
      </c>
      <c r="K351" s="14" t="e">
        <f t="shared" ca="1" si="7"/>
        <v>#NAME?</v>
      </c>
      <c r="M351" s="14" t="e">
        <f t="array" aca="1" ref="M351" ca="1">_xludf.ifna(IF(H351=Impostazioni!$C$6,I351*1,I351/INDEX(Impostazioni!$N$86:$O$105,MATCH($H351,Impostazioni!$N$86:$N$105,0),2)),"")</f>
        <v>#NAME?</v>
      </c>
      <c r="N351" s="14" t="e">
        <f t="array" aca="1" ref="N351" ca="1">_xludf.ifna(IF(I351=Impostazioni!$C$6,J351*1,J351/INDEX(Impostazioni!$N$86:$O$105,MATCH($H351,Impostazioni!$N$86:$N$105,0),2)),"")</f>
        <v>#NAME?</v>
      </c>
      <c r="O351" s="14" t="e">
        <f t="array" aca="1" ref="O351" ca="1">_xludf.ifna(IF(J351=Impostazioni!$C$6,K351*1,K351/INDEX(Impostazioni!$N$86:$O$105,MATCH($H351,Impostazioni!$N$86:$N$105,0),2)),"")</f>
        <v>#NAME?</v>
      </c>
    </row>
    <row r="352" spans="1:15" ht="13.2">
      <c r="A352" s="14" t="str">
        <f t="shared" si="4"/>
        <v/>
      </c>
      <c r="B352" s="14" t="str">
        <f t="shared" si="5"/>
        <v/>
      </c>
      <c r="C352" s="14"/>
      <c r="D352" s="14" t="s">
        <v>49</v>
      </c>
      <c r="E352" s="14"/>
      <c r="F352" s="14"/>
      <c r="G352" s="14"/>
      <c r="H352" s="14"/>
      <c r="I352" s="14" t="e">
        <f t="array" aca="1" ref="I352" ca="1">_xludf.ifna(G352*INDEX(Impostazioni!$C$86:$L$105,MATCH($E352,Impostazioni!$J$86:$J$105,0),5),"")</f>
        <v>#NAME?</v>
      </c>
      <c r="J352" s="14" t="e">
        <f t="shared" ca="1" si="6"/>
        <v>#NAME?</v>
      </c>
      <c r="K352" s="14" t="e">
        <f t="shared" ca="1" si="7"/>
        <v>#NAME?</v>
      </c>
      <c r="M352" s="14" t="e">
        <f t="array" aca="1" ref="M352" ca="1">_xludf.ifna(IF(H352=Impostazioni!$C$6,I352*1,I352/INDEX(Impostazioni!$N$86:$O$105,MATCH($H352,Impostazioni!$N$86:$N$105,0),2)),"")</f>
        <v>#NAME?</v>
      </c>
      <c r="N352" s="14" t="e">
        <f t="array" aca="1" ref="N352" ca="1">_xludf.ifna(IF(I352=Impostazioni!$C$6,J352*1,J352/INDEX(Impostazioni!$N$86:$O$105,MATCH($H352,Impostazioni!$N$86:$N$105,0),2)),"")</f>
        <v>#NAME?</v>
      </c>
      <c r="O352" s="14" t="e">
        <f t="array" aca="1" ref="O352" ca="1">_xludf.ifna(IF(J352=Impostazioni!$C$6,K352*1,K352/INDEX(Impostazioni!$N$86:$O$105,MATCH($H352,Impostazioni!$N$86:$N$105,0),2)),"")</f>
        <v>#NAME?</v>
      </c>
    </row>
    <row r="353" spans="1:15" ht="13.2">
      <c r="A353" s="14" t="str">
        <f t="shared" si="4"/>
        <v/>
      </c>
      <c r="B353" s="14" t="str">
        <f t="shared" si="5"/>
        <v/>
      </c>
      <c r="C353" s="14"/>
      <c r="D353" s="14" t="s">
        <v>49</v>
      </c>
      <c r="E353" s="14"/>
      <c r="F353" s="14"/>
      <c r="G353" s="14"/>
      <c r="H353" s="14"/>
      <c r="I353" s="14" t="e">
        <f t="array" aca="1" ref="I353" ca="1">_xludf.ifna(G353*INDEX(Impostazioni!$C$86:$L$105,MATCH($E353,Impostazioni!$J$86:$J$105,0),5),"")</f>
        <v>#NAME?</v>
      </c>
      <c r="J353" s="14" t="e">
        <f t="shared" ca="1" si="6"/>
        <v>#NAME?</v>
      </c>
      <c r="K353" s="14" t="e">
        <f t="shared" ca="1" si="7"/>
        <v>#NAME?</v>
      </c>
      <c r="M353" s="14" t="e">
        <f t="array" aca="1" ref="M353" ca="1">_xludf.ifna(IF(H353=Impostazioni!$C$6,I353*1,I353/INDEX(Impostazioni!$N$86:$O$105,MATCH($H353,Impostazioni!$N$86:$N$105,0),2)),"")</f>
        <v>#NAME?</v>
      </c>
      <c r="N353" s="14" t="e">
        <f t="array" aca="1" ref="N353" ca="1">_xludf.ifna(IF(I353=Impostazioni!$C$6,J353*1,J353/INDEX(Impostazioni!$N$86:$O$105,MATCH($H353,Impostazioni!$N$86:$N$105,0),2)),"")</f>
        <v>#NAME?</v>
      </c>
      <c r="O353" s="14" t="e">
        <f t="array" aca="1" ref="O353" ca="1">_xludf.ifna(IF(J353=Impostazioni!$C$6,K353*1,K353/INDEX(Impostazioni!$N$86:$O$105,MATCH($H353,Impostazioni!$N$86:$N$105,0),2)),"")</f>
        <v>#NAME?</v>
      </c>
    </row>
    <row r="354" spans="1:15" ht="13.2">
      <c r="A354" s="14" t="str">
        <f t="shared" si="4"/>
        <v/>
      </c>
      <c r="B354" s="14" t="str">
        <f t="shared" si="5"/>
        <v/>
      </c>
      <c r="C354" s="14"/>
      <c r="D354" s="14" t="s">
        <v>49</v>
      </c>
      <c r="E354" s="14"/>
      <c r="F354" s="14"/>
      <c r="G354" s="14"/>
      <c r="H354" s="14"/>
      <c r="I354" s="14" t="e">
        <f t="array" aca="1" ref="I354" ca="1">_xludf.ifna(G354*INDEX(Impostazioni!$C$86:$L$105,MATCH($E354,Impostazioni!$J$86:$J$105,0),5),"")</f>
        <v>#NAME?</v>
      </c>
      <c r="J354" s="14" t="e">
        <f t="shared" ca="1" si="6"/>
        <v>#NAME?</v>
      </c>
      <c r="K354" s="14" t="e">
        <f t="shared" ca="1" si="7"/>
        <v>#NAME?</v>
      </c>
      <c r="M354" s="14" t="e">
        <f t="array" aca="1" ref="M354" ca="1">_xludf.ifna(IF(H354=Impostazioni!$C$6,I354*1,I354/INDEX(Impostazioni!$N$86:$O$105,MATCH($H354,Impostazioni!$N$86:$N$105,0),2)),"")</f>
        <v>#NAME?</v>
      </c>
      <c r="N354" s="14" t="e">
        <f t="array" aca="1" ref="N354" ca="1">_xludf.ifna(IF(I354=Impostazioni!$C$6,J354*1,J354/INDEX(Impostazioni!$N$86:$O$105,MATCH($H354,Impostazioni!$N$86:$N$105,0),2)),"")</f>
        <v>#NAME?</v>
      </c>
      <c r="O354" s="14" t="e">
        <f t="array" aca="1" ref="O354" ca="1">_xludf.ifna(IF(J354=Impostazioni!$C$6,K354*1,K354/INDEX(Impostazioni!$N$86:$O$105,MATCH($H354,Impostazioni!$N$86:$N$105,0),2)),"")</f>
        <v>#NAME?</v>
      </c>
    </row>
    <row r="355" spans="1:15" ht="13.2">
      <c r="A355" s="14" t="str">
        <f t="shared" si="4"/>
        <v/>
      </c>
      <c r="B355" s="14" t="str">
        <f t="shared" si="5"/>
        <v/>
      </c>
      <c r="C355" s="14"/>
      <c r="D355" s="14" t="s">
        <v>49</v>
      </c>
      <c r="E355" s="14"/>
      <c r="F355" s="14"/>
      <c r="G355" s="14"/>
      <c r="H355" s="14"/>
      <c r="I355" s="14" t="e">
        <f t="array" aca="1" ref="I355" ca="1">_xludf.ifna(G355*INDEX(Impostazioni!$C$86:$L$105,MATCH($E355,Impostazioni!$J$86:$J$105,0),5),"")</f>
        <v>#NAME?</v>
      </c>
      <c r="J355" s="14" t="e">
        <f t="shared" ca="1" si="6"/>
        <v>#NAME?</v>
      </c>
      <c r="K355" s="14" t="e">
        <f t="shared" ca="1" si="7"/>
        <v>#NAME?</v>
      </c>
      <c r="M355" s="14" t="e">
        <f t="array" aca="1" ref="M355" ca="1">_xludf.ifna(IF(H355=Impostazioni!$C$6,I355*1,I355/INDEX(Impostazioni!$N$86:$O$105,MATCH($H355,Impostazioni!$N$86:$N$105,0),2)),"")</f>
        <v>#NAME?</v>
      </c>
      <c r="N355" s="14" t="e">
        <f t="array" aca="1" ref="N355" ca="1">_xludf.ifna(IF(I355=Impostazioni!$C$6,J355*1,J355/INDEX(Impostazioni!$N$86:$O$105,MATCH($H355,Impostazioni!$N$86:$N$105,0),2)),"")</f>
        <v>#NAME?</v>
      </c>
      <c r="O355" s="14" t="e">
        <f t="array" aca="1" ref="O355" ca="1">_xludf.ifna(IF(J355=Impostazioni!$C$6,K355*1,K355/INDEX(Impostazioni!$N$86:$O$105,MATCH($H355,Impostazioni!$N$86:$N$105,0),2)),"")</f>
        <v>#NAME?</v>
      </c>
    </row>
    <row r="356" spans="1:15" ht="13.2">
      <c r="A356" s="14" t="str">
        <f t="shared" si="4"/>
        <v/>
      </c>
      <c r="B356" s="14" t="str">
        <f t="shared" si="5"/>
        <v/>
      </c>
      <c r="C356" s="14"/>
      <c r="D356" s="14" t="s">
        <v>49</v>
      </c>
      <c r="E356" s="14"/>
      <c r="F356" s="14"/>
      <c r="G356" s="14"/>
      <c r="H356" s="14"/>
      <c r="I356" s="14" t="e">
        <f t="array" aca="1" ref="I356" ca="1">_xludf.ifna(G356*INDEX(Impostazioni!$C$86:$L$105,MATCH($E356,Impostazioni!$J$86:$J$105,0),5),"")</f>
        <v>#NAME?</v>
      </c>
      <c r="J356" s="14" t="e">
        <f t="shared" ca="1" si="6"/>
        <v>#NAME?</v>
      </c>
      <c r="K356" s="14" t="e">
        <f t="shared" ca="1" si="7"/>
        <v>#NAME?</v>
      </c>
      <c r="M356" s="14" t="e">
        <f t="array" aca="1" ref="M356" ca="1">_xludf.ifna(IF(H356=Impostazioni!$C$6,I356*1,I356/INDEX(Impostazioni!$N$86:$O$105,MATCH($H356,Impostazioni!$N$86:$N$105,0),2)),"")</f>
        <v>#NAME?</v>
      </c>
      <c r="N356" s="14" t="e">
        <f t="array" aca="1" ref="N356" ca="1">_xludf.ifna(IF(I356=Impostazioni!$C$6,J356*1,J356/INDEX(Impostazioni!$N$86:$O$105,MATCH($H356,Impostazioni!$N$86:$N$105,0),2)),"")</f>
        <v>#NAME?</v>
      </c>
      <c r="O356" s="14" t="e">
        <f t="array" aca="1" ref="O356" ca="1">_xludf.ifna(IF(J356=Impostazioni!$C$6,K356*1,K356/INDEX(Impostazioni!$N$86:$O$105,MATCH($H356,Impostazioni!$N$86:$N$105,0),2)),"")</f>
        <v>#NAME?</v>
      </c>
    </row>
    <row r="357" spans="1:15" ht="13.2">
      <c r="A357" s="14" t="str">
        <f t="shared" si="4"/>
        <v/>
      </c>
      <c r="B357" s="14" t="str">
        <f t="shared" si="5"/>
        <v/>
      </c>
      <c r="C357" s="14"/>
      <c r="D357" s="14" t="s">
        <v>49</v>
      </c>
      <c r="E357" s="14"/>
      <c r="F357" s="14"/>
      <c r="G357" s="14"/>
      <c r="H357" s="14"/>
      <c r="I357" s="14" t="e">
        <f t="array" aca="1" ref="I357" ca="1">_xludf.ifna(G357*INDEX(Impostazioni!$C$86:$L$105,MATCH($E357,Impostazioni!$J$86:$J$105,0),5),"")</f>
        <v>#NAME?</v>
      </c>
      <c r="J357" s="14" t="e">
        <f t="shared" ca="1" si="6"/>
        <v>#NAME?</v>
      </c>
      <c r="K357" s="14" t="e">
        <f t="shared" ca="1" si="7"/>
        <v>#NAME?</v>
      </c>
      <c r="M357" s="14" t="e">
        <f t="array" aca="1" ref="M357" ca="1">_xludf.ifna(IF(H357=Impostazioni!$C$6,I357*1,I357/INDEX(Impostazioni!$N$86:$O$105,MATCH($H357,Impostazioni!$N$86:$N$105,0),2)),"")</f>
        <v>#NAME?</v>
      </c>
      <c r="N357" s="14" t="e">
        <f t="array" aca="1" ref="N357" ca="1">_xludf.ifna(IF(I357=Impostazioni!$C$6,J357*1,J357/INDEX(Impostazioni!$N$86:$O$105,MATCH($H357,Impostazioni!$N$86:$N$105,0),2)),"")</f>
        <v>#NAME?</v>
      </c>
      <c r="O357" s="14" t="e">
        <f t="array" aca="1" ref="O357" ca="1">_xludf.ifna(IF(J357=Impostazioni!$C$6,K357*1,K357/INDEX(Impostazioni!$N$86:$O$105,MATCH($H357,Impostazioni!$N$86:$N$105,0),2)),"")</f>
        <v>#NAME?</v>
      </c>
    </row>
    <row r="358" spans="1:15" ht="13.2">
      <c r="A358" s="14" t="str">
        <f t="shared" si="4"/>
        <v/>
      </c>
      <c r="B358" s="14" t="str">
        <f t="shared" si="5"/>
        <v/>
      </c>
      <c r="C358" s="14"/>
      <c r="D358" s="14" t="s">
        <v>49</v>
      </c>
      <c r="E358" s="14"/>
      <c r="F358" s="14"/>
      <c r="G358" s="14"/>
      <c r="H358" s="14"/>
      <c r="I358" s="14" t="e">
        <f t="array" aca="1" ref="I358" ca="1">_xludf.ifna(G358*INDEX(Impostazioni!$C$86:$L$105,MATCH($E358,Impostazioni!$J$86:$J$105,0),5),"")</f>
        <v>#NAME?</v>
      </c>
      <c r="J358" s="14" t="e">
        <f t="shared" ca="1" si="6"/>
        <v>#NAME?</v>
      </c>
      <c r="K358" s="14" t="e">
        <f t="shared" ca="1" si="7"/>
        <v>#NAME?</v>
      </c>
      <c r="M358" s="14" t="e">
        <f t="array" aca="1" ref="M358" ca="1">_xludf.ifna(IF(H358=Impostazioni!$C$6,I358*1,I358/INDEX(Impostazioni!$N$86:$O$105,MATCH($H358,Impostazioni!$N$86:$N$105,0),2)),"")</f>
        <v>#NAME?</v>
      </c>
      <c r="N358" s="14" t="e">
        <f t="array" aca="1" ref="N358" ca="1">_xludf.ifna(IF(I358=Impostazioni!$C$6,J358*1,J358/INDEX(Impostazioni!$N$86:$O$105,MATCH($H358,Impostazioni!$N$86:$N$105,0),2)),"")</f>
        <v>#NAME?</v>
      </c>
      <c r="O358" s="14" t="e">
        <f t="array" aca="1" ref="O358" ca="1">_xludf.ifna(IF(J358=Impostazioni!$C$6,K358*1,K358/INDEX(Impostazioni!$N$86:$O$105,MATCH($H358,Impostazioni!$N$86:$N$105,0),2)),"")</f>
        <v>#NAME?</v>
      </c>
    </row>
    <row r="359" spans="1:15" ht="13.2">
      <c r="A359" s="14" t="str">
        <f t="shared" si="4"/>
        <v/>
      </c>
      <c r="B359" s="14" t="str">
        <f t="shared" si="5"/>
        <v/>
      </c>
      <c r="C359" s="14"/>
      <c r="D359" s="14" t="s">
        <v>49</v>
      </c>
      <c r="E359" s="14"/>
      <c r="F359" s="14"/>
      <c r="G359" s="14"/>
      <c r="H359" s="14"/>
      <c r="I359" s="14" t="e">
        <f t="array" aca="1" ref="I359" ca="1">_xludf.ifna(G359*INDEX(Impostazioni!$C$86:$L$105,MATCH($E359,Impostazioni!$J$86:$J$105,0),5),"")</f>
        <v>#NAME?</v>
      </c>
      <c r="J359" s="14" t="e">
        <f t="shared" ca="1" si="6"/>
        <v>#NAME?</v>
      </c>
      <c r="K359" s="14" t="e">
        <f t="shared" ca="1" si="7"/>
        <v>#NAME?</v>
      </c>
      <c r="M359" s="14" t="e">
        <f t="array" aca="1" ref="M359" ca="1">_xludf.ifna(IF(H359=Impostazioni!$C$6,I359*1,I359/INDEX(Impostazioni!$N$86:$O$105,MATCH($H359,Impostazioni!$N$86:$N$105,0),2)),"")</f>
        <v>#NAME?</v>
      </c>
      <c r="N359" s="14" t="e">
        <f t="array" aca="1" ref="N359" ca="1">_xludf.ifna(IF(I359=Impostazioni!$C$6,J359*1,J359/INDEX(Impostazioni!$N$86:$O$105,MATCH($H359,Impostazioni!$N$86:$N$105,0),2)),"")</f>
        <v>#NAME?</v>
      </c>
      <c r="O359" s="14" t="e">
        <f t="array" aca="1" ref="O359" ca="1">_xludf.ifna(IF(J359=Impostazioni!$C$6,K359*1,K359/INDEX(Impostazioni!$N$86:$O$105,MATCH($H359,Impostazioni!$N$86:$N$105,0),2)),"")</f>
        <v>#NAME?</v>
      </c>
    </row>
    <row r="360" spans="1:15" ht="13.2">
      <c r="A360" s="14" t="str">
        <f t="shared" si="4"/>
        <v/>
      </c>
      <c r="B360" s="14" t="str">
        <f t="shared" si="5"/>
        <v/>
      </c>
      <c r="C360" s="14"/>
      <c r="D360" s="14" t="s">
        <v>49</v>
      </c>
      <c r="E360" s="14"/>
      <c r="F360" s="14"/>
      <c r="G360" s="14"/>
      <c r="H360" s="14"/>
      <c r="I360" s="14" t="e">
        <f t="array" aca="1" ref="I360" ca="1">_xludf.ifna(G360*INDEX(Impostazioni!$C$86:$L$105,MATCH($E360,Impostazioni!$J$86:$J$105,0),5),"")</f>
        <v>#NAME?</v>
      </c>
      <c r="J360" s="14" t="e">
        <f t="shared" ca="1" si="6"/>
        <v>#NAME?</v>
      </c>
      <c r="K360" s="14" t="e">
        <f t="shared" ca="1" si="7"/>
        <v>#NAME?</v>
      </c>
      <c r="M360" s="14" t="e">
        <f t="array" aca="1" ref="M360" ca="1">_xludf.ifna(IF(H360=Impostazioni!$C$6,I360*1,I360/INDEX(Impostazioni!$N$86:$O$105,MATCH($H360,Impostazioni!$N$86:$N$105,0),2)),"")</f>
        <v>#NAME?</v>
      </c>
      <c r="N360" s="14" t="e">
        <f t="array" aca="1" ref="N360" ca="1">_xludf.ifna(IF(I360=Impostazioni!$C$6,J360*1,J360/INDEX(Impostazioni!$N$86:$O$105,MATCH($H360,Impostazioni!$N$86:$N$105,0),2)),"")</f>
        <v>#NAME?</v>
      </c>
      <c r="O360" s="14" t="e">
        <f t="array" aca="1" ref="O360" ca="1">_xludf.ifna(IF(J360=Impostazioni!$C$6,K360*1,K360/INDEX(Impostazioni!$N$86:$O$105,MATCH($H360,Impostazioni!$N$86:$N$105,0),2)),"")</f>
        <v>#NAME?</v>
      </c>
    </row>
    <row r="361" spans="1:15" ht="13.2">
      <c r="A361" s="14" t="str">
        <f t="shared" si="4"/>
        <v/>
      </c>
      <c r="B361" s="14" t="str">
        <f t="shared" si="5"/>
        <v/>
      </c>
      <c r="C361" s="14"/>
      <c r="D361" s="14" t="s">
        <v>49</v>
      </c>
      <c r="E361" s="14"/>
      <c r="F361" s="14"/>
      <c r="G361" s="14"/>
      <c r="H361" s="14"/>
      <c r="I361" s="14" t="e">
        <f t="array" aca="1" ref="I361" ca="1">_xludf.ifna(G361*INDEX(Impostazioni!$C$86:$L$105,MATCH($E361,Impostazioni!$J$86:$J$105,0),5),"")</f>
        <v>#NAME?</v>
      </c>
      <c r="J361" s="14" t="e">
        <f t="shared" ca="1" si="6"/>
        <v>#NAME?</v>
      </c>
      <c r="K361" s="14" t="e">
        <f t="shared" ca="1" si="7"/>
        <v>#NAME?</v>
      </c>
      <c r="M361" s="14" t="e">
        <f t="array" aca="1" ref="M361" ca="1">_xludf.ifna(IF(H361=Impostazioni!$C$6,I361*1,I361/INDEX(Impostazioni!$N$86:$O$105,MATCH($H361,Impostazioni!$N$86:$N$105,0),2)),"")</f>
        <v>#NAME?</v>
      </c>
      <c r="N361" s="14" t="e">
        <f t="array" aca="1" ref="N361" ca="1">_xludf.ifna(IF(I361=Impostazioni!$C$6,J361*1,J361/INDEX(Impostazioni!$N$86:$O$105,MATCH($H361,Impostazioni!$N$86:$N$105,0),2)),"")</f>
        <v>#NAME?</v>
      </c>
      <c r="O361" s="14" t="e">
        <f t="array" aca="1" ref="O361" ca="1">_xludf.ifna(IF(J361=Impostazioni!$C$6,K361*1,K361/INDEX(Impostazioni!$N$86:$O$105,MATCH($H361,Impostazioni!$N$86:$N$105,0),2)),"")</f>
        <v>#NAME?</v>
      </c>
    </row>
    <row r="362" spans="1:15" ht="13.2">
      <c r="A362" s="14" t="str">
        <f t="shared" si="4"/>
        <v/>
      </c>
      <c r="B362" s="14" t="str">
        <f t="shared" si="5"/>
        <v/>
      </c>
      <c r="C362" s="14"/>
      <c r="D362" s="14" t="s">
        <v>49</v>
      </c>
      <c r="E362" s="14"/>
      <c r="F362" s="14"/>
      <c r="G362" s="14"/>
      <c r="H362" s="14"/>
      <c r="I362" s="14" t="e">
        <f t="array" aca="1" ref="I362" ca="1">_xludf.ifna(G362*INDEX(Impostazioni!$C$86:$L$105,MATCH($E362,Impostazioni!$J$86:$J$105,0),5),"")</f>
        <v>#NAME?</v>
      </c>
      <c r="J362" s="14" t="e">
        <f t="shared" ca="1" si="6"/>
        <v>#NAME?</v>
      </c>
      <c r="K362" s="14" t="e">
        <f t="shared" ca="1" si="7"/>
        <v>#NAME?</v>
      </c>
      <c r="M362" s="14" t="e">
        <f t="array" aca="1" ref="M362" ca="1">_xludf.ifna(IF(H362=Impostazioni!$C$6,I362*1,I362/INDEX(Impostazioni!$N$86:$O$105,MATCH($H362,Impostazioni!$N$86:$N$105,0),2)),"")</f>
        <v>#NAME?</v>
      </c>
      <c r="N362" s="14" t="e">
        <f t="array" aca="1" ref="N362" ca="1">_xludf.ifna(IF(I362=Impostazioni!$C$6,J362*1,J362/INDEX(Impostazioni!$N$86:$O$105,MATCH($H362,Impostazioni!$N$86:$N$105,0),2)),"")</f>
        <v>#NAME?</v>
      </c>
      <c r="O362" s="14" t="e">
        <f t="array" aca="1" ref="O362" ca="1">_xludf.ifna(IF(J362=Impostazioni!$C$6,K362*1,K362/INDEX(Impostazioni!$N$86:$O$105,MATCH($H362,Impostazioni!$N$86:$N$105,0),2)),"")</f>
        <v>#NAME?</v>
      </c>
    </row>
    <row r="363" spans="1:15" ht="13.2">
      <c r="A363" s="14" t="str">
        <f t="shared" si="4"/>
        <v/>
      </c>
      <c r="B363" s="14" t="str">
        <f t="shared" si="5"/>
        <v/>
      </c>
      <c r="C363" s="14"/>
      <c r="D363" s="14" t="s">
        <v>49</v>
      </c>
      <c r="E363" s="14"/>
      <c r="F363" s="14"/>
      <c r="G363" s="14"/>
      <c r="H363" s="14"/>
      <c r="I363" s="14" t="e">
        <f t="array" aca="1" ref="I363" ca="1">_xludf.ifna(G363*INDEX(Impostazioni!$C$86:$L$105,MATCH($E363,Impostazioni!$J$86:$J$105,0),5),"")</f>
        <v>#NAME?</v>
      </c>
      <c r="J363" s="14" t="e">
        <f t="shared" ca="1" si="6"/>
        <v>#NAME?</v>
      </c>
      <c r="K363" s="14" t="e">
        <f t="shared" ca="1" si="7"/>
        <v>#NAME?</v>
      </c>
      <c r="M363" s="14" t="e">
        <f t="array" aca="1" ref="M363" ca="1">_xludf.ifna(IF(H363=Impostazioni!$C$6,I363*1,I363/INDEX(Impostazioni!$N$86:$O$105,MATCH($H363,Impostazioni!$N$86:$N$105,0),2)),"")</f>
        <v>#NAME?</v>
      </c>
      <c r="N363" s="14" t="e">
        <f t="array" aca="1" ref="N363" ca="1">_xludf.ifna(IF(I363=Impostazioni!$C$6,J363*1,J363/INDEX(Impostazioni!$N$86:$O$105,MATCH($H363,Impostazioni!$N$86:$N$105,0),2)),"")</f>
        <v>#NAME?</v>
      </c>
      <c r="O363" s="14" t="e">
        <f t="array" aca="1" ref="O363" ca="1">_xludf.ifna(IF(J363=Impostazioni!$C$6,K363*1,K363/INDEX(Impostazioni!$N$86:$O$105,MATCH($H363,Impostazioni!$N$86:$N$105,0),2)),"")</f>
        <v>#NAME?</v>
      </c>
    </row>
    <row r="364" spans="1:15" ht="13.2">
      <c r="A364" s="14" t="str">
        <f t="shared" si="4"/>
        <v/>
      </c>
      <c r="B364" s="14" t="str">
        <f t="shared" si="5"/>
        <v/>
      </c>
      <c r="C364" s="14"/>
      <c r="D364" s="14" t="s">
        <v>49</v>
      </c>
      <c r="E364" s="14"/>
      <c r="F364" s="14"/>
      <c r="G364" s="14"/>
      <c r="H364" s="14"/>
      <c r="I364" s="14" t="e">
        <f t="array" aca="1" ref="I364" ca="1">_xludf.ifna(G364*INDEX(Impostazioni!$C$86:$L$105,MATCH($E364,Impostazioni!$J$86:$J$105,0),5),"")</f>
        <v>#NAME?</v>
      </c>
      <c r="J364" s="14" t="e">
        <f t="shared" ca="1" si="6"/>
        <v>#NAME?</v>
      </c>
      <c r="K364" s="14" t="e">
        <f t="shared" ca="1" si="7"/>
        <v>#NAME?</v>
      </c>
      <c r="M364" s="14" t="e">
        <f t="array" aca="1" ref="M364" ca="1">_xludf.ifna(IF(H364=Impostazioni!$C$6,I364*1,I364/INDEX(Impostazioni!$N$86:$O$105,MATCH($H364,Impostazioni!$N$86:$N$105,0),2)),"")</f>
        <v>#NAME?</v>
      </c>
      <c r="N364" s="14" t="e">
        <f t="array" aca="1" ref="N364" ca="1">_xludf.ifna(IF(I364=Impostazioni!$C$6,J364*1,J364/INDEX(Impostazioni!$N$86:$O$105,MATCH($H364,Impostazioni!$N$86:$N$105,0),2)),"")</f>
        <v>#NAME?</v>
      </c>
      <c r="O364" s="14" t="e">
        <f t="array" aca="1" ref="O364" ca="1">_xludf.ifna(IF(J364=Impostazioni!$C$6,K364*1,K364/INDEX(Impostazioni!$N$86:$O$105,MATCH($H364,Impostazioni!$N$86:$N$105,0),2)),"")</f>
        <v>#NAME?</v>
      </c>
    </row>
    <row r="365" spans="1:15" ht="13.2">
      <c r="A365" s="14" t="str">
        <f t="shared" si="4"/>
        <v/>
      </c>
      <c r="B365" s="14" t="str">
        <f t="shared" si="5"/>
        <v/>
      </c>
      <c r="C365" s="14"/>
      <c r="D365" s="14" t="s">
        <v>49</v>
      </c>
      <c r="E365" s="14"/>
      <c r="F365" s="14"/>
      <c r="G365" s="14"/>
      <c r="H365" s="14"/>
      <c r="I365" s="14" t="e">
        <f t="array" aca="1" ref="I365" ca="1">_xludf.ifna(G365*INDEX(Impostazioni!$C$86:$L$105,MATCH($E365,Impostazioni!$J$86:$J$105,0),5),"")</f>
        <v>#NAME?</v>
      </c>
      <c r="J365" s="14" t="e">
        <f t="shared" ca="1" si="6"/>
        <v>#NAME?</v>
      </c>
      <c r="K365" s="14" t="e">
        <f t="shared" ca="1" si="7"/>
        <v>#NAME?</v>
      </c>
      <c r="M365" s="14" t="e">
        <f t="array" aca="1" ref="M365" ca="1">_xludf.ifna(IF(H365=Impostazioni!$C$6,I365*1,I365/INDEX(Impostazioni!$N$86:$O$105,MATCH($H365,Impostazioni!$N$86:$N$105,0),2)),"")</f>
        <v>#NAME?</v>
      </c>
      <c r="N365" s="14" t="e">
        <f t="array" aca="1" ref="N365" ca="1">_xludf.ifna(IF(I365=Impostazioni!$C$6,J365*1,J365/INDEX(Impostazioni!$N$86:$O$105,MATCH($H365,Impostazioni!$N$86:$N$105,0),2)),"")</f>
        <v>#NAME?</v>
      </c>
      <c r="O365" s="14" t="e">
        <f t="array" aca="1" ref="O365" ca="1">_xludf.ifna(IF(J365=Impostazioni!$C$6,K365*1,K365/INDEX(Impostazioni!$N$86:$O$105,MATCH($H365,Impostazioni!$N$86:$N$105,0),2)),"")</f>
        <v>#NAME?</v>
      </c>
    </row>
    <row r="366" spans="1:15" ht="13.2">
      <c r="A366" s="14" t="str">
        <f t="shared" si="4"/>
        <v/>
      </c>
      <c r="B366" s="14" t="str">
        <f t="shared" si="5"/>
        <v/>
      </c>
      <c r="C366" s="14"/>
      <c r="D366" s="14" t="s">
        <v>49</v>
      </c>
      <c r="E366" s="14"/>
      <c r="F366" s="14"/>
      <c r="G366" s="14"/>
      <c r="H366" s="14"/>
      <c r="I366" s="14" t="e">
        <f t="array" aca="1" ref="I366" ca="1">_xludf.ifna(G366*INDEX(Impostazioni!$C$86:$L$105,MATCH($E366,Impostazioni!$J$86:$J$105,0),5),"")</f>
        <v>#NAME?</v>
      </c>
      <c r="J366" s="14" t="e">
        <f t="shared" ca="1" si="6"/>
        <v>#NAME?</v>
      </c>
      <c r="K366" s="14" t="e">
        <f t="shared" ca="1" si="7"/>
        <v>#NAME?</v>
      </c>
      <c r="M366" s="14" t="e">
        <f t="array" aca="1" ref="M366" ca="1">_xludf.ifna(IF(H366=Impostazioni!$C$6,I366*1,I366/INDEX(Impostazioni!$N$86:$O$105,MATCH($H366,Impostazioni!$N$86:$N$105,0),2)),"")</f>
        <v>#NAME?</v>
      </c>
      <c r="N366" s="14" t="e">
        <f t="array" aca="1" ref="N366" ca="1">_xludf.ifna(IF(I366=Impostazioni!$C$6,J366*1,J366/INDEX(Impostazioni!$N$86:$O$105,MATCH($H366,Impostazioni!$N$86:$N$105,0),2)),"")</f>
        <v>#NAME?</v>
      </c>
      <c r="O366" s="14" t="e">
        <f t="array" aca="1" ref="O366" ca="1">_xludf.ifna(IF(J366=Impostazioni!$C$6,K366*1,K366/INDEX(Impostazioni!$N$86:$O$105,MATCH($H366,Impostazioni!$N$86:$N$105,0),2)),"")</f>
        <v>#NAME?</v>
      </c>
    </row>
    <row r="367" spans="1:15" ht="13.2">
      <c r="A367" s="14" t="str">
        <f t="shared" si="4"/>
        <v/>
      </c>
      <c r="B367" s="14" t="str">
        <f t="shared" si="5"/>
        <v/>
      </c>
      <c r="C367" s="14"/>
      <c r="D367" s="14" t="s">
        <v>49</v>
      </c>
      <c r="E367" s="14"/>
      <c r="F367" s="14"/>
      <c r="G367" s="14"/>
      <c r="H367" s="14"/>
      <c r="I367" s="14" t="e">
        <f t="array" aca="1" ref="I367" ca="1">_xludf.ifna(G367*INDEX(Impostazioni!$C$86:$L$105,MATCH($E367,Impostazioni!$J$86:$J$105,0),5),"")</f>
        <v>#NAME?</v>
      </c>
      <c r="J367" s="14" t="e">
        <f t="shared" ca="1" si="6"/>
        <v>#NAME?</v>
      </c>
      <c r="K367" s="14" t="e">
        <f t="shared" ca="1" si="7"/>
        <v>#NAME?</v>
      </c>
      <c r="M367" s="14" t="e">
        <f t="array" aca="1" ref="M367" ca="1">_xludf.ifna(IF(H367=Impostazioni!$C$6,I367*1,I367/INDEX(Impostazioni!$N$86:$O$105,MATCH($H367,Impostazioni!$N$86:$N$105,0),2)),"")</f>
        <v>#NAME?</v>
      </c>
      <c r="N367" s="14" t="e">
        <f t="array" aca="1" ref="N367" ca="1">_xludf.ifna(IF(I367=Impostazioni!$C$6,J367*1,J367/INDEX(Impostazioni!$N$86:$O$105,MATCH($H367,Impostazioni!$N$86:$N$105,0),2)),"")</f>
        <v>#NAME?</v>
      </c>
      <c r="O367" s="14" t="e">
        <f t="array" aca="1" ref="O367" ca="1">_xludf.ifna(IF(J367=Impostazioni!$C$6,K367*1,K367/INDEX(Impostazioni!$N$86:$O$105,MATCH($H367,Impostazioni!$N$86:$N$105,0),2)),"")</f>
        <v>#NAME?</v>
      </c>
    </row>
    <row r="368" spans="1:15" ht="13.2">
      <c r="A368" s="14" t="str">
        <f t="shared" si="4"/>
        <v/>
      </c>
      <c r="B368" s="14" t="str">
        <f t="shared" si="5"/>
        <v/>
      </c>
      <c r="C368" s="14"/>
      <c r="D368" s="14" t="s">
        <v>49</v>
      </c>
      <c r="E368" s="14"/>
      <c r="F368" s="14"/>
      <c r="G368" s="14"/>
      <c r="H368" s="14"/>
      <c r="I368" s="14" t="e">
        <f t="array" aca="1" ref="I368" ca="1">_xludf.ifna(G368*INDEX(Impostazioni!$C$86:$L$105,MATCH($E368,Impostazioni!$J$86:$J$105,0),5),"")</f>
        <v>#NAME?</v>
      </c>
      <c r="J368" s="14" t="e">
        <f t="shared" ca="1" si="6"/>
        <v>#NAME?</v>
      </c>
      <c r="K368" s="14" t="e">
        <f t="shared" ca="1" si="7"/>
        <v>#NAME?</v>
      </c>
      <c r="M368" s="14" t="e">
        <f t="array" aca="1" ref="M368" ca="1">_xludf.ifna(IF(H368=Impostazioni!$C$6,I368*1,I368/INDEX(Impostazioni!$N$86:$O$105,MATCH($H368,Impostazioni!$N$86:$N$105,0),2)),"")</f>
        <v>#NAME?</v>
      </c>
      <c r="N368" s="14" t="e">
        <f t="array" aca="1" ref="N368" ca="1">_xludf.ifna(IF(I368=Impostazioni!$C$6,J368*1,J368/INDEX(Impostazioni!$N$86:$O$105,MATCH($H368,Impostazioni!$N$86:$N$105,0),2)),"")</f>
        <v>#NAME?</v>
      </c>
      <c r="O368" s="14" t="e">
        <f t="array" aca="1" ref="O368" ca="1">_xludf.ifna(IF(J368=Impostazioni!$C$6,K368*1,K368/INDEX(Impostazioni!$N$86:$O$105,MATCH($H368,Impostazioni!$N$86:$N$105,0),2)),"")</f>
        <v>#NAME?</v>
      </c>
    </row>
    <row r="369" spans="1:15" ht="13.2">
      <c r="A369" s="14" t="str">
        <f t="shared" si="4"/>
        <v/>
      </c>
      <c r="B369" s="14" t="str">
        <f t="shared" si="5"/>
        <v/>
      </c>
      <c r="C369" s="14"/>
      <c r="D369" s="14" t="s">
        <v>49</v>
      </c>
      <c r="E369" s="14"/>
      <c r="F369" s="14"/>
      <c r="G369" s="14"/>
      <c r="H369" s="14"/>
      <c r="I369" s="14" t="e">
        <f t="array" aca="1" ref="I369" ca="1">_xludf.ifna(G369*INDEX(Impostazioni!$C$86:$L$105,MATCH($E369,Impostazioni!$J$86:$J$105,0),5),"")</f>
        <v>#NAME?</v>
      </c>
      <c r="J369" s="14" t="e">
        <f t="shared" ca="1" si="6"/>
        <v>#NAME?</v>
      </c>
      <c r="K369" s="14" t="e">
        <f t="shared" ca="1" si="7"/>
        <v>#NAME?</v>
      </c>
      <c r="M369" s="14" t="e">
        <f t="array" aca="1" ref="M369" ca="1">_xludf.ifna(IF(H369=Impostazioni!$C$6,I369*1,I369/INDEX(Impostazioni!$N$86:$O$105,MATCH($H369,Impostazioni!$N$86:$N$105,0),2)),"")</f>
        <v>#NAME?</v>
      </c>
      <c r="N369" s="14" t="e">
        <f t="array" aca="1" ref="N369" ca="1">_xludf.ifna(IF(I369=Impostazioni!$C$6,J369*1,J369/INDEX(Impostazioni!$N$86:$O$105,MATCH($H369,Impostazioni!$N$86:$N$105,0),2)),"")</f>
        <v>#NAME?</v>
      </c>
      <c r="O369" s="14" t="e">
        <f t="array" aca="1" ref="O369" ca="1">_xludf.ifna(IF(J369=Impostazioni!$C$6,K369*1,K369/INDEX(Impostazioni!$N$86:$O$105,MATCH($H369,Impostazioni!$N$86:$N$105,0),2)),"")</f>
        <v>#NAME?</v>
      </c>
    </row>
    <row r="370" spans="1:15" ht="13.2">
      <c r="A370" s="14" t="str">
        <f t="shared" si="4"/>
        <v/>
      </c>
      <c r="B370" s="14" t="str">
        <f t="shared" si="5"/>
        <v/>
      </c>
      <c r="C370" s="14"/>
      <c r="D370" s="14" t="s">
        <v>49</v>
      </c>
      <c r="E370" s="14"/>
      <c r="F370" s="14"/>
      <c r="G370" s="14"/>
      <c r="H370" s="14"/>
      <c r="I370" s="14" t="e">
        <f t="array" aca="1" ref="I370" ca="1">_xludf.ifna(G370*INDEX(Impostazioni!$C$86:$L$105,MATCH($E370,Impostazioni!$J$86:$J$105,0),5),"")</f>
        <v>#NAME?</v>
      </c>
      <c r="J370" s="14" t="e">
        <f t="shared" ca="1" si="6"/>
        <v>#NAME?</v>
      </c>
      <c r="K370" s="14" t="e">
        <f t="shared" ca="1" si="7"/>
        <v>#NAME?</v>
      </c>
      <c r="M370" s="14" t="e">
        <f t="array" aca="1" ref="M370" ca="1">_xludf.ifna(IF(H370=Impostazioni!$C$6,I370*1,I370/INDEX(Impostazioni!$N$86:$O$105,MATCH($H370,Impostazioni!$N$86:$N$105,0),2)),"")</f>
        <v>#NAME?</v>
      </c>
      <c r="N370" s="14" t="e">
        <f t="array" aca="1" ref="N370" ca="1">_xludf.ifna(IF(I370=Impostazioni!$C$6,J370*1,J370/INDEX(Impostazioni!$N$86:$O$105,MATCH($H370,Impostazioni!$N$86:$N$105,0),2)),"")</f>
        <v>#NAME?</v>
      </c>
      <c r="O370" s="14" t="e">
        <f t="array" aca="1" ref="O370" ca="1">_xludf.ifna(IF(J370=Impostazioni!$C$6,K370*1,K370/INDEX(Impostazioni!$N$86:$O$105,MATCH($H370,Impostazioni!$N$86:$N$105,0),2)),"")</f>
        <v>#NAME?</v>
      </c>
    </row>
    <row r="371" spans="1:15" ht="13.2">
      <c r="A371" s="14" t="str">
        <f t="shared" si="4"/>
        <v/>
      </c>
      <c r="B371" s="14" t="str">
        <f t="shared" si="5"/>
        <v/>
      </c>
      <c r="C371" s="14"/>
      <c r="D371" s="14" t="s">
        <v>49</v>
      </c>
      <c r="E371" s="14"/>
      <c r="F371" s="14"/>
      <c r="G371" s="14"/>
      <c r="H371" s="14"/>
      <c r="I371" s="14" t="e">
        <f t="array" aca="1" ref="I371" ca="1">_xludf.ifna(G371*INDEX(Impostazioni!$C$86:$L$105,MATCH($E371,Impostazioni!$J$86:$J$105,0),5),"")</f>
        <v>#NAME?</v>
      </c>
      <c r="J371" s="14" t="e">
        <f t="shared" ca="1" si="6"/>
        <v>#NAME?</v>
      </c>
      <c r="K371" s="14" t="e">
        <f t="shared" ca="1" si="7"/>
        <v>#NAME?</v>
      </c>
      <c r="M371" s="14" t="e">
        <f t="array" aca="1" ref="M371" ca="1">_xludf.ifna(IF(H371=Impostazioni!$C$6,I371*1,I371/INDEX(Impostazioni!$N$86:$O$105,MATCH($H371,Impostazioni!$N$86:$N$105,0),2)),"")</f>
        <v>#NAME?</v>
      </c>
      <c r="N371" s="14" t="e">
        <f t="array" aca="1" ref="N371" ca="1">_xludf.ifna(IF(I371=Impostazioni!$C$6,J371*1,J371/INDEX(Impostazioni!$N$86:$O$105,MATCH($H371,Impostazioni!$N$86:$N$105,0),2)),"")</f>
        <v>#NAME?</v>
      </c>
      <c r="O371" s="14" t="e">
        <f t="array" aca="1" ref="O371" ca="1">_xludf.ifna(IF(J371=Impostazioni!$C$6,K371*1,K371/INDEX(Impostazioni!$N$86:$O$105,MATCH($H371,Impostazioni!$N$86:$N$105,0),2)),"")</f>
        <v>#NAME?</v>
      </c>
    </row>
    <row r="372" spans="1:15" ht="13.2">
      <c r="A372" s="14" t="str">
        <f t="shared" si="4"/>
        <v/>
      </c>
      <c r="B372" s="14" t="str">
        <f t="shared" si="5"/>
        <v/>
      </c>
      <c r="C372" s="14"/>
      <c r="D372" s="14" t="s">
        <v>49</v>
      </c>
      <c r="E372" s="14"/>
      <c r="F372" s="14"/>
      <c r="G372" s="14"/>
      <c r="H372" s="14"/>
      <c r="I372" s="14" t="e">
        <f t="array" aca="1" ref="I372" ca="1">_xludf.ifna(G372*INDEX(Impostazioni!$C$86:$L$105,MATCH($E372,Impostazioni!$J$86:$J$105,0),5),"")</f>
        <v>#NAME?</v>
      </c>
      <c r="J372" s="14" t="e">
        <f t="shared" ca="1" si="6"/>
        <v>#NAME?</v>
      </c>
      <c r="K372" s="14" t="e">
        <f t="shared" ca="1" si="7"/>
        <v>#NAME?</v>
      </c>
      <c r="M372" s="14" t="e">
        <f t="array" aca="1" ref="M372" ca="1">_xludf.ifna(IF(H372=Impostazioni!$C$6,I372*1,I372/INDEX(Impostazioni!$N$86:$O$105,MATCH($H372,Impostazioni!$N$86:$N$105,0),2)),"")</f>
        <v>#NAME?</v>
      </c>
      <c r="N372" s="14" t="e">
        <f t="array" aca="1" ref="N372" ca="1">_xludf.ifna(IF(I372=Impostazioni!$C$6,J372*1,J372/INDEX(Impostazioni!$N$86:$O$105,MATCH($H372,Impostazioni!$N$86:$N$105,0),2)),"")</f>
        <v>#NAME?</v>
      </c>
      <c r="O372" s="14" t="e">
        <f t="array" aca="1" ref="O372" ca="1">_xludf.ifna(IF(J372=Impostazioni!$C$6,K372*1,K372/INDEX(Impostazioni!$N$86:$O$105,MATCH($H372,Impostazioni!$N$86:$N$105,0),2)),"")</f>
        <v>#NAME?</v>
      </c>
    </row>
    <row r="373" spans="1:15" ht="13.2">
      <c r="A373" s="14" t="str">
        <f t="shared" si="4"/>
        <v/>
      </c>
      <c r="B373" s="14" t="str">
        <f t="shared" si="5"/>
        <v/>
      </c>
      <c r="C373" s="14"/>
      <c r="D373" s="14" t="s">
        <v>49</v>
      </c>
      <c r="E373" s="14"/>
      <c r="F373" s="14"/>
      <c r="G373" s="14"/>
      <c r="H373" s="14"/>
      <c r="I373" s="14" t="e">
        <f t="array" aca="1" ref="I373" ca="1">_xludf.ifna(G373*INDEX(Impostazioni!$C$86:$L$105,MATCH($E373,Impostazioni!$J$86:$J$105,0),5),"")</f>
        <v>#NAME?</v>
      </c>
      <c r="J373" s="14" t="e">
        <f t="shared" ca="1" si="6"/>
        <v>#NAME?</v>
      </c>
      <c r="K373" s="14" t="e">
        <f t="shared" ca="1" si="7"/>
        <v>#NAME?</v>
      </c>
      <c r="M373" s="14" t="e">
        <f t="array" aca="1" ref="M373" ca="1">_xludf.ifna(IF(H373=Impostazioni!$C$6,I373*1,I373/INDEX(Impostazioni!$N$86:$O$105,MATCH($H373,Impostazioni!$N$86:$N$105,0),2)),"")</f>
        <v>#NAME?</v>
      </c>
      <c r="N373" s="14" t="e">
        <f t="array" aca="1" ref="N373" ca="1">_xludf.ifna(IF(I373=Impostazioni!$C$6,J373*1,J373/INDEX(Impostazioni!$N$86:$O$105,MATCH($H373,Impostazioni!$N$86:$N$105,0),2)),"")</f>
        <v>#NAME?</v>
      </c>
      <c r="O373" s="14" t="e">
        <f t="array" aca="1" ref="O373" ca="1">_xludf.ifna(IF(J373=Impostazioni!$C$6,K373*1,K373/INDEX(Impostazioni!$N$86:$O$105,MATCH($H373,Impostazioni!$N$86:$N$105,0),2)),"")</f>
        <v>#NAME?</v>
      </c>
    </row>
    <row r="374" spans="1:15" ht="13.2">
      <c r="A374" s="14" t="str">
        <f t="shared" si="4"/>
        <v/>
      </c>
      <c r="B374" s="14" t="str">
        <f t="shared" si="5"/>
        <v/>
      </c>
      <c r="C374" s="14"/>
      <c r="D374" s="14" t="s">
        <v>49</v>
      </c>
      <c r="E374" s="14"/>
      <c r="F374" s="14"/>
      <c r="G374" s="14"/>
      <c r="H374" s="14"/>
      <c r="I374" s="14" t="e">
        <f t="array" aca="1" ref="I374" ca="1">_xludf.ifna(G374*INDEX(Impostazioni!$C$86:$L$105,MATCH($E374,Impostazioni!$J$86:$J$105,0),5),"")</f>
        <v>#NAME?</v>
      </c>
      <c r="J374" s="14" t="e">
        <f t="shared" ca="1" si="6"/>
        <v>#NAME?</v>
      </c>
      <c r="K374" s="14" t="e">
        <f t="shared" ca="1" si="7"/>
        <v>#NAME?</v>
      </c>
      <c r="M374" s="14" t="e">
        <f t="array" aca="1" ref="M374" ca="1">_xludf.ifna(IF(H374=Impostazioni!$C$6,I374*1,I374/INDEX(Impostazioni!$N$86:$O$105,MATCH($H374,Impostazioni!$N$86:$N$105,0),2)),"")</f>
        <v>#NAME?</v>
      </c>
      <c r="N374" s="14" t="e">
        <f t="array" aca="1" ref="N374" ca="1">_xludf.ifna(IF(I374=Impostazioni!$C$6,J374*1,J374/INDEX(Impostazioni!$N$86:$O$105,MATCH($H374,Impostazioni!$N$86:$N$105,0),2)),"")</f>
        <v>#NAME?</v>
      </c>
      <c r="O374" s="14" t="e">
        <f t="array" aca="1" ref="O374" ca="1">_xludf.ifna(IF(J374=Impostazioni!$C$6,K374*1,K374/INDEX(Impostazioni!$N$86:$O$105,MATCH($H374,Impostazioni!$N$86:$N$105,0),2)),"")</f>
        <v>#NAME?</v>
      </c>
    </row>
    <row r="375" spans="1:15" ht="13.2">
      <c r="A375" s="14" t="str">
        <f t="shared" si="4"/>
        <v/>
      </c>
      <c r="B375" s="14" t="str">
        <f t="shared" si="5"/>
        <v/>
      </c>
      <c r="C375" s="14"/>
      <c r="D375" s="14" t="s">
        <v>49</v>
      </c>
      <c r="E375" s="14"/>
      <c r="F375" s="14"/>
      <c r="G375" s="14"/>
      <c r="H375" s="14"/>
      <c r="I375" s="14" t="e">
        <f t="array" aca="1" ref="I375" ca="1">_xludf.ifna(G375*INDEX(Impostazioni!$C$86:$L$105,MATCH($E375,Impostazioni!$J$86:$J$105,0),5),"")</f>
        <v>#NAME?</v>
      </c>
      <c r="J375" s="14" t="e">
        <f t="shared" ca="1" si="6"/>
        <v>#NAME?</v>
      </c>
      <c r="K375" s="14" t="e">
        <f t="shared" ca="1" si="7"/>
        <v>#NAME?</v>
      </c>
      <c r="M375" s="14" t="e">
        <f t="array" aca="1" ref="M375" ca="1">_xludf.ifna(IF(H375=Impostazioni!$C$6,I375*1,I375/INDEX(Impostazioni!$N$86:$O$105,MATCH($H375,Impostazioni!$N$86:$N$105,0),2)),"")</f>
        <v>#NAME?</v>
      </c>
      <c r="N375" s="14" t="e">
        <f t="array" aca="1" ref="N375" ca="1">_xludf.ifna(IF(I375=Impostazioni!$C$6,J375*1,J375/INDEX(Impostazioni!$N$86:$O$105,MATCH($H375,Impostazioni!$N$86:$N$105,0),2)),"")</f>
        <v>#NAME?</v>
      </c>
      <c r="O375" s="14" t="e">
        <f t="array" aca="1" ref="O375" ca="1">_xludf.ifna(IF(J375=Impostazioni!$C$6,K375*1,K375/INDEX(Impostazioni!$N$86:$O$105,MATCH($H375,Impostazioni!$N$86:$N$105,0),2)),"")</f>
        <v>#NAME?</v>
      </c>
    </row>
    <row r="376" spans="1:15" ht="13.2">
      <c r="A376" s="14" t="str">
        <f t="shared" si="4"/>
        <v/>
      </c>
      <c r="B376" s="14" t="str">
        <f t="shared" si="5"/>
        <v/>
      </c>
      <c r="C376" s="14"/>
      <c r="D376" s="14" t="s">
        <v>49</v>
      </c>
      <c r="E376" s="14"/>
      <c r="F376" s="14"/>
      <c r="G376" s="14"/>
      <c r="H376" s="14"/>
      <c r="I376" s="14" t="e">
        <f t="array" aca="1" ref="I376" ca="1">_xludf.ifna(G376*INDEX(Impostazioni!$C$86:$L$105,MATCH($E376,Impostazioni!$J$86:$J$105,0),5),"")</f>
        <v>#NAME?</v>
      </c>
      <c r="J376" s="14" t="e">
        <f t="shared" ca="1" si="6"/>
        <v>#NAME?</v>
      </c>
      <c r="K376" s="14" t="e">
        <f t="shared" ca="1" si="7"/>
        <v>#NAME?</v>
      </c>
      <c r="M376" s="14" t="e">
        <f t="array" aca="1" ref="M376" ca="1">_xludf.ifna(IF(H376=Impostazioni!$C$6,I376*1,I376/INDEX(Impostazioni!$N$86:$O$105,MATCH($H376,Impostazioni!$N$86:$N$105,0),2)),"")</f>
        <v>#NAME?</v>
      </c>
      <c r="N376" s="14" t="e">
        <f t="array" aca="1" ref="N376" ca="1">_xludf.ifna(IF(I376=Impostazioni!$C$6,J376*1,J376/INDEX(Impostazioni!$N$86:$O$105,MATCH($H376,Impostazioni!$N$86:$N$105,0),2)),"")</f>
        <v>#NAME?</v>
      </c>
      <c r="O376" s="14" t="e">
        <f t="array" aca="1" ref="O376" ca="1">_xludf.ifna(IF(J376=Impostazioni!$C$6,K376*1,K376/INDEX(Impostazioni!$N$86:$O$105,MATCH($H376,Impostazioni!$N$86:$N$105,0),2)),"")</f>
        <v>#NAME?</v>
      </c>
    </row>
    <row r="377" spans="1:15" ht="13.2">
      <c r="A377" s="14" t="str">
        <f t="shared" si="4"/>
        <v/>
      </c>
      <c r="B377" s="14" t="str">
        <f t="shared" si="5"/>
        <v/>
      </c>
      <c r="C377" s="14"/>
      <c r="D377" s="14" t="s">
        <v>49</v>
      </c>
      <c r="E377" s="14"/>
      <c r="F377" s="14"/>
      <c r="G377" s="14"/>
      <c r="H377" s="14"/>
      <c r="I377" s="14" t="e">
        <f t="array" aca="1" ref="I377" ca="1">_xludf.ifna(G377*INDEX(Impostazioni!$C$86:$L$105,MATCH($E377,Impostazioni!$J$86:$J$105,0),5),"")</f>
        <v>#NAME?</v>
      </c>
      <c r="J377" s="14" t="e">
        <f t="shared" ca="1" si="6"/>
        <v>#NAME?</v>
      </c>
      <c r="K377" s="14" t="e">
        <f t="shared" ca="1" si="7"/>
        <v>#NAME?</v>
      </c>
      <c r="M377" s="14" t="e">
        <f t="array" aca="1" ref="M377" ca="1">_xludf.ifna(IF(H377=Impostazioni!$C$6,I377*1,I377/INDEX(Impostazioni!$N$86:$O$105,MATCH($H377,Impostazioni!$N$86:$N$105,0),2)),"")</f>
        <v>#NAME?</v>
      </c>
      <c r="N377" s="14" t="e">
        <f t="array" aca="1" ref="N377" ca="1">_xludf.ifna(IF(I377=Impostazioni!$C$6,J377*1,J377/INDEX(Impostazioni!$N$86:$O$105,MATCH($H377,Impostazioni!$N$86:$N$105,0),2)),"")</f>
        <v>#NAME?</v>
      </c>
      <c r="O377" s="14" t="e">
        <f t="array" aca="1" ref="O377" ca="1">_xludf.ifna(IF(J377=Impostazioni!$C$6,K377*1,K377/INDEX(Impostazioni!$N$86:$O$105,MATCH($H377,Impostazioni!$N$86:$N$105,0),2)),"")</f>
        <v>#NAME?</v>
      </c>
    </row>
    <row r="378" spans="1:15" ht="13.2">
      <c r="A378" s="14" t="str">
        <f t="shared" si="4"/>
        <v/>
      </c>
      <c r="B378" s="14" t="str">
        <f t="shared" si="5"/>
        <v/>
      </c>
      <c r="C378" s="14"/>
      <c r="D378" s="14" t="s">
        <v>49</v>
      </c>
      <c r="E378" s="14"/>
      <c r="F378" s="14"/>
      <c r="G378" s="14"/>
      <c r="H378" s="14"/>
      <c r="I378" s="14" t="e">
        <f t="array" aca="1" ref="I378" ca="1">_xludf.ifna(G378*INDEX(Impostazioni!$C$86:$L$105,MATCH($E378,Impostazioni!$J$86:$J$105,0),5),"")</f>
        <v>#NAME?</v>
      </c>
      <c r="J378" s="14" t="e">
        <f t="shared" ca="1" si="6"/>
        <v>#NAME?</v>
      </c>
      <c r="K378" s="14" t="e">
        <f t="shared" ca="1" si="7"/>
        <v>#NAME?</v>
      </c>
      <c r="M378" s="14" t="e">
        <f t="array" aca="1" ref="M378" ca="1">_xludf.ifna(IF(H378=Impostazioni!$C$6,I378*1,I378/INDEX(Impostazioni!$N$86:$O$105,MATCH($H378,Impostazioni!$N$86:$N$105,0),2)),"")</f>
        <v>#NAME?</v>
      </c>
      <c r="N378" s="14" t="e">
        <f t="array" aca="1" ref="N378" ca="1">_xludf.ifna(IF(I378=Impostazioni!$C$6,J378*1,J378/INDEX(Impostazioni!$N$86:$O$105,MATCH($H378,Impostazioni!$N$86:$N$105,0),2)),"")</f>
        <v>#NAME?</v>
      </c>
      <c r="O378" s="14" t="e">
        <f t="array" aca="1" ref="O378" ca="1">_xludf.ifna(IF(J378=Impostazioni!$C$6,K378*1,K378/INDEX(Impostazioni!$N$86:$O$105,MATCH($H378,Impostazioni!$N$86:$N$105,0),2)),"")</f>
        <v>#NAME?</v>
      </c>
    </row>
    <row r="379" spans="1:15" ht="13.2">
      <c r="A379" s="14" t="str">
        <f t="shared" si="4"/>
        <v/>
      </c>
      <c r="B379" s="14" t="str">
        <f t="shared" si="5"/>
        <v/>
      </c>
      <c r="C379" s="14"/>
      <c r="D379" s="14" t="s">
        <v>49</v>
      </c>
      <c r="E379" s="14"/>
      <c r="F379" s="14"/>
      <c r="G379" s="14"/>
      <c r="H379" s="14"/>
      <c r="I379" s="14" t="e">
        <f t="array" aca="1" ref="I379" ca="1">_xludf.ifna(G379*INDEX(Impostazioni!$C$86:$L$105,MATCH($E379,Impostazioni!$J$86:$J$105,0),5),"")</f>
        <v>#NAME?</v>
      </c>
      <c r="J379" s="14" t="e">
        <f t="shared" ca="1" si="6"/>
        <v>#NAME?</v>
      </c>
      <c r="K379" s="14" t="e">
        <f t="shared" ca="1" si="7"/>
        <v>#NAME?</v>
      </c>
      <c r="M379" s="14" t="e">
        <f t="array" aca="1" ref="M379" ca="1">_xludf.ifna(IF(H379=Impostazioni!$C$6,I379*1,I379/INDEX(Impostazioni!$N$86:$O$105,MATCH($H379,Impostazioni!$N$86:$N$105,0),2)),"")</f>
        <v>#NAME?</v>
      </c>
      <c r="N379" s="14" t="e">
        <f t="array" aca="1" ref="N379" ca="1">_xludf.ifna(IF(I379=Impostazioni!$C$6,J379*1,J379/INDEX(Impostazioni!$N$86:$O$105,MATCH($H379,Impostazioni!$N$86:$N$105,0),2)),"")</f>
        <v>#NAME?</v>
      </c>
      <c r="O379" s="14" t="e">
        <f t="array" aca="1" ref="O379" ca="1">_xludf.ifna(IF(J379=Impostazioni!$C$6,K379*1,K379/INDEX(Impostazioni!$N$86:$O$105,MATCH($H379,Impostazioni!$N$86:$N$105,0),2)),"")</f>
        <v>#NAME?</v>
      </c>
    </row>
    <row r="380" spans="1:15" ht="13.2">
      <c r="A380" s="14" t="str">
        <f t="shared" si="4"/>
        <v/>
      </c>
      <c r="B380" s="14" t="str">
        <f t="shared" si="5"/>
        <v/>
      </c>
      <c r="C380" s="14"/>
      <c r="D380" s="14" t="s">
        <v>49</v>
      </c>
      <c r="E380" s="14"/>
      <c r="F380" s="14"/>
      <c r="G380" s="14"/>
      <c r="H380" s="14"/>
      <c r="I380" s="14" t="e">
        <f t="array" aca="1" ref="I380" ca="1">_xludf.ifna(G380*INDEX(Impostazioni!$C$86:$L$105,MATCH($E380,Impostazioni!$J$86:$J$105,0),5),"")</f>
        <v>#NAME?</v>
      </c>
      <c r="J380" s="14" t="e">
        <f t="shared" ca="1" si="6"/>
        <v>#NAME?</v>
      </c>
      <c r="K380" s="14" t="e">
        <f t="shared" ca="1" si="7"/>
        <v>#NAME?</v>
      </c>
      <c r="M380" s="14" t="e">
        <f t="array" aca="1" ref="M380" ca="1">_xludf.ifna(IF(H380=Impostazioni!$C$6,I380*1,I380/INDEX(Impostazioni!$N$86:$O$105,MATCH($H380,Impostazioni!$N$86:$N$105,0),2)),"")</f>
        <v>#NAME?</v>
      </c>
      <c r="N380" s="14" t="e">
        <f t="array" aca="1" ref="N380" ca="1">_xludf.ifna(IF(I380=Impostazioni!$C$6,J380*1,J380/INDEX(Impostazioni!$N$86:$O$105,MATCH($H380,Impostazioni!$N$86:$N$105,0),2)),"")</f>
        <v>#NAME?</v>
      </c>
      <c r="O380" s="14" t="e">
        <f t="array" aca="1" ref="O380" ca="1">_xludf.ifna(IF(J380=Impostazioni!$C$6,K380*1,K380/INDEX(Impostazioni!$N$86:$O$105,MATCH($H380,Impostazioni!$N$86:$N$105,0),2)),"")</f>
        <v>#NAME?</v>
      </c>
    </row>
    <row r="381" spans="1:15" ht="13.2">
      <c r="A381" s="14" t="str">
        <f t="shared" si="4"/>
        <v/>
      </c>
      <c r="B381" s="14" t="str">
        <f t="shared" si="5"/>
        <v/>
      </c>
      <c r="C381" s="14"/>
      <c r="D381" s="14" t="s">
        <v>49</v>
      </c>
      <c r="E381" s="14"/>
      <c r="F381" s="14"/>
      <c r="G381" s="14"/>
      <c r="H381" s="14"/>
      <c r="I381" s="14" t="e">
        <f t="array" aca="1" ref="I381" ca="1">_xludf.ifna(G381*INDEX(Impostazioni!$C$86:$L$105,MATCH($E381,Impostazioni!$J$86:$J$105,0),5),"")</f>
        <v>#NAME?</v>
      </c>
      <c r="J381" s="14" t="e">
        <f t="shared" ca="1" si="6"/>
        <v>#NAME?</v>
      </c>
      <c r="K381" s="14" t="e">
        <f t="shared" ca="1" si="7"/>
        <v>#NAME?</v>
      </c>
      <c r="M381" s="14" t="e">
        <f t="array" aca="1" ref="M381" ca="1">_xludf.ifna(IF(H381=Impostazioni!$C$6,I381*1,I381/INDEX(Impostazioni!$N$86:$O$105,MATCH($H381,Impostazioni!$N$86:$N$105,0),2)),"")</f>
        <v>#NAME?</v>
      </c>
      <c r="N381" s="14" t="e">
        <f t="array" aca="1" ref="N381" ca="1">_xludf.ifna(IF(I381=Impostazioni!$C$6,J381*1,J381/INDEX(Impostazioni!$N$86:$O$105,MATCH($H381,Impostazioni!$N$86:$N$105,0),2)),"")</f>
        <v>#NAME?</v>
      </c>
      <c r="O381" s="14" t="e">
        <f t="array" aca="1" ref="O381" ca="1">_xludf.ifna(IF(J381=Impostazioni!$C$6,K381*1,K381/INDEX(Impostazioni!$N$86:$O$105,MATCH($H381,Impostazioni!$N$86:$N$105,0),2)),"")</f>
        <v>#NAME?</v>
      </c>
    </row>
    <row r="382" spans="1:15" ht="13.2">
      <c r="A382" s="14" t="str">
        <f t="shared" si="4"/>
        <v/>
      </c>
      <c r="B382" s="14" t="str">
        <f t="shared" si="5"/>
        <v/>
      </c>
      <c r="C382" s="14"/>
      <c r="D382" s="14" t="s">
        <v>49</v>
      </c>
      <c r="E382" s="14"/>
      <c r="F382" s="14"/>
      <c r="G382" s="14"/>
      <c r="H382" s="14"/>
      <c r="I382" s="14" t="e">
        <f t="array" aca="1" ref="I382" ca="1">_xludf.ifna(G382*INDEX(Impostazioni!$C$86:$L$105,MATCH($E382,Impostazioni!$J$86:$J$105,0),5),"")</f>
        <v>#NAME?</v>
      </c>
      <c r="J382" s="14" t="e">
        <f t="shared" ca="1" si="6"/>
        <v>#NAME?</v>
      </c>
      <c r="K382" s="14" t="e">
        <f t="shared" ca="1" si="7"/>
        <v>#NAME?</v>
      </c>
      <c r="M382" s="14" t="e">
        <f t="array" aca="1" ref="M382" ca="1">_xludf.ifna(IF(H382=Impostazioni!$C$6,I382*1,I382/INDEX(Impostazioni!$N$86:$O$105,MATCH($H382,Impostazioni!$N$86:$N$105,0),2)),"")</f>
        <v>#NAME?</v>
      </c>
      <c r="N382" s="14" t="e">
        <f t="array" aca="1" ref="N382" ca="1">_xludf.ifna(IF(I382=Impostazioni!$C$6,J382*1,J382/INDEX(Impostazioni!$N$86:$O$105,MATCH($H382,Impostazioni!$N$86:$N$105,0),2)),"")</f>
        <v>#NAME?</v>
      </c>
      <c r="O382" s="14" t="e">
        <f t="array" aca="1" ref="O382" ca="1">_xludf.ifna(IF(J382=Impostazioni!$C$6,K382*1,K382/INDEX(Impostazioni!$N$86:$O$105,MATCH($H382,Impostazioni!$N$86:$N$105,0),2)),"")</f>
        <v>#NAME?</v>
      </c>
    </row>
    <row r="383" spans="1:15" ht="13.2">
      <c r="A383" s="14" t="str">
        <f t="shared" si="4"/>
        <v/>
      </c>
      <c r="B383" s="14" t="str">
        <f t="shared" si="5"/>
        <v/>
      </c>
      <c r="C383" s="14"/>
      <c r="D383" s="14" t="s">
        <v>49</v>
      </c>
      <c r="E383" s="14"/>
      <c r="F383" s="14"/>
      <c r="G383" s="14"/>
      <c r="H383" s="14"/>
      <c r="I383" s="14" t="e">
        <f t="array" aca="1" ref="I383" ca="1">_xludf.ifna(G383*INDEX(Impostazioni!$C$86:$L$105,MATCH($E383,Impostazioni!$J$86:$J$105,0),5),"")</f>
        <v>#NAME?</v>
      </c>
      <c r="J383" s="14" t="e">
        <f t="shared" ca="1" si="6"/>
        <v>#NAME?</v>
      </c>
      <c r="K383" s="14" t="e">
        <f t="shared" ca="1" si="7"/>
        <v>#NAME?</v>
      </c>
      <c r="M383" s="14" t="e">
        <f t="array" aca="1" ref="M383" ca="1">_xludf.ifna(IF(H383=Impostazioni!$C$6,I383*1,I383/INDEX(Impostazioni!$N$86:$O$105,MATCH($H383,Impostazioni!$N$86:$N$105,0),2)),"")</f>
        <v>#NAME?</v>
      </c>
      <c r="N383" s="14" t="e">
        <f t="array" aca="1" ref="N383" ca="1">_xludf.ifna(IF(I383=Impostazioni!$C$6,J383*1,J383/INDEX(Impostazioni!$N$86:$O$105,MATCH($H383,Impostazioni!$N$86:$N$105,0),2)),"")</f>
        <v>#NAME?</v>
      </c>
      <c r="O383" s="14" t="e">
        <f t="array" aca="1" ref="O383" ca="1">_xludf.ifna(IF(J383=Impostazioni!$C$6,K383*1,K383/INDEX(Impostazioni!$N$86:$O$105,MATCH($H383,Impostazioni!$N$86:$N$105,0),2)),"")</f>
        <v>#NAME?</v>
      </c>
    </row>
    <row r="384" spans="1:15" ht="13.2">
      <c r="A384" s="14" t="str">
        <f t="shared" si="4"/>
        <v/>
      </c>
      <c r="B384" s="14" t="str">
        <f t="shared" si="5"/>
        <v/>
      </c>
      <c r="C384" s="14"/>
      <c r="D384" s="14" t="s">
        <v>49</v>
      </c>
      <c r="E384" s="14"/>
      <c r="F384" s="14"/>
      <c r="G384" s="14"/>
      <c r="H384" s="14"/>
      <c r="I384" s="14" t="e">
        <f t="array" aca="1" ref="I384" ca="1">_xludf.ifna(G384*INDEX(Impostazioni!$C$86:$L$105,MATCH($E384,Impostazioni!$J$86:$J$105,0),5),"")</f>
        <v>#NAME?</v>
      </c>
      <c r="J384" s="14" t="e">
        <f t="shared" ca="1" si="6"/>
        <v>#NAME?</v>
      </c>
      <c r="K384" s="14" t="e">
        <f t="shared" ca="1" si="7"/>
        <v>#NAME?</v>
      </c>
      <c r="M384" s="14" t="e">
        <f t="array" aca="1" ref="M384" ca="1">_xludf.ifna(IF(H384=Impostazioni!$C$6,I384*1,I384/INDEX(Impostazioni!$N$86:$O$105,MATCH($H384,Impostazioni!$N$86:$N$105,0),2)),"")</f>
        <v>#NAME?</v>
      </c>
      <c r="N384" s="14" t="e">
        <f t="array" aca="1" ref="N384" ca="1">_xludf.ifna(IF(I384=Impostazioni!$C$6,J384*1,J384/INDEX(Impostazioni!$N$86:$O$105,MATCH($H384,Impostazioni!$N$86:$N$105,0),2)),"")</f>
        <v>#NAME?</v>
      </c>
      <c r="O384" s="14" t="e">
        <f t="array" aca="1" ref="O384" ca="1">_xludf.ifna(IF(J384=Impostazioni!$C$6,K384*1,K384/INDEX(Impostazioni!$N$86:$O$105,MATCH($H384,Impostazioni!$N$86:$N$105,0),2)),"")</f>
        <v>#NAME?</v>
      </c>
    </row>
    <row r="385" spans="1:15" ht="13.2">
      <c r="A385" s="14" t="str">
        <f t="shared" si="4"/>
        <v/>
      </c>
      <c r="B385" s="14" t="str">
        <f t="shared" si="5"/>
        <v/>
      </c>
      <c r="C385" s="14"/>
      <c r="D385" s="14" t="s">
        <v>49</v>
      </c>
      <c r="E385" s="14"/>
      <c r="F385" s="14"/>
      <c r="G385" s="14"/>
      <c r="H385" s="14"/>
      <c r="I385" s="14" t="e">
        <f t="array" aca="1" ref="I385" ca="1">_xludf.ifna(G385*INDEX(Impostazioni!$C$86:$L$105,MATCH($E385,Impostazioni!$J$86:$J$105,0),5),"")</f>
        <v>#NAME?</v>
      </c>
      <c r="J385" s="14" t="e">
        <f t="shared" ca="1" si="6"/>
        <v>#NAME?</v>
      </c>
      <c r="K385" s="14" t="e">
        <f t="shared" ca="1" si="7"/>
        <v>#NAME?</v>
      </c>
      <c r="M385" s="14" t="e">
        <f t="array" aca="1" ref="M385" ca="1">_xludf.ifna(IF(H385=Impostazioni!$C$6,I385*1,I385/INDEX(Impostazioni!$N$86:$O$105,MATCH($H385,Impostazioni!$N$86:$N$105,0),2)),"")</f>
        <v>#NAME?</v>
      </c>
      <c r="N385" s="14" t="e">
        <f t="array" aca="1" ref="N385" ca="1">_xludf.ifna(IF(I385=Impostazioni!$C$6,J385*1,J385/INDEX(Impostazioni!$N$86:$O$105,MATCH($H385,Impostazioni!$N$86:$N$105,0),2)),"")</f>
        <v>#NAME?</v>
      </c>
      <c r="O385" s="14" t="e">
        <f t="array" aca="1" ref="O385" ca="1">_xludf.ifna(IF(J385=Impostazioni!$C$6,K385*1,K385/INDEX(Impostazioni!$N$86:$O$105,MATCH($H385,Impostazioni!$N$86:$N$105,0),2)),"")</f>
        <v>#NAME?</v>
      </c>
    </row>
    <row r="386" spans="1:15" ht="13.2">
      <c r="A386" s="14" t="str">
        <f t="shared" si="4"/>
        <v/>
      </c>
      <c r="B386" s="14" t="str">
        <f t="shared" si="5"/>
        <v/>
      </c>
      <c r="C386" s="14"/>
      <c r="D386" s="14" t="s">
        <v>49</v>
      </c>
      <c r="E386" s="14"/>
      <c r="F386" s="14"/>
      <c r="G386" s="14"/>
      <c r="H386" s="14"/>
      <c r="I386" s="14" t="e">
        <f t="array" aca="1" ref="I386" ca="1">_xludf.ifna(G386*INDEX(Impostazioni!$C$86:$L$105,MATCH($E386,Impostazioni!$J$86:$J$105,0),5),"")</f>
        <v>#NAME?</v>
      </c>
      <c r="J386" s="14" t="e">
        <f t="shared" ca="1" si="6"/>
        <v>#NAME?</v>
      </c>
      <c r="K386" s="14" t="e">
        <f t="shared" ca="1" si="7"/>
        <v>#NAME?</v>
      </c>
      <c r="M386" s="14" t="e">
        <f t="array" aca="1" ref="M386" ca="1">_xludf.ifna(IF(H386=Impostazioni!$C$6,I386*1,I386/INDEX(Impostazioni!$N$86:$O$105,MATCH($H386,Impostazioni!$N$86:$N$105,0),2)),"")</f>
        <v>#NAME?</v>
      </c>
      <c r="N386" s="14" t="e">
        <f t="array" aca="1" ref="N386" ca="1">_xludf.ifna(IF(I386=Impostazioni!$C$6,J386*1,J386/INDEX(Impostazioni!$N$86:$O$105,MATCH($H386,Impostazioni!$N$86:$N$105,0),2)),"")</f>
        <v>#NAME?</v>
      </c>
      <c r="O386" s="14" t="e">
        <f t="array" aca="1" ref="O386" ca="1">_xludf.ifna(IF(J386=Impostazioni!$C$6,K386*1,K386/INDEX(Impostazioni!$N$86:$O$105,MATCH($H386,Impostazioni!$N$86:$N$105,0),2)),"")</f>
        <v>#NAME?</v>
      </c>
    </row>
    <row r="387" spans="1:15" ht="13.2">
      <c r="A387" s="14" t="str">
        <f t="shared" si="4"/>
        <v/>
      </c>
      <c r="B387" s="14" t="str">
        <f t="shared" si="5"/>
        <v/>
      </c>
      <c r="C387" s="14"/>
      <c r="D387" s="14" t="s">
        <v>49</v>
      </c>
      <c r="E387" s="14"/>
      <c r="F387" s="14"/>
      <c r="G387" s="14"/>
      <c r="H387" s="14"/>
      <c r="I387" s="14" t="e">
        <f t="array" aca="1" ref="I387" ca="1">_xludf.ifna(G387*INDEX(Impostazioni!$C$86:$L$105,MATCH($E387,Impostazioni!$J$86:$J$105,0),5),"")</f>
        <v>#NAME?</v>
      </c>
      <c r="J387" s="14" t="e">
        <f t="shared" ca="1" si="6"/>
        <v>#NAME?</v>
      </c>
      <c r="K387" s="14" t="e">
        <f t="shared" ca="1" si="7"/>
        <v>#NAME?</v>
      </c>
      <c r="M387" s="14" t="e">
        <f t="array" aca="1" ref="M387" ca="1">_xludf.ifna(IF(H387=Impostazioni!$C$6,I387*1,I387/INDEX(Impostazioni!$N$86:$O$105,MATCH($H387,Impostazioni!$N$86:$N$105,0),2)),"")</f>
        <v>#NAME?</v>
      </c>
      <c r="N387" s="14" t="e">
        <f t="array" aca="1" ref="N387" ca="1">_xludf.ifna(IF(I387=Impostazioni!$C$6,J387*1,J387/INDEX(Impostazioni!$N$86:$O$105,MATCH($H387,Impostazioni!$N$86:$N$105,0),2)),"")</f>
        <v>#NAME?</v>
      </c>
      <c r="O387" s="14" t="e">
        <f t="array" aca="1" ref="O387" ca="1">_xludf.ifna(IF(J387=Impostazioni!$C$6,K387*1,K387/INDEX(Impostazioni!$N$86:$O$105,MATCH($H387,Impostazioni!$N$86:$N$105,0),2)),"")</f>
        <v>#NAME?</v>
      </c>
    </row>
    <row r="388" spans="1:15" ht="13.2">
      <c r="A388" s="14" t="str">
        <f t="shared" si="4"/>
        <v/>
      </c>
      <c r="B388" s="14" t="str">
        <f t="shared" si="5"/>
        <v/>
      </c>
      <c r="C388" s="14"/>
      <c r="D388" s="14" t="s">
        <v>49</v>
      </c>
      <c r="E388" s="14"/>
      <c r="F388" s="14"/>
      <c r="G388" s="14"/>
      <c r="H388" s="14"/>
      <c r="I388" s="14" t="e">
        <f t="array" aca="1" ref="I388" ca="1">_xludf.ifna(G388*INDEX(Impostazioni!$C$86:$L$105,MATCH($E388,Impostazioni!$J$86:$J$105,0),5),"")</f>
        <v>#NAME?</v>
      </c>
      <c r="J388" s="14" t="e">
        <f t="shared" ca="1" si="6"/>
        <v>#NAME?</v>
      </c>
      <c r="K388" s="14" t="e">
        <f t="shared" ca="1" si="7"/>
        <v>#NAME?</v>
      </c>
      <c r="M388" s="14" t="e">
        <f t="array" aca="1" ref="M388" ca="1">_xludf.ifna(IF(H388=Impostazioni!$C$6,I388*1,I388/INDEX(Impostazioni!$N$86:$O$105,MATCH($H388,Impostazioni!$N$86:$N$105,0),2)),"")</f>
        <v>#NAME?</v>
      </c>
      <c r="N388" s="14" t="e">
        <f t="array" aca="1" ref="N388" ca="1">_xludf.ifna(IF(I388=Impostazioni!$C$6,J388*1,J388/INDEX(Impostazioni!$N$86:$O$105,MATCH($H388,Impostazioni!$N$86:$N$105,0),2)),"")</f>
        <v>#NAME?</v>
      </c>
      <c r="O388" s="14" t="e">
        <f t="array" aca="1" ref="O388" ca="1">_xludf.ifna(IF(J388=Impostazioni!$C$6,K388*1,K388/INDEX(Impostazioni!$N$86:$O$105,MATCH($H388,Impostazioni!$N$86:$N$105,0),2)),"")</f>
        <v>#NAME?</v>
      </c>
    </row>
    <row r="389" spans="1:15" ht="13.2">
      <c r="A389" s="14" t="str">
        <f t="shared" si="4"/>
        <v/>
      </c>
      <c r="B389" s="14" t="str">
        <f t="shared" si="5"/>
        <v/>
      </c>
      <c r="C389" s="14"/>
      <c r="D389" s="14" t="s">
        <v>49</v>
      </c>
      <c r="E389" s="14"/>
      <c r="F389" s="14"/>
      <c r="G389" s="14"/>
      <c r="H389" s="14"/>
      <c r="I389" s="14" t="e">
        <f t="array" aca="1" ref="I389" ca="1">_xludf.ifna(G389*INDEX(Impostazioni!$C$86:$L$105,MATCH($E389,Impostazioni!$J$86:$J$105,0),5),"")</f>
        <v>#NAME?</v>
      </c>
      <c r="J389" s="14" t="e">
        <f t="shared" ca="1" si="6"/>
        <v>#NAME?</v>
      </c>
      <c r="K389" s="14" t="e">
        <f t="shared" ca="1" si="7"/>
        <v>#NAME?</v>
      </c>
      <c r="M389" s="14" t="e">
        <f t="array" aca="1" ref="M389" ca="1">_xludf.ifna(IF(H389=Impostazioni!$C$6,I389*1,I389/INDEX(Impostazioni!$N$86:$O$105,MATCH($H389,Impostazioni!$N$86:$N$105,0),2)),"")</f>
        <v>#NAME?</v>
      </c>
      <c r="N389" s="14" t="e">
        <f t="array" aca="1" ref="N389" ca="1">_xludf.ifna(IF(I389=Impostazioni!$C$6,J389*1,J389/INDEX(Impostazioni!$N$86:$O$105,MATCH($H389,Impostazioni!$N$86:$N$105,0),2)),"")</f>
        <v>#NAME?</v>
      </c>
      <c r="O389" s="14" t="e">
        <f t="array" aca="1" ref="O389" ca="1">_xludf.ifna(IF(J389=Impostazioni!$C$6,K389*1,K389/INDEX(Impostazioni!$N$86:$O$105,MATCH($H389,Impostazioni!$N$86:$N$105,0),2)),"")</f>
        <v>#NAME?</v>
      </c>
    </row>
    <row r="390" spans="1:15" ht="13.2">
      <c r="A390" s="14" t="str">
        <f t="shared" si="4"/>
        <v/>
      </c>
      <c r="B390" s="14" t="str">
        <f t="shared" si="5"/>
        <v/>
      </c>
      <c r="C390" s="14"/>
      <c r="D390" s="14" t="s">
        <v>49</v>
      </c>
      <c r="E390" s="14"/>
      <c r="F390" s="14"/>
      <c r="G390" s="14"/>
      <c r="H390" s="14"/>
      <c r="I390" s="14" t="e">
        <f t="array" aca="1" ref="I390" ca="1">_xludf.ifna(G390*INDEX(Impostazioni!$C$86:$L$105,MATCH($E390,Impostazioni!$J$86:$J$105,0),5),"")</f>
        <v>#NAME?</v>
      </c>
      <c r="J390" s="14" t="e">
        <f t="shared" ca="1" si="6"/>
        <v>#NAME?</v>
      </c>
      <c r="K390" s="14" t="e">
        <f t="shared" ca="1" si="7"/>
        <v>#NAME?</v>
      </c>
      <c r="M390" s="14" t="e">
        <f t="array" aca="1" ref="M390" ca="1">_xludf.ifna(IF(H390=Impostazioni!$C$6,I390*1,I390/INDEX(Impostazioni!$N$86:$O$105,MATCH($H390,Impostazioni!$N$86:$N$105,0),2)),"")</f>
        <v>#NAME?</v>
      </c>
      <c r="N390" s="14" t="e">
        <f t="array" aca="1" ref="N390" ca="1">_xludf.ifna(IF(I390=Impostazioni!$C$6,J390*1,J390/INDEX(Impostazioni!$N$86:$O$105,MATCH($H390,Impostazioni!$N$86:$N$105,0),2)),"")</f>
        <v>#NAME?</v>
      </c>
      <c r="O390" s="14" t="e">
        <f t="array" aca="1" ref="O390" ca="1">_xludf.ifna(IF(J390=Impostazioni!$C$6,K390*1,K390/INDEX(Impostazioni!$N$86:$O$105,MATCH($H390,Impostazioni!$N$86:$N$105,0),2)),"")</f>
        <v>#NAME?</v>
      </c>
    </row>
    <row r="391" spans="1:15" ht="13.2">
      <c r="A391" s="14" t="str">
        <f t="shared" si="4"/>
        <v/>
      </c>
      <c r="B391" s="14" t="str">
        <f t="shared" si="5"/>
        <v/>
      </c>
      <c r="C391" s="14"/>
      <c r="D391" s="14" t="s">
        <v>49</v>
      </c>
      <c r="E391" s="14"/>
      <c r="F391" s="14"/>
      <c r="G391" s="14"/>
      <c r="H391" s="14"/>
      <c r="I391" s="14" t="e">
        <f t="array" aca="1" ref="I391" ca="1">_xludf.ifna(G391*INDEX(Impostazioni!$C$86:$L$105,MATCH($E391,Impostazioni!$J$86:$J$105,0),5),"")</f>
        <v>#NAME?</v>
      </c>
      <c r="J391" s="14" t="e">
        <f t="shared" ca="1" si="6"/>
        <v>#NAME?</v>
      </c>
      <c r="K391" s="14" t="e">
        <f t="shared" ca="1" si="7"/>
        <v>#NAME?</v>
      </c>
      <c r="M391" s="14" t="e">
        <f t="array" aca="1" ref="M391" ca="1">_xludf.ifna(IF(H391=Impostazioni!$C$6,I391*1,I391/INDEX(Impostazioni!$N$86:$O$105,MATCH($H391,Impostazioni!$N$86:$N$105,0),2)),"")</f>
        <v>#NAME?</v>
      </c>
      <c r="N391" s="14" t="e">
        <f t="array" aca="1" ref="N391" ca="1">_xludf.ifna(IF(I391=Impostazioni!$C$6,J391*1,J391/INDEX(Impostazioni!$N$86:$O$105,MATCH($H391,Impostazioni!$N$86:$N$105,0),2)),"")</f>
        <v>#NAME?</v>
      </c>
      <c r="O391" s="14" t="e">
        <f t="array" aca="1" ref="O391" ca="1">_xludf.ifna(IF(J391=Impostazioni!$C$6,K391*1,K391/INDEX(Impostazioni!$N$86:$O$105,MATCH($H391,Impostazioni!$N$86:$N$105,0),2)),"")</f>
        <v>#NAME?</v>
      </c>
    </row>
    <row r="392" spans="1:15" ht="13.2">
      <c r="A392" s="14" t="str">
        <f t="shared" si="4"/>
        <v/>
      </c>
      <c r="B392" s="14" t="str">
        <f t="shared" si="5"/>
        <v/>
      </c>
      <c r="C392" s="14"/>
      <c r="D392" s="14" t="s">
        <v>49</v>
      </c>
      <c r="E392" s="14"/>
      <c r="F392" s="14"/>
      <c r="G392" s="14"/>
      <c r="H392" s="14"/>
      <c r="I392" s="14" t="e">
        <f t="array" aca="1" ref="I392" ca="1">_xludf.ifna(G392*INDEX(Impostazioni!$C$86:$L$105,MATCH($E392,Impostazioni!$J$86:$J$105,0),5),"")</f>
        <v>#NAME?</v>
      </c>
      <c r="J392" s="14" t="e">
        <f t="shared" ca="1" si="6"/>
        <v>#NAME?</v>
      </c>
      <c r="K392" s="14" t="e">
        <f t="shared" ca="1" si="7"/>
        <v>#NAME?</v>
      </c>
      <c r="M392" s="14" t="e">
        <f t="array" aca="1" ref="M392" ca="1">_xludf.ifna(IF(H392=Impostazioni!$C$6,I392*1,I392/INDEX(Impostazioni!$N$86:$O$105,MATCH($H392,Impostazioni!$N$86:$N$105,0),2)),"")</f>
        <v>#NAME?</v>
      </c>
      <c r="N392" s="14" t="e">
        <f t="array" aca="1" ref="N392" ca="1">_xludf.ifna(IF(I392=Impostazioni!$C$6,J392*1,J392/INDEX(Impostazioni!$N$86:$O$105,MATCH($H392,Impostazioni!$N$86:$N$105,0),2)),"")</f>
        <v>#NAME?</v>
      </c>
      <c r="O392" s="14" t="e">
        <f t="array" aca="1" ref="O392" ca="1">_xludf.ifna(IF(J392=Impostazioni!$C$6,K392*1,K392/INDEX(Impostazioni!$N$86:$O$105,MATCH($H392,Impostazioni!$N$86:$N$105,0),2)),"")</f>
        <v>#NAME?</v>
      </c>
    </row>
    <row r="393" spans="1:15" ht="13.2">
      <c r="A393" s="14" t="str">
        <f t="shared" si="4"/>
        <v/>
      </c>
      <c r="B393" s="14" t="str">
        <f t="shared" si="5"/>
        <v/>
      </c>
      <c r="C393" s="14"/>
      <c r="D393" s="14" t="s">
        <v>49</v>
      </c>
      <c r="E393" s="14"/>
      <c r="F393" s="14"/>
      <c r="G393" s="14"/>
      <c r="H393" s="14"/>
      <c r="I393" s="14" t="e">
        <f t="array" aca="1" ref="I393" ca="1">_xludf.ifna(G393*INDEX(Impostazioni!$C$86:$L$105,MATCH($E393,Impostazioni!$J$86:$J$105,0),5),"")</f>
        <v>#NAME?</v>
      </c>
      <c r="J393" s="14" t="e">
        <f t="shared" ca="1" si="6"/>
        <v>#NAME?</v>
      </c>
      <c r="K393" s="14" t="e">
        <f t="shared" ca="1" si="7"/>
        <v>#NAME?</v>
      </c>
      <c r="M393" s="14" t="e">
        <f t="array" aca="1" ref="M393" ca="1">_xludf.ifna(IF(H393=Impostazioni!$C$6,I393*1,I393/INDEX(Impostazioni!$N$86:$O$105,MATCH($H393,Impostazioni!$N$86:$N$105,0),2)),"")</f>
        <v>#NAME?</v>
      </c>
      <c r="N393" s="14" t="e">
        <f t="array" aca="1" ref="N393" ca="1">_xludf.ifna(IF(I393=Impostazioni!$C$6,J393*1,J393/INDEX(Impostazioni!$N$86:$O$105,MATCH($H393,Impostazioni!$N$86:$N$105,0),2)),"")</f>
        <v>#NAME?</v>
      </c>
      <c r="O393" s="14" t="e">
        <f t="array" aca="1" ref="O393" ca="1">_xludf.ifna(IF(J393=Impostazioni!$C$6,K393*1,K393/INDEX(Impostazioni!$N$86:$O$105,MATCH($H393,Impostazioni!$N$86:$N$105,0),2)),"")</f>
        <v>#NAME?</v>
      </c>
    </row>
    <row r="394" spans="1:15" ht="13.2">
      <c r="A394" s="14" t="str">
        <f t="shared" si="4"/>
        <v/>
      </c>
      <c r="B394" s="14" t="str">
        <f t="shared" si="5"/>
        <v/>
      </c>
      <c r="C394" s="14"/>
      <c r="D394" s="14" t="s">
        <v>49</v>
      </c>
      <c r="E394" s="14"/>
      <c r="F394" s="14"/>
      <c r="G394" s="14"/>
      <c r="H394" s="14"/>
      <c r="I394" s="14" t="e">
        <f t="array" aca="1" ref="I394" ca="1">_xludf.ifna(G394*INDEX(Impostazioni!$C$86:$L$105,MATCH($E394,Impostazioni!$J$86:$J$105,0),5),"")</f>
        <v>#NAME?</v>
      </c>
      <c r="J394" s="14" t="e">
        <f t="shared" ca="1" si="6"/>
        <v>#NAME?</v>
      </c>
      <c r="K394" s="14" t="e">
        <f t="shared" ca="1" si="7"/>
        <v>#NAME?</v>
      </c>
      <c r="M394" s="14" t="e">
        <f t="array" aca="1" ref="M394" ca="1">_xludf.ifna(IF(H394=Impostazioni!$C$6,I394*1,I394/INDEX(Impostazioni!$N$86:$O$105,MATCH($H394,Impostazioni!$N$86:$N$105,0),2)),"")</f>
        <v>#NAME?</v>
      </c>
      <c r="N394" s="14" t="e">
        <f t="array" aca="1" ref="N394" ca="1">_xludf.ifna(IF(I394=Impostazioni!$C$6,J394*1,J394/INDEX(Impostazioni!$N$86:$O$105,MATCH($H394,Impostazioni!$N$86:$N$105,0),2)),"")</f>
        <v>#NAME?</v>
      </c>
      <c r="O394" s="14" t="e">
        <f t="array" aca="1" ref="O394" ca="1">_xludf.ifna(IF(J394=Impostazioni!$C$6,K394*1,K394/INDEX(Impostazioni!$N$86:$O$105,MATCH($H394,Impostazioni!$N$86:$N$105,0),2)),"")</f>
        <v>#NAME?</v>
      </c>
    </row>
    <row r="395" spans="1:15" ht="13.2">
      <c r="A395" s="14" t="str">
        <f t="shared" si="4"/>
        <v/>
      </c>
      <c r="B395" s="14" t="str">
        <f t="shared" si="5"/>
        <v/>
      </c>
      <c r="C395" s="14"/>
      <c r="D395" s="14" t="s">
        <v>49</v>
      </c>
      <c r="E395" s="14"/>
      <c r="F395" s="14"/>
      <c r="G395" s="14"/>
      <c r="H395" s="14"/>
      <c r="I395" s="14" t="e">
        <f t="array" aca="1" ref="I395" ca="1">_xludf.ifna(G395*INDEX(Impostazioni!$C$86:$L$105,MATCH($E395,Impostazioni!$J$86:$J$105,0),5),"")</f>
        <v>#NAME?</v>
      </c>
      <c r="J395" s="14" t="e">
        <f t="shared" ca="1" si="6"/>
        <v>#NAME?</v>
      </c>
      <c r="K395" s="14" t="e">
        <f t="shared" ca="1" si="7"/>
        <v>#NAME?</v>
      </c>
      <c r="M395" s="14" t="e">
        <f t="array" aca="1" ref="M395" ca="1">_xludf.ifna(IF(H395=Impostazioni!$C$6,I395*1,I395/INDEX(Impostazioni!$N$86:$O$105,MATCH($H395,Impostazioni!$N$86:$N$105,0),2)),"")</f>
        <v>#NAME?</v>
      </c>
      <c r="N395" s="14" t="e">
        <f t="array" aca="1" ref="N395" ca="1">_xludf.ifna(IF(I395=Impostazioni!$C$6,J395*1,J395/INDEX(Impostazioni!$N$86:$O$105,MATCH($H395,Impostazioni!$N$86:$N$105,0),2)),"")</f>
        <v>#NAME?</v>
      </c>
      <c r="O395" s="14" t="e">
        <f t="array" aca="1" ref="O395" ca="1">_xludf.ifna(IF(J395=Impostazioni!$C$6,K395*1,K395/INDEX(Impostazioni!$N$86:$O$105,MATCH($H395,Impostazioni!$N$86:$N$105,0),2)),"")</f>
        <v>#NAME?</v>
      </c>
    </row>
    <row r="396" spans="1:15" ht="13.2">
      <c r="A396" s="14" t="str">
        <f t="shared" si="4"/>
        <v/>
      </c>
      <c r="B396" s="14" t="str">
        <f t="shared" si="5"/>
        <v/>
      </c>
      <c r="C396" s="14"/>
      <c r="D396" s="14" t="s">
        <v>49</v>
      </c>
      <c r="E396" s="14"/>
      <c r="F396" s="14"/>
      <c r="G396" s="14"/>
      <c r="H396" s="14"/>
      <c r="I396" s="14" t="e">
        <f t="array" aca="1" ref="I396" ca="1">_xludf.ifna(G396*INDEX(Impostazioni!$C$86:$L$105,MATCH($E396,Impostazioni!$J$86:$J$105,0),5),"")</f>
        <v>#NAME?</v>
      </c>
      <c r="J396" s="14" t="e">
        <f t="shared" ca="1" si="6"/>
        <v>#NAME?</v>
      </c>
      <c r="K396" s="14" t="e">
        <f t="shared" ca="1" si="7"/>
        <v>#NAME?</v>
      </c>
      <c r="M396" s="14" t="e">
        <f t="array" aca="1" ref="M396" ca="1">_xludf.ifna(IF(H396=Impostazioni!$C$6,I396*1,I396/INDEX(Impostazioni!$N$86:$O$105,MATCH($H396,Impostazioni!$N$86:$N$105,0),2)),"")</f>
        <v>#NAME?</v>
      </c>
      <c r="N396" s="14" t="e">
        <f t="array" aca="1" ref="N396" ca="1">_xludf.ifna(IF(I396=Impostazioni!$C$6,J396*1,J396/INDEX(Impostazioni!$N$86:$O$105,MATCH($H396,Impostazioni!$N$86:$N$105,0),2)),"")</f>
        <v>#NAME?</v>
      </c>
      <c r="O396" s="14" t="e">
        <f t="array" aca="1" ref="O396" ca="1">_xludf.ifna(IF(J396=Impostazioni!$C$6,K396*1,K396/INDEX(Impostazioni!$N$86:$O$105,MATCH($H396,Impostazioni!$N$86:$N$105,0),2)),"")</f>
        <v>#NAME?</v>
      </c>
    </row>
    <row r="397" spans="1:15" ht="13.2">
      <c r="A397" s="14" t="str">
        <f t="shared" si="4"/>
        <v/>
      </c>
      <c r="B397" s="14" t="str">
        <f t="shared" si="5"/>
        <v/>
      </c>
      <c r="C397" s="14"/>
      <c r="D397" s="14" t="s">
        <v>49</v>
      </c>
      <c r="E397" s="14"/>
      <c r="F397" s="14"/>
      <c r="G397" s="14"/>
      <c r="H397" s="14"/>
      <c r="I397" s="14" t="e">
        <f t="array" aca="1" ref="I397" ca="1">_xludf.ifna(G397*INDEX(Impostazioni!$C$86:$L$105,MATCH($E397,Impostazioni!$J$86:$J$105,0),5),"")</f>
        <v>#NAME?</v>
      </c>
      <c r="J397" s="14" t="e">
        <f t="shared" ca="1" si="6"/>
        <v>#NAME?</v>
      </c>
      <c r="K397" s="14" t="e">
        <f t="shared" ca="1" si="7"/>
        <v>#NAME?</v>
      </c>
      <c r="M397" s="14" t="e">
        <f t="array" aca="1" ref="M397" ca="1">_xludf.ifna(IF(H397=Impostazioni!$C$6,I397*1,I397/INDEX(Impostazioni!$N$86:$O$105,MATCH($H397,Impostazioni!$N$86:$N$105,0),2)),"")</f>
        <v>#NAME?</v>
      </c>
      <c r="N397" s="14" t="e">
        <f t="array" aca="1" ref="N397" ca="1">_xludf.ifna(IF(I397=Impostazioni!$C$6,J397*1,J397/INDEX(Impostazioni!$N$86:$O$105,MATCH($H397,Impostazioni!$N$86:$N$105,0),2)),"")</f>
        <v>#NAME?</v>
      </c>
      <c r="O397" s="14" t="e">
        <f t="array" aca="1" ref="O397" ca="1">_xludf.ifna(IF(J397=Impostazioni!$C$6,K397*1,K397/INDEX(Impostazioni!$N$86:$O$105,MATCH($H397,Impostazioni!$N$86:$N$105,0),2)),"")</f>
        <v>#NAME?</v>
      </c>
    </row>
    <row r="398" spans="1:15" ht="13.2">
      <c r="A398" s="14" t="str">
        <f t="shared" si="4"/>
        <v/>
      </c>
      <c r="B398" s="14" t="str">
        <f t="shared" si="5"/>
        <v/>
      </c>
      <c r="C398" s="14"/>
      <c r="D398" s="14" t="s">
        <v>49</v>
      </c>
      <c r="E398" s="14"/>
      <c r="F398" s="14"/>
      <c r="G398" s="14"/>
      <c r="H398" s="14"/>
      <c r="I398" s="14" t="e">
        <f t="array" aca="1" ref="I398" ca="1">_xludf.ifna(G398*INDEX(Impostazioni!$C$86:$L$105,MATCH($E398,Impostazioni!$J$86:$J$105,0),5),"")</f>
        <v>#NAME?</v>
      </c>
      <c r="J398" s="14" t="e">
        <f t="shared" ca="1" si="6"/>
        <v>#NAME?</v>
      </c>
      <c r="K398" s="14" t="e">
        <f t="shared" ca="1" si="7"/>
        <v>#NAME?</v>
      </c>
      <c r="M398" s="14" t="e">
        <f t="array" aca="1" ref="M398" ca="1">_xludf.ifna(IF(H398=Impostazioni!$C$6,I398*1,I398/INDEX(Impostazioni!$N$86:$O$105,MATCH($H398,Impostazioni!$N$86:$N$105,0),2)),"")</f>
        <v>#NAME?</v>
      </c>
      <c r="N398" s="14" t="e">
        <f t="array" aca="1" ref="N398" ca="1">_xludf.ifna(IF(I398=Impostazioni!$C$6,J398*1,J398/INDEX(Impostazioni!$N$86:$O$105,MATCH($H398,Impostazioni!$N$86:$N$105,0),2)),"")</f>
        <v>#NAME?</v>
      </c>
      <c r="O398" s="14" t="e">
        <f t="array" aca="1" ref="O398" ca="1">_xludf.ifna(IF(J398=Impostazioni!$C$6,K398*1,K398/INDEX(Impostazioni!$N$86:$O$105,MATCH($H398,Impostazioni!$N$86:$N$105,0),2)),"")</f>
        <v>#NAME?</v>
      </c>
    </row>
    <row r="399" spans="1:15" ht="13.2">
      <c r="A399" s="14" t="str">
        <f t="shared" si="4"/>
        <v/>
      </c>
      <c r="B399" s="14" t="str">
        <f t="shared" si="5"/>
        <v/>
      </c>
      <c r="C399" s="14"/>
      <c r="D399" s="14" t="s">
        <v>49</v>
      </c>
      <c r="E399" s="14"/>
      <c r="F399" s="14"/>
      <c r="G399" s="14"/>
      <c r="H399" s="14"/>
      <c r="I399" s="14" t="e">
        <f t="array" aca="1" ref="I399" ca="1">_xludf.ifna(G399*INDEX(Impostazioni!$C$86:$L$105,MATCH($E399,Impostazioni!$J$86:$J$105,0),5),"")</f>
        <v>#NAME?</v>
      </c>
      <c r="J399" s="14" t="e">
        <f t="shared" ca="1" si="6"/>
        <v>#NAME?</v>
      </c>
      <c r="K399" s="14" t="e">
        <f t="shared" ca="1" si="7"/>
        <v>#NAME?</v>
      </c>
      <c r="M399" s="14" t="e">
        <f t="array" aca="1" ref="M399" ca="1">_xludf.ifna(IF(H399=Impostazioni!$C$6,I399*1,I399/INDEX(Impostazioni!$N$86:$O$105,MATCH($H399,Impostazioni!$N$86:$N$105,0),2)),"")</f>
        <v>#NAME?</v>
      </c>
      <c r="N399" s="14" t="e">
        <f t="array" aca="1" ref="N399" ca="1">_xludf.ifna(IF(I399=Impostazioni!$C$6,J399*1,J399/INDEX(Impostazioni!$N$86:$O$105,MATCH($H399,Impostazioni!$N$86:$N$105,0),2)),"")</f>
        <v>#NAME?</v>
      </c>
      <c r="O399" s="14" t="e">
        <f t="array" aca="1" ref="O399" ca="1">_xludf.ifna(IF(J399=Impostazioni!$C$6,K399*1,K399/INDEX(Impostazioni!$N$86:$O$105,MATCH($H399,Impostazioni!$N$86:$N$105,0),2)),"")</f>
        <v>#NAME?</v>
      </c>
    </row>
    <row r="400" spans="1:15" ht="13.2">
      <c r="A400" s="14" t="str">
        <f t="shared" si="4"/>
        <v/>
      </c>
      <c r="B400" s="14" t="str">
        <f t="shared" si="5"/>
        <v/>
      </c>
      <c r="C400" s="14"/>
      <c r="D400" s="14" t="s">
        <v>49</v>
      </c>
      <c r="E400" s="14"/>
      <c r="F400" s="14"/>
      <c r="G400" s="14"/>
      <c r="H400" s="14"/>
      <c r="I400" s="14" t="e">
        <f t="array" aca="1" ref="I400" ca="1">_xludf.ifna(G400*INDEX(Impostazioni!$C$86:$L$105,MATCH($E400,Impostazioni!$J$86:$J$105,0),5),"")</f>
        <v>#NAME?</v>
      </c>
      <c r="J400" s="14" t="e">
        <f t="shared" ca="1" si="6"/>
        <v>#NAME?</v>
      </c>
      <c r="K400" s="14" t="e">
        <f t="shared" ca="1" si="7"/>
        <v>#NAME?</v>
      </c>
      <c r="M400" s="14" t="e">
        <f t="array" aca="1" ref="M400" ca="1">_xludf.ifna(IF(H400=Impostazioni!$C$6,I400*1,I400/INDEX(Impostazioni!$N$86:$O$105,MATCH($H400,Impostazioni!$N$86:$N$105,0),2)),"")</f>
        <v>#NAME?</v>
      </c>
      <c r="N400" s="14" t="e">
        <f t="array" aca="1" ref="N400" ca="1">_xludf.ifna(IF(I400=Impostazioni!$C$6,J400*1,J400/INDEX(Impostazioni!$N$86:$O$105,MATCH($H400,Impostazioni!$N$86:$N$105,0),2)),"")</f>
        <v>#NAME?</v>
      </c>
      <c r="O400" s="14" t="e">
        <f t="array" aca="1" ref="O400" ca="1">_xludf.ifna(IF(J400=Impostazioni!$C$6,K400*1,K400/INDEX(Impostazioni!$N$86:$O$105,MATCH($H400,Impostazioni!$N$86:$N$105,0),2)),"")</f>
        <v>#NAME?</v>
      </c>
    </row>
    <row r="401" spans="1:15" ht="13.2">
      <c r="A401" s="14" t="str">
        <f t="shared" si="4"/>
        <v/>
      </c>
      <c r="B401" s="14" t="str">
        <f t="shared" si="5"/>
        <v/>
      </c>
      <c r="C401" s="14"/>
      <c r="D401" s="14" t="s">
        <v>49</v>
      </c>
      <c r="E401" s="14"/>
      <c r="F401" s="14"/>
      <c r="G401" s="14"/>
      <c r="H401" s="14"/>
      <c r="I401" s="14" t="e">
        <f t="array" aca="1" ref="I401" ca="1">_xludf.ifna(G401*INDEX(Impostazioni!$C$86:$L$105,MATCH($E401,Impostazioni!$J$86:$J$105,0),5),"")</f>
        <v>#NAME?</v>
      </c>
      <c r="J401" s="14" t="e">
        <f t="shared" ca="1" si="6"/>
        <v>#NAME?</v>
      </c>
      <c r="K401" s="14" t="e">
        <f t="shared" ca="1" si="7"/>
        <v>#NAME?</v>
      </c>
      <c r="M401" s="14" t="e">
        <f t="array" aca="1" ref="M401" ca="1">_xludf.ifna(IF(H401=Impostazioni!$C$6,I401*1,I401/INDEX(Impostazioni!$N$86:$O$105,MATCH($H401,Impostazioni!$N$86:$N$105,0),2)),"")</f>
        <v>#NAME?</v>
      </c>
      <c r="N401" s="14" t="e">
        <f t="array" aca="1" ref="N401" ca="1">_xludf.ifna(IF(I401=Impostazioni!$C$6,J401*1,J401/INDEX(Impostazioni!$N$86:$O$105,MATCH($H401,Impostazioni!$N$86:$N$105,0),2)),"")</f>
        <v>#NAME?</v>
      </c>
      <c r="O401" s="14" t="e">
        <f t="array" aca="1" ref="O401" ca="1">_xludf.ifna(IF(J401=Impostazioni!$C$6,K401*1,K401/INDEX(Impostazioni!$N$86:$O$105,MATCH($H401,Impostazioni!$N$86:$N$105,0),2)),"")</f>
        <v>#NAME?</v>
      </c>
    </row>
    <row r="402" spans="1:15" ht="13.2">
      <c r="A402" s="14" t="str">
        <f t="shared" si="4"/>
        <v/>
      </c>
      <c r="B402" s="14" t="str">
        <f t="shared" si="5"/>
        <v/>
      </c>
      <c r="C402" s="14"/>
      <c r="D402" s="14" t="s">
        <v>49</v>
      </c>
      <c r="E402" s="14"/>
      <c r="F402" s="14"/>
      <c r="G402" s="14"/>
      <c r="H402" s="14"/>
      <c r="I402" s="14" t="e">
        <f t="array" aca="1" ref="I402" ca="1">_xludf.ifna(G402*INDEX(Impostazioni!$C$86:$L$105,MATCH($E402,Impostazioni!$J$86:$J$105,0),5),"")</f>
        <v>#NAME?</v>
      </c>
      <c r="J402" s="14" t="e">
        <f t="shared" ca="1" si="6"/>
        <v>#NAME?</v>
      </c>
      <c r="K402" s="14" t="e">
        <f t="shared" ca="1" si="7"/>
        <v>#NAME?</v>
      </c>
      <c r="M402" s="14" t="e">
        <f t="array" aca="1" ref="M402" ca="1">_xludf.ifna(IF(H402=Impostazioni!$C$6,I402*1,I402/INDEX(Impostazioni!$N$86:$O$105,MATCH($H402,Impostazioni!$N$86:$N$105,0),2)),"")</f>
        <v>#NAME?</v>
      </c>
      <c r="N402" s="14" t="e">
        <f t="array" aca="1" ref="N402" ca="1">_xludf.ifna(IF(I402=Impostazioni!$C$6,J402*1,J402/INDEX(Impostazioni!$N$86:$O$105,MATCH($H402,Impostazioni!$N$86:$N$105,0),2)),"")</f>
        <v>#NAME?</v>
      </c>
      <c r="O402" s="14" t="e">
        <f t="array" aca="1" ref="O402" ca="1">_xludf.ifna(IF(J402=Impostazioni!$C$6,K402*1,K402/INDEX(Impostazioni!$N$86:$O$105,MATCH($H402,Impostazioni!$N$86:$N$105,0),2)),"")</f>
        <v>#NAME?</v>
      </c>
    </row>
    <row r="403" spans="1:15" ht="13.2">
      <c r="A403" s="14" t="str">
        <f t="shared" si="4"/>
        <v/>
      </c>
      <c r="B403" s="14" t="str">
        <f t="shared" si="5"/>
        <v/>
      </c>
      <c r="C403" s="14"/>
      <c r="D403" s="14" t="s">
        <v>49</v>
      </c>
      <c r="E403" s="14"/>
      <c r="F403" s="14"/>
      <c r="G403" s="14"/>
      <c r="H403" s="14"/>
      <c r="I403" s="14" t="e">
        <f t="array" aca="1" ref="I403" ca="1">_xludf.ifna(G403*INDEX(Impostazioni!$C$86:$L$105,MATCH($E403,Impostazioni!$J$86:$J$105,0),5),"")</f>
        <v>#NAME?</v>
      </c>
      <c r="J403" s="14" t="e">
        <f t="shared" ca="1" si="6"/>
        <v>#NAME?</v>
      </c>
      <c r="K403" s="14" t="e">
        <f t="shared" ca="1" si="7"/>
        <v>#NAME?</v>
      </c>
      <c r="M403" s="14" t="e">
        <f t="array" aca="1" ref="M403" ca="1">_xludf.ifna(IF(H403=Impostazioni!$C$6,I403*1,I403/INDEX(Impostazioni!$N$86:$O$105,MATCH($H403,Impostazioni!$N$86:$N$105,0),2)),"")</f>
        <v>#NAME?</v>
      </c>
      <c r="N403" s="14" t="e">
        <f t="array" aca="1" ref="N403" ca="1">_xludf.ifna(IF(I403=Impostazioni!$C$6,J403*1,J403/INDEX(Impostazioni!$N$86:$O$105,MATCH($H403,Impostazioni!$N$86:$N$105,0),2)),"")</f>
        <v>#NAME?</v>
      </c>
      <c r="O403" s="14" t="e">
        <f t="array" aca="1" ref="O403" ca="1">_xludf.ifna(IF(J403=Impostazioni!$C$6,K403*1,K403/INDEX(Impostazioni!$N$86:$O$105,MATCH($H403,Impostazioni!$N$86:$N$105,0),2)),"")</f>
        <v>#NAME?</v>
      </c>
    </row>
    <row r="404" spans="1:15" ht="13.2">
      <c r="A404" s="14" t="str">
        <f t="shared" si="4"/>
        <v/>
      </c>
      <c r="B404" s="14" t="str">
        <f t="shared" si="5"/>
        <v/>
      </c>
      <c r="C404" s="14"/>
      <c r="D404" s="14" t="s">
        <v>49</v>
      </c>
      <c r="E404" s="14"/>
      <c r="F404" s="14"/>
      <c r="G404" s="14"/>
      <c r="H404" s="14"/>
      <c r="I404" s="14" t="e">
        <f t="array" aca="1" ref="I404" ca="1">_xludf.ifna(G404*INDEX(Impostazioni!$C$86:$L$105,MATCH($E404,Impostazioni!$J$86:$J$105,0),5),"")</f>
        <v>#NAME?</v>
      </c>
      <c r="J404" s="14" t="e">
        <f t="shared" ca="1" si="6"/>
        <v>#NAME?</v>
      </c>
      <c r="K404" s="14" t="e">
        <f t="shared" ca="1" si="7"/>
        <v>#NAME?</v>
      </c>
      <c r="M404" s="14" t="e">
        <f t="array" aca="1" ref="M404" ca="1">_xludf.ifna(IF(H404=Impostazioni!$C$6,I404*1,I404/INDEX(Impostazioni!$N$86:$O$105,MATCH($H404,Impostazioni!$N$86:$N$105,0),2)),"")</f>
        <v>#NAME?</v>
      </c>
      <c r="N404" s="14" t="e">
        <f t="array" aca="1" ref="N404" ca="1">_xludf.ifna(IF(I404=Impostazioni!$C$6,J404*1,J404/INDEX(Impostazioni!$N$86:$O$105,MATCH($H404,Impostazioni!$N$86:$N$105,0),2)),"")</f>
        <v>#NAME?</v>
      </c>
      <c r="O404" s="14" t="e">
        <f t="array" aca="1" ref="O404" ca="1">_xludf.ifna(IF(J404=Impostazioni!$C$6,K404*1,K404/INDEX(Impostazioni!$N$86:$O$105,MATCH($H404,Impostazioni!$N$86:$N$105,0),2)),"")</f>
        <v>#NAME?</v>
      </c>
    </row>
    <row r="405" spans="1:15" ht="13.2">
      <c r="A405" s="14" t="str">
        <f t="shared" si="4"/>
        <v/>
      </c>
      <c r="B405" s="14" t="str">
        <f t="shared" si="5"/>
        <v/>
      </c>
      <c r="C405" s="14"/>
      <c r="D405" s="14" t="s">
        <v>49</v>
      </c>
      <c r="E405" s="14"/>
      <c r="F405" s="14"/>
      <c r="G405" s="14"/>
      <c r="H405" s="14"/>
      <c r="I405" s="14" t="e">
        <f t="array" aca="1" ref="I405" ca="1">_xludf.ifna(G405*INDEX(Impostazioni!$C$86:$L$105,MATCH($E405,Impostazioni!$J$86:$J$105,0),5),"")</f>
        <v>#NAME?</v>
      </c>
      <c r="J405" s="14" t="e">
        <f t="shared" ca="1" si="6"/>
        <v>#NAME?</v>
      </c>
      <c r="K405" s="14" t="e">
        <f t="shared" ca="1" si="7"/>
        <v>#NAME?</v>
      </c>
      <c r="M405" s="14" t="e">
        <f t="array" aca="1" ref="M405" ca="1">_xludf.ifna(IF(H405=Impostazioni!$C$6,I405*1,I405/INDEX(Impostazioni!$N$86:$O$105,MATCH($H405,Impostazioni!$N$86:$N$105,0),2)),"")</f>
        <v>#NAME?</v>
      </c>
      <c r="N405" s="14" t="e">
        <f t="array" aca="1" ref="N405" ca="1">_xludf.ifna(IF(I405=Impostazioni!$C$6,J405*1,J405/INDEX(Impostazioni!$N$86:$O$105,MATCH($H405,Impostazioni!$N$86:$N$105,0),2)),"")</f>
        <v>#NAME?</v>
      </c>
      <c r="O405" s="14" t="e">
        <f t="array" aca="1" ref="O405" ca="1">_xludf.ifna(IF(J405=Impostazioni!$C$6,K405*1,K405/INDEX(Impostazioni!$N$86:$O$105,MATCH($H405,Impostazioni!$N$86:$N$105,0),2)),"")</f>
        <v>#NAME?</v>
      </c>
    </row>
    <row r="406" spans="1:15" ht="13.2">
      <c r="A406" s="14" t="str">
        <f t="shared" si="4"/>
        <v/>
      </c>
      <c r="B406" s="14" t="str">
        <f t="shared" si="5"/>
        <v/>
      </c>
      <c r="C406" s="14"/>
      <c r="D406" s="14" t="s">
        <v>49</v>
      </c>
      <c r="E406" s="14"/>
      <c r="F406" s="14"/>
      <c r="G406" s="14"/>
      <c r="H406" s="14"/>
      <c r="I406" s="14" t="e">
        <f t="array" aca="1" ref="I406" ca="1">_xludf.ifna(G406*INDEX(Impostazioni!$C$86:$L$105,MATCH($E406,Impostazioni!$J$86:$J$105,0),5),"")</f>
        <v>#NAME?</v>
      </c>
      <c r="J406" s="14" t="e">
        <f t="shared" ca="1" si="6"/>
        <v>#NAME?</v>
      </c>
      <c r="K406" s="14" t="e">
        <f t="shared" ca="1" si="7"/>
        <v>#NAME?</v>
      </c>
      <c r="M406" s="14" t="e">
        <f t="array" aca="1" ref="M406" ca="1">_xludf.ifna(IF(H406=Impostazioni!$C$6,I406*1,I406/INDEX(Impostazioni!$N$86:$O$105,MATCH($H406,Impostazioni!$N$86:$N$105,0),2)),"")</f>
        <v>#NAME?</v>
      </c>
      <c r="N406" s="14" t="e">
        <f t="array" aca="1" ref="N406" ca="1">_xludf.ifna(IF(I406=Impostazioni!$C$6,J406*1,J406/INDEX(Impostazioni!$N$86:$O$105,MATCH($H406,Impostazioni!$N$86:$N$105,0),2)),"")</f>
        <v>#NAME?</v>
      </c>
      <c r="O406" s="14" t="e">
        <f t="array" aca="1" ref="O406" ca="1">_xludf.ifna(IF(J406=Impostazioni!$C$6,K406*1,K406/INDEX(Impostazioni!$N$86:$O$105,MATCH($H406,Impostazioni!$N$86:$N$105,0),2)),"")</f>
        <v>#NAME?</v>
      </c>
    </row>
    <row r="407" spans="1:15" ht="13.2">
      <c r="A407" s="14" t="str">
        <f t="shared" si="4"/>
        <v/>
      </c>
      <c r="B407" s="14" t="str">
        <f t="shared" si="5"/>
        <v/>
      </c>
      <c r="C407" s="14"/>
      <c r="D407" s="14" t="s">
        <v>49</v>
      </c>
      <c r="E407" s="14"/>
      <c r="F407" s="14"/>
      <c r="G407" s="14"/>
      <c r="H407" s="14"/>
      <c r="I407" s="14" t="e">
        <f t="array" aca="1" ref="I407" ca="1">_xludf.ifna(G407*INDEX(Impostazioni!$C$86:$L$105,MATCH($E407,Impostazioni!$J$86:$J$105,0),5),"")</f>
        <v>#NAME?</v>
      </c>
      <c r="J407" s="14" t="e">
        <f t="shared" ca="1" si="6"/>
        <v>#NAME?</v>
      </c>
      <c r="K407" s="14" t="e">
        <f t="shared" ca="1" si="7"/>
        <v>#NAME?</v>
      </c>
      <c r="M407" s="14" t="e">
        <f t="array" aca="1" ref="M407" ca="1">_xludf.ifna(IF(H407=Impostazioni!$C$6,I407*1,I407/INDEX(Impostazioni!$N$86:$O$105,MATCH($H407,Impostazioni!$N$86:$N$105,0),2)),"")</f>
        <v>#NAME?</v>
      </c>
      <c r="N407" s="14" t="e">
        <f t="array" aca="1" ref="N407" ca="1">_xludf.ifna(IF(I407=Impostazioni!$C$6,J407*1,J407/INDEX(Impostazioni!$N$86:$O$105,MATCH($H407,Impostazioni!$N$86:$N$105,0),2)),"")</f>
        <v>#NAME?</v>
      </c>
      <c r="O407" s="14" t="e">
        <f t="array" aca="1" ref="O407" ca="1">_xludf.ifna(IF(J407=Impostazioni!$C$6,K407*1,K407/INDEX(Impostazioni!$N$86:$O$105,MATCH($H407,Impostazioni!$N$86:$N$105,0),2)),"")</f>
        <v>#NAME?</v>
      </c>
    </row>
    <row r="408" spans="1:15" ht="13.2">
      <c r="A408" s="14" t="str">
        <f t="shared" si="4"/>
        <v/>
      </c>
      <c r="B408" s="14" t="str">
        <f t="shared" si="5"/>
        <v/>
      </c>
      <c r="C408" s="14"/>
      <c r="D408" s="14" t="s">
        <v>49</v>
      </c>
      <c r="E408" s="14"/>
      <c r="F408" s="14"/>
      <c r="G408" s="14"/>
      <c r="H408" s="14"/>
      <c r="I408" s="14" t="e">
        <f t="array" aca="1" ref="I408" ca="1">_xludf.ifna(G408*INDEX(Impostazioni!$C$86:$L$105,MATCH($E408,Impostazioni!$J$86:$J$105,0),5),"")</f>
        <v>#NAME?</v>
      </c>
      <c r="J408" s="14" t="e">
        <f t="shared" ca="1" si="6"/>
        <v>#NAME?</v>
      </c>
      <c r="K408" s="14" t="e">
        <f t="shared" ca="1" si="7"/>
        <v>#NAME?</v>
      </c>
      <c r="M408" s="14" t="e">
        <f t="array" aca="1" ref="M408" ca="1">_xludf.ifna(IF(H408=Impostazioni!$C$6,I408*1,I408/INDEX(Impostazioni!$N$86:$O$105,MATCH($H408,Impostazioni!$N$86:$N$105,0),2)),"")</f>
        <v>#NAME?</v>
      </c>
      <c r="N408" s="14" t="e">
        <f t="array" aca="1" ref="N408" ca="1">_xludf.ifna(IF(I408=Impostazioni!$C$6,J408*1,J408/INDEX(Impostazioni!$N$86:$O$105,MATCH($H408,Impostazioni!$N$86:$N$105,0),2)),"")</f>
        <v>#NAME?</v>
      </c>
      <c r="O408" s="14" t="e">
        <f t="array" aca="1" ref="O408" ca="1">_xludf.ifna(IF(J408=Impostazioni!$C$6,K408*1,K408/INDEX(Impostazioni!$N$86:$O$105,MATCH($H408,Impostazioni!$N$86:$N$105,0),2)),"")</f>
        <v>#NAME?</v>
      </c>
    </row>
    <row r="409" spans="1:15" ht="13.2">
      <c r="A409" s="14" t="str">
        <f t="shared" si="4"/>
        <v/>
      </c>
      <c r="B409" s="14" t="str">
        <f t="shared" si="5"/>
        <v/>
      </c>
      <c r="C409" s="14"/>
      <c r="D409" s="14" t="s">
        <v>49</v>
      </c>
      <c r="E409" s="14"/>
      <c r="F409" s="14"/>
      <c r="G409" s="14"/>
      <c r="H409" s="14"/>
      <c r="I409" s="14" t="e">
        <f t="array" aca="1" ref="I409" ca="1">_xludf.ifna(G409*INDEX(Impostazioni!$C$86:$L$105,MATCH($E409,Impostazioni!$J$86:$J$105,0),5),"")</f>
        <v>#NAME?</v>
      </c>
      <c r="J409" s="14" t="e">
        <f t="shared" ca="1" si="6"/>
        <v>#NAME?</v>
      </c>
      <c r="K409" s="14" t="e">
        <f t="shared" ca="1" si="7"/>
        <v>#NAME?</v>
      </c>
      <c r="M409" s="14" t="e">
        <f t="array" aca="1" ref="M409" ca="1">_xludf.ifna(IF(H409=Impostazioni!$C$6,I409*1,I409/INDEX(Impostazioni!$N$86:$O$105,MATCH($H409,Impostazioni!$N$86:$N$105,0),2)),"")</f>
        <v>#NAME?</v>
      </c>
      <c r="N409" s="14" t="e">
        <f t="array" aca="1" ref="N409" ca="1">_xludf.ifna(IF(I409=Impostazioni!$C$6,J409*1,J409/INDEX(Impostazioni!$N$86:$O$105,MATCH($H409,Impostazioni!$N$86:$N$105,0),2)),"")</f>
        <v>#NAME?</v>
      </c>
      <c r="O409" s="14" t="e">
        <f t="array" aca="1" ref="O409" ca="1">_xludf.ifna(IF(J409=Impostazioni!$C$6,K409*1,K409/INDEX(Impostazioni!$N$86:$O$105,MATCH($H409,Impostazioni!$N$86:$N$105,0),2)),"")</f>
        <v>#NAME?</v>
      </c>
    </row>
    <row r="410" spans="1:15" ht="13.2">
      <c r="A410" s="14" t="str">
        <f t="shared" si="4"/>
        <v/>
      </c>
      <c r="B410" s="14" t="str">
        <f t="shared" si="5"/>
        <v/>
      </c>
      <c r="C410" s="14"/>
      <c r="D410" s="14" t="s">
        <v>49</v>
      </c>
      <c r="E410" s="14"/>
      <c r="F410" s="14"/>
      <c r="G410" s="14"/>
      <c r="H410" s="14"/>
      <c r="I410" s="14" t="e">
        <f t="array" aca="1" ref="I410" ca="1">_xludf.ifna(G410*INDEX(Impostazioni!$C$86:$L$105,MATCH($E410,Impostazioni!$J$86:$J$105,0),5),"")</f>
        <v>#NAME?</v>
      </c>
      <c r="J410" s="14" t="e">
        <f t="shared" ca="1" si="6"/>
        <v>#NAME?</v>
      </c>
      <c r="K410" s="14" t="e">
        <f t="shared" ca="1" si="7"/>
        <v>#NAME?</v>
      </c>
      <c r="M410" s="14" t="e">
        <f t="array" aca="1" ref="M410" ca="1">_xludf.ifna(IF(H410=Impostazioni!$C$6,I410*1,I410/INDEX(Impostazioni!$N$86:$O$105,MATCH($H410,Impostazioni!$N$86:$N$105,0),2)),"")</f>
        <v>#NAME?</v>
      </c>
      <c r="N410" s="14" t="e">
        <f t="array" aca="1" ref="N410" ca="1">_xludf.ifna(IF(I410=Impostazioni!$C$6,J410*1,J410/INDEX(Impostazioni!$N$86:$O$105,MATCH($H410,Impostazioni!$N$86:$N$105,0),2)),"")</f>
        <v>#NAME?</v>
      </c>
      <c r="O410" s="14" t="e">
        <f t="array" aca="1" ref="O410" ca="1">_xludf.ifna(IF(J410=Impostazioni!$C$6,K410*1,K410/INDEX(Impostazioni!$N$86:$O$105,MATCH($H410,Impostazioni!$N$86:$N$105,0),2)),"")</f>
        <v>#NAME?</v>
      </c>
    </row>
    <row r="411" spans="1:15" ht="13.2">
      <c r="A411" s="14" t="str">
        <f t="shared" si="4"/>
        <v/>
      </c>
      <c r="B411" s="14" t="str">
        <f t="shared" si="5"/>
        <v/>
      </c>
      <c r="C411" s="14"/>
      <c r="D411" s="14" t="s">
        <v>49</v>
      </c>
      <c r="E411" s="14"/>
      <c r="F411" s="14"/>
      <c r="G411" s="14"/>
      <c r="H411" s="14"/>
      <c r="I411" s="14" t="e">
        <f t="array" aca="1" ref="I411" ca="1">_xludf.ifna(G411*INDEX(Impostazioni!$C$86:$L$105,MATCH($E411,Impostazioni!$J$86:$J$105,0),5),"")</f>
        <v>#NAME?</v>
      </c>
      <c r="J411" s="14" t="e">
        <f t="shared" ca="1" si="6"/>
        <v>#NAME?</v>
      </c>
      <c r="K411" s="14" t="e">
        <f t="shared" ca="1" si="7"/>
        <v>#NAME?</v>
      </c>
      <c r="M411" s="14" t="e">
        <f t="array" aca="1" ref="M411" ca="1">_xludf.ifna(IF(H411=Impostazioni!$C$6,I411*1,I411/INDEX(Impostazioni!$N$86:$O$105,MATCH($H411,Impostazioni!$N$86:$N$105,0),2)),"")</f>
        <v>#NAME?</v>
      </c>
      <c r="N411" s="14" t="e">
        <f t="array" aca="1" ref="N411" ca="1">_xludf.ifna(IF(I411=Impostazioni!$C$6,J411*1,J411/INDEX(Impostazioni!$N$86:$O$105,MATCH($H411,Impostazioni!$N$86:$N$105,0),2)),"")</f>
        <v>#NAME?</v>
      </c>
      <c r="O411" s="14" t="e">
        <f t="array" aca="1" ref="O411" ca="1">_xludf.ifna(IF(J411=Impostazioni!$C$6,K411*1,K411/INDEX(Impostazioni!$N$86:$O$105,MATCH($H411,Impostazioni!$N$86:$N$105,0),2)),"")</f>
        <v>#NAME?</v>
      </c>
    </row>
    <row r="412" spans="1:15" ht="13.2">
      <c r="A412" s="14" t="str">
        <f t="shared" si="4"/>
        <v/>
      </c>
      <c r="B412" s="14" t="str">
        <f t="shared" si="5"/>
        <v/>
      </c>
      <c r="C412" s="14"/>
      <c r="D412" s="14" t="s">
        <v>49</v>
      </c>
      <c r="E412" s="14"/>
      <c r="F412" s="14"/>
      <c r="G412" s="14"/>
      <c r="H412" s="14"/>
      <c r="I412" s="14" t="e">
        <f t="array" aca="1" ref="I412" ca="1">_xludf.ifna(G412*INDEX(Impostazioni!$C$86:$L$105,MATCH($E412,Impostazioni!$J$86:$J$105,0),5),"")</f>
        <v>#NAME?</v>
      </c>
      <c r="J412" s="14" t="e">
        <f t="shared" ca="1" si="6"/>
        <v>#NAME?</v>
      </c>
      <c r="K412" s="14" t="e">
        <f t="shared" ca="1" si="7"/>
        <v>#NAME?</v>
      </c>
      <c r="M412" s="14" t="e">
        <f t="array" aca="1" ref="M412" ca="1">_xludf.ifna(IF(H412=Impostazioni!$C$6,I412*1,I412/INDEX(Impostazioni!$N$86:$O$105,MATCH($H412,Impostazioni!$N$86:$N$105,0),2)),"")</f>
        <v>#NAME?</v>
      </c>
      <c r="N412" s="14" t="e">
        <f t="array" aca="1" ref="N412" ca="1">_xludf.ifna(IF(I412=Impostazioni!$C$6,J412*1,J412/INDEX(Impostazioni!$N$86:$O$105,MATCH($H412,Impostazioni!$N$86:$N$105,0),2)),"")</f>
        <v>#NAME?</v>
      </c>
      <c r="O412" s="14" t="e">
        <f t="array" aca="1" ref="O412" ca="1">_xludf.ifna(IF(J412=Impostazioni!$C$6,K412*1,K412/INDEX(Impostazioni!$N$86:$O$105,MATCH($H412,Impostazioni!$N$86:$N$105,0),2)),"")</f>
        <v>#NAME?</v>
      </c>
    </row>
    <row r="413" spans="1:15" ht="13.2">
      <c r="A413" s="14" t="str">
        <f t="shared" si="4"/>
        <v/>
      </c>
      <c r="B413" s="14" t="str">
        <f t="shared" si="5"/>
        <v/>
      </c>
      <c r="C413" s="14"/>
      <c r="D413" s="14" t="s">
        <v>49</v>
      </c>
      <c r="E413" s="14"/>
      <c r="F413" s="14"/>
      <c r="G413" s="14"/>
      <c r="H413" s="14"/>
      <c r="I413" s="14" t="e">
        <f t="array" aca="1" ref="I413" ca="1">_xludf.ifna(G413*INDEX(Impostazioni!$C$86:$L$105,MATCH($E413,Impostazioni!$J$86:$J$105,0),5),"")</f>
        <v>#NAME?</v>
      </c>
      <c r="J413" s="14" t="e">
        <f t="shared" ca="1" si="6"/>
        <v>#NAME?</v>
      </c>
      <c r="K413" s="14" t="e">
        <f t="shared" ca="1" si="7"/>
        <v>#NAME?</v>
      </c>
      <c r="M413" s="14" t="e">
        <f t="array" aca="1" ref="M413" ca="1">_xludf.ifna(IF(H413=Impostazioni!$C$6,I413*1,I413/INDEX(Impostazioni!$N$86:$O$105,MATCH($H413,Impostazioni!$N$86:$N$105,0),2)),"")</f>
        <v>#NAME?</v>
      </c>
      <c r="N413" s="14" t="e">
        <f t="array" aca="1" ref="N413" ca="1">_xludf.ifna(IF(I413=Impostazioni!$C$6,J413*1,J413/INDEX(Impostazioni!$N$86:$O$105,MATCH($H413,Impostazioni!$N$86:$N$105,0),2)),"")</f>
        <v>#NAME?</v>
      </c>
      <c r="O413" s="14" t="e">
        <f t="array" aca="1" ref="O413" ca="1">_xludf.ifna(IF(J413=Impostazioni!$C$6,K413*1,K413/INDEX(Impostazioni!$N$86:$O$105,MATCH($H413,Impostazioni!$N$86:$N$105,0),2)),"")</f>
        <v>#NAME?</v>
      </c>
    </row>
    <row r="414" spans="1:15" ht="13.2">
      <c r="A414" s="14" t="str">
        <f t="shared" si="4"/>
        <v/>
      </c>
      <c r="B414" s="14" t="str">
        <f t="shared" si="5"/>
        <v/>
      </c>
      <c r="C414" s="14"/>
      <c r="D414" s="14" t="s">
        <v>49</v>
      </c>
      <c r="E414" s="14"/>
      <c r="F414" s="14"/>
      <c r="G414" s="14"/>
      <c r="H414" s="14"/>
      <c r="I414" s="14" t="e">
        <f t="array" aca="1" ref="I414" ca="1">_xludf.ifna(G414*INDEX(Impostazioni!$C$86:$L$105,MATCH($E414,Impostazioni!$J$86:$J$105,0),5),"")</f>
        <v>#NAME?</v>
      </c>
      <c r="J414" s="14" t="e">
        <f t="shared" ca="1" si="6"/>
        <v>#NAME?</v>
      </c>
      <c r="K414" s="14" t="e">
        <f t="shared" ca="1" si="7"/>
        <v>#NAME?</v>
      </c>
      <c r="M414" s="14" t="e">
        <f t="array" aca="1" ref="M414" ca="1">_xludf.ifna(IF(H414=Impostazioni!$C$6,I414*1,I414/INDEX(Impostazioni!$N$86:$O$105,MATCH($H414,Impostazioni!$N$86:$N$105,0),2)),"")</f>
        <v>#NAME?</v>
      </c>
      <c r="N414" s="14" t="e">
        <f t="array" aca="1" ref="N414" ca="1">_xludf.ifna(IF(I414=Impostazioni!$C$6,J414*1,J414/INDEX(Impostazioni!$N$86:$O$105,MATCH($H414,Impostazioni!$N$86:$N$105,0),2)),"")</f>
        <v>#NAME?</v>
      </c>
      <c r="O414" s="14" t="e">
        <f t="array" aca="1" ref="O414" ca="1">_xludf.ifna(IF(J414=Impostazioni!$C$6,K414*1,K414/INDEX(Impostazioni!$N$86:$O$105,MATCH($H414,Impostazioni!$N$86:$N$105,0),2)),"")</f>
        <v>#NAME?</v>
      </c>
    </row>
    <row r="415" spans="1:15" ht="13.2">
      <c r="A415" s="14" t="str">
        <f t="shared" si="4"/>
        <v/>
      </c>
      <c r="B415" s="14" t="str">
        <f t="shared" si="5"/>
        <v/>
      </c>
      <c r="C415" s="14"/>
      <c r="D415" s="14" t="s">
        <v>49</v>
      </c>
      <c r="E415" s="14"/>
      <c r="F415" s="14"/>
      <c r="G415" s="14"/>
      <c r="H415" s="14"/>
      <c r="I415" s="14" t="e">
        <f t="array" aca="1" ref="I415" ca="1">_xludf.ifna(G415*INDEX(Impostazioni!$C$86:$L$105,MATCH($E415,Impostazioni!$J$86:$J$105,0),5),"")</f>
        <v>#NAME?</v>
      </c>
      <c r="J415" s="14" t="e">
        <f t="shared" ca="1" si="6"/>
        <v>#NAME?</v>
      </c>
      <c r="K415" s="14" t="e">
        <f t="shared" ca="1" si="7"/>
        <v>#NAME?</v>
      </c>
      <c r="M415" s="14" t="e">
        <f t="array" aca="1" ref="M415" ca="1">_xludf.ifna(IF(H415=Impostazioni!$C$6,I415*1,I415/INDEX(Impostazioni!$N$86:$O$105,MATCH($H415,Impostazioni!$N$86:$N$105,0),2)),"")</f>
        <v>#NAME?</v>
      </c>
      <c r="N415" s="14" t="e">
        <f t="array" aca="1" ref="N415" ca="1">_xludf.ifna(IF(I415=Impostazioni!$C$6,J415*1,J415/INDEX(Impostazioni!$N$86:$O$105,MATCH($H415,Impostazioni!$N$86:$N$105,0),2)),"")</f>
        <v>#NAME?</v>
      </c>
      <c r="O415" s="14" t="e">
        <f t="array" aca="1" ref="O415" ca="1">_xludf.ifna(IF(J415=Impostazioni!$C$6,K415*1,K415/INDEX(Impostazioni!$N$86:$O$105,MATCH($H415,Impostazioni!$N$86:$N$105,0),2)),"")</f>
        <v>#NAME?</v>
      </c>
    </row>
    <row r="416" spans="1:15" ht="13.2">
      <c r="A416" s="14" t="str">
        <f t="shared" si="4"/>
        <v/>
      </c>
      <c r="B416" s="14" t="str">
        <f t="shared" si="5"/>
        <v/>
      </c>
      <c r="C416" s="14"/>
      <c r="D416" s="14" t="s">
        <v>49</v>
      </c>
      <c r="E416" s="14"/>
      <c r="F416" s="14"/>
      <c r="G416" s="14"/>
      <c r="H416" s="14"/>
      <c r="I416" s="14" t="e">
        <f t="array" aca="1" ref="I416" ca="1">_xludf.ifna(G416*INDEX(Impostazioni!$C$86:$L$105,MATCH($E416,Impostazioni!$J$86:$J$105,0),5),"")</f>
        <v>#NAME?</v>
      </c>
      <c r="J416" s="14" t="e">
        <f t="shared" ca="1" si="6"/>
        <v>#NAME?</v>
      </c>
      <c r="K416" s="14" t="e">
        <f t="shared" ca="1" si="7"/>
        <v>#NAME?</v>
      </c>
      <c r="M416" s="14" t="e">
        <f t="array" aca="1" ref="M416" ca="1">_xludf.ifna(IF(H416=Impostazioni!$C$6,I416*1,I416/INDEX(Impostazioni!$N$86:$O$105,MATCH($H416,Impostazioni!$N$86:$N$105,0),2)),"")</f>
        <v>#NAME?</v>
      </c>
      <c r="N416" s="14" t="e">
        <f t="array" aca="1" ref="N416" ca="1">_xludf.ifna(IF(I416=Impostazioni!$C$6,J416*1,J416/INDEX(Impostazioni!$N$86:$O$105,MATCH($H416,Impostazioni!$N$86:$N$105,0),2)),"")</f>
        <v>#NAME?</v>
      </c>
      <c r="O416" s="14" t="e">
        <f t="array" aca="1" ref="O416" ca="1">_xludf.ifna(IF(J416=Impostazioni!$C$6,K416*1,K416/INDEX(Impostazioni!$N$86:$O$105,MATCH($H416,Impostazioni!$N$86:$N$105,0),2)),"")</f>
        <v>#NAME?</v>
      </c>
    </row>
    <row r="417" spans="1:15" ht="13.2">
      <c r="A417" s="14" t="str">
        <f t="shared" si="4"/>
        <v/>
      </c>
      <c r="B417" s="14" t="str">
        <f t="shared" si="5"/>
        <v/>
      </c>
      <c r="C417" s="14"/>
      <c r="D417" s="14" t="s">
        <v>49</v>
      </c>
      <c r="E417" s="14"/>
      <c r="F417" s="14"/>
      <c r="G417" s="14"/>
      <c r="H417" s="14"/>
      <c r="I417" s="14" t="e">
        <f t="array" aca="1" ref="I417" ca="1">_xludf.ifna(G417*INDEX(Impostazioni!$C$86:$L$105,MATCH($E417,Impostazioni!$J$86:$J$105,0),5),"")</f>
        <v>#NAME?</v>
      </c>
      <c r="J417" s="14" t="e">
        <f t="shared" ca="1" si="6"/>
        <v>#NAME?</v>
      </c>
      <c r="K417" s="14" t="e">
        <f t="shared" ca="1" si="7"/>
        <v>#NAME?</v>
      </c>
      <c r="M417" s="14" t="e">
        <f t="array" aca="1" ref="M417" ca="1">_xludf.ifna(IF(H417=Impostazioni!$C$6,I417*1,I417/INDEX(Impostazioni!$N$86:$O$105,MATCH($H417,Impostazioni!$N$86:$N$105,0),2)),"")</f>
        <v>#NAME?</v>
      </c>
      <c r="N417" s="14" t="e">
        <f t="array" aca="1" ref="N417" ca="1">_xludf.ifna(IF(I417=Impostazioni!$C$6,J417*1,J417/INDEX(Impostazioni!$N$86:$O$105,MATCH($H417,Impostazioni!$N$86:$N$105,0),2)),"")</f>
        <v>#NAME?</v>
      </c>
      <c r="O417" s="14" t="e">
        <f t="array" aca="1" ref="O417" ca="1">_xludf.ifna(IF(J417=Impostazioni!$C$6,K417*1,K417/INDEX(Impostazioni!$N$86:$O$105,MATCH($H417,Impostazioni!$N$86:$N$105,0),2)),"")</f>
        <v>#NAME?</v>
      </c>
    </row>
    <row r="418" spans="1:15" ht="13.2">
      <c r="A418" s="14" t="str">
        <f t="shared" si="4"/>
        <v/>
      </c>
      <c r="B418" s="14" t="str">
        <f t="shared" si="5"/>
        <v/>
      </c>
      <c r="C418" s="14"/>
      <c r="D418" s="14" t="s">
        <v>49</v>
      </c>
      <c r="E418" s="14"/>
      <c r="F418" s="14"/>
      <c r="G418" s="14"/>
      <c r="H418" s="14"/>
      <c r="I418" s="14" t="e">
        <f t="array" aca="1" ref="I418" ca="1">_xludf.ifna(G418*INDEX(Impostazioni!$C$86:$L$105,MATCH($E418,Impostazioni!$J$86:$J$105,0),5),"")</f>
        <v>#NAME?</v>
      </c>
      <c r="J418" s="14" t="e">
        <f t="shared" ca="1" si="6"/>
        <v>#NAME?</v>
      </c>
      <c r="K418" s="14" t="e">
        <f t="shared" ca="1" si="7"/>
        <v>#NAME?</v>
      </c>
      <c r="M418" s="14" t="e">
        <f t="array" aca="1" ref="M418" ca="1">_xludf.ifna(IF(H418=Impostazioni!$C$6,I418*1,I418/INDEX(Impostazioni!$N$86:$O$105,MATCH($H418,Impostazioni!$N$86:$N$105,0),2)),"")</f>
        <v>#NAME?</v>
      </c>
      <c r="N418" s="14" t="e">
        <f t="array" aca="1" ref="N418" ca="1">_xludf.ifna(IF(I418=Impostazioni!$C$6,J418*1,J418/INDEX(Impostazioni!$N$86:$O$105,MATCH($H418,Impostazioni!$N$86:$N$105,0),2)),"")</f>
        <v>#NAME?</v>
      </c>
      <c r="O418" s="14" t="e">
        <f t="array" aca="1" ref="O418" ca="1">_xludf.ifna(IF(J418=Impostazioni!$C$6,K418*1,K418/INDEX(Impostazioni!$N$86:$O$105,MATCH($H418,Impostazioni!$N$86:$N$105,0),2)),"")</f>
        <v>#NAME?</v>
      </c>
    </row>
    <row r="419" spans="1:15" ht="13.2">
      <c r="A419" s="14" t="str">
        <f t="shared" si="4"/>
        <v/>
      </c>
      <c r="B419" s="14" t="str">
        <f t="shared" si="5"/>
        <v/>
      </c>
      <c r="C419" s="14"/>
      <c r="D419" s="14" t="s">
        <v>49</v>
      </c>
      <c r="E419" s="14"/>
      <c r="F419" s="14"/>
      <c r="G419" s="14"/>
      <c r="H419" s="14"/>
      <c r="I419" s="14" t="e">
        <f t="array" aca="1" ref="I419" ca="1">_xludf.ifna(G419*INDEX(Impostazioni!$C$86:$L$105,MATCH($E419,Impostazioni!$J$86:$J$105,0),5),"")</f>
        <v>#NAME?</v>
      </c>
      <c r="J419" s="14" t="e">
        <f t="shared" ca="1" si="6"/>
        <v>#NAME?</v>
      </c>
      <c r="K419" s="14" t="e">
        <f t="shared" ca="1" si="7"/>
        <v>#NAME?</v>
      </c>
      <c r="M419" s="14" t="e">
        <f t="array" aca="1" ref="M419" ca="1">_xludf.ifna(IF(H419=Impostazioni!$C$6,I419*1,I419/INDEX(Impostazioni!$N$86:$O$105,MATCH($H419,Impostazioni!$N$86:$N$105,0),2)),"")</f>
        <v>#NAME?</v>
      </c>
      <c r="N419" s="14" t="e">
        <f t="array" aca="1" ref="N419" ca="1">_xludf.ifna(IF(I419=Impostazioni!$C$6,J419*1,J419/INDEX(Impostazioni!$N$86:$O$105,MATCH($H419,Impostazioni!$N$86:$N$105,0),2)),"")</f>
        <v>#NAME?</v>
      </c>
      <c r="O419" s="14" t="e">
        <f t="array" aca="1" ref="O419" ca="1">_xludf.ifna(IF(J419=Impostazioni!$C$6,K419*1,K419/INDEX(Impostazioni!$N$86:$O$105,MATCH($H419,Impostazioni!$N$86:$N$105,0),2)),"")</f>
        <v>#NAME?</v>
      </c>
    </row>
    <row r="420" spans="1:15" ht="13.2">
      <c r="A420" s="14" t="str">
        <f t="shared" si="4"/>
        <v/>
      </c>
      <c r="B420" s="14" t="str">
        <f t="shared" si="5"/>
        <v/>
      </c>
      <c r="C420" s="14"/>
      <c r="D420" s="14" t="s">
        <v>49</v>
      </c>
      <c r="E420" s="14"/>
      <c r="F420" s="14"/>
      <c r="G420" s="14"/>
      <c r="H420" s="14"/>
      <c r="I420" s="14" t="e">
        <f t="array" aca="1" ref="I420" ca="1">_xludf.ifna(G420*INDEX(Impostazioni!$C$86:$L$105,MATCH($E420,Impostazioni!$J$86:$J$105,0),5),"")</f>
        <v>#NAME?</v>
      </c>
      <c r="J420" s="14" t="e">
        <f t="shared" ca="1" si="6"/>
        <v>#NAME?</v>
      </c>
      <c r="K420" s="14" t="e">
        <f t="shared" ca="1" si="7"/>
        <v>#NAME?</v>
      </c>
      <c r="M420" s="14" t="e">
        <f t="array" aca="1" ref="M420" ca="1">_xludf.ifna(IF(H420=Impostazioni!$C$6,I420*1,I420/INDEX(Impostazioni!$N$86:$O$105,MATCH($H420,Impostazioni!$N$86:$N$105,0),2)),"")</f>
        <v>#NAME?</v>
      </c>
      <c r="N420" s="14" t="e">
        <f t="array" aca="1" ref="N420" ca="1">_xludf.ifna(IF(I420=Impostazioni!$C$6,J420*1,J420/INDEX(Impostazioni!$N$86:$O$105,MATCH($H420,Impostazioni!$N$86:$N$105,0),2)),"")</f>
        <v>#NAME?</v>
      </c>
      <c r="O420" s="14" t="e">
        <f t="array" aca="1" ref="O420" ca="1">_xludf.ifna(IF(J420=Impostazioni!$C$6,K420*1,K420/INDEX(Impostazioni!$N$86:$O$105,MATCH($H420,Impostazioni!$N$86:$N$105,0),2)),"")</f>
        <v>#NAME?</v>
      </c>
    </row>
    <row r="421" spans="1:15" ht="13.2">
      <c r="A421" s="14" t="str">
        <f t="shared" si="4"/>
        <v/>
      </c>
      <c r="B421" s="14" t="str">
        <f t="shared" si="5"/>
        <v/>
      </c>
      <c r="C421" s="14"/>
      <c r="D421" s="14" t="s">
        <v>49</v>
      </c>
      <c r="E421" s="14"/>
      <c r="F421" s="14"/>
      <c r="G421" s="14"/>
      <c r="H421" s="14"/>
      <c r="I421" s="14" t="e">
        <f t="array" aca="1" ref="I421" ca="1">_xludf.ifna(G421*INDEX(Impostazioni!$C$86:$L$105,MATCH($E421,Impostazioni!$J$86:$J$105,0),5),"")</f>
        <v>#NAME?</v>
      </c>
      <c r="J421" s="14" t="e">
        <f t="shared" ca="1" si="6"/>
        <v>#NAME?</v>
      </c>
      <c r="K421" s="14" t="e">
        <f t="shared" ca="1" si="7"/>
        <v>#NAME?</v>
      </c>
      <c r="M421" s="14" t="e">
        <f t="array" aca="1" ref="M421" ca="1">_xludf.ifna(IF(H421=Impostazioni!$C$6,I421*1,I421/INDEX(Impostazioni!$N$86:$O$105,MATCH($H421,Impostazioni!$N$86:$N$105,0),2)),"")</f>
        <v>#NAME?</v>
      </c>
      <c r="N421" s="14" t="e">
        <f t="array" aca="1" ref="N421" ca="1">_xludf.ifna(IF(I421=Impostazioni!$C$6,J421*1,J421/INDEX(Impostazioni!$N$86:$O$105,MATCH($H421,Impostazioni!$N$86:$N$105,0),2)),"")</f>
        <v>#NAME?</v>
      </c>
      <c r="O421" s="14" t="e">
        <f t="array" aca="1" ref="O421" ca="1">_xludf.ifna(IF(J421=Impostazioni!$C$6,K421*1,K421/INDEX(Impostazioni!$N$86:$O$105,MATCH($H421,Impostazioni!$N$86:$N$105,0),2)),"")</f>
        <v>#NAME?</v>
      </c>
    </row>
    <row r="422" spans="1:15" ht="13.2">
      <c r="A422" s="14" t="str">
        <f t="shared" si="4"/>
        <v/>
      </c>
      <c r="B422" s="14" t="str">
        <f t="shared" si="5"/>
        <v/>
      </c>
      <c r="C422" s="14"/>
      <c r="D422" s="14" t="s">
        <v>49</v>
      </c>
      <c r="E422" s="14"/>
      <c r="F422" s="14"/>
      <c r="G422" s="14"/>
      <c r="H422" s="14"/>
      <c r="I422" s="14" t="e">
        <f t="array" aca="1" ref="I422" ca="1">_xludf.ifna(G422*INDEX(Impostazioni!$C$86:$L$105,MATCH($E422,Impostazioni!$J$86:$J$105,0),5),"")</f>
        <v>#NAME?</v>
      </c>
      <c r="J422" s="14" t="e">
        <f t="shared" ca="1" si="6"/>
        <v>#NAME?</v>
      </c>
      <c r="K422" s="14" t="e">
        <f t="shared" ca="1" si="7"/>
        <v>#NAME?</v>
      </c>
      <c r="M422" s="14" t="e">
        <f t="array" aca="1" ref="M422" ca="1">_xludf.ifna(IF(H422=Impostazioni!$C$6,I422*1,I422/INDEX(Impostazioni!$N$86:$O$105,MATCH($H422,Impostazioni!$N$86:$N$105,0),2)),"")</f>
        <v>#NAME?</v>
      </c>
      <c r="N422" s="14" t="e">
        <f t="array" aca="1" ref="N422" ca="1">_xludf.ifna(IF(I422=Impostazioni!$C$6,J422*1,J422/INDEX(Impostazioni!$N$86:$O$105,MATCH($H422,Impostazioni!$N$86:$N$105,0),2)),"")</f>
        <v>#NAME?</v>
      </c>
      <c r="O422" s="14" t="e">
        <f t="array" aca="1" ref="O422" ca="1">_xludf.ifna(IF(J422=Impostazioni!$C$6,K422*1,K422/INDEX(Impostazioni!$N$86:$O$105,MATCH($H422,Impostazioni!$N$86:$N$105,0),2)),"")</f>
        <v>#NAME?</v>
      </c>
    </row>
    <row r="423" spans="1:15" ht="13.2">
      <c r="A423" s="14" t="str">
        <f t="shared" si="4"/>
        <v/>
      </c>
      <c r="B423" s="14" t="str">
        <f t="shared" si="5"/>
        <v/>
      </c>
      <c r="C423" s="14"/>
      <c r="D423" s="14" t="s">
        <v>49</v>
      </c>
      <c r="E423" s="14"/>
      <c r="F423" s="14"/>
      <c r="G423" s="14"/>
      <c r="H423" s="14"/>
      <c r="I423" s="14" t="e">
        <f t="array" aca="1" ref="I423" ca="1">_xludf.ifna(G423*INDEX(Impostazioni!$C$86:$L$105,MATCH($E423,Impostazioni!$J$86:$J$105,0),5),"")</f>
        <v>#NAME?</v>
      </c>
      <c r="J423" s="14" t="e">
        <f t="shared" ca="1" si="6"/>
        <v>#NAME?</v>
      </c>
      <c r="K423" s="14" t="e">
        <f t="shared" ca="1" si="7"/>
        <v>#NAME?</v>
      </c>
      <c r="M423" s="14" t="e">
        <f t="array" aca="1" ref="M423" ca="1">_xludf.ifna(IF(H423=Impostazioni!$C$6,I423*1,I423/INDEX(Impostazioni!$N$86:$O$105,MATCH($H423,Impostazioni!$N$86:$N$105,0),2)),"")</f>
        <v>#NAME?</v>
      </c>
      <c r="N423" s="14" t="e">
        <f t="array" aca="1" ref="N423" ca="1">_xludf.ifna(IF(I423=Impostazioni!$C$6,J423*1,J423/INDEX(Impostazioni!$N$86:$O$105,MATCH($H423,Impostazioni!$N$86:$N$105,0),2)),"")</f>
        <v>#NAME?</v>
      </c>
      <c r="O423" s="14" t="e">
        <f t="array" aca="1" ref="O423" ca="1">_xludf.ifna(IF(J423=Impostazioni!$C$6,K423*1,K423/INDEX(Impostazioni!$N$86:$O$105,MATCH($H423,Impostazioni!$N$86:$N$105,0),2)),"")</f>
        <v>#NAME?</v>
      </c>
    </row>
    <row r="424" spans="1:15" ht="13.2">
      <c r="A424" s="14" t="str">
        <f t="shared" si="4"/>
        <v/>
      </c>
      <c r="B424" s="14" t="str">
        <f t="shared" si="5"/>
        <v/>
      </c>
      <c r="C424" s="14"/>
      <c r="D424" s="14" t="s">
        <v>49</v>
      </c>
      <c r="E424" s="14"/>
      <c r="F424" s="14"/>
      <c r="G424" s="14"/>
      <c r="H424" s="14"/>
      <c r="I424" s="14" t="e">
        <f t="array" aca="1" ref="I424" ca="1">_xludf.ifna(G424*INDEX(Impostazioni!$C$86:$L$105,MATCH($E424,Impostazioni!$J$86:$J$105,0),5),"")</f>
        <v>#NAME?</v>
      </c>
      <c r="J424" s="14" t="e">
        <f t="shared" ca="1" si="6"/>
        <v>#NAME?</v>
      </c>
      <c r="K424" s="14" t="e">
        <f t="shared" ca="1" si="7"/>
        <v>#NAME?</v>
      </c>
      <c r="M424" s="14" t="e">
        <f t="array" aca="1" ref="M424" ca="1">_xludf.ifna(IF(H424=Impostazioni!$C$6,I424*1,I424/INDEX(Impostazioni!$N$86:$O$105,MATCH($H424,Impostazioni!$N$86:$N$105,0),2)),"")</f>
        <v>#NAME?</v>
      </c>
      <c r="N424" s="14" t="e">
        <f t="array" aca="1" ref="N424" ca="1">_xludf.ifna(IF(I424=Impostazioni!$C$6,J424*1,J424/INDEX(Impostazioni!$N$86:$O$105,MATCH($H424,Impostazioni!$N$86:$N$105,0),2)),"")</f>
        <v>#NAME?</v>
      </c>
      <c r="O424" s="14" t="e">
        <f t="array" aca="1" ref="O424" ca="1">_xludf.ifna(IF(J424=Impostazioni!$C$6,K424*1,K424/INDEX(Impostazioni!$N$86:$O$105,MATCH($H424,Impostazioni!$N$86:$N$105,0),2)),"")</f>
        <v>#NAME?</v>
      </c>
    </row>
    <row r="425" spans="1:15" ht="13.2">
      <c r="A425" s="14" t="str">
        <f t="shared" si="4"/>
        <v/>
      </c>
      <c r="B425" s="14" t="str">
        <f t="shared" si="5"/>
        <v/>
      </c>
      <c r="C425" s="14"/>
      <c r="D425" s="14" t="s">
        <v>49</v>
      </c>
      <c r="E425" s="14"/>
      <c r="F425" s="14"/>
      <c r="G425" s="14"/>
      <c r="H425" s="14"/>
      <c r="I425" s="14" t="e">
        <f t="array" aca="1" ref="I425" ca="1">_xludf.ifna(G425*INDEX(Impostazioni!$C$86:$L$105,MATCH($E425,Impostazioni!$J$86:$J$105,0),5),"")</f>
        <v>#NAME?</v>
      </c>
      <c r="J425" s="14" t="e">
        <f t="shared" ca="1" si="6"/>
        <v>#NAME?</v>
      </c>
      <c r="K425" s="14" t="e">
        <f t="shared" ca="1" si="7"/>
        <v>#NAME?</v>
      </c>
      <c r="M425" s="14" t="e">
        <f t="array" aca="1" ref="M425" ca="1">_xludf.ifna(IF(H425=Impostazioni!$C$6,I425*1,I425/INDEX(Impostazioni!$N$86:$O$105,MATCH($H425,Impostazioni!$N$86:$N$105,0),2)),"")</f>
        <v>#NAME?</v>
      </c>
      <c r="N425" s="14" t="e">
        <f t="array" aca="1" ref="N425" ca="1">_xludf.ifna(IF(I425=Impostazioni!$C$6,J425*1,J425/INDEX(Impostazioni!$N$86:$O$105,MATCH($H425,Impostazioni!$N$86:$N$105,0),2)),"")</f>
        <v>#NAME?</v>
      </c>
      <c r="O425" s="14" t="e">
        <f t="array" aca="1" ref="O425" ca="1">_xludf.ifna(IF(J425=Impostazioni!$C$6,K425*1,K425/INDEX(Impostazioni!$N$86:$O$105,MATCH($H425,Impostazioni!$N$86:$N$105,0),2)),"")</f>
        <v>#NAME?</v>
      </c>
    </row>
    <row r="426" spans="1:15" ht="13.2">
      <c r="A426" s="14" t="str">
        <f t="shared" si="4"/>
        <v/>
      </c>
      <c r="B426" s="14" t="str">
        <f t="shared" si="5"/>
        <v/>
      </c>
      <c r="C426" s="14"/>
      <c r="D426" s="14" t="s">
        <v>49</v>
      </c>
      <c r="E426" s="14"/>
      <c r="F426" s="14"/>
      <c r="G426" s="14"/>
      <c r="H426" s="14"/>
      <c r="I426" s="14" t="e">
        <f t="array" aca="1" ref="I426" ca="1">_xludf.ifna(G426*INDEX(Impostazioni!$C$86:$L$105,MATCH($E426,Impostazioni!$J$86:$J$105,0),5),"")</f>
        <v>#NAME?</v>
      </c>
      <c r="J426" s="14" t="e">
        <f t="shared" ca="1" si="6"/>
        <v>#NAME?</v>
      </c>
      <c r="K426" s="14" t="e">
        <f t="shared" ca="1" si="7"/>
        <v>#NAME?</v>
      </c>
      <c r="M426" s="14" t="e">
        <f t="array" aca="1" ref="M426" ca="1">_xludf.ifna(IF(H426=Impostazioni!$C$6,I426*1,I426/INDEX(Impostazioni!$N$86:$O$105,MATCH($H426,Impostazioni!$N$86:$N$105,0),2)),"")</f>
        <v>#NAME?</v>
      </c>
      <c r="N426" s="14" t="e">
        <f t="array" aca="1" ref="N426" ca="1">_xludf.ifna(IF(I426=Impostazioni!$C$6,J426*1,J426/INDEX(Impostazioni!$N$86:$O$105,MATCH($H426,Impostazioni!$N$86:$N$105,0),2)),"")</f>
        <v>#NAME?</v>
      </c>
      <c r="O426" s="14" t="e">
        <f t="array" aca="1" ref="O426" ca="1">_xludf.ifna(IF(J426=Impostazioni!$C$6,K426*1,K426/INDEX(Impostazioni!$N$86:$O$105,MATCH($H426,Impostazioni!$N$86:$N$105,0),2)),"")</f>
        <v>#NAME?</v>
      </c>
    </row>
    <row r="427" spans="1:15" ht="13.2">
      <c r="A427" s="14" t="str">
        <f t="shared" si="4"/>
        <v/>
      </c>
      <c r="B427" s="14" t="str">
        <f t="shared" si="5"/>
        <v/>
      </c>
      <c r="C427" s="14"/>
      <c r="D427" s="14" t="s">
        <v>49</v>
      </c>
      <c r="E427" s="14"/>
      <c r="F427" s="14"/>
      <c r="G427" s="14"/>
      <c r="H427" s="14"/>
      <c r="I427" s="14" t="e">
        <f t="array" aca="1" ref="I427" ca="1">_xludf.ifna(G427*INDEX(Impostazioni!$C$86:$L$105,MATCH($E427,Impostazioni!$J$86:$J$105,0),5),"")</f>
        <v>#NAME?</v>
      </c>
      <c r="J427" s="14" t="e">
        <f t="shared" ca="1" si="6"/>
        <v>#NAME?</v>
      </c>
      <c r="K427" s="14" t="e">
        <f t="shared" ca="1" si="7"/>
        <v>#NAME?</v>
      </c>
      <c r="M427" s="14" t="e">
        <f t="array" aca="1" ref="M427" ca="1">_xludf.ifna(IF(H427=Impostazioni!$C$6,I427*1,I427/INDEX(Impostazioni!$N$86:$O$105,MATCH($H427,Impostazioni!$N$86:$N$105,0),2)),"")</f>
        <v>#NAME?</v>
      </c>
      <c r="N427" s="14" t="e">
        <f t="array" aca="1" ref="N427" ca="1">_xludf.ifna(IF(I427=Impostazioni!$C$6,J427*1,J427/INDEX(Impostazioni!$N$86:$O$105,MATCH($H427,Impostazioni!$N$86:$N$105,0),2)),"")</f>
        <v>#NAME?</v>
      </c>
      <c r="O427" s="14" t="e">
        <f t="array" aca="1" ref="O427" ca="1">_xludf.ifna(IF(J427=Impostazioni!$C$6,K427*1,K427/INDEX(Impostazioni!$N$86:$O$105,MATCH($H427,Impostazioni!$N$86:$N$105,0),2)),"")</f>
        <v>#NAME?</v>
      </c>
    </row>
    <row r="428" spans="1:15" ht="13.2">
      <c r="A428" s="14" t="str">
        <f t="shared" si="4"/>
        <v/>
      </c>
      <c r="B428" s="14" t="str">
        <f t="shared" si="5"/>
        <v/>
      </c>
      <c r="C428" s="14"/>
      <c r="D428" s="14" t="s">
        <v>49</v>
      </c>
      <c r="E428" s="14"/>
      <c r="F428" s="14"/>
      <c r="G428" s="14"/>
      <c r="H428" s="14"/>
      <c r="I428" s="14" t="e">
        <f t="array" aca="1" ref="I428" ca="1">_xludf.ifna(G428*INDEX(Impostazioni!$C$86:$L$105,MATCH($E428,Impostazioni!$J$86:$J$105,0),5),"")</f>
        <v>#NAME?</v>
      </c>
      <c r="J428" s="14" t="e">
        <f t="shared" ca="1" si="6"/>
        <v>#NAME?</v>
      </c>
      <c r="K428" s="14" t="e">
        <f t="shared" ca="1" si="7"/>
        <v>#NAME?</v>
      </c>
      <c r="M428" s="14" t="e">
        <f t="array" aca="1" ref="M428" ca="1">_xludf.ifna(IF(H428=Impostazioni!$C$6,I428*1,I428/INDEX(Impostazioni!$N$86:$O$105,MATCH($H428,Impostazioni!$N$86:$N$105,0),2)),"")</f>
        <v>#NAME?</v>
      </c>
      <c r="N428" s="14" t="e">
        <f t="array" aca="1" ref="N428" ca="1">_xludf.ifna(IF(I428=Impostazioni!$C$6,J428*1,J428/INDEX(Impostazioni!$N$86:$O$105,MATCH($H428,Impostazioni!$N$86:$N$105,0),2)),"")</f>
        <v>#NAME?</v>
      </c>
      <c r="O428" s="14" t="e">
        <f t="array" aca="1" ref="O428" ca="1">_xludf.ifna(IF(J428=Impostazioni!$C$6,K428*1,K428/INDEX(Impostazioni!$N$86:$O$105,MATCH($H428,Impostazioni!$N$86:$N$105,0),2)),"")</f>
        <v>#NAME?</v>
      </c>
    </row>
    <row r="429" spans="1:15" ht="13.2">
      <c r="A429" s="14" t="str">
        <f t="shared" si="4"/>
        <v/>
      </c>
      <c r="B429" s="14" t="str">
        <f t="shared" si="5"/>
        <v/>
      </c>
      <c r="C429" s="14"/>
      <c r="D429" s="14" t="s">
        <v>49</v>
      </c>
      <c r="E429" s="14"/>
      <c r="F429" s="14"/>
      <c r="G429" s="14"/>
      <c r="H429" s="14"/>
      <c r="I429" s="14" t="e">
        <f t="array" aca="1" ref="I429" ca="1">_xludf.ifna(G429*INDEX(Impostazioni!$C$86:$L$105,MATCH($E429,Impostazioni!$J$86:$J$105,0),5),"")</f>
        <v>#NAME?</v>
      </c>
      <c r="J429" s="14" t="e">
        <f t="shared" ca="1" si="6"/>
        <v>#NAME?</v>
      </c>
      <c r="K429" s="14" t="e">
        <f t="shared" ca="1" si="7"/>
        <v>#NAME?</v>
      </c>
      <c r="M429" s="14" t="e">
        <f t="array" aca="1" ref="M429" ca="1">_xludf.ifna(IF(H429=Impostazioni!$C$6,I429*1,I429/INDEX(Impostazioni!$N$86:$O$105,MATCH($H429,Impostazioni!$N$86:$N$105,0),2)),"")</f>
        <v>#NAME?</v>
      </c>
      <c r="N429" s="14" t="e">
        <f t="array" aca="1" ref="N429" ca="1">_xludf.ifna(IF(I429=Impostazioni!$C$6,J429*1,J429/INDEX(Impostazioni!$N$86:$O$105,MATCH($H429,Impostazioni!$N$86:$N$105,0),2)),"")</f>
        <v>#NAME?</v>
      </c>
      <c r="O429" s="14" t="e">
        <f t="array" aca="1" ref="O429" ca="1">_xludf.ifna(IF(J429=Impostazioni!$C$6,K429*1,K429/INDEX(Impostazioni!$N$86:$O$105,MATCH($H429,Impostazioni!$N$86:$N$105,0),2)),"")</f>
        <v>#NAME?</v>
      </c>
    </row>
    <row r="430" spans="1:15" ht="13.2">
      <c r="A430" s="14" t="str">
        <f t="shared" si="4"/>
        <v/>
      </c>
      <c r="B430" s="14" t="str">
        <f t="shared" si="5"/>
        <v/>
      </c>
      <c r="C430" s="14"/>
      <c r="D430" s="14" t="s">
        <v>49</v>
      </c>
      <c r="E430" s="14"/>
      <c r="F430" s="14"/>
      <c r="G430" s="14"/>
      <c r="H430" s="14"/>
      <c r="I430" s="14" t="e">
        <f t="array" aca="1" ref="I430" ca="1">_xludf.ifna(G430*INDEX(Impostazioni!$C$86:$L$105,MATCH($E430,Impostazioni!$J$86:$J$105,0),5),"")</f>
        <v>#NAME?</v>
      </c>
      <c r="J430" s="14" t="e">
        <f t="shared" ca="1" si="6"/>
        <v>#NAME?</v>
      </c>
      <c r="K430" s="14" t="e">
        <f t="shared" ca="1" si="7"/>
        <v>#NAME?</v>
      </c>
      <c r="M430" s="14" t="e">
        <f t="array" aca="1" ref="M430" ca="1">_xludf.ifna(IF(H430=Impostazioni!$C$6,I430*1,I430/INDEX(Impostazioni!$N$86:$O$105,MATCH($H430,Impostazioni!$N$86:$N$105,0),2)),"")</f>
        <v>#NAME?</v>
      </c>
      <c r="N430" s="14" t="e">
        <f t="array" aca="1" ref="N430" ca="1">_xludf.ifna(IF(I430=Impostazioni!$C$6,J430*1,J430/INDEX(Impostazioni!$N$86:$O$105,MATCH($H430,Impostazioni!$N$86:$N$105,0),2)),"")</f>
        <v>#NAME?</v>
      </c>
      <c r="O430" s="14" t="e">
        <f t="array" aca="1" ref="O430" ca="1">_xludf.ifna(IF(J430=Impostazioni!$C$6,K430*1,K430/INDEX(Impostazioni!$N$86:$O$105,MATCH($H430,Impostazioni!$N$86:$N$105,0),2)),"")</f>
        <v>#NAME?</v>
      </c>
    </row>
    <row r="431" spans="1:15" ht="13.2">
      <c r="A431" s="14" t="str">
        <f t="shared" si="4"/>
        <v/>
      </c>
      <c r="B431" s="14" t="str">
        <f t="shared" si="5"/>
        <v/>
      </c>
      <c r="C431" s="14"/>
      <c r="D431" s="14" t="s">
        <v>49</v>
      </c>
      <c r="E431" s="14"/>
      <c r="F431" s="14"/>
      <c r="G431" s="14"/>
      <c r="H431" s="14"/>
      <c r="I431" s="14" t="e">
        <f t="array" aca="1" ref="I431" ca="1">_xludf.ifna(G431*INDEX(Impostazioni!$C$86:$L$105,MATCH($E431,Impostazioni!$J$86:$J$105,0),5),"")</f>
        <v>#NAME?</v>
      </c>
      <c r="J431" s="14" t="e">
        <f t="shared" ca="1" si="6"/>
        <v>#NAME?</v>
      </c>
      <c r="K431" s="14" t="e">
        <f t="shared" ca="1" si="7"/>
        <v>#NAME?</v>
      </c>
      <c r="M431" s="14" t="e">
        <f t="array" aca="1" ref="M431" ca="1">_xludf.ifna(IF(H431=Impostazioni!$C$6,I431*1,I431/INDEX(Impostazioni!$N$86:$O$105,MATCH($H431,Impostazioni!$N$86:$N$105,0),2)),"")</f>
        <v>#NAME?</v>
      </c>
      <c r="N431" s="14" t="e">
        <f t="array" aca="1" ref="N431" ca="1">_xludf.ifna(IF(I431=Impostazioni!$C$6,J431*1,J431/INDEX(Impostazioni!$N$86:$O$105,MATCH($H431,Impostazioni!$N$86:$N$105,0),2)),"")</f>
        <v>#NAME?</v>
      </c>
      <c r="O431" s="14" t="e">
        <f t="array" aca="1" ref="O431" ca="1">_xludf.ifna(IF(J431=Impostazioni!$C$6,K431*1,K431/INDEX(Impostazioni!$N$86:$O$105,MATCH($H431,Impostazioni!$N$86:$N$105,0),2)),"")</f>
        <v>#NAME?</v>
      </c>
    </row>
    <row r="432" spans="1:15" ht="13.2">
      <c r="A432" s="14" t="str">
        <f t="shared" si="4"/>
        <v/>
      </c>
      <c r="B432" s="14" t="str">
        <f t="shared" si="5"/>
        <v/>
      </c>
      <c r="C432" s="14"/>
      <c r="D432" s="14" t="s">
        <v>49</v>
      </c>
      <c r="E432" s="14"/>
      <c r="F432" s="14"/>
      <c r="G432" s="14"/>
      <c r="H432" s="14"/>
      <c r="I432" s="14" t="e">
        <f t="array" aca="1" ref="I432" ca="1">_xludf.ifna(G432*INDEX(Impostazioni!$C$86:$L$105,MATCH($E432,Impostazioni!$J$86:$J$105,0),5),"")</f>
        <v>#NAME?</v>
      </c>
      <c r="J432" s="14" t="e">
        <f t="shared" ca="1" si="6"/>
        <v>#NAME?</v>
      </c>
      <c r="K432" s="14" t="e">
        <f t="shared" ca="1" si="7"/>
        <v>#NAME?</v>
      </c>
      <c r="M432" s="14" t="e">
        <f t="array" aca="1" ref="M432" ca="1">_xludf.ifna(IF(H432=Impostazioni!$C$6,I432*1,I432/INDEX(Impostazioni!$N$86:$O$105,MATCH($H432,Impostazioni!$N$86:$N$105,0),2)),"")</f>
        <v>#NAME?</v>
      </c>
      <c r="N432" s="14" t="e">
        <f t="array" aca="1" ref="N432" ca="1">_xludf.ifna(IF(I432=Impostazioni!$C$6,J432*1,J432/INDEX(Impostazioni!$N$86:$O$105,MATCH($H432,Impostazioni!$N$86:$N$105,0),2)),"")</f>
        <v>#NAME?</v>
      </c>
      <c r="O432" s="14" t="e">
        <f t="array" aca="1" ref="O432" ca="1">_xludf.ifna(IF(J432=Impostazioni!$C$6,K432*1,K432/INDEX(Impostazioni!$N$86:$O$105,MATCH($H432,Impostazioni!$N$86:$N$105,0),2)),"")</f>
        <v>#NAME?</v>
      </c>
    </row>
    <row r="433" spans="1:15" ht="13.2">
      <c r="A433" s="14" t="str">
        <f t="shared" si="4"/>
        <v/>
      </c>
      <c r="B433" s="14" t="str">
        <f t="shared" si="5"/>
        <v/>
      </c>
      <c r="C433" s="14"/>
      <c r="D433" s="14" t="s">
        <v>49</v>
      </c>
      <c r="E433" s="14"/>
      <c r="F433" s="14"/>
      <c r="G433" s="14"/>
      <c r="H433" s="14"/>
      <c r="I433" s="14" t="e">
        <f t="array" aca="1" ref="I433" ca="1">_xludf.ifna(G433*INDEX(Impostazioni!$C$86:$L$105,MATCH($E433,Impostazioni!$J$86:$J$105,0),5),"")</f>
        <v>#NAME?</v>
      </c>
      <c r="J433" s="14" t="e">
        <f t="shared" ca="1" si="6"/>
        <v>#NAME?</v>
      </c>
      <c r="K433" s="14" t="e">
        <f t="shared" ca="1" si="7"/>
        <v>#NAME?</v>
      </c>
      <c r="M433" s="14" t="e">
        <f t="array" aca="1" ref="M433" ca="1">_xludf.ifna(IF(H433=Impostazioni!$C$6,I433*1,I433/INDEX(Impostazioni!$N$86:$O$105,MATCH($H433,Impostazioni!$N$86:$N$105,0),2)),"")</f>
        <v>#NAME?</v>
      </c>
      <c r="N433" s="14" t="e">
        <f t="array" aca="1" ref="N433" ca="1">_xludf.ifna(IF(I433=Impostazioni!$C$6,J433*1,J433/INDEX(Impostazioni!$N$86:$O$105,MATCH($H433,Impostazioni!$N$86:$N$105,0),2)),"")</f>
        <v>#NAME?</v>
      </c>
      <c r="O433" s="14" t="e">
        <f t="array" aca="1" ref="O433" ca="1">_xludf.ifna(IF(J433=Impostazioni!$C$6,K433*1,K433/INDEX(Impostazioni!$N$86:$O$105,MATCH($H433,Impostazioni!$N$86:$N$105,0),2)),"")</f>
        <v>#NAME?</v>
      </c>
    </row>
    <row r="434" spans="1:15" ht="13.2">
      <c r="A434" s="14" t="str">
        <f t="shared" si="4"/>
        <v/>
      </c>
      <c r="B434" s="14" t="str">
        <f t="shared" si="5"/>
        <v/>
      </c>
      <c r="C434" s="14"/>
      <c r="D434" s="14" t="s">
        <v>49</v>
      </c>
      <c r="E434" s="14"/>
      <c r="F434" s="14"/>
      <c r="G434" s="14"/>
      <c r="H434" s="14"/>
      <c r="I434" s="14" t="e">
        <f t="array" aca="1" ref="I434" ca="1">_xludf.ifna(G434*INDEX(Impostazioni!$C$86:$L$105,MATCH($E434,Impostazioni!$J$86:$J$105,0),5),"")</f>
        <v>#NAME?</v>
      </c>
      <c r="J434" s="14" t="e">
        <f t="shared" ca="1" si="6"/>
        <v>#NAME?</v>
      </c>
      <c r="K434" s="14" t="e">
        <f t="shared" ca="1" si="7"/>
        <v>#NAME?</v>
      </c>
      <c r="M434" s="14" t="e">
        <f t="array" aca="1" ref="M434" ca="1">_xludf.ifna(IF(H434=Impostazioni!$C$6,I434*1,I434/INDEX(Impostazioni!$N$86:$O$105,MATCH($H434,Impostazioni!$N$86:$N$105,0),2)),"")</f>
        <v>#NAME?</v>
      </c>
      <c r="N434" s="14" t="e">
        <f t="array" aca="1" ref="N434" ca="1">_xludf.ifna(IF(I434=Impostazioni!$C$6,J434*1,J434/INDEX(Impostazioni!$N$86:$O$105,MATCH($H434,Impostazioni!$N$86:$N$105,0),2)),"")</f>
        <v>#NAME?</v>
      </c>
      <c r="O434" s="14" t="e">
        <f t="array" aca="1" ref="O434" ca="1">_xludf.ifna(IF(J434=Impostazioni!$C$6,K434*1,K434/INDEX(Impostazioni!$N$86:$O$105,MATCH($H434,Impostazioni!$N$86:$N$105,0),2)),"")</f>
        <v>#NAME?</v>
      </c>
    </row>
    <row r="435" spans="1:15" ht="13.2">
      <c r="A435" s="14" t="str">
        <f t="shared" si="4"/>
        <v/>
      </c>
      <c r="B435" s="14" t="str">
        <f t="shared" si="5"/>
        <v/>
      </c>
      <c r="C435" s="14"/>
      <c r="D435" s="14" t="s">
        <v>49</v>
      </c>
      <c r="E435" s="14"/>
      <c r="F435" s="14"/>
      <c r="G435" s="14"/>
      <c r="H435" s="14"/>
      <c r="I435" s="14" t="e">
        <f t="array" aca="1" ref="I435" ca="1">_xludf.ifna(G435*INDEX(Impostazioni!$C$86:$L$105,MATCH($E435,Impostazioni!$J$86:$J$105,0),5),"")</f>
        <v>#NAME?</v>
      </c>
      <c r="J435" s="14" t="e">
        <f t="shared" ca="1" si="6"/>
        <v>#NAME?</v>
      </c>
      <c r="K435" s="14" t="e">
        <f t="shared" ca="1" si="7"/>
        <v>#NAME?</v>
      </c>
      <c r="M435" s="14" t="e">
        <f t="array" aca="1" ref="M435" ca="1">_xludf.ifna(IF(H435=Impostazioni!$C$6,I435*1,I435/INDEX(Impostazioni!$N$86:$O$105,MATCH($H435,Impostazioni!$N$86:$N$105,0),2)),"")</f>
        <v>#NAME?</v>
      </c>
      <c r="N435" s="14" t="e">
        <f t="array" aca="1" ref="N435" ca="1">_xludf.ifna(IF(I435=Impostazioni!$C$6,J435*1,J435/INDEX(Impostazioni!$N$86:$O$105,MATCH($H435,Impostazioni!$N$86:$N$105,0),2)),"")</f>
        <v>#NAME?</v>
      </c>
      <c r="O435" s="14" t="e">
        <f t="array" aca="1" ref="O435" ca="1">_xludf.ifna(IF(J435=Impostazioni!$C$6,K435*1,K435/INDEX(Impostazioni!$N$86:$O$105,MATCH($H435,Impostazioni!$N$86:$N$105,0),2)),"")</f>
        <v>#NAME?</v>
      </c>
    </row>
    <row r="436" spans="1:15" ht="13.2">
      <c r="A436" s="14" t="str">
        <f t="shared" si="4"/>
        <v/>
      </c>
      <c r="B436" s="14" t="str">
        <f t="shared" si="5"/>
        <v/>
      </c>
      <c r="C436" s="14"/>
      <c r="D436" s="14" t="s">
        <v>49</v>
      </c>
      <c r="E436" s="14"/>
      <c r="F436" s="14"/>
      <c r="G436" s="14"/>
      <c r="H436" s="14"/>
      <c r="I436" s="14" t="e">
        <f t="array" aca="1" ref="I436" ca="1">_xludf.ifna(G436*INDEX(Impostazioni!$C$86:$L$105,MATCH($E436,Impostazioni!$J$86:$J$105,0),5),"")</f>
        <v>#NAME?</v>
      </c>
      <c r="J436" s="14" t="e">
        <f t="shared" ca="1" si="6"/>
        <v>#NAME?</v>
      </c>
      <c r="K436" s="14" t="e">
        <f t="shared" ca="1" si="7"/>
        <v>#NAME?</v>
      </c>
      <c r="M436" s="14" t="e">
        <f t="array" aca="1" ref="M436" ca="1">_xludf.ifna(IF(H436=Impostazioni!$C$6,I436*1,I436/INDEX(Impostazioni!$N$86:$O$105,MATCH($H436,Impostazioni!$N$86:$N$105,0),2)),"")</f>
        <v>#NAME?</v>
      </c>
      <c r="N436" s="14" t="e">
        <f t="array" aca="1" ref="N436" ca="1">_xludf.ifna(IF(I436=Impostazioni!$C$6,J436*1,J436/INDEX(Impostazioni!$N$86:$O$105,MATCH($H436,Impostazioni!$N$86:$N$105,0),2)),"")</f>
        <v>#NAME?</v>
      </c>
      <c r="O436" s="14" t="e">
        <f t="array" aca="1" ref="O436" ca="1">_xludf.ifna(IF(J436=Impostazioni!$C$6,K436*1,K436/INDEX(Impostazioni!$N$86:$O$105,MATCH($H436,Impostazioni!$N$86:$N$105,0),2)),"")</f>
        <v>#NAME?</v>
      </c>
    </row>
    <row r="437" spans="1:15" ht="13.2">
      <c r="A437" s="14" t="str">
        <f t="shared" si="4"/>
        <v/>
      </c>
      <c r="B437" s="14" t="str">
        <f t="shared" si="5"/>
        <v/>
      </c>
      <c r="C437" s="14"/>
      <c r="D437" s="14" t="s">
        <v>49</v>
      </c>
      <c r="E437" s="14"/>
      <c r="F437" s="14"/>
      <c r="G437" s="14"/>
      <c r="H437" s="14"/>
      <c r="I437" s="14" t="e">
        <f t="array" aca="1" ref="I437" ca="1">_xludf.ifna(G437*INDEX(Impostazioni!$C$86:$L$105,MATCH($E437,Impostazioni!$J$86:$J$105,0),5),"")</f>
        <v>#NAME?</v>
      </c>
      <c r="J437" s="14" t="e">
        <f t="shared" ca="1" si="6"/>
        <v>#NAME?</v>
      </c>
      <c r="K437" s="14" t="e">
        <f t="shared" ca="1" si="7"/>
        <v>#NAME?</v>
      </c>
      <c r="M437" s="14" t="e">
        <f t="array" aca="1" ref="M437" ca="1">_xludf.ifna(IF(H437=Impostazioni!$C$6,I437*1,I437/INDEX(Impostazioni!$N$86:$O$105,MATCH($H437,Impostazioni!$N$86:$N$105,0),2)),"")</f>
        <v>#NAME?</v>
      </c>
      <c r="N437" s="14" t="e">
        <f t="array" aca="1" ref="N437" ca="1">_xludf.ifna(IF(I437=Impostazioni!$C$6,J437*1,J437/INDEX(Impostazioni!$N$86:$O$105,MATCH($H437,Impostazioni!$N$86:$N$105,0),2)),"")</f>
        <v>#NAME?</v>
      </c>
      <c r="O437" s="14" t="e">
        <f t="array" aca="1" ref="O437" ca="1">_xludf.ifna(IF(J437=Impostazioni!$C$6,K437*1,K437/INDEX(Impostazioni!$N$86:$O$105,MATCH($H437,Impostazioni!$N$86:$N$105,0),2)),"")</f>
        <v>#NAME?</v>
      </c>
    </row>
    <row r="438" spans="1:15" ht="13.2">
      <c r="A438" s="14" t="str">
        <f t="shared" si="4"/>
        <v/>
      </c>
      <c r="B438" s="14" t="str">
        <f t="shared" si="5"/>
        <v/>
      </c>
      <c r="C438" s="14"/>
      <c r="D438" s="14" t="s">
        <v>49</v>
      </c>
      <c r="E438" s="14"/>
      <c r="F438" s="14"/>
      <c r="G438" s="14"/>
      <c r="H438" s="14"/>
      <c r="I438" s="14" t="e">
        <f t="array" aca="1" ref="I438" ca="1">_xludf.ifna(G438*INDEX(Impostazioni!$C$86:$L$105,MATCH($E438,Impostazioni!$J$86:$J$105,0),5),"")</f>
        <v>#NAME?</v>
      </c>
      <c r="J438" s="14" t="e">
        <f t="shared" ca="1" si="6"/>
        <v>#NAME?</v>
      </c>
      <c r="K438" s="14" t="e">
        <f t="shared" ca="1" si="7"/>
        <v>#NAME?</v>
      </c>
      <c r="M438" s="14" t="e">
        <f t="array" aca="1" ref="M438" ca="1">_xludf.ifna(IF(H438=Impostazioni!$C$6,I438*1,I438/INDEX(Impostazioni!$N$86:$O$105,MATCH($H438,Impostazioni!$N$86:$N$105,0),2)),"")</f>
        <v>#NAME?</v>
      </c>
      <c r="N438" s="14" t="e">
        <f t="array" aca="1" ref="N438" ca="1">_xludf.ifna(IF(I438=Impostazioni!$C$6,J438*1,J438/INDEX(Impostazioni!$N$86:$O$105,MATCH($H438,Impostazioni!$N$86:$N$105,0),2)),"")</f>
        <v>#NAME?</v>
      </c>
      <c r="O438" s="14" t="e">
        <f t="array" aca="1" ref="O438" ca="1">_xludf.ifna(IF(J438=Impostazioni!$C$6,K438*1,K438/INDEX(Impostazioni!$N$86:$O$105,MATCH($H438,Impostazioni!$N$86:$N$105,0),2)),"")</f>
        <v>#NAME?</v>
      </c>
    </row>
    <row r="439" spans="1:15" ht="13.2">
      <c r="A439" s="14" t="str">
        <f t="shared" si="4"/>
        <v/>
      </c>
      <c r="B439" s="14" t="str">
        <f t="shared" si="5"/>
        <v/>
      </c>
      <c r="C439" s="14"/>
      <c r="D439" s="14" t="s">
        <v>49</v>
      </c>
      <c r="E439" s="14"/>
      <c r="F439" s="14"/>
      <c r="G439" s="14"/>
      <c r="H439" s="14"/>
      <c r="I439" s="14" t="e">
        <f t="array" aca="1" ref="I439" ca="1">_xludf.ifna(G439*INDEX(Impostazioni!$C$86:$L$105,MATCH($E439,Impostazioni!$J$86:$J$105,0),5),"")</f>
        <v>#NAME?</v>
      </c>
      <c r="J439" s="14" t="e">
        <f t="shared" ca="1" si="6"/>
        <v>#NAME?</v>
      </c>
      <c r="K439" s="14" t="e">
        <f t="shared" ca="1" si="7"/>
        <v>#NAME?</v>
      </c>
      <c r="M439" s="14" t="e">
        <f t="array" aca="1" ref="M439" ca="1">_xludf.ifna(IF(H439=Impostazioni!$C$6,I439*1,I439/INDEX(Impostazioni!$N$86:$O$105,MATCH($H439,Impostazioni!$N$86:$N$105,0),2)),"")</f>
        <v>#NAME?</v>
      </c>
      <c r="N439" s="14" t="e">
        <f t="array" aca="1" ref="N439" ca="1">_xludf.ifna(IF(I439=Impostazioni!$C$6,J439*1,J439/INDEX(Impostazioni!$N$86:$O$105,MATCH($H439,Impostazioni!$N$86:$N$105,0),2)),"")</f>
        <v>#NAME?</v>
      </c>
      <c r="O439" s="14" t="e">
        <f t="array" aca="1" ref="O439" ca="1">_xludf.ifna(IF(J439=Impostazioni!$C$6,K439*1,K439/INDEX(Impostazioni!$N$86:$O$105,MATCH($H439,Impostazioni!$N$86:$N$105,0),2)),"")</f>
        <v>#NAME?</v>
      </c>
    </row>
    <row r="440" spans="1:15" ht="13.2">
      <c r="A440" s="14" t="str">
        <f t="shared" si="4"/>
        <v/>
      </c>
      <c r="B440" s="14" t="str">
        <f t="shared" si="5"/>
        <v/>
      </c>
      <c r="C440" s="14"/>
      <c r="D440" s="14" t="s">
        <v>49</v>
      </c>
      <c r="E440" s="14"/>
      <c r="F440" s="14"/>
      <c r="G440" s="14"/>
      <c r="H440" s="14"/>
      <c r="I440" s="14" t="e">
        <f t="array" aca="1" ref="I440" ca="1">_xludf.ifna(G440*INDEX(Impostazioni!$C$86:$L$105,MATCH($E440,Impostazioni!$J$86:$J$105,0),5),"")</f>
        <v>#NAME?</v>
      </c>
      <c r="J440" s="14" t="e">
        <f t="shared" ca="1" si="6"/>
        <v>#NAME?</v>
      </c>
      <c r="K440" s="14" t="e">
        <f t="shared" ca="1" si="7"/>
        <v>#NAME?</v>
      </c>
      <c r="M440" s="14" t="e">
        <f t="array" aca="1" ref="M440" ca="1">_xludf.ifna(IF(H440=Impostazioni!$C$6,I440*1,I440/INDEX(Impostazioni!$N$86:$O$105,MATCH($H440,Impostazioni!$N$86:$N$105,0),2)),"")</f>
        <v>#NAME?</v>
      </c>
      <c r="N440" s="14" t="e">
        <f t="array" aca="1" ref="N440" ca="1">_xludf.ifna(IF(I440=Impostazioni!$C$6,J440*1,J440/INDEX(Impostazioni!$N$86:$O$105,MATCH($H440,Impostazioni!$N$86:$N$105,0),2)),"")</f>
        <v>#NAME?</v>
      </c>
      <c r="O440" s="14" t="e">
        <f t="array" aca="1" ref="O440" ca="1">_xludf.ifna(IF(J440=Impostazioni!$C$6,K440*1,K440/INDEX(Impostazioni!$N$86:$O$105,MATCH($H440,Impostazioni!$N$86:$N$105,0),2)),"")</f>
        <v>#NAME?</v>
      </c>
    </row>
    <row r="441" spans="1:15" ht="13.2">
      <c r="A441" s="14" t="str">
        <f t="shared" si="4"/>
        <v/>
      </c>
      <c r="B441" s="14" t="str">
        <f t="shared" si="5"/>
        <v/>
      </c>
      <c r="C441" s="14"/>
      <c r="D441" s="14" t="s">
        <v>49</v>
      </c>
      <c r="E441" s="14"/>
      <c r="F441" s="14"/>
      <c r="G441" s="14"/>
      <c r="H441" s="14"/>
      <c r="I441" s="14" t="e">
        <f t="array" aca="1" ref="I441" ca="1">_xludf.ifna(G441*INDEX(Impostazioni!$C$86:$L$105,MATCH($E441,Impostazioni!$J$86:$J$105,0),5),"")</f>
        <v>#NAME?</v>
      </c>
      <c r="J441" s="14" t="e">
        <f t="shared" ca="1" si="6"/>
        <v>#NAME?</v>
      </c>
      <c r="K441" s="14" t="e">
        <f t="shared" ca="1" si="7"/>
        <v>#NAME?</v>
      </c>
      <c r="M441" s="14" t="e">
        <f t="array" aca="1" ref="M441" ca="1">_xludf.ifna(IF(H441=Impostazioni!$C$6,I441*1,I441/INDEX(Impostazioni!$N$86:$O$105,MATCH($H441,Impostazioni!$N$86:$N$105,0),2)),"")</f>
        <v>#NAME?</v>
      </c>
      <c r="N441" s="14" t="e">
        <f t="array" aca="1" ref="N441" ca="1">_xludf.ifna(IF(I441=Impostazioni!$C$6,J441*1,J441/INDEX(Impostazioni!$N$86:$O$105,MATCH($H441,Impostazioni!$N$86:$N$105,0),2)),"")</f>
        <v>#NAME?</v>
      </c>
      <c r="O441" s="14" t="e">
        <f t="array" aca="1" ref="O441" ca="1">_xludf.ifna(IF(J441=Impostazioni!$C$6,K441*1,K441/INDEX(Impostazioni!$N$86:$O$105,MATCH($H441,Impostazioni!$N$86:$N$105,0),2)),"")</f>
        <v>#NAME?</v>
      </c>
    </row>
    <row r="442" spans="1:15" ht="13.2">
      <c r="A442" s="14" t="str">
        <f t="shared" si="4"/>
        <v/>
      </c>
      <c r="B442" s="14" t="str">
        <f t="shared" si="5"/>
        <v/>
      </c>
      <c r="C442" s="14"/>
      <c r="D442" s="14" t="s">
        <v>49</v>
      </c>
      <c r="E442" s="14"/>
      <c r="F442" s="14"/>
      <c r="G442" s="14"/>
      <c r="H442" s="14"/>
      <c r="I442" s="14" t="e">
        <f t="array" aca="1" ref="I442" ca="1">_xludf.ifna(G442*INDEX(Impostazioni!$C$86:$L$105,MATCH($E442,Impostazioni!$J$86:$J$105,0),5),"")</f>
        <v>#NAME?</v>
      </c>
      <c r="J442" s="14" t="e">
        <f t="shared" ca="1" si="6"/>
        <v>#NAME?</v>
      </c>
      <c r="K442" s="14" t="e">
        <f t="shared" ca="1" si="7"/>
        <v>#NAME?</v>
      </c>
      <c r="M442" s="14" t="e">
        <f t="array" aca="1" ref="M442" ca="1">_xludf.ifna(IF(H442=Impostazioni!$C$6,I442*1,I442/INDEX(Impostazioni!$N$86:$O$105,MATCH($H442,Impostazioni!$N$86:$N$105,0),2)),"")</f>
        <v>#NAME?</v>
      </c>
      <c r="N442" s="14" t="e">
        <f t="array" aca="1" ref="N442" ca="1">_xludf.ifna(IF(I442=Impostazioni!$C$6,J442*1,J442/INDEX(Impostazioni!$N$86:$O$105,MATCH($H442,Impostazioni!$N$86:$N$105,0),2)),"")</f>
        <v>#NAME?</v>
      </c>
      <c r="O442" s="14" t="e">
        <f t="array" aca="1" ref="O442" ca="1">_xludf.ifna(IF(J442=Impostazioni!$C$6,K442*1,K442/INDEX(Impostazioni!$N$86:$O$105,MATCH($H442,Impostazioni!$N$86:$N$105,0),2)),"")</f>
        <v>#NAME?</v>
      </c>
    </row>
    <row r="443" spans="1:15" ht="13.2">
      <c r="A443" s="14" t="str">
        <f t="shared" si="4"/>
        <v/>
      </c>
      <c r="B443" s="14" t="str">
        <f t="shared" si="5"/>
        <v/>
      </c>
      <c r="C443" s="14"/>
      <c r="D443" s="14" t="s">
        <v>49</v>
      </c>
      <c r="E443" s="14"/>
      <c r="F443" s="14"/>
      <c r="G443" s="14"/>
      <c r="H443" s="14"/>
      <c r="I443" s="14" t="e">
        <f t="array" aca="1" ref="I443" ca="1">_xludf.ifna(G443*INDEX(Impostazioni!$C$86:$L$105,MATCH($E443,Impostazioni!$J$86:$J$105,0),5),"")</f>
        <v>#NAME?</v>
      </c>
      <c r="J443" s="14" t="e">
        <f t="shared" ca="1" si="6"/>
        <v>#NAME?</v>
      </c>
      <c r="K443" s="14" t="e">
        <f t="shared" ca="1" si="7"/>
        <v>#NAME?</v>
      </c>
      <c r="M443" s="14" t="e">
        <f t="array" aca="1" ref="M443" ca="1">_xludf.ifna(IF(H443=Impostazioni!$C$6,I443*1,I443/INDEX(Impostazioni!$N$86:$O$105,MATCH($H443,Impostazioni!$N$86:$N$105,0),2)),"")</f>
        <v>#NAME?</v>
      </c>
      <c r="N443" s="14" t="e">
        <f t="array" aca="1" ref="N443" ca="1">_xludf.ifna(IF(I443=Impostazioni!$C$6,J443*1,J443/INDEX(Impostazioni!$N$86:$O$105,MATCH($H443,Impostazioni!$N$86:$N$105,0),2)),"")</f>
        <v>#NAME?</v>
      </c>
      <c r="O443" s="14" t="e">
        <f t="array" aca="1" ref="O443" ca="1">_xludf.ifna(IF(J443=Impostazioni!$C$6,K443*1,K443/INDEX(Impostazioni!$N$86:$O$105,MATCH($H443,Impostazioni!$N$86:$N$105,0),2)),"")</f>
        <v>#NAME?</v>
      </c>
    </row>
    <row r="444" spans="1:15" ht="13.2">
      <c r="A444" s="14" t="str">
        <f t="shared" si="4"/>
        <v/>
      </c>
      <c r="B444" s="14" t="str">
        <f t="shared" si="5"/>
        <v/>
      </c>
      <c r="C444" s="14"/>
      <c r="D444" s="14" t="s">
        <v>49</v>
      </c>
      <c r="E444" s="14"/>
      <c r="F444" s="14"/>
      <c r="G444" s="14"/>
      <c r="H444" s="14"/>
      <c r="I444" s="14" t="e">
        <f t="array" aca="1" ref="I444" ca="1">_xludf.ifna(G444*INDEX(Impostazioni!$C$86:$L$105,MATCH($E444,Impostazioni!$J$86:$J$105,0),5),"")</f>
        <v>#NAME?</v>
      </c>
      <c r="J444" s="14" t="e">
        <f t="shared" ca="1" si="6"/>
        <v>#NAME?</v>
      </c>
      <c r="K444" s="14" t="e">
        <f t="shared" ca="1" si="7"/>
        <v>#NAME?</v>
      </c>
      <c r="M444" s="14" t="e">
        <f t="array" aca="1" ref="M444" ca="1">_xludf.ifna(IF(H444=Impostazioni!$C$6,I444*1,I444/INDEX(Impostazioni!$N$86:$O$105,MATCH($H444,Impostazioni!$N$86:$N$105,0),2)),"")</f>
        <v>#NAME?</v>
      </c>
      <c r="N444" s="14" t="e">
        <f t="array" aca="1" ref="N444" ca="1">_xludf.ifna(IF(I444=Impostazioni!$C$6,J444*1,J444/INDEX(Impostazioni!$N$86:$O$105,MATCH($H444,Impostazioni!$N$86:$N$105,0),2)),"")</f>
        <v>#NAME?</v>
      </c>
      <c r="O444" s="14" t="e">
        <f t="array" aca="1" ref="O444" ca="1">_xludf.ifna(IF(J444=Impostazioni!$C$6,K444*1,K444/INDEX(Impostazioni!$N$86:$O$105,MATCH($H444,Impostazioni!$N$86:$N$105,0),2)),"")</f>
        <v>#NAME?</v>
      </c>
    </row>
    <row r="445" spans="1:15" ht="13.2">
      <c r="A445" s="14" t="str">
        <f t="shared" si="4"/>
        <v/>
      </c>
      <c r="B445" s="14" t="str">
        <f t="shared" si="5"/>
        <v/>
      </c>
      <c r="C445" s="14"/>
      <c r="D445" s="14" t="s">
        <v>49</v>
      </c>
      <c r="E445" s="14"/>
      <c r="F445" s="14"/>
      <c r="G445" s="14"/>
      <c r="H445" s="14"/>
      <c r="I445" s="14" t="e">
        <f t="array" aca="1" ref="I445" ca="1">_xludf.ifna(G445*INDEX(Impostazioni!$C$86:$L$105,MATCH($E445,Impostazioni!$J$86:$J$105,0),5),"")</f>
        <v>#NAME?</v>
      </c>
      <c r="J445" s="14" t="e">
        <f t="shared" ca="1" si="6"/>
        <v>#NAME?</v>
      </c>
      <c r="K445" s="14" t="e">
        <f t="shared" ca="1" si="7"/>
        <v>#NAME?</v>
      </c>
      <c r="M445" s="14" t="e">
        <f t="array" aca="1" ref="M445" ca="1">_xludf.ifna(IF(H445=Impostazioni!$C$6,I445*1,I445/INDEX(Impostazioni!$N$86:$O$105,MATCH($H445,Impostazioni!$N$86:$N$105,0),2)),"")</f>
        <v>#NAME?</v>
      </c>
      <c r="N445" s="14" t="e">
        <f t="array" aca="1" ref="N445" ca="1">_xludf.ifna(IF(I445=Impostazioni!$C$6,J445*1,J445/INDEX(Impostazioni!$N$86:$O$105,MATCH($H445,Impostazioni!$N$86:$N$105,0),2)),"")</f>
        <v>#NAME?</v>
      </c>
      <c r="O445" s="14" t="e">
        <f t="array" aca="1" ref="O445" ca="1">_xludf.ifna(IF(J445=Impostazioni!$C$6,K445*1,K445/INDEX(Impostazioni!$N$86:$O$105,MATCH($H445,Impostazioni!$N$86:$N$105,0),2)),"")</f>
        <v>#NAME?</v>
      </c>
    </row>
    <row r="446" spans="1:15" ht="13.2">
      <c r="A446" s="14" t="str">
        <f t="shared" si="4"/>
        <v/>
      </c>
      <c r="B446" s="14" t="str">
        <f t="shared" si="5"/>
        <v/>
      </c>
      <c r="C446" s="14"/>
      <c r="D446" s="14" t="s">
        <v>49</v>
      </c>
      <c r="E446" s="14"/>
      <c r="F446" s="14"/>
      <c r="G446" s="14"/>
      <c r="H446" s="14"/>
      <c r="I446" s="14" t="e">
        <f t="array" aca="1" ref="I446" ca="1">_xludf.ifna(G446*INDEX(Impostazioni!$C$86:$L$105,MATCH($E446,Impostazioni!$J$86:$J$105,0),5),"")</f>
        <v>#NAME?</v>
      </c>
      <c r="J446" s="14" t="e">
        <f t="shared" ca="1" si="6"/>
        <v>#NAME?</v>
      </c>
      <c r="K446" s="14" t="e">
        <f t="shared" ca="1" si="7"/>
        <v>#NAME?</v>
      </c>
      <c r="M446" s="14" t="e">
        <f t="array" aca="1" ref="M446" ca="1">_xludf.ifna(IF(H446=Impostazioni!$C$6,I446*1,I446/INDEX(Impostazioni!$N$86:$O$105,MATCH($H446,Impostazioni!$N$86:$N$105,0),2)),"")</f>
        <v>#NAME?</v>
      </c>
      <c r="N446" s="14" t="e">
        <f t="array" aca="1" ref="N446" ca="1">_xludf.ifna(IF(I446=Impostazioni!$C$6,J446*1,J446/INDEX(Impostazioni!$N$86:$O$105,MATCH($H446,Impostazioni!$N$86:$N$105,0),2)),"")</f>
        <v>#NAME?</v>
      </c>
      <c r="O446" s="14" t="e">
        <f t="array" aca="1" ref="O446" ca="1">_xludf.ifna(IF(J446=Impostazioni!$C$6,K446*1,K446/INDEX(Impostazioni!$N$86:$O$105,MATCH($H446,Impostazioni!$N$86:$N$105,0),2)),"")</f>
        <v>#NAME?</v>
      </c>
    </row>
    <row r="447" spans="1:15" ht="13.2">
      <c r="A447" s="14" t="str">
        <f t="shared" si="4"/>
        <v/>
      </c>
      <c r="B447" s="14" t="str">
        <f t="shared" si="5"/>
        <v/>
      </c>
      <c r="C447" s="14"/>
      <c r="D447" s="14" t="s">
        <v>49</v>
      </c>
      <c r="E447" s="14"/>
      <c r="F447" s="14"/>
      <c r="G447" s="14"/>
      <c r="H447" s="14"/>
      <c r="I447" s="14" t="e">
        <f t="array" aca="1" ref="I447" ca="1">_xludf.ifna(G447*INDEX(Impostazioni!$C$86:$L$105,MATCH($E447,Impostazioni!$J$86:$J$105,0),5),"")</f>
        <v>#NAME?</v>
      </c>
      <c r="J447" s="14" t="e">
        <f t="shared" ca="1" si="6"/>
        <v>#NAME?</v>
      </c>
      <c r="K447" s="14" t="e">
        <f t="shared" ca="1" si="7"/>
        <v>#NAME?</v>
      </c>
      <c r="M447" s="14" t="e">
        <f t="array" aca="1" ref="M447" ca="1">_xludf.ifna(IF(H447=Impostazioni!$C$6,I447*1,I447/INDEX(Impostazioni!$N$86:$O$105,MATCH($H447,Impostazioni!$N$86:$N$105,0),2)),"")</f>
        <v>#NAME?</v>
      </c>
      <c r="N447" s="14" t="e">
        <f t="array" aca="1" ref="N447" ca="1">_xludf.ifna(IF(I447=Impostazioni!$C$6,J447*1,J447/INDEX(Impostazioni!$N$86:$O$105,MATCH($H447,Impostazioni!$N$86:$N$105,0),2)),"")</f>
        <v>#NAME?</v>
      </c>
      <c r="O447" s="14" t="e">
        <f t="array" aca="1" ref="O447" ca="1">_xludf.ifna(IF(J447=Impostazioni!$C$6,K447*1,K447/INDEX(Impostazioni!$N$86:$O$105,MATCH($H447,Impostazioni!$N$86:$N$105,0),2)),"")</f>
        <v>#NAME?</v>
      </c>
    </row>
    <row r="448" spans="1:15" ht="13.2">
      <c r="A448" s="14" t="str">
        <f t="shared" si="4"/>
        <v/>
      </c>
      <c r="B448" s="14" t="str">
        <f t="shared" si="5"/>
        <v/>
      </c>
      <c r="C448" s="14"/>
      <c r="D448" s="14" t="s">
        <v>49</v>
      </c>
      <c r="E448" s="14"/>
      <c r="F448" s="14"/>
      <c r="G448" s="14"/>
      <c r="H448" s="14"/>
      <c r="I448" s="14" t="e">
        <f t="array" aca="1" ref="I448" ca="1">_xludf.ifna(G448*INDEX(Impostazioni!$C$86:$L$105,MATCH($E448,Impostazioni!$J$86:$J$105,0),5),"")</f>
        <v>#NAME?</v>
      </c>
      <c r="J448" s="14" t="e">
        <f t="shared" ca="1" si="6"/>
        <v>#NAME?</v>
      </c>
      <c r="K448" s="14" t="e">
        <f t="shared" ca="1" si="7"/>
        <v>#NAME?</v>
      </c>
      <c r="M448" s="14" t="e">
        <f t="array" aca="1" ref="M448" ca="1">_xludf.ifna(IF(H448=Impostazioni!$C$6,I448*1,I448/INDEX(Impostazioni!$N$86:$O$105,MATCH($H448,Impostazioni!$N$86:$N$105,0),2)),"")</f>
        <v>#NAME?</v>
      </c>
      <c r="N448" s="14" t="e">
        <f t="array" aca="1" ref="N448" ca="1">_xludf.ifna(IF(I448=Impostazioni!$C$6,J448*1,J448/INDEX(Impostazioni!$N$86:$O$105,MATCH($H448,Impostazioni!$N$86:$N$105,0),2)),"")</f>
        <v>#NAME?</v>
      </c>
      <c r="O448" s="14" t="e">
        <f t="array" aca="1" ref="O448" ca="1">_xludf.ifna(IF(J448=Impostazioni!$C$6,K448*1,K448/INDEX(Impostazioni!$N$86:$O$105,MATCH($H448,Impostazioni!$N$86:$N$105,0),2)),"")</f>
        <v>#NAME?</v>
      </c>
    </row>
    <row r="449" spans="1:15" ht="13.2">
      <c r="A449" s="14" t="str">
        <f t="shared" si="4"/>
        <v/>
      </c>
      <c r="B449" s="14" t="str">
        <f t="shared" si="5"/>
        <v/>
      </c>
      <c r="C449" s="14"/>
      <c r="D449" s="14" t="s">
        <v>49</v>
      </c>
      <c r="E449" s="14"/>
      <c r="F449" s="14"/>
      <c r="G449" s="14"/>
      <c r="H449" s="14"/>
      <c r="I449" s="14" t="e">
        <f t="array" aca="1" ref="I449" ca="1">_xludf.ifna(G449*INDEX(Impostazioni!$C$86:$L$105,MATCH($E449,Impostazioni!$J$86:$J$105,0),5),"")</f>
        <v>#NAME?</v>
      </c>
      <c r="J449" s="14" t="e">
        <f t="shared" ca="1" si="6"/>
        <v>#NAME?</v>
      </c>
      <c r="K449" s="14" t="e">
        <f t="shared" ca="1" si="7"/>
        <v>#NAME?</v>
      </c>
      <c r="M449" s="14" t="e">
        <f t="array" aca="1" ref="M449" ca="1">_xludf.ifna(IF(H449=Impostazioni!$C$6,I449*1,I449/INDEX(Impostazioni!$N$86:$O$105,MATCH($H449,Impostazioni!$N$86:$N$105,0),2)),"")</f>
        <v>#NAME?</v>
      </c>
      <c r="N449" s="14" t="e">
        <f t="array" aca="1" ref="N449" ca="1">_xludf.ifna(IF(I449=Impostazioni!$C$6,J449*1,J449/INDEX(Impostazioni!$N$86:$O$105,MATCH($H449,Impostazioni!$N$86:$N$105,0),2)),"")</f>
        <v>#NAME?</v>
      </c>
      <c r="O449" s="14" t="e">
        <f t="array" aca="1" ref="O449" ca="1">_xludf.ifna(IF(J449=Impostazioni!$C$6,K449*1,K449/INDEX(Impostazioni!$N$86:$O$105,MATCH($H449,Impostazioni!$N$86:$N$105,0),2)),"")</f>
        <v>#NAME?</v>
      </c>
    </row>
    <row r="450" spans="1:15" ht="13.2">
      <c r="A450" s="14" t="str">
        <f t="shared" si="4"/>
        <v/>
      </c>
      <c r="B450" s="14" t="str">
        <f t="shared" si="5"/>
        <v/>
      </c>
      <c r="C450" s="14"/>
      <c r="D450" s="14" t="s">
        <v>49</v>
      </c>
      <c r="E450" s="14"/>
      <c r="F450" s="14"/>
      <c r="G450" s="14"/>
      <c r="H450" s="14"/>
      <c r="I450" s="14" t="e">
        <f t="array" aca="1" ref="I450" ca="1">_xludf.ifna(G450*INDEX(Impostazioni!$C$86:$L$105,MATCH($E450,Impostazioni!$J$86:$J$105,0),5),"")</f>
        <v>#NAME?</v>
      </c>
      <c r="J450" s="14" t="e">
        <f t="shared" ca="1" si="6"/>
        <v>#NAME?</v>
      </c>
      <c r="K450" s="14" t="e">
        <f t="shared" ca="1" si="7"/>
        <v>#NAME?</v>
      </c>
      <c r="M450" s="14" t="e">
        <f t="array" aca="1" ref="M450" ca="1">_xludf.ifna(IF(H450=Impostazioni!$C$6,I450*1,I450/INDEX(Impostazioni!$N$86:$O$105,MATCH($H450,Impostazioni!$N$86:$N$105,0),2)),"")</f>
        <v>#NAME?</v>
      </c>
      <c r="N450" s="14" t="e">
        <f t="array" aca="1" ref="N450" ca="1">_xludf.ifna(IF(I450=Impostazioni!$C$6,J450*1,J450/INDEX(Impostazioni!$N$86:$O$105,MATCH($H450,Impostazioni!$N$86:$N$105,0),2)),"")</f>
        <v>#NAME?</v>
      </c>
      <c r="O450" s="14" t="e">
        <f t="array" aca="1" ref="O450" ca="1">_xludf.ifna(IF(J450=Impostazioni!$C$6,K450*1,K450/INDEX(Impostazioni!$N$86:$O$105,MATCH($H450,Impostazioni!$N$86:$N$105,0),2)),"")</f>
        <v>#NAME?</v>
      </c>
    </row>
    <row r="451" spans="1:15" ht="13.2">
      <c r="A451" s="14" t="str">
        <f t="shared" si="4"/>
        <v/>
      </c>
      <c r="B451" s="14" t="str">
        <f t="shared" si="5"/>
        <v/>
      </c>
      <c r="C451" s="14"/>
      <c r="D451" s="14" t="s">
        <v>49</v>
      </c>
      <c r="E451" s="14"/>
      <c r="F451" s="14"/>
      <c r="G451" s="14"/>
      <c r="H451" s="14"/>
      <c r="I451" s="14" t="e">
        <f t="array" aca="1" ref="I451" ca="1">_xludf.ifna(G451*INDEX(Impostazioni!$C$86:$L$105,MATCH($E451,Impostazioni!$J$86:$J$105,0),5),"")</f>
        <v>#NAME?</v>
      </c>
      <c r="J451" s="14" t="e">
        <f t="shared" ca="1" si="6"/>
        <v>#NAME?</v>
      </c>
      <c r="K451" s="14" t="e">
        <f t="shared" ca="1" si="7"/>
        <v>#NAME?</v>
      </c>
      <c r="M451" s="14" t="e">
        <f t="array" aca="1" ref="M451" ca="1">_xludf.ifna(IF(H451=Impostazioni!$C$6,I451*1,I451/INDEX(Impostazioni!$N$86:$O$105,MATCH($H451,Impostazioni!$N$86:$N$105,0),2)),"")</f>
        <v>#NAME?</v>
      </c>
      <c r="N451" s="14" t="e">
        <f t="array" aca="1" ref="N451" ca="1">_xludf.ifna(IF(I451=Impostazioni!$C$6,J451*1,J451/INDEX(Impostazioni!$N$86:$O$105,MATCH($H451,Impostazioni!$N$86:$N$105,0),2)),"")</f>
        <v>#NAME?</v>
      </c>
      <c r="O451" s="14" t="e">
        <f t="array" aca="1" ref="O451" ca="1">_xludf.ifna(IF(J451=Impostazioni!$C$6,K451*1,K451/INDEX(Impostazioni!$N$86:$O$105,MATCH($H451,Impostazioni!$N$86:$N$105,0),2)),"")</f>
        <v>#NAME?</v>
      </c>
    </row>
    <row r="452" spans="1:15" ht="13.2">
      <c r="A452" s="14" t="str">
        <f t="shared" si="4"/>
        <v/>
      </c>
      <c r="B452" s="14" t="str">
        <f t="shared" si="5"/>
        <v/>
      </c>
      <c r="C452" s="14"/>
      <c r="D452" s="14" t="s">
        <v>49</v>
      </c>
      <c r="E452" s="14"/>
      <c r="F452" s="14"/>
      <c r="G452" s="14"/>
      <c r="H452" s="14"/>
      <c r="I452" s="14" t="e">
        <f t="array" aca="1" ref="I452" ca="1">_xludf.ifna(G452*INDEX(Impostazioni!$C$86:$L$105,MATCH($E452,Impostazioni!$J$86:$J$105,0),5),"")</f>
        <v>#NAME?</v>
      </c>
      <c r="J452" s="14" t="e">
        <f t="shared" ca="1" si="6"/>
        <v>#NAME?</v>
      </c>
      <c r="K452" s="14" t="e">
        <f t="shared" ca="1" si="7"/>
        <v>#NAME?</v>
      </c>
      <c r="M452" s="14" t="e">
        <f t="array" aca="1" ref="M452" ca="1">_xludf.ifna(IF(H452=Impostazioni!$C$6,I452*1,I452/INDEX(Impostazioni!$N$86:$O$105,MATCH($H452,Impostazioni!$N$86:$N$105,0),2)),"")</f>
        <v>#NAME?</v>
      </c>
      <c r="N452" s="14" t="e">
        <f t="array" aca="1" ref="N452" ca="1">_xludf.ifna(IF(I452=Impostazioni!$C$6,J452*1,J452/INDEX(Impostazioni!$N$86:$O$105,MATCH($H452,Impostazioni!$N$86:$N$105,0),2)),"")</f>
        <v>#NAME?</v>
      </c>
      <c r="O452" s="14" t="e">
        <f t="array" aca="1" ref="O452" ca="1">_xludf.ifna(IF(J452=Impostazioni!$C$6,K452*1,K452/INDEX(Impostazioni!$N$86:$O$105,MATCH($H452,Impostazioni!$N$86:$N$105,0),2)),"")</f>
        <v>#NAME?</v>
      </c>
    </row>
    <row r="453" spans="1:15" ht="13.2">
      <c r="A453" s="14" t="str">
        <f t="shared" si="4"/>
        <v/>
      </c>
      <c r="B453" s="14" t="str">
        <f t="shared" si="5"/>
        <v/>
      </c>
      <c r="C453" s="14"/>
      <c r="D453" s="14" t="s">
        <v>49</v>
      </c>
      <c r="E453" s="14"/>
      <c r="F453" s="14"/>
      <c r="G453" s="14"/>
      <c r="H453" s="14"/>
      <c r="I453" s="14" t="e">
        <f t="array" aca="1" ref="I453" ca="1">_xludf.ifna(G453*INDEX(Impostazioni!$C$86:$L$105,MATCH($E453,Impostazioni!$J$86:$J$105,0),5),"")</f>
        <v>#NAME?</v>
      </c>
      <c r="J453" s="14" t="e">
        <f t="shared" ca="1" si="6"/>
        <v>#NAME?</v>
      </c>
      <c r="K453" s="14" t="e">
        <f t="shared" ca="1" si="7"/>
        <v>#NAME?</v>
      </c>
      <c r="M453" s="14" t="e">
        <f t="array" aca="1" ref="M453" ca="1">_xludf.ifna(IF(H453=Impostazioni!$C$6,I453*1,I453/INDEX(Impostazioni!$N$86:$O$105,MATCH($H453,Impostazioni!$N$86:$N$105,0),2)),"")</f>
        <v>#NAME?</v>
      </c>
      <c r="N453" s="14" t="e">
        <f t="array" aca="1" ref="N453" ca="1">_xludf.ifna(IF(I453=Impostazioni!$C$6,J453*1,J453/INDEX(Impostazioni!$N$86:$O$105,MATCH($H453,Impostazioni!$N$86:$N$105,0),2)),"")</f>
        <v>#NAME?</v>
      </c>
      <c r="O453" s="14" t="e">
        <f t="array" aca="1" ref="O453" ca="1">_xludf.ifna(IF(J453=Impostazioni!$C$6,K453*1,K453/INDEX(Impostazioni!$N$86:$O$105,MATCH($H453,Impostazioni!$N$86:$N$105,0),2)),"")</f>
        <v>#NAME?</v>
      </c>
    </row>
    <row r="454" spans="1:15" ht="13.2">
      <c r="A454" s="14" t="str">
        <f t="shared" si="4"/>
        <v/>
      </c>
      <c r="B454" s="14" t="str">
        <f t="shared" si="5"/>
        <v/>
      </c>
      <c r="C454" s="14"/>
      <c r="D454" s="14" t="s">
        <v>49</v>
      </c>
      <c r="E454" s="14"/>
      <c r="F454" s="14"/>
      <c r="G454" s="14"/>
      <c r="H454" s="14"/>
      <c r="I454" s="14" t="e">
        <f t="array" aca="1" ref="I454" ca="1">_xludf.ifna(G454*INDEX(Impostazioni!$C$86:$L$105,MATCH($E454,Impostazioni!$J$86:$J$105,0),5),"")</f>
        <v>#NAME?</v>
      </c>
      <c r="J454" s="14" t="e">
        <f t="shared" ca="1" si="6"/>
        <v>#NAME?</v>
      </c>
      <c r="K454" s="14" t="e">
        <f t="shared" ca="1" si="7"/>
        <v>#NAME?</v>
      </c>
      <c r="M454" s="14" t="e">
        <f t="array" aca="1" ref="M454" ca="1">_xludf.ifna(IF(H454=Impostazioni!$C$6,I454*1,I454/INDEX(Impostazioni!$N$86:$O$105,MATCH($H454,Impostazioni!$N$86:$N$105,0),2)),"")</f>
        <v>#NAME?</v>
      </c>
      <c r="N454" s="14" t="e">
        <f t="array" aca="1" ref="N454" ca="1">_xludf.ifna(IF(I454=Impostazioni!$C$6,J454*1,J454/INDEX(Impostazioni!$N$86:$O$105,MATCH($H454,Impostazioni!$N$86:$N$105,0),2)),"")</f>
        <v>#NAME?</v>
      </c>
      <c r="O454" s="14" t="e">
        <f t="array" aca="1" ref="O454" ca="1">_xludf.ifna(IF(J454=Impostazioni!$C$6,K454*1,K454/INDEX(Impostazioni!$N$86:$O$105,MATCH($H454,Impostazioni!$N$86:$N$105,0),2)),"")</f>
        <v>#NAME?</v>
      </c>
    </row>
    <row r="455" spans="1:15" ht="13.2">
      <c r="A455" s="14" t="str">
        <f t="shared" si="4"/>
        <v/>
      </c>
      <c r="B455" s="14" t="str">
        <f t="shared" si="5"/>
        <v/>
      </c>
      <c r="C455" s="14"/>
      <c r="D455" s="14" t="s">
        <v>49</v>
      </c>
      <c r="E455" s="14"/>
      <c r="F455" s="14"/>
      <c r="G455" s="14"/>
      <c r="H455" s="14"/>
      <c r="I455" s="14" t="e">
        <f t="array" aca="1" ref="I455" ca="1">_xludf.ifna(G455*INDEX(Impostazioni!$C$86:$L$105,MATCH($E455,Impostazioni!$J$86:$J$105,0),5),"")</f>
        <v>#NAME?</v>
      </c>
      <c r="J455" s="14" t="e">
        <f t="shared" ca="1" si="6"/>
        <v>#NAME?</v>
      </c>
      <c r="K455" s="14" t="e">
        <f t="shared" ca="1" si="7"/>
        <v>#NAME?</v>
      </c>
      <c r="M455" s="14" t="e">
        <f t="array" aca="1" ref="M455" ca="1">_xludf.ifna(IF(H455=Impostazioni!$C$6,I455*1,I455/INDEX(Impostazioni!$N$86:$O$105,MATCH($H455,Impostazioni!$N$86:$N$105,0),2)),"")</f>
        <v>#NAME?</v>
      </c>
      <c r="N455" s="14" t="e">
        <f t="array" aca="1" ref="N455" ca="1">_xludf.ifna(IF(I455=Impostazioni!$C$6,J455*1,J455/INDEX(Impostazioni!$N$86:$O$105,MATCH($H455,Impostazioni!$N$86:$N$105,0),2)),"")</f>
        <v>#NAME?</v>
      </c>
      <c r="O455" s="14" t="e">
        <f t="array" aca="1" ref="O455" ca="1">_xludf.ifna(IF(J455=Impostazioni!$C$6,K455*1,K455/INDEX(Impostazioni!$N$86:$O$105,MATCH($H455,Impostazioni!$N$86:$N$105,0),2)),"")</f>
        <v>#NAME?</v>
      </c>
    </row>
    <row r="456" spans="1:15" ht="13.2">
      <c r="A456" s="14" t="str">
        <f t="shared" si="4"/>
        <v/>
      </c>
      <c r="B456" s="14" t="str">
        <f t="shared" si="5"/>
        <v/>
      </c>
      <c r="C456" s="14"/>
      <c r="D456" s="14" t="s">
        <v>49</v>
      </c>
      <c r="E456" s="14"/>
      <c r="F456" s="14"/>
      <c r="G456" s="14"/>
      <c r="H456" s="14"/>
      <c r="I456" s="14" t="e">
        <f t="array" aca="1" ref="I456" ca="1">_xludf.ifna(G456*INDEX(Impostazioni!$C$86:$L$105,MATCH($E456,Impostazioni!$J$86:$J$105,0),5),"")</f>
        <v>#NAME?</v>
      </c>
      <c r="J456" s="14" t="e">
        <f t="shared" ca="1" si="6"/>
        <v>#NAME?</v>
      </c>
      <c r="K456" s="14" t="e">
        <f t="shared" ca="1" si="7"/>
        <v>#NAME?</v>
      </c>
      <c r="M456" s="14" t="e">
        <f t="array" aca="1" ref="M456" ca="1">_xludf.ifna(IF(H456=Impostazioni!$C$6,I456*1,I456/INDEX(Impostazioni!$N$86:$O$105,MATCH($H456,Impostazioni!$N$86:$N$105,0),2)),"")</f>
        <v>#NAME?</v>
      </c>
      <c r="N456" s="14" t="e">
        <f t="array" aca="1" ref="N456" ca="1">_xludf.ifna(IF(I456=Impostazioni!$C$6,J456*1,J456/INDEX(Impostazioni!$N$86:$O$105,MATCH($H456,Impostazioni!$N$86:$N$105,0),2)),"")</f>
        <v>#NAME?</v>
      </c>
      <c r="O456" s="14" t="e">
        <f t="array" aca="1" ref="O456" ca="1">_xludf.ifna(IF(J456=Impostazioni!$C$6,K456*1,K456/INDEX(Impostazioni!$N$86:$O$105,MATCH($H456,Impostazioni!$N$86:$N$105,0),2)),"")</f>
        <v>#NAME?</v>
      </c>
    </row>
    <row r="457" spans="1:15" ht="13.2">
      <c r="A457" s="14" t="str">
        <f t="shared" si="4"/>
        <v/>
      </c>
      <c r="B457" s="14" t="str">
        <f t="shared" si="5"/>
        <v/>
      </c>
      <c r="C457" s="14"/>
      <c r="D457" s="14" t="s">
        <v>49</v>
      </c>
      <c r="E457" s="14"/>
      <c r="F457" s="14"/>
      <c r="G457" s="14"/>
      <c r="H457" s="14"/>
      <c r="I457" s="14" t="e">
        <f t="array" aca="1" ref="I457" ca="1">_xludf.ifna(G457*INDEX(Impostazioni!$C$86:$L$105,MATCH($E457,Impostazioni!$J$86:$J$105,0),5),"")</f>
        <v>#NAME?</v>
      </c>
      <c r="J457" s="14" t="e">
        <f t="shared" ca="1" si="6"/>
        <v>#NAME?</v>
      </c>
      <c r="K457" s="14" t="e">
        <f t="shared" ca="1" si="7"/>
        <v>#NAME?</v>
      </c>
      <c r="M457" s="14" t="e">
        <f t="array" aca="1" ref="M457" ca="1">_xludf.ifna(IF(H457=Impostazioni!$C$6,I457*1,I457/INDEX(Impostazioni!$N$86:$O$105,MATCH($H457,Impostazioni!$N$86:$N$105,0),2)),"")</f>
        <v>#NAME?</v>
      </c>
      <c r="N457" s="14" t="e">
        <f t="array" aca="1" ref="N457" ca="1">_xludf.ifna(IF(I457=Impostazioni!$C$6,J457*1,J457/INDEX(Impostazioni!$N$86:$O$105,MATCH($H457,Impostazioni!$N$86:$N$105,0),2)),"")</f>
        <v>#NAME?</v>
      </c>
      <c r="O457" s="14" t="e">
        <f t="array" aca="1" ref="O457" ca="1">_xludf.ifna(IF(J457=Impostazioni!$C$6,K457*1,K457/INDEX(Impostazioni!$N$86:$O$105,MATCH($H457,Impostazioni!$N$86:$N$105,0),2)),"")</f>
        <v>#NAME?</v>
      </c>
    </row>
    <row r="458" spans="1:15" ht="13.2">
      <c r="A458" s="14" t="str">
        <f t="shared" si="4"/>
        <v/>
      </c>
      <c r="B458" s="14" t="str">
        <f t="shared" si="5"/>
        <v/>
      </c>
      <c r="C458" s="14"/>
      <c r="D458" s="14" t="s">
        <v>49</v>
      </c>
      <c r="E458" s="14"/>
      <c r="F458" s="14"/>
      <c r="G458" s="14"/>
      <c r="H458" s="14"/>
      <c r="I458" s="14" t="e">
        <f t="array" aca="1" ref="I458" ca="1">_xludf.ifna(G458*INDEX(Impostazioni!$C$86:$L$105,MATCH($E458,Impostazioni!$J$86:$J$105,0),5),"")</f>
        <v>#NAME?</v>
      </c>
      <c r="J458" s="14" t="e">
        <f t="shared" ca="1" si="6"/>
        <v>#NAME?</v>
      </c>
      <c r="K458" s="14" t="e">
        <f t="shared" ca="1" si="7"/>
        <v>#NAME?</v>
      </c>
      <c r="M458" s="14" t="e">
        <f t="array" aca="1" ref="M458" ca="1">_xludf.ifna(IF(H458=Impostazioni!$C$6,I458*1,I458/INDEX(Impostazioni!$N$86:$O$105,MATCH($H458,Impostazioni!$N$86:$N$105,0),2)),"")</f>
        <v>#NAME?</v>
      </c>
      <c r="N458" s="14" t="e">
        <f t="array" aca="1" ref="N458" ca="1">_xludf.ifna(IF(I458=Impostazioni!$C$6,J458*1,J458/INDEX(Impostazioni!$N$86:$O$105,MATCH($H458,Impostazioni!$N$86:$N$105,0),2)),"")</f>
        <v>#NAME?</v>
      </c>
      <c r="O458" s="14" t="e">
        <f t="array" aca="1" ref="O458" ca="1">_xludf.ifna(IF(J458=Impostazioni!$C$6,K458*1,K458/INDEX(Impostazioni!$N$86:$O$105,MATCH($H458,Impostazioni!$N$86:$N$105,0),2)),"")</f>
        <v>#NAME?</v>
      </c>
    </row>
    <row r="459" spans="1:15" ht="13.2">
      <c r="A459" s="14" t="str">
        <f t="shared" si="4"/>
        <v/>
      </c>
      <c r="B459" s="14" t="str">
        <f t="shared" si="5"/>
        <v/>
      </c>
      <c r="C459" s="14"/>
      <c r="D459" s="14" t="s">
        <v>49</v>
      </c>
      <c r="E459" s="14"/>
      <c r="F459" s="14"/>
      <c r="G459" s="14"/>
      <c r="H459" s="14"/>
      <c r="I459" s="14" t="e">
        <f t="array" aca="1" ref="I459" ca="1">_xludf.ifna(G459*INDEX(Impostazioni!$C$86:$L$105,MATCH($E459,Impostazioni!$J$86:$J$105,0),5),"")</f>
        <v>#NAME?</v>
      </c>
      <c r="J459" s="14" t="e">
        <f t="shared" ca="1" si="6"/>
        <v>#NAME?</v>
      </c>
      <c r="K459" s="14" t="e">
        <f t="shared" ca="1" si="7"/>
        <v>#NAME?</v>
      </c>
      <c r="M459" s="14" t="e">
        <f t="array" aca="1" ref="M459" ca="1">_xludf.ifna(IF(H459=Impostazioni!$C$6,I459*1,I459/INDEX(Impostazioni!$N$86:$O$105,MATCH($H459,Impostazioni!$N$86:$N$105,0),2)),"")</f>
        <v>#NAME?</v>
      </c>
      <c r="N459" s="14" t="e">
        <f t="array" aca="1" ref="N459" ca="1">_xludf.ifna(IF(I459=Impostazioni!$C$6,J459*1,J459/INDEX(Impostazioni!$N$86:$O$105,MATCH($H459,Impostazioni!$N$86:$N$105,0),2)),"")</f>
        <v>#NAME?</v>
      </c>
      <c r="O459" s="14" t="e">
        <f t="array" aca="1" ref="O459" ca="1">_xludf.ifna(IF(J459=Impostazioni!$C$6,K459*1,K459/INDEX(Impostazioni!$N$86:$O$105,MATCH($H459,Impostazioni!$N$86:$N$105,0),2)),"")</f>
        <v>#NAME?</v>
      </c>
    </row>
    <row r="460" spans="1:15" ht="13.2">
      <c r="A460" s="14" t="str">
        <f t="shared" si="4"/>
        <v/>
      </c>
      <c r="B460" s="14" t="str">
        <f t="shared" si="5"/>
        <v/>
      </c>
      <c r="C460" s="14"/>
      <c r="D460" s="14" t="s">
        <v>49</v>
      </c>
      <c r="E460" s="14"/>
      <c r="F460" s="14"/>
      <c r="G460" s="14"/>
      <c r="H460" s="14"/>
      <c r="I460" s="14" t="e">
        <f t="array" aca="1" ref="I460" ca="1">_xludf.ifna(G460*INDEX(Impostazioni!$C$86:$L$105,MATCH($E460,Impostazioni!$J$86:$J$105,0),5),"")</f>
        <v>#NAME?</v>
      </c>
      <c r="J460" s="14" t="e">
        <f t="shared" ca="1" si="6"/>
        <v>#NAME?</v>
      </c>
      <c r="K460" s="14" t="e">
        <f t="shared" ca="1" si="7"/>
        <v>#NAME?</v>
      </c>
      <c r="M460" s="14" t="e">
        <f t="array" aca="1" ref="M460" ca="1">_xludf.ifna(IF(H460=Impostazioni!$C$6,I460*1,I460/INDEX(Impostazioni!$N$86:$O$105,MATCH($H460,Impostazioni!$N$86:$N$105,0),2)),"")</f>
        <v>#NAME?</v>
      </c>
      <c r="N460" s="14" t="e">
        <f t="array" aca="1" ref="N460" ca="1">_xludf.ifna(IF(I460=Impostazioni!$C$6,J460*1,J460/INDEX(Impostazioni!$N$86:$O$105,MATCH($H460,Impostazioni!$N$86:$N$105,0),2)),"")</f>
        <v>#NAME?</v>
      </c>
      <c r="O460" s="14" t="e">
        <f t="array" aca="1" ref="O460" ca="1">_xludf.ifna(IF(J460=Impostazioni!$C$6,K460*1,K460/INDEX(Impostazioni!$N$86:$O$105,MATCH($H460,Impostazioni!$N$86:$N$105,0),2)),"")</f>
        <v>#NAME?</v>
      </c>
    </row>
    <row r="461" spans="1:15" ht="13.2">
      <c r="A461" s="14" t="str">
        <f t="shared" si="4"/>
        <v/>
      </c>
      <c r="B461" s="14" t="str">
        <f t="shared" si="5"/>
        <v/>
      </c>
      <c r="C461" s="14"/>
      <c r="D461" s="14" t="s">
        <v>49</v>
      </c>
      <c r="E461" s="14"/>
      <c r="F461" s="14"/>
      <c r="G461" s="14"/>
      <c r="H461" s="14"/>
      <c r="I461" s="14" t="e">
        <f t="array" aca="1" ref="I461" ca="1">_xludf.ifna(G461*INDEX(Impostazioni!$C$86:$L$105,MATCH($E461,Impostazioni!$J$86:$J$105,0),5),"")</f>
        <v>#NAME?</v>
      </c>
      <c r="J461" s="14" t="e">
        <f t="shared" ca="1" si="6"/>
        <v>#NAME?</v>
      </c>
      <c r="K461" s="14" t="e">
        <f t="shared" ca="1" si="7"/>
        <v>#NAME?</v>
      </c>
      <c r="M461" s="14" t="e">
        <f t="array" aca="1" ref="M461" ca="1">_xludf.ifna(IF(H461=Impostazioni!$C$6,I461*1,I461/INDEX(Impostazioni!$N$86:$O$105,MATCH($H461,Impostazioni!$N$86:$N$105,0),2)),"")</f>
        <v>#NAME?</v>
      </c>
      <c r="N461" s="14" t="e">
        <f t="array" aca="1" ref="N461" ca="1">_xludf.ifna(IF(I461=Impostazioni!$C$6,J461*1,J461/INDEX(Impostazioni!$N$86:$O$105,MATCH($H461,Impostazioni!$N$86:$N$105,0),2)),"")</f>
        <v>#NAME?</v>
      </c>
      <c r="O461" s="14" t="e">
        <f t="array" aca="1" ref="O461" ca="1">_xludf.ifna(IF(J461=Impostazioni!$C$6,K461*1,K461/INDEX(Impostazioni!$N$86:$O$105,MATCH($H461,Impostazioni!$N$86:$N$105,0),2)),"")</f>
        <v>#NAME?</v>
      </c>
    </row>
    <row r="462" spans="1:15" ht="13.2">
      <c r="A462" s="14" t="str">
        <f t="shared" si="4"/>
        <v/>
      </c>
      <c r="B462" s="14" t="str">
        <f t="shared" si="5"/>
        <v/>
      </c>
      <c r="C462" s="14"/>
      <c r="D462" s="14" t="s">
        <v>49</v>
      </c>
      <c r="E462" s="14"/>
      <c r="F462" s="14"/>
      <c r="G462" s="14"/>
      <c r="H462" s="14"/>
      <c r="I462" s="14" t="e">
        <f t="array" aca="1" ref="I462" ca="1">_xludf.ifna(G462*INDEX(Impostazioni!$C$86:$L$105,MATCH($E462,Impostazioni!$J$86:$J$105,0),5),"")</f>
        <v>#NAME?</v>
      </c>
      <c r="J462" s="14" t="e">
        <f t="shared" ca="1" si="6"/>
        <v>#NAME?</v>
      </c>
      <c r="K462" s="14" t="e">
        <f t="shared" ca="1" si="7"/>
        <v>#NAME?</v>
      </c>
      <c r="M462" s="14" t="e">
        <f t="array" aca="1" ref="M462" ca="1">_xludf.ifna(IF(H462=Impostazioni!$C$6,I462*1,I462/INDEX(Impostazioni!$N$86:$O$105,MATCH($H462,Impostazioni!$N$86:$N$105,0),2)),"")</f>
        <v>#NAME?</v>
      </c>
      <c r="N462" s="14" t="e">
        <f t="array" aca="1" ref="N462" ca="1">_xludf.ifna(IF(I462=Impostazioni!$C$6,J462*1,J462/INDEX(Impostazioni!$N$86:$O$105,MATCH($H462,Impostazioni!$N$86:$N$105,0),2)),"")</f>
        <v>#NAME?</v>
      </c>
      <c r="O462" s="14" t="e">
        <f t="array" aca="1" ref="O462" ca="1">_xludf.ifna(IF(J462=Impostazioni!$C$6,K462*1,K462/INDEX(Impostazioni!$N$86:$O$105,MATCH($H462,Impostazioni!$N$86:$N$105,0),2)),"")</f>
        <v>#NAME?</v>
      </c>
    </row>
    <row r="463" spans="1:15" ht="13.2">
      <c r="A463" s="14" t="str">
        <f t="shared" si="4"/>
        <v/>
      </c>
      <c r="B463" s="14" t="str">
        <f t="shared" si="5"/>
        <v/>
      </c>
      <c r="C463" s="14"/>
      <c r="D463" s="14" t="s">
        <v>49</v>
      </c>
      <c r="E463" s="14"/>
      <c r="F463" s="14"/>
      <c r="G463" s="14"/>
      <c r="H463" s="14"/>
      <c r="I463" s="14" t="e">
        <f t="array" aca="1" ref="I463" ca="1">_xludf.ifna(G463*INDEX(Impostazioni!$C$86:$L$105,MATCH($E463,Impostazioni!$J$86:$J$105,0),5),"")</f>
        <v>#NAME?</v>
      </c>
      <c r="J463" s="14" t="e">
        <f t="shared" ca="1" si="6"/>
        <v>#NAME?</v>
      </c>
      <c r="K463" s="14" t="e">
        <f t="shared" ca="1" si="7"/>
        <v>#NAME?</v>
      </c>
      <c r="M463" s="14" t="e">
        <f t="array" aca="1" ref="M463" ca="1">_xludf.ifna(IF(H463=Impostazioni!$C$6,I463*1,I463/INDEX(Impostazioni!$N$86:$O$105,MATCH($H463,Impostazioni!$N$86:$N$105,0),2)),"")</f>
        <v>#NAME?</v>
      </c>
      <c r="N463" s="14" t="e">
        <f t="array" aca="1" ref="N463" ca="1">_xludf.ifna(IF(I463=Impostazioni!$C$6,J463*1,J463/INDEX(Impostazioni!$N$86:$O$105,MATCH($H463,Impostazioni!$N$86:$N$105,0),2)),"")</f>
        <v>#NAME?</v>
      </c>
      <c r="O463" s="14" t="e">
        <f t="array" aca="1" ref="O463" ca="1">_xludf.ifna(IF(J463=Impostazioni!$C$6,K463*1,K463/INDEX(Impostazioni!$N$86:$O$105,MATCH($H463,Impostazioni!$N$86:$N$105,0),2)),"")</f>
        <v>#NAME?</v>
      </c>
    </row>
    <row r="464" spans="1:15" ht="13.2">
      <c r="A464" s="14" t="str">
        <f t="shared" si="4"/>
        <v/>
      </c>
      <c r="B464" s="14" t="str">
        <f t="shared" si="5"/>
        <v/>
      </c>
      <c r="C464" s="14"/>
      <c r="D464" s="14" t="s">
        <v>49</v>
      </c>
      <c r="E464" s="14"/>
      <c r="F464" s="14"/>
      <c r="G464" s="14"/>
      <c r="H464" s="14"/>
      <c r="I464" s="14" t="e">
        <f t="array" aca="1" ref="I464" ca="1">_xludf.ifna(G464*INDEX(Impostazioni!$C$86:$L$105,MATCH($E464,Impostazioni!$J$86:$J$105,0),5),"")</f>
        <v>#NAME?</v>
      </c>
      <c r="J464" s="14" t="e">
        <f t="shared" ca="1" si="6"/>
        <v>#NAME?</v>
      </c>
      <c r="K464" s="14" t="e">
        <f t="shared" ca="1" si="7"/>
        <v>#NAME?</v>
      </c>
      <c r="M464" s="14" t="e">
        <f t="array" aca="1" ref="M464" ca="1">_xludf.ifna(IF(H464=Impostazioni!$C$6,I464*1,I464/INDEX(Impostazioni!$N$86:$O$105,MATCH($H464,Impostazioni!$N$86:$N$105,0),2)),"")</f>
        <v>#NAME?</v>
      </c>
      <c r="N464" s="14" t="e">
        <f t="array" aca="1" ref="N464" ca="1">_xludf.ifna(IF(I464=Impostazioni!$C$6,J464*1,J464/INDEX(Impostazioni!$N$86:$O$105,MATCH($H464,Impostazioni!$N$86:$N$105,0),2)),"")</f>
        <v>#NAME?</v>
      </c>
      <c r="O464" s="14" t="e">
        <f t="array" aca="1" ref="O464" ca="1">_xludf.ifna(IF(J464=Impostazioni!$C$6,K464*1,K464/INDEX(Impostazioni!$N$86:$O$105,MATCH($H464,Impostazioni!$N$86:$N$105,0),2)),"")</f>
        <v>#NAME?</v>
      </c>
    </row>
    <row r="465" spans="1:15" ht="13.2">
      <c r="A465" s="14" t="str">
        <f t="shared" si="4"/>
        <v/>
      </c>
      <c r="B465" s="14" t="str">
        <f t="shared" si="5"/>
        <v/>
      </c>
      <c r="C465" s="14"/>
      <c r="D465" s="14" t="s">
        <v>49</v>
      </c>
      <c r="E465" s="14"/>
      <c r="F465" s="14"/>
      <c r="G465" s="14"/>
      <c r="H465" s="14"/>
      <c r="I465" s="14" t="e">
        <f t="array" aca="1" ref="I465" ca="1">_xludf.ifna(G465*INDEX(Impostazioni!$C$86:$L$105,MATCH($E465,Impostazioni!$J$86:$J$105,0),5),"")</f>
        <v>#NAME?</v>
      </c>
      <c r="J465" s="14" t="e">
        <f t="shared" ca="1" si="6"/>
        <v>#NAME?</v>
      </c>
      <c r="K465" s="14" t="e">
        <f t="shared" ca="1" si="7"/>
        <v>#NAME?</v>
      </c>
      <c r="M465" s="14" t="e">
        <f t="array" aca="1" ref="M465" ca="1">_xludf.ifna(IF(H465=Impostazioni!$C$6,I465*1,I465/INDEX(Impostazioni!$N$86:$O$105,MATCH($H465,Impostazioni!$N$86:$N$105,0),2)),"")</f>
        <v>#NAME?</v>
      </c>
      <c r="N465" s="14" t="e">
        <f t="array" aca="1" ref="N465" ca="1">_xludf.ifna(IF(I465=Impostazioni!$C$6,J465*1,J465/INDEX(Impostazioni!$N$86:$O$105,MATCH($H465,Impostazioni!$N$86:$N$105,0),2)),"")</f>
        <v>#NAME?</v>
      </c>
      <c r="O465" s="14" t="e">
        <f t="array" aca="1" ref="O465" ca="1">_xludf.ifna(IF(J465=Impostazioni!$C$6,K465*1,K465/INDEX(Impostazioni!$N$86:$O$105,MATCH($H465,Impostazioni!$N$86:$N$105,0),2)),"")</f>
        <v>#NAME?</v>
      </c>
    </row>
    <row r="466" spans="1:15" ht="13.2">
      <c r="A466" s="14" t="str">
        <f t="shared" si="4"/>
        <v/>
      </c>
      <c r="B466" s="14" t="str">
        <f t="shared" si="5"/>
        <v/>
      </c>
      <c r="C466" s="14"/>
      <c r="D466" s="14" t="s">
        <v>49</v>
      </c>
      <c r="E466" s="14"/>
      <c r="F466" s="14"/>
      <c r="G466" s="14"/>
      <c r="H466" s="14"/>
      <c r="I466" s="14" t="e">
        <f t="array" aca="1" ref="I466" ca="1">_xludf.ifna(G466*INDEX(Impostazioni!$C$86:$L$105,MATCH($E466,Impostazioni!$J$86:$J$105,0),5),"")</f>
        <v>#NAME?</v>
      </c>
      <c r="J466" s="14" t="e">
        <f t="shared" ca="1" si="6"/>
        <v>#NAME?</v>
      </c>
      <c r="K466" s="14" t="e">
        <f t="shared" ca="1" si="7"/>
        <v>#NAME?</v>
      </c>
      <c r="M466" s="14" t="e">
        <f t="array" aca="1" ref="M466" ca="1">_xludf.ifna(IF(H466=Impostazioni!$C$6,I466*1,I466/INDEX(Impostazioni!$N$86:$O$105,MATCH($H466,Impostazioni!$N$86:$N$105,0),2)),"")</f>
        <v>#NAME?</v>
      </c>
      <c r="N466" s="14" t="e">
        <f t="array" aca="1" ref="N466" ca="1">_xludf.ifna(IF(I466=Impostazioni!$C$6,J466*1,J466/INDEX(Impostazioni!$N$86:$O$105,MATCH($H466,Impostazioni!$N$86:$N$105,0),2)),"")</f>
        <v>#NAME?</v>
      </c>
      <c r="O466" s="14" t="e">
        <f t="array" aca="1" ref="O466" ca="1">_xludf.ifna(IF(J466=Impostazioni!$C$6,K466*1,K466/INDEX(Impostazioni!$N$86:$O$105,MATCH($H466,Impostazioni!$N$86:$N$105,0),2)),"")</f>
        <v>#NAME?</v>
      </c>
    </row>
    <row r="467" spans="1:15" ht="13.2">
      <c r="A467" s="14" t="str">
        <f t="shared" si="4"/>
        <v/>
      </c>
      <c r="B467" s="14" t="str">
        <f t="shared" si="5"/>
        <v/>
      </c>
      <c r="C467" s="14"/>
      <c r="D467" s="14" t="s">
        <v>49</v>
      </c>
      <c r="E467" s="14"/>
      <c r="F467" s="14"/>
      <c r="G467" s="14"/>
      <c r="H467" s="14"/>
      <c r="I467" s="14" t="e">
        <f t="array" aca="1" ref="I467" ca="1">_xludf.ifna(G467*INDEX(Impostazioni!$C$86:$L$105,MATCH($E467,Impostazioni!$J$86:$J$105,0),5),"")</f>
        <v>#NAME?</v>
      </c>
      <c r="J467" s="14" t="e">
        <f t="shared" ca="1" si="6"/>
        <v>#NAME?</v>
      </c>
      <c r="K467" s="14" t="e">
        <f t="shared" ca="1" si="7"/>
        <v>#NAME?</v>
      </c>
      <c r="M467" s="14" t="e">
        <f t="array" aca="1" ref="M467" ca="1">_xludf.ifna(IF(H467=Impostazioni!$C$6,I467*1,I467/INDEX(Impostazioni!$N$86:$O$105,MATCH($H467,Impostazioni!$N$86:$N$105,0),2)),"")</f>
        <v>#NAME?</v>
      </c>
      <c r="N467" s="14" t="e">
        <f t="array" aca="1" ref="N467" ca="1">_xludf.ifna(IF(I467=Impostazioni!$C$6,J467*1,J467/INDEX(Impostazioni!$N$86:$O$105,MATCH($H467,Impostazioni!$N$86:$N$105,0),2)),"")</f>
        <v>#NAME?</v>
      </c>
      <c r="O467" s="14" t="e">
        <f t="array" aca="1" ref="O467" ca="1">_xludf.ifna(IF(J467=Impostazioni!$C$6,K467*1,K467/INDEX(Impostazioni!$N$86:$O$105,MATCH($H467,Impostazioni!$N$86:$N$105,0),2)),"")</f>
        <v>#NAME?</v>
      </c>
    </row>
    <row r="468" spans="1:15" ht="13.2">
      <c r="A468" s="14" t="str">
        <f t="shared" si="4"/>
        <v/>
      </c>
      <c r="B468" s="14" t="str">
        <f t="shared" si="5"/>
        <v/>
      </c>
      <c r="C468" s="14"/>
      <c r="D468" s="14" t="s">
        <v>49</v>
      </c>
      <c r="E468" s="14"/>
      <c r="F468" s="14"/>
      <c r="G468" s="14"/>
      <c r="H468" s="14"/>
      <c r="I468" s="14" t="e">
        <f t="array" aca="1" ref="I468" ca="1">_xludf.ifna(G468*INDEX(Impostazioni!$C$86:$L$105,MATCH($E468,Impostazioni!$J$86:$J$105,0),5),"")</f>
        <v>#NAME?</v>
      </c>
      <c r="J468" s="14" t="e">
        <f t="shared" ca="1" si="6"/>
        <v>#NAME?</v>
      </c>
      <c r="K468" s="14" t="e">
        <f t="shared" ca="1" si="7"/>
        <v>#NAME?</v>
      </c>
      <c r="M468" s="14" t="e">
        <f t="array" aca="1" ref="M468" ca="1">_xludf.ifna(IF(H468=Impostazioni!$C$6,I468*1,I468/INDEX(Impostazioni!$N$86:$O$105,MATCH($H468,Impostazioni!$N$86:$N$105,0),2)),"")</f>
        <v>#NAME?</v>
      </c>
      <c r="N468" s="14" t="e">
        <f t="array" aca="1" ref="N468" ca="1">_xludf.ifna(IF(I468=Impostazioni!$C$6,J468*1,J468/INDEX(Impostazioni!$N$86:$O$105,MATCH($H468,Impostazioni!$N$86:$N$105,0),2)),"")</f>
        <v>#NAME?</v>
      </c>
      <c r="O468" s="14" t="e">
        <f t="array" aca="1" ref="O468" ca="1">_xludf.ifna(IF(J468=Impostazioni!$C$6,K468*1,K468/INDEX(Impostazioni!$N$86:$O$105,MATCH($H468,Impostazioni!$N$86:$N$105,0),2)),"")</f>
        <v>#NAME?</v>
      </c>
    </row>
    <row r="469" spans="1:15" ht="13.2">
      <c r="A469" s="14" t="str">
        <f t="shared" si="4"/>
        <v/>
      </c>
      <c r="B469" s="14" t="str">
        <f t="shared" si="5"/>
        <v/>
      </c>
      <c r="C469" s="14"/>
      <c r="D469" s="14" t="s">
        <v>49</v>
      </c>
      <c r="E469" s="14"/>
      <c r="F469" s="14"/>
      <c r="G469" s="14"/>
      <c r="H469" s="14"/>
      <c r="I469" s="14" t="e">
        <f t="array" aca="1" ref="I469" ca="1">_xludf.ifna(G469*INDEX(Impostazioni!$C$86:$L$105,MATCH($E469,Impostazioni!$J$86:$J$105,0),5),"")</f>
        <v>#NAME?</v>
      </c>
      <c r="J469" s="14" t="e">
        <f t="shared" ca="1" si="6"/>
        <v>#NAME?</v>
      </c>
      <c r="K469" s="14" t="e">
        <f t="shared" ca="1" si="7"/>
        <v>#NAME?</v>
      </c>
      <c r="M469" s="14" t="e">
        <f t="array" aca="1" ref="M469" ca="1">_xludf.ifna(IF(H469=Impostazioni!$C$6,I469*1,I469/INDEX(Impostazioni!$N$86:$O$105,MATCH($H469,Impostazioni!$N$86:$N$105,0),2)),"")</f>
        <v>#NAME?</v>
      </c>
      <c r="N469" s="14" t="e">
        <f t="array" aca="1" ref="N469" ca="1">_xludf.ifna(IF(I469=Impostazioni!$C$6,J469*1,J469/INDEX(Impostazioni!$N$86:$O$105,MATCH($H469,Impostazioni!$N$86:$N$105,0),2)),"")</f>
        <v>#NAME?</v>
      </c>
      <c r="O469" s="14" t="e">
        <f t="array" aca="1" ref="O469" ca="1">_xludf.ifna(IF(J469=Impostazioni!$C$6,K469*1,K469/INDEX(Impostazioni!$N$86:$O$105,MATCH($H469,Impostazioni!$N$86:$N$105,0),2)),"")</f>
        <v>#NAME?</v>
      </c>
    </row>
    <row r="470" spans="1:15" ht="13.2">
      <c r="A470" s="14" t="str">
        <f t="shared" si="4"/>
        <v/>
      </c>
      <c r="B470" s="14" t="str">
        <f t="shared" si="5"/>
        <v/>
      </c>
      <c r="C470" s="14"/>
      <c r="D470" s="14" t="s">
        <v>49</v>
      </c>
      <c r="E470" s="14"/>
      <c r="F470" s="14"/>
      <c r="G470" s="14"/>
      <c r="H470" s="14"/>
      <c r="I470" s="14" t="e">
        <f t="array" aca="1" ref="I470" ca="1">_xludf.ifna(G470*INDEX(Impostazioni!$C$86:$L$105,MATCH($E470,Impostazioni!$J$86:$J$105,0),5),"")</f>
        <v>#NAME?</v>
      </c>
      <c r="J470" s="14" t="e">
        <f t="shared" ca="1" si="6"/>
        <v>#NAME?</v>
      </c>
      <c r="K470" s="14" t="e">
        <f t="shared" ca="1" si="7"/>
        <v>#NAME?</v>
      </c>
      <c r="M470" s="14" t="e">
        <f t="array" aca="1" ref="M470" ca="1">_xludf.ifna(IF(H470=Impostazioni!$C$6,I470*1,I470/INDEX(Impostazioni!$N$86:$O$105,MATCH($H470,Impostazioni!$N$86:$N$105,0),2)),"")</f>
        <v>#NAME?</v>
      </c>
      <c r="N470" s="14" t="e">
        <f t="array" aca="1" ref="N470" ca="1">_xludf.ifna(IF(I470=Impostazioni!$C$6,J470*1,J470/INDEX(Impostazioni!$N$86:$O$105,MATCH($H470,Impostazioni!$N$86:$N$105,0),2)),"")</f>
        <v>#NAME?</v>
      </c>
      <c r="O470" s="14" t="e">
        <f t="array" aca="1" ref="O470" ca="1">_xludf.ifna(IF(J470=Impostazioni!$C$6,K470*1,K470/INDEX(Impostazioni!$N$86:$O$105,MATCH($H470,Impostazioni!$N$86:$N$105,0),2)),"")</f>
        <v>#NAME?</v>
      </c>
    </row>
    <row r="471" spans="1:15" ht="13.2">
      <c r="A471" s="14" t="str">
        <f t="shared" si="4"/>
        <v/>
      </c>
      <c r="B471" s="14" t="str">
        <f t="shared" si="5"/>
        <v/>
      </c>
      <c r="C471" s="14"/>
      <c r="D471" s="14" t="s">
        <v>49</v>
      </c>
      <c r="E471" s="14"/>
      <c r="F471" s="14"/>
      <c r="G471" s="14"/>
      <c r="H471" s="14"/>
      <c r="I471" s="14" t="e">
        <f t="array" aca="1" ref="I471" ca="1">_xludf.ifna(G471*INDEX(Impostazioni!$C$86:$L$105,MATCH($E471,Impostazioni!$J$86:$J$105,0),5),"")</f>
        <v>#NAME?</v>
      </c>
      <c r="J471" s="14" t="e">
        <f t="shared" ca="1" si="6"/>
        <v>#NAME?</v>
      </c>
      <c r="K471" s="14" t="e">
        <f t="shared" ca="1" si="7"/>
        <v>#NAME?</v>
      </c>
      <c r="M471" s="14" t="e">
        <f t="array" aca="1" ref="M471" ca="1">_xludf.ifna(IF(H471=Impostazioni!$C$6,I471*1,I471/INDEX(Impostazioni!$N$86:$O$105,MATCH($H471,Impostazioni!$N$86:$N$105,0),2)),"")</f>
        <v>#NAME?</v>
      </c>
      <c r="N471" s="14" t="e">
        <f t="array" aca="1" ref="N471" ca="1">_xludf.ifna(IF(I471=Impostazioni!$C$6,J471*1,J471/INDEX(Impostazioni!$N$86:$O$105,MATCH($H471,Impostazioni!$N$86:$N$105,0),2)),"")</f>
        <v>#NAME?</v>
      </c>
      <c r="O471" s="14" t="e">
        <f t="array" aca="1" ref="O471" ca="1">_xludf.ifna(IF(J471=Impostazioni!$C$6,K471*1,K471/INDEX(Impostazioni!$N$86:$O$105,MATCH($H471,Impostazioni!$N$86:$N$105,0),2)),"")</f>
        <v>#NAME?</v>
      </c>
    </row>
    <row r="472" spans="1:15" ht="13.2">
      <c r="A472" s="14" t="str">
        <f t="shared" si="4"/>
        <v/>
      </c>
      <c r="B472" s="14" t="str">
        <f t="shared" si="5"/>
        <v/>
      </c>
      <c r="C472" s="14"/>
      <c r="D472" s="14" t="s">
        <v>49</v>
      </c>
      <c r="E472" s="14"/>
      <c r="F472" s="14"/>
      <c r="G472" s="14"/>
      <c r="H472" s="14"/>
      <c r="I472" s="14" t="e">
        <f t="array" aca="1" ref="I472" ca="1">_xludf.ifna(G472*INDEX(Impostazioni!$C$86:$L$105,MATCH($E472,Impostazioni!$J$86:$J$105,0),5),"")</f>
        <v>#NAME?</v>
      </c>
      <c r="J472" s="14" t="e">
        <f t="shared" ca="1" si="6"/>
        <v>#NAME?</v>
      </c>
      <c r="K472" s="14" t="e">
        <f t="shared" ca="1" si="7"/>
        <v>#NAME?</v>
      </c>
      <c r="M472" s="14" t="e">
        <f t="array" aca="1" ref="M472" ca="1">_xludf.ifna(IF(H472=Impostazioni!$C$6,I472*1,I472/INDEX(Impostazioni!$N$86:$O$105,MATCH($H472,Impostazioni!$N$86:$N$105,0),2)),"")</f>
        <v>#NAME?</v>
      </c>
      <c r="N472" s="14" t="e">
        <f t="array" aca="1" ref="N472" ca="1">_xludf.ifna(IF(I472=Impostazioni!$C$6,J472*1,J472/INDEX(Impostazioni!$N$86:$O$105,MATCH($H472,Impostazioni!$N$86:$N$105,0),2)),"")</f>
        <v>#NAME?</v>
      </c>
      <c r="O472" s="14" t="e">
        <f t="array" aca="1" ref="O472" ca="1">_xludf.ifna(IF(J472=Impostazioni!$C$6,K472*1,K472/INDEX(Impostazioni!$N$86:$O$105,MATCH($H472,Impostazioni!$N$86:$N$105,0),2)),"")</f>
        <v>#NAME?</v>
      </c>
    </row>
    <row r="473" spans="1:15" ht="13.2">
      <c r="A473" s="14" t="str">
        <f t="shared" si="4"/>
        <v/>
      </c>
      <c r="B473" s="14" t="str">
        <f t="shared" si="5"/>
        <v/>
      </c>
      <c r="C473" s="14"/>
      <c r="D473" s="14" t="s">
        <v>49</v>
      </c>
      <c r="E473" s="14"/>
      <c r="F473" s="14"/>
      <c r="G473" s="14"/>
      <c r="H473" s="14"/>
      <c r="I473" s="14" t="e">
        <f t="array" aca="1" ref="I473" ca="1">_xludf.ifna(G473*INDEX(Impostazioni!$C$86:$L$105,MATCH($E473,Impostazioni!$J$86:$J$105,0),5),"")</f>
        <v>#NAME?</v>
      </c>
      <c r="J473" s="14" t="e">
        <f t="shared" ca="1" si="6"/>
        <v>#NAME?</v>
      </c>
      <c r="K473" s="14" t="e">
        <f t="shared" ca="1" si="7"/>
        <v>#NAME?</v>
      </c>
      <c r="M473" s="14" t="e">
        <f t="array" aca="1" ref="M473" ca="1">_xludf.ifna(IF(H473=Impostazioni!$C$6,I473*1,I473/INDEX(Impostazioni!$N$86:$O$105,MATCH($H473,Impostazioni!$N$86:$N$105,0),2)),"")</f>
        <v>#NAME?</v>
      </c>
      <c r="N473" s="14" t="e">
        <f t="array" aca="1" ref="N473" ca="1">_xludf.ifna(IF(I473=Impostazioni!$C$6,J473*1,J473/INDEX(Impostazioni!$N$86:$O$105,MATCH($H473,Impostazioni!$N$86:$N$105,0),2)),"")</f>
        <v>#NAME?</v>
      </c>
      <c r="O473" s="14" t="e">
        <f t="array" aca="1" ref="O473" ca="1">_xludf.ifna(IF(J473=Impostazioni!$C$6,K473*1,K473/INDEX(Impostazioni!$N$86:$O$105,MATCH($H473,Impostazioni!$N$86:$N$105,0),2)),"")</f>
        <v>#NAME?</v>
      </c>
    </row>
    <row r="474" spans="1:15" ht="13.2">
      <c r="A474" s="14" t="str">
        <f t="shared" si="4"/>
        <v/>
      </c>
      <c r="B474" s="14" t="str">
        <f t="shared" si="5"/>
        <v/>
      </c>
      <c r="C474" s="14"/>
      <c r="D474" s="14" t="s">
        <v>49</v>
      </c>
      <c r="E474" s="14"/>
      <c r="F474" s="14"/>
      <c r="G474" s="14"/>
      <c r="H474" s="14"/>
      <c r="I474" s="14" t="e">
        <f t="array" aca="1" ref="I474" ca="1">_xludf.ifna(G474*INDEX(Impostazioni!$C$86:$L$105,MATCH($E474,Impostazioni!$J$86:$J$105,0),5),"")</f>
        <v>#NAME?</v>
      </c>
      <c r="J474" s="14" t="e">
        <f t="shared" ca="1" si="6"/>
        <v>#NAME?</v>
      </c>
      <c r="K474" s="14" t="e">
        <f t="shared" ca="1" si="7"/>
        <v>#NAME?</v>
      </c>
      <c r="M474" s="14" t="e">
        <f t="array" aca="1" ref="M474" ca="1">_xludf.ifna(IF(H474=Impostazioni!$C$6,I474*1,I474/INDEX(Impostazioni!$N$86:$O$105,MATCH($H474,Impostazioni!$N$86:$N$105,0),2)),"")</f>
        <v>#NAME?</v>
      </c>
      <c r="N474" s="14" t="e">
        <f t="array" aca="1" ref="N474" ca="1">_xludf.ifna(IF(I474=Impostazioni!$C$6,J474*1,J474/INDEX(Impostazioni!$N$86:$O$105,MATCH($H474,Impostazioni!$N$86:$N$105,0),2)),"")</f>
        <v>#NAME?</v>
      </c>
      <c r="O474" s="14" t="e">
        <f t="array" aca="1" ref="O474" ca="1">_xludf.ifna(IF(J474=Impostazioni!$C$6,K474*1,K474/INDEX(Impostazioni!$N$86:$O$105,MATCH($H474,Impostazioni!$N$86:$N$105,0),2)),"")</f>
        <v>#NAME?</v>
      </c>
    </row>
    <row r="475" spans="1:15" ht="13.2">
      <c r="A475" s="14" t="str">
        <f t="shared" si="4"/>
        <v/>
      </c>
      <c r="B475" s="14" t="str">
        <f t="shared" si="5"/>
        <v/>
      </c>
      <c r="C475" s="14"/>
      <c r="D475" s="14" t="s">
        <v>49</v>
      </c>
      <c r="E475" s="14"/>
      <c r="F475" s="14"/>
      <c r="G475" s="14"/>
      <c r="H475" s="14"/>
      <c r="I475" s="14" t="e">
        <f t="array" aca="1" ref="I475" ca="1">_xludf.ifna(G475*INDEX(Impostazioni!$C$86:$L$105,MATCH($E475,Impostazioni!$J$86:$J$105,0),5),"")</f>
        <v>#NAME?</v>
      </c>
      <c r="J475" s="14" t="e">
        <f t="shared" ca="1" si="6"/>
        <v>#NAME?</v>
      </c>
      <c r="K475" s="14" t="e">
        <f t="shared" ca="1" si="7"/>
        <v>#NAME?</v>
      </c>
      <c r="M475" s="14" t="e">
        <f t="array" aca="1" ref="M475" ca="1">_xludf.ifna(IF(H475=Impostazioni!$C$6,I475*1,I475/INDEX(Impostazioni!$N$86:$O$105,MATCH($H475,Impostazioni!$N$86:$N$105,0),2)),"")</f>
        <v>#NAME?</v>
      </c>
      <c r="N475" s="14" t="e">
        <f t="array" aca="1" ref="N475" ca="1">_xludf.ifna(IF(I475=Impostazioni!$C$6,J475*1,J475/INDEX(Impostazioni!$N$86:$O$105,MATCH($H475,Impostazioni!$N$86:$N$105,0),2)),"")</f>
        <v>#NAME?</v>
      </c>
      <c r="O475" s="14" t="e">
        <f t="array" aca="1" ref="O475" ca="1">_xludf.ifna(IF(J475=Impostazioni!$C$6,K475*1,K475/INDEX(Impostazioni!$N$86:$O$105,MATCH($H475,Impostazioni!$N$86:$N$105,0),2)),"")</f>
        <v>#NAME?</v>
      </c>
    </row>
    <row r="476" spans="1:15" ht="13.2">
      <c r="A476" s="14" t="str">
        <f t="shared" si="4"/>
        <v/>
      </c>
      <c r="B476" s="14" t="str">
        <f t="shared" si="5"/>
        <v/>
      </c>
      <c r="C476" s="14"/>
      <c r="D476" s="14" t="s">
        <v>49</v>
      </c>
      <c r="E476" s="14"/>
      <c r="F476" s="14"/>
      <c r="G476" s="14"/>
      <c r="H476" s="14"/>
      <c r="I476" s="14" t="e">
        <f t="array" aca="1" ref="I476" ca="1">_xludf.ifna(G476*INDEX(Impostazioni!$C$86:$L$105,MATCH($E476,Impostazioni!$J$86:$J$105,0),5),"")</f>
        <v>#NAME?</v>
      </c>
      <c r="J476" s="14" t="e">
        <f t="shared" ca="1" si="6"/>
        <v>#NAME?</v>
      </c>
      <c r="K476" s="14" t="e">
        <f t="shared" ca="1" si="7"/>
        <v>#NAME?</v>
      </c>
      <c r="M476" s="14" t="e">
        <f t="array" aca="1" ref="M476" ca="1">_xludf.ifna(IF(H476=Impostazioni!$C$6,I476*1,I476/INDEX(Impostazioni!$N$86:$O$105,MATCH($H476,Impostazioni!$N$86:$N$105,0),2)),"")</f>
        <v>#NAME?</v>
      </c>
      <c r="N476" s="14" t="e">
        <f t="array" aca="1" ref="N476" ca="1">_xludf.ifna(IF(I476=Impostazioni!$C$6,J476*1,J476/INDEX(Impostazioni!$N$86:$O$105,MATCH($H476,Impostazioni!$N$86:$N$105,0),2)),"")</f>
        <v>#NAME?</v>
      </c>
      <c r="O476" s="14" t="e">
        <f t="array" aca="1" ref="O476" ca="1">_xludf.ifna(IF(J476=Impostazioni!$C$6,K476*1,K476/INDEX(Impostazioni!$N$86:$O$105,MATCH($H476,Impostazioni!$N$86:$N$105,0),2)),"")</f>
        <v>#NAME?</v>
      </c>
    </row>
    <row r="477" spans="1:15" ht="13.2">
      <c r="A477" s="14" t="str">
        <f t="shared" si="4"/>
        <v/>
      </c>
      <c r="B477" s="14" t="str">
        <f t="shared" si="5"/>
        <v/>
      </c>
      <c r="C477" s="14"/>
      <c r="D477" s="14" t="s">
        <v>49</v>
      </c>
      <c r="E477" s="14"/>
      <c r="F477" s="14"/>
      <c r="G477" s="14"/>
      <c r="H477" s="14"/>
      <c r="I477" s="14" t="e">
        <f t="array" aca="1" ref="I477" ca="1">_xludf.ifna(G477*INDEX(Impostazioni!$C$86:$L$105,MATCH($E477,Impostazioni!$J$86:$J$105,0),5),"")</f>
        <v>#NAME?</v>
      </c>
      <c r="J477" s="14" t="e">
        <f t="shared" ca="1" si="6"/>
        <v>#NAME?</v>
      </c>
      <c r="K477" s="14" t="e">
        <f t="shared" ca="1" si="7"/>
        <v>#NAME?</v>
      </c>
      <c r="M477" s="14" t="e">
        <f t="array" aca="1" ref="M477" ca="1">_xludf.ifna(IF(H477=Impostazioni!$C$6,I477*1,I477/INDEX(Impostazioni!$N$86:$O$105,MATCH($H477,Impostazioni!$N$86:$N$105,0),2)),"")</f>
        <v>#NAME?</v>
      </c>
      <c r="N477" s="14" t="e">
        <f t="array" aca="1" ref="N477" ca="1">_xludf.ifna(IF(I477=Impostazioni!$C$6,J477*1,J477/INDEX(Impostazioni!$N$86:$O$105,MATCH($H477,Impostazioni!$N$86:$N$105,0),2)),"")</f>
        <v>#NAME?</v>
      </c>
      <c r="O477" s="14" t="e">
        <f t="array" aca="1" ref="O477" ca="1">_xludf.ifna(IF(J477=Impostazioni!$C$6,K477*1,K477/INDEX(Impostazioni!$N$86:$O$105,MATCH($H477,Impostazioni!$N$86:$N$105,0),2)),"")</f>
        <v>#NAME?</v>
      </c>
    </row>
    <row r="478" spans="1:15" ht="13.2">
      <c r="A478" s="14" t="str">
        <f t="shared" si="4"/>
        <v/>
      </c>
      <c r="B478" s="14" t="str">
        <f t="shared" si="5"/>
        <v/>
      </c>
      <c r="C478" s="14"/>
      <c r="D478" s="14" t="s">
        <v>49</v>
      </c>
      <c r="E478" s="14"/>
      <c r="F478" s="14"/>
      <c r="G478" s="14"/>
      <c r="H478" s="14"/>
      <c r="I478" s="14" t="e">
        <f t="array" aca="1" ref="I478" ca="1">_xludf.ifna(G478*INDEX(Impostazioni!$C$86:$L$105,MATCH($E478,Impostazioni!$J$86:$J$105,0),5),"")</f>
        <v>#NAME?</v>
      </c>
      <c r="J478" s="14" t="e">
        <f t="shared" ca="1" si="6"/>
        <v>#NAME?</v>
      </c>
      <c r="K478" s="14" t="e">
        <f t="shared" ca="1" si="7"/>
        <v>#NAME?</v>
      </c>
      <c r="M478" s="14" t="e">
        <f t="array" aca="1" ref="M478" ca="1">_xludf.ifna(IF(H478=Impostazioni!$C$6,I478*1,I478/INDEX(Impostazioni!$N$86:$O$105,MATCH($H478,Impostazioni!$N$86:$N$105,0),2)),"")</f>
        <v>#NAME?</v>
      </c>
      <c r="N478" s="14" t="e">
        <f t="array" aca="1" ref="N478" ca="1">_xludf.ifna(IF(I478=Impostazioni!$C$6,J478*1,J478/INDEX(Impostazioni!$N$86:$O$105,MATCH($H478,Impostazioni!$N$86:$N$105,0),2)),"")</f>
        <v>#NAME?</v>
      </c>
      <c r="O478" s="14" t="e">
        <f t="array" aca="1" ref="O478" ca="1">_xludf.ifna(IF(J478=Impostazioni!$C$6,K478*1,K478/INDEX(Impostazioni!$N$86:$O$105,MATCH($H478,Impostazioni!$N$86:$N$105,0),2)),"")</f>
        <v>#NAME?</v>
      </c>
    </row>
    <row r="479" spans="1:15" ht="13.2">
      <c r="A479" s="14" t="str">
        <f t="shared" si="4"/>
        <v/>
      </c>
      <c r="B479" s="14" t="str">
        <f t="shared" si="5"/>
        <v/>
      </c>
      <c r="C479" s="14"/>
      <c r="D479" s="14" t="s">
        <v>49</v>
      </c>
      <c r="E479" s="14"/>
      <c r="F479" s="14"/>
      <c r="G479" s="14"/>
      <c r="H479" s="14"/>
      <c r="I479" s="14" t="e">
        <f t="array" aca="1" ref="I479" ca="1">_xludf.ifna(G479*INDEX(Impostazioni!$C$86:$L$105,MATCH($E479,Impostazioni!$J$86:$J$105,0),5),"")</f>
        <v>#NAME?</v>
      </c>
      <c r="J479" s="14" t="e">
        <f t="shared" ca="1" si="6"/>
        <v>#NAME?</v>
      </c>
      <c r="K479" s="14" t="e">
        <f t="shared" ca="1" si="7"/>
        <v>#NAME?</v>
      </c>
      <c r="M479" s="14" t="e">
        <f t="array" aca="1" ref="M479" ca="1">_xludf.ifna(IF(H479=Impostazioni!$C$6,I479*1,I479/INDEX(Impostazioni!$N$86:$O$105,MATCH($H479,Impostazioni!$N$86:$N$105,0),2)),"")</f>
        <v>#NAME?</v>
      </c>
      <c r="N479" s="14" t="e">
        <f t="array" aca="1" ref="N479" ca="1">_xludf.ifna(IF(I479=Impostazioni!$C$6,J479*1,J479/INDEX(Impostazioni!$N$86:$O$105,MATCH($H479,Impostazioni!$N$86:$N$105,0),2)),"")</f>
        <v>#NAME?</v>
      </c>
      <c r="O479" s="14" t="e">
        <f t="array" aca="1" ref="O479" ca="1">_xludf.ifna(IF(J479=Impostazioni!$C$6,K479*1,K479/INDEX(Impostazioni!$N$86:$O$105,MATCH($H479,Impostazioni!$N$86:$N$105,0),2)),"")</f>
        <v>#NAME?</v>
      </c>
    </row>
    <row r="480" spans="1:15" ht="13.2">
      <c r="A480" s="14" t="str">
        <f t="shared" si="4"/>
        <v/>
      </c>
      <c r="B480" s="14" t="str">
        <f t="shared" si="5"/>
        <v/>
      </c>
      <c r="C480" s="14"/>
      <c r="D480" s="14" t="s">
        <v>49</v>
      </c>
      <c r="E480" s="14"/>
      <c r="F480" s="14"/>
      <c r="G480" s="14"/>
      <c r="H480" s="14"/>
      <c r="I480" s="14" t="e">
        <f t="array" aca="1" ref="I480" ca="1">_xludf.ifna(G480*INDEX(Impostazioni!$C$86:$L$105,MATCH($E480,Impostazioni!$J$86:$J$105,0),5),"")</f>
        <v>#NAME?</v>
      </c>
      <c r="J480" s="14" t="e">
        <f t="shared" ca="1" si="6"/>
        <v>#NAME?</v>
      </c>
      <c r="K480" s="14" t="e">
        <f t="shared" ca="1" si="7"/>
        <v>#NAME?</v>
      </c>
      <c r="M480" s="14" t="e">
        <f t="array" aca="1" ref="M480" ca="1">_xludf.ifna(IF(H480=Impostazioni!$C$6,I480*1,I480/INDEX(Impostazioni!$N$86:$O$105,MATCH($H480,Impostazioni!$N$86:$N$105,0),2)),"")</f>
        <v>#NAME?</v>
      </c>
      <c r="N480" s="14" t="e">
        <f t="array" aca="1" ref="N480" ca="1">_xludf.ifna(IF(I480=Impostazioni!$C$6,J480*1,J480/INDEX(Impostazioni!$N$86:$O$105,MATCH($H480,Impostazioni!$N$86:$N$105,0),2)),"")</f>
        <v>#NAME?</v>
      </c>
      <c r="O480" s="14" t="e">
        <f t="array" aca="1" ref="O480" ca="1">_xludf.ifna(IF(J480=Impostazioni!$C$6,K480*1,K480/INDEX(Impostazioni!$N$86:$O$105,MATCH($H480,Impostazioni!$N$86:$N$105,0),2)),"")</f>
        <v>#NAME?</v>
      </c>
    </row>
    <row r="481" spans="1:15" ht="13.2">
      <c r="A481" s="14" t="str">
        <f t="shared" si="4"/>
        <v/>
      </c>
      <c r="B481" s="14" t="str">
        <f t="shared" si="5"/>
        <v/>
      </c>
      <c r="C481" s="14"/>
      <c r="D481" s="14" t="s">
        <v>49</v>
      </c>
      <c r="E481" s="14"/>
      <c r="F481" s="14"/>
      <c r="G481" s="14"/>
      <c r="H481" s="14"/>
      <c r="I481" s="14" t="e">
        <f t="array" aca="1" ref="I481" ca="1">_xludf.ifna(G481*INDEX(Impostazioni!$C$86:$L$105,MATCH($E481,Impostazioni!$J$86:$J$105,0),5),"")</f>
        <v>#NAME?</v>
      </c>
      <c r="J481" s="14" t="e">
        <f t="shared" ca="1" si="6"/>
        <v>#NAME?</v>
      </c>
      <c r="K481" s="14" t="e">
        <f t="shared" ca="1" si="7"/>
        <v>#NAME?</v>
      </c>
      <c r="M481" s="14" t="e">
        <f t="array" aca="1" ref="M481" ca="1">_xludf.ifna(IF(H481=Impostazioni!$C$6,I481*1,I481/INDEX(Impostazioni!$N$86:$O$105,MATCH($H481,Impostazioni!$N$86:$N$105,0),2)),"")</f>
        <v>#NAME?</v>
      </c>
      <c r="N481" s="14" t="e">
        <f t="array" aca="1" ref="N481" ca="1">_xludf.ifna(IF(I481=Impostazioni!$C$6,J481*1,J481/INDEX(Impostazioni!$N$86:$O$105,MATCH($H481,Impostazioni!$N$86:$N$105,0),2)),"")</f>
        <v>#NAME?</v>
      </c>
      <c r="O481" s="14" t="e">
        <f t="array" aca="1" ref="O481" ca="1">_xludf.ifna(IF(J481=Impostazioni!$C$6,K481*1,K481/INDEX(Impostazioni!$N$86:$O$105,MATCH($H481,Impostazioni!$N$86:$N$105,0),2)),"")</f>
        <v>#NAME?</v>
      </c>
    </row>
    <row r="482" spans="1:15" ht="13.2">
      <c r="A482" s="14" t="str">
        <f t="shared" si="4"/>
        <v/>
      </c>
      <c r="B482" s="14" t="str">
        <f t="shared" si="5"/>
        <v/>
      </c>
      <c r="C482" s="14"/>
      <c r="D482" s="14" t="s">
        <v>49</v>
      </c>
      <c r="E482" s="14"/>
      <c r="F482" s="14"/>
      <c r="G482" s="14"/>
      <c r="H482" s="14"/>
      <c r="I482" s="14" t="e">
        <f t="array" aca="1" ref="I482" ca="1">_xludf.ifna(G482*INDEX(Impostazioni!$C$86:$L$105,MATCH($E482,Impostazioni!$J$86:$J$105,0),5),"")</f>
        <v>#NAME?</v>
      </c>
      <c r="J482" s="14" t="e">
        <f t="shared" ca="1" si="6"/>
        <v>#NAME?</v>
      </c>
      <c r="K482" s="14" t="e">
        <f t="shared" ca="1" si="7"/>
        <v>#NAME?</v>
      </c>
      <c r="M482" s="14" t="e">
        <f t="array" aca="1" ref="M482" ca="1">_xludf.ifna(IF(H482=Impostazioni!$C$6,I482*1,I482/INDEX(Impostazioni!$N$86:$O$105,MATCH($H482,Impostazioni!$N$86:$N$105,0),2)),"")</f>
        <v>#NAME?</v>
      </c>
      <c r="N482" s="14" t="e">
        <f t="array" aca="1" ref="N482" ca="1">_xludf.ifna(IF(I482=Impostazioni!$C$6,J482*1,J482/INDEX(Impostazioni!$N$86:$O$105,MATCH($H482,Impostazioni!$N$86:$N$105,0),2)),"")</f>
        <v>#NAME?</v>
      </c>
      <c r="O482" s="14" t="e">
        <f t="array" aca="1" ref="O482" ca="1">_xludf.ifna(IF(J482=Impostazioni!$C$6,K482*1,K482/INDEX(Impostazioni!$N$86:$O$105,MATCH($H482,Impostazioni!$N$86:$N$105,0),2)),"")</f>
        <v>#NAME?</v>
      </c>
    </row>
    <row r="483" spans="1:15" ht="13.2">
      <c r="A483" s="14" t="str">
        <f t="shared" si="4"/>
        <v/>
      </c>
      <c r="B483" s="14" t="str">
        <f t="shared" si="5"/>
        <v/>
      </c>
      <c r="C483" s="14"/>
      <c r="D483" s="14" t="s">
        <v>49</v>
      </c>
      <c r="E483" s="14"/>
      <c r="F483" s="14"/>
      <c r="G483" s="14"/>
      <c r="H483" s="14"/>
      <c r="I483" s="14" t="e">
        <f t="array" aca="1" ref="I483" ca="1">_xludf.ifna(G483*INDEX(Impostazioni!$C$86:$L$105,MATCH($E483,Impostazioni!$J$86:$J$105,0),5),"")</f>
        <v>#NAME?</v>
      </c>
      <c r="J483" s="14" t="e">
        <f t="shared" ca="1" si="6"/>
        <v>#NAME?</v>
      </c>
      <c r="K483" s="14" t="e">
        <f t="shared" ca="1" si="7"/>
        <v>#NAME?</v>
      </c>
      <c r="M483" s="14" t="e">
        <f t="array" aca="1" ref="M483" ca="1">_xludf.ifna(IF(H483=Impostazioni!$C$6,I483*1,I483/INDEX(Impostazioni!$N$86:$O$105,MATCH($H483,Impostazioni!$N$86:$N$105,0),2)),"")</f>
        <v>#NAME?</v>
      </c>
      <c r="N483" s="14" t="e">
        <f t="array" aca="1" ref="N483" ca="1">_xludf.ifna(IF(I483=Impostazioni!$C$6,J483*1,J483/INDEX(Impostazioni!$N$86:$O$105,MATCH($H483,Impostazioni!$N$86:$N$105,0),2)),"")</f>
        <v>#NAME?</v>
      </c>
      <c r="O483" s="14" t="e">
        <f t="array" aca="1" ref="O483" ca="1">_xludf.ifna(IF(J483=Impostazioni!$C$6,K483*1,K483/INDEX(Impostazioni!$N$86:$O$105,MATCH($H483,Impostazioni!$N$86:$N$105,0),2)),"")</f>
        <v>#NAME?</v>
      </c>
    </row>
    <row r="484" spans="1:15" ht="13.2">
      <c r="A484" s="14" t="str">
        <f t="shared" si="4"/>
        <v/>
      </c>
      <c r="B484" s="14" t="str">
        <f t="shared" si="5"/>
        <v/>
      </c>
      <c r="C484" s="14"/>
      <c r="D484" s="14" t="s">
        <v>49</v>
      </c>
      <c r="E484" s="14"/>
      <c r="F484" s="14"/>
      <c r="G484" s="14"/>
      <c r="H484" s="14"/>
      <c r="I484" s="14" t="e">
        <f t="array" aca="1" ref="I484" ca="1">_xludf.ifna(G484*INDEX(Impostazioni!$C$86:$L$105,MATCH($E484,Impostazioni!$J$86:$J$105,0),5),"")</f>
        <v>#NAME?</v>
      </c>
      <c r="J484" s="14" t="e">
        <f t="shared" ca="1" si="6"/>
        <v>#NAME?</v>
      </c>
      <c r="K484" s="14" t="e">
        <f t="shared" ca="1" si="7"/>
        <v>#NAME?</v>
      </c>
      <c r="M484" s="14" t="e">
        <f t="array" aca="1" ref="M484" ca="1">_xludf.ifna(IF(H484=Impostazioni!$C$6,I484*1,I484/INDEX(Impostazioni!$N$86:$O$105,MATCH($H484,Impostazioni!$N$86:$N$105,0),2)),"")</f>
        <v>#NAME?</v>
      </c>
      <c r="N484" s="14" t="e">
        <f t="array" aca="1" ref="N484" ca="1">_xludf.ifna(IF(I484=Impostazioni!$C$6,J484*1,J484/INDEX(Impostazioni!$N$86:$O$105,MATCH($H484,Impostazioni!$N$86:$N$105,0),2)),"")</f>
        <v>#NAME?</v>
      </c>
      <c r="O484" s="14" t="e">
        <f t="array" aca="1" ref="O484" ca="1">_xludf.ifna(IF(J484=Impostazioni!$C$6,K484*1,K484/INDEX(Impostazioni!$N$86:$O$105,MATCH($H484,Impostazioni!$N$86:$N$105,0),2)),"")</f>
        <v>#NAME?</v>
      </c>
    </row>
    <row r="485" spans="1:15" ht="13.2">
      <c r="A485" s="14" t="str">
        <f t="shared" si="4"/>
        <v/>
      </c>
      <c r="B485" s="14" t="str">
        <f t="shared" si="5"/>
        <v/>
      </c>
      <c r="C485" s="14"/>
      <c r="D485" s="14" t="s">
        <v>49</v>
      </c>
      <c r="E485" s="14"/>
      <c r="F485" s="14"/>
      <c r="G485" s="14"/>
      <c r="H485" s="14"/>
      <c r="I485" s="14" t="e">
        <f t="array" aca="1" ref="I485" ca="1">_xludf.ifna(G485*INDEX(Impostazioni!$C$86:$L$105,MATCH($E485,Impostazioni!$J$86:$J$105,0),5),"")</f>
        <v>#NAME?</v>
      </c>
      <c r="J485" s="14" t="e">
        <f t="shared" ca="1" si="6"/>
        <v>#NAME?</v>
      </c>
      <c r="K485" s="14" t="e">
        <f t="shared" ca="1" si="7"/>
        <v>#NAME?</v>
      </c>
      <c r="M485" s="14" t="e">
        <f t="array" aca="1" ref="M485" ca="1">_xludf.ifna(IF(H485=Impostazioni!$C$6,I485*1,I485/INDEX(Impostazioni!$N$86:$O$105,MATCH($H485,Impostazioni!$N$86:$N$105,0),2)),"")</f>
        <v>#NAME?</v>
      </c>
      <c r="N485" s="14" t="e">
        <f t="array" aca="1" ref="N485" ca="1">_xludf.ifna(IF(I485=Impostazioni!$C$6,J485*1,J485/INDEX(Impostazioni!$N$86:$O$105,MATCH($H485,Impostazioni!$N$86:$N$105,0),2)),"")</f>
        <v>#NAME?</v>
      </c>
      <c r="O485" s="14" t="e">
        <f t="array" aca="1" ref="O485" ca="1">_xludf.ifna(IF(J485=Impostazioni!$C$6,K485*1,K485/INDEX(Impostazioni!$N$86:$O$105,MATCH($H485,Impostazioni!$N$86:$N$105,0),2)),"")</f>
        <v>#NAME?</v>
      </c>
    </row>
    <row r="486" spans="1:15" ht="13.2">
      <c r="A486" s="14" t="str">
        <f t="shared" si="4"/>
        <v/>
      </c>
      <c r="B486" s="14" t="str">
        <f t="shared" si="5"/>
        <v/>
      </c>
      <c r="C486" s="14"/>
      <c r="D486" s="14" t="s">
        <v>49</v>
      </c>
      <c r="E486" s="14"/>
      <c r="F486" s="14"/>
      <c r="G486" s="14"/>
      <c r="H486" s="14"/>
      <c r="I486" s="14" t="e">
        <f t="array" aca="1" ref="I486" ca="1">_xludf.ifna(G486*INDEX(Impostazioni!$C$86:$L$105,MATCH($E486,Impostazioni!$J$86:$J$105,0),5),"")</f>
        <v>#NAME?</v>
      </c>
      <c r="J486" s="14" t="e">
        <f t="shared" ca="1" si="6"/>
        <v>#NAME?</v>
      </c>
      <c r="K486" s="14" t="e">
        <f t="shared" ca="1" si="7"/>
        <v>#NAME?</v>
      </c>
      <c r="M486" s="14" t="e">
        <f t="array" aca="1" ref="M486" ca="1">_xludf.ifna(IF(H486=Impostazioni!$C$6,I486*1,I486/INDEX(Impostazioni!$N$86:$O$105,MATCH($H486,Impostazioni!$N$86:$N$105,0),2)),"")</f>
        <v>#NAME?</v>
      </c>
      <c r="N486" s="14" t="e">
        <f t="array" aca="1" ref="N486" ca="1">_xludf.ifna(IF(I486=Impostazioni!$C$6,J486*1,J486/INDEX(Impostazioni!$N$86:$O$105,MATCH($H486,Impostazioni!$N$86:$N$105,0),2)),"")</f>
        <v>#NAME?</v>
      </c>
      <c r="O486" s="14" t="e">
        <f t="array" aca="1" ref="O486" ca="1">_xludf.ifna(IF(J486=Impostazioni!$C$6,K486*1,K486/INDEX(Impostazioni!$N$86:$O$105,MATCH($H486,Impostazioni!$N$86:$N$105,0),2)),"")</f>
        <v>#NAME?</v>
      </c>
    </row>
    <row r="487" spans="1:15" ht="13.2">
      <c r="A487" s="14" t="str">
        <f t="shared" si="4"/>
        <v/>
      </c>
      <c r="B487" s="14" t="str">
        <f t="shared" si="5"/>
        <v/>
      </c>
      <c r="C487" s="14"/>
      <c r="D487" s="14" t="s">
        <v>49</v>
      </c>
      <c r="E487" s="14"/>
      <c r="F487" s="14"/>
      <c r="G487" s="14"/>
      <c r="H487" s="14"/>
      <c r="I487" s="14" t="e">
        <f t="array" aca="1" ref="I487" ca="1">_xludf.ifna(G487*INDEX(Impostazioni!$C$86:$L$105,MATCH($E487,Impostazioni!$J$86:$J$105,0),5),"")</f>
        <v>#NAME?</v>
      </c>
      <c r="J487" s="14" t="e">
        <f t="shared" ca="1" si="6"/>
        <v>#NAME?</v>
      </c>
      <c r="K487" s="14" t="e">
        <f t="shared" ca="1" si="7"/>
        <v>#NAME?</v>
      </c>
      <c r="M487" s="14" t="e">
        <f t="array" aca="1" ref="M487" ca="1">_xludf.ifna(IF(H487=Impostazioni!$C$6,I487*1,I487/INDEX(Impostazioni!$N$86:$O$105,MATCH($H487,Impostazioni!$N$86:$N$105,0),2)),"")</f>
        <v>#NAME?</v>
      </c>
      <c r="N487" s="14" t="e">
        <f t="array" aca="1" ref="N487" ca="1">_xludf.ifna(IF(I487=Impostazioni!$C$6,J487*1,J487/INDEX(Impostazioni!$N$86:$O$105,MATCH($H487,Impostazioni!$N$86:$N$105,0),2)),"")</f>
        <v>#NAME?</v>
      </c>
      <c r="O487" s="14" t="e">
        <f t="array" aca="1" ref="O487" ca="1">_xludf.ifna(IF(J487=Impostazioni!$C$6,K487*1,K487/INDEX(Impostazioni!$N$86:$O$105,MATCH($H487,Impostazioni!$N$86:$N$105,0),2)),"")</f>
        <v>#NAME?</v>
      </c>
    </row>
    <row r="488" spans="1:15" ht="13.2">
      <c r="A488" s="14" t="str">
        <f t="shared" si="4"/>
        <v/>
      </c>
      <c r="B488" s="14" t="str">
        <f t="shared" si="5"/>
        <v/>
      </c>
      <c r="C488" s="14"/>
      <c r="D488" s="14" t="s">
        <v>49</v>
      </c>
      <c r="E488" s="14"/>
      <c r="F488" s="14"/>
      <c r="G488" s="14"/>
      <c r="H488" s="14"/>
      <c r="I488" s="14" t="e">
        <f t="array" aca="1" ref="I488" ca="1">_xludf.ifna(G488*INDEX(Impostazioni!$C$86:$L$105,MATCH($E488,Impostazioni!$J$86:$J$105,0),5),"")</f>
        <v>#NAME?</v>
      </c>
      <c r="J488" s="14" t="e">
        <f t="shared" ca="1" si="6"/>
        <v>#NAME?</v>
      </c>
      <c r="K488" s="14" t="e">
        <f t="shared" ca="1" si="7"/>
        <v>#NAME?</v>
      </c>
      <c r="M488" s="14" t="e">
        <f t="array" aca="1" ref="M488" ca="1">_xludf.ifna(IF(H488=Impostazioni!$C$6,I488*1,I488/INDEX(Impostazioni!$N$86:$O$105,MATCH($H488,Impostazioni!$N$86:$N$105,0),2)),"")</f>
        <v>#NAME?</v>
      </c>
      <c r="N488" s="14" t="e">
        <f t="array" aca="1" ref="N488" ca="1">_xludf.ifna(IF(I488=Impostazioni!$C$6,J488*1,J488/INDEX(Impostazioni!$N$86:$O$105,MATCH($H488,Impostazioni!$N$86:$N$105,0),2)),"")</f>
        <v>#NAME?</v>
      </c>
      <c r="O488" s="14" t="e">
        <f t="array" aca="1" ref="O488" ca="1">_xludf.ifna(IF(J488=Impostazioni!$C$6,K488*1,K488/INDEX(Impostazioni!$N$86:$O$105,MATCH($H488,Impostazioni!$N$86:$N$105,0),2)),"")</f>
        <v>#NAME?</v>
      </c>
    </row>
    <row r="489" spans="1:15" ht="13.2">
      <c r="A489" s="14" t="str">
        <f t="shared" si="4"/>
        <v/>
      </c>
      <c r="B489" s="14" t="str">
        <f t="shared" si="5"/>
        <v/>
      </c>
      <c r="C489" s="14"/>
      <c r="D489" s="14" t="s">
        <v>49</v>
      </c>
      <c r="E489" s="14"/>
      <c r="F489" s="14"/>
      <c r="G489" s="14"/>
      <c r="H489" s="14"/>
      <c r="I489" s="14" t="e">
        <f t="array" aca="1" ref="I489" ca="1">_xludf.ifna(G489*INDEX(Impostazioni!$C$86:$L$105,MATCH($E489,Impostazioni!$J$86:$J$105,0),5),"")</f>
        <v>#NAME?</v>
      </c>
      <c r="J489" s="14" t="e">
        <f t="shared" ca="1" si="6"/>
        <v>#NAME?</v>
      </c>
      <c r="K489" s="14" t="e">
        <f t="shared" ca="1" si="7"/>
        <v>#NAME?</v>
      </c>
      <c r="M489" s="14" t="e">
        <f t="array" aca="1" ref="M489" ca="1">_xludf.ifna(IF(H489=Impostazioni!$C$6,I489*1,I489/INDEX(Impostazioni!$N$86:$O$105,MATCH($H489,Impostazioni!$N$86:$N$105,0),2)),"")</f>
        <v>#NAME?</v>
      </c>
      <c r="N489" s="14" t="e">
        <f t="array" aca="1" ref="N489" ca="1">_xludf.ifna(IF(I489=Impostazioni!$C$6,J489*1,J489/INDEX(Impostazioni!$N$86:$O$105,MATCH($H489,Impostazioni!$N$86:$N$105,0),2)),"")</f>
        <v>#NAME?</v>
      </c>
      <c r="O489" s="14" t="e">
        <f t="array" aca="1" ref="O489" ca="1">_xludf.ifna(IF(J489=Impostazioni!$C$6,K489*1,K489/INDEX(Impostazioni!$N$86:$O$105,MATCH($H489,Impostazioni!$N$86:$N$105,0),2)),"")</f>
        <v>#NAME?</v>
      </c>
    </row>
    <row r="490" spans="1:15" ht="13.2">
      <c r="A490" s="14" t="str">
        <f t="shared" si="4"/>
        <v/>
      </c>
      <c r="B490" s="14" t="str">
        <f t="shared" si="5"/>
        <v/>
      </c>
      <c r="C490" s="14"/>
      <c r="D490" s="14" t="s">
        <v>49</v>
      </c>
      <c r="E490" s="14"/>
      <c r="F490" s="14"/>
      <c r="G490" s="14"/>
      <c r="H490" s="14"/>
      <c r="I490" s="14" t="e">
        <f t="array" aca="1" ref="I490" ca="1">_xludf.ifna(G490*INDEX(Impostazioni!$C$86:$L$105,MATCH($E490,Impostazioni!$J$86:$J$105,0),5),"")</f>
        <v>#NAME?</v>
      </c>
      <c r="J490" s="14" t="e">
        <f t="shared" ca="1" si="6"/>
        <v>#NAME?</v>
      </c>
      <c r="K490" s="14" t="e">
        <f t="shared" ca="1" si="7"/>
        <v>#NAME?</v>
      </c>
      <c r="M490" s="14" t="e">
        <f t="array" aca="1" ref="M490" ca="1">_xludf.ifna(IF(H490=Impostazioni!$C$6,I490*1,I490/INDEX(Impostazioni!$N$86:$O$105,MATCH($H490,Impostazioni!$N$86:$N$105,0),2)),"")</f>
        <v>#NAME?</v>
      </c>
      <c r="N490" s="14" t="e">
        <f t="array" aca="1" ref="N490" ca="1">_xludf.ifna(IF(I490=Impostazioni!$C$6,J490*1,J490/INDEX(Impostazioni!$N$86:$O$105,MATCH($H490,Impostazioni!$N$86:$N$105,0),2)),"")</f>
        <v>#NAME?</v>
      </c>
      <c r="O490" s="14" t="e">
        <f t="array" aca="1" ref="O490" ca="1">_xludf.ifna(IF(J490=Impostazioni!$C$6,K490*1,K490/INDEX(Impostazioni!$N$86:$O$105,MATCH($H490,Impostazioni!$N$86:$N$105,0),2)),"")</f>
        <v>#NAME?</v>
      </c>
    </row>
    <row r="491" spans="1:15" ht="13.2">
      <c r="A491" s="14" t="str">
        <f t="shared" si="4"/>
        <v/>
      </c>
      <c r="B491" s="14" t="str">
        <f t="shared" si="5"/>
        <v/>
      </c>
      <c r="C491" s="14"/>
      <c r="D491" s="14" t="s">
        <v>49</v>
      </c>
      <c r="E491" s="14"/>
      <c r="F491" s="14"/>
      <c r="G491" s="14"/>
      <c r="H491" s="14"/>
      <c r="I491" s="14" t="e">
        <f t="array" aca="1" ref="I491" ca="1">_xludf.ifna(G491*INDEX(Impostazioni!$C$86:$L$105,MATCH($E491,Impostazioni!$J$86:$J$105,0),5),"")</f>
        <v>#NAME?</v>
      </c>
      <c r="J491" s="14" t="e">
        <f t="shared" ca="1" si="6"/>
        <v>#NAME?</v>
      </c>
      <c r="K491" s="14" t="e">
        <f t="shared" ca="1" si="7"/>
        <v>#NAME?</v>
      </c>
      <c r="M491" s="14" t="e">
        <f t="array" aca="1" ref="M491" ca="1">_xludf.ifna(IF(H491=Impostazioni!$C$6,I491*1,I491/INDEX(Impostazioni!$N$86:$O$105,MATCH($H491,Impostazioni!$N$86:$N$105,0),2)),"")</f>
        <v>#NAME?</v>
      </c>
      <c r="N491" s="14" t="e">
        <f t="array" aca="1" ref="N491" ca="1">_xludf.ifna(IF(I491=Impostazioni!$C$6,J491*1,J491/INDEX(Impostazioni!$N$86:$O$105,MATCH($H491,Impostazioni!$N$86:$N$105,0),2)),"")</f>
        <v>#NAME?</v>
      </c>
      <c r="O491" s="14" t="e">
        <f t="array" aca="1" ref="O491" ca="1">_xludf.ifna(IF(J491=Impostazioni!$C$6,K491*1,K491/INDEX(Impostazioni!$N$86:$O$105,MATCH($H491,Impostazioni!$N$86:$N$105,0),2)),"")</f>
        <v>#NAME?</v>
      </c>
    </row>
    <row r="492" spans="1:15" ht="13.2">
      <c r="A492" s="14" t="str">
        <f t="shared" si="4"/>
        <v/>
      </c>
      <c r="B492" s="14" t="str">
        <f t="shared" si="5"/>
        <v/>
      </c>
      <c r="C492" s="14"/>
      <c r="D492" s="14" t="s">
        <v>49</v>
      </c>
      <c r="E492" s="14"/>
      <c r="F492" s="14"/>
      <c r="G492" s="14"/>
      <c r="H492" s="14"/>
      <c r="I492" s="14" t="e">
        <f t="array" aca="1" ref="I492" ca="1">_xludf.ifna(G492*INDEX(Impostazioni!$C$86:$L$105,MATCH($E492,Impostazioni!$J$86:$J$105,0),5),"")</f>
        <v>#NAME?</v>
      </c>
      <c r="J492" s="14" t="e">
        <f t="shared" ca="1" si="6"/>
        <v>#NAME?</v>
      </c>
      <c r="K492" s="14" t="e">
        <f t="shared" ca="1" si="7"/>
        <v>#NAME?</v>
      </c>
      <c r="M492" s="14" t="e">
        <f t="array" aca="1" ref="M492" ca="1">_xludf.ifna(IF(H492=Impostazioni!$C$6,I492*1,I492/INDEX(Impostazioni!$N$86:$O$105,MATCH($H492,Impostazioni!$N$86:$N$105,0),2)),"")</f>
        <v>#NAME?</v>
      </c>
      <c r="N492" s="14" t="e">
        <f t="array" aca="1" ref="N492" ca="1">_xludf.ifna(IF(I492=Impostazioni!$C$6,J492*1,J492/INDEX(Impostazioni!$N$86:$O$105,MATCH($H492,Impostazioni!$N$86:$N$105,0),2)),"")</f>
        <v>#NAME?</v>
      </c>
      <c r="O492" s="14" t="e">
        <f t="array" aca="1" ref="O492" ca="1">_xludf.ifna(IF(J492=Impostazioni!$C$6,K492*1,K492/INDEX(Impostazioni!$N$86:$O$105,MATCH($H492,Impostazioni!$N$86:$N$105,0),2)),"")</f>
        <v>#NAME?</v>
      </c>
    </row>
    <row r="493" spans="1:15" ht="13.2">
      <c r="A493" s="14" t="str">
        <f t="shared" si="4"/>
        <v/>
      </c>
      <c r="B493" s="14" t="str">
        <f t="shared" si="5"/>
        <v/>
      </c>
      <c r="C493" s="14"/>
      <c r="D493" s="14" t="s">
        <v>49</v>
      </c>
      <c r="E493" s="14"/>
      <c r="F493" s="14"/>
      <c r="G493" s="14"/>
      <c r="H493" s="14"/>
      <c r="I493" s="14" t="e">
        <f t="array" aca="1" ref="I493" ca="1">_xludf.ifna(G493*INDEX(Impostazioni!$C$86:$L$105,MATCH($E493,Impostazioni!$J$86:$J$105,0),5),"")</f>
        <v>#NAME?</v>
      </c>
      <c r="J493" s="14" t="e">
        <f t="shared" ca="1" si="6"/>
        <v>#NAME?</v>
      </c>
      <c r="K493" s="14" t="e">
        <f t="shared" ca="1" si="7"/>
        <v>#NAME?</v>
      </c>
      <c r="M493" s="14" t="e">
        <f t="array" aca="1" ref="M493" ca="1">_xludf.ifna(IF(H493=Impostazioni!$C$6,I493*1,I493/INDEX(Impostazioni!$N$86:$O$105,MATCH($H493,Impostazioni!$N$86:$N$105,0),2)),"")</f>
        <v>#NAME?</v>
      </c>
      <c r="N493" s="14" t="e">
        <f t="array" aca="1" ref="N493" ca="1">_xludf.ifna(IF(I493=Impostazioni!$C$6,J493*1,J493/INDEX(Impostazioni!$N$86:$O$105,MATCH($H493,Impostazioni!$N$86:$N$105,0),2)),"")</f>
        <v>#NAME?</v>
      </c>
      <c r="O493" s="14" t="e">
        <f t="array" aca="1" ref="O493" ca="1">_xludf.ifna(IF(J493=Impostazioni!$C$6,K493*1,K493/INDEX(Impostazioni!$N$86:$O$105,MATCH($H493,Impostazioni!$N$86:$N$105,0),2)),"")</f>
        <v>#NAME?</v>
      </c>
    </row>
    <row r="494" spans="1:15" ht="13.2">
      <c r="A494" s="14" t="str">
        <f t="shared" si="4"/>
        <v/>
      </c>
      <c r="B494" s="14" t="str">
        <f t="shared" si="5"/>
        <v/>
      </c>
      <c r="C494" s="14"/>
      <c r="D494" s="14" t="s">
        <v>49</v>
      </c>
      <c r="E494" s="14"/>
      <c r="F494" s="14"/>
      <c r="G494" s="14"/>
      <c r="H494" s="14"/>
      <c r="I494" s="14" t="e">
        <f t="array" aca="1" ref="I494" ca="1">_xludf.ifna(G494*INDEX(Impostazioni!$C$86:$L$105,MATCH($E494,Impostazioni!$J$86:$J$105,0),5),"")</f>
        <v>#NAME?</v>
      </c>
      <c r="J494" s="14" t="e">
        <f t="shared" ca="1" si="6"/>
        <v>#NAME?</v>
      </c>
      <c r="K494" s="14" t="e">
        <f t="shared" ca="1" si="7"/>
        <v>#NAME?</v>
      </c>
      <c r="M494" s="14" t="e">
        <f t="array" aca="1" ref="M494" ca="1">_xludf.ifna(IF(H494=Impostazioni!$C$6,I494*1,I494/INDEX(Impostazioni!$N$86:$O$105,MATCH($H494,Impostazioni!$N$86:$N$105,0),2)),"")</f>
        <v>#NAME?</v>
      </c>
      <c r="N494" s="14" t="e">
        <f t="array" aca="1" ref="N494" ca="1">_xludf.ifna(IF(I494=Impostazioni!$C$6,J494*1,J494/INDEX(Impostazioni!$N$86:$O$105,MATCH($H494,Impostazioni!$N$86:$N$105,0),2)),"")</f>
        <v>#NAME?</v>
      </c>
      <c r="O494" s="14" t="e">
        <f t="array" aca="1" ref="O494" ca="1">_xludf.ifna(IF(J494=Impostazioni!$C$6,K494*1,K494/INDEX(Impostazioni!$N$86:$O$105,MATCH($H494,Impostazioni!$N$86:$N$105,0),2)),"")</f>
        <v>#NAME?</v>
      </c>
    </row>
    <row r="495" spans="1:15" ht="13.2">
      <c r="A495" s="14" t="str">
        <f t="shared" si="4"/>
        <v/>
      </c>
      <c r="B495" s="14" t="str">
        <f t="shared" si="5"/>
        <v/>
      </c>
      <c r="C495" s="14"/>
      <c r="D495" s="14" t="s">
        <v>49</v>
      </c>
      <c r="E495" s="14"/>
      <c r="F495" s="14"/>
      <c r="G495" s="14"/>
      <c r="H495" s="14"/>
      <c r="I495" s="14" t="e">
        <f t="array" aca="1" ref="I495" ca="1">_xludf.ifna(G495*INDEX(Impostazioni!$C$86:$L$105,MATCH($E495,Impostazioni!$J$86:$J$105,0),5),"")</f>
        <v>#NAME?</v>
      </c>
      <c r="J495" s="14" t="e">
        <f t="shared" ca="1" si="6"/>
        <v>#NAME?</v>
      </c>
      <c r="K495" s="14" t="e">
        <f t="shared" ca="1" si="7"/>
        <v>#NAME?</v>
      </c>
      <c r="M495" s="14" t="e">
        <f t="array" aca="1" ref="M495" ca="1">_xludf.ifna(IF(H495=Impostazioni!$C$6,I495*1,I495/INDEX(Impostazioni!$N$86:$O$105,MATCH($H495,Impostazioni!$N$86:$N$105,0),2)),"")</f>
        <v>#NAME?</v>
      </c>
      <c r="N495" s="14" t="e">
        <f t="array" aca="1" ref="N495" ca="1">_xludf.ifna(IF(I495=Impostazioni!$C$6,J495*1,J495/INDEX(Impostazioni!$N$86:$O$105,MATCH($H495,Impostazioni!$N$86:$N$105,0),2)),"")</f>
        <v>#NAME?</v>
      </c>
      <c r="O495" s="14" t="e">
        <f t="array" aca="1" ref="O495" ca="1">_xludf.ifna(IF(J495=Impostazioni!$C$6,K495*1,K495/INDEX(Impostazioni!$N$86:$O$105,MATCH($H495,Impostazioni!$N$86:$N$105,0),2)),"")</f>
        <v>#NAME?</v>
      </c>
    </row>
    <row r="496" spans="1:15" ht="13.2">
      <c r="A496" s="14" t="str">
        <f t="shared" si="4"/>
        <v/>
      </c>
      <c r="B496" s="14" t="str">
        <f t="shared" si="5"/>
        <v/>
      </c>
      <c r="C496" s="14"/>
      <c r="D496" s="14" t="s">
        <v>49</v>
      </c>
      <c r="E496" s="14"/>
      <c r="F496" s="14"/>
      <c r="G496" s="14"/>
      <c r="H496" s="14"/>
      <c r="I496" s="14" t="e">
        <f t="array" aca="1" ref="I496" ca="1">_xludf.ifna(G496*INDEX(Impostazioni!$C$86:$L$105,MATCH($E496,Impostazioni!$J$86:$J$105,0),5),"")</f>
        <v>#NAME?</v>
      </c>
      <c r="J496" s="14" t="e">
        <f t="shared" ca="1" si="6"/>
        <v>#NAME?</v>
      </c>
      <c r="K496" s="14" t="e">
        <f t="shared" ca="1" si="7"/>
        <v>#NAME?</v>
      </c>
      <c r="M496" s="14" t="e">
        <f t="array" aca="1" ref="M496" ca="1">_xludf.ifna(IF(H496=Impostazioni!$C$6,I496*1,I496/INDEX(Impostazioni!$N$86:$O$105,MATCH($H496,Impostazioni!$N$86:$N$105,0),2)),"")</f>
        <v>#NAME?</v>
      </c>
      <c r="N496" s="14" t="e">
        <f t="array" aca="1" ref="N496" ca="1">_xludf.ifna(IF(I496=Impostazioni!$C$6,J496*1,J496/INDEX(Impostazioni!$N$86:$O$105,MATCH($H496,Impostazioni!$N$86:$N$105,0),2)),"")</f>
        <v>#NAME?</v>
      </c>
      <c r="O496" s="14" t="e">
        <f t="array" aca="1" ref="O496" ca="1">_xludf.ifna(IF(J496=Impostazioni!$C$6,K496*1,K496/INDEX(Impostazioni!$N$86:$O$105,MATCH($H496,Impostazioni!$N$86:$N$105,0),2)),"")</f>
        <v>#NAME?</v>
      </c>
    </row>
    <row r="497" spans="1:15" ht="13.2">
      <c r="A497" s="14" t="str">
        <f t="shared" si="4"/>
        <v/>
      </c>
      <c r="B497" s="14" t="str">
        <f t="shared" si="5"/>
        <v/>
      </c>
      <c r="C497" s="14"/>
      <c r="D497" s="14" t="s">
        <v>49</v>
      </c>
      <c r="E497" s="14"/>
      <c r="F497" s="14"/>
      <c r="G497" s="14"/>
      <c r="H497" s="14"/>
      <c r="I497" s="14" t="e">
        <f t="array" aca="1" ref="I497" ca="1">_xludf.ifna(G497*INDEX(Impostazioni!$C$86:$L$105,MATCH($E497,Impostazioni!$J$86:$J$105,0),5),"")</f>
        <v>#NAME?</v>
      </c>
      <c r="J497" s="14" t="e">
        <f t="shared" ca="1" si="6"/>
        <v>#NAME?</v>
      </c>
      <c r="K497" s="14" t="e">
        <f t="shared" ca="1" si="7"/>
        <v>#NAME?</v>
      </c>
      <c r="M497" s="14" t="e">
        <f t="array" aca="1" ref="M497" ca="1">_xludf.ifna(IF(H497=Impostazioni!$C$6,I497*1,I497/INDEX(Impostazioni!$N$86:$O$105,MATCH($H497,Impostazioni!$N$86:$N$105,0),2)),"")</f>
        <v>#NAME?</v>
      </c>
      <c r="N497" s="14" t="e">
        <f t="array" aca="1" ref="N497" ca="1">_xludf.ifna(IF(I497=Impostazioni!$C$6,J497*1,J497/INDEX(Impostazioni!$N$86:$O$105,MATCH($H497,Impostazioni!$N$86:$N$105,0),2)),"")</f>
        <v>#NAME?</v>
      </c>
      <c r="O497" s="14" t="e">
        <f t="array" aca="1" ref="O497" ca="1">_xludf.ifna(IF(J497=Impostazioni!$C$6,K497*1,K497/INDEX(Impostazioni!$N$86:$O$105,MATCH($H497,Impostazioni!$N$86:$N$105,0),2)),"")</f>
        <v>#NAME?</v>
      </c>
    </row>
    <row r="498" spans="1:15" ht="13.2">
      <c r="A498" s="14" t="str">
        <f t="shared" si="4"/>
        <v/>
      </c>
      <c r="B498" s="14" t="str">
        <f t="shared" si="5"/>
        <v/>
      </c>
      <c r="C498" s="14"/>
      <c r="D498" s="14" t="s">
        <v>49</v>
      </c>
      <c r="E498" s="14"/>
      <c r="F498" s="14"/>
      <c r="G498" s="14"/>
      <c r="H498" s="14"/>
      <c r="I498" s="14" t="e">
        <f t="array" aca="1" ref="I498" ca="1">_xludf.ifna(G498*INDEX(Impostazioni!$C$86:$L$105,MATCH($E498,Impostazioni!$J$86:$J$105,0),5),"")</f>
        <v>#NAME?</v>
      </c>
      <c r="J498" s="14" t="e">
        <f t="shared" ca="1" si="6"/>
        <v>#NAME?</v>
      </c>
      <c r="K498" s="14" t="e">
        <f t="shared" ca="1" si="7"/>
        <v>#NAME?</v>
      </c>
      <c r="M498" s="14" t="e">
        <f t="array" aca="1" ref="M498" ca="1">_xludf.ifna(IF(H498=Impostazioni!$C$6,I498*1,I498/INDEX(Impostazioni!$N$86:$O$105,MATCH($H498,Impostazioni!$N$86:$N$105,0),2)),"")</f>
        <v>#NAME?</v>
      </c>
      <c r="N498" s="14" t="e">
        <f t="array" aca="1" ref="N498" ca="1">_xludf.ifna(IF(I498=Impostazioni!$C$6,J498*1,J498/INDEX(Impostazioni!$N$86:$O$105,MATCH($H498,Impostazioni!$N$86:$N$105,0),2)),"")</f>
        <v>#NAME?</v>
      </c>
      <c r="O498" s="14" t="e">
        <f t="array" aca="1" ref="O498" ca="1">_xludf.ifna(IF(J498=Impostazioni!$C$6,K498*1,K498/INDEX(Impostazioni!$N$86:$O$105,MATCH($H498,Impostazioni!$N$86:$N$105,0),2)),"")</f>
        <v>#NAME?</v>
      </c>
    </row>
    <row r="499" spans="1:15" ht="13.2">
      <c r="A499" s="14" t="str">
        <f t="shared" si="4"/>
        <v/>
      </c>
      <c r="B499" s="14" t="str">
        <f t="shared" si="5"/>
        <v/>
      </c>
      <c r="C499" s="14"/>
      <c r="D499" s="14" t="s">
        <v>49</v>
      </c>
      <c r="E499" s="14"/>
      <c r="F499" s="14"/>
      <c r="G499" s="14"/>
      <c r="H499" s="14"/>
      <c r="I499" s="14" t="e">
        <f t="array" aca="1" ref="I499" ca="1">_xludf.ifna(G499*INDEX(Impostazioni!$C$86:$L$105,MATCH($E499,Impostazioni!$J$86:$J$105,0),5),"")</f>
        <v>#NAME?</v>
      </c>
      <c r="J499" s="14" t="e">
        <f t="shared" ca="1" si="6"/>
        <v>#NAME?</v>
      </c>
      <c r="K499" s="14" t="e">
        <f t="shared" ca="1" si="7"/>
        <v>#NAME?</v>
      </c>
      <c r="M499" s="14" t="e">
        <f t="array" aca="1" ref="M499" ca="1">_xludf.ifna(IF(H499=Impostazioni!$C$6,I499*1,I499/INDEX(Impostazioni!$N$86:$O$105,MATCH($H499,Impostazioni!$N$86:$N$105,0),2)),"")</f>
        <v>#NAME?</v>
      </c>
      <c r="N499" s="14" t="e">
        <f t="array" aca="1" ref="N499" ca="1">_xludf.ifna(IF(I499=Impostazioni!$C$6,J499*1,J499/INDEX(Impostazioni!$N$86:$O$105,MATCH($H499,Impostazioni!$N$86:$N$105,0),2)),"")</f>
        <v>#NAME?</v>
      </c>
      <c r="O499" s="14" t="e">
        <f t="array" aca="1" ref="O499" ca="1">_xludf.ifna(IF(J499=Impostazioni!$C$6,K499*1,K499/INDEX(Impostazioni!$N$86:$O$105,MATCH($H499,Impostazioni!$N$86:$N$105,0),2)),"")</f>
        <v>#NAME?</v>
      </c>
    </row>
    <row r="500" spans="1:15" ht="13.2">
      <c r="A500" s="14" t="str">
        <f t="shared" si="4"/>
        <v/>
      </c>
      <c r="B500" s="14" t="str">
        <f t="shared" si="5"/>
        <v/>
      </c>
      <c r="C500" s="14"/>
      <c r="D500" s="14" t="s">
        <v>49</v>
      </c>
      <c r="E500" s="14"/>
      <c r="F500" s="14"/>
      <c r="G500" s="14"/>
      <c r="H500" s="14"/>
      <c r="I500" s="14" t="e">
        <f t="array" aca="1" ref="I500" ca="1">_xludf.ifna(G500*INDEX(Impostazioni!$C$86:$L$105,MATCH($E500,Impostazioni!$J$86:$J$105,0),5),"")</f>
        <v>#NAME?</v>
      </c>
      <c r="J500" s="14" t="e">
        <f t="shared" ca="1" si="6"/>
        <v>#NAME?</v>
      </c>
      <c r="K500" s="14" t="e">
        <f t="shared" ca="1" si="7"/>
        <v>#NAME?</v>
      </c>
      <c r="M500" s="14" t="e">
        <f t="array" aca="1" ref="M500" ca="1">_xludf.ifna(IF(H500=Impostazioni!$C$6,I500*1,I500/INDEX(Impostazioni!$N$86:$O$105,MATCH($H500,Impostazioni!$N$86:$N$105,0),2)),"")</f>
        <v>#NAME?</v>
      </c>
      <c r="N500" s="14" t="e">
        <f t="array" aca="1" ref="N500" ca="1">_xludf.ifna(IF(I500=Impostazioni!$C$6,J500*1,J500/INDEX(Impostazioni!$N$86:$O$105,MATCH($H500,Impostazioni!$N$86:$N$105,0),2)),"")</f>
        <v>#NAME?</v>
      </c>
      <c r="O500" s="14" t="e">
        <f t="array" aca="1" ref="O500" ca="1">_xludf.ifna(IF(J500=Impostazioni!$C$6,K500*1,K500/INDEX(Impostazioni!$N$86:$O$105,MATCH($H500,Impostazioni!$N$86:$N$105,0),2)),"")</f>
        <v>#NAME?</v>
      </c>
    </row>
    <row r="501" spans="1:15" ht="13.2">
      <c r="A501" s="14" t="str">
        <f t="shared" si="4"/>
        <v/>
      </c>
      <c r="B501" s="14" t="str">
        <f t="shared" si="5"/>
        <v/>
      </c>
      <c r="C501" s="14"/>
      <c r="D501" s="14" t="s">
        <v>49</v>
      </c>
      <c r="E501" s="14"/>
      <c r="F501" s="14"/>
      <c r="G501" s="14"/>
      <c r="H501" s="14"/>
      <c r="I501" s="14" t="e">
        <f t="array" aca="1" ref="I501" ca="1">_xludf.ifna(G501*INDEX(Impostazioni!$C$86:$L$105,MATCH($E501,Impostazioni!$J$86:$J$105,0),5),"")</f>
        <v>#NAME?</v>
      </c>
      <c r="J501" s="14" t="e">
        <f t="shared" ca="1" si="6"/>
        <v>#NAME?</v>
      </c>
      <c r="K501" s="14" t="e">
        <f t="shared" ca="1" si="7"/>
        <v>#NAME?</v>
      </c>
      <c r="M501" s="14" t="e">
        <f t="array" aca="1" ref="M501" ca="1">_xludf.ifna(IF(H501=Impostazioni!$C$6,I501*1,I501/INDEX(Impostazioni!$N$86:$O$105,MATCH($H501,Impostazioni!$N$86:$N$105,0),2)),"")</f>
        <v>#NAME?</v>
      </c>
      <c r="N501" s="14" t="e">
        <f t="array" aca="1" ref="N501" ca="1">_xludf.ifna(IF(I501=Impostazioni!$C$6,J501*1,J501/INDEX(Impostazioni!$N$86:$O$105,MATCH($H501,Impostazioni!$N$86:$N$105,0),2)),"")</f>
        <v>#NAME?</v>
      </c>
      <c r="O501" s="14" t="e">
        <f t="array" aca="1" ref="O501" ca="1">_xludf.ifna(IF(J501=Impostazioni!$C$6,K501*1,K501/INDEX(Impostazioni!$N$86:$O$105,MATCH($H501,Impostazioni!$N$86:$N$105,0),2)),"")</f>
        <v>#NAME?</v>
      </c>
    </row>
    <row r="502" spans="1:15" ht="13.2">
      <c r="A502" s="14" t="str">
        <f t="shared" si="4"/>
        <v/>
      </c>
      <c r="B502" s="14" t="str">
        <f t="shared" si="5"/>
        <v/>
      </c>
      <c r="C502" s="14"/>
      <c r="D502" s="14" t="s">
        <v>49</v>
      </c>
      <c r="E502" s="14"/>
      <c r="F502" s="14"/>
      <c r="G502" s="14"/>
      <c r="H502" s="14"/>
      <c r="I502" s="14" t="e">
        <f t="array" aca="1" ref="I502" ca="1">_xludf.ifna(G502*INDEX(Impostazioni!$C$86:$L$105,MATCH($E502,Impostazioni!$J$86:$J$105,0),5),"")</f>
        <v>#NAME?</v>
      </c>
      <c r="J502" s="14" t="e">
        <f t="shared" ca="1" si="6"/>
        <v>#NAME?</v>
      </c>
      <c r="K502" s="14" t="e">
        <f t="shared" ca="1" si="7"/>
        <v>#NAME?</v>
      </c>
      <c r="M502" s="14" t="e">
        <f t="array" aca="1" ref="M502" ca="1">_xludf.ifna(IF(H502=Impostazioni!$C$6,I502*1,I502/INDEX(Impostazioni!$N$86:$O$105,MATCH($H502,Impostazioni!$N$86:$N$105,0),2)),"")</f>
        <v>#NAME?</v>
      </c>
      <c r="N502" s="14" t="e">
        <f t="array" aca="1" ref="N502" ca="1">_xludf.ifna(IF(I502=Impostazioni!$C$6,J502*1,J502/INDEX(Impostazioni!$N$86:$O$105,MATCH($H502,Impostazioni!$N$86:$N$105,0),2)),"")</f>
        <v>#NAME?</v>
      </c>
      <c r="O502" s="14" t="e">
        <f t="array" aca="1" ref="O502" ca="1">_xludf.ifna(IF(J502=Impostazioni!$C$6,K502*1,K502/INDEX(Impostazioni!$N$86:$O$105,MATCH($H502,Impostazioni!$N$86:$N$105,0),2)),"")</f>
        <v>#NAME?</v>
      </c>
    </row>
    <row r="503" spans="1:15" ht="13.2">
      <c r="A503" s="14" t="str">
        <f t="shared" si="4"/>
        <v/>
      </c>
      <c r="B503" s="14" t="str">
        <f t="shared" si="5"/>
        <v/>
      </c>
      <c r="C503" s="14"/>
      <c r="D503" s="14" t="s">
        <v>49</v>
      </c>
      <c r="E503" s="14"/>
      <c r="F503" s="14"/>
      <c r="G503" s="14"/>
      <c r="H503" s="14"/>
      <c r="I503" s="14" t="e">
        <f t="array" aca="1" ref="I503" ca="1">_xludf.ifna(G503*INDEX(Impostazioni!$C$86:$L$105,MATCH($E503,Impostazioni!$J$86:$J$105,0),5),"")</f>
        <v>#NAME?</v>
      </c>
      <c r="J503" s="14" t="e">
        <f t="shared" ca="1" si="6"/>
        <v>#NAME?</v>
      </c>
      <c r="K503" s="14" t="e">
        <f t="shared" ca="1" si="7"/>
        <v>#NAME?</v>
      </c>
      <c r="M503" s="14" t="e">
        <f t="array" aca="1" ref="M503" ca="1">_xludf.ifna(IF(H503=Impostazioni!$C$6,I503*1,I503/INDEX(Impostazioni!$N$86:$O$105,MATCH($H503,Impostazioni!$N$86:$N$105,0),2)),"")</f>
        <v>#NAME?</v>
      </c>
      <c r="N503" s="14" t="e">
        <f t="array" aca="1" ref="N503" ca="1">_xludf.ifna(IF(I503=Impostazioni!$C$6,J503*1,J503/INDEX(Impostazioni!$N$86:$O$105,MATCH($H503,Impostazioni!$N$86:$N$105,0),2)),"")</f>
        <v>#NAME?</v>
      </c>
      <c r="O503" s="14" t="e">
        <f t="array" aca="1" ref="O503" ca="1">_xludf.ifna(IF(J503=Impostazioni!$C$6,K503*1,K503/INDEX(Impostazioni!$N$86:$O$105,MATCH($H503,Impostazioni!$N$86:$N$105,0),2)),"")</f>
        <v>#NAME?</v>
      </c>
    </row>
    <row r="504" spans="1:15" ht="13.2">
      <c r="A504" s="14" t="str">
        <f t="shared" si="4"/>
        <v/>
      </c>
      <c r="B504" s="14" t="str">
        <f t="shared" si="5"/>
        <v/>
      </c>
      <c r="C504" s="14"/>
      <c r="D504" s="14" t="s">
        <v>49</v>
      </c>
      <c r="E504" s="14"/>
      <c r="F504" s="14"/>
      <c r="G504" s="14"/>
      <c r="H504" s="14"/>
      <c r="I504" s="14" t="e">
        <f t="array" aca="1" ref="I504" ca="1">_xludf.ifna(G504*INDEX(Impostazioni!$C$86:$L$105,MATCH($E504,Impostazioni!$J$86:$J$105,0),5),"")</f>
        <v>#NAME?</v>
      </c>
      <c r="J504" s="14" t="e">
        <f t="shared" ca="1" si="6"/>
        <v>#NAME?</v>
      </c>
      <c r="K504" s="14" t="e">
        <f t="shared" ca="1" si="7"/>
        <v>#NAME?</v>
      </c>
      <c r="M504" s="14" t="e">
        <f t="array" aca="1" ref="M504" ca="1">_xludf.ifna(IF(H504=Impostazioni!$C$6,I504*1,I504/INDEX(Impostazioni!$N$86:$O$105,MATCH($H504,Impostazioni!$N$86:$N$105,0),2)),"")</f>
        <v>#NAME?</v>
      </c>
      <c r="N504" s="14" t="e">
        <f t="array" aca="1" ref="N504" ca="1">_xludf.ifna(IF(I504=Impostazioni!$C$6,J504*1,J504/INDEX(Impostazioni!$N$86:$O$105,MATCH($H504,Impostazioni!$N$86:$N$105,0),2)),"")</f>
        <v>#NAME?</v>
      </c>
      <c r="O504" s="14" t="e">
        <f t="array" aca="1" ref="O504" ca="1">_xludf.ifna(IF(J504=Impostazioni!$C$6,K504*1,K504/INDEX(Impostazioni!$N$86:$O$105,MATCH($H504,Impostazioni!$N$86:$N$105,0),2)),"")</f>
        <v>#NAME?</v>
      </c>
    </row>
    <row r="505" spans="1:15" ht="13.2">
      <c r="A505" s="14" t="str">
        <f t="shared" si="4"/>
        <v/>
      </c>
      <c r="B505" s="14" t="str">
        <f t="shared" si="5"/>
        <v/>
      </c>
      <c r="C505" s="14"/>
      <c r="D505" s="14" t="s">
        <v>49</v>
      </c>
      <c r="E505" s="14"/>
      <c r="F505" s="14"/>
      <c r="G505" s="14"/>
      <c r="H505" s="14"/>
      <c r="I505" s="14" t="e">
        <f t="array" aca="1" ref="I505" ca="1">_xludf.ifna(G505*INDEX(Impostazioni!$C$86:$L$105,MATCH($E505,Impostazioni!$J$86:$J$105,0),5),"")</f>
        <v>#NAME?</v>
      </c>
      <c r="J505" s="14" t="e">
        <f t="shared" ca="1" si="6"/>
        <v>#NAME?</v>
      </c>
      <c r="K505" s="14" t="e">
        <f t="shared" ca="1" si="7"/>
        <v>#NAME?</v>
      </c>
      <c r="M505" s="14" t="e">
        <f t="array" aca="1" ref="M505" ca="1">_xludf.ifna(IF(H505=Impostazioni!$C$6,I505*1,I505/INDEX(Impostazioni!$N$86:$O$105,MATCH($H505,Impostazioni!$N$86:$N$105,0),2)),"")</f>
        <v>#NAME?</v>
      </c>
      <c r="N505" s="14" t="e">
        <f t="array" aca="1" ref="N505" ca="1">_xludf.ifna(IF(I505=Impostazioni!$C$6,J505*1,J505/INDEX(Impostazioni!$N$86:$O$105,MATCH($H505,Impostazioni!$N$86:$N$105,0),2)),"")</f>
        <v>#NAME?</v>
      </c>
      <c r="O505" s="14" t="e">
        <f t="array" aca="1" ref="O505" ca="1">_xludf.ifna(IF(J505=Impostazioni!$C$6,K505*1,K505/INDEX(Impostazioni!$N$86:$O$105,MATCH($H505,Impostazioni!$N$86:$N$105,0),2)),"")</f>
        <v>#NAME?</v>
      </c>
    </row>
    <row r="506" spans="1:15" ht="13.2">
      <c r="A506" s="14" t="str">
        <f t="shared" si="4"/>
        <v/>
      </c>
      <c r="B506" s="14" t="str">
        <f t="shared" si="5"/>
        <v/>
      </c>
      <c r="C506" s="14"/>
      <c r="D506" s="14" t="s">
        <v>49</v>
      </c>
      <c r="E506" s="14"/>
      <c r="F506" s="14"/>
      <c r="G506" s="14"/>
      <c r="H506" s="14"/>
      <c r="I506" s="14" t="e">
        <f t="array" aca="1" ref="I506" ca="1">_xludf.ifna(G506*INDEX(Impostazioni!$C$86:$L$105,MATCH($E506,Impostazioni!$J$86:$J$105,0),5),"")</f>
        <v>#NAME?</v>
      </c>
      <c r="J506" s="14" t="e">
        <f t="shared" ca="1" si="6"/>
        <v>#NAME?</v>
      </c>
      <c r="K506" s="14" t="e">
        <f t="shared" ca="1" si="7"/>
        <v>#NAME?</v>
      </c>
      <c r="M506" s="14" t="e">
        <f t="array" aca="1" ref="M506" ca="1">_xludf.ifna(IF(H506=Impostazioni!$C$6,I506*1,I506/INDEX(Impostazioni!$N$86:$O$105,MATCH($H506,Impostazioni!$N$86:$N$105,0),2)),"")</f>
        <v>#NAME?</v>
      </c>
      <c r="N506" s="14" t="e">
        <f t="array" aca="1" ref="N506" ca="1">_xludf.ifna(IF(I506=Impostazioni!$C$6,J506*1,J506/INDEX(Impostazioni!$N$86:$O$105,MATCH($H506,Impostazioni!$N$86:$N$105,0),2)),"")</f>
        <v>#NAME?</v>
      </c>
      <c r="O506" s="14" t="e">
        <f t="array" aca="1" ref="O506" ca="1">_xludf.ifna(IF(J506=Impostazioni!$C$6,K506*1,K506/INDEX(Impostazioni!$N$86:$O$105,MATCH($H506,Impostazioni!$N$86:$N$105,0),2)),"")</f>
        <v>#NAME?</v>
      </c>
    </row>
    <row r="507" spans="1:15" ht="13.2">
      <c r="A507" s="14" t="str">
        <f t="shared" si="4"/>
        <v/>
      </c>
      <c r="B507" s="14" t="str">
        <f t="shared" si="5"/>
        <v/>
      </c>
      <c r="C507" s="14"/>
      <c r="D507" s="14" t="s">
        <v>49</v>
      </c>
      <c r="E507" s="14"/>
      <c r="F507" s="14"/>
      <c r="G507" s="14"/>
      <c r="H507" s="14"/>
      <c r="I507" s="14" t="e">
        <f t="array" aca="1" ref="I507" ca="1">_xludf.ifna(G507*INDEX(Impostazioni!$C$86:$L$105,MATCH($E507,Impostazioni!$J$86:$J$105,0),5),"")</f>
        <v>#NAME?</v>
      </c>
      <c r="J507" s="14" t="e">
        <f t="shared" ca="1" si="6"/>
        <v>#NAME?</v>
      </c>
      <c r="K507" s="14" t="e">
        <f t="shared" ca="1" si="7"/>
        <v>#NAME?</v>
      </c>
      <c r="M507" s="14" t="e">
        <f t="array" aca="1" ref="M507" ca="1">_xludf.ifna(IF(H507=Impostazioni!$C$6,I507*1,I507/INDEX(Impostazioni!$N$86:$O$105,MATCH($H507,Impostazioni!$N$86:$N$105,0),2)),"")</f>
        <v>#NAME?</v>
      </c>
      <c r="N507" s="14" t="e">
        <f t="array" aca="1" ref="N507" ca="1">_xludf.ifna(IF(I507=Impostazioni!$C$6,J507*1,J507/INDEX(Impostazioni!$N$86:$O$105,MATCH($H507,Impostazioni!$N$86:$N$105,0),2)),"")</f>
        <v>#NAME?</v>
      </c>
      <c r="O507" s="14" t="e">
        <f t="array" aca="1" ref="O507" ca="1">_xludf.ifna(IF(J507=Impostazioni!$C$6,K507*1,K507/INDEX(Impostazioni!$N$86:$O$105,MATCH($H507,Impostazioni!$N$86:$N$105,0),2)),"")</f>
        <v>#NAME?</v>
      </c>
    </row>
    <row r="508" spans="1:15" ht="13.2">
      <c r="A508" s="14" t="str">
        <f t="shared" si="4"/>
        <v/>
      </c>
      <c r="B508" s="14" t="str">
        <f t="shared" si="5"/>
        <v/>
      </c>
      <c r="C508" s="14"/>
      <c r="D508" s="14" t="s">
        <v>49</v>
      </c>
      <c r="E508" s="14"/>
      <c r="F508" s="14"/>
      <c r="G508" s="14"/>
      <c r="H508" s="14"/>
      <c r="I508" s="14" t="e">
        <f t="array" aca="1" ref="I508" ca="1">_xludf.ifna(G508*INDEX(Impostazioni!$C$86:$L$105,MATCH($E508,Impostazioni!$J$86:$J$105,0),5),"")</f>
        <v>#NAME?</v>
      </c>
      <c r="J508" s="14" t="e">
        <f t="shared" ca="1" si="6"/>
        <v>#NAME?</v>
      </c>
      <c r="K508" s="14" t="e">
        <f t="shared" ca="1" si="7"/>
        <v>#NAME?</v>
      </c>
      <c r="M508" s="14" t="e">
        <f t="array" aca="1" ref="M508" ca="1">_xludf.ifna(IF(H508=Impostazioni!$C$6,I508*1,I508/INDEX(Impostazioni!$N$86:$O$105,MATCH($H508,Impostazioni!$N$86:$N$105,0),2)),"")</f>
        <v>#NAME?</v>
      </c>
      <c r="N508" s="14" t="e">
        <f t="array" aca="1" ref="N508" ca="1">_xludf.ifna(IF(I508=Impostazioni!$C$6,J508*1,J508/INDEX(Impostazioni!$N$86:$O$105,MATCH($H508,Impostazioni!$N$86:$N$105,0),2)),"")</f>
        <v>#NAME?</v>
      </c>
      <c r="O508" s="14" t="e">
        <f t="array" aca="1" ref="O508" ca="1">_xludf.ifna(IF(J508=Impostazioni!$C$6,K508*1,K508/INDEX(Impostazioni!$N$86:$O$105,MATCH($H508,Impostazioni!$N$86:$N$105,0),2)),"")</f>
        <v>#NAME?</v>
      </c>
    </row>
    <row r="509" spans="1:15" ht="13.2">
      <c r="A509" s="14" t="str">
        <f t="shared" si="4"/>
        <v/>
      </c>
      <c r="B509" s="14" t="str">
        <f t="shared" si="5"/>
        <v/>
      </c>
      <c r="C509" s="14"/>
      <c r="D509" s="14" t="s">
        <v>49</v>
      </c>
      <c r="E509" s="14"/>
      <c r="F509" s="14"/>
      <c r="G509" s="14"/>
      <c r="H509" s="14"/>
      <c r="I509" s="14" t="e">
        <f t="array" aca="1" ref="I509" ca="1">_xludf.ifna(G509*INDEX(Impostazioni!$C$86:$L$105,MATCH($E509,Impostazioni!$J$86:$J$105,0),5),"")</f>
        <v>#NAME?</v>
      </c>
      <c r="J509" s="14" t="e">
        <f t="shared" ca="1" si="6"/>
        <v>#NAME?</v>
      </c>
      <c r="K509" s="14" t="e">
        <f t="shared" ca="1" si="7"/>
        <v>#NAME?</v>
      </c>
      <c r="M509" s="14" t="e">
        <f t="array" aca="1" ref="M509" ca="1">_xludf.ifna(IF(H509=Impostazioni!$C$6,I509*1,I509/INDEX(Impostazioni!$N$86:$O$105,MATCH($H509,Impostazioni!$N$86:$N$105,0),2)),"")</f>
        <v>#NAME?</v>
      </c>
      <c r="N509" s="14" t="e">
        <f t="array" aca="1" ref="N509" ca="1">_xludf.ifna(IF(I509=Impostazioni!$C$6,J509*1,J509/INDEX(Impostazioni!$N$86:$O$105,MATCH($H509,Impostazioni!$N$86:$N$105,0),2)),"")</f>
        <v>#NAME?</v>
      </c>
      <c r="O509" s="14" t="e">
        <f t="array" aca="1" ref="O509" ca="1">_xludf.ifna(IF(J509=Impostazioni!$C$6,K509*1,K509/INDEX(Impostazioni!$N$86:$O$105,MATCH($H509,Impostazioni!$N$86:$N$105,0),2)),"")</f>
        <v>#NAME?</v>
      </c>
    </row>
    <row r="510" spans="1:15" ht="13.2">
      <c r="A510" s="14" t="str">
        <f t="shared" si="4"/>
        <v/>
      </c>
      <c r="B510" s="14" t="str">
        <f t="shared" si="5"/>
        <v/>
      </c>
      <c r="C510" s="14"/>
      <c r="D510" s="14" t="s">
        <v>49</v>
      </c>
      <c r="E510" s="14"/>
      <c r="F510" s="14"/>
      <c r="G510" s="14"/>
      <c r="H510" s="14"/>
      <c r="I510" s="14" t="e">
        <f t="array" aca="1" ref="I510" ca="1">_xludf.ifna(G510*INDEX(Impostazioni!$C$86:$L$105,MATCH($E510,Impostazioni!$J$86:$J$105,0),5),"")</f>
        <v>#NAME?</v>
      </c>
      <c r="J510" s="14" t="e">
        <f t="shared" ca="1" si="6"/>
        <v>#NAME?</v>
      </c>
      <c r="K510" s="14" t="e">
        <f t="shared" ca="1" si="7"/>
        <v>#NAME?</v>
      </c>
      <c r="M510" s="14" t="e">
        <f t="array" aca="1" ref="M510" ca="1">_xludf.ifna(IF(H510=Impostazioni!$C$6,I510*1,I510/INDEX(Impostazioni!$N$86:$O$105,MATCH($H510,Impostazioni!$N$86:$N$105,0),2)),"")</f>
        <v>#NAME?</v>
      </c>
      <c r="N510" s="14" t="e">
        <f t="array" aca="1" ref="N510" ca="1">_xludf.ifna(IF(I510=Impostazioni!$C$6,J510*1,J510/INDEX(Impostazioni!$N$86:$O$105,MATCH($H510,Impostazioni!$N$86:$N$105,0),2)),"")</f>
        <v>#NAME?</v>
      </c>
      <c r="O510" s="14" t="e">
        <f t="array" aca="1" ref="O510" ca="1">_xludf.ifna(IF(J510=Impostazioni!$C$6,K510*1,K510/INDEX(Impostazioni!$N$86:$O$105,MATCH($H510,Impostazioni!$N$86:$N$105,0),2)),"")</f>
        <v>#NAME?</v>
      </c>
    </row>
    <row r="511" spans="1:15" ht="13.2">
      <c r="A511" s="14" t="str">
        <f t="shared" si="4"/>
        <v/>
      </c>
      <c r="B511" s="14" t="str">
        <f t="shared" si="5"/>
        <v/>
      </c>
      <c r="C511" s="14"/>
      <c r="D511" s="14" t="s">
        <v>49</v>
      </c>
      <c r="E511" s="14"/>
      <c r="F511" s="14"/>
      <c r="G511" s="14"/>
      <c r="H511" s="14"/>
      <c r="I511" s="14" t="e">
        <f t="array" aca="1" ref="I511" ca="1">_xludf.ifna(G511*INDEX(Impostazioni!$C$86:$L$105,MATCH($E511,Impostazioni!$J$86:$J$105,0),5),"")</f>
        <v>#NAME?</v>
      </c>
      <c r="J511" s="14" t="e">
        <f t="shared" ca="1" si="6"/>
        <v>#NAME?</v>
      </c>
      <c r="K511" s="14" t="e">
        <f t="shared" ca="1" si="7"/>
        <v>#NAME?</v>
      </c>
      <c r="M511" s="14" t="e">
        <f t="array" aca="1" ref="M511" ca="1">_xludf.ifna(IF(H511=Impostazioni!$C$6,I511*1,I511/INDEX(Impostazioni!$N$86:$O$105,MATCH($H511,Impostazioni!$N$86:$N$105,0),2)),"")</f>
        <v>#NAME?</v>
      </c>
      <c r="N511" s="14" t="e">
        <f t="array" aca="1" ref="N511" ca="1">_xludf.ifna(IF(I511=Impostazioni!$C$6,J511*1,J511/INDEX(Impostazioni!$N$86:$O$105,MATCH($H511,Impostazioni!$N$86:$N$105,0),2)),"")</f>
        <v>#NAME?</v>
      </c>
      <c r="O511" s="14" t="e">
        <f t="array" aca="1" ref="O511" ca="1">_xludf.ifna(IF(J511=Impostazioni!$C$6,K511*1,K511/INDEX(Impostazioni!$N$86:$O$105,MATCH($H511,Impostazioni!$N$86:$N$105,0),2)),"")</f>
        <v>#NAME?</v>
      </c>
    </row>
    <row r="512" spans="1:15" ht="13.2">
      <c r="A512" s="14" t="str">
        <f t="shared" si="4"/>
        <v/>
      </c>
      <c r="B512" s="14" t="str">
        <f t="shared" si="5"/>
        <v/>
      </c>
      <c r="C512" s="14"/>
      <c r="D512" s="14" t="s">
        <v>49</v>
      </c>
      <c r="E512" s="14"/>
      <c r="F512" s="14"/>
      <c r="G512" s="14"/>
      <c r="H512" s="14"/>
      <c r="I512" s="14" t="e">
        <f t="array" aca="1" ref="I512" ca="1">_xludf.ifna(G512*INDEX(Impostazioni!$C$86:$L$105,MATCH($E512,Impostazioni!$J$86:$J$105,0),5),"")</f>
        <v>#NAME?</v>
      </c>
      <c r="J512" s="14" t="e">
        <f t="shared" ca="1" si="6"/>
        <v>#NAME?</v>
      </c>
      <c r="K512" s="14" t="e">
        <f t="shared" ca="1" si="7"/>
        <v>#NAME?</v>
      </c>
      <c r="M512" s="14" t="e">
        <f t="array" aca="1" ref="M512" ca="1">_xludf.ifna(IF(H512=Impostazioni!$C$6,I512*1,I512/INDEX(Impostazioni!$N$86:$O$105,MATCH($H512,Impostazioni!$N$86:$N$105,0),2)),"")</f>
        <v>#NAME?</v>
      </c>
      <c r="N512" s="14" t="e">
        <f t="array" aca="1" ref="N512" ca="1">_xludf.ifna(IF(I512=Impostazioni!$C$6,J512*1,J512/INDEX(Impostazioni!$N$86:$O$105,MATCH($H512,Impostazioni!$N$86:$N$105,0),2)),"")</f>
        <v>#NAME?</v>
      </c>
      <c r="O512" s="14" t="e">
        <f t="array" aca="1" ref="O512" ca="1">_xludf.ifna(IF(J512=Impostazioni!$C$6,K512*1,K512/INDEX(Impostazioni!$N$86:$O$105,MATCH($H512,Impostazioni!$N$86:$N$105,0),2)),"")</f>
        <v>#NAME?</v>
      </c>
    </row>
    <row r="513" spans="1:15" ht="13.2">
      <c r="A513" s="14" t="str">
        <f t="shared" si="4"/>
        <v/>
      </c>
      <c r="B513" s="14" t="str">
        <f t="shared" si="5"/>
        <v/>
      </c>
      <c r="C513" s="14"/>
      <c r="D513" s="14" t="s">
        <v>49</v>
      </c>
      <c r="E513" s="14"/>
      <c r="F513" s="14"/>
      <c r="G513" s="14"/>
      <c r="H513" s="14"/>
      <c r="I513" s="14" t="e">
        <f t="array" aca="1" ref="I513" ca="1">_xludf.ifna(G513*INDEX(Impostazioni!$C$86:$L$105,MATCH($E513,Impostazioni!$J$86:$J$105,0),5),"")</f>
        <v>#NAME?</v>
      </c>
      <c r="J513" s="14" t="e">
        <f t="shared" ca="1" si="6"/>
        <v>#NAME?</v>
      </c>
      <c r="K513" s="14" t="e">
        <f t="shared" ca="1" si="7"/>
        <v>#NAME?</v>
      </c>
      <c r="M513" s="14" t="e">
        <f t="array" aca="1" ref="M513" ca="1">_xludf.ifna(IF(H513=Impostazioni!$C$6,I513*1,I513/INDEX(Impostazioni!$N$86:$O$105,MATCH($H513,Impostazioni!$N$86:$N$105,0),2)),"")</f>
        <v>#NAME?</v>
      </c>
      <c r="N513" s="14" t="e">
        <f t="array" aca="1" ref="N513" ca="1">_xludf.ifna(IF(I513=Impostazioni!$C$6,J513*1,J513/INDEX(Impostazioni!$N$86:$O$105,MATCH($H513,Impostazioni!$N$86:$N$105,0),2)),"")</f>
        <v>#NAME?</v>
      </c>
      <c r="O513" s="14" t="e">
        <f t="array" aca="1" ref="O513" ca="1">_xludf.ifna(IF(J513=Impostazioni!$C$6,K513*1,K513/INDEX(Impostazioni!$N$86:$O$105,MATCH($H513,Impostazioni!$N$86:$N$105,0),2)),"")</f>
        <v>#NAME?</v>
      </c>
    </row>
    <row r="514" spans="1:15" ht="13.2">
      <c r="A514" s="14" t="str">
        <f t="shared" si="4"/>
        <v/>
      </c>
      <c r="B514" s="14" t="str">
        <f t="shared" si="5"/>
        <v/>
      </c>
      <c r="C514" s="14"/>
      <c r="D514" s="14" t="s">
        <v>49</v>
      </c>
      <c r="E514" s="14"/>
      <c r="F514" s="14"/>
      <c r="G514" s="14"/>
      <c r="H514" s="14"/>
      <c r="I514" s="14" t="e">
        <f t="array" aca="1" ref="I514" ca="1">_xludf.ifna(G514*INDEX(Impostazioni!$C$86:$L$105,MATCH($E514,Impostazioni!$J$86:$J$105,0),5),"")</f>
        <v>#NAME?</v>
      </c>
      <c r="J514" s="14" t="e">
        <f t="shared" ca="1" si="6"/>
        <v>#NAME?</v>
      </c>
      <c r="K514" s="14" t="e">
        <f t="shared" ca="1" si="7"/>
        <v>#NAME?</v>
      </c>
      <c r="M514" s="14" t="e">
        <f t="array" aca="1" ref="M514" ca="1">_xludf.ifna(IF(H514=Impostazioni!$C$6,I514*1,I514/INDEX(Impostazioni!$N$86:$O$105,MATCH($H514,Impostazioni!$N$86:$N$105,0),2)),"")</f>
        <v>#NAME?</v>
      </c>
      <c r="N514" s="14" t="e">
        <f t="array" aca="1" ref="N514" ca="1">_xludf.ifna(IF(I514=Impostazioni!$C$6,J514*1,J514/INDEX(Impostazioni!$N$86:$O$105,MATCH($H514,Impostazioni!$N$86:$N$105,0),2)),"")</f>
        <v>#NAME?</v>
      </c>
      <c r="O514" s="14" t="e">
        <f t="array" aca="1" ref="O514" ca="1">_xludf.ifna(IF(J514=Impostazioni!$C$6,K514*1,K514/INDEX(Impostazioni!$N$86:$O$105,MATCH($H514,Impostazioni!$N$86:$N$105,0),2)),"")</f>
        <v>#NAME?</v>
      </c>
    </row>
    <row r="515" spans="1:15" ht="13.2">
      <c r="A515" s="14" t="str">
        <f t="shared" ref="A515:A769" si="8">IF(B515="","",YEAR(B515))</f>
        <v/>
      </c>
      <c r="B515" s="14" t="str">
        <f t="shared" ref="B515:B769" si="9">IF(C515="","",EOMONTH(C515,0))</f>
        <v/>
      </c>
      <c r="C515" s="14"/>
      <c r="D515" s="14" t="s">
        <v>49</v>
      </c>
      <c r="E515" s="14"/>
      <c r="F515" s="14"/>
      <c r="G515" s="14"/>
      <c r="H515" s="14"/>
      <c r="I515" s="14" t="e">
        <f t="array" aca="1" ref="I515" ca="1">_xludf.ifna(G515*INDEX(Impostazioni!$C$86:$L$105,MATCH($E515,Impostazioni!$J$86:$J$105,0),5),"")</f>
        <v>#NAME?</v>
      </c>
      <c r="J515" s="14" t="e">
        <f t="shared" ref="J515:J769" ca="1" si="10">IF(I515*$C$3=0,"",I515*$C$3)</f>
        <v>#NAME?</v>
      </c>
      <c r="K515" s="14" t="e">
        <f t="shared" ref="K515:K769" ca="1" si="11">IF(I515="","", I515-J515)</f>
        <v>#NAME?</v>
      </c>
      <c r="M515" s="14" t="e">
        <f t="array" aca="1" ref="M515" ca="1">_xludf.ifna(IF(H515=Impostazioni!$C$6,I515*1,I515/INDEX(Impostazioni!$N$86:$O$105,MATCH($H515,Impostazioni!$N$86:$N$105,0),2)),"")</f>
        <v>#NAME?</v>
      </c>
      <c r="N515" s="14" t="e">
        <f t="array" aca="1" ref="N515" ca="1">_xludf.ifna(IF(I515=Impostazioni!$C$6,J515*1,J515/INDEX(Impostazioni!$N$86:$O$105,MATCH($H515,Impostazioni!$N$86:$N$105,0),2)),"")</f>
        <v>#NAME?</v>
      </c>
      <c r="O515" s="14" t="e">
        <f t="array" aca="1" ref="O515" ca="1">_xludf.ifna(IF(J515=Impostazioni!$C$6,K515*1,K515/INDEX(Impostazioni!$N$86:$O$105,MATCH($H515,Impostazioni!$N$86:$N$105,0),2)),"")</f>
        <v>#NAME?</v>
      </c>
    </row>
    <row r="516" spans="1:15" ht="13.2">
      <c r="A516" s="14" t="str">
        <f t="shared" si="8"/>
        <v/>
      </c>
      <c r="B516" s="14" t="str">
        <f t="shared" si="9"/>
        <v/>
      </c>
      <c r="C516" s="14"/>
      <c r="D516" s="14" t="s">
        <v>49</v>
      </c>
      <c r="E516" s="14"/>
      <c r="F516" s="14"/>
      <c r="G516" s="14"/>
      <c r="H516" s="14"/>
      <c r="I516" s="14" t="e">
        <f t="array" aca="1" ref="I516" ca="1">_xludf.ifna(G516*INDEX(Impostazioni!$C$86:$L$105,MATCH($E516,Impostazioni!$J$86:$J$105,0),5),"")</f>
        <v>#NAME?</v>
      </c>
      <c r="J516" s="14" t="e">
        <f t="shared" ca="1" si="10"/>
        <v>#NAME?</v>
      </c>
      <c r="K516" s="14" t="e">
        <f t="shared" ca="1" si="11"/>
        <v>#NAME?</v>
      </c>
      <c r="M516" s="14" t="e">
        <f t="array" aca="1" ref="M516" ca="1">_xludf.ifna(IF(H516=Impostazioni!$C$6,I516*1,I516/INDEX(Impostazioni!$N$86:$O$105,MATCH($H516,Impostazioni!$N$86:$N$105,0),2)),"")</f>
        <v>#NAME?</v>
      </c>
      <c r="N516" s="14" t="e">
        <f t="array" aca="1" ref="N516" ca="1">_xludf.ifna(IF(I516=Impostazioni!$C$6,J516*1,J516/INDEX(Impostazioni!$N$86:$O$105,MATCH($H516,Impostazioni!$N$86:$N$105,0),2)),"")</f>
        <v>#NAME?</v>
      </c>
      <c r="O516" s="14" t="e">
        <f t="array" aca="1" ref="O516" ca="1">_xludf.ifna(IF(J516=Impostazioni!$C$6,K516*1,K516/INDEX(Impostazioni!$N$86:$O$105,MATCH($H516,Impostazioni!$N$86:$N$105,0),2)),"")</f>
        <v>#NAME?</v>
      </c>
    </row>
    <row r="517" spans="1:15" ht="13.2">
      <c r="A517" s="14" t="str">
        <f t="shared" si="8"/>
        <v/>
      </c>
      <c r="B517" s="14" t="str">
        <f t="shared" si="9"/>
        <v/>
      </c>
      <c r="C517" s="14"/>
      <c r="D517" s="14" t="s">
        <v>49</v>
      </c>
      <c r="E517" s="14"/>
      <c r="F517" s="14"/>
      <c r="G517" s="14"/>
      <c r="H517" s="14"/>
      <c r="I517" s="14" t="e">
        <f t="array" aca="1" ref="I517" ca="1">_xludf.ifna(G517*INDEX(Impostazioni!$C$86:$L$105,MATCH($E517,Impostazioni!$J$86:$J$105,0),5),"")</f>
        <v>#NAME?</v>
      </c>
      <c r="J517" s="14" t="e">
        <f t="shared" ca="1" si="10"/>
        <v>#NAME?</v>
      </c>
      <c r="K517" s="14" t="e">
        <f t="shared" ca="1" si="11"/>
        <v>#NAME?</v>
      </c>
      <c r="M517" s="14" t="e">
        <f t="array" aca="1" ref="M517" ca="1">_xludf.ifna(IF(H517=Impostazioni!$C$6,I517*1,I517/INDEX(Impostazioni!$N$86:$O$105,MATCH($H517,Impostazioni!$N$86:$N$105,0),2)),"")</f>
        <v>#NAME?</v>
      </c>
      <c r="N517" s="14" t="e">
        <f t="array" aca="1" ref="N517" ca="1">_xludf.ifna(IF(I517=Impostazioni!$C$6,J517*1,J517/INDEX(Impostazioni!$N$86:$O$105,MATCH($H517,Impostazioni!$N$86:$N$105,0),2)),"")</f>
        <v>#NAME?</v>
      </c>
      <c r="O517" s="14" t="e">
        <f t="array" aca="1" ref="O517" ca="1">_xludf.ifna(IF(J517=Impostazioni!$C$6,K517*1,K517/INDEX(Impostazioni!$N$86:$O$105,MATCH($H517,Impostazioni!$N$86:$N$105,0),2)),"")</f>
        <v>#NAME?</v>
      </c>
    </row>
    <row r="518" spans="1:15" ht="13.2">
      <c r="A518" s="14" t="str">
        <f t="shared" si="8"/>
        <v/>
      </c>
      <c r="B518" s="14" t="str">
        <f t="shared" si="9"/>
        <v/>
      </c>
      <c r="C518" s="14"/>
      <c r="D518" s="14" t="s">
        <v>49</v>
      </c>
      <c r="E518" s="14"/>
      <c r="F518" s="14"/>
      <c r="G518" s="14"/>
      <c r="H518" s="14"/>
      <c r="I518" s="14" t="e">
        <f t="array" aca="1" ref="I518" ca="1">_xludf.ifna(G518*INDEX(Impostazioni!$C$86:$L$105,MATCH($E518,Impostazioni!$J$86:$J$105,0),5),"")</f>
        <v>#NAME?</v>
      </c>
      <c r="J518" s="14" t="e">
        <f t="shared" ca="1" si="10"/>
        <v>#NAME?</v>
      </c>
      <c r="K518" s="14" t="e">
        <f t="shared" ca="1" si="11"/>
        <v>#NAME?</v>
      </c>
      <c r="M518" s="14" t="e">
        <f t="array" aca="1" ref="M518" ca="1">_xludf.ifna(IF(H518=Impostazioni!$C$6,I518*1,I518/INDEX(Impostazioni!$N$86:$O$105,MATCH($H518,Impostazioni!$N$86:$N$105,0),2)),"")</f>
        <v>#NAME?</v>
      </c>
      <c r="N518" s="14" t="e">
        <f t="array" aca="1" ref="N518" ca="1">_xludf.ifna(IF(I518=Impostazioni!$C$6,J518*1,J518/INDEX(Impostazioni!$N$86:$O$105,MATCH($H518,Impostazioni!$N$86:$N$105,0),2)),"")</f>
        <v>#NAME?</v>
      </c>
      <c r="O518" s="14" t="e">
        <f t="array" aca="1" ref="O518" ca="1">_xludf.ifna(IF(J518=Impostazioni!$C$6,K518*1,K518/INDEX(Impostazioni!$N$86:$O$105,MATCH($H518,Impostazioni!$N$86:$N$105,0),2)),"")</f>
        <v>#NAME?</v>
      </c>
    </row>
    <row r="519" spans="1:15" ht="13.2">
      <c r="A519" s="14" t="str">
        <f t="shared" si="8"/>
        <v/>
      </c>
      <c r="B519" s="14" t="str">
        <f t="shared" si="9"/>
        <v/>
      </c>
      <c r="C519" s="14"/>
      <c r="D519" s="14" t="s">
        <v>49</v>
      </c>
      <c r="E519" s="14"/>
      <c r="F519" s="14"/>
      <c r="G519" s="14"/>
      <c r="H519" s="14"/>
      <c r="I519" s="14" t="e">
        <f t="array" aca="1" ref="I519" ca="1">_xludf.ifna(G519*INDEX(Impostazioni!$C$86:$L$105,MATCH($E519,Impostazioni!$J$86:$J$105,0),5),"")</f>
        <v>#NAME?</v>
      </c>
      <c r="J519" s="14" t="e">
        <f t="shared" ca="1" si="10"/>
        <v>#NAME?</v>
      </c>
      <c r="K519" s="14" t="e">
        <f t="shared" ca="1" si="11"/>
        <v>#NAME?</v>
      </c>
      <c r="M519" s="14" t="e">
        <f t="array" aca="1" ref="M519" ca="1">_xludf.ifna(IF(H519=Impostazioni!$C$6,I519*1,I519/INDEX(Impostazioni!$N$86:$O$105,MATCH($H519,Impostazioni!$N$86:$N$105,0),2)),"")</f>
        <v>#NAME?</v>
      </c>
      <c r="N519" s="14" t="e">
        <f t="array" aca="1" ref="N519" ca="1">_xludf.ifna(IF(I519=Impostazioni!$C$6,J519*1,J519/INDEX(Impostazioni!$N$86:$O$105,MATCH($H519,Impostazioni!$N$86:$N$105,0),2)),"")</f>
        <v>#NAME?</v>
      </c>
      <c r="O519" s="14" t="e">
        <f t="array" aca="1" ref="O519" ca="1">_xludf.ifna(IF(J519=Impostazioni!$C$6,K519*1,K519/INDEX(Impostazioni!$N$86:$O$105,MATCH($H519,Impostazioni!$N$86:$N$105,0),2)),"")</f>
        <v>#NAME?</v>
      </c>
    </row>
    <row r="520" spans="1:15" ht="13.2">
      <c r="A520" s="14" t="str">
        <f t="shared" si="8"/>
        <v/>
      </c>
      <c r="B520" s="14" t="str">
        <f t="shared" si="9"/>
        <v/>
      </c>
      <c r="C520" s="14"/>
      <c r="D520" s="14" t="s">
        <v>49</v>
      </c>
      <c r="E520" s="14"/>
      <c r="F520" s="14"/>
      <c r="G520" s="14"/>
      <c r="H520" s="14"/>
      <c r="I520" s="14" t="e">
        <f t="array" aca="1" ref="I520" ca="1">_xludf.ifna(G520*INDEX(Impostazioni!$C$86:$L$105,MATCH($E520,Impostazioni!$J$86:$J$105,0),5),"")</f>
        <v>#NAME?</v>
      </c>
      <c r="J520" s="14" t="e">
        <f t="shared" ca="1" si="10"/>
        <v>#NAME?</v>
      </c>
      <c r="K520" s="14" t="e">
        <f t="shared" ca="1" si="11"/>
        <v>#NAME?</v>
      </c>
      <c r="M520" s="14" t="e">
        <f t="array" aca="1" ref="M520" ca="1">_xludf.ifna(IF(H520=Impostazioni!$C$6,I520*1,I520/INDEX(Impostazioni!$N$86:$O$105,MATCH($H520,Impostazioni!$N$86:$N$105,0),2)),"")</f>
        <v>#NAME?</v>
      </c>
      <c r="N520" s="14" t="e">
        <f t="array" aca="1" ref="N520" ca="1">_xludf.ifna(IF(I520=Impostazioni!$C$6,J520*1,J520/INDEX(Impostazioni!$N$86:$O$105,MATCH($H520,Impostazioni!$N$86:$N$105,0),2)),"")</f>
        <v>#NAME?</v>
      </c>
      <c r="O520" s="14" t="e">
        <f t="array" aca="1" ref="O520" ca="1">_xludf.ifna(IF(J520=Impostazioni!$C$6,K520*1,K520/INDEX(Impostazioni!$N$86:$O$105,MATCH($H520,Impostazioni!$N$86:$N$105,0),2)),"")</f>
        <v>#NAME?</v>
      </c>
    </row>
    <row r="521" spans="1:15" ht="13.2">
      <c r="A521" s="14" t="str">
        <f t="shared" si="8"/>
        <v/>
      </c>
      <c r="B521" s="14" t="str">
        <f t="shared" si="9"/>
        <v/>
      </c>
      <c r="C521" s="14"/>
      <c r="D521" s="14" t="s">
        <v>49</v>
      </c>
      <c r="E521" s="14"/>
      <c r="F521" s="14"/>
      <c r="G521" s="14"/>
      <c r="H521" s="14"/>
      <c r="I521" s="14" t="e">
        <f t="array" aca="1" ref="I521" ca="1">_xludf.ifna(G521*INDEX(Impostazioni!$C$86:$L$105,MATCH($E521,Impostazioni!$J$86:$J$105,0),5),"")</f>
        <v>#NAME?</v>
      </c>
      <c r="J521" s="14" t="e">
        <f t="shared" ca="1" si="10"/>
        <v>#NAME?</v>
      </c>
      <c r="K521" s="14" t="e">
        <f t="shared" ca="1" si="11"/>
        <v>#NAME?</v>
      </c>
      <c r="M521" s="14" t="e">
        <f t="array" aca="1" ref="M521" ca="1">_xludf.ifna(IF(H521=Impostazioni!$C$6,I521*1,I521/INDEX(Impostazioni!$N$86:$O$105,MATCH($H521,Impostazioni!$N$86:$N$105,0),2)),"")</f>
        <v>#NAME?</v>
      </c>
      <c r="N521" s="14" t="e">
        <f t="array" aca="1" ref="N521" ca="1">_xludf.ifna(IF(I521=Impostazioni!$C$6,J521*1,J521/INDEX(Impostazioni!$N$86:$O$105,MATCH($H521,Impostazioni!$N$86:$N$105,0),2)),"")</f>
        <v>#NAME?</v>
      </c>
      <c r="O521" s="14" t="e">
        <f t="array" aca="1" ref="O521" ca="1">_xludf.ifna(IF(J521=Impostazioni!$C$6,K521*1,K521/INDEX(Impostazioni!$N$86:$O$105,MATCH($H521,Impostazioni!$N$86:$N$105,0),2)),"")</f>
        <v>#NAME?</v>
      </c>
    </row>
    <row r="522" spans="1:15" ht="13.2">
      <c r="A522" s="14" t="str">
        <f t="shared" si="8"/>
        <v/>
      </c>
      <c r="B522" s="14" t="str">
        <f t="shared" si="9"/>
        <v/>
      </c>
      <c r="C522" s="14"/>
      <c r="D522" s="14" t="s">
        <v>49</v>
      </c>
      <c r="E522" s="14"/>
      <c r="F522" s="14"/>
      <c r="G522" s="14"/>
      <c r="H522" s="14"/>
      <c r="I522" s="14" t="e">
        <f t="array" aca="1" ref="I522" ca="1">_xludf.ifna(G522*INDEX(Impostazioni!$C$86:$L$105,MATCH($E522,Impostazioni!$J$86:$J$105,0),5),"")</f>
        <v>#NAME?</v>
      </c>
      <c r="J522" s="14" t="e">
        <f t="shared" ca="1" si="10"/>
        <v>#NAME?</v>
      </c>
      <c r="K522" s="14" t="e">
        <f t="shared" ca="1" si="11"/>
        <v>#NAME?</v>
      </c>
      <c r="M522" s="14" t="e">
        <f t="array" aca="1" ref="M522" ca="1">_xludf.ifna(IF(H522=Impostazioni!$C$6,I522*1,I522/INDEX(Impostazioni!$N$86:$O$105,MATCH($H522,Impostazioni!$N$86:$N$105,0),2)),"")</f>
        <v>#NAME?</v>
      </c>
      <c r="N522" s="14" t="e">
        <f t="array" aca="1" ref="N522" ca="1">_xludf.ifna(IF(I522=Impostazioni!$C$6,J522*1,J522/INDEX(Impostazioni!$N$86:$O$105,MATCH($H522,Impostazioni!$N$86:$N$105,0),2)),"")</f>
        <v>#NAME?</v>
      </c>
      <c r="O522" s="14" t="e">
        <f t="array" aca="1" ref="O522" ca="1">_xludf.ifna(IF(J522=Impostazioni!$C$6,K522*1,K522/INDEX(Impostazioni!$N$86:$O$105,MATCH($H522,Impostazioni!$N$86:$N$105,0),2)),"")</f>
        <v>#NAME?</v>
      </c>
    </row>
    <row r="523" spans="1:15" ht="13.2">
      <c r="A523" s="14" t="str">
        <f t="shared" si="8"/>
        <v/>
      </c>
      <c r="B523" s="14" t="str">
        <f t="shared" si="9"/>
        <v/>
      </c>
      <c r="C523" s="14"/>
      <c r="D523" s="14" t="s">
        <v>49</v>
      </c>
      <c r="E523" s="14"/>
      <c r="F523" s="14"/>
      <c r="G523" s="14"/>
      <c r="H523" s="14"/>
      <c r="I523" s="14" t="e">
        <f t="array" aca="1" ref="I523" ca="1">_xludf.ifna(G523*INDEX(Impostazioni!$C$86:$L$105,MATCH($E523,Impostazioni!$J$86:$J$105,0),5),"")</f>
        <v>#NAME?</v>
      </c>
      <c r="J523" s="14" t="e">
        <f t="shared" ca="1" si="10"/>
        <v>#NAME?</v>
      </c>
      <c r="K523" s="14" t="e">
        <f t="shared" ca="1" si="11"/>
        <v>#NAME?</v>
      </c>
      <c r="M523" s="14" t="e">
        <f t="array" aca="1" ref="M523" ca="1">_xludf.ifna(IF(H523=Impostazioni!$C$6,I523*1,I523/INDEX(Impostazioni!$N$86:$O$105,MATCH($H523,Impostazioni!$N$86:$N$105,0),2)),"")</f>
        <v>#NAME?</v>
      </c>
      <c r="N523" s="14" t="e">
        <f t="array" aca="1" ref="N523" ca="1">_xludf.ifna(IF(I523=Impostazioni!$C$6,J523*1,J523/INDEX(Impostazioni!$N$86:$O$105,MATCH($H523,Impostazioni!$N$86:$N$105,0),2)),"")</f>
        <v>#NAME?</v>
      </c>
      <c r="O523" s="14" t="e">
        <f t="array" aca="1" ref="O523" ca="1">_xludf.ifna(IF(J523=Impostazioni!$C$6,K523*1,K523/INDEX(Impostazioni!$N$86:$O$105,MATCH($H523,Impostazioni!$N$86:$N$105,0),2)),"")</f>
        <v>#NAME?</v>
      </c>
    </row>
    <row r="524" spans="1:15" ht="13.2">
      <c r="A524" s="14" t="str">
        <f t="shared" si="8"/>
        <v/>
      </c>
      <c r="B524" s="14" t="str">
        <f t="shared" si="9"/>
        <v/>
      </c>
      <c r="C524" s="14"/>
      <c r="D524" s="14" t="s">
        <v>49</v>
      </c>
      <c r="E524" s="14"/>
      <c r="F524" s="14"/>
      <c r="G524" s="14"/>
      <c r="H524" s="14"/>
      <c r="I524" s="14" t="e">
        <f t="array" aca="1" ref="I524" ca="1">_xludf.ifna(G524*INDEX(Impostazioni!$C$86:$L$105,MATCH($E524,Impostazioni!$J$86:$J$105,0),5),"")</f>
        <v>#NAME?</v>
      </c>
      <c r="J524" s="14" t="e">
        <f t="shared" ca="1" si="10"/>
        <v>#NAME?</v>
      </c>
      <c r="K524" s="14" t="e">
        <f t="shared" ca="1" si="11"/>
        <v>#NAME?</v>
      </c>
      <c r="M524" s="14" t="e">
        <f t="array" aca="1" ref="M524" ca="1">_xludf.ifna(IF(H524=Impostazioni!$C$6,I524*1,I524/INDEX(Impostazioni!$N$86:$O$105,MATCH($H524,Impostazioni!$N$86:$N$105,0),2)),"")</f>
        <v>#NAME?</v>
      </c>
      <c r="N524" s="14" t="e">
        <f t="array" aca="1" ref="N524" ca="1">_xludf.ifna(IF(I524=Impostazioni!$C$6,J524*1,J524/INDEX(Impostazioni!$N$86:$O$105,MATCH($H524,Impostazioni!$N$86:$N$105,0),2)),"")</f>
        <v>#NAME?</v>
      </c>
      <c r="O524" s="14" t="e">
        <f t="array" aca="1" ref="O524" ca="1">_xludf.ifna(IF(J524=Impostazioni!$C$6,K524*1,K524/INDEX(Impostazioni!$N$86:$O$105,MATCH($H524,Impostazioni!$N$86:$N$105,0),2)),"")</f>
        <v>#NAME?</v>
      </c>
    </row>
    <row r="525" spans="1:15" ht="13.2">
      <c r="A525" s="14" t="str">
        <f t="shared" si="8"/>
        <v/>
      </c>
      <c r="B525" s="14" t="str">
        <f t="shared" si="9"/>
        <v/>
      </c>
      <c r="C525" s="14"/>
      <c r="D525" s="14" t="s">
        <v>49</v>
      </c>
      <c r="E525" s="14"/>
      <c r="F525" s="14"/>
      <c r="G525" s="14"/>
      <c r="H525" s="14"/>
      <c r="I525" s="14" t="e">
        <f t="array" aca="1" ref="I525" ca="1">_xludf.ifna(G525*INDEX(Impostazioni!$C$86:$L$105,MATCH($E525,Impostazioni!$J$86:$J$105,0),5),"")</f>
        <v>#NAME?</v>
      </c>
      <c r="J525" s="14" t="e">
        <f t="shared" ca="1" si="10"/>
        <v>#NAME?</v>
      </c>
      <c r="K525" s="14" t="e">
        <f t="shared" ca="1" si="11"/>
        <v>#NAME?</v>
      </c>
      <c r="M525" s="14" t="e">
        <f t="array" aca="1" ref="M525" ca="1">_xludf.ifna(IF(H525=Impostazioni!$C$6,I525*1,I525/INDEX(Impostazioni!$N$86:$O$105,MATCH($H525,Impostazioni!$N$86:$N$105,0),2)),"")</f>
        <v>#NAME?</v>
      </c>
      <c r="N525" s="14" t="e">
        <f t="array" aca="1" ref="N525" ca="1">_xludf.ifna(IF(I525=Impostazioni!$C$6,J525*1,J525/INDEX(Impostazioni!$N$86:$O$105,MATCH($H525,Impostazioni!$N$86:$N$105,0),2)),"")</f>
        <v>#NAME?</v>
      </c>
      <c r="O525" s="14" t="e">
        <f t="array" aca="1" ref="O525" ca="1">_xludf.ifna(IF(J525=Impostazioni!$C$6,K525*1,K525/INDEX(Impostazioni!$N$86:$O$105,MATCH($H525,Impostazioni!$N$86:$N$105,0),2)),"")</f>
        <v>#NAME?</v>
      </c>
    </row>
    <row r="526" spans="1:15" ht="13.2">
      <c r="A526" s="14" t="str">
        <f t="shared" si="8"/>
        <v/>
      </c>
      <c r="B526" s="14" t="str">
        <f t="shared" si="9"/>
        <v/>
      </c>
      <c r="C526" s="14"/>
      <c r="D526" s="14" t="s">
        <v>49</v>
      </c>
      <c r="E526" s="14"/>
      <c r="F526" s="14"/>
      <c r="G526" s="14"/>
      <c r="H526" s="14"/>
      <c r="I526" s="14" t="e">
        <f t="array" aca="1" ref="I526" ca="1">_xludf.ifna(G526*INDEX(Impostazioni!$C$86:$L$105,MATCH($E526,Impostazioni!$J$86:$J$105,0),5),"")</f>
        <v>#NAME?</v>
      </c>
      <c r="J526" s="14" t="e">
        <f t="shared" ca="1" si="10"/>
        <v>#NAME?</v>
      </c>
      <c r="K526" s="14" t="e">
        <f t="shared" ca="1" si="11"/>
        <v>#NAME?</v>
      </c>
      <c r="M526" s="14" t="e">
        <f t="array" aca="1" ref="M526" ca="1">_xludf.ifna(IF(H526=Impostazioni!$C$6,I526*1,I526/INDEX(Impostazioni!$N$86:$O$105,MATCH($H526,Impostazioni!$N$86:$N$105,0),2)),"")</f>
        <v>#NAME?</v>
      </c>
      <c r="N526" s="14" t="e">
        <f t="array" aca="1" ref="N526" ca="1">_xludf.ifna(IF(I526=Impostazioni!$C$6,J526*1,J526/INDEX(Impostazioni!$N$86:$O$105,MATCH($H526,Impostazioni!$N$86:$N$105,0),2)),"")</f>
        <v>#NAME?</v>
      </c>
      <c r="O526" s="14" t="e">
        <f t="array" aca="1" ref="O526" ca="1">_xludf.ifna(IF(J526=Impostazioni!$C$6,K526*1,K526/INDEX(Impostazioni!$N$86:$O$105,MATCH($H526,Impostazioni!$N$86:$N$105,0),2)),"")</f>
        <v>#NAME?</v>
      </c>
    </row>
    <row r="527" spans="1:15" ht="13.2">
      <c r="A527" s="14" t="str">
        <f t="shared" si="8"/>
        <v/>
      </c>
      <c r="B527" s="14" t="str">
        <f t="shared" si="9"/>
        <v/>
      </c>
      <c r="C527" s="14"/>
      <c r="D527" s="14" t="s">
        <v>49</v>
      </c>
      <c r="E527" s="14"/>
      <c r="F527" s="14"/>
      <c r="G527" s="14"/>
      <c r="H527" s="14"/>
      <c r="I527" s="14" t="e">
        <f t="array" aca="1" ref="I527" ca="1">_xludf.ifna(G527*INDEX(Impostazioni!$C$86:$L$105,MATCH($E527,Impostazioni!$J$86:$J$105,0),5),"")</f>
        <v>#NAME?</v>
      </c>
      <c r="J527" s="14" t="e">
        <f t="shared" ca="1" si="10"/>
        <v>#NAME?</v>
      </c>
      <c r="K527" s="14" t="e">
        <f t="shared" ca="1" si="11"/>
        <v>#NAME?</v>
      </c>
      <c r="M527" s="14" t="e">
        <f t="array" aca="1" ref="M527" ca="1">_xludf.ifna(IF(H527=Impostazioni!$C$6,I527*1,I527/INDEX(Impostazioni!$N$86:$O$105,MATCH($H527,Impostazioni!$N$86:$N$105,0),2)),"")</f>
        <v>#NAME?</v>
      </c>
      <c r="N527" s="14" t="e">
        <f t="array" aca="1" ref="N527" ca="1">_xludf.ifna(IF(I527=Impostazioni!$C$6,J527*1,J527/INDEX(Impostazioni!$N$86:$O$105,MATCH($H527,Impostazioni!$N$86:$N$105,0),2)),"")</f>
        <v>#NAME?</v>
      </c>
      <c r="O527" s="14" t="e">
        <f t="array" aca="1" ref="O527" ca="1">_xludf.ifna(IF(J527=Impostazioni!$C$6,K527*1,K527/INDEX(Impostazioni!$N$86:$O$105,MATCH($H527,Impostazioni!$N$86:$N$105,0),2)),"")</f>
        <v>#NAME?</v>
      </c>
    </row>
    <row r="528" spans="1:15" ht="13.2">
      <c r="A528" s="14" t="str">
        <f t="shared" si="8"/>
        <v/>
      </c>
      <c r="B528" s="14" t="str">
        <f t="shared" si="9"/>
        <v/>
      </c>
      <c r="C528" s="14"/>
      <c r="D528" s="14" t="s">
        <v>49</v>
      </c>
      <c r="E528" s="14"/>
      <c r="F528" s="14"/>
      <c r="G528" s="14"/>
      <c r="H528" s="14"/>
      <c r="I528" s="14" t="e">
        <f t="array" aca="1" ref="I528" ca="1">_xludf.ifna(G528*INDEX(Impostazioni!$C$86:$L$105,MATCH($E528,Impostazioni!$J$86:$J$105,0),5),"")</f>
        <v>#NAME?</v>
      </c>
      <c r="J528" s="14" t="e">
        <f t="shared" ca="1" si="10"/>
        <v>#NAME?</v>
      </c>
      <c r="K528" s="14" t="e">
        <f t="shared" ca="1" si="11"/>
        <v>#NAME?</v>
      </c>
      <c r="M528" s="14" t="e">
        <f t="array" aca="1" ref="M528" ca="1">_xludf.ifna(IF(H528=Impostazioni!$C$6,I528*1,I528/INDEX(Impostazioni!$N$86:$O$105,MATCH($H528,Impostazioni!$N$86:$N$105,0),2)),"")</f>
        <v>#NAME?</v>
      </c>
      <c r="N528" s="14" t="e">
        <f t="array" aca="1" ref="N528" ca="1">_xludf.ifna(IF(I528=Impostazioni!$C$6,J528*1,J528/INDEX(Impostazioni!$N$86:$O$105,MATCH($H528,Impostazioni!$N$86:$N$105,0),2)),"")</f>
        <v>#NAME?</v>
      </c>
      <c r="O528" s="14" t="e">
        <f t="array" aca="1" ref="O528" ca="1">_xludf.ifna(IF(J528=Impostazioni!$C$6,K528*1,K528/INDEX(Impostazioni!$N$86:$O$105,MATCH($H528,Impostazioni!$N$86:$N$105,0),2)),"")</f>
        <v>#NAME?</v>
      </c>
    </row>
    <row r="529" spans="1:15" ht="13.2">
      <c r="A529" s="14" t="str">
        <f t="shared" si="8"/>
        <v/>
      </c>
      <c r="B529" s="14" t="str">
        <f t="shared" si="9"/>
        <v/>
      </c>
      <c r="C529" s="14"/>
      <c r="D529" s="14" t="s">
        <v>49</v>
      </c>
      <c r="E529" s="14"/>
      <c r="F529" s="14"/>
      <c r="G529" s="14"/>
      <c r="H529" s="14"/>
      <c r="I529" s="14" t="e">
        <f t="array" aca="1" ref="I529" ca="1">_xludf.ifna(G529*INDEX(Impostazioni!$C$86:$L$105,MATCH($E529,Impostazioni!$J$86:$J$105,0),5),"")</f>
        <v>#NAME?</v>
      </c>
      <c r="J529" s="14" t="e">
        <f t="shared" ca="1" si="10"/>
        <v>#NAME?</v>
      </c>
      <c r="K529" s="14" t="e">
        <f t="shared" ca="1" si="11"/>
        <v>#NAME?</v>
      </c>
      <c r="M529" s="14" t="e">
        <f t="array" aca="1" ref="M529" ca="1">_xludf.ifna(IF(H529=Impostazioni!$C$6,I529*1,I529/INDEX(Impostazioni!$N$86:$O$105,MATCH($H529,Impostazioni!$N$86:$N$105,0),2)),"")</f>
        <v>#NAME?</v>
      </c>
      <c r="N529" s="14" t="e">
        <f t="array" aca="1" ref="N529" ca="1">_xludf.ifna(IF(I529=Impostazioni!$C$6,J529*1,J529/INDEX(Impostazioni!$N$86:$O$105,MATCH($H529,Impostazioni!$N$86:$N$105,0),2)),"")</f>
        <v>#NAME?</v>
      </c>
      <c r="O529" s="14" t="e">
        <f t="array" aca="1" ref="O529" ca="1">_xludf.ifna(IF(J529=Impostazioni!$C$6,K529*1,K529/INDEX(Impostazioni!$N$86:$O$105,MATCH($H529,Impostazioni!$N$86:$N$105,0),2)),"")</f>
        <v>#NAME?</v>
      </c>
    </row>
    <row r="530" spans="1:15" ht="13.2">
      <c r="A530" s="14" t="str">
        <f t="shared" si="8"/>
        <v/>
      </c>
      <c r="B530" s="14" t="str">
        <f t="shared" si="9"/>
        <v/>
      </c>
      <c r="C530" s="14"/>
      <c r="D530" s="14" t="s">
        <v>49</v>
      </c>
      <c r="E530" s="14"/>
      <c r="F530" s="14"/>
      <c r="G530" s="14"/>
      <c r="H530" s="14"/>
      <c r="I530" s="14" t="e">
        <f t="array" aca="1" ref="I530" ca="1">_xludf.ifna(G530*INDEX(Impostazioni!$C$86:$L$105,MATCH($E530,Impostazioni!$J$86:$J$105,0),5),"")</f>
        <v>#NAME?</v>
      </c>
      <c r="J530" s="14" t="e">
        <f t="shared" ca="1" si="10"/>
        <v>#NAME?</v>
      </c>
      <c r="K530" s="14" t="e">
        <f t="shared" ca="1" si="11"/>
        <v>#NAME?</v>
      </c>
      <c r="M530" s="14" t="e">
        <f t="array" aca="1" ref="M530" ca="1">_xludf.ifna(IF(H530=Impostazioni!$C$6,I530*1,I530/INDEX(Impostazioni!$N$86:$O$105,MATCH($H530,Impostazioni!$N$86:$N$105,0),2)),"")</f>
        <v>#NAME?</v>
      </c>
      <c r="N530" s="14" t="e">
        <f t="array" aca="1" ref="N530" ca="1">_xludf.ifna(IF(I530=Impostazioni!$C$6,J530*1,J530/INDEX(Impostazioni!$N$86:$O$105,MATCH($H530,Impostazioni!$N$86:$N$105,0),2)),"")</f>
        <v>#NAME?</v>
      </c>
      <c r="O530" s="14" t="e">
        <f t="array" aca="1" ref="O530" ca="1">_xludf.ifna(IF(J530=Impostazioni!$C$6,K530*1,K530/INDEX(Impostazioni!$N$86:$O$105,MATCH($H530,Impostazioni!$N$86:$N$105,0),2)),"")</f>
        <v>#NAME?</v>
      </c>
    </row>
    <row r="531" spans="1:15" ht="13.2">
      <c r="A531" s="14" t="str">
        <f t="shared" si="8"/>
        <v/>
      </c>
      <c r="B531" s="14" t="str">
        <f t="shared" si="9"/>
        <v/>
      </c>
      <c r="C531" s="14"/>
      <c r="D531" s="14" t="s">
        <v>49</v>
      </c>
      <c r="E531" s="14"/>
      <c r="F531" s="14"/>
      <c r="G531" s="14"/>
      <c r="H531" s="14"/>
      <c r="I531" s="14" t="e">
        <f t="array" aca="1" ref="I531" ca="1">_xludf.ifna(G531*INDEX(Impostazioni!$C$86:$L$105,MATCH($E531,Impostazioni!$J$86:$J$105,0),5),"")</f>
        <v>#NAME?</v>
      </c>
      <c r="J531" s="14" t="e">
        <f t="shared" ca="1" si="10"/>
        <v>#NAME?</v>
      </c>
      <c r="K531" s="14" t="e">
        <f t="shared" ca="1" si="11"/>
        <v>#NAME?</v>
      </c>
      <c r="M531" s="14" t="e">
        <f t="array" aca="1" ref="M531" ca="1">_xludf.ifna(IF(H531=Impostazioni!$C$6,I531*1,I531/INDEX(Impostazioni!$N$86:$O$105,MATCH($H531,Impostazioni!$N$86:$N$105,0),2)),"")</f>
        <v>#NAME?</v>
      </c>
      <c r="N531" s="14" t="e">
        <f t="array" aca="1" ref="N531" ca="1">_xludf.ifna(IF(I531=Impostazioni!$C$6,J531*1,J531/INDEX(Impostazioni!$N$86:$O$105,MATCH($H531,Impostazioni!$N$86:$N$105,0),2)),"")</f>
        <v>#NAME?</v>
      </c>
      <c r="O531" s="14" t="e">
        <f t="array" aca="1" ref="O531" ca="1">_xludf.ifna(IF(J531=Impostazioni!$C$6,K531*1,K531/INDEX(Impostazioni!$N$86:$O$105,MATCH($H531,Impostazioni!$N$86:$N$105,0),2)),"")</f>
        <v>#NAME?</v>
      </c>
    </row>
    <row r="532" spans="1:15" ht="13.2">
      <c r="A532" s="14" t="str">
        <f t="shared" si="8"/>
        <v/>
      </c>
      <c r="B532" s="14" t="str">
        <f t="shared" si="9"/>
        <v/>
      </c>
      <c r="C532" s="14"/>
      <c r="D532" s="14" t="s">
        <v>49</v>
      </c>
      <c r="E532" s="14"/>
      <c r="F532" s="14"/>
      <c r="G532" s="14"/>
      <c r="H532" s="14"/>
      <c r="I532" s="14" t="e">
        <f t="array" aca="1" ref="I532" ca="1">_xludf.ifna(G532*INDEX(Impostazioni!$C$86:$L$105,MATCH($E532,Impostazioni!$J$86:$J$105,0),5),"")</f>
        <v>#NAME?</v>
      </c>
      <c r="J532" s="14" t="e">
        <f t="shared" ca="1" si="10"/>
        <v>#NAME?</v>
      </c>
      <c r="K532" s="14" t="e">
        <f t="shared" ca="1" si="11"/>
        <v>#NAME?</v>
      </c>
      <c r="M532" s="14" t="e">
        <f t="array" aca="1" ref="M532" ca="1">_xludf.ifna(IF(H532=Impostazioni!$C$6,I532*1,I532/INDEX(Impostazioni!$N$86:$O$105,MATCH($H532,Impostazioni!$N$86:$N$105,0),2)),"")</f>
        <v>#NAME?</v>
      </c>
      <c r="N532" s="14" t="e">
        <f t="array" aca="1" ref="N532" ca="1">_xludf.ifna(IF(I532=Impostazioni!$C$6,J532*1,J532/INDEX(Impostazioni!$N$86:$O$105,MATCH($H532,Impostazioni!$N$86:$N$105,0),2)),"")</f>
        <v>#NAME?</v>
      </c>
      <c r="O532" s="14" t="e">
        <f t="array" aca="1" ref="O532" ca="1">_xludf.ifna(IF(J532=Impostazioni!$C$6,K532*1,K532/INDEX(Impostazioni!$N$86:$O$105,MATCH($H532,Impostazioni!$N$86:$N$105,0),2)),"")</f>
        <v>#NAME?</v>
      </c>
    </row>
    <row r="533" spans="1:15" ht="13.2">
      <c r="A533" s="14" t="str">
        <f t="shared" si="8"/>
        <v/>
      </c>
      <c r="B533" s="14" t="str">
        <f t="shared" si="9"/>
        <v/>
      </c>
      <c r="C533" s="14"/>
      <c r="D533" s="14" t="s">
        <v>49</v>
      </c>
      <c r="E533" s="14"/>
      <c r="F533" s="14"/>
      <c r="G533" s="14"/>
      <c r="H533" s="14"/>
      <c r="I533" s="14" t="e">
        <f t="array" aca="1" ref="I533" ca="1">_xludf.ifna(G533*INDEX(Impostazioni!$C$86:$L$105,MATCH($E533,Impostazioni!$J$86:$J$105,0),5),"")</f>
        <v>#NAME?</v>
      </c>
      <c r="J533" s="14" t="e">
        <f t="shared" ca="1" si="10"/>
        <v>#NAME?</v>
      </c>
      <c r="K533" s="14" t="e">
        <f t="shared" ca="1" si="11"/>
        <v>#NAME?</v>
      </c>
      <c r="M533" s="14" t="e">
        <f t="array" aca="1" ref="M533" ca="1">_xludf.ifna(IF(H533=Impostazioni!$C$6,I533*1,I533/INDEX(Impostazioni!$N$86:$O$105,MATCH($H533,Impostazioni!$N$86:$N$105,0),2)),"")</f>
        <v>#NAME?</v>
      </c>
      <c r="N533" s="14" t="e">
        <f t="array" aca="1" ref="N533" ca="1">_xludf.ifna(IF(I533=Impostazioni!$C$6,J533*1,J533/INDEX(Impostazioni!$N$86:$O$105,MATCH($H533,Impostazioni!$N$86:$N$105,0),2)),"")</f>
        <v>#NAME?</v>
      </c>
      <c r="O533" s="14" t="e">
        <f t="array" aca="1" ref="O533" ca="1">_xludf.ifna(IF(J533=Impostazioni!$C$6,K533*1,K533/INDEX(Impostazioni!$N$86:$O$105,MATCH($H533,Impostazioni!$N$86:$N$105,0),2)),"")</f>
        <v>#NAME?</v>
      </c>
    </row>
    <row r="534" spans="1:15" ht="13.2">
      <c r="A534" s="14" t="str">
        <f t="shared" si="8"/>
        <v/>
      </c>
      <c r="B534" s="14" t="str">
        <f t="shared" si="9"/>
        <v/>
      </c>
      <c r="C534" s="14"/>
      <c r="D534" s="14" t="s">
        <v>49</v>
      </c>
      <c r="E534" s="14"/>
      <c r="F534" s="14"/>
      <c r="G534" s="14"/>
      <c r="H534" s="14"/>
      <c r="I534" s="14" t="e">
        <f t="array" aca="1" ref="I534" ca="1">_xludf.ifna(G534*INDEX(Impostazioni!$C$86:$L$105,MATCH($E534,Impostazioni!$J$86:$J$105,0),5),"")</f>
        <v>#NAME?</v>
      </c>
      <c r="J534" s="14" t="e">
        <f t="shared" ca="1" si="10"/>
        <v>#NAME?</v>
      </c>
      <c r="K534" s="14" t="e">
        <f t="shared" ca="1" si="11"/>
        <v>#NAME?</v>
      </c>
      <c r="M534" s="14" t="e">
        <f t="array" aca="1" ref="M534" ca="1">_xludf.ifna(IF(H534=Impostazioni!$C$6,I534*1,I534/INDEX(Impostazioni!$N$86:$O$105,MATCH($H534,Impostazioni!$N$86:$N$105,0),2)),"")</f>
        <v>#NAME?</v>
      </c>
      <c r="N534" s="14" t="e">
        <f t="array" aca="1" ref="N534" ca="1">_xludf.ifna(IF(I534=Impostazioni!$C$6,J534*1,J534/INDEX(Impostazioni!$N$86:$O$105,MATCH($H534,Impostazioni!$N$86:$N$105,0),2)),"")</f>
        <v>#NAME?</v>
      </c>
      <c r="O534" s="14" t="e">
        <f t="array" aca="1" ref="O534" ca="1">_xludf.ifna(IF(J534=Impostazioni!$C$6,K534*1,K534/INDEX(Impostazioni!$N$86:$O$105,MATCH($H534,Impostazioni!$N$86:$N$105,0),2)),"")</f>
        <v>#NAME?</v>
      </c>
    </row>
    <row r="535" spans="1:15" ht="13.2">
      <c r="A535" s="14" t="str">
        <f t="shared" si="8"/>
        <v/>
      </c>
      <c r="B535" s="14" t="str">
        <f t="shared" si="9"/>
        <v/>
      </c>
      <c r="C535" s="14"/>
      <c r="D535" s="14" t="s">
        <v>49</v>
      </c>
      <c r="E535" s="14"/>
      <c r="F535" s="14"/>
      <c r="G535" s="14"/>
      <c r="H535" s="14"/>
      <c r="I535" s="14" t="e">
        <f t="array" aca="1" ref="I535" ca="1">_xludf.ifna(G535*INDEX(Impostazioni!$C$86:$L$105,MATCH($E535,Impostazioni!$J$86:$J$105,0),5),"")</f>
        <v>#NAME?</v>
      </c>
      <c r="J535" s="14" t="e">
        <f t="shared" ca="1" si="10"/>
        <v>#NAME?</v>
      </c>
      <c r="K535" s="14" t="e">
        <f t="shared" ca="1" si="11"/>
        <v>#NAME?</v>
      </c>
      <c r="M535" s="14" t="e">
        <f t="array" aca="1" ref="M535" ca="1">_xludf.ifna(IF(H535=Impostazioni!$C$6,I535*1,I535/INDEX(Impostazioni!$N$86:$O$105,MATCH($H535,Impostazioni!$N$86:$N$105,0),2)),"")</f>
        <v>#NAME?</v>
      </c>
      <c r="N535" s="14" t="e">
        <f t="array" aca="1" ref="N535" ca="1">_xludf.ifna(IF(I535=Impostazioni!$C$6,J535*1,J535/INDEX(Impostazioni!$N$86:$O$105,MATCH($H535,Impostazioni!$N$86:$N$105,0),2)),"")</f>
        <v>#NAME?</v>
      </c>
      <c r="O535" s="14" t="e">
        <f t="array" aca="1" ref="O535" ca="1">_xludf.ifna(IF(J535=Impostazioni!$C$6,K535*1,K535/INDEX(Impostazioni!$N$86:$O$105,MATCH($H535,Impostazioni!$N$86:$N$105,0),2)),"")</f>
        <v>#NAME?</v>
      </c>
    </row>
    <row r="536" spans="1:15" ht="13.2">
      <c r="A536" s="14" t="str">
        <f t="shared" si="8"/>
        <v/>
      </c>
      <c r="B536" s="14" t="str">
        <f t="shared" si="9"/>
        <v/>
      </c>
      <c r="C536" s="14"/>
      <c r="D536" s="14" t="s">
        <v>49</v>
      </c>
      <c r="E536" s="14"/>
      <c r="F536" s="14"/>
      <c r="G536" s="14"/>
      <c r="H536" s="14"/>
      <c r="I536" s="14" t="e">
        <f t="array" aca="1" ref="I536" ca="1">_xludf.ifna(G536*INDEX(Impostazioni!$C$86:$L$105,MATCH($E536,Impostazioni!$J$86:$J$105,0),5),"")</f>
        <v>#NAME?</v>
      </c>
      <c r="J536" s="14" t="e">
        <f t="shared" ca="1" si="10"/>
        <v>#NAME?</v>
      </c>
      <c r="K536" s="14" t="e">
        <f t="shared" ca="1" si="11"/>
        <v>#NAME?</v>
      </c>
      <c r="M536" s="14" t="e">
        <f t="array" aca="1" ref="M536" ca="1">_xludf.ifna(IF(H536=Impostazioni!$C$6,I536*1,I536/INDEX(Impostazioni!$N$86:$O$105,MATCH($H536,Impostazioni!$N$86:$N$105,0),2)),"")</f>
        <v>#NAME?</v>
      </c>
      <c r="N536" s="14" t="e">
        <f t="array" aca="1" ref="N536" ca="1">_xludf.ifna(IF(I536=Impostazioni!$C$6,J536*1,J536/INDEX(Impostazioni!$N$86:$O$105,MATCH($H536,Impostazioni!$N$86:$N$105,0),2)),"")</f>
        <v>#NAME?</v>
      </c>
      <c r="O536" s="14" t="e">
        <f t="array" aca="1" ref="O536" ca="1">_xludf.ifna(IF(J536=Impostazioni!$C$6,K536*1,K536/INDEX(Impostazioni!$N$86:$O$105,MATCH($H536,Impostazioni!$N$86:$N$105,0),2)),"")</f>
        <v>#NAME?</v>
      </c>
    </row>
    <row r="537" spans="1:15" ht="13.2">
      <c r="A537" s="14" t="str">
        <f t="shared" si="8"/>
        <v/>
      </c>
      <c r="B537" s="14" t="str">
        <f t="shared" si="9"/>
        <v/>
      </c>
      <c r="C537" s="14"/>
      <c r="D537" s="14" t="s">
        <v>49</v>
      </c>
      <c r="E537" s="14"/>
      <c r="F537" s="14"/>
      <c r="G537" s="14"/>
      <c r="H537" s="14"/>
      <c r="I537" s="14" t="e">
        <f t="array" aca="1" ref="I537" ca="1">_xludf.ifna(G537*INDEX(Impostazioni!$C$86:$L$105,MATCH($E537,Impostazioni!$J$86:$J$105,0),5),"")</f>
        <v>#NAME?</v>
      </c>
      <c r="J537" s="14" t="e">
        <f t="shared" ca="1" si="10"/>
        <v>#NAME?</v>
      </c>
      <c r="K537" s="14" t="e">
        <f t="shared" ca="1" si="11"/>
        <v>#NAME?</v>
      </c>
      <c r="M537" s="14" t="e">
        <f t="array" aca="1" ref="M537" ca="1">_xludf.ifna(IF(H537=Impostazioni!$C$6,I537*1,I537/INDEX(Impostazioni!$N$86:$O$105,MATCH($H537,Impostazioni!$N$86:$N$105,0),2)),"")</f>
        <v>#NAME?</v>
      </c>
      <c r="N537" s="14" t="e">
        <f t="array" aca="1" ref="N537" ca="1">_xludf.ifna(IF(I537=Impostazioni!$C$6,J537*1,J537/INDEX(Impostazioni!$N$86:$O$105,MATCH($H537,Impostazioni!$N$86:$N$105,0),2)),"")</f>
        <v>#NAME?</v>
      </c>
      <c r="O537" s="14" t="e">
        <f t="array" aca="1" ref="O537" ca="1">_xludf.ifna(IF(J537=Impostazioni!$C$6,K537*1,K537/INDEX(Impostazioni!$N$86:$O$105,MATCH($H537,Impostazioni!$N$86:$N$105,0),2)),"")</f>
        <v>#NAME?</v>
      </c>
    </row>
    <row r="538" spans="1:15" ht="13.2">
      <c r="A538" s="14" t="str">
        <f t="shared" si="8"/>
        <v/>
      </c>
      <c r="B538" s="14" t="str">
        <f t="shared" si="9"/>
        <v/>
      </c>
      <c r="C538" s="14"/>
      <c r="D538" s="14" t="s">
        <v>49</v>
      </c>
      <c r="E538" s="14"/>
      <c r="F538" s="14"/>
      <c r="G538" s="14"/>
      <c r="H538" s="14"/>
      <c r="I538" s="14" t="e">
        <f t="array" aca="1" ref="I538" ca="1">_xludf.ifna(G538*INDEX(Impostazioni!$C$86:$L$105,MATCH($E538,Impostazioni!$J$86:$J$105,0),5),"")</f>
        <v>#NAME?</v>
      </c>
      <c r="J538" s="14" t="e">
        <f t="shared" ca="1" si="10"/>
        <v>#NAME?</v>
      </c>
      <c r="K538" s="14" t="e">
        <f t="shared" ca="1" si="11"/>
        <v>#NAME?</v>
      </c>
      <c r="M538" s="14" t="e">
        <f t="array" aca="1" ref="M538" ca="1">_xludf.ifna(IF(H538=Impostazioni!$C$6,I538*1,I538/INDEX(Impostazioni!$N$86:$O$105,MATCH($H538,Impostazioni!$N$86:$N$105,0),2)),"")</f>
        <v>#NAME?</v>
      </c>
      <c r="N538" s="14" t="e">
        <f t="array" aca="1" ref="N538" ca="1">_xludf.ifna(IF(I538=Impostazioni!$C$6,J538*1,J538/INDEX(Impostazioni!$N$86:$O$105,MATCH($H538,Impostazioni!$N$86:$N$105,0),2)),"")</f>
        <v>#NAME?</v>
      </c>
      <c r="O538" s="14" t="e">
        <f t="array" aca="1" ref="O538" ca="1">_xludf.ifna(IF(J538=Impostazioni!$C$6,K538*1,K538/INDEX(Impostazioni!$N$86:$O$105,MATCH($H538,Impostazioni!$N$86:$N$105,0),2)),"")</f>
        <v>#NAME?</v>
      </c>
    </row>
    <row r="539" spans="1:15" ht="13.2">
      <c r="A539" s="14" t="str">
        <f t="shared" si="8"/>
        <v/>
      </c>
      <c r="B539" s="14" t="str">
        <f t="shared" si="9"/>
        <v/>
      </c>
      <c r="C539" s="14"/>
      <c r="D539" s="14" t="s">
        <v>49</v>
      </c>
      <c r="E539" s="14"/>
      <c r="F539" s="14"/>
      <c r="G539" s="14"/>
      <c r="H539" s="14"/>
      <c r="I539" s="14" t="e">
        <f t="array" aca="1" ref="I539" ca="1">_xludf.ifna(G539*INDEX(Impostazioni!$C$86:$L$105,MATCH($E539,Impostazioni!$J$86:$J$105,0),5),"")</f>
        <v>#NAME?</v>
      </c>
      <c r="J539" s="14" t="e">
        <f t="shared" ca="1" si="10"/>
        <v>#NAME?</v>
      </c>
      <c r="K539" s="14" t="e">
        <f t="shared" ca="1" si="11"/>
        <v>#NAME?</v>
      </c>
      <c r="M539" s="14" t="e">
        <f t="array" aca="1" ref="M539" ca="1">_xludf.ifna(IF(H539=Impostazioni!$C$6,I539*1,I539/INDEX(Impostazioni!$N$86:$O$105,MATCH($H539,Impostazioni!$N$86:$N$105,0),2)),"")</f>
        <v>#NAME?</v>
      </c>
      <c r="N539" s="14" t="e">
        <f t="array" aca="1" ref="N539" ca="1">_xludf.ifna(IF(I539=Impostazioni!$C$6,J539*1,J539/INDEX(Impostazioni!$N$86:$O$105,MATCH($H539,Impostazioni!$N$86:$N$105,0),2)),"")</f>
        <v>#NAME?</v>
      </c>
      <c r="O539" s="14" t="e">
        <f t="array" aca="1" ref="O539" ca="1">_xludf.ifna(IF(J539=Impostazioni!$C$6,K539*1,K539/INDEX(Impostazioni!$N$86:$O$105,MATCH($H539,Impostazioni!$N$86:$N$105,0),2)),"")</f>
        <v>#NAME?</v>
      </c>
    </row>
    <row r="540" spans="1:15" ht="13.2">
      <c r="A540" s="14" t="str">
        <f t="shared" si="8"/>
        <v/>
      </c>
      <c r="B540" s="14" t="str">
        <f t="shared" si="9"/>
        <v/>
      </c>
      <c r="C540" s="14"/>
      <c r="D540" s="14" t="s">
        <v>49</v>
      </c>
      <c r="E540" s="14"/>
      <c r="F540" s="14"/>
      <c r="G540" s="14"/>
      <c r="H540" s="14"/>
      <c r="I540" s="14" t="e">
        <f t="array" aca="1" ref="I540" ca="1">_xludf.ifna(G540*INDEX(Impostazioni!$C$86:$L$105,MATCH($E540,Impostazioni!$J$86:$J$105,0),5),"")</f>
        <v>#NAME?</v>
      </c>
      <c r="J540" s="14" t="e">
        <f t="shared" ca="1" si="10"/>
        <v>#NAME?</v>
      </c>
      <c r="K540" s="14" t="e">
        <f t="shared" ca="1" si="11"/>
        <v>#NAME?</v>
      </c>
      <c r="M540" s="14" t="e">
        <f t="array" aca="1" ref="M540" ca="1">_xludf.ifna(IF(H540=Impostazioni!$C$6,I540*1,I540/INDEX(Impostazioni!$N$86:$O$105,MATCH($H540,Impostazioni!$N$86:$N$105,0),2)),"")</f>
        <v>#NAME?</v>
      </c>
      <c r="N540" s="14" t="e">
        <f t="array" aca="1" ref="N540" ca="1">_xludf.ifna(IF(I540=Impostazioni!$C$6,J540*1,J540/INDEX(Impostazioni!$N$86:$O$105,MATCH($H540,Impostazioni!$N$86:$N$105,0),2)),"")</f>
        <v>#NAME?</v>
      </c>
      <c r="O540" s="14" t="e">
        <f t="array" aca="1" ref="O540" ca="1">_xludf.ifna(IF(J540=Impostazioni!$C$6,K540*1,K540/INDEX(Impostazioni!$N$86:$O$105,MATCH($H540,Impostazioni!$N$86:$N$105,0),2)),"")</f>
        <v>#NAME?</v>
      </c>
    </row>
    <row r="541" spans="1:15" ht="13.2">
      <c r="A541" s="14" t="str">
        <f t="shared" si="8"/>
        <v/>
      </c>
      <c r="B541" s="14" t="str">
        <f t="shared" si="9"/>
        <v/>
      </c>
      <c r="C541" s="14"/>
      <c r="D541" s="14" t="s">
        <v>49</v>
      </c>
      <c r="E541" s="14"/>
      <c r="F541" s="14"/>
      <c r="G541" s="14"/>
      <c r="H541" s="14"/>
      <c r="I541" s="14" t="e">
        <f t="array" aca="1" ref="I541" ca="1">_xludf.ifna(G541*INDEX(Impostazioni!$C$86:$L$105,MATCH($E541,Impostazioni!$J$86:$J$105,0),5),"")</f>
        <v>#NAME?</v>
      </c>
      <c r="J541" s="14" t="e">
        <f t="shared" ca="1" si="10"/>
        <v>#NAME?</v>
      </c>
      <c r="K541" s="14" t="e">
        <f t="shared" ca="1" si="11"/>
        <v>#NAME?</v>
      </c>
      <c r="M541" s="14" t="e">
        <f t="array" aca="1" ref="M541" ca="1">_xludf.ifna(IF(H541=Impostazioni!$C$6,I541*1,I541/INDEX(Impostazioni!$N$86:$O$105,MATCH($H541,Impostazioni!$N$86:$N$105,0),2)),"")</f>
        <v>#NAME?</v>
      </c>
      <c r="N541" s="14" t="e">
        <f t="array" aca="1" ref="N541" ca="1">_xludf.ifna(IF(I541=Impostazioni!$C$6,J541*1,J541/INDEX(Impostazioni!$N$86:$O$105,MATCH($H541,Impostazioni!$N$86:$N$105,0),2)),"")</f>
        <v>#NAME?</v>
      </c>
      <c r="O541" s="14" t="e">
        <f t="array" aca="1" ref="O541" ca="1">_xludf.ifna(IF(J541=Impostazioni!$C$6,K541*1,K541/INDEX(Impostazioni!$N$86:$O$105,MATCH($H541,Impostazioni!$N$86:$N$105,0),2)),"")</f>
        <v>#NAME?</v>
      </c>
    </row>
    <row r="542" spans="1:15" ht="13.2">
      <c r="A542" s="14" t="str">
        <f t="shared" si="8"/>
        <v/>
      </c>
      <c r="B542" s="14" t="str">
        <f t="shared" si="9"/>
        <v/>
      </c>
      <c r="C542" s="14"/>
      <c r="D542" s="14" t="s">
        <v>49</v>
      </c>
      <c r="E542" s="14"/>
      <c r="F542" s="14"/>
      <c r="G542" s="14"/>
      <c r="H542" s="14"/>
      <c r="I542" s="14" t="e">
        <f t="array" aca="1" ref="I542" ca="1">_xludf.ifna(G542*INDEX(Impostazioni!$C$86:$L$105,MATCH($E542,Impostazioni!$J$86:$J$105,0),5),"")</f>
        <v>#NAME?</v>
      </c>
      <c r="J542" s="14" t="e">
        <f t="shared" ca="1" si="10"/>
        <v>#NAME?</v>
      </c>
      <c r="K542" s="14" t="e">
        <f t="shared" ca="1" si="11"/>
        <v>#NAME?</v>
      </c>
      <c r="M542" s="14" t="e">
        <f t="array" aca="1" ref="M542" ca="1">_xludf.ifna(IF(H542=Impostazioni!$C$6,I542*1,I542/INDEX(Impostazioni!$N$86:$O$105,MATCH($H542,Impostazioni!$N$86:$N$105,0),2)),"")</f>
        <v>#NAME?</v>
      </c>
      <c r="N542" s="14" t="e">
        <f t="array" aca="1" ref="N542" ca="1">_xludf.ifna(IF(I542=Impostazioni!$C$6,J542*1,J542/INDEX(Impostazioni!$N$86:$O$105,MATCH($H542,Impostazioni!$N$86:$N$105,0),2)),"")</f>
        <v>#NAME?</v>
      </c>
      <c r="O542" s="14" t="e">
        <f t="array" aca="1" ref="O542" ca="1">_xludf.ifna(IF(J542=Impostazioni!$C$6,K542*1,K542/INDEX(Impostazioni!$N$86:$O$105,MATCH($H542,Impostazioni!$N$86:$N$105,0),2)),"")</f>
        <v>#NAME?</v>
      </c>
    </row>
    <row r="543" spans="1:15" ht="13.2">
      <c r="A543" s="14" t="str">
        <f t="shared" si="8"/>
        <v/>
      </c>
      <c r="B543" s="14" t="str">
        <f t="shared" si="9"/>
        <v/>
      </c>
      <c r="C543" s="14"/>
      <c r="D543" s="14" t="s">
        <v>49</v>
      </c>
      <c r="E543" s="14"/>
      <c r="F543" s="14"/>
      <c r="G543" s="14"/>
      <c r="H543" s="14"/>
      <c r="I543" s="14" t="e">
        <f t="array" aca="1" ref="I543" ca="1">_xludf.ifna(G543*INDEX(Impostazioni!$C$86:$L$105,MATCH($E543,Impostazioni!$J$86:$J$105,0),5),"")</f>
        <v>#NAME?</v>
      </c>
      <c r="J543" s="14" t="e">
        <f t="shared" ca="1" si="10"/>
        <v>#NAME?</v>
      </c>
      <c r="K543" s="14" t="e">
        <f t="shared" ca="1" si="11"/>
        <v>#NAME?</v>
      </c>
      <c r="M543" s="14" t="e">
        <f t="array" aca="1" ref="M543" ca="1">_xludf.ifna(IF(H543=Impostazioni!$C$6,I543*1,I543/INDEX(Impostazioni!$N$86:$O$105,MATCH($H543,Impostazioni!$N$86:$N$105,0),2)),"")</f>
        <v>#NAME?</v>
      </c>
      <c r="N543" s="14" t="e">
        <f t="array" aca="1" ref="N543" ca="1">_xludf.ifna(IF(I543=Impostazioni!$C$6,J543*1,J543/INDEX(Impostazioni!$N$86:$O$105,MATCH($H543,Impostazioni!$N$86:$N$105,0),2)),"")</f>
        <v>#NAME?</v>
      </c>
      <c r="O543" s="14" t="e">
        <f t="array" aca="1" ref="O543" ca="1">_xludf.ifna(IF(J543=Impostazioni!$C$6,K543*1,K543/INDEX(Impostazioni!$N$86:$O$105,MATCH($H543,Impostazioni!$N$86:$N$105,0),2)),"")</f>
        <v>#NAME?</v>
      </c>
    </row>
    <row r="544" spans="1:15" ht="13.2">
      <c r="A544" s="14" t="str">
        <f t="shared" si="8"/>
        <v/>
      </c>
      <c r="B544" s="14" t="str">
        <f t="shared" si="9"/>
        <v/>
      </c>
      <c r="C544" s="14"/>
      <c r="D544" s="14" t="s">
        <v>49</v>
      </c>
      <c r="E544" s="14"/>
      <c r="F544" s="14"/>
      <c r="G544" s="14"/>
      <c r="H544" s="14"/>
      <c r="I544" s="14" t="e">
        <f t="array" aca="1" ref="I544" ca="1">_xludf.ifna(G544*INDEX(Impostazioni!$C$86:$L$105,MATCH($E544,Impostazioni!$J$86:$J$105,0),5),"")</f>
        <v>#NAME?</v>
      </c>
      <c r="J544" s="14" t="e">
        <f t="shared" ca="1" si="10"/>
        <v>#NAME?</v>
      </c>
      <c r="K544" s="14" t="e">
        <f t="shared" ca="1" si="11"/>
        <v>#NAME?</v>
      </c>
      <c r="M544" s="14" t="e">
        <f t="array" aca="1" ref="M544" ca="1">_xludf.ifna(IF(H544=Impostazioni!$C$6,I544*1,I544/INDEX(Impostazioni!$N$86:$O$105,MATCH($H544,Impostazioni!$N$86:$N$105,0),2)),"")</f>
        <v>#NAME?</v>
      </c>
      <c r="N544" s="14" t="e">
        <f t="array" aca="1" ref="N544" ca="1">_xludf.ifna(IF(I544=Impostazioni!$C$6,J544*1,J544/INDEX(Impostazioni!$N$86:$O$105,MATCH($H544,Impostazioni!$N$86:$N$105,0),2)),"")</f>
        <v>#NAME?</v>
      </c>
      <c r="O544" s="14" t="e">
        <f t="array" aca="1" ref="O544" ca="1">_xludf.ifna(IF(J544=Impostazioni!$C$6,K544*1,K544/INDEX(Impostazioni!$N$86:$O$105,MATCH($H544,Impostazioni!$N$86:$N$105,0),2)),"")</f>
        <v>#NAME?</v>
      </c>
    </row>
    <row r="545" spans="1:15" ht="13.2">
      <c r="A545" s="14" t="str">
        <f t="shared" si="8"/>
        <v/>
      </c>
      <c r="B545" s="14" t="str">
        <f t="shared" si="9"/>
        <v/>
      </c>
      <c r="C545" s="14"/>
      <c r="D545" s="14" t="s">
        <v>49</v>
      </c>
      <c r="E545" s="14"/>
      <c r="F545" s="14"/>
      <c r="G545" s="14"/>
      <c r="H545" s="14"/>
      <c r="I545" s="14" t="e">
        <f t="array" aca="1" ref="I545" ca="1">_xludf.ifna(G545*INDEX(Impostazioni!$C$86:$L$105,MATCH($E545,Impostazioni!$J$86:$J$105,0),5),"")</f>
        <v>#NAME?</v>
      </c>
      <c r="J545" s="14" t="e">
        <f t="shared" ca="1" si="10"/>
        <v>#NAME?</v>
      </c>
      <c r="K545" s="14" t="e">
        <f t="shared" ca="1" si="11"/>
        <v>#NAME?</v>
      </c>
      <c r="M545" s="14" t="e">
        <f t="array" aca="1" ref="M545" ca="1">_xludf.ifna(IF(H545=Impostazioni!$C$6,I545*1,I545/INDEX(Impostazioni!$N$86:$O$105,MATCH($H545,Impostazioni!$N$86:$N$105,0),2)),"")</f>
        <v>#NAME?</v>
      </c>
      <c r="N545" s="14" t="e">
        <f t="array" aca="1" ref="N545" ca="1">_xludf.ifna(IF(I545=Impostazioni!$C$6,J545*1,J545/INDEX(Impostazioni!$N$86:$O$105,MATCH($H545,Impostazioni!$N$86:$N$105,0),2)),"")</f>
        <v>#NAME?</v>
      </c>
      <c r="O545" s="14" t="e">
        <f t="array" aca="1" ref="O545" ca="1">_xludf.ifna(IF(J545=Impostazioni!$C$6,K545*1,K545/INDEX(Impostazioni!$N$86:$O$105,MATCH($H545,Impostazioni!$N$86:$N$105,0),2)),"")</f>
        <v>#NAME?</v>
      </c>
    </row>
    <row r="546" spans="1:15" ht="13.2">
      <c r="A546" s="14" t="str">
        <f t="shared" si="8"/>
        <v/>
      </c>
      <c r="B546" s="14" t="str">
        <f t="shared" si="9"/>
        <v/>
      </c>
      <c r="C546" s="14"/>
      <c r="D546" s="14" t="s">
        <v>49</v>
      </c>
      <c r="E546" s="14"/>
      <c r="F546" s="14"/>
      <c r="G546" s="14"/>
      <c r="H546" s="14"/>
      <c r="I546" s="14" t="e">
        <f t="array" aca="1" ref="I546" ca="1">_xludf.ifna(G546*INDEX(Impostazioni!$C$86:$L$105,MATCH($E546,Impostazioni!$J$86:$J$105,0),5),"")</f>
        <v>#NAME?</v>
      </c>
      <c r="J546" s="14" t="e">
        <f t="shared" ca="1" si="10"/>
        <v>#NAME?</v>
      </c>
      <c r="K546" s="14" t="e">
        <f t="shared" ca="1" si="11"/>
        <v>#NAME?</v>
      </c>
      <c r="M546" s="14" t="e">
        <f t="array" aca="1" ref="M546" ca="1">_xludf.ifna(IF(H546=Impostazioni!$C$6,I546*1,I546/INDEX(Impostazioni!$N$86:$O$105,MATCH($H546,Impostazioni!$N$86:$N$105,0),2)),"")</f>
        <v>#NAME?</v>
      </c>
      <c r="N546" s="14" t="e">
        <f t="array" aca="1" ref="N546" ca="1">_xludf.ifna(IF(I546=Impostazioni!$C$6,J546*1,J546/INDEX(Impostazioni!$N$86:$O$105,MATCH($H546,Impostazioni!$N$86:$N$105,0),2)),"")</f>
        <v>#NAME?</v>
      </c>
      <c r="O546" s="14" t="e">
        <f t="array" aca="1" ref="O546" ca="1">_xludf.ifna(IF(J546=Impostazioni!$C$6,K546*1,K546/INDEX(Impostazioni!$N$86:$O$105,MATCH($H546,Impostazioni!$N$86:$N$105,0),2)),"")</f>
        <v>#NAME?</v>
      </c>
    </row>
    <row r="547" spans="1:15" ht="13.2">
      <c r="A547" s="14" t="str">
        <f t="shared" si="8"/>
        <v/>
      </c>
      <c r="B547" s="14" t="str">
        <f t="shared" si="9"/>
        <v/>
      </c>
      <c r="C547" s="14"/>
      <c r="D547" s="14" t="s">
        <v>49</v>
      </c>
      <c r="E547" s="14"/>
      <c r="F547" s="14"/>
      <c r="G547" s="14"/>
      <c r="H547" s="14"/>
      <c r="I547" s="14" t="e">
        <f t="array" aca="1" ref="I547" ca="1">_xludf.ifna(G547*INDEX(Impostazioni!$C$86:$L$105,MATCH($E547,Impostazioni!$J$86:$J$105,0),5),"")</f>
        <v>#NAME?</v>
      </c>
      <c r="J547" s="14" t="e">
        <f t="shared" ca="1" si="10"/>
        <v>#NAME?</v>
      </c>
      <c r="K547" s="14" t="e">
        <f t="shared" ca="1" si="11"/>
        <v>#NAME?</v>
      </c>
      <c r="M547" s="14" t="e">
        <f t="array" aca="1" ref="M547" ca="1">_xludf.ifna(IF(H547=Impostazioni!$C$6,I547*1,I547/INDEX(Impostazioni!$N$86:$O$105,MATCH($H547,Impostazioni!$N$86:$N$105,0),2)),"")</f>
        <v>#NAME?</v>
      </c>
      <c r="N547" s="14" t="e">
        <f t="array" aca="1" ref="N547" ca="1">_xludf.ifna(IF(I547=Impostazioni!$C$6,J547*1,J547/INDEX(Impostazioni!$N$86:$O$105,MATCH($H547,Impostazioni!$N$86:$N$105,0),2)),"")</f>
        <v>#NAME?</v>
      </c>
      <c r="O547" s="14" t="e">
        <f t="array" aca="1" ref="O547" ca="1">_xludf.ifna(IF(J547=Impostazioni!$C$6,K547*1,K547/INDEX(Impostazioni!$N$86:$O$105,MATCH($H547,Impostazioni!$N$86:$N$105,0),2)),"")</f>
        <v>#NAME?</v>
      </c>
    </row>
    <row r="548" spans="1:15" ht="13.2">
      <c r="A548" s="14" t="str">
        <f t="shared" si="8"/>
        <v/>
      </c>
      <c r="B548" s="14" t="str">
        <f t="shared" si="9"/>
        <v/>
      </c>
      <c r="C548" s="14"/>
      <c r="D548" s="14" t="s">
        <v>49</v>
      </c>
      <c r="E548" s="14"/>
      <c r="F548" s="14"/>
      <c r="G548" s="14"/>
      <c r="H548" s="14"/>
      <c r="I548" s="14" t="e">
        <f t="array" aca="1" ref="I548" ca="1">_xludf.ifna(G548*INDEX(Impostazioni!$C$86:$L$105,MATCH($E548,Impostazioni!$J$86:$J$105,0),5),"")</f>
        <v>#NAME?</v>
      </c>
      <c r="J548" s="14" t="e">
        <f t="shared" ca="1" si="10"/>
        <v>#NAME?</v>
      </c>
      <c r="K548" s="14" t="e">
        <f t="shared" ca="1" si="11"/>
        <v>#NAME?</v>
      </c>
      <c r="M548" s="14" t="e">
        <f t="array" aca="1" ref="M548" ca="1">_xludf.ifna(IF(H548=Impostazioni!$C$6,I548*1,I548/INDEX(Impostazioni!$N$86:$O$105,MATCH($H548,Impostazioni!$N$86:$N$105,0),2)),"")</f>
        <v>#NAME?</v>
      </c>
      <c r="N548" s="14" t="e">
        <f t="array" aca="1" ref="N548" ca="1">_xludf.ifna(IF(I548=Impostazioni!$C$6,J548*1,J548/INDEX(Impostazioni!$N$86:$O$105,MATCH($H548,Impostazioni!$N$86:$N$105,0),2)),"")</f>
        <v>#NAME?</v>
      </c>
      <c r="O548" s="14" t="e">
        <f t="array" aca="1" ref="O548" ca="1">_xludf.ifna(IF(J548=Impostazioni!$C$6,K548*1,K548/INDEX(Impostazioni!$N$86:$O$105,MATCH($H548,Impostazioni!$N$86:$N$105,0),2)),"")</f>
        <v>#NAME?</v>
      </c>
    </row>
    <row r="549" spans="1:15" ht="13.2">
      <c r="A549" s="14" t="str">
        <f t="shared" si="8"/>
        <v/>
      </c>
      <c r="B549" s="14" t="str">
        <f t="shared" si="9"/>
        <v/>
      </c>
      <c r="C549" s="14"/>
      <c r="D549" s="14" t="s">
        <v>49</v>
      </c>
      <c r="E549" s="14"/>
      <c r="F549" s="14"/>
      <c r="G549" s="14"/>
      <c r="H549" s="14"/>
      <c r="I549" s="14" t="e">
        <f t="array" aca="1" ref="I549" ca="1">_xludf.ifna(G549*INDEX(Impostazioni!$C$86:$L$105,MATCH($E549,Impostazioni!$J$86:$J$105,0),5),"")</f>
        <v>#NAME?</v>
      </c>
      <c r="J549" s="14" t="e">
        <f t="shared" ca="1" si="10"/>
        <v>#NAME?</v>
      </c>
      <c r="K549" s="14" t="e">
        <f t="shared" ca="1" si="11"/>
        <v>#NAME?</v>
      </c>
      <c r="M549" s="14" t="e">
        <f t="array" aca="1" ref="M549" ca="1">_xludf.ifna(IF(H549=Impostazioni!$C$6,I549*1,I549/INDEX(Impostazioni!$N$86:$O$105,MATCH($H549,Impostazioni!$N$86:$N$105,0),2)),"")</f>
        <v>#NAME?</v>
      </c>
      <c r="N549" s="14" t="e">
        <f t="array" aca="1" ref="N549" ca="1">_xludf.ifna(IF(I549=Impostazioni!$C$6,J549*1,J549/INDEX(Impostazioni!$N$86:$O$105,MATCH($H549,Impostazioni!$N$86:$N$105,0),2)),"")</f>
        <v>#NAME?</v>
      </c>
      <c r="O549" s="14" t="e">
        <f t="array" aca="1" ref="O549" ca="1">_xludf.ifna(IF(J549=Impostazioni!$C$6,K549*1,K549/INDEX(Impostazioni!$N$86:$O$105,MATCH($H549,Impostazioni!$N$86:$N$105,0),2)),"")</f>
        <v>#NAME?</v>
      </c>
    </row>
    <row r="550" spans="1:15" ht="13.2">
      <c r="A550" s="14" t="str">
        <f t="shared" si="8"/>
        <v/>
      </c>
      <c r="B550" s="14" t="str">
        <f t="shared" si="9"/>
        <v/>
      </c>
      <c r="C550" s="14"/>
      <c r="D550" s="14" t="s">
        <v>49</v>
      </c>
      <c r="E550" s="14"/>
      <c r="F550" s="14"/>
      <c r="G550" s="14"/>
      <c r="H550" s="14"/>
      <c r="I550" s="14" t="e">
        <f t="array" aca="1" ref="I550" ca="1">_xludf.ifna(G550*INDEX(Impostazioni!$C$86:$L$105,MATCH($E550,Impostazioni!$J$86:$J$105,0),5),"")</f>
        <v>#NAME?</v>
      </c>
      <c r="J550" s="14" t="e">
        <f t="shared" ca="1" si="10"/>
        <v>#NAME?</v>
      </c>
      <c r="K550" s="14" t="e">
        <f t="shared" ca="1" si="11"/>
        <v>#NAME?</v>
      </c>
      <c r="M550" s="14" t="e">
        <f t="array" aca="1" ref="M550" ca="1">_xludf.ifna(IF(H550=Impostazioni!$C$6,I550*1,I550/INDEX(Impostazioni!$N$86:$O$105,MATCH($H550,Impostazioni!$N$86:$N$105,0),2)),"")</f>
        <v>#NAME?</v>
      </c>
      <c r="N550" s="14" t="e">
        <f t="array" aca="1" ref="N550" ca="1">_xludf.ifna(IF(I550=Impostazioni!$C$6,J550*1,J550/INDEX(Impostazioni!$N$86:$O$105,MATCH($H550,Impostazioni!$N$86:$N$105,0),2)),"")</f>
        <v>#NAME?</v>
      </c>
      <c r="O550" s="14" t="e">
        <f t="array" aca="1" ref="O550" ca="1">_xludf.ifna(IF(J550=Impostazioni!$C$6,K550*1,K550/INDEX(Impostazioni!$N$86:$O$105,MATCH($H550,Impostazioni!$N$86:$N$105,0),2)),"")</f>
        <v>#NAME?</v>
      </c>
    </row>
    <row r="551" spans="1:15" ht="13.2">
      <c r="A551" s="14" t="str">
        <f t="shared" si="8"/>
        <v/>
      </c>
      <c r="B551" s="14" t="str">
        <f t="shared" si="9"/>
        <v/>
      </c>
      <c r="C551" s="14"/>
      <c r="D551" s="14" t="s">
        <v>49</v>
      </c>
      <c r="E551" s="14"/>
      <c r="F551" s="14"/>
      <c r="G551" s="14"/>
      <c r="H551" s="14"/>
      <c r="I551" s="14" t="e">
        <f t="array" aca="1" ref="I551" ca="1">_xludf.ifna(G551*INDEX(Impostazioni!$C$86:$L$105,MATCH($E551,Impostazioni!$J$86:$J$105,0),5),"")</f>
        <v>#NAME?</v>
      </c>
      <c r="J551" s="14" t="e">
        <f t="shared" ca="1" si="10"/>
        <v>#NAME?</v>
      </c>
      <c r="K551" s="14" t="e">
        <f t="shared" ca="1" si="11"/>
        <v>#NAME?</v>
      </c>
      <c r="M551" s="14" t="e">
        <f t="array" aca="1" ref="M551" ca="1">_xludf.ifna(IF(H551=Impostazioni!$C$6,I551*1,I551/INDEX(Impostazioni!$N$86:$O$105,MATCH($H551,Impostazioni!$N$86:$N$105,0),2)),"")</f>
        <v>#NAME?</v>
      </c>
      <c r="N551" s="14" t="e">
        <f t="array" aca="1" ref="N551" ca="1">_xludf.ifna(IF(I551=Impostazioni!$C$6,J551*1,J551/INDEX(Impostazioni!$N$86:$O$105,MATCH($H551,Impostazioni!$N$86:$N$105,0),2)),"")</f>
        <v>#NAME?</v>
      </c>
      <c r="O551" s="14" t="e">
        <f t="array" aca="1" ref="O551" ca="1">_xludf.ifna(IF(J551=Impostazioni!$C$6,K551*1,K551/INDEX(Impostazioni!$N$86:$O$105,MATCH($H551,Impostazioni!$N$86:$N$105,0),2)),"")</f>
        <v>#NAME?</v>
      </c>
    </row>
    <row r="552" spans="1:15" ht="13.2">
      <c r="A552" s="14" t="str">
        <f t="shared" si="8"/>
        <v/>
      </c>
      <c r="B552" s="14" t="str">
        <f t="shared" si="9"/>
        <v/>
      </c>
      <c r="C552" s="14"/>
      <c r="D552" s="14" t="s">
        <v>49</v>
      </c>
      <c r="E552" s="14"/>
      <c r="F552" s="14"/>
      <c r="G552" s="14"/>
      <c r="H552" s="14"/>
      <c r="I552" s="14" t="e">
        <f t="array" aca="1" ref="I552" ca="1">_xludf.ifna(G552*INDEX(Impostazioni!$C$86:$L$105,MATCH($E552,Impostazioni!$J$86:$J$105,0),5),"")</f>
        <v>#NAME?</v>
      </c>
      <c r="J552" s="14" t="e">
        <f t="shared" ca="1" si="10"/>
        <v>#NAME?</v>
      </c>
      <c r="K552" s="14" t="e">
        <f t="shared" ca="1" si="11"/>
        <v>#NAME?</v>
      </c>
      <c r="M552" s="14" t="e">
        <f t="array" aca="1" ref="M552" ca="1">_xludf.ifna(IF(H552=Impostazioni!$C$6,I552*1,I552/INDEX(Impostazioni!$N$86:$O$105,MATCH($H552,Impostazioni!$N$86:$N$105,0),2)),"")</f>
        <v>#NAME?</v>
      </c>
      <c r="N552" s="14" t="e">
        <f t="array" aca="1" ref="N552" ca="1">_xludf.ifna(IF(I552=Impostazioni!$C$6,J552*1,J552/INDEX(Impostazioni!$N$86:$O$105,MATCH($H552,Impostazioni!$N$86:$N$105,0),2)),"")</f>
        <v>#NAME?</v>
      </c>
      <c r="O552" s="14" t="e">
        <f t="array" aca="1" ref="O552" ca="1">_xludf.ifna(IF(J552=Impostazioni!$C$6,K552*1,K552/INDEX(Impostazioni!$N$86:$O$105,MATCH($H552,Impostazioni!$N$86:$N$105,0),2)),"")</f>
        <v>#NAME?</v>
      </c>
    </row>
    <row r="553" spans="1:15" ht="13.2">
      <c r="A553" s="14" t="str">
        <f t="shared" si="8"/>
        <v/>
      </c>
      <c r="B553" s="14" t="str">
        <f t="shared" si="9"/>
        <v/>
      </c>
      <c r="C553" s="14"/>
      <c r="D553" s="14" t="s">
        <v>49</v>
      </c>
      <c r="E553" s="14"/>
      <c r="F553" s="14"/>
      <c r="G553" s="14"/>
      <c r="H553" s="14"/>
      <c r="I553" s="14" t="e">
        <f t="array" aca="1" ref="I553" ca="1">_xludf.ifna(G553*INDEX(Impostazioni!$C$86:$L$105,MATCH($E553,Impostazioni!$J$86:$J$105,0),5),"")</f>
        <v>#NAME?</v>
      </c>
      <c r="J553" s="14" t="e">
        <f t="shared" ca="1" si="10"/>
        <v>#NAME?</v>
      </c>
      <c r="K553" s="14" t="e">
        <f t="shared" ca="1" si="11"/>
        <v>#NAME?</v>
      </c>
      <c r="M553" s="14" t="e">
        <f t="array" aca="1" ref="M553" ca="1">_xludf.ifna(IF(H553=Impostazioni!$C$6,I553*1,I553/INDEX(Impostazioni!$N$86:$O$105,MATCH($H553,Impostazioni!$N$86:$N$105,0),2)),"")</f>
        <v>#NAME?</v>
      </c>
      <c r="N553" s="14" t="e">
        <f t="array" aca="1" ref="N553" ca="1">_xludf.ifna(IF(I553=Impostazioni!$C$6,J553*1,J553/INDEX(Impostazioni!$N$86:$O$105,MATCH($H553,Impostazioni!$N$86:$N$105,0),2)),"")</f>
        <v>#NAME?</v>
      </c>
      <c r="O553" s="14" t="e">
        <f t="array" aca="1" ref="O553" ca="1">_xludf.ifna(IF(J553=Impostazioni!$C$6,K553*1,K553/INDEX(Impostazioni!$N$86:$O$105,MATCH($H553,Impostazioni!$N$86:$N$105,0),2)),"")</f>
        <v>#NAME?</v>
      </c>
    </row>
    <row r="554" spans="1:15" ht="13.2">
      <c r="A554" s="14" t="str">
        <f t="shared" si="8"/>
        <v/>
      </c>
      <c r="B554" s="14" t="str">
        <f t="shared" si="9"/>
        <v/>
      </c>
      <c r="C554" s="14"/>
      <c r="D554" s="14" t="s">
        <v>49</v>
      </c>
      <c r="E554" s="14"/>
      <c r="F554" s="14"/>
      <c r="G554" s="14"/>
      <c r="H554" s="14"/>
      <c r="I554" s="14" t="e">
        <f t="array" aca="1" ref="I554" ca="1">_xludf.ifna(G554*INDEX(Impostazioni!$C$86:$L$105,MATCH($E554,Impostazioni!$J$86:$J$105,0),5),"")</f>
        <v>#NAME?</v>
      </c>
      <c r="J554" s="14" t="e">
        <f t="shared" ca="1" si="10"/>
        <v>#NAME?</v>
      </c>
      <c r="K554" s="14" t="e">
        <f t="shared" ca="1" si="11"/>
        <v>#NAME?</v>
      </c>
      <c r="M554" s="14" t="e">
        <f t="array" aca="1" ref="M554" ca="1">_xludf.ifna(IF(H554=Impostazioni!$C$6,I554*1,I554/INDEX(Impostazioni!$N$86:$O$105,MATCH($H554,Impostazioni!$N$86:$N$105,0),2)),"")</f>
        <v>#NAME?</v>
      </c>
      <c r="N554" s="14" t="e">
        <f t="array" aca="1" ref="N554" ca="1">_xludf.ifna(IF(I554=Impostazioni!$C$6,J554*1,J554/INDEX(Impostazioni!$N$86:$O$105,MATCH($H554,Impostazioni!$N$86:$N$105,0),2)),"")</f>
        <v>#NAME?</v>
      </c>
      <c r="O554" s="14" t="e">
        <f t="array" aca="1" ref="O554" ca="1">_xludf.ifna(IF(J554=Impostazioni!$C$6,K554*1,K554/INDEX(Impostazioni!$N$86:$O$105,MATCH($H554,Impostazioni!$N$86:$N$105,0),2)),"")</f>
        <v>#NAME?</v>
      </c>
    </row>
    <row r="555" spans="1:15" ht="13.2">
      <c r="A555" s="14" t="str">
        <f t="shared" si="8"/>
        <v/>
      </c>
      <c r="B555" s="14" t="str">
        <f t="shared" si="9"/>
        <v/>
      </c>
      <c r="C555" s="14"/>
      <c r="D555" s="14" t="s">
        <v>49</v>
      </c>
      <c r="E555" s="14"/>
      <c r="F555" s="14"/>
      <c r="G555" s="14"/>
      <c r="H555" s="14"/>
      <c r="I555" s="14" t="e">
        <f t="array" aca="1" ref="I555" ca="1">_xludf.ifna(G555*INDEX(Impostazioni!$C$86:$L$105,MATCH($E555,Impostazioni!$J$86:$J$105,0),5),"")</f>
        <v>#NAME?</v>
      </c>
      <c r="J555" s="14" t="e">
        <f t="shared" ca="1" si="10"/>
        <v>#NAME?</v>
      </c>
      <c r="K555" s="14" t="e">
        <f t="shared" ca="1" si="11"/>
        <v>#NAME?</v>
      </c>
      <c r="M555" s="14" t="e">
        <f t="array" aca="1" ref="M555" ca="1">_xludf.ifna(IF(H555=Impostazioni!$C$6,I555*1,I555/INDEX(Impostazioni!$N$86:$O$105,MATCH($H555,Impostazioni!$N$86:$N$105,0),2)),"")</f>
        <v>#NAME?</v>
      </c>
      <c r="N555" s="14" t="e">
        <f t="array" aca="1" ref="N555" ca="1">_xludf.ifna(IF(I555=Impostazioni!$C$6,J555*1,J555/INDEX(Impostazioni!$N$86:$O$105,MATCH($H555,Impostazioni!$N$86:$N$105,0),2)),"")</f>
        <v>#NAME?</v>
      </c>
      <c r="O555" s="14" t="e">
        <f t="array" aca="1" ref="O555" ca="1">_xludf.ifna(IF(J555=Impostazioni!$C$6,K555*1,K555/INDEX(Impostazioni!$N$86:$O$105,MATCH($H555,Impostazioni!$N$86:$N$105,0),2)),"")</f>
        <v>#NAME?</v>
      </c>
    </row>
    <row r="556" spans="1:15" ht="13.2">
      <c r="A556" s="14" t="str">
        <f t="shared" si="8"/>
        <v/>
      </c>
      <c r="B556" s="14" t="str">
        <f t="shared" si="9"/>
        <v/>
      </c>
      <c r="C556" s="14"/>
      <c r="D556" s="14" t="s">
        <v>49</v>
      </c>
      <c r="E556" s="14"/>
      <c r="F556" s="14"/>
      <c r="G556" s="14"/>
      <c r="H556" s="14"/>
      <c r="I556" s="14" t="e">
        <f t="array" aca="1" ref="I556" ca="1">_xludf.ifna(G556*INDEX(Impostazioni!$C$86:$L$105,MATCH($E556,Impostazioni!$J$86:$J$105,0),5),"")</f>
        <v>#NAME?</v>
      </c>
      <c r="J556" s="14" t="e">
        <f t="shared" ca="1" si="10"/>
        <v>#NAME?</v>
      </c>
      <c r="K556" s="14" t="e">
        <f t="shared" ca="1" si="11"/>
        <v>#NAME?</v>
      </c>
      <c r="M556" s="14" t="e">
        <f t="array" aca="1" ref="M556" ca="1">_xludf.ifna(IF(H556=Impostazioni!$C$6,I556*1,I556/INDEX(Impostazioni!$N$86:$O$105,MATCH($H556,Impostazioni!$N$86:$N$105,0),2)),"")</f>
        <v>#NAME?</v>
      </c>
      <c r="N556" s="14" t="e">
        <f t="array" aca="1" ref="N556" ca="1">_xludf.ifna(IF(I556=Impostazioni!$C$6,J556*1,J556/INDEX(Impostazioni!$N$86:$O$105,MATCH($H556,Impostazioni!$N$86:$N$105,0),2)),"")</f>
        <v>#NAME?</v>
      </c>
      <c r="O556" s="14" t="e">
        <f t="array" aca="1" ref="O556" ca="1">_xludf.ifna(IF(J556=Impostazioni!$C$6,K556*1,K556/INDEX(Impostazioni!$N$86:$O$105,MATCH($H556,Impostazioni!$N$86:$N$105,0),2)),"")</f>
        <v>#NAME?</v>
      </c>
    </row>
    <row r="557" spans="1:15" ht="13.2">
      <c r="A557" s="14" t="str">
        <f t="shared" si="8"/>
        <v/>
      </c>
      <c r="B557" s="14" t="str">
        <f t="shared" si="9"/>
        <v/>
      </c>
      <c r="C557" s="14"/>
      <c r="D557" s="14" t="s">
        <v>49</v>
      </c>
      <c r="E557" s="14"/>
      <c r="F557" s="14"/>
      <c r="G557" s="14"/>
      <c r="H557" s="14"/>
      <c r="I557" s="14" t="e">
        <f t="array" aca="1" ref="I557" ca="1">_xludf.ifna(G557*INDEX(Impostazioni!$C$86:$L$105,MATCH($E557,Impostazioni!$J$86:$J$105,0),5),"")</f>
        <v>#NAME?</v>
      </c>
      <c r="J557" s="14" t="e">
        <f t="shared" ca="1" si="10"/>
        <v>#NAME?</v>
      </c>
      <c r="K557" s="14" t="e">
        <f t="shared" ca="1" si="11"/>
        <v>#NAME?</v>
      </c>
      <c r="M557" s="14" t="e">
        <f t="array" aca="1" ref="M557" ca="1">_xludf.ifna(IF(H557=Impostazioni!$C$6,I557*1,I557/INDEX(Impostazioni!$N$86:$O$105,MATCH($H557,Impostazioni!$N$86:$N$105,0),2)),"")</f>
        <v>#NAME?</v>
      </c>
      <c r="N557" s="14" t="e">
        <f t="array" aca="1" ref="N557" ca="1">_xludf.ifna(IF(I557=Impostazioni!$C$6,J557*1,J557/INDEX(Impostazioni!$N$86:$O$105,MATCH($H557,Impostazioni!$N$86:$N$105,0),2)),"")</f>
        <v>#NAME?</v>
      </c>
      <c r="O557" s="14" t="e">
        <f t="array" aca="1" ref="O557" ca="1">_xludf.ifna(IF(J557=Impostazioni!$C$6,K557*1,K557/INDEX(Impostazioni!$N$86:$O$105,MATCH($H557,Impostazioni!$N$86:$N$105,0),2)),"")</f>
        <v>#NAME?</v>
      </c>
    </row>
    <row r="558" spans="1:15" ht="13.2">
      <c r="A558" s="14" t="str">
        <f t="shared" si="8"/>
        <v/>
      </c>
      <c r="B558" s="14" t="str">
        <f t="shared" si="9"/>
        <v/>
      </c>
      <c r="C558" s="14"/>
      <c r="D558" s="14" t="s">
        <v>49</v>
      </c>
      <c r="E558" s="14"/>
      <c r="F558" s="14"/>
      <c r="G558" s="14"/>
      <c r="H558" s="14"/>
      <c r="I558" s="14" t="e">
        <f t="array" aca="1" ref="I558" ca="1">_xludf.ifna(G558*INDEX(Impostazioni!$C$86:$L$105,MATCH($E558,Impostazioni!$J$86:$J$105,0),5),"")</f>
        <v>#NAME?</v>
      </c>
      <c r="J558" s="14" t="e">
        <f t="shared" ca="1" si="10"/>
        <v>#NAME?</v>
      </c>
      <c r="K558" s="14" t="e">
        <f t="shared" ca="1" si="11"/>
        <v>#NAME?</v>
      </c>
      <c r="M558" s="14" t="e">
        <f t="array" aca="1" ref="M558" ca="1">_xludf.ifna(IF(H558=Impostazioni!$C$6,I558*1,I558/INDEX(Impostazioni!$N$86:$O$105,MATCH($H558,Impostazioni!$N$86:$N$105,0),2)),"")</f>
        <v>#NAME?</v>
      </c>
      <c r="N558" s="14" t="e">
        <f t="array" aca="1" ref="N558" ca="1">_xludf.ifna(IF(I558=Impostazioni!$C$6,J558*1,J558/INDEX(Impostazioni!$N$86:$O$105,MATCH($H558,Impostazioni!$N$86:$N$105,0),2)),"")</f>
        <v>#NAME?</v>
      </c>
      <c r="O558" s="14" t="e">
        <f t="array" aca="1" ref="O558" ca="1">_xludf.ifna(IF(J558=Impostazioni!$C$6,K558*1,K558/INDEX(Impostazioni!$N$86:$O$105,MATCH($H558,Impostazioni!$N$86:$N$105,0),2)),"")</f>
        <v>#NAME?</v>
      </c>
    </row>
    <row r="559" spans="1:15" ht="13.2">
      <c r="A559" s="14" t="str">
        <f t="shared" si="8"/>
        <v/>
      </c>
      <c r="B559" s="14" t="str">
        <f t="shared" si="9"/>
        <v/>
      </c>
      <c r="C559" s="14"/>
      <c r="D559" s="14" t="s">
        <v>49</v>
      </c>
      <c r="E559" s="14"/>
      <c r="F559" s="14"/>
      <c r="G559" s="14"/>
      <c r="H559" s="14"/>
      <c r="I559" s="14" t="e">
        <f t="array" aca="1" ref="I559" ca="1">_xludf.ifna(G559*INDEX(Impostazioni!$C$86:$L$105,MATCH($E559,Impostazioni!$J$86:$J$105,0),5),"")</f>
        <v>#NAME?</v>
      </c>
      <c r="J559" s="14" t="e">
        <f t="shared" ca="1" si="10"/>
        <v>#NAME?</v>
      </c>
      <c r="K559" s="14" t="e">
        <f t="shared" ca="1" si="11"/>
        <v>#NAME?</v>
      </c>
      <c r="M559" s="14" t="e">
        <f t="array" aca="1" ref="M559" ca="1">_xludf.ifna(IF(H559=Impostazioni!$C$6,I559*1,I559/INDEX(Impostazioni!$N$86:$O$105,MATCH($H559,Impostazioni!$N$86:$N$105,0),2)),"")</f>
        <v>#NAME?</v>
      </c>
      <c r="N559" s="14" t="e">
        <f t="array" aca="1" ref="N559" ca="1">_xludf.ifna(IF(I559=Impostazioni!$C$6,J559*1,J559/INDEX(Impostazioni!$N$86:$O$105,MATCH($H559,Impostazioni!$N$86:$N$105,0),2)),"")</f>
        <v>#NAME?</v>
      </c>
      <c r="O559" s="14" t="e">
        <f t="array" aca="1" ref="O559" ca="1">_xludf.ifna(IF(J559=Impostazioni!$C$6,K559*1,K559/INDEX(Impostazioni!$N$86:$O$105,MATCH($H559,Impostazioni!$N$86:$N$105,0),2)),"")</f>
        <v>#NAME?</v>
      </c>
    </row>
    <row r="560" spans="1:15" ht="13.2">
      <c r="A560" s="14" t="str">
        <f t="shared" si="8"/>
        <v/>
      </c>
      <c r="B560" s="14" t="str">
        <f t="shared" si="9"/>
        <v/>
      </c>
      <c r="C560" s="14"/>
      <c r="D560" s="14" t="s">
        <v>49</v>
      </c>
      <c r="E560" s="14"/>
      <c r="F560" s="14"/>
      <c r="G560" s="14"/>
      <c r="H560" s="14"/>
      <c r="I560" s="14" t="e">
        <f t="array" aca="1" ref="I560" ca="1">_xludf.ifna(G560*INDEX(Impostazioni!$C$86:$L$105,MATCH($E560,Impostazioni!$J$86:$J$105,0),5),"")</f>
        <v>#NAME?</v>
      </c>
      <c r="J560" s="14" t="e">
        <f t="shared" ca="1" si="10"/>
        <v>#NAME?</v>
      </c>
      <c r="K560" s="14" t="e">
        <f t="shared" ca="1" si="11"/>
        <v>#NAME?</v>
      </c>
      <c r="M560" s="14" t="e">
        <f t="array" aca="1" ref="M560" ca="1">_xludf.ifna(IF(H560=Impostazioni!$C$6,I560*1,I560/INDEX(Impostazioni!$N$86:$O$105,MATCH($H560,Impostazioni!$N$86:$N$105,0),2)),"")</f>
        <v>#NAME?</v>
      </c>
      <c r="N560" s="14" t="e">
        <f t="array" aca="1" ref="N560" ca="1">_xludf.ifna(IF(I560=Impostazioni!$C$6,J560*1,J560/INDEX(Impostazioni!$N$86:$O$105,MATCH($H560,Impostazioni!$N$86:$N$105,0),2)),"")</f>
        <v>#NAME?</v>
      </c>
      <c r="O560" s="14" t="e">
        <f t="array" aca="1" ref="O560" ca="1">_xludf.ifna(IF(J560=Impostazioni!$C$6,K560*1,K560/INDEX(Impostazioni!$N$86:$O$105,MATCH($H560,Impostazioni!$N$86:$N$105,0),2)),"")</f>
        <v>#NAME?</v>
      </c>
    </row>
    <row r="561" spans="1:15" ht="13.2">
      <c r="A561" s="14" t="str">
        <f t="shared" si="8"/>
        <v/>
      </c>
      <c r="B561" s="14" t="str">
        <f t="shared" si="9"/>
        <v/>
      </c>
      <c r="C561" s="14"/>
      <c r="D561" s="14" t="s">
        <v>49</v>
      </c>
      <c r="E561" s="14"/>
      <c r="F561" s="14"/>
      <c r="G561" s="14"/>
      <c r="H561" s="14"/>
      <c r="I561" s="14" t="e">
        <f t="array" aca="1" ref="I561" ca="1">_xludf.ifna(G561*INDEX(Impostazioni!$C$86:$L$105,MATCH($E561,Impostazioni!$J$86:$J$105,0),5),"")</f>
        <v>#NAME?</v>
      </c>
      <c r="J561" s="14" t="e">
        <f t="shared" ca="1" si="10"/>
        <v>#NAME?</v>
      </c>
      <c r="K561" s="14" t="e">
        <f t="shared" ca="1" si="11"/>
        <v>#NAME?</v>
      </c>
      <c r="M561" s="14" t="e">
        <f t="array" aca="1" ref="M561" ca="1">_xludf.ifna(IF(H561=Impostazioni!$C$6,I561*1,I561/INDEX(Impostazioni!$N$86:$O$105,MATCH($H561,Impostazioni!$N$86:$N$105,0),2)),"")</f>
        <v>#NAME?</v>
      </c>
      <c r="N561" s="14" t="e">
        <f t="array" aca="1" ref="N561" ca="1">_xludf.ifna(IF(I561=Impostazioni!$C$6,J561*1,J561/INDEX(Impostazioni!$N$86:$O$105,MATCH($H561,Impostazioni!$N$86:$N$105,0),2)),"")</f>
        <v>#NAME?</v>
      </c>
      <c r="O561" s="14" t="e">
        <f t="array" aca="1" ref="O561" ca="1">_xludf.ifna(IF(J561=Impostazioni!$C$6,K561*1,K561/INDEX(Impostazioni!$N$86:$O$105,MATCH($H561,Impostazioni!$N$86:$N$105,0),2)),"")</f>
        <v>#NAME?</v>
      </c>
    </row>
    <row r="562" spans="1:15" ht="13.2">
      <c r="A562" s="14" t="str">
        <f t="shared" si="8"/>
        <v/>
      </c>
      <c r="B562" s="14" t="str">
        <f t="shared" si="9"/>
        <v/>
      </c>
      <c r="C562" s="14"/>
      <c r="D562" s="14" t="s">
        <v>49</v>
      </c>
      <c r="E562" s="14"/>
      <c r="F562" s="14"/>
      <c r="G562" s="14"/>
      <c r="H562" s="14"/>
      <c r="I562" s="14" t="e">
        <f t="array" aca="1" ref="I562" ca="1">_xludf.ifna(G562*INDEX(Impostazioni!$C$86:$L$105,MATCH($E562,Impostazioni!$J$86:$J$105,0),5),"")</f>
        <v>#NAME?</v>
      </c>
      <c r="J562" s="14" t="e">
        <f t="shared" ca="1" si="10"/>
        <v>#NAME?</v>
      </c>
      <c r="K562" s="14" t="e">
        <f t="shared" ca="1" si="11"/>
        <v>#NAME?</v>
      </c>
      <c r="M562" s="14" t="e">
        <f t="array" aca="1" ref="M562" ca="1">_xludf.ifna(IF(H562=Impostazioni!$C$6,I562*1,I562/INDEX(Impostazioni!$N$86:$O$105,MATCH($H562,Impostazioni!$N$86:$N$105,0),2)),"")</f>
        <v>#NAME?</v>
      </c>
      <c r="N562" s="14" t="e">
        <f t="array" aca="1" ref="N562" ca="1">_xludf.ifna(IF(I562=Impostazioni!$C$6,J562*1,J562/INDEX(Impostazioni!$N$86:$O$105,MATCH($H562,Impostazioni!$N$86:$N$105,0),2)),"")</f>
        <v>#NAME?</v>
      </c>
      <c r="O562" s="14" t="e">
        <f t="array" aca="1" ref="O562" ca="1">_xludf.ifna(IF(J562=Impostazioni!$C$6,K562*1,K562/INDEX(Impostazioni!$N$86:$O$105,MATCH($H562,Impostazioni!$N$86:$N$105,0),2)),"")</f>
        <v>#NAME?</v>
      </c>
    </row>
    <row r="563" spans="1:15" ht="13.2">
      <c r="A563" s="14" t="str">
        <f t="shared" si="8"/>
        <v/>
      </c>
      <c r="B563" s="14" t="str">
        <f t="shared" si="9"/>
        <v/>
      </c>
      <c r="C563" s="14"/>
      <c r="D563" s="14" t="s">
        <v>49</v>
      </c>
      <c r="E563" s="14"/>
      <c r="F563" s="14"/>
      <c r="G563" s="14"/>
      <c r="H563" s="14"/>
      <c r="I563" s="14" t="e">
        <f t="array" aca="1" ref="I563" ca="1">_xludf.ifna(G563*INDEX(Impostazioni!$C$86:$L$105,MATCH($E563,Impostazioni!$J$86:$J$105,0),5),"")</f>
        <v>#NAME?</v>
      </c>
      <c r="J563" s="14" t="e">
        <f t="shared" ca="1" si="10"/>
        <v>#NAME?</v>
      </c>
      <c r="K563" s="14" t="e">
        <f t="shared" ca="1" si="11"/>
        <v>#NAME?</v>
      </c>
      <c r="M563" s="14" t="e">
        <f t="array" aca="1" ref="M563" ca="1">_xludf.ifna(IF(H563=Impostazioni!$C$6,I563*1,I563/INDEX(Impostazioni!$N$86:$O$105,MATCH($H563,Impostazioni!$N$86:$N$105,0),2)),"")</f>
        <v>#NAME?</v>
      </c>
      <c r="N563" s="14" t="e">
        <f t="array" aca="1" ref="N563" ca="1">_xludf.ifna(IF(I563=Impostazioni!$C$6,J563*1,J563/INDEX(Impostazioni!$N$86:$O$105,MATCH($H563,Impostazioni!$N$86:$N$105,0),2)),"")</f>
        <v>#NAME?</v>
      </c>
      <c r="O563" s="14" t="e">
        <f t="array" aca="1" ref="O563" ca="1">_xludf.ifna(IF(J563=Impostazioni!$C$6,K563*1,K563/INDEX(Impostazioni!$N$86:$O$105,MATCH($H563,Impostazioni!$N$86:$N$105,0),2)),"")</f>
        <v>#NAME?</v>
      </c>
    </row>
    <row r="564" spans="1:15" ht="13.2">
      <c r="A564" s="14" t="str">
        <f t="shared" si="8"/>
        <v/>
      </c>
      <c r="B564" s="14" t="str">
        <f t="shared" si="9"/>
        <v/>
      </c>
      <c r="C564" s="14"/>
      <c r="D564" s="14" t="s">
        <v>49</v>
      </c>
      <c r="E564" s="14"/>
      <c r="F564" s="14"/>
      <c r="G564" s="14"/>
      <c r="H564" s="14"/>
      <c r="I564" s="14" t="e">
        <f t="array" aca="1" ref="I564" ca="1">_xludf.ifna(G564*INDEX(Impostazioni!$C$86:$L$105,MATCH($E564,Impostazioni!$J$86:$J$105,0),5),"")</f>
        <v>#NAME?</v>
      </c>
      <c r="J564" s="14" t="e">
        <f t="shared" ca="1" si="10"/>
        <v>#NAME?</v>
      </c>
      <c r="K564" s="14" t="e">
        <f t="shared" ca="1" si="11"/>
        <v>#NAME?</v>
      </c>
      <c r="M564" s="14" t="e">
        <f t="array" aca="1" ref="M564" ca="1">_xludf.ifna(IF(H564=Impostazioni!$C$6,I564*1,I564/INDEX(Impostazioni!$N$86:$O$105,MATCH($H564,Impostazioni!$N$86:$N$105,0),2)),"")</f>
        <v>#NAME?</v>
      </c>
      <c r="N564" s="14" t="e">
        <f t="array" aca="1" ref="N564" ca="1">_xludf.ifna(IF(I564=Impostazioni!$C$6,J564*1,J564/INDEX(Impostazioni!$N$86:$O$105,MATCH($H564,Impostazioni!$N$86:$N$105,0),2)),"")</f>
        <v>#NAME?</v>
      </c>
      <c r="O564" s="14" t="e">
        <f t="array" aca="1" ref="O564" ca="1">_xludf.ifna(IF(J564=Impostazioni!$C$6,K564*1,K564/INDEX(Impostazioni!$N$86:$O$105,MATCH($H564,Impostazioni!$N$86:$N$105,0),2)),"")</f>
        <v>#NAME?</v>
      </c>
    </row>
    <row r="565" spans="1:15" ht="13.2">
      <c r="A565" s="14" t="str">
        <f t="shared" si="8"/>
        <v/>
      </c>
      <c r="B565" s="14" t="str">
        <f t="shared" si="9"/>
        <v/>
      </c>
      <c r="C565" s="14"/>
      <c r="D565" s="14" t="s">
        <v>49</v>
      </c>
      <c r="E565" s="14"/>
      <c r="F565" s="14"/>
      <c r="G565" s="14"/>
      <c r="H565" s="14"/>
      <c r="I565" s="14" t="e">
        <f t="array" aca="1" ref="I565" ca="1">_xludf.ifna(G565*INDEX(Impostazioni!$C$86:$L$105,MATCH($E565,Impostazioni!$J$86:$J$105,0),5),"")</f>
        <v>#NAME?</v>
      </c>
      <c r="J565" s="14" t="e">
        <f t="shared" ca="1" si="10"/>
        <v>#NAME?</v>
      </c>
      <c r="K565" s="14" t="e">
        <f t="shared" ca="1" si="11"/>
        <v>#NAME?</v>
      </c>
      <c r="M565" s="14" t="e">
        <f t="array" aca="1" ref="M565" ca="1">_xludf.ifna(IF(H565=Impostazioni!$C$6,I565*1,I565/INDEX(Impostazioni!$N$86:$O$105,MATCH($H565,Impostazioni!$N$86:$N$105,0),2)),"")</f>
        <v>#NAME?</v>
      </c>
      <c r="N565" s="14" t="e">
        <f t="array" aca="1" ref="N565" ca="1">_xludf.ifna(IF(I565=Impostazioni!$C$6,J565*1,J565/INDEX(Impostazioni!$N$86:$O$105,MATCH($H565,Impostazioni!$N$86:$N$105,0),2)),"")</f>
        <v>#NAME?</v>
      </c>
      <c r="O565" s="14" t="e">
        <f t="array" aca="1" ref="O565" ca="1">_xludf.ifna(IF(J565=Impostazioni!$C$6,K565*1,K565/INDEX(Impostazioni!$N$86:$O$105,MATCH($H565,Impostazioni!$N$86:$N$105,0),2)),"")</f>
        <v>#NAME?</v>
      </c>
    </row>
    <row r="566" spans="1:15" ht="13.2">
      <c r="A566" s="14" t="str">
        <f t="shared" si="8"/>
        <v/>
      </c>
      <c r="B566" s="14" t="str">
        <f t="shared" si="9"/>
        <v/>
      </c>
      <c r="C566" s="14"/>
      <c r="D566" s="14" t="s">
        <v>49</v>
      </c>
      <c r="E566" s="14"/>
      <c r="F566" s="14"/>
      <c r="G566" s="14"/>
      <c r="H566" s="14"/>
      <c r="I566" s="14" t="e">
        <f t="array" aca="1" ref="I566" ca="1">_xludf.ifna(G566*INDEX(Impostazioni!$C$86:$L$105,MATCH($E566,Impostazioni!$J$86:$J$105,0),5),"")</f>
        <v>#NAME?</v>
      </c>
      <c r="J566" s="14" t="e">
        <f t="shared" ca="1" si="10"/>
        <v>#NAME?</v>
      </c>
      <c r="K566" s="14" t="e">
        <f t="shared" ca="1" si="11"/>
        <v>#NAME?</v>
      </c>
      <c r="M566" s="14" t="e">
        <f t="array" aca="1" ref="M566" ca="1">_xludf.ifna(IF(H566=Impostazioni!$C$6,I566*1,I566/INDEX(Impostazioni!$N$86:$O$105,MATCH($H566,Impostazioni!$N$86:$N$105,0),2)),"")</f>
        <v>#NAME?</v>
      </c>
      <c r="N566" s="14" t="e">
        <f t="array" aca="1" ref="N566" ca="1">_xludf.ifna(IF(I566=Impostazioni!$C$6,J566*1,J566/INDEX(Impostazioni!$N$86:$O$105,MATCH($H566,Impostazioni!$N$86:$N$105,0),2)),"")</f>
        <v>#NAME?</v>
      </c>
      <c r="O566" s="14" t="e">
        <f t="array" aca="1" ref="O566" ca="1">_xludf.ifna(IF(J566=Impostazioni!$C$6,K566*1,K566/INDEX(Impostazioni!$N$86:$O$105,MATCH($H566,Impostazioni!$N$86:$N$105,0),2)),"")</f>
        <v>#NAME?</v>
      </c>
    </row>
    <row r="567" spans="1:15" ht="13.2">
      <c r="A567" s="14" t="str">
        <f t="shared" si="8"/>
        <v/>
      </c>
      <c r="B567" s="14" t="str">
        <f t="shared" si="9"/>
        <v/>
      </c>
      <c r="C567" s="14"/>
      <c r="D567" s="14" t="s">
        <v>49</v>
      </c>
      <c r="E567" s="14"/>
      <c r="F567" s="14"/>
      <c r="G567" s="14"/>
      <c r="H567" s="14"/>
      <c r="I567" s="14" t="e">
        <f t="array" aca="1" ref="I567" ca="1">_xludf.ifna(G567*INDEX(Impostazioni!$C$86:$L$105,MATCH($E567,Impostazioni!$J$86:$J$105,0),5),"")</f>
        <v>#NAME?</v>
      </c>
      <c r="J567" s="14" t="e">
        <f t="shared" ca="1" si="10"/>
        <v>#NAME?</v>
      </c>
      <c r="K567" s="14" t="e">
        <f t="shared" ca="1" si="11"/>
        <v>#NAME?</v>
      </c>
      <c r="M567" s="14" t="e">
        <f t="array" aca="1" ref="M567" ca="1">_xludf.ifna(IF(H567=Impostazioni!$C$6,I567*1,I567/INDEX(Impostazioni!$N$86:$O$105,MATCH($H567,Impostazioni!$N$86:$N$105,0),2)),"")</f>
        <v>#NAME?</v>
      </c>
      <c r="N567" s="14" t="e">
        <f t="array" aca="1" ref="N567" ca="1">_xludf.ifna(IF(I567=Impostazioni!$C$6,J567*1,J567/INDEX(Impostazioni!$N$86:$O$105,MATCH($H567,Impostazioni!$N$86:$N$105,0),2)),"")</f>
        <v>#NAME?</v>
      </c>
      <c r="O567" s="14" t="e">
        <f t="array" aca="1" ref="O567" ca="1">_xludf.ifna(IF(J567=Impostazioni!$C$6,K567*1,K567/INDEX(Impostazioni!$N$86:$O$105,MATCH($H567,Impostazioni!$N$86:$N$105,0),2)),"")</f>
        <v>#NAME?</v>
      </c>
    </row>
    <row r="568" spans="1:15" ht="13.2">
      <c r="A568" s="14" t="str">
        <f t="shared" si="8"/>
        <v/>
      </c>
      <c r="B568" s="14" t="str">
        <f t="shared" si="9"/>
        <v/>
      </c>
      <c r="C568" s="14"/>
      <c r="D568" s="14" t="s">
        <v>49</v>
      </c>
      <c r="E568" s="14"/>
      <c r="F568" s="14"/>
      <c r="G568" s="14"/>
      <c r="H568" s="14"/>
      <c r="I568" s="14" t="e">
        <f t="array" aca="1" ref="I568" ca="1">_xludf.ifna(G568*INDEX(Impostazioni!$C$86:$L$105,MATCH($E568,Impostazioni!$J$86:$J$105,0),5),"")</f>
        <v>#NAME?</v>
      </c>
      <c r="J568" s="14" t="e">
        <f t="shared" ca="1" si="10"/>
        <v>#NAME?</v>
      </c>
      <c r="K568" s="14" t="e">
        <f t="shared" ca="1" si="11"/>
        <v>#NAME?</v>
      </c>
      <c r="M568" s="14" t="e">
        <f t="array" aca="1" ref="M568" ca="1">_xludf.ifna(IF(H568=Impostazioni!$C$6,I568*1,I568/INDEX(Impostazioni!$N$86:$O$105,MATCH($H568,Impostazioni!$N$86:$N$105,0),2)),"")</f>
        <v>#NAME?</v>
      </c>
      <c r="N568" s="14" t="e">
        <f t="array" aca="1" ref="N568" ca="1">_xludf.ifna(IF(I568=Impostazioni!$C$6,J568*1,J568/INDEX(Impostazioni!$N$86:$O$105,MATCH($H568,Impostazioni!$N$86:$N$105,0),2)),"")</f>
        <v>#NAME?</v>
      </c>
      <c r="O568" s="14" t="e">
        <f t="array" aca="1" ref="O568" ca="1">_xludf.ifna(IF(J568=Impostazioni!$C$6,K568*1,K568/INDEX(Impostazioni!$N$86:$O$105,MATCH($H568,Impostazioni!$N$86:$N$105,0),2)),"")</f>
        <v>#NAME?</v>
      </c>
    </row>
    <row r="569" spans="1:15" ht="13.2">
      <c r="A569" s="14" t="str">
        <f t="shared" si="8"/>
        <v/>
      </c>
      <c r="B569" s="14" t="str">
        <f t="shared" si="9"/>
        <v/>
      </c>
      <c r="C569" s="14"/>
      <c r="D569" s="14" t="s">
        <v>49</v>
      </c>
      <c r="E569" s="14"/>
      <c r="F569" s="14"/>
      <c r="G569" s="14"/>
      <c r="H569" s="14"/>
      <c r="I569" s="14" t="e">
        <f t="array" aca="1" ref="I569" ca="1">_xludf.ifna(G569*INDEX(Impostazioni!$C$86:$L$105,MATCH($E569,Impostazioni!$J$86:$J$105,0),5),"")</f>
        <v>#NAME?</v>
      </c>
      <c r="J569" s="14" t="e">
        <f t="shared" ca="1" si="10"/>
        <v>#NAME?</v>
      </c>
      <c r="K569" s="14" t="e">
        <f t="shared" ca="1" si="11"/>
        <v>#NAME?</v>
      </c>
      <c r="M569" s="14" t="e">
        <f t="array" aca="1" ref="M569" ca="1">_xludf.ifna(IF(H569=Impostazioni!$C$6,I569*1,I569/INDEX(Impostazioni!$N$86:$O$105,MATCH($H569,Impostazioni!$N$86:$N$105,0),2)),"")</f>
        <v>#NAME?</v>
      </c>
      <c r="N569" s="14" t="e">
        <f t="array" aca="1" ref="N569" ca="1">_xludf.ifna(IF(I569=Impostazioni!$C$6,J569*1,J569/INDEX(Impostazioni!$N$86:$O$105,MATCH($H569,Impostazioni!$N$86:$N$105,0),2)),"")</f>
        <v>#NAME?</v>
      </c>
      <c r="O569" s="14" t="e">
        <f t="array" aca="1" ref="O569" ca="1">_xludf.ifna(IF(J569=Impostazioni!$C$6,K569*1,K569/INDEX(Impostazioni!$N$86:$O$105,MATCH($H569,Impostazioni!$N$86:$N$105,0),2)),"")</f>
        <v>#NAME?</v>
      </c>
    </row>
    <row r="570" spans="1:15" ht="13.2">
      <c r="A570" s="14" t="str">
        <f t="shared" si="8"/>
        <v/>
      </c>
      <c r="B570" s="14" t="str">
        <f t="shared" si="9"/>
        <v/>
      </c>
      <c r="C570" s="14"/>
      <c r="D570" s="14" t="s">
        <v>49</v>
      </c>
      <c r="E570" s="14"/>
      <c r="F570" s="14"/>
      <c r="G570" s="14"/>
      <c r="H570" s="14"/>
      <c r="I570" s="14" t="e">
        <f t="array" aca="1" ref="I570" ca="1">_xludf.ifna(G570*INDEX(Impostazioni!$C$86:$L$105,MATCH($E570,Impostazioni!$J$86:$J$105,0),5),"")</f>
        <v>#NAME?</v>
      </c>
      <c r="J570" s="14" t="e">
        <f t="shared" ca="1" si="10"/>
        <v>#NAME?</v>
      </c>
      <c r="K570" s="14" t="e">
        <f t="shared" ca="1" si="11"/>
        <v>#NAME?</v>
      </c>
      <c r="M570" s="14" t="e">
        <f t="array" aca="1" ref="M570" ca="1">_xludf.ifna(IF(H570=Impostazioni!$C$6,I570*1,I570/INDEX(Impostazioni!$N$86:$O$105,MATCH($H570,Impostazioni!$N$86:$N$105,0),2)),"")</f>
        <v>#NAME?</v>
      </c>
      <c r="N570" s="14" t="e">
        <f t="array" aca="1" ref="N570" ca="1">_xludf.ifna(IF(I570=Impostazioni!$C$6,J570*1,J570/INDEX(Impostazioni!$N$86:$O$105,MATCH($H570,Impostazioni!$N$86:$N$105,0),2)),"")</f>
        <v>#NAME?</v>
      </c>
      <c r="O570" s="14" t="e">
        <f t="array" aca="1" ref="O570" ca="1">_xludf.ifna(IF(J570=Impostazioni!$C$6,K570*1,K570/INDEX(Impostazioni!$N$86:$O$105,MATCH($H570,Impostazioni!$N$86:$N$105,0),2)),"")</f>
        <v>#NAME?</v>
      </c>
    </row>
    <row r="571" spans="1:15" ht="13.2">
      <c r="A571" s="14" t="str">
        <f t="shared" si="8"/>
        <v/>
      </c>
      <c r="B571" s="14" t="str">
        <f t="shared" si="9"/>
        <v/>
      </c>
      <c r="C571" s="14"/>
      <c r="D571" s="14" t="s">
        <v>49</v>
      </c>
      <c r="E571" s="14"/>
      <c r="F571" s="14"/>
      <c r="G571" s="14"/>
      <c r="H571" s="14"/>
      <c r="I571" s="14" t="e">
        <f t="array" aca="1" ref="I571" ca="1">_xludf.ifna(G571*INDEX(Impostazioni!$C$86:$L$105,MATCH($E571,Impostazioni!$J$86:$J$105,0),5),"")</f>
        <v>#NAME?</v>
      </c>
      <c r="J571" s="14" t="e">
        <f t="shared" ca="1" si="10"/>
        <v>#NAME?</v>
      </c>
      <c r="K571" s="14" t="e">
        <f t="shared" ca="1" si="11"/>
        <v>#NAME?</v>
      </c>
      <c r="M571" s="14" t="e">
        <f t="array" aca="1" ref="M571" ca="1">_xludf.ifna(IF(H571=Impostazioni!$C$6,I571*1,I571/INDEX(Impostazioni!$N$86:$O$105,MATCH($H571,Impostazioni!$N$86:$N$105,0),2)),"")</f>
        <v>#NAME?</v>
      </c>
      <c r="N571" s="14" t="e">
        <f t="array" aca="1" ref="N571" ca="1">_xludf.ifna(IF(I571=Impostazioni!$C$6,J571*1,J571/INDEX(Impostazioni!$N$86:$O$105,MATCH($H571,Impostazioni!$N$86:$N$105,0),2)),"")</f>
        <v>#NAME?</v>
      </c>
      <c r="O571" s="14" t="e">
        <f t="array" aca="1" ref="O571" ca="1">_xludf.ifna(IF(J571=Impostazioni!$C$6,K571*1,K571/INDEX(Impostazioni!$N$86:$O$105,MATCH($H571,Impostazioni!$N$86:$N$105,0),2)),"")</f>
        <v>#NAME?</v>
      </c>
    </row>
    <row r="572" spans="1:15" ht="13.2">
      <c r="A572" s="14" t="str">
        <f t="shared" si="8"/>
        <v/>
      </c>
      <c r="B572" s="14" t="str">
        <f t="shared" si="9"/>
        <v/>
      </c>
      <c r="C572" s="14"/>
      <c r="D572" s="14" t="s">
        <v>49</v>
      </c>
      <c r="E572" s="14"/>
      <c r="F572" s="14"/>
      <c r="G572" s="14"/>
      <c r="H572" s="14"/>
      <c r="I572" s="14" t="e">
        <f t="array" aca="1" ref="I572" ca="1">_xludf.ifna(G572*INDEX(Impostazioni!$C$86:$L$105,MATCH($E572,Impostazioni!$J$86:$J$105,0),5),"")</f>
        <v>#NAME?</v>
      </c>
      <c r="J572" s="14" t="e">
        <f t="shared" ca="1" si="10"/>
        <v>#NAME?</v>
      </c>
      <c r="K572" s="14" t="e">
        <f t="shared" ca="1" si="11"/>
        <v>#NAME?</v>
      </c>
      <c r="M572" s="14" t="e">
        <f t="array" aca="1" ref="M572" ca="1">_xludf.ifna(IF(H572=Impostazioni!$C$6,I572*1,I572/INDEX(Impostazioni!$N$86:$O$105,MATCH($H572,Impostazioni!$N$86:$N$105,0),2)),"")</f>
        <v>#NAME?</v>
      </c>
      <c r="N572" s="14" t="e">
        <f t="array" aca="1" ref="N572" ca="1">_xludf.ifna(IF(I572=Impostazioni!$C$6,J572*1,J572/INDEX(Impostazioni!$N$86:$O$105,MATCH($H572,Impostazioni!$N$86:$N$105,0),2)),"")</f>
        <v>#NAME?</v>
      </c>
      <c r="O572" s="14" t="e">
        <f t="array" aca="1" ref="O572" ca="1">_xludf.ifna(IF(J572=Impostazioni!$C$6,K572*1,K572/INDEX(Impostazioni!$N$86:$O$105,MATCH($H572,Impostazioni!$N$86:$N$105,0),2)),"")</f>
        <v>#NAME?</v>
      </c>
    </row>
    <row r="573" spans="1:15" ht="13.2">
      <c r="A573" s="14" t="str">
        <f t="shared" si="8"/>
        <v/>
      </c>
      <c r="B573" s="14" t="str">
        <f t="shared" si="9"/>
        <v/>
      </c>
      <c r="C573" s="14"/>
      <c r="D573" s="14" t="s">
        <v>49</v>
      </c>
      <c r="E573" s="14"/>
      <c r="F573" s="14"/>
      <c r="G573" s="14"/>
      <c r="H573" s="14"/>
      <c r="I573" s="14" t="e">
        <f t="array" aca="1" ref="I573" ca="1">_xludf.ifna(G573*INDEX(Impostazioni!$C$86:$L$105,MATCH($E573,Impostazioni!$J$86:$J$105,0),5),"")</f>
        <v>#NAME?</v>
      </c>
      <c r="J573" s="14" t="e">
        <f t="shared" ca="1" si="10"/>
        <v>#NAME?</v>
      </c>
      <c r="K573" s="14" t="e">
        <f t="shared" ca="1" si="11"/>
        <v>#NAME?</v>
      </c>
      <c r="M573" s="14" t="e">
        <f t="array" aca="1" ref="M573" ca="1">_xludf.ifna(IF(H573=Impostazioni!$C$6,I573*1,I573/INDEX(Impostazioni!$N$86:$O$105,MATCH($H573,Impostazioni!$N$86:$N$105,0),2)),"")</f>
        <v>#NAME?</v>
      </c>
      <c r="N573" s="14" t="e">
        <f t="array" aca="1" ref="N573" ca="1">_xludf.ifna(IF(I573=Impostazioni!$C$6,J573*1,J573/INDEX(Impostazioni!$N$86:$O$105,MATCH($H573,Impostazioni!$N$86:$N$105,0),2)),"")</f>
        <v>#NAME?</v>
      </c>
      <c r="O573" s="14" t="e">
        <f t="array" aca="1" ref="O573" ca="1">_xludf.ifna(IF(J573=Impostazioni!$C$6,K573*1,K573/INDEX(Impostazioni!$N$86:$O$105,MATCH($H573,Impostazioni!$N$86:$N$105,0),2)),"")</f>
        <v>#NAME?</v>
      </c>
    </row>
    <row r="574" spans="1:15" ht="13.2">
      <c r="A574" s="14" t="str">
        <f t="shared" si="8"/>
        <v/>
      </c>
      <c r="B574" s="14" t="str">
        <f t="shared" si="9"/>
        <v/>
      </c>
      <c r="C574" s="14"/>
      <c r="D574" s="14" t="s">
        <v>49</v>
      </c>
      <c r="E574" s="14"/>
      <c r="F574" s="14"/>
      <c r="G574" s="14"/>
      <c r="H574" s="14"/>
      <c r="I574" s="14" t="e">
        <f t="array" aca="1" ref="I574" ca="1">_xludf.ifna(G574*INDEX(Impostazioni!$C$86:$L$105,MATCH($E574,Impostazioni!$J$86:$J$105,0),5),"")</f>
        <v>#NAME?</v>
      </c>
      <c r="J574" s="14" t="e">
        <f t="shared" ca="1" si="10"/>
        <v>#NAME?</v>
      </c>
      <c r="K574" s="14" t="e">
        <f t="shared" ca="1" si="11"/>
        <v>#NAME?</v>
      </c>
      <c r="M574" s="14" t="e">
        <f t="array" aca="1" ref="M574" ca="1">_xludf.ifna(IF(H574=Impostazioni!$C$6,I574*1,I574/INDEX(Impostazioni!$N$86:$O$105,MATCH($H574,Impostazioni!$N$86:$N$105,0),2)),"")</f>
        <v>#NAME?</v>
      </c>
      <c r="N574" s="14" t="e">
        <f t="array" aca="1" ref="N574" ca="1">_xludf.ifna(IF(I574=Impostazioni!$C$6,J574*1,J574/INDEX(Impostazioni!$N$86:$O$105,MATCH($H574,Impostazioni!$N$86:$N$105,0),2)),"")</f>
        <v>#NAME?</v>
      </c>
      <c r="O574" s="14" t="e">
        <f t="array" aca="1" ref="O574" ca="1">_xludf.ifna(IF(J574=Impostazioni!$C$6,K574*1,K574/INDEX(Impostazioni!$N$86:$O$105,MATCH($H574,Impostazioni!$N$86:$N$105,0),2)),"")</f>
        <v>#NAME?</v>
      </c>
    </row>
    <row r="575" spans="1:15" ht="13.2">
      <c r="A575" s="14" t="str">
        <f t="shared" si="8"/>
        <v/>
      </c>
      <c r="B575" s="14" t="str">
        <f t="shared" si="9"/>
        <v/>
      </c>
      <c r="C575" s="14"/>
      <c r="D575" s="14" t="s">
        <v>49</v>
      </c>
      <c r="E575" s="14"/>
      <c r="F575" s="14"/>
      <c r="G575" s="14"/>
      <c r="H575" s="14"/>
      <c r="I575" s="14" t="e">
        <f t="array" aca="1" ref="I575" ca="1">_xludf.ifna(G575*INDEX(Impostazioni!$C$86:$L$105,MATCH($E575,Impostazioni!$J$86:$J$105,0),5),"")</f>
        <v>#NAME?</v>
      </c>
      <c r="J575" s="14" t="e">
        <f t="shared" ca="1" si="10"/>
        <v>#NAME?</v>
      </c>
      <c r="K575" s="14" t="e">
        <f t="shared" ca="1" si="11"/>
        <v>#NAME?</v>
      </c>
      <c r="M575" s="14" t="e">
        <f t="array" aca="1" ref="M575" ca="1">_xludf.ifna(IF(H575=Impostazioni!$C$6,I575*1,I575/INDEX(Impostazioni!$N$86:$O$105,MATCH($H575,Impostazioni!$N$86:$N$105,0),2)),"")</f>
        <v>#NAME?</v>
      </c>
      <c r="N575" s="14" t="e">
        <f t="array" aca="1" ref="N575" ca="1">_xludf.ifna(IF(I575=Impostazioni!$C$6,J575*1,J575/INDEX(Impostazioni!$N$86:$O$105,MATCH($H575,Impostazioni!$N$86:$N$105,0),2)),"")</f>
        <v>#NAME?</v>
      </c>
      <c r="O575" s="14" t="e">
        <f t="array" aca="1" ref="O575" ca="1">_xludf.ifna(IF(J575=Impostazioni!$C$6,K575*1,K575/INDEX(Impostazioni!$N$86:$O$105,MATCH($H575,Impostazioni!$N$86:$N$105,0),2)),"")</f>
        <v>#NAME?</v>
      </c>
    </row>
    <row r="576" spans="1:15" ht="13.2">
      <c r="A576" s="14" t="str">
        <f t="shared" si="8"/>
        <v/>
      </c>
      <c r="B576" s="14" t="str">
        <f t="shared" si="9"/>
        <v/>
      </c>
      <c r="C576" s="14"/>
      <c r="D576" s="14" t="s">
        <v>49</v>
      </c>
      <c r="E576" s="14"/>
      <c r="F576" s="14"/>
      <c r="G576" s="14"/>
      <c r="H576" s="14"/>
      <c r="I576" s="14" t="e">
        <f t="array" aca="1" ref="I576" ca="1">_xludf.ifna(G576*INDEX(Impostazioni!$C$86:$L$105,MATCH($E576,Impostazioni!$J$86:$J$105,0),5),"")</f>
        <v>#NAME?</v>
      </c>
      <c r="J576" s="14" t="e">
        <f t="shared" ca="1" si="10"/>
        <v>#NAME?</v>
      </c>
      <c r="K576" s="14" t="e">
        <f t="shared" ca="1" si="11"/>
        <v>#NAME?</v>
      </c>
      <c r="M576" s="14" t="e">
        <f t="array" aca="1" ref="M576" ca="1">_xludf.ifna(IF(H576=Impostazioni!$C$6,I576*1,I576/INDEX(Impostazioni!$N$86:$O$105,MATCH($H576,Impostazioni!$N$86:$N$105,0),2)),"")</f>
        <v>#NAME?</v>
      </c>
      <c r="N576" s="14" t="e">
        <f t="array" aca="1" ref="N576" ca="1">_xludf.ifna(IF(I576=Impostazioni!$C$6,J576*1,J576/INDEX(Impostazioni!$N$86:$O$105,MATCH($H576,Impostazioni!$N$86:$N$105,0),2)),"")</f>
        <v>#NAME?</v>
      </c>
      <c r="O576" s="14" t="e">
        <f t="array" aca="1" ref="O576" ca="1">_xludf.ifna(IF(J576=Impostazioni!$C$6,K576*1,K576/INDEX(Impostazioni!$N$86:$O$105,MATCH($H576,Impostazioni!$N$86:$N$105,0),2)),"")</f>
        <v>#NAME?</v>
      </c>
    </row>
    <row r="577" spans="1:15" ht="13.2">
      <c r="A577" s="14" t="str">
        <f t="shared" si="8"/>
        <v/>
      </c>
      <c r="B577" s="14" t="str">
        <f t="shared" si="9"/>
        <v/>
      </c>
      <c r="C577" s="14"/>
      <c r="D577" s="14" t="s">
        <v>49</v>
      </c>
      <c r="E577" s="14"/>
      <c r="F577" s="14"/>
      <c r="G577" s="14"/>
      <c r="H577" s="14"/>
      <c r="I577" s="14" t="e">
        <f t="array" aca="1" ref="I577" ca="1">_xludf.ifna(G577*INDEX(Impostazioni!$C$86:$L$105,MATCH($E577,Impostazioni!$J$86:$J$105,0),5),"")</f>
        <v>#NAME?</v>
      </c>
      <c r="J577" s="14" t="e">
        <f t="shared" ca="1" si="10"/>
        <v>#NAME?</v>
      </c>
      <c r="K577" s="14" t="e">
        <f t="shared" ca="1" si="11"/>
        <v>#NAME?</v>
      </c>
      <c r="M577" s="14" t="e">
        <f t="array" aca="1" ref="M577" ca="1">_xludf.ifna(IF(H577=Impostazioni!$C$6,I577*1,I577/INDEX(Impostazioni!$N$86:$O$105,MATCH($H577,Impostazioni!$N$86:$N$105,0),2)),"")</f>
        <v>#NAME?</v>
      </c>
      <c r="N577" s="14" t="e">
        <f t="array" aca="1" ref="N577" ca="1">_xludf.ifna(IF(I577=Impostazioni!$C$6,J577*1,J577/INDEX(Impostazioni!$N$86:$O$105,MATCH($H577,Impostazioni!$N$86:$N$105,0),2)),"")</f>
        <v>#NAME?</v>
      </c>
      <c r="O577" s="14" t="e">
        <f t="array" aca="1" ref="O577" ca="1">_xludf.ifna(IF(J577=Impostazioni!$C$6,K577*1,K577/INDEX(Impostazioni!$N$86:$O$105,MATCH($H577,Impostazioni!$N$86:$N$105,0),2)),"")</f>
        <v>#NAME?</v>
      </c>
    </row>
    <row r="578" spans="1:15" ht="13.2">
      <c r="A578" s="14" t="str">
        <f t="shared" si="8"/>
        <v/>
      </c>
      <c r="B578" s="14" t="str">
        <f t="shared" si="9"/>
        <v/>
      </c>
      <c r="C578" s="14"/>
      <c r="D578" s="14" t="s">
        <v>49</v>
      </c>
      <c r="E578" s="14"/>
      <c r="F578" s="14"/>
      <c r="G578" s="14"/>
      <c r="H578" s="14"/>
      <c r="I578" s="14" t="e">
        <f t="array" aca="1" ref="I578" ca="1">_xludf.ifna(G578*INDEX(Impostazioni!$C$86:$L$105,MATCH($E578,Impostazioni!$J$86:$J$105,0),5),"")</f>
        <v>#NAME?</v>
      </c>
      <c r="J578" s="14" t="e">
        <f t="shared" ca="1" si="10"/>
        <v>#NAME?</v>
      </c>
      <c r="K578" s="14" t="e">
        <f t="shared" ca="1" si="11"/>
        <v>#NAME?</v>
      </c>
      <c r="M578" s="14" t="e">
        <f t="array" aca="1" ref="M578" ca="1">_xludf.ifna(IF(H578=Impostazioni!$C$6,I578*1,I578/INDEX(Impostazioni!$N$86:$O$105,MATCH($H578,Impostazioni!$N$86:$N$105,0),2)),"")</f>
        <v>#NAME?</v>
      </c>
      <c r="N578" s="14" t="e">
        <f t="array" aca="1" ref="N578" ca="1">_xludf.ifna(IF(I578=Impostazioni!$C$6,J578*1,J578/INDEX(Impostazioni!$N$86:$O$105,MATCH($H578,Impostazioni!$N$86:$N$105,0),2)),"")</f>
        <v>#NAME?</v>
      </c>
      <c r="O578" s="14" t="e">
        <f t="array" aca="1" ref="O578" ca="1">_xludf.ifna(IF(J578=Impostazioni!$C$6,K578*1,K578/INDEX(Impostazioni!$N$86:$O$105,MATCH($H578,Impostazioni!$N$86:$N$105,0),2)),"")</f>
        <v>#NAME?</v>
      </c>
    </row>
    <row r="579" spans="1:15" ht="13.2">
      <c r="A579" s="14" t="str">
        <f t="shared" si="8"/>
        <v/>
      </c>
      <c r="B579" s="14" t="str">
        <f t="shared" si="9"/>
        <v/>
      </c>
      <c r="C579" s="14"/>
      <c r="D579" s="14" t="s">
        <v>49</v>
      </c>
      <c r="E579" s="14"/>
      <c r="F579" s="14"/>
      <c r="G579" s="14"/>
      <c r="H579" s="14"/>
      <c r="I579" s="14" t="e">
        <f t="array" aca="1" ref="I579" ca="1">_xludf.ifna(G579*INDEX(Impostazioni!$C$86:$L$105,MATCH($E579,Impostazioni!$J$86:$J$105,0),5),"")</f>
        <v>#NAME?</v>
      </c>
      <c r="J579" s="14" t="e">
        <f t="shared" ca="1" si="10"/>
        <v>#NAME?</v>
      </c>
      <c r="K579" s="14" t="e">
        <f t="shared" ca="1" si="11"/>
        <v>#NAME?</v>
      </c>
      <c r="M579" s="14" t="e">
        <f t="array" aca="1" ref="M579" ca="1">_xludf.ifna(IF(H579=Impostazioni!$C$6,I579*1,I579/INDEX(Impostazioni!$N$86:$O$105,MATCH($H579,Impostazioni!$N$86:$N$105,0),2)),"")</f>
        <v>#NAME?</v>
      </c>
      <c r="N579" s="14" t="e">
        <f t="array" aca="1" ref="N579" ca="1">_xludf.ifna(IF(I579=Impostazioni!$C$6,J579*1,J579/INDEX(Impostazioni!$N$86:$O$105,MATCH($H579,Impostazioni!$N$86:$N$105,0),2)),"")</f>
        <v>#NAME?</v>
      </c>
      <c r="O579" s="14" t="e">
        <f t="array" aca="1" ref="O579" ca="1">_xludf.ifna(IF(J579=Impostazioni!$C$6,K579*1,K579/INDEX(Impostazioni!$N$86:$O$105,MATCH($H579,Impostazioni!$N$86:$N$105,0),2)),"")</f>
        <v>#NAME?</v>
      </c>
    </row>
    <row r="580" spans="1:15" ht="13.2">
      <c r="A580" s="14" t="str">
        <f t="shared" si="8"/>
        <v/>
      </c>
      <c r="B580" s="14" t="str">
        <f t="shared" si="9"/>
        <v/>
      </c>
      <c r="C580" s="14"/>
      <c r="D580" s="14" t="s">
        <v>49</v>
      </c>
      <c r="E580" s="14"/>
      <c r="F580" s="14"/>
      <c r="G580" s="14"/>
      <c r="H580" s="14"/>
      <c r="I580" s="14" t="e">
        <f t="array" aca="1" ref="I580" ca="1">_xludf.ifna(G580*INDEX(Impostazioni!$C$86:$L$105,MATCH($E580,Impostazioni!$J$86:$J$105,0),5),"")</f>
        <v>#NAME?</v>
      </c>
      <c r="J580" s="14" t="e">
        <f t="shared" ca="1" si="10"/>
        <v>#NAME?</v>
      </c>
      <c r="K580" s="14" t="e">
        <f t="shared" ca="1" si="11"/>
        <v>#NAME?</v>
      </c>
      <c r="M580" s="14" t="e">
        <f t="array" aca="1" ref="M580" ca="1">_xludf.ifna(IF(H580=Impostazioni!$C$6,I580*1,I580/INDEX(Impostazioni!$N$86:$O$105,MATCH($H580,Impostazioni!$N$86:$N$105,0),2)),"")</f>
        <v>#NAME?</v>
      </c>
      <c r="N580" s="14" t="e">
        <f t="array" aca="1" ref="N580" ca="1">_xludf.ifna(IF(I580=Impostazioni!$C$6,J580*1,J580/INDEX(Impostazioni!$N$86:$O$105,MATCH($H580,Impostazioni!$N$86:$N$105,0),2)),"")</f>
        <v>#NAME?</v>
      </c>
      <c r="O580" s="14" t="e">
        <f t="array" aca="1" ref="O580" ca="1">_xludf.ifna(IF(J580=Impostazioni!$C$6,K580*1,K580/INDEX(Impostazioni!$N$86:$O$105,MATCH($H580,Impostazioni!$N$86:$N$105,0),2)),"")</f>
        <v>#NAME?</v>
      </c>
    </row>
    <row r="581" spans="1:15" ht="13.2">
      <c r="A581" s="14" t="str">
        <f t="shared" si="8"/>
        <v/>
      </c>
      <c r="B581" s="14" t="str">
        <f t="shared" si="9"/>
        <v/>
      </c>
      <c r="C581" s="14"/>
      <c r="D581" s="14" t="s">
        <v>49</v>
      </c>
      <c r="E581" s="14"/>
      <c r="F581" s="14"/>
      <c r="G581" s="14"/>
      <c r="H581" s="14"/>
      <c r="I581" s="14" t="e">
        <f t="array" aca="1" ref="I581" ca="1">_xludf.ifna(G581*INDEX(Impostazioni!$C$86:$L$105,MATCH($E581,Impostazioni!$J$86:$J$105,0),5),"")</f>
        <v>#NAME?</v>
      </c>
      <c r="J581" s="14" t="e">
        <f t="shared" ca="1" si="10"/>
        <v>#NAME?</v>
      </c>
      <c r="K581" s="14" t="e">
        <f t="shared" ca="1" si="11"/>
        <v>#NAME?</v>
      </c>
      <c r="M581" s="14" t="e">
        <f t="array" aca="1" ref="M581" ca="1">_xludf.ifna(IF(H581=Impostazioni!$C$6,I581*1,I581/INDEX(Impostazioni!$N$86:$O$105,MATCH($H581,Impostazioni!$N$86:$N$105,0),2)),"")</f>
        <v>#NAME?</v>
      </c>
      <c r="N581" s="14" t="e">
        <f t="array" aca="1" ref="N581" ca="1">_xludf.ifna(IF(I581=Impostazioni!$C$6,J581*1,J581/INDEX(Impostazioni!$N$86:$O$105,MATCH($H581,Impostazioni!$N$86:$N$105,0),2)),"")</f>
        <v>#NAME?</v>
      </c>
      <c r="O581" s="14" t="e">
        <f t="array" aca="1" ref="O581" ca="1">_xludf.ifna(IF(J581=Impostazioni!$C$6,K581*1,K581/INDEX(Impostazioni!$N$86:$O$105,MATCH($H581,Impostazioni!$N$86:$N$105,0),2)),"")</f>
        <v>#NAME?</v>
      </c>
    </row>
    <row r="582" spans="1:15" ht="13.2">
      <c r="A582" s="14" t="str">
        <f t="shared" si="8"/>
        <v/>
      </c>
      <c r="B582" s="14" t="str">
        <f t="shared" si="9"/>
        <v/>
      </c>
      <c r="C582" s="14"/>
      <c r="D582" s="14" t="s">
        <v>49</v>
      </c>
      <c r="E582" s="14"/>
      <c r="F582" s="14"/>
      <c r="G582" s="14"/>
      <c r="H582" s="14"/>
      <c r="I582" s="14" t="e">
        <f t="array" aca="1" ref="I582" ca="1">_xludf.ifna(G582*INDEX(Impostazioni!$C$86:$L$105,MATCH($E582,Impostazioni!$J$86:$J$105,0),5),"")</f>
        <v>#NAME?</v>
      </c>
      <c r="J582" s="14" t="e">
        <f t="shared" ca="1" si="10"/>
        <v>#NAME?</v>
      </c>
      <c r="K582" s="14" t="e">
        <f t="shared" ca="1" si="11"/>
        <v>#NAME?</v>
      </c>
      <c r="M582" s="14" t="e">
        <f t="array" aca="1" ref="M582" ca="1">_xludf.ifna(IF(H582=Impostazioni!$C$6,I582*1,I582/INDEX(Impostazioni!$N$86:$O$105,MATCH($H582,Impostazioni!$N$86:$N$105,0),2)),"")</f>
        <v>#NAME?</v>
      </c>
      <c r="N582" s="14" t="e">
        <f t="array" aca="1" ref="N582" ca="1">_xludf.ifna(IF(I582=Impostazioni!$C$6,J582*1,J582/INDEX(Impostazioni!$N$86:$O$105,MATCH($H582,Impostazioni!$N$86:$N$105,0),2)),"")</f>
        <v>#NAME?</v>
      </c>
      <c r="O582" s="14" t="e">
        <f t="array" aca="1" ref="O582" ca="1">_xludf.ifna(IF(J582=Impostazioni!$C$6,K582*1,K582/INDEX(Impostazioni!$N$86:$O$105,MATCH($H582,Impostazioni!$N$86:$N$105,0),2)),"")</f>
        <v>#NAME?</v>
      </c>
    </row>
    <row r="583" spans="1:15" ht="13.2">
      <c r="A583" s="14" t="str">
        <f t="shared" si="8"/>
        <v/>
      </c>
      <c r="B583" s="14" t="str">
        <f t="shared" si="9"/>
        <v/>
      </c>
      <c r="C583" s="14"/>
      <c r="D583" s="14" t="s">
        <v>49</v>
      </c>
      <c r="E583" s="14"/>
      <c r="F583" s="14"/>
      <c r="G583" s="14"/>
      <c r="H583" s="14"/>
      <c r="I583" s="14" t="e">
        <f t="array" aca="1" ref="I583" ca="1">_xludf.ifna(G583*INDEX(Impostazioni!$C$86:$L$105,MATCH($E583,Impostazioni!$J$86:$J$105,0),5),"")</f>
        <v>#NAME?</v>
      </c>
      <c r="J583" s="14" t="e">
        <f t="shared" ca="1" si="10"/>
        <v>#NAME?</v>
      </c>
      <c r="K583" s="14" t="e">
        <f t="shared" ca="1" si="11"/>
        <v>#NAME?</v>
      </c>
      <c r="M583" s="14" t="e">
        <f t="array" aca="1" ref="M583" ca="1">_xludf.ifna(IF(H583=Impostazioni!$C$6,I583*1,I583/INDEX(Impostazioni!$N$86:$O$105,MATCH($H583,Impostazioni!$N$86:$N$105,0),2)),"")</f>
        <v>#NAME?</v>
      </c>
      <c r="N583" s="14" t="e">
        <f t="array" aca="1" ref="N583" ca="1">_xludf.ifna(IF(I583=Impostazioni!$C$6,J583*1,J583/INDEX(Impostazioni!$N$86:$O$105,MATCH($H583,Impostazioni!$N$86:$N$105,0),2)),"")</f>
        <v>#NAME?</v>
      </c>
      <c r="O583" s="14" t="e">
        <f t="array" aca="1" ref="O583" ca="1">_xludf.ifna(IF(J583=Impostazioni!$C$6,K583*1,K583/INDEX(Impostazioni!$N$86:$O$105,MATCH($H583,Impostazioni!$N$86:$N$105,0),2)),"")</f>
        <v>#NAME?</v>
      </c>
    </row>
    <row r="584" spans="1:15" ht="13.2">
      <c r="A584" s="14" t="str">
        <f t="shared" si="8"/>
        <v/>
      </c>
      <c r="B584" s="14" t="str">
        <f t="shared" si="9"/>
        <v/>
      </c>
      <c r="C584" s="14"/>
      <c r="D584" s="14" t="s">
        <v>49</v>
      </c>
      <c r="E584" s="14"/>
      <c r="F584" s="14"/>
      <c r="G584" s="14"/>
      <c r="H584" s="14"/>
      <c r="I584" s="14" t="e">
        <f t="array" aca="1" ref="I584" ca="1">_xludf.ifna(G584*INDEX(Impostazioni!$C$86:$L$105,MATCH($E584,Impostazioni!$J$86:$J$105,0),5),"")</f>
        <v>#NAME?</v>
      </c>
      <c r="J584" s="14" t="e">
        <f t="shared" ca="1" si="10"/>
        <v>#NAME?</v>
      </c>
      <c r="K584" s="14" t="e">
        <f t="shared" ca="1" si="11"/>
        <v>#NAME?</v>
      </c>
      <c r="M584" s="14" t="e">
        <f t="array" aca="1" ref="M584" ca="1">_xludf.ifna(IF(H584=Impostazioni!$C$6,I584*1,I584/INDEX(Impostazioni!$N$86:$O$105,MATCH($H584,Impostazioni!$N$86:$N$105,0),2)),"")</f>
        <v>#NAME?</v>
      </c>
      <c r="N584" s="14" t="e">
        <f t="array" aca="1" ref="N584" ca="1">_xludf.ifna(IF(I584=Impostazioni!$C$6,J584*1,J584/INDEX(Impostazioni!$N$86:$O$105,MATCH($H584,Impostazioni!$N$86:$N$105,0),2)),"")</f>
        <v>#NAME?</v>
      </c>
      <c r="O584" s="14" t="e">
        <f t="array" aca="1" ref="O584" ca="1">_xludf.ifna(IF(J584=Impostazioni!$C$6,K584*1,K584/INDEX(Impostazioni!$N$86:$O$105,MATCH($H584,Impostazioni!$N$86:$N$105,0),2)),"")</f>
        <v>#NAME?</v>
      </c>
    </row>
    <row r="585" spans="1:15" ht="13.2">
      <c r="A585" s="14" t="str">
        <f t="shared" si="8"/>
        <v/>
      </c>
      <c r="B585" s="14" t="str">
        <f t="shared" si="9"/>
        <v/>
      </c>
      <c r="C585" s="14"/>
      <c r="D585" s="14" t="s">
        <v>49</v>
      </c>
      <c r="E585" s="14"/>
      <c r="F585" s="14"/>
      <c r="G585" s="14"/>
      <c r="H585" s="14"/>
      <c r="I585" s="14" t="e">
        <f t="array" aca="1" ref="I585" ca="1">_xludf.ifna(G585*INDEX(Impostazioni!$C$86:$L$105,MATCH($E585,Impostazioni!$J$86:$J$105,0),5),"")</f>
        <v>#NAME?</v>
      </c>
      <c r="J585" s="14" t="e">
        <f t="shared" ca="1" si="10"/>
        <v>#NAME?</v>
      </c>
      <c r="K585" s="14" t="e">
        <f t="shared" ca="1" si="11"/>
        <v>#NAME?</v>
      </c>
      <c r="M585" s="14" t="e">
        <f t="array" aca="1" ref="M585" ca="1">_xludf.ifna(IF(H585=Impostazioni!$C$6,I585*1,I585/INDEX(Impostazioni!$N$86:$O$105,MATCH($H585,Impostazioni!$N$86:$N$105,0),2)),"")</f>
        <v>#NAME?</v>
      </c>
      <c r="N585" s="14" t="e">
        <f t="array" aca="1" ref="N585" ca="1">_xludf.ifna(IF(I585=Impostazioni!$C$6,J585*1,J585/INDEX(Impostazioni!$N$86:$O$105,MATCH($H585,Impostazioni!$N$86:$N$105,0),2)),"")</f>
        <v>#NAME?</v>
      </c>
      <c r="O585" s="14" t="e">
        <f t="array" aca="1" ref="O585" ca="1">_xludf.ifna(IF(J585=Impostazioni!$C$6,K585*1,K585/INDEX(Impostazioni!$N$86:$O$105,MATCH($H585,Impostazioni!$N$86:$N$105,0),2)),"")</f>
        <v>#NAME?</v>
      </c>
    </row>
    <row r="586" spans="1:15" ht="13.2">
      <c r="A586" s="14" t="str">
        <f t="shared" si="8"/>
        <v/>
      </c>
      <c r="B586" s="14" t="str">
        <f t="shared" si="9"/>
        <v/>
      </c>
      <c r="C586" s="14"/>
      <c r="D586" s="14" t="s">
        <v>49</v>
      </c>
      <c r="E586" s="14"/>
      <c r="F586" s="14"/>
      <c r="G586" s="14"/>
      <c r="H586" s="14"/>
      <c r="I586" s="14" t="e">
        <f t="array" aca="1" ref="I586" ca="1">_xludf.ifna(G586*INDEX(Impostazioni!$C$86:$L$105,MATCH($E586,Impostazioni!$J$86:$J$105,0),5),"")</f>
        <v>#NAME?</v>
      </c>
      <c r="J586" s="14" t="e">
        <f t="shared" ca="1" si="10"/>
        <v>#NAME?</v>
      </c>
      <c r="K586" s="14" t="e">
        <f t="shared" ca="1" si="11"/>
        <v>#NAME?</v>
      </c>
      <c r="M586" s="14" t="e">
        <f t="array" aca="1" ref="M586" ca="1">_xludf.ifna(IF(H586=Impostazioni!$C$6,I586*1,I586/INDEX(Impostazioni!$N$86:$O$105,MATCH($H586,Impostazioni!$N$86:$N$105,0),2)),"")</f>
        <v>#NAME?</v>
      </c>
      <c r="N586" s="14" t="e">
        <f t="array" aca="1" ref="N586" ca="1">_xludf.ifna(IF(I586=Impostazioni!$C$6,J586*1,J586/INDEX(Impostazioni!$N$86:$O$105,MATCH($H586,Impostazioni!$N$86:$N$105,0),2)),"")</f>
        <v>#NAME?</v>
      </c>
      <c r="O586" s="14" t="e">
        <f t="array" aca="1" ref="O586" ca="1">_xludf.ifna(IF(J586=Impostazioni!$C$6,K586*1,K586/INDEX(Impostazioni!$N$86:$O$105,MATCH($H586,Impostazioni!$N$86:$N$105,0),2)),"")</f>
        <v>#NAME?</v>
      </c>
    </row>
    <row r="587" spans="1:15" ht="13.2">
      <c r="A587" s="14" t="str">
        <f t="shared" si="8"/>
        <v/>
      </c>
      <c r="B587" s="14" t="str">
        <f t="shared" si="9"/>
        <v/>
      </c>
      <c r="C587" s="14"/>
      <c r="D587" s="14" t="s">
        <v>49</v>
      </c>
      <c r="E587" s="14"/>
      <c r="F587" s="14"/>
      <c r="G587" s="14"/>
      <c r="H587" s="14"/>
      <c r="I587" s="14" t="e">
        <f t="array" aca="1" ref="I587" ca="1">_xludf.ifna(G587*INDEX(Impostazioni!$C$86:$L$105,MATCH($E587,Impostazioni!$J$86:$J$105,0),5),"")</f>
        <v>#NAME?</v>
      </c>
      <c r="J587" s="14" t="e">
        <f t="shared" ca="1" si="10"/>
        <v>#NAME?</v>
      </c>
      <c r="K587" s="14" t="e">
        <f t="shared" ca="1" si="11"/>
        <v>#NAME?</v>
      </c>
      <c r="M587" s="14" t="e">
        <f t="array" aca="1" ref="M587" ca="1">_xludf.ifna(IF(H587=Impostazioni!$C$6,I587*1,I587/INDEX(Impostazioni!$N$86:$O$105,MATCH($H587,Impostazioni!$N$86:$N$105,0),2)),"")</f>
        <v>#NAME?</v>
      </c>
      <c r="N587" s="14" t="e">
        <f t="array" aca="1" ref="N587" ca="1">_xludf.ifna(IF(I587=Impostazioni!$C$6,J587*1,J587/INDEX(Impostazioni!$N$86:$O$105,MATCH($H587,Impostazioni!$N$86:$N$105,0),2)),"")</f>
        <v>#NAME?</v>
      </c>
      <c r="O587" s="14" t="e">
        <f t="array" aca="1" ref="O587" ca="1">_xludf.ifna(IF(J587=Impostazioni!$C$6,K587*1,K587/INDEX(Impostazioni!$N$86:$O$105,MATCH($H587,Impostazioni!$N$86:$N$105,0),2)),"")</f>
        <v>#NAME?</v>
      </c>
    </row>
    <row r="588" spans="1:15" ht="13.2">
      <c r="A588" s="14" t="str">
        <f t="shared" si="8"/>
        <v/>
      </c>
      <c r="B588" s="14" t="str">
        <f t="shared" si="9"/>
        <v/>
      </c>
      <c r="C588" s="14"/>
      <c r="D588" s="14" t="s">
        <v>49</v>
      </c>
      <c r="E588" s="14"/>
      <c r="F588" s="14"/>
      <c r="G588" s="14"/>
      <c r="H588" s="14"/>
      <c r="I588" s="14" t="e">
        <f t="array" aca="1" ref="I588" ca="1">_xludf.ifna(G588*INDEX(Impostazioni!$C$86:$L$105,MATCH($E588,Impostazioni!$J$86:$J$105,0),5),"")</f>
        <v>#NAME?</v>
      </c>
      <c r="J588" s="14" t="e">
        <f t="shared" ca="1" si="10"/>
        <v>#NAME?</v>
      </c>
      <c r="K588" s="14" t="e">
        <f t="shared" ca="1" si="11"/>
        <v>#NAME?</v>
      </c>
      <c r="M588" s="14" t="e">
        <f t="array" aca="1" ref="M588" ca="1">_xludf.ifna(IF(H588=Impostazioni!$C$6,I588*1,I588/INDEX(Impostazioni!$N$86:$O$105,MATCH($H588,Impostazioni!$N$86:$N$105,0),2)),"")</f>
        <v>#NAME?</v>
      </c>
      <c r="N588" s="14" t="e">
        <f t="array" aca="1" ref="N588" ca="1">_xludf.ifna(IF(I588=Impostazioni!$C$6,J588*1,J588/INDEX(Impostazioni!$N$86:$O$105,MATCH($H588,Impostazioni!$N$86:$N$105,0),2)),"")</f>
        <v>#NAME?</v>
      </c>
      <c r="O588" s="14" t="e">
        <f t="array" aca="1" ref="O588" ca="1">_xludf.ifna(IF(J588=Impostazioni!$C$6,K588*1,K588/INDEX(Impostazioni!$N$86:$O$105,MATCH($H588,Impostazioni!$N$86:$N$105,0),2)),"")</f>
        <v>#NAME?</v>
      </c>
    </row>
    <row r="589" spans="1:15" ht="13.2">
      <c r="A589" s="14" t="str">
        <f t="shared" si="8"/>
        <v/>
      </c>
      <c r="B589" s="14" t="str">
        <f t="shared" si="9"/>
        <v/>
      </c>
      <c r="C589" s="14"/>
      <c r="D589" s="14" t="s">
        <v>49</v>
      </c>
      <c r="E589" s="14"/>
      <c r="F589" s="14"/>
      <c r="G589" s="14"/>
      <c r="H589" s="14"/>
      <c r="I589" s="14" t="e">
        <f t="array" aca="1" ref="I589" ca="1">_xludf.ifna(G589*INDEX(Impostazioni!$C$86:$L$105,MATCH($E589,Impostazioni!$J$86:$J$105,0),5),"")</f>
        <v>#NAME?</v>
      </c>
      <c r="J589" s="14" t="e">
        <f t="shared" ca="1" si="10"/>
        <v>#NAME?</v>
      </c>
      <c r="K589" s="14" t="e">
        <f t="shared" ca="1" si="11"/>
        <v>#NAME?</v>
      </c>
      <c r="M589" s="14" t="e">
        <f t="array" aca="1" ref="M589" ca="1">_xludf.ifna(IF(H589=Impostazioni!$C$6,I589*1,I589/INDEX(Impostazioni!$N$86:$O$105,MATCH($H589,Impostazioni!$N$86:$N$105,0),2)),"")</f>
        <v>#NAME?</v>
      </c>
      <c r="N589" s="14" t="e">
        <f t="array" aca="1" ref="N589" ca="1">_xludf.ifna(IF(I589=Impostazioni!$C$6,J589*1,J589/INDEX(Impostazioni!$N$86:$O$105,MATCH($H589,Impostazioni!$N$86:$N$105,0),2)),"")</f>
        <v>#NAME?</v>
      </c>
      <c r="O589" s="14" t="e">
        <f t="array" aca="1" ref="O589" ca="1">_xludf.ifna(IF(J589=Impostazioni!$C$6,K589*1,K589/INDEX(Impostazioni!$N$86:$O$105,MATCH($H589,Impostazioni!$N$86:$N$105,0),2)),"")</f>
        <v>#NAME?</v>
      </c>
    </row>
    <row r="590" spans="1:15" ht="13.2">
      <c r="A590" s="14" t="str">
        <f t="shared" si="8"/>
        <v/>
      </c>
      <c r="B590" s="14" t="str">
        <f t="shared" si="9"/>
        <v/>
      </c>
      <c r="C590" s="14"/>
      <c r="D590" s="14" t="s">
        <v>49</v>
      </c>
      <c r="E590" s="14"/>
      <c r="F590" s="14"/>
      <c r="G590" s="14"/>
      <c r="H590" s="14"/>
      <c r="I590" s="14" t="e">
        <f t="array" aca="1" ref="I590" ca="1">_xludf.ifna(G590*INDEX(Impostazioni!$C$86:$L$105,MATCH($E590,Impostazioni!$J$86:$J$105,0),5),"")</f>
        <v>#NAME?</v>
      </c>
      <c r="J590" s="14" t="e">
        <f t="shared" ca="1" si="10"/>
        <v>#NAME?</v>
      </c>
      <c r="K590" s="14" t="e">
        <f t="shared" ca="1" si="11"/>
        <v>#NAME?</v>
      </c>
      <c r="M590" s="14" t="e">
        <f t="array" aca="1" ref="M590" ca="1">_xludf.ifna(IF(H590=Impostazioni!$C$6,I590*1,I590/INDEX(Impostazioni!$N$86:$O$105,MATCH($H590,Impostazioni!$N$86:$N$105,0),2)),"")</f>
        <v>#NAME?</v>
      </c>
      <c r="N590" s="14" t="e">
        <f t="array" aca="1" ref="N590" ca="1">_xludf.ifna(IF(I590=Impostazioni!$C$6,J590*1,J590/INDEX(Impostazioni!$N$86:$O$105,MATCH($H590,Impostazioni!$N$86:$N$105,0),2)),"")</f>
        <v>#NAME?</v>
      </c>
      <c r="O590" s="14" t="e">
        <f t="array" aca="1" ref="O590" ca="1">_xludf.ifna(IF(J590=Impostazioni!$C$6,K590*1,K590/INDEX(Impostazioni!$N$86:$O$105,MATCH($H590,Impostazioni!$N$86:$N$105,0),2)),"")</f>
        <v>#NAME?</v>
      </c>
    </row>
    <row r="591" spans="1:15" ht="13.2">
      <c r="A591" s="14" t="str">
        <f t="shared" si="8"/>
        <v/>
      </c>
      <c r="B591" s="14" t="str">
        <f t="shared" si="9"/>
        <v/>
      </c>
      <c r="C591" s="14"/>
      <c r="D591" s="14" t="s">
        <v>49</v>
      </c>
      <c r="E591" s="14"/>
      <c r="F591" s="14"/>
      <c r="G591" s="14"/>
      <c r="H591" s="14"/>
      <c r="I591" s="14" t="e">
        <f t="array" aca="1" ref="I591" ca="1">_xludf.ifna(G591*INDEX(Impostazioni!$C$86:$L$105,MATCH($E591,Impostazioni!$J$86:$J$105,0),5),"")</f>
        <v>#NAME?</v>
      </c>
      <c r="J591" s="14" t="e">
        <f t="shared" ca="1" si="10"/>
        <v>#NAME?</v>
      </c>
      <c r="K591" s="14" t="e">
        <f t="shared" ca="1" si="11"/>
        <v>#NAME?</v>
      </c>
      <c r="M591" s="14" t="e">
        <f t="array" aca="1" ref="M591" ca="1">_xludf.ifna(IF(H591=Impostazioni!$C$6,I591*1,I591/INDEX(Impostazioni!$N$86:$O$105,MATCH($H591,Impostazioni!$N$86:$N$105,0),2)),"")</f>
        <v>#NAME?</v>
      </c>
      <c r="N591" s="14" t="e">
        <f t="array" aca="1" ref="N591" ca="1">_xludf.ifna(IF(I591=Impostazioni!$C$6,J591*1,J591/INDEX(Impostazioni!$N$86:$O$105,MATCH($H591,Impostazioni!$N$86:$N$105,0),2)),"")</f>
        <v>#NAME?</v>
      </c>
      <c r="O591" s="14" t="e">
        <f t="array" aca="1" ref="O591" ca="1">_xludf.ifna(IF(J591=Impostazioni!$C$6,K591*1,K591/INDEX(Impostazioni!$N$86:$O$105,MATCH($H591,Impostazioni!$N$86:$N$105,0),2)),"")</f>
        <v>#NAME?</v>
      </c>
    </row>
    <row r="592" spans="1:15" ht="13.2">
      <c r="A592" s="14" t="str">
        <f t="shared" si="8"/>
        <v/>
      </c>
      <c r="B592" s="14" t="str">
        <f t="shared" si="9"/>
        <v/>
      </c>
      <c r="C592" s="14"/>
      <c r="D592" s="14" t="s">
        <v>49</v>
      </c>
      <c r="E592" s="14"/>
      <c r="F592" s="14"/>
      <c r="G592" s="14"/>
      <c r="H592" s="14"/>
      <c r="I592" s="14" t="e">
        <f t="array" aca="1" ref="I592" ca="1">_xludf.ifna(G592*INDEX(Impostazioni!$C$86:$L$105,MATCH($E592,Impostazioni!$J$86:$J$105,0),5),"")</f>
        <v>#NAME?</v>
      </c>
      <c r="J592" s="14" t="e">
        <f t="shared" ca="1" si="10"/>
        <v>#NAME?</v>
      </c>
      <c r="K592" s="14" t="e">
        <f t="shared" ca="1" si="11"/>
        <v>#NAME?</v>
      </c>
      <c r="M592" s="14" t="e">
        <f t="array" aca="1" ref="M592" ca="1">_xludf.ifna(IF(H592=Impostazioni!$C$6,I592*1,I592/INDEX(Impostazioni!$N$86:$O$105,MATCH($H592,Impostazioni!$N$86:$N$105,0),2)),"")</f>
        <v>#NAME?</v>
      </c>
      <c r="N592" s="14" t="e">
        <f t="array" aca="1" ref="N592" ca="1">_xludf.ifna(IF(I592=Impostazioni!$C$6,J592*1,J592/INDEX(Impostazioni!$N$86:$O$105,MATCH($H592,Impostazioni!$N$86:$N$105,0),2)),"")</f>
        <v>#NAME?</v>
      </c>
      <c r="O592" s="14" t="e">
        <f t="array" aca="1" ref="O592" ca="1">_xludf.ifna(IF(J592=Impostazioni!$C$6,K592*1,K592/INDEX(Impostazioni!$N$86:$O$105,MATCH($H592,Impostazioni!$N$86:$N$105,0),2)),"")</f>
        <v>#NAME?</v>
      </c>
    </row>
    <row r="593" spans="1:15" ht="13.2">
      <c r="A593" s="14" t="str">
        <f t="shared" si="8"/>
        <v/>
      </c>
      <c r="B593" s="14" t="str">
        <f t="shared" si="9"/>
        <v/>
      </c>
      <c r="C593" s="14"/>
      <c r="D593" s="14" t="s">
        <v>49</v>
      </c>
      <c r="E593" s="14"/>
      <c r="F593" s="14"/>
      <c r="G593" s="14"/>
      <c r="H593" s="14"/>
      <c r="I593" s="14" t="e">
        <f t="array" aca="1" ref="I593" ca="1">_xludf.ifna(G593*INDEX(Impostazioni!$C$86:$L$105,MATCH($E593,Impostazioni!$J$86:$J$105,0),5),"")</f>
        <v>#NAME?</v>
      </c>
      <c r="J593" s="14" t="e">
        <f t="shared" ca="1" si="10"/>
        <v>#NAME?</v>
      </c>
      <c r="K593" s="14" t="e">
        <f t="shared" ca="1" si="11"/>
        <v>#NAME?</v>
      </c>
      <c r="M593" s="14" t="e">
        <f t="array" aca="1" ref="M593" ca="1">_xludf.ifna(IF(H593=Impostazioni!$C$6,I593*1,I593/INDEX(Impostazioni!$N$86:$O$105,MATCH($H593,Impostazioni!$N$86:$N$105,0),2)),"")</f>
        <v>#NAME?</v>
      </c>
      <c r="N593" s="14" t="e">
        <f t="array" aca="1" ref="N593" ca="1">_xludf.ifna(IF(I593=Impostazioni!$C$6,J593*1,J593/INDEX(Impostazioni!$N$86:$O$105,MATCH($H593,Impostazioni!$N$86:$N$105,0),2)),"")</f>
        <v>#NAME?</v>
      </c>
      <c r="O593" s="14" t="e">
        <f t="array" aca="1" ref="O593" ca="1">_xludf.ifna(IF(J593=Impostazioni!$C$6,K593*1,K593/INDEX(Impostazioni!$N$86:$O$105,MATCH($H593,Impostazioni!$N$86:$N$105,0),2)),"")</f>
        <v>#NAME?</v>
      </c>
    </row>
    <row r="594" spans="1:15" ht="13.2">
      <c r="A594" s="14" t="str">
        <f t="shared" si="8"/>
        <v/>
      </c>
      <c r="B594" s="14" t="str">
        <f t="shared" si="9"/>
        <v/>
      </c>
      <c r="C594" s="14"/>
      <c r="D594" s="14" t="s">
        <v>49</v>
      </c>
      <c r="E594" s="14"/>
      <c r="F594" s="14"/>
      <c r="G594" s="14"/>
      <c r="H594" s="14"/>
      <c r="I594" s="14" t="e">
        <f t="array" aca="1" ref="I594" ca="1">_xludf.ifna(G594*INDEX(Impostazioni!$C$86:$L$105,MATCH($E594,Impostazioni!$J$86:$J$105,0),5),"")</f>
        <v>#NAME?</v>
      </c>
      <c r="J594" s="14" t="e">
        <f t="shared" ca="1" si="10"/>
        <v>#NAME?</v>
      </c>
      <c r="K594" s="14" t="e">
        <f t="shared" ca="1" si="11"/>
        <v>#NAME?</v>
      </c>
      <c r="M594" s="14" t="e">
        <f t="array" aca="1" ref="M594" ca="1">_xludf.ifna(IF(H594=Impostazioni!$C$6,I594*1,I594/INDEX(Impostazioni!$N$86:$O$105,MATCH($H594,Impostazioni!$N$86:$N$105,0),2)),"")</f>
        <v>#NAME?</v>
      </c>
      <c r="N594" s="14" t="e">
        <f t="array" aca="1" ref="N594" ca="1">_xludf.ifna(IF(I594=Impostazioni!$C$6,J594*1,J594/INDEX(Impostazioni!$N$86:$O$105,MATCH($H594,Impostazioni!$N$86:$N$105,0),2)),"")</f>
        <v>#NAME?</v>
      </c>
      <c r="O594" s="14" t="e">
        <f t="array" aca="1" ref="O594" ca="1">_xludf.ifna(IF(J594=Impostazioni!$C$6,K594*1,K594/INDEX(Impostazioni!$N$86:$O$105,MATCH($H594,Impostazioni!$N$86:$N$105,0),2)),"")</f>
        <v>#NAME?</v>
      </c>
    </row>
    <row r="595" spans="1:15" ht="13.2">
      <c r="A595" s="14" t="str">
        <f t="shared" si="8"/>
        <v/>
      </c>
      <c r="B595" s="14" t="str">
        <f t="shared" si="9"/>
        <v/>
      </c>
      <c r="C595" s="14"/>
      <c r="D595" s="14" t="s">
        <v>49</v>
      </c>
      <c r="E595" s="14"/>
      <c r="F595" s="14"/>
      <c r="G595" s="14"/>
      <c r="H595" s="14"/>
      <c r="I595" s="14" t="e">
        <f t="array" aca="1" ref="I595" ca="1">_xludf.ifna(G595*INDEX(Impostazioni!$C$86:$L$105,MATCH($E595,Impostazioni!$J$86:$J$105,0),5),"")</f>
        <v>#NAME?</v>
      </c>
      <c r="J595" s="14" t="e">
        <f t="shared" ca="1" si="10"/>
        <v>#NAME?</v>
      </c>
      <c r="K595" s="14" t="e">
        <f t="shared" ca="1" si="11"/>
        <v>#NAME?</v>
      </c>
      <c r="M595" s="14" t="e">
        <f t="array" aca="1" ref="M595" ca="1">_xludf.ifna(IF(H595=Impostazioni!$C$6,I595*1,I595/INDEX(Impostazioni!$N$86:$O$105,MATCH($H595,Impostazioni!$N$86:$N$105,0),2)),"")</f>
        <v>#NAME?</v>
      </c>
      <c r="N595" s="14" t="e">
        <f t="array" aca="1" ref="N595" ca="1">_xludf.ifna(IF(I595=Impostazioni!$C$6,J595*1,J595/INDEX(Impostazioni!$N$86:$O$105,MATCH($H595,Impostazioni!$N$86:$N$105,0),2)),"")</f>
        <v>#NAME?</v>
      </c>
      <c r="O595" s="14" t="e">
        <f t="array" aca="1" ref="O595" ca="1">_xludf.ifna(IF(J595=Impostazioni!$C$6,K595*1,K595/INDEX(Impostazioni!$N$86:$O$105,MATCH($H595,Impostazioni!$N$86:$N$105,0),2)),"")</f>
        <v>#NAME?</v>
      </c>
    </row>
    <row r="596" spans="1:15" ht="13.2">
      <c r="A596" s="14" t="str">
        <f t="shared" si="8"/>
        <v/>
      </c>
      <c r="B596" s="14" t="str">
        <f t="shared" si="9"/>
        <v/>
      </c>
      <c r="C596" s="14"/>
      <c r="D596" s="14" t="s">
        <v>49</v>
      </c>
      <c r="E596" s="14"/>
      <c r="F596" s="14"/>
      <c r="G596" s="14"/>
      <c r="H596" s="14"/>
      <c r="I596" s="14" t="e">
        <f t="array" aca="1" ref="I596" ca="1">_xludf.ifna(G596*INDEX(Impostazioni!$C$86:$L$105,MATCH($E596,Impostazioni!$J$86:$J$105,0),5),"")</f>
        <v>#NAME?</v>
      </c>
      <c r="J596" s="14" t="e">
        <f t="shared" ca="1" si="10"/>
        <v>#NAME?</v>
      </c>
      <c r="K596" s="14" t="e">
        <f t="shared" ca="1" si="11"/>
        <v>#NAME?</v>
      </c>
      <c r="M596" s="14" t="e">
        <f t="array" aca="1" ref="M596" ca="1">_xludf.ifna(IF(H596=Impostazioni!$C$6,I596*1,I596/INDEX(Impostazioni!$N$86:$O$105,MATCH($H596,Impostazioni!$N$86:$N$105,0),2)),"")</f>
        <v>#NAME?</v>
      </c>
      <c r="N596" s="14" t="e">
        <f t="array" aca="1" ref="N596" ca="1">_xludf.ifna(IF(I596=Impostazioni!$C$6,J596*1,J596/INDEX(Impostazioni!$N$86:$O$105,MATCH($H596,Impostazioni!$N$86:$N$105,0),2)),"")</f>
        <v>#NAME?</v>
      </c>
      <c r="O596" s="14" t="e">
        <f t="array" aca="1" ref="O596" ca="1">_xludf.ifna(IF(J596=Impostazioni!$C$6,K596*1,K596/INDEX(Impostazioni!$N$86:$O$105,MATCH($H596,Impostazioni!$N$86:$N$105,0),2)),"")</f>
        <v>#NAME?</v>
      </c>
    </row>
    <row r="597" spans="1:15" ht="13.2">
      <c r="A597" s="14" t="str">
        <f t="shared" si="8"/>
        <v/>
      </c>
      <c r="B597" s="14" t="str">
        <f t="shared" si="9"/>
        <v/>
      </c>
      <c r="C597" s="14"/>
      <c r="D597" s="14" t="s">
        <v>49</v>
      </c>
      <c r="E597" s="14"/>
      <c r="F597" s="14"/>
      <c r="G597" s="14"/>
      <c r="H597" s="14"/>
      <c r="I597" s="14" t="e">
        <f t="array" aca="1" ref="I597" ca="1">_xludf.ifna(G597*INDEX(Impostazioni!$C$86:$L$105,MATCH($E597,Impostazioni!$J$86:$J$105,0),5),"")</f>
        <v>#NAME?</v>
      </c>
      <c r="J597" s="14" t="e">
        <f t="shared" ca="1" si="10"/>
        <v>#NAME?</v>
      </c>
      <c r="K597" s="14" t="e">
        <f t="shared" ca="1" si="11"/>
        <v>#NAME?</v>
      </c>
      <c r="M597" s="14" t="e">
        <f t="array" aca="1" ref="M597" ca="1">_xludf.ifna(IF(H597=Impostazioni!$C$6,I597*1,I597/INDEX(Impostazioni!$N$86:$O$105,MATCH($H597,Impostazioni!$N$86:$N$105,0),2)),"")</f>
        <v>#NAME?</v>
      </c>
      <c r="N597" s="14" t="e">
        <f t="array" aca="1" ref="N597" ca="1">_xludf.ifna(IF(I597=Impostazioni!$C$6,J597*1,J597/INDEX(Impostazioni!$N$86:$O$105,MATCH($H597,Impostazioni!$N$86:$N$105,0),2)),"")</f>
        <v>#NAME?</v>
      </c>
      <c r="O597" s="14" t="e">
        <f t="array" aca="1" ref="O597" ca="1">_xludf.ifna(IF(J597=Impostazioni!$C$6,K597*1,K597/INDEX(Impostazioni!$N$86:$O$105,MATCH($H597,Impostazioni!$N$86:$N$105,0),2)),"")</f>
        <v>#NAME?</v>
      </c>
    </row>
    <row r="598" spans="1:15" ht="13.2">
      <c r="A598" s="14" t="str">
        <f t="shared" si="8"/>
        <v/>
      </c>
      <c r="B598" s="14" t="str">
        <f t="shared" si="9"/>
        <v/>
      </c>
      <c r="C598" s="14"/>
      <c r="D598" s="14" t="s">
        <v>49</v>
      </c>
      <c r="E598" s="14"/>
      <c r="F598" s="14"/>
      <c r="G598" s="14"/>
      <c r="H598" s="14"/>
      <c r="I598" s="14" t="e">
        <f t="array" aca="1" ref="I598" ca="1">_xludf.ifna(G598*INDEX(Impostazioni!$C$86:$L$105,MATCH($E598,Impostazioni!$J$86:$J$105,0),5),"")</f>
        <v>#NAME?</v>
      </c>
      <c r="J598" s="14" t="e">
        <f t="shared" ca="1" si="10"/>
        <v>#NAME?</v>
      </c>
      <c r="K598" s="14" t="e">
        <f t="shared" ca="1" si="11"/>
        <v>#NAME?</v>
      </c>
      <c r="M598" s="14" t="e">
        <f t="array" aca="1" ref="M598" ca="1">_xludf.ifna(IF(H598=Impostazioni!$C$6,I598*1,I598/INDEX(Impostazioni!$N$86:$O$105,MATCH($H598,Impostazioni!$N$86:$N$105,0),2)),"")</f>
        <v>#NAME?</v>
      </c>
      <c r="N598" s="14" t="e">
        <f t="array" aca="1" ref="N598" ca="1">_xludf.ifna(IF(I598=Impostazioni!$C$6,J598*1,J598/INDEX(Impostazioni!$N$86:$O$105,MATCH($H598,Impostazioni!$N$86:$N$105,0),2)),"")</f>
        <v>#NAME?</v>
      </c>
      <c r="O598" s="14" t="e">
        <f t="array" aca="1" ref="O598" ca="1">_xludf.ifna(IF(J598=Impostazioni!$C$6,K598*1,K598/INDEX(Impostazioni!$N$86:$O$105,MATCH($H598,Impostazioni!$N$86:$N$105,0),2)),"")</f>
        <v>#NAME?</v>
      </c>
    </row>
    <row r="599" spans="1:15" ht="13.2">
      <c r="A599" s="14" t="str">
        <f t="shared" si="8"/>
        <v/>
      </c>
      <c r="B599" s="14" t="str">
        <f t="shared" si="9"/>
        <v/>
      </c>
      <c r="C599" s="14"/>
      <c r="D599" s="14" t="s">
        <v>49</v>
      </c>
      <c r="E599" s="14"/>
      <c r="F599" s="14"/>
      <c r="G599" s="14"/>
      <c r="H599" s="14"/>
      <c r="I599" s="14" t="e">
        <f t="array" aca="1" ref="I599" ca="1">_xludf.ifna(G599*INDEX(Impostazioni!$C$86:$L$105,MATCH($E599,Impostazioni!$J$86:$J$105,0),5),"")</f>
        <v>#NAME?</v>
      </c>
      <c r="J599" s="14" t="e">
        <f t="shared" ca="1" si="10"/>
        <v>#NAME?</v>
      </c>
      <c r="K599" s="14" t="e">
        <f t="shared" ca="1" si="11"/>
        <v>#NAME?</v>
      </c>
      <c r="M599" s="14" t="e">
        <f t="array" aca="1" ref="M599" ca="1">_xludf.ifna(IF(H599=Impostazioni!$C$6,I599*1,I599/INDEX(Impostazioni!$N$86:$O$105,MATCH($H599,Impostazioni!$N$86:$N$105,0),2)),"")</f>
        <v>#NAME?</v>
      </c>
      <c r="N599" s="14" t="e">
        <f t="array" aca="1" ref="N599" ca="1">_xludf.ifna(IF(I599=Impostazioni!$C$6,J599*1,J599/INDEX(Impostazioni!$N$86:$O$105,MATCH($H599,Impostazioni!$N$86:$N$105,0),2)),"")</f>
        <v>#NAME?</v>
      </c>
      <c r="O599" s="14" t="e">
        <f t="array" aca="1" ref="O599" ca="1">_xludf.ifna(IF(J599=Impostazioni!$C$6,K599*1,K599/INDEX(Impostazioni!$N$86:$O$105,MATCH($H599,Impostazioni!$N$86:$N$105,0),2)),"")</f>
        <v>#NAME?</v>
      </c>
    </row>
    <row r="600" spans="1:15" ht="13.2">
      <c r="A600" s="14" t="str">
        <f t="shared" si="8"/>
        <v/>
      </c>
      <c r="B600" s="14" t="str">
        <f t="shared" si="9"/>
        <v/>
      </c>
      <c r="C600" s="14"/>
      <c r="D600" s="14" t="s">
        <v>49</v>
      </c>
      <c r="E600" s="14"/>
      <c r="F600" s="14"/>
      <c r="G600" s="14"/>
      <c r="H600" s="14"/>
      <c r="I600" s="14" t="e">
        <f t="array" aca="1" ref="I600" ca="1">_xludf.ifna(G600*INDEX(Impostazioni!$C$86:$L$105,MATCH($E600,Impostazioni!$J$86:$J$105,0),5),"")</f>
        <v>#NAME?</v>
      </c>
      <c r="J600" s="14" t="e">
        <f t="shared" ca="1" si="10"/>
        <v>#NAME?</v>
      </c>
      <c r="K600" s="14" t="e">
        <f t="shared" ca="1" si="11"/>
        <v>#NAME?</v>
      </c>
      <c r="M600" s="14" t="e">
        <f t="array" aca="1" ref="M600" ca="1">_xludf.ifna(IF(H600=Impostazioni!$C$6,I600*1,I600/INDEX(Impostazioni!$N$86:$O$105,MATCH($H600,Impostazioni!$N$86:$N$105,0),2)),"")</f>
        <v>#NAME?</v>
      </c>
      <c r="N600" s="14" t="e">
        <f t="array" aca="1" ref="N600" ca="1">_xludf.ifna(IF(I600=Impostazioni!$C$6,J600*1,J600/INDEX(Impostazioni!$N$86:$O$105,MATCH($H600,Impostazioni!$N$86:$N$105,0),2)),"")</f>
        <v>#NAME?</v>
      </c>
      <c r="O600" s="14" t="e">
        <f t="array" aca="1" ref="O600" ca="1">_xludf.ifna(IF(J600=Impostazioni!$C$6,K600*1,K600/INDEX(Impostazioni!$N$86:$O$105,MATCH($H600,Impostazioni!$N$86:$N$105,0),2)),"")</f>
        <v>#NAME?</v>
      </c>
    </row>
    <row r="601" spans="1:15" ht="13.2">
      <c r="A601" s="14" t="str">
        <f t="shared" si="8"/>
        <v/>
      </c>
      <c r="B601" s="14" t="str">
        <f t="shared" si="9"/>
        <v/>
      </c>
      <c r="C601" s="14"/>
      <c r="D601" s="14" t="s">
        <v>49</v>
      </c>
      <c r="E601" s="14"/>
      <c r="F601" s="14"/>
      <c r="G601" s="14"/>
      <c r="H601" s="14"/>
      <c r="I601" s="14" t="e">
        <f t="array" aca="1" ref="I601" ca="1">_xludf.ifna(G601*INDEX(Impostazioni!$C$86:$L$105,MATCH($E601,Impostazioni!$J$86:$J$105,0),5),"")</f>
        <v>#NAME?</v>
      </c>
      <c r="J601" s="14" t="e">
        <f t="shared" ca="1" si="10"/>
        <v>#NAME?</v>
      </c>
      <c r="K601" s="14" t="e">
        <f t="shared" ca="1" si="11"/>
        <v>#NAME?</v>
      </c>
      <c r="M601" s="14" t="e">
        <f t="array" aca="1" ref="M601" ca="1">_xludf.ifna(IF(H601=Impostazioni!$C$6,I601*1,I601/INDEX(Impostazioni!$N$86:$O$105,MATCH($H601,Impostazioni!$N$86:$N$105,0),2)),"")</f>
        <v>#NAME?</v>
      </c>
      <c r="N601" s="14" t="e">
        <f t="array" aca="1" ref="N601" ca="1">_xludf.ifna(IF(I601=Impostazioni!$C$6,J601*1,J601/INDEX(Impostazioni!$N$86:$O$105,MATCH($H601,Impostazioni!$N$86:$N$105,0),2)),"")</f>
        <v>#NAME?</v>
      </c>
      <c r="O601" s="14" t="e">
        <f t="array" aca="1" ref="O601" ca="1">_xludf.ifna(IF(J601=Impostazioni!$C$6,K601*1,K601/INDEX(Impostazioni!$N$86:$O$105,MATCH($H601,Impostazioni!$N$86:$N$105,0),2)),"")</f>
        <v>#NAME?</v>
      </c>
    </row>
    <row r="602" spans="1:15" ht="13.2">
      <c r="A602" s="14" t="str">
        <f t="shared" si="8"/>
        <v/>
      </c>
      <c r="B602" s="14" t="str">
        <f t="shared" si="9"/>
        <v/>
      </c>
      <c r="C602" s="14"/>
      <c r="D602" s="14" t="s">
        <v>49</v>
      </c>
      <c r="E602" s="14"/>
      <c r="F602" s="14"/>
      <c r="G602" s="14"/>
      <c r="H602" s="14"/>
      <c r="I602" s="14" t="e">
        <f t="array" aca="1" ref="I602" ca="1">_xludf.ifna(G602*INDEX(Impostazioni!$C$86:$L$105,MATCH($E602,Impostazioni!$J$86:$J$105,0),5),"")</f>
        <v>#NAME?</v>
      </c>
      <c r="J602" s="14" t="e">
        <f t="shared" ca="1" si="10"/>
        <v>#NAME?</v>
      </c>
      <c r="K602" s="14" t="e">
        <f t="shared" ca="1" si="11"/>
        <v>#NAME?</v>
      </c>
      <c r="M602" s="14" t="e">
        <f t="array" aca="1" ref="M602" ca="1">_xludf.ifna(IF(H602=Impostazioni!$C$6,I602*1,I602/INDEX(Impostazioni!$N$86:$O$105,MATCH($H602,Impostazioni!$N$86:$N$105,0),2)),"")</f>
        <v>#NAME?</v>
      </c>
      <c r="N602" s="14" t="e">
        <f t="array" aca="1" ref="N602" ca="1">_xludf.ifna(IF(I602=Impostazioni!$C$6,J602*1,J602/INDEX(Impostazioni!$N$86:$O$105,MATCH($H602,Impostazioni!$N$86:$N$105,0),2)),"")</f>
        <v>#NAME?</v>
      </c>
      <c r="O602" s="14" t="e">
        <f t="array" aca="1" ref="O602" ca="1">_xludf.ifna(IF(J602=Impostazioni!$C$6,K602*1,K602/INDEX(Impostazioni!$N$86:$O$105,MATCH($H602,Impostazioni!$N$86:$N$105,0),2)),"")</f>
        <v>#NAME?</v>
      </c>
    </row>
    <row r="603" spans="1:15" ht="13.2">
      <c r="A603" s="14" t="str">
        <f t="shared" si="8"/>
        <v/>
      </c>
      <c r="B603" s="14" t="str">
        <f t="shared" si="9"/>
        <v/>
      </c>
      <c r="C603" s="14"/>
      <c r="D603" s="14" t="s">
        <v>49</v>
      </c>
      <c r="E603" s="14"/>
      <c r="F603" s="14"/>
      <c r="G603" s="14"/>
      <c r="H603" s="14"/>
      <c r="I603" s="14" t="e">
        <f t="array" aca="1" ref="I603" ca="1">_xludf.ifna(G603*INDEX(Impostazioni!$C$86:$L$105,MATCH($E603,Impostazioni!$J$86:$J$105,0),5),"")</f>
        <v>#NAME?</v>
      </c>
      <c r="J603" s="14" t="e">
        <f t="shared" ca="1" si="10"/>
        <v>#NAME?</v>
      </c>
      <c r="K603" s="14" t="e">
        <f t="shared" ca="1" si="11"/>
        <v>#NAME?</v>
      </c>
      <c r="M603" s="14" t="e">
        <f t="array" aca="1" ref="M603" ca="1">_xludf.ifna(IF(H603=Impostazioni!$C$6,I603*1,I603/INDEX(Impostazioni!$N$86:$O$105,MATCH($H603,Impostazioni!$N$86:$N$105,0),2)),"")</f>
        <v>#NAME?</v>
      </c>
      <c r="N603" s="14" t="e">
        <f t="array" aca="1" ref="N603" ca="1">_xludf.ifna(IF(I603=Impostazioni!$C$6,J603*1,J603/INDEX(Impostazioni!$N$86:$O$105,MATCH($H603,Impostazioni!$N$86:$N$105,0),2)),"")</f>
        <v>#NAME?</v>
      </c>
      <c r="O603" s="14" t="e">
        <f t="array" aca="1" ref="O603" ca="1">_xludf.ifna(IF(J603=Impostazioni!$C$6,K603*1,K603/INDEX(Impostazioni!$N$86:$O$105,MATCH($H603,Impostazioni!$N$86:$N$105,0),2)),"")</f>
        <v>#NAME?</v>
      </c>
    </row>
    <row r="604" spans="1:15" ht="13.2">
      <c r="A604" s="14" t="str">
        <f t="shared" si="8"/>
        <v/>
      </c>
      <c r="B604" s="14" t="str">
        <f t="shared" si="9"/>
        <v/>
      </c>
      <c r="C604" s="14"/>
      <c r="D604" s="14" t="s">
        <v>49</v>
      </c>
      <c r="E604" s="14"/>
      <c r="F604" s="14"/>
      <c r="G604" s="14"/>
      <c r="H604" s="14"/>
      <c r="I604" s="14" t="e">
        <f t="array" aca="1" ref="I604" ca="1">_xludf.ifna(G604*INDEX(Impostazioni!$C$86:$L$105,MATCH($E604,Impostazioni!$J$86:$J$105,0),5),"")</f>
        <v>#NAME?</v>
      </c>
      <c r="J604" s="14" t="e">
        <f t="shared" ca="1" si="10"/>
        <v>#NAME?</v>
      </c>
      <c r="K604" s="14" t="e">
        <f t="shared" ca="1" si="11"/>
        <v>#NAME?</v>
      </c>
      <c r="M604" s="14" t="e">
        <f t="array" aca="1" ref="M604" ca="1">_xludf.ifna(IF(H604=Impostazioni!$C$6,I604*1,I604/INDEX(Impostazioni!$N$86:$O$105,MATCH($H604,Impostazioni!$N$86:$N$105,0),2)),"")</f>
        <v>#NAME?</v>
      </c>
      <c r="N604" s="14" t="e">
        <f t="array" aca="1" ref="N604" ca="1">_xludf.ifna(IF(I604=Impostazioni!$C$6,J604*1,J604/INDEX(Impostazioni!$N$86:$O$105,MATCH($H604,Impostazioni!$N$86:$N$105,0),2)),"")</f>
        <v>#NAME?</v>
      </c>
      <c r="O604" s="14" t="e">
        <f t="array" aca="1" ref="O604" ca="1">_xludf.ifna(IF(J604=Impostazioni!$C$6,K604*1,K604/INDEX(Impostazioni!$N$86:$O$105,MATCH($H604,Impostazioni!$N$86:$N$105,0),2)),"")</f>
        <v>#NAME?</v>
      </c>
    </row>
    <row r="605" spans="1:15" ht="13.2">
      <c r="A605" s="14" t="str">
        <f t="shared" si="8"/>
        <v/>
      </c>
      <c r="B605" s="14" t="str">
        <f t="shared" si="9"/>
        <v/>
      </c>
      <c r="C605" s="14"/>
      <c r="D605" s="14" t="s">
        <v>49</v>
      </c>
      <c r="E605" s="14"/>
      <c r="F605" s="14"/>
      <c r="G605" s="14"/>
      <c r="H605" s="14"/>
      <c r="I605" s="14" t="e">
        <f t="array" aca="1" ref="I605" ca="1">_xludf.ifna(G605*INDEX(Impostazioni!$C$86:$L$105,MATCH($E605,Impostazioni!$J$86:$J$105,0),5),"")</f>
        <v>#NAME?</v>
      </c>
      <c r="J605" s="14" t="e">
        <f t="shared" ca="1" si="10"/>
        <v>#NAME?</v>
      </c>
      <c r="K605" s="14" t="e">
        <f t="shared" ca="1" si="11"/>
        <v>#NAME?</v>
      </c>
      <c r="M605" s="14" t="e">
        <f t="array" aca="1" ref="M605" ca="1">_xludf.ifna(IF(H605=Impostazioni!$C$6,I605*1,I605/INDEX(Impostazioni!$N$86:$O$105,MATCH($H605,Impostazioni!$N$86:$N$105,0),2)),"")</f>
        <v>#NAME?</v>
      </c>
      <c r="N605" s="14" t="e">
        <f t="array" aca="1" ref="N605" ca="1">_xludf.ifna(IF(I605=Impostazioni!$C$6,J605*1,J605/INDEX(Impostazioni!$N$86:$O$105,MATCH($H605,Impostazioni!$N$86:$N$105,0),2)),"")</f>
        <v>#NAME?</v>
      </c>
      <c r="O605" s="14" t="e">
        <f t="array" aca="1" ref="O605" ca="1">_xludf.ifna(IF(J605=Impostazioni!$C$6,K605*1,K605/INDEX(Impostazioni!$N$86:$O$105,MATCH($H605,Impostazioni!$N$86:$N$105,0),2)),"")</f>
        <v>#NAME?</v>
      </c>
    </row>
    <row r="606" spans="1:15" ht="13.2">
      <c r="A606" s="14" t="str">
        <f t="shared" si="8"/>
        <v/>
      </c>
      <c r="B606" s="14" t="str">
        <f t="shared" si="9"/>
        <v/>
      </c>
      <c r="C606" s="14"/>
      <c r="D606" s="14" t="s">
        <v>49</v>
      </c>
      <c r="E606" s="14"/>
      <c r="F606" s="14"/>
      <c r="G606" s="14"/>
      <c r="H606" s="14"/>
      <c r="I606" s="14" t="e">
        <f t="array" aca="1" ref="I606" ca="1">_xludf.ifna(G606*INDEX(Impostazioni!$C$86:$L$105,MATCH($E606,Impostazioni!$J$86:$J$105,0),5),"")</f>
        <v>#NAME?</v>
      </c>
      <c r="J606" s="14" t="e">
        <f t="shared" ca="1" si="10"/>
        <v>#NAME?</v>
      </c>
      <c r="K606" s="14" t="e">
        <f t="shared" ca="1" si="11"/>
        <v>#NAME?</v>
      </c>
      <c r="M606" s="14" t="e">
        <f t="array" aca="1" ref="M606" ca="1">_xludf.ifna(IF(H606=Impostazioni!$C$6,I606*1,I606/INDEX(Impostazioni!$N$86:$O$105,MATCH($H606,Impostazioni!$N$86:$N$105,0),2)),"")</f>
        <v>#NAME?</v>
      </c>
      <c r="N606" s="14" t="e">
        <f t="array" aca="1" ref="N606" ca="1">_xludf.ifna(IF(I606=Impostazioni!$C$6,J606*1,J606/INDEX(Impostazioni!$N$86:$O$105,MATCH($H606,Impostazioni!$N$86:$N$105,0),2)),"")</f>
        <v>#NAME?</v>
      </c>
      <c r="O606" s="14" t="e">
        <f t="array" aca="1" ref="O606" ca="1">_xludf.ifna(IF(J606=Impostazioni!$C$6,K606*1,K606/INDEX(Impostazioni!$N$86:$O$105,MATCH($H606,Impostazioni!$N$86:$N$105,0),2)),"")</f>
        <v>#NAME?</v>
      </c>
    </row>
    <row r="607" spans="1:15" ht="13.2">
      <c r="A607" s="14" t="str">
        <f t="shared" si="8"/>
        <v/>
      </c>
      <c r="B607" s="14" t="str">
        <f t="shared" si="9"/>
        <v/>
      </c>
      <c r="C607" s="14"/>
      <c r="D607" s="14" t="s">
        <v>49</v>
      </c>
      <c r="E607" s="14"/>
      <c r="F607" s="14"/>
      <c r="G607" s="14"/>
      <c r="H607" s="14"/>
      <c r="I607" s="14" t="e">
        <f t="array" aca="1" ref="I607" ca="1">_xludf.ifna(G607*INDEX(Impostazioni!$C$86:$L$105,MATCH($E607,Impostazioni!$J$86:$J$105,0),5),"")</f>
        <v>#NAME?</v>
      </c>
      <c r="J607" s="14" t="e">
        <f t="shared" ca="1" si="10"/>
        <v>#NAME?</v>
      </c>
      <c r="K607" s="14" t="e">
        <f t="shared" ca="1" si="11"/>
        <v>#NAME?</v>
      </c>
      <c r="M607" s="14" t="e">
        <f t="array" aca="1" ref="M607" ca="1">_xludf.ifna(IF(H607=Impostazioni!$C$6,I607*1,I607/INDEX(Impostazioni!$N$86:$O$105,MATCH($H607,Impostazioni!$N$86:$N$105,0),2)),"")</f>
        <v>#NAME?</v>
      </c>
      <c r="N607" s="14" t="e">
        <f t="array" aca="1" ref="N607" ca="1">_xludf.ifna(IF(I607=Impostazioni!$C$6,J607*1,J607/INDEX(Impostazioni!$N$86:$O$105,MATCH($H607,Impostazioni!$N$86:$N$105,0),2)),"")</f>
        <v>#NAME?</v>
      </c>
      <c r="O607" s="14" t="e">
        <f t="array" aca="1" ref="O607" ca="1">_xludf.ifna(IF(J607=Impostazioni!$C$6,K607*1,K607/INDEX(Impostazioni!$N$86:$O$105,MATCH($H607,Impostazioni!$N$86:$N$105,0),2)),"")</f>
        <v>#NAME?</v>
      </c>
    </row>
    <row r="608" spans="1:15" ht="13.2">
      <c r="A608" s="14" t="str">
        <f t="shared" si="8"/>
        <v/>
      </c>
      <c r="B608" s="14" t="str">
        <f t="shared" si="9"/>
        <v/>
      </c>
      <c r="C608" s="14"/>
      <c r="D608" s="14" t="s">
        <v>49</v>
      </c>
      <c r="E608" s="14"/>
      <c r="F608" s="14"/>
      <c r="G608" s="14"/>
      <c r="H608" s="14"/>
      <c r="I608" s="14" t="e">
        <f t="array" aca="1" ref="I608" ca="1">_xludf.ifna(G608*INDEX(Impostazioni!$C$86:$L$105,MATCH($E608,Impostazioni!$J$86:$J$105,0),5),"")</f>
        <v>#NAME?</v>
      </c>
      <c r="J608" s="14" t="e">
        <f t="shared" ca="1" si="10"/>
        <v>#NAME?</v>
      </c>
      <c r="K608" s="14" t="e">
        <f t="shared" ca="1" si="11"/>
        <v>#NAME?</v>
      </c>
      <c r="M608" s="14" t="e">
        <f t="array" aca="1" ref="M608" ca="1">_xludf.ifna(IF(H608=Impostazioni!$C$6,I608*1,I608/INDEX(Impostazioni!$N$86:$O$105,MATCH($H608,Impostazioni!$N$86:$N$105,0),2)),"")</f>
        <v>#NAME?</v>
      </c>
      <c r="N608" s="14" t="e">
        <f t="array" aca="1" ref="N608" ca="1">_xludf.ifna(IF(I608=Impostazioni!$C$6,J608*1,J608/INDEX(Impostazioni!$N$86:$O$105,MATCH($H608,Impostazioni!$N$86:$N$105,0),2)),"")</f>
        <v>#NAME?</v>
      </c>
      <c r="O608" s="14" t="e">
        <f t="array" aca="1" ref="O608" ca="1">_xludf.ifna(IF(J608=Impostazioni!$C$6,K608*1,K608/INDEX(Impostazioni!$N$86:$O$105,MATCH($H608,Impostazioni!$N$86:$N$105,0),2)),"")</f>
        <v>#NAME?</v>
      </c>
    </row>
    <row r="609" spans="1:15" ht="13.2">
      <c r="A609" s="14" t="str">
        <f t="shared" si="8"/>
        <v/>
      </c>
      <c r="B609" s="14" t="str">
        <f t="shared" si="9"/>
        <v/>
      </c>
      <c r="C609" s="14"/>
      <c r="D609" s="14" t="s">
        <v>49</v>
      </c>
      <c r="E609" s="14"/>
      <c r="F609" s="14"/>
      <c r="G609" s="14"/>
      <c r="H609" s="14"/>
      <c r="I609" s="14" t="e">
        <f t="array" aca="1" ref="I609" ca="1">_xludf.ifna(G609*INDEX(Impostazioni!$C$86:$L$105,MATCH($E609,Impostazioni!$J$86:$J$105,0),5),"")</f>
        <v>#NAME?</v>
      </c>
      <c r="J609" s="14" t="e">
        <f t="shared" ca="1" si="10"/>
        <v>#NAME?</v>
      </c>
      <c r="K609" s="14" t="e">
        <f t="shared" ca="1" si="11"/>
        <v>#NAME?</v>
      </c>
      <c r="M609" s="14" t="e">
        <f t="array" aca="1" ref="M609" ca="1">_xludf.ifna(IF(H609=Impostazioni!$C$6,I609*1,I609/INDEX(Impostazioni!$N$86:$O$105,MATCH($H609,Impostazioni!$N$86:$N$105,0),2)),"")</f>
        <v>#NAME?</v>
      </c>
      <c r="N609" s="14" t="e">
        <f t="array" aca="1" ref="N609" ca="1">_xludf.ifna(IF(I609=Impostazioni!$C$6,J609*1,J609/INDEX(Impostazioni!$N$86:$O$105,MATCH($H609,Impostazioni!$N$86:$N$105,0),2)),"")</f>
        <v>#NAME?</v>
      </c>
      <c r="O609" s="14" t="e">
        <f t="array" aca="1" ref="O609" ca="1">_xludf.ifna(IF(J609=Impostazioni!$C$6,K609*1,K609/INDEX(Impostazioni!$N$86:$O$105,MATCH($H609,Impostazioni!$N$86:$N$105,0),2)),"")</f>
        <v>#NAME?</v>
      </c>
    </row>
    <row r="610" spans="1:15" ht="13.2">
      <c r="A610" s="14" t="str">
        <f t="shared" si="8"/>
        <v/>
      </c>
      <c r="B610" s="14" t="str">
        <f t="shared" si="9"/>
        <v/>
      </c>
      <c r="C610" s="14"/>
      <c r="D610" s="14" t="s">
        <v>49</v>
      </c>
      <c r="E610" s="14"/>
      <c r="F610" s="14"/>
      <c r="G610" s="14"/>
      <c r="H610" s="14"/>
      <c r="I610" s="14" t="e">
        <f t="array" aca="1" ref="I610" ca="1">_xludf.ifna(G610*INDEX(Impostazioni!$C$86:$L$105,MATCH($E610,Impostazioni!$J$86:$J$105,0),5),"")</f>
        <v>#NAME?</v>
      </c>
      <c r="J610" s="14" t="e">
        <f t="shared" ca="1" si="10"/>
        <v>#NAME?</v>
      </c>
      <c r="K610" s="14" t="e">
        <f t="shared" ca="1" si="11"/>
        <v>#NAME?</v>
      </c>
      <c r="M610" s="14" t="e">
        <f t="array" aca="1" ref="M610" ca="1">_xludf.ifna(IF(H610=Impostazioni!$C$6,I610*1,I610/INDEX(Impostazioni!$N$86:$O$105,MATCH($H610,Impostazioni!$N$86:$N$105,0),2)),"")</f>
        <v>#NAME?</v>
      </c>
      <c r="N610" s="14" t="e">
        <f t="array" aca="1" ref="N610" ca="1">_xludf.ifna(IF(I610=Impostazioni!$C$6,J610*1,J610/INDEX(Impostazioni!$N$86:$O$105,MATCH($H610,Impostazioni!$N$86:$N$105,0),2)),"")</f>
        <v>#NAME?</v>
      </c>
      <c r="O610" s="14" t="e">
        <f t="array" aca="1" ref="O610" ca="1">_xludf.ifna(IF(J610=Impostazioni!$C$6,K610*1,K610/INDEX(Impostazioni!$N$86:$O$105,MATCH($H610,Impostazioni!$N$86:$N$105,0),2)),"")</f>
        <v>#NAME?</v>
      </c>
    </row>
    <row r="611" spans="1:15" ht="13.2">
      <c r="A611" s="14" t="str">
        <f t="shared" si="8"/>
        <v/>
      </c>
      <c r="B611" s="14" t="str">
        <f t="shared" si="9"/>
        <v/>
      </c>
      <c r="C611" s="14"/>
      <c r="D611" s="14" t="s">
        <v>49</v>
      </c>
      <c r="E611" s="14"/>
      <c r="F611" s="14"/>
      <c r="G611" s="14"/>
      <c r="H611" s="14"/>
      <c r="I611" s="14" t="e">
        <f t="array" aca="1" ref="I611" ca="1">_xludf.ifna(G611*INDEX(Impostazioni!$C$86:$L$105,MATCH($E611,Impostazioni!$J$86:$J$105,0),5),"")</f>
        <v>#NAME?</v>
      </c>
      <c r="J611" s="14" t="e">
        <f t="shared" ca="1" si="10"/>
        <v>#NAME?</v>
      </c>
      <c r="K611" s="14" t="e">
        <f t="shared" ca="1" si="11"/>
        <v>#NAME?</v>
      </c>
      <c r="M611" s="14" t="e">
        <f t="array" aca="1" ref="M611" ca="1">_xludf.ifna(IF(H611=Impostazioni!$C$6,I611*1,I611/INDEX(Impostazioni!$N$86:$O$105,MATCH($H611,Impostazioni!$N$86:$N$105,0),2)),"")</f>
        <v>#NAME?</v>
      </c>
      <c r="N611" s="14" t="e">
        <f t="array" aca="1" ref="N611" ca="1">_xludf.ifna(IF(I611=Impostazioni!$C$6,J611*1,J611/INDEX(Impostazioni!$N$86:$O$105,MATCH($H611,Impostazioni!$N$86:$N$105,0),2)),"")</f>
        <v>#NAME?</v>
      </c>
      <c r="O611" s="14" t="e">
        <f t="array" aca="1" ref="O611" ca="1">_xludf.ifna(IF(J611=Impostazioni!$C$6,K611*1,K611/INDEX(Impostazioni!$N$86:$O$105,MATCH($H611,Impostazioni!$N$86:$N$105,0),2)),"")</f>
        <v>#NAME?</v>
      </c>
    </row>
    <row r="612" spans="1:15" ht="13.2">
      <c r="A612" s="14" t="str">
        <f t="shared" si="8"/>
        <v/>
      </c>
      <c r="B612" s="14" t="str">
        <f t="shared" si="9"/>
        <v/>
      </c>
      <c r="C612" s="14"/>
      <c r="D612" s="14" t="s">
        <v>49</v>
      </c>
      <c r="E612" s="14"/>
      <c r="F612" s="14"/>
      <c r="G612" s="14"/>
      <c r="H612" s="14"/>
      <c r="I612" s="14" t="e">
        <f t="array" aca="1" ref="I612" ca="1">_xludf.ifna(G612*INDEX(Impostazioni!$C$86:$L$105,MATCH($E612,Impostazioni!$J$86:$J$105,0),5),"")</f>
        <v>#NAME?</v>
      </c>
      <c r="J612" s="14" t="e">
        <f t="shared" ca="1" si="10"/>
        <v>#NAME?</v>
      </c>
      <c r="K612" s="14" t="e">
        <f t="shared" ca="1" si="11"/>
        <v>#NAME?</v>
      </c>
      <c r="M612" s="14" t="e">
        <f t="array" aca="1" ref="M612" ca="1">_xludf.ifna(IF(H612=Impostazioni!$C$6,I612*1,I612/INDEX(Impostazioni!$N$86:$O$105,MATCH($H612,Impostazioni!$N$86:$N$105,0),2)),"")</f>
        <v>#NAME?</v>
      </c>
      <c r="N612" s="14" t="e">
        <f t="array" aca="1" ref="N612" ca="1">_xludf.ifna(IF(I612=Impostazioni!$C$6,J612*1,J612/INDEX(Impostazioni!$N$86:$O$105,MATCH($H612,Impostazioni!$N$86:$N$105,0),2)),"")</f>
        <v>#NAME?</v>
      </c>
      <c r="O612" s="14" t="e">
        <f t="array" aca="1" ref="O612" ca="1">_xludf.ifna(IF(J612=Impostazioni!$C$6,K612*1,K612/INDEX(Impostazioni!$N$86:$O$105,MATCH($H612,Impostazioni!$N$86:$N$105,0),2)),"")</f>
        <v>#NAME?</v>
      </c>
    </row>
    <row r="613" spans="1:15" ht="13.2">
      <c r="A613" s="14" t="str">
        <f t="shared" si="8"/>
        <v/>
      </c>
      <c r="B613" s="14" t="str">
        <f t="shared" si="9"/>
        <v/>
      </c>
      <c r="C613" s="14"/>
      <c r="D613" s="14" t="s">
        <v>49</v>
      </c>
      <c r="E613" s="14"/>
      <c r="F613" s="14"/>
      <c r="G613" s="14"/>
      <c r="H613" s="14"/>
      <c r="I613" s="14" t="e">
        <f t="array" aca="1" ref="I613" ca="1">_xludf.ifna(G613*INDEX(Impostazioni!$C$86:$L$105,MATCH($E613,Impostazioni!$J$86:$J$105,0),5),"")</f>
        <v>#NAME?</v>
      </c>
      <c r="J613" s="14" t="e">
        <f t="shared" ca="1" si="10"/>
        <v>#NAME?</v>
      </c>
      <c r="K613" s="14" t="e">
        <f t="shared" ca="1" si="11"/>
        <v>#NAME?</v>
      </c>
      <c r="M613" s="14" t="e">
        <f t="array" aca="1" ref="M613" ca="1">_xludf.ifna(IF(H613=Impostazioni!$C$6,I613*1,I613/INDEX(Impostazioni!$N$86:$O$105,MATCH($H613,Impostazioni!$N$86:$N$105,0),2)),"")</f>
        <v>#NAME?</v>
      </c>
      <c r="N613" s="14" t="e">
        <f t="array" aca="1" ref="N613" ca="1">_xludf.ifna(IF(I613=Impostazioni!$C$6,J613*1,J613/INDEX(Impostazioni!$N$86:$O$105,MATCH($H613,Impostazioni!$N$86:$N$105,0),2)),"")</f>
        <v>#NAME?</v>
      </c>
      <c r="O613" s="14" t="e">
        <f t="array" aca="1" ref="O613" ca="1">_xludf.ifna(IF(J613=Impostazioni!$C$6,K613*1,K613/INDEX(Impostazioni!$N$86:$O$105,MATCH($H613,Impostazioni!$N$86:$N$105,0),2)),"")</f>
        <v>#NAME?</v>
      </c>
    </row>
    <row r="614" spans="1:15" ht="13.2">
      <c r="A614" s="14" t="str">
        <f t="shared" si="8"/>
        <v/>
      </c>
      <c r="B614" s="14" t="str">
        <f t="shared" si="9"/>
        <v/>
      </c>
      <c r="C614" s="14"/>
      <c r="D614" s="14" t="s">
        <v>49</v>
      </c>
      <c r="E614" s="14"/>
      <c r="F614" s="14"/>
      <c r="G614" s="14"/>
      <c r="H614" s="14"/>
      <c r="I614" s="14" t="e">
        <f t="array" aca="1" ref="I614" ca="1">_xludf.ifna(G614*INDEX(Impostazioni!$C$86:$L$105,MATCH($E614,Impostazioni!$J$86:$J$105,0),5),"")</f>
        <v>#NAME?</v>
      </c>
      <c r="J614" s="14" t="e">
        <f t="shared" ca="1" si="10"/>
        <v>#NAME?</v>
      </c>
      <c r="K614" s="14" t="e">
        <f t="shared" ca="1" si="11"/>
        <v>#NAME?</v>
      </c>
      <c r="M614" s="14" t="e">
        <f t="array" aca="1" ref="M614" ca="1">_xludf.ifna(IF(H614=Impostazioni!$C$6,I614*1,I614/INDEX(Impostazioni!$N$86:$O$105,MATCH($H614,Impostazioni!$N$86:$N$105,0),2)),"")</f>
        <v>#NAME?</v>
      </c>
      <c r="N614" s="14" t="e">
        <f t="array" aca="1" ref="N614" ca="1">_xludf.ifna(IF(I614=Impostazioni!$C$6,J614*1,J614/INDEX(Impostazioni!$N$86:$O$105,MATCH($H614,Impostazioni!$N$86:$N$105,0),2)),"")</f>
        <v>#NAME?</v>
      </c>
      <c r="O614" s="14" t="e">
        <f t="array" aca="1" ref="O614" ca="1">_xludf.ifna(IF(J614=Impostazioni!$C$6,K614*1,K614/INDEX(Impostazioni!$N$86:$O$105,MATCH($H614,Impostazioni!$N$86:$N$105,0),2)),"")</f>
        <v>#NAME?</v>
      </c>
    </row>
    <row r="615" spans="1:15" ht="13.2">
      <c r="A615" s="14" t="str">
        <f t="shared" si="8"/>
        <v/>
      </c>
      <c r="B615" s="14" t="str">
        <f t="shared" si="9"/>
        <v/>
      </c>
      <c r="C615" s="14"/>
      <c r="D615" s="14" t="s">
        <v>49</v>
      </c>
      <c r="E615" s="14"/>
      <c r="F615" s="14"/>
      <c r="G615" s="14"/>
      <c r="H615" s="14"/>
      <c r="I615" s="14" t="e">
        <f t="array" aca="1" ref="I615" ca="1">_xludf.ifna(G615*INDEX(Impostazioni!$C$86:$L$105,MATCH($E615,Impostazioni!$J$86:$J$105,0),5),"")</f>
        <v>#NAME?</v>
      </c>
      <c r="J615" s="14" t="e">
        <f t="shared" ca="1" si="10"/>
        <v>#NAME?</v>
      </c>
      <c r="K615" s="14" t="e">
        <f t="shared" ca="1" si="11"/>
        <v>#NAME?</v>
      </c>
      <c r="M615" s="14" t="e">
        <f t="array" aca="1" ref="M615" ca="1">_xludf.ifna(IF(H615=Impostazioni!$C$6,I615*1,I615/INDEX(Impostazioni!$N$86:$O$105,MATCH($H615,Impostazioni!$N$86:$N$105,0),2)),"")</f>
        <v>#NAME?</v>
      </c>
      <c r="N615" s="14" t="e">
        <f t="array" aca="1" ref="N615" ca="1">_xludf.ifna(IF(I615=Impostazioni!$C$6,J615*1,J615/INDEX(Impostazioni!$N$86:$O$105,MATCH($H615,Impostazioni!$N$86:$N$105,0),2)),"")</f>
        <v>#NAME?</v>
      </c>
      <c r="O615" s="14" t="e">
        <f t="array" aca="1" ref="O615" ca="1">_xludf.ifna(IF(J615=Impostazioni!$C$6,K615*1,K615/INDEX(Impostazioni!$N$86:$O$105,MATCH($H615,Impostazioni!$N$86:$N$105,0),2)),"")</f>
        <v>#NAME?</v>
      </c>
    </row>
    <row r="616" spans="1:15" ht="13.2">
      <c r="A616" s="14" t="str">
        <f t="shared" si="8"/>
        <v/>
      </c>
      <c r="B616" s="14" t="str">
        <f t="shared" si="9"/>
        <v/>
      </c>
      <c r="C616" s="14"/>
      <c r="D616" s="14" t="s">
        <v>49</v>
      </c>
      <c r="E616" s="14"/>
      <c r="F616" s="14"/>
      <c r="G616" s="14"/>
      <c r="H616" s="14"/>
      <c r="I616" s="14" t="e">
        <f t="array" aca="1" ref="I616" ca="1">_xludf.ifna(G616*INDEX(Impostazioni!$C$86:$L$105,MATCH($E616,Impostazioni!$J$86:$J$105,0),5),"")</f>
        <v>#NAME?</v>
      </c>
      <c r="J616" s="14" t="e">
        <f t="shared" ca="1" si="10"/>
        <v>#NAME?</v>
      </c>
      <c r="K616" s="14" t="e">
        <f t="shared" ca="1" si="11"/>
        <v>#NAME?</v>
      </c>
      <c r="M616" s="14" t="e">
        <f t="array" aca="1" ref="M616" ca="1">_xludf.ifna(IF(H616=Impostazioni!$C$6,I616*1,I616/INDEX(Impostazioni!$N$86:$O$105,MATCH($H616,Impostazioni!$N$86:$N$105,0),2)),"")</f>
        <v>#NAME?</v>
      </c>
      <c r="N616" s="14" t="e">
        <f t="array" aca="1" ref="N616" ca="1">_xludf.ifna(IF(I616=Impostazioni!$C$6,J616*1,J616/INDEX(Impostazioni!$N$86:$O$105,MATCH($H616,Impostazioni!$N$86:$N$105,0),2)),"")</f>
        <v>#NAME?</v>
      </c>
      <c r="O616" s="14" t="e">
        <f t="array" aca="1" ref="O616" ca="1">_xludf.ifna(IF(J616=Impostazioni!$C$6,K616*1,K616/INDEX(Impostazioni!$N$86:$O$105,MATCH($H616,Impostazioni!$N$86:$N$105,0),2)),"")</f>
        <v>#NAME?</v>
      </c>
    </row>
    <row r="617" spans="1:15" ht="13.2">
      <c r="A617" s="14" t="str">
        <f t="shared" si="8"/>
        <v/>
      </c>
      <c r="B617" s="14" t="str">
        <f t="shared" si="9"/>
        <v/>
      </c>
      <c r="C617" s="14"/>
      <c r="D617" s="14" t="s">
        <v>49</v>
      </c>
      <c r="E617" s="14"/>
      <c r="F617" s="14"/>
      <c r="G617" s="14"/>
      <c r="H617" s="14"/>
      <c r="I617" s="14" t="e">
        <f t="array" aca="1" ref="I617" ca="1">_xludf.ifna(G617*INDEX(Impostazioni!$C$86:$L$105,MATCH($E617,Impostazioni!$J$86:$J$105,0),5),"")</f>
        <v>#NAME?</v>
      </c>
      <c r="J617" s="14" t="e">
        <f t="shared" ca="1" si="10"/>
        <v>#NAME?</v>
      </c>
      <c r="K617" s="14" t="e">
        <f t="shared" ca="1" si="11"/>
        <v>#NAME?</v>
      </c>
      <c r="M617" s="14" t="e">
        <f t="array" aca="1" ref="M617" ca="1">_xludf.ifna(IF(H617=Impostazioni!$C$6,I617*1,I617/INDEX(Impostazioni!$N$86:$O$105,MATCH($H617,Impostazioni!$N$86:$N$105,0),2)),"")</f>
        <v>#NAME?</v>
      </c>
      <c r="N617" s="14" t="e">
        <f t="array" aca="1" ref="N617" ca="1">_xludf.ifna(IF(I617=Impostazioni!$C$6,J617*1,J617/INDEX(Impostazioni!$N$86:$O$105,MATCH($H617,Impostazioni!$N$86:$N$105,0),2)),"")</f>
        <v>#NAME?</v>
      </c>
      <c r="O617" s="14" t="e">
        <f t="array" aca="1" ref="O617" ca="1">_xludf.ifna(IF(J617=Impostazioni!$C$6,K617*1,K617/INDEX(Impostazioni!$N$86:$O$105,MATCH($H617,Impostazioni!$N$86:$N$105,0),2)),"")</f>
        <v>#NAME?</v>
      </c>
    </row>
    <row r="618" spans="1:15" ht="13.2">
      <c r="A618" s="14" t="str">
        <f t="shared" si="8"/>
        <v/>
      </c>
      <c r="B618" s="14" t="str">
        <f t="shared" si="9"/>
        <v/>
      </c>
      <c r="C618" s="14"/>
      <c r="D618" s="14" t="s">
        <v>49</v>
      </c>
      <c r="E618" s="14"/>
      <c r="F618" s="14"/>
      <c r="G618" s="14"/>
      <c r="H618" s="14"/>
      <c r="I618" s="14" t="e">
        <f t="array" aca="1" ref="I618" ca="1">_xludf.ifna(G618*INDEX(Impostazioni!$C$86:$L$105,MATCH($E618,Impostazioni!$J$86:$J$105,0),5),"")</f>
        <v>#NAME?</v>
      </c>
      <c r="J618" s="14" t="e">
        <f t="shared" ca="1" si="10"/>
        <v>#NAME?</v>
      </c>
      <c r="K618" s="14" t="e">
        <f t="shared" ca="1" si="11"/>
        <v>#NAME?</v>
      </c>
      <c r="M618" s="14" t="e">
        <f t="array" aca="1" ref="M618" ca="1">_xludf.ifna(IF(H618=Impostazioni!$C$6,I618*1,I618/INDEX(Impostazioni!$N$86:$O$105,MATCH($H618,Impostazioni!$N$86:$N$105,0),2)),"")</f>
        <v>#NAME?</v>
      </c>
      <c r="N618" s="14" t="e">
        <f t="array" aca="1" ref="N618" ca="1">_xludf.ifna(IF(I618=Impostazioni!$C$6,J618*1,J618/INDEX(Impostazioni!$N$86:$O$105,MATCH($H618,Impostazioni!$N$86:$N$105,0),2)),"")</f>
        <v>#NAME?</v>
      </c>
      <c r="O618" s="14" t="e">
        <f t="array" aca="1" ref="O618" ca="1">_xludf.ifna(IF(J618=Impostazioni!$C$6,K618*1,K618/INDEX(Impostazioni!$N$86:$O$105,MATCH($H618,Impostazioni!$N$86:$N$105,0),2)),"")</f>
        <v>#NAME?</v>
      </c>
    </row>
    <row r="619" spans="1:15" ht="13.2">
      <c r="A619" s="14" t="str">
        <f t="shared" si="8"/>
        <v/>
      </c>
      <c r="B619" s="14" t="str">
        <f t="shared" si="9"/>
        <v/>
      </c>
      <c r="C619" s="14"/>
      <c r="D619" s="14" t="s">
        <v>49</v>
      </c>
      <c r="E619" s="14"/>
      <c r="F619" s="14"/>
      <c r="G619" s="14"/>
      <c r="H619" s="14"/>
      <c r="I619" s="14" t="e">
        <f t="array" aca="1" ref="I619" ca="1">_xludf.ifna(G619*INDEX(Impostazioni!$C$86:$L$105,MATCH($E619,Impostazioni!$J$86:$J$105,0),5),"")</f>
        <v>#NAME?</v>
      </c>
      <c r="J619" s="14" t="e">
        <f t="shared" ca="1" si="10"/>
        <v>#NAME?</v>
      </c>
      <c r="K619" s="14" t="e">
        <f t="shared" ca="1" si="11"/>
        <v>#NAME?</v>
      </c>
      <c r="M619" s="14" t="e">
        <f t="array" aca="1" ref="M619" ca="1">_xludf.ifna(IF(H619=Impostazioni!$C$6,I619*1,I619/INDEX(Impostazioni!$N$86:$O$105,MATCH($H619,Impostazioni!$N$86:$N$105,0),2)),"")</f>
        <v>#NAME?</v>
      </c>
      <c r="N619" s="14" t="e">
        <f t="array" aca="1" ref="N619" ca="1">_xludf.ifna(IF(I619=Impostazioni!$C$6,J619*1,J619/INDEX(Impostazioni!$N$86:$O$105,MATCH($H619,Impostazioni!$N$86:$N$105,0),2)),"")</f>
        <v>#NAME?</v>
      </c>
      <c r="O619" s="14" t="e">
        <f t="array" aca="1" ref="O619" ca="1">_xludf.ifna(IF(J619=Impostazioni!$C$6,K619*1,K619/INDEX(Impostazioni!$N$86:$O$105,MATCH($H619,Impostazioni!$N$86:$N$105,0),2)),"")</f>
        <v>#NAME?</v>
      </c>
    </row>
    <row r="620" spans="1:15" ht="13.2">
      <c r="A620" s="14" t="str">
        <f t="shared" si="8"/>
        <v/>
      </c>
      <c r="B620" s="14" t="str">
        <f t="shared" si="9"/>
        <v/>
      </c>
      <c r="C620" s="14"/>
      <c r="D620" s="14" t="s">
        <v>49</v>
      </c>
      <c r="E620" s="14"/>
      <c r="F620" s="14"/>
      <c r="G620" s="14"/>
      <c r="H620" s="14"/>
      <c r="I620" s="14" t="e">
        <f t="array" aca="1" ref="I620" ca="1">_xludf.ifna(G620*INDEX(Impostazioni!$C$86:$L$105,MATCH($E620,Impostazioni!$J$86:$J$105,0),5),"")</f>
        <v>#NAME?</v>
      </c>
      <c r="J620" s="14" t="e">
        <f t="shared" ca="1" si="10"/>
        <v>#NAME?</v>
      </c>
      <c r="K620" s="14" t="e">
        <f t="shared" ca="1" si="11"/>
        <v>#NAME?</v>
      </c>
      <c r="M620" s="14" t="e">
        <f t="array" aca="1" ref="M620" ca="1">_xludf.ifna(IF(H620=Impostazioni!$C$6,I620*1,I620/INDEX(Impostazioni!$N$86:$O$105,MATCH($H620,Impostazioni!$N$86:$N$105,0),2)),"")</f>
        <v>#NAME?</v>
      </c>
      <c r="N620" s="14" t="e">
        <f t="array" aca="1" ref="N620" ca="1">_xludf.ifna(IF(I620=Impostazioni!$C$6,J620*1,J620/INDEX(Impostazioni!$N$86:$O$105,MATCH($H620,Impostazioni!$N$86:$N$105,0),2)),"")</f>
        <v>#NAME?</v>
      </c>
      <c r="O620" s="14" t="e">
        <f t="array" aca="1" ref="O620" ca="1">_xludf.ifna(IF(J620=Impostazioni!$C$6,K620*1,K620/INDEX(Impostazioni!$N$86:$O$105,MATCH($H620,Impostazioni!$N$86:$N$105,0),2)),"")</f>
        <v>#NAME?</v>
      </c>
    </row>
    <row r="621" spans="1:15" ht="13.2">
      <c r="A621" s="14" t="str">
        <f t="shared" si="8"/>
        <v/>
      </c>
      <c r="B621" s="14" t="str">
        <f t="shared" si="9"/>
        <v/>
      </c>
      <c r="C621" s="14"/>
      <c r="D621" s="14" t="s">
        <v>49</v>
      </c>
      <c r="E621" s="14"/>
      <c r="F621" s="14"/>
      <c r="G621" s="14"/>
      <c r="H621" s="14"/>
      <c r="I621" s="14" t="e">
        <f t="array" aca="1" ref="I621" ca="1">_xludf.ifna(G621*INDEX(Impostazioni!$C$86:$L$105,MATCH($E621,Impostazioni!$J$86:$J$105,0),5),"")</f>
        <v>#NAME?</v>
      </c>
      <c r="J621" s="14" t="e">
        <f t="shared" ca="1" si="10"/>
        <v>#NAME?</v>
      </c>
      <c r="K621" s="14" t="e">
        <f t="shared" ca="1" si="11"/>
        <v>#NAME?</v>
      </c>
      <c r="M621" s="14" t="e">
        <f t="array" aca="1" ref="M621" ca="1">_xludf.ifna(IF(H621=Impostazioni!$C$6,I621*1,I621/INDEX(Impostazioni!$N$86:$O$105,MATCH($H621,Impostazioni!$N$86:$N$105,0),2)),"")</f>
        <v>#NAME?</v>
      </c>
      <c r="N621" s="14" t="e">
        <f t="array" aca="1" ref="N621" ca="1">_xludf.ifna(IF(I621=Impostazioni!$C$6,J621*1,J621/INDEX(Impostazioni!$N$86:$O$105,MATCH($H621,Impostazioni!$N$86:$N$105,0),2)),"")</f>
        <v>#NAME?</v>
      </c>
      <c r="O621" s="14" t="e">
        <f t="array" aca="1" ref="O621" ca="1">_xludf.ifna(IF(J621=Impostazioni!$C$6,K621*1,K621/INDEX(Impostazioni!$N$86:$O$105,MATCH($H621,Impostazioni!$N$86:$N$105,0),2)),"")</f>
        <v>#NAME?</v>
      </c>
    </row>
    <row r="622" spans="1:15" ht="13.2">
      <c r="A622" s="14" t="str">
        <f t="shared" si="8"/>
        <v/>
      </c>
      <c r="B622" s="14" t="str">
        <f t="shared" si="9"/>
        <v/>
      </c>
      <c r="C622" s="14"/>
      <c r="D622" s="14" t="s">
        <v>49</v>
      </c>
      <c r="E622" s="14"/>
      <c r="F622" s="14"/>
      <c r="G622" s="14"/>
      <c r="H622" s="14"/>
      <c r="I622" s="14" t="e">
        <f t="array" aca="1" ref="I622" ca="1">_xludf.ifna(G622*INDEX(Impostazioni!$C$86:$L$105,MATCH($E622,Impostazioni!$J$86:$J$105,0),5),"")</f>
        <v>#NAME?</v>
      </c>
      <c r="J622" s="14" t="e">
        <f t="shared" ca="1" si="10"/>
        <v>#NAME?</v>
      </c>
      <c r="K622" s="14" t="e">
        <f t="shared" ca="1" si="11"/>
        <v>#NAME?</v>
      </c>
      <c r="M622" s="14" t="e">
        <f t="array" aca="1" ref="M622" ca="1">_xludf.ifna(IF(H622=Impostazioni!$C$6,I622*1,I622/INDEX(Impostazioni!$N$86:$O$105,MATCH($H622,Impostazioni!$N$86:$N$105,0),2)),"")</f>
        <v>#NAME?</v>
      </c>
      <c r="N622" s="14" t="e">
        <f t="array" aca="1" ref="N622" ca="1">_xludf.ifna(IF(I622=Impostazioni!$C$6,J622*1,J622/INDEX(Impostazioni!$N$86:$O$105,MATCH($H622,Impostazioni!$N$86:$N$105,0),2)),"")</f>
        <v>#NAME?</v>
      </c>
      <c r="O622" s="14" t="e">
        <f t="array" aca="1" ref="O622" ca="1">_xludf.ifna(IF(J622=Impostazioni!$C$6,K622*1,K622/INDEX(Impostazioni!$N$86:$O$105,MATCH($H622,Impostazioni!$N$86:$N$105,0),2)),"")</f>
        <v>#NAME?</v>
      </c>
    </row>
    <row r="623" spans="1:15" ht="13.2">
      <c r="A623" s="14" t="str">
        <f t="shared" si="8"/>
        <v/>
      </c>
      <c r="B623" s="14" t="str">
        <f t="shared" si="9"/>
        <v/>
      </c>
      <c r="C623" s="14"/>
      <c r="D623" s="14" t="s">
        <v>49</v>
      </c>
      <c r="E623" s="14"/>
      <c r="F623" s="14"/>
      <c r="G623" s="14"/>
      <c r="H623" s="14"/>
      <c r="I623" s="14" t="e">
        <f t="array" aca="1" ref="I623" ca="1">_xludf.ifna(G623*INDEX(Impostazioni!$C$86:$L$105,MATCH($E623,Impostazioni!$J$86:$J$105,0),5),"")</f>
        <v>#NAME?</v>
      </c>
      <c r="J623" s="14" t="e">
        <f t="shared" ca="1" si="10"/>
        <v>#NAME?</v>
      </c>
      <c r="K623" s="14" t="e">
        <f t="shared" ca="1" si="11"/>
        <v>#NAME?</v>
      </c>
      <c r="M623" s="14" t="e">
        <f t="array" aca="1" ref="M623" ca="1">_xludf.ifna(IF(H623=Impostazioni!$C$6,I623*1,I623/INDEX(Impostazioni!$N$86:$O$105,MATCH($H623,Impostazioni!$N$86:$N$105,0),2)),"")</f>
        <v>#NAME?</v>
      </c>
      <c r="N623" s="14" t="e">
        <f t="array" aca="1" ref="N623" ca="1">_xludf.ifna(IF(I623=Impostazioni!$C$6,J623*1,J623/INDEX(Impostazioni!$N$86:$O$105,MATCH($H623,Impostazioni!$N$86:$N$105,0),2)),"")</f>
        <v>#NAME?</v>
      </c>
      <c r="O623" s="14" t="e">
        <f t="array" aca="1" ref="O623" ca="1">_xludf.ifna(IF(J623=Impostazioni!$C$6,K623*1,K623/INDEX(Impostazioni!$N$86:$O$105,MATCH($H623,Impostazioni!$N$86:$N$105,0),2)),"")</f>
        <v>#NAME?</v>
      </c>
    </row>
    <row r="624" spans="1:15" ht="13.2">
      <c r="A624" s="14" t="str">
        <f t="shared" si="8"/>
        <v/>
      </c>
      <c r="B624" s="14" t="str">
        <f t="shared" si="9"/>
        <v/>
      </c>
      <c r="C624" s="14"/>
      <c r="D624" s="14" t="s">
        <v>49</v>
      </c>
      <c r="E624" s="14"/>
      <c r="F624" s="14"/>
      <c r="G624" s="14"/>
      <c r="H624" s="14"/>
      <c r="I624" s="14" t="e">
        <f t="array" aca="1" ref="I624" ca="1">_xludf.ifna(G624*INDEX(Impostazioni!$C$86:$L$105,MATCH($E624,Impostazioni!$J$86:$J$105,0),5),"")</f>
        <v>#NAME?</v>
      </c>
      <c r="J624" s="14" t="e">
        <f t="shared" ca="1" si="10"/>
        <v>#NAME?</v>
      </c>
      <c r="K624" s="14" t="e">
        <f t="shared" ca="1" si="11"/>
        <v>#NAME?</v>
      </c>
      <c r="M624" s="14" t="e">
        <f t="array" aca="1" ref="M624" ca="1">_xludf.ifna(IF(H624=Impostazioni!$C$6,I624*1,I624/INDEX(Impostazioni!$N$86:$O$105,MATCH($H624,Impostazioni!$N$86:$N$105,0),2)),"")</f>
        <v>#NAME?</v>
      </c>
      <c r="N624" s="14" t="e">
        <f t="array" aca="1" ref="N624" ca="1">_xludf.ifna(IF(I624=Impostazioni!$C$6,J624*1,J624/INDEX(Impostazioni!$N$86:$O$105,MATCH($H624,Impostazioni!$N$86:$N$105,0),2)),"")</f>
        <v>#NAME?</v>
      </c>
      <c r="O624" s="14" t="e">
        <f t="array" aca="1" ref="O624" ca="1">_xludf.ifna(IF(J624=Impostazioni!$C$6,K624*1,K624/INDEX(Impostazioni!$N$86:$O$105,MATCH($H624,Impostazioni!$N$86:$N$105,0),2)),"")</f>
        <v>#NAME?</v>
      </c>
    </row>
    <row r="625" spans="1:15" ht="13.2">
      <c r="A625" s="14" t="str">
        <f t="shared" si="8"/>
        <v/>
      </c>
      <c r="B625" s="14" t="str">
        <f t="shared" si="9"/>
        <v/>
      </c>
      <c r="C625" s="14"/>
      <c r="D625" s="14" t="s">
        <v>49</v>
      </c>
      <c r="E625" s="14"/>
      <c r="F625" s="14"/>
      <c r="G625" s="14"/>
      <c r="H625" s="14"/>
      <c r="I625" s="14" t="e">
        <f t="array" aca="1" ref="I625" ca="1">_xludf.ifna(G625*INDEX(Impostazioni!$C$86:$L$105,MATCH($E625,Impostazioni!$J$86:$J$105,0),5),"")</f>
        <v>#NAME?</v>
      </c>
      <c r="J625" s="14" t="e">
        <f t="shared" ca="1" si="10"/>
        <v>#NAME?</v>
      </c>
      <c r="K625" s="14" t="e">
        <f t="shared" ca="1" si="11"/>
        <v>#NAME?</v>
      </c>
      <c r="M625" s="14" t="e">
        <f t="array" aca="1" ref="M625" ca="1">_xludf.ifna(IF(H625=Impostazioni!$C$6,I625*1,I625/INDEX(Impostazioni!$N$86:$O$105,MATCH($H625,Impostazioni!$N$86:$N$105,0),2)),"")</f>
        <v>#NAME?</v>
      </c>
      <c r="N625" s="14" t="e">
        <f t="array" aca="1" ref="N625" ca="1">_xludf.ifna(IF(I625=Impostazioni!$C$6,J625*1,J625/INDEX(Impostazioni!$N$86:$O$105,MATCH($H625,Impostazioni!$N$86:$N$105,0),2)),"")</f>
        <v>#NAME?</v>
      </c>
      <c r="O625" s="14" t="e">
        <f t="array" aca="1" ref="O625" ca="1">_xludf.ifna(IF(J625=Impostazioni!$C$6,K625*1,K625/INDEX(Impostazioni!$N$86:$O$105,MATCH($H625,Impostazioni!$N$86:$N$105,0),2)),"")</f>
        <v>#NAME?</v>
      </c>
    </row>
    <row r="626" spans="1:15" ht="13.2">
      <c r="A626" s="14" t="str">
        <f t="shared" si="8"/>
        <v/>
      </c>
      <c r="B626" s="14" t="str">
        <f t="shared" si="9"/>
        <v/>
      </c>
      <c r="C626" s="14"/>
      <c r="D626" s="14" t="s">
        <v>49</v>
      </c>
      <c r="E626" s="14"/>
      <c r="F626" s="14"/>
      <c r="G626" s="14"/>
      <c r="H626" s="14"/>
      <c r="I626" s="14" t="e">
        <f t="array" aca="1" ref="I626" ca="1">_xludf.ifna(G626*INDEX(Impostazioni!$C$86:$L$105,MATCH($E626,Impostazioni!$J$86:$J$105,0),5),"")</f>
        <v>#NAME?</v>
      </c>
      <c r="J626" s="14" t="e">
        <f t="shared" ca="1" si="10"/>
        <v>#NAME?</v>
      </c>
      <c r="K626" s="14" t="e">
        <f t="shared" ca="1" si="11"/>
        <v>#NAME?</v>
      </c>
      <c r="M626" s="14" t="e">
        <f t="array" aca="1" ref="M626" ca="1">_xludf.ifna(IF(H626=Impostazioni!$C$6,I626*1,I626/INDEX(Impostazioni!$N$86:$O$105,MATCH($H626,Impostazioni!$N$86:$N$105,0),2)),"")</f>
        <v>#NAME?</v>
      </c>
      <c r="N626" s="14" t="e">
        <f t="array" aca="1" ref="N626" ca="1">_xludf.ifna(IF(I626=Impostazioni!$C$6,J626*1,J626/INDEX(Impostazioni!$N$86:$O$105,MATCH($H626,Impostazioni!$N$86:$N$105,0),2)),"")</f>
        <v>#NAME?</v>
      </c>
      <c r="O626" s="14" t="e">
        <f t="array" aca="1" ref="O626" ca="1">_xludf.ifna(IF(J626=Impostazioni!$C$6,K626*1,K626/INDEX(Impostazioni!$N$86:$O$105,MATCH($H626,Impostazioni!$N$86:$N$105,0),2)),"")</f>
        <v>#NAME?</v>
      </c>
    </row>
    <row r="627" spans="1:15" ht="13.2">
      <c r="A627" s="14" t="str">
        <f t="shared" si="8"/>
        <v/>
      </c>
      <c r="B627" s="14" t="str">
        <f t="shared" si="9"/>
        <v/>
      </c>
      <c r="C627" s="14"/>
      <c r="D627" s="14" t="s">
        <v>49</v>
      </c>
      <c r="E627" s="14"/>
      <c r="F627" s="14"/>
      <c r="G627" s="14"/>
      <c r="H627" s="14"/>
      <c r="I627" s="14" t="e">
        <f t="array" aca="1" ref="I627" ca="1">_xludf.ifna(G627*INDEX(Impostazioni!$C$86:$L$105,MATCH($E627,Impostazioni!$J$86:$J$105,0),5),"")</f>
        <v>#NAME?</v>
      </c>
      <c r="J627" s="14" t="e">
        <f t="shared" ca="1" si="10"/>
        <v>#NAME?</v>
      </c>
      <c r="K627" s="14" t="e">
        <f t="shared" ca="1" si="11"/>
        <v>#NAME?</v>
      </c>
      <c r="M627" s="14" t="e">
        <f t="array" aca="1" ref="M627" ca="1">_xludf.ifna(IF(H627=Impostazioni!$C$6,I627*1,I627/INDEX(Impostazioni!$N$86:$O$105,MATCH($H627,Impostazioni!$N$86:$N$105,0),2)),"")</f>
        <v>#NAME?</v>
      </c>
      <c r="N627" s="14" t="e">
        <f t="array" aca="1" ref="N627" ca="1">_xludf.ifna(IF(I627=Impostazioni!$C$6,J627*1,J627/INDEX(Impostazioni!$N$86:$O$105,MATCH($H627,Impostazioni!$N$86:$N$105,0),2)),"")</f>
        <v>#NAME?</v>
      </c>
      <c r="O627" s="14" t="e">
        <f t="array" aca="1" ref="O627" ca="1">_xludf.ifna(IF(J627=Impostazioni!$C$6,K627*1,K627/INDEX(Impostazioni!$N$86:$O$105,MATCH($H627,Impostazioni!$N$86:$N$105,0),2)),"")</f>
        <v>#NAME?</v>
      </c>
    </row>
    <row r="628" spans="1:15" ht="13.2">
      <c r="A628" s="14" t="str">
        <f t="shared" si="8"/>
        <v/>
      </c>
      <c r="B628" s="14" t="str">
        <f t="shared" si="9"/>
        <v/>
      </c>
      <c r="C628" s="14"/>
      <c r="D628" s="14" t="s">
        <v>49</v>
      </c>
      <c r="E628" s="14"/>
      <c r="F628" s="14"/>
      <c r="G628" s="14"/>
      <c r="H628" s="14"/>
      <c r="I628" s="14" t="e">
        <f t="array" aca="1" ref="I628" ca="1">_xludf.ifna(G628*INDEX(Impostazioni!$C$86:$L$105,MATCH($E628,Impostazioni!$J$86:$J$105,0),5),"")</f>
        <v>#NAME?</v>
      </c>
      <c r="J628" s="14" t="e">
        <f t="shared" ca="1" si="10"/>
        <v>#NAME?</v>
      </c>
      <c r="K628" s="14" t="e">
        <f t="shared" ca="1" si="11"/>
        <v>#NAME?</v>
      </c>
      <c r="M628" s="14" t="e">
        <f t="array" aca="1" ref="M628" ca="1">_xludf.ifna(IF(H628=Impostazioni!$C$6,I628*1,I628/INDEX(Impostazioni!$N$86:$O$105,MATCH($H628,Impostazioni!$N$86:$N$105,0),2)),"")</f>
        <v>#NAME?</v>
      </c>
      <c r="N628" s="14" t="e">
        <f t="array" aca="1" ref="N628" ca="1">_xludf.ifna(IF(I628=Impostazioni!$C$6,J628*1,J628/INDEX(Impostazioni!$N$86:$O$105,MATCH($H628,Impostazioni!$N$86:$N$105,0),2)),"")</f>
        <v>#NAME?</v>
      </c>
      <c r="O628" s="14" t="e">
        <f t="array" aca="1" ref="O628" ca="1">_xludf.ifna(IF(J628=Impostazioni!$C$6,K628*1,K628/INDEX(Impostazioni!$N$86:$O$105,MATCH($H628,Impostazioni!$N$86:$N$105,0),2)),"")</f>
        <v>#NAME?</v>
      </c>
    </row>
    <row r="629" spans="1:15" ht="13.2">
      <c r="A629" s="14" t="str">
        <f t="shared" si="8"/>
        <v/>
      </c>
      <c r="B629" s="14" t="str">
        <f t="shared" si="9"/>
        <v/>
      </c>
      <c r="C629" s="14"/>
      <c r="D629" s="14" t="s">
        <v>49</v>
      </c>
      <c r="E629" s="14"/>
      <c r="F629" s="14"/>
      <c r="G629" s="14"/>
      <c r="H629" s="14"/>
      <c r="I629" s="14" t="e">
        <f t="array" aca="1" ref="I629" ca="1">_xludf.ifna(G629*INDEX(Impostazioni!$C$86:$L$105,MATCH($E629,Impostazioni!$J$86:$J$105,0),5),"")</f>
        <v>#NAME?</v>
      </c>
      <c r="J629" s="14" t="e">
        <f t="shared" ca="1" si="10"/>
        <v>#NAME?</v>
      </c>
      <c r="K629" s="14" t="e">
        <f t="shared" ca="1" si="11"/>
        <v>#NAME?</v>
      </c>
      <c r="M629" s="14" t="e">
        <f t="array" aca="1" ref="M629" ca="1">_xludf.ifna(IF(H629=Impostazioni!$C$6,I629*1,I629/INDEX(Impostazioni!$N$86:$O$105,MATCH($H629,Impostazioni!$N$86:$N$105,0),2)),"")</f>
        <v>#NAME?</v>
      </c>
      <c r="N629" s="14" t="e">
        <f t="array" aca="1" ref="N629" ca="1">_xludf.ifna(IF(I629=Impostazioni!$C$6,J629*1,J629/INDEX(Impostazioni!$N$86:$O$105,MATCH($H629,Impostazioni!$N$86:$N$105,0),2)),"")</f>
        <v>#NAME?</v>
      </c>
      <c r="O629" s="14" t="e">
        <f t="array" aca="1" ref="O629" ca="1">_xludf.ifna(IF(J629=Impostazioni!$C$6,K629*1,K629/INDEX(Impostazioni!$N$86:$O$105,MATCH($H629,Impostazioni!$N$86:$N$105,0),2)),"")</f>
        <v>#NAME?</v>
      </c>
    </row>
    <row r="630" spans="1:15" ht="13.2">
      <c r="A630" s="14" t="str">
        <f t="shared" si="8"/>
        <v/>
      </c>
      <c r="B630" s="14" t="str">
        <f t="shared" si="9"/>
        <v/>
      </c>
      <c r="C630" s="14"/>
      <c r="D630" s="14" t="s">
        <v>49</v>
      </c>
      <c r="E630" s="14"/>
      <c r="F630" s="14"/>
      <c r="G630" s="14"/>
      <c r="H630" s="14"/>
      <c r="I630" s="14" t="e">
        <f t="array" aca="1" ref="I630" ca="1">_xludf.ifna(G630*INDEX(Impostazioni!$C$86:$L$105,MATCH($E630,Impostazioni!$J$86:$J$105,0),5),"")</f>
        <v>#NAME?</v>
      </c>
      <c r="J630" s="14" t="e">
        <f t="shared" ca="1" si="10"/>
        <v>#NAME?</v>
      </c>
      <c r="K630" s="14" t="e">
        <f t="shared" ca="1" si="11"/>
        <v>#NAME?</v>
      </c>
      <c r="M630" s="14" t="e">
        <f t="array" aca="1" ref="M630" ca="1">_xludf.ifna(IF(H630=Impostazioni!$C$6,I630*1,I630/INDEX(Impostazioni!$N$86:$O$105,MATCH($H630,Impostazioni!$N$86:$N$105,0),2)),"")</f>
        <v>#NAME?</v>
      </c>
      <c r="N630" s="14" t="e">
        <f t="array" aca="1" ref="N630" ca="1">_xludf.ifna(IF(I630=Impostazioni!$C$6,J630*1,J630/INDEX(Impostazioni!$N$86:$O$105,MATCH($H630,Impostazioni!$N$86:$N$105,0),2)),"")</f>
        <v>#NAME?</v>
      </c>
      <c r="O630" s="14" t="e">
        <f t="array" aca="1" ref="O630" ca="1">_xludf.ifna(IF(J630=Impostazioni!$C$6,K630*1,K630/INDEX(Impostazioni!$N$86:$O$105,MATCH($H630,Impostazioni!$N$86:$N$105,0),2)),"")</f>
        <v>#NAME?</v>
      </c>
    </row>
    <row r="631" spans="1:15" ht="13.2">
      <c r="A631" s="14" t="str">
        <f t="shared" si="8"/>
        <v/>
      </c>
      <c r="B631" s="14" t="str">
        <f t="shared" si="9"/>
        <v/>
      </c>
      <c r="C631" s="14"/>
      <c r="D631" s="14" t="s">
        <v>49</v>
      </c>
      <c r="E631" s="14"/>
      <c r="F631" s="14"/>
      <c r="G631" s="14"/>
      <c r="H631" s="14"/>
      <c r="I631" s="14" t="e">
        <f t="array" aca="1" ref="I631" ca="1">_xludf.ifna(G631*INDEX(Impostazioni!$C$86:$L$105,MATCH($E631,Impostazioni!$J$86:$J$105,0),5),"")</f>
        <v>#NAME?</v>
      </c>
      <c r="J631" s="14" t="e">
        <f t="shared" ca="1" si="10"/>
        <v>#NAME?</v>
      </c>
      <c r="K631" s="14" t="e">
        <f t="shared" ca="1" si="11"/>
        <v>#NAME?</v>
      </c>
      <c r="M631" s="14" t="e">
        <f t="array" aca="1" ref="M631" ca="1">_xludf.ifna(IF(H631=Impostazioni!$C$6,I631*1,I631/INDEX(Impostazioni!$N$86:$O$105,MATCH($H631,Impostazioni!$N$86:$N$105,0),2)),"")</f>
        <v>#NAME?</v>
      </c>
      <c r="N631" s="14" t="e">
        <f t="array" aca="1" ref="N631" ca="1">_xludf.ifna(IF(I631=Impostazioni!$C$6,J631*1,J631/INDEX(Impostazioni!$N$86:$O$105,MATCH($H631,Impostazioni!$N$86:$N$105,0),2)),"")</f>
        <v>#NAME?</v>
      </c>
      <c r="O631" s="14" t="e">
        <f t="array" aca="1" ref="O631" ca="1">_xludf.ifna(IF(J631=Impostazioni!$C$6,K631*1,K631/INDEX(Impostazioni!$N$86:$O$105,MATCH($H631,Impostazioni!$N$86:$N$105,0),2)),"")</f>
        <v>#NAME?</v>
      </c>
    </row>
    <row r="632" spans="1:15" ht="13.2">
      <c r="A632" s="14" t="str">
        <f t="shared" si="8"/>
        <v/>
      </c>
      <c r="B632" s="14" t="str">
        <f t="shared" si="9"/>
        <v/>
      </c>
      <c r="C632" s="14"/>
      <c r="D632" s="14" t="s">
        <v>49</v>
      </c>
      <c r="E632" s="14"/>
      <c r="F632" s="14"/>
      <c r="G632" s="14"/>
      <c r="H632" s="14"/>
      <c r="I632" s="14" t="e">
        <f t="array" aca="1" ref="I632" ca="1">_xludf.ifna(G632*INDEX(Impostazioni!$C$86:$L$105,MATCH($E632,Impostazioni!$J$86:$J$105,0),5),"")</f>
        <v>#NAME?</v>
      </c>
      <c r="J632" s="14" t="e">
        <f t="shared" ca="1" si="10"/>
        <v>#NAME?</v>
      </c>
      <c r="K632" s="14" t="e">
        <f t="shared" ca="1" si="11"/>
        <v>#NAME?</v>
      </c>
      <c r="M632" s="14" t="e">
        <f t="array" aca="1" ref="M632" ca="1">_xludf.ifna(IF(H632=Impostazioni!$C$6,I632*1,I632/INDEX(Impostazioni!$N$86:$O$105,MATCH($H632,Impostazioni!$N$86:$N$105,0),2)),"")</f>
        <v>#NAME?</v>
      </c>
      <c r="N632" s="14" t="e">
        <f t="array" aca="1" ref="N632" ca="1">_xludf.ifna(IF(I632=Impostazioni!$C$6,J632*1,J632/INDEX(Impostazioni!$N$86:$O$105,MATCH($H632,Impostazioni!$N$86:$N$105,0),2)),"")</f>
        <v>#NAME?</v>
      </c>
      <c r="O632" s="14" t="e">
        <f t="array" aca="1" ref="O632" ca="1">_xludf.ifna(IF(J632=Impostazioni!$C$6,K632*1,K632/INDEX(Impostazioni!$N$86:$O$105,MATCH($H632,Impostazioni!$N$86:$N$105,0),2)),"")</f>
        <v>#NAME?</v>
      </c>
    </row>
    <row r="633" spans="1:15" ht="13.2">
      <c r="A633" s="14" t="str">
        <f t="shared" si="8"/>
        <v/>
      </c>
      <c r="B633" s="14" t="str">
        <f t="shared" si="9"/>
        <v/>
      </c>
      <c r="C633" s="14"/>
      <c r="D633" s="14" t="s">
        <v>49</v>
      </c>
      <c r="E633" s="14"/>
      <c r="F633" s="14"/>
      <c r="G633" s="14"/>
      <c r="H633" s="14"/>
      <c r="I633" s="14" t="e">
        <f t="array" aca="1" ref="I633" ca="1">_xludf.ifna(G633*INDEX(Impostazioni!$C$86:$L$105,MATCH($E633,Impostazioni!$J$86:$J$105,0),5),"")</f>
        <v>#NAME?</v>
      </c>
      <c r="J633" s="14" t="e">
        <f t="shared" ca="1" si="10"/>
        <v>#NAME?</v>
      </c>
      <c r="K633" s="14" t="e">
        <f t="shared" ca="1" si="11"/>
        <v>#NAME?</v>
      </c>
      <c r="M633" s="14" t="e">
        <f t="array" aca="1" ref="M633" ca="1">_xludf.ifna(IF(H633=Impostazioni!$C$6,I633*1,I633/INDEX(Impostazioni!$N$86:$O$105,MATCH($H633,Impostazioni!$N$86:$N$105,0),2)),"")</f>
        <v>#NAME?</v>
      </c>
      <c r="N633" s="14" t="e">
        <f t="array" aca="1" ref="N633" ca="1">_xludf.ifna(IF(I633=Impostazioni!$C$6,J633*1,J633/INDEX(Impostazioni!$N$86:$O$105,MATCH($H633,Impostazioni!$N$86:$N$105,0),2)),"")</f>
        <v>#NAME?</v>
      </c>
      <c r="O633" s="14" t="e">
        <f t="array" aca="1" ref="O633" ca="1">_xludf.ifna(IF(J633=Impostazioni!$C$6,K633*1,K633/INDEX(Impostazioni!$N$86:$O$105,MATCH($H633,Impostazioni!$N$86:$N$105,0),2)),"")</f>
        <v>#NAME?</v>
      </c>
    </row>
    <row r="634" spans="1:15" ht="13.2">
      <c r="A634" s="14" t="str">
        <f t="shared" si="8"/>
        <v/>
      </c>
      <c r="B634" s="14" t="str">
        <f t="shared" si="9"/>
        <v/>
      </c>
      <c r="C634" s="14"/>
      <c r="D634" s="14" t="s">
        <v>49</v>
      </c>
      <c r="E634" s="14"/>
      <c r="F634" s="14"/>
      <c r="G634" s="14"/>
      <c r="H634" s="14"/>
      <c r="I634" s="14" t="e">
        <f t="array" aca="1" ref="I634" ca="1">_xludf.ifna(G634*INDEX(Impostazioni!$C$86:$L$105,MATCH($E634,Impostazioni!$J$86:$J$105,0),5),"")</f>
        <v>#NAME?</v>
      </c>
      <c r="J634" s="14" t="e">
        <f t="shared" ca="1" si="10"/>
        <v>#NAME?</v>
      </c>
      <c r="K634" s="14" t="e">
        <f t="shared" ca="1" si="11"/>
        <v>#NAME?</v>
      </c>
      <c r="M634" s="14" t="e">
        <f t="array" aca="1" ref="M634" ca="1">_xludf.ifna(IF(H634=Impostazioni!$C$6,I634*1,I634/INDEX(Impostazioni!$N$86:$O$105,MATCH($H634,Impostazioni!$N$86:$N$105,0),2)),"")</f>
        <v>#NAME?</v>
      </c>
      <c r="N634" s="14" t="e">
        <f t="array" aca="1" ref="N634" ca="1">_xludf.ifna(IF(I634=Impostazioni!$C$6,J634*1,J634/INDEX(Impostazioni!$N$86:$O$105,MATCH($H634,Impostazioni!$N$86:$N$105,0),2)),"")</f>
        <v>#NAME?</v>
      </c>
      <c r="O634" s="14" t="e">
        <f t="array" aca="1" ref="O634" ca="1">_xludf.ifna(IF(J634=Impostazioni!$C$6,K634*1,K634/INDEX(Impostazioni!$N$86:$O$105,MATCH($H634,Impostazioni!$N$86:$N$105,0),2)),"")</f>
        <v>#NAME?</v>
      </c>
    </row>
    <row r="635" spans="1:15" ht="13.2">
      <c r="A635" s="14" t="str">
        <f t="shared" si="8"/>
        <v/>
      </c>
      <c r="B635" s="14" t="str">
        <f t="shared" si="9"/>
        <v/>
      </c>
      <c r="C635" s="14"/>
      <c r="D635" s="14" t="s">
        <v>49</v>
      </c>
      <c r="E635" s="14"/>
      <c r="F635" s="14"/>
      <c r="G635" s="14"/>
      <c r="H635" s="14"/>
      <c r="I635" s="14" t="e">
        <f t="array" aca="1" ref="I635" ca="1">_xludf.ifna(G635*INDEX(Impostazioni!$C$86:$L$105,MATCH($E635,Impostazioni!$J$86:$J$105,0),5),"")</f>
        <v>#NAME?</v>
      </c>
      <c r="J635" s="14" t="e">
        <f t="shared" ca="1" si="10"/>
        <v>#NAME?</v>
      </c>
      <c r="K635" s="14" t="e">
        <f t="shared" ca="1" si="11"/>
        <v>#NAME?</v>
      </c>
      <c r="M635" s="14" t="e">
        <f t="array" aca="1" ref="M635" ca="1">_xludf.ifna(IF(H635=Impostazioni!$C$6,I635*1,I635/INDEX(Impostazioni!$N$86:$O$105,MATCH($H635,Impostazioni!$N$86:$N$105,0),2)),"")</f>
        <v>#NAME?</v>
      </c>
      <c r="N635" s="14" t="e">
        <f t="array" aca="1" ref="N635" ca="1">_xludf.ifna(IF(I635=Impostazioni!$C$6,J635*1,J635/INDEX(Impostazioni!$N$86:$O$105,MATCH($H635,Impostazioni!$N$86:$N$105,0),2)),"")</f>
        <v>#NAME?</v>
      </c>
      <c r="O635" s="14" t="e">
        <f t="array" aca="1" ref="O635" ca="1">_xludf.ifna(IF(J635=Impostazioni!$C$6,K635*1,K635/INDEX(Impostazioni!$N$86:$O$105,MATCH($H635,Impostazioni!$N$86:$N$105,0),2)),"")</f>
        <v>#NAME?</v>
      </c>
    </row>
    <row r="636" spans="1:15" ht="13.2">
      <c r="A636" s="14" t="str">
        <f t="shared" si="8"/>
        <v/>
      </c>
      <c r="B636" s="14" t="str">
        <f t="shared" si="9"/>
        <v/>
      </c>
      <c r="C636" s="14"/>
      <c r="D636" s="14" t="s">
        <v>49</v>
      </c>
      <c r="E636" s="14"/>
      <c r="F636" s="14"/>
      <c r="G636" s="14"/>
      <c r="H636" s="14"/>
      <c r="I636" s="14" t="e">
        <f t="array" aca="1" ref="I636" ca="1">_xludf.ifna(G636*INDEX(Impostazioni!$C$86:$L$105,MATCH($E636,Impostazioni!$J$86:$J$105,0),5),"")</f>
        <v>#NAME?</v>
      </c>
      <c r="J636" s="14" t="e">
        <f t="shared" ca="1" si="10"/>
        <v>#NAME?</v>
      </c>
      <c r="K636" s="14" t="e">
        <f t="shared" ca="1" si="11"/>
        <v>#NAME?</v>
      </c>
      <c r="M636" s="14" t="e">
        <f t="array" aca="1" ref="M636" ca="1">_xludf.ifna(IF(H636=Impostazioni!$C$6,I636*1,I636/INDEX(Impostazioni!$N$86:$O$105,MATCH($H636,Impostazioni!$N$86:$N$105,0),2)),"")</f>
        <v>#NAME?</v>
      </c>
      <c r="N636" s="14" t="e">
        <f t="array" aca="1" ref="N636" ca="1">_xludf.ifna(IF(I636=Impostazioni!$C$6,J636*1,J636/INDEX(Impostazioni!$N$86:$O$105,MATCH($H636,Impostazioni!$N$86:$N$105,0),2)),"")</f>
        <v>#NAME?</v>
      </c>
      <c r="O636" s="14" t="e">
        <f t="array" aca="1" ref="O636" ca="1">_xludf.ifna(IF(J636=Impostazioni!$C$6,K636*1,K636/INDEX(Impostazioni!$N$86:$O$105,MATCH($H636,Impostazioni!$N$86:$N$105,0),2)),"")</f>
        <v>#NAME?</v>
      </c>
    </row>
    <row r="637" spans="1:15" ht="13.2">
      <c r="A637" s="14" t="str">
        <f t="shared" si="8"/>
        <v/>
      </c>
      <c r="B637" s="14" t="str">
        <f t="shared" si="9"/>
        <v/>
      </c>
      <c r="C637" s="14"/>
      <c r="D637" s="14" t="s">
        <v>49</v>
      </c>
      <c r="E637" s="14"/>
      <c r="F637" s="14"/>
      <c r="G637" s="14"/>
      <c r="H637" s="14"/>
      <c r="I637" s="14" t="e">
        <f t="array" aca="1" ref="I637" ca="1">_xludf.ifna(G637*INDEX(Impostazioni!$C$86:$L$105,MATCH($E637,Impostazioni!$J$86:$J$105,0),5),"")</f>
        <v>#NAME?</v>
      </c>
      <c r="J637" s="14" t="e">
        <f t="shared" ca="1" si="10"/>
        <v>#NAME?</v>
      </c>
      <c r="K637" s="14" t="e">
        <f t="shared" ca="1" si="11"/>
        <v>#NAME?</v>
      </c>
      <c r="M637" s="14" t="e">
        <f t="array" aca="1" ref="M637" ca="1">_xludf.ifna(IF(H637=Impostazioni!$C$6,I637*1,I637/INDEX(Impostazioni!$N$86:$O$105,MATCH($H637,Impostazioni!$N$86:$N$105,0),2)),"")</f>
        <v>#NAME?</v>
      </c>
      <c r="N637" s="14" t="e">
        <f t="array" aca="1" ref="N637" ca="1">_xludf.ifna(IF(I637=Impostazioni!$C$6,J637*1,J637/INDEX(Impostazioni!$N$86:$O$105,MATCH($H637,Impostazioni!$N$86:$N$105,0),2)),"")</f>
        <v>#NAME?</v>
      </c>
      <c r="O637" s="14" t="e">
        <f t="array" aca="1" ref="O637" ca="1">_xludf.ifna(IF(J637=Impostazioni!$C$6,K637*1,K637/INDEX(Impostazioni!$N$86:$O$105,MATCH($H637,Impostazioni!$N$86:$N$105,0),2)),"")</f>
        <v>#NAME?</v>
      </c>
    </row>
    <row r="638" spans="1:15" ht="13.2">
      <c r="A638" s="14" t="str">
        <f t="shared" si="8"/>
        <v/>
      </c>
      <c r="B638" s="14" t="str">
        <f t="shared" si="9"/>
        <v/>
      </c>
      <c r="C638" s="14"/>
      <c r="D638" s="14" t="s">
        <v>49</v>
      </c>
      <c r="E638" s="14"/>
      <c r="F638" s="14"/>
      <c r="G638" s="14"/>
      <c r="H638" s="14"/>
      <c r="I638" s="14" t="e">
        <f t="array" aca="1" ref="I638" ca="1">_xludf.ifna(G638*INDEX(Impostazioni!$C$86:$L$105,MATCH($E638,Impostazioni!$J$86:$J$105,0),5),"")</f>
        <v>#NAME?</v>
      </c>
      <c r="J638" s="14" t="e">
        <f t="shared" ca="1" si="10"/>
        <v>#NAME?</v>
      </c>
      <c r="K638" s="14" t="e">
        <f t="shared" ca="1" si="11"/>
        <v>#NAME?</v>
      </c>
      <c r="M638" s="14" t="e">
        <f t="array" aca="1" ref="M638" ca="1">_xludf.ifna(IF(H638=Impostazioni!$C$6,I638*1,I638/INDEX(Impostazioni!$N$86:$O$105,MATCH($H638,Impostazioni!$N$86:$N$105,0),2)),"")</f>
        <v>#NAME?</v>
      </c>
      <c r="N638" s="14" t="e">
        <f t="array" aca="1" ref="N638" ca="1">_xludf.ifna(IF(I638=Impostazioni!$C$6,J638*1,J638/INDEX(Impostazioni!$N$86:$O$105,MATCH($H638,Impostazioni!$N$86:$N$105,0),2)),"")</f>
        <v>#NAME?</v>
      </c>
      <c r="O638" s="14" t="e">
        <f t="array" aca="1" ref="O638" ca="1">_xludf.ifna(IF(J638=Impostazioni!$C$6,K638*1,K638/INDEX(Impostazioni!$N$86:$O$105,MATCH($H638,Impostazioni!$N$86:$N$105,0),2)),"")</f>
        <v>#NAME?</v>
      </c>
    </row>
    <row r="639" spans="1:15" ht="13.2">
      <c r="A639" s="14" t="str">
        <f t="shared" si="8"/>
        <v/>
      </c>
      <c r="B639" s="14" t="str">
        <f t="shared" si="9"/>
        <v/>
      </c>
      <c r="C639" s="14"/>
      <c r="D639" s="14" t="s">
        <v>49</v>
      </c>
      <c r="E639" s="14"/>
      <c r="F639" s="14"/>
      <c r="G639" s="14"/>
      <c r="H639" s="14"/>
      <c r="I639" s="14" t="e">
        <f t="array" aca="1" ref="I639" ca="1">_xludf.ifna(G639*INDEX(Impostazioni!$C$86:$L$105,MATCH($E639,Impostazioni!$J$86:$J$105,0),5),"")</f>
        <v>#NAME?</v>
      </c>
      <c r="J639" s="14" t="e">
        <f t="shared" ca="1" si="10"/>
        <v>#NAME?</v>
      </c>
      <c r="K639" s="14" t="e">
        <f t="shared" ca="1" si="11"/>
        <v>#NAME?</v>
      </c>
      <c r="M639" s="14" t="e">
        <f t="array" aca="1" ref="M639" ca="1">_xludf.ifna(IF(H639=Impostazioni!$C$6,I639*1,I639/INDEX(Impostazioni!$N$86:$O$105,MATCH($H639,Impostazioni!$N$86:$N$105,0),2)),"")</f>
        <v>#NAME?</v>
      </c>
      <c r="N639" s="14" t="e">
        <f t="array" aca="1" ref="N639" ca="1">_xludf.ifna(IF(I639=Impostazioni!$C$6,J639*1,J639/INDEX(Impostazioni!$N$86:$O$105,MATCH($H639,Impostazioni!$N$86:$N$105,0),2)),"")</f>
        <v>#NAME?</v>
      </c>
      <c r="O639" s="14" t="e">
        <f t="array" aca="1" ref="O639" ca="1">_xludf.ifna(IF(J639=Impostazioni!$C$6,K639*1,K639/INDEX(Impostazioni!$N$86:$O$105,MATCH($H639,Impostazioni!$N$86:$N$105,0),2)),"")</f>
        <v>#NAME?</v>
      </c>
    </row>
    <row r="640" spans="1:15" ht="13.2">
      <c r="A640" s="14" t="str">
        <f t="shared" si="8"/>
        <v/>
      </c>
      <c r="B640" s="14" t="str">
        <f t="shared" si="9"/>
        <v/>
      </c>
      <c r="C640" s="14"/>
      <c r="D640" s="14" t="s">
        <v>49</v>
      </c>
      <c r="E640" s="14"/>
      <c r="F640" s="14"/>
      <c r="G640" s="14"/>
      <c r="H640" s="14"/>
      <c r="I640" s="14" t="e">
        <f t="array" aca="1" ref="I640" ca="1">_xludf.ifna(G640*INDEX(Impostazioni!$C$86:$L$105,MATCH($E640,Impostazioni!$J$86:$J$105,0),5),"")</f>
        <v>#NAME?</v>
      </c>
      <c r="J640" s="14" t="e">
        <f t="shared" ca="1" si="10"/>
        <v>#NAME?</v>
      </c>
      <c r="K640" s="14" t="e">
        <f t="shared" ca="1" si="11"/>
        <v>#NAME?</v>
      </c>
      <c r="M640" s="14" t="e">
        <f t="array" aca="1" ref="M640" ca="1">_xludf.ifna(IF(H640=Impostazioni!$C$6,I640*1,I640/INDEX(Impostazioni!$N$86:$O$105,MATCH($H640,Impostazioni!$N$86:$N$105,0),2)),"")</f>
        <v>#NAME?</v>
      </c>
      <c r="N640" s="14" t="e">
        <f t="array" aca="1" ref="N640" ca="1">_xludf.ifna(IF(I640=Impostazioni!$C$6,J640*1,J640/INDEX(Impostazioni!$N$86:$O$105,MATCH($H640,Impostazioni!$N$86:$N$105,0),2)),"")</f>
        <v>#NAME?</v>
      </c>
      <c r="O640" s="14" t="e">
        <f t="array" aca="1" ref="O640" ca="1">_xludf.ifna(IF(J640=Impostazioni!$C$6,K640*1,K640/INDEX(Impostazioni!$N$86:$O$105,MATCH($H640,Impostazioni!$N$86:$N$105,0),2)),"")</f>
        <v>#NAME?</v>
      </c>
    </row>
    <row r="641" spans="1:15" ht="13.2">
      <c r="A641" s="14" t="str">
        <f t="shared" si="8"/>
        <v/>
      </c>
      <c r="B641" s="14" t="str">
        <f t="shared" si="9"/>
        <v/>
      </c>
      <c r="C641" s="14"/>
      <c r="D641" s="14" t="s">
        <v>49</v>
      </c>
      <c r="E641" s="14"/>
      <c r="F641" s="14"/>
      <c r="G641" s="14"/>
      <c r="H641" s="14"/>
      <c r="I641" s="14" t="e">
        <f t="array" aca="1" ref="I641" ca="1">_xludf.ifna(G641*INDEX(Impostazioni!$C$86:$L$105,MATCH($E641,Impostazioni!$J$86:$J$105,0),5),"")</f>
        <v>#NAME?</v>
      </c>
      <c r="J641" s="14" t="e">
        <f t="shared" ca="1" si="10"/>
        <v>#NAME?</v>
      </c>
      <c r="K641" s="14" t="e">
        <f t="shared" ca="1" si="11"/>
        <v>#NAME?</v>
      </c>
      <c r="M641" s="14" t="e">
        <f t="array" aca="1" ref="M641" ca="1">_xludf.ifna(IF(H641=Impostazioni!$C$6,I641*1,I641/INDEX(Impostazioni!$N$86:$O$105,MATCH($H641,Impostazioni!$N$86:$N$105,0),2)),"")</f>
        <v>#NAME?</v>
      </c>
      <c r="N641" s="14" t="e">
        <f t="array" aca="1" ref="N641" ca="1">_xludf.ifna(IF(I641=Impostazioni!$C$6,J641*1,J641/INDEX(Impostazioni!$N$86:$O$105,MATCH($H641,Impostazioni!$N$86:$N$105,0),2)),"")</f>
        <v>#NAME?</v>
      </c>
      <c r="O641" s="14" t="e">
        <f t="array" aca="1" ref="O641" ca="1">_xludf.ifna(IF(J641=Impostazioni!$C$6,K641*1,K641/INDEX(Impostazioni!$N$86:$O$105,MATCH($H641,Impostazioni!$N$86:$N$105,0),2)),"")</f>
        <v>#NAME?</v>
      </c>
    </row>
    <row r="642" spans="1:15" ht="13.2">
      <c r="A642" s="14" t="str">
        <f t="shared" si="8"/>
        <v/>
      </c>
      <c r="B642" s="14" t="str">
        <f t="shared" si="9"/>
        <v/>
      </c>
      <c r="C642" s="14"/>
      <c r="D642" s="14" t="s">
        <v>49</v>
      </c>
      <c r="E642" s="14"/>
      <c r="F642" s="14"/>
      <c r="G642" s="14"/>
      <c r="H642" s="14"/>
      <c r="I642" s="14" t="e">
        <f t="array" aca="1" ref="I642" ca="1">_xludf.ifna(G642*INDEX(Impostazioni!$C$86:$L$105,MATCH($E642,Impostazioni!$J$86:$J$105,0),5),"")</f>
        <v>#NAME?</v>
      </c>
      <c r="J642" s="14" t="e">
        <f t="shared" ca="1" si="10"/>
        <v>#NAME?</v>
      </c>
      <c r="K642" s="14" t="e">
        <f t="shared" ca="1" si="11"/>
        <v>#NAME?</v>
      </c>
      <c r="M642" s="14" t="e">
        <f t="array" aca="1" ref="M642" ca="1">_xludf.ifna(IF(H642=Impostazioni!$C$6,I642*1,I642/INDEX(Impostazioni!$N$86:$O$105,MATCH($H642,Impostazioni!$N$86:$N$105,0),2)),"")</f>
        <v>#NAME?</v>
      </c>
      <c r="N642" s="14" t="e">
        <f t="array" aca="1" ref="N642" ca="1">_xludf.ifna(IF(I642=Impostazioni!$C$6,J642*1,J642/INDEX(Impostazioni!$N$86:$O$105,MATCH($H642,Impostazioni!$N$86:$N$105,0),2)),"")</f>
        <v>#NAME?</v>
      </c>
      <c r="O642" s="14" t="e">
        <f t="array" aca="1" ref="O642" ca="1">_xludf.ifna(IF(J642=Impostazioni!$C$6,K642*1,K642/INDEX(Impostazioni!$N$86:$O$105,MATCH($H642,Impostazioni!$N$86:$N$105,0),2)),"")</f>
        <v>#NAME?</v>
      </c>
    </row>
    <row r="643" spans="1:15" ht="13.2">
      <c r="A643" s="14" t="str">
        <f t="shared" si="8"/>
        <v/>
      </c>
      <c r="B643" s="14" t="str">
        <f t="shared" si="9"/>
        <v/>
      </c>
      <c r="C643" s="14"/>
      <c r="D643" s="14" t="s">
        <v>49</v>
      </c>
      <c r="E643" s="14"/>
      <c r="F643" s="14"/>
      <c r="G643" s="14"/>
      <c r="H643" s="14"/>
      <c r="I643" s="14" t="e">
        <f t="array" aca="1" ref="I643" ca="1">_xludf.ifna(G643*INDEX(Impostazioni!$C$86:$L$105,MATCH($E643,Impostazioni!$J$86:$J$105,0),5),"")</f>
        <v>#NAME?</v>
      </c>
      <c r="J643" s="14" t="e">
        <f t="shared" ca="1" si="10"/>
        <v>#NAME?</v>
      </c>
      <c r="K643" s="14" t="e">
        <f t="shared" ca="1" si="11"/>
        <v>#NAME?</v>
      </c>
      <c r="M643" s="14" t="e">
        <f t="array" aca="1" ref="M643" ca="1">_xludf.ifna(IF(H643=Impostazioni!$C$6,I643*1,I643/INDEX(Impostazioni!$N$86:$O$105,MATCH($H643,Impostazioni!$N$86:$N$105,0),2)),"")</f>
        <v>#NAME?</v>
      </c>
      <c r="N643" s="14" t="e">
        <f t="array" aca="1" ref="N643" ca="1">_xludf.ifna(IF(I643=Impostazioni!$C$6,J643*1,J643/INDEX(Impostazioni!$N$86:$O$105,MATCH($H643,Impostazioni!$N$86:$N$105,0),2)),"")</f>
        <v>#NAME?</v>
      </c>
      <c r="O643" s="14" t="e">
        <f t="array" aca="1" ref="O643" ca="1">_xludf.ifna(IF(J643=Impostazioni!$C$6,K643*1,K643/INDEX(Impostazioni!$N$86:$O$105,MATCH($H643,Impostazioni!$N$86:$N$105,0),2)),"")</f>
        <v>#NAME?</v>
      </c>
    </row>
    <row r="644" spans="1:15" ht="13.2">
      <c r="A644" s="14" t="str">
        <f t="shared" si="8"/>
        <v/>
      </c>
      <c r="B644" s="14" t="str">
        <f t="shared" si="9"/>
        <v/>
      </c>
      <c r="C644" s="14"/>
      <c r="D644" s="14" t="s">
        <v>49</v>
      </c>
      <c r="E644" s="14"/>
      <c r="F644" s="14"/>
      <c r="G644" s="14"/>
      <c r="H644" s="14"/>
      <c r="I644" s="14" t="e">
        <f t="array" aca="1" ref="I644" ca="1">_xludf.ifna(G644*INDEX(Impostazioni!$C$86:$L$105,MATCH($E644,Impostazioni!$J$86:$J$105,0),5),"")</f>
        <v>#NAME?</v>
      </c>
      <c r="J644" s="14" t="e">
        <f t="shared" ca="1" si="10"/>
        <v>#NAME?</v>
      </c>
      <c r="K644" s="14" t="e">
        <f t="shared" ca="1" si="11"/>
        <v>#NAME?</v>
      </c>
      <c r="M644" s="14" t="e">
        <f t="array" aca="1" ref="M644" ca="1">_xludf.ifna(IF(H644=Impostazioni!$C$6,I644*1,I644/INDEX(Impostazioni!$N$86:$O$105,MATCH($H644,Impostazioni!$N$86:$N$105,0),2)),"")</f>
        <v>#NAME?</v>
      </c>
      <c r="N644" s="14" t="e">
        <f t="array" aca="1" ref="N644" ca="1">_xludf.ifna(IF(I644=Impostazioni!$C$6,J644*1,J644/INDEX(Impostazioni!$N$86:$O$105,MATCH($H644,Impostazioni!$N$86:$N$105,0),2)),"")</f>
        <v>#NAME?</v>
      </c>
      <c r="O644" s="14" t="e">
        <f t="array" aca="1" ref="O644" ca="1">_xludf.ifna(IF(J644=Impostazioni!$C$6,K644*1,K644/INDEX(Impostazioni!$N$86:$O$105,MATCH($H644,Impostazioni!$N$86:$N$105,0),2)),"")</f>
        <v>#NAME?</v>
      </c>
    </row>
    <row r="645" spans="1:15" ht="13.2">
      <c r="A645" s="14" t="str">
        <f t="shared" si="8"/>
        <v/>
      </c>
      <c r="B645" s="14" t="str">
        <f t="shared" si="9"/>
        <v/>
      </c>
      <c r="C645" s="14"/>
      <c r="D645" s="14" t="s">
        <v>49</v>
      </c>
      <c r="E645" s="14"/>
      <c r="F645" s="14"/>
      <c r="G645" s="14"/>
      <c r="H645" s="14"/>
      <c r="I645" s="14" t="e">
        <f t="array" aca="1" ref="I645" ca="1">_xludf.ifna(G645*INDEX(Impostazioni!$C$86:$L$105,MATCH($E645,Impostazioni!$J$86:$J$105,0),5),"")</f>
        <v>#NAME?</v>
      </c>
      <c r="J645" s="14" t="e">
        <f t="shared" ca="1" si="10"/>
        <v>#NAME?</v>
      </c>
      <c r="K645" s="14" t="e">
        <f t="shared" ca="1" si="11"/>
        <v>#NAME?</v>
      </c>
      <c r="M645" s="14" t="e">
        <f t="array" aca="1" ref="M645" ca="1">_xludf.ifna(IF(H645=Impostazioni!$C$6,I645*1,I645/INDEX(Impostazioni!$N$86:$O$105,MATCH($H645,Impostazioni!$N$86:$N$105,0),2)),"")</f>
        <v>#NAME?</v>
      </c>
      <c r="N645" s="14" t="e">
        <f t="array" aca="1" ref="N645" ca="1">_xludf.ifna(IF(I645=Impostazioni!$C$6,J645*1,J645/INDEX(Impostazioni!$N$86:$O$105,MATCH($H645,Impostazioni!$N$86:$N$105,0),2)),"")</f>
        <v>#NAME?</v>
      </c>
      <c r="O645" s="14" t="e">
        <f t="array" aca="1" ref="O645" ca="1">_xludf.ifna(IF(J645=Impostazioni!$C$6,K645*1,K645/INDEX(Impostazioni!$N$86:$O$105,MATCH($H645,Impostazioni!$N$86:$N$105,0),2)),"")</f>
        <v>#NAME?</v>
      </c>
    </row>
    <row r="646" spans="1:15" ht="13.2">
      <c r="A646" s="14" t="str">
        <f t="shared" si="8"/>
        <v/>
      </c>
      <c r="B646" s="14" t="str">
        <f t="shared" si="9"/>
        <v/>
      </c>
      <c r="C646" s="14"/>
      <c r="D646" s="14" t="s">
        <v>49</v>
      </c>
      <c r="E646" s="14"/>
      <c r="F646" s="14"/>
      <c r="G646" s="14"/>
      <c r="H646" s="14"/>
      <c r="I646" s="14" t="e">
        <f t="array" aca="1" ref="I646" ca="1">_xludf.ifna(G646*INDEX(Impostazioni!$C$86:$L$105,MATCH($E646,Impostazioni!$J$86:$J$105,0),5),"")</f>
        <v>#NAME?</v>
      </c>
      <c r="J646" s="14" t="e">
        <f t="shared" ca="1" si="10"/>
        <v>#NAME?</v>
      </c>
      <c r="K646" s="14" t="e">
        <f t="shared" ca="1" si="11"/>
        <v>#NAME?</v>
      </c>
      <c r="M646" s="14" t="e">
        <f t="array" aca="1" ref="M646" ca="1">_xludf.ifna(IF(H646=Impostazioni!$C$6,I646*1,I646/INDEX(Impostazioni!$N$86:$O$105,MATCH($H646,Impostazioni!$N$86:$N$105,0),2)),"")</f>
        <v>#NAME?</v>
      </c>
      <c r="N646" s="14" t="e">
        <f t="array" aca="1" ref="N646" ca="1">_xludf.ifna(IF(I646=Impostazioni!$C$6,J646*1,J646/INDEX(Impostazioni!$N$86:$O$105,MATCH($H646,Impostazioni!$N$86:$N$105,0),2)),"")</f>
        <v>#NAME?</v>
      </c>
      <c r="O646" s="14" t="e">
        <f t="array" aca="1" ref="O646" ca="1">_xludf.ifna(IF(J646=Impostazioni!$C$6,K646*1,K646/INDEX(Impostazioni!$N$86:$O$105,MATCH($H646,Impostazioni!$N$86:$N$105,0),2)),"")</f>
        <v>#NAME?</v>
      </c>
    </row>
    <row r="647" spans="1:15" ht="13.2">
      <c r="A647" s="14" t="str">
        <f t="shared" si="8"/>
        <v/>
      </c>
      <c r="B647" s="14" t="str">
        <f t="shared" si="9"/>
        <v/>
      </c>
      <c r="C647" s="14"/>
      <c r="D647" s="14" t="s">
        <v>49</v>
      </c>
      <c r="E647" s="14"/>
      <c r="F647" s="14"/>
      <c r="G647" s="14"/>
      <c r="H647" s="14"/>
      <c r="I647" s="14" t="e">
        <f t="array" aca="1" ref="I647" ca="1">_xludf.ifna(G647*INDEX(Impostazioni!$C$86:$L$105,MATCH($E647,Impostazioni!$J$86:$J$105,0),5),"")</f>
        <v>#NAME?</v>
      </c>
      <c r="J647" s="14" t="e">
        <f t="shared" ca="1" si="10"/>
        <v>#NAME?</v>
      </c>
      <c r="K647" s="14" t="e">
        <f t="shared" ca="1" si="11"/>
        <v>#NAME?</v>
      </c>
      <c r="M647" s="14" t="e">
        <f t="array" aca="1" ref="M647" ca="1">_xludf.ifna(IF(H647=Impostazioni!$C$6,I647*1,I647/INDEX(Impostazioni!$N$86:$O$105,MATCH($H647,Impostazioni!$N$86:$N$105,0),2)),"")</f>
        <v>#NAME?</v>
      </c>
      <c r="N647" s="14" t="e">
        <f t="array" aca="1" ref="N647" ca="1">_xludf.ifna(IF(I647=Impostazioni!$C$6,J647*1,J647/INDEX(Impostazioni!$N$86:$O$105,MATCH($H647,Impostazioni!$N$86:$N$105,0),2)),"")</f>
        <v>#NAME?</v>
      </c>
      <c r="O647" s="14" t="e">
        <f t="array" aca="1" ref="O647" ca="1">_xludf.ifna(IF(J647=Impostazioni!$C$6,K647*1,K647/INDEX(Impostazioni!$N$86:$O$105,MATCH($H647,Impostazioni!$N$86:$N$105,0),2)),"")</f>
        <v>#NAME?</v>
      </c>
    </row>
    <row r="648" spans="1:15" ht="13.2">
      <c r="A648" s="14" t="str">
        <f t="shared" si="8"/>
        <v/>
      </c>
      <c r="B648" s="14" t="str">
        <f t="shared" si="9"/>
        <v/>
      </c>
      <c r="C648" s="14"/>
      <c r="D648" s="14" t="s">
        <v>49</v>
      </c>
      <c r="E648" s="14"/>
      <c r="F648" s="14"/>
      <c r="G648" s="14"/>
      <c r="H648" s="14"/>
      <c r="I648" s="14" t="e">
        <f t="array" aca="1" ref="I648" ca="1">_xludf.ifna(G648*INDEX(Impostazioni!$C$86:$L$105,MATCH($E648,Impostazioni!$J$86:$J$105,0),5),"")</f>
        <v>#NAME?</v>
      </c>
      <c r="J648" s="14" t="e">
        <f t="shared" ca="1" si="10"/>
        <v>#NAME?</v>
      </c>
      <c r="K648" s="14" t="e">
        <f t="shared" ca="1" si="11"/>
        <v>#NAME?</v>
      </c>
      <c r="M648" s="14" t="e">
        <f t="array" aca="1" ref="M648" ca="1">_xludf.ifna(IF(H648=Impostazioni!$C$6,I648*1,I648/INDEX(Impostazioni!$N$86:$O$105,MATCH($H648,Impostazioni!$N$86:$N$105,0),2)),"")</f>
        <v>#NAME?</v>
      </c>
      <c r="N648" s="14" t="e">
        <f t="array" aca="1" ref="N648" ca="1">_xludf.ifna(IF(I648=Impostazioni!$C$6,J648*1,J648/INDEX(Impostazioni!$N$86:$O$105,MATCH($H648,Impostazioni!$N$86:$N$105,0),2)),"")</f>
        <v>#NAME?</v>
      </c>
      <c r="O648" s="14" t="e">
        <f t="array" aca="1" ref="O648" ca="1">_xludf.ifna(IF(J648=Impostazioni!$C$6,K648*1,K648/INDEX(Impostazioni!$N$86:$O$105,MATCH($H648,Impostazioni!$N$86:$N$105,0),2)),"")</f>
        <v>#NAME?</v>
      </c>
    </row>
    <row r="649" spans="1:15" ht="13.2">
      <c r="A649" s="14" t="str">
        <f t="shared" si="8"/>
        <v/>
      </c>
      <c r="B649" s="14" t="str">
        <f t="shared" si="9"/>
        <v/>
      </c>
      <c r="C649" s="14"/>
      <c r="D649" s="14" t="s">
        <v>49</v>
      </c>
      <c r="E649" s="14"/>
      <c r="F649" s="14"/>
      <c r="G649" s="14"/>
      <c r="H649" s="14"/>
      <c r="I649" s="14" t="e">
        <f t="array" aca="1" ref="I649" ca="1">_xludf.ifna(G649*INDEX(Impostazioni!$C$86:$L$105,MATCH($E649,Impostazioni!$J$86:$J$105,0),5),"")</f>
        <v>#NAME?</v>
      </c>
      <c r="J649" s="14" t="e">
        <f t="shared" ca="1" si="10"/>
        <v>#NAME?</v>
      </c>
      <c r="K649" s="14" t="e">
        <f t="shared" ca="1" si="11"/>
        <v>#NAME?</v>
      </c>
      <c r="M649" s="14" t="e">
        <f t="array" aca="1" ref="M649" ca="1">_xludf.ifna(IF(H649=Impostazioni!$C$6,I649*1,I649/INDEX(Impostazioni!$N$86:$O$105,MATCH($H649,Impostazioni!$N$86:$N$105,0),2)),"")</f>
        <v>#NAME?</v>
      </c>
      <c r="N649" s="14" t="e">
        <f t="array" aca="1" ref="N649" ca="1">_xludf.ifna(IF(I649=Impostazioni!$C$6,J649*1,J649/INDEX(Impostazioni!$N$86:$O$105,MATCH($H649,Impostazioni!$N$86:$N$105,0),2)),"")</f>
        <v>#NAME?</v>
      </c>
      <c r="O649" s="14" t="e">
        <f t="array" aca="1" ref="O649" ca="1">_xludf.ifna(IF(J649=Impostazioni!$C$6,K649*1,K649/INDEX(Impostazioni!$N$86:$O$105,MATCH($H649,Impostazioni!$N$86:$N$105,0),2)),"")</f>
        <v>#NAME?</v>
      </c>
    </row>
    <row r="650" spans="1:15" ht="13.2">
      <c r="A650" s="14" t="str">
        <f t="shared" si="8"/>
        <v/>
      </c>
      <c r="B650" s="14" t="str">
        <f t="shared" si="9"/>
        <v/>
      </c>
      <c r="C650" s="14"/>
      <c r="D650" s="14" t="s">
        <v>49</v>
      </c>
      <c r="E650" s="14"/>
      <c r="F650" s="14"/>
      <c r="G650" s="14"/>
      <c r="H650" s="14"/>
      <c r="I650" s="14" t="e">
        <f t="array" aca="1" ref="I650" ca="1">_xludf.ifna(G650*INDEX(Impostazioni!$C$86:$L$105,MATCH($E650,Impostazioni!$J$86:$J$105,0),5),"")</f>
        <v>#NAME?</v>
      </c>
      <c r="J650" s="14" t="e">
        <f t="shared" ca="1" si="10"/>
        <v>#NAME?</v>
      </c>
      <c r="K650" s="14" t="e">
        <f t="shared" ca="1" si="11"/>
        <v>#NAME?</v>
      </c>
      <c r="M650" s="14" t="e">
        <f t="array" aca="1" ref="M650" ca="1">_xludf.ifna(IF(H650=Impostazioni!$C$6,I650*1,I650/INDEX(Impostazioni!$N$86:$O$105,MATCH($H650,Impostazioni!$N$86:$N$105,0),2)),"")</f>
        <v>#NAME?</v>
      </c>
      <c r="N650" s="14" t="e">
        <f t="array" aca="1" ref="N650" ca="1">_xludf.ifna(IF(I650=Impostazioni!$C$6,J650*1,J650/INDEX(Impostazioni!$N$86:$O$105,MATCH($H650,Impostazioni!$N$86:$N$105,0),2)),"")</f>
        <v>#NAME?</v>
      </c>
      <c r="O650" s="14" t="e">
        <f t="array" aca="1" ref="O650" ca="1">_xludf.ifna(IF(J650=Impostazioni!$C$6,K650*1,K650/INDEX(Impostazioni!$N$86:$O$105,MATCH($H650,Impostazioni!$N$86:$N$105,0),2)),"")</f>
        <v>#NAME?</v>
      </c>
    </row>
    <row r="651" spans="1:15" ht="13.2">
      <c r="A651" s="14" t="str">
        <f t="shared" si="8"/>
        <v/>
      </c>
      <c r="B651" s="14" t="str">
        <f t="shared" si="9"/>
        <v/>
      </c>
      <c r="C651" s="14"/>
      <c r="D651" s="14" t="s">
        <v>49</v>
      </c>
      <c r="E651" s="14"/>
      <c r="F651" s="14"/>
      <c r="G651" s="14"/>
      <c r="H651" s="14"/>
      <c r="I651" s="14" t="e">
        <f t="array" aca="1" ref="I651" ca="1">_xludf.ifna(G651*INDEX(Impostazioni!$C$86:$L$105,MATCH($E651,Impostazioni!$J$86:$J$105,0),5),"")</f>
        <v>#NAME?</v>
      </c>
      <c r="J651" s="14" t="e">
        <f t="shared" ca="1" si="10"/>
        <v>#NAME?</v>
      </c>
      <c r="K651" s="14" t="e">
        <f t="shared" ca="1" si="11"/>
        <v>#NAME?</v>
      </c>
      <c r="M651" s="14" t="e">
        <f t="array" aca="1" ref="M651" ca="1">_xludf.ifna(IF(H651=Impostazioni!$C$6,I651*1,I651/INDEX(Impostazioni!$N$86:$O$105,MATCH($H651,Impostazioni!$N$86:$N$105,0),2)),"")</f>
        <v>#NAME?</v>
      </c>
      <c r="N651" s="14" t="e">
        <f t="array" aca="1" ref="N651" ca="1">_xludf.ifna(IF(I651=Impostazioni!$C$6,J651*1,J651/INDEX(Impostazioni!$N$86:$O$105,MATCH($H651,Impostazioni!$N$86:$N$105,0),2)),"")</f>
        <v>#NAME?</v>
      </c>
      <c r="O651" s="14" t="e">
        <f t="array" aca="1" ref="O651" ca="1">_xludf.ifna(IF(J651=Impostazioni!$C$6,K651*1,K651/INDEX(Impostazioni!$N$86:$O$105,MATCH($H651,Impostazioni!$N$86:$N$105,0),2)),"")</f>
        <v>#NAME?</v>
      </c>
    </row>
    <row r="652" spans="1:15" ht="13.2">
      <c r="A652" s="14" t="str">
        <f t="shared" si="8"/>
        <v/>
      </c>
      <c r="B652" s="14" t="str">
        <f t="shared" si="9"/>
        <v/>
      </c>
      <c r="C652" s="14"/>
      <c r="D652" s="14" t="s">
        <v>49</v>
      </c>
      <c r="E652" s="14"/>
      <c r="F652" s="14"/>
      <c r="G652" s="14"/>
      <c r="H652" s="14"/>
      <c r="I652" s="14" t="e">
        <f t="array" aca="1" ref="I652" ca="1">_xludf.ifna(G652*INDEX(Impostazioni!$C$86:$L$105,MATCH($E652,Impostazioni!$J$86:$J$105,0),5),"")</f>
        <v>#NAME?</v>
      </c>
      <c r="J652" s="14" t="e">
        <f t="shared" ca="1" si="10"/>
        <v>#NAME?</v>
      </c>
      <c r="K652" s="14" t="e">
        <f t="shared" ca="1" si="11"/>
        <v>#NAME?</v>
      </c>
      <c r="M652" s="14" t="e">
        <f t="array" aca="1" ref="M652" ca="1">_xludf.ifna(IF(H652=Impostazioni!$C$6,I652*1,I652/INDEX(Impostazioni!$N$86:$O$105,MATCH($H652,Impostazioni!$N$86:$N$105,0),2)),"")</f>
        <v>#NAME?</v>
      </c>
      <c r="N652" s="14" t="e">
        <f t="array" aca="1" ref="N652" ca="1">_xludf.ifna(IF(I652=Impostazioni!$C$6,J652*1,J652/INDEX(Impostazioni!$N$86:$O$105,MATCH($H652,Impostazioni!$N$86:$N$105,0),2)),"")</f>
        <v>#NAME?</v>
      </c>
      <c r="O652" s="14" t="e">
        <f t="array" aca="1" ref="O652" ca="1">_xludf.ifna(IF(J652=Impostazioni!$C$6,K652*1,K652/INDEX(Impostazioni!$N$86:$O$105,MATCH($H652,Impostazioni!$N$86:$N$105,0),2)),"")</f>
        <v>#NAME?</v>
      </c>
    </row>
    <row r="653" spans="1:15" ht="13.2">
      <c r="A653" s="14" t="str">
        <f t="shared" si="8"/>
        <v/>
      </c>
      <c r="B653" s="14" t="str">
        <f t="shared" si="9"/>
        <v/>
      </c>
      <c r="C653" s="14"/>
      <c r="D653" s="14" t="s">
        <v>49</v>
      </c>
      <c r="E653" s="14"/>
      <c r="F653" s="14"/>
      <c r="G653" s="14"/>
      <c r="H653" s="14"/>
      <c r="I653" s="14" t="e">
        <f t="array" aca="1" ref="I653" ca="1">_xludf.ifna(G653*INDEX(Impostazioni!$C$86:$L$105,MATCH($E653,Impostazioni!$J$86:$J$105,0),5),"")</f>
        <v>#NAME?</v>
      </c>
      <c r="J653" s="14" t="e">
        <f t="shared" ca="1" si="10"/>
        <v>#NAME?</v>
      </c>
      <c r="K653" s="14" t="e">
        <f t="shared" ca="1" si="11"/>
        <v>#NAME?</v>
      </c>
      <c r="M653" s="14" t="e">
        <f t="array" aca="1" ref="M653" ca="1">_xludf.ifna(IF(H653=Impostazioni!$C$6,I653*1,I653/INDEX(Impostazioni!$N$86:$O$105,MATCH($H653,Impostazioni!$N$86:$N$105,0),2)),"")</f>
        <v>#NAME?</v>
      </c>
      <c r="N653" s="14" t="e">
        <f t="array" aca="1" ref="N653" ca="1">_xludf.ifna(IF(I653=Impostazioni!$C$6,J653*1,J653/INDEX(Impostazioni!$N$86:$O$105,MATCH($H653,Impostazioni!$N$86:$N$105,0),2)),"")</f>
        <v>#NAME?</v>
      </c>
      <c r="O653" s="14" t="e">
        <f t="array" aca="1" ref="O653" ca="1">_xludf.ifna(IF(J653=Impostazioni!$C$6,K653*1,K653/INDEX(Impostazioni!$N$86:$O$105,MATCH($H653,Impostazioni!$N$86:$N$105,0),2)),"")</f>
        <v>#NAME?</v>
      </c>
    </row>
    <row r="654" spans="1:15" ht="13.2">
      <c r="A654" s="14" t="str">
        <f t="shared" si="8"/>
        <v/>
      </c>
      <c r="B654" s="14" t="str">
        <f t="shared" si="9"/>
        <v/>
      </c>
      <c r="C654" s="14"/>
      <c r="D654" s="14" t="s">
        <v>49</v>
      </c>
      <c r="E654" s="14"/>
      <c r="F654" s="14"/>
      <c r="G654" s="14"/>
      <c r="H654" s="14"/>
      <c r="I654" s="14" t="e">
        <f t="array" aca="1" ref="I654" ca="1">_xludf.ifna(G654*INDEX(Impostazioni!$C$86:$L$105,MATCH($E654,Impostazioni!$J$86:$J$105,0),5),"")</f>
        <v>#NAME?</v>
      </c>
      <c r="J654" s="14" t="e">
        <f t="shared" ca="1" si="10"/>
        <v>#NAME?</v>
      </c>
      <c r="K654" s="14" t="e">
        <f t="shared" ca="1" si="11"/>
        <v>#NAME?</v>
      </c>
      <c r="M654" s="14" t="e">
        <f t="array" aca="1" ref="M654" ca="1">_xludf.ifna(IF(H654=Impostazioni!$C$6,I654*1,I654/INDEX(Impostazioni!$N$86:$O$105,MATCH($H654,Impostazioni!$N$86:$N$105,0),2)),"")</f>
        <v>#NAME?</v>
      </c>
      <c r="N654" s="14" t="e">
        <f t="array" aca="1" ref="N654" ca="1">_xludf.ifna(IF(I654=Impostazioni!$C$6,J654*1,J654/INDEX(Impostazioni!$N$86:$O$105,MATCH($H654,Impostazioni!$N$86:$N$105,0),2)),"")</f>
        <v>#NAME?</v>
      </c>
      <c r="O654" s="14" t="e">
        <f t="array" aca="1" ref="O654" ca="1">_xludf.ifna(IF(J654=Impostazioni!$C$6,K654*1,K654/INDEX(Impostazioni!$N$86:$O$105,MATCH($H654,Impostazioni!$N$86:$N$105,0),2)),"")</f>
        <v>#NAME?</v>
      </c>
    </row>
    <row r="655" spans="1:15" ht="13.2">
      <c r="A655" s="14" t="str">
        <f t="shared" si="8"/>
        <v/>
      </c>
      <c r="B655" s="14" t="str">
        <f t="shared" si="9"/>
        <v/>
      </c>
      <c r="C655" s="14"/>
      <c r="D655" s="14" t="s">
        <v>49</v>
      </c>
      <c r="E655" s="14"/>
      <c r="F655" s="14"/>
      <c r="G655" s="14"/>
      <c r="H655" s="14"/>
      <c r="I655" s="14" t="e">
        <f t="array" aca="1" ref="I655" ca="1">_xludf.ifna(G655*INDEX(Impostazioni!$C$86:$L$105,MATCH($E655,Impostazioni!$J$86:$J$105,0),5),"")</f>
        <v>#NAME?</v>
      </c>
      <c r="J655" s="14" t="e">
        <f t="shared" ca="1" si="10"/>
        <v>#NAME?</v>
      </c>
      <c r="K655" s="14" t="e">
        <f t="shared" ca="1" si="11"/>
        <v>#NAME?</v>
      </c>
      <c r="M655" s="14" t="e">
        <f t="array" aca="1" ref="M655" ca="1">_xludf.ifna(IF(H655=Impostazioni!$C$6,I655*1,I655/INDEX(Impostazioni!$N$86:$O$105,MATCH($H655,Impostazioni!$N$86:$N$105,0),2)),"")</f>
        <v>#NAME?</v>
      </c>
      <c r="N655" s="14" t="e">
        <f t="array" aca="1" ref="N655" ca="1">_xludf.ifna(IF(I655=Impostazioni!$C$6,J655*1,J655/INDEX(Impostazioni!$N$86:$O$105,MATCH($H655,Impostazioni!$N$86:$N$105,0),2)),"")</f>
        <v>#NAME?</v>
      </c>
      <c r="O655" s="14" t="e">
        <f t="array" aca="1" ref="O655" ca="1">_xludf.ifna(IF(J655=Impostazioni!$C$6,K655*1,K655/INDEX(Impostazioni!$N$86:$O$105,MATCH($H655,Impostazioni!$N$86:$N$105,0),2)),"")</f>
        <v>#NAME?</v>
      </c>
    </row>
    <row r="656" spans="1:15" ht="13.2">
      <c r="A656" s="14" t="str">
        <f t="shared" si="8"/>
        <v/>
      </c>
      <c r="B656" s="14" t="str">
        <f t="shared" si="9"/>
        <v/>
      </c>
      <c r="C656" s="14"/>
      <c r="D656" s="14" t="s">
        <v>49</v>
      </c>
      <c r="E656" s="14"/>
      <c r="F656" s="14"/>
      <c r="G656" s="14"/>
      <c r="H656" s="14"/>
      <c r="I656" s="14" t="e">
        <f t="array" aca="1" ref="I656" ca="1">_xludf.ifna(G656*INDEX(Impostazioni!$C$86:$L$105,MATCH($E656,Impostazioni!$J$86:$J$105,0),5),"")</f>
        <v>#NAME?</v>
      </c>
      <c r="J656" s="14" t="e">
        <f t="shared" ca="1" si="10"/>
        <v>#NAME?</v>
      </c>
      <c r="K656" s="14" t="e">
        <f t="shared" ca="1" si="11"/>
        <v>#NAME?</v>
      </c>
      <c r="M656" s="14" t="e">
        <f t="array" aca="1" ref="M656" ca="1">_xludf.ifna(IF(H656=Impostazioni!$C$6,I656*1,I656/INDEX(Impostazioni!$N$86:$O$105,MATCH($H656,Impostazioni!$N$86:$N$105,0),2)),"")</f>
        <v>#NAME?</v>
      </c>
      <c r="N656" s="14" t="e">
        <f t="array" aca="1" ref="N656" ca="1">_xludf.ifna(IF(I656=Impostazioni!$C$6,J656*1,J656/INDEX(Impostazioni!$N$86:$O$105,MATCH($H656,Impostazioni!$N$86:$N$105,0),2)),"")</f>
        <v>#NAME?</v>
      </c>
      <c r="O656" s="14" t="e">
        <f t="array" aca="1" ref="O656" ca="1">_xludf.ifna(IF(J656=Impostazioni!$C$6,K656*1,K656/INDEX(Impostazioni!$N$86:$O$105,MATCH($H656,Impostazioni!$N$86:$N$105,0),2)),"")</f>
        <v>#NAME?</v>
      </c>
    </row>
    <row r="657" spans="1:15" ht="13.2">
      <c r="A657" s="14" t="str">
        <f t="shared" si="8"/>
        <v/>
      </c>
      <c r="B657" s="14" t="str">
        <f t="shared" si="9"/>
        <v/>
      </c>
      <c r="C657" s="14"/>
      <c r="D657" s="14" t="s">
        <v>49</v>
      </c>
      <c r="E657" s="14"/>
      <c r="F657" s="14"/>
      <c r="G657" s="14"/>
      <c r="H657" s="14"/>
      <c r="I657" s="14" t="e">
        <f t="array" aca="1" ref="I657" ca="1">_xludf.ifna(G657*INDEX(Impostazioni!$C$86:$L$105,MATCH($E657,Impostazioni!$J$86:$J$105,0),5),"")</f>
        <v>#NAME?</v>
      </c>
      <c r="J657" s="14" t="e">
        <f t="shared" ca="1" si="10"/>
        <v>#NAME?</v>
      </c>
      <c r="K657" s="14" t="e">
        <f t="shared" ca="1" si="11"/>
        <v>#NAME?</v>
      </c>
      <c r="M657" s="14" t="e">
        <f t="array" aca="1" ref="M657" ca="1">_xludf.ifna(IF(H657=Impostazioni!$C$6,I657*1,I657/INDEX(Impostazioni!$N$86:$O$105,MATCH($H657,Impostazioni!$N$86:$N$105,0),2)),"")</f>
        <v>#NAME?</v>
      </c>
      <c r="N657" s="14" t="e">
        <f t="array" aca="1" ref="N657" ca="1">_xludf.ifna(IF(I657=Impostazioni!$C$6,J657*1,J657/INDEX(Impostazioni!$N$86:$O$105,MATCH($H657,Impostazioni!$N$86:$N$105,0),2)),"")</f>
        <v>#NAME?</v>
      </c>
      <c r="O657" s="14" t="e">
        <f t="array" aca="1" ref="O657" ca="1">_xludf.ifna(IF(J657=Impostazioni!$C$6,K657*1,K657/INDEX(Impostazioni!$N$86:$O$105,MATCH($H657,Impostazioni!$N$86:$N$105,0),2)),"")</f>
        <v>#NAME?</v>
      </c>
    </row>
    <row r="658" spans="1:15" ht="13.2">
      <c r="A658" s="14" t="str">
        <f t="shared" si="8"/>
        <v/>
      </c>
      <c r="B658" s="14" t="str">
        <f t="shared" si="9"/>
        <v/>
      </c>
      <c r="C658" s="14"/>
      <c r="D658" s="14" t="s">
        <v>49</v>
      </c>
      <c r="E658" s="14"/>
      <c r="F658" s="14"/>
      <c r="G658" s="14"/>
      <c r="H658" s="14"/>
      <c r="I658" s="14" t="e">
        <f t="array" aca="1" ref="I658" ca="1">_xludf.ifna(G658*INDEX(Impostazioni!$C$86:$L$105,MATCH($E658,Impostazioni!$J$86:$J$105,0),5),"")</f>
        <v>#NAME?</v>
      </c>
      <c r="J658" s="14" t="e">
        <f t="shared" ca="1" si="10"/>
        <v>#NAME?</v>
      </c>
      <c r="K658" s="14" t="e">
        <f t="shared" ca="1" si="11"/>
        <v>#NAME?</v>
      </c>
      <c r="M658" s="14" t="e">
        <f t="array" aca="1" ref="M658" ca="1">_xludf.ifna(IF(H658=Impostazioni!$C$6,I658*1,I658/INDEX(Impostazioni!$N$86:$O$105,MATCH($H658,Impostazioni!$N$86:$N$105,0),2)),"")</f>
        <v>#NAME?</v>
      </c>
      <c r="N658" s="14" t="e">
        <f t="array" aca="1" ref="N658" ca="1">_xludf.ifna(IF(I658=Impostazioni!$C$6,J658*1,J658/INDEX(Impostazioni!$N$86:$O$105,MATCH($H658,Impostazioni!$N$86:$N$105,0),2)),"")</f>
        <v>#NAME?</v>
      </c>
      <c r="O658" s="14" t="e">
        <f t="array" aca="1" ref="O658" ca="1">_xludf.ifna(IF(J658=Impostazioni!$C$6,K658*1,K658/INDEX(Impostazioni!$N$86:$O$105,MATCH($H658,Impostazioni!$N$86:$N$105,0),2)),"")</f>
        <v>#NAME?</v>
      </c>
    </row>
    <row r="659" spans="1:15" ht="13.2">
      <c r="A659" s="14" t="str">
        <f t="shared" si="8"/>
        <v/>
      </c>
      <c r="B659" s="14" t="str">
        <f t="shared" si="9"/>
        <v/>
      </c>
      <c r="C659" s="14"/>
      <c r="D659" s="14" t="s">
        <v>49</v>
      </c>
      <c r="E659" s="14"/>
      <c r="F659" s="14"/>
      <c r="G659" s="14"/>
      <c r="H659" s="14"/>
      <c r="I659" s="14" t="e">
        <f t="array" aca="1" ref="I659" ca="1">_xludf.ifna(G659*INDEX(Impostazioni!$C$86:$L$105,MATCH($E659,Impostazioni!$J$86:$J$105,0),5),"")</f>
        <v>#NAME?</v>
      </c>
      <c r="J659" s="14" t="e">
        <f t="shared" ca="1" si="10"/>
        <v>#NAME?</v>
      </c>
      <c r="K659" s="14" t="e">
        <f t="shared" ca="1" si="11"/>
        <v>#NAME?</v>
      </c>
      <c r="M659" s="14" t="e">
        <f t="array" aca="1" ref="M659" ca="1">_xludf.ifna(IF(H659=Impostazioni!$C$6,I659*1,I659/INDEX(Impostazioni!$N$86:$O$105,MATCH($H659,Impostazioni!$N$86:$N$105,0),2)),"")</f>
        <v>#NAME?</v>
      </c>
      <c r="N659" s="14" t="e">
        <f t="array" aca="1" ref="N659" ca="1">_xludf.ifna(IF(I659=Impostazioni!$C$6,J659*1,J659/INDEX(Impostazioni!$N$86:$O$105,MATCH($H659,Impostazioni!$N$86:$N$105,0),2)),"")</f>
        <v>#NAME?</v>
      </c>
      <c r="O659" s="14" t="e">
        <f t="array" aca="1" ref="O659" ca="1">_xludf.ifna(IF(J659=Impostazioni!$C$6,K659*1,K659/INDEX(Impostazioni!$N$86:$O$105,MATCH($H659,Impostazioni!$N$86:$N$105,0),2)),"")</f>
        <v>#NAME?</v>
      </c>
    </row>
    <row r="660" spans="1:15" ht="13.2">
      <c r="A660" s="14" t="str">
        <f t="shared" si="8"/>
        <v/>
      </c>
      <c r="B660" s="14" t="str">
        <f t="shared" si="9"/>
        <v/>
      </c>
      <c r="C660" s="14"/>
      <c r="D660" s="14" t="s">
        <v>49</v>
      </c>
      <c r="E660" s="14"/>
      <c r="F660" s="14"/>
      <c r="G660" s="14"/>
      <c r="H660" s="14"/>
      <c r="I660" s="14" t="e">
        <f t="array" aca="1" ref="I660" ca="1">_xludf.ifna(G660*INDEX(Impostazioni!$C$86:$L$105,MATCH($E660,Impostazioni!$J$86:$J$105,0),5),"")</f>
        <v>#NAME?</v>
      </c>
      <c r="J660" s="14" t="e">
        <f t="shared" ca="1" si="10"/>
        <v>#NAME?</v>
      </c>
      <c r="K660" s="14" t="e">
        <f t="shared" ca="1" si="11"/>
        <v>#NAME?</v>
      </c>
      <c r="M660" s="14" t="e">
        <f t="array" aca="1" ref="M660" ca="1">_xludf.ifna(IF(H660=Impostazioni!$C$6,I660*1,I660/INDEX(Impostazioni!$N$86:$O$105,MATCH($H660,Impostazioni!$N$86:$N$105,0),2)),"")</f>
        <v>#NAME?</v>
      </c>
      <c r="N660" s="14" t="e">
        <f t="array" aca="1" ref="N660" ca="1">_xludf.ifna(IF(I660=Impostazioni!$C$6,J660*1,J660/INDEX(Impostazioni!$N$86:$O$105,MATCH($H660,Impostazioni!$N$86:$N$105,0),2)),"")</f>
        <v>#NAME?</v>
      </c>
      <c r="O660" s="14" t="e">
        <f t="array" aca="1" ref="O660" ca="1">_xludf.ifna(IF(J660=Impostazioni!$C$6,K660*1,K660/INDEX(Impostazioni!$N$86:$O$105,MATCH($H660,Impostazioni!$N$86:$N$105,0),2)),"")</f>
        <v>#NAME?</v>
      </c>
    </row>
    <row r="661" spans="1:15" ht="13.2">
      <c r="A661" s="14" t="str">
        <f t="shared" si="8"/>
        <v/>
      </c>
      <c r="B661" s="14" t="str">
        <f t="shared" si="9"/>
        <v/>
      </c>
      <c r="C661" s="14"/>
      <c r="D661" s="14" t="s">
        <v>49</v>
      </c>
      <c r="E661" s="14"/>
      <c r="F661" s="14"/>
      <c r="G661" s="14"/>
      <c r="H661" s="14"/>
      <c r="I661" s="14" t="e">
        <f t="array" aca="1" ref="I661" ca="1">_xludf.ifna(G661*INDEX(Impostazioni!$C$86:$L$105,MATCH($E661,Impostazioni!$J$86:$J$105,0),5),"")</f>
        <v>#NAME?</v>
      </c>
      <c r="J661" s="14" t="e">
        <f t="shared" ca="1" si="10"/>
        <v>#NAME?</v>
      </c>
      <c r="K661" s="14" t="e">
        <f t="shared" ca="1" si="11"/>
        <v>#NAME?</v>
      </c>
      <c r="M661" s="14" t="e">
        <f t="array" aca="1" ref="M661" ca="1">_xludf.ifna(IF(H661=Impostazioni!$C$6,I661*1,I661/INDEX(Impostazioni!$N$86:$O$105,MATCH($H661,Impostazioni!$N$86:$N$105,0),2)),"")</f>
        <v>#NAME?</v>
      </c>
      <c r="N661" s="14" t="e">
        <f t="array" aca="1" ref="N661" ca="1">_xludf.ifna(IF(I661=Impostazioni!$C$6,J661*1,J661/INDEX(Impostazioni!$N$86:$O$105,MATCH($H661,Impostazioni!$N$86:$N$105,0),2)),"")</f>
        <v>#NAME?</v>
      </c>
      <c r="O661" s="14" t="e">
        <f t="array" aca="1" ref="O661" ca="1">_xludf.ifna(IF(J661=Impostazioni!$C$6,K661*1,K661/INDEX(Impostazioni!$N$86:$O$105,MATCH($H661,Impostazioni!$N$86:$N$105,0),2)),"")</f>
        <v>#NAME?</v>
      </c>
    </row>
    <row r="662" spans="1:15" ht="13.2">
      <c r="A662" s="14" t="str">
        <f t="shared" si="8"/>
        <v/>
      </c>
      <c r="B662" s="14" t="str">
        <f t="shared" si="9"/>
        <v/>
      </c>
      <c r="C662" s="14"/>
      <c r="D662" s="14" t="s">
        <v>49</v>
      </c>
      <c r="E662" s="14"/>
      <c r="F662" s="14"/>
      <c r="G662" s="14"/>
      <c r="H662" s="14"/>
      <c r="I662" s="14" t="e">
        <f t="array" aca="1" ref="I662" ca="1">_xludf.ifna(G662*INDEX(Impostazioni!$C$86:$L$105,MATCH($E662,Impostazioni!$J$86:$J$105,0),5),"")</f>
        <v>#NAME?</v>
      </c>
      <c r="J662" s="14" t="e">
        <f t="shared" ca="1" si="10"/>
        <v>#NAME?</v>
      </c>
      <c r="K662" s="14" t="e">
        <f t="shared" ca="1" si="11"/>
        <v>#NAME?</v>
      </c>
      <c r="M662" s="14" t="e">
        <f t="array" aca="1" ref="M662" ca="1">_xludf.ifna(IF(H662=Impostazioni!$C$6,I662*1,I662/INDEX(Impostazioni!$N$86:$O$105,MATCH($H662,Impostazioni!$N$86:$N$105,0),2)),"")</f>
        <v>#NAME?</v>
      </c>
      <c r="N662" s="14" t="e">
        <f t="array" aca="1" ref="N662" ca="1">_xludf.ifna(IF(I662=Impostazioni!$C$6,J662*1,J662/INDEX(Impostazioni!$N$86:$O$105,MATCH($H662,Impostazioni!$N$86:$N$105,0),2)),"")</f>
        <v>#NAME?</v>
      </c>
      <c r="O662" s="14" t="e">
        <f t="array" aca="1" ref="O662" ca="1">_xludf.ifna(IF(J662=Impostazioni!$C$6,K662*1,K662/INDEX(Impostazioni!$N$86:$O$105,MATCH($H662,Impostazioni!$N$86:$N$105,0),2)),"")</f>
        <v>#NAME?</v>
      </c>
    </row>
    <row r="663" spans="1:15" ht="13.2">
      <c r="A663" s="14" t="str">
        <f t="shared" si="8"/>
        <v/>
      </c>
      <c r="B663" s="14" t="str">
        <f t="shared" si="9"/>
        <v/>
      </c>
      <c r="C663" s="14"/>
      <c r="D663" s="14" t="s">
        <v>49</v>
      </c>
      <c r="E663" s="14"/>
      <c r="F663" s="14"/>
      <c r="G663" s="14"/>
      <c r="H663" s="14"/>
      <c r="I663" s="14" t="e">
        <f t="array" aca="1" ref="I663" ca="1">_xludf.ifna(G663*INDEX(Impostazioni!$C$86:$L$105,MATCH($E663,Impostazioni!$J$86:$J$105,0),5),"")</f>
        <v>#NAME?</v>
      </c>
      <c r="J663" s="14" t="e">
        <f t="shared" ca="1" si="10"/>
        <v>#NAME?</v>
      </c>
      <c r="K663" s="14" t="e">
        <f t="shared" ca="1" si="11"/>
        <v>#NAME?</v>
      </c>
      <c r="M663" s="14" t="e">
        <f t="array" aca="1" ref="M663" ca="1">_xludf.ifna(IF(H663=Impostazioni!$C$6,I663*1,I663/INDEX(Impostazioni!$N$86:$O$105,MATCH($H663,Impostazioni!$N$86:$N$105,0),2)),"")</f>
        <v>#NAME?</v>
      </c>
      <c r="N663" s="14" t="e">
        <f t="array" aca="1" ref="N663" ca="1">_xludf.ifna(IF(I663=Impostazioni!$C$6,J663*1,J663/INDEX(Impostazioni!$N$86:$O$105,MATCH($H663,Impostazioni!$N$86:$N$105,0),2)),"")</f>
        <v>#NAME?</v>
      </c>
      <c r="O663" s="14" t="e">
        <f t="array" aca="1" ref="O663" ca="1">_xludf.ifna(IF(J663=Impostazioni!$C$6,K663*1,K663/INDEX(Impostazioni!$N$86:$O$105,MATCH($H663,Impostazioni!$N$86:$N$105,0),2)),"")</f>
        <v>#NAME?</v>
      </c>
    </row>
    <row r="664" spans="1:15" ht="13.2">
      <c r="A664" s="14" t="str">
        <f t="shared" si="8"/>
        <v/>
      </c>
      <c r="B664" s="14" t="str">
        <f t="shared" si="9"/>
        <v/>
      </c>
      <c r="C664" s="14"/>
      <c r="D664" s="14" t="s">
        <v>49</v>
      </c>
      <c r="E664" s="14"/>
      <c r="F664" s="14"/>
      <c r="G664" s="14"/>
      <c r="H664" s="14"/>
      <c r="I664" s="14" t="e">
        <f t="array" aca="1" ref="I664" ca="1">_xludf.ifna(G664*INDEX(Impostazioni!$C$86:$L$105,MATCH($E664,Impostazioni!$J$86:$J$105,0),5),"")</f>
        <v>#NAME?</v>
      </c>
      <c r="J664" s="14" t="e">
        <f t="shared" ca="1" si="10"/>
        <v>#NAME?</v>
      </c>
      <c r="K664" s="14" t="e">
        <f t="shared" ca="1" si="11"/>
        <v>#NAME?</v>
      </c>
      <c r="M664" s="14" t="e">
        <f t="array" aca="1" ref="M664" ca="1">_xludf.ifna(IF(H664=Impostazioni!$C$6,I664*1,I664/INDEX(Impostazioni!$N$86:$O$105,MATCH($H664,Impostazioni!$N$86:$N$105,0),2)),"")</f>
        <v>#NAME?</v>
      </c>
      <c r="N664" s="14" t="e">
        <f t="array" aca="1" ref="N664" ca="1">_xludf.ifna(IF(I664=Impostazioni!$C$6,J664*1,J664/INDEX(Impostazioni!$N$86:$O$105,MATCH($H664,Impostazioni!$N$86:$N$105,0),2)),"")</f>
        <v>#NAME?</v>
      </c>
      <c r="O664" s="14" t="e">
        <f t="array" aca="1" ref="O664" ca="1">_xludf.ifna(IF(J664=Impostazioni!$C$6,K664*1,K664/INDEX(Impostazioni!$N$86:$O$105,MATCH($H664,Impostazioni!$N$86:$N$105,0),2)),"")</f>
        <v>#NAME?</v>
      </c>
    </row>
    <row r="665" spans="1:15" ht="13.2">
      <c r="A665" s="14" t="str">
        <f t="shared" si="8"/>
        <v/>
      </c>
      <c r="B665" s="14" t="str">
        <f t="shared" si="9"/>
        <v/>
      </c>
      <c r="C665" s="14"/>
      <c r="D665" s="14" t="s">
        <v>49</v>
      </c>
      <c r="E665" s="14"/>
      <c r="F665" s="14"/>
      <c r="G665" s="14"/>
      <c r="H665" s="14"/>
      <c r="I665" s="14" t="e">
        <f t="array" aca="1" ref="I665" ca="1">_xludf.ifna(G665*INDEX(Impostazioni!$C$86:$L$105,MATCH($E665,Impostazioni!$J$86:$J$105,0),5),"")</f>
        <v>#NAME?</v>
      </c>
      <c r="J665" s="14" t="e">
        <f t="shared" ca="1" si="10"/>
        <v>#NAME?</v>
      </c>
      <c r="K665" s="14" t="e">
        <f t="shared" ca="1" si="11"/>
        <v>#NAME?</v>
      </c>
      <c r="M665" s="14" t="e">
        <f t="array" aca="1" ref="M665" ca="1">_xludf.ifna(IF(H665=Impostazioni!$C$6,I665*1,I665/INDEX(Impostazioni!$N$86:$O$105,MATCH($H665,Impostazioni!$N$86:$N$105,0),2)),"")</f>
        <v>#NAME?</v>
      </c>
      <c r="N665" s="14" t="e">
        <f t="array" aca="1" ref="N665" ca="1">_xludf.ifna(IF(I665=Impostazioni!$C$6,J665*1,J665/INDEX(Impostazioni!$N$86:$O$105,MATCH($H665,Impostazioni!$N$86:$N$105,0),2)),"")</f>
        <v>#NAME?</v>
      </c>
      <c r="O665" s="14" t="e">
        <f t="array" aca="1" ref="O665" ca="1">_xludf.ifna(IF(J665=Impostazioni!$C$6,K665*1,K665/INDEX(Impostazioni!$N$86:$O$105,MATCH($H665,Impostazioni!$N$86:$N$105,0),2)),"")</f>
        <v>#NAME?</v>
      </c>
    </row>
    <row r="666" spans="1:15" ht="13.2">
      <c r="A666" s="14" t="str">
        <f t="shared" si="8"/>
        <v/>
      </c>
      <c r="B666" s="14" t="str">
        <f t="shared" si="9"/>
        <v/>
      </c>
      <c r="C666" s="14"/>
      <c r="D666" s="14" t="s">
        <v>49</v>
      </c>
      <c r="E666" s="14"/>
      <c r="F666" s="14"/>
      <c r="G666" s="14"/>
      <c r="H666" s="14"/>
      <c r="I666" s="14" t="e">
        <f t="array" aca="1" ref="I666" ca="1">_xludf.ifna(G666*INDEX(Impostazioni!$C$86:$L$105,MATCH($E666,Impostazioni!$J$86:$J$105,0),5),"")</f>
        <v>#NAME?</v>
      </c>
      <c r="J666" s="14" t="e">
        <f t="shared" ca="1" si="10"/>
        <v>#NAME?</v>
      </c>
      <c r="K666" s="14" t="e">
        <f t="shared" ca="1" si="11"/>
        <v>#NAME?</v>
      </c>
      <c r="M666" s="14" t="e">
        <f t="array" aca="1" ref="M666" ca="1">_xludf.ifna(IF(H666=Impostazioni!$C$6,I666*1,I666/INDEX(Impostazioni!$N$86:$O$105,MATCH($H666,Impostazioni!$N$86:$N$105,0),2)),"")</f>
        <v>#NAME?</v>
      </c>
      <c r="N666" s="14" t="e">
        <f t="array" aca="1" ref="N666" ca="1">_xludf.ifna(IF(I666=Impostazioni!$C$6,J666*1,J666/INDEX(Impostazioni!$N$86:$O$105,MATCH($H666,Impostazioni!$N$86:$N$105,0),2)),"")</f>
        <v>#NAME?</v>
      </c>
      <c r="O666" s="14" t="e">
        <f t="array" aca="1" ref="O666" ca="1">_xludf.ifna(IF(J666=Impostazioni!$C$6,K666*1,K666/INDEX(Impostazioni!$N$86:$O$105,MATCH($H666,Impostazioni!$N$86:$N$105,0),2)),"")</f>
        <v>#NAME?</v>
      </c>
    </row>
    <row r="667" spans="1:15" ht="13.2">
      <c r="A667" s="14" t="str">
        <f t="shared" si="8"/>
        <v/>
      </c>
      <c r="B667" s="14" t="str">
        <f t="shared" si="9"/>
        <v/>
      </c>
      <c r="C667" s="14"/>
      <c r="D667" s="14" t="s">
        <v>49</v>
      </c>
      <c r="E667" s="14"/>
      <c r="F667" s="14"/>
      <c r="G667" s="14"/>
      <c r="H667" s="14"/>
      <c r="I667" s="14" t="e">
        <f t="array" aca="1" ref="I667" ca="1">_xludf.ifna(G667*INDEX(Impostazioni!$C$86:$L$105,MATCH($E667,Impostazioni!$J$86:$J$105,0),5),"")</f>
        <v>#NAME?</v>
      </c>
      <c r="J667" s="14" t="e">
        <f t="shared" ca="1" si="10"/>
        <v>#NAME?</v>
      </c>
      <c r="K667" s="14" t="e">
        <f t="shared" ca="1" si="11"/>
        <v>#NAME?</v>
      </c>
      <c r="M667" s="14" t="e">
        <f t="array" aca="1" ref="M667" ca="1">_xludf.ifna(IF(H667=Impostazioni!$C$6,I667*1,I667/INDEX(Impostazioni!$N$86:$O$105,MATCH($H667,Impostazioni!$N$86:$N$105,0),2)),"")</f>
        <v>#NAME?</v>
      </c>
      <c r="N667" s="14" t="e">
        <f t="array" aca="1" ref="N667" ca="1">_xludf.ifna(IF(I667=Impostazioni!$C$6,J667*1,J667/INDEX(Impostazioni!$N$86:$O$105,MATCH($H667,Impostazioni!$N$86:$N$105,0),2)),"")</f>
        <v>#NAME?</v>
      </c>
      <c r="O667" s="14" t="e">
        <f t="array" aca="1" ref="O667" ca="1">_xludf.ifna(IF(J667=Impostazioni!$C$6,K667*1,K667/INDEX(Impostazioni!$N$86:$O$105,MATCH($H667,Impostazioni!$N$86:$N$105,0),2)),"")</f>
        <v>#NAME?</v>
      </c>
    </row>
    <row r="668" spans="1:15" ht="13.2">
      <c r="A668" s="14" t="str">
        <f t="shared" si="8"/>
        <v/>
      </c>
      <c r="B668" s="14" t="str">
        <f t="shared" si="9"/>
        <v/>
      </c>
      <c r="C668" s="14"/>
      <c r="D668" s="14" t="s">
        <v>49</v>
      </c>
      <c r="E668" s="14"/>
      <c r="F668" s="14"/>
      <c r="G668" s="14"/>
      <c r="H668" s="14"/>
      <c r="I668" s="14" t="e">
        <f t="array" aca="1" ref="I668" ca="1">_xludf.ifna(G668*INDEX(Impostazioni!$C$86:$L$105,MATCH($E668,Impostazioni!$J$86:$J$105,0),5),"")</f>
        <v>#NAME?</v>
      </c>
      <c r="J668" s="14" t="e">
        <f t="shared" ca="1" si="10"/>
        <v>#NAME?</v>
      </c>
      <c r="K668" s="14" t="e">
        <f t="shared" ca="1" si="11"/>
        <v>#NAME?</v>
      </c>
      <c r="M668" s="14" t="e">
        <f t="array" aca="1" ref="M668" ca="1">_xludf.ifna(IF(H668=Impostazioni!$C$6,I668*1,I668/INDEX(Impostazioni!$N$86:$O$105,MATCH($H668,Impostazioni!$N$86:$N$105,0),2)),"")</f>
        <v>#NAME?</v>
      </c>
      <c r="N668" s="14" t="e">
        <f t="array" aca="1" ref="N668" ca="1">_xludf.ifna(IF(I668=Impostazioni!$C$6,J668*1,J668/INDEX(Impostazioni!$N$86:$O$105,MATCH($H668,Impostazioni!$N$86:$N$105,0),2)),"")</f>
        <v>#NAME?</v>
      </c>
      <c r="O668" s="14" t="e">
        <f t="array" aca="1" ref="O668" ca="1">_xludf.ifna(IF(J668=Impostazioni!$C$6,K668*1,K668/INDEX(Impostazioni!$N$86:$O$105,MATCH($H668,Impostazioni!$N$86:$N$105,0),2)),"")</f>
        <v>#NAME?</v>
      </c>
    </row>
    <row r="669" spans="1:15" ht="13.2">
      <c r="A669" s="14" t="str">
        <f t="shared" si="8"/>
        <v/>
      </c>
      <c r="B669" s="14" t="str">
        <f t="shared" si="9"/>
        <v/>
      </c>
      <c r="C669" s="14"/>
      <c r="D669" s="14" t="s">
        <v>49</v>
      </c>
      <c r="E669" s="14"/>
      <c r="F669" s="14"/>
      <c r="G669" s="14"/>
      <c r="H669" s="14"/>
      <c r="I669" s="14" t="e">
        <f t="array" aca="1" ref="I669" ca="1">_xludf.ifna(G669*INDEX(Impostazioni!$C$86:$L$105,MATCH($E669,Impostazioni!$J$86:$J$105,0),5),"")</f>
        <v>#NAME?</v>
      </c>
      <c r="J669" s="14" t="e">
        <f t="shared" ca="1" si="10"/>
        <v>#NAME?</v>
      </c>
      <c r="K669" s="14" t="e">
        <f t="shared" ca="1" si="11"/>
        <v>#NAME?</v>
      </c>
      <c r="M669" s="14" t="e">
        <f t="array" aca="1" ref="M669" ca="1">_xludf.ifna(IF(H669=Impostazioni!$C$6,I669*1,I669/INDEX(Impostazioni!$N$86:$O$105,MATCH($H669,Impostazioni!$N$86:$N$105,0),2)),"")</f>
        <v>#NAME?</v>
      </c>
      <c r="N669" s="14" t="e">
        <f t="array" aca="1" ref="N669" ca="1">_xludf.ifna(IF(I669=Impostazioni!$C$6,J669*1,J669/INDEX(Impostazioni!$N$86:$O$105,MATCH($H669,Impostazioni!$N$86:$N$105,0),2)),"")</f>
        <v>#NAME?</v>
      </c>
      <c r="O669" s="14" t="e">
        <f t="array" aca="1" ref="O669" ca="1">_xludf.ifna(IF(J669=Impostazioni!$C$6,K669*1,K669/INDEX(Impostazioni!$N$86:$O$105,MATCH($H669,Impostazioni!$N$86:$N$105,0),2)),"")</f>
        <v>#NAME?</v>
      </c>
    </row>
    <row r="670" spans="1:15" ht="13.2">
      <c r="A670" s="14" t="str">
        <f t="shared" si="8"/>
        <v/>
      </c>
      <c r="B670" s="14" t="str">
        <f t="shared" si="9"/>
        <v/>
      </c>
      <c r="C670" s="14"/>
      <c r="D670" s="14" t="s">
        <v>49</v>
      </c>
      <c r="E670" s="14"/>
      <c r="F670" s="14"/>
      <c r="G670" s="14"/>
      <c r="H670" s="14"/>
      <c r="I670" s="14" t="e">
        <f t="array" aca="1" ref="I670" ca="1">_xludf.ifna(G670*INDEX(Impostazioni!$C$86:$L$105,MATCH($E670,Impostazioni!$J$86:$J$105,0),5),"")</f>
        <v>#NAME?</v>
      </c>
      <c r="J670" s="14" t="e">
        <f t="shared" ca="1" si="10"/>
        <v>#NAME?</v>
      </c>
      <c r="K670" s="14" t="e">
        <f t="shared" ca="1" si="11"/>
        <v>#NAME?</v>
      </c>
      <c r="M670" s="14" t="e">
        <f t="array" aca="1" ref="M670" ca="1">_xludf.ifna(IF(H670=Impostazioni!$C$6,I670*1,I670/INDEX(Impostazioni!$N$86:$O$105,MATCH($H670,Impostazioni!$N$86:$N$105,0),2)),"")</f>
        <v>#NAME?</v>
      </c>
      <c r="N670" s="14" t="e">
        <f t="array" aca="1" ref="N670" ca="1">_xludf.ifna(IF(I670=Impostazioni!$C$6,J670*1,J670/INDEX(Impostazioni!$N$86:$O$105,MATCH($H670,Impostazioni!$N$86:$N$105,0),2)),"")</f>
        <v>#NAME?</v>
      </c>
      <c r="O670" s="14" t="e">
        <f t="array" aca="1" ref="O670" ca="1">_xludf.ifna(IF(J670=Impostazioni!$C$6,K670*1,K670/INDEX(Impostazioni!$N$86:$O$105,MATCH($H670,Impostazioni!$N$86:$N$105,0),2)),"")</f>
        <v>#NAME?</v>
      </c>
    </row>
    <row r="671" spans="1:15" ht="13.2">
      <c r="A671" s="14" t="str">
        <f t="shared" si="8"/>
        <v/>
      </c>
      <c r="B671" s="14" t="str">
        <f t="shared" si="9"/>
        <v/>
      </c>
      <c r="C671" s="14"/>
      <c r="D671" s="14" t="s">
        <v>49</v>
      </c>
      <c r="E671" s="14"/>
      <c r="F671" s="14"/>
      <c r="G671" s="14"/>
      <c r="H671" s="14"/>
      <c r="I671" s="14" t="e">
        <f t="array" aca="1" ref="I671" ca="1">_xludf.ifna(G671*INDEX(Impostazioni!$C$86:$L$105,MATCH($E671,Impostazioni!$J$86:$J$105,0),5),"")</f>
        <v>#NAME?</v>
      </c>
      <c r="J671" s="14" t="e">
        <f t="shared" ca="1" si="10"/>
        <v>#NAME?</v>
      </c>
      <c r="K671" s="14" t="e">
        <f t="shared" ca="1" si="11"/>
        <v>#NAME?</v>
      </c>
      <c r="M671" s="14" t="e">
        <f t="array" aca="1" ref="M671" ca="1">_xludf.ifna(IF(H671=Impostazioni!$C$6,I671*1,I671/INDEX(Impostazioni!$N$86:$O$105,MATCH($H671,Impostazioni!$N$86:$N$105,0),2)),"")</f>
        <v>#NAME?</v>
      </c>
      <c r="N671" s="14" t="e">
        <f t="array" aca="1" ref="N671" ca="1">_xludf.ifna(IF(I671=Impostazioni!$C$6,J671*1,J671/INDEX(Impostazioni!$N$86:$O$105,MATCH($H671,Impostazioni!$N$86:$N$105,0),2)),"")</f>
        <v>#NAME?</v>
      </c>
      <c r="O671" s="14" t="e">
        <f t="array" aca="1" ref="O671" ca="1">_xludf.ifna(IF(J671=Impostazioni!$C$6,K671*1,K671/INDEX(Impostazioni!$N$86:$O$105,MATCH($H671,Impostazioni!$N$86:$N$105,0),2)),"")</f>
        <v>#NAME?</v>
      </c>
    </row>
    <row r="672" spans="1:15" ht="13.2">
      <c r="A672" s="14" t="str">
        <f t="shared" si="8"/>
        <v/>
      </c>
      <c r="B672" s="14" t="str">
        <f t="shared" si="9"/>
        <v/>
      </c>
      <c r="C672" s="14"/>
      <c r="D672" s="14" t="s">
        <v>49</v>
      </c>
      <c r="E672" s="14"/>
      <c r="F672" s="14"/>
      <c r="G672" s="14"/>
      <c r="H672" s="14"/>
      <c r="I672" s="14" t="e">
        <f t="array" aca="1" ref="I672" ca="1">_xludf.ifna(G672*INDEX(Impostazioni!$C$86:$L$105,MATCH($E672,Impostazioni!$J$86:$J$105,0),5),"")</f>
        <v>#NAME?</v>
      </c>
      <c r="J672" s="14" t="e">
        <f t="shared" ca="1" si="10"/>
        <v>#NAME?</v>
      </c>
      <c r="K672" s="14" t="e">
        <f t="shared" ca="1" si="11"/>
        <v>#NAME?</v>
      </c>
      <c r="M672" s="14" t="e">
        <f t="array" aca="1" ref="M672" ca="1">_xludf.ifna(IF(H672=Impostazioni!$C$6,I672*1,I672/INDEX(Impostazioni!$N$86:$O$105,MATCH($H672,Impostazioni!$N$86:$N$105,0),2)),"")</f>
        <v>#NAME?</v>
      </c>
      <c r="N672" s="14" t="e">
        <f t="array" aca="1" ref="N672" ca="1">_xludf.ifna(IF(I672=Impostazioni!$C$6,J672*1,J672/INDEX(Impostazioni!$N$86:$O$105,MATCH($H672,Impostazioni!$N$86:$N$105,0),2)),"")</f>
        <v>#NAME?</v>
      </c>
      <c r="O672" s="14" t="e">
        <f t="array" aca="1" ref="O672" ca="1">_xludf.ifna(IF(J672=Impostazioni!$C$6,K672*1,K672/INDEX(Impostazioni!$N$86:$O$105,MATCH($H672,Impostazioni!$N$86:$N$105,0),2)),"")</f>
        <v>#NAME?</v>
      </c>
    </row>
    <row r="673" spans="1:15" ht="13.2">
      <c r="A673" s="14" t="str">
        <f t="shared" si="8"/>
        <v/>
      </c>
      <c r="B673" s="14" t="str">
        <f t="shared" si="9"/>
        <v/>
      </c>
      <c r="C673" s="14"/>
      <c r="D673" s="14" t="s">
        <v>49</v>
      </c>
      <c r="E673" s="14"/>
      <c r="F673" s="14"/>
      <c r="G673" s="14"/>
      <c r="H673" s="14"/>
      <c r="I673" s="14" t="e">
        <f t="array" aca="1" ref="I673" ca="1">_xludf.ifna(G673*INDEX(Impostazioni!$C$86:$L$105,MATCH($E673,Impostazioni!$J$86:$J$105,0),5),"")</f>
        <v>#NAME?</v>
      </c>
      <c r="J673" s="14" t="e">
        <f t="shared" ca="1" si="10"/>
        <v>#NAME?</v>
      </c>
      <c r="K673" s="14" t="e">
        <f t="shared" ca="1" si="11"/>
        <v>#NAME?</v>
      </c>
      <c r="M673" s="14" t="e">
        <f t="array" aca="1" ref="M673" ca="1">_xludf.ifna(IF(H673=Impostazioni!$C$6,I673*1,I673/INDEX(Impostazioni!$N$86:$O$105,MATCH($H673,Impostazioni!$N$86:$N$105,0),2)),"")</f>
        <v>#NAME?</v>
      </c>
      <c r="N673" s="14" t="e">
        <f t="array" aca="1" ref="N673" ca="1">_xludf.ifna(IF(I673=Impostazioni!$C$6,J673*1,J673/INDEX(Impostazioni!$N$86:$O$105,MATCH($H673,Impostazioni!$N$86:$N$105,0),2)),"")</f>
        <v>#NAME?</v>
      </c>
      <c r="O673" s="14" t="e">
        <f t="array" aca="1" ref="O673" ca="1">_xludf.ifna(IF(J673=Impostazioni!$C$6,K673*1,K673/INDEX(Impostazioni!$N$86:$O$105,MATCH($H673,Impostazioni!$N$86:$N$105,0),2)),"")</f>
        <v>#NAME?</v>
      </c>
    </row>
    <row r="674" spans="1:15" ht="13.2">
      <c r="A674" s="14" t="str">
        <f t="shared" si="8"/>
        <v/>
      </c>
      <c r="B674" s="14" t="str">
        <f t="shared" si="9"/>
        <v/>
      </c>
      <c r="C674" s="14"/>
      <c r="D674" s="14" t="s">
        <v>49</v>
      </c>
      <c r="E674" s="14"/>
      <c r="F674" s="14"/>
      <c r="G674" s="14"/>
      <c r="H674" s="14"/>
      <c r="I674" s="14" t="e">
        <f t="array" aca="1" ref="I674" ca="1">_xludf.ifna(G674*INDEX(Impostazioni!$C$86:$L$105,MATCH($E674,Impostazioni!$J$86:$J$105,0),5),"")</f>
        <v>#NAME?</v>
      </c>
      <c r="J674" s="14" t="e">
        <f t="shared" ca="1" si="10"/>
        <v>#NAME?</v>
      </c>
      <c r="K674" s="14" t="e">
        <f t="shared" ca="1" si="11"/>
        <v>#NAME?</v>
      </c>
      <c r="M674" s="14" t="e">
        <f t="array" aca="1" ref="M674" ca="1">_xludf.ifna(IF(H674=Impostazioni!$C$6,I674*1,I674/INDEX(Impostazioni!$N$86:$O$105,MATCH($H674,Impostazioni!$N$86:$N$105,0),2)),"")</f>
        <v>#NAME?</v>
      </c>
      <c r="N674" s="14" t="e">
        <f t="array" aca="1" ref="N674" ca="1">_xludf.ifna(IF(I674=Impostazioni!$C$6,J674*1,J674/INDEX(Impostazioni!$N$86:$O$105,MATCH($H674,Impostazioni!$N$86:$N$105,0),2)),"")</f>
        <v>#NAME?</v>
      </c>
      <c r="O674" s="14" t="e">
        <f t="array" aca="1" ref="O674" ca="1">_xludf.ifna(IF(J674=Impostazioni!$C$6,K674*1,K674/INDEX(Impostazioni!$N$86:$O$105,MATCH($H674,Impostazioni!$N$86:$N$105,0),2)),"")</f>
        <v>#NAME?</v>
      </c>
    </row>
    <row r="675" spans="1:15" ht="13.2">
      <c r="A675" s="14" t="str">
        <f t="shared" si="8"/>
        <v/>
      </c>
      <c r="B675" s="14" t="str">
        <f t="shared" si="9"/>
        <v/>
      </c>
      <c r="C675" s="14"/>
      <c r="D675" s="14" t="s">
        <v>49</v>
      </c>
      <c r="E675" s="14"/>
      <c r="F675" s="14"/>
      <c r="G675" s="14"/>
      <c r="H675" s="14"/>
      <c r="I675" s="14" t="e">
        <f t="array" aca="1" ref="I675" ca="1">_xludf.ifna(G675*INDEX(Impostazioni!$C$86:$L$105,MATCH($E675,Impostazioni!$J$86:$J$105,0),5),"")</f>
        <v>#NAME?</v>
      </c>
      <c r="J675" s="14" t="e">
        <f t="shared" ca="1" si="10"/>
        <v>#NAME?</v>
      </c>
      <c r="K675" s="14" t="e">
        <f t="shared" ca="1" si="11"/>
        <v>#NAME?</v>
      </c>
      <c r="M675" s="14" t="e">
        <f t="array" aca="1" ref="M675" ca="1">_xludf.ifna(IF(H675=Impostazioni!$C$6,I675*1,I675/INDEX(Impostazioni!$N$86:$O$105,MATCH($H675,Impostazioni!$N$86:$N$105,0),2)),"")</f>
        <v>#NAME?</v>
      </c>
      <c r="N675" s="14" t="e">
        <f t="array" aca="1" ref="N675" ca="1">_xludf.ifna(IF(I675=Impostazioni!$C$6,J675*1,J675/INDEX(Impostazioni!$N$86:$O$105,MATCH($H675,Impostazioni!$N$86:$N$105,0),2)),"")</f>
        <v>#NAME?</v>
      </c>
      <c r="O675" s="14" t="e">
        <f t="array" aca="1" ref="O675" ca="1">_xludf.ifna(IF(J675=Impostazioni!$C$6,K675*1,K675/INDEX(Impostazioni!$N$86:$O$105,MATCH($H675,Impostazioni!$N$86:$N$105,0),2)),"")</f>
        <v>#NAME?</v>
      </c>
    </row>
    <row r="676" spans="1:15" ht="13.2">
      <c r="A676" s="14" t="str">
        <f t="shared" si="8"/>
        <v/>
      </c>
      <c r="B676" s="14" t="str">
        <f t="shared" si="9"/>
        <v/>
      </c>
      <c r="C676" s="14"/>
      <c r="D676" s="14" t="s">
        <v>49</v>
      </c>
      <c r="E676" s="14"/>
      <c r="F676" s="14"/>
      <c r="G676" s="14"/>
      <c r="H676" s="14"/>
      <c r="I676" s="14" t="e">
        <f t="array" aca="1" ref="I676" ca="1">_xludf.ifna(G676*INDEX(Impostazioni!$C$86:$L$105,MATCH($E676,Impostazioni!$J$86:$J$105,0),5),"")</f>
        <v>#NAME?</v>
      </c>
      <c r="J676" s="14" t="e">
        <f t="shared" ca="1" si="10"/>
        <v>#NAME?</v>
      </c>
      <c r="K676" s="14" t="e">
        <f t="shared" ca="1" si="11"/>
        <v>#NAME?</v>
      </c>
      <c r="M676" s="14" t="e">
        <f t="array" aca="1" ref="M676" ca="1">_xludf.ifna(IF(H676=Impostazioni!$C$6,I676*1,I676/INDEX(Impostazioni!$N$86:$O$105,MATCH($H676,Impostazioni!$N$86:$N$105,0),2)),"")</f>
        <v>#NAME?</v>
      </c>
      <c r="N676" s="14" t="e">
        <f t="array" aca="1" ref="N676" ca="1">_xludf.ifna(IF(I676=Impostazioni!$C$6,J676*1,J676/INDEX(Impostazioni!$N$86:$O$105,MATCH($H676,Impostazioni!$N$86:$N$105,0),2)),"")</f>
        <v>#NAME?</v>
      </c>
      <c r="O676" s="14" t="e">
        <f t="array" aca="1" ref="O676" ca="1">_xludf.ifna(IF(J676=Impostazioni!$C$6,K676*1,K676/INDEX(Impostazioni!$N$86:$O$105,MATCH($H676,Impostazioni!$N$86:$N$105,0),2)),"")</f>
        <v>#NAME?</v>
      </c>
    </row>
    <row r="677" spans="1:15" ht="13.2">
      <c r="A677" s="14" t="str">
        <f t="shared" si="8"/>
        <v/>
      </c>
      <c r="B677" s="14" t="str">
        <f t="shared" si="9"/>
        <v/>
      </c>
      <c r="C677" s="14"/>
      <c r="D677" s="14" t="s">
        <v>49</v>
      </c>
      <c r="E677" s="14"/>
      <c r="F677" s="14"/>
      <c r="G677" s="14"/>
      <c r="H677" s="14"/>
      <c r="I677" s="14" t="e">
        <f t="array" aca="1" ref="I677" ca="1">_xludf.ifna(G677*INDEX(Impostazioni!$C$86:$L$105,MATCH($E677,Impostazioni!$J$86:$J$105,0),5),"")</f>
        <v>#NAME?</v>
      </c>
      <c r="J677" s="14" t="e">
        <f t="shared" ca="1" si="10"/>
        <v>#NAME?</v>
      </c>
      <c r="K677" s="14" t="e">
        <f t="shared" ca="1" si="11"/>
        <v>#NAME?</v>
      </c>
      <c r="M677" s="14" t="e">
        <f t="array" aca="1" ref="M677" ca="1">_xludf.ifna(IF(H677=Impostazioni!$C$6,I677*1,I677/INDEX(Impostazioni!$N$86:$O$105,MATCH($H677,Impostazioni!$N$86:$N$105,0),2)),"")</f>
        <v>#NAME?</v>
      </c>
      <c r="N677" s="14" t="e">
        <f t="array" aca="1" ref="N677" ca="1">_xludf.ifna(IF(I677=Impostazioni!$C$6,J677*1,J677/INDEX(Impostazioni!$N$86:$O$105,MATCH($H677,Impostazioni!$N$86:$N$105,0),2)),"")</f>
        <v>#NAME?</v>
      </c>
      <c r="O677" s="14" t="e">
        <f t="array" aca="1" ref="O677" ca="1">_xludf.ifna(IF(J677=Impostazioni!$C$6,K677*1,K677/INDEX(Impostazioni!$N$86:$O$105,MATCH($H677,Impostazioni!$N$86:$N$105,0),2)),"")</f>
        <v>#NAME?</v>
      </c>
    </row>
    <row r="678" spans="1:15" ht="13.2">
      <c r="A678" s="14" t="str">
        <f t="shared" si="8"/>
        <v/>
      </c>
      <c r="B678" s="14" t="str">
        <f t="shared" si="9"/>
        <v/>
      </c>
      <c r="C678" s="14"/>
      <c r="D678" s="14" t="s">
        <v>49</v>
      </c>
      <c r="E678" s="14"/>
      <c r="F678" s="14"/>
      <c r="G678" s="14"/>
      <c r="H678" s="14"/>
      <c r="I678" s="14" t="e">
        <f t="array" aca="1" ref="I678" ca="1">_xludf.ifna(G678*INDEX(Impostazioni!$C$86:$L$105,MATCH($E678,Impostazioni!$J$86:$J$105,0),5),"")</f>
        <v>#NAME?</v>
      </c>
      <c r="J678" s="14" t="e">
        <f t="shared" ca="1" si="10"/>
        <v>#NAME?</v>
      </c>
      <c r="K678" s="14" t="e">
        <f t="shared" ca="1" si="11"/>
        <v>#NAME?</v>
      </c>
      <c r="M678" s="14" t="e">
        <f t="array" aca="1" ref="M678" ca="1">_xludf.ifna(IF(H678=Impostazioni!$C$6,I678*1,I678/INDEX(Impostazioni!$N$86:$O$105,MATCH($H678,Impostazioni!$N$86:$N$105,0),2)),"")</f>
        <v>#NAME?</v>
      </c>
      <c r="N678" s="14" t="e">
        <f t="array" aca="1" ref="N678" ca="1">_xludf.ifna(IF(I678=Impostazioni!$C$6,J678*1,J678/INDEX(Impostazioni!$N$86:$O$105,MATCH($H678,Impostazioni!$N$86:$N$105,0),2)),"")</f>
        <v>#NAME?</v>
      </c>
      <c r="O678" s="14" t="e">
        <f t="array" aca="1" ref="O678" ca="1">_xludf.ifna(IF(J678=Impostazioni!$C$6,K678*1,K678/INDEX(Impostazioni!$N$86:$O$105,MATCH($H678,Impostazioni!$N$86:$N$105,0),2)),"")</f>
        <v>#NAME?</v>
      </c>
    </row>
    <row r="679" spans="1:15" ht="13.2">
      <c r="A679" s="14" t="str">
        <f t="shared" si="8"/>
        <v/>
      </c>
      <c r="B679" s="14" t="str">
        <f t="shared" si="9"/>
        <v/>
      </c>
      <c r="C679" s="14"/>
      <c r="D679" s="14" t="s">
        <v>49</v>
      </c>
      <c r="E679" s="14"/>
      <c r="F679" s="14"/>
      <c r="G679" s="14"/>
      <c r="H679" s="14"/>
      <c r="I679" s="14" t="e">
        <f t="array" aca="1" ref="I679" ca="1">_xludf.ifna(G679*INDEX(Impostazioni!$C$86:$L$105,MATCH($E679,Impostazioni!$J$86:$J$105,0),5),"")</f>
        <v>#NAME?</v>
      </c>
      <c r="J679" s="14" t="e">
        <f t="shared" ca="1" si="10"/>
        <v>#NAME?</v>
      </c>
      <c r="K679" s="14" t="e">
        <f t="shared" ca="1" si="11"/>
        <v>#NAME?</v>
      </c>
      <c r="M679" s="14" t="e">
        <f t="array" aca="1" ref="M679" ca="1">_xludf.ifna(IF(H679=Impostazioni!$C$6,I679*1,I679/INDEX(Impostazioni!$N$86:$O$105,MATCH($H679,Impostazioni!$N$86:$N$105,0),2)),"")</f>
        <v>#NAME?</v>
      </c>
      <c r="N679" s="14" t="e">
        <f t="array" aca="1" ref="N679" ca="1">_xludf.ifna(IF(I679=Impostazioni!$C$6,J679*1,J679/INDEX(Impostazioni!$N$86:$O$105,MATCH($H679,Impostazioni!$N$86:$N$105,0),2)),"")</f>
        <v>#NAME?</v>
      </c>
      <c r="O679" s="14" t="e">
        <f t="array" aca="1" ref="O679" ca="1">_xludf.ifna(IF(J679=Impostazioni!$C$6,K679*1,K679/INDEX(Impostazioni!$N$86:$O$105,MATCH($H679,Impostazioni!$N$86:$N$105,0),2)),"")</f>
        <v>#NAME?</v>
      </c>
    </row>
    <row r="680" spans="1:15" ht="13.2">
      <c r="A680" s="14" t="str">
        <f t="shared" si="8"/>
        <v/>
      </c>
      <c r="B680" s="14" t="str">
        <f t="shared" si="9"/>
        <v/>
      </c>
      <c r="C680" s="14"/>
      <c r="D680" s="14" t="s">
        <v>49</v>
      </c>
      <c r="E680" s="14"/>
      <c r="F680" s="14"/>
      <c r="G680" s="14"/>
      <c r="H680" s="14"/>
      <c r="I680" s="14" t="e">
        <f t="array" aca="1" ref="I680" ca="1">_xludf.ifna(G680*INDEX(Impostazioni!$C$86:$L$105,MATCH($E680,Impostazioni!$J$86:$J$105,0),5),"")</f>
        <v>#NAME?</v>
      </c>
      <c r="J680" s="14" t="e">
        <f t="shared" ca="1" si="10"/>
        <v>#NAME?</v>
      </c>
      <c r="K680" s="14" t="e">
        <f t="shared" ca="1" si="11"/>
        <v>#NAME?</v>
      </c>
      <c r="M680" s="14" t="e">
        <f t="array" aca="1" ref="M680" ca="1">_xludf.ifna(IF(H680=Impostazioni!$C$6,I680*1,I680/INDEX(Impostazioni!$N$86:$O$105,MATCH($H680,Impostazioni!$N$86:$N$105,0),2)),"")</f>
        <v>#NAME?</v>
      </c>
      <c r="N680" s="14" t="e">
        <f t="array" aca="1" ref="N680" ca="1">_xludf.ifna(IF(I680=Impostazioni!$C$6,J680*1,J680/INDEX(Impostazioni!$N$86:$O$105,MATCH($H680,Impostazioni!$N$86:$N$105,0),2)),"")</f>
        <v>#NAME?</v>
      </c>
      <c r="O680" s="14" t="e">
        <f t="array" aca="1" ref="O680" ca="1">_xludf.ifna(IF(J680=Impostazioni!$C$6,K680*1,K680/INDEX(Impostazioni!$N$86:$O$105,MATCH($H680,Impostazioni!$N$86:$N$105,0),2)),"")</f>
        <v>#NAME?</v>
      </c>
    </row>
    <row r="681" spans="1:15" ht="13.2">
      <c r="A681" s="14" t="str">
        <f t="shared" si="8"/>
        <v/>
      </c>
      <c r="B681" s="14" t="str">
        <f t="shared" si="9"/>
        <v/>
      </c>
      <c r="C681" s="14"/>
      <c r="D681" s="14" t="s">
        <v>49</v>
      </c>
      <c r="E681" s="14"/>
      <c r="F681" s="14"/>
      <c r="G681" s="14"/>
      <c r="H681" s="14"/>
      <c r="I681" s="14" t="e">
        <f t="array" aca="1" ref="I681" ca="1">_xludf.ifna(G681*INDEX(Impostazioni!$C$86:$L$105,MATCH($E681,Impostazioni!$J$86:$J$105,0),5),"")</f>
        <v>#NAME?</v>
      </c>
      <c r="J681" s="14" t="e">
        <f t="shared" ca="1" si="10"/>
        <v>#NAME?</v>
      </c>
      <c r="K681" s="14" t="e">
        <f t="shared" ca="1" si="11"/>
        <v>#NAME?</v>
      </c>
      <c r="M681" s="14" t="e">
        <f t="array" aca="1" ref="M681" ca="1">_xludf.ifna(IF(H681=Impostazioni!$C$6,I681*1,I681/INDEX(Impostazioni!$N$86:$O$105,MATCH($H681,Impostazioni!$N$86:$N$105,0),2)),"")</f>
        <v>#NAME?</v>
      </c>
      <c r="N681" s="14" t="e">
        <f t="array" aca="1" ref="N681" ca="1">_xludf.ifna(IF(I681=Impostazioni!$C$6,J681*1,J681/INDEX(Impostazioni!$N$86:$O$105,MATCH($H681,Impostazioni!$N$86:$N$105,0),2)),"")</f>
        <v>#NAME?</v>
      </c>
      <c r="O681" s="14" t="e">
        <f t="array" aca="1" ref="O681" ca="1">_xludf.ifna(IF(J681=Impostazioni!$C$6,K681*1,K681/INDEX(Impostazioni!$N$86:$O$105,MATCH($H681,Impostazioni!$N$86:$N$105,0),2)),"")</f>
        <v>#NAME?</v>
      </c>
    </row>
    <row r="682" spans="1:15" ht="13.2">
      <c r="A682" s="14" t="str">
        <f t="shared" si="8"/>
        <v/>
      </c>
      <c r="B682" s="14" t="str">
        <f t="shared" si="9"/>
        <v/>
      </c>
      <c r="C682" s="14"/>
      <c r="D682" s="14" t="s">
        <v>49</v>
      </c>
      <c r="E682" s="14"/>
      <c r="F682" s="14"/>
      <c r="G682" s="14"/>
      <c r="H682" s="14"/>
      <c r="I682" s="14" t="e">
        <f t="array" aca="1" ref="I682" ca="1">_xludf.ifna(G682*INDEX(Impostazioni!$C$86:$L$105,MATCH($E682,Impostazioni!$J$86:$J$105,0),5),"")</f>
        <v>#NAME?</v>
      </c>
      <c r="J682" s="14" t="e">
        <f t="shared" ca="1" si="10"/>
        <v>#NAME?</v>
      </c>
      <c r="K682" s="14" t="e">
        <f t="shared" ca="1" si="11"/>
        <v>#NAME?</v>
      </c>
      <c r="M682" s="14" t="e">
        <f t="array" aca="1" ref="M682" ca="1">_xludf.ifna(IF(H682=Impostazioni!$C$6,I682*1,I682/INDEX(Impostazioni!$N$86:$O$105,MATCH($H682,Impostazioni!$N$86:$N$105,0),2)),"")</f>
        <v>#NAME?</v>
      </c>
      <c r="N682" s="14" t="e">
        <f t="array" aca="1" ref="N682" ca="1">_xludf.ifna(IF(I682=Impostazioni!$C$6,J682*1,J682/INDEX(Impostazioni!$N$86:$O$105,MATCH($H682,Impostazioni!$N$86:$N$105,0),2)),"")</f>
        <v>#NAME?</v>
      </c>
      <c r="O682" s="14" t="e">
        <f t="array" aca="1" ref="O682" ca="1">_xludf.ifna(IF(J682=Impostazioni!$C$6,K682*1,K682/INDEX(Impostazioni!$N$86:$O$105,MATCH($H682,Impostazioni!$N$86:$N$105,0),2)),"")</f>
        <v>#NAME?</v>
      </c>
    </row>
    <row r="683" spans="1:15" ht="13.2">
      <c r="A683" s="14" t="str">
        <f t="shared" si="8"/>
        <v/>
      </c>
      <c r="B683" s="14" t="str">
        <f t="shared" si="9"/>
        <v/>
      </c>
      <c r="C683" s="14"/>
      <c r="D683" s="14" t="s">
        <v>49</v>
      </c>
      <c r="E683" s="14"/>
      <c r="F683" s="14"/>
      <c r="G683" s="14"/>
      <c r="H683" s="14"/>
      <c r="I683" s="14" t="e">
        <f t="array" aca="1" ref="I683" ca="1">_xludf.ifna(G683*INDEX(Impostazioni!$C$86:$L$105,MATCH($E683,Impostazioni!$J$86:$J$105,0),5),"")</f>
        <v>#NAME?</v>
      </c>
      <c r="J683" s="14" t="e">
        <f t="shared" ca="1" si="10"/>
        <v>#NAME?</v>
      </c>
      <c r="K683" s="14" t="e">
        <f t="shared" ca="1" si="11"/>
        <v>#NAME?</v>
      </c>
      <c r="M683" s="14" t="e">
        <f t="array" aca="1" ref="M683" ca="1">_xludf.ifna(IF(H683=Impostazioni!$C$6,I683*1,I683/INDEX(Impostazioni!$N$86:$O$105,MATCH($H683,Impostazioni!$N$86:$N$105,0),2)),"")</f>
        <v>#NAME?</v>
      </c>
      <c r="N683" s="14" t="e">
        <f t="array" aca="1" ref="N683" ca="1">_xludf.ifna(IF(I683=Impostazioni!$C$6,J683*1,J683/INDEX(Impostazioni!$N$86:$O$105,MATCH($H683,Impostazioni!$N$86:$N$105,0),2)),"")</f>
        <v>#NAME?</v>
      </c>
      <c r="O683" s="14" t="e">
        <f t="array" aca="1" ref="O683" ca="1">_xludf.ifna(IF(J683=Impostazioni!$C$6,K683*1,K683/INDEX(Impostazioni!$N$86:$O$105,MATCH($H683,Impostazioni!$N$86:$N$105,0),2)),"")</f>
        <v>#NAME?</v>
      </c>
    </row>
    <row r="684" spans="1:15" ht="13.2">
      <c r="A684" s="14" t="str">
        <f t="shared" si="8"/>
        <v/>
      </c>
      <c r="B684" s="14" t="str">
        <f t="shared" si="9"/>
        <v/>
      </c>
      <c r="C684" s="14"/>
      <c r="D684" s="14" t="s">
        <v>49</v>
      </c>
      <c r="E684" s="14"/>
      <c r="F684" s="14"/>
      <c r="G684" s="14"/>
      <c r="H684" s="14"/>
      <c r="I684" s="14" t="e">
        <f t="array" aca="1" ref="I684" ca="1">_xludf.ifna(G684*INDEX(Impostazioni!$C$86:$L$105,MATCH($E684,Impostazioni!$J$86:$J$105,0),5),"")</f>
        <v>#NAME?</v>
      </c>
      <c r="J684" s="14" t="e">
        <f t="shared" ca="1" si="10"/>
        <v>#NAME?</v>
      </c>
      <c r="K684" s="14" t="e">
        <f t="shared" ca="1" si="11"/>
        <v>#NAME?</v>
      </c>
      <c r="M684" s="14" t="e">
        <f t="array" aca="1" ref="M684" ca="1">_xludf.ifna(IF(H684=Impostazioni!$C$6,I684*1,I684/INDEX(Impostazioni!$N$86:$O$105,MATCH($H684,Impostazioni!$N$86:$N$105,0),2)),"")</f>
        <v>#NAME?</v>
      </c>
      <c r="N684" s="14" t="e">
        <f t="array" aca="1" ref="N684" ca="1">_xludf.ifna(IF(I684=Impostazioni!$C$6,J684*1,J684/INDEX(Impostazioni!$N$86:$O$105,MATCH($H684,Impostazioni!$N$86:$N$105,0),2)),"")</f>
        <v>#NAME?</v>
      </c>
      <c r="O684" s="14" t="e">
        <f t="array" aca="1" ref="O684" ca="1">_xludf.ifna(IF(J684=Impostazioni!$C$6,K684*1,K684/INDEX(Impostazioni!$N$86:$O$105,MATCH($H684,Impostazioni!$N$86:$N$105,0),2)),"")</f>
        <v>#NAME?</v>
      </c>
    </row>
    <row r="685" spans="1:15" ht="13.2">
      <c r="A685" s="14" t="str">
        <f t="shared" si="8"/>
        <v/>
      </c>
      <c r="B685" s="14" t="str">
        <f t="shared" si="9"/>
        <v/>
      </c>
      <c r="C685" s="14"/>
      <c r="D685" s="14" t="s">
        <v>49</v>
      </c>
      <c r="E685" s="14"/>
      <c r="F685" s="14"/>
      <c r="G685" s="14"/>
      <c r="H685" s="14"/>
      <c r="I685" s="14" t="e">
        <f t="array" aca="1" ref="I685" ca="1">_xludf.ifna(G685*INDEX(Impostazioni!$C$86:$L$105,MATCH($E685,Impostazioni!$J$86:$J$105,0),5),"")</f>
        <v>#NAME?</v>
      </c>
      <c r="J685" s="14" t="e">
        <f t="shared" ca="1" si="10"/>
        <v>#NAME?</v>
      </c>
      <c r="K685" s="14" t="e">
        <f t="shared" ca="1" si="11"/>
        <v>#NAME?</v>
      </c>
      <c r="M685" s="14" t="e">
        <f t="array" aca="1" ref="M685" ca="1">_xludf.ifna(IF(H685=Impostazioni!$C$6,I685*1,I685/INDEX(Impostazioni!$N$86:$O$105,MATCH($H685,Impostazioni!$N$86:$N$105,0),2)),"")</f>
        <v>#NAME?</v>
      </c>
      <c r="N685" s="14" t="e">
        <f t="array" aca="1" ref="N685" ca="1">_xludf.ifna(IF(I685=Impostazioni!$C$6,J685*1,J685/INDEX(Impostazioni!$N$86:$O$105,MATCH($H685,Impostazioni!$N$86:$N$105,0),2)),"")</f>
        <v>#NAME?</v>
      </c>
      <c r="O685" s="14" t="e">
        <f t="array" aca="1" ref="O685" ca="1">_xludf.ifna(IF(J685=Impostazioni!$C$6,K685*1,K685/INDEX(Impostazioni!$N$86:$O$105,MATCH($H685,Impostazioni!$N$86:$N$105,0),2)),"")</f>
        <v>#NAME?</v>
      </c>
    </row>
    <row r="686" spans="1:15" ht="13.2">
      <c r="A686" s="14" t="str">
        <f t="shared" si="8"/>
        <v/>
      </c>
      <c r="B686" s="14" t="str">
        <f t="shared" si="9"/>
        <v/>
      </c>
      <c r="C686" s="14"/>
      <c r="D686" s="14" t="s">
        <v>49</v>
      </c>
      <c r="E686" s="14"/>
      <c r="F686" s="14"/>
      <c r="G686" s="14"/>
      <c r="H686" s="14"/>
      <c r="I686" s="14" t="e">
        <f t="array" aca="1" ref="I686" ca="1">_xludf.ifna(G686*INDEX(Impostazioni!$C$86:$L$105,MATCH($E686,Impostazioni!$J$86:$J$105,0),5),"")</f>
        <v>#NAME?</v>
      </c>
      <c r="J686" s="14" t="e">
        <f t="shared" ca="1" si="10"/>
        <v>#NAME?</v>
      </c>
      <c r="K686" s="14" t="e">
        <f t="shared" ca="1" si="11"/>
        <v>#NAME?</v>
      </c>
      <c r="M686" s="14" t="e">
        <f t="array" aca="1" ref="M686" ca="1">_xludf.ifna(IF(H686=Impostazioni!$C$6,I686*1,I686/INDEX(Impostazioni!$N$86:$O$105,MATCH($H686,Impostazioni!$N$86:$N$105,0),2)),"")</f>
        <v>#NAME?</v>
      </c>
      <c r="N686" s="14" t="e">
        <f t="array" aca="1" ref="N686" ca="1">_xludf.ifna(IF(I686=Impostazioni!$C$6,J686*1,J686/INDEX(Impostazioni!$N$86:$O$105,MATCH($H686,Impostazioni!$N$86:$N$105,0),2)),"")</f>
        <v>#NAME?</v>
      </c>
      <c r="O686" s="14" t="e">
        <f t="array" aca="1" ref="O686" ca="1">_xludf.ifna(IF(J686=Impostazioni!$C$6,K686*1,K686/INDEX(Impostazioni!$N$86:$O$105,MATCH($H686,Impostazioni!$N$86:$N$105,0),2)),"")</f>
        <v>#NAME?</v>
      </c>
    </row>
    <row r="687" spans="1:15" ht="13.2">
      <c r="A687" s="14" t="str">
        <f t="shared" si="8"/>
        <v/>
      </c>
      <c r="B687" s="14" t="str">
        <f t="shared" si="9"/>
        <v/>
      </c>
      <c r="C687" s="14"/>
      <c r="D687" s="14" t="s">
        <v>49</v>
      </c>
      <c r="E687" s="14"/>
      <c r="F687" s="14"/>
      <c r="G687" s="14"/>
      <c r="H687" s="14"/>
      <c r="I687" s="14" t="e">
        <f t="array" aca="1" ref="I687" ca="1">_xludf.ifna(G687*INDEX(Impostazioni!$C$86:$L$105,MATCH($E687,Impostazioni!$J$86:$J$105,0),5),"")</f>
        <v>#NAME?</v>
      </c>
      <c r="J687" s="14" t="e">
        <f t="shared" ca="1" si="10"/>
        <v>#NAME?</v>
      </c>
      <c r="K687" s="14" t="e">
        <f t="shared" ca="1" si="11"/>
        <v>#NAME?</v>
      </c>
      <c r="M687" s="14" t="e">
        <f t="array" aca="1" ref="M687" ca="1">_xludf.ifna(IF(H687=Impostazioni!$C$6,I687*1,I687/INDEX(Impostazioni!$N$86:$O$105,MATCH($H687,Impostazioni!$N$86:$N$105,0),2)),"")</f>
        <v>#NAME?</v>
      </c>
      <c r="N687" s="14" t="e">
        <f t="array" aca="1" ref="N687" ca="1">_xludf.ifna(IF(I687=Impostazioni!$C$6,J687*1,J687/INDEX(Impostazioni!$N$86:$O$105,MATCH($H687,Impostazioni!$N$86:$N$105,0),2)),"")</f>
        <v>#NAME?</v>
      </c>
      <c r="O687" s="14" t="e">
        <f t="array" aca="1" ref="O687" ca="1">_xludf.ifna(IF(J687=Impostazioni!$C$6,K687*1,K687/INDEX(Impostazioni!$N$86:$O$105,MATCH($H687,Impostazioni!$N$86:$N$105,0),2)),"")</f>
        <v>#NAME?</v>
      </c>
    </row>
    <row r="688" spans="1:15" ht="13.2">
      <c r="A688" s="14" t="str">
        <f t="shared" si="8"/>
        <v/>
      </c>
      <c r="B688" s="14" t="str">
        <f t="shared" si="9"/>
        <v/>
      </c>
      <c r="C688" s="14"/>
      <c r="D688" s="14" t="s">
        <v>49</v>
      </c>
      <c r="E688" s="14"/>
      <c r="F688" s="14"/>
      <c r="G688" s="14"/>
      <c r="H688" s="14"/>
      <c r="I688" s="14" t="e">
        <f t="array" aca="1" ref="I688" ca="1">_xludf.ifna(G688*INDEX(Impostazioni!$C$86:$L$105,MATCH($E688,Impostazioni!$J$86:$J$105,0),5),"")</f>
        <v>#NAME?</v>
      </c>
      <c r="J688" s="14" t="e">
        <f t="shared" ca="1" si="10"/>
        <v>#NAME?</v>
      </c>
      <c r="K688" s="14" t="e">
        <f t="shared" ca="1" si="11"/>
        <v>#NAME?</v>
      </c>
      <c r="M688" s="14" t="e">
        <f t="array" aca="1" ref="M688" ca="1">_xludf.ifna(IF(H688=Impostazioni!$C$6,I688*1,I688/INDEX(Impostazioni!$N$86:$O$105,MATCH($H688,Impostazioni!$N$86:$N$105,0),2)),"")</f>
        <v>#NAME?</v>
      </c>
      <c r="N688" s="14" t="e">
        <f t="array" aca="1" ref="N688" ca="1">_xludf.ifna(IF(I688=Impostazioni!$C$6,J688*1,J688/INDEX(Impostazioni!$N$86:$O$105,MATCH($H688,Impostazioni!$N$86:$N$105,0),2)),"")</f>
        <v>#NAME?</v>
      </c>
      <c r="O688" s="14" t="e">
        <f t="array" aca="1" ref="O688" ca="1">_xludf.ifna(IF(J688=Impostazioni!$C$6,K688*1,K688/INDEX(Impostazioni!$N$86:$O$105,MATCH($H688,Impostazioni!$N$86:$N$105,0),2)),"")</f>
        <v>#NAME?</v>
      </c>
    </row>
    <row r="689" spans="1:15" ht="13.2">
      <c r="A689" s="14" t="str">
        <f t="shared" si="8"/>
        <v/>
      </c>
      <c r="B689" s="14" t="str">
        <f t="shared" si="9"/>
        <v/>
      </c>
      <c r="C689" s="14"/>
      <c r="D689" s="14" t="s">
        <v>49</v>
      </c>
      <c r="E689" s="14"/>
      <c r="F689" s="14"/>
      <c r="G689" s="14"/>
      <c r="H689" s="14"/>
      <c r="I689" s="14" t="e">
        <f t="array" aca="1" ref="I689" ca="1">_xludf.ifna(G689*INDEX(Impostazioni!$C$86:$L$105,MATCH($E689,Impostazioni!$J$86:$J$105,0),5),"")</f>
        <v>#NAME?</v>
      </c>
      <c r="J689" s="14" t="e">
        <f t="shared" ca="1" si="10"/>
        <v>#NAME?</v>
      </c>
      <c r="K689" s="14" t="e">
        <f t="shared" ca="1" si="11"/>
        <v>#NAME?</v>
      </c>
      <c r="M689" s="14" t="e">
        <f t="array" aca="1" ref="M689" ca="1">_xludf.ifna(IF(H689=Impostazioni!$C$6,I689*1,I689/INDEX(Impostazioni!$N$86:$O$105,MATCH($H689,Impostazioni!$N$86:$N$105,0),2)),"")</f>
        <v>#NAME?</v>
      </c>
      <c r="N689" s="14" t="e">
        <f t="array" aca="1" ref="N689" ca="1">_xludf.ifna(IF(I689=Impostazioni!$C$6,J689*1,J689/INDEX(Impostazioni!$N$86:$O$105,MATCH($H689,Impostazioni!$N$86:$N$105,0),2)),"")</f>
        <v>#NAME?</v>
      </c>
      <c r="O689" s="14" t="e">
        <f t="array" aca="1" ref="O689" ca="1">_xludf.ifna(IF(J689=Impostazioni!$C$6,K689*1,K689/INDEX(Impostazioni!$N$86:$O$105,MATCH($H689,Impostazioni!$N$86:$N$105,0),2)),"")</f>
        <v>#NAME?</v>
      </c>
    </row>
    <row r="690" spans="1:15" ht="13.2">
      <c r="A690" s="14" t="str">
        <f t="shared" si="8"/>
        <v/>
      </c>
      <c r="B690" s="14" t="str">
        <f t="shared" si="9"/>
        <v/>
      </c>
      <c r="C690" s="14"/>
      <c r="D690" s="14" t="s">
        <v>49</v>
      </c>
      <c r="E690" s="14"/>
      <c r="F690" s="14"/>
      <c r="G690" s="14"/>
      <c r="H690" s="14"/>
      <c r="I690" s="14" t="e">
        <f t="array" aca="1" ref="I690" ca="1">_xludf.ifna(G690*INDEX(Impostazioni!$C$86:$L$105,MATCH($E690,Impostazioni!$J$86:$J$105,0),5),"")</f>
        <v>#NAME?</v>
      </c>
      <c r="J690" s="14" t="e">
        <f t="shared" ca="1" si="10"/>
        <v>#NAME?</v>
      </c>
      <c r="K690" s="14" t="e">
        <f t="shared" ca="1" si="11"/>
        <v>#NAME?</v>
      </c>
      <c r="M690" s="14" t="e">
        <f t="array" aca="1" ref="M690" ca="1">_xludf.ifna(IF(H690=Impostazioni!$C$6,I690*1,I690/INDEX(Impostazioni!$N$86:$O$105,MATCH($H690,Impostazioni!$N$86:$N$105,0),2)),"")</f>
        <v>#NAME?</v>
      </c>
      <c r="N690" s="14" t="e">
        <f t="array" aca="1" ref="N690" ca="1">_xludf.ifna(IF(I690=Impostazioni!$C$6,J690*1,J690/INDEX(Impostazioni!$N$86:$O$105,MATCH($H690,Impostazioni!$N$86:$N$105,0),2)),"")</f>
        <v>#NAME?</v>
      </c>
      <c r="O690" s="14" t="e">
        <f t="array" aca="1" ref="O690" ca="1">_xludf.ifna(IF(J690=Impostazioni!$C$6,K690*1,K690/INDEX(Impostazioni!$N$86:$O$105,MATCH($H690,Impostazioni!$N$86:$N$105,0),2)),"")</f>
        <v>#NAME?</v>
      </c>
    </row>
    <row r="691" spans="1:15" ht="13.2">
      <c r="A691" s="14" t="str">
        <f t="shared" si="8"/>
        <v/>
      </c>
      <c r="B691" s="14" t="str">
        <f t="shared" si="9"/>
        <v/>
      </c>
      <c r="C691" s="14"/>
      <c r="D691" s="14" t="s">
        <v>49</v>
      </c>
      <c r="E691" s="14"/>
      <c r="F691" s="14"/>
      <c r="G691" s="14"/>
      <c r="H691" s="14"/>
      <c r="I691" s="14" t="e">
        <f t="array" aca="1" ref="I691" ca="1">_xludf.ifna(G691*INDEX(Impostazioni!$C$86:$L$105,MATCH($E691,Impostazioni!$J$86:$J$105,0),5),"")</f>
        <v>#NAME?</v>
      </c>
      <c r="J691" s="14" t="e">
        <f t="shared" ca="1" si="10"/>
        <v>#NAME?</v>
      </c>
      <c r="K691" s="14" t="e">
        <f t="shared" ca="1" si="11"/>
        <v>#NAME?</v>
      </c>
      <c r="M691" s="14" t="e">
        <f t="array" aca="1" ref="M691" ca="1">_xludf.ifna(IF(H691=Impostazioni!$C$6,I691*1,I691/INDEX(Impostazioni!$N$86:$O$105,MATCH($H691,Impostazioni!$N$86:$N$105,0),2)),"")</f>
        <v>#NAME?</v>
      </c>
      <c r="N691" s="14" t="e">
        <f t="array" aca="1" ref="N691" ca="1">_xludf.ifna(IF(I691=Impostazioni!$C$6,J691*1,J691/INDEX(Impostazioni!$N$86:$O$105,MATCH($H691,Impostazioni!$N$86:$N$105,0),2)),"")</f>
        <v>#NAME?</v>
      </c>
      <c r="O691" s="14" t="e">
        <f t="array" aca="1" ref="O691" ca="1">_xludf.ifna(IF(J691=Impostazioni!$C$6,K691*1,K691/INDEX(Impostazioni!$N$86:$O$105,MATCH($H691,Impostazioni!$N$86:$N$105,0),2)),"")</f>
        <v>#NAME?</v>
      </c>
    </row>
    <row r="692" spans="1:15" ht="13.2">
      <c r="A692" s="14" t="str">
        <f t="shared" si="8"/>
        <v/>
      </c>
      <c r="B692" s="14" t="str">
        <f t="shared" si="9"/>
        <v/>
      </c>
      <c r="C692" s="14"/>
      <c r="D692" s="14" t="s">
        <v>49</v>
      </c>
      <c r="E692" s="14"/>
      <c r="F692" s="14"/>
      <c r="G692" s="14"/>
      <c r="H692" s="14"/>
      <c r="I692" s="14" t="e">
        <f t="array" aca="1" ref="I692" ca="1">_xludf.ifna(G692*INDEX(Impostazioni!$C$86:$L$105,MATCH($E692,Impostazioni!$J$86:$J$105,0),5),"")</f>
        <v>#NAME?</v>
      </c>
      <c r="J692" s="14" t="e">
        <f t="shared" ca="1" si="10"/>
        <v>#NAME?</v>
      </c>
      <c r="K692" s="14" t="e">
        <f t="shared" ca="1" si="11"/>
        <v>#NAME?</v>
      </c>
      <c r="M692" s="14" t="e">
        <f t="array" aca="1" ref="M692" ca="1">_xludf.ifna(IF(H692=Impostazioni!$C$6,I692*1,I692/INDEX(Impostazioni!$N$86:$O$105,MATCH($H692,Impostazioni!$N$86:$N$105,0),2)),"")</f>
        <v>#NAME?</v>
      </c>
      <c r="N692" s="14" t="e">
        <f t="array" aca="1" ref="N692" ca="1">_xludf.ifna(IF(I692=Impostazioni!$C$6,J692*1,J692/INDEX(Impostazioni!$N$86:$O$105,MATCH($H692,Impostazioni!$N$86:$N$105,0),2)),"")</f>
        <v>#NAME?</v>
      </c>
      <c r="O692" s="14" t="e">
        <f t="array" aca="1" ref="O692" ca="1">_xludf.ifna(IF(J692=Impostazioni!$C$6,K692*1,K692/INDEX(Impostazioni!$N$86:$O$105,MATCH($H692,Impostazioni!$N$86:$N$105,0),2)),"")</f>
        <v>#NAME?</v>
      </c>
    </row>
    <row r="693" spans="1:15" ht="13.2">
      <c r="A693" s="14" t="str">
        <f t="shared" si="8"/>
        <v/>
      </c>
      <c r="B693" s="14" t="str">
        <f t="shared" si="9"/>
        <v/>
      </c>
      <c r="C693" s="14"/>
      <c r="D693" s="14" t="s">
        <v>49</v>
      </c>
      <c r="E693" s="14"/>
      <c r="F693" s="14"/>
      <c r="G693" s="14"/>
      <c r="H693" s="14"/>
      <c r="I693" s="14" t="e">
        <f t="array" aca="1" ref="I693" ca="1">_xludf.ifna(G693*INDEX(Impostazioni!$C$86:$L$105,MATCH($E693,Impostazioni!$J$86:$J$105,0),5),"")</f>
        <v>#NAME?</v>
      </c>
      <c r="J693" s="14" t="e">
        <f t="shared" ca="1" si="10"/>
        <v>#NAME?</v>
      </c>
      <c r="K693" s="14" t="e">
        <f t="shared" ca="1" si="11"/>
        <v>#NAME?</v>
      </c>
      <c r="M693" s="14" t="e">
        <f t="array" aca="1" ref="M693" ca="1">_xludf.ifna(IF(H693=Impostazioni!$C$6,I693*1,I693/INDEX(Impostazioni!$N$86:$O$105,MATCH($H693,Impostazioni!$N$86:$N$105,0),2)),"")</f>
        <v>#NAME?</v>
      </c>
      <c r="N693" s="14" t="e">
        <f t="array" aca="1" ref="N693" ca="1">_xludf.ifna(IF(I693=Impostazioni!$C$6,J693*1,J693/INDEX(Impostazioni!$N$86:$O$105,MATCH($H693,Impostazioni!$N$86:$N$105,0),2)),"")</f>
        <v>#NAME?</v>
      </c>
      <c r="O693" s="14" t="e">
        <f t="array" aca="1" ref="O693" ca="1">_xludf.ifna(IF(J693=Impostazioni!$C$6,K693*1,K693/INDEX(Impostazioni!$N$86:$O$105,MATCH($H693,Impostazioni!$N$86:$N$105,0),2)),"")</f>
        <v>#NAME?</v>
      </c>
    </row>
    <row r="694" spans="1:15" ht="13.2">
      <c r="A694" s="14" t="str">
        <f t="shared" si="8"/>
        <v/>
      </c>
      <c r="B694" s="14" t="str">
        <f t="shared" si="9"/>
        <v/>
      </c>
      <c r="C694" s="14"/>
      <c r="D694" s="14" t="s">
        <v>49</v>
      </c>
      <c r="E694" s="14"/>
      <c r="F694" s="14"/>
      <c r="G694" s="14"/>
      <c r="H694" s="14"/>
      <c r="I694" s="14" t="e">
        <f t="array" aca="1" ref="I694" ca="1">_xludf.ifna(G694*INDEX(Impostazioni!$C$86:$L$105,MATCH($E694,Impostazioni!$J$86:$J$105,0),5),"")</f>
        <v>#NAME?</v>
      </c>
      <c r="J694" s="14" t="e">
        <f t="shared" ca="1" si="10"/>
        <v>#NAME?</v>
      </c>
      <c r="K694" s="14" t="e">
        <f t="shared" ca="1" si="11"/>
        <v>#NAME?</v>
      </c>
      <c r="M694" s="14" t="e">
        <f t="array" aca="1" ref="M694" ca="1">_xludf.ifna(IF(H694=Impostazioni!$C$6,I694*1,I694/INDEX(Impostazioni!$N$86:$O$105,MATCH($H694,Impostazioni!$N$86:$N$105,0),2)),"")</f>
        <v>#NAME?</v>
      </c>
      <c r="N694" s="14" t="e">
        <f t="array" aca="1" ref="N694" ca="1">_xludf.ifna(IF(I694=Impostazioni!$C$6,J694*1,J694/INDEX(Impostazioni!$N$86:$O$105,MATCH($H694,Impostazioni!$N$86:$N$105,0),2)),"")</f>
        <v>#NAME?</v>
      </c>
      <c r="O694" s="14" t="e">
        <f t="array" aca="1" ref="O694" ca="1">_xludf.ifna(IF(J694=Impostazioni!$C$6,K694*1,K694/INDEX(Impostazioni!$N$86:$O$105,MATCH($H694,Impostazioni!$N$86:$N$105,0),2)),"")</f>
        <v>#NAME?</v>
      </c>
    </row>
    <row r="695" spans="1:15" ht="13.2">
      <c r="A695" s="14" t="str">
        <f t="shared" si="8"/>
        <v/>
      </c>
      <c r="B695" s="14" t="str">
        <f t="shared" si="9"/>
        <v/>
      </c>
      <c r="C695" s="14"/>
      <c r="D695" s="14" t="s">
        <v>49</v>
      </c>
      <c r="E695" s="14"/>
      <c r="F695" s="14"/>
      <c r="G695" s="14"/>
      <c r="H695" s="14"/>
      <c r="I695" s="14" t="e">
        <f t="array" aca="1" ref="I695" ca="1">_xludf.ifna(G695*INDEX(Impostazioni!$C$86:$L$105,MATCH($E695,Impostazioni!$J$86:$J$105,0),5),"")</f>
        <v>#NAME?</v>
      </c>
      <c r="J695" s="14" t="e">
        <f t="shared" ca="1" si="10"/>
        <v>#NAME?</v>
      </c>
      <c r="K695" s="14" t="e">
        <f t="shared" ca="1" si="11"/>
        <v>#NAME?</v>
      </c>
      <c r="M695" s="14" t="e">
        <f t="array" aca="1" ref="M695" ca="1">_xludf.ifna(IF(H695=Impostazioni!$C$6,I695*1,I695/INDEX(Impostazioni!$N$86:$O$105,MATCH($H695,Impostazioni!$N$86:$N$105,0),2)),"")</f>
        <v>#NAME?</v>
      </c>
      <c r="N695" s="14" t="e">
        <f t="array" aca="1" ref="N695" ca="1">_xludf.ifna(IF(I695=Impostazioni!$C$6,J695*1,J695/INDEX(Impostazioni!$N$86:$O$105,MATCH($H695,Impostazioni!$N$86:$N$105,0),2)),"")</f>
        <v>#NAME?</v>
      </c>
      <c r="O695" s="14" t="e">
        <f t="array" aca="1" ref="O695" ca="1">_xludf.ifna(IF(J695=Impostazioni!$C$6,K695*1,K695/INDEX(Impostazioni!$N$86:$O$105,MATCH($H695,Impostazioni!$N$86:$N$105,0),2)),"")</f>
        <v>#NAME?</v>
      </c>
    </row>
    <row r="696" spans="1:15" ht="13.2">
      <c r="A696" s="14" t="str">
        <f t="shared" si="8"/>
        <v/>
      </c>
      <c r="B696" s="14" t="str">
        <f t="shared" si="9"/>
        <v/>
      </c>
      <c r="C696" s="14"/>
      <c r="D696" s="14" t="s">
        <v>49</v>
      </c>
      <c r="E696" s="14"/>
      <c r="F696" s="14"/>
      <c r="G696" s="14"/>
      <c r="H696" s="14"/>
      <c r="I696" s="14" t="e">
        <f t="array" aca="1" ref="I696" ca="1">_xludf.ifna(G696*INDEX(Impostazioni!$C$86:$L$105,MATCH($E696,Impostazioni!$J$86:$J$105,0),5),"")</f>
        <v>#NAME?</v>
      </c>
      <c r="J696" s="14" t="e">
        <f t="shared" ca="1" si="10"/>
        <v>#NAME?</v>
      </c>
      <c r="K696" s="14" t="e">
        <f t="shared" ca="1" si="11"/>
        <v>#NAME?</v>
      </c>
      <c r="M696" s="14" t="e">
        <f t="array" aca="1" ref="M696" ca="1">_xludf.ifna(IF(H696=Impostazioni!$C$6,I696*1,I696/INDEX(Impostazioni!$N$86:$O$105,MATCH($H696,Impostazioni!$N$86:$N$105,0),2)),"")</f>
        <v>#NAME?</v>
      </c>
      <c r="N696" s="14" t="e">
        <f t="array" aca="1" ref="N696" ca="1">_xludf.ifna(IF(I696=Impostazioni!$C$6,J696*1,J696/INDEX(Impostazioni!$N$86:$O$105,MATCH($H696,Impostazioni!$N$86:$N$105,0),2)),"")</f>
        <v>#NAME?</v>
      </c>
      <c r="O696" s="14" t="e">
        <f t="array" aca="1" ref="O696" ca="1">_xludf.ifna(IF(J696=Impostazioni!$C$6,K696*1,K696/INDEX(Impostazioni!$N$86:$O$105,MATCH($H696,Impostazioni!$N$86:$N$105,0),2)),"")</f>
        <v>#NAME?</v>
      </c>
    </row>
    <row r="697" spans="1:15" ht="13.2">
      <c r="A697" s="14" t="str">
        <f t="shared" si="8"/>
        <v/>
      </c>
      <c r="B697" s="14" t="str">
        <f t="shared" si="9"/>
        <v/>
      </c>
      <c r="C697" s="14"/>
      <c r="D697" s="14" t="s">
        <v>49</v>
      </c>
      <c r="E697" s="14"/>
      <c r="F697" s="14"/>
      <c r="G697" s="14"/>
      <c r="H697" s="14"/>
      <c r="I697" s="14" t="e">
        <f t="array" aca="1" ref="I697" ca="1">_xludf.ifna(G697*INDEX(Impostazioni!$C$86:$L$105,MATCH($E697,Impostazioni!$J$86:$J$105,0),5),"")</f>
        <v>#NAME?</v>
      </c>
      <c r="J697" s="14" t="e">
        <f t="shared" ca="1" si="10"/>
        <v>#NAME?</v>
      </c>
      <c r="K697" s="14" t="e">
        <f t="shared" ca="1" si="11"/>
        <v>#NAME?</v>
      </c>
      <c r="M697" s="14" t="e">
        <f t="array" aca="1" ref="M697" ca="1">_xludf.ifna(IF(H697=Impostazioni!$C$6,I697*1,I697/INDEX(Impostazioni!$N$86:$O$105,MATCH($H697,Impostazioni!$N$86:$N$105,0),2)),"")</f>
        <v>#NAME?</v>
      </c>
      <c r="N697" s="14" t="e">
        <f t="array" aca="1" ref="N697" ca="1">_xludf.ifna(IF(I697=Impostazioni!$C$6,J697*1,J697/INDEX(Impostazioni!$N$86:$O$105,MATCH($H697,Impostazioni!$N$86:$N$105,0),2)),"")</f>
        <v>#NAME?</v>
      </c>
      <c r="O697" s="14" t="e">
        <f t="array" aca="1" ref="O697" ca="1">_xludf.ifna(IF(J697=Impostazioni!$C$6,K697*1,K697/INDEX(Impostazioni!$N$86:$O$105,MATCH($H697,Impostazioni!$N$86:$N$105,0),2)),"")</f>
        <v>#NAME?</v>
      </c>
    </row>
    <row r="698" spans="1:15" ht="13.2">
      <c r="A698" s="14" t="str">
        <f t="shared" si="8"/>
        <v/>
      </c>
      <c r="B698" s="14" t="str">
        <f t="shared" si="9"/>
        <v/>
      </c>
      <c r="C698" s="14"/>
      <c r="D698" s="14" t="s">
        <v>49</v>
      </c>
      <c r="E698" s="14"/>
      <c r="F698" s="14"/>
      <c r="G698" s="14"/>
      <c r="H698" s="14"/>
      <c r="I698" s="14" t="e">
        <f t="array" aca="1" ref="I698" ca="1">_xludf.ifna(G698*INDEX(Impostazioni!$C$86:$L$105,MATCH($E698,Impostazioni!$J$86:$J$105,0),5),"")</f>
        <v>#NAME?</v>
      </c>
      <c r="J698" s="14" t="e">
        <f t="shared" ca="1" si="10"/>
        <v>#NAME?</v>
      </c>
      <c r="K698" s="14" t="e">
        <f t="shared" ca="1" si="11"/>
        <v>#NAME?</v>
      </c>
      <c r="M698" s="14" t="e">
        <f t="array" aca="1" ref="M698" ca="1">_xludf.ifna(IF(H698=Impostazioni!$C$6,I698*1,I698/INDEX(Impostazioni!$N$86:$O$105,MATCH($H698,Impostazioni!$N$86:$N$105,0),2)),"")</f>
        <v>#NAME?</v>
      </c>
      <c r="N698" s="14" t="e">
        <f t="array" aca="1" ref="N698" ca="1">_xludf.ifna(IF(I698=Impostazioni!$C$6,J698*1,J698/INDEX(Impostazioni!$N$86:$O$105,MATCH($H698,Impostazioni!$N$86:$N$105,0),2)),"")</f>
        <v>#NAME?</v>
      </c>
      <c r="O698" s="14" t="e">
        <f t="array" aca="1" ref="O698" ca="1">_xludf.ifna(IF(J698=Impostazioni!$C$6,K698*1,K698/INDEX(Impostazioni!$N$86:$O$105,MATCH($H698,Impostazioni!$N$86:$N$105,0),2)),"")</f>
        <v>#NAME?</v>
      </c>
    </row>
    <row r="699" spans="1:15" ht="13.2">
      <c r="A699" s="14" t="str">
        <f t="shared" si="8"/>
        <v/>
      </c>
      <c r="B699" s="14" t="str">
        <f t="shared" si="9"/>
        <v/>
      </c>
      <c r="C699" s="14"/>
      <c r="D699" s="14" t="s">
        <v>49</v>
      </c>
      <c r="E699" s="14"/>
      <c r="F699" s="14"/>
      <c r="G699" s="14"/>
      <c r="H699" s="14"/>
      <c r="I699" s="14" t="e">
        <f t="array" aca="1" ref="I699" ca="1">_xludf.ifna(G699*INDEX(Impostazioni!$C$86:$L$105,MATCH($E699,Impostazioni!$J$86:$J$105,0),5),"")</f>
        <v>#NAME?</v>
      </c>
      <c r="J699" s="14" t="e">
        <f t="shared" ca="1" si="10"/>
        <v>#NAME?</v>
      </c>
      <c r="K699" s="14" t="e">
        <f t="shared" ca="1" si="11"/>
        <v>#NAME?</v>
      </c>
      <c r="M699" s="14" t="e">
        <f t="array" aca="1" ref="M699" ca="1">_xludf.ifna(IF(H699=Impostazioni!$C$6,I699*1,I699/INDEX(Impostazioni!$N$86:$O$105,MATCH($H699,Impostazioni!$N$86:$N$105,0),2)),"")</f>
        <v>#NAME?</v>
      </c>
      <c r="N699" s="14" t="e">
        <f t="array" aca="1" ref="N699" ca="1">_xludf.ifna(IF(I699=Impostazioni!$C$6,J699*1,J699/INDEX(Impostazioni!$N$86:$O$105,MATCH($H699,Impostazioni!$N$86:$N$105,0),2)),"")</f>
        <v>#NAME?</v>
      </c>
      <c r="O699" s="14" t="e">
        <f t="array" aca="1" ref="O699" ca="1">_xludf.ifna(IF(J699=Impostazioni!$C$6,K699*1,K699/INDEX(Impostazioni!$N$86:$O$105,MATCH($H699,Impostazioni!$N$86:$N$105,0),2)),"")</f>
        <v>#NAME?</v>
      </c>
    </row>
    <row r="700" spans="1:15" ht="13.2">
      <c r="A700" s="14" t="str">
        <f t="shared" si="8"/>
        <v/>
      </c>
      <c r="B700" s="14" t="str">
        <f t="shared" si="9"/>
        <v/>
      </c>
      <c r="C700" s="14"/>
      <c r="D700" s="14" t="s">
        <v>49</v>
      </c>
      <c r="E700" s="14"/>
      <c r="F700" s="14"/>
      <c r="G700" s="14"/>
      <c r="H700" s="14"/>
      <c r="I700" s="14" t="e">
        <f t="array" aca="1" ref="I700" ca="1">_xludf.ifna(G700*INDEX(Impostazioni!$C$86:$L$105,MATCH($E700,Impostazioni!$J$86:$J$105,0),5),"")</f>
        <v>#NAME?</v>
      </c>
      <c r="J700" s="14" t="e">
        <f t="shared" ca="1" si="10"/>
        <v>#NAME?</v>
      </c>
      <c r="K700" s="14" t="e">
        <f t="shared" ca="1" si="11"/>
        <v>#NAME?</v>
      </c>
      <c r="M700" s="14" t="e">
        <f t="array" aca="1" ref="M700" ca="1">_xludf.ifna(IF(H700=Impostazioni!$C$6,I700*1,I700/INDEX(Impostazioni!$N$86:$O$105,MATCH($H700,Impostazioni!$N$86:$N$105,0),2)),"")</f>
        <v>#NAME?</v>
      </c>
      <c r="N700" s="14" t="e">
        <f t="array" aca="1" ref="N700" ca="1">_xludf.ifna(IF(I700=Impostazioni!$C$6,J700*1,J700/INDEX(Impostazioni!$N$86:$O$105,MATCH($H700,Impostazioni!$N$86:$N$105,0),2)),"")</f>
        <v>#NAME?</v>
      </c>
      <c r="O700" s="14" t="e">
        <f t="array" aca="1" ref="O700" ca="1">_xludf.ifna(IF(J700=Impostazioni!$C$6,K700*1,K700/INDEX(Impostazioni!$N$86:$O$105,MATCH($H700,Impostazioni!$N$86:$N$105,0),2)),"")</f>
        <v>#NAME?</v>
      </c>
    </row>
    <row r="701" spans="1:15" ht="13.2">
      <c r="A701" s="14" t="str">
        <f t="shared" si="8"/>
        <v/>
      </c>
      <c r="B701" s="14" t="str">
        <f t="shared" si="9"/>
        <v/>
      </c>
      <c r="C701" s="14"/>
      <c r="D701" s="14" t="s">
        <v>49</v>
      </c>
      <c r="E701" s="14"/>
      <c r="F701" s="14"/>
      <c r="G701" s="14"/>
      <c r="H701" s="14"/>
      <c r="I701" s="14" t="e">
        <f t="array" aca="1" ref="I701" ca="1">_xludf.ifna(G701*INDEX(Impostazioni!$C$86:$L$105,MATCH($E701,Impostazioni!$J$86:$J$105,0),5),"")</f>
        <v>#NAME?</v>
      </c>
      <c r="J701" s="14" t="e">
        <f t="shared" ca="1" si="10"/>
        <v>#NAME?</v>
      </c>
      <c r="K701" s="14" t="e">
        <f t="shared" ca="1" si="11"/>
        <v>#NAME?</v>
      </c>
      <c r="M701" s="14" t="e">
        <f t="array" aca="1" ref="M701" ca="1">_xludf.ifna(IF(H701=Impostazioni!$C$6,I701*1,I701/INDEX(Impostazioni!$N$86:$O$105,MATCH($H701,Impostazioni!$N$86:$N$105,0),2)),"")</f>
        <v>#NAME?</v>
      </c>
      <c r="N701" s="14" t="e">
        <f t="array" aca="1" ref="N701" ca="1">_xludf.ifna(IF(I701=Impostazioni!$C$6,J701*1,J701/INDEX(Impostazioni!$N$86:$O$105,MATCH($H701,Impostazioni!$N$86:$N$105,0),2)),"")</f>
        <v>#NAME?</v>
      </c>
      <c r="O701" s="14" t="e">
        <f t="array" aca="1" ref="O701" ca="1">_xludf.ifna(IF(J701=Impostazioni!$C$6,K701*1,K701/INDEX(Impostazioni!$N$86:$O$105,MATCH($H701,Impostazioni!$N$86:$N$105,0),2)),"")</f>
        <v>#NAME?</v>
      </c>
    </row>
    <row r="702" spans="1:15" ht="13.2">
      <c r="A702" s="14" t="str">
        <f t="shared" si="8"/>
        <v/>
      </c>
      <c r="B702" s="14" t="str">
        <f t="shared" si="9"/>
        <v/>
      </c>
      <c r="C702" s="14"/>
      <c r="D702" s="14" t="s">
        <v>49</v>
      </c>
      <c r="E702" s="14"/>
      <c r="F702" s="14"/>
      <c r="G702" s="14"/>
      <c r="H702" s="14"/>
      <c r="I702" s="14" t="e">
        <f t="array" aca="1" ref="I702" ca="1">_xludf.ifna(G702*INDEX(Impostazioni!$C$86:$L$105,MATCH($E702,Impostazioni!$J$86:$J$105,0),5),"")</f>
        <v>#NAME?</v>
      </c>
      <c r="J702" s="14" t="e">
        <f t="shared" ca="1" si="10"/>
        <v>#NAME?</v>
      </c>
      <c r="K702" s="14" t="e">
        <f t="shared" ca="1" si="11"/>
        <v>#NAME?</v>
      </c>
      <c r="M702" s="14" t="e">
        <f t="array" aca="1" ref="M702" ca="1">_xludf.ifna(IF(H702=Impostazioni!$C$6,I702*1,I702/INDEX(Impostazioni!$N$86:$O$105,MATCH($H702,Impostazioni!$N$86:$N$105,0),2)),"")</f>
        <v>#NAME?</v>
      </c>
      <c r="N702" s="14" t="e">
        <f t="array" aca="1" ref="N702" ca="1">_xludf.ifna(IF(I702=Impostazioni!$C$6,J702*1,J702/INDEX(Impostazioni!$N$86:$O$105,MATCH($H702,Impostazioni!$N$86:$N$105,0),2)),"")</f>
        <v>#NAME?</v>
      </c>
      <c r="O702" s="14" t="e">
        <f t="array" aca="1" ref="O702" ca="1">_xludf.ifna(IF(J702=Impostazioni!$C$6,K702*1,K702/INDEX(Impostazioni!$N$86:$O$105,MATCH($H702,Impostazioni!$N$86:$N$105,0),2)),"")</f>
        <v>#NAME?</v>
      </c>
    </row>
    <row r="703" spans="1:15" ht="13.2">
      <c r="A703" s="14" t="str">
        <f t="shared" si="8"/>
        <v/>
      </c>
      <c r="B703" s="14" t="str">
        <f t="shared" si="9"/>
        <v/>
      </c>
      <c r="C703" s="14"/>
      <c r="D703" s="14" t="s">
        <v>49</v>
      </c>
      <c r="E703" s="14"/>
      <c r="F703" s="14"/>
      <c r="G703" s="14"/>
      <c r="H703" s="14"/>
      <c r="I703" s="14" t="e">
        <f t="array" aca="1" ref="I703" ca="1">_xludf.ifna(G703*INDEX(Impostazioni!$C$86:$L$105,MATCH($E703,Impostazioni!$J$86:$J$105,0),5),"")</f>
        <v>#NAME?</v>
      </c>
      <c r="J703" s="14" t="e">
        <f t="shared" ca="1" si="10"/>
        <v>#NAME?</v>
      </c>
      <c r="K703" s="14" t="e">
        <f t="shared" ca="1" si="11"/>
        <v>#NAME?</v>
      </c>
      <c r="M703" s="14" t="e">
        <f t="array" aca="1" ref="M703" ca="1">_xludf.ifna(IF(H703=Impostazioni!$C$6,I703*1,I703/INDEX(Impostazioni!$N$86:$O$105,MATCH($H703,Impostazioni!$N$86:$N$105,0),2)),"")</f>
        <v>#NAME?</v>
      </c>
      <c r="N703" s="14" t="e">
        <f t="array" aca="1" ref="N703" ca="1">_xludf.ifna(IF(I703=Impostazioni!$C$6,J703*1,J703/INDEX(Impostazioni!$N$86:$O$105,MATCH($H703,Impostazioni!$N$86:$N$105,0),2)),"")</f>
        <v>#NAME?</v>
      </c>
      <c r="O703" s="14" t="e">
        <f t="array" aca="1" ref="O703" ca="1">_xludf.ifna(IF(J703=Impostazioni!$C$6,K703*1,K703/INDEX(Impostazioni!$N$86:$O$105,MATCH($H703,Impostazioni!$N$86:$N$105,0),2)),"")</f>
        <v>#NAME?</v>
      </c>
    </row>
    <row r="704" spans="1:15" ht="13.2">
      <c r="A704" s="14" t="str">
        <f t="shared" si="8"/>
        <v/>
      </c>
      <c r="B704" s="14" t="str">
        <f t="shared" si="9"/>
        <v/>
      </c>
      <c r="C704" s="14"/>
      <c r="D704" s="14" t="s">
        <v>49</v>
      </c>
      <c r="E704" s="14"/>
      <c r="F704" s="14"/>
      <c r="G704" s="14"/>
      <c r="H704" s="14"/>
      <c r="I704" s="14" t="e">
        <f t="array" aca="1" ref="I704" ca="1">_xludf.ifna(G704*INDEX(Impostazioni!$C$86:$L$105,MATCH($E704,Impostazioni!$J$86:$J$105,0),5),"")</f>
        <v>#NAME?</v>
      </c>
      <c r="J704" s="14" t="e">
        <f t="shared" ca="1" si="10"/>
        <v>#NAME?</v>
      </c>
      <c r="K704" s="14" t="e">
        <f t="shared" ca="1" si="11"/>
        <v>#NAME?</v>
      </c>
      <c r="M704" s="14" t="e">
        <f t="array" aca="1" ref="M704" ca="1">_xludf.ifna(IF(H704=Impostazioni!$C$6,I704*1,I704/INDEX(Impostazioni!$N$86:$O$105,MATCH($H704,Impostazioni!$N$86:$N$105,0),2)),"")</f>
        <v>#NAME?</v>
      </c>
      <c r="N704" s="14" t="e">
        <f t="array" aca="1" ref="N704" ca="1">_xludf.ifna(IF(I704=Impostazioni!$C$6,J704*1,J704/INDEX(Impostazioni!$N$86:$O$105,MATCH($H704,Impostazioni!$N$86:$N$105,0),2)),"")</f>
        <v>#NAME?</v>
      </c>
      <c r="O704" s="14" t="e">
        <f t="array" aca="1" ref="O704" ca="1">_xludf.ifna(IF(J704=Impostazioni!$C$6,K704*1,K704/INDEX(Impostazioni!$N$86:$O$105,MATCH($H704,Impostazioni!$N$86:$N$105,0),2)),"")</f>
        <v>#NAME?</v>
      </c>
    </row>
    <row r="705" spans="1:15" ht="13.2">
      <c r="A705" s="14" t="str">
        <f t="shared" si="8"/>
        <v/>
      </c>
      <c r="B705" s="14" t="str">
        <f t="shared" si="9"/>
        <v/>
      </c>
      <c r="C705" s="14"/>
      <c r="D705" s="14" t="s">
        <v>49</v>
      </c>
      <c r="E705" s="14"/>
      <c r="F705" s="14"/>
      <c r="G705" s="14"/>
      <c r="H705" s="14"/>
      <c r="I705" s="14" t="e">
        <f t="array" aca="1" ref="I705" ca="1">_xludf.ifna(G705*INDEX(Impostazioni!$C$86:$L$105,MATCH($E705,Impostazioni!$J$86:$J$105,0),5),"")</f>
        <v>#NAME?</v>
      </c>
      <c r="J705" s="14" t="e">
        <f t="shared" ca="1" si="10"/>
        <v>#NAME?</v>
      </c>
      <c r="K705" s="14" t="e">
        <f t="shared" ca="1" si="11"/>
        <v>#NAME?</v>
      </c>
      <c r="M705" s="14" t="e">
        <f t="array" aca="1" ref="M705" ca="1">_xludf.ifna(IF(H705=Impostazioni!$C$6,I705*1,I705/INDEX(Impostazioni!$N$86:$O$105,MATCH($H705,Impostazioni!$N$86:$N$105,0),2)),"")</f>
        <v>#NAME?</v>
      </c>
      <c r="N705" s="14" t="e">
        <f t="array" aca="1" ref="N705" ca="1">_xludf.ifna(IF(I705=Impostazioni!$C$6,J705*1,J705/INDEX(Impostazioni!$N$86:$O$105,MATCH($H705,Impostazioni!$N$86:$N$105,0),2)),"")</f>
        <v>#NAME?</v>
      </c>
      <c r="O705" s="14" t="e">
        <f t="array" aca="1" ref="O705" ca="1">_xludf.ifna(IF(J705=Impostazioni!$C$6,K705*1,K705/INDEX(Impostazioni!$N$86:$O$105,MATCH($H705,Impostazioni!$N$86:$N$105,0),2)),"")</f>
        <v>#NAME?</v>
      </c>
    </row>
    <row r="706" spans="1:15" ht="13.2">
      <c r="A706" s="14" t="str">
        <f t="shared" si="8"/>
        <v/>
      </c>
      <c r="B706" s="14" t="str">
        <f t="shared" si="9"/>
        <v/>
      </c>
      <c r="C706" s="14"/>
      <c r="D706" s="14" t="s">
        <v>49</v>
      </c>
      <c r="E706" s="14"/>
      <c r="F706" s="14"/>
      <c r="G706" s="14"/>
      <c r="H706" s="14"/>
      <c r="I706" s="14" t="e">
        <f t="array" aca="1" ref="I706" ca="1">_xludf.ifna(G706*INDEX(Impostazioni!$C$86:$L$105,MATCH($E706,Impostazioni!$J$86:$J$105,0),5),"")</f>
        <v>#NAME?</v>
      </c>
      <c r="J706" s="14" t="e">
        <f t="shared" ca="1" si="10"/>
        <v>#NAME?</v>
      </c>
      <c r="K706" s="14" t="e">
        <f t="shared" ca="1" si="11"/>
        <v>#NAME?</v>
      </c>
      <c r="M706" s="14" t="e">
        <f t="array" aca="1" ref="M706" ca="1">_xludf.ifna(IF(H706=Impostazioni!$C$6,I706*1,I706/INDEX(Impostazioni!$N$86:$O$105,MATCH($H706,Impostazioni!$N$86:$N$105,0),2)),"")</f>
        <v>#NAME?</v>
      </c>
      <c r="N706" s="14" t="e">
        <f t="array" aca="1" ref="N706" ca="1">_xludf.ifna(IF(I706=Impostazioni!$C$6,J706*1,J706/INDEX(Impostazioni!$N$86:$O$105,MATCH($H706,Impostazioni!$N$86:$N$105,0),2)),"")</f>
        <v>#NAME?</v>
      </c>
      <c r="O706" s="14" t="e">
        <f t="array" aca="1" ref="O706" ca="1">_xludf.ifna(IF(J706=Impostazioni!$C$6,K706*1,K706/INDEX(Impostazioni!$N$86:$O$105,MATCH($H706,Impostazioni!$N$86:$N$105,0),2)),"")</f>
        <v>#NAME?</v>
      </c>
    </row>
    <row r="707" spans="1:15" ht="13.2">
      <c r="A707" s="14" t="str">
        <f t="shared" si="8"/>
        <v/>
      </c>
      <c r="B707" s="14" t="str">
        <f t="shared" si="9"/>
        <v/>
      </c>
      <c r="C707" s="14"/>
      <c r="D707" s="14" t="s">
        <v>49</v>
      </c>
      <c r="E707" s="14"/>
      <c r="F707" s="14"/>
      <c r="G707" s="14"/>
      <c r="H707" s="14"/>
      <c r="I707" s="14" t="e">
        <f t="array" aca="1" ref="I707" ca="1">_xludf.ifna(G707*INDEX(Impostazioni!$C$86:$L$105,MATCH($E707,Impostazioni!$J$86:$J$105,0),5),"")</f>
        <v>#NAME?</v>
      </c>
      <c r="J707" s="14" t="e">
        <f t="shared" ca="1" si="10"/>
        <v>#NAME?</v>
      </c>
      <c r="K707" s="14" t="e">
        <f t="shared" ca="1" si="11"/>
        <v>#NAME?</v>
      </c>
      <c r="M707" s="14" t="e">
        <f t="array" aca="1" ref="M707" ca="1">_xludf.ifna(IF(H707=Impostazioni!$C$6,I707*1,I707/INDEX(Impostazioni!$N$86:$O$105,MATCH($H707,Impostazioni!$N$86:$N$105,0),2)),"")</f>
        <v>#NAME?</v>
      </c>
      <c r="N707" s="14" t="e">
        <f t="array" aca="1" ref="N707" ca="1">_xludf.ifna(IF(I707=Impostazioni!$C$6,J707*1,J707/INDEX(Impostazioni!$N$86:$O$105,MATCH($H707,Impostazioni!$N$86:$N$105,0),2)),"")</f>
        <v>#NAME?</v>
      </c>
      <c r="O707" s="14" t="e">
        <f t="array" aca="1" ref="O707" ca="1">_xludf.ifna(IF(J707=Impostazioni!$C$6,K707*1,K707/INDEX(Impostazioni!$N$86:$O$105,MATCH($H707,Impostazioni!$N$86:$N$105,0),2)),"")</f>
        <v>#NAME?</v>
      </c>
    </row>
    <row r="708" spans="1:15" ht="13.2">
      <c r="A708" s="14" t="str">
        <f t="shared" si="8"/>
        <v/>
      </c>
      <c r="B708" s="14" t="str">
        <f t="shared" si="9"/>
        <v/>
      </c>
      <c r="C708" s="14"/>
      <c r="D708" s="14" t="s">
        <v>49</v>
      </c>
      <c r="E708" s="14"/>
      <c r="F708" s="14"/>
      <c r="G708" s="14"/>
      <c r="H708" s="14"/>
      <c r="I708" s="14" t="e">
        <f t="array" aca="1" ref="I708" ca="1">_xludf.ifna(G708*INDEX(Impostazioni!$C$86:$L$105,MATCH($E708,Impostazioni!$J$86:$J$105,0),5),"")</f>
        <v>#NAME?</v>
      </c>
      <c r="J708" s="14" t="e">
        <f t="shared" ca="1" si="10"/>
        <v>#NAME?</v>
      </c>
      <c r="K708" s="14" t="e">
        <f t="shared" ca="1" si="11"/>
        <v>#NAME?</v>
      </c>
      <c r="M708" s="14" t="e">
        <f t="array" aca="1" ref="M708" ca="1">_xludf.ifna(IF(H708=Impostazioni!$C$6,I708*1,I708/INDEX(Impostazioni!$N$86:$O$105,MATCH($H708,Impostazioni!$N$86:$N$105,0),2)),"")</f>
        <v>#NAME?</v>
      </c>
      <c r="N708" s="14" t="e">
        <f t="array" aca="1" ref="N708" ca="1">_xludf.ifna(IF(I708=Impostazioni!$C$6,J708*1,J708/INDEX(Impostazioni!$N$86:$O$105,MATCH($H708,Impostazioni!$N$86:$N$105,0),2)),"")</f>
        <v>#NAME?</v>
      </c>
      <c r="O708" s="14" t="e">
        <f t="array" aca="1" ref="O708" ca="1">_xludf.ifna(IF(J708=Impostazioni!$C$6,K708*1,K708/INDEX(Impostazioni!$N$86:$O$105,MATCH($H708,Impostazioni!$N$86:$N$105,0),2)),"")</f>
        <v>#NAME?</v>
      </c>
    </row>
    <row r="709" spans="1:15" ht="13.2">
      <c r="A709" s="14" t="str">
        <f t="shared" si="8"/>
        <v/>
      </c>
      <c r="B709" s="14" t="str">
        <f t="shared" si="9"/>
        <v/>
      </c>
      <c r="C709" s="14"/>
      <c r="D709" s="14" t="s">
        <v>49</v>
      </c>
      <c r="E709" s="14"/>
      <c r="F709" s="14"/>
      <c r="G709" s="14"/>
      <c r="H709" s="14"/>
      <c r="I709" s="14" t="e">
        <f t="array" aca="1" ref="I709" ca="1">_xludf.ifna(G709*INDEX(Impostazioni!$C$86:$L$105,MATCH($E709,Impostazioni!$J$86:$J$105,0),5),"")</f>
        <v>#NAME?</v>
      </c>
      <c r="J709" s="14" t="e">
        <f t="shared" ca="1" si="10"/>
        <v>#NAME?</v>
      </c>
      <c r="K709" s="14" t="e">
        <f t="shared" ca="1" si="11"/>
        <v>#NAME?</v>
      </c>
      <c r="M709" s="14" t="e">
        <f t="array" aca="1" ref="M709" ca="1">_xludf.ifna(IF(H709=Impostazioni!$C$6,I709*1,I709/INDEX(Impostazioni!$N$86:$O$105,MATCH($H709,Impostazioni!$N$86:$N$105,0),2)),"")</f>
        <v>#NAME?</v>
      </c>
      <c r="N709" s="14" t="e">
        <f t="array" aca="1" ref="N709" ca="1">_xludf.ifna(IF(I709=Impostazioni!$C$6,J709*1,J709/INDEX(Impostazioni!$N$86:$O$105,MATCH($H709,Impostazioni!$N$86:$N$105,0),2)),"")</f>
        <v>#NAME?</v>
      </c>
      <c r="O709" s="14" t="e">
        <f t="array" aca="1" ref="O709" ca="1">_xludf.ifna(IF(J709=Impostazioni!$C$6,K709*1,K709/INDEX(Impostazioni!$N$86:$O$105,MATCH($H709,Impostazioni!$N$86:$N$105,0),2)),"")</f>
        <v>#NAME?</v>
      </c>
    </row>
    <row r="710" spans="1:15" ht="13.2">
      <c r="A710" s="14" t="str">
        <f t="shared" si="8"/>
        <v/>
      </c>
      <c r="B710" s="14" t="str">
        <f t="shared" si="9"/>
        <v/>
      </c>
      <c r="C710" s="14"/>
      <c r="D710" s="14" t="s">
        <v>49</v>
      </c>
      <c r="E710" s="14"/>
      <c r="F710" s="14"/>
      <c r="G710" s="14"/>
      <c r="H710" s="14"/>
      <c r="I710" s="14" t="e">
        <f t="array" aca="1" ref="I710" ca="1">_xludf.ifna(G710*INDEX(Impostazioni!$C$86:$L$105,MATCH($E710,Impostazioni!$J$86:$J$105,0),5),"")</f>
        <v>#NAME?</v>
      </c>
      <c r="J710" s="14" t="e">
        <f t="shared" ca="1" si="10"/>
        <v>#NAME?</v>
      </c>
      <c r="K710" s="14" t="e">
        <f t="shared" ca="1" si="11"/>
        <v>#NAME?</v>
      </c>
      <c r="M710" s="14" t="e">
        <f t="array" aca="1" ref="M710" ca="1">_xludf.ifna(IF(H710=Impostazioni!$C$6,I710*1,I710/INDEX(Impostazioni!$N$86:$O$105,MATCH($H710,Impostazioni!$N$86:$N$105,0),2)),"")</f>
        <v>#NAME?</v>
      </c>
      <c r="N710" s="14" t="e">
        <f t="array" aca="1" ref="N710" ca="1">_xludf.ifna(IF(I710=Impostazioni!$C$6,J710*1,J710/INDEX(Impostazioni!$N$86:$O$105,MATCH($H710,Impostazioni!$N$86:$N$105,0),2)),"")</f>
        <v>#NAME?</v>
      </c>
      <c r="O710" s="14" t="e">
        <f t="array" aca="1" ref="O710" ca="1">_xludf.ifna(IF(J710=Impostazioni!$C$6,K710*1,K710/INDEX(Impostazioni!$N$86:$O$105,MATCH($H710,Impostazioni!$N$86:$N$105,0),2)),"")</f>
        <v>#NAME?</v>
      </c>
    </row>
    <row r="711" spans="1:15" ht="13.2">
      <c r="A711" s="14" t="str">
        <f t="shared" si="8"/>
        <v/>
      </c>
      <c r="B711" s="14" t="str">
        <f t="shared" si="9"/>
        <v/>
      </c>
      <c r="C711" s="14"/>
      <c r="D711" s="14" t="s">
        <v>49</v>
      </c>
      <c r="E711" s="14"/>
      <c r="F711" s="14"/>
      <c r="G711" s="14"/>
      <c r="H711" s="14"/>
      <c r="I711" s="14" t="e">
        <f t="array" aca="1" ref="I711" ca="1">_xludf.ifna(G711*INDEX(Impostazioni!$C$86:$L$105,MATCH($E711,Impostazioni!$J$86:$J$105,0),5),"")</f>
        <v>#NAME?</v>
      </c>
      <c r="J711" s="14" t="e">
        <f t="shared" ca="1" si="10"/>
        <v>#NAME?</v>
      </c>
      <c r="K711" s="14" t="e">
        <f t="shared" ca="1" si="11"/>
        <v>#NAME?</v>
      </c>
      <c r="M711" s="14" t="e">
        <f t="array" aca="1" ref="M711" ca="1">_xludf.ifna(IF(H711=Impostazioni!$C$6,I711*1,I711/INDEX(Impostazioni!$N$86:$O$105,MATCH($H711,Impostazioni!$N$86:$N$105,0),2)),"")</f>
        <v>#NAME?</v>
      </c>
      <c r="N711" s="14" t="e">
        <f t="array" aca="1" ref="N711" ca="1">_xludf.ifna(IF(I711=Impostazioni!$C$6,J711*1,J711/INDEX(Impostazioni!$N$86:$O$105,MATCH($H711,Impostazioni!$N$86:$N$105,0),2)),"")</f>
        <v>#NAME?</v>
      </c>
      <c r="O711" s="14" t="e">
        <f t="array" aca="1" ref="O711" ca="1">_xludf.ifna(IF(J711=Impostazioni!$C$6,K711*1,K711/INDEX(Impostazioni!$N$86:$O$105,MATCH($H711,Impostazioni!$N$86:$N$105,0),2)),"")</f>
        <v>#NAME?</v>
      </c>
    </row>
    <row r="712" spans="1:15" ht="13.2">
      <c r="A712" s="14" t="str">
        <f t="shared" si="8"/>
        <v/>
      </c>
      <c r="B712" s="14" t="str">
        <f t="shared" si="9"/>
        <v/>
      </c>
      <c r="C712" s="14"/>
      <c r="D712" s="14" t="s">
        <v>49</v>
      </c>
      <c r="E712" s="14"/>
      <c r="F712" s="14"/>
      <c r="G712" s="14"/>
      <c r="H712" s="14"/>
      <c r="I712" s="14" t="e">
        <f t="array" aca="1" ref="I712" ca="1">_xludf.ifna(G712*INDEX(Impostazioni!$C$86:$L$105,MATCH($E712,Impostazioni!$J$86:$J$105,0),5),"")</f>
        <v>#NAME?</v>
      </c>
      <c r="J712" s="14" t="e">
        <f t="shared" ca="1" si="10"/>
        <v>#NAME?</v>
      </c>
      <c r="K712" s="14" t="e">
        <f t="shared" ca="1" si="11"/>
        <v>#NAME?</v>
      </c>
      <c r="M712" s="14" t="e">
        <f t="array" aca="1" ref="M712" ca="1">_xludf.ifna(IF(H712=Impostazioni!$C$6,I712*1,I712/INDEX(Impostazioni!$N$86:$O$105,MATCH($H712,Impostazioni!$N$86:$N$105,0),2)),"")</f>
        <v>#NAME?</v>
      </c>
      <c r="N712" s="14" t="e">
        <f t="array" aca="1" ref="N712" ca="1">_xludf.ifna(IF(I712=Impostazioni!$C$6,J712*1,J712/INDEX(Impostazioni!$N$86:$O$105,MATCH($H712,Impostazioni!$N$86:$N$105,0),2)),"")</f>
        <v>#NAME?</v>
      </c>
      <c r="O712" s="14" t="e">
        <f t="array" aca="1" ref="O712" ca="1">_xludf.ifna(IF(J712=Impostazioni!$C$6,K712*1,K712/INDEX(Impostazioni!$N$86:$O$105,MATCH($H712,Impostazioni!$N$86:$N$105,0),2)),"")</f>
        <v>#NAME?</v>
      </c>
    </row>
    <row r="713" spans="1:15" ht="13.2">
      <c r="A713" s="14" t="str">
        <f t="shared" si="8"/>
        <v/>
      </c>
      <c r="B713" s="14" t="str">
        <f t="shared" si="9"/>
        <v/>
      </c>
      <c r="C713" s="14"/>
      <c r="D713" s="14" t="s">
        <v>49</v>
      </c>
      <c r="E713" s="14"/>
      <c r="F713" s="14"/>
      <c r="G713" s="14"/>
      <c r="H713" s="14"/>
      <c r="I713" s="14" t="e">
        <f t="array" aca="1" ref="I713" ca="1">_xludf.ifna(G713*INDEX(Impostazioni!$C$86:$L$105,MATCH($E713,Impostazioni!$J$86:$J$105,0),5),"")</f>
        <v>#NAME?</v>
      </c>
      <c r="J713" s="14" t="e">
        <f t="shared" ca="1" si="10"/>
        <v>#NAME?</v>
      </c>
      <c r="K713" s="14" t="e">
        <f t="shared" ca="1" si="11"/>
        <v>#NAME?</v>
      </c>
      <c r="M713" s="14" t="e">
        <f t="array" aca="1" ref="M713" ca="1">_xludf.ifna(IF(H713=Impostazioni!$C$6,I713*1,I713/INDEX(Impostazioni!$N$86:$O$105,MATCH($H713,Impostazioni!$N$86:$N$105,0),2)),"")</f>
        <v>#NAME?</v>
      </c>
      <c r="N713" s="14" t="e">
        <f t="array" aca="1" ref="N713" ca="1">_xludf.ifna(IF(I713=Impostazioni!$C$6,J713*1,J713/INDEX(Impostazioni!$N$86:$O$105,MATCH($H713,Impostazioni!$N$86:$N$105,0),2)),"")</f>
        <v>#NAME?</v>
      </c>
      <c r="O713" s="14" t="e">
        <f t="array" aca="1" ref="O713" ca="1">_xludf.ifna(IF(J713=Impostazioni!$C$6,K713*1,K713/INDEX(Impostazioni!$N$86:$O$105,MATCH($H713,Impostazioni!$N$86:$N$105,0),2)),"")</f>
        <v>#NAME?</v>
      </c>
    </row>
    <row r="714" spans="1:15" ht="13.2">
      <c r="A714" s="14" t="str">
        <f t="shared" si="8"/>
        <v/>
      </c>
      <c r="B714" s="14" t="str">
        <f t="shared" si="9"/>
        <v/>
      </c>
      <c r="C714" s="14"/>
      <c r="D714" s="14" t="s">
        <v>49</v>
      </c>
      <c r="E714" s="14"/>
      <c r="F714" s="14"/>
      <c r="G714" s="14"/>
      <c r="H714" s="14"/>
      <c r="I714" s="14" t="e">
        <f t="array" aca="1" ref="I714" ca="1">_xludf.ifna(G714*INDEX(Impostazioni!$C$86:$L$105,MATCH($E714,Impostazioni!$J$86:$J$105,0),5),"")</f>
        <v>#NAME?</v>
      </c>
      <c r="J714" s="14" t="e">
        <f t="shared" ca="1" si="10"/>
        <v>#NAME?</v>
      </c>
      <c r="K714" s="14" t="e">
        <f t="shared" ca="1" si="11"/>
        <v>#NAME?</v>
      </c>
      <c r="M714" s="14" t="e">
        <f t="array" aca="1" ref="M714" ca="1">_xludf.ifna(IF(H714=Impostazioni!$C$6,I714*1,I714/INDEX(Impostazioni!$N$86:$O$105,MATCH($H714,Impostazioni!$N$86:$N$105,0),2)),"")</f>
        <v>#NAME?</v>
      </c>
      <c r="N714" s="14" t="e">
        <f t="array" aca="1" ref="N714" ca="1">_xludf.ifna(IF(I714=Impostazioni!$C$6,J714*1,J714/INDEX(Impostazioni!$N$86:$O$105,MATCH($H714,Impostazioni!$N$86:$N$105,0),2)),"")</f>
        <v>#NAME?</v>
      </c>
      <c r="O714" s="14" t="e">
        <f t="array" aca="1" ref="O714" ca="1">_xludf.ifna(IF(J714=Impostazioni!$C$6,K714*1,K714/INDEX(Impostazioni!$N$86:$O$105,MATCH($H714,Impostazioni!$N$86:$N$105,0),2)),"")</f>
        <v>#NAME?</v>
      </c>
    </row>
    <row r="715" spans="1:15" ht="13.2">
      <c r="A715" s="14" t="str">
        <f t="shared" si="8"/>
        <v/>
      </c>
      <c r="B715" s="14" t="str">
        <f t="shared" si="9"/>
        <v/>
      </c>
      <c r="C715" s="14"/>
      <c r="D715" s="14" t="s">
        <v>49</v>
      </c>
      <c r="E715" s="14"/>
      <c r="F715" s="14"/>
      <c r="G715" s="14"/>
      <c r="H715" s="14"/>
      <c r="I715" s="14" t="e">
        <f t="array" aca="1" ref="I715" ca="1">_xludf.ifna(G715*INDEX(Impostazioni!$C$86:$L$105,MATCH($E715,Impostazioni!$J$86:$J$105,0),5),"")</f>
        <v>#NAME?</v>
      </c>
      <c r="J715" s="14" t="e">
        <f t="shared" ca="1" si="10"/>
        <v>#NAME?</v>
      </c>
      <c r="K715" s="14" t="e">
        <f t="shared" ca="1" si="11"/>
        <v>#NAME?</v>
      </c>
      <c r="M715" s="14" t="e">
        <f t="array" aca="1" ref="M715" ca="1">_xludf.ifna(IF(H715=Impostazioni!$C$6,I715*1,I715/INDEX(Impostazioni!$N$86:$O$105,MATCH($H715,Impostazioni!$N$86:$N$105,0),2)),"")</f>
        <v>#NAME?</v>
      </c>
      <c r="N715" s="14" t="e">
        <f t="array" aca="1" ref="N715" ca="1">_xludf.ifna(IF(I715=Impostazioni!$C$6,J715*1,J715/INDEX(Impostazioni!$N$86:$O$105,MATCH($H715,Impostazioni!$N$86:$N$105,0),2)),"")</f>
        <v>#NAME?</v>
      </c>
      <c r="O715" s="14" t="e">
        <f t="array" aca="1" ref="O715" ca="1">_xludf.ifna(IF(J715=Impostazioni!$C$6,K715*1,K715/INDEX(Impostazioni!$N$86:$O$105,MATCH($H715,Impostazioni!$N$86:$N$105,0),2)),"")</f>
        <v>#NAME?</v>
      </c>
    </row>
    <row r="716" spans="1:15" ht="13.2">
      <c r="A716" s="14" t="str">
        <f t="shared" si="8"/>
        <v/>
      </c>
      <c r="B716" s="14" t="str">
        <f t="shared" si="9"/>
        <v/>
      </c>
      <c r="C716" s="14"/>
      <c r="D716" s="14" t="s">
        <v>49</v>
      </c>
      <c r="E716" s="14"/>
      <c r="F716" s="14"/>
      <c r="G716" s="14"/>
      <c r="H716" s="14"/>
      <c r="I716" s="14" t="e">
        <f t="array" aca="1" ref="I716" ca="1">_xludf.ifna(G716*INDEX(Impostazioni!$C$86:$L$105,MATCH($E716,Impostazioni!$J$86:$J$105,0),5),"")</f>
        <v>#NAME?</v>
      </c>
      <c r="J716" s="14" t="e">
        <f t="shared" ca="1" si="10"/>
        <v>#NAME?</v>
      </c>
      <c r="K716" s="14" t="e">
        <f t="shared" ca="1" si="11"/>
        <v>#NAME?</v>
      </c>
      <c r="M716" s="14" t="e">
        <f t="array" aca="1" ref="M716" ca="1">_xludf.ifna(IF(H716=Impostazioni!$C$6,I716*1,I716/INDEX(Impostazioni!$N$86:$O$105,MATCH($H716,Impostazioni!$N$86:$N$105,0),2)),"")</f>
        <v>#NAME?</v>
      </c>
      <c r="N716" s="14" t="e">
        <f t="array" aca="1" ref="N716" ca="1">_xludf.ifna(IF(I716=Impostazioni!$C$6,J716*1,J716/INDEX(Impostazioni!$N$86:$O$105,MATCH($H716,Impostazioni!$N$86:$N$105,0),2)),"")</f>
        <v>#NAME?</v>
      </c>
      <c r="O716" s="14" t="e">
        <f t="array" aca="1" ref="O716" ca="1">_xludf.ifna(IF(J716=Impostazioni!$C$6,K716*1,K716/INDEX(Impostazioni!$N$86:$O$105,MATCH($H716,Impostazioni!$N$86:$N$105,0),2)),"")</f>
        <v>#NAME?</v>
      </c>
    </row>
    <row r="717" spans="1:15" ht="13.2">
      <c r="A717" s="14" t="str">
        <f t="shared" si="8"/>
        <v/>
      </c>
      <c r="B717" s="14" t="str">
        <f t="shared" si="9"/>
        <v/>
      </c>
      <c r="C717" s="14"/>
      <c r="D717" s="14" t="s">
        <v>49</v>
      </c>
      <c r="E717" s="14"/>
      <c r="F717" s="14"/>
      <c r="G717" s="14"/>
      <c r="H717" s="14"/>
      <c r="I717" s="14" t="e">
        <f t="array" aca="1" ref="I717" ca="1">_xludf.ifna(G717*INDEX(Impostazioni!$C$86:$L$105,MATCH($E717,Impostazioni!$J$86:$J$105,0),5),"")</f>
        <v>#NAME?</v>
      </c>
      <c r="J717" s="14" t="e">
        <f t="shared" ca="1" si="10"/>
        <v>#NAME?</v>
      </c>
      <c r="K717" s="14" t="e">
        <f t="shared" ca="1" si="11"/>
        <v>#NAME?</v>
      </c>
      <c r="M717" s="14" t="e">
        <f t="array" aca="1" ref="M717" ca="1">_xludf.ifna(IF(H717=Impostazioni!$C$6,I717*1,I717/INDEX(Impostazioni!$N$86:$O$105,MATCH($H717,Impostazioni!$N$86:$N$105,0),2)),"")</f>
        <v>#NAME?</v>
      </c>
      <c r="N717" s="14" t="e">
        <f t="array" aca="1" ref="N717" ca="1">_xludf.ifna(IF(I717=Impostazioni!$C$6,J717*1,J717/INDEX(Impostazioni!$N$86:$O$105,MATCH($H717,Impostazioni!$N$86:$N$105,0),2)),"")</f>
        <v>#NAME?</v>
      </c>
      <c r="O717" s="14" t="e">
        <f t="array" aca="1" ref="O717" ca="1">_xludf.ifna(IF(J717=Impostazioni!$C$6,K717*1,K717/INDEX(Impostazioni!$N$86:$O$105,MATCH($H717,Impostazioni!$N$86:$N$105,0),2)),"")</f>
        <v>#NAME?</v>
      </c>
    </row>
    <row r="718" spans="1:15" ht="13.2">
      <c r="A718" s="14" t="str">
        <f t="shared" si="8"/>
        <v/>
      </c>
      <c r="B718" s="14" t="str">
        <f t="shared" si="9"/>
        <v/>
      </c>
      <c r="C718" s="14"/>
      <c r="D718" s="14" t="s">
        <v>49</v>
      </c>
      <c r="E718" s="14"/>
      <c r="F718" s="14"/>
      <c r="G718" s="14"/>
      <c r="H718" s="14"/>
      <c r="I718" s="14" t="e">
        <f t="array" aca="1" ref="I718" ca="1">_xludf.ifna(G718*INDEX(Impostazioni!$C$86:$L$105,MATCH($E718,Impostazioni!$J$86:$J$105,0),5),"")</f>
        <v>#NAME?</v>
      </c>
      <c r="J718" s="14" t="e">
        <f t="shared" ca="1" si="10"/>
        <v>#NAME?</v>
      </c>
      <c r="K718" s="14" t="e">
        <f t="shared" ca="1" si="11"/>
        <v>#NAME?</v>
      </c>
      <c r="M718" s="14" t="e">
        <f t="array" aca="1" ref="M718" ca="1">_xludf.ifna(IF(H718=Impostazioni!$C$6,I718*1,I718/INDEX(Impostazioni!$N$86:$O$105,MATCH($H718,Impostazioni!$N$86:$N$105,0),2)),"")</f>
        <v>#NAME?</v>
      </c>
      <c r="N718" s="14" t="e">
        <f t="array" aca="1" ref="N718" ca="1">_xludf.ifna(IF(I718=Impostazioni!$C$6,J718*1,J718/INDEX(Impostazioni!$N$86:$O$105,MATCH($H718,Impostazioni!$N$86:$N$105,0),2)),"")</f>
        <v>#NAME?</v>
      </c>
      <c r="O718" s="14" t="e">
        <f t="array" aca="1" ref="O718" ca="1">_xludf.ifna(IF(J718=Impostazioni!$C$6,K718*1,K718/INDEX(Impostazioni!$N$86:$O$105,MATCH($H718,Impostazioni!$N$86:$N$105,0),2)),"")</f>
        <v>#NAME?</v>
      </c>
    </row>
    <row r="719" spans="1:15" ht="13.2">
      <c r="A719" s="14" t="str">
        <f t="shared" si="8"/>
        <v/>
      </c>
      <c r="B719" s="14" t="str">
        <f t="shared" si="9"/>
        <v/>
      </c>
      <c r="C719" s="14"/>
      <c r="D719" s="14" t="s">
        <v>49</v>
      </c>
      <c r="E719" s="14"/>
      <c r="F719" s="14"/>
      <c r="G719" s="14"/>
      <c r="H719" s="14"/>
      <c r="I719" s="14" t="e">
        <f t="array" aca="1" ref="I719" ca="1">_xludf.ifna(G719*INDEX(Impostazioni!$C$86:$L$105,MATCH($E719,Impostazioni!$J$86:$J$105,0),5),"")</f>
        <v>#NAME?</v>
      </c>
      <c r="J719" s="14" t="e">
        <f t="shared" ca="1" si="10"/>
        <v>#NAME?</v>
      </c>
      <c r="K719" s="14" t="e">
        <f t="shared" ca="1" si="11"/>
        <v>#NAME?</v>
      </c>
      <c r="M719" s="14" t="e">
        <f t="array" aca="1" ref="M719" ca="1">_xludf.ifna(IF(H719=Impostazioni!$C$6,I719*1,I719/INDEX(Impostazioni!$N$86:$O$105,MATCH($H719,Impostazioni!$N$86:$N$105,0),2)),"")</f>
        <v>#NAME?</v>
      </c>
      <c r="N719" s="14" t="e">
        <f t="array" aca="1" ref="N719" ca="1">_xludf.ifna(IF(I719=Impostazioni!$C$6,J719*1,J719/INDEX(Impostazioni!$N$86:$O$105,MATCH($H719,Impostazioni!$N$86:$N$105,0),2)),"")</f>
        <v>#NAME?</v>
      </c>
      <c r="O719" s="14" t="e">
        <f t="array" aca="1" ref="O719" ca="1">_xludf.ifna(IF(J719=Impostazioni!$C$6,K719*1,K719/INDEX(Impostazioni!$N$86:$O$105,MATCH($H719,Impostazioni!$N$86:$N$105,0),2)),"")</f>
        <v>#NAME?</v>
      </c>
    </row>
    <row r="720" spans="1:15" ht="13.2">
      <c r="A720" s="14" t="str">
        <f t="shared" si="8"/>
        <v/>
      </c>
      <c r="B720" s="14" t="str">
        <f t="shared" si="9"/>
        <v/>
      </c>
      <c r="C720" s="14"/>
      <c r="D720" s="14" t="s">
        <v>49</v>
      </c>
      <c r="E720" s="14"/>
      <c r="F720" s="14"/>
      <c r="G720" s="14"/>
      <c r="H720" s="14"/>
      <c r="I720" s="14" t="e">
        <f t="array" aca="1" ref="I720" ca="1">_xludf.ifna(G720*INDEX(Impostazioni!$C$86:$L$105,MATCH($E720,Impostazioni!$J$86:$J$105,0),5),"")</f>
        <v>#NAME?</v>
      </c>
      <c r="J720" s="14" t="e">
        <f t="shared" ca="1" si="10"/>
        <v>#NAME?</v>
      </c>
      <c r="K720" s="14" t="e">
        <f t="shared" ca="1" si="11"/>
        <v>#NAME?</v>
      </c>
      <c r="M720" s="14" t="e">
        <f t="array" aca="1" ref="M720" ca="1">_xludf.ifna(IF(H720=Impostazioni!$C$6,I720*1,I720/INDEX(Impostazioni!$N$86:$O$105,MATCH($H720,Impostazioni!$N$86:$N$105,0),2)),"")</f>
        <v>#NAME?</v>
      </c>
      <c r="N720" s="14" t="e">
        <f t="array" aca="1" ref="N720" ca="1">_xludf.ifna(IF(I720=Impostazioni!$C$6,J720*1,J720/INDEX(Impostazioni!$N$86:$O$105,MATCH($H720,Impostazioni!$N$86:$N$105,0),2)),"")</f>
        <v>#NAME?</v>
      </c>
      <c r="O720" s="14" t="e">
        <f t="array" aca="1" ref="O720" ca="1">_xludf.ifna(IF(J720=Impostazioni!$C$6,K720*1,K720/INDEX(Impostazioni!$N$86:$O$105,MATCH($H720,Impostazioni!$N$86:$N$105,0),2)),"")</f>
        <v>#NAME?</v>
      </c>
    </row>
    <row r="721" spans="1:15" ht="13.2">
      <c r="A721" s="14" t="str">
        <f t="shared" si="8"/>
        <v/>
      </c>
      <c r="B721" s="14" t="str">
        <f t="shared" si="9"/>
        <v/>
      </c>
      <c r="C721" s="14"/>
      <c r="D721" s="14" t="s">
        <v>49</v>
      </c>
      <c r="E721" s="14"/>
      <c r="F721" s="14"/>
      <c r="G721" s="14"/>
      <c r="H721" s="14"/>
      <c r="I721" s="14" t="e">
        <f t="array" aca="1" ref="I721" ca="1">_xludf.ifna(G721*INDEX(Impostazioni!$C$86:$L$105,MATCH($E721,Impostazioni!$J$86:$J$105,0),5),"")</f>
        <v>#NAME?</v>
      </c>
      <c r="J721" s="14" t="e">
        <f t="shared" ca="1" si="10"/>
        <v>#NAME?</v>
      </c>
      <c r="K721" s="14" t="e">
        <f t="shared" ca="1" si="11"/>
        <v>#NAME?</v>
      </c>
      <c r="M721" s="14" t="e">
        <f t="array" aca="1" ref="M721" ca="1">_xludf.ifna(IF(H721=Impostazioni!$C$6,I721*1,I721/INDEX(Impostazioni!$N$86:$O$105,MATCH($H721,Impostazioni!$N$86:$N$105,0),2)),"")</f>
        <v>#NAME?</v>
      </c>
      <c r="N721" s="14" t="e">
        <f t="array" aca="1" ref="N721" ca="1">_xludf.ifna(IF(I721=Impostazioni!$C$6,J721*1,J721/INDEX(Impostazioni!$N$86:$O$105,MATCH($H721,Impostazioni!$N$86:$N$105,0),2)),"")</f>
        <v>#NAME?</v>
      </c>
      <c r="O721" s="14" t="e">
        <f t="array" aca="1" ref="O721" ca="1">_xludf.ifna(IF(J721=Impostazioni!$C$6,K721*1,K721/INDEX(Impostazioni!$N$86:$O$105,MATCH($H721,Impostazioni!$N$86:$N$105,0),2)),"")</f>
        <v>#NAME?</v>
      </c>
    </row>
    <row r="722" spans="1:15" ht="13.2">
      <c r="A722" s="14" t="str">
        <f t="shared" si="8"/>
        <v/>
      </c>
      <c r="B722" s="14" t="str">
        <f t="shared" si="9"/>
        <v/>
      </c>
      <c r="C722" s="14"/>
      <c r="D722" s="14" t="s">
        <v>49</v>
      </c>
      <c r="E722" s="14"/>
      <c r="F722" s="14"/>
      <c r="G722" s="14"/>
      <c r="H722" s="14"/>
      <c r="I722" s="14" t="e">
        <f t="array" aca="1" ref="I722" ca="1">_xludf.ifna(G722*INDEX(Impostazioni!$C$86:$L$105,MATCH($E722,Impostazioni!$J$86:$J$105,0),5),"")</f>
        <v>#NAME?</v>
      </c>
      <c r="J722" s="14" t="e">
        <f t="shared" ca="1" si="10"/>
        <v>#NAME?</v>
      </c>
      <c r="K722" s="14" t="e">
        <f t="shared" ca="1" si="11"/>
        <v>#NAME?</v>
      </c>
      <c r="M722" s="14" t="e">
        <f t="array" aca="1" ref="M722" ca="1">_xludf.ifna(IF(H722=Impostazioni!$C$6,I722*1,I722/INDEX(Impostazioni!$N$86:$O$105,MATCH($H722,Impostazioni!$N$86:$N$105,0),2)),"")</f>
        <v>#NAME?</v>
      </c>
      <c r="N722" s="14" t="e">
        <f t="array" aca="1" ref="N722" ca="1">_xludf.ifna(IF(I722=Impostazioni!$C$6,J722*1,J722/INDEX(Impostazioni!$N$86:$O$105,MATCH($H722,Impostazioni!$N$86:$N$105,0),2)),"")</f>
        <v>#NAME?</v>
      </c>
      <c r="O722" s="14" t="e">
        <f t="array" aca="1" ref="O722" ca="1">_xludf.ifna(IF(J722=Impostazioni!$C$6,K722*1,K722/INDEX(Impostazioni!$N$86:$O$105,MATCH($H722,Impostazioni!$N$86:$N$105,0),2)),"")</f>
        <v>#NAME?</v>
      </c>
    </row>
    <row r="723" spans="1:15" ht="13.2">
      <c r="A723" s="14" t="str">
        <f t="shared" si="8"/>
        <v/>
      </c>
      <c r="B723" s="14" t="str">
        <f t="shared" si="9"/>
        <v/>
      </c>
      <c r="C723" s="14"/>
      <c r="D723" s="14" t="s">
        <v>49</v>
      </c>
      <c r="E723" s="14"/>
      <c r="F723" s="14"/>
      <c r="G723" s="14"/>
      <c r="H723" s="14"/>
      <c r="I723" s="14" t="e">
        <f t="array" aca="1" ref="I723" ca="1">_xludf.ifna(G723*INDEX(Impostazioni!$C$86:$L$105,MATCH($E723,Impostazioni!$J$86:$J$105,0),5),"")</f>
        <v>#NAME?</v>
      </c>
      <c r="J723" s="14" t="e">
        <f t="shared" ca="1" si="10"/>
        <v>#NAME?</v>
      </c>
      <c r="K723" s="14" t="e">
        <f t="shared" ca="1" si="11"/>
        <v>#NAME?</v>
      </c>
      <c r="M723" s="14" t="e">
        <f t="array" aca="1" ref="M723" ca="1">_xludf.ifna(IF(H723=Impostazioni!$C$6,I723*1,I723/INDEX(Impostazioni!$N$86:$O$105,MATCH($H723,Impostazioni!$N$86:$N$105,0),2)),"")</f>
        <v>#NAME?</v>
      </c>
      <c r="N723" s="14" t="e">
        <f t="array" aca="1" ref="N723" ca="1">_xludf.ifna(IF(I723=Impostazioni!$C$6,J723*1,J723/INDEX(Impostazioni!$N$86:$O$105,MATCH($H723,Impostazioni!$N$86:$N$105,0),2)),"")</f>
        <v>#NAME?</v>
      </c>
      <c r="O723" s="14" t="e">
        <f t="array" aca="1" ref="O723" ca="1">_xludf.ifna(IF(J723=Impostazioni!$C$6,K723*1,K723/INDEX(Impostazioni!$N$86:$O$105,MATCH($H723,Impostazioni!$N$86:$N$105,0),2)),"")</f>
        <v>#NAME?</v>
      </c>
    </row>
    <row r="724" spans="1:15" ht="13.2">
      <c r="A724" s="14" t="str">
        <f t="shared" si="8"/>
        <v/>
      </c>
      <c r="B724" s="14" t="str">
        <f t="shared" si="9"/>
        <v/>
      </c>
      <c r="C724" s="14"/>
      <c r="D724" s="14" t="s">
        <v>49</v>
      </c>
      <c r="E724" s="14"/>
      <c r="F724" s="14"/>
      <c r="G724" s="14"/>
      <c r="H724" s="14"/>
      <c r="I724" s="14" t="e">
        <f t="array" aca="1" ref="I724" ca="1">_xludf.ifna(G724*INDEX(Impostazioni!$C$86:$L$105,MATCH($E724,Impostazioni!$J$86:$J$105,0),5),"")</f>
        <v>#NAME?</v>
      </c>
      <c r="J724" s="14" t="e">
        <f t="shared" ca="1" si="10"/>
        <v>#NAME?</v>
      </c>
      <c r="K724" s="14" t="e">
        <f t="shared" ca="1" si="11"/>
        <v>#NAME?</v>
      </c>
      <c r="M724" s="14" t="e">
        <f t="array" aca="1" ref="M724" ca="1">_xludf.ifna(IF(H724=Impostazioni!$C$6,I724*1,I724/INDEX(Impostazioni!$N$86:$O$105,MATCH($H724,Impostazioni!$N$86:$N$105,0),2)),"")</f>
        <v>#NAME?</v>
      </c>
      <c r="N724" s="14" t="e">
        <f t="array" aca="1" ref="N724" ca="1">_xludf.ifna(IF(I724=Impostazioni!$C$6,J724*1,J724/INDEX(Impostazioni!$N$86:$O$105,MATCH($H724,Impostazioni!$N$86:$N$105,0),2)),"")</f>
        <v>#NAME?</v>
      </c>
      <c r="O724" s="14" t="e">
        <f t="array" aca="1" ref="O724" ca="1">_xludf.ifna(IF(J724=Impostazioni!$C$6,K724*1,K724/INDEX(Impostazioni!$N$86:$O$105,MATCH($H724,Impostazioni!$N$86:$N$105,0),2)),"")</f>
        <v>#NAME?</v>
      </c>
    </row>
    <row r="725" spans="1:15" ht="13.2">
      <c r="A725" s="14" t="str">
        <f t="shared" si="8"/>
        <v/>
      </c>
      <c r="B725" s="14" t="str">
        <f t="shared" si="9"/>
        <v/>
      </c>
      <c r="C725" s="14"/>
      <c r="D725" s="14" t="s">
        <v>49</v>
      </c>
      <c r="E725" s="14"/>
      <c r="F725" s="14"/>
      <c r="G725" s="14"/>
      <c r="H725" s="14"/>
      <c r="I725" s="14" t="e">
        <f t="array" aca="1" ref="I725" ca="1">_xludf.ifna(G725*INDEX(Impostazioni!$C$86:$L$105,MATCH($E725,Impostazioni!$J$86:$J$105,0),5),"")</f>
        <v>#NAME?</v>
      </c>
      <c r="J725" s="14" t="e">
        <f t="shared" ca="1" si="10"/>
        <v>#NAME?</v>
      </c>
      <c r="K725" s="14" t="e">
        <f t="shared" ca="1" si="11"/>
        <v>#NAME?</v>
      </c>
      <c r="M725" s="14" t="e">
        <f t="array" aca="1" ref="M725" ca="1">_xludf.ifna(IF(H725=Impostazioni!$C$6,I725*1,I725/INDEX(Impostazioni!$N$86:$O$105,MATCH($H725,Impostazioni!$N$86:$N$105,0),2)),"")</f>
        <v>#NAME?</v>
      </c>
      <c r="N725" s="14" t="e">
        <f t="array" aca="1" ref="N725" ca="1">_xludf.ifna(IF(I725=Impostazioni!$C$6,J725*1,J725/INDEX(Impostazioni!$N$86:$O$105,MATCH($H725,Impostazioni!$N$86:$N$105,0),2)),"")</f>
        <v>#NAME?</v>
      </c>
      <c r="O725" s="14" t="e">
        <f t="array" aca="1" ref="O725" ca="1">_xludf.ifna(IF(J725=Impostazioni!$C$6,K725*1,K725/INDEX(Impostazioni!$N$86:$O$105,MATCH($H725,Impostazioni!$N$86:$N$105,0),2)),"")</f>
        <v>#NAME?</v>
      </c>
    </row>
    <row r="726" spans="1:15" ht="13.2">
      <c r="A726" s="14" t="str">
        <f t="shared" si="8"/>
        <v/>
      </c>
      <c r="B726" s="14" t="str">
        <f t="shared" si="9"/>
        <v/>
      </c>
      <c r="C726" s="14"/>
      <c r="D726" s="14" t="s">
        <v>49</v>
      </c>
      <c r="E726" s="14"/>
      <c r="F726" s="14"/>
      <c r="G726" s="14"/>
      <c r="H726" s="14"/>
      <c r="I726" s="14" t="e">
        <f t="array" aca="1" ref="I726" ca="1">_xludf.ifna(G726*INDEX(Impostazioni!$C$86:$L$105,MATCH($E726,Impostazioni!$J$86:$J$105,0),5),"")</f>
        <v>#NAME?</v>
      </c>
      <c r="J726" s="14" t="e">
        <f t="shared" ca="1" si="10"/>
        <v>#NAME?</v>
      </c>
      <c r="K726" s="14" t="e">
        <f t="shared" ca="1" si="11"/>
        <v>#NAME?</v>
      </c>
      <c r="M726" s="14" t="e">
        <f t="array" aca="1" ref="M726" ca="1">_xludf.ifna(IF(H726=Impostazioni!$C$6,I726*1,I726/INDEX(Impostazioni!$N$86:$O$105,MATCH($H726,Impostazioni!$N$86:$N$105,0),2)),"")</f>
        <v>#NAME?</v>
      </c>
      <c r="N726" s="14" t="e">
        <f t="array" aca="1" ref="N726" ca="1">_xludf.ifna(IF(I726=Impostazioni!$C$6,J726*1,J726/INDEX(Impostazioni!$N$86:$O$105,MATCH($H726,Impostazioni!$N$86:$N$105,0),2)),"")</f>
        <v>#NAME?</v>
      </c>
      <c r="O726" s="14" t="e">
        <f t="array" aca="1" ref="O726" ca="1">_xludf.ifna(IF(J726=Impostazioni!$C$6,K726*1,K726/INDEX(Impostazioni!$N$86:$O$105,MATCH($H726,Impostazioni!$N$86:$N$105,0),2)),"")</f>
        <v>#NAME?</v>
      </c>
    </row>
    <row r="727" spans="1:15" ht="13.2">
      <c r="A727" s="14" t="str">
        <f t="shared" si="8"/>
        <v/>
      </c>
      <c r="B727" s="14" t="str">
        <f t="shared" si="9"/>
        <v/>
      </c>
      <c r="C727" s="14"/>
      <c r="D727" s="14" t="s">
        <v>49</v>
      </c>
      <c r="E727" s="14"/>
      <c r="F727" s="14"/>
      <c r="G727" s="14"/>
      <c r="H727" s="14"/>
      <c r="I727" s="14" t="e">
        <f t="array" aca="1" ref="I727" ca="1">_xludf.ifna(G727*INDEX(Impostazioni!$C$86:$L$105,MATCH($E727,Impostazioni!$J$86:$J$105,0),5),"")</f>
        <v>#NAME?</v>
      </c>
      <c r="J727" s="14" t="e">
        <f t="shared" ca="1" si="10"/>
        <v>#NAME?</v>
      </c>
      <c r="K727" s="14" t="e">
        <f t="shared" ca="1" si="11"/>
        <v>#NAME?</v>
      </c>
      <c r="M727" s="14" t="e">
        <f t="array" aca="1" ref="M727" ca="1">_xludf.ifna(IF(H727=Impostazioni!$C$6,I727*1,I727/INDEX(Impostazioni!$N$86:$O$105,MATCH($H727,Impostazioni!$N$86:$N$105,0),2)),"")</f>
        <v>#NAME?</v>
      </c>
      <c r="N727" s="14" t="e">
        <f t="array" aca="1" ref="N727" ca="1">_xludf.ifna(IF(I727=Impostazioni!$C$6,J727*1,J727/INDEX(Impostazioni!$N$86:$O$105,MATCH($H727,Impostazioni!$N$86:$N$105,0),2)),"")</f>
        <v>#NAME?</v>
      </c>
      <c r="O727" s="14" t="e">
        <f t="array" aca="1" ref="O727" ca="1">_xludf.ifna(IF(J727=Impostazioni!$C$6,K727*1,K727/INDEX(Impostazioni!$N$86:$O$105,MATCH($H727,Impostazioni!$N$86:$N$105,0),2)),"")</f>
        <v>#NAME?</v>
      </c>
    </row>
    <row r="728" spans="1:15" ht="13.2">
      <c r="A728" s="14" t="str">
        <f t="shared" si="8"/>
        <v/>
      </c>
      <c r="B728" s="14" t="str">
        <f t="shared" si="9"/>
        <v/>
      </c>
      <c r="C728" s="14"/>
      <c r="D728" s="14" t="s">
        <v>49</v>
      </c>
      <c r="E728" s="14"/>
      <c r="F728" s="14"/>
      <c r="G728" s="14"/>
      <c r="H728" s="14"/>
      <c r="I728" s="14" t="e">
        <f t="array" aca="1" ref="I728" ca="1">_xludf.ifna(G728*INDEX(Impostazioni!$C$86:$L$105,MATCH($E728,Impostazioni!$J$86:$J$105,0),5),"")</f>
        <v>#NAME?</v>
      </c>
      <c r="J728" s="14" t="e">
        <f t="shared" ca="1" si="10"/>
        <v>#NAME?</v>
      </c>
      <c r="K728" s="14" t="e">
        <f t="shared" ca="1" si="11"/>
        <v>#NAME?</v>
      </c>
      <c r="M728" s="14" t="e">
        <f t="array" aca="1" ref="M728" ca="1">_xludf.ifna(IF(H728=Impostazioni!$C$6,I728*1,I728/INDEX(Impostazioni!$N$86:$O$105,MATCH($H728,Impostazioni!$N$86:$N$105,0),2)),"")</f>
        <v>#NAME?</v>
      </c>
      <c r="N728" s="14" t="e">
        <f t="array" aca="1" ref="N728" ca="1">_xludf.ifna(IF(I728=Impostazioni!$C$6,J728*1,J728/INDEX(Impostazioni!$N$86:$O$105,MATCH($H728,Impostazioni!$N$86:$N$105,0),2)),"")</f>
        <v>#NAME?</v>
      </c>
      <c r="O728" s="14" t="e">
        <f t="array" aca="1" ref="O728" ca="1">_xludf.ifna(IF(J728=Impostazioni!$C$6,K728*1,K728/INDEX(Impostazioni!$N$86:$O$105,MATCH($H728,Impostazioni!$N$86:$N$105,0),2)),"")</f>
        <v>#NAME?</v>
      </c>
    </row>
    <row r="729" spans="1:15" ht="13.2">
      <c r="A729" s="14" t="str">
        <f t="shared" si="8"/>
        <v/>
      </c>
      <c r="B729" s="14" t="str">
        <f t="shared" si="9"/>
        <v/>
      </c>
      <c r="C729" s="14"/>
      <c r="D729" s="14" t="s">
        <v>49</v>
      </c>
      <c r="E729" s="14"/>
      <c r="F729" s="14"/>
      <c r="G729" s="14"/>
      <c r="H729" s="14"/>
      <c r="I729" s="14" t="e">
        <f t="array" aca="1" ref="I729" ca="1">_xludf.ifna(G729*INDEX(Impostazioni!$C$86:$L$105,MATCH($E729,Impostazioni!$J$86:$J$105,0),5),"")</f>
        <v>#NAME?</v>
      </c>
      <c r="J729" s="14" t="e">
        <f t="shared" ca="1" si="10"/>
        <v>#NAME?</v>
      </c>
      <c r="K729" s="14" t="e">
        <f t="shared" ca="1" si="11"/>
        <v>#NAME?</v>
      </c>
      <c r="M729" s="14" t="e">
        <f t="array" aca="1" ref="M729" ca="1">_xludf.ifna(IF(H729=Impostazioni!$C$6,I729*1,I729/INDEX(Impostazioni!$N$86:$O$105,MATCH($H729,Impostazioni!$N$86:$N$105,0),2)),"")</f>
        <v>#NAME?</v>
      </c>
      <c r="N729" s="14" t="e">
        <f t="array" aca="1" ref="N729" ca="1">_xludf.ifna(IF(I729=Impostazioni!$C$6,J729*1,J729/INDEX(Impostazioni!$N$86:$O$105,MATCH($H729,Impostazioni!$N$86:$N$105,0),2)),"")</f>
        <v>#NAME?</v>
      </c>
      <c r="O729" s="14" t="e">
        <f t="array" aca="1" ref="O729" ca="1">_xludf.ifna(IF(J729=Impostazioni!$C$6,K729*1,K729/INDEX(Impostazioni!$N$86:$O$105,MATCH($H729,Impostazioni!$N$86:$N$105,0),2)),"")</f>
        <v>#NAME?</v>
      </c>
    </row>
    <row r="730" spans="1:15" ht="13.2">
      <c r="A730" s="14" t="str">
        <f t="shared" si="8"/>
        <v/>
      </c>
      <c r="B730" s="14" t="str">
        <f t="shared" si="9"/>
        <v/>
      </c>
      <c r="C730" s="14"/>
      <c r="D730" s="14" t="s">
        <v>49</v>
      </c>
      <c r="E730" s="14"/>
      <c r="F730" s="14"/>
      <c r="G730" s="14"/>
      <c r="H730" s="14"/>
      <c r="I730" s="14" t="e">
        <f t="array" aca="1" ref="I730" ca="1">_xludf.ifna(G730*INDEX(Impostazioni!$C$86:$L$105,MATCH($E730,Impostazioni!$J$86:$J$105,0),5),"")</f>
        <v>#NAME?</v>
      </c>
      <c r="J730" s="14" t="e">
        <f t="shared" ca="1" si="10"/>
        <v>#NAME?</v>
      </c>
      <c r="K730" s="14" t="e">
        <f t="shared" ca="1" si="11"/>
        <v>#NAME?</v>
      </c>
      <c r="M730" s="14" t="e">
        <f t="array" aca="1" ref="M730" ca="1">_xludf.ifna(IF(H730=Impostazioni!$C$6,I730*1,I730/INDEX(Impostazioni!$N$86:$O$105,MATCH($H730,Impostazioni!$N$86:$N$105,0),2)),"")</f>
        <v>#NAME?</v>
      </c>
      <c r="N730" s="14" t="e">
        <f t="array" aca="1" ref="N730" ca="1">_xludf.ifna(IF(I730=Impostazioni!$C$6,J730*1,J730/INDEX(Impostazioni!$N$86:$O$105,MATCH($H730,Impostazioni!$N$86:$N$105,0),2)),"")</f>
        <v>#NAME?</v>
      </c>
      <c r="O730" s="14" t="e">
        <f t="array" aca="1" ref="O730" ca="1">_xludf.ifna(IF(J730=Impostazioni!$C$6,K730*1,K730/INDEX(Impostazioni!$N$86:$O$105,MATCH($H730,Impostazioni!$N$86:$N$105,0),2)),"")</f>
        <v>#NAME?</v>
      </c>
    </row>
    <row r="731" spans="1:15" ht="13.2">
      <c r="A731" s="14" t="str">
        <f t="shared" si="8"/>
        <v/>
      </c>
      <c r="B731" s="14" t="str">
        <f t="shared" si="9"/>
        <v/>
      </c>
      <c r="C731" s="14"/>
      <c r="D731" s="14" t="s">
        <v>49</v>
      </c>
      <c r="E731" s="14"/>
      <c r="F731" s="14"/>
      <c r="G731" s="14"/>
      <c r="H731" s="14"/>
      <c r="I731" s="14" t="e">
        <f t="array" aca="1" ref="I731" ca="1">_xludf.ifna(G731*INDEX(Impostazioni!$C$86:$L$105,MATCH($E731,Impostazioni!$J$86:$J$105,0),5),"")</f>
        <v>#NAME?</v>
      </c>
      <c r="J731" s="14" t="e">
        <f t="shared" ca="1" si="10"/>
        <v>#NAME?</v>
      </c>
      <c r="K731" s="14" t="e">
        <f t="shared" ca="1" si="11"/>
        <v>#NAME?</v>
      </c>
      <c r="M731" s="14" t="e">
        <f t="array" aca="1" ref="M731" ca="1">_xludf.ifna(IF(H731=Impostazioni!$C$6,I731*1,I731/INDEX(Impostazioni!$N$86:$O$105,MATCH($H731,Impostazioni!$N$86:$N$105,0),2)),"")</f>
        <v>#NAME?</v>
      </c>
      <c r="N731" s="14" t="e">
        <f t="array" aca="1" ref="N731" ca="1">_xludf.ifna(IF(I731=Impostazioni!$C$6,J731*1,J731/INDEX(Impostazioni!$N$86:$O$105,MATCH($H731,Impostazioni!$N$86:$N$105,0),2)),"")</f>
        <v>#NAME?</v>
      </c>
      <c r="O731" s="14" t="e">
        <f t="array" aca="1" ref="O731" ca="1">_xludf.ifna(IF(J731=Impostazioni!$C$6,K731*1,K731/INDEX(Impostazioni!$N$86:$O$105,MATCH($H731,Impostazioni!$N$86:$N$105,0),2)),"")</f>
        <v>#NAME?</v>
      </c>
    </row>
    <row r="732" spans="1:15" ht="13.2">
      <c r="A732" s="14" t="str">
        <f t="shared" si="8"/>
        <v/>
      </c>
      <c r="B732" s="14" t="str">
        <f t="shared" si="9"/>
        <v/>
      </c>
      <c r="C732" s="14"/>
      <c r="D732" s="14" t="s">
        <v>49</v>
      </c>
      <c r="E732" s="14"/>
      <c r="F732" s="14"/>
      <c r="G732" s="14"/>
      <c r="H732" s="14"/>
      <c r="I732" s="14" t="e">
        <f t="array" aca="1" ref="I732" ca="1">_xludf.ifna(G732*INDEX(Impostazioni!$C$86:$L$105,MATCH($E732,Impostazioni!$J$86:$J$105,0),5),"")</f>
        <v>#NAME?</v>
      </c>
      <c r="J732" s="14" t="e">
        <f t="shared" ca="1" si="10"/>
        <v>#NAME?</v>
      </c>
      <c r="K732" s="14" t="e">
        <f t="shared" ca="1" si="11"/>
        <v>#NAME?</v>
      </c>
      <c r="M732" s="14" t="e">
        <f t="array" aca="1" ref="M732" ca="1">_xludf.ifna(IF(H732=Impostazioni!$C$6,I732*1,I732/INDEX(Impostazioni!$N$86:$O$105,MATCH($H732,Impostazioni!$N$86:$N$105,0),2)),"")</f>
        <v>#NAME?</v>
      </c>
      <c r="N732" s="14" t="e">
        <f t="array" aca="1" ref="N732" ca="1">_xludf.ifna(IF(I732=Impostazioni!$C$6,J732*1,J732/INDEX(Impostazioni!$N$86:$O$105,MATCH($H732,Impostazioni!$N$86:$N$105,0),2)),"")</f>
        <v>#NAME?</v>
      </c>
      <c r="O732" s="14" t="e">
        <f t="array" aca="1" ref="O732" ca="1">_xludf.ifna(IF(J732=Impostazioni!$C$6,K732*1,K732/INDEX(Impostazioni!$N$86:$O$105,MATCH($H732,Impostazioni!$N$86:$N$105,0),2)),"")</f>
        <v>#NAME?</v>
      </c>
    </row>
    <row r="733" spans="1:15" ht="13.2">
      <c r="A733" s="14" t="str">
        <f t="shared" si="8"/>
        <v/>
      </c>
      <c r="B733" s="14" t="str">
        <f t="shared" si="9"/>
        <v/>
      </c>
      <c r="C733" s="14"/>
      <c r="D733" s="14" t="s">
        <v>49</v>
      </c>
      <c r="E733" s="14"/>
      <c r="F733" s="14"/>
      <c r="G733" s="14"/>
      <c r="H733" s="14"/>
      <c r="I733" s="14" t="e">
        <f t="array" aca="1" ref="I733" ca="1">_xludf.ifna(G733*INDEX(Impostazioni!$C$86:$L$105,MATCH($E733,Impostazioni!$J$86:$J$105,0),5),"")</f>
        <v>#NAME?</v>
      </c>
      <c r="J733" s="14" t="e">
        <f t="shared" ca="1" si="10"/>
        <v>#NAME?</v>
      </c>
      <c r="K733" s="14" t="e">
        <f t="shared" ca="1" si="11"/>
        <v>#NAME?</v>
      </c>
      <c r="M733" s="14" t="e">
        <f t="array" aca="1" ref="M733" ca="1">_xludf.ifna(IF(H733=Impostazioni!$C$6,I733*1,I733/INDEX(Impostazioni!$N$86:$O$105,MATCH($H733,Impostazioni!$N$86:$N$105,0),2)),"")</f>
        <v>#NAME?</v>
      </c>
      <c r="N733" s="14" t="e">
        <f t="array" aca="1" ref="N733" ca="1">_xludf.ifna(IF(I733=Impostazioni!$C$6,J733*1,J733/INDEX(Impostazioni!$N$86:$O$105,MATCH($H733,Impostazioni!$N$86:$N$105,0),2)),"")</f>
        <v>#NAME?</v>
      </c>
      <c r="O733" s="14" t="e">
        <f t="array" aca="1" ref="O733" ca="1">_xludf.ifna(IF(J733=Impostazioni!$C$6,K733*1,K733/INDEX(Impostazioni!$N$86:$O$105,MATCH($H733,Impostazioni!$N$86:$N$105,0),2)),"")</f>
        <v>#NAME?</v>
      </c>
    </row>
    <row r="734" spans="1:15" ht="13.2">
      <c r="A734" s="14" t="str">
        <f t="shared" si="8"/>
        <v/>
      </c>
      <c r="B734" s="14" t="str">
        <f t="shared" si="9"/>
        <v/>
      </c>
      <c r="C734" s="14"/>
      <c r="D734" s="14" t="s">
        <v>49</v>
      </c>
      <c r="E734" s="14"/>
      <c r="F734" s="14"/>
      <c r="G734" s="14"/>
      <c r="H734" s="14"/>
      <c r="I734" s="14" t="e">
        <f t="array" aca="1" ref="I734" ca="1">_xludf.ifna(G734*INDEX(Impostazioni!$C$86:$L$105,MATCH($E734,Impostazioni!$J$86:$J$105,0),5),"")</f>
        <v>#NAME?</v>
      </c>
      <c r="J734" s="14" t="e">
        <f t="shared" ca="1" si="10"/>
        <v>#NAME?</v>
      </c>
      <c r="K734" s="14" t="e">
        <f t="shared" ca="1" si="11"/>
        <v>#NAME?</v>
      </c>
      <c r="M734" s="14" t="e">
        <f t="array" aca="1" ref="M734" ca="1">_xludf.ifna(IF(H734=Impostazioni!$C$6,I734*1,I734/INDEX(Impostazioni!$N$86:$O$105,MATCH($H734,Impostazioni!$N$86:$N$105,0),2)),"")</f>
        <v>#NAME?</v>
      </c>
      <c r="N734" s="14" t="e">
        <f t="array" aca="1" ref="N734" ca="1">_xludf.ifna(IF(I734=Impostazioni!$C$6,J734*1,J734/INDEX(Impostazioni!$N$86:$O$105,MATCH($H734,Impostazioni!$N$86:$N$105,0),2)),"")</f>
        <v>#NAME?</v>
      </c>
      <c r="O734" s="14" t="e">
        <f t="array" aca="1" ref="O734" ca="1">_xludf.ifna(IF(J734=Impostazioni!$C$6,K734*1,K734/INDEX(Impostazioni!$N$86:$O$105,MATCH($H734,Impostazioni!$N$86:$N$105,0),2)),"")</f>
        <v>#NAME?</v>
      </c>
    </row>
    <row r="735" spans="1:15" ht="13.2">
      <c r="A735" s="14" t="str">
        <f t="shared" si="8"/>
        <v/>
      </c>
      <c r="B735" s="14" t="str">
        <f t="shared" si="9"/>
        <v/>
      </c>
      <c r="C735" s="14"/>
      <c r="D735" s="14" t="s">
        <v>49</v>
      </c>
      <c r="E735" s="14"/>
      <c r="F735" s="14"/>
      <c r="G735" s="14"/>
      <c r="H735" s="14"/>
      <c r="I735" s="14" t="e">
        <f t="array" aca="1" ref="I735" ca="1">_xludf.ifna(G735*INDEX(Impostazioni!$C$86:$L$105,MATCH($E735,Impostazioni!$J$86:$J$105,0),5),"")</f>
        <v>#NAME?</v>
      </c>
      <c r="J735" s="14" t="e">
        <f t="shared" ca="1" si="10"/>
        <v>#NAME?</v>
      </c>
      <c r="K735" s="14" t="e">
        <f t="shared" ca="1" si="11"/>
        <v>#NAME?</v>
      </c>
      <c r="M735" s="14" t="e">
        <f t="array" aca="1" ref="M735" ca="1">_xludf.ifna(IF(H735=Impostazioni!$C$6,I735*1,I735/INDEX(Impostazioni!$N$86:$O$105,MATCH($H735,Impostazioni!$N$86:$N$105,0),2)),"")</f>
        <v>#NAME?</v>
      </c>
      <c r="N735" s="14" t="e">
        <f t="array" aca="1" ref="N735" ca="1">_xludf.ifna(IF(I735=Impostazioni!$C$6,J735*1,J735/INDEX(Impostazioni!$N$86:$O$105,MATCH($H735,Impostazioni!$N$86:$N$105,0),2)),"")</f>
        <v>#NAME?</v>
      </c>
      <c r="O735" s="14" t="e">
        <f t="array" aca="1" ref="O735" ca="1">_xludf.ifna(IF(J735=Impostazioni!$C$6,K735*1,K735/INDEX(Impostazioni!$N$86:$O$105,MATCH($H735,Impostazioni!$N$86:$N$105,0),2)),"")</f>
        <v>#NAME?</v>
      </c>
    </row>
    <row r="736" spans="1:15" ht="13.2">
      <c r="A736" s="14" t="str">
        <f t="shared" si="8"/>
        <v/>
      </c>
      <c r="B736" s="14" t="str">
        <f t="shared" si="9"/>
        <v/>
      </c>
      <c r="C736" s="14"/>
      <c r="D736" s="14" t="s">
        <v>49</v>
      </c>
      <c r="E736" s="14"/>
      <c r="F736" s="14"/>
      <c r="G736" s="14"/>
      <c r="H736" s="14"/>
      <c r="I736" s="14" t="e">
        <f t="array" aca="1" ref="I736" ca="1">_xludf.ifna(G736*INDEX(Impostazioni!$C$86:$L$105,MATCH($E736,Impostazioni!$J$86:$J$105,0),5),"")</f>
        <v>#NAME?</v>
      </c>
      <c r="J736" s="14" t="e">
        <f t="shared" ca="1" si="10"/>
        <v>#NAME?</v>
      </c>
      <c r="K736" s="14" t="e">
        <f t="shared" ca="1" si="11"/>
        <v>#NAME?</v>
      </c>
      <c r="M736" s="14" t="e">
        <f t="array" aca="1" ref="M736" ca="1">_xludf.ifna(IF(H736=Impostazioni!$C$6,I736*1,I736/INDEX(Impostazioni!$N$86:$O$105,MATCH($H736,Impostazioni!$N$86:$N$105,0),2)),"")</f>
        <v>#NAME?</v>
      </c>
      <c r="N736" s="14" t="e">
        <f t="array" aca="1" ref="N736" ca="1">_xludf.ifna(IF(I736=Impostazioni!$C$6,J736*1,J736/INDEX(Impostazioni!$N$86:$O$105,MATCH($H736,Impostazioni!$N$86:$N$105,0),2)),"")</f>
        <v>#NAME?</v>
      </c>
      <c r="O736" s="14" t="e">
        <f t="array" aca="1" ref="O736" ca="1">_xludf.ifna(IF(J736=Impostazioni!$C$6,K736*1,K736/INDEX(Impostazioni!$N$86:$O$105,MATCH($H736,Impostazioni!$N$86:$N$105,0),2)),"")</f>
        <v>#NAME?</v>
      </c>
    </row>
    <row r="737" spans="1:15" ht="13.2">
      <c r="A737" s="14" t="str">
        <f t="shared" si="8"/>
        <v/>
      </c>
      <c r="B737" s="14" t="str">
        <f t="shared" si="9"/>
        <v/>
      </c>
      <c r="C737" s="14"/>
      <c r="D737" s="14" t="s">
        <v>49</v>
      </c>
      <c r="E737" s="14"/>
      <c r="F737" s="14"/>
      <c r="G737" s="14"/>
      <c r="H737" s="14"/>
      <c r="I737" s="14" t="e">
        <f t="array" aca="1" ref="I737" ca="1">_xludf.ifna(G737*INDEX(Impostazioni!$C$86:$L$105,MATCH($E737,Impostazioni!$J$86:$J$105,0),5),"")</f>
        <v>#NAME?</v>
      </c>
      <c r="J737" s="14" t="e">
        <f t="shared" ca="1" si="10"/>
        <v>#NAME?</v>
      </c>
      <c r="K737" s="14" t="e">
        <f t="shared" ca="1" si="11"/>
        <v>#NAME?</v>
      </c>
      <c r="M737" s="14" t="e">
        <f t="array" aca="1" ref="M737" ca="1">_xludf.ifna(IF(H737=Impostazioni!$C$6,I737*1,I737/INDEX(Impostazioni!$N$86:$O$105,MATCH($H737,Impostazioni!$N$86:$N$105,0),2)),"")</f>
        <v>#NAME?</v>
      </c>
      <c r="N737" s="14" t="e">
        <f t="array" aca="1" ref="N737" ca="1">_xludf.ifna(IF(I737=Impostazioni!$C$6,J737*1,J737/INDEX(Impostazioni!$N$86:$O$105,MATCH($H737,Impostazioni!$N$86:$N$105,0),2)),"")</f>
        <v>#NAME?</v>
      </c>
      <c r="O737" s="14" t="e">
        <f t="array" aca="1" ref="O737" ca="1">_xludf.ifna(IF(J737=Impostazioni!$C$6,K737*1,K737/INDEX(Impostazioni!$N$86:$O$105,MATCH($H737,Impostazioni!$N$86:$N$105,0),2)),"")</f>
        <v>#NAME?</v>
      </c>
    </row>
    <row r="738" spans="1:15" ht="13.2">
      <c r="A738" s="14" t="str">
        <f t="shared" si="8"/>
        <v/>
      </c>
      <c r="B738" s="14" t="str">
        <f t="shared" si="9"/>
        <v/>
      </c>
      <c r="C738" s="14"/>
      <c r="D738" s="14" t="s">
        <v>49</v>
      </c>
      <c r="E738" s="14"/>
      <c r="F738" s="14"/>
      <c r="G738" s="14"/>
      <c r="H738" s="14"/>
      <c r="I738" s="14" t="e">
        <f t="array" aca="1" ref="I738" ca="1">_xludf.ifna(G738*INDEX(Impostazioni!$C$86:$L$105,MATCH($E738,Impostazioni!$J$86:$J$105,0),5),"")</f>
        <v>#NAME?</v>
      </c>
      <c r="J738" s="14" t="e">
        <f t="shared" ca="1" si="10"/>
        <v>#NAME?</v>
      </c>
      <c r="K738" s="14" t="e">
        <f t="shared" ca="1" si="11"/>
        <v>#NAME?</v>
      </c>
      <c r="M738" s="14" t="e">
        <f t="array" aca="1" ref="M738" ca="1">_xludf.ifna(IF(H738=Impostazioni!$C$6,I738*1,I738/INDEX(Impostazioni!$N$86:$O$105,MATCH($H738,Impostazioni!$N$86:$N$105,0),2)),"")</f>
        <v>#NAME?</v>
      </c>
      <c r="N738" s="14" t="e">
        <f t="array" aca="1" ref="N738" ca="1">_xludf.ifna(IF(I738=Impostazioni!$C$6,J738*1,J738/INDEX(Impostazioni!$N$86:$O$105,MATCH($H738,Impostazioni!$N$86:$N$105,0),2)),"")</f>
        <v>#NAME?</v>
      </c>
      <c r="O738" s="14" t="e">
        <f t="array" aca="1" ref="O738" ca="1">_xludf.ifna(IF(J738=Impostazioni!$C$6,K738*1,K738/INDEX(Impostazioni!$N$86:$O$105,MATCH($H738,Impostazioni!$N$86:$N$105,0),2)),"")</f>
        <v>#NAME?</v>
      </c>
    </row>
    <row r="739" spans="1:15" ht="13.2">
      <c r="A739" s="14" t="str">
        <f t="shared" si="8"/>
        <v/>
      </c>
      <c r="B739" s="14" t="str">
        <f t="shared" si="9"/>
        <v/>
      </c>
      <c r="C739" s="14"/>
      <c r="D739" s="14" t="s">
        <v>49</v>
      </c>
      <c r="E739" s="14"/>
      <c r="F739" s="14"/>
      <c r="G739" s="14"/>
      <c r="H739" s="14"/>
      <c r="I739" s="14" t="e">
        <f t="array" aca="1" ref="I739" ca="1">_xludf.ifna(G739*INDEX(Impostazioni!$C$86:$L$105,MATCH($E739,Impostazioni!$J$86:$J$105,0),5),"")</f>
        <v>#NAME?</v>
      </c>
      <c r="J739" s="14" t="e">
        <f t="shared" ca="1" si="10"/>
        <v>#NAME?</v>
      </c>
      <c r="K739" s="14" t="e">
        <f t="shared" ca="1" si="11"/>
        <v>#NAME?</v>
      </c>
      <c r="M739" s="14" t="e">
        <f t="array" aca="1" ref="M739" ca="1">_xludf.ifna(IF(H739=Impostazioni!$C$6,I739*1,I739/INDEX(Impostazioni!$N$86:$O$105,MATCH($H739,Impostazioni!$N$86:$N$105,0),2)),"")</f>
        <v>#NAME?</v>
      </c>
      <c r="N739" s="14" t="e">
        <f t="array" aca="1" ref="N739" ca="1">_xludf.ifna(IF(I739=Impostazioni!$C$6,J739*1,J739/INDEX(Impostazioni!$N$86:$O$105,MATCH($H739,Impostazioni!$N$86:$N$105,0),2)),"")</f>
        <v>#NAME?</v>
      </c>
      <c r="O739" s="14" t="e">
        <f t="array" aca="1" ref="O739" ca="1">_xludf.ifna(IF(J739=Impostazioni!$C$6,K739*1,K739/INDEX(Impostazioni!$N$86:$O$105,MATCH($H739,Impostazioni!$N$86:$N$105,0),2)),"")</f>
        <v>#NAME?</v>
      </c>
    </row>
    <row r="740" spans="1:15" ht="13.2">
      <c r="A740" s="14" t="str">
        <f t="shared" si="8"/>
        <v/>
      </c>
      <c r="B740" s="14" t="str">
        <f t="shared" si="9"/>
        <v/>
      </c>
      <c r="C740" s="14"/>
      <c r="D740" s="14" t="s">
        <v>49</v>
      </c>
      <c r="E740" s="14"/>
      <c r="F740" s="14"/>
      <c r="G740" s="14"/>
      <c r="H740" s="14"/>
      <c r="I740" s="14" t="e">
        <f t="array" aca="1" ref="I740" ca="1">_xludf.ifna(G740*INDEX(Impostazioni!$C$86:$L$105,MATCH($E740,Impostazioni!$J$86:$J$105,0),5),"")</f>
        <v>#NAME?</v>
      </c>
      <c r="J740" s="14" t="e">
        <f t="shared" ca="1" si="10"/>
        <v>#NAME?</v>
      </c>
      <c r="K740" s="14" t="e">
        <f t="shared" ca="1" si="11"/>
        <v>#NAME?</v>
      </c>
      <c r="M740" s="14" t="e">
        <f t="array" aca="1" ref="M740" ca="1">_xludf.ifna(IF(H740=Impostazioni!$C$6,I740*1,I740/INDEX(Impostazioni!$N$86:$O$105,MATCH($H740,Impostazioni!$N$86:$N$105,0),2)),"")</f>
        <v>#NAME?</v>
      </c>
      <c r="N740" s="14" t="e">
        <f t="array" aca="1" ref="N740" ca="1">_xludf.ifna(IF(I740=Impostazioni!$C$6,J740*1,J740/INDEX(Impostazioni!$N$86:$O$105,MATCH($H740,Impostazioni!$N$86:$N$105,0),2)),"")</f>
        <v>#NAME?</v>
      </c>
      <c r="O740" s="14" t="e">
        <f t="array" aca="1" ref="O740" ca="1">_xludf.ifna(IF(J740=Impostazioni!$C$6,K740*1,K740/INDEX(Impostazioni!$N$86:$O$105,MATCH($H740,Impostazioni!$N$86:$N$105,0),2)),"")</f>
        <v>#NAME?</v>
      </c>
    </row>
    <row r="741" spans="1:15" ht="13.2">
      <c r="A741" s="14" t="str">
        <f t="shared" si="8"/>
        <v/>
      </c>
      <c r="B741" s="14" t="str">
        <f t="shared" si="9"/>
        <v/>
      </c>
      <c r="C741" s="14"/>
      <c r="D741" s="14" t="s">
        <v>49</v>
      </c>
      <c r="E741" s="14"/>
      <c r="F741" s="14"/>
      <c r="G741" s="14"/>
      <c r="H741" s="14"/>
      <c r="I741" s="14" t="e">
        <f t="array" aca="1" ref="I741" ca="1">_xludf.ifna(G741*INDEX(Impostazioni!$C$86:$L$105,MATCH($E741,Impostazioni!$J$86:$J$105,0),5),"")</f>
        <v>#NAME?</v>
      </c>
      <c r="J741" s="14" t="e">
        <f t="shared" ca="1" si="10"/>
        <v>#NAME?</v>
      </c>
      <c r="K741" s="14" t="e">
        <f t="shared" ca="1" si="11"/>
        <v>#NAME?</v>
      </c>
      <c r="M741" s="14" t="e">
        <f t="array" aca="1" ref="M741" ca="1">_xludf.ifna(IF(H741=Impostazioni!$C$6,I741*1,I741/INDEX(Impostazioni!$N$86:$O$105,MATCH($H741,Impostazioni!$N$86:$N$105,0),2)),"")</f>
        <v>#NAME?</v>
      </c>
      <c r="N741" s="14" t="e">
        <f t="array" aca="1" ref="N741" ca="1">_xludf.ifna(IF(I741=Impostazioni!$C$6,J741*1,J741/INDEX(Impostazioni!$N$86:$O$105,MATCH($H741,Impostazioni!$N$86:$N$105,0),2)),"")</f>
        <v>#NAME?</v>
      </c>
      <c r="O741" s="14" t="e">
        <f t="array" aca="1" ref="O741" ca="1">_xludf.ifna(IF(J741=Impostazioni!$C$6,K741*1,K741/INDEX(Impostazioni!$N$86:$O$105,MATCH($H741,Impostazioni!$N$86:$N$105,0),2)),"")</f>
        <v>#NAME?</v>
      </c>
    </row>
    <row r="742" spans="1:15" ht="13.2">
      <c r="A742" s="14" t="str">
        <f t="shared" si="8"/>
        <v/>
      </c>
      <c r="B742" s="14" t="str">
        <f t="shared" si="9"/>
        <v/>
      </c>
      <c r="C742" s="14"/>
      <c r="D742" s="14" t="s">
        <v>49</v>
      </c>
      <c r="E742" s="14"/>
      <c r="F742" s="14"/>
      <c r="G742" s="14"/>
      <c r="H742" s="14"/>
      <c r="I742" s="14" t="e">
        <f t="array" aca="1" ref="I742" ca="1">_xludf.ifna(G742*INDEX(Impostazioni!$C$86:$L$105,MATCH($E742,Impostazioni!$J$86:$J$105,0),5),"")</f>
        <v>#NAME?</v>
      </c>
      <c r="J742" s="14" t="e">
        <f t="shared" ca="1" si="10"/>
        <v>#NAME?</v>
      </c>
      <c r="K742" s="14" t="e">
        <f t="shared" ca="1" si="11"/>
        <v>#NAME?</v>
      </c>
      <c r="M742" s="14" t="e">
        <f t="array" aca="1" ref="M742" ca="1">_xludf.ifna(IF(H742=Impostazioni!$C$6,I742*1,I742/INDEX(Impostazioni!$N$86:$O$105,MATCH($H742,Impostazioni!$N$86:$N$105,0),2)),"")</f>
        <v>#NAME?</v>
      </c>
      <c r="N742" s="14" t="e">
        <f t="array" aca="1" ref="N742" ca="1">_xludf.ifna(IF(I742=Impostazioni!$C$6,J742*1,J742/INDEX(Impostazioni!$N$86:$O$105,MATCH($H742,Impostazioni!$N$86:$N$105,0),2)),"")</f>
        <v>#NAME?</v>
      </c>
      <c r="O742" s="14" t="e">
        <f t="array" aca="1" ref="O742" ca="1">_xludf.ifna(IF(J742=Impostazioni!$C$6,K742*1,K742/INDEX(Impostazioni!$N$86:$O$105,MATCH($H742,Impostazioni!$N$86:$N$105,0),2)),"")</f>
        <v>#NAME?</v>
      </c>
    </row>
    <row r="743" spans="1:15" ht="13.2">
      <c r="A743" s="14" t="str">
        <f t="shared" si="8"/>
        <v/>
      </c>
      <c r="B743" s="14" t="str">
        <f t="shared" si="9"/>
        <v/>
      </c>
      <c r="C743" s="14"/>
      <c r="D743" s="14" t="s">
        <v>49</v>
      </c>
      <c r="E743" s="14"/>
      <c r="F743" s="14"/>
      <c r="G743" s="14"/>
      <c r="H743" s="14"/>
      <c r="I743" s="14" t="e">
        <f t="array" aca="1" ref="I743" ca="1">_xludf.ifna(G743*INDEX(Impostazioni!$C$86:$L$105,MATCH($E743,Impostazioni!$J$86:$J$105,0),5),"")</f>
        <v>#NAME?</v>
      </c>
      <c r="J743" s="14" t="e">
        <f t="shared" ca="1" si="10"/>
        <v>#NAME?</v>
      </c>
      <c r="K743" s="14" t="e">
        <f t="shared" ca="1" si="11"/>
        <v>#NAME?</v>
      </c>
      <c r="M743" s="14" t="e">
        <f t="array" aca="1" ref="M743" ca="1">_xludf.ifna(IF(H743=Impostazioni!$C$6,I743*1,I743/INDEX(Impostazioni!$N$86:$O$105,MATCH($H743,Impostazioni!$N$86:$N$105,0),2)),"")</f>
        <v>#NAME?</v>
      </c>
      <c r="N743" s="14" t="e">
        <f t="array" aca="1" ref="N743" ca="1">_xludf.ifna(IF(I743=Impostazioni!$C$6,J743*1,J743/INDEX(Impostazioni!$N$86:$O$105,MATCH($H743,Impostazioni!$N$86:$N$105,0),2)),"")</f>
        <v>#NAME?</v>
      </c>
      <c r="O743" s="14" t="e">
        <f t="array" aca="1" ref="O743" ca="1">_xludf.ifna(IF(J743=Impostazioni!$C$6,K743*1,K743/INDEX(Impostazioni!$N$86:$O$105,MATCH($H743,Impostazioni!$N$86:$N$105,0),2)),"")</f>
        <v>#NAME?</v>
      </c>
    </row>
    <row r="744" spans="1:15" ht="13.2">
      <c r="A744" s="14" t="str">
        <f t="shared" si="8"/>
        <v/>
      </c>
      <c r="B744" s="14" t="str">
        <f t="shared" si="9"/>
        <v/>
      </c>
      <c r="C744" s="14"/>
      <c r="D744" s="14" t="s">
        <v>49</v>
      </c>
      <c r="E744" s="14"/>
      <c r="F744" s="14"/>
      <c r="G744" s="14"/>
      <c r="H744" s="14"/>
      <c r="I744" s="14" t="e">
        <f t="array" aca="1" ref="I744" ca="1">_xludf.ifna(G744*INDEX(Impostazioni!$C$86:$L$105,MATCH($E744,Impostazioni!$J$86:$J$105,0),5),"")</f>
        <v>#NAME?</v>
      </c>
      <c r="J744" s="14" t="e">
        <f t="shared" ca="1" si="10"/>
        <v>#NAME?</v>
      </c>
      <c r="K744" s="14" t="e">
        <f t="shared" ca="1" si="11"/>
        <v>#NAME?</v>
      </c>
      <c r="M744" s="14" t="e">
        <f t="array" aca="1" ref="M744" ca="1">_xludf.ifna(IF(H744=Impostazioni!$C$6,I744*1,I744/INDEX(Impostazioni!$N$86:$O$105,MATCH($H744,Impostazioni!$N$86:$N$105,0),2)),"")</f>
        <v>#NAME?</v>
      </c>
      <c r="N744" s="14" t="e">
        <f t="array" aca="1" ref="N744" ca="1">_xludf.ifna(IF(I744=Impostazioni!$C$6,J744*1,J744/INDEX(Impostazioni!$N$86:$O$105,MATCH($H744,Impostazioni!$N$86:$N$105,0),2)),"")</f>
        <v>#NAME?</v>
      </c>
      <c r="O744" s="14" t="e">
        <f t="array" aca="1" ref="O744" ca="1">_xludf.ifna(IF(J744=Impostazioni!$C$6,K744*1,K744/INDEX(Impostazioni!$N$86:$O$105,MATCH($H744,Impostazioni!$N$86:$N$105,0),2)),"")</f>
        <v>#NAME?</v>
      </c>
    </row>
    <row r="745" spans="1:15" ht="13.2">
      <c r="A745" s="14" t="str">
        <f t="shared" si="8"/>
        <v/>
      </c>
      <c r="B745" s="14" t="str">
        <f t="shared" si="9"/>
        <v/>
      </c>
      <c r="C745" s="14"/>
      <c r="D745" s="14" t="s">
        <v>49</v>
      </c>
      <c r="E745" s="14"/>
      <c r="F745" s="14"/>
      <c r="G745" s="14"/>
      <c r="H745" s="14"/>
      <c r="I745" s="14" t="e">
        <f t="array" aca="1" ref="I745" ca="1">_xludf.ifna(G745*INDEX(Impostazioni!$C$86:$L$105,MATCH($E745,Impostazioni!$J$86:$J$105,0),5),"")</f>
        <v>#NAME?</v>
      </c>
      <c r="J745" s="14" t="e">
        <f t="shared" ca="1" si="10"/>
        <v>#NAME?</v>
      </c>
      <c r="K745" s="14" t="e">
        <f t="shared" ca="1" si="11"/>
        <v>#NAME?</v>
      </c>
      <c r="M745" s="14" t="e">
        <f t="array" aca="1" ref="M745" ca="1">_xludf.ifna(IF(H745=Impostazioni!$C$6,I745*1,I745/INDEX(Impostazioni!$N$86:$O$105,MATCH($H745,Impostazioni!$N$86:$N$105,0),2)),"")</f>
        <v>#NAME?</v>
      </c>
      <c r="N745" s="14" t="e">
        <f t="array" aca="1" ref="N745" ca="1">_xludf.ifna(IF(I745=Impostazioni!$C$6,J745*1,J745/INDEX(Impostazioni!$N$86:$O$105,MATCH($H745,Impostazioni!$N$86:$N$105,0),2)),"")</f>
        <v>#NAME?</v>
      </c>
      <c r="O745" s="14" t="e">
        <f t="array" aca="1" ref="O745" ca="1">_xludf.ifna(IF(J745=Impostazioni!$C$6,K745*1,K745/INDEX(Impostazioni!$N$86:$O$105,MATCH($H745,Impostazioni!$N$86:$N$105,0),2)),"")</f>
        <v>#NAME?</v>
      </c>
    </row>
    <row r="746" spans="1:15" ht="13.2">
      <c r="A746" s="14" t="str">
        <f t="shared" si="8"/>
        <v/>
      </c>
      <c r="B746" s="14" t="str">
        <f t="shared" si="9"/>
        <v/>
      </c>
      <c r="C746" s="14"/>
      <c r="D746" s="14" t="s">
        <v>49</v>
      </c>
      <c r="E746" s="14"/>
      <c r="F746" s="14"/>
      <c r="G746" s="14"/>
      <c r="H746" s="14"/>
      <c r="I746" s="14" t="e">
        <f t="array" aca="1" ref="I746" ca="1">_xludf.ifna(G746*INDEX(Impostazioni!$C$86:$L$105,MATCH($E746,Impostazioni!$J$86:$J$105,0),5),"")</f>
        <v>#NAME?</v>
      </c>
      <c r="J746" s="14" t="e">
        <f t="shared" ca="1" si="10"/>
        <v>#NAME?</v>
      </c>
      <c r="K746" s="14" t="e">
        <f t="shared" ca="1" si="11"/>
        <v>#NAME?</v>
      </c>
      <c r="M746" s="14" t="e">
        <f t="array" aca="1" ref="M746" ca="1">_xludf.ifna(IF(H746=Impostazioni!$C$6,I746*1,I746/INDEX(Impostazioni!$N$86:$O$105,MATCH($H746,Impostazioni!$N$86:$N$105,0),2)),"")</f>
        <v>#NAME?</v>
      </c>
      <c r="N746" s="14" t="e">
        <f t="array" aca="1" ref="N746" ca="1">_xludf.ifna(IF(I746=Impostazioni!$C$6,J746*1,J746/INDEX(Impostazioni!$N$86:$O$105,MATCH($H746,Impostazioni!$N$86:$N$105,0),2)),"")</f>
        <v>#NAME?</v>
      </c>
      <c r="O746" s="14" t="e">
        <f t="array" aca="1" ref="O746" ca="1">_xludf.ifna(IF(J746=Impostazioni!$C$6,K746*1,K746/INDEX(Impostazioni!$N$86:$O$105,MATCH($H746,Impostazioni!$N$86:$N$105,0),2)),"")</f>
        <v>#NAME?</v>
      </c>
    </row>
    <row r="747" spans="1:15" ht="13.2">
      <c r="A747" s="14" t="str">
        <f t="shared" si="8"/>
        <v/>
      </c>
      <c r="B747" s="14" t="str">
        <f t="shared" si="9"/>
        <v/>
      </c>
      <c r="C747" s="14"/>
      <c r="D747" s="14" t="s">
        <v>49</v>
      </c>
      <c r="E747" s="14"/>
      <c r="F747" s="14"/>
      <c r="G747" s="14"/>
      <c r="H747" s="14"/>
      <c r="I747" s="14" t="e">
        <f t="array" aca="1" ref="I747" ca="1">_xludf.ifna(G747*INDEX(Impostazioni!$C$86:$L$105,MATCH($E747,Impostazioni!$J$86:$J$105,0),5),"")</f>
        <v>#NAME?</v>
      </c>
      <c r="J747" s="14" t="e">
        <f t="shared" ca="1" si="10"/>
        <v>#NAME?</v>
      </c>
      <c r="K747" s="14" t="e">
        <f t="shared" ca="1" si="11"/>
        <v>#NAME?</v>
      </c>
      <c r="M747" s="14" t="e">
        <f t="array" aca="1" ref="M747" ca="1">_xludf.ifna(IF(H747=Impostazioni!$C$6,I747*1,I747/INDEX(Impostazioni!$N$86:$O$105,MATCH($H747,Impostazioni!$N$86:$N$105,0),2)),"")</f>
        <v>#NAME?</v>
      </c>
      <c r="N747" s="14" t="e">
        <f t="array" aca="1" ref="N747" ca="1">_xludf.ifna(IF(I747=Impostazioni!$C$6,J747*1,J747/INDEX(Impostazioni!$N$86:$O$105,MATCH($H747,Impostazioni!$N$86:$N$105,0),2)),"")</f>
        <v>#NAME?</v>
      </c>
      <c r="O747" s="14" t="e">
        <f t="array" aca="1" ref="O747" ca="1">_xludf.ifna(IF(J747=Impostazioni!$C$6,K747*1,K747/INDEX(Impostazioni!$N$86:$O$105,MATCH($H747,Impostazioni!$N$86:$N$105,0),2)),"")</f>
        <v>#NAME?</v>
      </c>
    </row>
    <row r="748" spans="1:15" ht="13.2">
      <c r="A748" s="14" t="str">
        <f t="shared" si="8"/>
        <v/>
      </c>
      <c r="B748" s="14" t="str">
        <f t="shared" si="9"/>
        <v/>
      </c>
      <c r="C748" s="14"/>
      <c r="D748" s="14" t="s">
        <v>49</v>
      </c>
      <c r="E748" s="14"/>
      <c r="F748" s="14"/>
      <c r="G748" s="14"/>
      <c r="H748" s="14"/>
      <c r="I748" s="14" t="e">
        <f t="array" aca="1" ref="I748" ca="1">_xludf.ifna(G748*INDEX(Impostazioni!$C$86:$L$105,MATCH($E748,Impostazioni!$J$86:$J$105,0),5),"")</f>
        <v>#NAME?</v>
      </c>
      <c r="J748" s="14" t="e">
        <f t="shared" ca="1" si="10"/>
        <v>#NAME?</v>
      </c>
      <c r="K748" s="14" t="e">
        <f t="shared" ca="1" si="11"/>
        <v>#NAME?</v>
      </c>
      <c r="M748" s="14" t="e">
        <f t="array" aca="1" ref="M748" ca="1">_xludf.ifna(IF(H748=Impostazioni!$C$6,I748*1,I748/INDEX(Impostazioni!$N$86:$O$105,MATCH($H748,Impostazioni!$N$86:$N$105,0),2)),"")</f>
        <v>#NAME?</v>
      </c>
      <c r="N748" s="14" t="e">
        <f t="array" aca="1" ref="N748" ca="1">_xludf.ifna(IF(I748=Impostazioni!$C$6,J748*1,J748/INDEX(Impostazioni!$N$86:$O$105,MATCH($H748,Impostazioni!$N$86:$N$105,0),2)),"")</f>
        <v>#NAME?</v>
      </c>
      <c r="O748" s="14" t="e">
        <f t="array" aca="1" ref="O748" ca="1">_xludf.ifna(IF(J748=Impostazioni!$C$6,K748*1,K748/INDEX(Impostazioni!$N$86:$O$105,MATCH($H748,Impostazioni!$N$86:$N$105,0),2)),"")</f>
        <v>#NAME?</v>
      </c>
    </row>
    <row r="749" spans="1:15" ht="13.2">
      <c r="A749" s="14" t="str">
        <f t="shared" si="8"/>
        <v/>
      </c>
      <c r="B749" s="14" t="str">
        <f t="shared" si="9"/>
        <v/>
      </c>
      <c r="C749" s="14"/>
      <c r="D749" s="14" t="s">
        <v>49</v>
      </c>
      <c r="E749" s="14"/>
      <c r="F749" s="14"/>
      <c r="G749" s="14"/>
      <c r="H749" s="14"/>
      <c r="I749" s="14" t="e">
        <f t="array" aca="1" ref="I749" ca="1">_xludf.ifna(G749*INDEX(Impostazioni!$C$86:$L$105,MATCH($E749,Impostazioni!$J$86:$J$105,0),5),"")</f>
        <v>#NAME?</v>
      </c>
      <c r="J749" s="14" t="e">
        <f t="shared" ca="1" si="10"/>
        <v>#NAME?</v>
      </c>
      <c r="K749" s="14" t="e">
        <f t="shared" ca="1" si="11"/>
        <v>#NAME?</v>
      </c>
      <c r="M749" s="14" t="e">
        <f t="array" aca="1" ref="M749" ca="1">_xludf.ifna(IF(H749=Impostazioni!$C$6,I749*1,I749/INDEX(Impostazioni!$N$86:$O$105,MATCH($H749,Impostazioni!$N$86:$N$105,0),2)),"")</f>
        <v>#NAME?</v>
      </c>
      <c r="N749" s="14" t="e">
        <f t="array" aca="1" ref="N749" ca="1">_xludf.ifna(IF(I749=Impostazioni!$C$6,J749*1,J749/INDEX(Impostazioni!$N$86:$O$105,MATCH($H749,Impostazioni!$N$86:$N$105,0),2)),"")</f>
        <v>#NAME?</v>
      </c>
      <c r="O749" s="14" t="e">
        <f t="array" aca="1" ref="O749" ca="1">_xludf.ifna(IF(J749=Impostazioni!$C$6,K749*1,K749/INDEX(Impostazioni!$N$86:$O$105,MATCH($H749,Impostazioni!$N$86:$N$105,0),2)),"")</f>
        <v>#NAME?</v>
      </c>
    </row>
    <row r="750" spans="1:15" ht="13.2">
      <c r="A750" s="14" t="str">
        <f t="shared" si="8"/>
        <v/>
      </c>
      <c r="B750" s="14" t="str">
        <f t="shared" si="9"/>
        <v/>
      </c>
      <c r="C750" s="14"/>
      <c r="D750" s="14" t="s">
        <v>49</v>
      </c>
      <c r="E750" s="14"/>
      <c r="F750" s="14"/>
      <c r="G750" s="14"/>
      <c r="H750" s="14"/>
      <c r="I750" s="14" t="e">
        <f t="array" aca="1" ref="I750" ca="1">_xludf.ifna(G750*INDEX(Impostazioni!$C$86:$L$105,MATCH($E750,Impostazioni!$J$86:$J$105,0),5),"")</f>
        <v>#NAME?</v>
      </c>
      <c r="J750" s="14" t="e">
        <f t="shared" ca="1" si="10"/>
        <v>#NAME?</v>
      </c>
      <c r="K750" s="14" t="e">
        <f t="shared" ca="1" si="11"/>
        <v>#NAME?</v>
      </c>
      <c r="M750" s="14" t="e">
        <f t="array" aca="1" ref="M750" ca="1">_xludf.ifna(IF(H750=Impostazioni!$C$6,I750*1,I750/INDEX(Impostazioni!$N$86:$O$105,MATCH($H750,Impostazioni!$N$86:$N$105,0),2)),"")</f>
        <v>#NAME?</v>
      </c>
      <c r="N750" s="14" t="e">
        <f t="array" aca="1" ref="N750" ca="1">_xludf.ifna(IF(I750=Impostazioni!$C$6,J750*1,J750/INDEX(Impostazioni!$N$86:$O$105,MATCH($H750,Impostazioni!$N$86:$N$105,0),2)),"")</f>
        <v>#NAME?</v>
      </c>
      <c r="O750" s="14" t="e">
        <f t="array" aca="1" ref="O750" ca="1">_xludf.ifna(IF(J750=Impostazioni!$C$6,K750*1,K750/INDEX(Impostazioni!$N$86:$O$105,MATCH($H750,Impostazioni!$N$86:$N$105,0),2)),"")</f>
        <v>#NAME?</v>
      </c>
    </row>
    <row r="751" spans="1:15" ht="13.2">
      <c r="A751" s="14" t="str">
        <f t="shared" si="8"/>
        <v/>
      </c>
      <c r="B751" s="14" t="str">
        <f t="shared" si="9"/>
        <v/>
      </c>
      <c r="C751" s="14"/>
      <c r="D751" s="14" t="s">
        <v>49</v>
      </c>
      <c r="E751" s="14"/>
      <c r="F751" s="14"/>
      <c r="G751" s="14"/>
      <c r="H751" s="14"/>
      <c r="I751" s="14" t="e">
        <f t="array" aca="1" ref="I751" ca="1">_xludf.ifna(G751*INDEX(Impostazioni!$C$86:$L$105,MATCH($E751,Impostazioni!$J$86:$J$105,0),5),"")</f>
        <v>#NAME?</v>
      </c>
      <c r="J751" s="14" t="e">
        <f t="shared" ca="1" si="10"/>
        <v>#NAME?</v>
      </c>
      <c r="K751" s="14" t="e">
        <f t="shared" ca="1" si="11"/>
        <v>#NAME?</v>
      </c>
      <c r="M751" s="14" t="e">
        <f t="array" aca="1" ref="M751" ca="1">_xludf.ifna(IF(H751=Impostazioni!$C$6,I751*1,I751/INDEX(Impostazioni!$N$86:$O$105,MATCH($H751,Impostazioni!$N$86:$N$105,0),2)),"")</f>
        <v>#NAME?</v>
      </c>
      <c r="N751" s="14" t="e">
        <f t="array" aca="1" ref="N751" ca="1">_xludf.ifna(IF(I751=Impostazioni!$C$6,J751*1,J751/INDEX(Impostazioni!$N$86:$O$105,MATCH($H751,Impostazioni!$N$86:$N$105,0),2)),"")</f>
        <v>#NAME?</v>
      </c>
      <c r="O751" s="14" t="e">
        <f t="array" aca="1" ref="O751" ca="1">_xludf.ifna(IF(J751=Impostazioni!$C$6,K751*1,K751/INDEX(Impostazioni!$N$86:$O$105,MATCH($H751,Impostazioni!$N$86:$N$105,0),2)),"")</f>
        <v>#NAME?</v>
      </c>
    </row>
    <row r="752" spans="1:15" ht="13.2">
      <c r="A752" s="14" t="str">
        <f t="shared" si="8"/>
        <v/>
      </c>
      <c r="B752" s="14" t="str">
        <f t="shared" si="9"/>
        <v/>
      </c>
      <c r="C752" s="14"/>
      <c r="D752" s="14" t="s">
        <v>49</v>
      </c>
      <c r="E752" s="14"/>
      <c r="F752" s="14"/>
      <c r="G752" s="14"/>
      <c r="H752" s="14"/>
      <c r="I752" s="14" t="e">
        <f t="array" aca="1" ref="I752" ca="1">_xludf.ifna(G752*INDEX(Impostazioni!$C$86:$L$105,MATCH($E752,Impostazioni!$J$86:$J$105,0),5),"")</f>
        <v>#NAME?</v>
      </c>
      <c r="J752" s="14" t="e">
        <f t="shared" ca="1" si="10"/>
        <v>#NAME?</v>
      </c>
      <c r="K752" s="14" t="e">
        <f t="shared" ca="1" si="11"/>
        <v>#NAME?</v>
      </c>
      <c r="M752" s="14" t="e">
        <f t="array" aca="1" ref="M752" ca="1">_xludf.ifna(IF(H752=Impostazioni!$C$6,I752*1,I752/INDEX(Impostazioni!$N$86:$O$105,MATCH($H752,Impostazioni!$N$86:$N$105,0),2)),"")</f>
        <v>#NAME?</v>
      </c>
      <c r="N752" s="14" t="e">
        <f t="array" aca="1" ref="N752" ca="1">_xludf.ifna(IF(I752=Impostazioni!$C$6,J752*1,J752/INDEX(Impostazioni!$N$86:$O$105,MATCH($H752,Impostazioni!$N$86:$N$105,0),2)),"")</f>
        <v>#NAME?</v>
      </c>
      <c r="O752" s="14" t="e">
        <f t="array" aca="1" ref="O752" ca="1">_xludf.ifna(IF(J752=Impostazioni!$C$6,K752*1,K752/INDEX(Impostazioni!$N$86:$O$105,MATCH($H752,Impostazioni!$N$86:$N$105,0),2)),"")</f>
        <v>#NAME?</v>
      </c>
    </row>
    <row r="753" spans="1:15" ht="13.2">
      <c r="A753" s="14" t="str">
        <f t="shared" si="8"/>
        <v/>
      </c>
      <c r="B753" s="14" t="str">
        <f t="shared" si="9"/>
        <v/>
      </c>
      <c r="C753" s="14"/>
      <c r="D753" s="14" t="s">
        <v>49</v>
      </c>
      <c r="E753" s="14"/>
      <c r="F753" s="14"/>
      <c r="G753" s="14"/>
      <c r="H753" s="14"/>
      <c r="I753" s="14" t="e">
        <f t="array" aca="1" ref="I753" ca="1">_xludf.ifna(G753*INDEX(Impostazioni!$C$86:$L$105,MATCH($E753,Impostazioni!$J$86:$J$105,0),5),"")</f>
        <v>#NAME?</v>
      </c>
      <c r="J753" s="14" t="e">
        <f t="shared" ca="1" si="10"/>
        <v>#NAME?</v>
      </c>
      <c r="K753" s="14" t="e">
        <f t="shared" ca="1" si="11"/>
        <v>#NAME?</v>
      </c>
      <c r="M753" s="14" t="e">
        <f t="array" aca="1" ref="M753" ca="1">_xludf.ifna(IF(H753=Impostazioni!$C$6,I753*1,I753/INDEX(Impostazioni!$N$86:$O$105,MATCH($H753,Impostazioni!$N$86:$N$105,0),2)),"")</f>
        <v>#NAME?</v>
      </c>
      <c r="N753" s="14" t="e">
        <f t="array" aca="1" ref="N753" ca="1">_xludf.ifna(IF(I753=Impostazioni!$C$6,J753*1,J753/INDEX(Impostazioni!$N$86:$O$105,MATCH($H753,Impostazioni!$N$86:$N$105,0),2)),"")</f>
        <v>#NAME?</v>
      </c>
      <c r="O753" s="14" t="e">
        <f t="array" aca="1" ref="O753" ca="1">_xludf.ifna(IF(J753=Impostazioni!$C$6,K753*1,K753/INDEX(Impostazioni!$N$86:$O$105,MATCH($H753,Impostazioni!$N$86:$N$105,0),2)),"")</f>
        <v>#NAME?</v>
      </c>
    </row>
    <row r="754" spans="1:15" ht="13.2">
      <c r="A754" s="14" t="str">
        <f t="shared" si="8"/>
        <v/>
      </c>
      <c r="B754" s="14" t="str">
        <f t="shared" si="9"/>
        <v/>
      </c>
      <c r="C754" s="14"/>
      <c r="D754" s="14" t="s">
        <v>49</v>
      </c>
      <c r="E754" s="14"/>
      <c r="F754" s="14"/>
      <c r="G754" s="14"/>
      <c r="H754" s="14"/>
      <c r="I754" s="14" t="e">
        <f t="array" aca="1" ref="I754" ca="1">_xludf.ifna(G754*INDEX(Impostazioni!$C$86:$L$105,MATCH($E754,Impostazioni!$J$86:$J$105,0),5),"")</f>
        <v>#NAME?</v>
      </c>
      <c r="J754" s="14" t="e">
        <f t="shared" ca="1" si="10"/>
        <v>#NAME?</v>
      </c>
      <c r="K754" s="14" t="e">
        <f t="shared" ca="1" si="11"/>
        <v>#NAME?</v>
      </c>
      <c r="M754" s="14" t="e">
        <f t="array" aca="1" ref="M754" ca="1">_xludf.ifna(IF(H754=Impostazioni!$C$6,I754*1,I754/INDEX(Impostazioni!$N$86:$O$105,MATCH($H754,Impostazioni!$N$86:$N$105,0),2)),"")</f>
        <v>#NAME?</v>
      </c>
      <c r="N754" s="14" t="e">
        <f t="array" aca="1" ref="N754" ca="1">_xludf.ifna(IF(I754=Impostazioni!$C$6,J754*1,J754/INDEX(Impostazioni!$N$86:$O$105,MATCH($H754,Impostazioni!$N$86:$N$105,0),2)),"")</f>
        <v>#NAME?</v>
      </c>
      <c r="O754" s="14" t="e">
        <f t="array" aca="1" ref="O754" ca="1">_xludf.ifna(IF(J754=Impostazioni!$C$6,K754*1,K754/INDEX(Impostazioni!$N$86:$O$105,MATCH($H754,Impostazioni!$N$86:$N$105,0),2)),"")</f>
        <v>#NAME?</v>
      </c>
    </row>
    <row r="755" spans="1:15" ht="13.2">
      <c r="A755" s="14" t="str">
        <f t="shared" si="8"/>
        <v/>
      </c>
      <c r="B755" s="14" t="str">
        <f t="shared" si="9"/>
        <v/>
      </c>
      <c r="C755" s="14"/>
      <c r="D755" s="14" t="s">
        <v>49</v>
      </c>
      <c r="E755" s="14"/>
      <c r="F755" s="14"/>
      <c r="G755" s="14"/>
      <c r="H755" s="14"/>
      <c r="I755" s="14" t="e">
        <f t="array" aca="1" ref="I755" ca="1">_xludf.ifna(G755*INDEX(Impostazioni!$C$86:$L$105,MATCH($E755,Impostazioni!$J$86:$J$105,0),5),"")</f>
        <v>#NAME?</v>
      </c>
      <c r="J755" s="14" t="e">
        <f t="shared" ca="1" si="10"/>
        <v>#NAME?</v>
      </c>
      <c r="K755" s="14" t="e">
        <f t="shared" ca="1" si="11"/>
        <v>#NAME?</v>
      </c>
      <c r="M755" s="14" t="e">
        <f t="array" aca="1" ref="M755" ca="1">_xludf.ifna(IF(H755=Impostazioni!$C$6,I755*1,I755/INDEX(Impostazioni!$N$86:$O$105,MATCH($H755,Impostazioni!$N$86:$N$105,0),2)),"")</f>
        <v>#NAME?</v>
      </c>
      <c r="N755" s="14" t="e">
        <f t="array" aca="1" ref="N755" ca="1">_xludf.ifna(IF(I755=Impostazioni!$C$6,J755*1,J755/INDEX(Impostazioni!$N$86:$O$105,MATCH($H755,Impostazioni!$N$86:$N$105,0),2)),"")</f>
        <v>#NAME?</v>
      </c>
      <c r="O755" s="14" t="e">
        <f t="array" aca="1" ref="O755" ca="1">_xludf.ifna(IF(J755=Impostazioni!$C$6,K755*1,K755/INDEX(Impostazioni!$N$86:$O$105,MATCH($H755,Impostazioni!$N$86:$N$105,0),2)),"")</f>
        <v>#NAME?</v>
      </c>
    </row>
    <row r="756" spans="1:15" ht="13.2">
      <c r="A756" s="14" t="str">
        <f t="shared" si="8"/>
        <v/>
      </c>
      <c r="B756" s="14" t="str">
        <f t="shared" si="9"/>
        <v/>
      </c>
      <c r="C756" s="14"/>
      <c r="D756" s="14" t="s">
        <v>49</v>
      </c>
      <c r="E756" s="14"/>
      <c r="F756" s="14"/>
      <c r="G756" s="14"/>
      <c r="H756" s="14"/>
      <c r="I756" s="14" t="e">
        <f t="array" aca="1" ref="I756" ca="1">_xludf.ifna(G756*INDEX(Impostazioni!$C$86:$L$105,MATCH($E756,Impostazioni!$J$86:$J$105,0),5),"")</f>
        <v>#NAME?</v>
      </c>
      <c r="J756" s="14" t="e">
        <f t="shared" ca="1" si="10"/>
        <v>#NAME?</v>
      </c>
      <c r="K756" s="14" t="e">
        <f t="shared" ca="1" si="11"/>
        <v>#NAME?</v>
      </c>
      <c r="M756" s="14" t="e">
        <f t="array" aca="1" ref="M756" ca="1">_xludf.ifna(IF(H756=Impostazioni!$C$6,I756*1,I756/INDEX(Impostazioni!$N$86:$O$105,MATCH($H756,Impostazioni!$N$86:$N$105,0),2)),"")</f>
        <v>#NAME?</v>
      </c>
      <c r="N756" s="14" t="e">
        <f t="array" aca="1" ref="N756" ca="1">_xludf.ifna(IF(I756=Impostazioni!$C$6,J756*1,J756/INDEX(Impostazioni!$N$86:$O$105,MATCH($H756,Impostazioni!$N$86:$N$105,0),2)),"")</f>
        <v>#NAME?</v>
      </c>
      <c r="O756" s="14" t="e">
        <f t="array" aca="1" ref="O756" ca="1">_xludf.ifna(IF(J756=Impostazioni!$C$6,K756*1,K756/INDEX(Impostazioni!$N$86:$O$105,MATCH($H756,Impostazioni!$N$86:$N$105,0),2)),"")</f>
        <v>#NAME?</v>
      </c>
    </row>
    <row r="757" spans="1:15" ht="13.2">
      <c r="A757" s="14" t="str">
        <f t="shared" si="8"/>
        <v/>
      </c>
      <c r="B757" s="14" t="str">
        <f t="shared" si="9"/>
        <v/>
      </c>
      <c r="C757" s="14"/>
      <c r="D757" s="14" t="s">
        <v>49</v>
      </c>
      <c r="E757" s="14"/>
      <c r="F757" s="14"/>
      <c r="G757" s="14"/>
      <c r="H757" s="14"/>
      <c r="I757" s="14" t="e">
        <f t="array" aca="1" ref="I757" ca="1">_xludf.ifna(G757*INDEX(Impostazioni!$C$86:$L$105,MATCH($E757,Impostazioni!$J$86:$J$105,0),5),"")</f>
        <v>#NAME?</v>
      </c>
      <c r="J757" s="14" t="e">
        <f t="shared" ca="1" si="10"/>
        <v>#NAME?</v>
      </c>
      <c r="K757" s="14" t="e">
        <f t="shared" ca="1" si="11"/>
        <v>#NAME?</v>
      </c>
      <c r="M757" s="14" t="e">
        <f t="array" aca="1" ref="M757" ca="1">_xludf.ifna(IF(H757=Impostazioni!$C$6,I757*1,I757/INDEX(Impostazioni!$N$86:$O$105,MATCH($H757,Impostazioni!$N$86:$N$105,0),2)),"")</f>
        <v>#NAME?</v>
      </c>
      <c r="N757" s="14" t="e">
        <f t="array" aca="1" ref="N757" ca="1">_xludf.ifna(IF(I757=Impostazioni!$C$6,J757*1,J757/INDEX(Impostazioni!$N$86:$O$105,MATCH($H757,Impostazioni!$N$86:$N$105,0),2)),"")</f>
        <v>#NAME?</v>
      </c>
      <c r="O757" s="14" t="e">
        <f t="array" aca="1" ref="O757" ca="1">_xludf.ifna(IF(J757=Impostazioni!$C$6,K757*1,K757/INDEX(Impostazioni!$N$86:$O$105,MATCH($H757,Impostazioni!$N$86:$N$105,0),2)),"")</f>
        <v>#NAME?</v>
      </c>
    </row>
    <row r="758" spans="1:15" ht="13.2">
      <c r="A758" s="14" t="str">
        <f t="shared" si="8"/>
        <v/>
      </c>
      <c r="B758" s="14" t="str">
        <f t="shared" si="9"/>
        <v/>
      </c>
      <c r="C758" s="14"/>
      <c r="D758" s="14" t="s">
        <v>49</v>
      </c>
      <c r="E758" s="14"/>
      <c r="F758" s="14"/>
      <c r="G758" s="14"/>
      <c r="H758" s="14"/>
      <c r="I758" s="14" t="e">
        <f t="array" aca="1" ref="I758" ca="1">_xludf.ifna(G758*INDEX(Impostazioni!$C$86:$L$105,MATCH($E758,Impostazioni!$J$86:$J$105,0),5),"")</f>
        <v>#NAME?</v>
      </c>
      <c r="J758" s="14" t="e">
        <f t="shared" ca="1" si="10"/>
        <v>#NAME?</v>
      </c>
      <c r="K758" s="14" t="e">
        <f t="shared" ca="1" si="11"/>
        <v>#NAME?</v>
      </c>
      <c r="M758" s="14" t="e">
        <f t="array" aca="1" ref="M758" ca="1">_xludf.ifna(IF(H758=Impostazioni!$C$6,I758*1,I758/INDEX(Impostazioni!$N$86:$O$105,MATCH($H758,Impostazioni!$N$86:$N$105,0),2)),"")</f>
        <v>#NAME?</v>
      </c>
      <c r="N758" s="14" t="e">
        <f t="array" aca="1" ref="N758" ca="1">_xludf.ifna(IF(I758=Impostazioni!$C$6,J758*1,J758/INDEX(Impostazioni!$N$86:$O$105,MATCH($H758,Impostazioni!$N$86:$N$105,0),2)),"")</f>
        <v>#NAME?</v>
      </c>
      <c r="O758" s="14" t="e">
        <f t="array" aca="1" ref="O758" ca="1">_xludf.ifna(IF(J758=Impostazioni!$C$6,K758*1,K758/INDEX(Impostazioni!$N$86:$O$105,MATCH($H758,Impostazioni!$N$86:$N$105,0),2)),"")</f>
        <v>#NAME?</v>
      </c>
    </row>
    <row r="759" spans="1:15" ht="13.2">
      <c r="A759" s="14" t="str">
        <f t="shared" si="8"/>
        <v/>
      </c>
      <c r="B759" s="14" t="str">
        <f t="shared" si="9"/>
        <v/>
      </c>
      <c r="C759" s="14"/>
      <c r="D759" s="14" t="s">
        <v>49</v>
      </c>
      <c r="E759" s="14"/>
      <c r="F759" s="14"/>
      <c r="G759" s="14"/>
      <c r="H759" s="14"/>
      <c r="I759" s="14" t="e">
        <f t="array" aca="1" ref="I759" ca="1">_xludf.ifna(G759*INDEX(Impostazioni!$C$86:$L$105,MATCH($E759,Impostazioni!$J$86:$J$105,0),5),"")</f>
        <v>#NAME?</v>
      </c>
      <c r="J759" s="14" t="e">
        <f t="shared" ca="1" si="10"/>
        <v>#NAME?</v>
      </c>
      <c r="K759" s="14" t="e">
        <f t="shared" ca="1" si="11"/>
        <v>#NAME?</v>
      </c>
      <c r="M759" s="14" t="e">
        <f t="array" aca="1" ref="M759" ca="1">_xludf.ifna(IF(H759=Impostazioni!$C$6,I759*1,I759/INDEX(Impostazioni!$N$86:$O$105,MATCH($H759,Impostazioni!$N$86:$N$105,0),2)),"")</f>
        <v>#NAME?</v>
      </c>
      <c r="N759" s="14" t="e">
        <f t="array" aca="1" ref="N759" ca="1">_xludf.ifna(IF(I759=Impostazioni!$C$6,J759*1,J759/INDEX(Impostazioni!$N$86:$O$105,MATCH($H759,Impostazioni!$N$86:$N$105,0),2)),"")</f>
        <v>#NAME?</v>
      </c>
      <c r="O759" s="14" t="e">
        <f t="array" aca="1" ref="O759" ca="1">_xludf.ifna(IF(J759=Impostazioni!$C$6,K759*1,K759/INDEX(Impostazioni!$N$86:$O$105,MATCH($H759,Impostazioni!$N$86:$N$105,0),2)),"")</f>
        <v>#NAME?</v>
      </c>
    </row>
    <row r="760" spans="1:15" ht="13.2">
      <c r="A760" s="14" t="str">
        <f t="shared" si="8"/>
        <v/>
      </c>
      <c r="B760" s="14" t="str">
        <f t="shared" si="9"/>
        <v/>
      </c>
      <c r="C760" s="14"/>
      <c r="D760" s="14" t="s">
        <v>49</v>
      </c>
      <c r="E760" s="14"/>
      <c r="F760" s="14"/>
      <c r="G760" s="14"/>
      <c r="H760" s="14"/>
      <c r="I760" s="14" t="e">
        <f t="array" aca="1" ref="I760" ca="1">_xludf.ifna(G760*INDEX(Impostazioni!$C$86:$L$105,MATCH($E760,Impostazioni!$J$86:$J$105,0),5),"")</f>
        <v>#NAME?</v>
      </c>
      <c r="J760" s="14" t="e">
        <f t="shared" ca="1" si="10"/>
        <v>#NAME?</v>
      </c>
      <c r="K760" s="14" t="e">
        <f t="shared" ca="1" si="11"/>
        <v>#NAME?</v>
      </c>
      <c r="M760" s="14" t="e">
        <f t="array" aca="1" ref="M760" ca="1">_xludf.ifna(IF(H760=Impostazioni!$C$6,I760*1,I760/INDEX(Impostazioni!$N$86:$O$105,MATCH($H760,Impostazioni!$N$86:$N$105,0),2)),"")</f>
        <v>#NAME?</v>
      </c>
      <c r="N760" s="14" t="e">
        <f t="array" aca="1" ref="N760" ca="1">_xludf.ifna(IF(I760=Impostazioni!$C$6,J760*1,J760/INDEX(Impostazioni!$N$86:$O$105,MATCH($H760,Impostazioni!$N$86:$N$105,0),2)),"")</f>
        <v>#NAME?</v>
      </c>
      <c r="O760" s="14" t="e">
        <f t="array" aca="1" ref="O760" ca="1">_xludf.ifna(IF(J760=Impostazioni!$C$6,K760*1,K760/INDEX(Impostazioni!$N$86:$O$105,MATCH($H760,Impostazioni!$N$86:$N$105,0),2)),"")</f>
        <v>#NAME?</v>
      </c>
    </row>
    <row r="761" spans="1:15" ht="13.2">
      <c r="A761" s="14" t="str">
        <f t="shared" si="8"/>
        <v/>
      </c>
      <c r="B761" s="14" t="str">
        <f t="shared" si="9"/>
        <v/>
      </c>
      <c r="C761" s="14"/>
      <c r="D761" s="14" t="s">
        <v>49</v>
      </c>
      <c r="E761" s="14"/>
      <c r="F761" s="14"/>
      <c r="G761" s="14"/>
      <c r="H761" s="14"/>
      <c r="I761" s="14" t="e">
        <f t="array" aca="1" ref="I761" ca="1">_xludf.ifna(G761*INDEX(Impostazioni!$C$86:$L$105,MATCH($E761,Impostazioni!$J$86:$J$105,0),5),"")</f>
        <v>#NAME?</v>
      </c>
      <c r="J761" s="14" t="e">
        <f t="shared" ca="1" si="10"/>
        <v>#NAME?</v>
      </c>
      <c r="K761" s="14" t="e">
        <f t="shared" ca="1" si="11"/>
        <v>#NAME?</v>
      </c>
      <c r="M761" s="14" t="e">
        <f t="array" aca="1" ref="M761" ca="1">_xludf.ifna(IF(H761=Impostazioni!$C$6,I761*1,I761/INDEX(Impostazioni!$N$86:$O$105,MATCH($H761,Impostazioni!$N$86:$N$105,0),2)),"")</f>
        <v>#NAME?</v>
      </c>
      <c r="N761" s="14" t="e">
        <f t="array" aca="1" ref="N761" ca="1">_xludf.ifna(IF(I761=Impostazioni!$C$6,J761*1,J761/INDEX(Impostazioni!$N$86:$O$105,MATCH($H761,Impostazioni!$N$86:$N$105,0),2)),"")</f>
        <v>#NAME?</v>
      </c>
      <c r="O761" s="14" t="e">
        <f t="array" aca="1" ref="O761" ca="1">_xludf.ifna(IF(J761=Impostazioni!$C$6,K761*1,K761/INDEX(Impostazioni!$N$86:$O$105,MATCH($H761,Impostazioni!$N$86:$N$105,0),2)),"")</f>
        <v>#NAME?</v>
      </c>
    </row>
    <row r="762" spans="1:15" ht="13.2">
      <c r="A762" s="14" t="str">
        <f t="shared" si="8"/>
        <v/>
      </c>
      <c r="B762" s="14" t="str">
        <f t="shared" si="9"/>
        <v/>
      </c>
      <c r="C762" s="14"/>
      <c r="D762" s="14" t="s">
        <v>49</v>
      </c>
      <c r="E762" s="14"/>
      <c r="F762" s="14"/>
      <c r="G762" s="14"/>
      <c r="H762" s="14"/>
      <c r="I762" s="14" t="e">
        <f t="array" aca="1" ref="I762" ca="1">_xludf.ifna(G762*INDEX(Impostazioni!$C$86:$L$105,MATCH($E762,Impostazioni!$J$86:$J$105,0),5),"")</f>
        <v>#NAME?</v>
      </c>
      <c r="J762" s="14" t="e">
        <f t="shared" ca="1" si="10"/>
        <v>#NAME?</v>
      </c>
      <c r="K762" s="14" t="e">
        <f t="shared" ca="1" si="11"/>
        <v>#NAME?</v>
      </c>
      <c r="M762" s="14" t="e">
        <f t="array" aca="1" ref="M762" ca="1">_xludf.ifna(IF(H762=Impostazioni!$C$6,I762*1,I762/INDEX(Impostazioni!$N$86:$O$105,MATCH($H762,Impostazioni!$N$86:$N$105,0),2)),"")</f>
        <v>#NAME?</v>
      </c>
      <c r="N762" s="14" t="e">
        <f t="array" aca="1" ref="N762" ca="1">_xludf.ifna(IF(I762=Impostazioni!$C$6,J762*1,J762/INDEX(Impostazioni!$N$86:$O$105,MATCH($H762,Impostazioni!$N$86:$N$105,0),2)),"")</f>
        <v>#NAME?</v>
      </c>
      <c r="O762" s="14" t="e">
        <f t="array" aca="1" ref="O762" ca="1">_xludf.ifna(IF(J762=Impostazioni!$C$6,K762*1,K762/INDEX(Impostazioni!$N$86:$O$105,MATCH($H762,Impostazioni!$N$86:$N$105,0),2)),"")</f>
        <v>#NAME?</v>
      </c>
    </row>
    <row r="763" spans="1:15" ht="13.2">
      <c r="A763" s="14" t="str">
        <f t="shared" si="8"/>
        <v/>
      </c>
      <c r="B763" s="14" t="str">
        <f t="shared" si="9"/>
        <v/>
      </c>
      <c r="C763" s="14"/>
      <c r="D763" s="14" t="s">
        <v>49</v>
      </c>
      <c r="E763" s="14"/>
      <c r="F763" s="14"/>
      <c r="G763" s="14"/>
      <c r="H763" s="14"/>
      <c r="I763" s="14" t="e">
        <f t="array" aca="1" ref="I763" ca="1">_xludf.ifna(G763*INDEX(Impostazioni!$C$86:$L$105,MATCH($E763,Impostazioni!$J$86:$J$105,0),5),"")</f>
        <v>#NAME?</v>
      </c>
      <c r="J763" s="14" t="e">
        <f t="shared" ca="1" si="10"/>
        <v>#NAME?</v>
      </c>
      <c r="K763" s="14" t="e">
        <f t="shared" ca="1" si="11"/>
        <v>#NAME?</v>
      </c>
      <c r="M763" s="14" t="e">
        <f t="array" aca="1" ref="M763" ca="1">_xludf.ifna(IF(H763=Impostazioni!$C$6,I763*1,I763/INDEX(Impostazioni!$N$86:$O$105,MATCH($H763,Impostazioni!$N$86:$N$105,0),2)),"")</f>
        <v>#NAME?</v>
      </c>
      <c r="N763" s="14" t="e">
        <f t="array" aca="1" ref="N763" ca="1">_xludf.ifna(IF(I763=Impostazioni!$C$6,J763*1,J763/INDEX(Impostazioni!$N$86:$O$105,MATCH($H763,Impostazioni!$N$86:$N$105,0),2)),"")</f>
        <v>#NAME?</v>
      </c>
      <c r="O763" s="14" t="e">
        <f t="array" aca="1" ref="O763" ca="1">_xludf.ifna(IF(J763=Impostazioni!$C$6,K763*1,K763/INDEX(Impostazioni!$N$86:$O$105,MATCH($H763,Impostazioni!$N$86:$N$105,0),2)),"")</f>
        <v>#NAME?</v>
      </c>
    </row>
    <row r="764" spans="1:15" ht="13.2">
      <c r="A764" s="14" t="str">
        <f t="shared" si="8"/>
        <v/>
      </c>
      <c r="B764" s="14" t="str">
        <f t="shared" si="9"/>
        <v/>
      </c>
      <c r="C764" s="14"/>
      <c r="D764" s="14" t="s">
        <v>49</v>
      </c>
      <c r="E764" s="14"/>
      <c r="F764" s="14"/>
      <c r="G764" s="14"/>
      <c r="H764" s="14"/>
      <c r="I764" s="14" t="e">
        <f t="array" aca="1" ref="I764" ca="1">_xludf.ifna(G764*INDEX(Impostazioni!$C$86:$L$105,MATCH($E764,Impostazioni!$J$86:$J$105,0),5),"")</f>
        <v>#NAME?</v>
      </c>
      <c r="J764" s="14" t="e">
        <f t="shared" ca="1" si="10"/>
        <v>#NAME?</v>
      </c>
      <c r="K764" s="14" t="e">
        <f t="shared" ca="1" si="11"/>
        <v>#NAME?</v>
      </c>
      <c r="M764" s="14" t="e">
        <f t="array" aca="1" ref="M764" ca="1">_xludf.ifna(IF(H764=Impostazioni!$C$6,I764*1,I764/INDEX(Impostazioni!$N$86:$O$105,MATCH($H764,Impostazioni!$N$86:$N$105,0),2)),"")</f>
        <v>#NAME?</v>
      </c>
      <c r="N764" s="14" t="e">
        <f t="array" aca="1" ref="N764" ca="1">_xludf.ifna(IF(I764=Impostazioni!$C$6,J764*1,J764/INDEX(Impostazioni!$N$86:$O$105,MATCH($H764,Impostazioni!$N$86:$N$105,0),2)),"")</f>
        <v>#NAME?</v>
      </c>
      <c r="O764" s="14" t="e">
        <f t="array" aca="1" ref="O764" ca="1">_xludf.ifna(IF(J764=Impostazioni!$C$6,K764*1,K764/INDEX(Impostazioni!$N$86:$O$105,MATCH($H764,Impostazioni!$N$86:$N$105,0),2)),"")</f>
        <v>#NAME?</v>
      </c>
    </row>
    <row r="765" spans="1:15" ht="13.2">
      <c r="A765" s="14" t="str">
        <f t="shared" si="8"/>
        <v/>
      </c>
      <c r="B765" s="14" t="str">
        <f t="shared" si="9"/>
        <v/>
      </c>
      <c r="C765" s="14"/>
      <c r="D765" s="14" t="s">
        <v>49</v>
      </c>
      <c r="E765" s="14"/>
      <c r="F765" s="14"/>
      <c r="G765" s="14"/>
      <c r="H765" s="14"/>
      <c r="I765" s="14" t="e">
        <f t="array" aca="1" ref="I765" ca="1">_xludf.ifna(G765*INDEX(Impostazioni!$C$86:$L$105,MATCH($E765,Impostazioni!$J$86:$J$105,0),5),"")</f>
        <v>#NAME?</v>
      </c>
      <c r="J765" s="14" t="e">
        <f t="shared" ca="1" si="10"/>
        <v>#NAME?</v>
      </c>
      <c r="K765" s="14" t="e">
        <f t="shared" ca="1" si="11"/>
        <v>#NAME?</v>
      </c>
      <c r="M765" s="14" t="e">
        <f t="array" aca="1" ref="M765" ca="1">_xludf.ifna(IF(H765=Impostazioni!$C$6,I765*1,I765/INDEX(Impostazioni!$N$86:$O$105,MATCH($H765,Impostazioni!$N$86:$N$105,0),2)),"")</f>
        <v>#NAME?</v>
      </c>
      <c r="N765" s="14" t="e">
        <f t="array" aca="1" ref="N765" ca="1">_xludf.ifna(IF(I765=Impostazioni!$C$6,J765*1,J765/INDEX(Impostazioni!$N$86:$O$105,MATCH($H765,Impostazioni!$N$86:$N$105,0),2)),"")</f>
        <v>#NAME?</v>
      </c>
      <c r="O765" s="14" t="e">
        <f t="array" aca="1" ref="O765" ca="1">_xludf.ifna(IF(J765=Impostazioni!$C$6,K765*1,K765/INDEX(Impostazioni!$N$86:$O$105,MATCH($H765,Impostazioni!$N$86:$N$105,0),2)),"")</f>
        <v>#NAME?</v>
      </c>
    </row>
    <row r="766" spans="1:15" ht="13.2">
      <c r="A766" s="14" t="str">
        <f t="shared" si="8"/>
        <v/>
      </c>
      <c r="B766" s="14" t="str">
        <f t="shared" si="9"/>
        <v/>
      </c>
      <c r="C766" s="14"/>
      <c r="D766" s="14" t="s">
        <v>49</v>
      </c>
      <c r="E766" s="14"/>
      <c r="F766" s="14"/>
      <c r="G766" s="14"/>
      <c r="H766" s="14"/>
      <c r="I766" s="14" t="e">
        <f t="array" aca="1" ref="I766" ca="1">_xludf.ifna(G766*INDEX(Impostazioni!$C$86:$L$105,MATCH($E766,Impostazioni!$J$86:$J$105,0),5),"")</f>
        <v>#NAME?</v>
      </c>
      <c r="J766" s="14" t="e">
        <f t="shared" ca="1" si="10"/>
        <v>#NAME?</v>
      </c>
      <c r="K766" s="14" t="e">
        <f t="shared" ca="1" si="11"/>
        <v>#NAME?</v>
      </c>
      <c r="M766" s="14" t="e">
        <f t="array" aca="1" ref="M766" ca="1">_xludf.ifna(IF(H766=Impostazioni!$C$6,I766*1,I766/INDEX(Impostazioni!$N$86:$O$105,MATCH($H766,Impostazioni!$N$86:$N$105,0),2)),"")</f>
        <v>#NAME?</v>
      </c>
      <c r="N766" s="14" t="e">
        <f t="array" aca="1" ref="N766" ca="1">_xludf.ifna(IF(I766=Impostazioni!$C$6,J766*1,J766/INDEX(Impostazioni!$N$86:$O$105,MATCH($H766,Impostazioni!$N$86:$N$105,0),2)),"")</f>
        <v>#NAME?</v>
      </c>
      <c r="O766" s="14" t="e">
        <f t="array" aca="1" ref="O766" ca="1">_xludf.ifna(IF(J766=Impostazioni!$C$6,K766*1,K766/INDEX(Impostazioni!$N$86:$O$105,MATCH($H766,Impostazioni!$N$86:$N$105,0),2)),"")</f>
        <v>#NAME?</v>
      </c>
    </row>
    <row r="767" spans="1:15" ht="13.2">
      <c r="A767" s="14" t="str">
        <f t="shared" si="8"/>
        <v/>
      </c>
      <c r="B767" s="14" t="str">
        <f t="shared" si="9"/>
        <v/>
      </c>
      <c r="C767" s="14"/>
      <c r="D767" s="14" t="s">
        <v>49</v>
      </c>
      <c r="E767" s="14"/>
      <c r="F767" s="14"/>
      <c r="G767" s="14"/>
      <c r="H767" s="14"/>
      <c r="I767" s="14" t="e">
        <f t="array" aca="1" ref="I767" ca="1">_xludf.ifna(G767*INDEX(Impostazioni!$C$86:$L$105,MATCH($E767,Impostazioni!$J$86:$J$105,0),5),"")</f>
        <v>#NAME?</v>
      </c>
      <c r="J767" s="14" t="e">
        <f t="shared" ca="1" si="10"/>
        <v>#NAME?</v>
      </c>
      <c r="K767" s="14" t="e">
        <f t="shared" ca="1" si="11"/>
        <v>#NAME?</v>
      </c>
      <c r="M767" s="14" t="e">
        <f t="array" aca="1" ref="M767" ca="1">_xludf.ifna(IF(H767=Impostazioni!$C$6,I767*1,I767/INDEX(Impostazioni!$N$86:$O$105,MATCH($H767,Impostazioni!$N$86:$N$105,0),2)),"")</f>
        <v>#NAME?</v>
      </c>
      <c r="N767" s="14" t="e">
        <f t="array" aca="1" ref="N767" ca="1">_xludf.ifna(IF(I767=Impostazioni!$C$6,J767*1,J767/INDEX(Impostazioni!$N$86:$O$105,MATCH($H767,Impostazioni!$N$86:$N$105,0),2)),"")</f>
        <v>#NAME?</v>
      </c>
      <c r="O767" s="14" t="e">
        <f t="array" aca="1" ref="O767" ca="1">_xludf.ifna(IF(J767=Impostazioni!$C$6,K767*1,K767/INDEX(Impostazioni!$N$86:$O$105,MATCH($H767,Impostazioni!$N$86:$N$105,0),2)),"")</f>
        <v>#NAME?</v>
      </c>
    </row>
    <row r="768" spans="1:15" ht="13.2">
      <c r="A768" s="14" t="str">
        <f t="shared" si="8"/>
        <v/>
      </c>
      <c r="B768" s="14" t="str">
        <f t="shared" si="9"/>
        <v/>
      </c>
      <c r="C768" s="14"/>
      <c r="D768" s="14" t="s">
        <v>49</v>
      </c>
      <c r="E768" s="14"/>
      <c r="F768" s="14"/>
      <c r="G768" s="14"/>
      <c r="H768" s="14"/>
      <c r="I768" s="14" t="e">
        <f t="array" aca="1" ref="I768" ca="1">_xludf.ifna(G768*INDEX(Impostazioni!$C$86:$L$105,MATCH($E768,Impostazioni!$J$86:$J$105,0),5),"")</f>
        <v>#NAME?</v>
      </c>
      <c r="J768" s="14" t="e">
        <f t="shared" ca="1" si="10"/>
        <v>#NAME?</v>
      </c>
      <c r="K768" s="14" t="e">
        <f t="shared" ca="1" si="11"/>
        <v>#NAME?</v>
      </c>
      <c r="M768" s="14" t="e">
        <f t="array" aca="1" ref="M768" ca="1">_xludf.ifna(IF(H768=Impostazioni!$C$6,I768*1,I768/INDEX(Impostazioni!$N$86:$O$105,MATCH($H768,Impostazioni!$N$86:$N$105,0),2)),"")</f>
        <v>#NAME?</v>
      </c>
      <c r="N768" s="14" t="e">
        <f t="array" aca="1" ref="N768" ca="1">_xludf.ifna(IF(I768=Impostazioni!$C$6,J768*1,J768/INDEX(Impostazioni!$N$86:$O$105,MATCH($H768,Impostazioni!$N$86:$N$105,0),2)),"")</f>
        <v>#NAME?</v>
      </c>
      <c r="O768" s="14" t="e">
        <f t="array" aca="1" ref="O768" ca="1">_xludf.ifna(IF(J768=Impostazioni!$C$6,K768*1,K768/INDEX(Impostazioni!$N$86:$O$105,MATCH($H768,Impostazioni!$N$86:$N$105,0),2)),"")</f>
        <v>#NAME?</v>
      </c>
    </row>
    <row r="769" spans="1:15" ht="13.2">
      <c r="A769" s="14" t="str">
        <f t="shared" si="8"/>
        <v/>
      </c>
      <c r="B769" s="14" t="str">
        <f t="shared" si="9"/>
        <v/>
      </c>
      <c r="C769" s="14"/>
      <c r="D769" s="14" t="s">
        <v>49</v>
      </c>
      <c r="E769" s="14"/>
      <c r="F769" s="14"/>
      <c r="G769" s="14"/>
      <c r="H769" s="14"/>
      <c r="I769" s="14" t="e">
        <f t="array" aca="1" ref="I769" ca="1">_xludf.ifna(G769*INDEX(Impostazioni!$C$86:$L$105,MATCH($E769,Impostazioni!$J$86:$J$105,0),5),"")</f>
        <v>#NAME?</v>
      </c>
      <c r="J769" s="14" t="e">
        <f t="shared" ca="1" si="10"/>
        <v>#NAME?</v>
      </c>
      <c r="K769" s="14" t="e">
        <f t="shared" ca="1" si="11"/>
        <v>#NAME?</v>
      </c>
      <c r="M769" s="14" t="e">
        <f t="array" aca="1" ref="M769" ca="1">_xludf.ifna(IF(H769=Impostazioni!$C$6,I769*1,I769/INDEX(Impostazioni!$N$86:$O$105,MATCH($H769,Impostazioni!$N$86:$N$105,0),2)),"")</f>
        <v>#NAME?</v>
      </c>
      <c r="N769" s="14" t="e">
        <f t="array" aca="1" ref="N769" ca="1">_xludf.ifna(IF(I769=Impostazioni!$C$6,J769*1,J769/INDEX(Impostazioni!$N$86:$O$105,MATCH($H769,Impostazioni!$N$86:$N$105,0),2)),"")</f>
        <v>#NAME?</v>
      </c>
      <c r="O769" s="14" t="e">
        <f t="array" aca="1" ref="O769" ca="1">_xludf.ifna(IF(J769=Impostazioni!$C$6,K769*1,K769/INDEX(Impostazioni!$N$86:$O$105,MATCH($H769,Impostazioni!$N$86:$N$105,0),2)),"")</f>
        <v>#NAME?</v>
      </c>
    </row>
    <row r="770" spans="1:15" ht="13.2">
      <c r="A770" s="14" t="str">
        <f t="shared" ref="A770:A1024" si="12">IF(B770="","",YEAR(B770))</f>
        <v/>
      </c>
      <c r="B770" s="14" t="str">
        <f t="shared" ref="B770:B1024" si="13">IF(C770="","",EOMONTH(C770,0))</f>
        <v/>
      </c>
      <c r="C770" s="14"/>
      <c r="D770" s="14" t="s">
        <v>49</v>
      </c>
      <c r="E770" s="14"/>
      <c r="F770" s="14"/>
      <c r="G770" s="14"/>
      <c r="H770" s="14"/>
      <c r="I770" s="14" t="e">
        <f t="array" aca="1" ref="I770" ca="1">_xludf.ifna(G770*INDEX(Impostazioni!$C$86:$L$105,MATCH($E770,Impostazioni!$J$86:$J$105,0),5),"")</f>
        <v>#NAME?</v>
      </c>
      <c r="J770" s="14" t="e">
        <f t="shared" ref="J770:J1024" ca="1" si="14">IF(I770*$C$3=0,"",I770*$C$3)</f>
        <v>#NAME?</v>
      </c>
      <c r="K770" s="14" t="e">
        <f t="shared" ref="K770:K1024" ca="1" si="15">IF(I770="","", I770-J770)</f>
        <v>#NAME?</v>
      </c>
      <c r="M770" s="14" t="e">
        <f t="array" aca="1" ref="M770" ca="1">_xludf.ifna(IF(H770=Impostazioni!$C$6,I770*1,I770/INDEX(Impostazioni!$N$86:$O$105,MATCH($H770,Impostazioni!$N$86:$N$105,0),2)),"")</f>
        <v>#NAME?</v>
      </c>
      <c r="N770" s="14" t="e">
        <f t="array" aca="1" ref="N770" ca="1">_xludf.ifna(IF(I770=Impostazioni!$C$6,J770*1,J770/INDEX(Impostazioni!$N$86:$O$105,MATCH($H770,Impostazioni!$N$86:$N$105,0),2)),"")</f>
        <v>#NAME?</v>
      </c>
      <c r="O770" s="14" t="e">
        <f t="array" aca="1" ref="O770" ca="1">_xludf.ifna(IF(J770=Impostazioni!$C$6,K770*1,K770/INDEX(Impostazioni!$N$86:$O$105,MATCH($H770,Impostazioni!$N$86:$N$105,0),2)),"")</f>
        <v>#NAME?</v>
      </c>
    </row>
    <row r="771" spans="1:15" ht="13.2">
      <c r="A771" s="14" t="str">
        <f t="shared" si="12"/>
        <v/>
      </c>
      <c r="B771" s="14" t="str">
        <f t="shared" si="13"/>
        <v/>
      </c>
      <c r="C771" s="14"/>
      <c r="D771" s="14" t="s">
        <v>49</v>
      </c>
      <c r="E771" s="14"/>
      <c r="F771" s="14"/>
      <c r="G771" s="14"/>
      <c r="H771" s="14"/>
      <c r="I771" s="14" t="e">
        <f t="array" aca="1" ref="I771" ca="1">_xludf.ifna(G771*INDEX(Impostazioni!$C$86:$L$105,MATCH($E771,Impostazioni!$J$86:$J$105,0),5),"")</f>
        <v>#NAME?</v>
      </c>
      <c r="J771" s="14" t="e">
        <f t="shared" ca="1" si="14"/>
        <v>#NAME?</v>
      </c>
      <c r="K771" s="14" t="e">
        <f t="shared" ca="1" si="15"/>
        <v>#NAME?</v>
      </c>
      <c r="M771" s="14" t="e">
        <f t="array" aca="1" ref="M771" ca="1">_xludf.ifna(IF(H771=Impostazioni!$C$6,I771*1,I771/INDEX(Impostazioni!$N$86:$O$105,MATCH($H771,Impostazioni!$N$86:$N$105,0),2)),"")</f>
        <v>#NAME?</v>
      </c>
      <c r="N771" s="14" t="e">
        <f t="array" aca="1" ref="N771" ca="1">_xludf.ifna(IF(I771=Impostazioni!$C$6,J771*1,J771/INDEX(Impostazioni!$N$86:$O$105,MATCH($H771,Impostazioni!$N$86:$N$105,0),2)),"")</f>
        <v>#NAME?</v>
      </c>
      <c r="O771" s="14" t="e">
        <f t="array" aca="1" ref="O771" ca="1">_xludf.ifna(IF(J771=Impostazioni!$C$6,K771*1,K771/INDEX(Impostazioni!$N$86:$O$105,MATCH($H771,Impostazioni!$N$86:$N$105,0),2)),"")</f>
        <v>#NAME?</v>
      </c>
    </row>
    <row r="772" spans="1:15" ht="13.2">
      <c r="A772" s="14" t="str">
        <f t="shared" si="12"/>
        <v/>
      </c>
      <c r="B772" s="14" t="str">
        <f t="shared" si="13"/>
        <v/>
      </c>
      <c r="C772" s="14"/>
      <c r="D772" s="14" t="s">
        <v>49</v>
      </c>
      <c r="E772" s="14"/>
      <c r="F772" s="14"/>
      <c r="G772" s="14"/>
      <c r="H772" s="14"/>
      <c r="I772" s="14" t="e">
        <f t="array" aca="1" ref="I772" ca="1">_xludf.ifna(G772*INDEX(Impostazioni!$C$86:$L$105,MATCH($E772,Impostazioni!$J$86:$J$105,0),5),"")</f>
        <v>#NAME?</v>
      </c>
      <c r="J772" s="14" t="e">
        <f t="shared" ca="1" si="14"/>
        <v>#NAME?</v>
      </c>
      <c r="K772" s="14" t="e">
        <f t="shared" ca="1" si="15"/>
        <v>#NAME?</v>
      </c>
      <c r="M772" s="14" t="e">
        <f t="array" aca="1" ref="M772" ca="1">_xludf.ifna(IF(H772=Impostazioni!$C$6,I772*1,I772/INDEX(Impostazioni!$N$86:$O$105,MATCH($H772,Impostazioni!$N$86:$N$105,0),2)),"")</f>
        <v>#NAME?</v>
      </c>
      <c r="N772" s="14" t="e">
        <f t="array" aca="1" ref="N772" ca="1">_xludf.ifna(IF(I772=Impostazioni!$C$6,J772*1,J772/INDEX(Impostazioni!$N$86:$O$105,MATCH($H772,Impostazioni!$N$86:$N$105,0),2)),"")</f>
        <v>#NAME?</v>
      </c>
      <c r="O772" s="14" t="e">
        <f t="array" aca="1" ref="O772" ca="1">_xludf.ifna(IF(J772=Impostazioni!$C$6,K772*1,K772/INDEX(Impostazioni!$N$86:$O$105,MATCH($H772,Impostazioni!$N$86:$N$105,0),2)),"")</f>
        <v>#NAME?</v>
      </c>
    </row>
    <row r="773" spans="1:15" ht="13.2">
      <c r="A773" s="14" t="str">
        <f t="shared" si="12"/>
        <v/>
      </c>
      <c r="B773" s="14" t="str">
        <f t="shared" si="13"/>
        <v/>
      </c>
      <c r="C773" s="14"/>
      <c r="D773" s="14" t="s">
        <v>49</v>
      </c>
      <c r="E773" s="14"/>
      <c r="F773" s="14"/>
      <c r="G773" s="14"/>
      <c r="H773" s="14"/>
      <c r="I773" s="14" t="e">
        <f t="array" aca="1" ref="I773" ca="1">_xludf.ifna(G773*INDEX(Impostazioni!$C$86:$L$105,MATCH($E773,Impostazioni!$J$86:$J$105,0),5),"")</f>
        <v>#NAME?</v>
      </c>
      <c r="J773" s="14" t="e">
        <f t="shared" ca="1" si="14"/>
        <v>#NAME?</v>
      </c>
      <c r="K773" s="14" t="e">
        <f t="shared" ca="1" si="15"/>
        <v>#NAME?</v>
      </c>
      <c r="M773" s="14" t="e">
        <f t="array" aca="1" ref="M773" ca="1">_xludf.ifna(IF(H773=Impostazioni!$C$6,I773*1,I773/INDEX(Impostazioni!$N$86:$O$105,MATCH($H773,Impostazioni!$N$86:$N$105,0),2)),"")</f>
        <v>#NAME?</v>
      </c>
      <c r="N773" s="14" t="e">
        <f t="array" aca="1" ref="N773" ca="1">_xludf.ifna(IF(I773=Impostazioni!$C$6,J773*1,J773/INDEX(Impostazioni!$N$86:$O$105,MATCH($H773,Impostazioni!$N$86:$N$105,0),2)),"")</f>
        <v>#NAME?</v>
      </c>
      <c r="O773" s="14" t="e">
        <f t="array" aca="1" ref="O773" ca="1">_xludf.ifna(IF(J773=Impostazioni!$C$6,K773*1,K773/INDEX(Impostazioni!$N$86:$O$105,MATCH($H773,Impostazioni!$N$86:$N$105,0),2)),"")</f>
        <v>#NAME?</v>
      </c>
    </row>
    <row r="774" spans="1:15" ht="13.2">
      <c r="A774" s="14" t="str">
        <f t="shared" si="12"/>
        <v/>
      </c>
      <c r="B774" s="14" t="str">
        <f t="shared" si="13"/>
        <v/>
      </c>
      <c r="C774" s="14"/>
      <c r="D774" s="14" t="s">
        <v>49</v>
      </c>
      <c r="E774" s="14"/>
      <c r="F774" s="14"/>
      <c r="G774" s="14"/>
      <c r="H774" s="14"/>
      <c r="I774" s="14" t="e">
        <f t="array" aca="1" ref="I774" ca="1">_xludf.ifna(G774*INDEX(Impostazioni!$C$86:$L$105,MATCH($E774,Impostazioni!$J$86:$J$105,0),5),"")</f>
        <v>#NAME?</v>
      </c>
      <c r="J774" s="14" t="e">
        <f t="shared" ca="1" si="14"/>
        <v>#NAME?</v>
      </c>
      <c r="K774" s="14" t="e">
        <f t="shared" ca="1" si="15"/>
        <v>#NAME?</v>
      </c>
      <c r="M774" s="14" t="e">
        <f t="array" aca="1" ref="M774" ca="1">_xludf.ifna(IF(H774=Impostazioni!$C$6,I774*1,I774/INDEX(Impostazioni!$N$86:$O$105,MATCH($H774,Impostazioni!$N$86:$N$105,0),2)),"")</f>
        <v>#NAME?</v>
      </c>
      <c r="N774" s="14" t="e">
        <f t="array" aca="1" ref="N774" ca="1">_xludf.ifna(IF(I774=Impostazioni!$C$6,J774*1,J774/INDEX(Impostazioni!$N$86:$O$105,MATCH($H774,Impostazioni!$N$86:$N$105,0),2)),"")</f>
        <v>#NAME?</v>
      </c>
      <c r="O774" s="14" t="e">
        <f t="array" aca="1" ref="O774" ca="1">_xludf.ifna(IF(J774=Impostazioni!$C$6,K774*1,K774/INDEX(Impostazioni!$N$86:$O$105,MATCH($H774,Impostazioni!$N$86:$N$105,0),2)),"")</f>
        <v>#NAME?</v>
      </c>
    </row>
    <row r="775" spans="1:15" ht="13.2">
      <c r="A775" s="14" t="str">
        <f t="shared" si="12"/>
        <v/>
      </c>
      <c r="B775" s="14" t="str">
        <f t="shared" si="13"/>
        <v/>
      </c>
      <c r="C775" s="14"/>
      <c r="D775" s="14" t="s">
        <v>49</v>
      </c>
      <c r="E775" s="14"/>
      <c r="F775" s="14"/>
      <c r="G775" s="14"/>
      <c r="H775" s="14"/>
      <c r="I775" s="14" t="e">
        <f t="array" aca="1" ref="I775" ca="1">_xludf.ifna(G775*INDEX(Impostazioni!$C$86:$L$105,MATCH($E775,Impostazioni!$J$86:$J$105,0),5),"")</f>
        <v>#NAME?</v>
      </c>
      <c r="J775" s="14" t="e">
        <f t="shared" ca="1" si="14"/>
        <v>#NAME?</v>
      </c>
      <c r="K775" s="14" t="e">
        <f t="shared" ca="1" si="15"/>
        <v>#NAME?</v>
      </c>
      <c r="M775" s="14" t="e">
        <f t="array" aca="1" ref="M775" ca="1">_xludf.ifna(IF(H775=Impostazioni!$C$6,I775*1,I775/INDEX(Impostazioni!$N$86:$O$105,MATCH($H775,Impostazioni!$N$86:$N$105,0),2)),"")</f>
        <v>#NAME?</v>
      </c>
      <c r="N775" s="14" t="e">
        <f t="array" aca="1" ref="N775" ca="1">_xludf.ifna(IF(I775=Impostazioni!$C$6,J775*1,J775/INDEX(Impostazioni!$N$86:$O$105,MATCH($H775,Impostazioni!$N$86:$N$105,0),2)),"")</f>
        <v>#NAME?</v>
      </c>
      <c r="O775" s="14" t="e">
        <f t="array" aca="1" ref="O775" ca="1">_xludf.ifna(IF(J775=Impostazioni!$C$6,K775*1,K775/INDEX(Impostazioni!$N$86:$O$105,MATCH($H775,Impostazioni!$N$86:$N$105,0),2)),"")</f>
        <v>#NAME?</v>
      </c>
    </row>
    <row r="776" spans="1:15" ht="13.2">
      <c r="A776" s="14" t="str">
        <f t="shared" si="12"/>
        <v/>
      </c>
      <c r="B776" s="14" t="str">
        <f t="shared" si="13"/>
        <v/>
      </c>
      <c r="C776" s="14"/>
      <c r="D776" s="14" t="s">
        <v>49</v>
      </c>
      <c r="E776" s="14"/>
      <c r="F776" s="14"/>
      <c r="G776" s="14"/>
      <c r="H776" s="14"/>
      <c r="I776" s="14" t="e">
        <f t="array" aca="1" ref="I776" ca="1">_xludf.ifna(G776*INDEX(Impostazioni!$C$86:$L$105,MATCH($E776,Impostazioni!$J$86:$J$105,0),5),"")</f>
        <v>#NAME?</v>
      </c>
      <c r="J776" s="14" t="e">
        <f t="shared" ca="1" si="14"/>
        <v>#NAME?</v>
      </c>
      <c r="K776" s="14" t="e">
        <f t="shared" ca="1" si="15"/>
        <v>#NAME?</v>
      </c>
      <c r="M776" s="14" t="e">
        <f t="array" aca="1" ref="M776" ca="1">_xludf.ifna(IF(H776=Impostazioni!$C$6,I776*1,I776/INDEX(Impostazioni!$N$86:$O$105,MATCH($H776,Impostazioni!$N$86:$N$105,0),2)),"")</f>
        <v>#NAME?</v>
      </c>
      <c r="N776" s="14" t="e">
        <f t="array" aca="1" ref="N776" ca="1">_xludf.ifna(IF(I776=Impostazioni!$C$6,J776*1,J776/INDEX(Impostazioni!$N$86:$O$105,MATCH($H776,Impostazioni!$N$86:$N$105,0),2)),"")</f>
        <v>#NAME?</v>
      </c>
      <c r="O776" s="14" t="e">
        <f t="array" aca="1" ref="O776" ca="1">_xludf.ifna(IF(J776=Impostazioni!$C$6,K776*1,K776/INDEX(Impostazioni!$N$86:$O$105,MATCH($H776,Impostazioni!$N$86:$N$105,0),2)),"")</f>
        <v>#NAME?</v>
      </c>
    </row>
    <row r="777" spans="1:15" ht="13.2">
      <c r="A777" s="14" t="str">
        <f t="shared" si="12"/>
        <v/>
      </c>
      <c r="B777" s="14" t="str">
        <f t="shared" si="13"/>
        <v/>
      </c>
      <c r="C777" s="14"/>
      <c r="D777" s="14" t="s">
        <v>49</v>
      </c>
      <c r="E777" s="14"/>
      <c r="F777" s="14"/>
      <c r="G777" s="14"/>
      <c r="H777" s="14"/>
      <c r="I777" s="14" t="e">
        <f t="array" aca="1" ref="I777" ca="1">_xludf.ifna(G777*INDEX(Impostazioni!$C$86:$L$105,MATCH($E777,Impostazioni!$J$86:$J$105,0),5),"")</f>
        <v>#NAME?</v>
      </c>
      <c r="J777" s="14" t="e">
        <f t="shared" ca="1" si="14"/>
        <v>#NAME?</v>
      </c>
      <c r="K777" s="14" t="e">
        <f t="shared" ca="1" si="15"/>
        <v>#NAME?</v>
      </c>
      <c r="M777" s="14" t="e">
        <f t="array" aca="1" ref="M777" ca="1">_xludf.ifna(IF(H777=Impostazioni!$C$6,I777*1,I777/INDEX(Impostazioni!$N$86:$O$105,MATCH($H777,Impostazioni!$N$86:$N$105,0),2)),"")</f>
        <v>#NAME?</v>
      </c>
      <c r="N777" s="14" t="e">
        <f t="array" aca="1" ref="N777" ca="1">_xludf.ifna(IF(I777=Impostazioni!$C$6,J777*1,J777/INDEX(Impostazioni!$N$86:$O$105,MATCH($H777,Impostazioni!$N$86:$N$105,0),2)),"")</f>
        <v>#NAME?</v>
      </c>
      <c r="O777" s="14" t="e">
        <f t="array" aca="1" ref="O777" ca="1">_xludf.ifna(IF(J777=Impostazioni!$C$6,K777*1,K777/INDEX(Impostazioni!$N$86:$O$105,MATCH($H777,Impostazioni!$N$86:$N$105,0),2)),"")</f>
        <v>#NAME?</v>
      </c>
    </row>
    <row r="778" spans="1:15" ht="13.2">
      <c r="A778" s="14" t="str">
        <f t="shared" si="12"/>
        <v/>
      </c>
      <c r="B778" s="14" t="str">
        <f t="shared" si="13"/>
        <v/>
      </c>
      <c r="C778" s="14"/>
      <c r="D778" s="14" t="s">
        <v>49</v>
      </c>
      <c r="E778" s="14"/>
      <c r="F778" s="14"/>
      <c r="G778" s="14"/>
      <c r="H778" s="14"/>
      <c r="I778" s="14" t="e">
        <f t="array" aca="1" ref="I778" ca="1">_xludf.ifna(G778*INDEX(Impostazioni!$C$86:$L$105,MATCH($E778,Impostazioni!$J$86:$J$105,0),5),"")</f>
        <v>#NAME?</v>
      </c>
      <c r="J778" s="14" t="e">
        <f t="shared" ca="1" si="14"/>
        <v>#NAME?</v>
      </c>
      <c r="K778" s="14" t="e">
        <f t="shared" ca="1" si="15"/>
        <v>#NAME?</v>
      </c>
      <c r="M778" s="14" t="e">
        <f t="array" aca="1" ref="M778" ca="1">_xludf.ifna(IF(H778=Impostazioni!$C$6,I778*1,I778/INDEX(Impostazioni!$N$86:$O$105,MATCH($H778,Impostazioni!$N$86:$N$105,0),2)),"")</f>
        <v>#NAME?</v>
      </c>
      <c r="N778" s="14" t="e">
        <f t="array" aca="1" ref="N778" ca="1">_xludf.ifna(IF(I778=Impostazioni!$C$6,J778*1,J778/INDEX(Impostazioni!$N$86:$O$105,MATCH($H778,Impostazioni!$N$86:$N$105,0),2)),"")</f>
        <v>#NAME?</v>
      </c>
      <c r="O778" s="14" t="e">
        <f t="array" aca="1" ref="O778" ca="1">_xludf.ifna(IF(J778=Impostazioni!$C$6,K778*1,K778/INDEX(Impostazioni!$N$86:$O$105,MATCH($H778,Impostazioni!$N$86:$N$105,0),2)),"")</f>
        <v>#NAME?</v>
      </c>
    </row>
    <row r="779" spans="1:15" ht="13.2">
      <c r="A779" s="14" t="str">
        <f t="shared" si="12"/>
        <v/>
      </c>
      <c r="B779" s="14" t="str">
        <f t="shared" si="13"/>
        <v/>
      </c>
      <c r="C779" s="14"/>
      <c r="D779" s="14" t="s">
        <v>49</v>
      </c>
      <c r="E779" s="14"/>
      <c r="F779" s="14"/>
      <c r="G779" s="14"/>
      <c r="H779" s="14"/>
      <c r="I779" s="14" t="e">
        <f t="array" aca="1" ref="I779" ca="1">_xludf.ifna(G779*INDEX(Impostazioni!$C$86:$L$105,MATCH($E779,Impostazioni!$J$86:$J$105,0),5),"")</f>
        <v>#NAME?</v>
      </c>
      <c r="J779" s="14" t="e">
        <f t="shared" ca="1" si="14"/>
        <v>#NAME?</v>
      </c>
      <c r="K779" s="14" t="e">
        <f t="shared" ca="1" si="15"/>
        <v>#NAME?</v>
      </c>
      <c r="M779" s="14" t="e">
        <f t="array" aca="1" ref="M779" ca="1">_xludf.ifna(IF(H779=Impostazioni!$C$6,I779*1,I779/INDEX(Impostazioni!$N$86:$O$105,MATCH($H779,Impostazioni!$N$86:$N$105,0),2)),"")</f>
        <v>#NAME?</v>
      </c>
      <c r="N779" s="14" t="e">
        <f t="array" aca="1" ref="N779" ca="1">_xludf.ifna(IF(I779=Impostazioni!$C$6,J779*1,J779/INDEX(Impostazioni!$N$86:$O$105,MATCH($H779,Impostazioni!$N$86:$N$105,0),2)),"")</f>
        <v>#NAME?</v>
      </c>
      <c r="O779" s="14" t="e">
        <f t="array" aca="1" ref="O779" ca="1">_xludf.ifna(IF(J779=Impostazioni!$C$6,K779*1,K779/INDEX(Impostazioni!$N$86:$O$105,MATCH($H779,Impostazioni!$N$86:$N$105,0),2)),"")</f>
        <v>#NAME?</v>
      </c>
    </row>
    <row r="780" spans="1:15" ht="13.2">
      <c r="A780" s="14" t="str">
        <f t="shared" si="12"/>
        <v/>
      </c>
      <c r="B780" s="14" t="str">
        <f t="shared" si="13"/>
        <v/>
      </c>
      <c r="C780" s="14"/>
      <c r="D780" s="14" t="s">
        <v>49</v>
      </c>
      <c r="E780" s="14"/>
      <c r="F780" s="14"/>
      <c r="G780" s="14"/>
      <c r="H780" s="14"/>
      <c r="I780" s="14" t="e">
        <f t="array" aca="1" ref="I780" ca="1">_xludf.ifna(G780*INDEX(Impostazioni!$C$86:$L$105,MATCH($E780,Impostazioni!$J$86:$J$105,0),5),"")</f>
        <v>#NAME?</v>
      </c>
      <c r="J780" s="14" t="e">
        <f t="shared" ca="1" si="14"/>
        <v>#NAME?</v>
      </c>
      <c r="K780" s="14" t="e">
        <f t="shared" ca="1" si="15"/>
        <v>#NAME?</v>
      </c>
      <c r="M780" s="14" t="e">
        <f t="array" aca="1" ref="M780" ca="1">_xludf.ifna(IF(H780=Impostazioni!$C$6,I780*1,I780/INDEX(Impostazioni!$N$86:$O$105,MATCH($H780,Impostazioni!$N$86:$N$105,0),2)),"")</f>
        <v>#NAME?</v>
      </c>
      <c r="N780" s="14" t="e">
        <f t="array" aca="1" ref="N780" ca="1">_xludf.ifna(IF(I780=Impostazioni!$C$6,J780*1,J780/INDEX(Impostazioni!$N$86:$O$105,MATCH($H780,Impostazioni!$N$86:$N$105,0),2)),"")</f>
        <v>#NAME?</v>
      </c>
      <c r="O780" s="14" t="e">
        <f t="array" aca="1" ref="O780" ca="1">_xludf.ifna(IF(J780=Impostazioni!$C$6,K780*1,K780/INDEX(Impostazioni!$N$86:$O$105,MATCH($H780,Impostazioni!$N$86:$N$105,0),2)),"")</f>
        <v>#NAME?</v>
      </c>
    </row>
    <row r="781" spans="1:15" ht="13.2">
      <c r="A781" s="14" t="str">
        <f t="shared" si="12"/>
        <v/>
      </c>
      <c r="B781" s="14" t="str">
        <f t="shared" si="13"/>
        <v/>
      </c>
      <c r="C781" s="14"/>
      <c r="D781" s="14" t="s">
        <v>49</v>
      </c>
      <c r="E781" s="14"/>
      <c r="F781" s="14"/>
      <c r="G781" s="14"/>
      <c r="H781" s="14"/>
      <c r="I781" s="14" t="e">
        <f t="array" aca="1" ref="I781" ca="1">_xludf.ifna(G781*INDEX(Impostazioni!$C$86:$L$105,MATCH($E781,Impostazioni!$J$86:$J$105,0),5),"")</f>
        <v>#NAME?</v>
      </c>
      <c r="J781" s="14" t="e">
        <f t="shared" ca="1" si="14"/>
        <v>#NAME?</v>
      </c>
      <c r="K781" s="14" t="e">
        <f t="shared" ca="1" si="15"/>
        <v>#NAME?</v>
      </c>
      <c r="M781" s="14" t="e">
        <f t="array" aca="1" ref="M781" ca="1">_xludf.ifna(IF(H781=Impostazioni!$C$6,I781*1,I781/INDEX(Impostazioni!$N$86:$O$105,MATCH($H781,Impostazioni!$N$86:$N$105,0),2)),"")</f>
        <v>#NAME?</v>
      </c>
      <c r="N781" s="14" t="e">
        <f t="array" aca="1" ref="N781" ca="1">_xludf.ifna(IF(I781=Impostazioni!$C$6,J781*1,J781/INDEX(Impostazioni!$N$86:$O$105,MATCH($H781,Impostazioni!$N$86:$N$105,0),2)),"")</f>
        <v>#NAME?</v>
      </c>
      <c r="O781" s="14" t="e">
        <f t="array" aca="1" ref="O781" ca="1">_xludf.ifna(IF(J781=Impostazioni!$C$6,K781*1,K781/INDEX(Impostazioni!$N$86:$O$105,MATCH($H781,Impostazioni!$N$86:$N$105,0),2)),"")</f>
        <v>#NAME?</v>
      </c>
    </row>
    <row r="782" spans="1:15" ht="13.2">
      <c r="A782" s="14" t="str">
        <f t="shared" si="12"/>
        <v/>
      </c>
      <c r="B782" s="14" t="str">
        <f t="shared" si="13"/>
        <v/>
      </c>
      <c r="C782" s="14"/>
      <c r="D782" s="14" t="s">
        <v>49</v>
      </c>
      <c r="E782" s="14"/>
      <c r="F782" s="14"/>
      <c r="G782" s="14"/>
      <c r="H782" s="14"/>
      <c r="I782" s="14" t="e">
        <f t="array" aca="1" ref="I782" ca="1">_xludf.ifna(G782*INDEX(Impostazioni!$C$86:$L$105,MATCH($E782,Impostazioni!$J$86:$J$105,0),5),"")</f>
        <v>#NAME?</v>
      </c>
      <c r="J782" s="14" t="e">
        <f t="shared" ca="1" si="14"/>
        <v>#NAME?</v>
      </c>
      <c r="K782" s="14" t="e">
        <f t="shared" ca="1" si="15"/>
        <v>#NAME?</v>
      </c>
      <c r="M782" s="14" t="e">
        <f t="array" aca="1" ref="M782" ca="1">_xludf.ifna(IF(H782=Impostazioni!$C$6,I782*1,I782/INDEX(Impostazioni!$N$86:$O$105,MATCH($H782,Impostazioni!$N$86:$N$105,0),2)),"")</f>
        <v>#NAME?</v>
      </c>
      <c r="N782" s="14" t="e">
        <f t="array" aca="1" ref="N782" ca="1">_xludf.ifna(IF(I782=Impostazioni!$C$6,J782*1,J782/INDEX(Impostazioni!$N$86:$O$105,MATCH($H782,Impostazioni!$N$86:$N$105,0),2)),"")</f>
        <v>#NAME?</v>
      </c>
      <c r="O782" s="14" t="e">
        <f t="array" aca="1" ref="O782" ca="1">_xludf.ifna(IF(J782=Impostazioni!$C$6,K782*1,K782/INDEX(Impostazioni!$N$86:$O$105,MATCH($H782,Impostazioni!$N$86:$N$105,0),2)),"")</f>
        <v>#NAME?</v>
      </c>
    </row>
    <row r="783" spans="1:15" ht="13.2">
      <c r="A783" s="14" t="str">
        <f t="shared" si="12"/>
        <v/>
      </c>
      <c r="B783" s="14" t="str">
        <f t="shared" si="13"/>
        <v/>
      </c>
      <c r="C783" s="14"/>
      <c r="D783" s="14" t="s">
        <v>49</v>
      </c>
      <c r="E783" s="14"/>
      <c r="F783" s="14"/>
      <c r="G783" s="14"/>
      <c r="H783" s="14"/>
      <c r="I783" s="14" t="e">
        <f t="array" aca="1" ref="I783" ca="1">_xludf.ifna(G783*INDEX(Impostazioni!$C$86:$L$105,MATCH($E783,Impostazioni!$J$86:$J$105,0),5),"")</f>
        <v>#NAME?</v>
      </c>
      <c r="J783" s="14" t="e">
        <f t="shared" ca="1" si="14"/>
        <v>#NAME?</v>
      </c>
      <c r="K783" s="14" t="e">
        <f t="shared" ca="1" si="15"/>
        <v>#NAME?</v>
      </c>
      <c r="M783" s="14" t="e">
        <f t="array" aca="1" ref="M783" ca="1">_xludf.ifna(IF(H783=Impostazioni!$C$6,I783*1,I783/INDEX(Impostazioni!$N$86:$O$105,MATCH($H783,Impostazioni!$N$86:$N$105,0),2)),"")</f>
        <v>#NAME?</v>
      </c>
      <c r="N783" s="14" t="e">
        <f t="array" aca="1" ref="N783" ca="1">_xludf.ifna(IF(I783=Impostazioni!$C$6,J783*1,J783/INDEX(Impostazioni!$N$86:$O$105,MATCH($H783,Impostazioni!$N$86:$N$105,0),2)),"")</f>
        <v>#NAME?</v>
      </c>
      <c r="O783" s="14" t="e">
        <f t="array" aca="1" ref="O783" ca="1">_xludf.ifna(IF(J783=Impostazioni!$C$6,K783*1,K783/INDEX(Impostazioni!$N$86:$O$105,MATCH($H783,Impostazioni!$N$86:$N$105,0),2)),"")</f>
        <v>#NAME?</v>
      </c>
    </row>
    <row r="784" spans="1:15" ht="13.2">
      <c r="A784" s="14" t="str">
        <f t="shared" si="12"/>
        <v/>
      </c>
      <c r="B784" s="14" t="str">
        <f t="shared" si="13"/>
        <v/>
      </c>
      <c r="C784" s="14"/>
      <c r="D784" s="14" t="s">
        <v>49</v>
      </c>
      <c r="E784" s="14"/>
      <c r="F784" s="14"/>
      <c r="G784" s="14"/>
      <c r="H784" s="14"/>
      <c r="I784" s="14" t="e">
        <f t="array" aca="1" ref="I784" ca="1">_xludf.ifna(G784*INDEX(Impostazioni!$C$86:$L$105,MATCH($E784,Impostazioni!$J$86:$J$105,0),5),"")</f>
        <v>#NAME?</v>
      </c>
      <c r="J784" s="14" t="e">
        <f t="shared" ca="1" si="14"/>
        <v>#NAME?</v>
      </c>
      <c r="K784" s="14" t="e">
        <f t="shared" ca="1" si="15"/>
        <v>#NAME?</v>
      </c>
      <c r="M784" s="14" t="e">
        <f t="array" aca="1" ref="M784" ca="1">_xludf.ifna(IF(H784=Impostazioni!$C$6,I784*1,I784/INDEX(Impostazioni!$N$86:$O$105,MATCH($H784,Impostazioni!$N$86:$N$105,0),2)),"")</f>
        <v>#NAME?</v>
      </c>
      <c r="N784" s="14" t="e">
        <f t="array" aca="1" ref="N784" ca="1">_xludf.ifna(IF(I784=Impostazioni!$C$6,J784*1,J784/INDEX(Impostazioni!$N$86:$O$105,MATCH($H784,Impostazioni!$N$86:$N$105,0),2)),"")</f>
        <v>#NAME?</v>
      </c>
      <c r="O784" s="14" t="e">
        <f t="array" aca="1" ref="O784" ca="1">_xludf.ifna(IF(J784=Impostazioni!$C$6,K784*1,K784/INDEX(Impostazioni!$N$86:$O$105,MATCH($H784,Impostazioni!$N$86:$N$105,0),2)),"")</f>
        <v>#NAME?</v>
      </c>
    </row>
    <row r="785" spans="1:15" ht="13.2">
      <c r="A785" s="14" t="str">
        <f t="shared" si="12"/>
        <v/>
      </c>
      <c r="B785" s="14" t="str">
        <f t="shared" si="13"/>
        <v/>
      </c>
      <c r="C785" s="14"/>
      <c r="D785" s="14" t="s">
        <v>49</v>
      </c>
      <c r="E785" s="14"/>
      <c r="F785" s="14"/>
      <c r="G785" s="14"/>
      <c r="H785" s="14"/>
      <c r="I785" s="14" t="e">
        <f t="array" aca="1" ref="I785" ca="1">_xludf.ifna(G785*INDEX(Impostazioni!$C$86:$L$105,MATCH($E785,Impostazioni!$J$86:$J$105,0),5),"")</f>
        <v>#NAME?</v>
      </c>
      <c r="J785" s="14" t="e">
        <f t="shared" ca="1" si="14"/>
        <v>#NAME?</v>
      </c>
      <c r="K785" s="14" t="e">
        <f t="shared" ca="1" si="15"/>
        <v>#NAME?</v>
      </c>
      <c r="M785" s="14" t="e">
        <f t="array" aca="1" ref="M785" ca="1">_xludf.ifna(IF(H785=Impostazioni!$C$6,I785*1,I785/INDEX(Impostazioni!$N$86:$O$105,MATCH($H785,Impostazioni!$N$86:$N$105,0),2)),"")</f>
        <v>#NAME?</v>
      </c>
      <c r="N785" s="14" t="e">
        <f t="array" aca="1" ref="N785" ca="1">_xludf.ifna(IF(I785=Impostazioni!$C$6,J785*1,J785/INDEX(Impostazioni!$N$86:$O$105,MATCH($H785,Impostazioni!$N$86:$N$105,0),2)),"")</f>
        <v>#NAME?</v>
      </c>
      <c r="O785" s="14" t="e">
        <f t="array" aca="1" ref="O785" ca="1">_xludf.ifna(IF(J785=Impostazioni!$C$6,K785*1,K785/INDEX(Impostazioni!$N$86:$O$105,MATCH($H785,Impostazioni!$N$86:$N$105,0),2)),"")</f>
        <v>#NAME?</v>
      </c>
    </row>
    <row r="786" spans="1:15" ht="13.2">
      <c r="A786" s="14" t="str">
        <f t="shared" si="12"/>
        <v/>
      </c>
      <c r="B786" s="14" t="str">
        <f t="shared" si="13"/>
        <v/>
      </c>
      <c r="C786" s="14"/>
      <c r="D786" s="14" t="s">
        <v>49</v>
      </c>
      <c r="E786" s="14"/>
      <c r="F786" s="14"/>
      <c r="G786" s="14"/>
      <c r="H786" s="14"/>
      <c r="I786" s="14" t="e">
        <f t="array" aca="1" ref="I786" ca="1">_xludf.ifna(G786*INDEX(Impostazioni!$C$86:$L$105,MATCH($E786,Impostazioni!$J$86:$J$105,0),5),"")</f>
        <v>#NAME?</v>
      </c>
      <c r="J786" s="14" t="e">
        <f t="shared" ca="1" si="14"/>
        <v>#NAME?</v>
      </c>
      <c r="K786" s="14" t="e">
        <f t="shared" ca="1" si="15"/>
        <v>#NAME?</v>
      </c>
      <c r="M786" s="14" t="e">
        <f t="array" aca="1" ref="M786" ca="1">_xludf.ifna(IF(H786=Impostazioni!$C$6,I786*1,I786/INDEX(Impostazioni!$N$86:$O$105,MATCH($H786,Impostazioni!$N$86:$N$105,0),2)),"")</f>
        <v>#NAME?</v>
      </c>
      <c r="N786" s="14" t="e">
        <f t="array" aca="1" ref="N786" ca="1">_xludf.ifna(IF(I786=Impostazioni!$C$6,J786*1,J786/INDEX(Impostazioni!$N$86:$O$105,MATCH($H786,Impostazioni!$N$86:$N$105,0),2)),"")</f>
        <v>#NAME?</v>
      </c>
      <c r="O786" s="14" t="e">
        <f t="array" aca="1" ref="O786" ca="1">_xludf.ifna(IF(J786=Impostazioni!$C$6,K786*1,K786/INDEX(Impostazioni!$N$86:$O$105,MATCH($H786,Impostazioni!$N$86:$N$105,0),2)),"")</f>
        <v>#NAME?</v>
      </c>
    </row>
    <row r="787" spans="1:15" ht="13.2">
      <c r="A787" s="14" t="str">
        <f t="shared" si="12"/>
        <v/>
      </c>
      <c r="B787" s="14" t="str">
        <f t="shared" si="13"/>
        <v/>
      </c>
      <c r="C787" s="14"/>
      <c r="D787" s="14" t="s">
        <v>49</v>
      </c>
      <c r="E787" s="14"/>
      <c r="F787" s="14"/>
      <c r="G787" s="14"/>
      <c r="H787" s="14"/>
      <c r="I787" s="14" t="e">
        <f t="array" aca="1" ref="I787" ca="1">_xludf.ifna(G787*INDEX(Impostazioni!$C$86:$L$105,MATCH($E787,Impostazioni!$J$86:$J$105,0),5),"")</f>
        <v>#NAME?</v>
      </c>
      <c r="J787" s="14" t="e">
        <f t="shared" ca="1" si="14"/>
        <v>#NAME?</v>
      </c>
      <c r="K787" s="14" t="e">
        <f t="shared" ca="1" si="15"/>
        <v>#NAME?</v>
      </c>
      <c r="M787" s="14" t="e">
        <f t="array" aca="1" ref="M787" ca="1">_xludf.ifna(IF(H787=Impostazioni!$C$6,I787*1,I787/INDEX(Impostazioni!$N$86:$O$105,MATCH($H787,Impostazioni!$N$86:$N$105,0),2)),"")</f>
        <v>#NAME?</v>
      </c>
      <c r="N787" s="14" t="e">
        <f t="array" aca="1" ref="N787" ca="1">_xludf.ifna(IF(I787=Impostazioni!$C$6,J787*1,J787/INDEX(Impostazioni!$N$86:$O$105,MATCH($H787,Impostazioni!$N$86:$N$105,0),2)),"")</f>
        <v>#NAME?</v>
      </c>
      <c r="O787" s="14" t="e">
        <f t="array" aca="1" ref="O787" ca="1">_xludf.ifna(IF(J787=Impostazioni!$C$6,K787*1,K787/INDEX(Impostazioni!$N$86:$O$105,MATCH($H787,Impostazioni!$N$86:$N$105,0),2)),"")</f>
        <v>#NAME?</v>
      </c>
    </row>
    <row r="788" spans="1:15" ht="13.2">
      <c r="A788" s="14" t="str">
        <f t="shared" si="12"/>
        <v/>
      </c>
      <c r="B788" s="14" t="str">
        <f t="shared" si="13"/>
        <v/>
      </c>
      <c r="C788" s="14"/>
      <c r="D788" s="14" t="s">
        <v>49</v>
      </c>
      <c r="E788" s="14"/>
      <c r="F788" s="14"/>
      <c r="G788" s="14"/>
      <c r="H788" s="14"/>
      <c r="I788" s="14" t="e">
        <f t="array" aca="1" ref="I788" ca="1">_xludf.ifna(G788*INDEX(Impostazioni!$C$86:$L$105,MATCH($E788,Impostazioni!$J$86:$J$105,0),5),"")</f>
        <v>#NAME?</v>
      </c>
      <c r="J788" s="14" t="e">
        <f t="shared" ca="1" si="14"/>
        <v>#NAME?</v>
      </c>
      <c r="K788" s="14" t="e">
        <f t="shared" ca="1" si="15"/>
        <v>#NAME?</v>
      </c>
      <c r="M788" s="14" t="e">
        <f t="array" aca="1" ref="M788" ca="1">_xludf.ifna(IF(H788=Impostazioni!$C$6,I788*1,I788/INDEX(Impostazioni!$N$86:$O$105,MATCH($H788,Impostazioni!$N$86:$N$105,0),2)),"")</f>
        <v>#NAME?</v>
      </c>
      <c r="N788" s="14" t="e">
        <f t="array" aca="1" ref="N788" ca="1">_xludf.ifna(IF(I788=Impostazioni!$C$6,J788*1,J788/INDEX(Impostazioni!$N$86:$O$105,MATCH($H788,Impostazioni!$N$86:$N$105,0),2)),"")</f>
        <v>#NAME?</v>
      </c>
      <c r="O788" s="14" t="e">
        <f t="array" aca="1" ref="O788" ca="1">_xludf.ifna(IF(J788=Impostazioni!$C$6,K788*1,K788/INDEX(Impostazioni!$N$86:$O$105,MATCH($H788,Impostazioni!$N$86:$N$105,0),2)),"")</f>
        <v>#NAME?</v>
      </c>
    </row>
    <row r="789" spans="1:15" ht="13.2">
      <c r="A789" s="14" t="str">
        <f t="shared" si="12"/>
        <v/>
      </c>
      <c r="B789" s="14" t="str">
        <f t="shared" si="13"/>
        <v/>
      </c>
      <c r="C789" s="14"/>
      <c r="D789" s="14" t="s">
        <v>49</v>
      </c>
      <c r="E789" s="14"/>
      <c r="F789" s="14"/>
      <c r="G789" s="14"/>
      <c r="H789" s="14"/>
      <c r="I789" s="14" t="e">
        <f t="array" aca="1" ref="I789" ca="1">_xludf.ifna(G789*INDEX(Impostazioni!$C$86:$L$105,MATCH($E789,Impostazioni!$J$86:$J$105,0),5),"")</f>
        <v>#NAME?</v>
      </c>
      <c r="J789" s="14" t="e">
        <f t="shared" ca="1" si="14"/>
        <v>#NAME?</v>
      </c>
      <c r="K789" s="14" t="e">
        <f t="shared" ca="1" si="15"/>
        <v>#NAME?</v>
      </c>
      <c r="M789" s="14" t="e">
        <f t="array" aca="1" ref="M789" ca="1">_xludf.ifna(IF(H789=Impostazioni!$C$6,I789*1,I789/INDEX(Impostazioni!$N$86:$O$105,MATCH($H789,Impostazioni!$N$86:$N$105,0),2)),"")</f>
        <v>#NAME?</v>
      </c>
      <c r="N789" s="14" t="e">
        <f t="array" aca="1" ref="N789" ca="1">_xludf.ifna(IF(I789=Impostazioni!$C$6,J789*1,J789/INDEX(Impostazioni!$N$86:$O$105,MATCH($H789,Impostazioni!$N$86:$N$105,0),2)),"")</f>
        <v>#NAME?</v>
      </c>
      <c r="O789" s="14" t="e">
        <f t="array" aca="1" ref="O789" ca="1">_xludf.ifna(IF(J789=Impostazioni!$C$6,K789*1,K789/INDEX(Impostazioni!$N$86:$O$105,MATCH($H789,Impostazioni!$N$86:$N$105,0),2)),"")</f>
        <v>#NAME?</v>
      </c>
    </row>
    <row r="790" spans="1:15" ht="13.2">
      <c r="A790" s="14" t="str">
        <f t="shared" si="12"/>
        <v/>
      </c>
      <c r="B790" s="14" t="str">
        <f t="shared" si="13"/>
        <v/>
      </c>
      <c r="C790" s="14"/>
      <c r="D790" s="14" t="s">
        <v>49</v>
      </c>
      <c r="E790" s="14"/>
      <c r="F790" s="14"/>
      <c r="G790" s="14"/>
      <c r="H790" s="14"/>
      <c r="I790" s="14" t="e">
        <f t="array" aca="1" ref="I790" ca="1">_xludf.ifna(G790*INDEX(Impostazioni!$C$86:$L$105,MATCH($E790,Impostazioni!$J$86:$J$105,0),5),"")</f>
        <v>#NAME?</v>
      </c>
      <c r="J790" s="14" t="e">
        <f t="shared" ca="1" si="14"/>
        <v>#NAME?</v>
      </c>
      <c r="K790" s="14" t="e">
        <f t="shared" ca="1" si="15"/>
        <v>#NAME?</v>
      </c>
      <c r="M790" s="14" t="e">
        <f t="array" aca="1" ref="M790" ca="1">_xludf.ifna(IF(H790=Impostazioni!$C$6,I790*1,I790/INDEX(Impostazioni!$N$86:$O$105,MATCH($H790,Impostazioni!$N$86:$N$105,0),2)),"")</f>
        <v>#NAME?</v>
      </c>
      <c r="N790" s="14" t="e">
        <f t="array" aca="1" ref="N790" ca="1">_xludf.ifna(IF(I790=Impostazioni!$C$6,J790*1,J790/INDEX(Impostazioni!$N$86:$O$105,MATCH($H790,Impostazioni!$N$86:$N$105,0),2)),"")</f>
        <v>#NAME?</v>
      </c>
      <c r="O790" s="14" t="e">
        <f t="array" aca="1" ref="O790" ca="1">_xludf.ifna(IF(J790=Impostazioni!$C$6,K790*1,K790/INDEX(Impostazioni!$N$86:$O$105,MATCH($H790,Impostazioni!$N$86:$N$105,0),2)),"")</f>
        <v>#NAME?</v>
      </c>
    </row>
    <row r="791" spans="1:15" ht="13.2">
      <c r="A791" s="14" t="str">
        <f t="shared" si="12"/>
        <v/>
      </c>
      <c r="B791" s="14" t="str">
        <f t="shared" si="13"/>
        <v/>
      </c>
      <c r="C791" s="14"/>
      <c r="D791" s="14" t="s">
        <v>49</v>
      </c>
      <c r="E791" s="14"/>
      <c r="F791" s="14"/>
      <c r="G791" s="14"/>
      <c r="H791" s="14"/>
      <c r="I791" s="14" t="e">
        <f t="array" aca="1" ref="I791" ca="1">_xludf.ifna(G791*INDEX(Impostazioni!$C$86:$L$105,MATCH($E791,Impostazioni!$J$86:$J$105,0),5),"")</f>
        <v>#NAME?</v>
      </c>
      <c r="J791" s="14" t="e">
        <f t="shared" ca="1" si="14"/>
        <v>#NAME?</v>
      </c>
      <c r="K791" s="14" t="e">
        <f t="shared" ca="1" si="15"/>
        <v>#NAME?</v>
      </c>
      <c r="M791" s="14" t="e">
        <f t="array" aca="1" ref="M791" ca="1">_xludf.ifna(IF(H791=Impostazioni!$C$6,I791*1,I791/INDEX(Impostazioni!$N$86:$O$105,MATCH($H791,Impostazioni!$N$86:$N$105,0),2)),"")</f>
        <v>#NAME?</v>
      </c>
      <c r="N791" s="14" t="e">
        <f t="array" aca="1" ref="N791" ca="1">_xludf.ifna(IF(I791=Impostazioni!$C$6,J791*1,J791/INDEX(Impostazioni!$N$86:$O$105,MATCH($H791,Impostazioni!$N$86:$N$105,0),2)),"")</f>
        <v>#NAME?</v>
      </c>
      <c r="O791" s="14" t="e">
        <f t="array" aca="1" ref="O791" ca="1">_xludf.ifna(IF(J791=Impostazioni!$C$6,K791*1,K791/INDEX(Impostazioni!$N$86:$O$105,MATCH($H791,Impostazioni!$N$86:$N$105,0),2)),"")</f>
        <v>#NAME?</v>
      </c>
    </row>
    <row r="792" spans="1:15" ht="13.2">
      <c r="A792" s="14" t="str">
        <f t="shared" si="12"/>
        <v/>
      </c>
      <c r="B792" s="14" t="str">
        <f t="shared" si="13"/>
        <v/>
      </c>
      <c r="C792" s="14"/>
      <c r="D792" s="14" t="s">
        <v>49</v>
      </c>
      <c r="E792" s="14"/>
      <c r="F792" s="14"/>
      <c r="G792" s="14"/>
      <c r="H792" s="14"/>
      <c r="I792" s="14" t="e">
        <f t="array" aca="1" ref="I792" ca="1">_xludf.ifna(G792*INDEX(Impostazioni!$C$86:$L$105,MATCH($E792,Impostazioni!$J$86:$J$105,0),5),"")</f>
        <v>#NAME?</v>
      </c>
      <c r="J792" s="14" t="e">
        <f t="shared" ca="1" si="14"/>
        <v>#NAME?</v>
      </c>
      <c r="K792" s="14" t="e">
        <f t="shared" ca="1" si="15"/>
        <v>#NAME?</v>
      </c>
      <c r="M792" s="14" t="e">
        <f t="array" aca="1" ref="M792" ca="1">_xludf.ifna(IF(H792=Impostazioni!$C$6,I792*1,I792/INDEX(Impostazioni!$N$86:$O$105,MATCH($H792,Impostazioni!$N$86:$N$105,0),2)),"")</f>
        <v>#NAME?</v>
      </c>
      <c r="N792" s="14" t="e">
        <f t="array" aca="1" ref="N792" ca="1">_xludf.ifna(IF(I792=Impostazioni!$C$6,J792*1,J792/INDEX(Impostazioni!$N$86:$O$105,MATCH($H792,Impostazioni!$N$86:$N$105,0),2)),"")</f>
        <v>#NAME?</v>
      </c>
      <c r="O792" s="14" t="e">
        <f t="array" aca="1" ref="O792" ca="1">_xludf.ifna(IF(J792=Impostazioni!$C$6,K792*1,K792/INDEX(Impostazioni!$N$86:$O$105,MATCH($H792,Impostazioni!$N$86:$N$105,0),2)),"")</f>
        <v>#NAME?</v>
      </c>
    </row>
    <row r="793" spans="1:15" ht="13.2">
      <c r="A793" s="14" t="str">
        <f t="shared" si="12"/>
        <v/>
      </c>
      <c r="B793" s="14" t="str">
        <f t="shared" si="13"/>
        <v/>
      </c>
      <c r="C793" s="14"/>
      <c r="D793" s="14" t="s">
        <v>49</v>
      </c>
      <c r="E793" s="14"/>
      <c r="F793" s="14"/>
      <c r="G793" s="14"/>
      <c r="H793" s="14"/>
      <c r="I793" s="14" t="e">
        <f t="array" aca="1" ref="I793" ca="1">_xludf.ifna(G793*INDEX(Impostazioni!$C$86:$L$105,MATCH($E793,Impostazioni!$J$86:$J$105,0),5),"")</f>
        <v>#NAME?</v>
      </c>
      <c r="J793" s="14" t="e">
        <f t="shared" ca="1" si="14"/>
        <v>#NAME?</v>
      </c>
      <c r="K793" s="14" t="e">
        <f t="shared" ca="1" si="15"/>
        <v>#NAME?</v>
      </c>
      <c r="M793" s="14" t="e">
        <f t="array" aca="1" ref="M793" ca="1">_xludf.ifna(IF(H793=Impostazioni!$C$6,I793*1,I793/INDEX(Impostazioni!$N$86:$O$105,MATCH($H793,Impostazioni!$N$86:$N$105,0),2)),"")</f>
        <v>#NAME?</v>
      </c>
      <c r="N793" s="14" t="e">
        <f t="array" aca="1" ref="N793" ca="1">_xludf.ifna(IF(I793=Impostazioni!$C$6,J793*1,J793/INDEX(Impostazioni!$N$86:$O$105,MATCH($H793,Impostazioni!$N$86:$N$105,0),2)),"")</f>
        <v>#NAME?</v>
      </c>
      <c r="O793" s="14" t="e">
        <f t="array" aca="1" ref="O793" ca="1">_xludf.ifna(IF(J793=Impostazioni!$C$6,K793*1,K793/INDEX(Impostazioni!$N$86:$O$105,MATCH($H793,Impostazioni!$N$86:$N$105,0),2)),"")</f>
        <v>#NAME?</v>
      </c>
    </row>
    <row r="794" spans="1:15" ht="13.2">
      <c r="A794" s="14" t="str">
        <f t="shared" si="12"/>
        <v/>
      </c>
      <c r="B794" s="14" t="str">
        <f t="shared" si="13"/>
        <v/>
      </c>
      <c r="C794" s="14"/>
      <c r="D794" s="14" t="s">
        <v>49</v>
      </c>
      <c r="E794" s="14"/>
      <c r="F794" s="14"/>
      <c r="G794" s="14"/>
      <c r="H794" s="14"/>
      <c r="I794" s="14" t="e">
        <f t="array" aca="1" ref="I794" ca="1">_xludf.ifna(G794*INDEX(Impostazioni!$C$86:$L$105,MATCH($E794,Impostazioni!$J$86:$J$105,0),5),"")</f>
        <v>#NAME?</v>
      </c>
      <c r="J794" s="14" t="e">
        <f t="shared" ca="1" si="14"/>
        <v>#NAME?</v>
      </c>
      <c r="K794" s="14" t="e">
        <f t="shared" ca="1" si="15"/>
        <v>#NAME?</v>
      </c>
      <c r="M794" s="14" t="e">
        <f t="array" aca="1" ref="M794" ca="1">_xludf.ifna(IF(H794=Impostazioni!$C$6,I794*1,I794/INDEX(Impostazioni!$N$86:$O$105,MATCH($H794,Impostazioni!$N$86:$N$105,0),2)),"")</f>
        <v>#NAME?</v>
      </c>
      <c r="N794" s="14" t="e">
        <f t="array" aca="1" ref="N794" ca="1">_xludf.ifna(IF(I794=Impostazioni!$C$6,J794*1,J794/INDEX(Impostazioni!$N$86:$O$105,MATCH($H794,Impostazioni!$N$86:$N$105,0),2)),"")</f>
        <v>#NAME?</v>
      </c>
      <c r="O794" s="14" t="e">
        <f t="array" aca="1" ref="O794" ca="1">_xludf.ifna(IF(J794=Impostazioni!$C$6,K794*1,K794/INDEX(Impostazioni!$N$86:$O$105,MATCH($H794,Impostazioni!$N$86:$N$105,0),2)),"")</f>
        <v>#NAME?</v>
      </c>
    </row>
    <row r="795" spans="1:15" ht="13.2">
      <c r="A795" s="14" t="str">
        <f t="shared" si="12"/>
        <v/>
      </c>
      <c r="B795" s="14" t="str">
        <f t="shared" si="13"/>
        <v/>
      </c>
      <c r="C795" s="14"/>
      <c r="D795" s="14" t="s">
        <v>49</v>
      </c>
      <c r="E795" s="14"/>
      <c r="F795" s="14"/>
      <c r="G795" s="14"/>
      <c r="H795" s="14"/>
      <c r="I795" s="14" t="e">
        <f t="array" aca="1" ref="I795" ca="1">_xludf.ifna(G795*INDEX(Impostazioni!$C$86:$L$105,MATCH($E795,Impostazioni!$J$86:$J$105,0),5),"")</f>
        <v>#NAME?</v>
      </c>
      <c r="J795" s="14" t="e">
        <f t="shared" ca="1" si="14"/>
        <v>#NAME?</v>
      </c>
      <c r="K795" s="14" t="e">
        <f t="shared" ca="1" si="15"/>
        <v>#NAME?</v>
      </c>
      <c r="M795" s="14" t="e">
        <f t="array" aca="1" ref="M795" ca="1">_xludf.ifna(IF(H795=Impostazioni!$C$6,I795*1,I795/INDEX(Impostazioni!$N$86:$O$105,MATCH($H795,Impostazioni!$N$86:$N$105,0),2)),"")</f>
        <v>#NAME?</v>
      </c>
      <c r="N795" s="14" t="e">
        <f t="array" aca="1" ref="N795" ca="1">_xludf.ifna(IF(I795=Impostazioni!$C$6,J795*1,J795/INDEX(Impostazioni!$N$86:$O$105,MATCH($H795,Impostazioni!$N$86:$N$105,0),2)),"")</f>
        <v>#NAME?</v>
      </c>
      <c r="O795" s="14" t="e">
        <f t="array" aca="1" ref="O795" ca="1">_xludf.ifna(IF(J795=Impostazioni!$C$6,K795*1,K795/INDEX(Impostazioni!$N$86:$O$105,MATCH($H795,Impostazioni!$N$86:$N$105,0),2)),"")</f>
        <v>#NAME?</v>
      </c>
    </row>
    <row r="796" spans="1:15" ht="13.2">
      <c r="A796" s="14" t="str">
        <f t="shared" si="12"/>
        <v/>
      </c>
      <c r="B796" s="14" t="str">
        <f t="shared" si="13"/>
        <v/>
      </c>
      <c r="C796" s="14"/>
      <c r="D796" s="14" t="s">
        <v>49</v>
      </c>
      <c r="E796" s="14"/>
      <c r="F796" s="14"/>
      <c r="G796" s="14"/>
      <c r="H796" s="14"/>
      <c r="I796" s="14" t="e">
        <f t="array" aca="1" ref="I796" ca="1">_xludf.ifna(G796*INDEX(Impostazioni!$C$86:$L$105,MATCH($E796,Impostazioni!$J$86:$J$105,0),5),"")</f>
        <v>#NAME?</v>
      </c>
      <c r="J796" s="14" t="e">
        <f t="shared" ca="1" si="14"/>
        <v>#NAME?</v>
      </c>
      <c r="K796" s="14" t="e">
        <f t="shared" ca="1" si="15"/>
        <v>#NAME?</v>
      </c>
      <c r="M796" s="14" t="e">
        <f t="array" aca="1" ref="M796" ca="1">_xludf.ifna(IF(H796=Impostazioni!$C$6,I796*1,I796/INDEX(Impostazioni!$N$86:$O$105,MATCH($H796,Impostazioni!$N$86:$N$105,0),2)),"")</f>
        <v>#NAME?</v>
      </c>
      <c r="N796" s="14" t="e">
        <f t="array" aca="1" ref="N796" ca="1">_xludf.ifna(IF(I796=Impostazioni!$C$6,J796*1,J796/INDEX(Impostazioni!$N$86:$O$105,MATCH($H796,Impostazioni!$N$86:$N$105,0),2)),"")</f>
        <v>#NAME?</v>
      </c>
      <c r="O796" s="14" t="e">
        <f t="array" aca="1" ref="O796" ca="1">_xludf.ifna(IF(J796=Impostazioni!$C$6,K796*1,K796/INDEX(Impostazioni!$N$86:$O$105,MATCH($H796,Impostazioni!$N$86:$N$105,0),2)),"")</f>
        <v>#NAME?</v>
      </c>
    </row>
    <row r="797" spans="1:15" ht="13.2">
      <c r="A797" s="14" t="str">
        <f t="shared" si="12"/>
        <v/>
      </c>
      <c r="B797" s="14" t="str">
        <f t="shared" si="13"/>
        <v/>
      </c>
      <c r="C797" s="14"/>
      <c r="D797" s="14" t="s">
        <v>49</v>
      </c>
      <c r="E797" s="14"/>
      <c r="F797" s="14"/>
      <c r="G797" s="14"/>
      <c r="H797" s="14"/>
      <c r="I797" s="14" t="e">
        <f t="array" aca="1" ref="I797" ca="1">_xludf.ifna(G797*INDEX(Impostazioni!$C$86:$L$105,MATCH($E797,Impostazioni!$J$86:$J$105,0),5),"")</f>
        <v>#NAME?</v>
      </c>
      <c r="J797" s="14" t="e">
        <f t="shared" ca="1" si="14"/>
        <v>#NAME?</v>
      </c>
      <c r="K797" s="14" t="e">
        <f t="shared" ca="1" si="15"/>
        <v>#NAME?</v>
      </c>
      <c r="M797" s="14" t="e">
        <f t="array" aca="1" ref="M797" ca="1">_xludf.ifna(IF(H797=Impostazioni!$C$6,I797*1,I797/INDEX(Impostazioni!$N$86:$O$105,MATCH($H797,Impostazioni!$N$86:$N$105,0),2)),"")</f>
        <v>#NAME?</v>
      </c>
      <c r="N797" s="14" t="e">
        <f t="array" aca="1" ref="N797" ca="1">_xludf.ifna(IF(I797=Impostazioni!$C$6,J797*1,J797/INDEX(Impostazioni!$N$86:$O$105,MATCH($H797,Impostazioni!$N$86:$N$105,0),2)),"")</f>
        <v>#NAME?</v>
      </c>
      <c r="O797" s="14" t="e">
        <f t="array" aca="1" ref="O797" ca="1">_xludf.ifna(IF(J797=Impostazioni!$C$6,K797*1,K797/INDEX(Impostazioni!$N$86:$O$105,MATCH($H797,Impostazioni!$N$86:$N$105,0),2)),"")</f>
        <v>#NAME?</v>
      </c>
    </row>
    <row r="798" spans="1:15" ht="13.2">
      <c r="A798" s="14" t="str">
        <f t="shared" si="12"/>
        <v/>
      </c>
      <c r="B798" s="14" t="str">
        <f t="shared" si="13"/>
        <v/>
      </c>
      <c r="C798" s="14"/>
      <c r="D798" s="14" t="s">
        <v>49</v>
      </c>
      <c r="E798" s="14"/>
      <c r="F798" s="14"/>
      <c r="G798" s="14"/>
      <c r="H798" s="14"/>
      <c r="I798" s="14" t="e">
        <f t="array" aca="1" ref="I798" ca="1">_xludf.ifna(G798*INDEX(Impostazioni!$C$86:$L$105,MATCH($E798,Impostazioni!$J$86:$J$105,0),5),"")</f>
        <v>#NAME?</v>
      </c>
      <c r="J798" s="14" t="e">
        <f t="shared" ca="1" si="14"/>
        <v>#NAME?</v>
      </c>
      <c r="K798" s="14" t="e">
        <f t="shared" ca="1" si="15"/>
        <v>#NAME?</v>
      </c>
      <c r="M798" s="14" t="e">
        <f t="array" aca="1" ref="M798" ca="1">_xludf.ifna(IF(H798=Impostazioni!$C$6,I798*1,I798/INDEX(Impostazioni!$N$86:$O$105,MATCH($H798,Impostazioni!$N$86:$N$105,0),2)),"")</f>
        <v>#NAME?</v>
      </c>
      <c r="N798" s="14" t="e">
        <f t="array" aca="1" ref="N798" ca="1">_xludf.ifna(IF(I798=Impostazioni!$C$6,J798*1,J798/INDEX(Impostazioni!$N$86:$O$105,MATCH($H798,Impostazioni!$N$86:$N$105,0),2)),"")</f>
        <v>#NAME?</v>
      </c>
      <c r="O798" s="14" t="e">
        <f t="array" aca="1" ref="O798" ca="1">_xludf.ifna(IF(J798=Impostazioni!$C$6,K798*1,K798/INDEX(Impostazioni!$N$86:$O$105,MATCH($H798,Impostazioni!$N$86:$N$105,0),2)),"")</f>
        <v>#NAME?</v>
      </c>
    </row>
    <row r="799" spans="1:15" ht="13.2">
      <c r="A799" s="14" t="str">
        <f t="shared" si="12"/>
        <v/>
      </c>
      <c r="B799" s="14" t="str">
        <f t="shared" si="13"/>
        <v/>
      </c>
      <c r="C799" s="14"/>
      <c r="D799" s="14" t="s">
        <v>49</v>
      </c>
      <c r="E799" s="14"/>
      <c r="F799" s="14"/>
      <c r="G799" s="14"/>
      <c r="H799" s="14"/>
      <c r="I799" s="14" t="e">
        <f t="array" aca="1" ref="I799" ca="1">_xludf.ifna(G799*INDEX(Impostazioni!$C$86:$L$105,MATCH($E799,Impostazioni!$J$86:$J$105,0),5),"")</f>
        <v>#NAME?</v>
      </c>
      <c r="J799" s="14" t="e">
        <f t="shared" ca="1" si="14"/>
        <v>#NAME?</v>
      </c>
      <c r="K799" s="14" t="e">
        <f t="shared" ca="1" si="15"/>
        <v>#NAME?</v>
      </c>
      <c r="M799" s="14" t="e">
        <f t="array" aca="1" ref="M799" ca="1">_xludf.ifna(IF(H799=Impostazioni!$C$6,I799*1,I799/INDEX(Impostazioni!$N$86:$O$105,MATCH($H799,Impostazioni!$N$86:$N$105,0),2)),"")</f>
        <v>#NAME?</v>
      </c>
      <c r="N799" s="14" t="e">
        <f t="array" aca="1" ref="N799" ca="1">_xludf.ifna(IF(I799=Impostazioni!$C$6,J799*1,J799/INDEX(Impostazioni!$N$86:$O$105,MATCH($H799,Impostazioni!$N$86:$N$105,0),2)),"")</f>
        <v>#NAME?</v>
      </c>
      <c r="O799" s="14" t="e">
        <f t="array" aca="1" ref="O799" ca="1">_xludf.ifna(IF(J799=Impostazioni!$C$6,K799*1,K799/INDEX(Impostazioni!$N$86:$O$105,MATCH($H799,Impostazioni!$N$86:$N$105,0),2)),"")</f>
        <v>#NAME?</v>
      </c>
    </row>
    <row r="800" spans="1:15" ht="13.2">
      <c r="A800" s="14" t="str">
        <f t="shared" si="12"/>
        <v/>
      </c>
      <c r="B800" s="14" t="str">
        <f t="shared" si="13"/>
        <v/>
      </c>
      <c r="C800" s="14"/>
      <c r="D800" s="14" t="s">
        <v>49</v>
      </c>
      <c r="E800" s="14"/>
      <c r="F800" s="14"/>
      <c r="G800" s="14"/>
      <c r="H800" s="14"/>
      <c r="I800" s="14" t="e">
        <f t="array" aca="1" ref="I800" ca="1">_xludf.ifna(G800*INDEX(Impostazioni!$C$86:$L$105,MATCH($E800,Impostazioni!$J$86:$J$105,0),5),"")</f>
        <v>#NAME?</v>
      </c>
      <c r="J800" s="14" t="e">
        <f t="shared" ca="1" si="14"/>
        <v>#NAME?</v>
      </c>
      <c r="K800" s="14" t="e">
        <f t="shared" ca="1" si="15"/>
        <v>#NAME?</v>
      </c>
      <c r="M800" s="14" t="e">
        <f t="array" aca="1" ref="M800" ca="1">_xludf.ifna(IF(H800=Impostazioni!$C$6,I800*1,I800/INDEX(Impostazioni!$N$86:$O$105,MATCH($H800,Impostazioni!$N$86:$N$105,0),2)),"")</f>
        <v>#NAME?</v>
      </c>
      <c r="N800" s="14" t="e">
        <f t="array" aca="1" ref="N800" ca="1">_xludf.ifna(IF(I800=Impostazioni!$C$6,J800*1,J800/INDEX(Impostazioni!$N$86:$O$105,MATCH($H800,Impostazioni!$N$86:$N$105,0),2)),"")</f>
        <v>#NAME?</v>
      </c>
      <c r="O800" s="14" t="e">
        <f t="array" aca="1" ref="O800" ca="1">_xludf.ifna(IF(J800=Impostazioni!$C$6,K800*1,K800/INDEX(Impostazioni!$N$86:$O$105,MATCH($H800,Impostazioni!$N$86:$N$105,0),2)),"")</f>
        <v>#NAME?</v>
      </c>
    </row>
    <row r="801" spans="1:15" ht="13.2">
      <c r="A801" s="14" t="str">
        <f t="shared" si="12"/>
        <v/>
      </c>
      <c r="B801" s="14" t="str">
        <f t="shared" si="13"/>
        <v/>
      </c>
      <c r="C801" s="14"/>
      <c r="D801" s="14" t="s">
        <v>49</v>
      </c>
      <c r="E801" s="14"/>
      <c r="F801" s="14"/>
      <c r="G801" s="14"/>
      <c r="H801" s="14"/>
      <c r="I801" s="14" t="e">
        <f t="array" aca="1" ref="I801" ca="1">_xludf.ifna(G801*INDEX(Impostazioni!$C$86:$L$105,MATCH($E801,Impostazioni!$J$86:$J$105,0),5),"")</f>
        <v>#NAME?</v>
      </c>
      <c r="J801" s="14" t="e">
        <f t="shared" ca="1" si="14"/>
        <v>#NAME?</v>
      </c>
      <c r="K801" s="14" t="e">
        <f t="shared" ca="1" si="15"/>
        <v>#NAME?</v>
      </c>
      <c r="M801" s="14" t="e">
        <f t="array" aca="1" ref="M801" ca="1">_xludf.ifna(IF(H801=Impostazioni!$C$6,I801*1,I801/INDEX(Impostazioni!$N$86:$O$105,MATCH($H801,Impostazioni!$N$86:$N$105,0),2)),"")</f>
        <v>#NAME?</v>
      </c>
      <c r="N801" s="14" t="e">
        <f t="array" aca="1" ref="N801" ca="1">_xludf.ifna(IF(I801=Impostazioni!$C$6,J801*1,J801/INDEX(Impostazioni!$N$86:$O$105,MATCH($H801,Impostazioni!$N$86:$N$105,0),2)),"")</f>
        <v>#NAME?</v>
      </c>
      <c r="O801" s="14" t="e">
        <f t="array" aca="1" ref="O801" ca="1">_xludf.ifna(IF(J801=Impostazioni!$C$6,K801*1,K801/INDEX(Impostazioni!$N$86:$O$105,MATCH($H801,Impostazioni!$N$86:$N$105,0),2)),"")</f>
        <v>#NAME?</v>
      </c>
    </row>
    <row r="802" spans="1:15" ht="13.2">
      <c r="A802" s="14" t="str">
        <f t="shared" si="12"/>
        <v/>
      </c>
      <c r="B802" s="14" t="str">
        <f t="shared" si="13"/>
        <v/>
      </c>
      <c r="C802" s="14"/>
      <c r="D802" s="14" t="s">
        <v>49</v>
      </c>
      <c r="E802" s="14"/>
      <c r="F802" s="14"/>
      <c r="G802" s="14"/>
      <c r="H802" s="14"/>
      <c r="I802" s="14" t="e">
        <f t="array" aca="1" ref="I802" ca="1">_xludf.ifna(G802*INDEX(Impostazioni!$C$86:$L$105,MATCH($E802,Impostazioni!$J$86:$J$105,0),5),"")</f>
        <v>#NAME?</v>
      </c>
      <c r="J802" s="14" t="e">
        <f t="shared" ca="1" si="14"/>
        <v>#NAME?</v>
      </c>
      <c r="K802" s="14" t="e">
        <f t="shared" ca="1" si="15"/>
        <v>#NAME?</v>
      </c>
      <c r="M802" s="14" t="e">
        <f t="array" aca="1" ref="M802" ca="1">_xludf.ifna(IF(H802=Impostazioni!$C$6,I802*1,I802/INDEX(Impostazioni!$N$86:$O$105,MATCH($H802,Impostazioni!$N$86:$N$105,0),2)),"")</f>
        <v>#NAME?</v>
      </c>
      <c r="N802" s="14" t="e">
        <f t="array" aca="1" ref="N802" ca="1">_xludf.ifna(IF(I802=Impostazioni!$C$6,J802*1,J802/INDEX(Impostazioni!$N$86:$O$105,MATCH($H802,Impostazioni!$N$86:$N$105,0),2)),"")</f>
        <v>#NAME?</v>
      </c>
      <c r="O802" s="14" t="e">
        <f t="array" aca="1" ref="O802" ca="1">_xludf.ifna(IF(J802=Impostazioni!$C$6,K802*1,K802/INDEX(Impostazioni!$N$86:$O$105,MATCH($H802,Impostazioni!$N$86:$N$105,0),2)),"")</f>
        <v>#NAME?</v>
      </c>
    </row>
    <row r="803" spans="1:15" ht="13.2">
      <c r="A803" s="14" t="str">
        <f t="shared" si="12"/>
        <v/>
      </c>
      <c r="B803" s="14" t="str">
        <f t="shared" si="13"/>
        <v/>
      </c>
      <c r="C803" s="14"/>
      <c r="D803" s="14" t="s">
        <v>49</v>
      </c>
      <c r="E803" s="14"/>
      <c r="F803" s="14"/>
      <c r="G803" s="14"/>
      <c r="H803" s="14"/>
      <c r="I803" s="14" t="e">
        <f t="array" aca="1" ref="I803" ca="1">_xludf.ifna(G803*INDEX(Impostazioni!$C$86:$L$105,MATCH($E803,Impostazioni!$J$86:$J$105,0),5),"")</f>
        <v>#NAME?</v>
      </c>
      <c r="J803" s="14" t="e">
        <f t="shared" ca="1" si="14"/>
        <v>#NAME?</v>
      </c>
      <c r="K803" s="14" t="e">
        <f t="shared" ca="1" si="15"/>
        <v>#NAME?</v>
      </c>
      <c r="M803" s="14" t="e">
        <f t="array" aca="1" ref="M803" ca="1">_xludf.ifna(IF(H803=Impostazioni!$C$6,I803*1,I803/INDEX(Impostazioni!$N$86:$O$105,MATCH($H803,Impostazioni!$N$86:$N$105,0),2)),"")</f>
        <v>#NAME?</v>
      </c>
      <c r="N803" s="14" t="e">
        <f t="array" aca="1" ref="N803" ca="1">_xludf.ifna(IF(I803=Impostazioni!$C$6,J803*1,J803/INDEX(Impostazioni!$N$86:$O$105,MATCH($H803,Impostazioni!$N$86:$N$105,0),2)),"")</f>
        <v>#NAME?</v>
      </c>
      <c r="O803" s="14" t="e">
        <f t="array" aca="1" ref="O803" ca="1">_xludf.ifna(IF(J803=Impostazioni!$C$6,K803*1,K803/INDEX(Impostazioni!$N$86:$O$105,MATCH($H803,Impostazioni!$N$86:$N$105,0),2)),"")</f>
        <v>#NAME?</v>
      </c>
    </row>
    <row r="804" spans="1:15" ht="13.2">
      <c r="A804" s="14" t="str">
        <f t="shared" si="12"/>
        <v/>
      </c>
      <c r="B804" s="14" t="str">
        <f t="shared" si="13"/>
        <v/>
      </c>
      <c r="C804" s="14"/>
      <c r="D804" s="14" t="s">
        <v>49</v>
      </c>
      <c r="E804" s="14"/>
      <c r="F804" s="14"/>
      <c r="G804" s="14"/>
      <c r="H804" s="14"/>
      <c r="I804" s="14" t="e">
        <f t="array" aca="1" ref="I804" ca="1">_xludf.ifna(G804*INDEX(Impostazioni!$C$86:$L$105,MATCH($E804,Impostazioni!$J$86:$J$105,0),5),"")</f>
        <v>#NAME?</v>
      </c>
      <c r="J804" s="14" t="e">
        <f t="shared" ca="1" si="14"/>
        <v>#NAME?</v>
      </c>
      <c r="K804" s="14" t="e">
        <f t="shared" ca="1" si="15"/>
        <v>#NAME?</v>
      </c>
      <c r="M804" s="14" t="e">
        <f t="array" aca="1" ref="M804" ca="1">_xludf.ifna(IF(H804=Impostazioni!$C$6,I804*1,I804/INDEX(Impostazioni!$N$86:$O$105,MATCH($H804,Impostazioni!$N$86:$N$105,0),2)),"")</f>
        <v>#NAME?</v>
      </c>
      <c r="N804" s="14" t="e">
        <f t="array" aca="1" ref="N804" ca="1">_xludf.ifna(IF(I804=Impostazioni!$C$6,J804*1,J804/INDEX(Impostazioni!$N$86:$O$105,MATCH($H804,Impostazioni!$N$86:$N$105,0),2)),"")</f>
        <v>#NAME?</v>
      </c>
      <c r="O804" s="14" t="e">
        <f t="array" aca="1" ref="O804" ca="1">_xludf.ifna(IF(J804=Impostazioni!$C$6,K804*1,K804/INDEX(Impostazioni!$N$86:$O$105,MATCH($H804,Impostazioni!$N$86:$N$105,0),2)),"")</f>
        <v>#NAME?</v>
      </c>
    </row>
    <row r="805" spans="1:15" ht="13.2">
      <c r="A805" s="14" t="str">
        <f t="shared" si="12"/>
        <v/>
      </c>
      <c r="B805" s="14" t="str">
        <f t="shared" si="13"/>
        <v/>
      </c>
      <c r="C805" s="14"/>
      <c r="D805" s="14" t="s">
        <v>49</v>
      </c>
      <c r="E805" s="14"/>
      <c r="F805" s="14"/>
      <c r="G805" s="14"/>
      <c r="H805" s="14"/>
      <c r="I805" s="14" t="e">
        <f t="array" aca="1" ref="I805" ca="1">_xludf.ifna(G805*INDEX(Impostazioni!$C$86:$L$105,MATCH($E805,Impostazioni!$J$86:$J$105,0),5),"")</f>
        <v>#NAME?</v>
      </c>
      <c r="J805" s="14" t="e">
        <f t="shared" ca="1" si="14"/>
        <v>#NAME?</v>
      </c>
      <c r="K805" s="14" t="e">
        <f t="shared" ca="1" si="15"/>
        <v>#NAME?</v>
      </c>
      <c r="M805" s="14" t="e">
        <f t="array" aca="1" ref="M805" ca="1">_xludf.ifna(IF(H805=Impostazioni!$C$6,I805*1,I805/INDEX(Impostazioni!$N$86:$O$105,MATCH($H805,Impostazioni!$N$86:$N$105,0),2)),"")</f>
        <v>#NAME?</v>
      </c>
      <c r="N805" s="14" t="e">
        <f t="array" aca="1" ref="N805" ca="1">_xludf.ifna(IF(I805=Impostazioni!$C$6,J805*1,J805/INDEX(Impostazioni!$N$86:$O$105,MATCH($H805,Impostazioni!$N$86:$N$105,0),2)),"")</f>
        <v>#NAME?</v>
      </c>
      <c r="O805" s="14" t="e">
        <f t="array" aca="1" ref="O805" ca="1">_xludf.ifna(IF(J805=Impostazioni!$C$6,K805*1,K805/INDEX(Impostazioni!$N$86:$O$105,MATCH($H805,Impostazioni!$N$86:$N$105,0),2)),"")</f>
        <v>#NAME?</v>
      </c>
    </row>
    <row r="806" spans="1:15" ht="13.2">
      <c r="A806" s="14" t="str">
        <f t="shared" si="12"/>
        <v/>
      </c>
      <c r="B806" s="14" t="str">
        <f t="shared" si="13"/>
        <v/>
      </c>
      <c r="C806" s="14"/>
      <c r="D806" s="14" t="s">
        <v>49</v>
      </c>
      <c r="E806" s="14"/>
      <c r="F806" s="14"/>
      <c r="G806" s="14"/>
      <c r="H806" s="14"/>
      <c r="I806" s="14" t="e">
        <f t="array" aca="1" ref="I806" ca="1">_xludf.ifna(G806*INDEX(Impostazioni!$C$86:$L$105,MATCH($E806,Impostazioni!$J$86:$J$105,0),5),"")</f>
        <v>#NAME?</v>
      </c>
      <c r="J806" s="14" t="e">
        <f t="shared" ca="1" si="14"/>
        <v>#NAME?</v>
      </c>
      <c r="K806" s="14" t="e">
        <f t="shared" ca="1" si="15"/>
        <v>#NAME?</v>
      </c>
      <c r="M806" s="14" t="e">
        <f t="array" aca="1" ref="M806" ca="1">_xludf.ifna(IF(H806=Impostazioni!$C$6,I806*1,I806/INDEX(Impostazioni!$N$86:$O$105,MATCH($H806,Impostazioni!$N$86:$N$105,0),2)),"")</f>
        <v>#NAME?</v>
      </c>
      <c r="N806" s="14" t="e">
        <f t="array" aca="1" ref="N806" ca="1">_xludf.ifna(IF(I806=Impostazioni!$C$6,J806*1,J806/INDEX(Impostazioni!$N$86:$O$105,MATCH($H806,Impostazioni!$N$86:$N$105,0),2)),"")</f>
        <v>#NAME?</v>
      </c>
      <c r="O806" s="14" t="e">
        <f t="array" aca="1" ref="O806" ca="1">_xludf.ifna(IF(J806=Impostazioni!$C$6,K806*1,K806/INDEX(Impostazioni!$N$86:$O$105,MATCH($H806,Impostazioni!$N$86:$N$105,0),2)),"")</f>
        <v>#NAME?</v>
      </c>
    </row>
    <row r="807" spans="1:15" ht="13.2">
      <c r="A807" s="14" t="str">
        <f t="shared" si="12"/>
        <v/>
      </c>
      <c r="B807" s="14" t="str">
        <f t="shared" si="13"/>
        <v/>
      </c>
      <c r="C807" s="14"/>
      <c r="D807" s="14" t="s">
        <v>49</v>
      </c>
      <c r="E807" s="14"/>
      <c r="F807" s="14"/>
      <c r="G807" s="14"/>
      <c r="H807" s="14"/>
      <c r="I807" s="14" t="e">
        <f t="array" aca="1" ref="I807" ca="1">_xludf.ifna(G807*INDEX(Impostazioni!$C$86:$L$105,MATCH($E807,Impostazioni!$J$86:$J$105,0),5),"")</f>
        <v>#NAME?</v>
      </c>
      <c r="J807" s="14" t="e">
        <f t="shared" ca="1" si="14"/>
        <v>#NAME?</v>
      </c>
      <c r="K807" s="14" t="e">
        <f t="shared" ca="1" si="15"/>
        <v>#NAME?</v>
      </c>
      <c r="M807" s="14" t="e">
        <f t="array" aca="1" ref="M807" ca="1">_xludf.ifna(IF(H807=Impostazioni!$C$6,I807*1,I807/INDEX(Impostazioni!$N$86:$O$105,MATCH($H807,Impostazioni!$N$86:$N$105,0),2)),"")</f>
        <v>#NAME?</v>
      </c>
      <c r="N807" s="14" t="e">
        <f t="array" aca="1" ref="N807" ca="1">_xludf.ifna(IF(I807=Impostazioni!$C$6,J807*1,J807/INDEX(Impostazioni!$N$86:$O$105,MATCH($H807,Impostazioni!$N$86:$N$105,0),2)),"")</f>
        <v>#NAME?</v>
      </c>
      <c r="O807" s="14" t="e">
        <f t="array" aca="1" ref="O807" ca="1">_xludf.ifna(IF(J807=Impostazioni!$C$6,K807*1,K807/INDEX(Impostazioni!$N$86:$O$105,MATCH($H807,Impostazioni!$N$86:$N$105,0),2)),"")</f>
        <v>#NAME?</v>
      </c>
    </row>
    <row r="808" spans="1:15" ht="13.2">
      <c r="A808" s="14" t="str">
        <f t="shared" si="12"/>
        <v/>
      </c>
      <c r="B808" s="14" t="str">
        <f t="shared" si="13"/>
        <v/>
      </c>
      <c r="C808" s="14"/>
      <c r="D808" s="14" t="s">
        <v>49</v>
      </c>
      <c r="E808" s="14"/>
      <c r="F808" s="14"/>
      <c r="G808" s="14"/>
      <c r="H808" s="14"/>
      <c r="I808" s="14" t="e">
        <f t="array" aca="1" ref="I808" ca="1">_xludf.ifna(G808*INDEX(Impostazioni!$C$86:$L$105,MATCH($E808,Impostazioni!$J$86:$J$105,0),5),"")</f>
        <v>#NAME?</v>
      </c>
      <c r="J808" s="14" t="e">
        <f t="shared" ca="1" si="14"/>
        <v>#NAME?</v>
      </c>
      <c r="K808" s="14" t="e">
        <f t="shared" ca="1" si="15"/>
        <v>#NAME?</v>
      </c>
      <c r="M808" s="14" t="e">
        <f t="array" aca="1" ref="M808" ca="1">_xludf.ifna(IF(H808=Impostazioni!$C$6,I808*1,I808/INDEX(Impostazioni!$N$86:$O$105,MATCH($H808,Impostazioni!$N$86:$N$105,0),2)),"")</f>
        <v>#NAME?</v>
      </c>
      <c r="N808" s="14" t="e">
        <f t="array" aca="1" ref="N808" ca="1">_xludf.ifna(IF(I808=Impostazioni!$C$6,J808*1,J808/INDEX(Impostazioni!$N$86:$O$105,MATCH($H808,Impostazioni!$N$86:$N$105,0),2)),"")</f>
        <v>#NAME?</v>
      </c>
      <c r="O808" s="14" t="e">
        <f t="array" aca="1" ref="O808" ca="1">_xludf.ifna(IF(J808=Impostazioni!$C$6,K808*1,K808/INDEX(Impostazioni!$N$86:$O$105,MATCH($H808,Impostazioni!$N$86:$N$105,0),2)),"")</f>
        <v>#NAME?</v>
      </c>
    </row>
    <row r="809" spans="1:15" ht="13.2">
      <c r="A809" s="14" t="str">
        <f t="shared" si="12"/>
        <v/>
      </c>
      <c r="B809" s="14" t="str">
        <f t="shared" si="13"/>
        <v/>
      </c>
      <c r="C809" s="14"/>
      <c r="D809" s="14" t="s">
        <v>49</v>
      </c>
      <c r="E809" s="14"/>
      <c r="F809" s="14"/>
      <c r="G809" s="14"/>
      <c r="H809" s="14"/>
      <c r="I809" s="14" t="e">
        <f t="array" aca="1" ref="I809" ca="1">_xludf.ifna(G809*INDEX(Impostazioni!$C$86:$L$105,MATCH($E809,Impostazioni!$J$86:$J$105,0),5),"")</f>
        <v>#NAME?</v>
      </c>
      <c r="J809" s="14" t="e">
        <f t="shared" ca="1" si="14"/>
        <v>#NAME?</v>
      </c>
      <c r="K809" s="14" t="e">
        <f t="shared" ca="1" si="15"/>
        <v>#NAME?</v>
      </c>
      <c r="M809" s="14" t="e">
        <f t="array" aca="1" ref="M809" ca="1">_xludf.ifna(IF(H809=Impostazioni!$C$6,I809*1,I809/INDEX(Impostazioni!$N$86:$O$105,MATCH($H809,Impostazioni!$N$86:$N$105,0),2)),"")</f>
        <v>#NAME?</v>
      </c>
      <c r="N809" s="14" t="e">
        <f t="array" aca="1" ref="N809" ca="1">_xludf.ifna(IF(I809=Impostazioni!$C$6,J809*1,J809/INDEX(Impostazioni!$N$86:$O$105,MATCH($H809,Impostazioni!$N$86:$N$105,0),2)),"")</f>
        <v>#NAME?</v>
      </c>
      <c r="O809" s="14" t="e">
        <f t="array" aca="1" ref="O809" ca="1">_xludf.ifna(IF(J809=Impostazioni!$C$6,K809*1,K809/INDEX(Impostazioni!$N$86:$O$105,MATCH($H809,Impostazioni!$N$86:$N$105,0),2)),"")</f>
        <v>#NAME?</v>
      </c>
    </row>
    <row r="810" spans="1:15" ht="13.2">
      <c r="A810" s="14" t="str">
        <f t="shared" si="12"/>
        <v/>
      </c>
      <c r="B810" s="14" t="str">
        <f t="shared" si="13"/>
        <v/>
      </c>
      <c r="C810" s="14"/>
      <c r="D810" s="14" t="s">
        <v>49</v>
      </c>
      <c r="E810" s="14"/>
      <c r="F810" s="14"/>
      <c r="G810" s="14"/>
      <c r="H810" s="14"/>
      <c r="I810" s="14" t="e">
        <f t="array" aca="1" ref="I810" ca="1">_xludf.ifna(G810*INDEX(Impostazioni!$C$86:$L$105,MATCH($E810,Impostazioni!$J$86:$J$105,0),5),"")</f>
        <v>#NAME?</v>
      </c>
      <c r="J810" s="14" t="e">
        <f t="shared" ca="1" si="14"/>
        <v>#NAME?</v>
      </c>
      <c r="K810" s="14" t="e">
        <f t="shared" ca="1" si="15"/>
        <v>#NAME?</v>
      </c>
      <c r="M810" s="14" t="e">
        <f t="array" aca="1" ref="M810" ca="1">_xludf.ifna(IF(H810=Impostazioni!$C$6,I810*1,I810/INDEX(Impostazioni!$N$86:$O$105,MATCH($H810,Impostazioni!$N$86:$N$105,0),2)),"")</f>
        <v>#NAME?</v>
      </c>
      <c r="N810" s="14" t="e">
        <f t="array" aca="1" ref="N810" ca="1">_xludf.ifna(IF(I810=Impostazioni!$C$6,J810*1,J810/INDEX(Impostazioni!$N$86:$O$105,MATCH($H810,Impostazioni!$N$86:$N$105,0),2)),"")</f>
        <v>#NAME?</v>
      </c>
      <c r="O810" s="14" t="e">
        <f t="array" aca="1" ref="O810" ca="1">_xludf.ifna(IF(J810=Impostazioni!$C$6,K810*1,K810/INDEX(Impostazioni!$N$86:$O$105,MATCH($H810,Impostazioni!$N$86:$N$105,0),2)),"")</f>
        <v>#NAME?</v>
      </c>
    </row>
    <row r="811" spans="1:15" ht="13.2">
      <c r="A811" s="14" t="str">
        <f t="shared" si="12"/>
        <v/>
      </c>
      <c r="B811" s="14" t="str">
        <f t="shared" si="13"/>
        <v/>
      </c>
      <c r="C811" s="14"/>
      <c r="D811" s="14" t="s">
        <v>49</v>
      </c>
      <c r="E811" s="14"/>
      <c r="F811" s="14"/>
      <c r="G811" s="14"/>
      <c r="H811" s="14"/>
      <c r="I811" s="14" t="e">
        <f t="array" aca="1" ref="I811" ca="1">_xludf.ifna(G811*INDEX(Impostazioni!$C$86:$L$105,MATCH($E811,Impostazioni!$J$86:$J$105,0),5),"")</f>
        <v>#NAME?</v>
      </c>
      <c r="J811" s="14" t="e">
        <f t="shared" ca="1" si="14"/>
        <v>#NAME?</v>
      </c>
      <c r="K811" s="14" t="e">
        <f t="shared" ca="1" si="15"/>
        <v>#NAME?</v>
      </c>
      <c r="M811" s="14" t="e">
        <f t="array" aca="1" ref="M811" ca="1">_xludf.ifna(IF(H811=Impostazioni!$C$6,I811*1,I811/INDEX(Impostazioni!$N$86:$O$105,MATCH($H811,Impostazioni!$N$86:$N$105,0),2)),"")</f>
        <v>#NAME?</v>
      </c>
      <c r="N811" s="14" t="e">
        <f t="array" aca="1" ref="N811" ca="1">_xludf.ifna(IF(I811=Impostazioni!$C$6,J811*1,J811/INDEX(Impostazioni!$N$86:$O$105,MATCH($H811,Impostazioni!$N$86:$N$105,0),2)),"")</f>
        <v>#NAME?</v>
      </c>
      <c r="O811" s="14" t="e">
        <f t="array" aca="1" ref="O811" ca="1">_xludf.ifna(IF(J811=Impostazioni!$C$6,K811*1,K811/INDEX(Impostazioni!$N$86:$O$105,MATCH($H811,Impostazioni!$N$86:$N$105,0),2)),"")</f>
        <v>#NAME?</v>
      </c>
    </row>
    <row r="812" spans="1:15" ht="13.2">
      <c r="A812" s="14" t="str">
        <f t="shared" si="12"/>
        <v/>
      </c>
      <c r="B812" s="14" t="str">
        <f t="shared" si="13"/>
        <v/>
      </c>
      <c r="C812" s="14"/>
      <c r="D812" s="14" t="s">
        <v>49</v>
      </c>
      <c r="E812" s="14"/>
      <c r="F812" s="14"/>
      <c r="G812" s="14"/>
      <c r="H812" s="14"/>
      <c r="I812" s="14" t="e">
        <f t="array" aca="1" ref="I812" ca="1">_xludf.ifna(G812*INDEX(Impostazioni!$C$86:$L$105,MATCH($E812,Impostazioni!$J$86:$J$105,0),5),"")</f>
        <v>#NAME?</v>
      </c>
      <c r="J812" s="14" t="e">
        <f t="shared" ca="1" si="14"/>
        <v>#NAME?</v>
      </c>
      <c r="K812" s="14" t="e">
        <f t="shared" ca="1" si="15"/>
        <v>#NAME?</v>
      </c>
      <c r="M812" s="14" t="e">
        <f t="array" aca="1" ref="M812" ca="1">_xludf.ifna(IF(H812=Impostazioni!$C$6,I812*1,I812/INDEX(Impostazioni!$N$86:$O$105,MATCH($H812,Impostazioni!$N$86:$N$105,0),2)),"")</f>
        <v>#NAME?</v>
      </c>
      <c r="N812" s="14" t="e">
        <f t="array" aca="1" ref="N812" ca="1">_xludf.ifna(IF(I812=Impostazioni!$C$6,J812*1,J812/INDEX(Impostazioni!$N$86:$O$105,MATCH($H812,Impostazioni!$N$86:$N$105,0),2)),"")</f>
        <v>#NAME?</v>
      </c>
      <c r="O812" s="14" t="e">
        <f t="array" aca="1" ref="O812" ca="1">_xludf.ifna(IF(J812=Impostazioni!$C$6,K812*1,K812/INDEX(Impostazioni!$N$86:$O$105,MATCH($H812,Impostazioni!$N$86:$N$105,0),2)),"")</f>
        <v>#NAME?</v>
      </c>
    </row>
    <row r="813" spans="1:15" ht="13.2">
      <c r="A813" s="14" t="str">
        <f t="shared" si="12"/>
        <v/>
      </c>
      <c r="B813" s="14" t="str">
        <f t="shared" si="13"/>
        <v/>
      </c>
      <c r="C813" s="14"/>
      <c r="D813" s="14" t="s">
        <v>49</v>
      </c>
      <c r="E813" s="14"/>
      <c r="F813" s="14"/>
      <c r="G813" s="14"/>
      <c r="H813" s="14"/>
      <c r="I813" s="14" t="e">
        <f t="array" aca="1" ref="I813" ca="1">_xludf.ifna(G813*INDEX(Impostazioni!$C$86:$L$105,MATCH($E813,Impostazioni!$J$86:$J$105,0),5),"")</f>
        <v>#NAME?</v>
      </c>
      <c r="J813" s="14" t="e">
        <f t="shared" ca="1" si="14"/>
        <v>#NAME?</v>
      </c>
      <c r="K813" s="14" t="e">
        <f t="shared" ca="1" si="15"/>
        <v>#NAME?</v>
      </c>
      <c r="M813" s="14" t="e">
        <f t="array" aca="1" ref="M813" ca="1">_xludf.ifna(IF(H813=Impostazioni!$C$6,I813*1,I813/INDEX(Impostazioni!$N$86:$O$105,MATCH($H813,Impostazioni!$N$86:$N$105,0),2)),"")</f>
        <v>#NAME?</v>
      </c>
      <c r="N813" s="14" t="e">
        <f t="array" aca="1" ref="N813" ca="1">_xludf.ifna(IF(I813=Impostazioni!$C$6,J813*1,J813/INDEX(Impostazioni!$N$86:$O$105,MATCH($H813,Impostazioni!$N$86:$N$105,0),2)),"")</f>
        <v>#NAME?</v>
      </c>
      <c r="O813" s="14" t="e">
        <f t="array" aca="1" ref="O813" ca="1">_xludf.ifna(IF(J813=Impostazioni!$C$6,K813*1,K813/INDEX(Impostazioni!$N$86:$O$105,MATCH($H813,Impostazioni!$N$86:$N$105,0),2)),"")</f>
        <v>#NAME?</v>
      </c>
    </row>
    <row r="814" spans="1:15" ht="13.2">
      <c r="A814" s="14" t="str">
        <f t="shared" si="12"/>
        <v/>
      </c>
      <c r="B814" s="14" t="str">
        <f t="shared" si="13"/>
        <v/>
      </c>
      <c r="C814" s="14"/>
      <c r="D814" s="14" t="s">
        <v>49</v>
      </c>
      <c r="E814" s="14"/>
      <c r="F814" s="14"/>
      <c r="G814" s="14"/>
      <c r="H814" s="14"/>
      <c r="I814" s="14" t="e">
        <f t="array" aca="1" ref="I814" ca="1">_xludf.ifna(G814*INDEX(Impostazioni!$C$86:$L$105,MATCH($E814,Impostazioni!$J$86:$J$105,0),5),"")</f>
        <v>#NAME?</v>
      </c>
      <c r="J814" s="14" t="e">
        <f t="shared" ca="1" si="14"/>
        <v>#NAME?</v>
      </c>
      <c r="K814" s="14" t="e">
        <f t="shared" ca="1" si="15"/>
        <v>#NAME?</v>
      </c>
      <c r="M814" s="14" t="e">
        <f t="array" aca="1" ref="M814" ca="1">_xludf.ifna(IF(H814=Impostazioni!$C$6,I814*1,I814/INDEX(Impostazioni!$N$86:$O$105,MATCH($H814,Impostazioni!$N$86:$N$105,0),2)),"")</f>
        <v>#NAME?</v>
      </c>
      <c r="N814" s="14" t="e">
        <f t="array" aca="1" ref="N814" ca="1">_xludf.ifna(IF(I814=Impostazioni!$C$6,J814*1,J814/INDEX(Impostazioni!$N$86:$O$105,MATCH($H814,Impostazioni!$N$86:$N$105,0),2)),"")</f>
        <v>#NAME?</v>
      </c>
      <c r="O814" s="14" t="e">
        <f t="array" aca="1" ref="O814" ca="1">_xludf.ifna(IF(J814=Impostazioni!$C$6,K814*1,K814/INDEX(Impostazioni!$N$86:$O$105,MATCH($H814,Impostazioni!$N$86:$N$105,0),2)),"")</f>
        <v>#NAME?</v>
      </c>
    </row>
    <row r="815" spans="1:15" ht="13.2">
      <c r="A815" s="14" t="str">
        <f t="shared" si="12"/>
        <v/>
      </c>
      <c r="B815" s="14" t="str">
        <f t="shared" si="13"/>
        <v/>
      </c>
      <c r="C815" s="14"/>
      <c r="D815" s="14" t="s">
        <v>49</v>
      </c>
      <c r="E815" s="14"/>
      <c r="F815" s="14"/>
      <c r="G815" s="14"/>
      <c r="H815" s="14"/>
      <c r="I815" s="14" t="e">
        <f t="array" aca="1" ref="I815" ca="1">_xludf.ifna(G815*INDEX(Impostazioni!$C$86:$L$105,MATCH($E815,Impostazioni!$J$86:$J$105,0),5),"")</f>
        <v>#NAME?</v>
      </c>
      <c r="J815" s="14" t="e">
        <f t="shared" ca="1" si="14"/>
        <v>#NAME?</v>
      </c>
      <c r="K815" s="14" t="e">
        <f t="shared" ca="1" si="15"/>
        <v>#NAME?</v>
      </c>
      <c r="M815" s="14" t="e">
        <f t="array" aca="1" ref="M815" ca="1">_xludf.ifna(IF(H815=Impostazioni!$C$6,I815*1,I815/INDEX(Impostazioni!$N$86:$O$105,MATCH($H815,Impostazioni!$N$86:$N$105,0),2)),"")</f>
        <v>#NAME?</v>
      </c>
      <c r="N815" s="14" t="e">
        <f t="array" aca="1" ref="N815" ca="1">_xludf.ifna(IF(I815=Impostazioni!$C$6,J815*1,J815/INDEX(Impostazioni!$N$86:$O$105,MATCH($H815,Impostazioni!$N$86:$N$105,0),2)),"")</f>
        <v>#NAME?</v>
      </c>
      <c r="O815" s="14" t="e">
        <f t="array" aca="1" ref="O815" ca="1">_xludf.ifna(IF(J815=Impostazioni!$C$6,K815*1,K815/INDEX(Impostazioni!$N$86:$O$105,MATCH($H815,Impostazioni!$N$86:$N$105,0),2)),"")</f>
        <v>#NAME?</v>
      </c>
    </row>
    <row r="816" spans="1:15" ht="13.2">
      <c r="A816" s="14" t="str">
        <f t="shared" si="12"/>
        <v/>
      </c>
      <c r="B816" s="14" t="str">
        <f t="shared" si="13"/>
        <v/>
      </c>
      <c r="C816" s="14"/>
      <c r="D816" s="14" t="s">
        <v>49</v>
      </c>
      <c r="E816" s="14"/>
      <c r="F816" s="14"/>
      <c r="G816" s="14"/>
      <c r="H816" s="14"/>
      <c r="I816" s="14" t="e">
        <f t="array" aca="1" ref="I816" ca="1">_xludf.ifna(G816*INDEX(Impostazioni!$C$86:$L$105,MATCH($E816,Impostazioni!$J$86:$J$105,0),5),"")</f>
        <v>#NAME?</v>
      </c>
      <c r="J816" s="14" t="e">
        <f t="shared" ca="1" si="14"/>
        <v>#NAME?</v>
      </c>
      <c r="K816" s="14" t="e">
        <f t="shared" ca="1" si="15"/>
        <v>#NAME?</v>
      </c>
      <c r="M816" s="14" t="e">
        <f t="array" aca="1" ref="M816" ca="1">_xludf.ifna(IF(H816=Impostazioni!$C$6,I816*1,I816/INDEX(Impostazioni!$N$86:$O$105,MATCH($H816,Impostazioni!$N$86:$N$105,0),2)),"")</f>
        <v>#NAME?</v>
      </c>
      <c r="N816" s="14" t="e">
        <f t="array" aca="1" ref="N816" ca="1">_xludf.ifna(IF(I816=Impostazioni!$C$6,J816*1,J816/INDEX(Impostazioni!$N$86:$O$105,MATCH($H816,Impostazioni!$N$86:$N$105,0),2)),"")</f>
        <v>#NAME?</v>
      </c>
      <c r="O816" s="14" t="e">
        <f t="array" aca="1" ref="O816" ca="1">_xludf.ifna(IF(J816=Impostazioni!$C$6,K816*1,K816/INDEX(Impostazioni!$N$86:$O$105,MATCH($H816,Impostazioni!$N$86:$N$105,0),2)),"")</f>
        <v>#NAME?</v>
      </c>
    </row>
    <row r="817" spans="1:15" ht="13.2">
      <c r="A817" s="14" t="str">
        <f t="shared" si="12"/>
        <v/>
      </c>
      <c r="B817" s="14" t="str">
        <f t="shared" si="13"/>
        <v/>
      </c>
      <c r="C817" s="14"/>
      <c r="D817" s="14" t="s">
        <v>49</v>
      </c>
      <c r="E817" s="14"/>
      <c r="F817" s="14"/>
      <c r="G817" s="14"/>
      <c r="H817" s="14"/>
      <c r="I817" s="14" t="e">
        <f t="array" aca="1" ref="I817" ca="1">_xludf.ifna(G817*INDEX(Impostazioni!$C$86:$L$105,MATCH($E817,Impostazioni!$J$86:$J$105,0),5),"")</f>
        <v>#NAME?</v>
      </c>
      <c r="J817" s="14" t="e">
        <f t="shared" ca="1" si="14"/>
        <v>#NAME?</v>
      </c>
      <c r="K817" s="14" t="e">
        <f t="shared" ca="1" si="15"/>
        <v>#NAME?</v>
      </c>
      <c r="M817" s="14" t="e">
        <f t="array" aca="1" ref="M817" ca="1">_xludf.ifna(IF(H817=Impostazioni!$C$6,I817*1,I817/INDEX(Impostazioni!$N$86:$O$105,MATCH($H817,Impostazioni!$N$86:$N$105,0),2)),"")</f>
        <v>#NAME?</v>
      </c>
      <c r="N817" s="14" t="e">
        <f t="array" aca="1" ref="N817" ca="1">_xludf.ifna(IF(I817=Impostazioni!$C$6,J817*1,J817/INDEX(Impostazioni!$N$86:$O$105,MATCH($H817,Impostazioni!$N$86:$N$105,0),2)),"")</f>
        <v>#NAME?</v>
      </c>
      <c r="O817" s="14" t="e">
        <f t="array" aca="1" ref="O817" ca="1">_xludf.ifna(IF(J817=Impostazioni!$C$6,K817*1,K817/INDEX(Impostazioni!$N$86:$O$105,MATCH($H817,Impostazioni!$N$86:$N$105,0),2)),"")</f>
        <v>#NAME?</v>
      </c>
    </row>
    <row r="818" spans="1:15" ht="13.2">
      <c r="A818" s="14" t="str">
        <f t="shared" si="12"/>
        <v/>
      </c>
      <c r="B818" s="14" t="str">
        <f t="shared" si="13"/>
        <v/>
      </c>
      <c r="C818" s="14"/>
      <c r="D818" s="14" t="s">
        <v>49</v>
      </c>
      <c r="E818" s="14"/>
      <c r="F818" s="14"/>
      <c r="G818" s="14"/>
      <c r="H818" s="14"/>
      <c r="I818" s="14" t="e">
        <f t="array" aca="1" ref="I818" ca="1">_xludf.ifna(G818*INDEX(Impostazioni!$C$86:$L$105,MATCH($E818,Impostazioni!$J$86:$J$105,0),5),"")</f>
        <v>#NAME?</v>
      </c>
      <c r="J818" s="14" t="e">
        <f t="shared" ca="1" si="14"/>
        <v>#NAME?</v>
      </c>
      <c r="K818" s="14" t="e">
        <f t="shared" ca="1" si="15"/>
        <v>#NAME?</v>
      </c>
      <c r="M818" s="14" t="e">
        <f t="array" aca="1" ref="M818" ca="1">_xludf.ifna(IF(H818=Impostazioni!$C$6,I818*1,I818/INDEX(Impostazioni!$N$86:$O$105,MATCH($H818,Impostazioni!$N$86:$N$105,0),2)),"")</f>
        <v>#NAME?</v>
      </c>
      <c r="N818" s="14" t="e">
        <f t="array" aca="1" ref="N818" ca="1">_xludf.ifna(IF(I818=Impostazioni!$C$6,J818*1,J818/INDEX(Impostazioni!$N$86:$O$105,MATCH($H818,Impostazioni!$N$86:$N$105,0),2)),"")</f>
        <v>#NAME?</v>
      </c>
      <c r="O818" s="14" t="e">
        <f t="array" aca="1" ref="O818" ca="1">_xludf.ifna(IF(J818=Impostazioni!$C$6,K818*1,K818/INDEX(Impostazioni!$N$86:$O$105,MATCH($H818,Impostazioni!$N$86:$N$105,0),2)),"")</f>
        <v>#NAME?</v>
      </c>
    </row>
    <row r="819" spans="1:15" ht="13.2">
      <c r="A819" s="14" t="str">
        <f t="shared" si="12"/>
        <v/>
      </c>
      <c r="B819" s="14" t="str">
        <f t="shared" si="13"/>
        <v/>
      </c>
      <c r="C819" s="14"/>
      <c r="D819" s="14" t="s">
        <v>49</v>
      </c>
      <c r="E819" s="14"/>
      <c r="F819" s="14"/>
      <c r="G819" s="14"/>
      <c r="H819" s="14"/>
      <c r="I819" s="14" t="e">
        <f t="array" aca="1" ref="I819" ca="1">_xludf.ifna(G819*INDEX(Impostazioni!$C$86:$L$105,MATCH($E819,Impostazioni!$J$86:$J$105,0),5),"")</f>
        <v>#NAME?</v>
      </c>
      <c r="J819" s="14" t="e">
        <f t="shared" ca="1" si="14"/>
        <v>#NAME?</v>
      </c>
      <c r="K819" s="14" t="e">
        <f t="shared" ca="1" si="15"/>
        <v>#NAME?</v>
      </c>
      <c r="M819" s="14" t="e">
        <f t="array" aca="1" ref="M819" ca="1">_xludf.ifna(IF(H819=Impostazioni!$C$6,I819*1,I819/INDEX(Impostazioni!$N$86:$O$105,MATCH($H819,Impostazioni!$N$86:$N$105,0),2)),"")</f>
        <v>#NAME?</v>
      </c>
      <c r="N819" s="14" t="e">
        <f t="array" aca="1" ref="N819" ca="1">_xludf.ifna(IF(I819=Impostazioni!$C$6,J819*1,J819/INDEX(Impostazioni!$N$86:$O$105,MATCH($H819,Impostazioni!$N$86:$N$105,0),2)),"")</f>
        <v>#NAME?</v>
      </c>
      <c r="O819" s="14" t="e">
        <f t="array" aca="1" ref="O819" ca="1">_xludf.ifna(IF(J819=Impostazioni!$C$6,K819*1,K819/INDEX(Impostazioni!$N$86:$O$105,MATCH($H819,Impostazioni!$N$86:$N$105,0),2)),"")</f>
        <v>#NAME?</v>
      </c>
    </row>
    <row r="820" spans="1:15" ht="13.2">
      <c r="A820" s="14" t="str">
        <f t="shared" si="12"/>
        <v/>
      </c>
      <c r="B820" s="14" t="str">
        <f t="shared" si="13"/>
        <v/>
      </c>
      <c r="C820" s="14"/>
      <c r="D820" s="14" t="s">
        <v>49</v>
      </c>
      <c r="E820" s="14"/>
      <c r="F820" s="14"/>
      <c r="G820" s="14"/>
      <c r="H820" s="14"/>
      <c r="I820" s="14" t="e">
        <f t="array" aca="1" ref="I820" ca="1">_xludf.ifna(G820*INDEX(Impostazioni!$C$86:$L$105,MATCH($E820,Impostazioni!$J$86:$J$105,0),5),"")</f>
        <v>#NAME?</v>
      </c>
      <c r="J820" s="14" t="e">
        <f t="shared" ca="1" si="14"/>
        <v>#NAME?</v>
      </c>
      <c r="K820" s="14" t="e">
        <f t="shared" ca="1" si="15"/>
        <v>#NAME?</v>
      </c>
      <c r="M820" s="14" t="e">
        <f t="array" aca="1" ref="M820" ca="1">_xludf.ifna(IF(H820=Impostazioni!$C$6,I820*1,I820/INDEX(Impostazioni!$N$86:$O$105,MATCH($H820,Impostazioni!$N$86:$N$105,0),2)),"")</f>
        <v>#NAME?</v>
      </c>
      <c r="N820" s="14" t="e">
        <f t="array" aca="1" ref="N820" ca="1">_xludf.ifna(IF(I820=Impostazioni!$C$6,J820*1,J820/INDEX(Impostazioni!$N$86:$O$105,MATCH($H820,Impostazioni!$N$86:$N$105,0),2)),"")</f>
        <v>#NAME?</v>
      </c>
      <c r="O820" s="14" t="e">
        <f t="array" aca="1" ref="O820" ca="1">_xludf.ifna(IF(J820=Impostazioni!$C$6,K820*1,K820/INDEX(Impostazioni!$N$86:$O$105,MATCH($H820,Impostazioni!$N$86:$N$105,0),2)),"")</f>
        <v>#NAME?</v>
      </c>
    </row>
    <row r="821" spans="1:15" ht="13.2">
      <c r="A821" s="14" t="str">
        <f t="shared" si="12"/>
        <v/>
      </c>
      <c r="B821" s="14" t="str">
        <f t="shared" si="13"/>
        <v/>
      </c>
      <c r="C821" s="14"/>
      <c r="D821" s="14" t="s">
        <v>49</v>
      </c>
      <c r="E821" s="14"/>
      <c r="F821" s="14"/>
      <c r="G821" s="14"/>
      <c r="H821" s="14"/>
      <c r="I821" s="14" t="e">
        <f t="array" aca="1" ref="I821" ca="1">_xludf.ifna(G821*INDEX(Impostazioni!$C$86:$L$105,MATCH($E821,Impostazioni!$J$86:$J$105,0),5),"")</f>
        <v>#NAME?</v>
      </c>
      <c r="J821" s="14" t="e">
        <f t="shared" ca="1" si="14"/>
        <v>#NAME?</v>
      </c>
      <c r="K821" s="14" t="e">
        <f t="shared" ca="1" si="15"/>
        <v>#NAME?</v>
      </c>
      <c r="M821" s="14" t="e">
        <f t="array" aca="1" ref="M821" ca="1">_xludf.ifna(IF(H821=Impostazioni!$C$6,I821*1,I821/INDEX(Impostazioni!$N$86:$O$105,MATCH($H821,Impostazioni!$N$86:$N$105,0),2)),"")</f>
        <v>#NAME?</v>
      </c>
      <c r="N821" s="14" t="e">
        <f t="array" aca="1" ref="N821" ca="1">_xludf.ifna(IF(I821=Impostazioni!$C$6,J821*1,J821/INDEX(Impostazioni!$N$86:$O$105,MATCH($H821,Impostazioni!$N$86:$N$105,0),2)),"")</f>
        <v>#NAME?</v>
      </c>
      <c r="O821" s="14" t="e">
        <f t="array" aca="1" ref="O821" ca="1">_xludf.ifna(IF(J821=Impostazioni!$C$6,K821*1,K821/INDEX(Impostazioni!$N$86:$O$105,MATCH($H821,Impostazioni!$N$86:$N$105,0),2)),"")</f>
        <v>#NAME?</v>
      </c>
    </row>
    <row r="822" spans="1:15" ht="13.2">
      <c r="A822" s="14" t="str">
        <f t="shared" si="12"/>
        <v/>
      </c>
      <c r="B822" s="14" t="str">
        <f t="shared" si="13"/>
        <v/>
      </c>
      <c r="C822" s="14"/>
      <c r="D822" s="14" t="s">
        <v>49</v>
      </c>
      <c r="E822" s="14"/>
      <c r="F822" s="14"/>
      <c r="G822" s="14"/>
      <c r="H822" s="14"/>
      <c r="I822" s="14" t="e">
        <f t="array" aca="1" ref="I822" ca="1">_xludf.ifna(G822*INDEX(Impostazioni!$C$86:$L$105,MATCH($E822,Impostazioni!$J$86:$J$105,0),5),"")</f>
        <v>#NAME?</v>
      </c>
      <c r="J822" s="14" t="e">
        <f t="shared" ca="1" si="14"/>
        <v>#NAME?</v>
      </c>
      <c r="K822" s="14" t="e">
        <f t="shared" ca="1" si="15"/>
        <v>#NAME?</v>
      </c>
      <c r="M822" s="14" t="e">
        <f t="array" aca="1" ref="M822" ca="1">_xludf.ifna(IF(H822=Impostazioni!$C$6,I822*1,I822/INDEX(Impostazioni!$N$86:$O$105,MATCH($H822,Impostazioni!$N$86:$N$105,0),2)),"")</f>
        <v>#NAME?</v>
      </c>
      <c r="N822" s="14" t="e">
        <f t="array" aca="1" ref="N822" ca="1">_xludf.ifna(IF(I822=Impostazioni!$C$6,J822*1,J822/INDEX(Impostazioni!$N$86:$O$105,MATCH($H822,Impostazioni!$N$86:$N$105,0),2)),"")</f>
        <v>#NAME?</v>
      </c>
      <c r="O822" s="14" t="e">
        <f t="array" aca="1" ref="O822" ca="1">_xludf.ifna(IF(J822=Impostazioni!$C$6,K822*1,K822/INDEX(Impostazioni!$N$86:$O$105,MATCH($H822,Impostazioni!$N$86:$N$105,0),2)),"")</f>
        <v>#NAME?</v>
      </c>
    </row>
    <row r="823" spans="1:15" ht="13.2">
      <c r="A823" s="14" t="str">
        <f t="shared" si="12"/>
        <v/>
      </c>
      <c r="B823" s="14" t="str">
        <f t="shared" si="13"/>
        <v/>
      </c>
      <c r="C823" s="14"/>
      <c r="D823" s="14" t="s">
        <v>49</v>
      </c>
      <c r="E823" s="14"/>
      <c r="F823" s="14"/>
      <c r="G823" s="14"/>
      <c r="H823" s="14"/>
      <c r="I823" s="14" t="e">
        <f t="array" aca="1" ref="I823" ca="1">_xludf.ifna(G823*INDEX(Impostazioni!$C$86:$L$105,MATCH($E823,Impostazioni!$J$86:$J$105,0),5),"")</f>
        <v>#NAME?</v>
      </c>
      <c r="J823" s="14" t="e">
        <f t="shared" ca="1" si="14"/>
        <v>#NAME?</v>
      </c>
      <c r="K823" s="14" t="e">
        <f t="shared" ca="1" si="15"/>
        <v>#NAME?</v>
      </c>
      <c r="M823" s="14" t="e">
        <f t="array" aca="1" ref="M823" ca="1">_xludf.ifna(IF(H823=Impostazioni!$C$6,I823*1,I823/INDEX(Impostazioni!$N$86:$O$105,MATCH($H823,Impostazioni!$N$86:$N$105,0),2)),"")</f>
        <v>#NAME?</v>
      </c>
      <c r="N823" s="14" t="e">
        <f t="array" aca="1" ref="N823" ca="1">_xludf.ifna(IF(I823=Impostazioni!$C$6,J823*1,J823/INDEX(Impostazioni!$N$86:$O$105,MATCH($H823,Impostazioni!$N$86:$N$105,0),2)),"")</f>
        <v>#NAME?</v>
      </c>
      <c r="O823" s="14" t="e">
        <f t="array" aca="1" ref="O823" ca="1">_xludf.ifna(IF(J823=Impostazioni!$C$6,K823*1,K823/INDEX(Impostazioni!$N$86:$O$105,MATCH($H823,Impostazioni!$N$86:$N$105,0),2)),"")</f>
        <v>#NAME?</v>
      </c>
    </row>
    <row r="824" spans="1:15" ht="13.2">
      <c r="A824" s="14" t="str">
        <f t="shared" si="12"/>
        <v/>
      </c>
      <c r="B824" s="14" t="str">
        <f t="shared" si="13"/>
        <v/>
      </c>
      <c r="C824" s="14"/>
      <c r="D824" s="14" t="s">
        <v>49</v>
      </c>
      <c r="E824" s="14"/>
      <c r="F824" s="14"/>
      <c r="G824" s="14"/>
      <c r="H824" s="14"/>
      <c r="I824" s="14" t="e">
        <f t="array" aca="1" ref="I824" ca="1">_xludf.ifna(G824*INDEX(Impostazioni!$C$86:$L$105,MATCH($E824,Impostazioni!$J$86:$J$105,0),5),"")</f>
        <v>#NAME?</v>
      </c>
      <c r="J824" s="14" t="e">
        <f t="shared" ca="1" si="14"/>
        <v>#NAME?</v>
      </c>
      <c r="K824" s="14" t="e">
        <f t="shared" ca="1" si="15"/>
        <v>#NAME?</v>
      </c>
      <c r="M824" s="14" t="e">
        <f t="array" aca="1" ref="M824" ca="1">_xludf.ifna(IF(H824=Impostazioni!$C$6,I824*1,I824/INDEX(Impostazioni!$N$86:$O$105,MATCH($H824,Impostazioni!$N$86:$N$105,0),2)),"")</f>
        <v>#NAME?</v>
      </c>
      <c r="N824" s="14" t="e">
        <f t="array" aca="1" ref="N824" ca="1">_xludf.ifna(IF(I824=Impostazioni!$C$6,J824*1,J824/INDEX(Impostazioni!$N$86:$O$105,MATCH($H824,Impostazioni!$N$86:$N$105,0),2)),"")</f>
        <v>#NAME?</v>
      </c>
      <c r="O824" s="14" t="e">
        <f t="array" aca="1" ref="O824" ca="1">_xludf.ifna(IF(J824=Impostazioni!$C$6,K824*1,K824/INDEX(Impostazioni!$N$86:$O$105,MATCH($H824,Impostazioni!$N$86:$N$105,0),2)),"")</f>
        <v>#NAME?</v>
      </c>
    </row>
    <row r="825" spans="1:15" ht="13.2">
      <c r="A825" s="14" t="str">
        <f t="shared" si="12"/>
        <v/>
      </c>
      <c r="B825" s="14" t="str">
        <f t="shared" si="13"/>
        <v/>
      </c>
      <c r="C825" s="14"/>
      <c r="D825" s="14" t="s">
        <v>49</v>
      </c>
      <c r="E825" s="14"/>
      <c r="F825" s="14"/>
      <c r="G825" s="14"/>
      <c r="H825" s="14"/>
      <c r="I825" s="14" t="e">
        <f t="array" aca="1" ref="I825" ca="1">_xludf.ifna(G825*INDEX(Impostazioni!$C$86:$L$105,MATCH($E825,Impostazioni!$J$86:$J$105,0),5),"")</f>
        <v>#NAME?</v>
      </c>
      <c r="J825" s="14" t="e">
        <f t="shared" ca="1" si="14"/>
        <v>#NAME?</v>
      </c>
      <c r="K825" s="14" t="e">
        <f t="shared" ca="1" si="15"/>
        <v>#NAME?</v>
      </c>
      <c r="M825" s="14" t="e">
        <f t="array" aca="1" ref="M825" ca="1">_xludf.ifna(IF(H825=Impostazioni!$C$6,I825*1,I825/INDEX(Impostazioni!$N$86:$O$105,MATCH($H825,Impostazioni!$N$86:$N$105,0),2)),"")</f>
        <v>#NAME?</v>
      </c>
      <c r="N825" s="14" t="e">
        <f t="array" aca="1" ref="N825" ca="1">_xludf.ifna(IF(I825=Impostazioni!$C$6,J825*1,J825/INDEX(Impostazioni!$N$86:$O$105,MATCH($H825,Impostazioni!$N$86:$N$105,0),2)),"")</f>
        <v>#NAME?</v>
      </c>
      <c r="O825" s="14" t="e">
        <f t="array" aca="1" ref="O825" ca="1">_xludf.ifna(IF(J825=Impostazioni!$C$6,K825*1,K825/INDEX(Impostazioni!$N$86:$O$105,MATCH($H825,Impostazioni!$N$86:$N$105,0),2)),"")</f>
        <v>#NAME?</v>
      </c>
    </row>
    <row r="826" spans="1:15" ht="13.2">
      <c r="A826" s="14" t="str">
        <f t="shared" si="12"/>
        <v/>
      </c>
      <c r="B826" s="14" t="str">
        <f t="shared" si="13"/>
        <v/>
      </c>
      <c r="C826" s="14"/>
      <c r="D826" s="14" t="s">
        <v>49</v>
      </c>
      <c r="E826" s="14"/>
      <c r="F826" s="14"/>
      <c r="G826" s="14"/>
      <c r="H826" s="14"/>
      <c r="I826" s="14" t="e">
        <f t="array" aca="1" ref="I826" ca="1">_xludf.ifna(G826*INDEX(Impostazioni!$C$86:$L$105,MATCH($E826,Impostazioni!$J$86:$J$105,0),5),"")</f>
        <v>#NAME?</v>
      </c>
      <c r="J826" s="14" t="e">
        <f t="shared" ca="1" si="14"/>
        <v>#NAME?</v>
      </c>
      <c r="K826" s="14" t="e">
        <f t="shared" ca="1" si="15"/>
        <v>#NAME?</v>
      </c>
      <c r="M826" s="14" t="e">
        <f t="array" aca="1" ref="M826" ca="1">_xludf.ifna(IF(H826=Impostazioni!$C$6,I826*1,I826/INDEX(Impostazioni!$N$86:$O$105,MATCH($H826,Impostazioni!$N$86:$N$105,0),2)),"")</f>
        <v>#NAME?</v>
      </c>
      <c r="N826" s="14" t="e">
        <f t="array" aca="1" ref="N826" ca="1">_xludf.ifna(IF(I826=Impostazioni!$C$6,J826*1,J826/INDEX(Impostazioni!$N$86:$O$105,MATCH($H826,Impostazioni!$N$86:$N$105,0),2)),"")</f>
        <v>#NAME?</v>
      </c>
      <c r="O826" s="14" t="e">
        <f t="array" aca="1" ref="O826" ca="1">_xludf.ifna(IF(J826=Impostazioni!$C$6,K826*1,K826/INDEX(Impostazioni!$N$86:$O$105,MATCH($H826,Impostazioni!$N$86:$N$105,0),2)),"")</f>
        <v>#NAME?</v>
      </c>
    </row>
    <row r="827" spans="1:15" ht="13.2">
      <c r="A827" s="14" t="str">
        <f t="shared" si="12"/>
        <v/>
      </c>
      <c r="B827" s="14" t="str">
        <f t="shared" si="13"/>
        <v/>
      </c>
      <c r="C827" s="14"/>
      <c r="D827" s="14" t="s">
        <v>49</v>
      </c>
      <c r="E827" s="14"/>
      <c r="F827" s="14"/>
      <c r="G827" s="14"/>
      <c r="H827" s="14"/>
      <c r="I827" s="14" t="e">
        <f t="array" aca="1" ref="I827" ca="1">_xludf.ifna(G827*INDEX(Impostazioni!$C$86:$L$105,MATCH($E827,Impostazioni!$J$86:$J$105,0),5),"")</f>
        <v>#NAME?</v>
      </c>
      <c r="J827" s="14" t="e">
        <f t="shared" ca="1" si="14"/>
        <v>#NAME?</v>
      </c>
      <c r="K827" s="14" t="e">
        <f t="shared" ca="1" si="15"/>
        <v>#NAME?</v>
      </c>
      <c r="M827" s="14" t="e">
        <f t="array" aca="1" ref="M827" ca="1">_xludf.ifna(IF(H827=Impostazioni!$C$6,I827*1,I827/INDEX(Impostazioni!$N$86:$O$105,MATCH($H827,Impostazioni!$N$86:$N$105,0),2)),"")</f>
        <v>#NAME?</v>
      </c>
      <c r="N827" s="14" t="e">
        <f t="array" aca="1" ref="N827" ca="1">_xludf.ifna(IF(I827=Impostazioni!$C$6,J827*1,J827/INDEX(Impostazioni!$N$86:$O$105,MATCH($H827,Impostazioni!$N$86:$N$105,0),2)),"")</f>
        <v>#NAME?</v>
      </c>
      <c r="O827" s="14" t="e">
        <f t="array" aca="1" ref="O827" ca="1">_xludf.ifna(IF(J827=Impostazioni!$C$6,K827*1,K827/INDEX(Impostazioni!$N$86:$O$105,MATCH($H827,Impostazioni!$N$86:$N$105,0),2)),"")</f>
        <v>#NAME?</v>
      </c>
    </row>
    <row r="828" spans="1:15" ht="13.2">
      <c r="A828" s="14" t="str">
        <f t="shared" si="12"/>
        <v/>
      </c>
      <c r="B828" s="14" t="str">
        <f t="shared" si="13"/>
        <v/>
      </c>
      <c r="C828" s="14"/>
      <c r="D828" s="14" t="s">
        <v>49</v>
      </c>
      <c r="E828" s="14"/>
      <c r="F828" s="14"/>
      <c r="G828" s="14"/>
      <c r="H828" s="14"/>
      <c r="I828" s="14" t="e">
        <f t="array" aca="1" ref="I828" ca="1">_xludf.ifna(G828*INDEX(Impostazioni!$C$86:$L$105,MATCH($E828,Impostazioni!$J$86:$J$105,0),5),"")</f>
        <v>#NAME?</v>
      </c>
      <c r="J828" s="14" t="e">
        <f t="shared" ca="1" si="14"/>
        <v>#NAME?</v>
      </c>
      <c r="K828" s="14" t="e">
        <f t="shared" ca="1" si="15"/>
        <v>#NAME?</v>
      </c>
      <c r="M828" s="14" t="e">
        <f t="array" aca="1" ref="M828" ca="1">_xludf.ifna(IF(H828=Impostazioni!$C$6,I828*1,I828/INDEX(Impostazioni!$N$86:$O$105,MATCH($H828,Impostazioni!$N$86:$N$105,0),2)),"")</f>
        <v>#NAME?</v>
      </c>
      <c r="N828" s="14" t="e">
        <f t="array" aca="1" ref="N828" ca="1">_xludf.ifna(IF(I828=Impostazioni!$C$6,J828*1,J828/INDEX(Impostazioni!$N$86:$O$105,MATCH($H828,Impostazioni!$N$86:$N$105,0),2)),"")</f>
        <v>#NAME?</v>
      </c>
      <c r="O828" s="14" t="e">
        <f t="array" aca="1" ref="O828" ca="1">_xludf.ifna(IF(J828=Impostazioni!$C$6,K828*1,K828/INDEX(Impostazioni!$N$86:$O$105,MATCH($H828,Impostazioni!$N$86:$N$105,0),2)),"")</f>
        <v>#NAME?</v>
      </c>
    </row>
    <row r="829" spans="1:15" ht="13.2">
      <c r="A829" s="14" t="str">
        <f t="shared" si="12"/>
        <v/>
      </c>
      <c r="B829" s="14" t="str">
        <f t="shared" si="13"/>
        <v/>
      </c>
      <c r="C829" s="14"/>
      <c r="D829" s="14" t="s">
        <v>49</v>
      </c>
      <c r="E829" s="14"/>
      <c r="F829" s="14"/>
      <c r="G829" s="14"/>
      <c r="H829" s="14"/>
      <c r="I829" s="14" t="e">
        <f t="array" aca="1" ref="I829" ca="1">_xludf.ifna(G829*INDEX(Impostazioni!$C$86:$L$105,MATCH($E829,Impostazioni!$J$86:$J$105,0),5),"")</f>
        <v>#NAME?</v>
      </c>
      <c r="J829" s="14" t="e">
        <f t="shared" ca="1" si="14"/>
        <v>#NAME?</v>
      </c>
      <c r="K829" s="14" t="e">
        <f t="shared" ca="1" si="15"/>
        <v>#NAME?</v>
      </c>
      <c r="M829" s="14" t="e">
        <f t="array" aca="1" ref="M829" ca="1">_xludf.ifna(IF(H829=Impostazioni!$C$6,I829*1,I829/INDEX(Impostazioni!$N$86:$O$105,MATCH($H829,Impostazioni!$N$86:$N$105,0),2)),"")</f>
        <v>#NAME?</v>
      </c>
      <c r="N829" s="14" t="e">
        <f t="array" aca="1" ref="N829" ca="1">_xludf.ifna(IF(I829=Impostazioni!$C$6,J829*1,J829/INDEX(Impostazioni!$N$86:$O$105,MATCH($H829,Impostazioni!$N$86:$N$105,0),2)),"")</f>
        <v>#NAME?</v>
      </c>
      <c r="O829" s="14" t="e">
        <f t="array" aca="1" ref="O829" ca="1">_xludf.ifna(IF(J829=Impostazioni!$C$6,K829*1,K829/INDEX(Impostazioni!$N$86:$O$105,MATCH($H829,Impostazioni!$N$86:$N$105,0),2)),"")</f>
        <v>#NAME?</v>
      </c>
    </row>
    <row r="830" spans="1:15" ht="13.2">
      <c r="A830" s="14" t="str">
        <f t="shared" si="12"/>
        <v/>
      </c>
      <c r="B830" s="14" t="str">
        <f t="shared" si="13"/>
        <v/>
      </c>
      <c r="C830" s="14"/>
      <c r="D830" s="14" t="s">
        <v>49</v>
      </c>
      <c r="E830" s="14"/>
      <c r="F830" s="14"/>
      <c r="G830" s="14"/>
      <c r="H830" s="14"/>
      <c r="I830" s="14" t="e">
        <f t="array" aca="1" ref="I830" ca="1">_xludf.ifna(G830*INDEX(Impostazioni!$C$86:$L$105,MATCH($E830,Impostazioni!$J$86:$J$105,0),5),"")</f>
        <v>#NAME?</v>
      </c>
      <c r="J830" s="14" t="e">
        <f t="shared" ca="1" si="14"/>
        <v>#NAME?</v>
      </c>
      <c r="K830" s="14" t="e">
        <f t="shared" ca="1" si="15"/>
        <v>#NAME?</v>
      </c>
      <c r="M830" s="14" t="e">
        <f t="array" aca="1" ref="M830" ca="1">_xludf.ifna(IF(H830=Impostazioni!$C$6,I830*1,I830/INDEX(Impostazioni!$N$86:$O$105,MATCH($H830,Impostazioni!$N$86:$N$105,0),2)),"")</f>
        <v>#NAME?</v>
      </c>
      <c r="N830" s="14" t="e">
        <f t="array" aca="1" ref="N830" ca="1">_xludf.ifna(IF(I830=Impostazioni!$C$6,J830*1,J830/INDEX(Impostazioni!$N$86:$O$105,MATCH($H830,Impostazioni!$N$86:$N$105,0),2)),"")</f>
        <v>#NAME?</v>
      </c>
      <c r="O830" s="14" t="e">
        <f t="array" aca="1" ref="O830" ca="1">_xludf.ifna(IF(J830=Impostazioni!$C$6,K830*1,K830/INDEX(Impostazioni!$N$86:$O$105,MATCH($H830,Impostazioni!$N$86:$N$105,0),2)),"")</f>
        <v>#NAME?</v>
      </c>
    </row>
    <row r="831" spans="1:15" ht="13.2">
      <c r="A831" s="14" t="str">
        <f t="shared" si="12"/>
        <v/>
      </c>
      <c r="B831" s="14" t="str">
        <f t="shared" si="13"/>
        <v/>
      </c>
      <c r="C831" s="14"/>
      <c r="D831" s="14" t="s">
        <v>49</v>
      </c>
      <c r="E831" s="14"/>
      <c r="F831" s="14"/>
      <c r="G831" s="14"/>
      <c r="H831" s="14"/>
      <c r="I831" s="14" t="e">
        <f t="array" aca="1" ref="I831" ca="1">_xludf.ifna(G831*INDEX(Impostazioni!$C$86:$L$105,MATCH($E831,Impostazioni!$J$86:$J$105,0),5),"")</f>
        <v>#NAME?</v>
      </c>
      <c r="J831" s="14" t="e">
        <f t="shared" ca="1" si="14"/>
        <v>#NAME?</v>
      </c>
      <c r="K831" s="14" t="e">
        <f t="shared" ca="1" si="15"/>
        <v>#NAME?</v>
      </c>
      <c r="M831" s="14" t="e">
        <f t="array" aca="1" ref="M831" ca="1">_xludf.ifna(IF(H831=Impostazioni!$C$6,I831*1,I831/INDEX(Impostazioni!$N$86:$O$105,MATCH($H831,Impostazioni!$N$86:$N$105,0),2)),"")</f>
        <v>#NAME?</v>
      </c>
      <c r="N831" s="14" t="e">
        <f t="array" aca="1" ref="N831" ca="1">_xludf.ifna(IF(I831=Impostazioni!$C$6,J831*1,J831/INDEX(Impostazioni!$N$86:$O$105,MATCH($H831,Impostazioni!$N$86:$N$105,0),2)),"")</f>
        <v>#NAME?</v>
      </c>
      <c r="O831" s="14" t="e">
        <f t="array" aca="1" ref="O831" ca="1">_xludf.ifna(IF(J831=Impostazioni!$C$6,K831*1,K831/INDEX(Impostazioni!$N$86:$O$105,MATCH($H831,Impostazioni!$N$86:$N$105,0),2)),"")</f>
        <v>#NAME?</v>
      </c>
    </row>
    <row r="832" spans="1:15" ht="13.2">
      <c r="A832" s="14" t="str">
        <f t="shared" si="12"/>
        <v/>
      </c>
      <c r="B832" s="14" t="str">
        <f t="shared" si="13"/>
        <v/>
      </c>
      <c r="C832" s="14"/>
      <c r="D832" s="14" t="s">
        <v>49</v>
      </c>
      <c r="E832" s="14"/>
      <c r="F832" s="14"/>
      <c r="G832" s="14"/>
      <c r="H832" s="14"/>
      <c r="I832" s="14" t="e">
        <f t="array" aca="1" ref="I832" ca="1">_xludf.ifna(G832*INDEX(Impostazioni!$C$86:$L$105,MATCH($E832,Impostazioni!$J$86:$J$105,0),5),"")</f>
        <v>#NAME?</v>
      </c>
      <c r="J832" s="14" t="e">
        <f t="shared" ca="1" si="14"/>
        <v>#NAME?</v>
      </c>
      <c r="K832" s="14" t="e">
        <f t="shared" ca="1" si="15"/>
        <v>#NAME?</v>
      </c>
      <c r="M832" s="14" t="e">
        <f t="array" aca="1" ref="M832" ca="1">_xludf.ifna(IF(H832=Impostazioni!$C$6,I832*1,I832/INDEX(Impostazioni!$N$86:$O$105,MATCH($H832,Impostazioni!$N$86:$N$105,0),2)),"")</f>
        <v>#NAME?</v>
      </c>
      <c r="N832" s="14" t="e">
        <f t="array" aca="1" ref="N832" ca="1">_xludf.ifna(IF(I832=Impostazioni!$C$6,J832*1,J832/INDEX(Impostazioni!$N$86:$O$105,MATCH($H832,Impostazioni!$N$86:$N$105,0),2)),"")</f>
        <v>#NAME?</v>
      </c>
      <c r="O832" s="14" t="e">
        <f t="array" aca="1" ref="O832" ca="1">_xludf.ifna(IF(J832=Impostazioni!$C$6,K832*1,K832/INDEX(Impostazioni!$N$86:$O$105,MATCH($H832,Impostazioni!$N$86:$N$105,0),2)),"")</f>
        <v>#NAME?</v>
      </c>
    </row>
    <row r="833" spans="1:15" ht="13.2">
      <c r="A833" s="14" t="str">
        <f t="shared" si="12"/>
        <v/>
      </c>
      <c r="B833" s="14" t="str">
        <f t="shared" si="13"/>
        <v/>
      </c>
      <c r="C833" s="14"/>
      <c r="D833" s="14" t="s">
        <v>49</v>
      </c>
      <c r="E833" s="14"/>
      <c r="F833" s="14"/>
      <c r="G833" s="14"/>
      <c r="H833" s="14"/>
      <c r="I833" s="14" t="e">
        <f t="array" aca="1" ref="I833" ca="1">_xludf.ifna(G833*INDEX(Impostazioni!$C$86:$L$105,MATCH($E833,Impostazioni!$J$86:$J$105,0),5),"")</f>
        <v>#NAME?</v>
      </c>
      <c r="J833" s="14" t="e">
        <f t="shared" ca="1" si="14"/>
        <v>#NAME?</v>
      </c>
      <c r="K833" s="14" t="e">
        <f t="shared" ca="1" si="15"/>
        <v>#NAME?</v>
      </c>
      <c r="M833" s="14" t="e">
        <f t="array" aca="1" ref="M833" ca="1">_xludf.ifna(IF(H833=Impostazioni!$C$6,I833*1,I833/INDEX(Impostazioni!$N$86:$O$105,MATCH($H833,Impostazioni!$N$86:$N$105,0),2)),"")</f>
        <v>#NAME?</v>
      </c>
      <c r="N833" s="14" t="e">
        <f t="array" aca="1" ref="N833" ca="1">_xludf.ifna(IF(I833=Impostazioni!$C$6,J833*1,J833/INDEX(Impostazioni!$N$86:$O$105,MATCH($H833,Impostazioni!$N$86:$N$105,0),2)),"")</f>
        <v>#NAME?</v>
      </c>
      <c r="O833" s="14" t="e">
        <f t="array" aca="1" ref="O833" ca="1">_xludf.ifna(IF(J833=Impostazioni!$C$6,K833*1,K833/INDEX(Impostazioni!$N$86:$O$105,MATCH($H833,Impostazioni!$N$86:$N$105,0),2)),"")</f>
        <v>#NAME?</v>
      </c>
    </row>
    <row r="834" spans="1:15" ht="13.2">
      <c r="A834" s="14" t="str">
        <f t="shared" si="12"/>
        <v/>
      </c>
      <c r="B834" s="14" t="str">
        <f t="shared" si="13"/>
        <v/>
      </c>
      <c r="C834" s="14"/>
      <c r="D834" s="14" t="s">
        <v>49</v>
      </c>
      <c r="E834" s="14"/>
      <c r="F834" s="14"/>
      <c r="G834" s="14"/>
      <c r="H834" s="14"/>
      <c r="I834" s="14" t="e">
        <f t="array" aca="1" ref="I834" ca="1">_xludf.ifna(G834*INDEX(Impostazioni!$C$86:$L$105,MATCH($E834,Impostazioni!$J$86:$J$105,0),5),"")</f>
        <v>#NAME?</v>
      </c>
      <c r="J834" s="14" t="e">
        <f t="shared" ca="1" si="14"/>
        <v>#NAME?</v>
      </c>
      <c r="K834" s="14" t="e">
        <f t="shared" ca="1" si="15"/>
        <v>#NAME?</v>
      </c>
      <c r="M834" s="14" t="e">
        <f t="array" aca="1" ref="M834" ca="1">_xludf.ifna(IF(H834=Impostazioni!$C$6,I834*1,I834/INDEX(Impostazioni!$N$86:$O$105,MATCH($H834,Impostazioni!$N$86:$N$105,0),2)),"")</f>
        <v>#NAME?</v>
      </c>
      <c r="N834" s="14" t="e">
        <f t="array" aca="1" ref="N834" ca="1">_xludf.ifna(IF(I834=Impostazioni!$C$6,J834*1,J834/INDEX(Impostazioni!$N$86:$O$105,MATCH($H834,Impostazioni!$N$86:$N$105,0),2)),"")</f>
        <v>#NAME?</v>
      </c>
      <c r="O834" s="14" t="e">
        <f t="array" aca="1" ref="O834" ca="1">_xludf.ifna(IF(J834=Impostazioni!$C$6,K834*1,K834/INDEX(Impostazioni!$N$86:$O$105,MATCH($H834,Impostazioni!$N$86:$N$105,0),2)),"")</f>
        <v>#NAME?</v>
      </c>
    </row>
    <row r="835" spans="1:15" ht="13.2">
      <c r="A835" s="14" t="str">
        <f t="shared" si="12"/>
        <v/>
      </c>
      <c r="B835" s="14" t="str">
        <f t="shared" si="13"/>
        <v/>
      </c>
      <c r="C835" s="14"/>
      <c r="D835" s="14" t="s">
        <v>49</v>
      </c>
      <c r="E835" s="14"/>
      <c r="F835" s="14"/>
      <c r="G835" s="14"/>
      <c r="H835" s="14"/>
      <c r="I835" s="14" t="e">
        <f t="array" aca="1" ref="I835" ca="1">_xludf.ifna(G835*INDEX(Impostazioni!$C$86:$L$105,MATCH($E835,Impostazioni!$J$86:$J$105,0),5),"")</f>
        <v>#NAME?</v>
      </c>
      <c r="J835" s="14" t="e">
        <f t="shared" ca="1" si="14"/>
        <v>#NAME?</v>
      </c>
      <c r="K835" s="14" t="e">
        <f t="shared" ca="1" si="15"/>
        <v>#NAME?</v>
      </c>
      <c r="M835" s="14" t="e">
        <f t="array" aca="1" ref="M835" ca="1">_xludf.ifna(IF(H835=Impostazioni!$C$6,I835*1,I835/INDEX(Impostazioni!$N$86:$O$105,MATCH($H835,Impostazioni!$N$86:$N$105,0),2)),"")</f>
        <v>#NAME?</v>
      </c>
      <c r="N835" s="14" t="e">
        <f t="array" aca="1" ref="N835" ca="1">_xludf.ifna(IF(I835=Impostazioni!$C$6,J835*1,J835/INDEX(Impostazioni!$N$86:$O$105,MATCH($H835,Impostazioni!$N$86:$N$105,0),2)),"")</f>
        <v>#NAME?</v>
      </c>
      <c r="O835" s="14" t="e">
        <f t="array" aca="1" ref="O835" ca="1">_xludf.ifna(IF(J835=Impostazioni!$C$6,K835*1,K835/INDEX(Impostazioni!$N$86:$O$105,MATCH($H835,Impostazioni!$N$86:$N$105,0),2)),"")</f>
        <v>#NAME?</v>
      </c>
    </row>
    <row r="836" spans="1:15" ht="13.2">
      <c r="A836" s="14" t="str">
        <f t="shared" si="12"/>
        <v/>
      </c>
      <c r="B836" s="14" t="str">
        <f t="shared" si="13"/>
        <v/>
      </c>
      <c r="C836" s="14"/>
      <c r="D836" s="14" t="s">
        <v>49</v>
      </c>
      <c r="E836" s="14"/>
      <c r="F836" s="14"/>
      <c r="G836" s="14"/>
      <c r="H836" s="14"/>
      <c r="I836" s="14" t="e">
        <f t="array" aca="1" ref="I836" ca="1">_xludf.ifna(G836*INDEX(Impostazioni!$C$86:$L$105,MATCH($E836,Impostazioni!$J$86:$J$105,0),5),"")</f>
        <v>#NAME?</v>
      </c>
      <c r="J836" s="14" t="e">
        <f t="shared" ca="1" si="14"/>
        <v>#NAME?</v>
      </c>
      <c r="K836" s="14" t="e">
        <f t="shared" ca="1" si="15"/>
        <v>#NAME?</v>
      </c>
      <c r="M836" s="14" t="e">
        <f t="array" aca="1" ref="M836" ca="1">_xludf.ifna(IF(H836=Impostazioni!$C$6,I836*1,I836/INDEX(Impostazioni!$N$86:$O$105,MATCH($H836,Impostazioni!$N$86:$N$105,0),2)),"")</f>
        <v>#NAME?</v>
      </c>
      <c r="N836" s="14" t="e">
        <f t="array" aca="1" ref="N836" ca="1">_xludf.ifna(IF(I836=Impostazioni!$C$6,J836*1,J836/INDEX(Impostazioni!$N$86:$O$105,MATCH($H836,Impostazioni!$N$86:$N$105,0),2)),"")</f>
        <v>#NAME?</v>
      </c>
      <c r="O836" s="14" t="e">
        <f t="array" aca="1" ref="O836" ca="1">_xludf.ifna(IF(J836=Impostazioni!$C$6,K836*1,K836/INDEX(Impostazioni!$N$86:$O$105,MATCH($H836,Impostazioni!$N$86:$N$105,0),2)),"")</f>
        <v>#NAME?</v>
      </c>
    </row>
    <row r="837" spans="1:15" ht="13.2">
      <c r="A837" s="14" t="str">
        <f t="shared" si="12"/>
        <v/>
      </c>
      <c r="B837" s="14" t="str">
        <f t="shared" si="13"/>
        <v/>
      </c>
      <c r="C837" s="14"/>
      <c r="D837" s="14" t="s">
        <v>49</v>
      </c>
      <c r="E837" s="14"/>
      <c r="F837" s="14"/>
      <c r="G837" s="14"/>
      <c r="H837" s="14"/>
      <c r="I837" s="14" t="e">
        <f t="array" aca="1" ref="I837" ca="1">_xludf.ifna(G837*INDEX(Impostazioni!$C$86:$L$105,MATCH($E837,Impostazioni!$J$86:$J$105,0),5),"")</f>
        <v>#NAME?</v>
      </c>
      <c r="J837" s="14" t="e">
        <f t="shared" ca="1" si="14"/>
        <v>#NAME?</v>
      </c>
      <c r="K837" s="14" t="e">
        <f t="shared" ca="1" si="15"/>
        <v>#NAME?</v>
      </c>
      <c r="M837" s="14" t="e">
        <f t="array" aca="1" ref="M837" ca="1">_xludf.ifna(IF(H837=Impostazioni!$C$6,I837*1,I837/INDEX(Impostazioni!$N$86:$O$105,MATCH($H837,Impostazioni!$N$86:$N$105,0),2)),"")</f>
        <v>#NAME?</v>
      </c>
      <c r="N837" s="14" t="e">
        <f t="array" aca="1" ref="N837" ca="1">_xludf.ifna(IF(I837=Impostazioni!$C$6,J837*1,J837/INDEX(Impostazioni!$N$86:$O$105,MATCH($H837,Impostazioni!$N$86:$N$105,0),2)),"")</f>
        <v>#NAME?</v>
      </c>
      <c r="O837" s="14" t="e">
        <f t="array" aca="1" ref="O837" ca="1">_xludf.ifna(IF(J837=Impostazioni!$C$6,K837*1,K837/INDEX(Impostazioni!$N$86:$O$105,MATCH($H837,Impostazioni!$N$86:$N$105,0),2)),"")</f>
        <v>#NAME?</v>
      </c>
    </row>
    <row r="838" spans="1:15" ht="13.2">
      <c r="A838" s="14" t="str">
        <f t="shared" si="12"/>
        <v/>
      </c>
      <c r="B838" s="14" t="str">
        <f t="shared" si="13"/>
        <v/>
      </c>
      <c r="C838" s="14"/>
      <c r="D838" s="14" t="s">
        <v>49</v>
      </c>
      <c r="E838" s="14"/>
      <c r="F838" s="14"/>
      <c r="G838" s="14"/>
      <c r="H838" s="14"/>
      <c r="I838" s="14" t="e">
        <f t="array" aca="1" ref="I838" ca="1">_xludf.ifna(G838*INDEX(Impostazioni!$C$86:$L$105,MATCH($E838,Impostazioni!$J$86:$J$105,0),5),"")</f>
        <v>#NAME?</v>
      </c>
      <c r="J838" s="14" t="e">
        <f t="shared" ca="1" si="14"/>
        <v>#NAME?</v>
      </c>
      <c r="K838" s="14" t="e">
        <f t="shared" ca="1" si="15"/>
        <v>#NAME?</v>
      </c>
      <c r="M838" s="14" t="e">
        <f t="array" aca="1" ref="M838" ca="1">_xludf.ifna(IF(H838=Impostazioni!$C$6,I838*1,I838/INDEX(Impostazioni!$N$86:$O$105,MATCH($H838,Impostazioni!$N$86:$N$105,0),2)),"")</f>
        <v>#NAME?</v>
      </c>
      <c r="N838" s="14" t="e">
        <f t="array" aca="1" ref="N838" ca="1">_xludf.ifna(IF(I838=Impostazioni!$C$6,J838*1,J838/INDEX(Impostazioni!$N$86:$O$105,MATCH($H838,Impostazioni!$N$86:$N$105,0),2)),"")</f>
        <v>#NAME?</v>
      </c>
      <c r="O838" s="14" t="e">
        <f t="array" aca="1" ref="O838" ca="1">_xludf.ifna(IF(J838=Impostazioni!$C$6,K838*1,K838/INDEX(Impostazioni!$N$86:$O$105,MATCH($H838,Impostazioni!$N$86:$N$105,0),2)),"")</f>
        <v>#NAME?</v>
      </c>
    </row>
    <row r="839" spans="1:15" ht="13.2">
      <c r="A839" s="14" t="str">
        <f t="shared" si="12"/>
        <v/>
      </c>
      <c r="B839" s="14" t="str">
        <f t="shared" si="13"/>
        <v/>
      </c>
      <c r="C839" s="14"/>
      <c r="D839" s="14" t="s">
        <v>49</v>
      </c>
      <c r="E839" s="14"/>
      <c r="F839" s="14"/>
      <c r="G839" s="14"/>
      <c r="H839" s="14"/>
      <c r="I839" s="14" t="e">
        <f t="array" aca="1" ref="I839" ca="1">_xludf.ifna(G839*INDEX(Impostazioni!$C$86:$L$105,MATCH($E839,Impostazioni!$J$86:$J$105,0),5),"")</f>
        <v>#NAME?</v>
      </c>
      <c r="J839" s="14" t="e">
        <f t="shared" ca="1" si="14"/>
        <v>#NAME?</v>
      </c>
      <c r="K839" s="14" t="e">
        <f t="shared" ca="1" si="15"/>
        <v>#NAME?</v>
      </c>
      <c r="M839" s="14" t="e">
        <f t="array" aca="1" ref="M839" ca="1">_xludf.ifna(IF(H839=Impostazioni!$C$6,I839*1,I839/INDEX(Impostazioni!$N$86:$O$105,MATCH($H839,Impostazioni!$N$86:$N$105,0),2)),"")</f>
        <v>#NAME?</v>
      </c>
      <c r="N839" s="14" t="e">
        <f t="array" aca="1" ref="N839" ca="1">_xludf.ifna(IF(I839=Impostazioni!$C$6,J839*1,J839/INDEX(Impostazioni!$N$86:$O$105,MATCH($H839,Impostazioni!$N$86:$N$105,0),2)),"")</f>
        <v>#NAME?</v>
      </c>
      <c r="O839" s="14" t="e">
        <f t="array" aca="1" ref="O839" ca="1">_xludf.ifna(IF(J839=Impostazioni!$C$6,K839*1,K839/INDEX(Impostazioni!$N$86:$O$105,MATCH($H839,Impostazioni!$N$86:$N$105,0),2)),"")</f>
        <v>#NAME?</v>
      </c>
    </row>
    <row r="840" spans="1:15" ht="13.2">
      <c r="A840" s="14" t="str">
        <f t="shared" si="12"/>
        <v/>
      </c>
      <c r="B840" s="14" t="str">
        <f t="shared" si="13"/>
        <v/>
      </c>
      <c r="C840" s="14"/>
      <c r="D840" s="14" t="s">
        <v>49</v>
      </c>
      <c r="E840" s="14"/>
      <c r="F840" s="14"/>
      <c r="G840" s="14"/>
      <c r="H840" s="14"/>
      <c r="I840" s="14" t="e">
        <f t="array" aca="1" ref="I840" ca="1">_xludf.ifna(G840*INDEX(Impostazioni!$C$86:$L$105,MATCH($E840,Impostazioni!$J$86:$J$105,0),5),"")</f>
        <v>#NAME?</v>
      </c>
      <c r="J840" s="14" t="e">
        <f t="shared" ca="1" si="14"/>
        <v>#NAME?</v>
      </c>
      <c r="K840" s="14" t="e">
        <f t="shared" ca="1" si="15"/>
        <v>#NAME?</v>
      </c>
      <c r="M840" s="14" t="e">
        <f t="array" aca="1" ref="M840" ca="1">_xludf.ifna(IF(H840=Impostazioni!$C$6,I840*1,I840/INDEX(Impostazioni!$N$86:$O$105,MATCH($H840,Impostazioni!$N$86:$N$105,0),2)),"")</f>
        <v>#NAME?</v>
      </c>
      <c r="N840" s="14" t="e">
        <f t="array" aca="1" ref="N840" ca="1">_xludf.ifna(IF(I840=Impostazioni!$C$6,J840*1,J840/INDEX(Impostazioni!$N$86:$O$105,MATCH($H840,Impostazioni!$N$86:$N$105,0),2)),"")</f>
        <v>#NAME?</v>
      </c>
      <c r="O840" s="14" t="e">
        <f t="array" aca="1" ref="O840" ca="1">_xludf.ifna(IF(J840=Impostazioni!$C$6,K840*1,K840/INDEX(Impostazioni!$N$86:$O$105,MATCH($H840,Impostazioni!$N$86:$N$105,0),2)),"")</f>
        <v>#NAME?</v>
      </c>
    </row>
    <row r="841" spans="1:15" ht="13.2">
      <c r="A841" s="14" t="str">
        <f t="shared" si="12"/>
        <v/>
      </c>
      <c r="B841" s="14" t="str">
        <f t="shared" si="13"/>
        <v/>
      </c>
      <c r="C841" s="14"/>
      <c r="D841" s="14" t="s">
        <v>49</v>
      </c>
      <c r="E841" s="14"/>
      <c r="F841" s="14"/>
      <c r="G841" s="14"/>
      <c r="H841" s="14"/>
      <c r="I841" s="14" t="e">
        <f t="array" aca="1" ref="I841" ca="1">_xludf.ifna(G841*INDEX(Impostazioni!$C$86:$L$105,MATCH($E841,Impostazioni!$J$86:$J$105,0),5),"")</f>
        <v>#NAME?</v>
      </c>
      <c r="J841" s="14" t="e">
        <f t="shared" ca="1" si="14"/>
        <v>#NAME?</v>
      </c>
      <c r="K841" s="14" t="e">
        <f t="shared" ca="1" si="15"/>
        <v>#NAME?</v>
      </c>
      <c r="M841" s="14" t="e">
        <f t="array" aca="1" ref="M841" ca="1">_xludf.ifna(IF(H841=Impostazioni!$C$6,I841*1,I841/INDEX(Impostazioni!$N$86:$O$105,MATCH($H841,Impostazioni!$N$86:$N$105,0),2)),"")</f>
        <v>#NAME?</v>
      </c>
      <c r="N841" s="14" t="e">
        <f t="array" aca="1" ref="N841" ca="1">_xludf.ifna(IF(I841=Impostazioni!$C$6,J841*1,J841/INDEX(Impostazioni!$N$86:$O$105,MATCH($H841,Impostazioni!$N$86:$N$105,0),2)),"")</f>
        <v>#NAME?</v>
      </c>
      <c r="O841" s="14" t="e">
        <f t="array" aca="1" ref="O841" ca="1">_xludf.ifna(IF(J841=Impostazioni!$C$6,K841*1,K841/INDEX(Impostazioni!$N$86:$O$105,MATCH($H841,Impostazioni!$N$86:$N$105,0),2)),"")</f>
        <v>#NAME?</v>
      </c>
    </row>
    <row r="842" spans="1:15" ht="13.2">
      <c r="A842" s="14" t="str">
        <f t="shared" si="12"/>
        <v/>
      </c>
      <c r="B842" s="14" t="str">
        <f t="shared" si="13"/>
        <v/>
      </c>
      <c r="C842" s="14"/>
      <c r="D842" s="14" t="s">
        <v>49</v>
      </c>
      <c r="E842" s="14"/>
      <c r="F842" s="14"/>
      <c r="G842" s="14"/>
      <c r="H842" s="14"/>
      <c r="I842" s="14" t="e">
        <f t="array" aca="1" ref="I842" ca="1">_xludf.ifna(G842*INDEX(Impostazioni!$C$86:$L$105,MATCH($E842,Impostazioni!$J$86:$J$105,0),5),"")</f>
        <v>#NAME?</v>
      </c>
      <c r="J842" s="14" t="e">
        <f t="shared" ca="1" si="14"/>
        <v>#NAME?</v>
      </c>
      <c r="K842" s="14" t="e">
        <f t="shared" ca="1" si="15"/>
        <v>#NAME?</v>
      </c>
      <c r="M842" s="14" t="e">
        <f t="array" aca="1" ref="M842" ca="1">_xludf.ifna(IF(H842=Impostazioni!$C$6,I842*1,I842/INDEX(Impostazioni!$N$86:$O$105,MATCH($H842,Impostazioni!$N$86:$N$105,0),2)),"")</f>
        <v>#NAME?</v>
      </c>
      <c r="N842" s="14" t="e">
        <f t="array" aca="1" ref="N842" ca="1">_xludf.ifna(IF(I842=Impostazioni!$C$6,J842*1,J842/INDEX(Impostazioni!$N$86:$O$105,MATCH($H842,Impostazioni!$N$86:$N$105,0),2)),"")</f>
        <v>#NAME?</v>
      </c>
      <c r="O842" s="14" t="e">
        <f t="array" aca="1" ref="O842" ca="1">_xludf.ifna(IF(J842=Impostazioni!$C$6,K842*1,K842/INDEX(Impostazioni!$N$86:$O$105,MATCH($H842,Impostazioni!$N$86:$N$105,0),2)),"")</f>
        <v>#NAME?</v>
      </c>
    </row>
    <row r="843" spans="1:15" ht="13.2">
      <c r="A843" s="14" t="str">
        <f t="shared" si="12"/>
        <v/>
      </c>
      <c r="B843" s="14" t="str">
        <f t="shared" si="13"/>
        <v/>
      </c>
      <c r="C843" s="14"/>
      <c r="D843" s="14" t="s">
        <v>49</v>
      </c>
      <c r="E843" s="14"/>
      <c r="F843" s="14"/>
      <c r="G843" s="14"/>
      <c r="H843" s="14"/>
      <c r="I843" s="14" t="e">
        <f t="array" aca="1" ref="I843" ca="1">_xludf.ifna(G843*INDEX(Impostazioni!$C$86:$L$105,MATCH($E843,Impostazioni!$J$86:$J$105,0),5),"")</f>
        <v>#NAME?</v>
      </c>
      <c r="J843" s="14" t="e">
        <f t="shared" ca="1" si="14"/>
        <v>#NAME?</v>
      </c>
      <c r="K843" s="14" t="e">
        <f t="shared" ca="1" si="15"/>
        <v>#NAME?</v>
      </c>
      <c r="M843" s="14" t="e">
        <f t="array" aca="1" ref="M843" ca="1">_xludf.ifna(IF(H843=Impostazioni!$C$6,I843*1,I843/INDEX(Impostazioni!$N$86:$O$105,MATCH($H843,Impostazioni!$N$86:$N$105,0),2)),"")</f>
        <v>#NAME?</v>
      </c>
      <c r="N843" s="14" t="e">
        <f t="array" aca="1" ref="N843" ca="1">_xludf.ifna(IF(I843=Impostazioni!$C$6,J843*1,J843/INDEX(Impostazioni!$N$86:$O$105,MATCH($H843,Impostazioni!$N$86:$N$105,0),2)),"")</f>
        <v>#NAME?</v>
      </c>
      <c r="O843" s="14" t="e">
        <f t="array" aca="1" ref="O843" ca="1">_xludf.ifna(IF(J843=Impostazioni!$C$6,K843*1,K843/INDEX(Impostazioni!$N$86:$O$105,MATCH($H843,Impostazioni!$N$86:$N$105,0),2)),"")</f>
        <v>#NAME?</v>
      </c>
    </row>
    <row r="844" spans="1:15" ht="13.2">
      <c r="A844" s="14" t="str">
        <f t="shared" si="12"/>
        <v/>
      </c>
      <c r="B844" s="14" t="str">
        <f t="shared" si="13"/>
        <v/>
      </c>
      <c r="C844" s="14"/>
      <c r="D844" s="14" t="s">
        <v>49</v>
      </c>
      <c r="E844" s="14"/>
      <c r="F844" s="14"/>
      <c r="G844" s="14"/>
      <c r="H844" s="14"/>
      <c r="I844" s="14" t="e">
        <f t="array" aca="1" ref="I844" ca="1">_xludf.ifna(G844*INDEX(Impostazioni!$C$86:$L$105,MATCH($E844,Impostazioni!$J$86:$J$105,0),5),"")</f>
        <v>#NAME?</v>
      </c>
      <c r="J844" s="14" t="e">
        <f t="shared" ca="1" si="14"/>
        <v>#NAME?</v>
      </c>
      <c r="K844" s="14" t="e">
        <f t="shared" ca="1" si="15"/>
        <v>#NAME?</v>
      </c>
      <c r="M844" s="14" t="e">
        <f t="array" aca="1" ref="M844" ca="1">_xludf.ifna(IF(H844=Impostazioni!$C$6,I844*1,I844/INDEX(Impostazioni!$N$86:$O$105,MATCH($H844,Impostazioni!$N$86:$N$105,0),2)),"")</f>
        <v>#NAME?</v>
      </c>
      <c r="N844" s="14" t="e">
        <f t="array" aca="1" ref="N844" ca="1">_xludf.ifna(IF(I844=Impostazioni!$C$6,J844*1,J844/INDEX(Impostazioni!$N$86:$O$105,MATCH($H844,Impostazioni!$N$86:$N$105,0),2)),"")</f>
        <v>#NAME?</v>
      </c>
      <c r="O844" s="14" t="e">
        <f t="array" aca="1" ref="O844" ca="1">_xludf.ifna(IF(J844=Impostazioni!$C$6,K844*1,K844/INDEX(Impostazioni!$N$86:$O$105,MATCH($H844,Impostazioni!$N$86:$N$105,0),2)),"")</f>
        <v>#NAME?</v>
      </c>
    </row>
    <row r="845" spans="1:15" ht="13.2">
      <c r="A845" s="14" t="str">
        <f t="shared" si="12"/>
        <v/>
      </c>
      <c r="B845" s="14" t="str">
        <f t="shared" si="13"/>
        <v/>
      </c>
      <c r="C845" s="14"/>
      <c r="D845" s="14" t="s">
        <v>49</v>
      </c>
      <c r="E845" s="14"/>
      <c r="F845" s="14"/>
      <c r="G845" s="14"/>
      <c r="H845" s="14"/>
      <c r="I845" s="14" t="e">
        <f t="array" aca="1" ref="I845" ca="1">_xludf.ifna(G845*INDEX(Impostazioni!$C$86:$L$105,MATCH($E845,Impostazioni!$J$86:$J$105,0),5),"")</f>
        <v>#NAME?</v>
      </c>
      <c r="J845" s="14" t="e">
        <f t="shared" ca="1" si="14"/>
        <v>#NAME?</v>
      </c>
      <c r="K845" s="14" t="e">
        <f t="shared" ca="1" si="15"/>
        <v>#NAME?</v>
      </c>
      <c r="M845" s="14" t="e">
        <f t="array" aca="1" ref="M845" ca="1">_xludf.ifna(IF(H845=Impostazioni!$C$6,I845*1,I845/INDEX(Impostazioni!$N$86:$O$105,MATCH($H845,Impostazioni!$N$86:$N$105,0),2)),"")</f>
        <v>#NAME?</v>
      </c>
      <c r="N845" s="14" t="e">
        <f t="array" aca="1" ref="N845" ca="1">_xludf.ifna(IF(I845=Impostazioni!$C$6,J845*1,J845/INDEX(Impostazioni!$N$86:$O$105,MATCH($H845,Impostazioni!$N$86:$N$105,0),2)),"")</f>
        <v>#NAME?</v>
      </c>
      <c r="O845" s="14" t="e">
        <f t="array" aca="1" ref="O845" ca="1">_xludf.ifna(IF(J845=Impostazioni!$C$6,K845*1,K845/INDEX(Impostazioni!$N$86:$O$105,MATCH($H845,Impostazioni!$N$86:$N$105,0),2)),"")</f>
        <v>#NAME?</v>
      </c>
    </row>
    <row r="846" spans="1:15" ht="13.2">
      <c r="A846" s="14" t="str">
        <f t="shared" si="12"/>
        <v/>
      </c>
      <c r="B846" s="14" t="str">
        <f t="shared" si="13"/>
        <v/>
      </c>
      <c r="C846" s="14"/>
      <c r="D846" s="14" t="s">
        <v>49</v>
      </c>
      <c r="E846" s="14"/>
      <c r="F846" s="14"/>
      <c r="G846" s="14"/>
      <c r="H846" s="14"/>
      <c r="I846" s="14" t="e">
        <f t="array" aca="1" ref="I846" ca="1">_xludf.ifna(G846*INDEX(Impostazioni!$C$86:$L$105,MATCH($E846,Impostazioni!$J$86:$J$105,0),5),"")</f>
        <v>#NAME?</v>
      </c>
      <c r="J846" s="14" t="e">
        <f t="shared" ca="1" si="14"/>
        <v>#NAME?</v>
      </c>
      <c r="K846" s="14" t="e">
        <f t="shared" ca="1" si="15"/>
        <v>#NAME?</v>
      </c>
      <c r="M846" s="14" t="e">
        <f t="array" aca="1" ref="M846" ca="1">_xludf.ifna(IF(H846=Impostazioni!$C$6,I846*1,I846/INDEX(Impostazioni!$N$86:$O$105,MATCH($H846,Impostazioni!$N$86:$N$105,0),2)),"")</f>
        <v>#NAME?</v>
      </c>
      <c r="N846" s="14" t="e">
        <f t="array" aca="1" ref="N846" ca="1">_xludf.ifna(IF(I846=Impostazioni!$C$6,J846*1,J846/INDEX(Impostazioni!$N$86:$O$105,MATCH($H846,Impostazioni!$N$86:$N$105,0),2)),"")</f>
        <v>#NAME?</v>
      </c>
      <c r="O846" s="14" t="e">
        <f t="array" aca="1" ref="O846" ca="1">_xludf.ifna(IF(J846=Impostazioni!$C$6,K846*1,K846/INDEX(Impostazioni!$N$86:$O$105,MATCH($H846,Impostazioni!$N$86:$N$105,0),2)),"")</f>
        <v>#NAME?</v>
      </c>
    </row>
    <row r="847" spans="1:15" ht="13.2">
      <c r="A847" s="14" t="str">
        <f t="shared" si="12"/>
        <v/>
      </c>
      <c r="B847" s="14" t="str">
        <f t="shared" si="13"/>
        <v/>
      </c>
      <c r="C847" s="14"/>
      <c r="D847" s="14" t="s">
        <v>49</v>
      </c>
      <c r="E847" s="14"/>
      <c r="F847" s="14"/>
      <c r="G847" s="14"/>
      <c r="H847" s="14"/>
      <c r="I847" s="14" t="e">
        <f t="array" aca="1" ref="I847" ca="1">_xludf.ifna(G847*INDEX(Impostazioni!$C$86:$L$105,MATCH($E847,Impostazioni!$J$86:$J$105,0),5),"")</f>
        <v>#NAME?</v>
      </c>
      <c r="J847" s="14" t="e">
        <f t="shared" ca="1" si="14"/>
        <v>#NAME?</v>
      </c>
      <c r="K847" s="14" t="e">
        <f t="shared" ca="1" si="15"/>
        <v>#NAME?</v>
      </c>
      <c r="M847" s="14" t="e">
        <f t="array" aca="1" ref="M847" ca="1">_xludf.ifna(IF(H847=Impostazioni!$C$6,I847*1,I847/INDEX(Impostazioni!$N$86:$O$105,MATCH($H847,Impostazioni!$N$86:$N$105,0),2)),"")</f>
        <v>#NAME?</v>
      </c>
      <c r="N847" s="14" t="e">
        <f t="array" aca="1" ref="N847" ca="1">_xludf.ifna(IF(I847=Impostazioni!$C$6,J847*1,J847/INDEX(Impostazioni!$N$86:$O$105,MATCH($H847,Impostazioni!$N$86:$N$105,0),2)),"")</f>
        <v>#NAME?</v>
      </c>
      <c r="O847" s="14" t="e">
        <f t="array" aca="1" ref="O847" ca="1">_xludf.ifna(IF(J847=Impostazioni!$C$6,K847*1,K847/INDEX(Impostazioni!$N$86:$O$105,MATCH($H847,Impostazioni!$N$86:$N$105,0),2)),"")</f>
        <v>#NAME?</v>
      </c>
    </row>
    <row r="848" spans="1:15" ht="13.2">
      <c r="A848" s="14" t="str">
        <f t="shared" si="12"/>
        <v/>
      </c>
      <c r="B848" s="14" t="str">
        <f t="shared" si="13"/>
        <v/>
      </c>
      <c r="C848" s="14"/>
      <c r="D848" s="14" t="s">
        <v>49</v>
      </c>
      <c r="E848" s="14"/>
      <c r="F848" s="14"/>
      <c r="G848" s="14"/>
      <c r="H848" s="14"/>
      <c r="I848" s="14" t="e">
        <f t="array" aca="1" ref="I848" ca="1">_xludf.ifna(G848*INDEX(Impostazioni!$C$86:$L$105,MATCH($E848,Impostazioni!$J$86:$J$105,0),5),"")</f>
        <v>#NAME?</v>
      </c>
      <c r="J848" s="14" t="e">
        <f t="shared" ca="1" si="14"/>
        <v>#NAME?</v>
      </c>
      <c r="K848" s="14" t="e">
        <f t="shared" ca="1" si="15"/>
        <v>#NAME?</v>
      </c>
      <c r="M848" s="14" t="e">
        <f t="array" aca="1" ref="M848" ca="1">_xludf.ifna(IF(H848=Impostazioni!$C$6,I848*1,I848/INDEX(Impostazioni!$N$86:$O$105,MATCH($H848,Impostazioni!$N$86:$N$105,0),2)),"")</f>
        <v>#NAME?</v>
      </c>
      <c r="N848" s="14" t="e">
        <f t="array" aca="1" ref="N848" ca="1">_xludf.ifna(IF(I848=Impostazioni!$C$6,J848*1,J848/INDEX(Impostazioni!$N$86:$O$105,MATCH($H848,Impostazioni!$N$86:$N$105,0),2)),"")</f>
        <v>#NAME?</v>
      </c>
      <c r="O848" s="14" t="e">
        <f t="array" aca="1" ref="O848" ca="1">_xludf.ifna(IF(J848=Impostazioni!$C$6,K848*1,K848/INDEX(Impostazioni!$N$86:$O$105,MATCH($H848,Impostazioni!$N$86:$N$105,0),2)),"")</f>
        <v>#NAME?</v>
      </c>
    </row>
    <row r="849" spans="1:15" ht="13.2">
      <c r="A849" s="14" t="str">
        <f t="shared" si="12"/>
        <v/>
      </c>
      <c r="B849" s="14" t="str">
        <f t="shared" si="13"/>
        <v/>
      </c>
      <c r="C849" s="14"/>
      <c r="D849" s="14" t="s">
        <v>49</v>
      </c>
      <c r="E849" s="14"/>
      <c r="F849" s="14"/>
      <c r="G849" s="14"/>
      <c r="H849" s="14"/>
      <c r="I849" s="14" t="e">
        <f t="array" aca="1" ref="I849" ca="1">_xludf.ifna(G849*INDEX(Impostazioni!$C$86:$L$105,MATCH($E849,Impostazioni!$J$86:$J$105,0),5),"")</f>
        <v>#NAME?</v>
      </c>
      <c r="J849" s="14" t="e">
        <f t="shared" ca="1" si="14"/>
        <v>#NAME?</v>
      </c>
      <c r="K849" s="14" t="e">
        <f t="shared" ca="1" si="15"/>
        <v>#NAME?</v>
      </c>
      <c r="M849" s="14" t="e">
        <f t="array" aca="1" ref="M849" ca="1">_xludf.ifna(IF(H849=Impostazioni!$C$6,I849*1,I849/INDEX(Impostazioni!$N$86:$O$105,MATCH($H849,Impostazioni!$N$86:$N$105,0),2)),"")</f>
        <v>#NAME?</v>
      </c>
      <c r="N849" s="14" t="e">
        <f t="array" aca="1" ref="N849" ca="1">_xludf.ifna(IF(I849=Impostazioni!$C$6,J849*1,J849/INDEX(Impostazioni!$N$86:$O$105,MATCH($H849,Impostazioni!$N$86:$N$105,0),2)),"")</f>
        <v>#NAME?</v>
      </c>
      <c r="O849" s="14" t="e">
        <f t="array" aca="1" ref="O849" ca="1">_xludf.ifna(IF(J849=Impostazioni!$C$6,K849*1,K849/INDEX(Impostazioni!$N$86:$O$105,MATCH($H849,Impostazioni!$N$86:$N$105,0),2)),"")</f>
        <v>#NAME?</v>
      </c>
    </row>
    <row r="850" spans="1:15" ht="13.2">
      <c r="A850" s="14" t="str">
        <f t="shared" si="12"/>
        <v/>
      </c>
      <c r="B850" s="14" t="str">
        <f t="shared" si="13"/>
        <v/>
      </c>
      <c r="C850" s="14"/>
      <c r="D850" s="14" t="s">
        <v>49</v>
      </c>
      <c r="E850" s="14"/>
      <c r="F850" s="14"/>
      <c r="G850" s="14"/>
      <c r="H850" s="14"/>
      <c r="I850" s="14" t="e">
        <f t="array" aca="1" ref="I850" ca="1">_xludf.ifna(G850*INDEX(Impostazioni!$C$86:$L$105,MATCH($E850,Impostazioni!$J$86:$J$105,0),5),"")</f>
        <v>#NAME?</v>
      </c>
      <c r="J850" s="14" t="e">
        <f t="shared" ca="1" si="14"/>
        <v>#NAME?</v>
      </c>
      <c r="K850" s="14" t="e">
        <f t="shared" ca="1" si="15"/>
        <v>#NAME?</v>
      </c>
      <c r="M850" s="14" t="e">
        <f t="array" aca="1" ref="M850" ca="1">_xludf.ifna(IF(H850=Impostazioni!$C$6,I850*1,I850/INDEX(Impostazioni!$N$86:$O$105,MATCH($H850,Impostazioni!$N$86:$N$105,0),2)),"")</f>
        <v>#NAME?</v>
      </c>
      <c r="N850" s="14" t="e">
        <f t="array" aca="1" ref="N850" ca="1">_xludf.ifna(IF(I850=Impostazioni!$C$6,J850*1,J850/INDEX(Impostazioni!$N$86:$O$105,MATCH($H850,Impostazioni!$N$86:$N$105,0),2)),"")</f>
        <v>#NAME?</v>
      </c>
      <c r="O850" s="14" t="e">
        <f t="array" aca="1" ref="O850" ca="1">_xludf.ifna(IF(J850=Impostazioni!$C$6,K850*1,K850/INDEX(Impostazioni!$N$86:$O$105,MATCH($H850,Impostazioni!$N$86:$N$105,0),2)),"")</f>
        <v>#NAME?</v>
      </c>
    </row>
    <row r="851" spans="1:15" ht="13.2">
      <c r="A851" s="14" t="str">
        <f t="shared" si="12"/>
        <v/>
      </c>
      <c r="B851" s="14" t="str">
        <f t="shared" si="13"/>
        <v/>
      </c>
      <c r="C851" s="14"/>
      <c r="D851" s="14" t="s">
        <v>49</v>
      </c>
      <c r="E851" s="14"/>
      <c r="F851" s="14"/>
      <c r="G851" s="14"/>
      <c r="H851" s="14"/>
      <c r="I851" s="14" t="e">
        <f t="array" aca="1" ref="I851" ca="1">_xludf.ifna(G851*INDEX(Impostazioni!$C$86:$L$105,MATCH($E851,Impostazioni!$J$86:$J$105,0),5),"")</f>
        <v>#NAME?</v>
      </c>
      <c r="J851" s="14" t="e">
        <f t="shared" ca="1" si="14"/>
        <v>#NAME?</v>
      </c>
      <c r="K851" s="14" t="e">
        <f t="shared" ca="1" si="15"/>
        <v>#NAME?</v>
      </c>
      <c r="M851" s="14" t="e">
        <f t="array" aca="1" ref="M851" ca="1">_xludf.ifna(IF(H851=Impostazioni!$C$6,I851*1,I851/INDEX(Impostazioni!$N$86:$O$105,MATCH($H851,Impostazioni!$N$86:$N$105,0),2)),"")</f>
        <v>#NAME?</v>
      </c>
      <c r="N851" s="14" t="e">
        <f t="array" aca="1" ref="N851" ca="1">_xludf.ifna(IF(I851=Impostazioni!$C$6,J851*1,J851/INDEX(Impostazioni!$N$86:$O$105,MATCH($H851,Impostazioni!$N$86:$N$105,0),2)),"")</f>
        <v>#NAME?</v>
      </c>
      <c r="O851" s="14" t="e">
        <f t="array" aca="1" ref="O851" ca="1">_xludf.ifna(IF(J851=Impostazioni!$C$6,K851*1,K851/INDEX(Impostazioni!$N$86:$O$105,MATCH($H851,Impostazioni!$N$86:$N$105,0),2)),"")</f>
        <v>#NAME?</v>
      </c>
    </row>
    <row r="852" spans="1:15" ht="13.2">
      <c r="A852" s="14" t="str">
        <f t="shared" si="12"/>
        <v/>
      </c>
      <c r="B852" s="14" t="str">
        <f t="shared" si="13"/>
        <v/>
      </c>
      <c r="C852" s="14"/>
      <c r="D852" s="14" t="s">
        <v>49</v>
      </c>
      <c r="E852" s="14"/>
      <c r="F852" s="14"/>
      <c r="G852" s="14"/>
      <c r="H852" s="14"/>
      <c r="I852" s="14" t="e">
        <f t="array" aca="1" ref="I852" ca="1">_xludf.ifna(G852*INDEX(Impostazioni!$C$86:$L$105,MATCH($E852,Impostazioni!$J$86:$J$105,0),5),"")</f>
        <v>#NAME?</v>
      </c>
      <c r="J852" s="14" t="e">
        <f t="shared" ca="1" si="14"/>
        <v>#NAME?</v>
      </c>
      <c r="K852" s="14" t="e">
        <f t="shared" ca="1" si="15"/>
        <v>#NAME?</v>
      </c>
      <c r="M852" s="14" t="e">
        <f t="array" aca="1" ref="M852" ca="1">_xludf.ifna(IF(H852=Impostazioni!$C$6,I852*1,I852/INDEX(Impostazioni!$N$86:$O$105,MATCH($H852,Impostazioni!$N$86:$N$105,0),2)),"")</f>
        <v>#NAME?</v>
      </c>
      <c r="N852" s="14" t="e">
        <f t="array" aca="1" ref="N852" ca="1">_xludf.ifna(IF(I852=Impostazioni!$C$6,J852*1,J852/INDEX(Impostazioni!$N$86:$O$105,MATCH($H852,Impostazioni!$N$86:$N$105,0),2)),"")</f>
        <v>#NAME?</v>
      </c>
      <c r="O852" s="14" t="e">
        <f t="array" aca="1" ref="O852" ca="1">_xludf.ifna(IF(J852=Impostazioni!$C$6,K852*1,K852/INDEX(Impostazioni!$N$86:$O$105,MATCH($H852,Impostazioni!$N$86:$N$105,0),2)),"")</f>
        <v>#NAME?</v>
      </c>
    </row>
    <row r="853" spans="1:15" ht="13.2">
      <c r="A853" s="14" t="str">
        <f t="shared" si="12"/>
        <v/>
      </c>
      <c r="B853" s="14" t="str">
        <f t="shared" si="13"/>
        <v/>
      </c>
      <c r="C853" s="14"/>
      <c r="D853" s="14" t="s">
        <v>49</v>
      </c>
      <c r="E853" s="14"/>
      <c r="F853" s="14"/>
      <c r="G853" s="14"/>
      <c r="H853" s="14"/>
      <c r="I853" s="14" t="e">
        <f t="array" aca="1" ref="I853" ca="1">_xludf.ifna(G853*INDEX(Impostazioni!$C$86:$L$105,MATCH($E853,Impostazioni!$J$86:$J$105,0),5),"")</f>
        <v>#NAME?</v>
      </c>
      <c r="J853" s="14" t="e">
        <f t="shared" ca="1" si="14"/>
        <v>#NAME?</v>
      </c>
      <c r="K853" s="14" t="e">
        <f t="shared" ca="1" si="15"/>
        <v>#NAME?</v>
      </c>
      <c r="M853" s="14" t="e">
        <f t="array" aca="1" ref="M853" ca="1">_xludf.ifna(IF(H853=Impostazioni!$C$6,I853*1,I853/INDEX(Impostazioni!$N$86:$O$105,MATCH($H853,Impostazioni!$N$86:$N$105,0),2)),"")</f>
        <v>#NAME?</v>
      </c>
      <c r="N853" s="14" t="e">
        <f t="array" aca="1" ref="N853" ca="1">_xludf.ifna(IF(I853=Impostazioni!$C$6,J853*1,J853/INDEX(Impostazioni!$N$86:$O$105,MATCH($H853,Impostazioni!$N$86:$N$105,0),2)),"")</f>
        <v>#NAME?</v>
      </c>
      <c r="O853" s="14" t="e">
        <f t="array" aca="1" ref="O853" ca="1">_xludf.ifna(IF(J853=Impostazioni!$C$6,K853*1,K853/INDEX(Impostazioni!$N$86:$O$105,MATCH($H853,Impostazioni!$N$86:$N$105,0),2)),"")</f>
        <v>#NAME?</v>
      </c>
    </row>
    <row r="854" spans="1:15" ht="13.2">
      <c r="A854" s="14" t="str">
        <f t="shared" si="12"/>
        <v/>
      </c>
      <c r="B854" s="14" t="str">
        <f t="shared" si="13"/>
        <v/>
      </c>
      <c r="C854" s="14"/>
      <c r="D854" s="14" t="s">
        <v>49</v>
      </c>
      <c r="E854" s="14"/>
      <c r="F854" s="14"/>
      <c r="G854" s="14"/>
      <c r="H854" s="14"/>
      <c r="I854" s="14" t="e">
        <f t="array" aca="1" ref="I854" ca="1">_xludf.ifna(G854*INDEX(Impostazioni!$C$86:$L$105,MATCH($E854,Impostazioni!$J$86:$J$105,0),5),"")</f>
        <v>#NAME?</v>
      </c>
      <c r="J854" s="14" t="e">
        <f t="shared" ca="1" si="14"/>
        <v>#NAME?</v>
      </c>
      <c r="K854" s="14" t="e">
        <f t="shared" ca="1" si="15"/>
        <v>#NAME?</v>
      </c>
      <c r="M854" s="14" t="e">
        <f t="array" aca="1" ref="M854" ca="1">_xludf.ifna(IF(H854=Impostazioni!$C$6,I854*1,I854/INDEX(Impostazioni!$N$86:$O$105,MATCH($H854,Impostazioni!$N$86:$N$105,0),2)),"")</f>
        <v>#NAME?</v>
      </c>
      <c r="N854" s="14" t="e">
        <f t="array" aca="1" ref="N854" ca="1">_xludf.ifna(IF(I854=Impostazioni!$C$6,J854*1,J854/INDEX(Impostazioni!$N$86:$O$105,MATCH($H854,Impostazioni!$N$86:$N$105,0),2)),"")</f>
        <v>#NAME?</v>
      </c>
      <c r="O854" s="14" t="e">
        <f t="array" aca="1" ref="O854" ca="1">_xludf.ifna(IF(J854=Impostazioni!$C$6,K854*1,K854/INDEX(Impostazioni!$N$86:$O$105,MATCH($H854,Impostazioni!$N$86:$N$105,0),2)),"")</f>
        <v>#NAME?</v>
      </c>
    </row>
    <row r="855" spans="1:15" ht="13.2">
      <c r="A855" s="14" t="str">
        <f t="shared" si="12"/>
        <v/>
      </c>
      <c r="B855" s="14" t="str">
        <f t="shared" si="13"/>
        <v/>
      </c>
      <c r="C855" s="14"/>
      <c r="D855" s="14" t="s">
        <v>49</v>
      </c>
      <c r="E855" s="14"/>
      <c r="F855" s="14"/>
      <c r="G855" s="14"/>
      <c r="H855" s="14"/>
      <c r="I855" s="14" t="e">
        <f t="array" aca="1" ref="I855" ca="1">_xludf.ifna(G855*INDEX(Impostazioni!$C$86:$L$105,MATCH($E855,Impostazioni!$J$86:$J$105,0),5),"")</f>
        <v>#NAME?</v>
      </c>
      <c r="J855" s="14" t="e">
        <f t="shared" ca="1" si="14"/>
        <v>#NAME?</v>
      </c>
      <c r="K855" s="14" t="e">
        <f t="shared" ca="1" si="15"/>
        <v>#NAME?</v>
      </c>
      <c r="M855" s="14" t="e">
        <f t="array" aca="1" ref="M855" ca="1">_xludf.ifna(IF(H855=Impostazioni!$C$6,I855*1,I855/INDEX(Impostazioni!$N$86:$O$105,MATCH($H855,Impostazioni!$N$86:$N$105,0),2)),"")</f>
        <v>#NAME?</v>
      </c>
      <c r="N855" s="14" t="e">
        <f t="array" aca="1" ref="N855" ca="1">_xludf.ifna(IF(I855=Impostazioni!$C$6,J855*1,J855/INDEX(Impostazioni!$N$86:$O$105,MATCH($H855,Impostazioni!$N$86:$N$105,0),2)),"")</f>
        <v>#NAME?</v>
      </c>
      <c r="O855" s="14" t="e">
        <f t="array" aca="1" ref="O855" ca="1">_xludf.ifna(IF(J855=Impostazioni!$C$6,K855*1,K855/INDEX(Impostazioni!$N$86:$O$105,MATCH($H855,Impostazioni!$N$86:$N$105,0),2)),"")</f>
        <v>#NAME?</v>
      </c>
    </row>
    <row r="856" spans="1:15" ht="13.2">
      <c r="A856" s="14" t="str">
        <f t="shared" si="12"/>
        <v/>
      </c>
      <c r="B856" s="14" t="str">
        <f t="shared" si="13"/>
        <v/>
      </c>
      <c r="C856" s="14"/>
      <c r="D856" s="14" t="s">
        <v>49</v>
      </c>
      <c r="E856" s="14"/>
      <c r="F856" s="14"/>
      <c r="G856" s="14"/>
      <c r="H856" s="14"/>
      <c r="I856" s="14" t="e">
        <f t="array" aca="1" ref="I856" ca="1">_xludf.ifna(G856*INDEX(Impostazioni!$C$86:$L$105,MATCH($E856,Impostazioni!$J$86:$J$105,0),5),"")</f>
        <v>#NAME?</v>
      </c>
      <c r="J856" s="14" t="e">
        <f t="shared" ca="1" si="14"/>
        <v>#NAME?</v>
      </c>
      <c r="K856" s="14" t="e">
        <f t="shared" ca="1" si="15"/>
        <v>#NAME?</v>
      </c>
      <c r="M856" s="14" t="e">
        <f t="array" aca="1" ref="M856" ca="1">_xludf.ifna(IF(H856=Impostazioni!$C$6,I856*1,I856/INDEX(Impostazioni!$N$86:$O$105,MATCH($H856,Impostazioni!$N$86:$N$105,0),2)),"")</f>
        <v>#NAME?</v>
      </c>
      <c r="N856" s="14" t="e">
        <f t="array" aca="1" ref="N856" ca="1">_xludf.ifna(IF(I856=Impostazioni!$C$6,J856*1,J856/INDEX(Impostazioni!$N$86:$O$105,MATCH($H856,Impostazioni!$N$86:$N$105,0),2)),"")</f>
        <v>#NAME?</v>
      </c>
      <c r="O856" s="14" t="e">
        <f t="array" aca="1" ref="O856" ca="1">_xludf.ifna(IF(J856=Impostazioni!$C$6,K856*1,K856/INDEX(Impostazioni!$N$86:$O$105,MATCH($H856,Impostazioni!$N$86:$N$105,0),2)),"")</f>
        <v>#NAME?</v>
      </c>
    </row>
    <row r="857" spans="1:15" ht="13.2">
      <c r="A857" s="14" t="str">
        <f t="shared" si="12"/>
        <v/>
      </c>
      <c r="B857" s="14" t="str">
        <f t="shared" si="13"/>
        <v/>
      </c>
      <c r="C857" s="14"/>
      <c r="D857" s="14" t="s">
        <v>49</v>
      </c>
      <c r="E857" s="14"/>
      <c r="F857" s="14"/>
      <c r="G857" s="14"/>
      <c r="H857" s="14"/>
      <c r="I857" s="14" t="e">
        <f t="array" aca="1" ref="I857" ca="1">_xludf.ifna(G857*INDEX(Impostazioni!$C$86:$L$105,MATCH($E857,Impostazioni!$J$86:$J$105,0),5),"")</f>
        <v>#NAME?</v>
      </c>
      <c r="J857" s="14" t="e">
        <f t="shared" ca="1" si="14"/>
        <v>#NAME?</v>
      </c>
      <c r="K857" s="14" t="e">
        <f t="shared" ca="1" si="15"/>
        <v>#NAME?</v>
      </c>
      <c r="M857" s="14" t="e">
        <f t="array" aca="1" ref="M857" ca="1">_xludf.ifna(IF(H857=Impostazioni!$C$6,I857*1,I857/INDEX(Impostazioni!$N$86:$O$105,MATCH($H857,Impostazioni!$N$86:$N$105,0),2)),"")</f>
        <v>#NAME?</v>
      </c>
      <c r="N857" s="14" t="e">
        <f t="array" aca="1" ref="N857" ca="1">_xludf.ifna(IF(I857=Impostazioni!$C$6,J857*1,J857/INDEX(Impostazioni!$N$86:$O$105,MATCH($H857,Impostazioni!$N$86:$N$105,0),2)),"")</f>
        <v>#NAME?</v>
      </c>
      <c r="O857" s="14" t="e">
        <f t="array" aca="1" ref="O857" ca="1">_xludf.ifna(IF(J857=Impostazioni!$C$6,K857*1,K857/INDEX(Impostazioni!$N$86:$O$105,MATCH($H857,Impostazioni!$N$86:$N$105,0),2)),"")</f>
        <v>#NAME?</v>
      </c>
    </row>
    <row r="858" spans="1:15" ht="13.2">
      <c r="A858" s="14" t="str">
        <f t="shared" si="12"/>
        <v/>
      </c>
      <c r="B858" s="14" t="str">
        <f t="shared" si="13"/>
        <v/>
      </c>
      <c r="C858" s="14"/>
      <c r="D858" s="14" t="s">
        <v>49</v>
      </c>
      <c r="E858" s="14"/>
      <c r="F858" s="14"/>
      <c r="G858" s="14"/>
      <c r="H858" s="14"/>
      <c r="I858" s="14" t="e">
        <f t="array" aca="1" ref="I858" ca="1">_xludf.ifna(G858*INDEX(Impostazioni!$C$86:$L$105,MATCH($E858,Impostazioni!$J$86:$J$105,0),5),"")</f>
        <v>#NAME?</v>
      </c>
      <c r="J858" s="14" t="e">
        <f t="shared" ca="1" si="14"/>
        <v>#NAME?</v>
      </c>
      <c r="K858" s="14" t="e">
        <f t="shared" ca="1" si="15"/>
        <v>#NAME?</v>
      </c>
      <c r="M858" s="14" t="e">
        <f t="array" aca="1" ref="M858" ca="1">_xludf.ifna(IF(H858=Impostazioni!$C$6,I858*1,I858/INDEX(Impostazioni!$N$86:$O$105,MATCH($H858,Impostazioni!$N$86:$N$105,0),2)),"")</f>
        <v>#NAME?</v>
      </c>
      <c r="N858" s="14" t="e">
        <f t="array" aca="1" ref="N858" ca="1">_xludf.ifna(IF(I858=Impostazioni!$C$6,J858*1,J858/INDEX(Impostazioni!$N$86:$O$105,MATCH($H858,Impostazioni!$N$86:$N$105,0),2)),"")</f>
        <v>#NAME?</v>
      </c>
      <c r="O858" s="14" t="e">
        <f t="array" aca="1" ref="O858" ca="1">_xludf.ifna(IF(J858=Impostazioni!$C$6,K858*1,K858/INDEX(Impostazioni!$N$86:$O$105,MATCH($H858,Impostazioni!$N$86:$N$105,0),2)),"")</f>
        <v>#NAME?</v>
      </c>
    </row>
    <row r="859" spans="1:15" ht="13.2">
      <c r="A859" s="14" t="str">
        <f t="shared" si="12"/>
        <v/>
      </c>
      <c r="B859" s="14" t="str">
        <f t="shared" si="13"/>
        <v/>
      </c>
      <c r="C859" s="14"/>
      <c r="D859" s="14" t="s">
        <v>49</v>
      </c>
      <c r="E859" s="14"/>
      <c r="F859" s="14"/>
      <c r="G859" s="14"/>
      <c r="H859" s="14"/>
      <c r="I859" s="14" t="e">
        <f t="array" aca="1" ref="I859" ca="1">_xludf.ifna(G859*INDEX(Impostazioni!$C$86:$L$105,MATCH($E859,Impostazioni!$J$86:$J$105,0),5),"")</f>
        <v>#NAME?</v>
      </c>
      <c r="J859" s="14" t="e">
        <f t="shared" ca="1" si="14"/>
        <v>#NAME?</v>
      </c>
      <c r="K859" s="14" t="e">
        <f t="shared" ca="1" si="15"/>
        <v>#NAME?</v>
      </c>
      <c r="M859" s="14" t="e">
        <f t="array" aca="1" ref="M859" ca="1">_xludf.ifna(IF(H859=Impostazioni!$C$6,I859*1,I859/INDEX(Impostazioni!$N$86:$O$105,MATCH($H859,Impostazioni!$N$86:$N$105,0),2)),"")</f>
        <v>#NAME?</v>
      </c>
      <c r="N859" s="14" t="e">
        <f t="array" aca="1" ref="N859" ca="1">_xludf.ifna(IF(I859=Impostazioni!$C$6,J859*1,J859/INDEX(Impostazioni!$N$86:$O$105,MATCH($H859,Impostazioni!$N$86:$N$105,0),2)),"")</f>
        <v>#NAME?</v>
      </c>
      <c r="O859" s="14" t="e">
        <f t="array" aca="1" ref="O859" ca="1">_xludf.ifna(IF(J859=Impostazioni!$C$6,K859*1,K859/INDEX(Impostazioni!$N$86:$O$105,MATCH($H859,Impostazioni!$N$86:$N$105,0),2)),"")</f>
        <v>#NAME?</v>
      </c>
    </row>
    <row r="860" spans="1:15" ht="13.2">
      <c r="A860" s="14" t="str">
        <f t="shared" si="12"/>
        <v/>
      </c>
      <c r="B860" s="14" t="str">
        <f t="shared" si="13"/>
        <v/>
      </c>
      <c r="C860" s="14"/>
      <c r="D860" s="14" t="s">
        <v>49</v>
      </c>
      <c r="E860" s="14"/>
      <c r="F860" s="14"/>
      <c r="G860" s="14"/>
      <c r="H860" s="14"/>
      <c r="I860" s="14" t="e">
        <f t="array" aca="1" ref="I860" ca="1">_xludf.ifna(G860*INDEX(Impostazioni!$C$86:$L$105,MATCH($E860,Impostazioni!$J$86:$J$105,0),5),"")</f>
        <v>#NAME?</v>
      </c>
      <c r="J860" s="14" t="e">
        <f t="shared" ca="1" si="14"/>
        <v>#NAME?</v>
      </c>
      <c r="K860" s="14" t="e">
        <f t="shared" ca="1" si="15"/>
        <v>#NAME?</v>
      </c>
      <c r="M860" s="14" t="e">
        <f t="array" aca="1" ref="M860" ca="1">_xludf.ifna(IF(H860=Impostazioni!$C$6,I860*1,I860/INDEX(Impostazioni!$N$86:$O$105,MATCH($H860,Impostazioni!$N$86:$N$105,0),2)),"")</f>
        <v>#NAME?</v>
      </c>
      <c r="N860" s="14" t="e">
        <f t="array" aca="1" ref="N860" ca="1">_xludf.ifna(IF(I860=Impostazioni!$C$6,J860*1,J860/INDEX(Impostazioni!$N$86:$O$105,MATCH($H860,Impostazioni!$N$86:$N$105,0),2)),"")</f>
        <v>#NAME?</v>
      </c>
      <c r="O860" s="14" t="e">
        <f t="array" aca="1" ref="O860" ca="1">_xludf.ifna(IF(J860=Impostazioni!$C$6,K860*1,K860/INDEX(Impostazioni!$N$86:$O$105,MATCH($H860,Impostazioni!$N$86:$N$105,0),2)),"")</f>
        <v>#NAME?</v>
      </c>
    </row>
    <row r="861" spans="1:15" ht="13.2">
      <c r="A861" s="14" t="str">
        <f t="shared" si="12"/>
        <v/>
      </c>
      <c r="B861" s="14" t="str">
        <f t="shared" si="13"/>
        <v/>
      </c>
      <c r="C861" s="14"/>
      <c r="D861" s="14" t="s">
        <v>49</v>
      </c>
      <c r="E861" s="14"/>
      <c r="F861" s="14"/>
      <c r="G861" s="14"/>
      <c r="H861" s="14"/>
      <c r="I861" s="14" t="e">
        <f t="array" aca="1" ref="I861" ca="1">_xludf.ifna(G861*INDEX(Impostazioni!$C$86:$L$105,MATCH($E861,Impostazioni!$J$86:$J$105,0),5),"")</f>
        <v>#NAME?</v>
      </c>
      <c r="J861" s="14" t="e">
        <f t="shared" ca="1" si="14"/>
        <v>#NAME?</v>
      </c>
      <c r="K861" s="14" t="e">
        <f t="shared" ca="1" si="15"/>
        <v>#NAME?</v>
      </c>
      <c r="M861" s="14" t="e">
        <f t="array" aca="1" ref="M861" ca="1">_xludf.ifna(IF(H861=Impostazioni!$C$6,I861*1,I861/INDEX(Impostazioni!$N$86:$O$105,MATCH($H861,Impostazioni!$N$86:$N$105,0),2)),"")</f>
        <v>#NAME?</v>
      </c>
      <c r="N861" s="14" t="e">
        <f t="array" aca="1" ref="N861" ca="1">_xludf.ifna(IF(I861=Impostazioni!$C$6,J861*1,J861/INDEX(Impostazioni!$N$86:$O$105,MATCH($H861,Impostazioni!$N$86:$N$105,0),2)),"")</f>
        <v>#NAME?</v>
      </c>
      <c r="O861" s="14" t="e">
        <f t="array" aca="1" ref="O861" ca="1">_xludf.ifna(IF(J861=Impostazioni!$C$6,K861*1,K861/INDEX(Impostazioni!$N$86:$O$105,MATCH($H861,Impostazioni!$N$86:$N$105,0),2)),"")</f>
        <v>#NAME?</v>
      </c>
    </row>
    <row r="862" spans="1:15" ht="13.2">
      <c r="A862" s="14" t="str">
        <f t="shared" si="12"/>
        <v/>
      </c>
      <c r="B862" s="14" t="str">
        <f t="shared" si="13"/>
        <v/>
      </c>
      <c r="C862" s="14"/>
      <c r="D862" s="14" t="s">
        <v>49</v>
      </c>
      <c r="E862" s="14"/>
      <c r="F862" s="14"/>
      <c r="G862" s="14"/>
      <c r="H862" s="14"/>
      <c r="I862" s="14" t="e">
        <f t="array" aca="1" ref="I862" ca="1">_xludf.ifna(G862*INDEX(Impostazioni!$C$86:$L$105,MATCH($E862,Impostazioni!$J$86:$J$105,0),5),"")</f>
        <v>#NAME?</v>
      </c>
      <c r="J862" s="14" t="e">
        <f t="shared" ca="1" si="14"/>
        <v>#NAME?</v>
      </c>
      <c r="K862" s="14" t="e">
        <f t="shared" ca="1" si="15"/>
        <v>#NAME?</v>
      </c>
      <c r="M862" s="14" t="e">
        <f t="array" aca="1" ref="M862" ca="1">_xludf.ifna(IF(H862=Impostazioni!$C$6,I862*1,I862/INDEX(Impostazioni!$N$86:$O$105,MATCH($H862,Impostazioni!$N$86:$N$105,0),2)),"")</f>
        <v>#NAME?</v>
      </c>
      <c r="N862" s="14" t="e">
        <f t="array" aca="1" ref="N862" ca="1">_xludf.ifna(IF(I862=Impostazioni!$C$6,J862*1,J862/INDEX(Impostazioni!$N$86:$O$105,MATCH($H862,Impostazioni!$N$86:$N$105,0),2)),"")</f>
        <v>#NAME?</v>
      </c>
      <c r="O862" s="14" t="e">
        <f t="array" aca="1" ref="O862" ca="1">_xludf.ifna(IF(J862=Impostazioni!$C$6,K862*1,K862/INDEX(Impostazioni!$N$86:$O$105,MATCH($H862,Impostazioni!$N$86:$N$105,0),2)),"")</f>
        <v>#NAME?</v>
      </c>
    </row>
    <row r="863" spans="1:15" ht="13.2">
      <c r="A863" s="14" t="str">
        <f t="shared" si="12"/>
        <v/>
      </c>
      <c r="B863" s="14" t="str">
        <f t="shared" si="13"/>
        <v/>
      </c>
      <c r="C863" s="14"/>
      <c r="D863" s="14" t="s">
        <v>49</v>
      </c>
      <c r="E863" s="14"/>
      <c r="F863" s="14"/>
      <c r="G863" s="14"/>
      <c r="H863" s="14"/>
      <c r="I863" s="14" t="e">
        <f t="array" aca="1" ref="I863" ca="1">_xludf.ifna(G863*INDEX(Impostazioni!$C$86:$L$105,MATCH($E863,Impostazioni!$J$86:$J$105,0),5),"")</f>
        <v>#NAME?</v>
      </c>
      <c r="J863" s="14" t="e">
        <f t="shared" ca="1" si="14"/>
        <v>#NAME?</v>
      </c>
      <c r="K863" s="14" t="e">
        <f t="shared" ca="1" si="15"/>
        <v>#NAME?</v>
      </c>
      <c r="M863" s="14" t="e">
        <f t="array" aca="1" ref="M863" ca="1">_xludf.ifna(IF(H863=Impostazioni!$C$6,I863*1,I863/INDEX(Impostazioni!$N$86:$O$105,MATCH($H863,Impostazioni!$N$86:$N$105,0),2)),"")</f>
        <v>#NAME?</v>
      </c>
      <c r="N863" s="14" t="e">
        <f t="array" aca="1" ref="N863" ca="1">_xludf.ifna(IF(I863=Impostazioni!$C$6,J863*1,J863/INDEX(Impostazioni!$N$86:$O$105,MATCH($H863,Impostazioni!$N$86:$N$105,0),2)),"")</f>
        <v>#NAME?</v>
      </c>
      <c r="O863" s="14" t="e">
        <f t="array" aca="1" ref="O863" ca="1">_xludf.ifna(IF(J863=Impostazioni!$C$6,K863*1,K863/INDEX(Impostazioni!$N$86:$O$105,MATCH($H863,Impostazioni!$N$86:$N$105,0),2)),"")</f>
        <v>#NAME?</v>
      </c>
    </row>
    <row r="864" spans="1:15" ht="13.2">
      <c r="A864" s="14" t="str">
        <f t="shared" si="12"/>
        <v/>
      </c>
      <c r="B864" s="14" t="str">
        <f t="shared" si="13"/>
        <v/>
      </c>
      <c r="C864" s="14"/>
      <c r="D864" s="14" t="s">
        <v>49</v>
      </c>
      <c r="E864" s="14"/>
      <c r="F864" s="14"/>
      <c r="G864" s="14"/>
      <c r="H864" s="14"/>
      <c r="I864" s="14" t="e">
        <f t="array" aca="1" ref="I864" ca="1">_xludf.ifna(G864*INDEX(Impostazioni!$C$86:$L$105,MATCH($E864,Impostazioni!$J$86:$J$105,0),5),"")</f>
        <v>#NAME?</v>
      </c>
      <c r="J864" s="14" t="e">
        <f t="shared" ca="1" si="14"/>
        <v>#NAME?</v>
      </c>
      <c r="K864" s="14" t="e">
        <f t="shared" ca="1" si="15"/>
        <v>#NAME?</v>
      </c>
      <c r="M864" s="14" t="e">
        <f t="array" aca="1" ref="M864" ca="1">_xludf.ifna(IF(H864=Impostazioni!$C$6,I864*1,I864/INDEX(Impostazioni!$N$86:$O$105,MATCH($H864,Impostazioni!$N$86:$N$105,0),2)),"")</f>
        <v>#NAME?</v>
      </c>
      <c r="N864" s="14" t="e">
        <f t="array" aca="1" ref="N864" ca="1">_xludf.ifna(IF(I864=Impostazioni!$C$6,J864*1,J864/INDEX(Impostazioni!$N$86:$O$105,MATCH($H864,Impostazioni!$N$86:$N$105,0),2)),"")</f>
        <v>#NAME?</v>
      </c>
      <c r="O864" s="14" t="e">
        <f t="array" aca="1" ref="O864" ca="1">_xludf.ifna(IF(J864=Impostazioni!$C$6,K864*1,K864/INDEX(Impostazioni!$N$86:$O$105,MATCH($H864,Impostazioni!$N$86:$N$105,0),2)),"")</f>
        <v>#NAME?</v>
      </c>
    </row>
    <row r="865" spans="1:15" ht="13.2">
      <c r="A865" s="14" t="str">
        <f t="shared" si="12"/>
        <v/>
      </c>
      <c r="B865" s="14" t="str">
        <f t="shared" si="13"/>
        <v/>
      </c>
      <c r="C865" s="14"/>
      <c r="D865" s="14" t="s">
        <v>49</v>
      </c>
      <c r="E865" s="14"/>
      <c r="F865" s="14"/>
      <c r="G865" s="14"/>
      <c r="H865" s="14"/>
      <c r="I865" s="14" t="e">
        <f t="array" aca="1" ref="I865" ca="1">_xludf.ifna(G865*INDEX(Impostazioni!$C$86:$L$105,MATCH($E865,Impostazioni!$J$86:$J$105,0),5),"")</f>
        <v>#NAME?</v>
      </c>
      <c r="J865" s="14" t="e">
        <f t="shared" ca="1" si="14"/>
        <v>#NAME?</v>
      </c>
      <c r="K865" s="14" t="e">
        <f t="shared" ca="1" si="15"/>
        <v>#NAME?</v>
      </c>
      <c r="M865" s="14" t="e">
        <f t="array" aca="1" ref="M865" ca="1">_xludf.ifna(IF(H865=Impostazioni!$C$6,I865*1,I865/INDEX(Impostazioni!$N$86:$O$105,MATCH($H865,Impostazioni!$N$86:$N$105,0),2)),"")</f>
        <v>#NAME?</v>
      </c>
      <c r="N865" s="14" t="e">
        <f t="array" aca="1" ref="N865" ca="1">_xludf.ifna(IF(I865=Impostazioni!$C$6,J865*1,J865/INDEX(Impostazioni!$N$86:$O$105,MATCH($H865,Impostazioni!$N$86:$N$105,0),2)),"")</f>
        <v>#NAME?</v>
      </c>
      <c r="O865" s="14" t="e">
        <f t="array" aca="1" ref="O865" ca="1">_xludf.ifna(IF(J865=Impostazioni!$C$6,K865*1,K865/INDEX(Impostazioni!$N$86:$O$105,MATCH($H865,Impostazioni!$N$86:$N$105,0),2)),"")</f>
        <v>#NAME?</v>
      </c>
    </row>
    <row r="866" spans="1:15" ht="13.2">
      <c r="A866" s="14" t="str">
        <f t="shared" si="12"/>
        <v/>
      </c>
      <c r="B866" s="14" t="str">
        <f t="shared" si="13"/>
        <v/>
      </c>
      <c r="C866" s="14"/>
      <c r="D866" s="14" t="s">
        <v>49</v>
      </c>
      <c r="E866" s="14"/>
      <c r="F866" s="14"/>
      <c r="G866" s="14"/>
      <c r="H866" s="14"/>
      <c r="I866" s="14" t="e">
        <f t="array" aca="1" ref="I866" ca="1">_xludf.ifna(G866*INDEX(Impostazioni!$C$86:$L$105,MATCH($E866,Impostazioni!$J$86:$J$105,0),5),"")</f>
        <v>#NAME?</v>
      </c>
      <c r="J866" s="14" t="e">
        <f t="shared" ca="1" si="14"/>
        <v>#NAME?</v>
      </c>
      <c r="K866" s="14" t="e">
        <f t="shared" ca="1" si="15"/>
        <v>#NAME?</v>
      </c>
      <c r="M866" s="14" t="e">
        <f t="array" aca="1" ref="M866" ca="1">_xludf.ifna(IF(H866=Impostazioni!$C$6,I866*1,I866/INDEX(Impostazioni!$N$86:$O$105,MATCH($H866,Impostazioni!$N$86:$N$105,0),2)),"")</f>
        <v>#NAME?</v>
      </c>
      <c r="N866" s="14" t="e">
        <f t="array" aca="1" ref="N866" ca="1">_xludf.ifna(IF(I866=Impostazioni!$C$6,J866*1,J866/INDEX(Impostazioni!$N$86:$O$105,MATCH($H866,Impostazioni!$N$86:$N$105,0),2)),"")</f>
        <v>#NAME?</v>
      </c>
      <c r="O866" s="14" t="e">
        <f t="array" aca="1" ref="O866" ca="1">_xludf.ifna(IF(J866=Impostazioni!$C$6,K866*1,K866/INDEX(Impostazioni!$N$86:$O$105,MATCH($H866,Impostazioni!$N$86:$N$105,0),2)),"")</f>
        <v>#NAME?</v>
      </c>
    </row>
    <row r="867" spans="1:15" ht="13.2">
      <c r="A867" s="14" t="str">
        <f t="shared" si="12"/>
        <v/>
      </c>
      <c r="B867" s="14" t="str">
        <f t="shared" si="13"/>
        <v/>
      </c>
      <c r="C867" s="14"/>
      <c r="D867" s="14" t="s">
        <v>49</v>
      </c>
      <c r="E867" s="14"/>
      <c r="F867" s="14"/>
      <c r="G867" s="14"/>
      <c r="H867" s="14"/>
      <c r="I867" s="14" t="e">
        <f t="array" aca="1" ref="I867" ca="1">_xludf.ifna(G867*INDEX(Impostazioni!$C$86:$L$105,MATCH($E867,Impostazioni!$J$86:$J$105,0),5),"")</f>
        <v>#NAME?</v>
      </c>
      <c r="J867" s="14" t="e">
        <f t="shared" ca="1" si="14"/>
        <v>#NAME?</v>
      </c>
      <c r="K867" s="14" t="e">
        <f t="shared" ca="1" si="15"/>
        <v>#NAME?</v>
      </c>
      <c r="M867" s="14" t="e">
        <f t="array" aca="1" ref="M867" ca="1">_xludf.ifna(IF(H867=Impostazioni!$C$6,I867*1,I867/INDEX(Impostazioni!$N$86:$O$105,MATCH($H867,Impostazioni!$N$86:$N$105,0),2)),"")</f>
        <v>#NAME?</v>
      </c>
      <c r="N867" s="14" t="e">
        <f t="array" aca="1" ref="N867" ca="1">_xludf.ifna(IF(I867=Impostazioni!$C$6,J867*1,J867/INDEX(Impostazioni!$N$86:$O$105,MATCH($H867,Impostazioni!$N$86:$N$105,0),2)),"")</f>
        <v>#NAME?</v>
      </c>
      <c r="O867" s="14" t="e">
        <f t="array" aca="1" ref="O867" ca="1">_xludf.ifna(IF(J867=Impostazioni!$C$6,K867*1,K867/INDEX(Impostazioni!$N$86:$O$105,MATCH($H867,Impostazioni!$N$86:$N$105,0),2)),"")</f>
        <v>#NAME?</v>
      </c>
    </row>
    <row r="868" spans="1:15" ht="13.2">
      <c r="A868" s="14" t="str">
        <f t="shared" si="12"/>
        <v/>
      </c>
      <c r="B868" s="14" t="str">
        <f t="shared" si="13"/>
        <v/>
      </c>
      <c r="C868" s="14"/>
      <c r="D868" s="14" t="s">
        <v>49</v>
      </c>
      <c r="E868" s="14"/>
      <c r="F868" s="14"/>
      <c r="G868" s="14"/>
      <c r="H868" s="14"/>
      <c r="I868" s="14" t="e">
        <f t="array" aca="1" ref="I868" ca="1">_xludf.ifna(G868*INDEX(Impostazioni!$C$86:$L$105,MATCH($E868,Impostazioni!$J$86:$J$105,0),5),"")</f>
        <v>#NAME?</v>
      </c>
      <c r="J868" s="14" t="e">
        <f t="shared" ca="1" si="14"/>
        <v>#NAME?</v>
      </c>
      <c r="K868" s="14" t="e">
        <f t="shared" ca="1" si="15"/>
        <v>#NAME?</v>
      </c>
      <c r="M868" s="14" t="e">
        <f t="array" aca="1" ref="M868" ca="1">_xludf.ifna(IF(H868=Impostazioni!$C$6,I868*1,I868/INDEX(Impostazioni!$N$86:$O$105,MATCH($H868,Impostazioni!$N$86:$N$105,0),2)),"")</f>
        <v>#NAME?</v>
      </c>
      <c r="N868" s="14" t="e">
        <f t="array" aca="1" ref="N868" ca="1">_xludf.ifna(IF(I868=Impostazioni!$C$6,J868*1,J868/INDEX(Impostazioni!$N$86:$O$105,MATCH($H868,Impostazioni!$N$86:$N$105,0),2)),"")</f>
        <v>#NAME?</v>
      </c>
      <c r="O868" s="14" t="e">
        <f t="array" aca="1" ref="O868" ca="1">_xludf.ifna(IF(J868=Impostazioni!$C$6,K868*1,K868/INDEX(Impostazioni!$N$86:$O$105,MATCH($H868,Impostazioni!$N$86:$N$105,0),2)),"")</f>
        <v>#NAME?</v>
      </c>
    </row>
    <row r="869" spans="1:15" ht="13.2">
      <c r="A869" s="14" t="str">
        <f t="shared" si="12"/>
        <v/>
      </c>
      <c r="B869" s="14" t="str">
        <f t="shared" si="13"/>
        <v/>
      </c>
      <c r="C869" s="14"/>
      <c r="D869" s="14" t="s">
        <v>49</v>
      </c>
      <c r="E869" s="14"/>
      <c r="F869" s="14"/>
      <c r="G869" s="14"/>
      <c r="H869" s="14"/>
      <c r="I869" s="14" t="e">
        <f t="array" aca="1" ref="I869" ca="1">_xludf.ifna(G869*INDEX(Impostazioni!$C$86:$L$105,MATCH($E869,Impostazioni!$J$86:$J$105,0),5),"")</f>
        <v>#NAME?</v>
      </c>
      <c r="J869" s="14" t="e">
        <f t="shared" ca="1" si="14"/>
        <v>#NAME?</v>
      </c>
      <c r="K869" s="14" t="e">
        <f t="shared" ca="1" si="15"/>
        <v>#NAME?</v>
      </c>
      <c r="M869" s="14" t="e">
        <f t="array" aca="1" ref="M869" ca="1">_xludf.ifna(IF(H869=Impostazioni!$C$6,I869*1,I869/INDEX(Impostazioni!$N$86:$O$105,MATCH($H869,Impostazioni!$N$86:$N$105,0),2)),"")</f>
        <v>#NAME?</v>
      </c>
      <c r="N869" s="14" t="e">
        <f t="array" aca="1" ref="N869" ca="1">_xludf.ifna(IF(I869=Impostazioni!$C$6,J869*1,J869/INDEX(Impostazioni!$N$86:$O$105,MATCH($H869,Impostazioni!$N$86:$N$105,0),2)),"")</f>
        <v>#NAME?</v>
      </c>
      <c r="O869" s="14" t="e">
        <f t="array" aca="1" ref="O869" ca="1">_xludf.ifna(IF(J869=Impostazioni!$C$6,K869*1,K869/INDEX(Impostazioni!$N$86:$O$105,MATCH($H869,Impostazioni!$N$86:$N$105,0),2)),"")</f>
        <v>#NAME?</v>
      </c>
    </row>
    <row r="870" spans="1:15" ht="13.2">
      <c r="A870" s="14" t="str">
        <f t="shared" si="12"/>
        <v/>
      </c>
      <c r="B870" s="14" t="str">
        <f t="shared" si="13"/>
        <v/>
      </c>
      <c r="C870" s="14"/>
      <c r="D870" s="14" t="s">
        <v>49</v>
      </c>
      <c r="E870" s="14"/>
      <c r="F870" s="14"/>
      <c r="G870" s="14"/>
      <c r="H870" s="14"/>
      <c r="I870" s="14" t="e">
        <f t="array" aca="1" ref="I870" ca="1">_xludf.ifna(G870*INDEX(Impostazioni!$C$86:$L$105,MATCH($E870,Impostazioni!$J$86:$J$105,0),5),"")</f>
        <v>#NAME?</v>
      </c>
      <c r="J870" s="14" t="e">
        <f t="shared" ca="1" si="14"/>
        <v>#NAME?</v>
      </c>
      <c r="K870" s="14" t="e">
        <f t="shared" ca="1" si="15"/>
        <v>#NAME?</v>
      </c>
      <c r="M870" s="14" t="e">
        <f t="array" aca="1" ref="M870" ca="1">_xludf.ifna(IF(H870=Impostazioni!$C$6,I870*1,I870/INDEX(Impostazioni!$N$86:$O$105,MATCH($H870,Impostazioni!$N$86:$N$105,0),2)),"")</f>
        <v>#NAME?</v>
      </c>
      <c r="N870" s="14" t="e">
        <f t="array" aca="1" ref="N870" ca="1">_xludf.ifna(IF(I870=Impostazioni!$C$6,J870*1,J870/INDEX(Impostazioni!$N$86:$O$105,MATCH($H870,Impostazioni!$N$86:$N$105,0),2)),"")</f>
        <v>#NAME?</v>
      </c>
      <c r="O870" s="14" t="e">
        <f t="array" aca="1" ref="O870" ca="1">_xludf.ifna(IF(J870=Impostazioni!$C$6,K870*1,K870/INDEX(Impostazioni!$N$86:$O$105,MATCH($H870,Impostazioni!$N$86:$N$105,0),2)),"")</f>
        <v>#NAME?</v>
      </c>
    </row>
    <row r="871" spans="1:15" ht="13.2">
      <c r="A871" s="14" t="str">
        <f t="shared" si="12"/>
        <v/>
      </c>
      <c r="B871" s="14" t="str">
        <f t="shared" si="13"/>
        <v/>
      </c>
      <c r="C871" s="14"/>
      <c r="D871" s="14" t="s">
        <v>49</v>
      </c>
      <c r="E871" s="14"/>
      <c r="F871" s="14"/>
      <c r="G871" s="14"/>
      <c r="H871" s="14"/>
      <c r="I871" s="14" t="e">
        <f t="array" aca="1" ref="I871" ca="1">_xludf.ifna(G871*INDEX(Impostazioni!$C$86:$L$105,MATCH($E871,Impostazioni!$J$86:$J$105,0),5),"")</f>
        <v>#NAME?</v>
      </c>
      <c r="J871" s="14" t="e">
        <f t="shared" ca="1" si="14"/>
        <v>#NAME?</v>
      </c>
      <c r="K871" s="14" t="e">
        <f t="shared" ca="1" si="15"/>
        <v>#NAME?</v>
      </c>
      <c r="M871" s="14" t="e">
        <f t="array" aca="1" ref="M871" ca="1">_xludf.ifna(IF(H871=Impostazioni!$C$6,I871*1,I871/INDEX(Impostazioni!$N$86:$O$105,MATCH($H871,Impostazioni!$N$86:$N$105,0),2)),"")</f>
        <v>#NAME?</v>
      </c>
      <c r="N871" s="14" t="e">
        <f t="array" aca="1" ref="N871" ca="1">_xludf.ifna(IF(I871=Impostazioni!$C$6,J871*1,J871/INDEX(Impostazioni!$N$86:$O$105,MATCH($H871,Impostazioni!$N$86:$N$105,0),2)),"")</f>
        <v>#NAME?</v>
      </c>
      <c r="O871" s="14" t="e">
        <f t="array" aca="1" ref="O871" ca="1">_xludf.ifna(IF(J871=Impostazioni!$C$6,K871*1,K871/INDEX(Impostazioni!$N$86:$O$105,MATCH($H871,Impostazioni!$N$86:$N$105,0),2)),"")</f>
        <v>#NAME?</v>
      </c>
    </row>
    <row r="872" spans="1:15" ht="13.2">
      <c r="A872" s="14" t="str">
        <f t="shared" si="12"/>
        <v/>
      </c>
      <c r="B872" s="14" t="str">
        <f t="shared" si="13"/>
        <v/>
      </c>
      <c r="C872" s="14"/>
      <c r="D872" s="14" t="s">
        <v>49</v>
      </c>
      <c r="E872" s="14"/>
      <c r="F872" s="14"/>
      <c r="G872" s="14"/>
      <c r="H872" s="14"/>
      <c r="I872" s="14" t="e">
        <f t="array" aca="1" ref="I872" ca="1">_xludf.ifna(G872*INDEX(Impostazioni!$C$86:$L$105,MATCH($E872,Impostazioni!$J$86:$J$105,0),5),"")</f>
        <v>#NAME?</v>
      </c>
      <c r="J872" s="14" t="e">
        <f t="shared" ca="1" si="14"/>
        <v>#NAME?</v>
      </c>
      <c r="K872" s="14" t="e">
        <f t="shared" ca="1" si="15"/>
        <v>#NAME?</v>
      </c>
      <c r="M872" s="14" t="e">
        <f t="array" aca="1" ref="M872" ca="1">_xludf.ifna(IF(H872=Impostazioni!$C$6,I872*1,I872/INDEX(Impostazioni!$N$86:$O$105,MATCH($H872,Impostazioni!$N$86:$N$105,0),2)),"")</f>
        <v>#NAME?</v>
      </c>
      <c r="N872" s="14" t="e">
        <f t="array" aca="1" ref="N872" ca="1">_xludf.ifna(IF(I872=Impostazioni!$C$6,J872*1,J872/INDEX(Impostazioni!$N$86:$O$105,MATCH($H872,Impostazioni!$N$86:$N$105,0),2)),"")</f>
        <v>#NAME?</v>
      </c>
      <c r="O872" s="14" t="e">
        <f t="array" aca="1" ref="O872" ca="1">_xludf.ifna(IF(J872=Impostazioni!$C$6,K872*1,K872/INDEX(Impostazioni!$N$86:$O$105,MATCH($H872,Impostazioni!$N$86:$N$105,0),2)),"")</f>
        <v>#NAME?</v>
      </c>
    </row>
    <row r="873" spans="1:15" ht="13.2">
      <c r="A873" s="14" t="str">
        <f t="shared" si="12"/>
        <v/>
      </c>
      <c r="B873" s="14" t="str">
        <f t="shared" si="13"/>
        <v/>
      </c>
      <c r="C873" s="14"/>
      <c r="D873" s="14" t="s">
        <v>49</v>
      </c>
      <c r="E873" s="14"/>
      <c r="F873" s="14"/>
      <c r="G873" s="14"/>
      <c r="H873" s="14"/>
      <c r="I873" s="14" t="e">
        <f t="array" aca="1" ref="I873" ca="1">_xludf.ifna(G873*INDEX(Impostazioni!$C$86:$L$105,MATCH($E873,Impostazioni!$J$86:$J$105,0),5),"")</f>
        <v>#NAME?</v>
      </c>
      <c r="J873" s="14" t="e">
        <f t="shared" ca="1" si="14"/>
        <v>#NAME?</v>
      </c>
      <c r="K873" s="14" t="e">
        <f t="shared" ca="1" si="15"/>
        <v>#NAME?</v>
      </c>
      <c r="M873" s="14" t="e">
        <f t="array" aca="1" ref="M873" ca="1">_xludf.ifna(IF(H873=Impostazioni!$C$6,I873*1,I873/INDEX(Impostazioni!$N$86:$O$105,MATCH($H873,Impostazioni!$N$86:$N$105,0),2)),"")</f>
        <v>#NAME?</v>
      </c>
      <c r="N873" s="14" t="e">
        <f t="array" aca="1" ref="N873" ca="1">_xludf.ifna(IF(I873=Impostazioni!$C$6,J873*1,J873/INDEX(Impostazioni!$N$86:$O$105,MATCH($H873,Impostazioni!$N$86:$N$105,0),2)),"")</f>
        <v>#NAME?</v>
      </c>
      <c r="O873" s="14" t="e">
        <f t="array" aca="1" ref="O873" ca="1">_xludf.ifna(IF(J873=Impostazioni!$C$6,K873*1,K873/INDEX(Impostazioni!$N$86:$O$105,MATCH($H873,Impostazioni!$N$86:$N$105,0),2)),"")</f>
        <v>#NAME?</v>
      </c>
    </row>
    <row r="874" spans="1:15" ht="13.2">
      <c r="A874" s="14" t="str">
        <f t="shared" si="12"/>
        <v/>
      </c>
      <c r="B874" s="14" t="str">
        <f t="shared" si="13"/>
        <v/>
      </c>
      <c r="C874" s="14"/>
      <c r="D874" s="14" t="s">
        <v>49</v>
      </c>
      <c r="E874" s="14"/>
      <c r="F874" s="14"/>
      <c r="G874" s="14"/>
      <c r="H874" s="14"/>
      <c r="I874" s="14" t="e">
        <f t="array" aca="1" ref="I874" ca="1">_xludf.ifna(G874*INDEX(Impostazioni!$C$86:$L$105,MATCH($E874,Impostazioni!$J$86:$J$105,0),5),"")</f>
        <v>#NAME?</v>
      </c>
      <c r="J874" s="14" t="e">
        <f t="shared" ca="1" si="14"/>
        <v>#NAME?</v>
      </c>
      <c r="K874" s="14" t="e">
        <f t="shared" ca="1" si="15"/>
        <v>#NAME?</v>
      </c>
      <c r="M874" s="14" t="e">
        <f t="array" aca="1" ref="M874" ca="1">_xludf.ifna(IF(H874=Impostazioni!$C$6,I874*1,I874/INDEX(Impostazioni!$N$86:$O$105,MATCH($H874,Impostazioni!$N$86:$N$105,0),2)),"")</f>
        <v>#NAME?</v>
      </c>
      <c r="N874" s="14" t="e">
        <f t="array" aca="1" ref="N874" ca="1">_xludf.ifna(IF(I874=Impostazioni!$C$6,J874*1,J874/INDEX(Impostazioni!$N$86:$O$105,MATCH($H874,Impostazioni!$N$86:$N$105,0),2)),"")</f>
        <v>#NAME?</v>
      </c>
      <c r="O874" s="14" t="e">
        <f t="array" aca="1" ref="O874" ca="1">_xludf.ifna(IF(J874=Impostazioni!$C$6,K874*1,K874/INDEX(Impostazioni!$N$86:$O$105,MATCH($H874,Impostazioni!$N$86:$N$105,0),2)),"")</f>
        <v>#NAME?</v>
      </c>
    </row>
    <row r="875" spans="1:15" ht="13.2">
      <c r="A875" s="14" t="str">
        <f t="shared" si="12"/>
        <v/>
      </c>
      <c r="B875" s="14" t="str">
        <f t="shared" si="13"/>
        <v/>
      </c>
      <c r="C875" s="14"/>
      <c r="D875" s="14" t="s">
        <v>49</v>
      </c>
      <c r="E875" s="14"/>
      <c r="F875" s="14"/>
      <c r="G875" s="14"/>
      <c r="H875" s="14"/>
      <c r="I875" s="14" t="e">
        <f t="array" aca="1" ref="I875" ca="1">_xludf.ifna(G875*INDEX(Impostazioni!$C$86:$L$105,MATCH($E875,Impostazioni!$J$86:$J$105,0),5),"")</f>
        <v>#NAME?</v>
      </c>
      <c r="J875" s="14" t="e">
        <f t="shared" ca="1" si="14"/>
        <v>#NAME?</v>
      </c>
      <c r="K875" s="14" t="e">
        <f t="shared" ca="1" si="15"/>
        <v>#NAME?</v>
      </c>
      <c r="M875" s="14" t="e">
        <f t="array" aca="1" ref="M875" ca="1">_xludf.ifna(IF(H875=Impostazioni!$C$6,I875*1,I875/INDEX(Impostazioni!$N$86:$O$105,MATCH($H875,Impostazioni!$N$86:$N$105,0),2)),"")</f>
        <v>#NAME?</v>
      </c>
      <c r="N875" s="14" t="e">
        <f t="array" aca="1" ref="N875" ca="1">_xludf.ifna(IF(I875=Impostazioni!$C$6,J875*1,J875/INDEX(Impostazioni!$N$86:$O$105,MATCH($H875,Impostazioni!$N$86:$N$105,0),2)),"")</f>
        <v>#NAME?</v>
      </c>
      <c r="O875" s="14" t="e">
        <f t="array" aca="1" ref="O875" ca="1">_xludf.ifna(IF(J875=Impostazioni!$C$6,K875*1,K875/INDEX(Impostazioni!$N$86:$O$105,MATCH($H875,Impostazioni!$N$86:$N$105,0),2)),"")</f>
        <v>#NAME?</v>
      </c>
    </row>
    <row r="876" spans="1:15" ht="13.2">
      <c r="A876" s="14" t="str">
        <f t="shared" si="12"/>
        <v/>
      </c>
      <c r="B876" s="14" t="str">
        <f t="shared" si="13"/>
        <v/>
      </c>
      <c r="C876" s="14"/>
      <c r="D876" s="14" t="s">
        <v>49</v>
      </c>
      <c r="E876" s="14"/>
      <c r="F876" s="14"/>
      <c r="G876" s="14"/>
      <c r="H876" s="14"/>
      <c r="I876" s="14" t="e">
        <f t="array" aca="1" ref="I876" ca="1">_xludf.ifna(G876*INDEX(Impostazioni!$C$86:$L$105,MATCH($E876,Impostazioni!$J$86:$J$105,0),5),"")</f>
        <v>#NAME?</v>
      </c>
      <c r="J876" s="14" t="e">
        <f t="shared" ca="1" si="14"/>
        <v>#NAME?</v>
      </c>
      <c r="K876" s="14" t="e">
        <f t="shared" ca="1" si="15"/>
        <v>#NAME?</v>
      </c>
      <c r="M876" s="14" t="e">
        <f t="array" aca="1" ref="M876" ca="1">_xludf.ifna(IF(H876=Impostazioni!$C$6,I876*1,I876/INDEX(Impostazioni!$N$86:$O$105,MATCH($H876,Impostazioni!$N$86:$N$105,0),2)),"")</f>
        <v>#NAME?</v>
      </c>
      <c r="N876" s="14" t="e">
        <f t="array" aca="1" ref="N876" ca="1">_xludf.ifna(IF(I876=Impostazioni!$C$6,J876*1,J876/INDEX(Impostazioni!$N$86:$O$105,MATCH($H876,Impostazioni!$N$86:$N$105,0),2)),"")</f>
        <v>#NAME?</v>
      </c>
      <c r="O876" s="14" t="e">
        <f t="array" aca="1" ref="O876" ca="1">_xludf.ifna(IF(J876=Impostazioni!$C$6,K876*1,K876/INDEX(Impostazioni!$N$86:$O$105,MATCH($H876,Impostazioni!$N$86:$N$105,0),2)),"")</f>
        <v>#NAME?</v>
      </c>
    </row>
    <row r="877" spans="1:15" ht="13.2">
      <c r="A877" s="14" t="str">
        <f t="shared" si="12"/>
        <v/>
      </c>
      <c r="B877" s="14" t="str">
        <f t="shared" si="13"/>
        <v/>
      </c>
      <c r="C877" s="14"/>
      <c r="D877" s="14" t="s">
        <v>49</v>
      </c>
      <c r="E877" s="14"/>
      <c r="F877" s="14"/>
      <c r="G877" s="14"/>
      <c r="H877" s="14"/>
      <c r="I877" s="14" t="e">
        <f t="array" aca="1" ref="I877" ca="1">_xludf.ifna(G877*INDEX(Impostazioni!$C$86:$L$105,MATCH($E877,Impostazioni!$J$86:$J$105,0),5),"")</f>
        <v>#NAME?</v>
      </c>
      <c r="J877" s="14" t="e">
        <f t="shared" ca="1" si="14"/>
        <v>#NAME?</v>
      </c>
      <c r="K877" s="14" t="e">
        <f t="shared" ca="1" si="15"/>
        <v>#NAME?</v>
      </c>
      <c r="M877" s="14" t="e">
        <f t="array" aca="1" ref="M877" ca="1">_xludf.ifna(IF(H877=Impostazioni!$C$6,I877*1,I877/INDEX(Impostazioni!$N$86:$O$105,MATCH($H877,Impostazioni!$N$86:$N$105,0),2)),"")</f>
        <v>#NAME?</v>
      </c>
      <c r="N877" s="14" t="e">
        <f t="array" aca="1" ref="N877" ca="1">_xludf.ifna(IF(I877=Impostazioni!$C$6,J877*1,J877/INDEX(Impostazioni!$N$86:$O$105,MATCH($H877,Impostazioni!$N$86:$N$105,0),2)),"")</f>
        <v>#NAME?</v>
      </c>
      <c r="O877" s="14" t="e">
        <f t="array" aca="1" ref="O877" ca="1">_xludf.ifna(IF(J877=Impostazioni!$C$6,K877*1,K877/INDEX(Impostazioni!$N$86:$O$105,MATCH($H877,Impostazioni!$N$86:$N$105,0),2)),"")</f>
        <v>#NAME?</v>
      </c>
    </row>
    <row r="878" spans="1:15" ht="13.2">
      <c r="A878" s="14" t="str">
        <f t="shared" si="12"/>
        <v/>
      </c>
      <c r="B878" s="14" t="str">
        <f t="shared" si="13"/>
        <v/>
      </c>
      <c r="C878" s="14"/>
      <c r="D878" s="14" t="s">
        <v>49</v>
      </c>
      <c r="E878" s="14"/>
      <c r="F878" s="14"/>
      <c r="G878" s="14"/>
      <c r="H878" s="14"/>
      <c r="I878" s="14" t="e">
        <f t="array" aca="1" ref="I878" ca="1">_xludf.ifna(G878*INDEX(Impostazioni!$C$86:$L$105,MATCH($E878,Impostazioni!$J$86:$J$105,0),5),"")</f>
        <v>#NAME?</v>
      </c>
      <c r="J878" s="14" t="e">
        <f t="shared" ca="1" si="14"/>
        <v>#NAME?</v>
      </c>
      <c r="K878" s="14" t="e">
        <f t="shared" ca="1" si="15"/>
        <v>#NAME?</v>
      </c>
      <c r="M878" s="14" t="e">
        <f t="array" aca="1" ref="M878" ca="1">_xludf.ifna(IF(H878=Impostazioni!$C$6,I878*1,I878/INDEX(Impostazioni!$N$86:$O$105,MATCH($H878,Impostazioni!$N$86:$N$105,0),2)),"")</f>
        <v>#NAME?</v>
      </c>
      <c r="N878" s="14" t="e">
        <f t="array" aca="1" ref="N878" ca="1">_xludf.ifna(IF(I878=Impostazioni!$C$6,J878*1,J878/INDEX(Impostazioni!$N$86:$O$105,MATCH($H878,Impostazioni!$N$86:$N$105,0),2)),"")</f>
        <v>#NAME?</v>
      </c>
      <c r="O878" s="14" t="e">
        <f t="array" aca="1" ref="O878" ca="1">_xludf.ifna(IF(J878=Impostazioni!$C$6,K878*1,K878/INDEX(Impostazioni!$N$86:$O$105,MATCH($H878,Impostazioni!$N$86:$N$105,0),2)),"")</f>
        <v>#NAME?</v>
      </c>
    </row>
    <row r="879" spans="1:15" ht="13.2">
      <c r="A879" s="14" t="str">
        <f t="shared" si="12"/>
        <v/>
      </c>
      <c r="B879" s="14" t="str">
        <f t="shared" si="13"/>
        <v/>
      </c>
      <c r="C879" s="14"/>
      <c r="D879" s="14" t="s">
        <v>49</v>
      </c>
      <c r="E879" s="14"/>
      <c r="F879" s="14"/>
      <c r="G879" s="14"/>
      <c r="H879" s="14"/>
      <c r="I879" s="14" t="e">
        <f t="array" aca="1" ref="I879" ca="1">_xludf.ifna(G879*INDEX(Impostazioni!$C$86:$L$105,MATCH($E879,Impostazioni!$J$86:$J$105,0),5),"")</f>
        <v>#NAME?</v>
      </c>
      <c r="J879" s="14" t="e">
        <f t="shared" ca="1" si="14"/>
        <v>#NAME?</v>
      </c>
      <c r="K879" s="14" t="e">
        <f t="shared" ca="1" si="15"/>
        <v>#NAME?</v>
      </c>
      <c r="M879" s="14" t="e">
        <f t="array" aca="1" ref="M879" ca="1">_xludf.ifna(IF(H879=Impostazioni!$C$6,I879*1,I879/INDEX(Impostazioni!$N$86:$O$105,MATCH($H879,Impostazioni!$N$86:$N$105,0),2)),"")</f>
        <v>#NAME?</v>
      </c>
      <c r="N879" s="14" t="e">
        <f t="array" aca="1" ref="N879" ca="1">_xludf.ifna(IF(I879=Impostazioni!$C$6,J879*1,J879/INDEX(Impostazioni!$N$86:$O$105,MATCH($H879,Impostazioni!$N$86:$N$105,0),2)),"")</f>
        <v>#NAME?</v>
      </c>
      <c r="O879" s="14" t="e">
        <f t="array" aca="1" ref="O879" ca="1">_xludf.ifna(IF(J879=Impostazioni!$C$6,K879*1,K879/INDEX(Impostazioni!$N$86:$O$105,MATCH($H879,Impostazioni!$N$86:$N$105,0),2)),"")</f>
        <v>#NAME?</v>
      </c>
    </row>
    <row r="880" spans="1:15" ht="13.2">
      <c r="A880" s="14" t="str">
        <f t="shared" si="12"/>
        <v/>
      </c>
      <c r="B880" s="14" t="str">
        <f t="shared" si="13"/>
        <v/>
      </c>
      <c r="C880" s="14"/>
      <c r="D880" s="14" t="s">
        <v>49</v>
      </c>
      <c r="E880" s="14"/>
      <c r="F880" s="14"/>
      <c r="G880" s="14"/>
      <c r="H880" s="14"/>
      <c r="I880" s="14" t="e">
        <f t="array" aca="1" ref="I880" ca="1">_xludf.ifna(G880*INDEX(Impostazioni!$C$86:$L$105,MATCH($E880,Impostazioni!$J$86:$J$105,0),5),"")</f>
        <v>#NAME?</v>
      </c>
      <c r="J880" s="14" t="e">
        <f t="shared" ca="1" si="14"/>
        <v>#NAME?</v>
      </c>
      <c r="K880" s="14" t="e">
        <f t="shared" ca="1" si="15"/>
        <v>#NAME?</v>
      </c>
      <c r="M880" s="14" t="e">
        <f t="array" aca="1" ref="M880" ca="1">_xludf.ifna(IF(H880=Impostazioni!$C$6,I880*1,I880/INDEX(Impostazioni!$N$86:$O$105,MATCH($H880,Impostazioni!$N$86:$N$105,0),2)),"")</f>
        <v>#NAME?</v>
      </c>
      <c r="N880" s="14" t="e">
        <f t="array" aca="1" ref="N880" ca="1">_xludf.ifna(IF(I880=Impostazioni!$C$6,J880*1,J880/INDEX(Impostazioni!$N$86:$O$105,MATCH($H880,Impostazioni!$N$86:$N$105,0),2)),"")</f>
        <v>#NAME?</v>
      </c>
      <c r="O880" s="14" t="e">
        <f t="array" aca="1" ref="O880" ca="1">_xludf.ifna(IF(J880=Impostazioni!$C$6,K880*1,K880/INDEX(Impostazioni!$N$86:$O$105,MATCH($H880,Impostazioni!$N$86:$N$105,0),2)),"")</f>
        <v>#NAME?</v>
      </c>
    </row>
    <row r="881" spans="1:15" ht="13.2">
      <c r="A881" s="14" t="str">
        <f t="shared" si="12"/>
        <v/>
      </c>
      <c r="B881" s="14" t="str">
        <f t="shared" si="13"/>
        <v/>
      </c>
      <c r="C881" s="14"/>
      <c r="D881" s="14" t="s">
        <v>49</v>
      </c>
      <c r="E881" s="14"/>
      <c r="F881" s="14"/>
      <c r="G881" s="14"/>
      <c r="H881" s="14"/>
      <c r="I881" s="14" t="e">
        <f t="array" aca="1" ref="I881" ca="1">_xludf.ifna(G881*INDEX(Impostazioni!$C$86:$L$105,MATCH($E881,Impostazioni!$J$86:$J$105,0),5),"")</f>
        <v>#NAME?</v>
      </c>
      <c r="J881" s="14" t="e">
        <f t="shared" ca="1" si="14"/>
        <v>#NAME?</v>
      </c>
      <c r="K881" s="14" t="e">
        <f t="shared" ca="1" si="15"/>
        <v>#NAME?</v>
      </c>
      <c r="M881" s="14" t="e">
        <f t="array" aca="1" ref="M881" ca="1">_xludf.ifna(IF(H881=Impostazioni!$C$6,I881*1,I881/INDEX(Impostazioni!$N$86:$O$105,MATCH($H881,Impostazioni!$N$86:$N$105,0),2)),"")</f>
        <v>#NAME?</v>
      </c>
      <c r="N881" s="14" t="e">
        <f t="array" aca="1" ref="N881" ca="1">_xludf.ifna(IF(I881=Impostazioni!$C$6,J881*1,J881/INDEX(Impostazioni!$N$86:$O$105,MATCH($H881,Impostazioni!$N$86:$N$105,0),2)),"")</f>
        <v>#NAME?</v>
      </c>
      <c r="O881" s="14" t="e">
        <f t="array" aca="1" ref="O881" ca="1">_xludf.ifna(IF(J881=Impostazioni!$C$6,K881*1,K881/INDEX(Impostazioni!$N$86:$O$105,MATCH($H881,Impostazioni!$N$86:$N$105,0),2)),"")</f>
        <v>#NAME?</v>
      </c>
    </row>
    <row r="882" spans="1:15" ht="13.2">
      <c r="A882" s="14" t="str">
        <f t="shared" si="12"/>
        <v/>
      </c>
      <c r="B882" s="14" t="str">
        <f t="shared" si="13"/>
        <v/>
      </c>
      <c r="C882" s="14"/>
      <c r="D882" s="14" t="s">
        <v>49</v>
      </c>
      <c r="E882" s="14"/>
      <c r="F882" s="14"/>
      <c r="G882" s="14"/>
      <c r="H882" s="14"/>
      <c r="I882" s="14" t="e">
        <f t="array" aca="1" ref="I882" ca="1">_xludf.ifna(G882*INDEX(Impostazioni!$C$86:$L$105,MATCH($E882,Impostazioni!$J$86:$J$105,0),5),"")</f>
        <v>#NAME?</v>
      </c>
      <c r="J882" s="14" t="e">
        <f t="shared" ca="1" si="14"/>
        <v>#NAME?</v>
      </c>
      <c r="K882" s="14" t="e">
        <f t="shared" ca="1" si="15"/>
        <v>#NAME?</v>
      </c>
      <c r="M882" s="14" t="e">
        <f t="array" aca="1" ref="M882" ca="1">_xludf.ifna(IF(H882=Impostazioni!$C$6,I882*1,I882/INDEX(Impostazioni!$N$86:$O$105,MATCH($H882,Impostazioni!$N$86:$N$105,0),2)),"")</f>
        <v>#NAME?</v>
      </c>
      <c r="N882" s="14" t="e">
        <f t="array" aca="1" ref="N882" ca="1">_xludf.ifna(IF(I882=Impostazioni!$C$6,J882*1,J882/INDEX(Impostazioni!$N$86:$O$105,MATCH($H882,Impostazioni!$N$86:$N$105,0),2)),"")</f>
        <v>#NAME?</v>
      </c>
      <c r="O882" s="14" t="e">
        <f t="array" aca="1" ref="O882" ca="1">_xludf.ifna(IF(J882=Impostazioni!$C$6,K882*1,K882/INDEX(Impostazioni!$N$86:$O$105,MATCH($H882,Impostazioni!$N$86:$N$105,0),2)),"")</f>
        <v>#NAME?</v>
      </c>
    </row>
    <row r="883" spans="1:15" ht="13.2">
      <c r="A883" s="14" t="str">
        <f t="shared" si="12"/>
        <v/>
      </c>
      <c r="B883" s="14" t="str">
        <f t="shared" si="13"/>
        <v/>
      </c>
      <c r="C883" s="14"/>
      <c r="D883" s="14" t="s">
        <v>49</v>
      </c>
      <c r="E883" s="14"/>
      <c r="F883" s="14"/>
      <c r="G883" s="14"/>
      <c r="H883" s="14"/>
      <c r="I883" s="14" t="e">
        <f t="array" aca="1" ref="I883" ca="1">_xludf.ifna(G883*INDEX(Impostazioni!$C$86:$L$105,MATCH($E883,Impostazioni!$J$86:$J$105,0),5),"")</f>
        <v>#NAME?</v>
      </c>
      <c r="J883" s="14" t="e">
        <f t="shared" ca="1" si="14"/>
        <v>#NAME?</v>
      </c>
      <c r="K883" s="14" t="e">
        <f t="shared" ca="1" si="15"/>
        <v>#NAME?</v>
      </c>
      <c r="M883" s="14" t="e">
        <f t="array" aca="1" ref="M883" ca="1">_xludf.ifna(IF(H883=Impostazioni!$C$6,I883*1,I883/INDEX(Impostazioni!$N$86:$O$105,MATCH($H883,Impostazioni!$N$86:$N$105,0),2)),"")</f>
        <v>#NAME?</v>
      </c>
      <c r="N883" s="14" t="e">
        <f t="array" aca="1" ref="N883" ca="1">_xludf.ifna(IF(I883=Impostazioni!$C$6,J883*1,J883/INDEX(Impostazioni!$N$86:$O$105,MATCH($H883,Impostazioni!$N$86:$N$105,0),2)),"")</f>
        <v>#NAME?</v>
      </c>
      <c r="O883" s="14" t="e">
        <f t="array" aca="1" ref="O883" ca="1">_xludf.ifna(IF(J883=Impostazioni!$C$6,K883*1,K883/INDEX(Impostazioni!$N$86:$O$105,MATCH($H883,Impostazioni!$N$86:$N$105,0),2)),"")</f>
        <v>#NAME?</v>
      </c>
    </row>
    <row r="884" spans="1:15" ht="13.2">
      <c r="A884" s="14" t="str">
        <f t="shared" si="12"/>
        <v/>
      </c>
      <c r="B884" s="14" t="str">
        <f t="shared" si="13"/>
        <v/>
      </c>
      <c r="C884" s="14"/>
      <c r="D884" s="14" t="s">
        <v>49</v>
      </c>
      <c r="E884" s="14"/>
      <c r="F884" s="14"/>
      <c r="G884" s="14"/>
      <c r="H884" s="14"/>
      <c r="I884" s="14" t="e">
        <f t="array" aca="1" ref="I884" ca="1">_xludf.ifna(G884*INDEX(Impostazioni!$C$86:$L$105,MATCH($E884,Impostazioni!$J$86:$J$105,0),5),"")</f>
        <v>#NAME?</v>
      </c>
      <c r="J884" s="14" t="e">
        <f t="shared" ca="1" si="14"/>
        <v>#NAME?</v>
      </c>
      <c r="K884" s="14" t="e">
        <f t="shared" ca="1" si="15"/>
        <v>#NAME?</v>
      </c>
      <c r="M884" s="14" t="e">
        <f t="array" aca="1" ref="M884" ca="1">_xludf.ifna(IF(H884=Impostazioni!$C$6,I884*1,I884/INDEX(Impostazioni!$N$86:$O$105,MATCH($H884,Impostazioni!$N$86:$N$105,0),2)),"")</f>
        <v>#NAME?</v>
      </c>
      <c r="N884" s="14" t="e">
        <f t="array" aca="1" ref="N884" ca="1">_xludf.ifna(IF(I884=Impostazioni!$C$6,J884*1,J884/INDEX(Impostazioni!$N$86:$O$105,MATCH($H884,Impostazioni!$N$86:$N$105,0),2)),"")</f>
        <v>#NAME?</v>
      </c>
      <c r="O884" s="14" t="e">
        <f t="array" aca="1" ref="O884" ca="1">_xludf.ifna(IF(J884=Impostazioni!$C$6,K884*1,K884/INDEX(Impostazioni!$N$86:$O$105,MATCH($H884,Impostazioni!$N$86:$N$105,0),2)),"")</f>
        <v>#NAME?</v>
      </c>
    </row>
    <row r="885" spans="1:15" ht="13.2">
      <c r="A885" s="14" t="str">
        <f t="shared" si="12"/>
        <v/>
      </c>
      <c r="B885" s="14" t="str">
        <f t="shared" si="13"/>
        <v/>
      </c>
      <c r="C885" s="14"/>
      <c r="D885" s="14" t="s">
        <v>49</v>
      </c>
      <c r="E885" s="14"/>
      <c r="F885" s="14"/>
      <c r="G885" s="14"/>
      <c r="H885" s="14"/>
      <c r="I885" s="14" t="e">
        <f t="array" aca="1" ref="I885" ca="1">_xludf.ifna(G885*INDEX(Impostazioni!$C$86:$L$105,MATCH($E885,Impostazioni!$J$86:$J$105,0),5),"")</f>
        <v>#NAME?</v>
      </c>
      <c r="J885" s="14" t="e">
        <f t="shared" ca="1" si="14"/>
        <v>#NAME?</v>
      </c>
      <c r="K885" s="14" t="e">
        <f t="shared" ca="1" si="15"/>
        <v>#NAME?</v>
      </c>
      <c r="M885" s="14" t="e">
        <f t="array" aca="1" ref="M885" ca="1">_xludf.ifna(IF(H885=Impostazioni!$C$6,I885*1,I885/INDEX(Impostazioni!$N$86:$O$105,MATCH($H885,Impostazioni!$N$86:$N$105,0),2)),"")</f>
        <v>#NAME?</v>
      </c>
      <c r="N885" s="14" t="e">
        <f t="array" aca="1" ref="N885" ca="1">_xludf.ifna(IF(I885=Impostazioni!$C$6,J885*1,J885/INDEX(Impostazioni!$N$86:$O$105,MATCH($H885,Impostazioni!$N$86:$N$105,0),2)),"")</f>
        <v>#NAME?</v>
      </c>
      <c r="O885" s="14" t="e">
        <f t="array" aca="1" ref="O885" ca="1">_xludf.ifna(IF(J885=Impostazioni!$C$6,K885*1,K885/INDEX(Impostazioni!$N$86:$O$105,MATCH($H885,Impostazioni!$N$86:$N$105,0),2)),"")</f>
        <v>#NAME?</v>
      </c>
    </row>
    <row r="886" spans="1:15" ht="13.2">
      <c r="A886" s="14" t="str">
        <f t="shared" si="12"/>
        <v/>
      </c>
      <c r="B886" s="14" t="str">
        <f t="shared" si="13"/>
        <v/>
      </c>
      <c r="C886" s="14"/>
      <c r="D886" s="14" t="s">
        <v>49</v>
      </c>
      <c r="E886" s="14"/>
      <c r="F886" s="14"/>
      <c r="G886" s="14"/>
      <c r="H886" s="14"/>
      <c r="I886" s="14" t="e">
        <f t="array" aca="1" ref="I886" ca="1">_xludf.ifna(G886*INDEX(Impostazioni!$C$86:$L$105,MATCH($E886,Impostazioni!$J$86:$J$105,0),5),"")</f>
        <v>#NAME?</v>
      </c>
      <c r="J886" s="14" t="e">
        <f t="shared" ca="1" si="14"/>
        <v>#NAME?</v>
      </c>
      <c r="K886" s="14" t="e">
        <f t="shared" ca="1" si="15"/>
        <v>#NAME?</v>
      </c>
      <c r="M886" s="14" t="e">
        <f t="array" aca="1" ref="M886" ca="1">_xludf.ifna(IF(H886=Impostazioni!$C$6,I886*1,I886/INDEX(Impostazioni!$N$86:$O$105,MATCH($H886,Impostazioni!$N$86:$N$105,0),2)),"")</f>
        <v>#NAME?</v>
      </c>
      <c r="N886" s="14" t="e">
        <f t="array" aca="1" ref="N886" ca="1">_xludf.ifna(IF(I886=Impostazioni!$C$6,J886*1,J886/INDEX(Impostazioni!$N$86:$O$105,MATCH($H886,Impostazioni!$N$86:$N$105,0),2)),"")</f>
        <v>#NAME?</v>
      </c>
      <c r="O886" s="14" t="e">
        <f t="array" aca="1" ref="O886" ca="1">_xludf.ifna(IF(J886=Impostazioni!$C$6,K886*1,K886/INDEX(Impostazioni!$N$86:$O$105,MATCH($H886,Impostazioni!$N$86:$N$105,0),2)),"")</f>
        <v>#NAME?</v>
      </c>
    </row>
    <row r="887" spans="1:15" ht="13.2">
      <c r="A887" s="14" t="str">
        <f t="shared" si="12"/>
        <v/>
      </c>
      <c r="B887" s="14" t="str">
        <f t="shared" si="13"/>
        <v/>
      </c>
      <c r="C887" s="14"/>
      <c r="D887" s="14" t="s">
        <v>49</v>
      </c>
      <c r="E887" s="14"/>
      <c r="F887" s="14"/>
      <c r="G887" s="14"/>
      <c r="H887" s="14"/>
      <c r="I887" s="14" t="e">
        <f t="array" aca="1" ref="I887" ca="1">_xludf.ifna(G887*INDEX(Impostazioni!$C$86:$L$105,MATCH($E887,Impostazioni!$J$86:$J$105,0),5),"")</f>
        <v>#NAME?</v>
      </c>
      <c r="J887" s="14" t="e">
        <f t="shared" ca="1" si="14"/>
        <v>#NAME?</v>
      </c>
      <c r="K887" s="14" t="e">
        <f t="shared" ca="1" si="15"/>
        <v>#NAME?</v>
      </c>
      <c r="M887" s="14" t="e">
        <f t="array" aca="1" ref="M887" ca="1">_xludf.ifna(IF(H887=Impostazioni!$C$6,I887*1,I887/INDEX(Impostazioni!$N$86:$O$105,MATCH($H887,Impostazioni!$N$86:$N$105,0),2)),"")</f>
        <v>#NAME?</v>
      </c>
      <c r="N887" s="14" t="e">
        <f t="array" aca="1" ref="N887" ca="1">_xludf.ifna(IF(I887=Impostazioni!$C$6,J887*1,J887/INDEX(Impostazioni!$N$86:$O$105,MATCH($H887,Impostazioni!$N$86:$N$105,0),2)),"")</f>
        <v>#NAME?</v>
      </c>
      <c r="O887" s="14" t="e">
        <f t="array" aca="1" ref="O887" ca="1">_xludf.ifna(IF(J887=Impostazioni!$C$6,K887*1,K887/INDEX(Impostazioni!$N$86:$O$105,MATCH($H887,Impostazioni!$N$86:$N$105,0),2)),"")</f>
        <v>#NAME?</v>
      </c>
    </row>
    <row r="888" spans="1:15" ht="13.2">
      <c r="A888" s="14" t="str">
        <f t="shared" si="12"/>
        <v/>
      </c>
      <c r="B888" s="14" t="str">
        <f t="shared" si="13"/>
        <v/>
      </c>
      <c r="C888" s="14"/>
      <c r="D888" s="14" t="s">
        <v>49</v>
      </c>
      <c r="E888" s="14"/>
      <c r="F888" s="14"/>
      <c r="G888" s="14"/>
      <c r="H888" s="14"/>
      <c r="I888" s="14" t="e">
        <f t="array" aca="1" ref="I888" ca="1">_xludf.ifna(G888*INDEX(Impostazioni!$C$86:$L$105,MATCH($E888,Impostazioni!$J$86:$J$105,0),5),"")</f>
        <v>#NAME?</v>
      </c>
      <c r="J888" s="14" t="e">
        <f t="shared" ca="1" si="14"/>
        <v>#NAME?</v>
      </c>
      <c r="K888" s="14" t="e">
        <f t="shared" ca="1" si="15"/>
        <v>#NAME?</v>
      </c>
      <c r="M888" s="14" t="e">
        <f t="array" aca="1" ref="M888" ca="1">_xludf.ifna(IF(H888=Impostazioni!$C$6,I888*1,I888/INDEX(Impostazioni!$N$86:$O$105,MATCH($H888,Impostazioni!$N$86:$N$105,0),2)),"")</f>
        <v>#NAME?</v>
      </c>
      <c r="N888" s="14" t="e">
        <f t="array" aca="1" ref="N888" ca="1">_xludf.ifna(IF(I888=Impostazioni!$C$6,J888*1,J888/INDEX(Impostazioni!$N$86:$O$105,MATCH($H888,Impostazioni!$N$86:$N$105,0),2)),"")</f>
        <v>#NAME?</v>
      </c>
      <c r="O888" s="14" t="e">
        <f t="array" aca="1" ref="O888" ca="1">_xludf.ifna(IF(J888=Impostazioni!$C$6,K888*1,K888/INDEX(Impostazioni!$N$86:$O$105,MATCH($H888,Impostazioni!$N$86:$N$105,0),2)),"")</f>
        <v>#NAME?</v>
      </c>
    </row>
    <row r="889" spans="1:15" ht="13.2">
      <c r="A889" s="14" t="str">
        <f t="shared" si="12"/>
        <v/>
      </c>
      <c r="B889" s="14" t="str">
        <f t="shared" si="13"/>
        <v/>
      </c>
      <c r="C889" s="14"/>
      <c r="D889" s="14" t="s">
        <v>49</v>
      </c>
      <c r="E889" s="14"/>
      <c r="F889" s="14"/>
      <c r="G889" s="14"/>
      <c r="H889" s="14"/>
      <c r="I889" s="14" t="e">
        <f t="array" aca="1" ref="I889" ca="1">_xludf.ifna(G889*INDEX(Impostazioni!$C$86:$L$105,MATCH($E889,Impostazioni!$J$86:$J$105,0),5),"")</f>
        <v>#NAME?</v>
      </c>
      <c r="J889" s="14" t="e">
        <f t="shared" ca="1" si="14"/>
        <v>#NAME?</v>
      </c>
      <c r="K889" s="14" t="e">
        <f t="shared" ca="1" si="15"/>
        <v>#NAME?</v>
      </c>
      <c r="M889" s="14" t="e">
        <f t="array" aca="1" ref="M889" ca="1">_xludf.ifna(IF(H889=Impostazioni!$C$6,I889*1,I889/INDEX(Impostazioni!$N$86:$O$105,MATCH($H889,Impostazioni!$N$86:$N$105,0),2)),"")</f>
        <v>#NAME?</v>
      </c>
      <c r="N889" s="14" t="e">
        <f t="array" aca="1" ref="N889" ca="1">_xludf.ifna(IF(I889=Impostazioni!$C$6,J889*1,J889/INDEX(Impostazioni!$N$86:$O$105,MATCH($H889,Impostazioni!$N$86:$N$105,0),2)),"")</f>
        <v>#NAME?</v>
      </c>
      <c r="O889" s="14" t="e">
        <f t="array" aca="1" ref="O889" ca="1">_xludf.ifna(IF(J889=Impostazioni!$C$6,K889*1,K889/INDEX(Impostazioni!$N$86:$O$105,MATCH($H889,Impostazioni!$N$86:$N$105,0),2)),"")</f>
        <v>#NAME?</v>
      </c>
    </row>
    <row r="890" spans="1:15" ht="13.2">
      <c r="A890" s="14" t="str">
        <f t="shared" si="12"/>
        <v/>
      </c>
      <c r="B890" s="14" t="str">
        <f t="shared" si="13"/>
        <v/>
      </c>
      <c r="C890" s="14"/>
      <c r="D890" s="14" t="s">
        <v>49</v>
      </c>
      <c r="E890" s="14"/>
      <c r="F890" s="14"/>
      <c r="G890" s="14"/>
      <c r="H890" s="14"/>
      <c r="I890" s="14" t="e">
        <f t="array" aca="1" ref="I890" ca="1">_xludf.ifna(G890*INDEX(Impostazioni!$C$86:$L$105,MATCH($E890,Impostazioni!$J$86:$J$105,0),5),"")</f>
        <v>#NAME?</v>
      </c>
      <c r="J890" s="14" t="e">
        <f t="shared" ca="1" si="14"/>
        <v>#NAME?</v>
      </c>
      <c r="K890" s="14" t="e">
        <f t="shared" ca="1" si="15"/>
        <v>#NAME?</v>
      </c>
      <c r="M890" s="14" t="e">
        <f t="array" aca="1" ref="M890" ca="1">_xludf.ifna(IF(H890=Impostazioni!$C$6,I890*1,I890/INDEX(Impostazioni!$N$86:$O$105,MATCH($H890,Impostazioni!$N$86:$N$105,0),2)),"")</f>
        <v>#NAME?</v>
      </c>
      <c r="N890" s="14" t="e">
        <f t="array" aca="1" ref="N890" ca="1">_xludf.ifna(IF(I890=Impostazioni!$C$6,J890*1,J890/INDEX(Impostazioni!$N$86:$O$105,MATCH($H890,Impostazioni!$N$86:$N$105,0),2)),"")</f>
        <v>#NAME?</v>
      </c>
      <c r="O890" s="14" t="e">
        <f t="array" aca="1" ref="O890" ca="1">_xludf.ifna(IF(J890=Impostazioni!$C$6,K890*1,K890/INDEX(Impostazioni!$N$86:$O$105,MATCH($H890,Impostazioni!$N$86:$N$105,0),2)),"")</f>
        <v>#NAME?</v>
      </c>
    </row>
    <row r="891" spans="1:15" ht="13.2">
      <c r="A891" s="14" t="str">
        <f t="shared" si="12"/>
        <v/>
      </c>
      <c r="B891" s="14" t="str">
        <f t="shared" si="13"/>
        <v/>
      </c>
      <c r="C891" s="14"/>
      <c r="D891" s="14" t="s">
        <v>49</v>
      </c>
      <c r="E891" s="14"/>
      <c r="F891" s="14"/>
      <c r="G891" s="14"/>
      <c r="H891" s="14"/>
      <c r="I891" s="14" t="e">
        <f t="array" aca="1" ref="I891" ca="1">_xludf.ifna(G891*INDEX(Impostazioni!$C$86:$L$105,MATCH($E891,Impostazioni!$J$86:$J$105,0),5),"")</f>
        <v>#NAME?</v>
      </c>
      <c r="J891" s="14" t="e">
        <f t="shared" ca="1" si="14"/>
        <v>#NAME?</v>
      </c>
      <c r="K891" s="14" t="e">
        <f t="shared" ca="1" si="15"/>
        <v>#NAME?</v>
      </c>
      <c r="M891" s="14" t="e">
        <f t="array" aca="1" ref="M891" ca="1">_xludf.ifna(IF(H891=Impostazioni!$C$6,I891*1,I891/INDEX(Impostazioni!$N$86:$O$105,MATCH($H891,Impostazioni!$N$86:$N$105,0),2)),"")</f>
        <v>#NAME?</v>
      </c>
      <c r="N891" s="14" t="e">
        <f t="array" aca="1" ref="N891" ca="1">_xludf.ifna(IF(I891=Impostazioni!$C$6,J891*1,J891/INDEX(Impostazioni!$N$86:$O$105,MATCH($H891,Impostazioni!$N$86:$N$105,0),2)),"")</f>
        <v>#NAME?</v>
      </c>
      <c r="O891" s="14" t="e">
        <f t="array" aca="1" ref="O891" ca="1">_xludf.ifna(IF(J891=Impostazioni!$C$6,K891*1,K891/INDEX(Impostazioni!$N$86:$O$105,MATCH($H891,Impostazioni!$N$86:$N$105,0),2)),"")</f>
        <v>#NAME?</v>
      </c>
    </row>
    <row r="892" spans="1:15" ht="13.2">
      <c r="A892" s="14" t="str">
        <f t="shared" si="12"/>
        <v/>
      </c>
      <c r="B892" s="14" t="str">
        <f t="shared" si="13"/>
        <v/>
      </c>
      <c r="C892" s="14"/>
      <c r="D892" s="14" t="s">
        <v>49</v>
      </c>
      <c r="E892" s="14"/>
      <c r="F892" s="14"/>
      <c r="G892" s="14"/>
      <c r="H892" s="14"/>
      <c r="I892" s="14" t="e">
        <f t="array" aca="1" ref="I892" ca="1">_xludf.ifna(G892*INDEX(Impostazioni!$C$86:$L$105,MATCH($E892,Impostazioni!$J$86:$J$105,0),5),"")</f>
        <v>#NAME?</v>
      </c>
      <c r="J892" s="14" t="e">
        <f t="shared" ca="1" si="14"/>
        <v>#NAME?</v>
      </c>
      <c r="K892" s="14" t="e">
        <f t="shared" ca="1" si="15"/>
        <v>#NAME?</v>
      </c>
      <c r="M892" s="14" t="e">
        <f t="array" aca="1" ref="M892" ca="1">_xludf.ifna(IF(H892=Impostazioni!$C$6,I892*1,I892/INDEX(Impostazioni!$N$86:$O$105,MATCH($H892,Impostazioni!$N$86:$N$105,0),2)),"")</f>
        <v>#NAME?</v>
      </c>
      <c r="N892" s="14" t="e">
        <f t="array" aca="1" ref="N892" ca="1">_xludf.ifna(IF(I892=Impostazioni!$C$6,J892*1,J892/INDEX(Impostazioni!$N$86:$O$105,MATCH($H892,Impostazioni!$N$86:$N$105,0),2)),"")</f>
        <v>#NAME?</v>
      </c>
      <c r="O892" s="14" t="e">
        <f t="array" aca="1" ref="O892" ca="1">_xludf.ifna(IF(J892=Impostazioni!$C$6,K892*1,K892/INDEX(Impostazioni!$N$86:$O$105,MATCH($H892,Impostazioni!$N$86:$N$105,0),2)),"")</f>
        <v>#NAME?</v>
      </c>
    </row>
    <row r="893" spans="1:15" ht="13.2">
      <c r="A893" s="14" t="str">
        <f t="shared" si="12"/>
        <v/>
      </c>
      <c r="B893" s="14" t="str">
        <f t="shared" si="13"/>
        <v/>
      </c>
      <c r="C893" s="14"/>
      <c r="D893" s="14" t="s">
        <v>49</v>
      </c>
      <c r="E893" s="14"/>
      <c r="F893" s="14"/>
      <c r="G893" s="14"/>
      <c r="H893" s="14"/>
      <c r="I893" s="14" t="e">
        <f t="array" aca="1" ref="I893" ca="1">_xludf.ifna(G893*INDEX(Impostazioni!$C$86:$L$105,MATCH($E893,Impostazioni!$J$86:$J$105,0),5),"")</f>
        <v>#NAME?</v>
      </c>
      <c r="J893" s="14" t="e">
        <f t="shared" ca="1" si="14"/>
        <v>#NAME?</v>
      </c>
      <c r="K893" s="14" t="e">
        <f t="shared" ca="1" si="15"/>
        <v>#NAME?</v>
      </c>
      <c r="M893" s="14" t="e">
        <f t="array" aca="1" ref="M893" ca="1">_xludf.ifna(IF(H893=Impostazioni!$C$6,I893*1,I893/INDEX(Impostazioni!$N$86:$O$105,MATCH($H893,Impostazioni!$N$86:$N$105,0),2)),"")</f>
        <v>#NAME?</v>
      </c>
      <c r="N893" s="14" t="e">
        <f t="array" aca="1" ref="N893" ca="1">_xludf.ifna(IF(I893=Impostazioni!$C$6,J893*1,J893/INDEX(Impostazioni!$N$86:$O$105,MATCH($H893,Impostazioni!$N$86:$N$105,0),2)),"")</f>
        <v>#NAME?</v>
      </c>
      <c r="O893" s="14" t="e">
        <f t="array" aca="1" ref="O893" ca="1">_xludf.ifna(IF(J893=Impostazioni!$C$6,K893*1,K893/INDEX(Impostazioni!$N$86:$O$105,MATCH($H893,Impostazioni!$N$86:$N$105,0),2)),"")</f>
        <v>#NAME?</v>
      </c>
    </row>
    <row r="894" spans="1:15" ht="13.2">
      <c r="A894" s="14" t="str">
        <f t="shared" si="12"/>
        <v/>
      </c>
      <c r="B894" s="14" t="str">
        <f t="shared" si="13"/>
        <v/>
      </c>
      <c r="C894" s="14"/>
      <c r="D894" s="14" t="s">
        <v>49</v>
      </c>
      <c r="E894" s="14"/>
      <c r="F894" s="14"/>
      <c r="G894" s="14"/>
      <c r="H894" s="14"/>
      <c r="I894" s="14" t="e">
        <f t="array" aca="1" ref="I894" ca="1">_xludf.ifna(G894*INDEX(Impostazioni!$C$86:$L$105,MATCH($E894,Impostazioni!$J$86:$J$105,0),5),"")</f>
        <v>#NAME?</v>
      </c>
      <c r="J894" s="14" t="e">
        <f t="shared" ca="1" si="14"/>
        <v>#NAME?</v>
      </c>
      <c r="K894" s="14" t="e">
        <f t="shared" ca="1" si="15"/>
        <v>#NAME?</v>
      </c>
      <c r="M894" s="14" t="e">
        <f t="array" aca="1" ref="M894" ca="1">_xludf.ifna(IF(H894=Impostazioni!$C$6,I894*1,I894/INDEX(Impostazioni!$N$86:$O$105,MATCH($H894,Impostazioni!$N$86:$N$105,0),2)),"")</f>
        <v>#NAME?</v>
      </c>
      <c r="N894" s="14" t="e">
        <f t="array" aca="1" ref="N894" ca="1">_xludf.ifna(IF(I894=Impostazioni!$C$6,J894*1,J894/INDEX(Impostazioni!$N$86:$O$105,MATCH($H894,Impostazioni!$N$86:$N$105,0),2)),"")</f>
        <v>#NAME?</v>
      </c>
      <c r="O894" s="14" t="e">
        <f t="array" aca="1" ref="O894" ca="1">_xludf.ifna(IF(J894=Impostazioni!$C$6,K894*1,K894/INDEX(Impostazioni!$N$86:$O$105,MATCH($H894,Impostazioni!$N$86:$N$105,0),2)),"")</f>
        <v>#NAME?</v>
      </c>
    </row>
    <row r="895" spans="1:15" ht="13.2">
      <c r="A895" s="14" t="str">
        <f t="shared" si="12"/>
        <v/>
      </c>
      <c r="B895" s="14" t="str">
        <f t="shared" si="13"/>
        <v/>
      </c>
      <c r="C895" s="14"/>
      <c r="D895" s="14" t="s">
        <v>49</v>
      </c>
      <c r="E895" s="14"/>
      <c r="F895" s="14"/>
      <c r="G895" s="14"/>
      <c r="H895" s="14"/>
      <c r="I895" s="14" t="e">
        <f t="array" aca="1" ref="I895" ca="1">_xludf.ifna(G895*INDEX(Impostazioni!$C$86:$L$105,MATCH($E895,Impostazioni!$J$86:$J$105,0),5),"")</f>
        <v>#NAME?</v>
      </c>
      <c r="J895" s="14" t="e">
        <f t="shared" ca="1" si="14"/>
        <v>#NAME?</v>
      </c>
      <c r="K895" s="14" t="e">
        <f t="shared" ca="1" si="15"/>
        <v>#NAME?</v>
      </c>
      <c r="M895" s="14" t="e">
        <f t="array" aca="1" ref="M895" ca="1">_xludf.ifna(IF(H895=Impostazioni!$C$6,I895*1,I895/INDEX(Impostazioni!$N$86:$O$105,MATCH($H895,Impostazioni!$N$86:$N$105,0),2)),"")</f>
        <v>#NAME?</v>
      </c>
      <c r="N895" s="14" t="e">
        <f t="array" aca="1" ref="N895" ca="1">_xludf.ifna(IF(I895=Impostazioni!$C$6,J895*1,J895/INDEX(Impostazioni!$N$86:$O$105,MATCH($H895,Impostazioni!$N$86:$N$105,0),2)),"")</f>
        <v>#NAME?</v>
      </c>
      <c r="O895" s="14" t="e">
        <f t="array" aca="1" ref="O895" ca="1">_xludf.ifna(IF(J895=Impostazioni!$C$6,K895*1,K895/INDEX(Impostazioni!$N$86:$O$105,MATCH($H895,Impostazioni!$N$86:$N$105,0),2)),"")</f>
        <v>#NAME?</v>
      </c>
    </row>
    <row r="896" spans="1:15" ht="13.2">
      <c r="A896" s="14" t="str">
        <f t="shared" si="12"/>
        <v/>
      </c>
      <c r="B896" s="14" t="str">
        <f t="shared" si="13"/>
        <v/>
      </c>
      <c r="C896" s="14"/>
      <c r="D896" s="14" t="s">
        <v>49</v>
      </c>
      <c r="E896" s="14"/>
      <c r="F896" s="14"/>
      <c r="G896" s="14"/>
      <c r="H896" s="14"/>
      <c r="I896" s="14" t="e">
        <f t="array" aca="1" ref="I896" ca="1">_xludf.ifna(G896*INDEX(Impostazioni!$C$86:$L$105,MATCH($E896,Impostazioni!$J$86:$J$105,0),5),"")</f>
        <v>#NAME?</v>
      </c>
      <c r="J896" s="14" t="e">
        <f t="shared" ca="1" si="14"/>
        <v>#NAME?</v>
      </c>
      <c r="K896" s="14" t="e">
        <f t="shared" ca="1" si="15"/>
        <v>#NAME?</v>
      </c>
      <c r="M896" s="14" t="e">
        <f t="array" aca="1" ref="M896" ca="1">_xludf.ifna(IF(H896=Impostazioni!$C$6,I896*1,I896/INDEX(Impostazioni!$N$86:$O$105,MATCH($H896,Impostazioni!$N$86:$N$105,0),2)),"")</f>
        <v>#NAME?</v>
      </c>
      <c r="N896" s="14" t="e">
        <f t="array" aca="1" ref="N896" ca="1">_xludf.ifna(IF(I896=Impostazioni!$C$6,J896*1,J896/INDEX(Impostazioni!$N$86:$O$105,MATCH($H896,Impostazioni!$N$86:$N$105,0),2)),"")</f>
        <v>#NAME?</v>
      </c>
      <c r="O896" s="14" t="e">
        <f t="array" aca="1" ref="O896" ca="1">_xludf.ifna(IF(J896=Impostazioni!$C$6,K896*1,K896/INDEX(Impostazioni!$N$86:$O$105,MATCH($H896,Impostazioni!$N$86:$N$105,0),2)),"")</f>
        <v>#NAME?</v>
      </c>
    </row>
    <row r="897" spans="1:15" ht="13.2">
      <c r="A897" s="14" t="str">
        <f t="shared" si="12"/>
        <v/>
      </c>
      <c r="B897" s="14" t="str">
        <f t="shared" si="13"/>
        <v/>
      </c>
      <c r="C897" s="14"/>
      <c r="D897" s="14" t="s">
        <v>49</v>
      </c>
      <c r="E897" s="14"/>
      <c r="F897" s="14"/>
      <c r="G897" s="14"/>
      <c r="H897" s="14"/>
      <c r="I897" s="14" t="e">
        <f t="array" aca="1" ref="I897" ca="1">_xludf.ifna(G897*INDEX(Impostazioni!$C$86:$L$105,MATCH($E897,Impostazioni!$J$86:$J$105,0),5),"")</f>
        <v>#NAME?</v>
      </c>
      <c r="J897" s="14" t="e">
        <f t="shared" ca="1" si="14"/>
        <v>#NAME?</v>
      </c>
      <c r="K897" s="14" t="e">
        <f t="shared" ca="1" si="15"/>
        <v>#NAME?</v>
      </c>
      <c r="M897" s="14" t="e">
        <f t="array" aca="1" ref="M897" ca="1">_xludf.ifna(IF(H897=Impostazioni!$C$6,I897*1,I897/INDEX(Impostazioni!$N$86:$O$105,MATCH($H897,Impostazioni!$N$86:$N$105,0),2)),"")</f>
        <v>#NAME?</v>
      </c>
      <c r="N897" s="14" t="e">
        <f t="array" aca="1" ref="N897" ca="1">_xludf.ifna(IF(I897=Impostazioni!$C$6,J897*1,J897/INDEX(Impostazioni!$N$86:$O$105,MATCH($H897,Impostazioni!$N$86:$N$105,0),2)),"")</f>
        <v>#NAME?</v>
      </c>
      <c r="O897" s="14" t="e">
        <f t="array" aca="1" ref="O897" ca="1">_xludf.ifna(IF(J897=Impostazioni!$C$6,K897*1,K897/INDEX(Impostazioni!$N$86:$O$105,MATCH($H897,Impostazioni!$N$86:$N$105,0),2)),"")</f>
        <v>#NAME?</v>
      </c>
    </row>
    <row r="898" spans="1:15" ht="13.2">
      <c r="A898" s="14" t="str">
        <f t="shared" si="12"/>
        <v/>
      </c>
      <c r="B898" s="14" t="str">
        <f t="shared" si="13"/>
        <v/>
      </c>
      <c r="C898" s="14"/>
      <c r="D898" s="14" t="s">
        <v>49</v>
      </c>
      <c r="E898" s="14"/>
      <c r="F898" s="14"/>
      <c r="G898" s="14"/>
      <c r="H898" s="14"/>
      <c r="I898" s="14" t="e">
        <f t="array" aca="1" ref="I898" ca="1">_xludf.ifna(G898*INDEX(Impostazioni!$C$86:$L$105,MATCH($E898,Impostazioni!$J$86:$J$105,0),5),"")</f>
        <v>#NAME?</v>
      </c>
      <c r="J898" s="14" t="e">
        <f t="shared" ca="1" si="14"/>
        <v>#NAME?</v>
      </c>
      <c r="K898" s="14" t="e">
        <f t="shared" ca="1" si="15"/>
        <v>#NAME?</v>
      </c>
      <c r="M898" s="14" t="e">
        <f t="array" aca="1" ref="M898" ca="1">_xludf.ifna(IF(H898=Impostazioni!$C$6,I898*1,I898/INDEX(Impostazioni!$N$86:$O$105,MATCH($H898,Impostazioni!$N$86:$N$105,0),2)),"")</f>
        <v>#NAME?</v>
      </c>
      <c r="N898" s="14" t="e">
        <f t="array" aca="1" ref="N898" ca="1">_xludf.ifna(IF(I898=Impostazioni!$C$6,J898*1,J898/INDEX(Impostazioni!$N$86:$O$105,MATCH($H898,Impostazioni!$N$86:$N$105,0),2)),"")</f>
        <v>#NAME?</v>
      </c>
      <c r="O898" s="14" t="e">
        <f t="array" aca="1" ref="O898" ca="1">_xludf.ifna(IF(J898=Impostazioni!$C$6,K898*1,K898/INDEX(Impostazioni!$N$86:$O$105,MATCH($H898,Impostazioni!$N$86:$N$105,0),2)),"")</f>
        <v>#NAME?</v>
      </c>
    </row>
    <row r="899" spans="1:15" ht="13.2">
      <c r="A899" s="14" t="str">
        <f t="shared" si="12"/>
        <v/>
      </c>
      <c r="B899" s="14" t="str">
        <f t="shared" si="13"/>
        <v/>
      </c>
      <c r="C899" s="14"/>
      <c r="D899" s="14" t="s">
        <v>49</v>
      </c>
      <c r="E899" s="14"/>
      <c r="F899" s="14"/>
      <c r="G899" s="14"/>
      <c r="H899" s="14"/>
      <c r="I899" s="14" t="e">
        <f t="array" aca="1" ref="I899" ca="1">_xludf.ifna(G899*INDEX(Impostazioni!$C$86:$L$105,MATCH($E899,Impostazioni!$J$86:$J$105,0),5),"")</f>
        <v>#NAME?</v>
      </c>
      <c r="J899" s="14" t="e">
        <f t="shared" ca="1" si="14"/>
        <v>#NAME?</v>
      </c>
      <c r="K899" s="14" t="e">
        <f t="shared" ca="1" si="15"/>
        <v>#NAME?</v>
      </c>
      <c r="M899" s="14" t="e">
        <f t="array" aca="1" ref="M899" ca="1">_xludf.ifna(IF(H899=Impostazioni!$C$6,I899*1,I899/INDEX(Impostazioni!$N$86:$O$105,MATCH($H899,Impostazioni!$N$86:$N$105,0),2)),"")</f>
        <v>#NAME?</v>
      </c>
      <c r="N899" s="14" t="e">
        <f t="array" aca="1" ref="N899" ca="1">_xludf.ifna(IF(I899=Impostazioni!$C$6,J899*1,J899/INDEX(Impostazioni!$N$86:$O$105,MATCH($H899,Impostazioni!$N$86:$N$105,0),2)),"")</f>
        <v>#NAME?</v>
      </c>
      <c r="O899" s="14" t="e">
        <f t="array" aca="1" ref="O899" ca="1">_xludf.ifna(IF(J899=Impostazioni!$C$6,K899*1,K899/INDEX(Impostazioni!$N$86:$O$105,MATCH($H899,Impostazioni!$N$86:$N$105,0),2)),"")</f>
        <v>#NAME?</v>
      </c>
    </row>
    <row r="900" spans="1:15" ht="13.2">
      <c r="A900" s="14" t="str">
        <f t="shared" si="12"/>
        <v/>
      </c>
      <c r="B900" s="14" t="str">
        <f t="shared" si="13"/>
        <v/>
      </c>
      <c r="C900" s="14"/>
      <c r="D900" s="14" t="s">
        <v>49</v>
      </c>
      <c r="E900" s="14"/>
      <c r="F900" s="14"/>
      <c r="G900" s="14"/>
      <c r="H900" s="14"/>
      <c r="I900" s="14" t="e">
        <f t="array" aca="1" ref="I900" ca="1">_xludf.ifna(G900*INDEX(Impostazioni!$C$86:$L$105,MATCH($E900,Impostazioni!$J$86:$J$105,0),5),"")</f>
        <v>#NAME?</v>
      </c>
      <c r="J900" s="14" t="e">
        <f t="shared" ca="1" si="14"/>
        <v>#NAME?</v>
      </c>
      <c r="K900" s="14" t="e">
        <f t="shared" ca="1" si="15"/>
        <v>#NAME?</v>
      </c>
      <c r="M900" s="14" t="e">
        <f t="array" aca="1" ref="M900" ca="1">_xludf.ifna(IF(H900=Impostazioni!$C$6,I900*1,I900/INDEX(Impostazioni!$N$86:$O$105,MATCH($H900,Impostazioni!$N$86:$N$105,0),2)),"")</f>
        <v>#NAME?</v>
      </c>
      <c r="N900" s="14" t="e">
        <f t="array" aca="1" ref="N900" ca="1">_xludf.ifna(IF(I900=Impostazioni!$C$6,J900*1,J900/INDEX(Impostazioni!$N$86:$O$105,MATCH($H900,Impostazioni!$N$86:$N$105,0),2)),"")</f>
        <v>#NAME?</v>
      </c>
      <c r="O900" s="14" t="e">
        <f t="array" aca="1" ref="O900" ca="1">_xludf.ifna(IF(J900=Impostazioni!$C$6,K900*1,K900/INDEX(Impostazioni!$N$86:$O$105,MATCH($H900,Impostazioni!$N$86:$N$105,0),2)),"")</f>
        <v>#NAME?</v>
      </c>
    </row>
    <row r="901" spans="1:15" ht="13.2">
      <c r="A901" s="14" t="str">
        <f t="shared" si="12"/>
        <v/>
      </c>
      <c r="B901" s="14" t="str">
        <f t="shared" si="13"/>
        <v/>
      </c>
      <c r="C901" s="14"/>
      <c r="D901" s="14" t="s">
        <v>49</v>
      </c>
      <c r="E901" s="14"/>
      <c r="F901" s="14"/>
      <c r="G901" s="14"/>
      <c r="H901" s="14"/>
      <c r="I901" s="14" t="e">
        <f t="array" aca="1" ref="I901" ca="1">_xludf.ifna(G901*INDEX(Impostazioni!$C$86:$L$105,MATCH($E901,Impostazioni!$J$86:$J$105,0),5),"")</f>
        <v>#NAME?</v>
      </c>
      <c r="J901" s="14" t="e">
        <f t="shared" ca="1" si="14"/>
        <v>#NAME?</v>
      </c>
      <c r="K901" s="14" t="e">
        <f t="shared" ca="1" si="15"/>
        <v>#NAME?</v>
      </c>
      <c r="M901" s="14" t="e">
        <f t="array" aca="1" ref="M901" ca="1">_xludf.ifna(IF(H901=Impostazioni!$C$6,I901*1,I901/INDEX(Impostazioni!$N$86:$O$105,MATCH($H901,Impostazioni!$N$86:$N$105,0),2)),"")</f>
        <v>#NAME?</v>
      </c>
      <c r="N901" s="14" t="e">
        <f t="array" aca="1" ref="N901" ca="1">_xludf.ifna(IF(I901=Impostazioni!$C$6,J901*1,J901/INDEX(Impostazioni!$N$86:$O$105,MATCH($H901,Impostazioni!$N$86:$N$105,0),2)),"")</f>
        <v>#NAME?</v>
      </c>
      <c r="O901" s="14" t="e">
        <f t="array" aca="1" ref="O901" ca="1">_xludf.ifna(IF(J901=Impostazioni!$C$6,K901*1,K901/INDEX(Impostazioni!$N$86:$O$105,MATCH($H901,Impostazioni!$N$86:$N$105,0),2)),"")</f>
        <v>#NAME?</v>
      </c>
    </row>
    <row r="902" spans="1:15" ht="13.2">
      <c r="A902" s="14" t="str">
        <f t="shared" si="12"/>
        <v/>
      </c>
      <c r="B902" s="14" t="str">
        <f t="shared" si="13"/>
        <v/>
      </c>
      <c r="C902" s="14"/>
      <c r="D902" s="14" t="s">
        <v>49</v>
      </c>
      <c r="E902" s="14"/>
      <c r="F902" s="14"/>
      <c r="G902" s="14"/>
      <c r="H902" s="14"/>
      <c r="I902" s="14" t="e">
        <f t="array" aca="1" ref="I902" ca="1">_xludf.ifna(G902*INDEX(Impostazioni!$C$86:$L$105,MATCH($E902,Impostazioni!$J$86:$J$105,0),5),"")</f>
        <v>#NAME?</v>
      </c>
      <c r="J902" s="14" t="e">
        <f t="shared" ca="1" si="14"/>
        <v>#NAME?</v>
      </c>
      <c r="K902" s="14" t="e">
        <f t="shared" ca="1" si="15"/>
        <v>#NAME?</v>
      </c>
      <c r="M902" s="14" t="e">
        <f t="array" aca="1" ref="M902" ca="1">_xludf.ifna(IF(H902=Impostazioni!$C$6,I902*1,I902/INDEX(Impostazioni!$N$86:$O$105,MATCH($H902,Impostazioni!$N$86:$N$105,0),2)),"")</f>
        <v>#NAME?</v>
      </c>
      <c r="N902" s="14" t="e">
        <f t="array" aca="1" ref="N902" ca="1">_xludf.ifna(IF(I902=Impostazioni!$C$6,J902*1,J902/INDEX(Impostazioni!$N$86:$O$105,MATCH($H902,Impostazioni!$N$86:$N$105,0),2)),"")</f>
        <v>#NAME?</v>
      </c>
      <c r="O902" s="14" t="e">
        <f t="array" aca="1" ref="O902" ca="1">_xludf.ifna(IF(J902=Impostazioni!$C$6,K902*1,K902/INDEX(Impostazioni!$N$86:$O$105,MATCH($H902,Impostazioni!$N$86:$N$105,0),2)),"")</f>
        <v>#NAME?</v>
      </c>
    </row>
    <row r="903" spans="1:15" ht="13.2">
      <c r="A903" s="14" t="str">
        <f t="shared" si="12"/>
        <v/>
      </c>
      <c r="B903" s="14" t="str">
        <f t="shared" si="13"/>
        <v/>
      </c>
      <c r="C903" s="14"/>
      <c r="D903" s="14" t="s">
        <v>49</v>
      </c>
      <c r="E903" s="14"/>
      <c r="F903" s="14"/>
      <c r="G903" s="14"/>
      <c r="H903" s="14"/>
      <c r="I903" s="14" t="e">
        <f t="array" aca="1" ref="I903" ca="1">_xludf.ifna(G903*INDEX(Impostazioni!$C$86:$L$105,MATCH($E903,Impostazioni!$J$86:$J$105,0),5),"")</f>
        <v>#NAME?</v>
      </c>
      <c r="J903" s="14" t="e">
        <f t="shared" ca="1" si="14"/>
        <v>#NAME?</v>
      </c>
      <c r="K903" s="14" t="e">
        <f t="shared" ca="1" si="15"/>
        <v>#NAME?</v>
      </c>
      <c r="M903" s="14" t="e">
        <f t="array" aca="1" ref="M903" ca="1">_xludf.ifna(IF(H903=Impostazioni!$C$6,I903*1,I903/INDEX(Impostazioni!$N$86:$O$105,MATCH($H903,Impostazioni!$N$86:$N$105,0),2)),"")</f>
        <v>#NAME?</v>
      </c>
      <c r="N903" s="14" t="e">
        <f t="array" aca="1" ref="N903" ca="1">_xludf.ifna(IF(I903=Impostazioni!$C$6,J903*1,J903/INDEX(Impostazioni!$N$86:$O$105,MATCH($H903,Impostazioni!$N$86:$N$105,0),2)),"")</f>
        <v>#NAME?</v>
      </c>
      <c r="O903" s="14" t="e">
        <f t="array" aca="1" ref="O903" ca="1">_xludf.ifna(IF(J903=Impostazioni!$C$6,K903*1,K903/INDEX(Impostazioni!$N$86:$O$105,MATCH($H903,Impostazioni!$N$86:$N$105,0),2)),"")</f>
        <v>#NAME?</v>
      </c>
    </row>
    <row r="904" spans="1:15" ht="13.2">
      <c r="A904" s="14" t="str">
        <f t="shared" si="12"/>
        <v/>
      </c>
      <c r="B904" s="14" t="str">
        <f t="shared" si="13"/>
        <v/>
      </c>
      <c r="C904" s="14"/>
      <c r="D904" s="14" t="s">
        <v>49</v>
      </c>
      <c r="E904" s="14"/>
      <c r="F904" s="14"/>
      <c r="G904" s="14"/>
      <c r="H904" s="14"/>
      <c r="I904" s="14" t="e">
        <f t="array" aca="1" ref="I904" ca="1">_xludf.ifna(G904*INDEX(Impostazioni!$C$86:$L$105,MATCH($E904,Impostazioni!$J$86:$J$105,0),5),"")</f>
        <v>#NAME?</v>
      </c>
      <c r="J904" s="14" t="e">
        <f t="shared" ca="1" si="14"/>
        <v>#NAME?</v>
      </c>
      <c r="K904" s="14" t="e">
        <f t="shared" ca="1" si="15"/>
        <v>#NAME?</v>
      </c>
      <c r="M904" s="14" t="e">
        <f t="array" aca="1" ref="M904" ca="1">_xludf.ifna(IF(H904=Impostazioni!$C$6,I904*1,I904/INDEX(Impostazioni!$N$86:$O$105,MATCH($H904,Impostazioni!$N$86:$N$105,0),2)),"")</f>
        <v>#NAME?</v>
      </c>
      <c r="N904" s="14" t="e">
        <f t="array" aca="1" ref="N904" ca="1">_xludf.ifna(IF(I904=Impostazioni!$C$6,J904*1,J904/INDEX(Impostazioni!$N$86:$O$105,MATCH($H904,Impostazioni!$N$86:$N$105,0),2)),"")</f>
        <v>#NAME?</v>
      </c>
      <c r="O904" s="14" t="e">
        <f t="array" aca="1" ref="O904" ca="1">_xludf.ifna(IF(J904=Impostazioni!$C$6,K904*1,K904/INDEX(Impostazioni!$N$86:$O$105,MATCH($H904,Impostazioni!$N$86:$N$105,0),2)),"")</f>
        <v>#NAME?</v>
      </c>
    </row>
    <row r="905" spans="1:15" ht="13.2">
      <c r="A905" s="14" t="str">
        <f t="shared" si="12"/>
        <v/>
      </c>
      <c r="B905" s="14" t="str">
        <f t="shared" si="13"/>
        <v/>
      </c>
      <c r="C905" s="14"/>
      <c r="D905" s="14" t="s">
        <v>49</v>
      </c>
      <c r="E905" s="14"/>
      <c r="F905" s="14"/>
      <c r="G905" s="14"/>
      <c r="H905" s="14"/>
      <c r="I905" s="14" t="e">
        <f t="array" aca="1" ref="I905" ca="1">_xludf.ifna(G905*INDEX(Impostazioni!$C$86:$L$105,MATCH($E905,Impostazioni!$J$86:$J$105,0),5),"")</f>
        <v>#NAME?</v>
      </c>
      <c r="J905" s="14" t="e">
        <f t="shared" ca="1" si="14"/>
        <v>#NAME?</v>
      </c>
      <c r="K905" s="14" t="e">
        <f t="shared" ca="1" si="15"/>
        <v>#NAME?</v>
      </c>
      <c r="M905" s="14" t="e">
        <f t="array" aca="1" ref="M905" ca="1">_xludf.ifna(IF(H905=Impostazioni!$C$6,I905*1,I905/INDEX(Impostazioni!$N$86:$O$105,MATCH($H905,Impostazioni!$N$86:$N$105,0),2)),"")</f>
        <v>#NAME?</v>
      </c>
      <c r="N905" s="14" t="e">
        <f t="array" aca="1" ref="N905" ca="1">_xludf.ifna(IF(I905=Impostazioni!$C$6,J905*1,J905/INDEX(Impostazioni!$N$86:$O$105,MATCH($H905,Impostazioni!$N$86:$N$105,0),2)),"")</f>
        <v>#NAME?</v>
      </c>
      <c r="O905" s="14" t="e">
        <f t="array" aca="1" ref="O905" ca="1">_xludf.ifna(IF(J905=Impostazioni!$C$6,K905*1,K905/INDEX(Impostazioni!$N$86:$O$105,MATCH($H905,Impostazioni!$N$86:$N$105,0),2)),"")</f>
        <v>#NAME?</v>
      </c>
    </row>
    <row r="906" spans="1:15" ht="13.2">
      <c r="A906" s="14" t="str">
        <f t="shared" si="12"/>
        <v/>
      </c>
      <c r="B906" s="14" t="str">
        <f t="shared" si="13"/>
        <v/>
      </c>
      <c r="C906" s="14"/>
      <c r="D906" s="14" t="s">
        <v>49</v>
      </c>
      <c r="E906" s="14"/>
      <c r="F906" s="14"/>
      <c r="G906" s="14"/>
      <c r="H906" s="14"/>
      <c r="I906" s="14" t="e">
        <f t="array" aca="1" ref="I906" ca="1">_xludf.ifna(G906*INDEX(Impostazioni!$C$86:$L$105,MATCH($E906,Impostazioni!$J$86:$J$105,0),5),"")</f>
        <v>#NAME?</v>
      </c>
      <c r="J906" s="14" t="e">
        <f t="shared" ca="1" si="14"/>
        <v>#NAME?</v>
      </c>
      <c r="K906" s="14" t="e">
        <f t="shared" ca="1" si="15"/>
        <v>#NAME?</v>
      </c>
      <c r="M906" s="14" t="e">
        <f t="array" aca="1" ref="M906" ca="1">_xludf.ifna(IF(H906=Impostazioni!$C$6,I906*1,I906/INDEX(Impostazioni!$N$86:$O$105,MATCH($H906,Impostazioni!$N$86:$N$105,0),2)),"")</f>
        <v>#NAME?</v>
      </c>
      <c r="N906" s="14" t="e">
        <f t="array" aca="1" ref="N906" ca="1">_xludf.ifna(IF(I906=Impostazioni!$C$6,J906*1,J906/INDEX(Impostazioni!$N$86:$O$105,MATCH($H906,Impostazioni!$N$86:$N$105,0),2)),"")</f>
        <v>#NAME?</v>
      </c>
      <c r="O906" s="14" t="e">
        <f t="array" aca="1" ref="O906" ca="1">_xludf.ifna(IF(J906=Impostazioni!$C$6,K906*1,K906/INDEX(Impostazioni!$N$86:$O$105,MATCH($H906,Impostazioni!$N$86:$N$105,0),2)),"")</f>
        <v>#NAME?</v>
      </c>
    </row>
    <row r="907" spans="1:15" ht="13.2">
      <c r="A907" s="14" t="str">
        <f t="shared" si="12"/>
        <v/>
      </c>
      <c r="B907" s="14" t="str">
        <f t="shared" si="13"/>
        <v/>
      </c>
      <c r="C907" s="14"/>
      <c r="D907" s="14" t="s">
        <v>49</v>
      </c>
      <c r="E907" s="14"/>
      <c r="F907" s="14"/>
      <c r="G907" s="14"/>
      <c r="H907" s="14"/>
      <c r="I907" s="14" t="e">
        <f t="array" aca="1" ref="I907" ca="1">_xludf.ifna(G907*INDEX(Impostazioni!$C$86:$L$105,MATCH($E907,Impostazioni!$J$86:$J$105,0),5),"")</f>
        <v>#NAME?</v>
      </c>
      <c r="J907" s="14" t="e">
        <f t="shared" ca="1" si="14"/>
        <v>#NAME?</v>
      </c>
      <c r="K907" s="14" t="e">
        <f t="shared" ca="1" si="15"/>
        <v>#NAME?</v>
      </c>
      <c r="M907" s="14" t="e">
        <f t="array" aca="1" ref="M907" ca="1">_xludf.ifna(IF(H907=Impostazioni!$C$6,I907*1,I907/INDEX(Impostazioni!$N$86:$O$105,MATCH($H907,Impostazioni!$N$86:$N$105,0),2)),"")</f>
        <v>#NAME?</v>
      </c>
      <c r="N907" s="14" t="e">
        <f t="array" aca="1" ref="N907" ca="1">_xludf.ifna(IF(I907=Impostazioni!$C$6,J907*1,J907/INDEX(Impostazioni!$N$86:$O$105,MATCH($H907,Impostazioni!$N$86:$N$105,0),2)),"")</f>
        <v>#NAME?</v>
      </c>
      <c r="O907" s="14" t="e">
        <f t="array" aca="1" ref="O907" ca="1">_xludf.ifna(IF(J907=Impostazioni!$C$6,K907*1,K907/INDEX(Impostazioni!$N$86:$O$105,MATCH($H907,Impostazioni!$N$86:$N$105,0),2)),"")</f>
        <v>#NAME?</v>
      </c>
    </row>
    <row r="908" spans="1:15" ht="13.2">
      <c r="A908" s="14" t="str">
        <f t="shared" si="12"/>
        <v/>
      </c>
      <c r="B908" s="14" t="str">
        <f t="shared" si="13"/>
        <v/>
      </c>
      <c r="C908" s="14"/>
      <c r="D908" s="14" t="s">
        <v>49</v>
      </c>
      <c r="E908" s="14"/>
      <c r="F908" s="14"/>
      <c r="G908" s="14"/>
      <c r="H908" s="14"/>
      <c r="I908" s="14" t="e">
        <f t="array" aca="1" ref="I908" ca="1">_xludf.ifna(G908*INDEX(Impostazioni!$C$86:$L$105,MATCH($E908,Impostazioni!$J$86:$J$105,0),5),"")</f>
        <v>#NAME?</v>
      </c>
      <c r="J908" s="14" t="e">
        <f t="shared" ca="1" si="14"/>
        <v>#NAME?</v>
      </c>
      <c r="K908" s="14" t="e">
        <f t="shared" ca="1" si="15"/>
        <v>#NAME?</v>
      </c>
      <c r="M908" s="14" t="e">
        <f t="array" aca="1" ref="M908" ca="1">_xludf.ifna(IF(H908=Impostazioni!$C$6,I908*1,I908/INDEX(Impostazioni!$N$86:$O$105,MATCH($H908,Impostazioni!$N$86:$N$105,0),2)),"")</f>
        <v>#NAME?</v>
      </c>
      <c r="N908" s="14" t="e">
        <f t="array" aca="1" ref="N908" ca="1">_xludf.ifna(IF(I908=Impostazioni!$C$6,J908*1,J908/INDEX(Impostazioni!$N$86:$O$105,MATCH($H908,Impostazioni!$N$86:$N$105,0),2)),"")</f>
        <v>#NAME?</v>
      </c>
      <c r="O908" s="14" t="e">
        <f t="array" aca="1" ref="O908" ca="1">_xludf.ifna(IF(J908=Impostazioni!$C$6,K908*1,K908/INDEX(Impostazioni!$N$86:$O$105,MATCH($H908,Impostazioni!$N$86:$N$105,0),2)),"")</f>
        <v>#NAME?</v>
      </c>
    </row>
    <row r="909" spans="1:15" ht="13.2">
      <c r="A909" s="14" t="str">
        <f t="shared" si="12"/>
        <v/>
      </c>
      <c r="B909" s="14" t="str">
        <f t="shared" si="13"/>
        <v/>
      </c>
      <c r="C909" s="14"/>
      <c r="D909" s="14" t="s">
        <v>49</v>
      </c>
      <c r="E909" s="14"/>
      <c r="F909" s="14"/>
      <c r="G909" s="14"/>
      <c r="H909" s="14"/>
      <c r="I909" s="14" t="e">
        <f t="array" aca="1" ref="I909" ca="1">_xludf.ifna(G909*INDEX(Impostazioni!$C$86:$L$105,MATCH($E909,Impostazioni!$J$86:$J$105,0),5),"")</f>
        <v>#NAME?</v>
      </c>
      <c r="J909" s="14" t="e">
        <f t="shared" ca="1" si="14"/>
        <v>#NAME?</v>
      </c>
      <c r="K909" s="14" t="e">
        <f t="shared" ca="1" si="15"/>
        <v>#NAME?</v>
      </c>
      <c r="M909" s="14" t="e">
        <f t="array" aca="1" ref="M909" ca="1">_xludf.ifna(IF(H909=Impostazioni!$C$6,I909*1,I909/INDEX(Impostazioni!$N$86:$O$105,MATCH($H909,Impostazioni!$N$86:$N$105,0),2)),"")</f>
        <v>#NAME?</v>
      </c>
      <c r="N909" s="14" t="e">
        <f t="array" aca="1" ref="N909" ca="1">_xludf.ifna(IF(I909=Impostazioni!$C$6,J909*1,J909/INDEX(Impostazioni!$N$86:$O$105,MATCH($H909,Impostazioni!$N$86:$N$105,0),2)),"")</f>
        <v>#NAME?</v>
      </c>
      <c r="O909" s="14" t="e">
        <f t="array" aca="1" ref="O909" ca="1">_xludf.ifna(IF(J909=Impostazioni!$C$6,K909*1,K909/INDEX(Impostazioni!$N$86:$O$105,MATCH($H909,Impostazioni!$N$86:$N$105,0),2)),"")</f>
        <v>#NAME?</v>
      </c>
    </row>
    <row r="910" spans="1:15" ht="13.2">
      <c r="A910" s="14" t="str">
        <f t="shared" si="12"/>
        <v/>
      </c>
      <c r="B910" s="14" t="str">
        <f t="shared" si="13"/>
        <v/>
      </c>
      <c r="C910" s="14"/>
      <c r="D910" s="14" t="s">
        <v>49</v>
      </c>
      <c r="E910" s="14"/>
      <c r="F910" s="14"/>
      <c r="G910" s="14"/>
      <c r="H910" s="14"/>
      <c r="I910" s="14" t="e">
        <f t="array" aca="1" ref="I910" ca="1">_xludf.ifna(G910*INDEX(Impostazioni!$C$86:$L$105,MATCH($E910,Impostazioni!$J$86:$J$105,0),5),"")</f>
        <v>#NAME?</v>
      </c>
      <c r="J910" s="14" t="e">
        <f t="shared" ca="1" si="14"/>
        <v>#NAME?</v>
      </c>
      <c r="K910" s="14" t="e">
        <f t="shared" ca="1" si="15"/>
        <v>#NAME?</v>
      </c>
      <c r="M910" s="14" t="e">
        <f t="array" aca="1" ref="M910" ca="1">_xludf.ifna(IF(H910=Impostazioni!$C$6,I910*1,I910/INDEX(Impostazioni!$N$86:$O$105,MATCH($H910,Impostazioni!$N$86:$N$105,0),2)),"")</f>
        <v>#NAME?</v>
      </c>
      <c r="N910" s="14" t="e">
        <f t="array" aca="1" ref="N910" ca="1">_xludf.ifna(IF(I910=Impostazioni!$C$6,J910*1,J910/INDEX(Impostazioni!$N$86:$O$105,MATCH($H910,Impostazioni!$N$86:$N$105,0),2)),"")</f>
        <v>#NAME?</v>
      </c>
      <c r="O910" s="14" t="e">
        <f t="array" aca="1" ref="O910" ca="1">_xludf.ifna(IF(J910=Impostazioni!$C$6,K910*1,K910/INDEX(Impostazioni!$N$86:$O$105,MATCH($H910,Impostazioni!$N$86:$N$105,0),2)),"")</f>
        <v>#NAME?</v>
      </c>
    </row>
    <row r="911" spans="1:15" ht="13.2">
      <c r="A911" s="14" t="str">
        <f t="shared" si="12"/>
        <v/>
      </c>
      <c r="B911" s="14" t="str">
        <f t="shared" si="13"/>
        <v/>
      </c>
      <c r="C911" s="14"/>
      <c r="D911" s="14" t="s">
        <v>49</v>
      </c>
      <c r="E911" s="14"/>
      <c r="F911" s="14"/>
      <c r="G911" s="14"/>
      <c r="H911" s="14"/>
      <c r="I911" s="14" t="e">
        <f t="array" aca="1" ref="I911" ca="1">_xludf.ifna(G911*INDEX(Impostazioni!$C$86:$L$105,MATCH($E911,Impostazioni!$J$86:$J$105,0),5),"")</f>
        <v>#NAME?</v>
      </c>
      <c r="J911" s="14" t="e">
        <f t="shared" ca="1" si="14"/>
        <v>#NAME?</v>
      </c>
      <c r="K911" s="14" t="e">
        <f t="shared" ca="1" si="15"/>
        <v>#NAME?</v>
      </c>
      <c r="M911" s="14" t="e">
        <f t="array" aca="1" ref="M911" ca="1">_xludf.ifna(IF(H911=Impostazioni!$C$6,I911*1,I911/INDEX(Impostazioni!$N$86:$O$105,MATCH($H911,Impostazioni!$N$86:$N$105,0),2)),"")</f>
        <v>#NAME?</v>
      </c>
      <c r="N911" s="14" t="e">
        <f t="array" aca="1" ref="N911" ca="1">_xludf.ifna(IF(I911=Impostazioni!$C$6,J911*1,J911/INDEX(Impostazioni!$N$86:$O$105,MATCH($H911,Impostazioni!$N$86:$N$105,0),2)),"")</f>
        <v>#NAME?</v>
      </c>
      <c r="O911" s="14" t="e">
        <f t="array" aca="1" ref="O911" ca="1">_xludf.ifna(IF(J911=Impostazioni!$C$6,K911*1,K911/INDEX(Impostazioni!$N$86:$O$105,MATCH($H911,Impostazioni!$N$86:$N$105,0),2)),"")</f>
        <v>#NAME?</v>
      </c>
    </row>
    <row r="912" spans="1:15" ht="13.2">
      <c r="A912" s="14" t="str">
        <f t="shared" si="12"/>
        <v/>
      </c>
      <c r="B912" s="14" t="str">
        <f t="shared" si="13"/>
        <v/>
      </c>
      <c r="C912" s="14"/>
      <c r="D912" s="14" t="s">
        <v>49</v>
      </c>
      <c r="E912" s="14"/>
      <c r="F912" s="14"/>
      <c r="G912" s="14"/>
      <c r="H912" s="14"/>
      <c r="I912" s="14" t="e">
        <f t="array" aca="1" ref="I912" ca="1">_xludf.ifna(G912*INDEX(Impostazioni!$C$86:$L$105,MATCH($E912,Impostazioni!$J$86:$J$105,0),5),"")</f>
        <v>#NAME?</v>
      </c>
      <c r="J912" s="14" t="e">
        <f t="shared" ca="1" si="14"/>
        <v>#NAME?</v>
      </c>
      <c r="K912" s="14" t="e">
        <f t="shared" ca="1" si="15"/>
        <v>#NAME?</v>
      </c>
      <c r="M912" s="14" t="e">
        <f t="array" aca="1" ref="M912" ca="1">_xludf.ifna(IF(H912=Impostazioni!$C$6,I912*1,I912/INDEX(Impostazioni!$N$86:$O$105,MATCH($H912,Impostazioni!$N$86:$N$105,0),2)),"")</f>
        <v>#NAME?</v>
      </c>
      <c r="N912" s="14" t="e">
        <f t="array" aca="1" ref="N912" ca="1">_xludf.ifna(IF(I912=Impostazioni!$C$6,J912*1,J912/INDEX(Impostazioni!$N$86:$O$105,MATCH($H912,Impostazioni!$N$86:$N$105,0),2)),"")</f>
        <v>#NAME?</v>
      </c>
      <c r="O912" s="14" t="e">
        <f t="array" aca="1" ref="O912" ca="1">_xludf.ifna(IF(J912=Impostazioni!$C$6,K912*1,K912/INDEX(Impostazioni!$N$86:$O$105,MATCH($H912,Impostazioni!$N$86:$N$105,0),2)),"")</f>
        <v>#NAME?</v>
      </c>
    </row>
    <row r="913" spans="1:15" ht="13.2">
      <c r="A913" s="14" t="str">
        <f t="shared" si="12"/>
        <v/>
      </c>
      <c r="B913" s="14" t="str">
        <f t="shared" si="13"/>
        <v/>
      </c>
      <c r="C913" s="14"/>
      <c r="D913" s="14" t="s">
        <v>49</v>
      </c>
      <c r="E913" s="14"/>
      <c r="F913" s="14"/>
      <c r="G913" s="14"/>
      <c r="H913" s="14"/>
      <c r="I913" s="14" t="e">
        <f t="array" aca="1" ref="I913" ca="1">_xludf.ifna(G913*INDEX(Impostazioni!$C$86:$L$105,MATCH($E913,Impostazioni!$J$86:$J$105,0),5),"")</f>
        <v>#NAME?</v>
      </c>
      <c r="J913" s="14" t="e">
        <f t="shared" ca="1" si="14"/>
        <v>#NAME?</v>
      </c>
      <c r="K913" s="14" t="e">
        <f t="shared" ca="1" si="15"/>
        <v>#NAME?</v>
      </c>
      <c r="M913" s="14" t="e">
        <f t="array" aca="1" ref="M913" ca="1">_xludf.ifna(IF(H913=Impostazioni!$C$6,I913*1,I913/INDEX(Impostazioni!$N$86:$O$105,MATCH($H913,Impostazioni!$N$86:$N$105,0),2)),"")</f>
        <v>#NAME?</v>
      </c>
      <c r="N913" s="14" t="e">
        <f t="array" aca="1" ref="N913" ca="1">_xludf.ifna(IF(I913=Impostazioni!$C$6,J913*1,J913/INDEX(Impostazioni!$N$86:$O$105,MATCH($H913,Impostazioni!$N$86:$N$105,0),2)),"")</f>
        <v>#NAME?</v>
      </c>
      <c r="O913" s="14" t="e">
        <f t="array" aca="1" ref="O913" ca="1">_xludf.ifna(IF(J913=Impostazioni!$C$6,K913*1,K913/INDEX(Impostazioni!$N$86:$O$105,MATCH($H913,Impostazioni!$N$86:$N$105,0),2)),"")</f>
        <v>#NAME?</v>
      </c>
    </row>
    <row r="914" spans="1:15" ht="13.2">
      <c r="A914" s="14" t="str">
        <f t="shared" si="12"/>
        <v/>
      </c>
      <c r="B914" s="14" t="str">
        <f t="shared" si="13"/>
        <v/>
      </c>
      <c r="C914" s="14"/>
      <c r="D914" s="14" t="s">
        <v>49</v>
      </c>
      <c r="E914" s="14"/>
      <c r="F914" s="14"/>
      <c r="G914" s="14"/>
      <c r="H914" s="14"/>
      <c r="I914" s="14" t="e">
        <f t="array" aca="1" ref="I914" ca="1">_xludf.ifna(G914*INDEX(Impostazioni!$C$86:$L$105,MATCH($E914,Impostazioni!$J$86:$J$105,0),5),"")</f>
        <v>#NAME?</v>
      </c>
      <c r="J914" s="14" t="e">
        <f t="shared" ca="1" si="14"/>
        <v>#NAME?</v>
      </c>
      <c r="K914" s="14" t="e">
        <f t="shared" ca="1" si="15"/>
        <v>#NAME?</v>
      </c>
      <c r="M914" s="14" t="e">
        <f t="array" aca="1" ref="M914" ca="1">_xludf.ifna(IF(H914=Impostazioni!$C$6,I914*1,I914/INDEX(Impostazioni!$N$86:$O$105,MATCH($H914,Impostazioni!$N$86:$N$105,0),2)),"")</f>
        <v>#NAME?</v>
      </c>
      <c r="N914" s="14" t="e">
        <f t="array" aca="1" ref="N914" ca="1">_xludf.ifna(IF(I914=Impostazioni!$C$6,J914*1,J914/INDEX(Impostazioni!$N$86:$O$105,MATCH($H914,Impostazioni!$N$86:$N$105,0),2)),"")</f>
        <v>#NAME?</v>
      </c>
      <c r="O914" s="14" t="e">
        <f t="array" aca="1" ref="O914" ca="1">_xludf.ifna(IF(J914=Impostazioni!$C$6,K914*1,K914/INDEX(Impostazioni!$N$86:$O$105,MATCH($H914,Impostazioni!$N$86:$N$105,0),2)),"")</f>
        <v>#NAME?</v>
      </c>
    </row>
    <row r="915" spans="1:15" ht="13.2">
      <c r="A915" s="14" t="str">
        <f t="shared" si="12"/>
        <v/>
      </c>
      <c r="B915" s="14" t="str">
        <f t="shared" si="13"/>
        <v/>
      </c>
      <c r="C915" s="14"/>
      <c r="D915" s="14" t="s">
        <v>49</v>
      </c>
      <c r="E915" s="14"/>
      <c r="F915" s="14"/>
      <c r="G915" s="14"/>
      <c r="H915" s="14"/>
      <c r="I915" s="14" t="e">
        <f t="array" aca="1" ref="I915" ca="1">_xludf.ifna(G915*INDEX(Impostazioni!$C$86:$L$105,MATCH($E915,Impostazioni!$J$86:$J$105,0),5),"")</f>
        <v>#NAME?</v>
      </c>
      <c r="J915" s="14" t="e">
        <f t="shared" ca="1" si="14"/>
        <v>#NAME?</v>
      </c>
      <c r="K915" s="14" t="e">
        <f t="shared" ca="1" si="15"/>
        <v>#NAME?</v>
      </c>
      <c r="M915" s="14" t="e">
        <f t="array" aca="1" ref="M915" ca="1">_xludf.ifna(IF(H915=Impostazioni!$C$6,I915*1,I915/INDEX(Impostazioni!$N$86:$O$105,MATCH($H915,Impostazioni!$N$86:$N$105,0),2)),"")</f>
        <v>#NAME?</v>
      </c>
      <c r="N915" s="14" t="e">
        <f t="array" aca="1" ref="N915" ca="1">_xludf.ifna(IF(I915=Impostazioni!$C$6,J915*1,J915/INDEX(Impostazioni!$N$86:$O$105,MATCH($H915,Impostazioni!$N$86:$N$105,0),2)),"")</f>
        <v>#NAME?</v>
      </c>
      <c r="O915" s="14" t="e">
        <f t="array" aca="1" ref="O915" ca="1">_xludf.ifna(IF(J915=Impostazioni!$C$6,K915*1,K915/INDEX(Impostazioni!$N$86:$O$105,MATCH($H915,Impostazioni!$N$86:$N$105,0),2)),"")</f>
        <v>#NAME?</v>
      </c>
    </row>
    <row r="916" spans="1:15" ht="13.2">
      <c r="A916" s="14" t="str">
        <f t="shared" si="12"/>
        <v/>
      </c>
      <c r="B916" s="14" t="str">
        <f t="shared" si="13"/>
        <v/>
      </c>
      <c r="C916" s="14"/>
      <c r="D916" s="14" t="s">
        <v>49</v>
      </c>
      <c r="E916" s="14"/>
      <c r="F916" s="14"/>
      <c r="G916" s="14"/>
      <c r="H916" s="14"/>
      <c r="I916" s="14" t="e">
        <f t="array" aca="1" ref="I916" ca="1">_xludf.ifna(G916*INDEX(Impostazioni!$C$86:$L$105,MATCH($E916,Impostazioni!$J$86:$J$105,0),5),"")</f>
        <v>#NAME?</v>
      </c>
      <c r="J916" s="14" t="e">
        <f t="shared" ca="1" si="14"/>
        <v>#NAME?</v>
      </c>
      <c r="K916" s="14" t="e">
        <f t="shared" ca="1" si="15"/>
        <v>#NAME?</v>
      </c>
      <c r="M916" s="14" t="e">
        <f t="array" aca="1" ref="M916" ca="1">_xludf.ifna(IF(H916=Impostazioni!$C$6,I916*1,I916/INDEX(Impostazioni!$N$86:$O$105,MATCH($H916,Impostazioni!$N$86:$N$105,0),2)),"")</f>
        <v>#NAME?</v>
      </c>
      <c r="N916" s="14" t="e">
        <f t="array" aca="1" ref="N916" ca="1">_xludf.ifna(IF(I916=Impostazioni!$C$6,J916*1,J916/INDEX(Impostazioni!$N$86:$O$105,MATCH($H916,Impostazioni!$N$86:$N$105,0),2)),"")</f>
        <v>#NAME?</v>
      </c>
      <c r="O916" s="14" t="e">
        <f t="array" aca="1" ref="O916" ca="1">_xludf.ifna(IF(J916=Impostazioni!$C$6,K916*1,K916/INDEX(Impostazioni!$N$86:$O$105,MATCH($H916,Impostazioni!$N$86:$N$105,0),2)),"")</f>
        <v>#NAME?</v>
      </c>
    </row>
    <row r="917" spans="1:15" ht="13.2">
      <c r="A917" s="14" t="str">
        <f t="shared" si="12"/>
        <v/>
      </c>
      <c r="B917" s="14" t="str">
        <f t="shared" si="13"/>
        <v/>
      </c>
      <c r="C917" s="14"/>
      <c r="D917" s="14" t="s">
        <v>49</v>
      </c>
      <c r="E917" s="14"/>
      <c r="F917" s="14"/>
      <c r="G917" s="14"/>
      <c r="H917" s="14"/>
      <c r="I917" s="14" t="e">
        <f t="array" aca="1" ref="I917" ca="1">_xludf.ifna(G917*INDEX(Impostazioni!$C$86:$L$105,MATCH($E917,Impostazioni!$J$86:$J$105,0),5),"")</f>
        <v>#NAME?</v>
      </c>
      <c r="J917" s="14" t="e">
        <f t="shared" ca="1" si="14"/>
        <v>#NAME?</v>
      </c>
      <c r="K917" s="14" t="e">
        <f t="shared" ca="1" si="15"/>
        <v>#NAME?</v>
      </c>
      <c r="M917" s="14" t="e">
        <f t="array" aca="1" ref="M917" ca="1">_xludf.ifna(IF(H917=Impostazioni!$C$6,I917*1,I917/INDEX(Impostazioni!$N$86:$O$105,MATCH($H917,Impostazioni!$N$86:$N$105,0),2)),"")</f>
        <v>#NAME?</v>
      </c>
      <c r="N917" s="14" t="e">
        <f t="array" aca="1" ref="N917" ca="1">_xludf.ifna(IF(I917=Impostazioni!$C$6,J917*1,J917/INDEX(Impostazioni!$N$86:$O$105,MATCH($H917,Impostazioni!$N$86:$N$105,0),2)),"")</f>
        <v>#NAME?</v>
      </c>
      <c r="O917" s="14" t="e">
        <f t="array" aca="1" ref="O917" ca="1">_xludf.ifna(IF(J917=Impostazioni!$C$6,K917*1,K917/INDEX(Impostazioni!$N$86:$O$105,MATCH($H917,Impostazioni!$N$86:$N$105,0),2)),"")</f>
        <v>#NAME?</v>
      </c>
    </row>
    <row r="918" spans="1:15" ht="13.2">
      <c r="A918" s="14" t="str">
        <f t="shared" si="12"/>
        <v/>
      </c>
      <c r="B918" s="14" t="str">
        <f t="shared" si="13"/>
        <v/>
      </c>
      <c r="C918" s="14"/>
      <c r="D918" s="14" t="s">
        <v>49</v>
      </c>
      <c r="E918" s="14"/>
      <c r="F918" s="14"/>
      <c r="G918" s="14"/>
      <c r="H918" s="14"/>
      <c r="I918" s="14" t="e">
        <f t="array" aca="1" ref="I918" ca="1">_xludf.ifna(G918*INDEX(Impostazioni!$C$86:$L$105,MATCH($E918,Impostazioni!$J$86:$J$105,0),5),"")</f>
        <v>#NAME?</v>
      </c>
      <c r="J918" s="14" t="e">
        <f t="shared" ca="1" si="14"/>
        <v>#NAME?</v>
      </c>
      <c r="K918" s="14" t="e">
        <f t="shared" ca="1" si="15"/>
        <v>#NAME?</v>
      </c>
      <c r="M918" s="14" t="e">
        <f t="array" aca="1" ref="M918" ca="1">_xludf.ifna(IF(H918=Impostazioni!$C$6,I918*1,I918/INDEX(Impostazioni!$N$86:$O$105,MATCH($H918,Impostazioni!$N$86:$N$105,0),2)),"")</f>
        <v>#NAME?</v>
      </c>
      <c r="N918" s="14" t="e">
        <f t="array" aca="1" ref="N918" ca="1">_xludf.ifna(IF(I918=Impostazioni!$C$6,J918*1,J918/INDEX(Impostazioni!$N$86:$O$105,MATCH($H918,Impostazioni!$N$86:$N$105,0),2)),"")</f>
        <v>#NAME?</v>
      </c>
      <c r="O918" s="14" t="e">
        <f t="array" aca="1" ref="O918" ca="1">_xludf.ifna(IF(J918=Impostazioni!$C$6,K918*1,K918/INDEX(Impostazioni!$N$86:$O$105,MATCH($H918,Impostazioni!$N$86:$N$105,0),2)),"")</f>
        <v>#NAME?</v>
      </c>
    </row>
    <row r="919" spans="1:15" ht="13.2">
      <c r="A919" s="14" t="str">
        <f t="shared" si="12"/>
        <v/>
      </c>
      <c r="B919" s="14" t="str">
        <f t="shared" si="13"/>
        <v/>
      </c>
      <c r="C919" s="14"/>
      <c r="D919" s="14" t="s">
        <v>49</v>
      </c>
      <c r="E919" s="14"/>
      <c r="F919" s="14"/>
      <c r="G919" s="14"/>
      <c r="H919" s="14"/>
      <c r="I919" s="14" t="e">
        <f t="array" aca="1" ref="I919" ca="1">_xludf.ifna(G919*INDEX(Impostazioni!$C$86:$L$105,MATCH($E919,Impostazioni!$J$86:$J$105,0),5),"")</f>
        <v>#NAME?</v>
      </c>
      <c r="J919" s="14" t="e">
        <f t="shared" ca="1" si="14"/>
        <v>#NAME?</v>
      </c>
      <c r="K919" s="14" t="e">
        <f t="shared" ca="1" si="15"/>
        <v>#NAME?</v>
      </c>
      <c r="M919" s="14" t="e">
        <f t="array" aca="1" ref="M919" ca="1">_xludf.ifna(IF(H919=Impostazioni!$C$6,I919*1,I919/INDEX(Impostazioni!$N$86:$O$105,MATCH($H919,Impostazioni!$N$86:$N$105,0),2)),"")</f>
        <v>#NAME?</v>
      </c>
      <c r="N919" s="14" t="e">
        <f t="array" aca="1" ref="N919" ca="1">_xludf.ifna(IF(I919=Impostazioni!$C$6,J919*1,J919/INDEX(Impostazioni!$N$86:$O$105,MATCH($H919,Impostazioni!$N$86:$N$105,0),2)),"")</f>
        <v>#NAME?</v>
      </c>
      <c r="O919" s="14" t="e">
        <f t="array" aca="1" ref="O919" ca="1">_xludf.ifna(IF(J919=Impostazioni!$C$6,K919*1,K919/INDEX(Impostazioni!$N$86:$O$105,MATCH($H919,Impostazioni!$N$86:$N$105,0),2)),"")</f>
        <v>#NAME?</v>
      </c>
    </row>
    <row r="920" spans="1:15" ht="13.2">
      <c r="A920" s="14" t="str">
        <f t="shared" si="12"/>
        <v/>
      </c>
      <c r="B920" s="14" t="str">
        <f t="shared" si="13"/>
        <v/>
      </c>
      <c r="C920" s="14"/>
      <c r="D920" s="14" t="s">
        <v>49</v>
      </c>
      <c r="E920" s="14"/>
      <c r="F920" s="14"/>
      <c r="G920" s="14"/>
      <c r="H920" s="14"/>
      <c r="I920" s="14" t="e">
        <f t="array" aca="1" ref="I920" ca="1">_xludf.ifna(G920*INDEX(Impostazioni!$C$86:$L$105,MATCH($E920,Impostazioni!$J$86:$J$105,0),5),"")</f>
        <v>#NAME?</v>
      </c>
      <c r="J920" s="14" t="e">
        <f t="shared" ca="1" si="14"/>
        <v>#NAME?</v>
      </c>
      <c r="K920" s="14" t="e">
        <f t="shared" ca="1" si="15"/>
        <v>#NAME?</v>
      </c>
      <c r="M920" s="14" t="e">
        <f t="array" aca="1" ref="M920" ca="1">_xludf.ifna(IF(H920=Impostazioni!$C$6,I920*1,I920/INDEX(Impostazioni!$N$86:$O$105,MATCH($H920,Impostazioni!$N$86:$N$105,0),2)),"")</f>
        <v>#NAME?</v>
      </c>
      <c r="N920" s="14" t="e">
        <f t="array" aca="1" ref="N920" ca="1">_xludf.ifna(IF(I920=Impostazioni!$C$6,J920*1,J920/INDEX(Impostazioni!$N$86:$O$105,MATCH($H920,Impostazioni!$N$86:$N$105,0),2)),"")</f>
        <v>#NAME?</v>
      </c>
      <c r="O920" s="14" t="e">
        <f t="array" aca="1" ref="O920" ca="1">_xludf.ifna(IF(J920=Impostazioni!$C$6,K920*1,K920/INDEX(Impostazioni!$N$86:$O$105,MATCH($H920,Impostazioni!$N$86:$N$105,0),2)),"")</f>
        <v>#NAME?</v>
      </c>
    </row>
    <row r="921" spans="1:15" ht="13.2">
      <c r="A921" s="14" t="str">
        <f t="shared" si="12"/>
        <v/>
      </c>
      <c r="B921" s="14" t="str">
        <f t="shared" si="13"/>
        <v/>
      </c>
      <c r="C921" s="14"/>
      <c r="D921" s="14" t="s">
        <v>49</v>
      </c>
      <c r="E921" s="14"/>
      <c r="F921" s="14"/>
      <c r="G921" s="14"/>
      <c r="H921" s="14"/>
      <c r="I921" s="14" t="e">
        <f t="array" aca="1" ref="I921" ca="1">_xludf.ifna(G921*INDEX(Impostazioni!$C$86:$L$105,MATCH($E921,Impostazioni!$J$86:$J$105,0),5),"")</f>
        <v>#NAME?</v>
      </c>
      <c r="J921" s="14" t="e">
        <f t="shared" ca="1" si="14"/>
        <v>#NAME?</v>
      </c>
      <c r="K921" s="14" t="e">
        <f t="shared" ca="1" si="15"/>
        <v>#NAME?</v>
      </c>
      <c r="M921" s="14" t="e">
        <f t="array" aca="1" ref="M921" ca="1">_xludf.ifna(IF(H921=Impostazioni!$C$6,I921*1,I921/INDEX(Impostazioni!$N$86:$O$105,MATCH($H921,Impostazioni!$N$86:$N$105,0),2)),"")</f>
        <v>#NAME?</v>
      </c>
      <c r="N921" s="14" t="e">
        <f t="array" aca="1" ref="N921" ca="1">_xludf.ifna(IF(I921=Impostazioni!$C$6,J921*1,J921/INDEX(Impostazioni!$N$86:$O$105,MATCH($H921,Impostazioni!$N$86:$N$105,0),2)),"")</f>
        <v>#NAME?</v>
      </c>
      <c r="O921" s="14" t="e">
        <f t="array" aca="1" ref="O921" ca="1">_xludf.ifna(IF(J921=Impostazioni!$C$6,K921*1,K921/INDEX(Impostazioni!$N$86:$O$105,MATCH($H921,Impostazioni!$N$86:$N$105,0),2)),"")</f>
        <v>#NAME?</v>
      </c>
    </row>
    <row r="922" spans="1:15" ht="13.2">
      <c r="A922" s="14" t="str">
        <f t="shared" si="12"/>
        <v/>
      </c>
      <c r="B922" s="14" t="str">
        <f t="shared" si="13"/>
        <v/>
      </c>
      <c r="C922" s="14"/>
      <c r="D922" s="14" t="s">
        <v>49</v>
      </c>
      <c r="E922" s="14"/>
      <c r="F922" s="14"/>
      <c r="G922" s="14"/>
      <c r="H922" s="14"/>
      <c r="I922" s="14" t="e">
        <f t="array" aca="1" ref="I922" ca="1">_xludf.ifna(G922*INDEX(Impostazioni!$C$86:$L$105,MATCH($E922,Impostazioni!$J$86:$J$105,0),5),"")</f>
        <v>#NAME?</v>
      </c>
      <c r="J922" s="14" t="e">
        <f t="shared" ca="1" si="14"/>
        <v>#NAME?</v>
      </c>
      <c r="K922" s="14" t="e">
        <f t="shared" ca="1" si="15"/>
        <v>#NAME?</v>
      </c>
      <c r="M922" s="14" t="e">
        <f t="array" aca="1" ref="M922" ca="1">_xludf.ifna(IF(H922=Impostazioni!$C$6,I922*1,I922/INDEX(Impostazioni!$N$86:$O$105,MATCH($H922,Impostazioni!$N$86:$N$105,0),2)),"")</f>
        <v>#NAME?</v>
      </c>
      <c r="N922" s="14" t="e">
        <f t="array" aca="1" ref="N922" ca="1">_xludf.ifna(IF(I922=Impostazioni!$C$6,J922*1,J922/INDEX(Impostazioni!$N$86:$O$105,MATCH($H922,Impostazioni!$N$86:$N$105,0),2)),"")</f>
        <v>#NAME?</v>
      </c>
      <c r="O922" s="14" t="e">
        <f t="array" aca="1" ref="O922" ca="1">_xludf.ifna(IF(J922=Impostazioni!$C$6,K922*1,K922/INDEX(Impostazioni!$N$86:$O$105,MATCH($H922,Impostazioni!$N$86:$N$105,0),2)),"")</f>
        <v>#NAME?</v>
      </c>
    </row>
    <row r="923" spans="1:15" ht="13.2">
      <c r="A923" s="14" t="str">
        <f t="shared" si="12"/>
        <v/>
      </c>
      <c r="B923" s="14" t="str">
        <f t="shared" si="13"/>
        <v/>
      </c>
      <c r="C923" s="14"/>
      <c r="D923" s="14" t="s">
        <v>49</v>
      </c>
      <c r="E923" s="14"/>
      <c r="F923" s="14"/>
      <c r="G923" s="14"/>
      <c r="H923" s="14"/>
      <c r="I923" s="14" t="e">
        <f t="array" aca="1" ref="I923" ca="1">_xludf.ifna(G923*INDEX(Impostazioni!$C$86:$L$105,MATCH($E923,Impostazioni!$J$86:$J$105,0),5),"")</f>
        <v>#NAME?</v>
      </c>
      <c r="J923" s="14" t="e">
        <f t="shared" ca="1" si="14"/>
        <v>#NAME?</v>
      </c>
      <c r="K923" s="14" t="e">
        <f t="shared" ca="1" si="15"/>
        <v>#NAME?</v>
      </c>
      <c r="M923" s="14" t="e">
        <f t="array" aca="1" ref="M923" ca="1">_xludf.ifna(IF(H923=Impostazioni!$C$6,I923*1,I923/INDEX(Impostazioni!$N$86:$O$105,MATCH($H923,Impostazioni!$N$86:$N$105,0),2)),"")</f>
        <v>#NAME?</v>
      </c>
      <c r="N923" s="14" t="e">
        <f t="array" aca="1" ref="N923" ca="1">_xludf.ifna(IF(I923=Impostazioni!$C$6,J923*1,J923/INDEX(Impostazioni!$N$86:$O$105,MATCH($H923,Impostazioni!$N$86:$N$105,0),2)),"")</f>
        <v>#NAME?</v>
      </c>
      <c r="O923" s="14" t="e">
        <f t="array" aca="1" ref="O923" ca="1">_xludf.ifna(IF(J923=Impostazioni!$C$6,K923*1,K923/INDEX(Impostazioni!$N$86:$O$105,MATCH($H923,Impostazioni!$N$86:$N$105,0),2)),"")</f>
        <v>#NAME?</v>
      </c>
    </row>
    <row r="924" spans="1:15" ht="13.2">
      <c r="A924" s="14" t="str">
        <f t="shared" si="12"/>
        <v/>
      </c>
      <c r="B924" s="14" t="str">
        <f t="shared" si="13"/>
        <v/>
      </c>
      <c r="C924" s="14"/>
      <c r="D924" s="14" t="s">
        <v>49</v>
      </c>
      <c r="E924" s="14"/>
      <c r="F924" s="14"/>
      <c r="G924" s="14"/>
      <c r="H924" s="14"/>
      <c r="I924" s="14" t="e">
        <f t="array" aca="1" ref="I924" ca="1">_xludf.ifna(G924*INDEX(Impostazioni!$C$86:$L$105,MATCH($E924,Impostazioni!$J$86:$J$105,0),5),"")</f>
        <v>#NAME?</v>
      </c>
      <c r="J924" s="14" t="e">
        <f t="shared" ca="1" si="14"/>
        <v>#NAME?</v>
      </c>
      <c r="K924" s="14" t="e">
        <f t="shared" ca="1" si="15"/>
        <v>#NAME?</v>
      </c>
      <c r="M924" s="14" t="e">
        <f t="array" aca="1" ref="M924" ca="1">_xludf.ifna(IF(H924=Impostazioni!$C$6,I924*1,I924/INDEX(Impostazioni!$N$86:$O$105,MATCH($H924,Impostazioni!$N$86:$N$105,0),2)),"")</f>
        <v>#NAME?</v>
      </c>
      <c r="N924" s="14" t="e">
        <f t="array" aca="1" ref="N924" ca="1">_xludf.ifna(IF(I924=Impostazioni!$C$6,J924*1,J924/INDEX(Impostazioni!$N$86:$O$105,MATCH($H924,Impostazioni!$N$86:$N$105,0),2)),"")</f>
        <v>#NAME?</v>
      </c>
      <c r="O924" s="14" t="e">
        <f t="array" aca="1" ref="O924" ca="1">_xludf.ifna(IF(J924=Impostazioni!$C$6,K924*1,K924/INDEX(Impostazioni!$N$86:$O$105,MATCH($H924,Impostazioni!$N$86:$N$105,0),2)),"")</f>
        <v>#NAME?</v>
      </c>
    </row>
    <row r="925" spans="1:15" ht="13.2">
      <c r="A925" s="14" t="str">
        <f t="shared" si="12"/>
        <v/>
      </c>
      <c r="B925" s="14" t="str">
        <f t="shared" si="13"/>
        <v/>
      </c>
      <c r="C925" s="14"/>
      <c r="D925" s="14" t="s">
        <v>49</v>
      </c>
      <c r="E925" s="14"/>
      <c r="F925" s="14"/>
      <c r="G925" s="14"/>
      <c r="H925" s="14"/>
      <c r="I925" s="14" t="e">
        <f t="array" aca="1" ref="I925" ca="1">_xludf.ifna(G925*INDEX(Impostazioni!$C$86:$L$105,MATCH($E925,Impostazioni!$J$86:$J$105,0),5),"")</f>
        <v>#NAME?</v>
      </c>
      <c r="J925" s="14" t="e">
        <f t="shared" ca="1" si="14"/>
        <v>#NAME?</v>
      </c>
      <c r="K925" s="14" t="e">
        <f t="shared" ca="1" si="15"/>
        <v>#NAME?</v>
      </c>
      <c r="M925" s="14" t="e">
        <f t="array" aca="1" ref="M925" ca="1">_xludf.ifna(IF(H925=Impostazioni!$C$6,I925*1,I925/INDEX(Impostazioni!$N$86:$O$105,MATCH($H925,Impostazioni!$N$86:$N$105,0),2)),"")</f>
        <v>#NAME?</v>
      </c>
      <c r="N925" s="14" t="e">
        <f t="array" aca="1" ref="N925" ca="1">_xludf.ifna(IF(I925=Impostazioni!$C$6,J925*1,J925/INDEX(Impostazioni!$N$86:$O$105,MATCH($H925,Impostazioni!$N$86:$N$105,0),2)),"")</f>
        <v>#NAME?</v>
      </c>
      <c r="O925" s="14" t="e">
        <f t="array" aca="1" ref="O925" ca="1">_xludf.ifna(IF(J925=Impostazioni!$C$6,K925*1,K925/INDEX(Impostazioni!$N$86:$O$105,MATCH($H925,Impostazioni!$N$86:$N$105,0),2)),"")</f>
        <v>#NAME?</v>
      </c>
    </row>
    <row r="926" spans="1:15" ht="13.2">
      <c r="A926" s="14" t="str">
        <f t="shared" si="12"/>
        <v/>
      </c>
      <c r="B926" s="14" t="str">
        <f t="shared" si="13"/>
        <v/>
      </c>
      <c r="C926" s="14"/>
      <c r="D926" s="14" t="s">
        <v>49</v>
      </c>
      <c r="E926" s="14"/>
      <c r="F926" s="14"/>
      <c r="G926" s="14"/>
      <c r="H926" s="14"/>
      <c r="I926" s="14" t="e">
        <f t="array" aca="1" ref="I926" ca="1">_xludf.ifna(G926*INDEX(Impostazioni!$C$86:$L$105,MATCH($E926,Impostazioni!$J$86:$J$105,0),5),"")</f>
        <v>#NAME?</v>
      </c>
      <c r="J926" s="14" t="e">
        <f t="shared" ca="1" si="14"/>
        <v>#NAME?</v>
      </c>
      <c r="K926" s="14" t="e">
        <f t="shared" ca="1" si="15"/>
        <v>#NAME?</v>
      </c>
      <c r="M926" s="14" t="e">
        <f t="array" aca="1" ref="M926" ca="1">_xludf.ifna(IF(H926=Impostazioni!$C$6,I926*1,I926/INDEX(Impostazioni!$N$86:$O$105,MATCH($H926,Impostazioni!$N$86:$N$105,0),2)),"")</f>
        <v>#NAME?</v>
      </c>
      <c r="N926" s="14" t="e">
        <f t="array" aca="1" ref="N926" ca="1">_xludf.ifna(IF(I926=Impostazioni!$C$6,J926*1,J926/INDEX(Impostazioni!$N$86:$O$105,MATCH($H926,Impostazioni!$N$86:$N$105,0),2)),"")</f>
        <v>#NAME?</v>
      </c>
      <c r="O926" s="14" t="e">
        <f t="array" aca="1" ref="O926" ca="1">_xludf.ifna(IF(J926=Impostazioni!$C$6,K926*1,K926/INDEX(Impostazioni!$N$86:$O$105,MATCH($H926,Impostazioni!$N$86:$N$105,0),2)),"")</f>
        <v>#NAME?</v>
      </c>
    </row>
    <row r="927" spans="1:15" ht="13.2">
      <c r="A927" s="14" t="str">
        <f t="shared" si="12"/>
        <v/>
      </c>
      <c r="B927" s="14" t="str">
        <f t="shared" si="13"/>
        <v/>
      </c>
      <c r="C927" s="14"/>
      <c r="D927" s="14" t="s">
        <v>49</v>
      </c>
      <c r="E927" s="14"/>
      <c r="F927" s="14"/>
      <c r="G927" s="14"/>
      <c r="H927" s="14"/>
      <c r="I927" s="14" t="e">
        <f t="array" aca="1" ref="I927" ca="1">_xludf.ifna(G927*INDEX(Impostazioni!$C$86:$L$105,MATCH($E927,Impostazioni!$J$86:$J$105,0),5),"")</f>
        <v>#NAME?</v>
      </c>
      <c r="J927" s="14" t="e">
        <f t="shared" ca="1" si="14"/>
        <v>#NAME?</v>
      </c>
      <c r="K927" s="14" t="e">
        <f t="shared" ca="1" si="15"/>
        <v>#NAME?</v>
      </c>
      <c r="M927" s="14" t="e">
        <f t="array" aca="1" ref="M927" ca="1">_xludf.ifna(IF(H927=Impostazioni!$C$6,I927*1,I927/INDEX(Impostazioni!$N$86:$O$105,MATCH($H927,Impostazioni!$N$86:$N$105,0),2)),"")</f>
        <v>#NAME?</v>
      </c>
      <c r="N927" s="14" t="e">
        <f t="array" aca="1" ref="N927" ca="1">_xludf.ifna(IF(I927=Impostazioni!$C$6,J927*1,J927/INDEX(Impostazioni!$N$86:$O$105,MATCH($H927,Impostazioni!$N$86:$N$105,0),2)),"")</f>
        <v>#NAME?</v>
      </c>
      <c r="O927" s="14" t="e">
        <f t="array" aca="1" ref="O927" ca="1">_xludf.ifna(IF(J927=Impostazioni!$C$6,K927*1,K927/INDEX(Impostazioni!$N$86:$O$105,MATCH($H927,Impostazioni!$N$86:$N$105,0),2)),"")</f>
        <v>#NAME?</v>
      </c>
    </row>
    <row r="928" spans="1:15" ht="13.2">
      <c r="A928" s="14" t="str">
        <f t="shared" si="12"/>
        <v/>
      </c>
      <c r="B928" s="14" t="str">
        <f t="shared" si="13"/>
        <v/>
      </c>
      <c r="C928" s="14"/>
      <c r="D928" s="14" t="s">
        <v>49</v>
      </c>
      <c r="E928" s="14"/>
      <c r="F928" s="14"/>
      <c r="G928" s="14"/>
      <c r="H928" s="14"/>
      <c r="I928" s="14" t="e">
        <f t="array" aca="1" ref="I928" ca="1">_xludf.ifna(G928*INDEX(Impostazioni!$C$86:$L$105,MATCH($E928,Impostazioni!$J$86:$J$105,0),5),"")</f>
        <v>#NAME?</v>
      </c>
      <c r="J928" s="14" t="e">
        <f t="shared" ca="1" si="14"/>
        <v>#NAME?</v>
      </c>
      <c r="K928" s="14" t="e">
        <f t="shared" ca="1" si="15"/>
        <v>#NAME?</v>
      </c>
      <c r="M928" s="14" t="e">
        <f t="array" aca="1" ref="M928" ca="1">_xludf.ifna(IF(H928=Impostazioni!$C$6,I928*1,I928/INDEX(Impostazioni!$N$86:$O$105,MATCH($H928,Impostazioni!$N$86:$N$105,0),2)),"")</f>
        <v>#NAME?</v>
      </c>
      <c r="N928" s="14" t="e">
        <f t="array" aca="1" ref="N928" ca="1">_xludf.ifna(IF(I928=Impostazioni!$C$6,J928*1,J928/INDEX(Impostazioni!$N$86:$O$105,MATCH($H928,Impostazioni!$N$86:$N$105,0),2)),"")</f>
        <v>#NAME?</v>
      </c>
      <c r="O928" s="14" t="e">
        <f t="array" aca="1" ref="O928" ca="1">_xludf.ifna(IF(J928=Impostazioni!$C$6,K928*1,K928/INDEX(Impostazioni!$N$86:$O$105,MATCH($H928,Impostazioni!$N$86:$N$105,0),2)),"")</f>
        <v>#NAME?</v>
      </c>
    </row>
    <row r="929" spans="1:15" ht="13.2">
      <c r="A929" s="14" t="str">
        <f t="shared" si="12"/>
        <v/>
      </c>
      <c r="B929" s="14" t="str">
        <f t="shared" si="13"/>
        <v/>
      </c>
      <c r="C929" s="14"/>
      <c r="D929" s="14" t="s">
        <v>49</v>
      </c>
      <c r="E929" s="14"/>
      <c r="F929" s="14"/>
      <c r="G929" s="14"/>
      <c r="H929" s="14"/>
      <c r="I929" s="14" t="e">
        <f t="array" aca="1" ref="I929" ca="1">_xludf.ifna(G929*INDEX(Impostazioni!$C$86:$L$105,MATCH($E929,Impostazioni!$J$86:$J$105,0),5),"")</f>
        <v>#NAME?</v>
      </c>
      <c r="J929" s="14" t="e">
        <f t="shared" ca="1" si="14"/>
        <v>#NAME?</v>
      </c>
      <c r="K929" s="14" t="e">
        <f t="shared" ca="1" si="15"/>
        <v>#NAME?</v>
      </c>
      <c r="M929" s="14" t="e">
        <f t="array" aca="1" ref="M929" ca="1">_xludf.ifna(IF(H929=Impostazioni!$C$6,I929*1,I929/INDEX(Impostazioni!$N$86:$O$105,MATCH($H929,Impostazioni!$N$86:$N$105,0),2)),"")</f>
        <v>#NAME?</v>
      </c>
      <c r="N929" s="14" t="e">
        <f t="array" aca="1" ref="N929" ca="1">_xludf.ifna(IF(I929=Impostazioni!$C$6,J929*1,J929/INDEX(Impostazioni!$N$86:$O$105,MATCH($H929,Impostazioni!$N$86:$N$105,0),2)),"")</f>
        <v>#NAME?</v>
      </c>
      <c r="O929" s="14" t="e">
        <f t="array" aca="1" ref="O929" ca="1">_xludf.ifna(IF(J929=Impostazioni!$C$6,K929*1,K929/INDEX(Impostazioni!$N$86:$O$105,MATCH($H929,Impostazioni!$N$86:$N$105,0),2)),"")</f>
        <v>#NAME?</v>
      </c>
    </row>
    <row r="930" spans="1:15" ht="13.2">
      <c r="A930" s="14" t="str">
        <f t="shared" si="12"/>
        <v/>
      </c>
      <c r="B930" s="14" t="str">
        <f t="shared" si="13"/>
        <v/>
      </c>
      <c r="C930" s="14"/>
      <c r="D930" s="14" t="s">
        <v>49</v>
      </c>
      <c r="E930" s="14"/>
      <c r="F930" s="14"/>
      <c r="G930" s="14"/>
      <c r="H930" s="14"/>
      <c r="I930" s="14" t="e">
        <f t="array" aca="1" ref="I930" ca="1">_xludf.ifna(G930*INDEX(Impostazioni!$C$86:$L$105,MATCH($E930,Impostazioni!$J$86:$J$105,0),5),"")</f>
        <v>#NAME?</v>
      </c>
      <c r="J930" s="14" t="e">
        <f t="shared" ca="1" si="14"/>
        <v>#NAME?</v>
      </c>
      <c r="K930" s="14" t="e">
        <f t="shared" ca="1" si="15"/>
        <v>#NAME?</v>
      </c>
      <c r="M930" s="14" t="e">
        <f t="array" aca="1" ref="M930" ca="1">_xludf.ifna(IF(H930=Impostazioni!$C$6,I930*1,I930/INDEX(Impostazioni!$N$86:$O$105,MATCH($H930,Impostazioni!$N$86:$N$105,0),2)),"")</f>
        <v>#NAME?</v>
      </c>
      <c r="N930" s="14" t="e">
        <f t="array" aca="1" ref="N930" ca="1">_xludf.ifna(IF(I930=Impostazioni!$C$6,J930*1,J930/INDEX(Impostazioni!$N$86:$O$105,MATCH($H930,Impostazioni!$N$86:$N$105,0),2)),"")</f>
        <v>#NAME?</v>
      </c>
      <c r="O930" s="14" t="e">
        <f t="array" aca="1" ref="O930" ca="1">_xludf.ifna(IF(J930=Impostazioni!$C$6,K930*1,K930/INDEX(Impostazioni!$N$86:$O$105,MATCH($H930,Impostazioni!$N$86:$N$105,0),2)),"")</f>
        <v>#NAME?</v>
      </c>
    </row>
    <row r="931" spans="1:15" ht="13.2">
      <c r="A931" s="14" t="str">
        <f t="shared" si="12"/>
        <v/>
      </c>
      <c r="B931" s="14" t="str">
        <f t="shared" si="13"/>
        <v/>
      </c>
      <c r="C931" s="14"/>
      <c r="D931" s="14" t="s">
        <v>49</v>
      </c>
      <c r="E931" s="14"/>
      <c r="F931" s="14"/>
      <c r="G931" s="14"/>
      <c r="H931" s="14"/>
      <c r="I931" s="14" t="e">
        <f t="array" aca="1" ref="I931" ca="1">_xludf.ifna(G931*INDEX(Impostazioni!$C$86:$L$105,MATCH($E931,Impostazioni!$J$86:$J$105,0),5),"")</f>
        <v>#NAME?</v>
      </c>
      <c r="J931" s="14" t="e">
        <f t="shared" ca="1" si="14"/>
        <v>#NAME?</v>
      </c>
      <c r="K931" s="14" t="e">
        <f t="shared" ca="1" si="15"/>
        <v>#NAME?</v>
      </c>
      <c r="M931" s="14" t="e">
        <f t="array" aca="1" ref="M931" ca="1">_xludf.ifna(IF(H931=Impostazioni!$C$6,I931*1,I931/INDEX(Impostazioni!$N$86:$O$105,MATCH($H931,Impostazioni!$N$86:$N$105,0),2)),"")</f>
        <v>#NAME?</v>
      </c>
      <c r="N931" s="14" t="e">
        <f t="array" aca="1" ref="N931" ca="1">_xludf.ifna(IF(I931=Impostazioni!$C$6,J931*1,J931/INDEX(Impostazioni!$N$86:$O$105,MATCH($H931,Impostazioni!$N$86:$N$105,0),2)),"")</f>
        <v>#NAME?</v>
      </c>
      <c r="O931" s="14" t="e">
        <f t="array" aca="1" ref="O931" ca="1">_xludf.ifna(IF(J931=Impostazioni!$C$6,K931*1,K931/INDEX(Impostazioni!$N$86:$O$105,MATCH($H931,Impostazioni!$N$86:$N$105,0),2)),"")</f>
        <v>#NAME?</v>
      </c>
    </row>
    <row r="932" spans="1:15" ht="13.2">
      <c r="A932" s="14" t="str">
        <f t="shared" si="12"/>
        <v/>
      </c>
      <c r="B932" s="14" t="str">
        <f t="shared" si="13"/>
        <v/>
      </c>
      <c r="C932" s="14"/>
      <c r="D932" s="14" t="s">
        <v>49</v>
      </c>
      <c r="E932" s="14"/>
      <c r="F932" s="14"/>
      <c r="G932" s="14"/>
      <c r="H932" s="14"/>
      <c r="I932" s="14" t="e">
        <f t="array" aca="1" ref="I932" ca="1">_xludf.ifna(G932*INDEX(Impostazioni!$C$86:$L$105,MATCH($E932,Impostazioni!$J$86:$J$105,0),5),"")</f>
        <v>#NAME?</v>
      </c>
      <c r="J932" s="14" t="e">
        <f t="shared" ca="1" si="14"/>
        <v>#NAME?</v>
      </c>
      <c r="K932" s="14" t="e">
        <f t="shared" ca="1" si="15"/>
        <v>#NAME?</v>
      </c>
      <c r="M932" s="14" t="e">
        <f t="array" aca="1" ref="M932" ca="1">_xludf.ifna(IF(H932=Impostazioni!$C$6,I932*1,I932/INDEX(Impostazioni!$N$86:$O$105,MATCH($H932,Impostazioni!$N$86:$N$105,0),2)),"")</f>
        <v>#NAME?</v>
      </c>
      <c r="N932" s="14" t="e">
        <f t="array" aca="1" ref="N932" ca="1">_xludf.ifna(IF(I932=Impostazioni!$C$6,J932*1,J932/INDEX(Impostazioni!$N$86:$O$105,MATCH($H932,Impostazioni!$N$86:$N$105,0),2)),"")</f>
        <v>#NAME?</v>
      </c>
      <c r="O932" s="14" t="e">
        <f t="array" aca="1" ref="O932" ca="1">_xludf.ifna(IF(J932=Impostazioni!$C$6,K932*1,K932/INDEX(Impostazioni!$N$86:$O$105,MATCH($H932,Impostazioni!$N$86:$N$105,0),2)),"")</f>
        <v>#NAME?</v>
      </c>
    </row>
    <row r="933" spans="1:15" ht="13.2">
      <c r="A933" s="14" t="str">
        <f t="shared" si="12"/>
        <v/>
      </c>
      <c r="B933" s="14" t="str">
        <f t="shared" si="13"/>
        <v/>
      </c>
      <c r="C933" s="14"/>
      <c r="D933" s="14" t="s">
        <v>49</v>
      </c>
      <c r="E933" s="14"/>
      <c r="F933" s="14"/>
      <c r="G933" s="14"/>
      <c r="H933" s="14"/>
      <c r="I933" s="14" t="e">
        <f t="array" aca="1" ref="I933" ca="1">_xludf.ifna(G933*INDEX(Impostazioni!$C$86:$L$105,MATCH($E933,Impostazioni!$J$86:$J$105,0),5),"")</f>
        <v>#NAME?</v>
      </c>
      <c r="J933" s="14" t="e">
        <f t="shared" ca="1" si="14"/>
        <v>#NAME?</v>
      </c>
      <c r="K933" s="14" t="e">
        <f t="shared" ca="1" si="15"/>
        <v>#NAME?</v>
      </c>
      <c r="M933" s="14" t="e">
        <f t="array" aca="1" ref="M933" ca="1">_xludf.ifna(IF(H933=Impostazioni!$C$6,I933*1,I933/INDEX(Impostazioni!$N$86:$O$105,MATCH($H933,Impostazioni!$N$86:$N$105,0),2)),"")</f>
        <v>#NAME?</v>
      </c>
      <c r="N933" s="14" t="e">
        <f t="array" aca="1" ref="N933" ca="1">_xludf.ifna(IF(I933=Impostazioni!$C$6,J933*1,J933/INDEX(Impostazioni!$N$86:$O$105,MATCH($H933,Impostazioni!$N$86:$N$105,0),2)),"")</f>
        <v>#NAME?</v>
      </c>
      <c r="O933" s="14" t="e">
        <f t="array" aca="1" ref="O933" ca="1">_xludf.ifna(IF(J933=Impostazioni!$C$6,K933*1,K933/INDEX(Impostazioni!$N$86:$O$105,MATCH($H933,Impostazioni!$N$86:$N$105,0),2)),"")</f>
        <v>#NAME?</v>
      </c>
    </row>
    <row r="934" spans="1:15" ht="13.2">
      <c r="A934" s="14" t="str">
        <f t="shared" si="12"/>
        <v/>
      </c>
      <c r="B934" s="14" t="str">
        <f t="shared" si="13"/>
        <v/>
      </c>
      <c r="C934" s="14"/>
      <c r="D934" s="14" t="s">
        <v>49</v>
      </c>
      <c r="E934" s="14"/>
      <c r="F934" s="14"/>
      <c r="G934" s="14"/>
      <c r="H934" s="14"/>
      <c r="I934" s="14" t="e">
        <f t="array" aca="1" ref="I934" ca="1">_xludf.ifna(G934*INDEX(Impostazioni!$C$86:$L$105,MATCH($E934,Impostazioni!$J$86:$J$105,0),5),"")</f>
        <v>#NAME?</v>
      </c>
      <c r="J934" s="14" t="e">
        <f t="shared" ca="1" si="14"/>
        <v>#NAME?</v>
      </c>
      <c r="K934" s="14" t="e">
        <f t="shared" ca="1" si="15"/>
        <v>#NAME?</v>
      </c>
      <c r="M934" s="14" t="e">
        <f t="array" aca="1" ref="M934" ca="1">_xludf.ifna(IF(H934=Impostazioni!$C$6,I934*1,I934/INDEX(Impostazioni!$N$86:$O$105,MATCH($H934,Impostazioni!$N$86:$N$105,0),2)),"")</f>
        <v>#NAME?</v>
      </c>
      <c r="N934" s="14" t="e">
        <f t="array" aca="1" ref="N934" ca="1">_xludf.ifna(IF(I934=Impostazioni!$C$6,J934*1,J934/INDEX(Impostazioni!$N$86:$O$105,MATCH($H934,Impostazioni!$N$86:$N$105,0),2)),"")</f>
        <v>#NAME?</v>
      </c>
      <c r="O934" s="14" t="e">
        <f t="array" aca="1" ref="O934" ca="1">_xludf.ifna(IF(J934=Impostazioni!$C$6,K934*1,K934/INDEX(Impostazioni!$N$86:$O$105,MATCH($H934,Impostazioni!$N$86:$N$105,0),2)),"")</f>
        <v>#NAME?</v>
      </c>
    </row>
    <row r="935" spans="1:15" ht="13.2">
      <c r="A935" s="14" t="str">
        <f t="shared" si="12"/>
        <v/>
      </c>
      <c r="B935" s="14" t="str">
        <f t="shared" si="13"/>
        <v/>
      </c>
      <c r="C935" s="14"/>
      <c r="D935" s="14" t="s">
        <v>49</v>
      </c>
      <c r="E935" s="14"/>
      <c r="F935" s="14"/>
      <c r="G935" s="14"/>
      <c r="H935" s="14"/>
      <c r="I935" s="14" t="e">
        <f t="array" aca="1" ref="I935" ca="1">_xludf.ifna(G935*INDEX(Impostazioni!$C$86:$L$105,MATCH($E935,Impostazioni!$J$86:$J$105,0),5),"")</f>
        <v>#NAME?</v>
      </c>
      <c r="J935" s="14" t="e">
        <f t="shared" ca="1" si="14"/>
        <v>#NAME?</v>
      </c>
      <c r="K935" s="14" t="e">
        <f t="shared" ca="1" si="15"/>
        <v>#NAME?</v>
      </c>
      <c r="M935" s="14" t="e">
        <f t="array" aca="1" ref="M935" ca="1">_xludf.ifna(IF(H935=Impostazioni!$C$6,I935*1,I935/INDEX(Impostazioni!$N$86:$O$105,MATCH($H935,Impostazioni!$N$86:$N$105,0),2)),"")</f>
        <v>#NAME?</v>
      </c>
      <c r="N935" s="14" t="e">
        <f t="array" aca="1" ref="N935" ca="1">_xludf.ifna(IF(I935=Impostazioni!$C$6,J935*1,J935/INDEX(Impostazioni!$N$86:$O$105,MATCH($H935,Impostazioni!$N$86:$N$105,0),2)),"")</f>
        <v>#NAME?</v>
      </c>
      <c r="O935" s="14" t="e">
        <f t="array" aca="1" ref="O935" ca="1">_xludf.ifna(IF(J935=Impostazioni!$C$6,K935*1,K935/INDEX(Impostazioni!$N$86:$O$105,MATCH($H935,Impostazioni!$N$86:$N$105,0),2)),"")</f>
        <v>#NAME?</v>
      </c>
    </row>
    <row r="936" spans="1:15" ht="13.2">
      <c r="A936" s="14" t="str">
        <f t="shared" si="12"/>
        <v/>
      </c>
      <c r="B936" s="14" t="str">
        <f t="shared" si="13"/>
        <v/>
      </c>
      <c r="C936" s="14"/>
      <c r="D936" s="14" t="s">
        <v>49</v>
      </c>
      <c r="E936" s="14"/>
      <c r="F936" s="14"/>
      <c r="G936" s="14"/>
      <c r="H936" s="14"/>
      <c r="I936" s="14" t="e">
        <f t="array" aca="1" ref="I936" ca="1">_xludf.ifna(G936*INDEX(Impostazioni!$C$86:$L$105,MATCH($E936,Impostazioni!$J$86:$J$105,0),5),"")</f>
        <v>#NAME?</v>
      </c>
      <c r="J936" s="14" t="e">
        <f t="shared" ca="1" si="14"/>
        <v>#NAME?</v>
      </c>
      <c r="K936" s="14" t="e">
        <f t="shared" ca="1" si="15"/>
        <v>#NAME?</v>
      </c>
      <c r="M936" s="14" t="e">
        <f t="array" aca="1" ref="M936" ca="1">_xludf.ifna(IF(H936=Impostazioni!$C$6,I936*1,I936/INDEX(Impostazioni!$N$86:$O$105,MATCH($H936,Impostazioni!$N$86:$N$105,0),2)),"")</f>
        <v>#NAME?</v>
      </c>
      <c r="N936" s="14" t="e">
        <f t="array" aca="1" ref="N936" ca="1">_xludf.ifna(IF(I936=Impostazioni!$C$6,J936*1,J936/INDEX(Impostazioni!$N$86:$O$105,MATCH($H936,Impostazioni!$N$86:$N$105,0),2)),"")</f>
        <v>#NAME?</v>
      </c>
      <c r="O936" s="14" t="e">
        <f t="array" aca="1" ref="O936" ca="1">_xludf.ifna(IF(J936=Impostazioni!$C$6,K936*1,K936/INDEX(Impostazioni!$N$86:$O$105,MATCH($H936,Impostazioni!$N$86:$N$105,0),2)),"")</f>
        <v>#NAME?</v>
      </c>
    </row>
    <row r="937" spans="1:15" ht="13.2">
      <c r="A937" s="14" t="str">
        <f t="shared" si="12"/>
        <v/>
      </c>
      <c r="B937" s="14" t="str">
        <f t="shared" si="13"/>
        <v/>
      </c>
      <c r="C937" s="14"/>
      <c r="D937" s="14" t="s">
        <v>49</v>
      </c>
      <c r="E937" s="14"/>
      <c r="F937" s="14"/>
      <c r="G937" s="14"/>
      <c r="H937" s="14"/>
      <c r="I937" s="14" t="e">
        <f t="array" aca="1" ref="I937" ca="1">_xludf.ifna(G937*INDEX(Impostazioni!$C$86:$L$105,MATCH($E937,Impostazioni!$J$86:$J$105,0),5),"")</f>
        <v>#NAME?</v>
      </c>
      <c r="J937" s="14" t="e">
        <f t="shared" ca="1" si="14"/>
        <v>#NAME?</v>
      </c>
      <c r="K937" s="14" t="e">
        <f t="shared" ca="1" si="15"/>
        <v>#NAME?</v>
      </c>
      <c r="M937" s="14" t="e">
        <f t="array" aca="1" ref="M937" ca="1">_xludf.ifna(IF(H937=Impostazioni!$C$6,I937*1,I937/INDEX(Impostazioni!$N$86:$O$105,MATCH($H937,Impostazioni!$N$86:$N$105,0),2)),"")</f>
        <v>#NAME?</v>
      </c>
      <c r="N937" s="14" t="e">
        <f t="array" aca="1" ref="N937" ca="1">_xludf.ifna(IF(I937=Impostazioni!$C$6,J937*1,J937/INDEX(Impostazioni!$N$86:$O$105,MATCH($H937,Impostazioni!$N$86:$N$105,0),2)),"")</f>
        <v>#NAME?</v>
      </c>
      <c r="O937" s="14" t="e">
        <f t="array" aca="1" ref="O937" ca="1">_xludf.ifna(IF(J937=Impostazioni!$C$6,K937*1,K937/INDEX(Impostazioni!$N$86:$O$105,MATCH($H937,Impostazioni!$N$86:$N$105,0),2)),"")</f>
        <v>#NAME?</v>
      </c>
    </row>
    <row r="938" spans="1:15" ht="13.2">
      <c r="A938" s="14" t="str">
        <f t="shared" si="12"/>
        <v/>
      </c>
      <c r="B938" s="14" t="str">
        <f t="shared" si="13"/>
        <v/>
      </c>
      <c r="C938" s="14"/>
      <c r="D938" s="14" t="s">
        <v>49</v>
      </c>
      <c r="E938" s="14"/>
      <c r="F938" s="14"/>
      <c r="G938" s="14"/>
      <c r="H938" s="14"/>
      <c r="I938" s="14" t="e">
        <f t="array" aca="1" ref="I938" ca="1">_xludf.ifna(G938*INDEX(Impostazioni!$C$86:$L$105,MATCH($E938,Impostazioni!$J$86:$J$105,0),5),"")</f>
        <v>#NAME?</v>
      </c>
      <c r="J938" s="14" t="e">
        <f t="shared" ca="1" si="14"/>
        <v>#NAME?</v>
      </c>
      <c r="K938" s="14" t="e">
        <f t="shared" ca="1" si="15"/>
        <v>#NAME?</v>
      </c>
      <c r="M938" s="14" t="e">
        <f t="array" aca="1" ref="M938" ca="1">_xludf.ifna(IF(H938=Impostazioni!$C$6,I938*1,I938/INDEX(Impostazioni!$N$86:$O$105,MATCH($H938,Impostazioni!$N$86:$N$105,0),2)),"")</f>
        <v>#NAME?</v>
      </c>
      <c r="N938" s="14" t="e">
        <f t="array" aca="1" ref="N938" ca="1">_xludf.ifna(IF(I938=Impostazioni!$C$6,J938*1,J938/INDEX(Impostazioni!$N$86:$O$105,MATCH($H938,Impostazioni!$N$86:$N$105,0),2)),"")</f>
        <v>#NAME?</v>
      </c>
      <c r="O938" s="14" t="e">
        <f t="array" aca="1" ref="O938" ca="1">_xludf.ifna(IF(J938=Impostazioni!$C$6,K938*1,K938/INDEX(Impostazioni!$N$86:$O$105,MATCH($H938,Impostazioni!$N$86:$N$105,0),2)),"")</f>
        <v>#NAME?</v>
      </c>
    </row>
    <row r="939" spans="1:15" ht="13.2">
      <c r="A939" s="14" t="str">
        <f t="shared" si="12"/>
        <v/>
      </c>
      <c r="B939" s="14" t="str">
        <f t="shared" si="13"/>
        <v/>
      </c>
      <c r="C939" s="14"/>
      <c r="D939" s="14" t="s">
        <v>49</v>
      </c>
      <c r="E939" s="14"/>
      <c r="F939" s="14"/>
      <c r="G939" s="14"/>
      <c r="H939" s="14"/>
      <c r="I939" s="14" t="e">
        <f t="array" aca="1" ref="I939" ca="1">_xludf.ifna(G939*INDEX(Impostazioni!$C$86:$L$105,MATCH($E939,Impostazioni!$J$86:$J$105,0),5),"")</f>
        <v>#NAME?</v>
      </c>
      <c r="J939" s="14" t="e">
        <f t="shared" ca="1" si="14"/>
        <v>#NAME?</v>
      </c>
      <c r="K939" s="14" t="e">
        <f t="shared" ca="1" si="15"/>
        <v>#NAME?</v>
      </c>
      <c r="M939" s="14" t="e">
        <f t="array" aca="1" ref="M939" ca="1">_xludf.ifna(IF(H939=Impostazioni!$C$6,I939*1,I939/INDEX(Impostazioni!$N$86:$O$105,MATCH($H939,Impostazioni!$N$86:$N$105,0),2)),"")</f>
        <v>#NAME?</v>
      </c>
      <c r="N939" s="14" t="e">
        <f t="array" aca="1" ref="N939" ca="1">_xludf.ifna(IF(I939=Impostazioni!$C$6,J939*1,J939/INDEX(Impostazioni!$N$86:$O$105,MATCH($H939,Impostazioni!$N$86:$N$105,0),2)),"")</f>
        <v>#NAME?</v>
      </c>
      <c r="O939" s="14" t="e">
        <f t="array" aca="1" ref="O939" ca="1">_xludf.ifna(IF(J939=Impostazioni!$C$6,K939*1,K939/INDEX(Impostazioni!$N$86:$O$105,MATCH($H939,Impostazioni!$N$86:$N$105,0),2)),"")</f>
        <v>#NAME?</v>
      </c>
    </row>
    <row r="940" spans="1:15" ht="13.2">
      <c r="A940" s="14" t="str">
        <f t="shared" si="12"/>
        <v/>
      </c>
      <c r="B940" s="14" t="str">
        <f t="shared" si="13"/>
        <v/>
      </c>
      <c r="C940" s="14"/>
      <c r="D940" s="14" t="s">
        <v>49</v>
      </c>
      <c r="E940" s="14"/>
      <c r="F940" s="14"/>
      <c r="G940" s="14"/>
      <c r="H940" s="14"/>
      <c r="I940" s="14" t="e">
        <f t="array" aca="1" ref="I940" ca="1">_xludf.ifna(G940*INDEX(Impostazioni!$C$86:$L$105,MATCH($E940,Impostazioni!$J$86:$J$105,0),5),"")</f>
        <v>#NAME?</v>
      </c>
      <c r="J940" s="14" t="e">
        <f t="shared" ca="1" si="14"/>
        <v>#NAME?</v>
      </c>
      <c r="K940" s="14" t="e">
        <f t="shared" ca="1" si="15"/>
        <v>#NAME?</v>
      </c>
      <c r="M940" s="14" t="e">
        <f t="array" aca="1" ref="M940" ca="1">_xludf.ifna(IF(H940=Impostazioni!$C$6,I940*1,I940/INDEX(Impostazioni!$N$86:$O$105,MATCH($H940,Impostazioni!$N$86:$N$105,0),2)),"")</f>
        <v>#NAME?</v>
      </c>
      <c r="N940" s="14" t="e">
        <f t="array" aca="1" ref="N940" ca="1">_xludf.ifna(IF(I940=Impostazioni!$C$6,J940*1,J940/INDEX(Impostazioni!$N$86:$O$105,MATCH($H940,Impostazioni!$N$86:$N$105,0),2)),"")</f>
        <v>#NAME?</v>
      </c>
      <c r="O940" s="14" t="e">
        <f t="array" aca="1" ref="O940" ca="1">_xludf.ifna(IF(J940=Impostazioni!$C$6,K940*1,K940/INDEX(Impostazioni!$N$86:$O$105,MATCH($H940,Impostazioni!$N$86:$N$105,0),2)),"")</f>
        <v>#NAME?</v>
      </c>
    </row>
    <row r="941" spans="1:15" ht="13.2">
      <c r="A941" s="14" t="str">
        <f t="shared" si="12"/>
        <v/>
      </c>
      <c r="B941" s="14" t="str">
        <f t="shared" si="13"/>
        <v/>
      </c>
      <c r="C941" s="14"/>
      <c r="D941" s="14" t="s">
        <v>49</v>
      </c>
      <c r="E941" s="14"/>
      <c r="F941" s="14"/>
      <c r="G941" s="14"/>
      <c r="H941" s="14"/>
      <c r="I941" s="14" t="e">
        <f t="array" aca="1" ref="I941" ca="1">_xludf.ifna(G941*INDEX(Impostazioni!$C$86:$L$105,MATCH($E941,Impostazioni!$J$86:$J$105,0),5),"")</f>
        <v>#NAME?</v>
      </c>
      <c r="J941" s="14" t="e">
        <f t="shared" ca="1" si="14"/>
        <v>#NAME?</v>
      </c>
      <c r="K941" s="14" t="e">
        <f t="shared" ca="1" si="15"/>
        <v>#NAME?</v>
      </c>
      <c r="M941" s="14" t="e">
        <f t="array" aca="1" ref="M941" ca="1">_xludf.ifna(IF(H941=Impostazioni!$C$6,I941*1,I941/INDEX(Impostazioni!$N$86:$O$105,MATCH($H941,Impostazioni!$N$86:$N$105,0),2)),"")</f>
        <v>#NAME?</v>
      </c>
      <c r="N941" s="14" t="e">
        <f t="array" aca="1" ref="N941" ca="1">_xludf.ifna(IF(I941=Impostazioni!$C$6,J941*1,J941/INDEX(Impostazioni!$N$86:$O$105,MATCH($H941,Impostazioni!$N$86:$N$105,0),2)),"")</f>
        <v>#NAME?</v>
      </c>
      <c r="O941" s="14" t="e">
        <f t="array" aca="1" ref="O941" ca="1">_xludf.ifna(IF(J941=Impostazioni!$C$6,K941*1,K941/INDEX(Impostazioni!$N$86:$O$105,MATCH($H941,Impostazioni!$N$86:$N$105,0),2)),"")</f>
        <v>#NAME?</v>
      </c>
    </row>
    <row r="942" spans="1:15" ht="13.2">
      <c r="A942" s="14" t="str">
        <f t="shared" si="12"/>
        <v/>
      </c>
      <c r="B942" s="14" t="str">
        <f t="shared" si="13"/>
        <v/>
      </c>
      <c r="C942" s="14"/>
      <c r="D942" s="14" t="s">
        <v>49</v>
      </c>
      <c r="E942" s="14"/>
      <c r="F942" s="14"/>
      <c r="G942" s="14"/>
      <c r="H942" s="14"/>
      <c r="I942" s="14" t="e">
        <f t="array" aca="1" ref="I942" ca="1">_xludf.ifna(G942*INDEX(Impostazioni!$C$86:$L$105,MATCH($E942,Impostazioni!$J$86:$J$105,0),5),"")</f>
        <v>#NAME?</v>
      </c>
      <c r="J942" s="14" t="e">
        <f t="shared" ca="1" si="14"/>
        <v>#NAME?</v>
      </c>
      <c r="K942" s="14" t="e">
        <f t="shared" ca="1" si="15"/>
        <v>#NAME?</v>
      </c>
      <c r="M942" s="14" t="e">
        <f t="array" aca="1" ref="M942" ca="1">_xludf.ifna(IF(H942=Impostazioni!$C$6,I942*1,I942/INDEX(Impostazioni!$N$86:$O$105,MATCH($H942,Impostazioni!$N$86:$N$105,0),2)),"")</f>
        <v>#NAME?</v>
      </c>
      <c r="N942" s="14" t="e">
        <f t="array" aca="1" ref="N942" ca="1">_xludf.ifna(IF(I942=Impostazioni!$C$6,J942*1,J942/INDEX(Impostazioni!$N$86:$O$105,MATCH($H942,Impostazioni!$N$86:$N$105,0),2)),"")</f>
        <v>#NAME?</v>
      </c>
      <c r="O942" s="14" t="e">
        <f t="array" aca="1" ref="O942" ca="1">_xludf.ifna(IF(J942=Impostazioni!$C$6,K942*1,K942/INDEX(Impostazioni!$N$86:$O$105,MATCH($H942,Impostazioni!$N$86:$N$105,0),2)),"")</f>
        <v>#NAME?</v>
      </c>
    </row>
    <row r="943" spans="1:15" ht="13.2">
      <c r="A943" s="14" t="str">
        <f t="shared" si="12"/>
        <v/>
      </c>
      <c r="B943" s="14" t="str">
        <f t="shared" si="13"/>
        <v/>
      </c>
      <c r="C943" s="14"/>
      <c r="D943" s="14" t="s">
        <v>49</v>
      </c>
      <c r="E943" s="14"/>
      <c r="F943" s="14"/>
      <c r="G943" s="14"/>
      <c r="H943" s="14"/>
      <c r="I943" s="14" t="e">
        <f t="array" aca="1" ref="I943" ca="1">_xludf.ifna(G943*INDEX(Impostazioni!$C$86:$L$105,MATCH($E943,Impostazioni!$J$86:$J$105,0),5),"")</f>
        <v>#NAME?</v>
      </c>
      <c r="J943" s="14" t="e">
        <f t="shared" ca="1" si="14"/>
        <v>#NAME?</v>
      </c>
      <c r="K943" s="14" t="e">
        <f t="shared" ca="1" si="15"/>
        <v>#NAME?</v>
      </c>
      <c r="M943" s="14" t="e">
        <f t="array" aca="1" ref="M943" ca="1">_xludf.ifna(IF(H943=Impostazioni!$C$6,I943*1,I943/INDEX(Impostazioni!$N$86:$O$105,MATCH($H943,Impostazioni!$N$86:$N$105,0),2)),"")</f>
        <v>#NAME?</v>
      </c>
      <c r="N943" s="14" t="e">
        <f t="array" aca="1" ref="N943" ca="1">_xludf.ifna(IF(I943=Impostazioni!$C$6,J943*1,J943/INDEX(Impostazioni!$N$86:$O$105,MATCH($H943,Impostazioni!$N$86:$N$105,0),2)),"")</f>
        <v>#NAME?</v>
      </c>
      <c r="O943" s="14" t="e">
        <f t="array" aca="1" ref="O943" ca="1">_xludf.ifna(IF(J943=Impostazioni!$C$6,K943*1,K943/INDEX(Impostazioni!$N$86:$O$105,MATCH($H943,Impostazioni!$N$86:$N$105,0),2)),"")</f>
        <v>#NAME?</v>
      </c>
    </row>
    <row r="944" spans="1:15" ht="13.2">
      <c r="A944" s="14" t="str">
        <f t="shared" si="12"/>
        <v/>
      </c>
      <c r="B944" s="14" t="str">
        <f t="shared" si="13"/>
        <v/>
      </c>
      <c r="C944" s="14"/>
      <c r="D944" s="14" t="s">
        <v>49</v>
      </c>
      <c r="E944" s="14"/>
      <c r="F944" s="14"/>
      <c r="G944" s="14"/>
      <c r="H944" s="14"/>
      <c r="I944" s="14" t="e">
        <f t="array" aca="1" ref="I944" ca="1">_xludf.ifna(G944*INDEX(Impostazioni!$C$86:$L$105,MATCH($E944,Impostazioni!$J$86:$J$105,0),5),"")</f>
        <v>#NAME?</v>
      </c>
      <c r="J944" s="14" t="e">
        <f t="shared" ca="1" si="14"/>
        <v>#NAME?</v>
      </c>
      <c r="K944" s="14" t="e">
        <f t="shared" ca="1" si="15"/>
        <v>#NAME?</v>
      </c>
      <c r="M944" s="14" t="e">
        <f t="array" aca="1" ref="M944" ca="1">_xludf.ifna(IF(H944=Impostazioni!$C$6,I944*1,I944/INDEX(Impostazioni!$N$86:$O$105,MATCH($H944,Impostazioni!$N$86:$N$105,0),2)),"")</f>
        <v>#NAME?</v>
      </c>
      <c r="N944" s="14" t="e">
        <f t="array" aca="1" ref="N944" ca="1">_xludf.ifna(IF(I944=Impostazioni!$C$6,J944*1,J944/INDEX(Impostazioni!$N$86:$O$105,MATCH($H944,Impostazioni!$N$86:$N$105,0),2)),"")</f>
        <v>#NAME?</v>
      </c>
      <c r="O944" s="14" t="e">
        <f t="array" aca="1" ref="O944" ca="1">_xludf.ifna(IF(J944=Impostazioni!$C$6,K944*1,K944/INDEX(Impostazioni!$N$86:$O$105,MATCH($H944,Impostazioni!$N$86:$N$105,0),2)),"")</f>
        <v>#NAME?</v>
      </c>
    </row>
    <row r="945" spans="1:15" ht="13.2">
      <c r="A945" s="14" t="str">
        <f t="shared" si="12"/>
        <v/>
      </c>
      <c r="B945" s="14" t="str">
        <f t="shared" si="13"/>
        <v/>
      </c>
      <c r="C945" s="14"/>
      <c r="D945" s="14" t="s">
        <v>49</v>
      </c>
      <c r="E945" s="14"/>
      <c r="F945" s="14"/>
      <c r="G945" s="14"/>
      <c r="H945" s="14"/>
      <c r="I945" s="14" t="e">
        <f t="array" aca="1" ref="I945" ca="1">_xludf.ifna(G945*INDEX(Impostazioni!$C$86:$L$105,MATCH($E945,Impostazioni!$J$86:$J$105,0),5),"")</f>
        <v>#NAME?</v>
      </c>
      <c r="J945" s="14" t="e">
        <f t="shared" ca="1" si="14"/>
        <v>#NAME?</v>
      </c>
      <c r="K945" s="14" t="e">
        <f t="shared" ca="1" si="15"/>
        <v>#NAME?</v>
      </c>
      <c r="M945" s="14" t="e">
        <f t="array" aca="1" ref="M945" ca="1">_xludf.ifna(IF(H945=Impostazioni!$C$6,I945*1,I945/INDEX(Impostazioni!$N$86:$O$105,MATCH($H945,Impostazioni!$N$86:$N$105,0),2)),"")</f>
        <v>#NAME?</v>
      </c>
      <c r="N945" s="14" t="e">
        <f t="array" aca="1" ref="N945" ca="1">_xludf.ifna(IF(I945=Impostazioni!$C$6,J945*1,J945/INDEX(Impostazioni!$N$86:$O$105,MATCH($H945,Impostazioni!$N$86:$N$105,0),2)),"")</f>
        <v>#NAME?</v>
      </c>
      <c r="O945" s="14" t="e">
        <f t="array" aca="1" ref="O945" ca="1">_xludf.ifna(IF(J945=Impostazioni!$C$6,K945*1,K945/INDEX(Impostazioni!$N$86:$O$105,MATCH($H945,Impostazioni!$N$86:$N$105,0),2)),"")</f>
        <v>#NAME?</v>
      </c>
    </row>
    <row r="946" spans="1:15" ht="13.2">
      <c r="A946" s="14" t="str">
        <f t="shared" si="12"/>
        <v/>
      </c>
      <c r="B946" s="14" t="str">
        <f t="shared" si="13"/>
        <v/>
      </c>
      <c r="C946" s="14"/>
      <c r="D946" s="14" t="s">
        <v>49</v>
      </c>
      <c r="E946" s="14"/>
      <c r="F946" s="14"/>
      <c r="G946" s="14"/>
      <c r="H946" s="14"/>
      <c r="I946" s="14" t="e">
        <f t="array" aca="1" ref="I946" ca="1">_xludf.ifna(G946*INDEX(Impostazioni!$C$86:$L$105,MATCH($E946,Impostazioni!$J$86:$J$105,0),5),"")</f>
        <v>#NAME?</v>
      </c>
      <c r="J946" s="14" t="e">
        <f t="shared" ca="1" si="14"/>
        <v>#NAME?</v>
      </c>
      <c r="K946" s="14" t="e">
        <f t="shared" ca="1" si="15"/>
        <v>#NAME?</v>
      </c>
      <c r="M946" s="14" t="e">
        <f t="array" aca="1" ref="M946" ca="1">_xludf.ifna(IF(H946=Impostazioni!$C$6,I946*1,I946/INDEX(Impostazioni!$N$86:$O$105,MATCH($H946,Impostazioni!$N$86:$N$105,0),2)),"")</f>
        <v>#NAME?</v>
      </c>
      <c r="N946" s="14" t="e">
        <f t="array" aca="1" ref="N946" ca="1">_xludf.ifna(IF(I946=Impostazioni!$C$6,J946*1,J946/INDEX(Impostazioni!$N$86:$O$105,MATCH($H946,Impostazioni!$N$86:$N$105,0),2)),"")</f>
        <v>#NAME?</v>
      </c>
      <c r="O946" s="14" t="e">
        <f t="array" aca="1" ref="O946" ca="1">_xludf.ifna(IF(J946=Impostazioni!$C$6,K946*1,K946/INDEX(Impostazioni!$N$86:$O$105,MATCH($H946,Impostazioni!$N$86:$N$105,0),2)),"")</f>
        <v>#NAME?</v>
      </c>
    </row>
    <row r="947" spans="1:15" ht="13.2">
      <c r="A947" s="14" t="str">
        <f t="shared" si="12"/>
        <v/>
      </c>
      <c r="B947" s="14" t="str">
        <f t="shared" si="13"/>
        <v/>
      </c>
      <c r="C947" s="14"/>
      <c r="D947" s="14" t="s">
        <v>49</v>
      </c>
      <c r="E947" s="14"/>
      <c r="F947" s="14"/>
      <c r="G947" s="14"/>
      <c r="H947" s="14"/>
      <c r="I947" s="14" t="e">
        <f t="array" aca="1" ref="I947" ca="1">_xludf.ifna(G947*INDEX(Impostazioni!$C$86:$L$105,MATCH($E947,Impostazioni!$J$86:$J$105,0),5),"")</f>
        <v>#NAME?</v>
      </c>
      <c r="J947" s="14" t="e">
        <f t="shared" ca="1" si="14"/>
        <v>#NAME?</v>
      </c>
      <c r="K947" s="14" t="e">
        <f t="shared" ca="1" si="15"/>
        <v>#NAME?</v>
      </c>
      <c r="M947" s="14" t="e">
        <f t="array" aca="1" ref="M947" ca="1">_xludf.ifna(IF(H947=Impostazioni!$C$6,I947*1,I947/INDEX(Impostazioni!$N$86:$O$105,MATCH($H947,Impostazioni!$N$86:$N$105,0),2)),"")</f>
        <v>#NAME?</v>
      </c>
      <c r="N947" s="14" t="e">
        <f t="array" aca="1" ref="N947" ca="1">_xludf.ifna(IF(I947=Impostazioni!$C$6,J947*1,J947/INDEX(Impostazioni!$N$86:$O$105,MATCH($H947,Impostazioni!$N$86:$N$105,0),2)),"")</f>
        <v>#NAME?</v>
      </c>
      <c r="O947" s="14" t="e">
        <f t="array" aca="1" ref="O947" ca="1">_xludf.ifna(IF(J947=Impostazioni!$C$6,K947*1,K947/INDEX(Impostazioni!$N$86:$O$105,MATCH($H947,Impostazioni!$N$86:$N$105,0),2)),"")</f>
        <v>#NAME?</v>
      </c>
    </row>
    <row r="948" spans="1:15" ht="13.2">
      <c r="A948" s="14" t="str">
        <f t="shared" si="12"/>
        <v/>
      </c>
      <c r="B948" s="14" t="str">
        <f t="shared" si="13"/>
        <v/>
      </c>
      <c r="C948" s="14"/>
      <c r="D948" s="14" t="s">
        <v>49</v>
      </c>
      <c r="E948" s="14"/>
      <c r="F948" s="14"/>
      <c r="G948" s="14"/>
      <c r="H948" s="14"/>
      <c r="I948" s="14" t="e">
        <f t="array" aca="1" ref="I948" ca="1">_xludf.ifna(G948*INDEX(Impostazioni!$C$86:$L$105,MATCH($E948,Impostazioni!$J$86:$J$105,0),5),"")</f>
        <v>#NAME?</v>
      </c>
      <c r="J948" s="14" t="e">
        <f t="shared" ca="1" si="14"/>
        <v>#NAME?</v>
      </c>
      <c r="K948" s="14" t="e">
        <f t="shared" ca="1" si="15"/>
        <v>#NAME?</v>
      </c>
      <c r="M948" s="14" t="e">
        <f t="array" aca="1" ref="M948" ca="1">_xludf.ifna(IF(H948=Impostazioni!$C$6,I948*1,I948/INDEX(Impostazioni!$N$86:$O$105,MATCH($H948,Impostazioni!$N$86:$N$105,0),2)),"")</f>
        <v>#NAME?</v>
      </c>
      <c r="N948" s="14" t="e">
        <f t="array" aca="1" ref="N948" ca="1">_xludf.ifna(IF(I948=Impostazioni!$C$6,J948*1,J948/INDEX(Impostazioni!$N$86:$O$105,MATCH($H948,Impostazioni!$N$86:$N$105,0),2)),"")</f>
        <v>#NAME?</v>
      </c>
      <c r="O948" s="14" t="e">
        <f t="array" aca="1" ref="O948" ca="1">_xludf.ifna(IF(J948=Impostazioni!$C$6,K948*1,K948/INDEX(Impostazioni!$N$86:$O$105,MATCH($H948,Impostazioni!$N$86:$N$105,0),2)),"")</f>
        <v>#NAME?</v>
      </c>
    </row>
    <row r="949" spans="1:15" ht="13.2">
      <c r="A949" s="14" t="str">
        <f t="shared" si="12"/>
        <v/>
      </c>
      <c r="B949" s="14" t="str">
        <f t="shared" si="13"/>
        <v/>
      </c>
      <c r="C949" s="14"/>
      <c r="D949" s="14" t="s">
        <v>49</v>
      </c>
      <c r="E949" s="14"/>
      <c r="F949" s="14"/>
      <c r="G949" s="14"/>
      <c r="H949" s="14"/>
      <c r="I949" s="14" t="e">
        <f t="array" aca="1" ref="I949" ca="1">_xludf.ifna(G949*INDEX(Impostazioni!$C$86:$L$105,MATCH($E949,Impostazioni!$J$86:$J$105,0),5),"")</f>
        <v>#NAME?</v>
      </c>
      <c r="J949" s="14" t="e">
        <f t="shared" ca="1" si="14"/>
        <v>#NAME?</v>
      </c>
      <c r="K949" s="14" t="e">
        <f t="shared" ca="1" si="15"/>
        <v>#NAME?</v>
      </c>
      <c r="M949" s="14" t="e">
        <f t="array" aca="1" ref="M949" ca="1">_xludf.ifna(IF(H949=Impostazioni!$C$6,I949*1,I949/INDEX(Impostazioni!$N$86:$O$105,MATCH($H949,Impostazioni!$N$86:$N$105,0),2)),"")</f>
        <v>#NAME?</v>
      </c>
      <c r="N949" s="14" t="e">
        <f t="array" aca="1" ref="N949" ca="1">_xludf.ifna(IF(I949=Impostazioni!$C$6,J949*1,J949/INDEX(Impostazioni!$N$86:$O$105,MATCH($H949,Impostazioni!$N$86:$N$105,0),2)),"")</f>
        <v>#NAME?</v>
      </c>
      <c r="O949" s="14" t="e">
        <f t="array" aca="1" ref="O949" ca="1">_xludf.ifna(IF(J949=Impostazioni!$C$6,K949*1,K949/INDEX(Impostazioni!$N$86:$O$105,MATCH($H949,Impostazioni!$N$86:$N$105,0),2)),"")</f>
        <v>#NAME?</v>
      </c>
    </row>
    <row r="950" spans="1:15" ht="13.2">
      <c r="A950" s="14" t="str">
        <f t="shared" si="12"/>
        <v/>
      </c>
      <c r="B950" s="14" t="str">
        <f t="shared" si="13"/>
        <v/>
      </c>
      <c r="C950" s="14"/>
      <c r="D950" s="14" t="s">
        <v>49</v>
      </c>
      <c r="E950" s="14"/>
      <c r="F950" s="14"/>
      <c r="G950" s="14"/>
      <c r="H950" s="14"/>
      <c r="I950" s="14" t="e">
        <f t="array" aca="1" ref="I950" ca="1">_xludf.ifna(G950*INDEX(Impostazioni!$C$86:$L$105,MATCH($E950,Impostazioni!$J$86:$J$105,0),5),"")</f>
        <v>#NAME?</v>
      </c>
      <c r="J950" s="14" t="e">
        <f t="shared" ca="1" si="14"/>
        <v>#NAME?</v>
      </c>
      <c r="K950" s="14" t="e">
        <f t="shared" ca="1" si="15"/>
        <v>#NAME?</v>
      </c>
      <c r="M950" s="14" t="e">
        <f t="array" aca="1" ref="M950" ca="1">_xludf.ifna(IF(H950=Impostazioni!$C$6,I950*1,I950/INDEX(Impostazioni!$N$86:$O$105,MATCH($H950,Impostazioni!$N$86:$N$105,0),2)),"")</f>
        <v>#NAME?</v>
      </c>
      <c r="N950" s="14" t="e">
        <f t="array" aca="1" ref="N950" ca="1">_xludf.ifna(IF(I950=Impostazioni!$C$6,J950*1,J950/INDEX(Impostazioni!$N$86:$O$105,MATCH($H950,Impostazioni!$N$86:$N$105,0),2)),"")</f>
        <v>#NAME?</v>
      </c>
      <c r="O950" s="14" t="e">
        <f t="array" aca="1" ref="O950" ca="1">_xludf.ifna(IF(J950=Impostazioni!$C$6,K950*1,K950/INDEX(Impostazioni!$N$86:$O$105,MATCH($H950,Impostazioni!$N$86:$N$105,0),2)),"")</f>
        <v>#NAME?</v>
      </c>
    </row>
    <row r="951" spans="1:15" ht="13.2">
      <c r="A951" s="14" t="str">
        <f t="shared" si="12"/>
        <v/>
      </c>
      <c r="B951" s="14" t="str">
        <f t="shared" si="13"/>
        <v/>
      </c>
      <c r="C951" s="14"/>
      <c r="D951" s="14" t="s">
        <v>49</v>
      </c>
      <c r="E951" s="14"/>
      <c r="F951" s="14"/>
      <c r="G951" s="14"/>
      <c r="H951" s="14"/>
      <c r="I951" s="14" t="e">
        <f t="array" aca="1" ref="I951" ca="1">_xludf.ifna(G951*INDEX(Impostazioni!$C$86:$L$105,MATCH($E951,Impostazioni!$J$86:$J$105,0),5),"")</f>
        <v>#NAME?</v>
      </c>
      <c r="J951" s="14" t="e">
        <f t="shared" ca="1" si="14"/>
        <v>#NAME?</v>
      </c>
      <c r="K951" s="14" t="e">
        <f t="shared" ca="1" si="15"/>
        <v>#NAME?</v>
      </c>
      <c r="M951" s="14" t="e">
        <f t="array" aca="1" ref="M951" ca="1">_xludf.ifna(IF(H951=Impostazioni!$C$6,I951*1,I951/INDEX(Impostazioni!$N$86:$O$105,MATCH($H951,Impostazioni!$N$86:$N$105,0),2)),"")</f>
        <v>#NAME?</v>
      </c>
      <c r="N951" s="14" t="e">
        <f t="array" aca="1" ref="N951" ca="1">_xludf.ifna(IF(I951=Impostazioni!$C$6,J951*1,J951/INDEX(Impostazioni!$N$86:$O$105,MATCH($H951,Impostazioni!$N$86:$N$105,0),2)),"")</f>
        <v>#NAME?</v>
      </c>
      <c r="O951" s="14" t="e">
        <f t="array" aca="1" ref="O951" ca="1">_xludf.ifna(IF(J951=Impostazioni!$C$6,K951*1,K951/INDEX(Impostazioni!$N$86:$O$105,MATCH($H951,Impostazioni!$N$86:$N$105,0),2)),"")</f>
        <v>#NAME?</v>
      </c>
    </row>
    <row r="952" spans="1:15" ht="13.2">
      <c r="A952" s="14" t="str">
        <f t="shared" si="12"/>
        <v/>
      </c>
      <c r="B952" s="14" t="str">
        <f t="shared" si="13"/>
        <v/>
      </c>
      <c r="C952" s="14"/>
      <c r="D952" s="14" t="s">
        <v>49</v>
      </c>
      <c r="E952" s="14"/>
      <c r="F952" s="14"/>
      <c r="G952" s="14"/>
      <c r="H952" s="14"/>
      <c r="I952" s="14" t="e">
        <f t="array" aca="1" ref="I952" ca="1">_xludf.ifna(G952*INDEX(Impostazioni!$C$86:$L$105,MATCH($E952,Impostazioni!$J$86:$J$105,0),5),"")</f>
        <v>#NAME?</v>
      </c>
      <c r="J952" s="14" t="e">
        <f t="shared" ca="1" si="14"/>
        <v>#NAME?</v>
      </c>
      <c r="K952" s="14" t="e">
        <f t="shared" ca="1" si="15"/>
        <v>#NAME?</v>
      </c>
      <c r="M952" s="14" t="e">
        <f t="array" aca="1" ref="M952" ca="1">_xludf.ifna(IF(H952=Impostazioni!$C$6,I952*1,I952/INDEX(Impostazioni!$N$86:$O$105,MATCH($H952,Impostazioni!$N$86:$N$105,0),2)),"")</f>
        <v>#NAME?</v>
      </c>
      <c r="N952" s="14" t="e">
        <f t="array" aca="1" ref="N952" ca="1">_xludf.ifna(IF(I952=Impostazioni!$C$6,J952*1,J952/INDEX(Impostazioni!$N$86:$O$105,MATCH($H952,Impostazioni!$N$86:$N$105,0),2)),"")</f>
        <v>#NAME?</v>
      </c>
      <c r="O952" s="14" t="e">
        <f t="array" aca="1" ref="O952" ca="1">_xludf.ifna(IF(J952=Impostazioni!$C$6,K952*1,K952/INDEX(Impostazioni!$N$86:$O$105,MATCH($H952,Impostazioni!$N$86:$N$105,0),2)),"")</f>
        <v>#NAME?</v>
      </c>
    </row>
    <row r="953" spans="1:15" ht="13.2">
      <c r="A953" s="14" t="str">
        <f t="shared" si="12"/>
        <v/>
      </c>
      <c r="B953" s="14" t="str">
        <f t="shared" si="13"/>
        <v/>
      </c>
      <c r="C953" s="14"/>
      <c r="D953" s="14" t="s">
        <v>49</v>
      </c>
      <c r="E953" s="14"/>
      <c r="F953" s="14"/>
      <c r="G953" s="14"/>
      <c r="H953" s="14"/>
      <c r="I953" s="14" t="e">
        <f t="array" aca="1" ref="I953" ca="1">_xludf.ifna(G953*INDEX(Impostazioni!$C$86:$L$105,MATCH($E953,Impostazioni!$J$86:$J$105,0),5),"")</f>
        <v>#NAME?</v>
      </c>
      <c r="J953" s="14" t="e">
        <f t="shared" ca="1" si="14"/>
        <v>#NAME?</v>
      </c>
      <c r="K953" s="14" t="e">
        <f t="shared" ca="1" si="15"/>
        <v>#NAME?</v>
      </c>
      <c r="M953" s="14" t="e">
        <f t="array" aca="1" ref="M953" ca="1">_xludf.ifna(IF(H953=Impostazioni!$C$6,I953*1,I953/INDEX(Impostazioni!$N$86:$O$105,MATCH($H953,Impostazioni!$N$86:$N$105,0),2)),"")</f>
        <v>#NAME?</v>
      </c>
      <c r="N953" s="14" t="e">
        <f t="array" aca="1" ref="N953" ca="1">_xludf.ifna(IF(I953=Impostazioni!$C$6,J953*1,J953/INDEX(Impostazioni!$N$86:$O$105,MATCH($H953,Impostazioni!$N$86:$N$105,0),2)),"")</f>
        <v>#NAME?</v>
      </c>
      <c r="O953" s="14" t="e">
        <f t="array" aca="1" ref="O953" ca="1">_xludf.ifna(IF(J953=Impostazioni!$C$6,K953*1,K953/INDEX(Impostazioni!$N$86:$O$105,MATCH($H953,Impostazioni!$N$86:$N$105,0),2)),"")</f>
        <v>#NAME?</v>
      </c>
    </row>
    <row r="954" spans="1:15" ht="13.2">
      <c r="A954" s="14" t="str">
        <f t="shared" si="12"/>
        <v/>
      </c>
      <c r="B954" s="14" t="str">
        <f t="shared" si="13"/>
        <v/>
      </c>
      <c r="C954" s="14"/>
      <c r="D954" s="14" t="s">
        <v>49</v>
      </c>
      <c r="E954" s="14"/>
      <c r="F954" s="14"/>
      <c r="G954" s="14"/>
      <c r="H954" s="14"/>
      <c r="I954" s="14" t="e">
        <f t="array" aca="1" ref="I954" ca="1">_xludf.ifna(G954*INDEX(Impostazioni!$C$86:$L$105,MATCH($E954,Impostazioni!$J$86:$J$105,0),5),"")</f>
        <v>#NAME?</v>
      </c>
      <c r="J954" s="14" t="e">
        <f t="shared" ca="1" si="14"/>
        <v>#NAME?</v>
      </c>
      <c r="K954" s="14" t="e">
        <f t="shared" ca="1" si="15"/>
        <v>#NAME?</v>
      </c>
      <c r="M954" s="14" t="e">
        <f t="array" aca="1" ref="M954" ca="1">_xludf.ifna(IF(H954=Impostazioni!$C$6,I954*1,I954/INDEX(Impostazioni!$N$86:$O$105,MATCH($H954,Impostazioni!$N$86:$N$105,0),2)),"")</f>
        <v>#NAME?</v>
      </c>
      <c r="N954" s="14" t="e">
        <f t="array" aca="1" ref="N954" ca="1">_xludf.ifna(IF(I954=Impostazioni!$C$6,J954*1,J954/INDEX(Impostazioni!$N$86:$O$105,MATCH($H954,Impostazioni!$N$86:$N$105,0),2)),"")</f>
        <v>#NAME?</v>
      </c>
      <c r="O954" s="14" t="e">
        <f t="array" aca="1" ref="O954" ca="1">_xludf.ifna(IF(J954=Impostazioni!$C$6,K954*1,K954/INDEX(Impostazioni!$N$86:$O$105,MATCH($H954,Impostazioni!$N$86:$N$105,0),2)),"")</f>
        <v>#NAME?</v>
      </c>
    </row>
    <row r="955" spans="1:15" ht="13.2">
      <c r="A955" s="14" t="str">
        <f t="shared" si="12"/>
        <v/>
      </c>
      <c r="B955" s="14" t="str">
        <f t="shared" si="13"/>
        <v/>
      </c>
      <c r="C955" s="14"/>
      <c r="D955" s="14" t="s">
        <v>49</v>
      </c>
      <c r="E955" s="14"/>
      <c r="F955" s="14"/>
      <c r="G955" s="14"/>
      <c r="H955" s="14"/>
      <c r="I955" s="14" t="e">
        <f t="array" aca="1" ref="I955" ca="1">_xludf.ifna(G955*INDEX(Impostazioni!$C$86:$L$105,MATCH($E955,Impostazioni!$J$86:$J$105,0),5),"")</f>
        <v>#NAME?</v>
      </c>
      <c r="J955" s="14" t="e">
        <f t="shared" ca="1" si="14"/>
        <v>#NAME?</v>
      </c>
      <c r="K955" s="14" t="e">
        <f t="shared" ca="1" si="15"/>
        <v>#NAME?</v>
      </c>
      <c r="M955" s="14" t="e">
        <f t="array" aca="1" ref="M955" ca="1">_xludf.ifna(IF(H955=Impostazioni!$C$6,I955*1,I955/INDEX(Impostazioni!$N$86:$O$105,MATCH($H955,Impostazioni!$N$86:$N$105,0),2)),"")</f>
        <v>#NAME?</v>
      </c>
      <c r="N955" s="14" t="e">
        <f t="array" aca="1" ref="N955" ca="1">_xludf.ifna(IF(I955=Impostazioni!$C$6,J955*1,J955/INDEX(Impostazioni!$N$86:$O$105,MATCH($H955,Impostazioni!$N$86:$N$105,0),2)),"")</f>
        <v>#NAME?</v>
      </c>
      <c r="O955" s="14" t="e">
        <f t="array" aca="1" ref="O955" ca="1">_xludf.ifna(IF(J955=Impostazioni!$C$6,K955*1,K955/INDEX(Impostazioni!$N$86:$O$105,MATCH($H955,Impostazioni!$N$86:$N$105,0),2)),"")</f>
        <v>#NAME?</v>
      </c>
    </row>
    <row r="956" spans="1:15" ht="13.2">
      <c r="A956" s="14" t="str">
        <f t="shared" si="12"/>
        <v/>
      </c>
      <c r="B956" s="14" t="str">
        <f t="shared" si="13"/>
        <v/>
      </c>
      <c r="C956" s="14"/>
      <c r="D956" s="14" t="s">
        <v>49</v>
      </c>
      <c r="E956" s="14"/>
      <c r="F956" s="14"/>
      <c r="G956" s="14"/>
      <c r="H956" s="14"/>
      <c r="I956" s="14" t="e">
        <f t="array" aca="1" ref="I956" ca="1">_xludf.ifna(G956*INDEX(Impostazioni!$C$86:$L$105,MATCH($E956,Impostazioni!$J$86:$J$105,0),5),"")</f>
        <v>#NAME?</v>
      </c>
      <c r="J956" s="14" t="e">
        <f t="shared" ca="1" si="14"/>
        <v>#NAME?</v>
      </c>
      <c r="K956" s="14" t="e">
        <f t="shared" ca="1" si="15"/>
        <v>#NAME?</v>
      </c>
      <c r="M956" s="14" t="e">
        <f t="array" aca="1" ref="M956" ca="1">_xludf.ifna(IF(H956=Impostazioni!$C$6,I956*1,I956/INDEX(Impostazioni!$N$86:$O$105,MATCH($H956,Impostazioni!$N$86:$N$105,0),2)),"")</f>
        <v>#NAME?</v>
      </c>
      <c r="N956" s="14" t="e">
        <f t="array" aca="1" ref="N956" ca="1">_xludf.ifna(IF(I956=Impostazioni!$C$6,J956*1,J956/INDEX(Impostazioni!$N$86:$O$105,MATCH($H956,Impostazioni!$N$86:$N$105,0),2)),"")</f>
        <v>#NAME?</v>
      </c>
      <c r="O956" s="14" t="e">
        <f t="array" aca="1" ref="O956" ca="1">_xludf.ifna(IF(J956=Impostazioni!$C$6,K956*1,K956/INDEX(Impostazioni!$N$86:$O$105,MATCH($H956,Impostazioni!$N$86:$N$105,0),2)),"")</f>
        <v>#NAME?</v>
      </c>
    </row>
    <row r="957" spans="1:15" ht="13.2">
      <c r="A957" s="14" t="str">
        <f t="shared" si="12"/>
        <v/>
      </c>
      <c r="B957" s="14" t="str">
        <f t="shared" si="13"/>
        <v/>
      </c>
      <c r="C957" s="14"/>
      <c r="D957" s="14" t="s">
        <v>49</v>
      </c>
      <c r="E957" s="14"/>
      <c r="F957" s="14"/>
      <c r="G957" s="14"/>
      <c r="H957" s="14"/>
      <c r="I957" s="14" t="e">
        <f t="array" aca="1" ref="I957" ca="1">_xludf.ifna(G957*INDEX(Impostazioni!$C$86:$L$105,MATCH($E957,Impostazioni!$J$86:$J$105,0),5),"")</f>
        <v>#NAME?</v>
      </c>
      <c r="J957" s="14" t="e">
        <f t="shared" ca="1" si="14"/>
        <v>#NAME?</v>
      </c>
      <c r="K957" s="14" t="e">
        <f t="shared" ca="1" si="15"/>
        <v>#NAME?</v>
      </c>
      <c r="M957" s="14" t="e">
        <f t="array" aca="1" ref="M957" ca="1">_xludf.ifna(IF(H957=Impostazioni!$C$6,I957*1,I957/INDEX(Impostazioni!$N$86:$O$105,MATCH($H957,Impostazioni!$N$86:$N$105,0),2)),"")</f>
        <v>#NAME?</v>
      </c>
      <c r="N957" s="14" t="e">
        <f t="array" aca="1" ref="N957" ca="1">_xludf.ifna(IF(I957=Impostazioni!$C$6,J957*1,J957/INDEX(Impostazioni!$N$86:$O$105,MATCH($H957,Impostazioni!$N$86:$N$105,0),2)),"")</f>
        <v>#NAME?</v>
      </c>
      <c r="O957" s="14" t="e">
        <f t="array" aca="1" ref="O957" ca="1">_xludf.ifna(IF(J957=Impostazioni!$C$6,K957*1,K957/INDEX(Impostazioni!$N$86:$O$105,MATCH($H957,Impostazioni!$N$86:$N$105,0),2)),"")</f>
        <v>#NAME?</v>
      </c>
    </row>
    <row r="958" spans="1:15" ht="13.2">
      <c r="A958" s="14" t="str">
        <f t="shared" si="12"/>
        <v/>
      </c>
      <c r="B958" s="14" t="str">
        <f t="shared" si="13"/>
        <v/>
      </c>
      <c r="C958" s="14"/>
      <c r="D958" s="14" t="s">
        <v>49</v>
      </c>
      <c r="E958" s="14"/>
      <c r="F958" s="14"/>
      <c r="G958" s="14"/>
      <c r="H958" s="14"/>
      <c r="I958" s="14" t="e">
        <f t="array" aca="1" ref="I958" ca="1">_xludf.ifna(G958*INDEX(Impostazioni!$C$86:$L$105,MATCH($E958,Impostazioni!$J$86:$J$105,0),5),"")</f>
        <v>#NAME?</v>
      </c>
      <c r="J958" s="14" t="e">
        <f t="shared" ca="1" si="14"/>
        <v>#NAME?</v>
      </c>
      <c r="K958" s="14" t="e">
        <f t="shared" ca="1" si="15"/>
        <v>#NAME?</v>
      </c>
      <c r="M958" s="14" t="e">
        <f t="array" aca="1" ref="M958" ca="1">_xludf.ifna(IF(H958=Impostazioni!$C$6,I958*1,I958/INDEX(Impostazioni!$N$86:$O$105,MATCH($H958,Impostazioni!$N$86:$N$105,0),2)),"")</f>
        <v>#NAME?</v>
      </c>
      <c r="N958" s="14" t="e">
        <f t="array" aca="1" ref="N958" ca="1">_xludf.ifna(IF(I958=Impostazioni!$C$6,J958*1,J958/INDEX(Impostazioni!$N$86:$O$105,MATCH($H958,Impostazioni!$N$86:$N$105,0),2)),"")</f>
        <v>#NAME?</v>
      </c>
      <c r="O958" s="14" t="e">
        <f t="array" aca="1" ref="O958" ca="1">_xludf.ifna(IF(J958=Impostazioni!$C$6,K958*1,K958/INDEX(Impostazioni!$N$86:$O$105,MATCH($H958,Impostazioni!$N$86:$N$105,0),2)),"")</f>
        <v>#NAME?</v>
      </c>
    </row>
    <row r="959" spans="1:15" ht="13.2">
      <c r="A959" s="14" t="str">
        <f t="shared" si="12"/>
        <v/>
      </c>
      <c r="B959" s="14" t="str">
        <f t="shared" si="13"/>
        <v/>
      </c>
      <c r="C959" s="14"/>
      <c r="D959" s="14" t="s">
        <v>49</v>
      </c>
      <c r="E959" s="14"/>
      <c r="F959" s="14"/>
      <c r="G959" s="14"/>
      <c r="H959" s="14"/>
      <c r="I959" s="14" t="e">
        <f t="array" aca="1" ref="I959" ca="1">_xludf.ifna(G959*INDEX(Impostazioni!$C$86:$L$105,MATCH($E959,Impostazioni!$J$86:$J$105,0),5),"")</f>
        <v>#NAME?</v>
      </c>
      <c r="J959" s="14" t="e">
        <f t="shared" ca="1" si="14"/>
        <v>#NAME?</v>
      </c>
      <c r="K959" s="14" t="e">
        <f t="shared" ca="1" si="15"/>
        <v>#NAME?</v>
      </c>
      <c r="M959" s="14" t="e">
        <f t="array" aca="1" ref="M959" ca="1">_xludf.ifna(IF(H959=Impostazioni!$C$6,I959*1,I959/INDEX(Impostazioni!$N$86:$O$105,MATCH($H959,Impostazioni!$N$86:$N$105,0),2)),"")</f>
        <v>#NAME?</v>
      </c>
      <c r="N959" s="14" t="e">
        <f t="array" aca="1" ref="N959" ca="1">_xludf.ifna(IF(I959=Impostazioni!$C$6,J959*1,J959/INDEX(Impostazioni!$N$86:$O$105,MATCH($H959,Impostazioni!$N$86:$N$105,0),2)),"")</f>
        <v>#NAME?</v>
      </c>
      <c r="O959" s="14" t="e">
        <f t="array" aca="1" ref="O959" ca="1">_xludf.ifna(IF(J959=Impostazioni!$C$6,K959*1,K959/INDEX(Impostazioni!$N$86:$O$105,MATCH($H959,Impostazioni!$N$86:$N$105,0),2)),"")</f>
        <v>#NAME?</v>
      </c>
    </row>
    <row r="960" spans="1:15" ht="13.2">
      <c r="A960" s="14" t="str">
        <f t="shared" si="12"/>
        <v/>
      </c>
      <c r="B960" s="14" t="str">
        <f t="shared" si="13"/>
        <v/>
      </c>
      <c r="C960" s="14"/>
      <c r="D960" s="14" t="s">
        <v>49</v>
      </c>
      <c r="E960" s="14"/>
      <c r="F960" s="14"/>
      <c r="G960" s="14"/>
      <c r="H960" s="14"/>
      <c r="I960" s="14" t="e">
        <f t="array" aca="1" ref="I960" ca="1">_xludf.ifna(G960*INDEX(Impostazioni!$C$86:$L$105,MATCH($E960,Impostazioni!$J$86:$J$105,0),5),"")</f>
        <v>#NAME?</v>
      </c>
      <c r="J960" s="14" t="e">
        <f t="shared" ca="1" si="14"/>
        <v>#NAME?</v>
      </c>
      <c r="K960" s="14" t="e">
        <f t="shared" ca="1" si="15"/>
        <v>#NAME?</v>
      </c>
      <c r="M960" s="14" t="e">
        <f t="array" aca="1" ref="M960" ca="1">_xludf.ifna(IF(H960=Impostazioni!$C$6,I960*1,I960/INDEX(Impostazioni!$N$86:$O$105,MATCH($H960,Impostazioni!$N$86:$N$105,0),2)),"")</f>
        <v>#NAME?</v>
      </c>
      <c r="N960" s="14" t="e">
        <f t="array" aca="1" ref="N960" ca="1">_xludf.ifna(IF(I960=Impostazioni!$C$6,J960*1,J960/INDEX(Impostazioni!$N$86:$O$105,MATCH($H960,Impostazioni!$N$86:$N$105,0),2)),"")</f>
        <v>#NAME?</v>
      </c>
      <c r="O960" s="14" t="e">
        <f t="array" aca="1" ref="O960" ca="1">_xludf.ifna(IF(J960=Impostazioni!$C$6,K960*1,K960/INDEX(Impostazioni!$N$86:$O$105,MATCH($H960,Impostazioni!$N$86:$N$105,0),2)),"")</f>
        <v>#NAME?</v>
      </c>
    </row>
    <row r="961" spans="1:15" ht="13.2">
      <c r="A961" s="14" t="str">
        <f t="shared" si="12"/>
        <v/>
      </c>
      <c r="B961" s="14" t="str">
        <f t="shared" si="13"/>
        <v/>
      </c>
      <c r="C961" s="14"/>
      <c r="D961" s="14" t="s">
        <v>49</v>
      </c>
      <c r="E961" s="14"/>
      <c r="F961" s="14"/>
      <c r="G961" s="14"/>
      <c r="H961" s="14"/>
      <c r="I961" s="14" t="e">
        <f t="array" aca="1" ref="I961" ca="1">_xludf.ifna(G961*INDEX(Impostazioni!$C$86:$L$105,MATCH($E961,Impostazioni!$J$86:$J$105,0),5),"")</f>
        <v>#NAME?</v>
      </c>
      <c r="J961" s="14" t="e">
        <f t="shared" ca="1" si="14"/>
        <v>#NAME?</v>
      </c>
      <c r="K961" s="14" t="e">
        <f t="shared" ca="1" si="15"/>
        <v>#NAME?</v>
      </c>
      <c r="M961" s="14" t="e">
        <f t="array" aca="1" ref="M961" ca="1">_xludf.ifna(IF(H961=Impostazioni!$C$6,I961*1,I961/INDEX(Impostazioni!$N$86:$O$105,MATCH($H961,Impostazioni!$N$86:$N$105,0),2)),"")</f>
        <v>#NAME?</v>
      </c>
      <c r="N961" s="14" t="e">
        <f t="array" aca="1" ref="N961" ca="1">_xludf.ifna(IF(I961=Impostazioni!$C$6,J961*1,J961/INDEX(Impostazioni!$N$86:$O$105,MATCH($H961,Impostazioni!$N$86:$N$105,0),2)),"")</f>
        <v>#NAME?</v>
      </c>
      <c r="O961" s="14" t="e">
        <f t="array" aca="1" ref="O961" ca="1">_xludf.ifna(IF(J961=Impostazioni!$C$6,K961*1,K961/INDEX(Impostazioni!$N$86:$O$105,MATCH($H961,Impostazioni!$N$86:$N$105,0),2)),"")</f>
        <v>#NAME?</v>
      </c>
    </row>
    <row r="962" spans="1:15" ht="13.2">
      <c r="A962" s="14" t="str">
        <f t="shared" si="12"/>
        <v/>
      </c>
      <c r="B962" s="14" t="str">
        <f t="shared" si="13"/>
        <v/>
      </c>
      <c r="C962" s="14"/>
      <c r="D962" s="14" t="s">
        <v>49</v>
      </c>
      <c r="E962" s="14"/>
      <c r="F962" s="14"/>
      <c r="G962" s="14"/>
      <c r="H962" s="14"/>
      <c r="I962" s="14" t="e">
        <f t="array" aca="1" ref="I962" ca="1">_xludf.ifna(G962*INDEX(Impostazioni!$C$86:$L$105,MATCH($E962,Impostazioni!$J$86:$J$105,0),5),"")</f>
        <v>#NAME?</v>
      </c>
      <c r="J962" s="14" t="e">
        <f t="shared" ca="1" si="14"/>
        <v>#NAME?</v>
      </c>
      <c r="K962" s="14" t="e">
        <f t="shared" ca="1" si="15"/>
        <v>#NAME?</v>
      </c>
      <c r="M962" s="14" t="e">
        <f t="array" aca="1" ref="M962" ca="1">_xludf.ifna(IF(H962=Impostazioni!$C$6,I962*1,I962/INDEX(Impostazioni!$N$86:$O$105,MATCH($H962,Impostazioni!$N$86:$N$105,0),2)),"")</f>
        <v>#NAME?</v>
      </c>
      <c r="N962" s="14" t="e">
        <f t="array" aca="1" ref="N962" ca="1">_xludf.ifna(IF(I962=Impostazioni!$C$6,J962*1,J962/INDEX(Impostazioni!$N$86:$O$105,MATCH($H962,Impostazioni!$N$86:$N$105,0),2)),"")</f>
        <v>#NAME?</v>
      </c>
      <c r="O962" s="14" t="e">
        <f t="array" aca="1" ref="O962" ca="1">_xludf.ifna(IF(J962=Impostazioni!$C$6,K962*1,K962/INDEX(Impostazioni!$N$86:$O$105,MATCH($H962,Impostazioni!$N$86:$N$105,0),2)),"")</f>
        <v>#NAME?</v>
      </c>
    </row>
    <row r="963" spans="1:15" ht="13.2">
      <c r="A963" s="14" t="str">
        <f t="shared" si="12"/>
        <v/>
      </c>
      <c r="B963" s="14" t="str">
        <f t="shared" si="13"/>
        <v/>
      </c>
      <c r="C963" s="14"/>
      <c r="D963" s="14" t="s">
        <v>49</v>
      </c>
      <c r="E963" s="14"/>
      <c r="F963" s="14"/>
      <c r="G963" s="14"/>
      <c r="H963" s="14"/>
      <c r="I963" s="14" t="e">
        <f t="array" aca="1" ref="I963" ca="1">_xludf.ifna(G963*INDEX(Impostazioni!$C$86:$L$105,MATCH($E963,Impostazioni!$J$86:$J$105,0),5),"")</f>
        <v>#NAME?</v>
      </c>
      <c r="J963" s="14" t="e">
        <f t="shared" ca="1" si="14"/>
        <v>#NAME?</v>
      </c>
      <c r="K963" s="14" t="e">
        <f t="shared" ca="1" si="15"/>
        <v>#NAME?</v>
      </c>
      <c r="M963" s="14" t="e">
        <f t="array" aca="1" ref="M963" ca="1">_xludf.ifna(IF(H963=Impostazioni!$C$6,I963*1,I963/INDEX(Impostazioni!$N$86:$O$105,MATCH($H963,Impostazioni!$N$86:$N$105,0),2)),"")</f>
        <v>#NAME?</v>
      </c>
      <c r="N963" s="14" t="e">
        <f t="array" aca="1" ref="N963" ca="1">_xludf.ifna(IF(I963=Impostazioni!$C$6,J963*1,J963/INDEX(Impostazioni!$N$86:$O$105,MATCH($H963,Impostazioni!$N$86:$N$105,0),2)),"")</f>
        <v>#NAME?</v>
      </c>
      <c r="O963" s="14" t="e">
        <f t="array" aca="1" ref="O963" ca="1">_xludf.ifna(IF(J963=Impostazioni!$C$6,K963*1,K963/INDEX(Impostazioni!$N$86:$O$105,MATCH($H963,Impostazioni!$N$86:$N$105,0),2)),"")</f>
        <v>#NAME?</v>
      </c>
    </row>
    <row r="964" spans="1:15" ht="13.2">
      <c r="A964" s="14" t="str">
        <f t="shared" si="12"/>
        <v/>
      </c>
      <c r="B964" s="14" t="str">
        <f t="shared" si="13"/>
        <v/>
      </c>
      <c r="C964" s="14"/>
      <c r="D964" s="14" t="s">
        <v>49</v>
      </c>
      <c r="E964" s="14"/>
      <c r="F964" s="14"/>
      <c r="G964" s="14"/>
      <c r="H964" s="14"/>
      <c r="I964" s="14" t="e">
        <f t="array" aca="1" ref="I964" ca="1">_xludf.ifna(G964*INDEX(Impostazioni!$C$86:$L$105,MATCH($E964,Impostazioni!$J$86:$J$105,0),5),"")</f>
        <v>#NAME?</v>
      </c>
      <c r="J964" s="14" t="e">
        <f t="shared" ca="1" si="14"/>
        <v>#NAME?</v>
      </c>
      <c r="K964" s="14" t="e">
        <f t="shared" ca="1" si="15"/>
        <v>#NAME?</v>
      </c>
      <c r="M964" s="14" t="e">
        <f t="array" aca="1" ref="M964" ca="1">_xludf.ifna(IF(H964=Impostazioni!$C$6,I964*1,I964/INDEX(Impostazioni!$N$86:$O$105,MATCH($H964,Impostazioni!$N$86:$N$105,0),2)),"")</f>
        <v>#NAME?</v>
      </c>
      <c r="N964" s="14" t="e">
        <f t="array" aca="1" ref="N964" ca="1">_xludf.ifna(IF(I964=Impostazioni!$C$6,J964*1,J964/INDEX(Impostazioni!$N$86:$O$105,MATCH($H964,Impostazioni!$N$86:$N$105,0),2)),"")</f>
        <v>#NAME?</v>
      </c>
      <c r="O964" s="14" t="e">
        <f t="array" aca="1" ref="O964" ca="1">_xludf.ifna(IF(J964=Impostazioni!$C$6,K964*1,K964/INDEX(Impostazioni!$N$86:$O$105,MATCH($H964,Impostazioni!$N$86:$N$105,0),2)),"")</f>
        <v>#NAME?</v>
      </c>
    </row>
    <row r="965" spans="1:15" ht="13.2">
      <c r="A965" s="14" t="str">
        <f t="shared" si="12"/>
        <v/>
      </c>
      <c r="B965" s="14" t="str">
        <f t="shared" si="13"/>
        <v/>
      </c>
      <c r="C965" s="14"/>
      <c r="D965" s="14" t="s">
        <v>49</v>
      </c>
      <c r="E965" s="14"/>
      <c r="F965" s="14"/>
      <c r="G965" s="14"/>
      <c r="H965" s="14"/>
      <c r="I965" s="14" t="e">
        <f t="array" aca="1" ref="I965" ca="1">_xludf.ifna(G965*INDEX(Impostazioni!$C$86:$L$105,MATCH($E965,Impostazioni!$J$86:$J$105,0),5),"")</f>
        <v>#NAME?</v>
      </c>
      <c r="J965" s="14" t="e">
        <f t="shared" ca="1" si="14"/>
        <v>#NAME?</v>
      </c>
      <c r="K965" s="14" t="e">
        <f t="shared" ca="1" si="15"/>
        <v>#NAME?</v>
      </c>
      <c r="M965" s="14" t="e">
        <f t="array" aca="1" ref="M965" ca="1">_xludf.ifna(IF(H965=Impostazioni!$C$6,I965*1,I965/INDEX(Impostazioni!$N$86:$O$105,MATCH($H965,Impostazioni!$N$86:$N$105,0),2)),"")</f>
        <v>#NAME?</v>
      </c>
      <c r="N965" s="14" t="e">
        <f t="array" aca="1" ref="N965" ca="1">_xludf.ifna(IF(I965=Impostazioni!$C$6,J965*1,J965/INDEX(Impostazioni!$N$86:$O$105,MATCH($H965,Impostazioni!$N$86:$N$105,0),2)),"")</f>
        <v>#NAME?</v>
      </c>
      <c r="O965" s="14" t="e">
        <f t="array" aca="1" ref="O965" ca="1">_xludf.ifna(IF(J965=Impostazioni!$C$6,K965*1,K965/INDEX(Impostazioni!$N$86:$O$105,MATCH($H965,Impostazioni!$N$86:$N$105,0),2)),"")</f>
        <v>#NAME?</v>
      </c>
    </row>
    <row r="966" spans="1:15" ht="13.2">
      <c r="A966" s="14" t="str">
        <f t="shared" si="12"/>
        <v/>
      </c>
      <c r="B966" s="14" t="str">
        <f t="shared" si="13"/>
        <v/>
      </c>
      <c r="C966" s="14"/>
      <c r="D966" s="14" t="s">
        <v>49</v>
      </c>
      <c r="E966" s="14"/>
      <c r="F966" s="14"/>
      <c r="G966" s="14"/>
      <c r="H966" s="14"/>
      <c r="I966" s="14" t="e">
        <f t="array" aca="1" ref="I966" ca="1">_xludf.ifna(G966*INDEX(Impostazioni!$C$86:$L$105,MATCH($E966,Impostazioni!$J$86:$J$105,0),5),"")</f>
        <v>#NAME?</v>
      </c>
      <c r="J966" s="14" t="e">
        <f t="shared" ca="1" si="14"/>
        <v>#NAME?</v>
      </c>
      <c r="K966" s="14" t="e">
        <f t="shared" ca="1" si="15"/>
        <v>#NAME?</v>
      </c>
      <c r="M966" s="14" t="e">
        <f t="array" aca="1" ref="M966" ca="1">_xludf.ifna(IF(H966=Impostazioni!$C$6,I966*1,I966/INDEX(Impostazioni!$N$86:$O$105,MATCH($H966,Impostazioni!$N$86:$N$105,0),2)),"")</f>
        <v>#NAME?</v>
      </c>
      <c r="N966" s="14" t="e">
        <f t="array" aca="1" ref="N966" ca="1">_xludf.ifna(IF(I966=Impostazioni!$C$6,J966*1,J966/INDEX(Impostazioni!$N$86:$O$105,MATCH($H966,Impostazioni!$N$86:$N$105,0),2)),"")</f>
        <v>#NAME?</v>
      </c>
      <c r="O966" s="14" t="e">
        <f t="array" aca="1" ref="O966" ca="1">_xludf.ifna(IF(J966=Impostazioni!$C$6,K966*1,K966/INDEX(Impostazioni!$N$86:$O$105,MATCH($H966,Impostazioni!$N$86:$N$105,0),2)),"")</f>
        <v>#NAME?</v>
      </c>
    </row>
    <row r="967" spans="1:15" ht="13.2">
      <c r="A967" s="14" t="str">
        <f t="shared" si="12"/>
        <v/>
      </c>
      <c r="B967" s="14" t="str">
        <f t="shared" si="13"/>
        <v/>
      </c>
      <c r="C967" s="14"/>
      <c r="D967" s="14" t="s">
        <v>49</v>
      </c>
      <c r="E967" s="14"/>
      <c r="F967" s="14"/>
      <c r="G967" s="14"/>
      <c r="H967" s="14"/>
      <c r="I967" s="14" t="e">
        <f t="array" aca="1" ref="I967" ca="1">_xludf.ifna(G967*INDEX(Impostazioni!$C$86:$L$105,MATCH($E967,Impostazioni!$J$86:$J$105,0),5),"")</f>
        <v>#NAME?</v>
      </c>
      <c r="J967" s="14" t="e">
        <f t="shared" ca="1" si="14"/>
        <v>#NAME?</v>
      </c>
      <c r="K967" s="14" t="e">
        <f t="shared" ca="1" si="15"/>
        <v>#NAME?</v>
      </c>
      <c r="M967" s="14" t="e">
        <f t="array" aca="1" ref="M967" ca="1">_xludf.ifna(IF(H967=Impostazioni!$C$6,I967*1,I967/INDEX(Impostazioni!$N$86:$O$105,MATCH($H967,Impostazioni!$N$86:$N$105,0),2)),"")</f>
        <v>#NAME?</v>
      </c>
      <c r="N967" s="14" t="e">
        <f t="array" aca="1" ref="N967" ca="1">_xludf.ifna(IF(I967=Impostazioni!$C$6,J967*1,J967/INDEX(Impostazioni!$N$86:$O$105,MATCH($H967,Impostazioni!$N$86:$N$105,0),2)),"")</f>
        <v>#NAME?</v>
      </c>
      <c r="O967" s="14" t="e">
        <f t="array" aca="1" ref="O967" ca="1">_xludf.ifna(IF(J967=Impostazioni!$C$6,K967*1,K967/INDEX(Impostazioni!$N$86:$O$105,MATCH($H967,Impostazioni!$N$86:$N$105,0),2)),"")</f>
        <v>#NAME?</v>
      </c>
    </row>
    <row r="968" spans="1:15" ht="13.2">
      <c r="A968" s="14" t="str">
        <f t="shared" si="12"/>
        <v/>
      </c>
      <c r="B968" s="14" t="str">
        <f t="shared" si="13"/>
        <v/>
      </c>
      <c r="C968" s="14"/>
      <c r="D968" s="14" t="s">
        <v>49</v>
      </c>
      <c r="E968" s="14"/>
      <c r="F968" s="14"/>
      <c r="G968" s="14"/>
      <c r="H968" s="14"/>
      <c r="I968" s="14" t="e">
        <f t="array" aca="1" ref="I968" ca="1">_xludf.ifna(G968*INDEX(Impostazioni!$C$86:$L$105,MATCH($E968,Impostazioni!$J$86:$J$105,0),5),"")</f>
        <v>#NAME?</v>
      </c>
      <c r="J968" s="14" t="e">
        <f t="shared" ca="1" si="14"/>
        <v>#NAME?</v>
      </c>
      <c r="K968" s="14" t="e">
        <f t="shared" ca="1" si="15"/>
        <v>#NAME?</v>
      </c>
      <c r="M968" s="14" t="e">
        <f t="array" aca="1" ref="M968" ca="1">_xludf.ifna(IF(H968=Impostazioni!$C$6,I968*1,I968/INDEX(Impostazioni!$N$86:$O$105,MATCH($H968,Impostazioni!$N$86:$N$105,0),2)),"")</f>
        <v>#NAME?</v>
      </c>
      <c r="N968" s="14" t="e">
        <f t="array" aca="1" ref="N968" ca="1">_xludf.ifna(IF(I968=Impostazioni!$C$6,J968*1,J968/INDEX(Impostazioni!$N$86:$O$105,MATCH($H968,Impostazioni!$N$86:$N$105,0),2)),"")</f>
        <v>#NAME?</v>
      </c>
      <c r="O968" s="14" t="e">
        <f t="array" aca="1" ref="O968" ca="1">_xludf.ifna(IF(J968=Impostazioni!$C$6,K968*1,K968/INDEX(Impostazioni!$N$86:$O$105,MATCH($H968,Impostazioni!$N$86:$N$105,0),2)),"")</f>
        <v>#NAME?</v>
      </c>
    </row>
    <row r="969" spans="1:15" ht="13.2">
      <c r="A969" s="14" t="str">
        <f t="shared" si="12"/>
        <v/>
      </c>
      <c r="B969" s="14" t="str">
        <f t="shared" si="13"/>
        <v/>
      </c>
      <c r="C969" s="14"/>
      <c r="D969" s="14" t="s">
        <v>49</v>
      </c>
      <c r="E969" s="14"/>
      <c r="F969" s="14"/>
      <c r="G969" s="14"/>
      <c r="H969" s="14"/>
      <c r="I969" s="14" t="e">
        <f t="array" aca="1" ref="I969" ca="1">_xludf.ifna(G969*INDEX(Impostazioni!$C$86:$L$105,MATCH($E969,Impostazioni!$J$86:$J$105,0),5),"")</f>
        <v>#NAME?</v>
      </c>
      <c r="J969" s="14" t="e">
        <f t="shared" ca="1" si="14"/>
        <v>#NAME?</v>
      </c>
      <c r="K969" s="14" t="e">
        <f t="shared" ca="1" si="15"/>
        <v>#NAME?</v>
      </c>
      <c r="M969" s="14" t="e">
        <f t="array" aca="1" ref="M969" ca="1">_xludf.ifna(IF(H969=Impostazioni!$C$6,I969*1,I969/INDEX(Impostazioni!$N$86:$O$105,MATCH($H969,Impostazioni!$N$86:$N$105,0),2)),"")</f>
        <v>#NAME?</v>
      </c>
      <c r="N969" s="14" t="e">
        <f t="array" aca="1" ref="N969" ca="1">_xludf.ifna(IF(I969=Impostazioni!$C$6,J969*1,J969/INDEX(Impostazioni!$N$86:$O$105,MATCH($H969,Impostazioni!$N$86:$N$105,0),2)),"")</f>
        <v>#NAME?</v>
      </c>
      <c r="O969" s="14" t="e">
        <f t="array" aca="1" ref="O969" ca="1">_xludf.ifna(IF(J969=Impostazioni!$C$6,K969*1,K969/INDEX(Impostazioni!$N$86:$O$105,MATCH($H969,Impostazioni!$N$86:$N$105,0),2)),"")</f>
        <v>#NAME?</v>
      </c>
    </row>
    <row r="970" spans="1:15" ht="13.2">
      <c r="A970" s="14" t="str">
        <f t="shared" si="12"/>
        <v/>
      </c>
      <c r="B970" s="14" t="str">
        <f t="shared" si="13"/>
        <v/>
      </c>
      <c r="C970" s="14"/>
      <c r="D970" s="14" t="s">
        <v>49</v>
      </c>
      <c r="E970" s="14"/>
      <c r="F970" s="14"/>
      <c r="G970" s="14"/>
      <c r="H970" s="14"/>
      <c r="I970" s="14" t="e">
        <f t="array" aca="1" ref="I970" ca="1">_xludf.ifna(G970*INDEX(Impostazioni!$C$86:$L$105,MATCH($E970,Impostazioni!$J$86:$J$105,0),5),"")</f>
        <v>#NAME?</v>
      </c>
      <c r="J970" s="14" t="e">
        <f t="shared" ca="1" si="14"/>
        <v>#NAME?</v>
      </c>
      <c r="K970" s="14" t="e">
        <f t="shared" ca="1" si="15"/>
        <v>#NAME?</v>
      </c>
      <c r="M970" s="14" t="e">
        <f t="array" aca="1" ref="M970" ca="1">_xludf.ifna(IF(H970=Impostazioni!$C$6,I970*1,I970/INDEX(Impostazioni!$N$86:$O$105,MATCH($H970,Impostazioni!$N$86:$N$105,0),2)),"")</f>
        <v>#NAME?</v>
      </c>
      <c r="N970" s="14" t="e">
        <f t="array" aca="1" ref="N970" ca="1">_xludf.ifna(IF(I970=Impostazioni!$C$6,J970*1,J970/INDEX(Impostazioni!$N$86:$O$105,MATCH($H970,Impostazioni!$N$86:$N$105,0),2)),"")</f>
        <v>#NAME?</v>
      </c>
      <c r="O970" s="14" t="e">
        <f t="array" aca="1" ref="O970" ca="1">_xludf.ifna(IF(J970=Impostazioni!$C$6,K970*1,K970/INDEX(Impostazioni!$N$86:$O$105,MATCH($H970,Impostazioni!$N$86:$N$105,0),2)),"")</f>
        <v>#NAME?</v>
      </c>
    </row>
    <row r="971" spans="1:15" ht="13.2">
      <c r="A971" s="14" t="str">
        <f t="shared" si="12"/>
        <v/>
      </c>
      <c r="B971" s="14" t="str">
        <f t="shared" si="13"/>
        <v/>
      </c>
      <c r="C971" s="14"/>
      <c r="D971" s="14" t="s">
        <v>49</v>
      </c>
      <c r="E971" s="14"/>
      <c r="F971" s="14"/>
      <c r="G971" s="14"/>
      <c r="H971" s="14"/>
      <c r="I971" s="14" t="e">
        <f t="array" aca="1" ref="I971" ca="1">_xludf.ifna(G971*INDEX(Impostazioni!$C$86:$L$105,MATCH($E971,Impostazioni!$J$86:$J$105,0),5),"")</f>
        <v>#NAME?</v>
      </c>
      <c r="J971" s="14" t="e">
        <f t="shared" ca="1" si="14"/>
        <v>#NAME?</v>
      </c>
      <c r="K971" s="14" t="e">
        <f t="shared" ca="1" si="15"/>
        <v>#NAME?</v>
      </c>
      <c r="M971" s="14" t="e">
        <f t="array" aca="1" ref="M971" ca="1">_xludf.ifna(IF(H971=Impostazioni!$C$6,I971*1,I971/INDEX(Impostazioni!$N$86:$O$105,MATCH($H971,Impostazioni!$N$86:$N$105,0),2)),"")</f>
        <v>#NAME?</v>
      </c>
      <c r="N971" s="14" t="e">
        <f t="array" aca="1" ref="N971" ca="1">_xludf.ifna(IF(I971=Impostazioni!$C$6,J971*1,J971/INDEX(Impostazioni!$N$86:$O$105,MATCH($H971,Impostazioni!$N$86:$N$105,0),2)),"")</f>
        <v>#NAME?</v>
      </c>
      <c r="O971" s="14" t="e">
        <f t="array" aca="1" ref="O971" ca="1">_xludf.ifna(IF(J971=Impostazioni!$C$6,K971*1,K971/INDEX(Impostazioni!$N$86:$O$105,MATCH($H971,Impostazioni!$N$86:$N$105,0),2)),"")</f>
        <v>#NAME?</v>
      </c>
    </row>
    <row r="972" spans="1:15" ht="13.2">
      <c r="A972" s="14" t="str">
        <f t="shared" si="12"/>
        <v/>
      </c>
      <c r="B972" s="14" t="str">
        <f t="shared" si="13"/>
        <v/>
      </c>
      <c r="C972" s="14"/>
      <c r="D972" s="14" t="s">
        <v>49</v>
      </c>
      <c r="E972" s="14"/>
      <c r="F972" s="14"/>
      <c r="G972" s="14"/>
      <c r="H972" s="14"/>
      <c r="I972" s="14" t="e">
        <f t="array" aca="1" ref="I972" ca="1">_xludf.ifna(G972*INDEX(Impostazioni!$C$86:$L$105,MATCH($E972,Impostazioni!$J$86:$J$105,0),5),"")</f>
        <v>#NAME?</v>
      </c>
      <c r="J972" s="14" t="e">
        <f t="shared" ca="1" si="14"/>
        <v>#NAME?</v>
      </c>
      <c r="K972" s="14" t="e">
        <f t="shared" ca="1" si="15"/>
        <v>#NAME?</v>
      </c>
      <c r="M972" s="14" t="e">
        <f t="array" aca="1" ref="M972" ca="1">_xludf.ifna(IF(H972=Impostazioni!$C$6,I972*1,I972/INDEX(Impostazioni!$N$86:$O$105,MATCH($H972,Impostazioni!$N$86:$N$105,0),2)),"")</f>
        <v>#NAME?</v>
      </c>
      <c r="N972" s="14" t="e">
        <f t="array" aca="1" ref="N972" ca="1">_xludf.ifna(IF(I972=Impostazioni!$C$6,J972*1,J972/INDEX(Impostazioni!$N$86:$O$105,MATCH($H972,Impostazioni!$N$86:$N$105,0),2)),"")</f>
        <v>#NAME?</v>
      </c>
      <c r="O972" s="14" t="e">
        <f t="array" aca="1" ref="O972" ca="1">_xludf.ifna(IF(J972=Impostazioni!$C$6,K972*1,K972/INDEX(Impostazioni!$N$86:$O$105,MATCH($H972,Impostazioni!$N$86:$N$105,0),2)),"")</f>
        <v>#NAME?</v>
      </c>
    </row>
    <row r="973" spans="1:15" ht="13.2">
      <c r="A973" s="14" t="str">
        <f t="shared" si="12"/>
        <v/>
      </c>
      <c r="B973" s="14" t="str">
        <f t="shared" si="13"/>
        <v/>
      </c>
      <c r="C973" s="14"/>
      <c r="D973" s="14" t="s">
        <v>49</v>
      </c>
      <c r="E973" s="14"/>
      <c r="F973" s="14"/>
      <c r="G973" s="14"/>
      <c r="H973" s="14"/>
      <c r="I973" s="14" t="e">
        <f t="array" aca="1" ref="I973" ca="1">_xludf.ifna(G973*INDEX(Impostazioni!$C$86:$L$105,MATCH($E973,Impostazioni!$J$86:$J$105,0),5),"")</f>
        <v>#NAME?</v>
      </c>
      <c r="J973" s="14" t="e">
        <f t="shared" ca="1" si="14"/>
        <v>#NAME?</v>
      </c>
      <c r="K973" s="14" t="e">
        <f t="shared" ca="1" si="15"/>
        <v>#NAME?</v>
      </c>
      <c r="M973" s="14" t="e">
        <f t="array" aca="1" ref="M973" ca="1">_xludf.ifna(IF(H973=Impostazioni!$C$6,I973*1,I973/INDEX(Impostazioni!$N$86:$O$105,MATCH($H973,Impostazioni!$N$86:$N$105,0),2)),"")</f>
        <v>#NAME?</v>
      </c>
      <c r="N973" s="14" t="e">
        <f t="array" aca="1" ref="N973" ca="1">_xludf.ifna(IF(I973=Impostazioni!$C$6,J973*1,J973/INDEX(Impostazioni!$N$86:$O$105,MATCH($H973,Impostazioni!$N$86:$N$105,0),2)),"")</f>
        <v>#NAME?</v>
      </c>
      <c r="O973" s="14" t="e">
        <f t="array" aca="1" ref="O973" ca="1">_xludf.ifna(IF(J973=Impostazioni!$C$6,K973*1,K973/INDEX(Impostazioni!$N$86:$O$105,MATCH($H973,Impostazioni!$N$86:$N$105,0),2)),"")</f>
        <v>#NAME?</v>
      </c>
    </row>
    <row r="974" spans="1:15" ht="13.2">
      <c r="A974" s="14" t="str">
        <f t="shared" si="12"/>
        <v/>
      </c>
      <c r="B974" s="14" t="str">
        <f t="shared" si="13"/>
        <v/>
      </c>
      <c r="C974" s="14"/>
      <c r="D974" s="14" t="s">
        <v>49</v>
      </c>
      <c r="E974" s="14"/>
      <c r="F974" s="14"/>
      <c r="G974" s="14"/>
      <c r="H974" s="14"/>
      <c r="I974" s="14" t="e">
        <f t="array" aca="1" ref="I974" ca="1">_xludf.ifna(G974*INDEX(Impostazioni!$C$86:$L$105,MATCH($E974,Impostazioni!$J$86:$J$105,0),5),"")</f>
        <v>#NAME?</v>
      </c>
      <c r="J974" s="14" t="e">
        <f t="shared" ca="1" si="14"/>
        <v>#NAME?</v>
      </c>
      <c r="K974" s="14" t="e">
        <f t="shared" ca="1" si="15"/>
        <v>#NAME?</v>
      </c>
      <c r="M974" s="14" t="e">
        <f t="array" aca="1" ref="M974" ca="1">_xludf.ifna(IF(H974=Impostazioni!$C$6,I974*1,I974/INDEX(Impostazioni!$N$86:$O$105,MATCH($H974,Impostazioni!$N$86:$N$105,0),2)),"")</f>
        <v>#NAME?</v>
      </c>
      <c r="N974" s="14" t="e">
        <f t="array" aca="1" ref="N974" ca="1">_xludf.ifna(IF(I974=Impostazioni!$C$6,J974*1,J974/INDEX(Impostazioni!$N$86:$O$105,MATCH($H974,Impostazioni!$N$86:$N$105,0),2)),"")</f>
        <v>#NAME?</v>
      </c>
      <c r="O974" s="14" t="e">
        <f t="array" aca="1" ref="O974" ca="1">_xludf.ifna(IF(J974=Impostazioni!$C$6,K974*1,K974/INDEX(Impostazioni!$N$86:$O$105,MATCH($H974,Impostazioni!$N$86:$N$105,0),2)),"")</f>
        <v>#NAME?</v>
      </c>
    </row>
    <row r="975" spans="1:15" ht="13.2">
      <c r="A975" s="14" t="str">
        <f t="shared" si="12"/>
        <v/>
      </c>
      <c r="B975" s="14" t="str">
        <f t="shared" si="13"/>
        <v/>
      </c>
      <c r="C975" s="14"/>
      <c r="D975" s="14" t="s">
        <v>49</v>
      </c>
      <c r="E975" s="14"/>
      <c r="F975" s="14"/>
      <c r="G975" s="14"/>
      <c r="H975" s="14"/>
      <c r="I975" s="14" t="e">
        <f t="array" aca="1" ref="I975" ca="1">_xludf.ifna(G975*INDEX(Impostazioni!$C$86:$L$105,MATCH($E975,Impostazioni!$J$86:$J$105,0),5),"")</f>
        <v>#NAME?</v>
      </c>
      <c r="J975" s="14" t="e">
        <f t="shared" ca="1" si="14"/>
        <v>#NAME?</v>
      </c>
      <c r="K975" s="14" t="e">
        <f t="shared" ca="1" si="15"/>
        <v>#NAME?</v>
      </c>
      <c r="M975" s="14" t="e">
        <f t="array" aca="1" ref="M975" ca="1">_xludf.ifna(IF(H975=Impostazioni!$C$6,I975*1,I975/INDEX(Impostazioni!$N$86:$O$105,MATCH($H975,Impostazioni!$N$86:$N$105,0),2)),"")</f>
        <v>#NAME?</v>
      </c>
      <c r="N975" s="14" t="e">
        <f t="array" aca="1" ref="N975" ca="1">_xludf.ifna(IF(I975=Impostazioni!$C$6,J975*1,J975/INDEX(Impostazioni!$N$86:$O$105,MATCH($H975,Impostazioni!$N$86:$N$105,0),2)),"")</f>
        <v>#NAME?</v>
      </c>
      <c r="O975" s="14" t="e">
        <f t="array" aca="1" ref="O975" ca="1">_xludf.ifna(IF(J975=Impostazioni!$C$6,K975*1,K975/INDEX(Impostazioni!$N$86:$O$105,MATCH($H975,Impostazioni!$N$86:$N$105,0),2)),"")</f>
        <v>#NAME?</v>
      </c>
    </row>
    <row r="976" spans="1:15" ht="13.2">
      <c r="A976" s="14" t="str">
        <f t="shared" si="12"/>
        <v/>
      </c>
      <c r="B976" s="14" t="str">
        <f t="shared" si="13"/>
        <v/>
      </c>
      <c r="C976" s="14"/>
      <c r="D976" s="14" t="s">
        <v>49</v>
      </c>
      <c r="E976" s="14"/>
      <c r="F976" s="14"/>
      <c r="G976" s="14"/>
      <c r="H976" s="14"/>
      <c r="I976" s="14" t="e">
        <f t="array" aca="1" ref="I976" ca="1">_xludf.ifna(G976*INDEX(Impostazioni!$C$86:$L$105,MATCH($E976,Impostazioni!$J$86:$J$105,0),5),"")</f>
        <v>#NAME?</v>
      </c>
      <c r="J976" s="14" t="e">
        <f t="shared" ca="1" si="14"/>
        <v>#NAME?</v>
      </c>
      <c r="K976" s="14" t="e">
        <f t="shared" ca="1" si="15"/>
        <v>#NAME?</v>
      </c>
      <c r="M976" s="14" t="e">
        <f t="array" aca="1" ref="M976" ca="1">_xludf.ifna(IF(H976=Impostazioni!$C$6,I976*1,I976/INDEX(Impostazioni!$N$86:$O$105,MATCH($H976,Impostazioni!$N$86:$N$105,0),2)),"")</f>
        <v>#NAME?</v>
      </c>
      <c r="N976" s="14" t="e">
        <f t="array" aca="1" ref="N976" ca="1">_xludf.ifna(IF(I976=Impostazioni!$C$6,J976*1,J976/INDEX(Impostazioni!$N$86:$O$105,MATCH($H976,Impostazioni!$N$86:$N$105,0),2)),"")</f>
        <v>#NAME?</v>
      </c>
      <c r="O976" s="14" t="e">
        <f t="array" aca="1" ref="O976" ca="1">_xludf.ifna(IF(J976=Impostazioni!$C$6,K976*1,K976/INDEX(Impostazioni!$N$86:$O$105,MATCH($H976,Impostazioni!$N$86:$N$105,0),2)),"")</f>
        <v>#NAME?</v>
      </c>
    </row>
    <row r="977" spans="1:15" ht="13.2">
      <c r="A977" s="14" t="str">
        <f t="shared" si="12"/>
        <v/>
      </c>
      <c r="B977" s="14" t="str">
        <f t="shared" si="13"/>
        <v/>
      </c>
      <c r="C977" s="14"/>
      <c r="D977" s="14" t="s">
        <v>49</v>
      </c>
      <c r="E977" s="14"/>
      <c r="F977" s="14"/>
      <c r="G977" s="14"/>
      <c r="H977" s="14"/>
      <c r="I977" s="14" t="e">
        <f t="array" aca="1" ref="I977" ca="1">_xludf.ifna(G977*INDEX(Impostazioni!$C$86:$L$105,MATCH($E977,Impostazioni!$J$86:$J$105,0),5),"")</f>
        <v>#NAME?</v>
      </c>
      <c r="J977" s="14" t="e">
        <f t="shared" ca="1" si="14"/>
        <v>#NAME?</v>
      </c>
      <c r="K977" s="14" t="e">
        <f t="shared" ca="1" si="15"/>
        <v>#NAME?</v>
      </c>
      <c r="M977" s="14" t="e">
        <f t="array" aca="1" ref="M977" ca="1">_xludf.ifna(IF(H977=Impostazioni!$C$6,I977*1,I977/INDEX(Impostazioni!$N$86:$O$105,MATCH($H977,Impostazioni!$N$86:$N$105,0),2)),"")</f>
        <v>#NAME?</v>
      </c>
      <c r="N977" s="14" t="e">
        <f t="array" aca="1" ref="N977" ca="1">_xludf.ifna(IF(I977=Impostazioni!$C$6,J977*1,J977/INDEX(Impostazioni!$N$86:$O$105,MATCH($H977,Impostazioni!$N$86:$N$105,0),2)),"")</f>
        <v>#NAME?</v>
      </c>
      <c r="O977" s="14" t="e">
        <f t="array" aca="1" ref="O977" ca="1">_xludf.ifna(IF(J977=Impostazioni!$C$6,K977*1,K977/INDEX(Impostazioni!$N$86:$O$105,MATCH($H977,Impostazioni!$N$86:$N$105,0),2)),"")</f>
        <v>#NAME?</v>
      </c>
    </row>
    <row r="978" spans="1:15" ht="13.2">
      <c r="A978" s="14" t="str">
        <f t="shared" si="12"/>
        <v/>
      </c>
      <c r="B978" s="14" t="str">
        <f t="shared" si="13"/>
        <v/>
      </c>
      <c r="C978" s="14"/>
      <c r="D978" s="14" t="s">
        <v>49</v>
      </c>
      <c r="E978" s="14"/>
      <c r="F978" s="14"/>
      <c r="G978" s="14"/>
      <c r="H978" s="14"/>
      <c r="I978" s="14" t="e">
        <f t="array" aca="1" ref="I978" ca="1">_xludf.ifna(G978*INDEX(Impostazioni!$C$86:$L$105,MATCH($E978,Impostazioni!$J$86:$J$105,0),5),"")</f>
        <v>#NAME?</v>
      </c>
      <c r="J978" s="14" t="e">
        <f t="shared" ca="1" si="14"/>
        <v>#NAME?</v>
      </c>
      <c r="K978" s="14" t="e">
        <f t="shared" ca="1" si="15"/>
        <v>#NAME?</v>
      </c>
      <c r="M978" s="14" t="e">
        <f t="array" aca="1" ref="M978" ca="1">_xludf.ifna(IF(H978=Impostazioni!$C$6,I978*1,I978/INDEX(Impostazioni!$N$86:$O$105,MATCH($H978,Impostazioni!$N$86:$N$105,0),2)),"")</f>
        <v>#NAME?</v>
      </c>
      <c r="N978" s="14" t="e">
        <f t="array" aca="1" ref="N978" ca="1">_xludf.ifna(IF(I978=Impostazioni!$C$6,J978*1,J978/INDEX(Impostazioni!$N$86:$O$105,MATCH($H978,Impostazioni!$N$86:$N$105,0),2)),"")</f>
        <v>#NAME?</v>
      </c>
      <c r="O978" s="14" t="e">
        <f t="array" aca="1" ref="O978" ca="1">_xludf.ifna(IF(J978=Impostazioni!$C$6,K978*1,K978/INDEX(Impostazioni!$N$86:$O$105,MATCH($H978,Impostazioni!$N$86:$N$105,0),2)),"")</f>
        <v>#NAME?</v>
      </c>
    </row>
    <row r="979" spans="1:15" ht="13.2">
      <c r="A979" s="14" t="str">
        <f t="shared" si="12"/>
        <v/>
      </c>
      <c r="B979" s="14" t="str">
        <f t="shared" si="13"/>
        <v/>
      </c>
      <c r="C979" s="14"/>
      <c r="D979" s="14" t="s">
        <v>49</v>
      </c>
      <c r="E979" s="14"/>
      <c r="F979" s="14"/>
      <c r="G979" s="14"/>
      <c r="H979" s="14"/>
      <c r="I979" s="14" t="e">
        <f t="array" aca="1" ref="I979" ca="1">_xludf.ifna(G979*INDEX(Impostazioni!$C$86:$L$105,MATCH($E979,Impostazioni!$J$86:$J$105,0),5),"")</f>
        <v>#NAME?</v>
      </c>
      <c r="J979" s="14" t="e">
        <f t="shared" ca="1" si="14"/>
        <v>#NAME?</v>
      </c>
      <c r="K979" s="14" t="e">
        <f t="shared" ca="1" si="15"/>
        <v>#NAME?</v>
      </c>
      <c r="M979" s="14" t="e">
        <f t="array" aca="1" ref="M979" ca="1">_xludf.ifna(IF(H979=Impostazioni!$C$6,I979*1,I979/INDEX(Impostazioni!$N$86:$O$105,MATCH($H979,Impostazioni!$N$86:$N$105,0),2)),"")</f>
        <v>#NAME?</v>
      </c>
      <c r="N979" s="14" t="e">
        <f t="array" aca="1" ref="N979" ca="1">_xludf.ifna(IF(I979=Impostazioni!$C$6,J979*1,J979/INDEX(Impostazioni!$N$86:$O$105,MATCH($H979,Impostazioni!$N$86:$N$105,0),2)),"")</f>
        <v>#NAME?</v>
      </c>
      <c r="O979" s="14" t="e">
        <f t="array" aca="1" ref="O979" ca="1">_xludf.ifna(IF(J979=Impostazioni!$C$6,K979*1,K979/INDEX(Impostazioni!$N$86:$O$105,MATCH($H979,Impostazioni!$N$86:$N$105,0),2)),"")</f>
        <v>#NAME?</v>
      </c>
    </row>
    <row r="980" spans="1:15" ht="13.2">
      <c r="A980" s="14" t="str">
        <f t="shared" si="12"/>
        <v/>
      </c>
      <c r="B980" s="14" t="str">
        <f t="shared" si="13"/>
        <v/>
      </c>
      <c r="C980" s="14"/>
      <c r="D980" s="14" t="s">
        <v>49</v>
      </c>
      <c r="E980" s="14"/>
      <c r="F980" s="14"/>
      <c r="G980" s="14"/>
      <c r="H980" s="14"/>
      <c r="I980" s="14" t="e">
        <f t="array" aca="1" ref="I980" ca="1">_xludf.ifna(G980*INDEX(Impostazioni!$C$86:$L$105,MATCH($E980,Impostazioni!$J$86:$J$105,0),5),"")</f>
        <v>#NAME?</v>
      </c>
      <c r="J980" s="14" t="e">
        <f t="shared" ca="1" si="14"/>
        <v>#NAME?</v>
      </c>
      <c r="K980" s="14" t="e">
        <f t="shared" ca="1" si="15"/>
        <v>#NAME?</v>
      </c>
      <c r="M980" s="14" t="e">
        <f t="array" aca="1" ref="M980" ca="1">_xludf.ifna(IF(H980=Impostazioni!$C$6,I980*1,I980/INDEX(Impostazioni!$N$86:$O$105,MATCH($H980,Impostazioni!$N$86:$N$105,0),2)),"")</f>
        <v>#NAME?</v>
      </c>
      <c r="N980" s="14" t="e">
        <f t="array" aca="1" ref="N980" ca="1">_xludf.ifna(IF(I980=Impostazioni!$C$6,J980*1,J980/INDEX(Impostazioni!$N$86:$O$105,MATCH($H980,Impostazioni!$N$86:$N$105,0),2)),"")</f>
        <v>#NAME?</v>
      </c>
      <c r="O980" s="14" t="e">
        <f t="array" aca="1" ref="O980" ca="1">_xludf.ifna(IF(J980=Impostazioni!$C$6,K980*1,K980/INDEX(Impostazioni!$N$86:$O$105,MATCH($H980,Impostazioni!$N$86:$N$105,0),2)),"")</f>
        <v>#NAME?</v>
      </c>
    </row>
    <row r="981" spans="1:15" ht="13.2">
      <c r="A981" s="14" t="str">
        <f t="shared" si="12"/>
        <v/>
      </c>
      <c r="B981" s="14" t="str">
        <f t="shared" si="13"/>
        <v/>
      </c>
      <c r="C981" s="14"/>
      <c r="D981" s="14" t="s">
        <v>49</v>
      </c>
      <c r="E981" s="14"/>
      <c r="F981" s="14"/>
      <c r="G981" s="14"/>
      <c r="H981" s="14"/>
      <c r="I981" s="14" t="e">
        <f t="array" aca="1" ref="I981" ca="1">_xludf.ifna(G981*INDEX(Impostazioni!$C$86:$L$105,MATCH($E981,Impostazioni!$J$86:$J$105,0),5),"")</f>
        <v>#NAME?</v>
      </c>
      <c r="J981" s="14" t="e">
        <f t="shared" ca="1" si="14"/>
        <v>#NAME?</v>
      </c>
      <c r="K981" s="14" t="e">
        <f t="shared" ca="1" si="15"/>
        <v>#NAME?</v>
      </c>
      <c r="M981" s="14" t="e">
        <f t="array" aca="1" ref="M981" ca="1">_xludf.ifna(IF(H981=Impostazioni!$C$6,I981*1,I981/INDEX(Impostazioni!$N$86:$O$105,MATCH($H981,Impostazioni!$N$86:$N$105,0),2)),"")</f>
        <v>#NAME?</v>
      </c>
      <c r="N981" s="14" t="e">
        <f t="array" aca="1" ref="N981" ca="1">_xludf.ifna(IF(I981=Impostazioni!$C$6,J981*1,J981/INDEX(Impostazioni!$N$86:$O$105,MATCH($H981,Impostazioni!$N$86:$N$105,0),2)),"")</f>
        <v>#NAME?</v>
      </c>
      <c r="O981" s="14" t="e">
        <f t="array" aca="1" ref="O981" ca="1">_xludf.ifna(IF(J981=Impostazioni!$C$6,K981*1,K981/INDEX(Impostazioni!$N$86:$O$105,MATCH($H981,Impostazioni!$N$86:$N$105,0),2)),"")</f>
        <v>#NAME?</v>
      </c>
    </row>
    <row r="982" spans="1:15" ht="13.2">
      <c r="A982" s="14" t="str">
        <f t="shared" si="12"/>
        <v/>
      </c>
      <c r="B982" s="14" t="str">
        <f t="shared" si="13"/>
        <v/>
      </c>
      <c r="C982" s="14"/>
      <c r="D982" s="14" t="s">
        <v>49</v>
      </c>
      <c r="E982" s="14"/>
      <c r="F982" s="14"/>
      <c r="G982" s="14"/>
      <c r="H982" s="14"/>
      <c r="I982" s="14" t="e">
        <f t="array" aca="1" ref="I982" ca="1">_xludf.ifna(G982*INDEX(Impostazioni!$C$86:$L$105,MATCH($E982,Impostazioni!$J$86:$J$105,0),5),"")</f>
        <v>#NAME?</v>
      </c>
      <c r="J982" s="14" t="e">
        <f t="shared" ca="1" si="14"/>
        <v>#NAME?</v>
      </c>
      <c r="K982" s="14" t="e">
        <f t="shared" ca="1" si="15"/>
        <v>#NAME?</v>
      </c>
      <c r="M982" s="14" t="e">
        <f t="array" aca="1" ref="M982" ca="1">_xludf.ifna(IF(H982=Impostazioni!$C$6,I982*1,I982/INDEX(Impostazioni!$N$86:$O$105,MATCH($H982,Impostazioni!$N$86:$N$105,0),2)),"")</f>
        <v>#NAME?</v>
      </c>
      <c r="N982" s="14" t="e">
        <f t="array" aca="1" ref="N982" ca="1">_xludf.ifna(IF(I982=Impostazioni!$C$6,J982*1,J982/INDEX(Impostazioni!$N$86:$O$105,MATCH($H982,Impostazioni!$N$86:$N$105,0),2)),"")</f>
        <v>#NAME?</v>
      </c>
      <c r="O982" s="14" t="e">
        <f t="array" aca="1" ref="O982" ca="1">_xludf.ifna(IF(J982=Impostazioni!$C$6,K982*1,K982/INDEX(Impostazioni!$N$86:$O$105,MATCH($H982,Impostazioni!$N$86:$N$105,0),2)),"")</f>
        <v>#NAME?</v>
      </c>
    </row>
    <row r="983" spans="1:15" ht="13.2">
      <c r="A983" s="14" t="str">
        <f t="shared" si="12"/>
        <v/>
      </c>
      <c r="B983" s="14" t="str">
        <f t="shared" si="13"/>
        <v/>
      </c>
      <c r="C983" s="14"/>
      <c r="D983" s="14" t="s">
        <v>49</v>
      </c>
      <c r="E983" s="14"/>
      <c r="F983" s="14"/>
      <c r="G983" s="14"/>
      <c r="H983" s="14"/>
      <c r="I983" s="14" t="e">
        <f t="array" aca="1" ref="I983" ca="1">_xludf.ifna(G983*INDEX(Impostazioni!$C$86:$L$105,MATCH($E983,Impostazioni!$J$86:$J$105,0),5),"")</f>
        <v>#NAME?</v>
      </c>
      <c r="J983" s="14" t="e">
        <f t="shared" ca="1" si="14"/>
        <v>#NAME?</v>
      </c>
      <c r="K983" s="14" t="e">
        <f t="shared" ca="1" si="15"/>
        <v>#NAME?</v>
      </c>
      <c r="M983" s="14" t="e">
        <f t="array" aca="1" ref="M983" ca="1">_xludf.ifna(IF(H983=Impostazioni!$C$6,I983*1,I983/INDEX(Impostazioni!$N$86:$O$105,MATCH($H983,Impostazioni!$N$86:$N$105,0),2)),"")</f>
        <v>#NAME?</v>
      </c>
      <c r="N983" s="14" t="e">
        <f t="array" aca="1" ref="N983" ca="1">_xludf.ifna(IF(I983=Impostazioni!$C$6,J983*1,J983/INDEX(Impostazioni!$N$86:$O$105,MATCH($H983,Impostazioni!$N$86:$N$105,0),2)),"")</f>
        <v>#NAME?</v>
      </c>
      <c r="O983" s="14" t="e">
        <f t="array" aca="1" ref="O983" ca="1">_xludf.ifna(IF(J983=Impostazioni!$C$6,K983*1,K983/INDEX(Impostazioni!$N$86:$O$105,MATCH($H983,Impostazioni!$N$86:$N$105,0),2)),"")</f>
        <v>#NAME?</v>
      </c>
    </row>
    <row r="984" spans="1:15" ht="13.2">
      <c r="A984" s="14" t="str">
        <f t="shared" si="12"/>
        <v/>
      </c>
      <c r="B984" s="14" t="str">
        <f t="shared" si="13"/>
        <v/>
      </c>
      <c r="C984" s="14"/>
      <c r="D984" s="14" t="s">
        <v>49</v>
      </c>
      <c r="E984" s="14"/>
      <c r="F984" s="14"/>
      <c r="G984" s="14"/>
      <c r="H984" s="14"/>
      <c r="I984" s="14" t="e">
        <f t="array" aca="1" ref="I984" ca="1">_xludf.ifna(G984*INDEX(Impostazioni!$C$86:$L$105,MATCH($E984,Impostazioni!$J$86:$J$105,0),5),"")</f>
        <v>#NAME?</v>
      </c>
      <c r="J984" s="14" t="e">
        <f t="shared" ca="1" si="14"/>
        <v>#NAME?</v>
      </c>
      <c r="K984" s="14" t="e">
        <f t="shared" ca="1" si="15"/>
        <v>#NAME?</v>
      </c>
      <c r="M984" s="14" t="e">
        <f t="array" aca="1" ref="M984" ca="1">_xludf.ifna(IF(H984=Impostazioni!$C$6,I984*1,I984/INDEX(Impostazioni!$N$86:$O$105,MATCH($H984,Impostazioni!$N$86:$N$105,0),2)),"")</f>
        <v>#NAME?</v>
      </c>
      <c r="N984" s="14" t="e">
        <f t="array" aca="1" ref="N984" ca="1">_xludf.ifna(IF(I984=Impostazioni!$C$6,J984*1,J984/INDEX(Impostazioni!$N$86:$O$105,MATCH($H984,Impostazioni!$N$86:$N$105,0),2)),"")</f>
        <v>#NAME?</v>
      </c>
      <c r="O984" s="14" t="e">
        <f t="array" aca="1" ref="O984" ca="1">_xludf.ifna(IF(J984=Impostazioni!$C$6,K984*1,K984/INDEX(Impostazioni!$N$86:$O$105,MATCH($H984,Impostazioni!$N$86:$N$105,0),2)),"")</f>
        <v>#NAME?</v>
      </c>
    </row>
    <row r="985" spans="1:15" ht="13.2">
      <c r="A985" s="14" t="str">
        <f t="shared" si="12"/>
        <v/>
      </c>
      <c r="B985" s="14" t="str">
        <f t="shared" si="13"/>
        <v/>
      </c>
      <c r="C985" s="14"/>
      <c r="D985" s="14" t="s">
        <v>49</v>
      </c>
      <c r="E985" s="14"/>
      <c r="F985" s="14"/>
      <c r="G985" s="14"/>
      <c r="H985" s="14"/>
      <c r="I985" s="14" t="e">
        <f t="array" aca="1" ref="I985" ca="1">_xludf.ifna(G985*INDEX(Impostazioni!$C$86:$L$105,MATCH($E985,Impostazioni!$J$86:$J$105,0),5),"")</f>
        <v>#NAME?</v>
      </c>
      <c r="J985" s="14" t="e">
        <f t="shared" ca="1" si="14"/>
        <v>#NAME?</v>
      </c>
      <c r="K985" s="14" t="e">
        <f t="shared" ca="1" si="15"/>
        <v>#NAME?</v>
      </c>
      <c r="M985" s="14" t="e">
        <f t="array" aca="1" ref="M985" ca="1">_xludf.ifna(IF(H985=Impostazioni!$C$6,I985*1,I985/INDEX(Impostazioni!$N$86:$O$105,MATCH($H985,Impostazioni!$N$86:$N$105,0),2)),"")</f>
        <v>#NAME?</v>
      </c>
      <c r="N985" s="14" t="e">
        <f t="array" aca="1" ref="N985" ca="1">_xludf.ifna(IF(I985=Impostazioni!$C$6,J985*1,J985/INDEX(Impostazioni!$N$86:$O$105,MATCH($H985,Impostazioni!$N$86:$N$105,0),2)),"")</f>
        <v>#NAME?</v>
      </c>
      <c r="O985" s="14" t="e">
        <f t="array" aca="1" ref="O985" ca="1">_xludf.ifna(IF(J985=Impostazioni!$C$6,K985*1,K985/INDEX(Impostazioni!$N$86:$O$105,MATCH($H985,Impostazioni!$N$86:$N$105,0),2)),"")</f>
        <v>#NAME?</v>
      </c>
    </row>
    <row r="986" spans="1:15" ht="13.2">
      <c r="A986" s="14" t="str">
        <f t="shared" si="12"/>
        <v/>
      </c>
      <c r="B986" s="14" t="str">
        <f t="shared" si="13"/>
        <v/>
      </c>
      <c r="C986" s="14"/>
      <c r="D986" s="14" t="s">
        <v>49</v>
      </c>
      <c r="E986" s="14"/>
      <c r="F986" s="14"/>
      <c r="G986" s="14"/>
      <c r="H986" s="14"/>
      <c r="I986" s="14" t="e">
        <f t="array" aca="1" ref="I986" ca="1">_xludf.ifna(G986*INDEX(Impostazioni!$C$86:$L$105,MATCH($E986,Impostazioni!$J$86:$J$105,0),5),"")</f>
        <v>#NAME?</v>
      </c>
      <c r="J986" s="14" t="e">
        <f t="shared" ca="1" si="14"/>
        <v>#NAME?</v>
      </c>
      <c r="K986" s="14" t="e">
        <f t="shared" ca="1" si="15"/>
        <v>#NAME?</v>
      </c>
      <c r="M986" s="14" t="e">
        <f t="array" aca="1" ref="M986" ca="1">_xludf.ifna(IF(H986=Impostazioni!$C$6,I986*1,I986/INDEX(Impostazioni!$N$86:$O$105,MATCH($H986,Impostazioni!$N$86:$N$105,0),2)),"")</f>
        <v>#NAME?</v>
      </c>
      <c r="N986" s="14" t="e">
        <f t="array" aca="1" ref="N986" ca="1">_xludf.ifna(IF(I986=Impostazioni!$C$6,J986*1,J986/INDEX(Impostazioni!$N$86:$O$105,MATCH($H986,Impostazioni!$N$86:$N$105,0),2)),"")</f>
        <v>#NAME?</v>
      </c>
      <c r="O986" s="14" t="e">
        <f t="array" aca="1" ref="O986" ca="1">_xludf.ifna(IF(J986=Impostazioni!$C$6,K986*1,K986/INDEX(Impostazioni!$N$86:$O$105,MATCH($H986,Impostazioni!$N$86:$N$105,0),2)),"")</f>
        <v>#NAME?</v>
      </c>
    </row>
    <row r="987" spans="1:15" ht="13.2">
      <c r="A987" s="14" t="str">
        <f t="shared" si="12"/>
        <v/>
      </c>
      <c r="B987" s="14" t="str">
        <f t="shared" si="13"/>
        <v/>
      </c>
      <c r="C987" s="14"/>
      <c r="D987" s="14" t="s">
        <v>49</v>
      </c>
      <c r="E987" s="14"/>
      <c r="F987" s="14"/>
      <c r="G987" s="14"/>
      <c r="H987" s="14"/>
      <c r="I987" s="14" t="e">
        <f t="array" aca="1" ref="I987" ca="1">_xludf.ifna(G987*INDEX(Impostazioni!$C$86:$L$105,MATCH($E987,Impostazioni!$J$86:$J$105,0),5),"")</f>
        <v>#NAME?</v>
      </c>
      <c r="J987" s="14" t="e">
        <f t="shared" ca="1" si="14"/>
        <v>#NAME?</v>
      </c>
      <c r="K987" s="14" t="e">
        <f t="shared" ca="1" si="15"/>
        <v>#NAME?</v>
      </c>
      <c r="M987" s="14" t="e">
        <f t="array" aca="1" ref="M987" ca="1">_xludf.ifna(IF(H987=Impostazioni!$C$6,I987*1,I987/INDEX(Impostazioni!$N$86:$O$105,MATCH($H987,Impostazioni!$N$86:$N$105,0),2)),"")</f>
        <v>#NAME?</v>
      </c>
      <c r="N987" s="14" t="e">
        <f t="array" aca="1" ref="N987" ca="1">_xludf.ifna(IF(I987=Impostazioni!$C$6,J987*1,J987/INDEX(Impostazioni!$N$86:$O$105,MATCH($H987,Impostazioni!$N$86:$N$105,0),2)),"")</f>
        <v>#NAME?</v>
      </c>
      <c r="O987" s="14" t="e">
        <f t="array" aca="1" ref="O987" ca="1">_xludf.ifna(IF(J987=Impostazioni!$C$6,K987*1,K987/INDEX(Impostazioni!$N$86:$O$105,MATCH($H987,Impostazioni!$N$86:$N$105,0),2)),"")</f>
        <v>#NAME?</v>
      </c>
    </row>
    <row r="988" spans="1:15" ht="13.2">
      <c r="A988" s="14" t="str">
        <f t="shared" si="12"/>
        <v/>
      </c>
      <c r="B988" s="14" t="str">
        <f t="shared" si="13"/>
        <v/>
      </c>
      <c r="C988" s="14"/>
      <c r="D988" s="14" t="s">
        <v>49</v>
      </c>
      <c r="E988" s="14"/>
      <c r="F988" s="14"/>
      <c r="G988" s="14"/>
      <c r="H988" s="14"/>
      <c r="I988" s="14" t="e">
        <f t="array" aca="1" ref="I988" ca="1">_xludf.ifna(G988*INDEX(Impostazioni!$C$86:$L$105,MATCH($E988,Impostazioni!$J$86:$J$105,0),5),"")</f>
        <v>#NAME?</v>
      </c>
      <c r="J988" s="14" t="e">
        <f t="shared" ca="1" si="14"/>
        <v>#NAME?</v>
      </c>
      <c r="K988" s="14" t="e">
        <f t="shared" ca="1" si="15"/>
        <v>#NAME?</v>
      </c>
      <c r="M988" s="14" t="e">
        <f t="array" aca="1" ref="M988" ca="1">_xludf.ifna(IF(H988=Impostazioni!$C$6,I988*1,I988/INDEX(Impostazioni!$N$86:$O$105,MATCH($H988,Impostazioni!$N$86:$N$105,0),2)),"")</f>
        <v>#NAME?</v>
      </c>
      <c r="N988" s="14" t="e">
        <f t="array" aca="1" ref="N988" ca="1">_xludf.ifna(IF(I988=Impostazioni!$C$6,J988*1,J988/INDEX(Impostazioni!$N$86:$O$105,MATCH($H988,Impostazioni!$N$86:$N$105,0),2)),"")</f>
        <v>#NAME?</v>
      </c>
      <c r="O988" s="14" t="e">
        <f t="array" aca="1" ref="O988" ca="1">_xludf.ifna(IF(J988=Impostazioni!$C$6,K988*1,K988/INDEX(Impostazioni!$N$86:$O$105,MATCH($H988,Impostazioni!$N$86:$N$105,0),2)),"")</f>
        <v>#NAME?</v>
      </c>
    </row>
    <row r="989" spans="1:15" ht="13.2">
      <c r="A989" s="14" t="str">
        <f t="shared" si="12"/>
        <v/>
      </c>
      <c r="B989" s="14" t="str">
        <f t="shared" si="13"/>
        <v/>
      </c>
      <c r="C989" s="14"/>
      <c r="D989" s="14" t="s">
        <v>49</v>
      </c>
      <c r="E989" s="14"/>
      <c r="F989" s="14"/>
      <c r="G989" s="14"/>
      <c r="H989" s="14"/>
      <c r="I989" s="14" t="e">
        <f t="array" aca="1" ref="I989" ca="1">_xludf.ifna(G989*INDEX(Impostazioni!$C$86:$L$105,MATCH($E989,Impostazioni!$J$86:$J$105,0),5),"")</f>
        <v>#NAME?</v>
      </c>
      <c r="J989" s="14" t="e">
        <f t="shared" ca="1" si="14"/>
        <v>#NAME?</v>
      </c>
      <c r="K989" s="14" t="e">
        <f t="shared" ca="1" si="15"/>
        <v>#NAME?</v>
      </c>
      <c r="M989" s="14" t="e">
        <f t="array" aca="1" ref="M989" ca="1">_xludf.ifna(IF(H989=Impostazioni!$C$6,I989*1,I989/INDEX(Impostazioni!$N$86:$O$105,MATCH($H989,Impostazioni!$N$86:$N$105,0),2)),"")</f>
        <v>#NAME?</v>
      </c>
      <c r="N989" s="14" t="e">
        <f t="array" aca="1" ref="N989" ca="1">_xludf.ifna(IF(I989=Impostazioni!$C$6,J989*1,J989/INDEX(Impostazioni!$N$86:$O$105,MATCH($H989,Impostazioni!$N$86:$N$105,0),2)),"")</f>
        <v>#NAME?</v>
      </c>
      <c r="O989" s="14" t="e">
        <f t="array" aca="1" ref="O989" ca="1">_xludf.ifna(IF(J989=Impostazioni!$C$6,K989*1,K989/INDEX(Impostazioni!$N$86:$O$105,MATCH($H989,Impostazioni!$N$86:$N$105,0),2)),"")</f>
        <v>#NAME?</v>
      </c>
    </row>
    <row r="990" spans="1:15" ht="13.2">
      <c r="A990" s="14" t="str">
        <f t="shared" si="12"/>
        <v/>
      </c>
      <c r="B990" s="14" t="str">
        <f t="shared" si="13"/>
        <v/>
      </c>
      <c r="C990" s="14"/>
      <c r="D990" s="14" t="s">
        <v>49</v>
      </c>
      <c r="E990" s="14"/>
      <c r="F990" s="14"/>
      <c r="G990" s="14"/>
      <c r="H990" s="14"/>
      <c r="I990" s="14" t="e">
        <f t="array" aca="1" ref="I990" ca="1">_xludf.ifna(G990*INDEX(Impostazioni!$C$86:$L$105,MATCH($E990,Impostazioni!$J$86:$J$105,0),5),"")</f>
        <v>#NAME?</v>
      </c>
      <c r="J990" s="14" t="e">
        <f t="shared" ca="1" si="14"/>
        <v>#NAME?</v>
      </c>
      <c r="K990" s="14" t="e">
        <f t="shared" ca="1" si="15"/>
        <v>#NAME?</v>
      </c>
      <c r="M990" s="14" t="e">
        <f t="array" aca="1" ref="M990" ca="1">_xludf.ifna(IF(H990=Impostazioni!$C$6,I990*1,I990/INDEX(Impostazioni!$N$86:$O$105,MATCH($H990,Impostazioni!$N$86:$N$105,0),2)),"")</f>
        <v>#NAME?</v>
      </c>
      <c r="N990" s="14" t="e">
        <f t="array" aca="1" ref="N990" ca="1">_xludf.ifna(IF(I990=Impostazioni!$C$6,J990*1,J990/INDEX(Impostazioni!$N$86:$O$105,MATCH($H990,Impostazioni!$N$86:$N$105,0),2)),"")</f>
        <v>#NAME?</v>
      </c>
      <c r="O990" s="14" t="e">
        <f t="array" aca="1" ref="O990" ca="1">_xludf.ifna(IF(J990=Impostazioni!$C$6,K990*1,K990/INDEX(Impostazioni!$N$86:$O$105,MATCH($H990,Impostazioni!$N$86:$N$105,0),2)),"")</f>
        <v>#NAME?</v>
      </c>
    </row>
    <row r="991" spans="1:15" ht="13.2">
      <c r="A991" s="14" t="str">
        <f t="shared" si="12"/>
        <v/>
      </c>
      <c r="B991" s="14" t="str">
        <f t="shared" si="13"/>
        <v/>
      </c>
      <c r="C991" s="14"/>
      <c r="D991" s="14" t="s">
        <v>49</v>
      </c>
      <c r="E991" s="14"/>
      <c r="F991" s="14"/>
      <c r="G991" s="14"/>
      <c r="H991" s="14"/>
      <c r="I991" s="14" t="e">
        <f t="array" aca="1" ref="I991" ca="1">_xludf.ifna(G991*INDEX(Impostazioni!$C$86:$L$105,MATCH($E991,Impostazioni!$J$86:$J$105,0),5),"")</f>
        <v>#NAME?</v>
      </c>
      <c r="J991" s="14" t="e">
        <f t="shared" ca="1" si="14"/>
        <v>#NAME?</v>
      </c>
      <c r="K991" s="14" t="e">
        <f t="shared" ca="1" si="15"/>
        <v>#NAME?</v>
      </c>
      <c r="M991" s="14" t="e">
        <f t="array" aca="1" ref="M991" ca="1">_xludf.ifna(IF(H991=Impostazioni!$C$6,I991*1,I991/INDEX(Impostazioni!$N$86:$O$105,MATCH($H991,Impostazioni!$N$86:$N$105,0),2)),"")</f>
        <v>#NAME?</v>
      </c>
      <c r="N991" s="14" t="e">
        <f t="array" aca="1" ref="N991" ca="1">_xludf.ifna(IF(I991=Impostazioni!$C$6,J991*1,J991/INDEX(Impostazioni!$N$86:$O$105,MATCH($H991,Impostazioni!$N$86:$N$105,0),2)),"")</f>
        <v>#NAME?</v>
      </c>
      <c r="O991" s="14" t="e">
        <f t="array" aca="1" ref="O991" ca="1">_xludf.ifna(IF(J991=Impostazioni!$C$6,K991*1,K991/INDEX(Impostazioni!$N$86:$O$105,MATCH($H991,Impostazioni!$N$86:$N$105,0),2)),"")</f>
        <v>#NAME?</v>
      </c>
    </row>
    <row r="992" spans="1:15" ht="13.2">
      <c r="A992" s="14" t="str">
        <f t="shared" si="12"/>
        <v/>
      </c>
      <c r="B992" s="14" t="str">
        <f t="shared" si="13"/>
        <v/>
      </c>
      <c r="C992" s="14"/>
      <c r="D992" s="14" t="s">
        <v>49</v>
      </c>
      <c r="E992" s="14"/>
      <c r="F992" s="14"/>
      <c r="G992" s="14"/>
      <c r="H992" s="14"/>
      <c r="I992" s="14" t="e">
        <f t="array" aca="1" ref="I992" ca="1">_xludf.ifna(G992*INDEX(Impostazioni!$C$86:$L$105,MATCH($E992,Impostazioni!$J$86:$J$105,0),5),"")</f>
        <v>#NAME?</v>
      </c>
      <c r="J992" s="14" t="e">
        <f t="shared" ca="1" si="14"/>
        <v>#NAME?</v>
      </c>
      <c r="K992" s="14" t="e">
        <f t="shared" ca="1" si="15"/>
        <v>#NAME?</v>
      </c>
      <c r="M992" s="14" t="e">
        <f t="array" aca="1" ref="M992" ca="1">_xludf.ifna(IF(H992=Impostazioni!$C$6,I992*1,I992/INDEX(Impostazioni!$N$86:$O$105,MATCH($H992,Impostazioni!$N$86:$N$105,0),2)),"")</f>
        <v>#NAME?</v>
      </c>
      <c r="N992" s="14" t="e">
        <f t="array" aca="1" ref="N992" ca="1">_xludf.ifna(IF(I992=Impostazioni!$C$6,J992*1,J992/INDEX(Impostazioni!$N$86:$O$105,MATCH($H992,Impostazioni!$N$86:$N$105,0),2)),"")</f>
        <v>#NAME?</v>
      </c>
      <c r="O992" s="14" t="e">
        <f t="array" aca="1" ref="O992" ca="1">_xludf.ifna(IF(J992=Impostazioni!$C$6,K992*1,K992/INDEX(Impostazioni!$N$86:$O$105,MATCH($H992,Impostazioni!$N$86:$N$105,0),2)),"")</f>
        <v>#NAME?</v>
      </c>
    </row>
    <row r="993" spans="1:15" ht="13.2">
      <c r="A993" s="14" t="str">
        <f t="shared" si="12"/>
        <v/>
      </c>
      <c r="B993" s="14" t="str">
        <f t="shared" si="13"/>
        <v/>
      </c>
      <c r="C993" s="14"/>
      <c r="D993" s="14" t="s">
        <v>49</v>
      </c>
      <c r="E993" s="14"/>
      <c r="F993" s="14"/>
      <c r="G993" s="14"/>
      <c r="H993" s="14"/>
      <c r="I993" s="14" t="e">
        <f t="array" aca="1" ref="I993" ca="1">_xludf.ifna(G993*INDEX(Impostazioni!$C$86:$L$105,MATCH($E993,Impostazioni!$J$86:$J$105,0),5),"")</f>
        <v>#NAME?</v>
      </c>
      <c r="J993" s="14" t="e">
        <f t="shared" ca="1" si="14"/>
        <v>#NAME?</v>
      </c>
      <c r="K993" s="14" t="e">
        <f t="shared" ca="1" si="15"/>
        <v>#NAME?</v>
      </c>
      <c r="M993" s="14" t="e">
        <f t="array" aca="1" ref="M993" ca="1">_xludf.ifna(IF(H993=Impostazioni!$C$6,I993*1,I993/INDEX(Impostazioni!$N$86:$O$105,MATCH($H993,Impostazioni!$N$86:$N$105,0),2)),"")</f>
        <v>#NAME?</v>
      </c>
      <c r="N993" s="14" t="e">
        <f t="array" aca="1" ref="N993" ca="1">_xludf.ifna(IF(I993=Impostazioni!$C$6,J993*1,J993/INDEX(Impostazioni!$N$86:$O$105,MATCH($H993,Impostazioni!$N$86:$N$105,0),2)),"")</f>
        <v>#NAME?</v>
      </c>
      <c r="O993" s="14" t="e">
        <f t="array" aca="1" ref="O993" ca="1">_xludf.ifna(IF(J993=Impostazioni!$C$6,K993*1,K993/INDEX(Impostazioni!$N$86:$O$105,MATCH($H993,Impostazioni!$N$86:$N$105,0),2)),"")</f>
        <v>#NAME?</v>
      </c>
    </row>
    <row r="994" spans="1:15" ht="13.2">
      <c r="A994" s="14" t="str">
        <f t="shared" si="12"/>
        <v/>
      </c>
      <c r="B994" s="14" t="str">
        <f t="shared" si="13"/>
        <v/>
      </c>
      <c r="C994" s="14"/>
      <c r="D994" s="14" t="s">
        <v>49</v>
      </c>
      <c r="E994" s="14"/>
      <c r="F994" s="14"/>
      <c r="G994" s="14"/>
      <c r="H994" s="14"/>
      <c r="I994" s="14" t="e">
        <f t="array" aca="1" ref="I994" ca="1">_xludf.ifna(G994*INDEX(Impostazioni!$C$86:$L$105,MATCH($E994,Impostazioni!$J$86:$J$105,0),5),"")</f>
        <v>#NAME?</v>
      </c>
      <c r="J994" s="14" t="e">
        <f t="shared" ca="1" si="14"/>
        <v>#NAME?</v>
      </c>
      <c r="K994" s="14" t="e">
        <f t="shared" ca="1" si="15"/>
        <v>#NAME?</v>
      </c>
      <c r="M994" s="14" t="e">
        <f t="array" aca="1" ref="M994" ca="1">_xludf.ifna(IF(H994=Impostazioni!$C$6,I994*1,I994/INDEX(Impostazioni!$N$86:$O$105,MATCH($H994,Impostazioni!$N$86:$N$105,0),2)),"")</f>
        <v>#NAME?</v>
      </c>
      <c r="N994" s="14" t="e">
        <f t="array" aca="1" ref="N994" ca="1">_xludf.ifna(IF(I994=Impostazioni!$C$6,J994*1,J994/INDEX(Impostazioni!$N$86:$O$105,MATCH($H994,Impostazioni!$N$86:$N$105,0),2)),"")</f>
        <v>#NAME?</v>
      </c>
      <c r="O994" s="14" t="e">
        <f t="array" aca="1" ref="O994" ca="1">_xludf.ifna(IF(J994=Impostazioni!$C$6,K994*1,K994/INDEX(Impostazioni!$N$86:$O$105,MATCH($H994,Impostazioni!$N$86:$N$105,0),2)),"")</f>
        <v>#NAME?</v>
      </c>
    </row>
    <row r="995" spans="1:15" ht="13.2">
      <c r="A995" s="14" t="str">
        <f t="shared" si="12"/>
        <v/>
      </c>
      <c r="B995" s="14" t="str">
        <f t="shared" si="13"/>
        <v/>
      </c>
      <c r="C995" s="14"/>
      <c r="D995" s="14" t="s">
        <v>49</v>
      </c>
      <c r="E995" s="14"/>
      <c r="F995" s="14"/>
      <c r="G995" s="14"/>
      <c r="H995" s="14"/>
      <c r="I995" s="14" t="e">
        <f t="array" aca="1" ref="I995" ca="1">_xludf.ifna(G995*INDEX(Impostazioni!$C$86:$L$105,MATCH($E995,Impostazioni!$J$86:$J$105,0),5),"")</f>
        <v>#NAME?</v>
      </c>
      <c r="J995" s="14" t="e">
        <f t="shared" ca="1" si="14"/>
        <v>#NAME?</v>
      </c>
      <c r="K995" s="14" t="e">
        <f t="shared" ca="1" si="15"/>
        <v>#NAME?</v>
      </c>
      <c r="M995" s="14" t="e">
        <f t="array" aca="1" ref="M995" ca="1">_xludf.ifna(IF(H995=Impostazioni!$C$6,I995*1,I995/INDEX(Impostazioni!$N$86:$O$105,MATCH($H995,Impostazioni!$N$86:$N$105,0),2)),"")</f>
        <v>#NAME?</v>
      </c>
      <c r="N995" s="14" t="e">
        <f t="array" aca="1" ref="N995" ca="1">_xludf.ifna(IF(I995=Impostazioni!$C$6,J995*1,J995/INDEX(Impostazioni!$N$86:$O$105,MATCH($H995,Impostazioni!$N$86:$N$105,0),2)),"")</f>
        <v>#NAME?</v>
      </c>
      <c r="O995" s="14" t="e">
        <f t="array" aca="1" ref="O995" ca="1">_xludf.ifna(IF(J995=Impostazioni!$C$6,K995*1,K995/INDEX(Impostazioni!$N$86:$O$105,MATCH($H995,Impostazioni!$N$86:$N$105,0),2)),"")</f>
        <v>#NAME?</v>
      </c>
    </row>
    <row r="996" spans="1:15" ht="13.2">
      <c r="A996" s="14" t="str">
        <f t="shared" si="12"/>
        <v/>
      </c>
      <c r="B996" s="14" t="str">
        <f t="shared" si="13"/>
        <v/>
      </c>
      <c r="C996" s="14"/>
      <c r="D996" s="14" t="s">
        <v>49</v>
      </c>
      <c r="E996" s="14"/>
      <c r="F996" s="14"/>
      <c r="G996" s="14"/>
      <c r="H996" s="14"/>
      <c r="I996" s="14" t="e">
        <f t="array" aca="1" ref="I996" ca="1">_xludf.ifna(G996*INDEX(Impostazioni!$C$86:$L$105,MATCH($E996,Impostazioni!$J$86:$J$105,0),5),"")</f>
        <v>#NAME?</v>
      </c>
      <c r="J996" s="14" t="e">
        <f t="shared" ca="1" si="14"/>
        <v>#NAME?</v>
      </c>
      <c r="K996" s="14" t="e">
        <f t="shared" ca="1" si="15"/>
        <v>#NAME?</v>
      </c>
      <c r="M996" s="14" t="e">
        <f t="array" aca="1" ref="M996" ca="1">_xludf.ifna(IF(H996=Impostazioni!$C$6,I996*1,I996/INDEX(Impostazioni!$N$86:$O$105,MATCH($H996,Impostazioni!$N$86:$N$105,0),2)),"")</f>
        <v>#NAME?</v>
      </c>
      <c r="N996" s="14" t="e">
        <f t="array" aca="1" ref="N996" ca="1">_xludf.ifna(IF(I996=Impostazioni!$C$6,J996*1,J996/INDEX(Impostazioni!$N$86:$O$105,MATCH($H996,Impostazioni!$N$86:$N$105,0),2)),"")</f>
        <v>#NAME?</v>
      </c>
      <c r="O996" s="14" t="e">
        <f t="array" aca="1" ref="O996" ca="1">_xludf.ifna(IF(J996=Impostazioni!$C$6,K996*1,K996/INDEX(Impostazioni!$N$86:$O$105,MATCH($H996,Impostazioni!$N$86:$N$105,0),2)),"")</f>
        <v>#NAME?</v>
      </c>
    </row>
    <row r="997" spans="1:15" ht="13.2">
      <c r="A997" s="14" t="str">
        <f t="shared" si="12"/>
        <v/>
      </c>
      <c r="B997" s="14" t="str">
        <f t="shared" si="13"/>
        <v/>
      </c>
      <c r="C997" s="14"/>
      <c r="D997" s="14" t="s">
        <v>49</v>
      </c>
      <c r="E997" s="14"/>
      <c r="F997" s="14"/>
      <c r="G997" s="14"/>
      <c r="H997" s="14"/>
      <c r="I997" s="14" t="e">
        <f t="array" aca="1" ref="I997" ca="1">_xludf.ifna(G997*INDEX(Impostazioni!$C$86:$L$105,MATCH($E997,Impostazioni!$J$86:$J$105,0),5),"")</f>
        <v>#NAME?</v>
      </c>
      <c r="J997" s="14" t="e">
        <f t="shared" ca="1" si="14"/>
        <v>#NAME?</v>
      </c>
      <c r="K997" s="14" t="e">
        <f t="shared" ca="1" si="15"/>
        <v>#NAME?</v>
      </c>
      <c r="M997" s="14" t="e">
        <f t="array" aca="1" ref="M997" ca="1">_xludf.ifna(IF(H997=Impostazioni!$C$6,I997*1,I997/INDEX(Impostazioni!$N$86:$O$105,MATCH($H997,Impostazioni!$N$86:$N$105,0),2)),"")</f>
        <v>#NAME?</v>
      </c>
      <c r="N997" s="14" t="e">
        <f t="array" aca="1" ref="N997" ca="1">_xludf.ifna(IF(I997=Impostazioni!$C$6,J997*1,J997/INDEX(Impostazioni!$N$86:$O$105,MATCH($H997,Impostazioni!$N$86:$N$105,0),2)),"")</f>
        <v>#NAME?</v>
      </c>
      <c r="O997" s="14" t="e">
        <f t="array" aca="1" ref="O997" ca="1">_xludf.ifna(IF(J997=Impostazioni!$C$6,K997*1,K997/INDEX(Impostazioni!$N$86:$O$105,MATCH($H997,Impostazioni!$N$86:$N$105,0),2)),"")</f>
        <v>#NAME?</v>
      </c>
    </row>
    <row r="998" spans="1:15" ht="13.2">
      <c r="A998" s="14" t="str">
        <f t="shared" si="12"/>
        <v/>
      </c>
      <c r="B998" s="14" t="str">
        <f t="shared" si="13"/>
        <v/>
      </c>
      <c r="C998" s="14"/>
      <c r="D998" s="14" t="s">
        <v>49</v>
      </c>
      <c r="E998" s="14"/>
      <c r="F998" s="14"/>
      <c r="G998" s="14"/>
      <c r="H998" s="14"/>
      <c r="I998" s="14" t="e">
        <f t="array" aca="1" ref="I998" ca="1">_xludf.ifna(G998*INDEX(Impostazioni!$C$86:$L$105,MATCH($E998,Impostazioni!$J$86:$J$105,0),5),"")</f>
        <v>#NAME?</v>
      </c>
      <c r="J998" s="14" t="e">
        <f t="shared" ca="1" si="14"/>
        <v>#NAME?</v>
      </c>
      <c r="K998" s="14" t="e">
        <f t="shared" ca="1" si="15"/>
        <v>#NAME?</v>
      </c>
      <c r="M998" s="14" t="e">
        <f t="array" aca="1" ref="M998" ca="1">_xludf.ifna(IF(H998=Impostazioni!$C$6,I998*1,I998/INDEX(Impostazioni!$N$86:$O$105,MATCH($H998,Impostazioni!$N$86:$N$105,0),2)),"")</f>
        <v>#NAME?</v>
      </c>
      <c r="N998" s="14" t="e">
        <f t="array" aca="1" ref="N998" ca="1">_xludf.ifna(IF(I998=Impostazioni!$C$6,J998*1,J998/INDEX(Impostazioni!$N$86:$O$105,MATCH($H998,Impostazioni!$N$86:$N$105,0),2)),"")</f>
        <v>#NAME?</v>
      </c>
      <c r="O998" s="14" t="e">
        <f t="array" aca="1" ref="O998" ca="1">_xludf.ifna(IF(J998=Impostazioni!$C$6,K998*1,K998/INDEX(Impostazioni!$N$86:$O$105,MATCH($H998,Impostazioni!$N$86:$N$105,0),2)),"")</f>
        <v>#NAME?</v>
      </c>
    </row>
    <row r="999" spans="1:15" ht="13.2">
      <c r="A999" s="14" t="str">
        <f t="shared" si="12"/>
        <v/>
      </c>
      <c r="B999" s="14" t="str">
        <f t="shared" si="13"/>
        <v/>
      </c>
      <c r="C999" s="14"/>
      <c r="D999" s="14" t="s">
        <v>49</v>
      </c>
      <c r="E999" s="14"/>
      <c r="F999" s="14"/>
      <c r="G999" s="14"/>
      <c r="H999" s="14"/>
      <c r="I999" s="14" t="e">
        <f t="array" aca="1" ref="I999" ca="1">_xludf.ifna(G999*INDEX(Impostazioni!$C$86:$L$105,MATCH($E999,Impostazioni!$J$86:$J$105,0),5),"")</f>
        <v>#NAME?</v>
      </c>
      <c r="J999" s="14" t="e">
        <f t="shared" ca="1" si="14"/>
        <v>#NAME?</v>
      </c>
      <c r="K999" s="14" t="e">
        <f t="shared" ca="1" si="15"/>
        <v>#NAME?</v>
      </c>
      <c r="M999" s="14" t="e">
        <f t="array" aca="1" ref="M999" ca="1">_xludf.ifna(IF(H999=Impostazioni!$C$6,I999*1,I999/INDEX(Impostazioni!$N$86:$O$105,MATCH($H999,Impostazioni!$N$86:$N$105,0),2)),"")</f>
        <v>#NAME?</v>
      </c>
      <c r="N999" s="14" t="e">
        <f t="array" aca="1" ref="N999" ca="1">_xludf.ifna(IF(I999=Impostazioni!$C$6,J999*1,J999/INDEX(Impostazioni!$N$86:$O$105,MATCH($H999,Impostazioni!$N$86:$N$105,0),2)),"")</f>
        <v>#NAME?</v>
      </c>
      <c r="O999" s="14" t="e">
        <f t="array" aca="1" ref="O999" ca="1">_xludf.ifna(IF(J999=Impostazioni!$C$6,K999*1,K999/INDEX(Impostazioni!$N$86:$O$105,MATCH($H999,Impostazioni!$N$86:$N$105,0),2)),"")</f>
        <v>#NAME?</v>
      </c>
    </row>
    <row r="1000" spans="1:15" ht="13.2">
      <c r="A1000" s="14" t="str">
        <f t="shared" si="12"/>
        <v/>
      </c>
      <c r="B1000" s="14" t="str">
        <f t="shared" si="13"/>
        <v/>
      </c>
      <c r="C1000" s="14"/>
      <c r="D1000" s="14" t="s">
        <v>49</v>
      </c>
      <c r="E1000" s="14"/>
      <c r="F1000" s="14"/>
      <c r="G1000" s="14"/>
      <c r="H1000" s="14"/>
      <c r="I1000" s="14" t="e">
        <f t="array" aca="1" ref="I1000" ca="1">_xludf.ifna(G1000*INDEX(Impostazioni!$C$86:$L$105,MATCH($E1000,Impostazioni!$J$86:$J$105,0),5),"")</f>
        <v>#NAME?</v>
      </c>
      <c r="J1000" s="14" t="e">
        <f t="shared" ca="1" si="14"/>
        <v>#NAME?</v>
      </c>
      <c r="K1000" s="14" t="e">
        <f t="shared" ca="1" si="15"/>
        <v>#NAME?</v>
      </c>
      <c r="M1000" s="14" t="e">
        <f t="array" aca="1" ref="M1000" ca="1">_xludf.ifna(IF(H1000=Impostazioni!$C$6,I1000*1,I1000/INDEX(Impostazioni!$N$86:$O$105,MATCH($H1000,Impostazioni!$N$86:$N$105,0),2)),"")</f>
        <v>#NAME?</v>
      </c>
      <c r="N1000" s="14" t="e">
        <f t="array" aca="1" ref="N1000" ca="1">_xludf.ifna(IF(I1000=Impostazioni!$C$6,J1000*1,J1000/INDEX(Impostazioni!$N$86:$O$105,MATCH($H1000,Impostazioni!$N$86:$N$105,0),2)),"")</f>
        <v>#NAME?</v>
      </c>
      <c r="O1000" s="14" t="e">
        <f t="array" aca="1" ref="O1000" ca="1">_xludf.ifna(IF(J1000=Impostazioni!$C$6,K1000*1,K1000/INDEX(Impostazioni!$N$86:$O$105,MATCH($H1000,Impostazioni!$N$86:$N$105,0),2)),"")</f>
        <v>#NAME?</v>
      </c>
    </row>
    <row r="1001" spans="1:15" ht="13.2">
      <c r="A1001" s="14" t="str">
        <f t="shared" si="12"/>
        <v/>
      </c>
      <c r="B1001" s="14" t="str">
        <f t="shared" si="13"/>
        <v/>
      </c>
      <c r="C1001" s="14"/>
      <c r="D1001" s="14" t="s">
        <v>49</v>
      </c>
      <c r="E1001" s="14"/>
      <c r="F1001" s="14"/>
      <c r="G1001" s="14"/>
      <c r="H1001" s="14"/>
      <c r="I1001" s="14" t="e">
        <f t="array" aca="1" ref="I1001" ca="1">_xludf.ifna(G1001*INDEX(Impostazioni!$C$86:$L$105,MATCH($E1001,Impostazioni!$J$86:$J$105,0),5),"")</f>
        <v>#NAME?</v>
      </c>
      <c r="J1001" s="14" t="e">
        <f t="shared" ca="1" si="14"/>
        <v>#NAME?</v>
      </c>
      <c r="K1001" s="14" t="e">
        <f t="shared" ca="1" si="15"/>
        <v>#NAME?</v>
      </c>
      <c r="M1001" s="14" t="e">
        <f t="array" aca="1" ref="M1001" ca="1">_xludf.ifna(IF(H1001=Impostazioni!$C$6,I1001*1,I1001/INDEX(Impostazioni!$N$86:$O$105,MATCH($H1001,Impostazioni!$N$86:$N$105,0),2)),"")</f>
        <v>#NAME?</v>
      </c>
      <c r="N1001" s="14" t="e">
        <f t="array" aca="1" ref="N1001" ca="1">_xludf.ifna(IF(I1001=Impostazioni!$C$6,J1001*1,J1001/INDEX(Impostazioni!$N$86:$O$105,MATCH($H1001,Impostazioni!$N$86:$N$105,0),2)),"")</f>
        <v>#NAME?</v>
      </c>
      <c r="O1001" s="14" t="e">
        <f t="array" aca="1" ref="O1001" ca="1">_xludf.ifna(IF(J1001=Impostazioni!$C$6,K1001*1,K1001/INDEX(Impostazioni!$N$86:$O$105,MATCH($H1001,Impostazioni!$N$86:$N$105,0),2)),"")</f>
        <v>#NAME?</v>
      </c>
    </row>
    <row r="1002" spans="1:15" ht="13.2">
      <c r="A1002" s="14" t="str">
        <f t="shared" si="12"/>
        <v/>
      </c>
      <c r="B1002" s="14" t="str">
        <f t="shared" si="13"/>
        <v/>
      </c>
      <c r="C1002" s="14"/>
      <c r="D1002" s="14" t="s">
        <v>49</v>
      </c>
      <c r="E1002" s="14"/>
      <c r="F1002" s="14"/>
      <c r="G1002" s="14"/>
      <c r="H1002" s="14"/>
      <c r="I1002" s="14" t="e">
        <f t="array" aca="1" ref="I1002" ca="1">_xludf.ifna(G1002*INDEX(Impostazioni!$C$86:$L$105,MATCH($E1002,Impostazioni!$J$86:$J$105,0),5),"")</f>
        <v>#NAME?</v>
      </c>
      <c r="J1002" s="14" t="e">
        <f t="shared" ca="1" si="14"/>
        <v>#NAME?</v>
      </c>
      <c r="K1002" s="14" t="e">
        <f t="shared" ca="1" si="15"/>
        <v>#NAME?</v>
      </c>
      <c r="M1002" s="14" t="e">
        <f t="array" aca="1" ref="M1002" ca="1">_xludf.ifna(IF(H1002=Impostazioni!$C$6,I1002*1,I1002/INDEX(Impostazioni!$N$86:$O$105,MATCH($H1002,Impostazioni!$N$86:$N$105,0),2)),"")</f>
        <v>#NAME?</v>
      </c>
      <c r="N1002" s="14" t="e">
        <f t="array" aca="1" ref="N1002" ca="1">_xludf.ifna(IF(I1002=Impostazioni!$C$6,J1002*1,J1002/INDEX(Impostazioni!$N$86:$O$105,MATCH($H1002,Impostazioni!$N$86:$N$105,0),2)),"")</f>
        <v>#NAME?</v>
      </c>
      <c r="O1002" s="14" t="e">
        <f t="array" aca="1" ref="O1002" ca="1">_xludf.ifna(IF(J1002=Impostazioni!$C$6,K1002*1,K1002/INDEX(Impostazioni!$N$86:$O$105,MATCH($H1002,Impostazioni!$N$86:$N$105,0),2)),"")</f>
        <v>#NAME?</v>
      </c>
    </row>
    <row r="1003" spans="1:15" ht="13.2">
      <c r="A1003" s="14" t="str">
        <f t="shared" si="12"/>
        <v/>
      </c>
      <c r="B1003" s="14" t="str">
        <f t="shared" si="13"/>
        <v/>
      </c>
      <c r="C1003" s="14"/>
      <c r="D1003" s="14" t="s">
        <v>49</v>
      </c>
      <c r="E1003" s="14"/>
      <c r="F1003" s="14"/>
      <c r="G1003" s="14"/>
      <c r="H1003" s="14"/>
      <c r="I1003" s="14" t="e">
        <f t="array" aca="1" ref="I1003" ca="1">_xludf.ifna(G1003*INDEX(Impostazioni!$C$86:$L$105,MATCH($E1003,Impostazioni!$J$86:$J$105,0),5),"")</f>
        <v>#NAME?</v>
      </c>
      <c r="J1003" s="14" t="e">
        <f t="shared" ca="1" si="14"/>
        <v>#NAME?</v>
      </c>
      <c r="K1003" s="14" t="e">
        <f t="shared" ca="1" si="15"/>
        <v>#NAME?</v>
      </c>
      <c r="M1003" s="14" t="e">
        <f t="array" aca="1" ref="M1003" ca="1">_xludf.ifna(IF(H1003=Impostazioni!$C$6,I1003*1,I1003/INDEX(Impostazioni!$N$86:$O$105,MATCH($H1003,Impostazioni!$N$86:$N$105,0),2)),"")</f>
        <v>#NAME?</v>
      </c>
      <c r="N1003" s="14" t="e">
        <f t="array" aca="1" ref="N1003" ca="1">_xludf.ifna(IF(I1003=Impostazioni!$C$6,J1003*1,J1003/INDEX(Impostazioni!$N$86:$O$105,MATCH($H1003,Impostazioni!$N$86:$N$105,0),2)),"")</f>
        <v>#NAME?</v>
      </c>
      <c r="O1003" s="14" t="e">
        <f t="array" aca="1" ref="O1003" ca="1">_xludf.ifna(IF(J1003=Impostazioni!$C$6,K1003*1,K1003/INDEX(Impostazioni!$N$86:$O$105,MATCH($H1003,Impostazioni!$N$86:$N$105,0),2)),"")</f>
        <v>#NAME?</v>
      </c>
    </row>
    <row r="1004" spans="1:15" ht="13.2">
      <c r="A1004" s="14" t="str">
        <f t="shared" si="12"/>
        <v/>
      </c>
      <c r="B1004" s="14" t="str">
        <f t="shared" si="13"/>
        <v/>
      </c>
      <c r="C1004" s="14"/>
      <c r="D1004" s="14" t="s">
        <v>49</v>
      </c>
      <c r="E1004" s="14"/>
      <c r="F1004" s="14"/>
      <c r="G1004" s="14"/>
      <c r="H1004" s="14"/>
      <c r="I1004" s="14" t="e">
        <f t="array" aca="1" ref="I1004" ca="1">_xludf.ifna(G1004*INDEX(Impostazioni!$C$86:$L$105,MATCH($E1004,Impostazioni!$J$86:$J$105,0),5),"")</f>
        <v>#NAME?</v>
      </c>
      <c r="J1004" s="14" t="e">
        <f t="shared" ca="1" si="14"/>
        <v>#NAME?</v>
      </c>
      <c r="K1004" s="14" t="e">
        <f t="shared" ca="1" si="15"/>
        <v>#NAME?</v>
      </c>
      <c r="M1004" s="14" t="e">
        <f t="array" aca="1" ref="M1004" ca="1">_xludf.ifna(IF(H1004=Impostazioni!$C$6,I1004*1,I1004/INDEX(Impostazioni!$N$86:$O$105,MATCH($H1004,Impostazioni!$N$86:$N$105,0),2)),"")</f>
        <v>#NAME?</v>
      </c>
      <c r="N1004" s="14" t="e">
        <f t="array" aca="1" ref="N1004" ca="1">_xludf.ifna(IF(I1004=Impostazioni!$C$6,J1004*1,J1004/INDEX(Impostazioni!$N$86:$O$105,MATCH($H1004,Impostazioni!$N$86:$N$105,0),2)),"")</f>
        <v>#NAME?</v>
      </c>
      <c r="O1004" s="14" t="e">
        <f t="array" aca="1" ref="O1004" ca="1">_xludf.ifna(IF(J1004=Impostazioni!$C$6,K1004*1,K1004/INDEX(Impostazioni!$N$86:$O$105,MATCH($H1004,Impostazioni!$N$86:$N$105,0),2)),"")</f>
        <v>#NAME?</v>
      </c>
    </row>
    <row r="1005" spans="1:15" ht="13.2">
      <c r="A1005" s="14" t="str">
        <f t="shared" si="12"/>
        <v/>
      </c>
      <c r="B1005" s="14" t="str">
        <f t="shared" si="13"/>
        <v/>
      </c>
      <c r="C1005" s="14"/>
      <c r="D1005" s="14" t="s">
        <v>49</v>
      </c>
      <c r="E1005" s="14"/>
      <c r="F1005" s="14"/>
      <c r="G1005" s="14"/>
      <c r="H1005" s="14"/>
      <c r="I1005" s="14" t="e">
        <f t="array" aca="1" ref="I1005" ca="1">_xludf.ifna(G1005*INDEX(Impostazioni!$C$86:$L$105,MATCH($E1005,Impostazioni!$J$86:$J$105,0),5),"")</f>
        <v>#NAME?</v>
      </c>
      <c r="J1005" s="14" t="e">
        <f t="shared" ca="1" si="14"/>
        <v>#NAME?</v>
      </c>
      <c r="K1005" s="14" t="e">
        <f t="shared" ca="1" si="15"/>
        <v>#NAME?</v>
      </c>
      <c r="M1005" s="14" t="e">
        <f t="array" aca="1" ref="M1005" ca="1">_xludf.ifna(IF(H1005=Impostazioni!$C$6,I1005*1,I1005/INDEX(Impostazioni!$N$86:$O$105,MATCH($H1005,Impostazioni!$N$86:$N$105,0),2)),"")</f>
        <v>#NAME?</v>
      </c>
      <c r="N1005" s="14" t="e">
        <f t="array" aca="1" ref="N1005" ca="1">_xludf.ifna(IF(I1005=Impostazioni!$C$6,J1005*1,J1005/INDEX(Impostazioni!$N$86:$O$105,MATCH($H1005,Impostazioni!$N$86:$N$105,0),2)),"")</f>
        <v>#NAME?</v>
      </c>
      <c r="O1005" s="14" t="e">
        <f t="array" aca="1" ref="O1005" ca="1">_xludf.ifna(IF(J1005=Impostazioni!$C$6,K1005*1,K1005/INDEX(Impostazioni!$N$86:$O$105,MATCH($H1005,Impostazioni!$N$86:$N$105,0),2)),"")</f>
        <v>#NAME?</v>
      </c>
    </row>
    <row r="1006" spans="1:15" ht="13.2">
      <c r="A1006" s="14" t="str">
        <f t="shared" si="12"/>
        <v/>
      </c>
      <c r="B1006" s="14" t="str">
        <f t="shared" si="13"/>
        <v/>
      </c>
      <c r="C1006" s="14"/>
      <c r="D1006" s="14" t="s">
        <v>49</v>
      </c>
      <c r="E1006" s="14"/>
      <c r="F1006" s="14"/>
      <c r="G1006" s="14"/>
      <c r="H1006" s="14"/>
      <c r="I1006" s="14" t="e">
        <f t="array" aca="1" ref="I1006" ca="1">_xludf.ifna(G1006*INDEX(Impostazioni!$C$86:$L$105,MATCH($E1006,Impostazioni!$J$86:$J$105,0),5),"")</f>
        <v>#NAME?</v>
      </c>
      <c r="J1006" s="14" t="e">
        <f t="shared" ca="1" si="14"/>
        <v>#NAME?</v>
      </c>
      <c r="K1006" s="14" t="e">
        <f t="shared" ca="1" si="15"/>
        <v>#NAME?</v>
      </c>
      <c r="M1006" s="14" t="e">
        <f t="array" aca="1" ref="M1006" ca="1">_xludf.ifna(IF(H1006=Impostazioni!$C$6,I1006*1,I1006/INDEX(Impostazioni!$N$86:$O$105,MATCH($H1006,Impostazioni!$N$86:$N$105,0),2)),"")</f>
        <v>#NAME?</v>
      </c>
      <c r="N1006" s="14" t="e">
        <f t="array" aca="1" ref="N1006" ca="1">_xludf.ifna(IF(I1006=Impostazioni!$C$6,J1006*1,J1006/INDEX(Impostazioni!$N$86:$O$105,MATCH($H1006,Impostazioni!$N$86:$N$105,0),2)),"")</f>
        <v>#NAME?</v>
      </c>
      <c r="O1006" s="14" t="e">
        <f t="array" aca="1" ref="O1006" ca="1">_xludf.ifna(IF(J1006=Impostazioni!$C$6,K1006*1,K1006/INDEX(Impostazioni!$N$86:$O$105,MATCH($H1006,Impostazioni!$N$86:$N$105,0),2)),"")</f>
        <v>#NAME?</v>
      </c>
    </row>
    <row r="1007" spans="1:15" ht="13.2">
      <c r="A1007" s="14" t="str">
        <f t="shared" si="12"/>
        <v/>
      </c>
      <c r="B1007" s="14" t="str">
        <f t="shared" si="13"/>
        <v/>
      </c>
      <c r="C1007" s="14"/>
      <c r="D1007" s="14" t="s">
        <v>49</v>
      </c>
      <c r="E1007" s="14"/>
      <c r="F1007" s="14"/>
      <c r="G1007" s="14"/>
      <c r="H1007" s="14"/>
      <c r="I1007" s="14" t="e">
        <f t="array" aca="1" ref="I1007" ca="1">_xludf.ifna(G1007*INDEX(Impostazioni!$C$86:$L$105,MATCH($E1007,Impostazioni!$J$86:$J$105,0),5),"")</f>
        <v>#NAME?</v>
      </c>
      <c r="J1007" s="14" t="e">
        <f t="shared" ca="1" si="14"/>
        <v>#NAME?</v>
      </c>
      <c r="K1007" s="14" t="e">
        <f t="shared" ca="1" si="15"/>
        <v>#NAME?</v>
      </c>
      <c r="M1007" s="14" t="e">
        <f t="array" aca="1" ref="M1007" ca="1">_xludf.ifna(IF(H1007=Impostazioni!$C$6,I1007*1,I1007/INDEX(Impostazioni!$N$86:$O$105,MATCH($H1007,Impostazioni!$N$86:$N$105,0),2)),"")</f>
        <v>#NAME?</v>
      </c>
      <c r="N1007" s="14" t="e">
        <f t="array" aca="1" ref="N1007" ca="1">_xludf.ifna(IF(I1007=Impostazioni!$C$6,J1007*1,J1007/INDEX(Impostazioni!$N$86:$O$105,MATCH($H1007,Impostazioni!$N$86:$N$105,0),2)),"")</f>
        <v>#NAME?</v>
      </c>
      <c r="O1007" s="14" t="e">
        <f t="array" aca="1" ref="O1007" ca="1">_xludf.ifna(IF(J1007=Impostazioni!$C$6,K1007*1,K1007/INDEX(Impostazioni!$N$86:$O$105,MATCH($H1007,Impostazioni!$N$86:$N$105,0),2)),"")</f>
        <v>#NAME?</v>
      </c>
    </row>
    <row r="1008" spans="1:15" ht="13.2">
      <c r="A1008" s="14" t="str">
        <f t="shared" si="12"/>
        <v/>
      </c>
      <c r="B1008" s="14" t="str">
        <f t="shared" si="13"/>
        <v/>
      </c>
      <c r="C1008" s="14"/>
      <c r="D1008" s="14" t="s">
        <v>49</v>
      </c>
      <c r="E1008" s="14"/>
      <c r="F1008" s="14"/>
      <c r="G1008" s="14"/>
      <c r="H1008" s="14"/>
      <c r="I1008" s="14" t="e">
        <f t="array" aca="1" ref="I1008" ca="1">_xludf.ifna(G1008*INDEX(Impostazioni!$C$86:$L$105,MATCH($E1008,Impostazioni!$J$86:$J$105,0),5),"")</f>
        <v>#NAME?</v>
      </c>
      <c r="J1008" s="14" t="e">
        <f t="shared" ca="1" si="14"/>
        <v>#NAME?</v>
      </c>
      <c r="K1008" s="14" t="e">
        <f t="shared" ca="1" si="15"/>
        <v>#NAME?</v>
      </c>
      <c r="M1008" s="14" t="e">
        <f t="array" aca="1" ref="M1008" ca="1">_xludf.ifna(IF(H1008=Impostazioni!$C$6,I1008*1,I1008/INDEX(Impostazioni!$N$86:$O$105,MATCH($H1008,Impostazioni!$N$86:$N$105,0),2)),"")</f>
        <v>#NAME?</v>
      </c>
      <c r="N1008" s="14" t="e">
        <f t="array" aca="1" ref="N1008" ca="1">_xludf.ifna(IF(I1008=Impostazioni!$C$6,J1008*1,J1008/INDEX(Impostazioni!$N$86:$O$105,MATCH($H1008,Impostazioni!$N$86:$N$105,0),2)),"")</f>
        <v>#NAME?</v>
      </c>
      <c r="O1008" s="14" t="e">
        <f t="array" aca="1" ref="O1008" ca="1">_xludf.ifna(IF(J1008=Impostazioni!$C$6,K1008*1,K1008/INDEX(Impostazioni!$N$86:$O$105,MATCH($H1008,Impostazioni!$N$86:$N$105,0),2)),"")</f>
        <v>#NAME?</v>
      </c>
    </row>
    <row r="1009" spans="1:15" ht="13.2">
      <c r="A1009" s="14" t="str">
        <f t="shared" si="12"/>
        <v/>
      </c>
      <c r="B1009" s="14" t="str">
        <f t="shared" si="13"/>
        <v/>
      </c>
      <c r="C1009" s="14"/>
      <c r="D1009" s="14" t="s">
        <v>49</v>
      </c>
      <c r="E1009" s="14"/>
      <c r="F1009" s="14"/>
      <c r="G1009" s="14"/>
      <c r="H1009" s="14"/>
      <c r="I1009" s="14" t="e">
        <f t="array" aca="1" ref="I1009" ca="1">_xludf.ifna(G1009*INDEX(Impostazioni!$C$86:$L$105,MATCH($E1009,Impostazioni!$J$86:$J$105,0),5),"")</f>
        <v>#NAME?</v>
      </c>
      <c r="J1009" s="14" t="e">
        <f t="shared" ca="1" si="14"/>
        <v>#NAME?</v>
      </c>
      <c r="K1009" s="14" t="e">
        <f t="shared" ca="1" si="15"/>
        <v>#NAME?</v>
      </c>
      <c r="M1009" s="14" t="e">
        <f t="array" aca="1" ref="M1009" ca="1">_xludf.ifna(IF(H1009=Impostazioni!$C$6,I1009*1,I1009/INDEX(Impostazioni!$N$86:$O$105,MATCH($H1009,Impostazioni!$N$86:$N$105,0),2)),"")</f>
        <v>#NAME?</v>
      </c>
      <c r="N1009" s="14" t="e">
        <f t="array" aca="1" ref="N1009" ca="1">_xludf.ifna(IF(I1009=Impostazioni!$C$6,J1009*1,J1009/INDEX(Impostazioni!$N$86:$O$105,MATCH($H1009,Impostazioni!$N$86:$N$105,0),2)),"")</f>
        <v>#NAME?</v>
      </c>
      <c r="O1009" s="14" t="e">
        <f t="array" aca="1" ref="O1009" ca="1">_xludf.ifna(IF(J1009=Impostazioni!$C$6,K1009*1,K1009/INDEX(Impostazioni!$N$86:$O$105,MATCH($H1009,Impostazioni!$N$86:$N$105,0),2)),"")</f>
        <v>#NAME?</v>
      </c>
    </row>
    <row r="1010" spans="1:15" ht="13.2">
      <c r="A1010" s="14" t="str">
        <f t="shared" si="12"/>
        <v/>
      </c>
      <c r="B1010" s="14" t="str">
        <f t="shared" si="13"/>
        <v/>
      </c>
      <c r="C1010" s="14"/>
      <c r="D1010" s="14" t="s">
        <v>49</v>
      </c>
      <c r="E1010" s="14"/>
      <c r="F1010" s="14"/>
      <c r="G1010" s="14"/>
      <c r="H1010" s="14"/>
      <c r="I1010" s="14" t="e">
        <f t="array" aca="1" ref="I1010" ca="1">_xludf.ifna(G1010*INDEX(Impostazioni!$C$86:$L$105,MATCH($E1010,Impostazioni!$J$86:$J$105,0),5),"")</f>
        <v>#NAME?</v>
      </c>
      <c r="J1010" s="14" t="e">
        <f t="shared" ca="1" si="14"/>
        <v>#NAME?</v>
      </c>
      <c r="K1010" s="14" t="e">
        <f t="shared" ca="1" si="15"/>
        <v>#NAME?</v>
      </c>
      <c r="M1010" s="14" t="e">
        <f t="array" aca="1" ref="M1010" ca="1">_xludf.ifna(IF(H1010=Impostazioni!$C$6,I1010*1,I1010/INDEX(Impostazioni!$N$86:$O$105,MATCH($H1010,Impostazioni!$N$86:$N$105,0),2)),"")</f>
        <v>#NAME?</v>
      </c>
      <c r="N1010" s="14" t="e">
        <f t="array" aca="1" ref="N1010" ca="1">_xludf.ifna(IF(I1010=Impostazioni!$C$6,J1010*1,J1010/INDEX(Impostazioni!$N$86:$O$105,MATCH($H1010,Impostazioni!$N$86:$N$105,0),2)),"")</f>
        <v>#NAME?</v>
      </c>
      <c r="O1010" s="14" t="e">
        <f t="array" aca="1" ref="O1010" ca="1">_xludf.ifna(IF(J1010=Impostazioni!$C$6,K1010*1,K1010/INDEX(Impostazioni!$N$86:$O$105,MATCH($H1010,Impostazioni!$N$86:$N$105,0),2)),"")</f>
        <v>#NAME?</v>
      </c>
    </row>
    <row r="1011" spans="1:15" ht="13.2">
      <c r="A1011" s="14" t="str">
        <f t="shared" si="12"/>
        <v/>
      </c>
      <c r="B1011" s="14" t="str">
        <f t="shared" si="13"/>
        <v/>
      </c>
      <c r="C1011" s="14"/>
      <c r="D1011" s="14" t="s">
        <v>49</v>
      </c>
      <c r="E1011" s="14"/>
      <c r="F1011" s="14"/>
      <c r="G1011" s="14"/>
      <c r="H1011" s="14"/>
      <c r="I1011" s="14" t="e">
        <f t="array" aca="1" ref="I1011" ca="1">_xludf.ifna(G1011*INDEX(Impostazioni!$C$86:$L$105,MATCH($E1011,Impostazioni!$J$86:$J$105,0),5),"")</f>
        <v>#NAME?</v>
      </c>
      <c r="J1011" s="14" t="e">
        <f t="shared" ca="1" si="14"/>
        <v>#NAME?</v>
      </c>
      <c r="K1011" s="14" t="e">
        <f t="shared" ca="1" si="15"/>
        <v>#NAME?</v>
      </c>
      <c r="M1011" s="14" t="e">
        <f t="array" aca="1" ref="M1011" ca="1">_xludf.ifna(IF(H1011=Impostazioni!$C$6,I1011*1,I1011/INDEX(Impostazioni!$N$86:$O$105,MATCH($H1011,Impostazioni!$N$86:$N$105,0),2)),"")</f>
        <v>#NAME?</v>
      </c>
      <c r="N1011" s="14" t="e">
        <f t="array" aca="1" ref="N1011" ca="1">_xludf.ifna(IF(I1011=Impostazioni!$C$6,J1011*1,J1011/INDEX(Impostazioni!$N$86:$O$105,MATCH($H1011,Impostazioni!$N$86:$N$105,0),2)),"")</f>
        <v>#NAME?</v>
      </c>
      <c r="O1011" s="14" t="e">
        <f t="array" aca="1" ref="O1011" ca="1">_xludf.ifna(IF(J1011=Impostazioni!$C$6,K1011*1,K1011/INDEX(Impostazioni!$N$86:$O$105,MATCH($H1011,Impostazioni!$N$86:$N$105,0),2)),"")</f>
        <v>#NAME?</v>
      </c>
    </row>
    <row r="1012" spans="1:15" ht="13.2">
      <c r="A1012" s="14" t="str">
        <f t="shared" si="12"/>
        <v/>
      </c>
      <c r="B1012" s="14" t="str">
        <f t="shared" si="13"/>
        <v/>
      </c>
      <c r="C1012" s="14"/>
      <c r="D1012" s="14" t="s">
        <v>49</v>
      </c>
      <c r="E1012" s="14"/>
      <c r="F1012" s="14"/>
      <c r="G1012" s="14"/>
      <c r="H1012" s="14"/>
      <c r="I1012" s="14" t="e">
        <f t="array" aca="1" ref="I1012" ca="1">_xludf.ifna(G1012*INDEX(Impostazioni!$C$86:$L$105,MATCH($E1012,Impostazioni!$J$86:$J$105,0),5),"")</f>
        <v>#NAME?</v>
      </c>
      <c r="J1012" s="14" t="e">
        <f t="shared" ca="1" si="14"/>
        <v>#NAME?</v>
      </c>
      <c r="K1012" s="14" t="e">
        <f t="shared" ca="1" si="15"/>
        <v>#NAME?</v>
      </c>
      <c r="M1012" s="14" t="e">
        <f t="array" aca="1" ref="M1012" ca="1">_xludf.ifna(IF(H1012=Impostazioni!$C$6,I1012*1,I1012/INDEX(Impostazioni!$N$86:$O$105,MATCH($H1012,Impostazioni!$N$86:$N$105,0),2)),"")</f>
        <v>#NAME?</v>
      </c>
      <c r="N1012" s="14" t="e">
        <f t="array" aca="1" ref="N1012" ca="1">_xludf.ifna(IF(I1012=Impostazioni!$C$6,J1012*1,J1012/INDEX(Impostazioni!$N$86:$O$105,MATCH($H1012,Impostazioni!$N$86:$N$105,0),2)),"")</f>
        <v>#NAME?</v>
      </c>
      <c r="O1012" s="14" t="e">
        <f t="array" aca="1" ref="O1012" ca="1">_xludf.ifna(IF(J1012=Impostazioni!$C$6,K1012*1,K1012/INDEX(Impostazioni!$N$86:$O$105,MATCH($H1012,Impostazioni!$N$86:$N$105,0),2)),"")</f>
        <v>#NAME?</v>
      </c>
    </row>
    <row r="1013" spans="1:15" ht="13.2">
      <c r="A1013" s="14" t="str">
        <f t="shared" si="12"/>
        <v/>
      </c>
      <c r="B1013" s="14" t="str">
        <f t="shared" si="13"/>
        <v/>
      </c>
      <c r="C1013" s="14"/>
      <c r="D1013" s="14" t="s">
        <v>49</v>
      </c>
      <c r="E1013" s="14"/>
      <c r="F1013" s="14"/>
      <c r="G1013" s="14"/>
      <c r="H1013" s="14"/>
      <c r="I1013" s="14" t="e">
        <f t="array" aca="1" ref="I1013" ca="1">_xludf.ifna(G1013*INDEX(Impostazioni!$C$86:$L$105,MATCH($E1013,Impostazioni!$J$86:$J$105,0),5),"")</f>
        <v>#NAME?</v>
      </c>
      <c r="J1013" s="14" t="e">
        <f t="shared" ca="1" si="14"/>
        <v>#NAME?</v>
      </c>
      <c r="K1013" s="14" t="e">
        <f t="shared" ca="1" si="15"/>
        <v>#NAME?</v>
      </c>
      <c r="M1013" s="14" t="e">
        <f t="array" aca="1" ref="M1013" ca="1">_xludf.ifna(IF(H1013=Impostazioni!$C$6,I1013*1,I1013/INDEX(Impostazioni!$N$86:$O$105,MATCH($H1013,Impostazioni!$N$86:$N$105,0),2)),"")</f>
        <v>#NAME?</v>
      </c>
      <c r="N1013" s="14" t="e">
        <f t="array" aca="1" ref="N1013" ca="1">_xludf.ifna(IF(I1013=Impostazioni!$C$6,J1013*1,J1013/INDEX(Impostazioni!$N$86:$O$105,MATCH($H1013,Impostazioni!$N$86:$N$105,0),2)),"")</f>
        <v>#NAME?</v>
      </c>
      <c r="O1013" s="14" t="e">
        <f t="array" aca="1" ref="O1013" ca="1">_xludf.ifna(IF(J1013=Impostazioni!$C$6,K1013*1,K1013/INDEX(Impostazioni!$N$86:$O$105,MATCH($H1013,Impostazioni!$N$86:$N$105,0),2)),"")</f>
        <v>#NAME?</v>
      </c>
    </row>
    <row r="1014" spans="1:15" ht="13.2">
      <c r="A1014" s="14" t="str">
        <f t="shared" si="12"/>
        <v/>
      </c>
      <c r="B1014" s="14" t="str">
        <f t="shared" si="13"/>
        <v/>
      </c>
      <c r="C1014" s="14"/>
      <c r="D1014" s="14" t="s">
        <v>49</v>
      </c>
      <c r="E1014" s="14"/>
      <c r="F1014" s="14"/>
      <c r="G1014" s="14"/>
      <c r="H1014" s="14"/>
      <c r="I1014" s="14" t="e">
        <f t="array" aca="1" ref="I1014" ca="1">_xludf.ifna(G1014*INDEX(Impostazioni!$C$86:$L$105,MATCH($E1014,Impostazioni!$J$86:$J$105,0),5),"")</f>
        <v>#NAME?</v>
      </c>
      <c r="J1014" s="14" t="e">
        <f t="shared" ca="1" si="14"/>
        <v>#NAME?</v>
      </c>
      <c r="K1014" s="14" t="e">
        <f t="shared" ca="1" si="15"/>
        <v>#NAME?</v>
      </c>
      <c r="M1014" s="14" t="e">
        <f t="array" aca="1" ref="M1014" ca="1">_xludf.ifna(IF(H1014=Impostazioni!$C$6,I1014*1,I1014/INDEX(Impostazioni!$N$86:$O$105,MATCH($H1014,Impostazioni!$N$86:$N$105,0),2)),"")</f>
        <v>#NAME?</v>
      </c>
      <c r="N1014" s="14" t="e">
        <f t="array" aca="1" ref="N1014" ca="1">_xludf.ifna(IF(I1014=Impostazioni!$C$6,J1014*1,J1014/INDEX(Impostazioni!$N$86:$O$105,MATCH($H1014,Impostazioni!$N$86:$N$105,0),2)),"")</f>
        <v>#NAME?</v>
      </c>
      <c r="O1014" s="14" t="e">
        <f t="array" aca="1" ref="O1014" ca="1">_xludf.ifna(IF(J1014=Impostazioni!$C$6,K1014*1,K1014/INDEX(Impostazioni!$N$86:$O$105,MATCH($H1014,Impostazioni!$N$86:$N$105,0),2)),"")</f>
        <v>#NAME?</v>
      </c>
    </row>
    <row r="1015" spans="1:15" ht="13.2">
      <c r="A1015" s="14" t="str">
        <f t="shared" si="12"/>
        <v/>
      </c>
      <c r="B1015" s="14" t="str">
        <f t="shared" si="13"/>
        <v/>
      </c>
      <c r="C1015" s="14"/>
      <c r="D1015" s="14" t="s">
        <v>49</v>
      </c>
      <c r="E1015" s="14"/>
      <c r="F1015" s="14"/>
      <c r="G1015" s="14"/>
      <c r="H1015" s="14"/>
      <c r="I1015" s="14" t="e">
        <f t="array" aca="1" ref="I1015" ca="1">_xludf.ifna(G1015*INDEX(Impostazioni!$C$86:$L$105,MATCH($E1015,Impostazioni!$J$86:$J$105,0),5),"")</f>
        <v>#NAME?</v>
      </c>
      <c r="J1015" s="14" t="e">
        <f t="shared" ca="1" si="14"/>
        <v>#NAME?</v>
      </c>
      <c r="K1015" s="14" t="e">
        <f t="shared" ca="1" si="15"/>
        <v>#NAME?</v>
      </c>
      <c r="M1015" s="14" t="e">
        <f t="array" aca="1" ref="M1015" ca="1">_xludf.ifna(IF(H1015=Impostazioni!$C$6,I1015*1,I1015/INDEX(Impostazioni!$N$86:$O$105,MATCH($H1015,Impostazioni!$N$86:$N$105,0),2)),"")</f>
        <v>#NAME?</v>
      </c>
      <c r="N1015" s="14" t="e">
        <f t="array" aca="1" ref="N1015" ca="1">_xludf.ifna(IF(I1015=Impostazioni!$C$6,J1015*1,J1015/INDEX(Impostazioni!$N$86:$O$105,MATCH($H1015,Impostazioni!$N$86:$N$105,0),2)),"")</f>
        <v>#NAME?</v>
      </c>
      <c r="O1015" s="14" t="e">
        <f t="array" aca="1" ref="O1015" ca="1">_xludf.ifna(IF(J1015=Impostazioni!$C$6,K1015*1,K1015/INDEX(Impostazioni!$N$86:$O$105,MATCH($H1015,Impostazioni!$N$86:$N$105,0),2)),"")</f>
        <v>#NAME?</v>
      </c>
    </row>
    <row r="1016" spans="1:15" ht="13.2">
      <c r="A1016" s="14" t="str">
        <f t="shared" si="12"/>
        <v/>
      </c>
      <c r="B1016" s="14" t="str">
        <f t="shared" si="13"/>
        <v/>
      </c>
      <c r="C1016" s="14"/>
      <c r="D1016" s="14" t="s">
        <v>49</v>
      </c>
      <c r="E1016" s="14"/>
      <c r="F1016" s="14"/>
      <c r="G1016" s="14"/>
      <c r="H1016" s="14"/>
      <c r="I1016" s="14" t="e">
        <f t="array" aca="1" ref="I1016" ca="1">_xludf.ifna(G1016*INDEX(Impostazioni!$C$86:$L$105,MATCH($E1016,Impostazioni!$J$86:$J$105,0),5),"")</f>
        <v>#NAME?</v>
      </c>
      <c r="J1016" s="14" t="e">
        <f t="shared" ca="1" si="14"/>
        <v>#NAME?</v>
      </c>
      <c r="K1016" s="14" t="e">
        <f t="shared" ca="1" si="15"/>
        <v>#NAME?</v>
      </c>
      <c r="M1016" s="14" t="e">
        <f t="array" aca="1" ref="M1016" ca="1">_xludf.ifna(IF(H1016=Impostazioni!$C$6,I1016*1,I1016/INDEX(Impostazioni!$N$86:$O$105,MATCH($H1016,Impostazioni!$N$86:$N$105,0),2)),"")</f>
        <v>#NAME?</v>
      </c>
      <c r="N1016" s="14" t="e">
        <f t="array" aca="1" ref="N1016" ca="1">_xludf.ifna(IF(I1016=Impostazioni!$C$6,J1016*1,J1016/INDEX(Impostazioni!$N$86:$O$105,MATCH($H1016,Impostazioni!$N$86:$N$105,0),2)),"")</f>
        <v>#NAME?</v>
      </c>
      <c r="O1016" s="14" t="e">
        <f t="array" aca="1" ref="O1016" ca="1">_xludf.ifna(IF(J1016=Impostazioni!$C$6,K1016*1,K1016/INDEX(Impostazioni!$N$86:$O$105,MATCH($H1016,Impostazioni!$N$86:$N$105,0),2)),"")</f>
        <v>#NAME?</v>
      </c>
    </row>
    <row r="1017" spans="1:15" ht="13.2">
      <c r="A1017" s="14" t="str">
        <f t="shared" si="12"/>
        <v/>
      </c>
      <c r="B1017" s="14" t="str">
        <f t="shared" si="13"/>
        <v/>
      </c>
      <c r="C1017" s="14"/>
      <c r="D1017" s="14" t="s">
        <v>49</v>
      </c>
      <c r="E1017" s="14"/>
      <c r="F1017" s="14"/>
      <c r="G1017" s="14"/>
      <c r="H1017" s="14"/>
      <c r="I1017" s="14" t="e">
        <f t="array" aca="1" ref="I1017" ca="1">_xludf.ifna(G1017*INDEX(Impostazioni!$C$86:$L$105,MATCH($E1017,Impostazioni!$J$86:$J$105,0),5),"")</f>
        <v>#NAME?</v>
      </c>
      <c r="J1017" s="14" t="e">
        <f t="shared" ca="1" si="14"/>
        <v>#NAME?</v>
      </c>
      <c r="K1017" s="14" t="e">
        <f t="shared" ca="1" si="15"/>
        <v>#NAME?</v>
      </c>
      <c r="M1017" s="14" t="e">
        <f t="array" aca="1" ref="M1017" ca="1">_xludf.ifna(IF(H1017=Impostazioni!$C$6,I1017*1,I1017/INDEX(Impostazioni!$N$86:$O$105,MATCH($H1017,Impostazioni!$N$86:$N$105,0),2)),"")</f>
        <v>#NAME?</v>
      </c>
      <c r="N1017" s="14" t="e">
        <f t="array" aca="1" ref="N1017" ca="1">_xludf.ifna(IF(I1017=Impostazioni!$C$6,J1017*1,J1017/INDEX(Impostazioni!$N$86:$O$105,MATCH($H1017,Impostazioni!$N$86:$N$105,0),2)),"")</f>
        <v>#NAME?</v>
      </c>
      <c r="O1017" s="14" t="e">
        <f t="array" aca="1" ref="O1017" ca="1">_xludf.ifna(IF(J1017=Impostazioni!$C$6,K1017*1,K1017/INDEX(Impostazioni!$N$86:$O$105,MATCH($H1017,Impostazioni!$N$86:$N$105,0),2)),"")</f>
        <v>#NAME?</v>
      </c>
    </row>
    <row r="1018" spans="1:15" ht="13.2">
      <c r="A1018" s="14" t="str">
        <f t="shared" si="12"/>
        <v/>
      </c>
      <c r="B1018" s="14" t="str">
        <f t="shared" si="13"/>
        <v/>
      </c>
      <c r="C1018" s="14"/>
      <c r="D1018" s="14" t="s">
        <v>49</v>
      </c>
      <c r="E1018" s="14"/>
      <c r="F1018" s="14"/>
      <c r="G1018" s="14"/>
      <c r="H1018" s="14"/>
      <c r="I1018" s="14" t="e">
        <f t="array" aca="1" ref="I1018" ca="1">_xludf.ifna(G1018*INDEX(Impostazioni!$C$86:$L$105,MATCH($E1018,Impostazioni!$J$86:$J$105,0),5),"")</f>
        <v>#NAME?</v>
      </c>
      <c r="J1018" s="14" t="e">
        <f t="shared" ca="1" si="14"/>
        <v>#NAME?</v>
      </c>
      <c r="K1018" s="14" t="e">
        <f t="shared" ca="1" si="15"/>
        <v>#NAME?</v>
      </c>
      <c r="M1018" s="14" t="e">
        <f t="array" aca="1" ref="M1018" ca="1">_xludf.ifna(IF(H1018=Impostazioni!$C$6,I1018*1,I1018/INDEX(Impostazioni!$N$86:$O$105,MATCH($H1018,Impostazioni!$N$86:$N$105,0),2)),"")</f>
        <v>#NAME?</v>
      </c>
      <c r="N1018" s="14" t="e">
        <f t="array" aca="1" ref="N1018" ca="1">_xludf.ifna(IF(I1018=Impostazioni!$C$6,J1018*1,J1018/INDEX(Impostazioni!$N$86:$O$105,MATCH($H1018,Impostazioni!$N$86:$N$105,0),2)),"")</f>
        <v>#NAME?</v>
      </c>
      <c r="O1018" s="14" t="e">
        <f t="array" aca="1" ref="O1018" ca="1">_xludf.ifna(IF(J1018=Impostazioni!$C$6,K1018*1,K1018/INDEX(Impostazioni!$N$86:$O$105,MATCH($H1018,Impostazioni!$N$86:$N$105,0),2)),"")</f>
        <v>#NAME?</v>
      </c>
    </row>
    <row r="1019" spans="1:15" ht="13.2">
      <c r="A1019" s="14" t="str">
        <f t="shared" si="12"/>
        <v/>
      </c>
      <c r="B1019" s="14" t="str">
        <f t="shared" si="13"/>
        <v/>
      </c>
      <c r="C1019" s="14"/>
      <c r="D1019" s="14" t="s">
        <v>49</v>
      </c>
      <c r="E1019" s="14"/>
      <c r="F1019" s="14"/>
      <c r="G1019" s="14"/>
      <c r="H1019" s="14"/>
      <c r="I1019" s="14" t="e">
        <f t="array" aca="1" ref="I1019" ca="1">_xludf.ifna(G1019*INDEX(Impostazioni!$C$86:$L$105,MATCH($E1019,Impostazioni!$J$86:$J$105,0),5),"")</f>
        <v>#NAME?</v>
      </c>
      <c r="J1019" s="14" t="e">
        <f t="shared" ca="1" si="14"/>
        <v>#NAME?</v>
      </c>
      <c r="K1019" s="14" t="e">
        <f t="shared" ca="1" si="15"/>
        <v>#NAME?</v>
      </c>
      <c r="M1019" s="14" t="e">
        <f t="array" aca="1" ref="M1019" ca="1">_xludf.ifna(IF(H1019=Impostazioni!$C$6,I1019*1,I1019/INDEX(Impostazioni!$N$86:$O$105,MATCH($H1019,Impostazioni!$N$86:$N$105,0),2)),"")</f>
        <v>#NAME?</v>
      </c>
      <c r="N1019" s="14" t="e">
        <f t="array" aca="1" ref="N1019" ca="1">_xludf.ifna(IF(I1019=Impostazioni!$C$6,J1019*1,J1019/INDEX(Impostazioni!$N$86:$O$105,MATCH($H1019,Impostazioni!$N$86:$N$105,0),2)),"")</f>
        <v>#NAME?</v>
      </c>
      <c r="O1019" s="14" t="e">
        <f t="array" aca="1" ref="O1019" ca="1">_xludf.ifna(IF(J1019=Impostazioni!$C$6,K1019*1,K1019/INDEX(Impostazioni!$N$86:$O$105,MATCH($H1019,Impostazioni!$N$86:$N$105,0),2)),"")</f>
        <v>#NAME?</v>
      </c>
    </row>
    <row r="1020" spans="1:15" ht="13.2">
      <c r="A1020" s="14" t="str">
        <f t="shared" si="12"/>
        <v/>
      </c>
      <c r="B1020" s="14" t="str">
        <f t="shared" si="13"/>
        <v/>
      </c>
      <c r="C1020" s="14"/>
      <c r="D1020" s="14" t="s">
        <v>49</v>
      </c>
      <c r="E1020" s="14"/>
      <c r="F1020" s="14"/>
      <c r="G1020" s="14"/>
      <c r="H1020" s="14"/>
      <c r="I1020" s="14" t="e">
        <f t="array" aca="1" ref="I1020" ca="1">_xludf.ifna(G1020*INDEX(Impostazioni!$C$86:$L$105,MATCH($E1020,Impostazioni!$J$86:$J$105,0),5),"")</f>
        <v>#NAME?</v>
      </c>
      <c r="J1020" s="14" t="e">
        <f t="shared" ca="1" si="14"/>
        <v>#NAME?</v>
      </c>
      <c r="K1020" s="14" t="e">
        <f t="shared" ca="1" si="15"/>
        <v>#NAME?</v>
      </c>
      <c r="M1020" s="14" t="e">
        <f t="array" aca="1" ref="M1020" ca="1">_xludf.ifna(IF(H1020=Impostazioni!$C$6,I1020*1,I1020/INDEX(Impostazioni!$N$86:$O$105,MATCH($H1020,Impostazioni!$N$86:$N$105,0),2)),"")</f>
        <v>#NAME?</v>
      </c>
      <c r="N1020" s="14" t="e">
        <f t="array" aca="1" ref="N1020" ca="1">_xludf.ifna(IF(I1020=Impostazioni!$C$6,J1020*1,J1020/INDEX(Impostazioni!$N$86:$O$105,MATCH($H1020,Impostazioni!$N$86:$N$105,0),2)),"")</f>
        <v>#NAME?</v>
      </c>
      <c r="O1020" s="14" t="e">
        <f t="array" aca="1" ref="O1020" ca="1">_xludf.ifna(IF(J1020=Impostazioni!$C$6,K1020*1,K1020/INDEX(Impostazioni!$N$86:$O$105,MATCH($H1020,Impostazioni!$N$86:$N$105,0),2)),"")</f>
        <v>#NAME?</v>
      </c>
    </row>
    <row r="1021" spans="1:15" ht="13.2">
      <c r="A1021" s="14" t="str">
        <f t="shared" si="12"/>
        <v/>
      </c>
      <c r="B1021" s="14" t="str">
        <f t="shared" si="13"/>
        <v/>
      </c>
      <c r="C1021" s="14"/>
      <c r="D1021" s="14" t="s">
        <v>49</v>
      </c>
      <c r="E1021" s="14"/>
      <c r="F1021" s="14"/>
      <c r="G1021" s="14"/>
      <c r="H1021" s="14"/>
      <c r="I1021" s="14" t="e">
        <f t="array" aca="1" ref="I1021" ca="1">_xludf.ifna(G1021*INDEX(Impostazioni!$C$86:$L$105,MATCH($E1021,Impostazioni!$J$86:$J$105,0),5),"")</f>
        <v>#NAME?</v>
      </c>
      <c r="J1021" s="14" t="e">
        <f t="shared" ca="1" si="14"/>
        <v>#NAME?</v>
      </c>
      <c r="K1021" s="14" t="e">
        <f t="shared" ca="1" si="15"/>
        <v>#NAME?</v>
      </c>
      <c r="M1021" s="14" t="e">
        <f t="array" aca="1" ref="M1021" ca="1">_xludf.ifna(IF(H1021=Impostazioni!$C$6,I1021*1,I1021/INDEX(Impostazioni!$N$86:$O$105,MATCH($H1021,Impostazioni!$N$86:$N$105,0),2)),"")</f>
        <v>#NAME?</v>
      </c>
      <c r="N1021" s="14" t="e">
        <f t="array" aca="1" ref="N1021" ca="1">_xludf.ifna(IF(I1021=Impostazioni!$C$6,J1021*1,J1021/INDEX(Impostazioni!$N$86:$O$105,MATCH($H1021,Impostazioni!$N$86:$N$105,0),2)),"")</f>
        <v>#NAME?</v>
      </c>
      <c r="O1021" s="14" t="e">
        <f t="array" aca="1" ref="O1021" ca="1">_xludf.ifna(IF(J1021=Impostazioni!$C$6,K1021*1,K1021/INDEX(Impostazioni!$N$86:$O$105,MATCH($H1021,Impostazioni!$N$86:$N$105,0),2)),"")</f>
        <v>#NAME?</v>
      </c>
    </row>
    <row r="1022" spans="1:15" ht="13.2">
      <c r="A1022" s="14" t="str">
        <f t="shared" si="12"/>
        <v/>
      </c>
      <c r="B1022" s="14" t="str">
        <f t="shared" si="13"/>
        <v/>
      </c>
      <c r="C1022" s="14"/>
      <c r="D1022" s="14" t="s">
        <v>49</v>
      </c>
      <c r="E1022" s="14"/>
      <c r="F1022" s="14"/>
      <c r="G1022" s="14"/>
      <c r="H1022" s="14"/>
      <c r="I1022" s="14" t="e">
        <f t="array" aca="1" ref="I1022" ca="1">_xludf.ifna(G1022*INDEX(Impostazioni!$C$86:$L$105,MATCH($E1022,Impostazioni!$J$86:$J$105,0),5),"")</f>
        <v>#NAME?</v>
      </c>
      <c r="J1022" s="14" t="e">
        <f t="shared" ca="1" si="14"/>
        <v>#NAME?</v>
      </c>
      <c r="K1022" s="14" t="e">
        <f t="shared" ca="1" si="15"/>
        <v>#NAME?</v>
      </c>
      <c r="M1022" s="14" t="e">
        <f t="array" aca="1" ref="M1022" ca="1">_xludf.ifna(IF(H1022=Impostazioni!$C$6,I1022*1,I1022/INDEX(Impostazioni!$N$86:$O$105,MATCH($H1022,Impostazioni!$N$86:$N$105,0),2)),"")</f>
        <v>#NAME?</v>
      </c>
      <c r="N1022" s="14" t="e">
        <f t="array" aca="1" ref="N1022" ca="1">_xludf.ifna(IF(I1022=Impostazioni!$C$6,J1022*1,J1022/INDEX(Impostazioni!$N$86:$O$105,MATCH($H1022,Impostazioni!$N$86:$N$105,0),2)),"")</f>
        <v>#NAME?</v>
      </c>
      <c r="O1022" s="14" t="e">
        <f t="array" aca="1" ref="O1022" ca="1">_xludf.ifna(IF(J1022=Impostazioni!$C$6,K1022*1,K1022/INDEX(Impostazioni!$N$86:$O$105,MATCH($H1022,Impostazioni!$N$86:$N$105,0),2)),"")</f>
        <v>#NAME?</v>
      </c>
    </row>
    <row r="1023" spans="1:15" ht="13.2">
      <c r="A1023" s="14" t="str">
        <f t="shared" si="12"/>
        <v/>
      </c>
      <c r="B1023" s="14" t="str">
        <f t="shared" si="13"/>
        <v/>
      </c>
      <c r="C1023" s="14"/>
      <c r="D1023" s="14" t="s">
        <v>49</v>
      </c>
      <c r="E1023" s="14"/>
      <c r="F1023" s="14"/>
      <c r="G1023" s="14"/>
      <c r="H1023" s="14"/>
      <c r="I1023" s="14" t="e">
        <f t="array" aca="1" ref="I1023" ca="1">_xludf.ifna(G1023*INDEX(Impostazioni!$C$86:$L$105,MATCH($E1023,Impostazioni!$J$86:$J$105,0),5),"")</f>
        <v>#NAME?</v>
      </c>
      <c r="J1023" s="14" t="e">
        <f t="shared" ca="1" si="14"/>
        <v>#NAME?</v>
      </c>
      <c r="K1023" s="14" t="e">
        <f t="shared" ca="1" si="15"/>
        <v>#NAME?</v>
      </c>
      <c r="M1023" s="14" t="e">
        <f t="array" aca="1" ref="M1023" ca="1">_xludf.ifna(IF(H1023=Impostazioni!$C$6,I1023*1,I1023/INDEX(Impostazioni!$N$86:$O$105,MATCH($H1023,Impostazioni!$N$86:$N$105,0),2)),"")</f>
        <v>#NAME?</v>
      </c>
      <c r="N1023" s="14" t="e">
        <f t="array" aca="1" ref="N1023" ca="1">_xludf.ifna(IF(I1023=Impostazioni!$C$6,J1023*1,J1023/INDEX(Impostazioni!$N$86:$O$105,MATCH($H1023,Impostazioni!$N$86:$N$105,0),2)),"")</f>
        <v>#NAME?</v>
      </c>
      <c r="O1023" s="14" t="e">
        <f t="array" aca="1" ref="O1023" ca="1">_xludf.ifna(IF(J1023=Impostazioni!$C$6,K1023*1,K1023/INDEX(Impostazioni!$N$86:$O$105,MATCH($H1023,Impostazioni!$N$86:$N$105,0),2)),"")</f>
        <v>#NAME?</v>
      </c>
    </row>
    <row r="1024" spans="1:15" ht="13.2">
      <c r="A1024" s="14" t="str">
        <f t="shared" si="12"/>
        <v/>
      </c>
      <c r="B1024" s="14" t="str">
        <f t="shared" si="13"/>
        <v/>
      </c>
      <c r="C1024" s="14"/>
      <c r="D1024" s="14" t="s">
        <v>49</v>
      </c>
      <c r="E1024" s="14"/>
      <c r="F1024" s="14"/>
      <c r="G1024" s="14"/>
      <c r="H1024" s="14"/>
      <c r="I1024" s="14" t="e">
        <f t="array" aca="1" ref="I1024" ca="1">_xludf.ifna(G1024*INDEX(Impostazioni!$C$86:$L$105,MATCH($E1024,Impostazioni!$J$86:$J$105,0),5),"")</f>
        <v>#NAME?</v>
      </c>
      <c r="J1024" s="14" t="e">
        <f t="shared" ca="1" si="14"/>
        <v>#NAME?</v>
      </c>
      <c r="K1024" s="14" t="e">
        <f t="shared" ca="1" si="15"/>
        <v>#NAME?</v>
      </c>
      <c r="M1024" s="14" t="e">
        <f t="array" aca="1" ref="M1024" ca="1">_xludf.ifna(IF(H1024=Impostazioni!$C$6,I1024*1,I1024/INDEX(Impostazioni!$N$86:$O$105,MATCH($H1024,Impostazioni!$N$86:$N$105,0),2)),"")</f>
        <v>#NAME?</v>
      </c>
      <c r="N1024" s="14" t="e">
        <f t="array" aca="1" ref="N1024" ca="1">_xludf.ifna(IF(I1024=Impostazioni!$C$6,J1024*1,J1024/INDEX(Impostazioni!$N$86:$O$105,MATCH($H1024,Impostazioni!$N$86:$N$105,0),2)),"")</f>
        <v>#NAME?</v>
      </c>
      <c r="O1024" s="14" t="e">
        <f t="array" aca="1" ref="O1024" ca="1">_xludf.ifna(IF(J1024=Impostazioni!$C$6,K1024*1,K1024/INDEX(Impostazioni!$N$86:$O$105,MATCH($H1024,Impostazioni!$N$86:$N$105,0),2)),"")</f>
        <v>#NAME?</v>
      </c>
    </row>
    <row r="1025" spans="1:15" ht="13.2">
      <c r="A1025" s="14" t="str">
        <f t="shared" ref="A1025:A1279" si="16">IF(B1025="","",YEAR(B1025))</f>
        <v/>
      </c>
      <c r="B1025" s="14" t="str">
        <f t="shared" ref="B1025:B1279" si="17">IF(C1025="","",EOMONTH(C1025,0))</f>
        <v/>
      </c>
      <c r="C1025" s="14"/>
      <c r="D1025" s="14" t="s">
        <v>49</v>
      </c>
      <c r="E1025" s="14"/>
      <c r="F1025" s="14"/>
      <c r="G1025" s="14"/>
      <c r="H1025" s="14"/>
      <c r="I1025" s="14" t="e">
        <f t="array" aca="1" ref="I1025" ca="1">_xludf.ifna(G1025*INDEX(Impostazioni!$C$86:$L$105,MATCH($E1025,Impostazioni!$J$86:$J$105,0),5),"")</f>
        <v>#NAME?</v>
      </c>
      <c r="J1025" s="14" t="e">
        <f t="shared" ref="J1025:J1279" ca="1" si="18">IF(I1025*$C$3=0,"",I1025*$C$3)</f>
        <v>#NAME?</v>
      </c>
      <c r="K1025" s="14" t="e">
        <f t="shared" ref="K1025:K1279" ca="1" si="19">IF(I1025="","", I1025-J1025)</f>
        <v>#NAME?</v>
      </c>
      <c r="M1025" s="14" t="e">
        <f t="array" aca="1" ref="M1025" ca="1">_xludf.ifna(IF(H1025=Impostazioni!$C$6,I1025*1,I1025/INDEX(Impostazioni!$N$86:$O$105,MATCH($H1025,Impostazioni!$N$86:$N$105,0),2)),"")</f>
        <v>#NAME?</v>
      </c>
      <c r="N1025" s="14" t="e">
        <f t="array" aca="1" ref="N1025" ca="1">_xludf.ifna(IF(I1025=Impostazioni!$C$6,J1025*1,J1025/INDEX(Impostazioni!$N$86:$O$105,MATCH($H1025,Impostazioni!$N$86:$N$105,0),2)),"")</f>
        <v>#NAME?</v>
      </c>
      <c r="O1025" s="14" t="e">
        <f t="array" aca="1" ref="O1025" ca="1">_xludf.ifna(IF(J1025=Impostazioni!$C$6,K1025*1,K1025/INDEX(Impostazioni!$N$86:$O$105,MATCH($H1025,Impostazioni!$N$86:$N$105,0),2)),"")</f>
        <v>#NAME?</v>
      </c>
    </row>
    <row r="1026" spans="1:15" ht="13.2">
      <c r="A1026" s="14" t="str">
        <f t="shared" si="16"/>
        <v/>
      </c>
      <c r="B1026" s="14" t="str">
        <f t="shared" si="17"/>
        <v/>
      </c>
      <c r="C1026" s="14"/>
      <c r="D1026" s="14" t="s">
        <v>49</v>
      </c>
      <c r="E1026" s="14"/>
      <c r="F1026" s="14"/>
      <c r="G1026" s="14"/>
      <c r="H1026" s="14"/>
      <c r="I1026" s="14" t="e">
        <f t="array" aca="1" ref="I1026" ca="1">_xludf.ifna(G1026*INDEX(Impostazioni!$C$86:$L$105,MATCH($E1026,Impostazioni!$J$86:$J$105,0),5),"")</f>
        <v>#NAME?</v>
      </c>
      <c r="J1026" s="14" t="e">
        <f t="shared" ca="1" si="18"/>
        <v>#NAME?</v>
      </c>
      <c r="K1026" s="14" t="e">
        <f t="shared" ca="1" si="19"/>
        <v>#NAME?</v>
      </c>
      <c r="M1026" s="14" t="e">
        <f t="array" aca="1" ref="M1026" ca="1">_xludf.ifna(IF(H1026=Impostazioni!$C$6,I1026*1,I1026/INDEX(Impostazioni!$N$86:$O$105,MATCH($H1026,Impostazioni!$N$86:$N$105,0),2)),"")</f>
        <v>#NAME?</v>
      </c>
      <c r="N1026" s="14" t="e">
        <f t="array" aca="1" ref="N1026" ca="1">_xludf.ifna(IF(I1026=Impostazioni!$C$6,J1026*1,J1026/INDEX(Impostazioni!$N$86:$O$105,MATCH($H1026,Impostazioni!$N$86:$N$105,0),2)),"")</f>
        <v>#NAME?</v>
      </c>
      <c r="O1026" s="14" t="e">
        <f t="array" aca="1" ref="O1026" ca="1">_xludf.ifna(IF(J1026=Impostazioni!$C$6,K1026*1,K1026/INDEX(Impostazioni!$N$86:$O$105,MATCH($H1026,Impostazioni!$N$86:$N$105,0),2)),"")</f>
        <v>#NAME?</v>
      </c>
    </row>
    <row r="1027" spans="1:15" ht="13.2">
      <c r="A1027" s="14" t="str">
        <f t="shared" si="16"/>
        <v/>
      </c>
      <c r="B1027" s="14" t="str">
        <f t="shared" si="17"/>
        <v/>
      </c>
      <c r="C1027" s="14"/>
      <c r="D1027" s="14" t="s">
        <v>49</v>
      </c>
      <c r="E1027" s="14"/>
      <c r="F1027" s="14"/>
      <c r="G1027" s="14"/>
      <c r="H1027" s="14"/>
      <c r="I1027" s="14" t="e">
        <f t="array" aca="1" ref="I1027" ca="1">_xludf.ifna(G1027*INDEX(Impostazioni!$C$86:$L$105,MATCH($E1027,Impostazioni!$J$86:$J$105,0),5),"")</f>
        <v>#NAME?</v>
      </c>
      <c r="J1027" s="14" t="e">
        <f t="shared" ca="1" si="18"/>
        <v>#NAME?</v>
      </c>
      <c r="K1027" s="14" t="e">
        <f t="shared" ca="1" si="19"/>
        <v>#NAME?</v>
      </c>
      <c r="M1027" s="14" t="e">
        <f t="array" aca="1" ref="M1027" ca="1">_xludf.ifna(IF(H1027=Impostazioni!$C$6,I1027*1,I1027/INDEX(Impostazioni!$N$86:$O$105,MATCH($H1027,Impostazioni!$N$86:$N$105,0),2)),"")</f>
        <v>#NAME?</v>
      </c>
      <c r="N1027" s="14" t="e">
        <f t="array" aca="1" ref="N1027" ca="1">_xludf.ifna(IF(I1027=Impostazioni!$C$6,J1027*1,J1027/INDEX(Impostazioni!$N$86:$O$105,MATCH($H1027,Impostazioni!$N$86:$N$105,0),2)),"")</f>
        <v>#NAME?</v>
      </c>
      <c r="O1027" s="14" t="e">
        <f t="array" aca="1" ref="O1027" ca="1">_xludf.ifna(IF(J1027=Impostazioni!$C$6,K1027*1,K1027/INDEX(Impostazioni!$N$86:$O$105,MATCH($H1027,Impostazioni!$N$86:$N$105,0),2)),"")</f>
        <v>#NAME?</v>
      </c>
    </row>
    <row r="1028" spans="1:15" ht="13.2">
      <c r="A1028" s="14" t="str">
        <f t="shared" si="16"/>
        <v/>
      </c>
      <c r="B1028" s="14" t="str">
        <f t="shared" si="17"/>
        <v/>
      </c>
      <c r="C1028" s="14"/>
      <c r="D1028" s="14" t="s">
        <v>49</v>
      </c>
      <c r="E1028" s="14"/>
      <c r="F1028" s="14"/>
      <c r="G1028" s="14"/>
      <c r="H1028" s="14"/>
      <c r="I1028" s="14" t="e">
        <f t="array" aca="1" ref="I1028" ca="1">_xludf.ifna(G1028*INDEX(Impostazioni!$C$86:$L$105,MATCH($E1028,Impostazioni!$J$86:$J$105,0),5),"")</f>
        <v>#NAME?</v>
      </c>
      <c r="J1028" s="14" t="e">
        <f t="shared" ca="1" si="18"/>
        <v>#NAME?</v>
      </c>
      <c r="K1028" s="14" t="e">
        <f t="shared" ca="1" si="19"/>
        <v>#NAME?</v>
      </c>
      <c r="M1028" s="14" t="e">
        <f t="array" aca="1" ref="M1028" ca="1">_xludf.ifna(IF(H1028=Impostazioni!$C$6,I1028*1,I1028/INDEX(Impostazioni!$N$86:$O$105,MATCH($H1028,Impostazioni!$N$86:$N$105,0),2)),"")</f>
        <v>#NAME?</v>
      </c>
      <c r="N1028" s="14" t="e">
        <f t="array" aca="1" ref="N1028" ca="1">_xludf.ifna(IF(I1028=Impostazioni!$C$6,J1028*1,J1028/INDEX(Impostazioni!$N$86:$O$105,MATCH($H1028,Impostazioni!$N$86:$N$105,0),2)),"")</f>
        <v>#NAME?</v>
      </c>
      <c r="O1028" s="14" t="e">
        <f t="array" aca="1" ref="O1028" ca="1">_xludf.ifna(IF(J1028=Impostazioni!$C$6,K1028*1,K1028/INDEX(Impostazioni!$N$86:$O$105,MATCH($H1028,Impostazioni!$N$86:$N$105,0),2)),"")</f>
        <v>#NAME?</v>
      </c>
    </row>
    <row r="1029" spans="1:15" ht="13.2">
      <c r="A1029" s="14" t="str">
        <f t="shared" si="16"/>
        <v/>
      </c>
      <c r="B1029" s="14" t="str">
        <f t="shared" si="17"/>
        <v/>
      </c>
      <c r="C1029" s="14"/>
      <c r="D1029" s="14" t="s">
        <v>49</v>
      </c>
      <c r="E1029" s="14"/>
      <c r="F1029" s="14"/>
      <c r="G1029" s="14"/>
      <c r="H1029" s="14"/>
      <c r="I1029" s="14" t="e">
        <f t="array" aca="1" ref="I1029" ca="1">_xludf.ifna(G1029*INDEX(Impostazioni!$C$86:$L$105,MATCH($E1029,Impostazioni!$J$86:$J$105,0),5),"")</f>
        <v>#NAME?</v>
      </c>
      <c r="J1029" s="14" t="e">
        <f t="shared" ca="1" si="18"/>
        <v>#NAME?</v>
      </c>
      <c r="K1029" s="14" t="e">
        <f t="shared" ca="1" si="19"/>
        <v>#NAME?</v>
      </c>
      <c r="M1029" s="14" t="e">
        <f t="array" aca="1" ref="M1029" ca="1">_xludf.ifna(IF(H1029=Impostazioni!$C$6,I1029*1,I1029/INDEX(Impostazioni!$N$86:$O$105,MATCH($H1029,Impostazioni!$N$86:$N$105,0),2)),"")</f>
        <v>#NAME?</v>
      </c>
      <c r="N1029" s="14" t="e">
        <f t="array" aca="1" ref="N1029" ca="1">_xludf.ifna(IF(I1029=Impostazioni!$C$6,J1029*1,J1029/INDEX(Impostazioni!$N$86:$O$105,MATCH($H1029,Impostazioni!$N$86:$N$105,0),2)),"")</f>
        <v>#NAME?</v>
      </c>
      <c r="O1029" s="14" t="e">
        <f t="array" aca="1" ref="O1029" ca="1">_xludf.ifna(IF(J1029=Impostazioni!$C$6,K1029*1,K1029/INDEX(Impostazioni!$N$86:$O$105,MATCH($H1029,Impostazioni!$N$86:$N$105,0),2)),"")</f>
        <v>#NAME?</v>
      </c>
    </row>
    <row r="1030" spans="1:15" ht="13.2">
      <c r="A1030" s="14" t="str">
        <f t="shared" si="16"/>
        <v/>
      </c>
      <c r="B1030" s="14" t="str">
        <f t="shared" si="17"/>
        <v/>
      </c>
      <c r="C1030" s="14"/>
      <c r="D1030" s="14" t="s">
        <v>49</v>
      </c>
      <c r="E1030" s="14"/>
      <c r="F1030" s="14"/>
      <c r="G1030" s="14"/>
      <c r="H1030" s="14"/>
      <c r="I1030" s="14" t="e">
        <f t="array" aca="1" ref="I1030" ca="1">_xludf.ifna(G1030*INDEX(Impostazioni!$C$86:$L$105,MATCH($E1030,Impostazioni!$J$86:$J$105,0),5),"")</f>
        <v>#NAME?</v>
      </c>
      <c r="J1030" s="14" t="e">
        <f t="shared" ca="1" si="18"/>
        <v>#NAME?</v>
      </c>
      <c r="K1030" s="14" t="e">
        <f t="shared" ca="1" si="19"/>
        <v>#NAME?</v>
      </c>
      <c r="M1030" s="14" t="e">
        <f t="array" aca="1" ref="M1030" ca="1">_xludf.ifna(IF(H1030=Impostazioni!$C$6,I1030*1,I1030/INDEX(Impostazioni!$N$86:$O$105,MATCH($H1030,Impostazioni!$N$86:$N$105,0),2)),"")</f>
        <v>#NAME?</v>
      </c>
      <c r="N1030" s="14" t="e">
        <f t="array" aca="1" ref="N1030" ca="1">_xludf.ifna(IF(I1030=Impostazioni!$C$6,J1030*1,J1030/INDEX(Impostazioni!$N$86:$O$105,MATCH($H1030,Impostazioni!$N$86:$N$105,0),2)),"")</f>
        <v>#NAME?</v>
      </c>
      <c r="O1030" s="14" t="e">
        <f t="array" aca="1" ref="O1030" ca="1">_xludf.ifna(IF(J1030=Impostazioni!$C$6,K1030*1,K1030/INDEX(Impostazioni!$N$86:$O$105,MATCH($H1030,Impostazioni!$N$86:$N$105,0),2)),"")</f>
        <v>#NAME?</v>
      </c>
    </row>
    <row r="1031" spans="1:15" ht="13.2">
      <c r="A1031" s="14" t="str">
        <f t="shared" si="16"/>
        <v/>
      </c>
      <c r="B1031" s="14" t="str">
        <f t="shared" si="17"/>
        <v/>
      </c>
      <c r="C1031" s="14"/>
      <c r="D1031" s="14" t="s">
        <v>49</v>
      </c>
      <c r="E1031" s="14"/>
      <c r="F1031" s="14"/>
      <c r="G1031" s="14"/>
      <c r="H1031" s="14"/>
      <c r="I1031" s="14" t="e">
        <f t="array" aca="1" ref="I1031" ca="1">_xludf.ifna(G1031*INDEX(Impostazioni!$C$86:$L$105,MATCH($E1031,Impostazioni!$J$86:$J$105,0),5),"")</f>
        <v>#NAME?</v>
      </c>
      <c r="J1031" s="14" t="e">
        <f t="shared" ca="1" si="18"/>
        <v>#NAME?</v>
      </c>
      <c r="K1031" s="14" t="e">
        <f t="shared" ca="1" si="19"/>
        <v>#NAME?</v>
      </c>
      <c r="M1031" s="14" t="e">
        <f t="array" aca="1" ref="M1031" ca="1">_xludf.ifna(IF(H1031=Impostazioni!$C$6,I1031*1,I1031/INDEX(Impostazioni!$N$86:$O$105,MATCH($H1031,Impostazioni!$N$86:$N$105,0),2)),"")</f>
        <v>#NAME?</v>
      </c>
      <c r="N1031" s="14" t="e">
        <f t="array" aca="1" ref="N1031" ca="1">_xludf.ifna(IF(I1031=Impostazioni!$C$6,J1031*1,J1031/INDEX(Impostazioni!$N$86:$O$105,MATCH($H1031,Impostazioni!$N$86:$N$105,0),2)),"")</f>
        <v>#NAME?</v>
      </c>
      <c r="O1031" s="14" t="e">
        <f t="array" aca="1" ref="O1031" ca="1">_xludf.ifna(IF(J1031=Impostazioni!$C$6,K1031*1,K1031/INDEX(Impostazioni!$N$86:$O$105,MATCH($H1031,Impostazioni!$N$86:$N$105,0),2)),"")</f>
        <v>#NAME?</v>
      </c>
    </row>
    <row r="1032" spans="1:15" ht="13.2">
      <c r="A1032" s="14" t="str">
        <f t="shared" si="16"/>
        <v/>
      </c>
      <c r="B1032" s="14" t="str">
        <f t="shared" si="17"/>
        <v/>
      </c>
      <c r="C1032" s="14"/>
      <c r="D1032" s="14" t="s">
        <v>49</v>
      </c>
      <c r="E1032" s="14"/>
      <c r="F1032" s="14"/>
      <c r="G1032" s="14"/>
      <c r="H1032" s="14"/>
      <c r="I1032" s="14" t="e">
        <f t="array" aca="1" ref="I1032" ca="1">_xludf.ifna(G1032*INDEX(Impostazioni!$C$86:$L$105,MATCH($E1032,Impostazioni!$J$86:$J$105,0),5),"")</f>
        <v>#NAME?</v>
      </c>
      <c r="J1032" s="14" t="e">
        <f t="shared" ca="1" si="18"/>
        <v>#NAME?</v>
      </c>
      <c r="K1032" s="14" t="e">
        <f t="shared" ca="1" si="19"/>
        <v>#NAME?</v>
      </c>
      <c r="M1032" s="14" t="e">
        <f t="array" aca="1" ref="M1032" ca="1">_xludf.ifna(IF(H1032=Impostazioni!$C$6,I1032*1,I1032/INDEX(Impostazioni!$N$86:$O$105,MATCH($H1032,Impostazioni!$N$86:$N$105,0),2)),"")</f>
        <v>#NAME?</v>
      </c>
      <c r="N1032" s="14" t="e">
        <f t="array" aca="1" ref="N1032" ca="1">_xludf.ifna(IF(I1032=Impostazioni!$C$6,J1032*1,J1032/INDEX(Impostazioni!$N$86:$O$105,MATCH($H1032,Impostazioni!$N$86:$N$105,0),2)),"")</f>
        <v>#NAME?</v>
      </c>
      <c r="O1032" s="14" t="e">
        <f t="array" aca="1" ref="O1032" ca="1">_xludf.ifna(IF(J1032=Impostazioni!$C$6,K1032*1,K1032/INDEX(Impostazioni!$N$86:$O$105,MATCH($H1032,Impostazioni!$N$86:$N$105,0),2)),"")</f>
        <v>#NAME?</v>
      </c>
    </row>
    <row r="1033" spans="1:15" ht="13.2">
      <c r="A1033" s="14" t="str">
        <f t="shared" si="16"/>
        <v/>
      </c>
      <c r="B1033" s="14" t="str">
        <f t="shared" si="17"/>
        <v/>
      </c>
      <c r="C1033" s="14"/>
      <c r="D1033" s="14" t="s">
        <v>49</v>
      </c>
      <c r="E1033" s="14"/>
      <c r="F1033" s="14"/>
      <c r="G1033" s="14"/>
      <c r="H1033" s="14"/>
      <c r="I1033" s="14" t="e">
        <f t="array" aca="1" ref="I1033" ca="1">_xludf.ifna(G1033*INDEX(Impostazioni!$C$86:$L$105,MATCH($E1033,Impostazioni!$J$86:$J$105,0),5),"")</f>
        <v>#NAME?</v>
      </c>
      <c r="J1033" s="14" t="e">
        <f t="shared" ca="1" si="18"/>
        <v>#NAME?</v>
      </c>
      <c r="K1033" s="14" t="e">
        <f t="shared" ca="1" si="19"/>
        <v>#NAME?</v>
      </c>
      <c r="M1033" s="14" t="e">
        <f t="array" aca="1" ref="M1033" ca="1">_xludf.ifna(IF(H1033=Impostazioni!$C$6,I1033*1,I1033/INDEX(Impostazioni!$N$86:$O$105,MATCH($H1033,Impostazioni!$N$86:$N$105,0),2)),"")</f>
        <v>#NAME?</v>
      </c>
      <c r="N1033" s="14" t="e">
        <f t="array" aca="1" ref="N1033" ca="1">_xludf.ifna(IF(I1033=Impostazioni!$C$6,J1033*1,J1033/INDEX(Impostazioni!$N$86:$O$105,MATCH($H1033,Impostazioni!$N$86:$N$105,0),2)),"")</f>
        <v>#NAME?</v>
      </c>
      <c r="O1033" s="14" t="e">
        <f t="array" aca="1" ref="O1033" ca="1">_xludf.ifna(IF(J1033=Impostazioni!$C$6,K1033*1,K1033/INDEX(Impostazioni!$N$86:$O$105,MATCH($H1033,Impostazioni!$N$86:$N$105,0),2)),"")</f>
        <v>#NAME?</v>
      </c>
    </row>
    <row r="1034" spans="1:15" ht="13.2">
      <c r="A1034" s="14" t="str">
        <f t="shared" si="16"/>
        <v/>
      </c>
      <c r="B1034" s="14" t="str">
        <f t="shared" si="17"/>
        <v/>
      </c>
      <c r="C1034" s="14"/>
      <c r="D1034" s="14" t="s">
        <v>49</v>
      </c>
      <c r="E1034" s="14"/>
      <c r="F1034" s="14"/>
      <c r="G1034" s="14"/>
      <c r="H1034" s="14"/>
      <c r="I1034" s="14" t="e">
        <f t="array" aca="1" ref="I1034" ca="1">_xludf.ifna(G1034*INDEX(Impostazioni!$C$86:$L$105,MATCH($E1034,Impostazioni!$J$86:$J$105,0),5),"")</f>
        <v>#NAME?</v>
      </c>
      <c r="J1034" s="14" t="e">
        <f t="shared" ca="1" si="18"/>
        <v>#NAME?</v>
      </c>
      <c r="K1034" s="14" t="e">
        <f t="shared" ca="1" si="19"/>
        <v>#NAME?</v>
      </c>
      <c r="M1034" s="14" t="e">
        <f t="array" aca="1" ref="M1034" ca="1">_xludf.ifna(IF(H1034=Impostazioni!$C$6,I1034*1,I1034/INDEX(Impostazioni!$N$86:$O$105,MATCH($H1034,Impostazioni!$N$86:$N$105,0),2)),"")</f>
        <v>#NAME?</v>
      </c>
      <c r="N1034" s="14" t="e">
        <f t="array" aca="1" ref="N1034" ca="1">_xludf.ifna(IF(I1034=Impostazioni!$C$6,J1034*1,J1034/INDEX(Impostazioni!$N$86:$O$105,MATCH($H1034,Impostazioni!$N$86:$N$105,0),2)),"")</f>
        <v>#NAME?</v>
      </c>
      <c r="O1034" s="14" t="e">
        <f t="array" aca="1" ref="O1034" ca="1">_xludf.ifna(IF(J1034=Impostazioni!$C$6,K1034*1,K1034/INDEX(Impostazioni!$N$86:$O$105,MATCH($H1034,Impostazioni!$N$86:$N$105,0),2)),"")</f>
        <v>#NAME?</v>
      </c>
    </row>
    <row r="1035" spans="1:15" ht="13.2">
      <c r="A1035" s="14" t="str">
        <f t="shared" si="16"/>
        <v/>
      </c>
      <c r="B1035" s="14" t="str">
        <f t="shared" si="17"/>
        <v/>
      </c>
      <c r="C1035" s="14"/>
      <c r="D1035" s="14" t="s">
        <v>49</v>
      </c>
      <c r="E1035" s="14"/>
      <c r="F1035" s="14"/>
      <c r="G1035" s="14"/>
      <c r="H1035" s="14"/>
      <c r="I1035" s="14" t="e">
        <f t="array" aca="1" ref="I1035" ca="1">_xludf.ifna(G1035*INDEX(Impostazioni!$C$86:$L$105,MATCH($E1035,Impostazioni!$J$86:$J$105,0),5),"")</f>
        <v>#NAME?</v>
      </c>
      <c r="J1035" s="14" t="e">
        <f t="shared" ca="1" si="18"/>
        <v>#NAME?</v>
      </c>
      <c r="K1035" s="14" t="e">
        <f t="shared" ca="1" si="19"/>
        <v>#NAME?</v>
      </c>
      <c r="M1035" s="14" t="e">
        <f t="array" aca="1" ref="M1035" ca="1">_xludf.ifna(IF(H1035=Impostazioni!$C$6,I1035*1,I1035/INDEX(Impostazioni!$N$86:$O$105,MATCH($H1035,Impostazioni!$N$86:$N$105,0),2)),"")</f>
        <v>#NAME?</v>
      </c>
      <c r="N1035" s="14" t="e">
        <f t="array" aca="1" ref="N1035" ca="1">_xludf.ifna(IF(I1035=Impostazioni!$C$6,J1035*1,J1035/INDEX(Impostazioni!$N$86:$O$105,MATCH($H1035,Impostazioni!$N$86:$N$105,0),2)),"")</f>
        <v>#NAME?</v>
      </c>
      <c r="O1035" s="14" t="e">
        <f t="array" aca="1" ref="O1035" ca="1">_xludf.ifna(IF(J1035=Impostazioni!$C$6,K1035*1,K1035/INDEX(Impostazioni!$N$86:$O$105,MATCH($H1035,Impostazioni!$N$86:$N$105,0),2)),"")</f>
        <v>#NAME?</v>
      </c>
    </row>
    <row r="1036" spans="1:15" ht="13.2">
      <c r="A1036" s="14" t="str">
        <f t="shared" si="16"/>
        <v/>
      </c>
      <c r="B1036" s="14" t="str">
        <f t="shared" si="17"/>
        <v/>
      </c>
      <c r="C1036" s="14"/>
      <c r="D1036" s="14" t="s">
        <v>49</v>
      </c>
      <c r="E1036" s="14"/>
      <c r="F1036" s="14"/>
      <c r="G1036" s="14"/>
      <c r="H1036" s="14"/>
      <c r="I1036" s="14" t="e">
        <f t="array" aca="1" ref="I1036" ca="1">_xludf.ifna(G1036*INDEX(Impostazioni!$C$86:$L$105,MATCH($E1036,Impostazioni!$J$86:$J$105,0),5),"")</f>
        <v>#NAME?</v>
      </c>
      <c r="J1036" s="14" t="e">
        <f t="shared" ca="1" si="18"/>
        <v>#NAME?</v>
      </c>
      <c r="K1036" s="14" t="e">
        <f t="shared" ca="1" si="19"/>
        <v>#NAME?</v>
      </c>
      <c r="M1036" s="14" t="e">
        <f t="array" aca="1" ref="M1036" ca="1">_xludf.ifna(IF(H1036=Impostazioni!$C$6,I1036*1,I1036/INDEX(Impostazioni!$N$86:$O$105,MATCH($H1036,Impostazioni!$N$86:$N$105,0),2)),"")</f>
        <v>#NAME?</v>
      </c>
      <c r="N1036" s="14" t="e">
        <f t="array" aca="1" ref="N1036" ca="1">_xludf.ifna(IF(I1036=Impostazioni!$C$6,J1036*1,J1036/INDEX(Impostazioni!$N$86:$O$105,MATCH($H1036,Impostazioni!$N$86:$N$105,0),2)),"")</f>
        <v>#NAME?</v>
      </c>
      <c r="O1036" s="14" t="e">
        <f t="array" aca="1" ref="O1036" ca="1">_xludf.ifna(IF(J1036=Impostazioni!$C$6,K1036*1,K1036/INDEX(Impostazioni!$N$86:$O$105,MATCH($H1036,Impostazioni!$N$86:$N$105,0),2)),"")</f>
        <v>#NAME?</v>
      </c>
    </row>
    <row r="1037" spans="1:15" ht="13.2">
      <c r="A1037" s="14" t="str">
        <f t="shared" si="16"/>
        <v/>
      </c>
      <c r="B1037" s="14" t="str">
        <f t="shared" si="17"/>
        <v/>
      </c>
      <c r="C1037" s="14"/>
      <c r="D1037" s="14" t="s">
        <v>49</v>
      </c>
      <c r="E1037" s="14"/>
      <c r="F1037" s="14"/>
      <c r="G1037" s="14"/>
      <c r="H1037" s="14"/>
      <c r="I1037" s="14" t="e">
        <f t="array" aca="1" ref="I1037" ca="1">_xludf.ifna(G1037*INDEX(Impostazioni!$C$86:$L$105,MATCH($E1037,Impostazioni!$J$86:$J$105,0),5),"")</f>
        <v>#NAME?</v>
      </c>
      <c r="J1037" s="14" t="e">
        <f t="shared" ca="1" si="18"/>
        <v>#NAME?</v>
      </c>
      <c r="K1037" s="14" t="e">
        <f t="shared" ca="1" si="19"/>
        <v>#NAME?</v>
      </c>
      <c r="M1037" s="14" t="e">
        <f t="array" aca="1" ref="M1037" ca="1">_xludf.ifna(IF(H1037=Impostazioni!$C$6,I1037*1,I1037/INDEX(Impostazioni!$N$86:$O$105,MATCH($H1037,Impostazioni!$N$86:$N$105,0),2)),"")</f>
        <v>#NAME?</v>
      </c>
      <c r="N1037" s="14" t="e">
        <f t="array" aca="1" ref="N1037" ca="1">_xludf.ifna(IF(I1037=Impostazioni!$C$6,J1037*1,J1037/INDEX(Impostazioni!$N$86:$O$105,MATCH($H1037,Impostazioni!$N$86:$N$105,0),2)),"")</f>
        <v>#NAME?</v>
      </c>
      <c r="O1037" s="14" t="e">
        <f t="array" aca="1" ref="O1037" ca="1">_xludf.ifna(IF(J1037=Impostazioni!$C$6,K1037*1,K1037/INDEX(Impostazioni!$N$86:$O$105,MATCH($H1037,Impostazioni!$N$86:$N$105,0),2)),"")</f>
        <v>#NAME?</v>
      </c>
    </row>
    <row r="1038" spans="1:15" ht="13.2">
      <c r="A1038" s="14" t="str">
        <f t="shared" si="16"/>
        <v/>
      </c>
      <c r="B1038" s="14" t="str">
        <f t="shared" si="17"/>
        <v/>
      </c>
      <c r="C1038" s="14"/>
      <c r="D1038" s="14" t="s">
        <v>49</v>
      </c>
      <c r="E1038" s="14"/>
      <c r="F1038" s="14"/>
      <c r="G1038" s="14"/>
      <c r="H1038" s="14"/>
      <c r="I1038" s="14" t="e">
        <f t="array" aca="1" ref="I1038" ca="1">_xludf.ifna(G1038*INDEX(Impostazioni!$C$86:$L$105,MATCH($E1038,Impostazioni!$J$86:$J$105,0),5),"")</f>
        <v>#NAME?</v>
      </c>
      <c r="J1038" s="14" t="e">
        <f t="shared" ca="1" si="18"/>
        <v>#NAME?</v>
      </c>
      <c r="K1038" s="14" t="e">
        <f t="shared" ca="1" si="19"/>
        <v>#NAME?</v>
      </c>
      <c r="M1038" s="14" t="e">
        <f t="array" aca="1" ref="M1038" ca="1">_xludf.ifna(IF(H1038=Impostazioni!$C$6,I1038*1,I1038/INDEX(Impostazioni!$N$86:$O$105,MATCH($H1038,Impostazioni!$N$86:$N$105,0),2)),"")</f>
        <v>#NAME?</v>
      </c>
      <c r="N1038" s="14" t="e">
        <f t="array" aca="1" ref="N1038" ca="1">_xludf.ifna(IF(I1038=Impostazioni!$C$6,J1038*1,J1038/INDEX(Impostazioni!$N$86:$O$105,MATCH($H1038,Impostazioni!$N$86:$N$105,0),2)),"")</f>
        <v>#NAME?</v>
      </c>
      <c r="O1038" s="14" t="e">
        <f t="array" aca="1" ref="O1038" ca="1">_xludf.ifna(IF(J1038=Impostazioni!$C$6,K1038*1,K1038/INDEX(Impostazioni!$N$86:$O$105,MATCH($H1038,Impostazioni!$N$86:$N$105,0),2)),"")</f>
        <v>#NAME?</v>
      </c>
    </row>
    <row r="1039" spans="1:15" ht="13.2">
      <c r="A1039" s="14" t="str">
        <f t="shared" si="16"/>
        <v/>
      </c>
      <c r="B1039" s="14" t="str">
        <f t="shared" si="17"/>
        <v/>
      </c>
      <c r="C1039" s="14"/>
      <c r="D1039" s="14" t="s">
        <v>49</v>
      </c>
      <c r="E1039" s="14"/>
      <c r="F1039" s="14"/>
      <c r="G1039" s="14"/>
      <c r="H1039" s="14"/>
      <c r="I1039" s="14" t="e">
        <f t="array" aca="1" ref="I1039" ca="1">_xludf.ifna(G1039*INDEX(Impostazioni!$C$86:$L$105,MATCH($E1039,Impostazioni!$J$86:$J$105,0),5),"")</f>
        <v>#NAME?</v>
      </c>
      <c r="J1039" s="14" t="e">
        <f t="shared" ca="1" si="18"/>
        <v>#NAME?</v>
      </c>
      <c r="K1039" s="14" t="e">
        <f t="shared" ca="1" si="19"/>
        <v>#NAME?</v>
      </c>
      <c r="M1039" s="14" t="e">
        <f t="array" aca="1" ref="M1039" ca="1">_xludf.ifna(IF(H1039=Impostazioni!$C$6,I1039*1,I1039/INDEX(Impostazioni!$N$86:$O$105,MATCH($H1039,Impostazioni!$N$86:$N$105,0),2)),"")</f>
        <v>#NAME?</v>
      </c>
      <c r="N1039" s="14" t="e">
        <f t="array" aca="1" ref="N1039" ca="1">_xludf.ifna(IF(I1039=Impostazioni!$C$6,J1039*1,J1039/INDEX(Impostazioni!$N$86:$O$105,MATCH($H1039,Impostazioni!$N$86:$N$105,0),2)),"")</f>
        <v>#NAME?</v>
      </c>
      <c r="O1039" s="14" t="e">
        <f t="array" aca="1" ref="O1039" ca="1">_xludf.ifna(IF(J1039=Impostazioni!$C$6,K1039*1,K1039/INDEX(Impostazioni!$N$86:$O$105,MATCH($H1039,Impostazioni!$N$86:$N$105,0),2)),"")</f>
        <v>#NAME?</v>
      </c>
    </row>
    <row r="1040" spans="1:15" ht="13.2">
      <c r="A1040" s="14" t="str">
        <f t="shared" si="16"/>
        <v/>
      </c>
      <c r="B1040" s="14" t="str">
        <f t="shared" si="17"/>
        <v/>
      </c>
      <c r="C1040" s="14"/>
      <c r="D1040" s="14" t="s">
        <v>49</v>
      </c>
      <c r="E1040" s="14"/>
      <c r="F1040" s="14"/>
      <c r="G1040" s="14"/>
      <c r="H1040" s="14"/>
      <c r="I1040" s="14" t="e">
        <f t="array" aca="1" ref="I1040" ca="1">_xludf.ifna(G1040*INDEX(Impostazioni!$C$86:$L$105,MATCH($E1040,Impostazioni!$J$86:$J$105,0),5),"")</f>
        <v>#NAME?</v>
      </c>
      <c r="J1040" s="14" t="e">
        <f t="shared" ca="1" si="18"/>
        <v>#NAME?</v>
      </c>
      <c r="K1040" s="14" t="e">
        <f t="shared" ca="1" si="19"/>
        <v>#NAME?</v>
      </c>
      <c r="M1040" s="14" t="e">
        <f t="array" aca="1" ref="M1040" ca="1">_xludf.ifna(IF(H1040=Impostazioni!$C$6,I1040*1,I1040/INDEX(Impostazioni!$N$86:$O$105,MATCH($H1040,Impostazioni!$N$86:$N$105,0),2)),"")</f>
        <v>#NAME?</v>
      </c>
      <c r="N1040" s="14" t="e">
        <f t="array" aca="1" ref="N1040" ca="1">_xludf.ifna(IF(I1040=Impostazioni!$C$6,J1040*1,J1040/INDEX(Impostazioni!$N$86:$O$105,MATCH($H1040,Impostazioni!$N$86:$N$105,0),2)),"")</f>
        <v>#NAME?</v>
      </c>
      <c r="O1040" s="14" t="e">
        <f t="array" aca="1" ref="O1040" ca="1">_xludf.ifna(IF(J1040=Impostazioni!$C$6,K1040*1,K1040/INDEX(Impostazioni!$N$86:$O$105,MATCH($H1040,Impostazioni!$N$86:$N$105,0),2)),"")</f>
        <v>#NAME?</v>
      </c>
    </row>
    <row r="1041" spans="1:15" ht="13.2">
      <c r="A1041" s="14" t="str">
        <f t="shared" si="16"/>
        <v/>
      </c>
      <c r="B1041" s="14" t="str">
        <f t="shared" si="17"/>
        <v/>
      </c>
      <c r="C1041" s="14"/>
      <c r="D1041" s="14" t="s">
        <v>49</v>
      </c>
      <c r="E1041" s="14"/>
      <c r="F1041" s="14"/>
      <c r="G1041" s="14"/>
      <c r="H1041" s="14"/>
      <c r="I1041" s="14" t="e">
        <f t="array" aca="1" ref="I1041" ca="1">_xludf.ifna(G1041*INDEX(Impostazioni!$C$86:$L$105,MATCH($E1041,Impostazioni!$J$86:$J$105,0),5),"")</f>
        <v>#NAME?</v>
      </c>
      <c r="J1041" s="14" t="e">
        <f t="shared" ca="1" si="18"/>
        <v>#NAME?</v>
      </c>
      <c r="K1041" s="14" t="e">
        <f t="shared" ca="1" si="19"/>
        <v>#NAME?</v>
      </c>
      <c r="M1041" s="14" t="e">
        <f t="array" aca="1" ref="M1041" ca="1">_xludf.ifna(IF(H1041=Impostazioni!$C$6,I1041*1,I1041/INDEX(Impostazioni!$N$86:$O$105,MATCH($H1041,Impostazioni!$N$86:$N$105,0),2)),"")</f>
        <v>#NAME?</v>
      </c>
      <c r="N1041" s="14" t="e">
        <f t="array" aca="1" ref="N1041" ca="1">_xludf.ifna(IF(I1041=Impostazioni!$C$6,J1041*1,J1041/INDEX(Impostazioni!$N$86:$O$105,MATCH($H1041,Impostazioni!$N$86:$N$105,0),2)),"")</f>
        <v>#NAME?</v>
      </c>
      <c r="O1041" s="14" t="e">
        <f t="array" aca="1" ref="O1041" ca="1">_xludf.ifna(IF(J1041=Impostazioni!$C$6,K1041*1,K1041/INDEX(Impostazioni!$N$86:$O$105,MATCH($H1041,Impostazioni!$N$86:$N$105,0),2)),"")</f>
        <v>#NAME?</v>
      </c>
    </row>
    <row r="1042" spans="1:15" ht="13.2">
      <c r="A1042" s="14" t="str">
        <f t="shared" si="16"/>
        <v/>
      </c>
      <c r="B1042" s="14" t="str">
        <f t="shared" si="17"/>
        <v/>
      </c>
      <c r="C1042" s="14"/>
      <c r="D1042" s="14" t="s">
        <v>49</v>
      </c>
      <c r="E1042" s="14"/>
      <c r="F1042" s="14"/>
      <c r="G1042" s="14"/>
      <c r="H1042" s="14"/>
      <c r="I1042" s="14" t="e">
        <f t="array" aca="1" ref="I1042" ca="1">_xludf.ifna(G1042*INDEX(Impostazioni!$C$86:$L$105,MATCH($E1042,Impostazioni!$J$86:$J$105,0),5),"")</f>
        <v>#NAME?</v>
      </c>
      <c r="J1042" s="14" t="e">
        <f t="shared" ca="1" si="18"/>
        <v>#NAME?</v>
      </c>
      <c r="K1042" s="14" t="e">
        <f t="shared" ca="1" si="19"/>
        <v>#NAME?</v>
      </c>
      <c r="M1042" s="14" t="e">
        <f t="array" aca="1" ref="M1042" ca="1">_xludf.ifna(IF(H1042=Impostazioni!$C$6,I1042*1,I1042/INDEX(Impostazioni!$N$86:$O$105,MATCH($H1042,Impostazioni!$N$86:$N$105,0),2)),"")</f>
        <v>#NAME?</v>
      </c>
      <c r="N1042" s="14" t="e">
        <f t="array" aca="1" ref="N1042" ca="1">_xludf.ifna(IF(I1042=Impostazioni!$C$6,J1042*1,J1042/INDEX(Impostazioni!$N$86:$O$105,MATCH($H1042,Impostazioni!$N$86:$N$105,0),2)),"")</f>
        <v>#NAME?</v>
      </c>
      <c r="O1042" s="14" t="e">
        <f t="array" aca="1" ref="O1042" ca="1">_xludf.ifna(IF(J1042=Impostazioni!$C$6,K1042*1,K1042/INDEX(Impostazioni!$N$86:$O$105,MATCH($H1042,Impostazioni!$N$86:$N$105,0),2)),"")</f>
        <v>#NAME?</v>
      </c>
    </row>
    <row r="1043" spans="1:15" ht="13.2">
      <c r="A1043" s="14" t="str">
        <f t="shared" si="16"/>
        <v/>
      </c>
      <c r="B1043" s="14" t="str">
        <f t="shared" si="17"/>
        <v/>
      </c>
      <c r="C1043" s="14"/>
      <c r="D1043" s="14" t="s">
        <v>49</v>
      </c>
      <c r="E1043" s="14"/>
      <c r="F1043" s="14"/>
      <c r="G1043" s="14"/>
      <c r="H1043" s="14"/>
      <c r="I1043" s="14" t="e">
        <f t="array" aca="1" ref="I1043" ca="1">_xludf.ifna(G1043*INDEX(Impostazioni!$C$86:$L$105,MATCH($E1043,Impostazioni!$J$86:$J$105,0),5),"")</f>
        <v>#NAME?</v>
      </c>
      <c r="J1043" s="14" t="e">
        <f t="shared" ca="1" si="18"/>
        <v>#NAME?</v>
      </c>
      <c r="K1043" s="14" t="e">
        <f t="shared" ca="1" si="19"/>
        <v>#NAME?</v>
      </c>
      <c r="M1043" s="14" t="e">
        <f t="array" aca="1" ref="M1043" ca="1">_xludf.ifna(IF(H1043=Impostazioni!$C$6,I1043*1,I1043/INDEX(Impostazioni!$N$86:$O$105,MATCH($H1043,Impostazioni!$N$86:$N$105,0),2)),"")</f>
        <v>#NAME?</v>
      </c>
      <c r="N1043" s="14" t="e">
        <f t="array" aca="1" ref="N1043" ca="1">_xludf.ifna(IF(I1043=Impostazioni!$C$6,J1043*1,J1043/INDEX(Impostazioni!$N$86:$O$105,MATCH($H1043,Impostazioni!$N$86:$N$105,0),2)),"")</f>
        <v>#NAME?</v>
      </c>
      <c r="O1043" s="14" t="e">
        <f t="array" aca="1" ref="O1043" ca="1">_xludf.ifna(IF(J1043=Impostazioni!$C$6,K1043*1,K1043/INDEX(Impostazioni!$N$86:$O$105,MATCH($H1043,Impostazioni!$N$86:$N$105,0),2)),"")</f>
        <v>#NAME?</v>
      </c>
    </row>
    <row r="1044" spans="1:15" ht="13.2">
      <c r="A1044" s="14" t="str">
        <f t="shared" si="16"/>
        <v/>
      </c>
      <c r="B1044" s="14" t="str">
        <f t="shared" si="17"/>
        <v/>
      </c>
      <c r="C1044" s="14"/>
      <c r="D1044" s="14" t="s">
        <v>49</v>
      </c>
      <c r="E1044" s="14"/>
      <c r="F1044" s="14"/>
      <c r="G1044" s="14"/>
      <c r="H1044" s="14"/>
      <c r="I1044" s="14" t="e">
        <f t="array" aca="1" ref="I1044" ca="1">_xludf.ifna(G1044*INDEX(Impostazioni!$C$86:$L$105,MATCH($E1044,Impostazioni!$J$86:$J$105,0),5),"")</f>
        <v>#NAME?</v>
      </c>
      <c r="J1044" s="14" t="e">
        <f t="shared" ca="1" si="18"/>
        <v>#NAME?</v>
      </c>
      <c r="K1044" s="14" t="e">
        <f t="shared" ca="1" si="19"/>
        <v>#NAME?</v>
      </c>
      <c r="M1044" s="14" t="e">
        <f t="array" aca="1" ref="M1044" ca="1">_xludf.ifna(IF(H1044=Impostazioni!$C$6,I1044*1,I1044/INDEX(Impostazioni!$N$86:$O$105,MATCH($H1044,Impostazioni!$N$86:$N$105,0),2)),"")</f>
        <v>#NAME?</v>
      </c>
      <c r="N1044" s="14" t="e">
        <f t="array" aca="1" ref="N1044" ca="1">_xludf.ifna(IF(I1044=Impostazioni!$C$6,J1044*1,J1044/INDEX(Impostazioni!$N$86:$O$105,MATCH($H1044,Impostazioni!$N$86:$N$105,0),2)),"")</f>
        <v>#NAME?</v>
      </c>
      <c r="O1044" s="14" t="e">
        <f t="array" aca="1" ref="O1044" ca="1">_xludf.ifna(IF(J1044=Impostazioni!$C$6,K1044*1,K1044/INDEX(Impostazioni!$N$86:$O$105,MATCH($H1044,Impostazioni!$N$86:$N$105,0),2)),"")</f>
        <v>#NAME?</v>
      </c>
    </row>
    <row r="1045" spans="1:15" ht="13.2">
      <c r="A1045" s="14" t="str">
        <f t="shared" si="16"/>
        <v/>
      </c>
      <c r="B1045" s="14" t="str">
        <f t="shared" si="17"/>
        <v/>
      </c>
      <c r="C1045" s="14"/>
      <c r="D1045" s="14" t="s">
        <v>49</v>
      </c>
      <c r="E1045" s="14"/>
      <c r="F1045" s="14"/>
      <c r="G1045" s="14"/>
      <c r="H1045" s="14"/>
      <c r="I1045" s="14" t="e">
        <f t="array" aca="1" ref="I1045" ca="1">_xludf.ifna(G1045*INDEX(Impostazioni!$C$86:$L$105,MATCH($E1045,Impostazioni!$J$86:$J$105,0),5),"")</f>
        <v>#NAME?</v>
      </c>
      <c r="J1045" s="14" t="e">
        <f t="shared" ca="1" si="18"/>
        <v>#NAME?</v>
      </c>
      <c r="K1045" s="14" t="e">
        <f t="shared" ca="1" si="19"/>
        <v>#NAME?</v>
      </c>
      <c r="M1045" s="14" t="e">
        <f t="array" aca="1" ref="M1045" ca="1">_xludf.ifna(IF(H1045=Impostazioni!$C$6,I1045*1,I1045/INDEX(Impostazioni!$N$86:$O$105,MATCH($H1045,Impostazioni!$N$86:$N$105,0),2)),"")</f>
        <v>#NAME?</v>
      </c>
      <c r="N1045" s="14" t="e">
        <f t="array" aca="1" ref="N1045" ca="1">_xludf.ifna(IF(I1045=Impostazioni!$C$6,J1045*1,J1045/INDEX(Impostazioni!$N$86:$O$105,MATCH($H1045,Impostazioni!$N$86:$N$105,0),2)),"")</f>
        <v>#NAME?</v>
      </c>
      <c r="O1045" s="14" t="e">
        <f t="array" aca="1" ref="O1045" ca="1">_xludf.ifna(IF(J1045=Impostazioni!$C$6,K1045*1,K1045/INDEX(Impostazioni!$N$86:$O$105,MATCH($H1045,Impostazioni!$N$86:$N$105,0),2)),"")</f>
        <v>#NAME?</v>
      </c>
    </row>
    <row r="1046" spans="1:15" ht="13.2">
      <c r="A1046" s="14" t="str">
        <f t="shared" si="16"/>
        <v/>
      </c>
      <c r="B1046" s="14" t="str">
        <f t="shared" si="17"/>
        <v/>
      </c>
      <c r="C1046" s="14"/>
      <c r="D1046" s="14" t="s">
        <v>49</v>
      </c>
      <c r="E1046" s="14"/>
      <c r="F1046" s="14"/>
      <c r="G1046" s="14"/>
      <c r="H1046" s="14"/>
      <c r="I1046" s="14" t="e">
        <f t="array" aca="1" ref="I1046" ca="1">_xludf.ifna(G1046*INDEX(Impostazioni!$C$86:$L$105,MATCH($E1046,Impostazioni!$J$86:$J$105,0),5),"")</f>
        <v>#NAME?</v>
      </c>
      <c r="J1046" s="14" t="e">
        <f t="shared" ca="1" si="18"/>
        <v>#NAME?</v>
      </c>
      <c r="K1046" s="14" t="e">
        <f t="shared" ca="1" si="19"/>
        <v>#NAME?</v>
      </c>
      <c r="M1046" s="14" t="e">
        <f t="array" aca="1" ref="M1046" ca="1">_xludf.ifna(IF(H1046=Impostazioni!$C$6,I1046*1,I1046/INDEX(Impostazioni!$N$86:$O$105,MATCH($H1046,Impostazioni!$N$86:$N$105,0),2)),"")</f>
        <v>#NAME?</v>
      </c>
      <c r="N1046" s="14" t="e">
        <f t="array" aca="1" ref="N1046" ca="1">_xludf.ifna(IF(I1046=Impostazioni!$C$6,J1046*1,J1046/INDEX(Impostazioni!$N$86:$O$105,MATCH($H1046,Impostazioni!$N$86:$N$105,0),2)),"")</f>
        <v>#NAME?</v>
      </c>
      <c r="O1046" s="14" t="e">
        <f t="array" aca="1" ref="O1046" ca="1">_xludf.ifna(IF(J1046=Impostazioni!$C$6,K1046*1,K1046/INDEX(Impostazioni!$N$86:$O$105,MATCH($H1046,Impostazioni!$N$86:$N$105,0),2)),"")</f>
        <v>#NAME?</v>
      </c>
    </row>
    <row r="1047" spans="1:15" ht="13.2">
      <c r="A1047" s="14" t="str">
        <f t="shared" si="16"/>
        <v/>
      </c>
      <c r="B1047" s="14" t="str">
        <f t="shared" si="17"/>
        <v/>
      </c>
      <c r="C1047" s="14"/>
      <c r="D1047" s="14" t="s">
        <v>49</v>
      </c>
      <c r="E1047" s="14"/>
      <c r="F1047" s="14"/>
      <c r="G1047" s="14"/>
      <c r="H1047" s="14"/>
      <c r="I1047" s="14" t="e">
        <f t="array" aca="1" ref="I1047" ca="1">_xludf.ifna(G1047*INDEX(Impostazioni!$C$86:$L$105,MATCH($E1047,Impostazioni!$J$86:$J$105,0),5),"")</f>
        <v>#NAME?</v>
      </c>
      <c r="J1047" s="14" t="e">
        <f t="shared" ca="1" si="18"/>
        <v>#NAME?</v>
      </c>
      <c r="K1047" s="14" t="e">
        <f t="shared" ca="1" si="19"/>
        <v>#NAME?</v>
      </c>
      <c r="M1047" s="14" t="e">
        <f t="array" aca="1" ref="M1047" ca="1">_xludf.ifna(IF(H1047=Impostazioni!$C$6,I1047*1,I1047/INDEX(Impostazioni!$N$86:$O$105,MATCH($H1047,Impostazioni!$N$86:$N$105,0),2)),"")</f>
        <v>#NAME?</v>
      </c>
      <c r="N1047" s="14" t="e">
        <f t="array" aca="1" ref="N1047" ca="1">_xludf.ifna(IF(I1047=Impostazioni!$C$6,J1047*1,J1047/INDEX(Impostazioni!$N$86:$O$105,MATCH($H1047,Impostazioni!$N$86:$N$105,0),2)),"")</f>
        <v>#NAME?</v>
      </c>
      <c r="O1047" s="14" t="e">
        <f t="array" aca="1" ref="O1047" ca="1">_xludf.ifna(IF(J1047=Impostazioni!$C$6,K1047*1,K1047/INDEX(Impostazioni!$N$86:$O$105,MATCH($H1047,Impostazioni!$N$86:$N$105,0),2)),"")</f>
        <v>#NAME?</v>
      </c>
    </row>
    <row r="1048" spans="1:15" ht="13.2">
      <c r="A1048" s="14" t="str">
        <f t="shared" si="16"/>
        <v/>
      </c>
      <c r="B1048" s="14" t="str">
        <f t="shared" si="17"/>
        <v/>
      </c>
      <c r="C1048" s="14"/>
      <c r="D1048" s="14" t="s">
        <v>49</v>
      </c>
      <c r="E1048" s="14"/>
      <c r="F1048" s="14"/>
      <c r="G1048" s="14"/>
      <c r="H1048" s="14"/>
      <c r="I1048" s="14" t="e">
        <f t="array" aca="1" ref="I1048" ca="1">_xludf.ifna(G1048*INDEX(Impostazioni!$C$86:$L$105,MATCH($E1048,Impostazioni!$J$86:$J$105,0),5),"")</f>
        <v>#NAME?</v>
      </c>
      <c r="J1048" s="14" t="e">
        <f t="shared" ca="1" si="18"/>
        <v>#NAME?</v>
      </c>
      <c r="K1048" s="14" t="e">
        <f t="shared" ca="1" si="19"/>
        <v>#NAME?</v>
      </c>
      <c r="M1048" s="14" t="e">
        <f t="array" aca="1" ref="M1048" ca="1">_xludf.ifna(IF(H1048=Impostazioni!$C$6,I1048*1,I1048/INDEX(Impostazioni!$N$86:$O$105,MATCH($H1048,Impostazioni!$N$86:$N$105,0),2)),"")</f>
        <v>#NAME?</v>
      </c>
      <c r="N1048" s="14" t="e">
        <f t="array" aca="1" ref="N1048" ca="1">_xludf.ifna(IF(I1048=Impostazioni!$C$6,J1048*1,J1048/INDEX(Impostazioni!$N$86:$O$105,MATCH($H1048,Impostazioni!$N$86:$N$105,0),2)),"")</f>
        <v>#NAME?</v>
      </c>
      <c r="O1048" s="14" t="e">
        <f t="array" aca="1" ref="O1048" ca="1">_xludf.ifna(IF(J1048=Impostazioni!$C$6,K1048*1,K1048/INDEX(Impostazioni!$N$86:$O$105,MATCH($H1048,Impostazioni!$N$86:$N$105,0),2)),"")</f>
        <v>#NAME?</v>
      </c>
    </row>
    <row r="1049" spans="1:15" ht="13.2">
      <c r="A1049" s="14" t="str">
        <f t="shared" si="16"/>
        <v/>
      </c>
      <c r="B1049" s="14" t="str">
        <f t="shared" si="17"/>
        <v/>
      </c>
      <c r="C1049" s="14"/>
      <c r="D1049" s="14" t="s">
        <v>49</v>
      </c>
      <c r="E1049" s="14"/>
      <c r="F1049" s="14"/>
      <c r="G1049" s="14"/>
      <c r="H1049" s="14"/>
      <c r="I1049" s="14" t="e">
        <f t="array" aca="1" ref="I1049" ca="1">_xludf.ifna(G1049*INDEX(Impostazioni!$C$86:$L$105,MATCH($E1049,Impostazioni!$J$86:$J$105,0),5),"")</f>
        <v>#NAME?</v>
      </c>
      <c r="J1049" s="14" t="e">
        <f t="shared" ca="1" si="18"/>
        <v>#NAME?</v>
      </c>
      <c r="K1049" s="14" t="e">
        <f t="shared" ca="1" si="19"/>
        <v>#NAME?</v>
      </c>
      <c r="M1049" s="14" t="e">
        <f t="array" aca="1" ref="M1049" ca="1">_xludf.ifna(IF(H1049=Impostazioni!$C$6,I1049*1,I1049/INDEX(Impostazioni!$N$86:$O$105,MATCH($H1049,Impostazioni!$N$86:$N$105,0),2)),"")</f>
        <v>#NAME?</v>
      </c>
      <c r="N1049" s="14" t="e">
        <f t="array" aca="1" ref="N1049" ca="1">_xludf.ifna(IF(I1049=Impostazioni!$C$6,J1049*1,J1049/INDEX(Impostazioni!$N$86:$O$105,MATCH($H1049,Impostazioni!$N$86:$N$105,0),2)),"")</f>
        <v>#NAME?</v>
      </c>
      <c r="O1049" s="14" t="e">
        <f t="array" aca="1" ref="O1049" ca="1">_xludf.ifna(IF(J1049=Impostazioni!$C$6,K1049*1,K1049/INDEX(Impostazioni!$N$86:$O$105,MATCH($H1049,Impostazioni!$N$86:$N$105,0),2)),"")</f>
        <v>#NAME?</v>
      </c>
    </row>
    <row r="1050" spans="1:15" ht="13.2">
      <c r="A1050" s="14" t="str">
        <f t="shared" si="16"/>
        <v/>
      </c>
      <c r="B1050" s="14" t="str">
        <f t="shared" si="17"/>
        <v/>
      </c>
      <c r="C1050" s="14"/>
      <c r="D1050" s="14" t="s">
        <v>49</v>
      </c>
      <c r="E1050" s="14"/>
      <c r="F1050" s="14"/>
      <c r="G1050" s="14"/>
      <c r="H1050" s="14"/>
      <c r="I1050" s="14" t="e">
        <f t="array" aca="1" ref="I1050" ca="1">_xludf.ifna(G1050*INDEX(Impostazioni!$C$86:$L$105,MATCH($E1050,Impostazioni!$J$86:$J$105,0),5),"")</f>
        <v>#NAME?</v>
      </c>
      <c r="J1050" s="14" t="e">
        <f t="shared" ca="1" si="18"/>
        <v>#NAME?</v>
      </c>
      <c r="K1050" s="14" t="e">
        <f t="shared" ca="1" si="19"/>
        <v>#NAME?</v>
      </c>
      <c r="M1050" s="14" t="e">
        <f t="array" aca="1" ref="M1050" ca="1">_xludf.ifna(IF(H1050=Impostazioni!$C$6,I1050*1,I1050/INDEX(Impostazioni!$N$86:$O$105,MATCH($H1050,Impostazioni!$N$86:$N$105,0),2)),"")</f>
        <v>#NAME?</v>
      </c>
      <c r="N1050" s="14" t="e">
        <f t="array" aca="1" ref="N1050" ca="1">_xludf.ifna(IF(I1050=Impostazioni!$C$6,J1050*1,J1050/INDEX(Impostazioni!$N$86:$O$105,MATCH($H1050,Impostazioni!$N$86:$N$105,0),2)),"")</f>
        <v>#NAME?</v>
      </c>
      <c r="O1050" s="14" t="e">
        <f t="array" aca="1" ref="O1050" ca="1">_xludf.ifna(IF(J1050=Impostazioni!$C$6,K1050*1,K1050/INDEX(Impostazioni!$N$86:$O$105,MATCH($H1050,Impostazioni!$N$86:$N$105,0),2)),"")</f>
        <v>#NAME?</v>
      </c>
    </row>
    <row r="1051" spans="1:15" ht="13.2">
      <c r="A1051" s="14" t="str">
        <f t="shared" si="16"/>
        <v/>
      </c>
      <c r="B1051" s="14" t="str">
        <f t="shared" si="17"/>
        <v/>
      </c>
      <c r="C1051" s="14"/>
      <c r="D1051" s="14" t="s">
        <v>49</v>
      </c>
      <c r="E1051" s="14"/>
      <c r="F1051" s="14"/>
      <c r="G1051" s="14"/>
      <c r="H1051" s="14"/>
      <c r="I1051" s="14" t="e">
        <f t="array" aca="1" ref="I1051" ca="1">_xludf.ifna(G1051*INDEX(Impostazioni!$C$86:$L$105,MATCH($E1051,Impostazioni!$J$86:$J$105,0),5),"")</f>
        <v>#NAME?</v>
      </c>
      <c r="J1051" s="14" t="e">
        <f t="shared" ca="1" si="18"/>
        <v>#NAME?</v>
      </c>
      <c r="K1051" s="14" t="e">
        <f t="shared" ca="1" si="19"/>
        <v>#NAME?</v>
      </c>
      <c r="M1051" s="14" t="e">
        <f t="array" aca="1" ref="M1051" ca="1">_xludf.ifna(IF(H1051=Impostazioni!$C$6,I1051*1,I1051/INDEX(Impostazioni!$N$86:$O$105,MATCH($H1051,Impostazioni!$N$86:$N$105,0),2)),"")</f>
        <v>#NAME?</v>
      </c>
      <c r="N1051" s="14" t="e">
        <f t="array" aca="1" ref="N1051" ca="1">_xludf.ifna(IF(I1051=Impostazioni!$C$6,J1051*1,J1051/INDEX(Impostazioni!$N$86:$O$105,MATCH($H1051,Impostazioni!$N$86:$N$105,0),2)),"")</f>
        <v>#NAME?</v>
      </c>
      <c r="O1051" s="14" t="e">
        <f t="array" aca="1" ref="O1051" ca="1">_xludf.ifna(IF(J1051=Impostazioni!$C$6,K1051*1,K1051/INDEX(Impostazioni!$N$86:$O$105,MATCH($H1051,Impostazioni!$N$86:$N$105,0),2)),"")</f>
        <v>#NAME?</v>
      </c>
    </row>
    <row r="1052" spans="1:15" ht="13.2">
      <c r="A1052" s="14" t="str">
        <f t="shared" si="16"/>
        <v/>
      </c>
      <c r="B1052" s="14" t="str">
        <f t="shared" si="17"/>
        <v/>
      </c>
      <c r="C1052" s="14"/>
      <c r="D1052" s="14" t="s">
        <v>49</v>
      </c>
      <c r="E1052" s="14"/>
      <c r="F1052" s="14"/>
      <c r="G1052" s="14"/>
      <c r="H1052" s="14"/>
      <c r="I1052" s="14" t="e">
        <f t="array" aca="1" ref="I1052" ca="1">_xludf.ifna(G1052*INDEX(Impostazioni!$C$86:$L$105,MATCH($E1052,Impostazioni!$J$86:$J$105,0),5),"")</f>
        <v>#NAME?</v>
      </c>
      <c r="J1052" s="14" t="e">
        <f t="shared" ca="1" si="18"/>
        <v>#NAME?</v>
      </c>
      <c r="K1052" s="14" t="e">
        <f t="shared" ca="1" si="19"/>
        <v>#NAME?</v>
      </c>
      <c r="M1052" s="14" t="e">
        <f t="array" aca="1" ref="M1052" ca="1">_xludf.ifna(IF(H1052=Impostazioni!$C$6,I1052*1,I1052/INDEX(Impostazioni!$N$86:$O$105,MATCH($H1052,Impostazioni!$N$86:$N$105,0),2)),"")</f>
        <v>#NAME?</v>
      </c>
      <c r="N1052" s="14" t="e">
        <f t="array" aca="1" ref="N1052" ca="1">_xludf.ifna(IF(I1052=Impostazioni!$C$6,J1052*1,J1052/INDEX(Impostazioni!$N$86:$O$105,MATCH($H1052,Impostazioni!$N$86:$N$105,0),2)),"")</f>
        <v>#NAME?</v>
      </c>
      <c r="O1052" s="14" t="e">
        <f t="array" aca="1" ref="O1052" ca="1">_xludf.ifna(IF(J1052=Impostazioni!$C$6,K1052*1,K1052/INDEX(Impostazioni!$N$86:$O$105,MATCH($H1052,Impostazioni!$N$86:$N$105,0),2)),"")</f>
        <v>#NAME?</v>
      </c>
    </row>
    <row r="1053" spans="1:15" ht="13.2">
      <c r="A1053" s="14" t="str">
        <f t="shared" si="16"/>
        <v/>
      </c>
      <c r="B1053" s="14" t="str">
        <f t="shared" si="17"/>
        <v/>
      </c>
      <c r="C1053" s="14"/>
      <c r="D1053" s="14" t="s">
        <v>49</v>
      </c>
      <c r="E1053" s="14"/>
      <c r="F1053" s="14"/>
      <c r="G1053" s="14"/>
      <c r="H1053" s="14"/>
      <c r="I1053" s="14" t="e">
        <f t="array" aca="1" ref="I1053" ca="1">_xludf.ifna(G1053*INDEX(Impostazioni!$C$86:$L$105,MATCH($E1053,Impostazioni!$J$86:$J$105,0),5),"")</f>
        <v>#NAME?</v>
      </c>
      <c r="J1053" s="14" t="e">
        <f t="shared" ca="1" si="18"/>
        <v>#NAME?</v>
      </c>
      <c r="K1053" s="14" t="e">
        <f t="shared" ca="1" si="19"/>
        <v>#NAME?</v>
      </c>
      <c r="M1053" s="14" t="e">
        <f t="array" aca="1" ref="M1053" ca="1">_xludf.ifna(IF(H1053=Impostazioni!$C$6,I1053*1,I1053/INDEX(Impostazioni!$N$86:$O$105,MATCH($H1053,Impostazioni!$N$86:$N$105,0),2)),"")</f>
        <v>#NAME?</v>
      </c>
      <c r="N1053" s="14" t="e">
        <f t="array" aca="1" ref="N1053" ca="1">_xludf.ifna(IF(I1053=Impostazioni!$C$6,J1053*1,J1053/INDEX(Impostazioni!$N$86:$O$105,MATCH($H1053,Impostazioni!$N$86:$N$105,0),2)),"")</f>
        <v>#NAME?</v>
      </c>
      <c r="O1053" s="14" t="e">
        <f t="array" aca="1" ref="O1053" ca="1">_xludf.ifna(IF(J1053=Impostazioni!$C$6,K1053*1,K1053/INDEX(Impostazioni!$N$86:$O$105,MATCH($H1053,Impostazioni!$N$86:$N$105,0),2)),"")</f>
        <v>#NAME?</v>
      </c>
    </row>
    <row r="1054" spans="1:15" ht="13.2">
      <c r="A1054" s="14" t="str">
        <f t="shared" si="16"/>
        <v/>
      </c>
      <c r="B1054" s="14" t="str">
        <f t="shared" si="17"/>
        <v/>
      </c>
      <c r="C1054" s="14"/>
      <c r="D1054" s="14" t="s">
        <v>49</v>
      </c>
      <c r="E1054" s="14"/>
      <c r="F1054" s="14"/>
      <c r="G1054" s="14"/>
      <c r="H1054" s="14"/>
      <c r="I1054" s="14" t="e">
        <f t="array" aca="1" ref="I1054" ca="1">_xludf.ifna(G1054*INDEX(Impostazioni!$C$86:$L$105,MATCH($E1054,Impostazioni!$J$86:$J$105,0),5),"")</f>
        <v>#NAME?</v>
      </c>
      <c r="J1054" s="14" t="e">
        <f t="shared" ca="1" si="18"/>
        <v>#NAME?</v>
      </c>
      <c r="K1054" s="14" t="e">
        <f t="shared" ca="1" si="19"/>
        <v>#NAME?</v>
      </c>
      <c r="M1054" s="14" t="e">
        <f t="array" aca="1" ref="M1054" ca="1">_xludf.ifna(IF(H1054=Impostazioni!$C$6,I1054*1,I1054/INDEX(Impostazioni!$N$86:$O$105,MATCH($H1054,Impostazioni!$N$86:$N$105,0),2)),"")</f>
        <v>#NAME?</v>
      </c>
      <c r="N1054" s="14" t="e">
        <f t="array" aca="1" ref="N1054" ca="1">_xludf.ifna(IF(I1054=Impostazioni!$C$6,J1054*1,J1054/INDEX(Impostazioni!$N$86:$O$105,MATCH($H1054,Impostazioni!$N$86:$N$105,0),2)),"")</f>
        <v>#NAME?</v>
      </c>
      <c r="O1054" s="14" t="e">
        <f t="array" aca="1" ref="O1054" ca="1">_xludf.ifna(IF(J1054=Impostazioni!$C$6,K1054*1,K1054/INDEX(Impostazioni!$N$86:$O$105,MATCH($H1054,Impostazioni!$N$86:$N$105,0),2)),"")</f>
        <v>#NAME?</v>
      </c>
    </row>
    <row r="1055" spans="1:15" ht="13.2">
      <c r="A1055" s="14" t="str">
        <f t="shared" si="16"/>
        <v/>
      </c>
      <c r="B1055" s="14" t="str">
        <f t="shared" si="17"/>
        <v/>
      </c>
      <c r="C1055" s="14"/>
      <c r="D1055" s="14" t="s">
        <v>49</v>
      </c>
      <c r="E1055" s="14"/>
      <c r="F1055" s="14"/>
      <c r="G1055" s="14"/>
      <c r="H1055" s="14"/>
      <c r="I1055" s="14" t="e">
        <f t="array" aca="1" ref="I1055" ca="1">_xludf.ifna(G1055*INDEX(Impostazioni!$C$86:$L$105,MATCH($E1055,Impostazioni!$J$86:$J$105,0),5),"")</f>
        <v>#NAME?</v>
      </c>
      <c r="J1055" s="14" t="e">
        <f t="shared" ca="1" si="18"/>
        <v>#NAME?</v>
      </c>
      <c r="K1055" s="14" t="e">
        <f t="shared" ca="1" si="19"/>
        <v>#NAME?</v>
      </c>
      <c r="M1055" s="14" t="e">
        <f t="array" aca="1" ref="M1055" ca="1">_xludf.ifna(IF(H1055=Impostazioni!$C$6,I1055*1,I1055/INDEX(Impostazioni!$N$86:$O$105,MATCH($H1055,Impostazioni!$N$86:$N$105,0),2)),"")</f>
        <v>#NAME?</v>
      </c>
      <c r="N1055" s="14" t="e">
        <f t="array" aca="1" ref="N1055" ca="1">_xludf.ifna(IF(I1055=Impostazioni!$C$6,J1055*1,J1055/INDEX(Impostazioni!$N$86:$O$105,MATCH($H1055,Impostazioni!$N$86:$N$105,0),2)),"")</f>
        <v>#NAME?</v>
      </c>
      <c r="O1055" s="14" t="e">
        <f t="array" aca="1" ref="O1055" ca="1">_xludf.ifna(IF(J1055=Impostazioni!$C$6,K1055*1,K1055/INDEX(Impostazioni!$N$86:$O$105,MATCH($H1055,Impostazioni!$N$86:$N$105,0),2)),"")</f>
        <v>#NAME?</v>
      </c>
    </row>
    <row r="1056" spans="1:15" ht="13.2">
      <c r="A1056" s="14" t="str">
        <f t="shared" si="16"/>
        <v/>
      </c>
      <c r="B1056" s="14" t="str">
        <f t="shared" si="17"/>
        <v/>
      </c>
      <c r="C1056" s="14"/>
      <c r="D1056" s="14" t="s">
        <v>49</v>
      </c>
      <c r="E1056" s="14"/>
      <c r="F1056" s="14"/>
      <c r="G1056" s="14"/>
      <c r="H1056" s="14"/>
      <c r="I1056" s="14" t="e">
        <f t="array" aca="1" ref="I1056" ca="1">_xludf.ifna(G1056*INDEX(Impostazioni!$C$86:$L$105,MATCH($E1056,Impostazioni!$J$86:$J$105,0),5),"")</f>
        <v>#NAME?</v>
      </c>
      <c r="J1056" s="14" t="e">
        <f t="shared" ca="1" si="18"/>
        <v>#NAME?</v>
      </c>
      <c r="K1056" s="14" t="e">
        <f t="shared" ca="1" si="19"/>
        <v>#NAME?</v>
      </c>
      <c r="M1056" s="14" t="e">
        <f t="array" aca="1" ref="M1056" ca="1">_xludf.ifna(IF(H1056=Impostazioni!$C$6,I1056*1,I1056/INDEX(Impostazioni!$N$86:$O$105,MATCH($H1056,Impostazioni!$N$86:$N$105,0),2)),"")</f>
        <v>#NAME?</v>
      </c>
      <c r="N1056" s="14" t="e">
        <f t="array" aca="1" ref="N1056" ca="1">_xludf.ifna(IF(I1056=Impostazioni!$C$6,J1056*1,J1056/INDEX(Impostazioni!$N$86:$O$105,MATCH($H1056,Impostazioni!$N$86:$N$105,0),2)),"")</f>
        <v>#NAME?</v>
      </c>
      <c r="O1056" s="14" t="e">
        <f t="array" aca="1" ref="O1056" ca="1">_xludf.ifna(IF(J1056=Impostazioni!$C$6,K1056*1,K1056/INDEX(Impostazioni!$N$86:$O$105,MATCH($H1056,Impostazioni!$N$86:$N$105,0),2)),"")</f>
        <v>#NAME?</v>
      </c>
    </row>
    <row r="1057" spans="1:15" ht="13.2">
      <c r="A1057" s="14" t="str">
        <f t="shared" si="16"/>
        <v/>
      </c>
      <c r="B1057" s="14" t="str">
        <f t="shared" si="17"/>
        <v/>
      </c>
      <c r="C1057" s="14"/>
      <c r="D1057" s="14" t="s">
        <v>49</v>
      </c>
      <c r="E1057" s="14"/>
      <c r="F1057" s="14"/>
      <c r="G1057" s="14"/>
      <c r="H1057" s="14"/>
      <c r="I1057" s="14" t="e">
        <f t="array" aca="1" ref="I1057" ca="1">_xludf.ifna(G1057*INDEX(Impostazioni!$C$86:$L$105,MATCH($E1057,Impostazioni!$J$86:$J$105,0),5),"")</f>
        <v>#NAME?</v>
      </c>
      <c r="J1057" s="14" t="e">
        <f t="shared" ca="1" si="18"/>
        <v>#NAME?</v>
      </c>
      <c r="K1057" s="14" t="e">
        <f t="shared" ca="1" si="19"/>
        <v>#NAME?</v>
      </c>
      <c r="M1057" s="14" t="e">
        <f t="array" aca="1" ref="M1057" ca="1">_xludf.ifna(IF(H1057=Impostazioni!$C$6,I1057*1,I1057/INDEX(Impostazioni!$N$86:$O$105,MATCH($H1057,Impostazioni!$N$86:$N$105,0),2)),"")</f>
        <v>#NAME?</v>
      </c>
      <c r="N1057" s="14" t="e">
        <f t="array" aca="1" ref="N1057" ca="1">_xludf.ifna(IF(I1057=Impostazioni!$C$6,J1057*1,J1057/INDEX(Impostazioni!$N$86:$O$105,MATCH($H1057,Impostazioni!$N$86:$N$105,0),2)),"")</f>
        <v>#NAME?</v>
      </c>
      <c r="O1057" s="14" t="e">
        <f t="array" aca="1" ref="O1057" ca="1">_xludf.ifna(IF(J1057=Impostazioni!$C$6,K1057*1,K1057/INDEX(Impostazioni!$N$86:$O$105,MATCH($H1057,Impostazioni!$N$86:$N$105,0),2)),"")</f>
        <v>#NAME?</v>
      </c>
    </row>
    <row r="1058" spans="1:15" ht="13.2">
      <c r="A1058" s="14" t="str">
        <f t="shared" si="16"/>
        <v/>
      </c>
      <c r="B1058" s="14" t="str">
        <f t="shared" si="17"/>
        <v/>
      </c>
      <c r="C1058" s="14"/>
      <c r="D1058" s="14" t="s">
        <v>49</v>
      </c>
      <c r="E1058" s="14"/>
      <c r="F1058" s="14"/>
      <c r="G1058" s="14"/>
      <c r="H1058" s="14"/>
      <c r="I1058" s="14" t="e">
        <f t="array" aca="1" ref="I1058" ca="1">_xludf.ifna(G1058*INDEX(Impostazioni!$C$86:$L$105,MATCH($E1058,Impostazioni!$J$86:$J$105,0),5),"")</f>
        <v>#NAME?</v>
      </c>
      <c r="J1058" s="14" t="e">
        <f t="shared" ca="1" si="18"/>
        <v>#NAME?</v>
      </c>
      <c r="K1058" s="14" t="e">
        <f t="shared" ca="1" si="19"/>
        <v>#NAME?</v>
      </c>
      <c r="M1058" s="14" t="e">
        <f t="array" aca="1" ref="M1058" ca="1">_xludf.ifna(IF(H1058=Impostazioni!$C$6,I1058*1,I1058/INDEX(Impostazioni!$N$86:$O$105,MATCH($H1058,Impostazioni!$N$86:$N$105,0),2)),"")</f>
        <v>#NAME?</v>
      </c>
      <c r="N1058" s="14" t="e">
        <f t="array" aca="1" ref="N1058" ca="1">_xludf.ifna(IF(I1058=Impostazioni!$C$6,J1058*1,J1058/INDEX(Impostazioni!$N$86:$O$105,MATCH($H1058,Impostazioni!$N$86:$N$105,0),2)),"")</f>
        <v>#NAME?</v>
      </c>
      <c r="O1058" s="14" t="e">
        <f t="array" aca="1" ref="O1058" ca="1">_xludf.ifna(IF(J1058=Impostazioni!$C$6,K1058*1,K1058/INDEX(Impostazioni!$N$86:$O$105,MATCH($H1058,Impostazioni!$N$86:$N$105,0),2)),"")</f>
        <v>#NAME?</v>
      </c>
    </row>
    <row r="1059" spans="1:15" ht="13.2">
      <c r="A1059" s="14" t="str">
        <f t="shared" si="16"/>
        <v/>
      </c>
      <c r="B1059" s="14" t="str">
        <f t="shared" si="17"/>
        <v/>
      </c>
      <c r="C1059" s="14"/>
      <c r="D1059" s="14" t="s">
        <v>49</v>
      </c>
      <c r="E1059" s="14"/>
      <c r="F1059" s="14"/>
      <c r="G1059" s="14"/>
      <c r="H1059" s="14"/>
      <c r="I1059" s="14" t="e">
        <f t="array" aca="1" ref="I1059" ca="1">_xludf.ifna(G1059*INDEX(Impostazioni!$C$86:$L$105,MATCH($E1059,Impostazioni!$J$86:$J$105,0),5),"")</f>
        <v>#NAME?</v>
      </c>
      <c r="J1059" s="14" t="e">
        <f t="shared" ca="1" si="18"/>
        <v>#NAME?</v>
      </c>
      <c r="K1059" s="14" t="e">
        <f t="shared" ca="1" si="19"/>
        <v>#NAME?</v>
      </c>
      <c r="M1059" s="14" t="e">
        <f t="array" aca="1" ref="M1059" ca="1">_xludf.ifna(IF(H1059=Impostazioni!$C$6,I1059*1,I1059/INDEX(Impostazioni!$N$86:$O$105,MATCH($H1059,Impostazioni!$N$86:$N$105,0),2)),"")</f>
        <v>#NAME?</v>
      </c>
      <c r="N1059" s="14" t="e">
        <f t="array" aca="1" ref="N1059" ca="1">_xludf.ifna(IF(I1059=Impostazioni!$C$6,J1059*1,J1059/INDEX(Impostazioni!$N$86:$O$105,MATCH($H1059,Impostazioni!$N$86:$N$105,0),2)),"")</f>
        <v>#NAME?</v>
      </c>
      <c r="O1059" s="14" t="e">
        <f t="array" aca="1" ref="O1059" ca="1">_xludf.ifna(IF(J1059=Impostazioni!$C$6,K1059*1,K1059/INDEX(Impostazioni!$N$86:$O$105,MATCH($H1059,Impostazioni!$N$86:$N$105,0),2)),"")</f>
        <v>#NAME?</v>
      </c>
    </row>
    <row r="1060" spans="1:15" ht="13.2">
      <c r="A1060" s="14" t="str">
        <f t="shared" si="16"/>
        <v/>
      </c>
      <c r="B1060" s="14" t="str">
        <f t="shared" si="17"/>
        <v/>
      </c>
      <c r="C1060" s="14"/>
      <c r="D1060" s="14" t="s">
        <v>49</v>
      </c>
      <c r="E1060" s="14"/>
      <c r="F1060" s="14"/>
      <c r="G1060" s="14"/>
      <c r="H1060" s="14"/>
      <c r="I1060" s="14" t="e">
        <f t="array" aca="1" ref="I1060" ca="1">_xludf.ifna(G1060*INDEX(Impostazioni!$C$86:$L$105,MATCH($E1060,Impostazioni!$J$86:$J$105,0),5),"")</f>
        <v>#NAME?</v>
      </c>
      <c r="J1060" s="14" t="e">
        <f t="shared" ca="1" si="18"/>
        <v>#NAME?</v>
      </c>
      <c r="K1060" s="14" t="e">
        <f t="shared" ca="1" si="19"/>
        <v>#NAME?</v>
      </c>
      <c r="M1060" s="14" t="e">
        <f t="array" aca="1" ref="M1060" ca="1">_xludf.ifna(IF(H1060=Impostazioni!$C$6,I1060*1,I1060/INDEX(Impostazioni!$N$86:$O$105,MATCH($H1060,Impostazioni!$N$86:$N$105,0),2)),"")</f>
        <v>#NAME?</v>
      </c>
      <c r="N1060" s="14" t="e">
        <f t="array" aca="1" ref="N1060" ca="1">_xludf.ifna(IF(I1060=Impostazioni!$C$6,J1060*1,J1060/INDEX(Impostazioni!$N$86:$O$105,MATCH($H1060,Impostazioni!$N$86:$N$105,0),2)),"")</f>
        <v>#NAME?</v>
      </c>
      <c r="O1060" s="14" t="e">
        <f t="array" aca="1" ref="O1060" ca="1">_xludf.ifna(IF(J1060=Impostazioni!$C$6,K1060*1,K1060/INDEX(Impostazioni!$N$86:$O$105,MATCH($H1060,Impostazioni!$N$86:$N$105,0),2)),"")</f>
        <v>#NAME?</v>
      </c>
    </row>
    <row r="1061" spans="1:15" ht="13.2">
      <c r="A1061" s="14" t="str">
        <f t="shared" si="16"/>
        <v/>
      </c>
      <c r="B1061" s="14" t="str">
        <f t="shared" si="17"/>
        <v/>
      </c>
      <c r="C1061" s="14"/>
      <c r="D1061" s="14" t="s">
        <v>49</v>
      </c>
      <c r="E1061" s="14"/>
      <c r="F1061" s="14"/>
      <c r="G1061" s="14"/>
      <c r="H1061" s="14"/>
      <c r="I1061" s="14" t="e">
        <f t="array" aca="1" ref="I1061" ca="1">_xludf.ifna(G1061*INDEX(Impostazioni!$C$86:$L$105,MATCH($E1061,Impostazioni!$J$86:$J$105,0),5),"")</f>
        <v>#NAME?</v>
      </c>
      <c r="J1061" s="14" t="e">
        <f t="shared" ca="1" si="18"/>
        <v>#NAME?</v>
      </c>
      <c r="K1061" s="14" t="e">
        <f t="shared" ca="1" si="19"/>
        <v>#NAME?</v>
      </c>
      <c r="M1061" s="14" t="e">
        <f t="array" aca="1" ref="M1061" ca="1">_xludf.ifna(IF(H1061=Impostazioni!$C$6,I1061*1,I1061/INDEX(Impostazioni!$N$86:$O$105,MATCH($H1061,Impostazioni!$N$86:$N$105,0),2)),"")</f>
        <v>#NAME?</v>
      </c>
      <c r="N1061" s="14" t="e">
        <f t="array" aca="1" ref="N1061" ca="1">_xludf.ifna(IF(I1061=Impostazioni!$C$6,J1061*1,J1061/INDEX(Impostazioni!$N$86:$O$105,MATCH($H1061,Impostazioni!$N$86:$N$105,0),2)),"")</f>
        <v>#NAME?</v>
      </c>
      <c r="O1061" s="14" t="e">
        <f t="array" aca="1" ref="O1061" ca="1">_xludf.ifna(IF(J1061=Impostazioni!$C$6,K1061*1,K1061/INDEX(Impostazioni!$N$86:$O$105,MATCH($H1061,Impostazioni!$N$86:$N$105,0),2)),"")</f>
        <v>#NAME?</v>
      </c>
    </row>
    <row r="1062" spans="1:15" ht="13.2">
      <c r="A1062" s="14" t="str">
        <f t="shared" si="16"/>
        <v/>
      </c>
      <c r="B1062" s="14" t="str">
        <f t="shared" si="17"/>
        <v/>
      </c>
      <c r="C1062" s="14"/>
      <c r="D1062" s="14" t="s">
        <v>49</v>
      </c>
      <c r="E1062" s="14"/>
      <c r="F1062" s="14"/>
      <c r="G1062" s="14"/>
      <c r="H1062" s="14"/>
      <c r="I1062" s="14" t="e">
        <f t="array" aca="1" ref="I1062" ca="1">_xludf.ifna(G1062*INDEX(Impostazioni!$C$86:$L$105,MATCH($E1062,Impostazioni!$J$86:$J$105,0),5),"")</f>
        <v>#NAME?</v>
      </c>
      <c r="J1062" s="14" t="e">
        <f t="shared" ca="1" si="18"/>
        <v>#NAME?</v>
      </c>
      <c r="K1062" s="14" t="e">
        <f t="shared" ca="1" si="19"/>
        <v>#NAME?</v>
      </c>
      <c r="M1062" s="14" t="e">
        <f t="array" aca="1" ref="M1062" ca="1">_xludf.ifna(IF(H1062=Impostazioni!$C$6,I1062*1,I1062/INDEX(Impostazioni!$N$86:$O$105,MATCH($H1062,Impostazioni!$N$86:$N$105,0),2)),"")</f>
        <v>#NAME?</v>
      </c>
      <c r="N1062" s="14" t="e">
        <f t="array" aca="1" ref="N1062" ca="1">_xludf.ifna(IF(I1062=Impostazioni!$C$6,J1062*1,J1062/INDEX(Impostazioni!$N$86:$O$105,MATCH($H1062,Impostazioni!$N$86:$N$105,0),2)),"")</f>
        <v>#NAME?</v>
      </c>
      <c r="O1062" s="14" t="e">
        <f t="array" aca="1" ref="O1062" ca="1">_xludf.ifna(IF(J1062=Impostazioni!$C$6,K1062*1,K1062/INDEX(Impostazioni!$N$86:$O$105,MATCH($H1062,Impostazioni!$N$86:$N$105,0),2)),"")</f>
        <v>#NAME?</v>
      </c>
    </row>
    <row r="1063" spans="1:15" ht="13.2">
      <c r="A1063" s="14" t="str">
        <f t="shared" si="16"/>
        <v/>
      </c>
      <c r="B1063" s="14" t="str">
        <f t="shared" si="17"/>
        <v/>
      </c>
      <c r="C1063" s="14"/>
      <c r="D1063" s="14" t="s">
        <v>49</v>
      </c>
      <c r="E1063" s="14"/>
      <c r="F1063" s="14"/>
      <c r="G1063" s="14"/>
      <c r="H1063" s="14"/>
      <c r="I1063" s="14" t="e">
        <f t="array" aca="1" ref="I1063" ca="1">_xludf.ifna(G1063*INDEX(Impostazioni!$C$86:$L$105,MATCH($E1063,Impostazioni!$J$86:$J$105,0),5),"")</f>
        <v>#NAME?</v>
      </c>
      <c r="J1063" s="14" t="e">
        <f t="shared" ca="1" si="18"/>
        <v>#NAME?</v>
      </c>
      <c r="K1063" s="14" t="e">
        <f t="shared" ca="1" si="19"/>
        <v>#NAME?</v>
      </c>
      <c r="M1063" s="14" t="e">
        <f t="array" aca="1" ref="M1063" ca="1">_xludf.ifna(IF(H1063=Impostazioni!$C$6,I1063*1,I1063/INDEX(Impostazioni!$N$86:$O$105,MATCH($H1063,Impostazioni!$N$86:$N$105,0),2)),"")</f>
        <v>#NAME?</v>
      </c>
      <c r="N1063" s="14" t="e">
        <f t="array" aca="1" ref="N1063" ca="1">_xludf.ifna(IF(I1063=Impostazioni!$C$6,J1063*1,J1063/INDEX(Impostazioni!$N$86:$O$105,MATCH($H1063,Impostazioni!$N$86:$N$105,0),2)),"")</f>
        <v>#NAME?</v>
      </c>
      <c r="O1063" s="14" t="e">
        <f t="array" aca="1" ref="O1063" ca="1">_xludf.ifna(IF(J1063=Impostazioni!$C$6,K1063*1,K1063/INDEX(Impostazioni!$N$86:$O$105,MATCH($H1063,Impostazioni!$N$86:$N$105,0),2)),"")</f>
        <v>#NAME?</v>
      </c>
    </row>
    <row r="1064" spans="1:15" ht="13.2">
      <c r="A1064" s="14" t="str">
        <f t="shared" si="16"/>
        <v/>
      </c>
      <c r="B1064" s="14" t="str">
        <f t="shared" si="17"/>
        <v/>
      </c>
      <c r="C1064" s="14"/>
      <c r="D1064" s="14" t="s">
        <v>49</v>
      </c>
      <c r="E1064" s="14"/>
      <c r="F1064" s="14"/>
      <c r="G1064" s="14"/>
      <c r="H1064" s="14"/>
      <c r="I1064" s="14" t="e">
        <f t="array" aca="1" ref="I1064" ca="1">_xludf.ifna(G1064*INDEX(Impostazioni!$C$86:$L$105,MATCH($E1064,Impostazioni!$J$86:$J$105,0),5),"")</f>
        <v>#NAME?</v>
      </c>
      <c r="J1064" s="14" t="e">
        <f t="shared" ca="1" si="18"/>
        <v>#NAME?</v>
      </c>
      <c r="K1064" s="14" t="e">
        <f t="shared" ca="1" si="19"/>
        <v>#NAME?</v>
      </c>
      <c r="M1064" s="14" t="e">
        <f t="array" aca="1" ref="M1064" ca="1">_xludf.ifna(IF(H1064=Impostazioni!$C$6,I1064*1,I1064/INDEX(Impostazioni!$N$86:$O$105,MATCH($H1064,Impostazioni!$N$86:$N$105,0),2)),"")</f>
        <v>#NAME?</v>
      </c>
      <c r="N1064" s="14" t="e">
        <f t="array" aca="1" ref="N1064" ca="1">_xludf.ifna(IF(I1064=Impostazioni!$C$6,J1064*1,J1064/INDEX(Impostazioni!$N$86:$O$105,MATCH($H1064,Impostazioni!$N$86:$N$105,0),2)),"")</f>
        <v>#NAME?</v>
      </c>
      <c r="O1064" s="14" t="e">
        <f t="array" aca="1" ref="O1064" ca="1">_xludf.ifna(IF(J1064=Impostazioni!$C$6,K1064*1,K1064/INDEX(Impostazioni!$N$86:$O$105,MATCH($H1064,Impostazioni!$N$86:$N$105,0),2)),"")</f>
        <v>#NAME?</v>
      </c>
    </row>
    <row r="1065" spans="1:15" ht="13.2">
      <c r="A1065" s="14" t="str">
        <f t="shared" si="16"/>
        <v/>
      </c>
      <c r="B1065" s="14" t="str">
        <f t="shared" si="17"/>
        <v/>
      </c>
      <c r="C1065" s="14"/>
      <c r="D1065" s="14" t="s">
        <v>49</v>
      </c>
      <c r="E1065" s="14"/>
      <c r="F1065" s="14"/>
      <c r="G1065" s="14"/>
      <c r="H1065" s="14"/>
      <c r="I1065" s="14" t="e">
        <f t="array" aca="1" ref="I1065" ca="1">_xludf.ifna(G1065*INDEX(Impostazioni!$C$86:$L$105,MATCH($E1065,Impostazioni!$J$86:$J$105,0),5),"")</f>
        <v>#NAME?</v>
      </c>
      <c r="J1065" s="14" t="e">
        <f t="shared" ca="1" si="18"/>
        <v>#NAME?</v>
      </c>
      <c r="K1065" s="14" t="e">
        <f t="shared" ca="1" si="19"/>
        <v>#NAME?</v>
      </c>
      <c r="M1065" s="14" t="e">
        <f t="array" aca="1" ref="M1065" ca="1">_xludf.ifna(IF(H1065=Impostazioni!$C$6,I1065*1,I1065/INDEX(Impostazioni!$N$86:$O$105,MATCH($H1065,Impostazioni!$N$86:$N$105,0),2)),"")</f>
        <v>#NAME?</v>
      </c>
      <c r="N1065" s="14" t="e">
        <f t="array" aca="1" ref="N1065" ca="1">_xludf.ifna(IF(I1065=Impostazioni!$C$6,J1065*1,J1065/INDEX(Impostazioni!$N$86:$O$105,MATCH($H1065,Impostazioni!$N$86:$N$105,0),2)),"")</f>
        <v>#NAME?</v>
      </c>
      <c r="O1065" s="14" t="e">
        <f t="array" aca="1" ref="O1065" ca="1">_xludf.ifna(IF(J1065=Impostazioni!$C$6,K1065*1,K1065/INDEX(Impostazioni!$N$86:$O$105,MATCH($H1065,Impostazioni!$N$86:$N$105,0),2)),"")</f>
        <v>#NAME?</v>
      </c>
    </row>
    <row r="1066" spans="1:15" ht="13.2">
      <c r="A1066" s="14" t="str">
        <f t="shared" si="16"/>
        <v/>
      </c>
      <c r="B1066" s="14" t="str">
        <f t="shared" si="17"/>
        <v/>
      </c>
      <c r="C1066" s="14"/>
      <c r="D1066" s="14" t="s">
        <v>49</v>
      </c>
      <c r="E1066" s="14"/>
      <c r="F1066" s="14"/>
      <c r="G1066" s="14"/>
      <c r="H1066" s="14"/>
      <c r="I1066" s="14" t="e">
        <f t="array" aca="1" ref="I1066" ca="1">_xludf.ifna(G1066*INDEX(Impostazioni!$C$86:$L$105,MATCH($E1066,Impostazioni!$J$86:$J$105,0),5),"")</f>
        <v>#NAME?</v>
      </c>
      <c r="J1066" s="14" t="e">
        <f t="shared" ca="1" si="18"/>
        <v>#NAME?</v>
      </c>
      <c r="K1066" s="14" t="e">
        <f t="shared" ca="1" si="19"/>
        <v>#NAME?</v>
      </c>
      <c r="M1066" s="14" t="e">
        <f t="array" aca="1" ref="M1066" ca="1">_xludf.ifna(IF(H1066=Impostazioni!$C$6,I1066*1,I1066/INDEX(Impostazioni!$N$86:$O$105,MATCH($H1066,Impostazioni!$N$86:$N$105,0),2)),"")</f>
        <v>#NAME?</v>
      </c>
      <c r="N1066" s="14" t="e">
        <f t="array" aca="1" ref="N1066" ca="1">_xludf.ifna(IF(I1066=Impostazioni!$C$6,J1066*1,J1066/INDEX(Impostazioni!$N$86:$O$105,MATCH($H1066,Impostazioni!$N$86:$N$105,0),2)),"")</f>
        <v>#NAME?</v>
      </c>
      <c r="O1066" s="14" t="e">
        <f t="array" aca="1" ref="O1066" ca="1">_xludf.ifna(IF(J1066=Impostazioni!$C$6,K1066*1,K1066/INDEX(Impostazioni!$N$86:$O$105,MATCH($H1066,Impostazioni!$N$86:$N$105,0),2)),"")</f>
        <v>#NAME?</v>
      </c>
    </row>
    <row r="1067" spans="1:15" ht="13.2">
      <c r="A1067" s="14" t="str">
        <f t="shared" si="16"/>
        <v/>
      </c>
      <c r="B1067" s="14" t="str">
        <f t="shared" si="17"/>
        <v/>
      </c>
      <c r="C1067" s="14"/>
      <c r="D1067" s="14" t="s">
        <v>49</v>
      </c>
      <c r="E1067" s="14"/>
      <c r="F1067" s="14"/>
      <c r="G1067" s="14"/>
      <c r="H1067" s="14"/>
      <c r="I1067" s="14" t="e">
        <f t="array" aca="1" ref="I1067" ca="1">_xludf.ifna(G1067*INDEX(Impostazioni!$C$86:$L$105,MATCH($E1067,Impostazioni!$J$86:$J$105,0),5),"")</f>
        <v>#NAME?</v>
      </c>
      <c r="J1067" s="14" t="e">
        <f t="shared" ca="1" si="18"/>
        <v>#NAME?</v>
      </c>
      <c r="K1067" s="14" t="e">
        <f t="shared" ca="1" si="19"/>
        <v>#NAME?</v>
      </c>
      <c r="M1067" s="14" t="e">
        <f t="array" aca="1" ref="M1067" ca="1">_xludf.ifna(IF(H1067=Impostazioni!$C$6,I1067*1,I1067/INDEX(Impostazioni!$N$86:$O$105,MATCH($H1067,Impostazioni!$N$86:$N$105,0),2)),"")</f>
        <v>#NAME?</v>
      </c>
      <c r="N1067" s="14" t="e">
        <f t="array" aca="1" ref="N1067" ca="1">_xludf.ifna(IF(I1067=Impostazioni!$C$6,J1067*1,J1067/INDEX(Impostazioni!$N$86:$O$105,MATCH($H1067,Impostazioni!$N$86:$N$105,0),2)),"")</f>
        <v>#NAME?</v>
      </c>
      <c r="O1067" s="14" t="e">
        <f t="array" aca="1" ref="O1067" ca="1">_xludf.ifna(IF(J1067=Impostazioni!$C$6,K1067*1,K1067/INDEX(Impostazioni!$N$86:$O$105,MATCH($H1067,Impostazioni!$N$86:$N$105,0),2)),"")</f>
        <v>#NAME?</v>
      </c>
    </row>
    <row r="1068" spans="1:15" ht="13.2">
      <c r="A1068" s="14" t="str">
        <f t="shared" si="16"/>
        <v/>
      </c>
      <c r="B1068" s="14" t="str">
        <f t="shared" si="17"/>
        <v/>
      </c>
      <c r="C1068" s="14"/>
      <c r="D1068" s="14" t="s">
        <v>49</v>
      </c>
      <c r="E1068" s="14"/>
      <c r="F1068" s="14"/>
      <c r="G1068" s="14"/>
      <c r="H1068" s="14"/>
      <c r="I1068" s="14" t="e">
        <f t="array" aca="1" ref="I1068" ca="1">_xludf.ifna(G1068*INDEX(Impostazioni!$C$86:$L$105,MATCH($E1068,Impostazioni!$J$86:$J$105,0),5),"")</f>
        <v>#NAME?</v>
      </c>
      <c r="J1068" s="14" t="e">
        <f t="shared" ca="1" si="18"/>
        <v>#NAME?</v>
      </c>
      <c r="K1068" s="14" t="e">
        <f t="shared" ca="1" si="19"/>
        <v>#NAME?</v>
      </c>
      <c r="M1068" s="14" t="e">
        <f t="array" aca="1" ref="M1068" ca="1">_xludf.ifna(IF(H1068=Impostazioni!$C$6,I1068*1,I1068/INDEX(Impostazioni!$N$86:$O$105,MATCH($H1068,Impostazioni!$N$86:$N$105,0),2)),"")</f>
        <v>#NAME?</v>
      </c>
      <c r="N1068" s="14" t="e">
        <f t="array" aca="1" ref="N1068" ca="1">_xludf.ifna(IF(I1068=Impostazioni!$C$6,J1068*1,J1068/INDEX(Impostazioni!$N$86:$O$105,MATCH($H1068,Impostazioni!$N$86:$N$105,0),2)),"")</f>
        <v>#NAME?</v>
      </c>
      <c r="O1068" s="14" t="e">
        <f t="array" aca="1" ref="O1068" ca="1">_xludf.ifna(IF(J1068=Impostazioni!$C$6,K1068*1,K1068/INDEX(Impostazioni!$N$86:$O$105,MATCH($H1068,Impostazioni!$N$86:$N$105,0),2)),"")</f>
        <v>#NAME?</v>
      </c>
    </row>
    <row r="1069" spans="1:15" ht="13.2">
      <c r="A1069" s="14" t="str">
        <f t="shared" si="16"/>
        <v/>
      </c>
      <c r="B1069" s="14" t="str">
        <f t="shared" si="17"/>
        <v/>
      </c>
      <c r="C1069" s="14"/>
      <c r="D1069" s="14" t="s">
        <v>49</v>
      </c>
      <c r="E1069" s="14"/>
      <c r="F1069" s="14"/>
      <c r="G1069" s="14"/>
      <c r="H1069" s="14"/>
      <c r="I1069" s="14" t="e">
        <f t="array" aca="1" ref="I1069" ca="1">_xludf.ifna(G1069*INDEX(Impostazioni!$C$86:$L$105,MATCH($E1069,Impostazioni!$J$86:$J$105,0),5),"")</f>
        <v>#NAME?</v>
      </c>
      <c r="J1069" s="14" t="e">
        <f t="shared" ca="1" si="18"/>
        <v>#NAME?</v>
      </c>
      <c r="K1069" s="14" t="e">
        <f t="shared" ca="1" si="19"/>
        <v>#NAME?</v>
      </c>
      <c r="M1069" s="14" t="e">
        <f t="array" aca="1" ref="M1069" ca="1">_xludf.ifna(IF(H1069=Impostazioni!$C$6,I1069*1,I1069/INDEX(Impostazioni!$N$86:$O$105,MATCH($H1069,Impostazioni!$N$86:$N$105,0),2)),"")</f>
        <v>#NAME?</v>
      </c>
      <c r="N1069" s="14" t="e">
        <f t="array" aca="1" ref="N1069" ca="1">_xludf.ifna(IF(I1069=Impostazioni!$C$6,J1069*1,J1069/INDEX(Impostazioni!$N$86:$O$105,MATCH($H1069,Impostazioni!$N$86:$N$105,0),2)),"")</f>
        <v>#NAME?</v>
      </c>
      <c r="O1069" s="14" t="e">
        <f t="array" aca="1" ref="O1069" ca="1">_xludf.ifna(IF(J1069=Impostazioni!$C$6,K1069*1,K1069/INDEX(Impostazioni!$N$86:$O$105,MATCH($H1069,Impostazioni!$N$86:$N$105,0),2)),"")</f>
        <v>#NAME?</v>
      </c>
    </row>
    <row r="1070" spans="1:15" ht="13.2">
      <c r="A1070" s="14" t="str">
        <f t="shared" si="16"/>
        <v/>
      </c>
      <c r="B1070" s="14" t="str">
        <f t="shared" si="17"/>
        <v/>
      </c>
      <c r="C1070" s="14"/>
      <c r="D1070" s="14" t="s">
        <v>49</v>
      </c>
      <c r="E1070" s="14"/>
      <c r="F1070" s="14"/>
      <c r="G1070" s="14"/>
      <c r="H1070" s="14"/>
      <c r="I1070" s="14" t="e">
        <f t="array" aca="1" ref="I1070" ca="1">_xludf.ifna(G1070*INDEX(Impostazioni!$C$86:$L$105,MATCH($E1070,Impostazioni!$J$86:$J$105,0),5),"")</f>
        <v>#NAME?</v>
      </c>
      <c r="J1070" s="14" t="e">
        <f t="shared" ca="1" si="18"/>
        <v>#NAME?</v>
      </c>
      <c r="K1070" s="14" t="e">
        <f t="shared" ca="1" si="19"/>
        <v>#NAME?</v>
      </c>
      <c r="M1070" s="14" t="e">
        <f t="array" aca="1" ref="M1070" ca="1">_xludf.ifna(IF(H1070=Impostazioni!$C$6,I1070*1,I1070/INDEX(Impostazioni!$N$86:$O$105,MATCH($H1070,Impostazioni!$N$86:$N$105,0),2)),"")</f>
        <v>#NAME?</v>
      </c>
      <c r="N1070" s="14" t="e">
        <f t="array" aca="1" ref="N1070" ca="1">_xludf.ifna(IF(I1070=Impostazioni!$C$6,J1070*1,J1070/INDEX(Impostazioni!$N$86:$O$105,MATCH($H1070,Impostazioni!$N$86:$N$105,0),2)),"")</f>
        <v>#NAME?</v>
      </c>
      <c r="O1070" s="14" t="e">
        <f t="array" aca="1" ref="O1070" ca="1">_xludf.ifna(IF(J1070=Impostazioni!$C$6,K1070*1,K1070/INDEX(Impostazioni!$N$86:$O$105,MATCH($H1070,Impostazioni!$N$86:$N$105,0),2)),"")</f>
        <v>#NAME?</v>
      </c>
    </row>
    <row r="1071" spans="1:15" ht="13.2">
      <c r="A1071" s="14" t="str">
        <f t="shared" si="16"/>
        <v/>
      </c>
      <c r="B1071" s="14" t="str">
        <f t="shared" si="17"/>
        <v/>
      </c>
      <c r="C1071" s="14"/>
      <c r="D1071" s="14" t="s">
        <v>49</v>
      </c>
      <c r="E1071" s="14"/>
      <c r="F1071" s="14"/>
      <c r="G1071" s="14"/>
      <c r="H1071" s="14"/>
      <c r="I1071" s="14" t="e">
        <f t="array" aca="1" ref="I1071" ca="1">_xludf.ifna(G1071*INDEX(Impostazioni!$C$86:$L$105,MATCH($E1071,Impostazioni!$J$86:$J$105,0),5),"")</f>
        <v>#NAME?</v>
      </c>
      <c r="J1071" s="14" t="e">
        <f t="shared" ca="1" si="18"/>
        <v>#NAME?</v>
      </c>
      <c r="K1071" s="14" t="e">
        <f t="shared" ca="1" si="19"/>
        <v>#NAME?</v>
      </c>
      <c r="M1071" s="14" t="e">
        <f t="array" aca="1" ref="M1071" ca="1">_xludf.ifna(IF(H1071=Impostazioni!$C$6,I1071*1,I1071/INDEX(Impostazioni!$N$86:$O$105,MATCH($H1071,Impostazioni!$N$86:$N$105,0),2)),"")</f>
        <v>#NAME?</v>
      </c>
      <c r="N1071" s="14" t="e">
        <f t="array" aca="1" ref="N1071" ca="1">_xludf.ifna(IF(I1071=Impostazioni!$C$6,J1071*1,J1071/INDEX(Impostazioni!$N$86:$O$105,MATCH($H1071,Impostazioni!$N$86:$N$105,0),2)),"")</f>
        <v>#NAME?</v>
      </c>
      <c r="O1071" s="14" t="e">
        <f t="array" aca="1" ref="O1071" ca="1">_xludf.ifna(IF(J1071=Impostazioni!$C$6,K1071*1,K1071/INDEX(Impostazioni!$N$86:$O$105,MATCH($H1071,Impostazioni!$N$86:$N$105,0),2)),"")</f>
        <v>#NAME?</v>
      </c>
    </row>
    <row r="1072" spans="1:15" ht="13.2">
      <c r="A1072" s="14" t="str">
        <f t="shared" si="16"/>
        <v/>
      </c>
      <c r="B1072" s="14" t="str">
        <f t="shared" si="17"/>
        <v/>
      </c>
      <c r="C1072" s="14"/>
      <c r="D1072" s="14" t="s">
        <v>49</v>
      </c>
      <c r="E1072" s="14"/>
      <c r="F1072" s="14"/>
      <c r="G1072" s="14"/>
      <c r="H1072" s="14"/>
      <c r="I1072" s="14" t="e">
        <f t="array" aca="1" ref="I1072" ca="1">_xludf.ifna(G1072*INDEX(Impostazioni!$C$86:$L$105,MATCH($E1072,Impostazioni!$J$86:$J$105,0),5),"")</f>
        <v>#NAME?</v>
      </c>
      <c r="J1072" s="14" t="e">
        <f t="shared" ca="1" si="18"/>
        <v>#NAME?</v>
      </c>
      <c r="K1072" s="14" t="e">
        <f t="shared" ca="1" si="19"/>
        <v>#NAME?</v>
      </c>
      <c r="M1072" s="14" t="e">
        <f t="array" aca="1" ref="M1072" ca="1">_xludf.ifna(IF(H1072=Impostazioni!$C$6,I1072*1,I1072/INDEX(Impostazioni!$N$86:$O$105,MATCH($H1072,Impostazioni!$N$86:$N$105,0),2)),"")</f>
        <v>#NAME?</v>
      </c>
      <c r="N1072" s="14" t="e">
        <f t="array" aca="1" ref="N1072" ca="1">_xludf.ifna(IF(I1072=Impostazioni!$C$6,J1072*1,J1072/INDEX(Impostazioni!$N$86:$O$105,MATCH($H1072,Impostazioni!$N$86:$N$105,0),2)),"")</f>
        <v>#NAME?</v>
      </c>
      <c r="O1072" s="14" t="e">
        <f t="array" aca="1" ref="O1072" ca="1">_xludf.ifna(IF(J1072=Impostazioni!$C$6,K1072*1,K1072/INDEX(Impostazioni!$N$86:$O$105,MATCH($H1072,Impostazioni!$N$86:$N$105,0),2)),"")</f>
        <v>#NAME?</v>
      </c>
    </row>
    <row r="1073" spans="1:15" ht="13.2">
      <c r="A1073" s="14" t="str">
        <f t="shared" si="16"/>
        <v/>
      </c>
      <c r="B1073" s="14" t="str">
        <f t="shared" si="17"/>
        <v/>
      </c>
      <c r="C1073" s="14"/>
      <c r="D1073" s="14" t="s">
        <v>49</v>
      </c>
      <c r="E1073" s="14"/>
      <c r="F1073" s="14"/>
      <c r="G1073" s="14"/>
      <c r="H1073" s="14"/>
      <c r="I1073" s="14" t="e">
        <f t="array" aca="1" ref="I1073" ca="1">_xludf.ifna(G1073*INDEX(Impostazioni!$C$86:$L$105,MATCH($E1073,Impostazioni!$J$86:$J$105,0),5),"")</f>
        <v>#NAME?</v>
      </c>
      <c r="J1073" s="14" t="e">
        <f t="shared" ca="1" si="18"/>
        <v>#NAME?</v>
      </c>
      <c r="K1073" s="14" t="e">
        <f t="shared" ca="1" si="19"/>
        <v>#NAME?</v>
      </c>
      <c r="M1073" s="14" t="e">
        <f t="array" aca="1" ref="M1073" ca="1">_xludf.ifna(IF(H1073=Impostazioni!$C$6,I1073*1,I1073/INDEX(Impostazioni!$N$86:$O$105,MATCH($H1073,Impostazioni!$N$86:$N$105,0),2)),"")</f>
        <v>#NAME?</v>
      </c>
      <c r="N1073" s="14" t="e">
        <f t="array" aca="1" ref="N1073" ca="1">_xludf.ifna(IF(I1073=Impostazioni!$C$6,J1073*1,J1073/INDEX(Impostazioni!$N$86:$O$105,MATCH($H1073,Impostazioni!$N$86:$N$105,0),2)),"")</f>
        <v>#NAME?</v>
      </c>
      <c r="O1073" s="14" t="e">
        <f t="array" aca="1" ref="O1073" ca="1">_xludf.ifna(IF(J1073=Impostazioni!$C$6,K1073*1,K1073/INDEX(Impostazioni!$N$86:$O$105,MATCH($H1073,Impostazioni!$N$86:$N$105,0),2)),"")</f>
        <v>#NAME?</v>
      </c>
    </row>
    <row r="1074" spans="1:15" ht="13.2">
      <c r="A1074" s="14" t="str">
        <f t="shared" si="16"/>
        <v/>
      </c>
      <c r="B1074" s="14" t="str">
        <f t="shared" si="17"/>
        <v/>
      </c>
      <c r="C1074" s="14"/>
      <c r="D1074" s="14" t="s">
        <v>49</v>
      </c>
      <c r="E1074" s="14"/>
      <c r="F1074" s="14"/>
      <c r="G1074" s="14"/>
      <c r="H1074" s="14"/>
      <c r="I1074" s="14" t="e">
        <f t="array" aca="1" ref="I1074" ca="1">_xludf.ifna(G1074*INDEX(Impostazioni!$C$86:$L$105,MATCH($E1074,Impostazioni!$J$86:$J$105,0),5),"")</f>
        <v>#NAME?</v>
      </c>
      <c r="J1074" s="14" t="e">
        <f t="shared" ca="1" si="18"/>
        <v>#NAME?</v>
      </c>
      <c r="K1074" s="14" t="e">
        <f t="shared" ca="1" si="19"/>
        <v>#NAME?</v>
      </c>
      <c r="M1074" s="14" t="e">
        <f t="array" aca="1" ref="M1074" ca="1">_xludf.ifna(IF(H1074=Impostazioni!$C$6,I1074*1,I1074/INDEX(Impostazioni!$N$86:$O$105,MATCH($H1074,Impostazioni!$N$86:$N$105,0),2)),"")</f>
        <v>#NAME?</v>
      </c>
      <c r="N1074" s="14" t="e">
        <f t="array" aca="1" ref="N1074" ca="1">_xludf.ifna(IF(I1074=Impostazioni!$C$6,J1074*1,J1074/INDEX(Impostazioni!$N$86:$O$105,MATCH($H1074,Impostazioni!$N$86:$N$105,0),2)),"")</f>
        <v>#NAME?</v>
      </c>
      <c r="O1074" s="14" t="e">
        <f t="array" aca="1" ref="O1074" ca="1">_xludf.ifna(IF(J1074=Impostazioni!$C$6,K1074*1,K1074/INDEX(Impostazioni!$N$86:$O$105,MATCH($H1074,Impostazioni!$N$86:$N$105,0),2)),"")</f>
        <v>#NAME?</v>
      </c>
    </row>
    <row r="1075" spans="1:15" ht="13.2">
      <c r="A1075" s="14" t="str">
        <f t="shared" si="16"/>
        <v/>
      </c>
      <c r="B1075" s="14" t="str">
        <f t="shared" si="17"/>
        <v/>
      </c>
      <c r="C1075" s="14"/>
      <c r="D1075" s="14" t="s">
        <v>49</v>
      </c>
      <c r="E1075" s="14"/>
      <c r="F1075" s="14"/>
      <c r="G1075" s="14"/>
      <c r="H1075" s="14"/>
      <c r="I1075" s="14" t="e">
        <f t="array" aca="1" ref="I1075" ca="1">_xludf.ifna(G1075*INDEX(Impostazioni!$C$86:$L$105,MATCH($E1075,Impostazioni!$J$86:$J$105,0),5),"")</f>
        <v>#NAME?</v>
      </c>
      <c r="J1075" s="14" t="e">
        <f t="shared" ca="1" si="18"/>
        <v>#NAME?</v>
      </c>
      <c r="K1075" s="14" t="e">
        <f t="shared" ca="1" si="19"/>
        <v>#NAME?</v>
      </c>
      <c r="M1075" s="14" t="e">
        <f t="array" aca="1" ref="M1075" ca="1">_xludf.ifna(IF(H1075=Impostazioni!$C$6,I1075*1,I1075/INDEX(Impostazioni!$N$86:$O$105,MATCH($H1075,Impostazioni!$N$86:$N$105,0),2)),"")</f>
        <v>#NAME?</v>
      </c>
      <c r="N1075" s="14" t="e">
        <f t="array" aca="1" ref="N1075" ca="1">_xludf.ifna(IF(I1075=Impostazioni!$C$6,J1075*1,J1075/INDEX(Impostazioni!$N$86:$O$105,MATCH($H1075,Impostazioni!$N$86:$N$105,0),2)),"")</f>
        <v>#NAME?</v>
      </c>
      <c r="O1075" s="14" t="e">
        <f t="array" aca="1" ref="O1075" ca="1">_xludf.ifna(IF(J1075=Impostazioni!$C$6,K1075*1,K1075/INDEX(Impostazioni!$N$86:$O$105,MATCH($H1075,Impostazioni!$N$86:$N$105,0),2)),"")</f>
        <v>#NAME?</v>
      </c>
    </row>
    <row r="1076" spans="1:15" ht="13.2">
      <c r="A1076" s="14" t="str">
        <f t="shared" si="16"/>
        <v/>
      </c>
      <c r="B1076" s="14" t="str">
        <f t="shared" si="17"/>
        <v/>
      </c>
      <c r="C1076" s="14"/>
      <c r="D1076" s="14" t="s">
        <v>49</v>
      </c>
      <c r="E1076" s="14"/>
      <c r="F1076" s="14"/>
      <c r="G1076" s="14"/>
      <c r="H1076" s="14"/>
      <c r="I1076" s="14" t="e">
        <f t="array" aca="1" ref="I1076" ca="1">_xludf.ifna(G1076*INDEX(Impostazioni!$C$86:$L$105,MATCH($E1076,Impostazioni!$J$86:$J$105,0),5),"")</f>
        <v>#NAME?</v>
      </c>
      <c r="J1076" s="14" t="e">
        <f t="shared" ca="1" si="18"/>
        <v>#NAME?</v>
      </c>
      <c r="K1076" s="14" t="e">
        <f t="shared" ca="1" si="19"/>
        <v>#NAME?</v>
      </c>
      <c r="M1076" s="14" t="e">
        <f t="array" aca="1" ref="M1076" ca="1">_xludf.ifna(IF(H1076=Impostazioni!$C$6,I1076*1,I1076/INDEX(Impostazioni!$N$86:$O$105,MATCH($H1076,Impostazioni!$N$86:$N$105,0),2)),"")</f>
        <v>#NAME?</v>
      </c>
      <c r="N1076" s="14" t="e">
        <f t="array" aca="1" ref="N1076" ca="1">_xludf.ifna(IF(I1076=Impostazioni!$C$6,J1076*1,J1076/INDEX(Impostazioni!$N$86:$O$105,MATCH($H1076,Impostazioni!$N$86:$N$105,0),2)),"")</f>
        <v>#NAME?</v>
      </c>
      <c r="O1076" s="14" t="e">
        <f t="array" aca="1" ref="O1076" ca="1">_xludf.ifna(IF(J1076=Impostazioni!$C$6,K1076*1,K1076/INDEX(Impostazioni!$N$86:$O$105,MATCH($H1076,Impostazioni!$N$86:$N$105,0),2)),"")</f>
        <v>#NAME?</v>
      </c>
    </row>
    <row r="1077" spans="1:15" ht="13.2">
      <c r="A1077" s="14" t="str">
        <f t="shared" si="16"/>
        <v/>
      </c>
      <c r="B1077" s="14" t="str">
        <f t="shared" si="17"/>
        <v/>
      </c>
      <c r="C1077" s="14"/>
      <c r="D1077" s="14" t="s">
        <v>49</v>
      </c>
      <c r="E1077" s="14"/>
      <c r="F1077" s="14"/>
      <c r="G1077" s="14"/>
      <c r="H1077" s="14"/>
      <c r="I1077" s="14" t="e">
        <f t="array" aca="1" ref="I1077" ca="1">_xludf.ifna(G1077*INDEX(Impostazioni!$C$86:$L$105,MATCH($E1077,Impostazioni!$J$86:$J$105,0),5),"")</f>
        <v>#NAME?</v>
      </c>
      <c r="J1077" s="14" t="e">
        <f t="shared" ca="1" si="18"/>
        <v>#NAME?</v>
      </c>
      <c r="K1077" s="14" t="e">
        <f t="shared" ca="1" si="19"/>
        <v>#NAME?</v>
      </c>
      <c r="M1077" s="14" t="e">
        <f t="array" aca="1" ref="M1077" ca="1">_xludf.ifna(IF(H1077=Impostazioni!$C$6,I1077*1,I1077/INDEX(Impostazioni!$N$86:$O$105,MATCH($H1077,Impostazioni!$N$86:$N$105,0),2)),"")</f>
        <v>#NAME?</v>
      </c>
      <c r="N1077" s="14" t="e">
        <f t="array" aca="1" ref="N1077" ca="1">_xludf.ifna(IF(I1077=Impostazioni!$C$6,J1077*1,J1077/INDEX(Impostazioni!$N$86:$O$105,MATCH($H1077,Impostazioni!$N$86:$N$105,0),2)),"")</f>
        <v>#NAME?</v>
      </c>
      <c r="O1077" s="14" t="e">
        <f t="array" aca="1" ref="O1077" ca="1">_xludf.ifna(IF(J1077=Impostazioni!$C$6,K1077*1,K1077/INDEX(Impostazioni!$N$86:$O$105,MATCH($H1077,Impostazioni!$N$86:$N$105,0),2)),"")</f>
        <v>#NAME?</v>
      </c>
    </row>
    <row r="1078" spans="1:15" ht="13.2">
      <c r="A1078" s="14" t="str">
        <f t="shared" si="16"/>
        <v/>
      </c>
      <c r="B1078" s="14" t="str">
        <f t="shared" si="17"/>
        <v/>
      </c>
      <c r="C1078" s="14"/>
      <c r="D1078" s="14" t="s">
        <v>49</v>
      </c>
      <c r="E1078" s="14"/>
      <c r="F1078" s="14"/>
      <c r="G1078" s="14"/>
      <c r="H1078" s="14"/>
      <c r="I1078" s="14" t="e">
        <f t="array" aca="1" ref="I1078" ca="1">_xludf.ifna(G1078*INDEX(Impostazioni!$C$86:$L$105,MATCH($E1078,Impostazioni!$J$86:$J$105,0),5),"")</f>
        <v>#NAME?</v>
      </c>
      <c r="J1078" s="14" t="e">
        <f t="shared" ca="1" si="18"/>
        <v>#NAME?</v>
      </c>
      <c r="K1078" s="14" t="e">
        <f t="shared" ca="1" si="19"/>
        <v>#NAME?</v>
      </c>
      <c r="M1078" s="14" t="e">
        <f t="array" aca="1" ref="M1078" ca="1">_xludf.ifna(IF(H1078=Impostazioni!$C$6,I1078*1,I1078/INDEX(Impostazioni!$N$86:$O$105,MATCH($H1078,Impostazioni!$N$86:$N$105,0),2)),"")</f>
        <v>#NAME?</v>
      </c>
      <c r="N1078" s="14" t="e">
        <f t="array" aca="1" ref="N1078" ca="1">_xludf.ifna(IF(I1078=Impostazioni!$C$6,J1078*1,J1078/INDEX(Impostazioni!$N$86:$O$105,MATCH($H1078,Impostazioni!$N$86:$N$105,0),2)),"")</f>
        <v>#NAME?</v>
      </c>
      <c r="O1078" s="14" t="e">
        <f t="array" aca="1" ref="O1078" ca="1">_xludf.ifna(IF(J1078=Impostazioni!$C$6,K1078*1,K1078/INDEX(Impostazioni!$N$86:$O$105,MATCH($H1078,Impostazioni!$N$86:$N$105,0),2)),"")</f>
        <v>#NAME?</v>
      </c>
    </row>
    <row r="1079" spans="1:15" ht="13.2">
      <c r="A1079" s="14" t="str">
        <f t="shared" si="16"/>
        <v/>
      </c>
      <c r="B1079" s="14" t="str">
        <f t="shared" si="17"/>
        <v/>
      </c>
      <c r="C1079" s="14"/>
      <c r="D1079" s="14" t="s">
        <v>49</v>
      </c>
      <c r="E1079" s="14"/>
      <c r="F1079" s="14"/>
      <c r="G1079" s="14"/>
      <c r="H1079" s="14"/>
      <c r="I1079" s="14" t="e">
        <f t="array" aca="1" ref="I1079" ca="1">_xludf.ifna(G1079*INDEX(Impostazioni!$C$86:$L$105,MATCH($E1079,Impostazioni!$J$86:$J$105,0),5),"")</f>
        <v>#NAME?</v>
      </c>
      <c r="J1079" s="14" t="e">
        <f t="shared" ca="1" si="18"/>
        <v>#NAME?</v>
      </c>
      <c r="K1079" s="14" t="e">
        <f t="shared" ca="1" si="19"/>
        <v>#NAME?</v>
      </c>
      <c r="M1079" s="14" t="e">
        <f t="array" aca="1" ref="M1079" ca="1">_xludf.ifna(IF(H1079=Impostazioni!$C$6,I1079*1,I1079/INDEX(Impostazioni!$N$86:$O$105,MATCH($H1079,Impostazioni!$N$86:$N$105,0),2)),"")</f>
        <v>#NAME?</v>
      </c>
      <c r="N1079" s="14" t="e">
        <f t="array" aca="1" ref="N1079" ca="1">_xludf.ifna(IF(I1079=Impostazioni!$C$6,J1079*1,J1079/INDEX(Impostazioni!$N$86:$O$105,MATCH($H1079,Impostazioni!$N$86:$N$105,0),2)),"")</f>
        <v>#NAME?</v>
      </c>
      <c r="O1079" s="14" t="e">
        <f t="array" aca="1" ref="O1079" ca="1">_xludf.ifna(IF(J1079=Impostazioni!$C$6,K1079*1,K1079/INDEX(Impostazioni!$N$86:$O$105,MATCH($H1079,Impostazioni!$N$86:$N$105,0),2)),"")</f>
        <v>#NAME?</v>
      </c>
    </row>
    <row r="1080" spans="1:15" ht="13.2">
      <c r="A1080" s="14" t="str">
        <f t="shared" si="16"/>
        <v/>
      </c>
      <c r="B1080" s="14" t="str">
        <f t="shared" si="17"/>
        <v/>
      </c>
      <c r="C1080" s="14"/>
      <c r="D1080" s="14" t="s">
        <v>49</v>
      </c>
      <c r="E1080" s="14"/>
      <c r="F1080" s="14"/>
      <c r="G1080" s="14"/>
      <c r="H1080" s="14"/>
      <c r="I1080" s="14" t="e">
        <f t="array" aca="1" ref="I1080" ca="1">_xludf.ifna(G1080*INDEX(Impostazioni!$C$86:$L$105,MATCH($E1080,Impostazioni!$J$86:$J$105,0),5),"")</f>
        <v>#NAME?</v>
      </c>
      <c r="J1080" s="14" t="e">
        <f t="shared" ca="1" si="18"/>
        <v>#NAME?</v>
      </c>
      <c r="K1080" s="14" t="e">
        <f t="shared" ca="1" si="19"/>
        <v>#NAME?</v>
      </c>
      <c r="M1080" s="14" t="e">
        <f t="array" aca="1" ref="M1080" ca="1">_xludf.ifna(IF(H1080=Impostazioni!$C$6,I1080*1,I1080/INDEX(Impostazioni!$N$86:$O$105,MATCH($H1080,Impostazioni!$N$86:$N$105,0),2)),"")</f>
        <v>#NAME?</v>
      </c>
      <c r="N1080" s="14" t="e">
        <f t="array" aca="1" ref="N1080" ca="1">_xludf.ifna(IF(I1080=Impostazioni!$C$6,J1080*1,J1080/INDEX(Impostazioni!$N$86:$O$105,MATCH($H1080,Impostazioni!$N$86:$N$105,0),2)),"")</f>
        <v>#NAME?</v>
      </c>
      <c r="O1080" s="14" t="e">
        <f t="array" aca="1" ref="O1080" ca="1">_xludf.ifna(IF(J1080=Impostazioni!$C$6,K1080*1,K1080/INDEX(Impostazioni!$N$86:$O$105,MATCH($H1080,Impostazioni!$N$86:$N$105,0),2)),"")</f>
        <v>#NAME?</v>
      </c>
    </row>
    <row r="1081" spans="1:15" ht="13.2">
      <c r="A1081" s="14" t="str">
        <f t="shared" si="16"/>
        <v/>
      </c>
      <c r="B1081" s="14" t="str">
        <f t="shared" si="17"/>
        <v/>
      </c>
      <c r="C1081" s="14"/>
      <c r="D1081" s="14" t="s">
        <v>49</v>
      </c>
      <c r="E1081" s="14"/>
      <c r="F1081" s="14"/>
      <c r="G1081" s="14"/>
      <c r="H1081" s="14"/>
      <c r="I1081" s="14" t="e">
        <f t="array" aca="1" ref="I1081" ca="1">_xludf.ifna(G1081*INDEX(Impostazioni!$C$86:$L$105,MATCH($E1081,Impostazioni!$J$86:$J$105,0),5),"")</f>
        <v>#NAME?</v>
      </c>
      <c r="J1081" s="14" t="e">
        <f t="shared" ca="1" si="18"/>
        <v>#NAME?</v>
      </c>
      <c r="K1081" s="14" t="e">
        <f t="shared" ca="1" si="19"/>
        <v>#NAME?</v>
      </c>
      <c r="M1081" s="14" t="e">
        <f t="array" aca="1" ref="M1081" ca="1">_xludf.ifna(IF(H1081=Impostazioni!$C$6,I1081*1,I1081/INDEX(Impostazioni!$N$86:$O$105,MATCH($H1081,Impostazioni!$N$86:$N$105,0),2)),"")</f>
        <v>#NAME?</v>
      </c>
      <c r="N1081" s="14" t="e">
        <f t="array" aca="1" ref="N1081" ca="1">_xludf.ifna(IF(I1081=Impostazioni!$C$6,J1081*1,J1081/INDEX(Impostazioni!$N$86:$O$105,MATCH($H1081,Impostazioni!$N$86:$N$105,0),2)),"")</f>
        <v>#NAME?</v>
      </c>
      <c r="O1081" s="14" t="e">
        <f t="array" aca="1" ref="O1081" ca="1">_xludf.ifna(IF(J1081=Impostazioni!$C$6,K1081*1,K1081/INDEX(Impostazioni!$N$86:$O$105,MATCH($H1081,Impostazioni!$N$86:$N$105,0),2)),"")</f>
        <v>#NAME?</v>
      </c>
    </row>
    <row r="1082" spans="1:15" ht="13.2">
      <c r="A1082" s="14" t="str">
        <f t="shared" si="16"/>
        <v/>
      </c>
      <c r="B1082" s="14" t="str">
        <f t="shared" si="17"/>
        <v/>
      </c>
      <c r="C1082" s="14"/>
      <c r="D1082" s="14" t="s">
        <v>49</v>
      </c>
      <c r="E1082" s="14"/>
      <c r="F1082" s="14"/>
      <c r="G1082" s="14"/>
      <c r="H1082" s="14"/>
      <c r="I1082" s="14" t="e">
        <f t="array" aca="1" ref="I1082" ca="1">_xludf.ifna(G1082*INDEX(Impostazioni!$C$86:$L$105,MATCH($E1082,Impostazioni!$J$86:$J$105,0),5),"")</f>
        <v>#NAME?</v>
      </c>
      <c r="J1082" s="14" t="e">
        <f t="shared" ca="1" si="18"/>
        <v>#NAME?</v>
      </c>
      <c r="K1082" s="14" t="e">
        <f t="shared" ca="1" si="19"/>
        <v>#NAME?</v>
      </c>
      <c r="M1082" s="14" t="e">
        <f t="array" aca="1" ref="M1082" ca="1">_xludf.ifna(IF(H1082=Impostazioni!$C$6,I1082*1,I1082/INDEX(Impostazioni!$N$86:$O$105,MATCH($H1082,Impostazioni!$N$86:$N$105,0),2)),"")</f>
        <v>#NAME?</v>
      </c>
      <c r="N1082" s="14" t="e">
        <f t="array" aca="1" ref="N1082" ca="1">_xludf.ifna(IF(I1082=Impostazioni!$C$6,J1082*1,J1082/INDEX(Impostazioni!$N$86:$O$105,MATCH($H1082,Impostazioni!$N$86:$N$105,0),2)),"")</f>
        <v>#NAME?</v>
      </c>
      <c r="O1082" s="14" t="e">
        <f t="array" aca="1" ref="O1082" ca="1">_xludf.ifna(IF(J1082=Impostazioni!$C$6,K1082*1,K1082/INDEX(Impostazioni!$N$86:$O$105,MATCH($H1082,Impostazioni!$N$86:$N$105,0),2)),"")</f>
        <v>#NAME?</v>
      </c>
    </row>
    <row r="1083" spans="1:15" ht="13.2">
      <c r="A1083" s="14" t="str">
        <f t="shared" si="16"/>
        <v/>
      </c>
      <c r="B1083" s="14" t="str">
        <f t="shared" si="17"/>
        <v/>
      </c>
      <c r="C1083" s="14"/>
      <c r="D1083" s="14" t="s">
        <v>49</v>
      </c>
      <c r="E1083" s="14"/>
      <c r="F1083" s="14"/>
      <c r="G1083" s="14"/>
      <c r="H1083" s="14"/>
      <c r="I1083" s="14" t="e">
        <f t="array" aca="1" ref="I1083" ca="1">_xludf.ifna(G1083*INDEX(Impostazioni!$C$86:$L$105,MATCH($E1083,Impostazioni!$J$86:$J$105,0),5),"")</f>
        <v>#NAME?</v>
      </c>
      <c r="J1083" s="14" t="e">
        <f t="shared" ca="1" si="18"/>
        <v>#NAME?</v>
      </c>
      <c r="K1083" s="14" t="e">
        <f t="shared" ca="1" si="19"/>
        <v>#NAME?</v>
      </c>
      <c r="M1083" s="14" t="e">
        <f t="array" aca="1" ref="M1083" ca="1">_xludf.ifna(IF(H1083=Impostazioni!$C$6,I1083*1,I1083/INDEX(Impostazioni!$N$86:$O$105,MATCH($H1083,Impostazioni!$N$86:$N$105,0),2)),"")</f>
        <v>#NAME?</v>
      </c>
      <c r="N1083" s="14" t="e">
        <f t="array" aca="1" ref="N1083" ca="1">_xludf.ifna(IF(I1083=Impostazioni!$C$6,J1083*1,J1083/INDEX(Impostazioni!$N$86:$O$105,MATCH($H1083,Impostazioni!$N$86:$N$105,0),2)),"")</f>
        <v>#NAME?</v>
      </c>
      <c r="O1083" s="14" t="e">
        <f t="array" aca="1" ref="O1083" ca="1">_xludf.ifna(IF(J1083=Impostazioni!$C$6,K1083*1,K1083/INDEX(Impostazioni!$N$86:$O$105,MATCH($H1083,Impostazioni!$N$86:$N$105,0),2)),"")</f>
        <v>#NAME?</v>
      </c>
    </row>
    <row r="1084" spans="1:15" ht="13.2">
      <c r="A1084" s="14" t="str">
        <f t="shared" si="16"/>
        <v/>
      </c>
      <c r="B1084" s="14" t="str">
        <f t="shared" si="17"/>
        <v/>
      </c>
      <c r="C1084" s="14"/>
      <c r="D1084" s="14" t="s">
        <v>49</v>
      </c>
      <c r="E1084" s="14"/>
      <c r="F1084" s="14"/>
      <c r="G1084" s="14"/>
      <c r="H1084" s="14"/>
      <c r="I1084" s="14" t="e">
        <f t="array" aca="1" ref="I1084" ca="1">_xludf.ifna(G1084*INDEX(Impostazioni!$C$86:$L$105,MATCH($E1084,Impostazioni!$J$86:$J$105,0),5),"")</f>
        <v>#NAME?</v>
      </c>
      <c r="J1084" s="14" t="e">
        <f t="shared" ca="1" si="18"/>
        <v>#NAME?</v>
      </c>
      <c r="K1084" s="14" t="e">
        <f t="shared" ca="1" si="19"/>
        <v>#NAME?</v>
      </c>
      <c r="M1084" s="14" t="e">
        <f t="array" aca="1" ref="M1084" ca="1">_xludf.ifna(IF(H1084=Impostazioni!$C$6,I1084*1,I1084/INDEX(Impostazioni!$N$86:$O$105,MATCH($H1084,Impostazioni!$N$86:$N$105,0),2)),"")</f>
        <v>#NAME?</v>
      </c>
      <c r="N1084" s="14" t="e">
        <f t="array" aca="1" ref="N1084" ca="1">_xludf.ifna(IF(I1084=Impostazioni!$C$6,J1084*1,J1084/INDEX(Impostazioni!$N$86:$O$105,MATCH($H1084,Impostazioni!$N$86:$N$105,0),2)),"")</f>
        <v>#NAME?</v>
      </c>
      <c r="O1084" s="14" t="e">
        <f t="array" aca="1" ref="O1084" ca="1">_xludf.ifna(IF(J1084=Impostazioni!$C$6,K1084*1,K1084/INDEX(Impostazioni!$N$86:$O$105,MATCH($H1084,Impostazioni!$N$86:$N$105,0),2)),"")</f>
        <v>#NAME?</v>
      </c>
    </row>
    <row r="1085" spans="1:15" ht="13.2">
      <c r="A1085" s="14" t="str">
        <f t="shared" si="16"/>
        <v/>
      </c>
      <c r="B1085" s="14" t="str">
        <f t="shared" si="17"/>
        <v/>
      </c>
      <c r="C1085" s="14"/>
      <c r="D1085" s="14" t="s">
        <v>49</v>
      </c>
      <c r="E1085" s="14"/>
      <c r="F1085" s="14"/>
      <c r="G1085" s="14"/>
      <c r="H1085" s="14"/>
      <c r="I1085" s="14" t="e">
        <f t="array" aca="1" ref="I1085" ca="1">_xludf.ifna(G1085*INDEX(Impostazioni!$C$86:$L$105,MATCH($E1085,Impostazioni!$J$86:$J$105,0),5),"")</f>
        <v>#NAME?</v>
      </c>
      <c r="J1085" s="14" t="e">
        <f t="shared" ca="1" si="18"/>
        <v>#NAME?</v>
      </c>
      <c r="K1085" s="14" t="e">
        <f t="shared" ca="1" si="19"/>
        <v>#NAME?</v>
      </c>
      <c r="M1085" s="14" t="e">
        <f t="array" aca="1" ref="M1085" ca="1">_xludf.ifna(IF(H1085=Impostazioni!$C$6,I1085*1,I1085/INDEX(Impostazioni!$N$86:$O$105,MATCH($H1085,Impostazioni!$N$86:$N$105,0),2)),"")</f>
        <v>#NAME?</v>
      </c>
      <c r="N1085" s="14" t="e">
        <f t="array" aca="1" ref="N1085" ca="1">_xludf.ifna(IF(I1085=Impostazioni!$C$6,J1085*1,J1085/INDEX(Impostazioni!$N$86:$O$105,MATCH($H1085,Impostazioni!$N$86:$N$105,0),2)),"")</f>
        <v>#NAME?</v>
      </c>
      <c r="O1085" s="14" t="e">
        <f t="array" aca="1" ref="O1085" ca="1">_xludf.ifna(IF(J1085=Impostazioni!$C$6,K1085*1,K1085/INDEX(Impostazioni!$N$86:$O$105,MATCH($H1085,Impostazioni!$N$86:$N$105,0),2)),"")</f>
        <v>#NAME?</v>
      </c>
    </row>
    <row r="1086" spans="1:15" ht="13.2">
      <c r="A1086" s="14" t="str">
        <f t="shared" si="16"/>
        <v/>
      </c>
      <c r="B1086" s="14" t="str">
        <f t="shared" si="17"/>
        <v/>
      </c>
      <c r="C1086" s="14"/>
      <c r="D1086" s="14" t="s">
        <v>49</v>
      </c>
      <c r="E1086" s="14"/>
      <c r="F1086" s="14"/>
      <c r="G1086" s="14"/>
      <c r="H1086" s="14"/>
      <c r="I1086" s="14" t="e">
        <f t="array" aca="1" ref="I1086" ca="1">_xludf.ifna(G1086*INDEX(Impostazioni!$C$86:$L$105,MATCH($E1086,Impostazioni!$J$86:$J$105,0),5),"")</f>
        <v>#NAME?</v>
      </c>
      <c r="J1086" s="14" t="e">
        <f t="shared" ca="1" si="18"/>
        <v>#NAME?</v>
      </c>
      <c r="K1086" s="14" t="e">
        <f t="shared" ca="1" si="19"/>
        <v>#NAME?</v>
      </c>
      <c r="M1086" s="14" t="e">
        <f t="array" aca="1" ref="M1086" ca="1">_xludf.ifna(IF(H1086=Impostazioni!$C$6,I1086*1,I1086/INDEX(Impostazioni!$N$86:$O$105,MATCH($H1086,Impostazioni!$N$86:$N$105,0),2)),"")</f>
        <v>#NAME?</v>
      </c>
      <c r="N1086" s="14" t="e">
        <f t="array" aca="1" ref="N1086" ca="1">_xludf.ifna(IF(I1086=Impostazioni!$C$6,J1086*1,J1086/INDEX(Impostazioni!$N$86:$O$105,MATCH($H1086,Impostazioni!$N$86:$N$105,0),2)),"")</f>
        <v>#NAME?</v>
      </c>
      <c r="O1086" s="14" t="e">
        <f t="array" aca="1" ref="O1086" ca="1">_xludf.ifna(IF(J1086=Impostazioni!$C$6,K1086*1,K1086/INDEX(Impostazioni!$N$86:$O$105,MATCH($H1086,Impostazioni!$N$86:$N$105,0),2)),"")</f>
        <v>#NAME?</v>
      </c>
    </row>
    <row r="1087" spans="1:15" ht="13.2">
      <c r="A1087" s="14" t="str">
        <f t="shared" si="16"/>
        <v/>
      </c>
      <c r="B1087" s="14" t="str">
        <f t="shared" si="17"/>
        <v/>
      </c>
      <c r="C1087" s="14"/>
      <c r="D1087" s="14" t="s">
        <v>49</v>
      </c>
      <c r="E1087" s="14"/>
      <c r="F1087" s="14"/>
      <c r="G1087" s="14"/>
      <c r="H1087" s="14"/>
      <c r="I1087" s="14" t="e">
        <f t="array" aca="1" ref="I1087" ca="1">_xludf.ifna(G1087*INDEX(Impostazioni!$C$86:$L$105,MATCH($E1087,Impostazioni!$J$86:$J$105,0),5),"")</f>
        <v>#NAME?</v>
      </c>
      <c r="J1087" s="14" t="e">
        <f t="shared" ca="1" si="18"/>
        <v>#NAME?</v>
      </c>
      <c r="K1087" s="14" t="e">
        <f t="shared" ca="1" si="19"/>
        <v>#NAME?</v>
      </c>
      <c r="M1087" s="14" t="e">
        <f t="array" aca="1" ref="M1087" ca="1">_xludf.ifna(IF(H1087=Impostazioni!$C$6,I1087*1,I1087/INDEX(Impostazioni!$N$86:$O$105,MATCH($H1087,Impostazioni!$N$86:$N$105,0),2)),"")</f>
        <v>#NAME?</v>
      </c>
      <c r="N1087" s="14" t="e">
        <f t="array" aca="1" ref="N1087" ca="1">_xludf.ifna(IF(I1087=Impostazioni!$C$6,J1087*1,J1087/INDEX(Impostazioni!$N$86:$O$105,MATCH($H1087,Impostazioni!$N$86:$N$105,0),2)),"")</f>
        <v>#NAME?</v>
      </c>
      <c r="O1087" s="14" t="e">
        <f t="array" aca="1" ref="O1087" ca="1">_xludf.ifna(IF(J1087=Impostazioni!$C$6,K1087*1,K1087/INDEX(Impostazioni!$N$86:$O$105,MATCH($H1087,Impostazioni!$N$86:$N$105,0),2)),"")</f>
        <v>#NAME?</v>
      </c>
    </row>
    <row r="1088" spans="1:15" ht="13.2">
      <c r="A1088" s="14" t="str">
        <f t="shared" si="16"/>
        <v/>
      </c>
      <c r="B1088" s="14" t="str">
        <f t="shared" si="17"/>
        <v/>
      </c>
      <c r="C1088" s="14"/>
      <c r="D1088" s="14" t="s">
        <v>49</v>
      </c>
      <c r="E1088" s="14"/>
      <c r="F1088" s="14"/>
      <c r="G1088" s="14"/>
      <c r="H1088" s="14"/>
      <c r="I1088" s="14" t="e">
        <f t="array" aca="1" ref="I1088" ca="1">_xludf.ifna(G1088*INDEX(Impostazioni!$C$86:$L$105,MATCH($E1088,Impostazioni!$J$86:$J$105,0),5),"")</f>
        <v>#NAME?</v>
      </c>
      <c r="J1088" s="14" t="e">
        <f t="shared" ca="1" si="18"/>
        <v>#NAME?</v>
      </c>
      <c r="K1088" s="14" t="e">
        <f t="shared" ca="1" si="19"/>
        <v>#NAME?</v>
      </c>
      <c r="M1088" s="14" t="e">
        <f t="array" aca="1" ref="M1088" ca="1">_xludf.ifna(IF(H1088=Impostazioni!$C$6,I1088*1,I1088/INDEX(Impostazioni!$N$86:$O$105,MATCH($H1088,Impostazioni!$N$86:$N$105,0),2)),"")</f>
        <v>#NAME?</v>
      </c>
      <c r="N1088" s="14" t="e">
        <f t="array" aca="1" ref="N1088" ca="1">_xludf.ifna(IF(I1088=Impostazioni!$C$6,J1088*1,J1088/INDEX(Impostazioni!$N$86:$O$105,MATCH($H1088,Impostazioni!$N$86:$N$105,0),2)),"")</f>
        <v>#NAME?</v>
      </c>
      <c r="O1088" s="14" t="e">
        <f t="array" aca="1" ref="O1088" ca="1">_xludf.ifna(IF(J1088=Impostazioni!$C$6,K1088*1,K1088/INDEX(Impostazioni!$N$86:$O$105,MATCH($H1088,Impostazioni!$N$86:$N$105,0),2)),"")</f>
        <v>#NAME?</v>
      </c>
    </row>
    <row r="1089" spans="1:15" ht="13.2">
      <c r="A1089" s="14" t="str">
        <f t="shared" si="16"/>
        <v/>
      </c>
      <c r="B1089" s="14" t="str">
        <f t="shared" si="17"/>
        <v/>
      </c>
      <c r="C1089" s="14"/>
      <c r="D1089" s="14" t="s">
        <v>49</v>
      </c>
      <c r="E1089" s="14"/>
      <c r="F1089" s="14"/>
      <c r="G1089" s="14"/>
      <c r="H1089" s="14"/>
      <c r="I1089" s="14" t="e">
        <f t="array" aca="1" ref="I1089" ca="1">_xludf.ifna(G1089*INDEX(Impostazioni!$C$86:$L$105,MATCH($E1089,Impostazioni!$J$86:$J$105,0),5),"")</f>
        <v>#NAME?</v>
      </c>
      <c r="J1089" s="14" t="e">
        <f t="shared" ca="1" si="18"/>
        <v>#NAME?</v>
      </c>
      <c r="K1089" s="14" t="e">
        <f t="shared" ca="1" si="19"/>
        <v>#NAME?</v>
      </c>
      <c r="M1089" s="14" t="e">
        <f t="array" aca="1" ref="M1089" ca="1">_xludf.ifna(IF(H1089=Impostazioni!$C$6,I1089*1,I1089/INDEX(Impostazioni!$N$86:$O$105,MATCH($H1089,Impostazioni!$N$86:$N$105,0),2)),"")</f>
        <v>#NAME?</v>
      </c>
      <c r="N1089" s="14" t="e">
        <f t="array" aca="1" ref="N1089" ca="1">_xludf.ifna(IF(I1089=Impostazioni!$C$6,J1089*1,J1089/INDEX(Impostazioni!$N$86:$O$105,MATCH($H1089,Impostazioni!$N$86:$N$105,0),2)),"")</f>
        <v>#NAME?</v>
      </c>
      <c r="O1089" s="14" t="e">
        <f t="array" aca="1" ref="O1089" ca="1">_xludf.ifna(IF(J1089=Impostazioni!$C$6,K1089*1,K1089/INDEX(Impostazioni!$N$86:$O$105,MATCH($H1089,Impostazioni!$N$86:$N$105,0),2)),"")</f>
        <v>#NAME?</v>
      </c>
    </row>
    <row r="1090" spans="1:15" ht="13.2">
      <c r="A1090" s="14" t="str">
        <f t="shared" si="16"/>
        <v/>
      </c>
      <c r="B1090" s="14" t="str">
        <f t="shared" si="17"/>
        <v/>
      </c>
      <c r="C1090" s="14"/>
      <c r="D1090" s="14" t="s">
        <v>49</v>
      </c>
      <c r="E1090" s="14"/>
      <c r="F1090" s="14"/>
      <c r="G1090" s="14"/>
      <c r="H1090" s="14"/>
      <c r="I1090" s="14" t="e">
        <f t="array" aca="1" ref="I1090" ca="1">_xludf.ifna(G1090*INDEX(Impostazioni!$C$86:$L$105,MATCH($E1090,Impostazioni!$J$86:$J$105,0),5),"")</f>
        <v>#NAME?</v>
      </c>
      <c r="J1090" s="14" t="e">
        <f t="shared" ca="1" si="18"/>
        <v>#NAME?</v>
      </c>
      <c r="K1090" s="14" t="e">
        <f t="shared" ca="1" si="19"/>
        <v>#NAME?</v>
      </c>
      <c r="M1090" s="14" t="e">
        <f t="array" aca="1" ref="M1090" ca="1">_xludf.ifna(IF(H1090=Impostazioni!$C$6,I1090*1,I1090/INDEX(Impostazioni!$N$86:$O$105,MATCH($H1090,Impostazioni!$N$86:$N$105,0),2)),"")</f>
        <v>#NAME?</v>
      </c>
      <c r="N1090" s="14" t="e">
        <f t="array" aca="1" ref="N1090" ca="1">_xludf.ifna(IF(I1090=Impostazioni!$C$6,J1090*1,J1090/INDEX(Impostazioni!$N$86:$O$105,MATCH($H1090,Impostazioni!$N$86:$N$105,0),2)),"")</f>
        <v>#NAME?</v>
      </c>
      <c r="O1090" s="14" t="e">
        <f t="array" aca="1" ref="O1090" ca="1">_xludf.ifna(IF(J1090=Impostazioni!$C$6,K1090*1,K1090/INDEX(Impostazioni!$N$86:$O$105,MATCH($H1090,Impostazioni!$N$86:$N$105,0),2)),"")</f>
        <v>#NAME?</v>
      </c>
    </row>
    <row r="1091" spans="1:15" ht="13.2">
      <c r="A1091" s="14" t="str">
        <f t="shared" si="16"/>
        <v/>
      </c>
      <c r="B1091" s="14" t="str">
        <f t="shared" si="17"/>
        <v/>
      </c>
      <c r="C1091" s="14"/>
      <c r="D1091" s="14" t="s">
        <v>49</v>
      </c>
      <c r="E1091" s="14"/>
      <c r="F1091" s="14"/>
      <c r="G1091" s="14"/>
      <c r="H1091" s="14"/>
      <c r="I1091" s="14" t="e">
        <f t="array" aca="1" ref="I1091" ca="1">_xludf.ifna(G1091*INDEX(Impostazioni!$C$86:$L$105,MATCH($E1091,Impostazioni!$J$86:$J$105,0),5),"")</f>
        <v>#NAME?</v>
      </c>
      <c r="J1091" s="14" t="e">
        <f t="shared" ca="1" si="18"/>
        <v>#NAME?</v>
      </c>
      <c r="K1091" s="14" t="e">
        <f t="shared" ca="1" si="19"/>
        <v>#NAME?</v>
      </c>
      <c r="M1091" s="14" t="e">
        <f t="array" aca="1" ref="M1091" ca="1">_xludf.ifna(IF(H1091=Impostazioni!$C$6,I1091*1,I1091/INDEX(Impostazioni!$N$86:$O$105,MATCH($H1091,Impostazioni!$N$86:$N$105,0),2)),"")</f>
        <v>#NAME?</v>
      </c>
      <c r="N1091" s="14" t="e">
        <f t="array" aca="1" ref="N1091" ca="1">_xludf.ifna(IF(I1091=Impostazioni!$C$6,J1091*1,J1091/INDEX(Impostazioni!$N$86:$O$105,MATCH($H1091,Impostazioni!$N$86:$N$105,0),2)),"")</f>
        <v>#NAME?</v>
      </c>
      <c r="O1091" s="14" t="e">
        <f t="array" aca="1" ref="O1091" ca="1">_xludf.ifna(IF(J1091=Impostazioni!$C$6,K1091*1,K1091/INDEX(Impostazioni!$N$86:$O$105,MATCH($H1091,Impostazioni!$N$86:$N$105,0),2)),"")</f>
        <v>#NAME?</v>
      </c>
    </row>
    <row r="1092" spans="1:15" ht="13.2">
      <c r="A1092" s="14" t="str">
        <f t="shared" si="16"/>
        <v/>
      </c>
      <c r="B1092" s="14" t="str">
        <f t="shared" si="17"/>
        <v/>
      </c>
      <c r="C1092" s="14"/>
      <c r="D1092" s="14" t="s">
        <v>49</v>
      </c>
      <c r="E1092" s="14"/>
      <c r="F1092" s="14"/>
      <c r="G1092" s="14"/>
      <c r="H1092" s="14"/>
      <c r="I1092" s="14" t="e">
        <f t="array" aca="1" ref="I1092" ca="1">_xludf.ifna(G1092*INDEX(Impostazioni!$C$86:$L$105,MATCH($E1092,Impostazioni!$J$86:$J$105,0),5),"")</f>
        <v>#NAME?</v>
      </c>
      <c r="J1092" s="14" t="e">
        <f t="shared" ca="1" si="18"/>
        <v>#NAME?</v>
      </c>
      <c r="K1092" s="14" t="e">
        <f t="shared" ca="1" si="19"/>
        <v>#NAME?</v>
      </c>
      <c r="M1092" s="14" t="e">
        <f t="array" aca="1" ref="M1092" ca="1">_xludf.ifna(IF(H1092=Impostazioni!$C$6,I1092*1,I1092/INDEX(Impostazioni!$N$86:$O$105,MATCH($H1092,Impostazioni!$N$86:$N$105,0),2)),"")</f>
        <v>#NAME?</v>
      </c>
      <c r="N1092" s="14" t="e">
        <f t="array" aca="1" ref="N1092" ca="1">_xludf.ifna(IF(I1092=Impostazioni!$C$6,J1092*1,J1092/INDEX(Impostazioni!$N$86:$O$105,MATCH($H1092,Impostazioni!$N$86:$N$105,0),2)),"")</f>
        <v>#NAME?</v>
      </c>
      <c r="O1092" s="14" t="e">
        <f t="array" aca="1" ref="O1092" ca="1">_xludf.ifna(IF(J1092=Impostazioni!$C$6,K1092*1,K1092/INDEX(Impostazioni!$N$86:$O$105,MATCH($H1092,Impostazioni!$N$86:$N$105,0),2)),"")</f>
        <v>#NAME?</v>
      </c>
    </row>
    <row r="1093" spans="1:15" ht="13.2">
      <c r="A1093" s="14" t="str">
        <f t="shared" si="16"/>
        <v/>
      </c>
      <c r="B1093" s="14" t="str">
        <f t="shared" si="17"/>
        <v/>
      </c>
      <c r="C1093" s="14"/>
      <c r="D1093" s="14" t="s">
        <v>49</v>
      </c>
      <c r="E1093" s="14"/>
      <c r="F1093" s="14"/>
      <c r="G1093" s="14"/>
      <c r="H1093" s="14"/>
      <c r="I1093" s="14" t="e">
        <f t="array" aca="1" ref="I1093" ca="1">_xludf.ifna(G1093*INDEX(Impostazioni!$C$86:$L$105,MATCH($E1093,Impostazioni!$J$86:$J$105,0),5),"")</f>
        <v>#NAME?</v>
      </c>
      <c r="J1093" s="14" t="e">
        <f t="shared" ca="1" si="18"/>
        <v>#NAME?</v>
      </c>
      <c r="K1093" s="14" t="e">
        <f t="shared" ca="1" si="19"/>
        <v>#NAME?</v>
      </c>
      <c r="M1093" s="14" t="e">
        <f t="array" aca="1" ref="M1093" ca="1">_xludf.ifna(IF(H1093=Impostazioni!$C$6,I1093*1,I1093/INDEX(Impostazioni!$N$86:$O$105,MATCH($H1093,Impostazioni!$N$86:$N$105,0),2)),"")</f>
        <v>#NAME?</v>
      </c>
      <c r="N1093" s="14" t="e">
        <f t="array" aca="1" ref="N1093" ca="1">_xludf.ifna(IF(I1093=Impostazioni!$C$6,J1093*1,J1093/INDEX(Impostazioni!$N$86:$O$105,MATCH($H1093,Impostazioni!$N$86:$N$105,0),2)),"")</f>
        <v>#NAME?</v>
      </c>
      <c r="O1093" s="14" t="e">
        <f t="array" aca="1" ref="O1093" ca="1">_xludf.ifna(IF(J1093=Impostazioni!$C$6,K1093*1,K1093/INDEX(Impostazioni!$N$86:$O$105,MATCH($H1093,Impostazioni!$N$86:$N$105,0),2)),"")</f>
        <v>#NAME?</v>
      </c>
    </row>
    <row r="1094" spans="1:15" ht="13.2">
      <c r="A1094" s="14" t="str">
        <f t="shared" si="16"/>
        <v/>
      </c>
      <c r="B1094" s="14" t="str">
        <f t="shared" si="17"/>
        <v/>
      </c>
      <c r="C1094" s="14"/>
      <c r="D1094" s="14" t="s">
        <v>49</v>
      </c>
      <c r="E1094" s="14"/>
      <c r="F1094" s="14"/>
      <c r="G1094" s="14"/>
      <c r="H1094" s="14"/>
      <c r="I1094" s="14" t="e">
        <f t="array" aca="1" ref="I1094" ca="1">_xludf.ifna(G1094*INDEX(Impostazioni!$C$86:$L$105,MATCH($E1094,Impostazioni!$J$86:$J$105,0),5),"")</f>
        <v>#NAME?</v>
      </c>
      <c r="J1094" s="14" t="e">
        <f t="shared" ca="1" si="18"/>
        <v>#NAME?</v>
      </c>
      <c r="K1094" s="14" t="e">
        <f t="shared" ca="1" si="19"/>
        <v>#NAME?</v>
      </c>
      <c r="M1094" s="14" t="e">
        <f t="array" aca="1" ref="M1094" ca="1">_xludf.ifna(IF(H1094=Impostazioni!$C$6,I1094*1,I1094/INDEX(Impostazioni!$N$86:$O$105,MATCH($H1094,Impostazioni!$N$86:$N$105,0),2)),"")</f>
        <v>#NAME?</v>
      </c>
      <c r="N1094" s="14" t="e">
        <f t="array" aca="1" ref="N1094" ca="1">_xludf.ifna(IF(I1094=Impostazioni!$C$6,J1094*1,J1094/INDEX(Impostazioni!$N$86:$O$105,MATCH($H1094,Impostazioni!$N$86:$N$105,0),2)),"")</f>
        <v>#NAME?</v>
      </c>
      <c r="O1094" s="14" t="e">
        <f t="array" aca="1" ref="O1094" ca="1">_xludf.ifna(IF(J1094=Impostazioni!$C$6,K1094*1,K1094/INDEX(Impostazioni!$N$86:$O$105,MATCH($H1094,Impostazioni!$N$86:$N$105,0),2)),"")</f>
        <v>#NAME?</v>
      </c>
    </row>
    <row r="1095" spans="1:15" ht="13.2">
      <c r="A1095" s="14" t="str">
        <f t="shared" si="16"/>
        <v/>
      </c>
      <c r="B1095" s="14" t="str">
        <f t="shared" si="17"/>
        <v/>
      </c>
      <c r="C1095" s="14"/>
      <c r="D1095" s="14" t="s">
        <v>49</v>
      </c>
      <c r="E1095" s="14"/>
      <c r="F1095" s="14"/>
      <c r="G1095" s="14"/>
      <c r="H1095" s="14"/>
      <c r="I1095" s="14" t="e">
        <f t="array" aca="1" ref="I1095" ca="1">_xludf.ifna(G1095*INDEX(Impostazioni!$C$86:$L$105,MATCH($E1095,Impostazioni!$J$86:$J$105,0),5),"")</f>
        <v>#NAME?</v>
      </c>
      <c r="J1095" s="14" t="e">
        <f t="shared" ca="1" si="18"/>
        <v>#NAME?</v>
      </c>
      <c r="K1095" s="14" t="e">
        <f t="shared" ca="1" si="19"/>
        <v>#NAME?</v>
      </c>
      <c r="M1095" s="14" t="e">
        <f t="array" aca="1" ref="M1095" ca="1">_xludf.ifna(IF(H1095=Impostazioni!$C$6,I1095*1,I1095/INDEX(Impostazioni!$N$86:$O$105,MATCH($H1095,Impostazioni!$N$86:$N$105,0),2)),"")</f>
        <v>#NAME?</v>
      </c>
      <c r="N1095" s="14" t="e">
        <f t="array" aca="1" ref="N1095" ca="1">_xludf.ifna(IF(I1095=Impostazioni!$C$6,J1095*1,J1095/INDEX(Impostazioni!$N$86:$O$105,MATCH($H1095,Impostazioni!$N$86:$N$105,0),2)),"")</f>
        <v>#NAME?</v>
      </c>
      <c r="O1095" s="14" t="e">
        <f t="array" aca="1" ref="O1095" ca="1">_xludf.ifna(IF(J1095=Impostazioni!$C$6,K1095*1,K1095/INDEX(Impostazioni!$N$86:$O$105,MATCH($H1095,Impostazioni!$N$86:$N$105,0),2)),"")</f>
        <v>#NAME?</v>
      </c>
    </row>
    <row r="1096" spans="1:15" ht="13.2">
      <c r="A1096" s="14" t="str">
        <f t="shared" si="16"/>
        <v/>
      </c>
      <c r="B1096" s="14" t="str">
        <f t="shared" si="17"/>
        <v/>
      </c>
      <c r="C1096" s="14"/>
      <c r="D1096" s="14" t="s">
        <v>49</v>
      </c>
      <c r="E1096" s="14"/>
      <c r="F1096" s="14"/>
      <c r="G1096" s="14"/>
      <c r="H1096" s="14"/>
      <c r="I1096" s="14" t="e">
        <f t="array" aca="1" ref="I1096" ca="1">_xludf.ifna(G1096*INDEX(Impostazioni!$C$86:$L$105,MATCH($E1096,Impostazioni!$J$86:$J$105,0),5),"")</f>
        <v>#NAME?</v>
      </c>
      <c r="J1096" s="14" t="e">
        <f t="shared" ca="1" si="18"/>
        <v>#NAME?</v>
      </c>
      <c r="K1096" s="14" t="e">
        <f t="shared" ca="1" si="19"/>
        <v>#NAME?</v>
      </c>
      <c r="M1096" s="14" t="e">
        <f t="array" aca="1" ref="M1096" ca="1">_xludf.ifna(IF(H1096=Impostazioni!$C$6,I1096*1,I1096/INDEX(Impostazioni!$N$86:$O$105,MATCH($H1096,Impostazioni!$N$86:$N$105,0),2)),"")</f>
        <v>#NAME?</v>
      </c>
      <c r="N1096" s="14" t="e">
        <f t="array" aca="1" ref="N1096" ca="1">_xludf.ifna(IF(I1096=Impostazioni!$C$6,J1096*1,J1096/INDEX(Impostazioni!$N$86:$O$105,MATCH($H1096,Impostazioni!$N$86:$N$105,0),2)),"")</f>
        <v>#NAME?</v>
      </c>
      <c r="O1096" s="14" t="e">
        <f t="array" aca="1" ref="O1096" ca="1">_xludf.ifna(IF(J1096=Impostazioni!$C$6,K1096*1,K1096/INDEX(Impostazioni!$N$86:$O$105,MATCH($H1096,Impostazioni!$N$86:$N$105,0),2)),"")</f>
        <v>#NAME?</v>
      </c>
    </row>
    <row r="1097" spans="1:15" ht="13.2">
      <c r="A1097" s="14" t="str">
        <f t="shared" si="16"/>
        <v/>
      </c>
      <c r="B1097" s="14" t="str">
        <f t="shared" si="17"/>
        <v/>
      </c>
      <c r="C1097" s="14"/>
      <c r="D1097" s="14" t="s">
        <v>49</v>
      </c>
      <c r="E1097" s="14"/>
      <c r="F1097" s="14"/>
      <c r="G1097" s="14"/>
      <c r="H1097" s="14"/>
      <c r="I1097" s="14" t="e">
        <f t="array" aca="1" ref="I1097" ca="1">_xludf.ifna(G1097*INDEX(Impostazioni!$C$86:$L$105,MATCH($E1097,Impostazioni!$J$86:$J$105,0),5),"")</f>
        <v>#NAME?</v>
      </c>
      <c r="J1097" s="14" t="e">
        <f t="shared" ca="1" si="18"/>
        <v>#NAME?</v>
      </c>
      <c r="K1097" s="14" t="e">
        <f t="shared" ca="1" si="19"/>
        <v>#NAME?</v>
      </c>
      <c r="M1097" s="14" t="e">
        <f t="array" aca="1" ref="M1097" ca="1">_xludf.ifna(IF(H1097=Impostazioni!$C$6,I1097*1,I1097/INDEX(Impostazioni!$N$86:$O$105,MATCH($H1097,Impostazioni!$N$86:$N$105,0),2)),"")</f>
        <v>#NAME?</v>
      </c>
      <c r="N1097" s="14" t="e">
        <f t="array" aca="1" ref="N1097" ca="1">_xludf.ifna(IF(I1097=Impostazioni!$C$6,J1097*1,J1097/INDEX(Impostazioni!$N$86:$O$105,MATCH($H1097,Impostazioni!$N$86:$N$105,0),2)),"")</f>
        <v>#NAME?</v>
      </c>
      <c r="O1097" s="14" t="e">
        <f t="array" aca="1" ref="O1097" ca="1">_xludf.ifna(IF(J1097=Impostazioni!$C$6,K1097*1,K1097/INDEX(Impostazioni!$N$86:$O$105,MATCH($H1097,Impostazioni!$N$86:$N$105,0),2)),"")</f>
        <v>#NAME?</v>
      </c>
    </row>
    <row r="1098" spans="1:15" ht="13.2">
      <c r="A1098" s="14" t="str">
        <f t="shared" si="16"/>
        <v/>
      </c>
      <c r="B1098" s="14" t="str">
        <f t="shared" si="17"/>
        <v/>
      </c>
      <c r="C1098" s="14"/>
      <c r="D1098" s="14" t="s">
        <v>49</v>
      </c>
      <c r="E1098" s="14"/>
      <c r="F1098" s="14"/>
      <c r="G1098" s="14"/>
      <c r="H1098" s="14"/>
      <c r="I1098" s="14" t="e">
        <f t="array" aca="1" ref="I1098" ca="1">_xludf.ifna(G1098*INDEX(Impostazioni!$C$86:$L$105,MATCH($E1098,Impostazioni!$J$86:$J$105,0),5),"")</f>
        <v>#NAME?</v>
      </c>
      <c r="J1098" s="14" t="e">
        <f t="shared" ca="1" si="18"/>
        <v>#NAME?</v>
      </c>
      <c r="K1098" s="14" t="e">
        <f t="shared" ca="1" si="19"/>
        <v>#NAME?</v>
      </c>
      <c r="M1098" s="14" t="e">
        <f t="array" aca="1" ref="M1098" ca="1">_xludf.ifna(IF(H1098=Impostazioni!$C$6,I1098*1,I1098/INDEX(Impostazioni!$N$86:$O$105,MATCH($H1098,Impostazioni!$N$86:$N$105,0),2)),"")</f>
        <v>#NAME?</v>
      </c>
      <c r="N1098" s="14" t="e">
        <f t="array" aca="1" ref="N1098" ca="1">_xludf.ifna(IF(I1098=Impostazioni!$C$6,J1098*1,J1098/INDEX(Impostazioni!$N$86:$O$105,MATCH($H1098,Impostazioni!$N$86:$N$105,0),2)),"")</f>
        <v>#NAME?</v>
      </c>
      <c r="O1098" s="14" t="e">
        <f t="array" aca="1" ref="O1098" ca="1">_xludf.ifna(IF(J1098=Impostazioni!$C$6,K1098*1,K1098/INDEX(Impostazioni!$N$86:$O$105,MATCH($H1098,Impostazioni!$N$86:$N$105,0),2)),"")</f>
        <v>#NAME?</v>
      </c>
    </row>
    <row r="1099" spans="1:15" ht="13.2">
      <c r="A1099" s="14" t="str">
        <f t="shared" si="16"/>
        <v/>
      </c>
      <c r="B1099" s="14" t="str">
        <f t="shared" si="17"/>
        <v/>
      </c>
      <c r="C1099" s="14"/>
      <c r="D1099" s="14" t="s">
        <v>49</v>
      </c>
      <c r="E1099" s="14"/>
      <c r="F1099" s="14"/>
      <c r="G1099" s="14"/>
      <c r="H1099" s="14"/>
      <c r="I1099" s="14" t="e">
        <f t="array" aca="1" ref="I1099" ca="1">_xludf.ifna(G1099*INDEX(Impostazioni!$C$86:$L$105,MATCH($E1099,Impostazioni!$J$86:$J$105,0),5),"")</f>
        <v>#NAME?</v>
      </c>
      <c r="J1099" s="14" t="e">
        <f t="shared" ca="1" si="18"/>
        <v>#NAME?</v>
      </c>
      <c r="K1099" s="14" t="e">
        <f t="shared" ca="1" si="19"/>
        <v>#NAME?</v>
      </c>
      <c r="M1099" s="14" t="e">
        <f t="array" aca="1" ref="M1099" ca="1">_xludf.ifna(IF(H1099=Impostazioni!$C$6,I1099*1,I1099/INDEX(Impostazioni!$N$86:$O$105,MATCH($H1099,Impostazioni!$N$86:$N$105,0),2)),"")</f>
        <v>#NAME?</v>
      </c>
      <c r="N1099" s="14" t="e">
        <f t="array" aca="1" ref="N1099" ca="1">_xludf.ifna(IF(I1099=Impostazioni!$C$6,J1099*1,J1099/INDEX(Impostazioni!$N$86:$O$105,MATCH($H1099,Impostazioni!$N$86:$N$105,0),2)),"")</f>
        <v>#NAME?</v>
      </c>
      <c r="O1099" s="14" t="e">
        <f t="array" aca="1" ref="O1099" ca="1">_xludf.ifna(IF(J1099=Impostazioni!$C$6,K1099*1,K1099/INDEX(Impostazioni!$N$86:$O$105,MATCH($H1099,Impostazioni!$N$86:$N$105,0),2)),"")</f>
        <v>#NAME?</v>
      </c>
    </row>
    <row r="1100" spans="1:15" ht="13.2">
      <c r="A1100" s="14" t="str">
        <f t="shared" si="16"/>
        <v/>
      </c>
      <c r="B1100" s="14" t="str">
        <f t="shared" si="17"/>
        <v/>
      </c>
      <c r="C1100" s="14"/>
      <c r="D1100" s="14" t="s">
        <v>49</v>
      </c>
      <c r="E1100" s="14"/>
      <c r="F1100" s="14"/>
      <c r="G1100" s="14"/>
      <c r="H1100" s="14"/>
      <c r="I1100" s="14" t="e">
        <f t="array" aca="1" ref="I1100" ca="1">_xludf.ifna(G1100*INDEX(Impostazioni!$C$86:$L$105,MATCH($E1100,Impostazioni!$J$86:$J$105,0),5),"")</f>
        <v>#NAME?</v>
      </c>
      <c r="J1100" s="14" t="e">
        <f t="shared" ca="1" si="18"/>
        <v>#NAME?</v>
      </c>
      <c r="K1100" s="14" t="e">
        <f t="shared" ca="1" si="19"/>
        <v>#NAME?</v>
      </c>
      <c r="M1100" s="14" t="e">
        <f t="array" aca="1" ref="M1100" ca="1">_xludf.ifna(IF(H1100=Impostazioni!$C$6,I1100*1,I1100/INDEX(Impostazioni!$N$86:$O$105,MATCH($H1100,Impostazioni!$N$86:$N$105,0),2)),"")</f>
        <v>#NAME?</v>
      </c>
      <c r="N1100" s="14" t="e">
        <f t="array" aca="1" ref="N1100" ca="1">_xludf.ifna(IF(I1100=Impostazioni!$C$6,J1100*1,J1100/INDEX(Impostazioni!$N$86:$O$105,MATCH($H1100,Impostazioni!$N$86:$N$105,0),2)),"")</f>
        <v>#NAME?</v>
      </c>
      <c r="O1100" s="14" t="e">
        <f t="array" aca="1" ref="O1100" ca="1">_xludf.ifna(IF(J1100=Impostazioni!$C$6,K1100*1,K1100/INDEX(Impostazioni!$N$86:$O$105,MATCH($H1100,Impostazioni!$N$86:$N$105,0),2)),"")</f>
        <v>#NAME?</v>
      </c>
    </row>
    <row r="1101" spans="1:15" ht="13.2">
      <c r="A1101" s="14" t="str">
        <f t="shared" si="16"/>
        <v/>
      </c>
      <c r="B1101" s="14" t="str">
        <f t="shared" si="17"/>
        <v/>
      </c>
      <c r="C1101" s="14"/>
      <c r="D1101" s="14" t="s">
        <v>49</v>
      </c>
      <c r="E1101" s="14"/>
      <c r="F1101" s="14"/>
      <c r="G1101" s="14"/>
      <c r="H1101" s="14"/>
      <c r="I1101" s="14" t="e">
        <f t="array" aca="1" ref="I1101" ca="1">_xludf.ifna(G1101*INDEX(Impostazioni!$C$86:$L$105,MATCH($E1101,Impostazioni!$J$86:$J$105,0),5),"")</f>
        <v>#NAME?</v>
      </c>
      <c r="J1101" s="14" t="e">
        <f t="shared" ca="1" si="18"/>
        <v>#NAME?</v>
      </c>
      <c r="K1101" s="14" t="e">
        <f t="shared" ca="1" si="19"/>
        <v>#NAME?</v>
      </c>
      <c r="M1101" s="14" t="e">
        <f t="array" aca="1" ref="M1101" ca="1">_xludf.ifna(IF(H1101=Impostazioni!$C$6,I1101*1,I1101/INDEX(Impostazioni!$N$86:$O$105,MATCH($H1101,Impostazioni!$N$86:$N$105,0),2)),"")</f>
        <v>#NAME?</v>
      </c>
      <c r="N1101" s="14" t="e">
        <f t="array" aca="1" ref="N1101" ca="1">_xludf.ifna(IF(I1101=Impostazioni!$C$6,J1101*1,J1101/INDEX(Impostazioni!$N$86:$O$105,MATCH($H1101,Impostazioni!$N$86:$N$105,0),2)),"")</f>
        <v>#NAME?</v>
      </c>
      <c r="O1101" s="14" t="e">
        <f t="array" aca="1" ref="O1101" ca="1">_xludf.ifna(IF(J1101=Impostazioni!$C$6,K1101*1,K1101/INDEX(Impostazioni!$N$86:$O$105,MATCH($H1101,Impostazioni!$N$86:$N$105,0),2)),"")</f>
        <v>#NAME?</v>
      </c>
    </row>
    <row r="1102" spans="1:15" ht="13.2">
      <c r="A1102" s="14" t="str">
        <f t="shared" si="16"/>
        <v/>
      </c>
      <c r="B1102" s="14" t="str">
        <f t="shared" si="17"/>
        <v/>
      </c>
      <c r="C1102" s="14"/>
      <c r="D1102" s="14" t="s">
        <v>49</v>
      </c>
      <c r="E1102" s="14"/>
      <c r="F1102" s="14"/>
      <c r="G1102" s="14"/>
      <c r="H1102" s="14"/>
      <c r="I1102" s="14" t="e">
        <f t="array" aca="1" ref="I1102" ca="1">_xludf.ifna(G1102*INDEX(Impostazioni!$C$86:$L$105,MATCH($E1102,Impostazioni!$J$86:$J$105,0),5),"")</f>
        <v>#NAME?</v>
      </c>
      <c r="J1102" s="14" t="e">
        <f t="shared" ca="1" si="18"/>
        <v>#NAME?</v>
      </c>
      <c r="K1102" s="14" t="e">
        <f t="shared" ca="1" si="19"/>
        <v>#NAME?</v>
      </c>
      <c r="M1102" s="14" t="e">
        <f t="array" aca="1" ref="M1102" ca="1">_xludf.ifna(IF(H1102=Impostazioni!$C$6,I1102*1,I1102/INDEX(Impostazioni!$N$86:$O$105,MATCH($H1102,Impostazioni!$N$86:$N$105,0),2)),"")</f>
        <v>#NAME?</v>
      </c>
      <c r="N1102" s="14" t="e">
        <f t="array" aca="1" ref="N1102" ca="1">_xludf.ifna(IF(I1102=Impostazioni!$C$6,J1102*1,J1102/INDEX(Impostazioni!$N$86:$O$105,MATCH($H1102,Impostazioni!$N$86:$N$105,0),2)),"")</f>
        <v>#NAME?</v>
      </c>
      <c r="O1102" s="14" t="e">
        <f t="array" aca="1" ref="O1102" ca="1">_xludf.ifna(IF(J1102=Impostazioni!$C$6,K1102*1,K1102/INDEX(Impostazioni!$N$86:$O$105,MATCH($H1102,Impostazioni!$N$86:$N$105,0),2)),"")</f>
        <v>#NAME?</v>
      </c>
    </row>
    <row r="1103" spans="1:15" ht="13.2">
      <c r="A1103" s="14" t="str">
        <f t="shared" si="16"/>
        <v/>
      </c>
      <c r="B1103" s="14" t="str">
        <f t="shared" si="17"/>
        <v/>
      </c>
      <c r="C1103" s="14"/>
      <c r="D1103" s="14" t="s">
        <v>49</v>
      </c>
      <c r="E1103" s="14"/>
      <c r="F1103" s="14"/>
      <c r="G1103" s="14"/>
      <c r="H1103" s="14"/>
      <c r="I1103" s="14" t="e">
        <f t="array" aca="1" ref="I1103" ca="1">_xludf.ifna(G1103*INDEX(Impostazioni!$C$86:$L$105,MATCH($E1103,Impostazioni!$J$86:$J$105,0),5),"")</f>
        <v>#NAME?</v>
      </c>
      <c r="J1103" s="14" t="e">
        <f t="shared" ca="1" si="18"/>
        <v>#NAME?</v>
      </c>
      <c r="K1103" s="14" t="e">
        <f t="shared" ca="1" si="19"/>
        <v>#NAME?</v>
      </c>
      <c r="M1103" s="14" t="e">
        <f t="array" aca="1" ref="M1103" ca="1">_xludf.ifna(IF(H1103=Impostazioni!$C$6,I1103*1,I1103/INDEX(Impostazioni!$N$86:$O$105,MATCH($H1103,Impostazioni!$N$86:$N$105,0),2)),"")</f>
        <v>#NAME?</v>
      </c>
      <c r="N1103" s="14" t="e">
        <f t="array" aca="1" ref="N1103" ca="1">_xludf.ifna(IF(I1103=Impostazioni!$C$6,J1103*1,J1103/INDEX(Impostazioni!$N$86:$O$105,MATCH($H1103,Impostazioni!$N$86:$N$105,0),2)),"")</f>
        <v>#NAME?</v>
      </c>
      <c r="O1103" s="14" t="e">
        <f t="array" aca="1" ref="O1103" ca="1">_xludf.ifna(IF(J1103=Impostazioni!$C$6,K1103*1,K1103/INDEX(Impostazioni!$N$86:$O$105,MATCH($H1103,Impostazioni!$N$86:$N$105,0),2)),"")</f>
        <v>#NAME?</v>
      </c>
    </row>
    <row r="1104" spans="1:15" ht="13.2">
      <c r="A1104" s="14" t="str">
        <f t="shared" si="16"/>
        <v/>
      </c>
      <c r="B1104" s="14" t="str">
        <f t="shared" si="17"/>
        <v/>
      </c>
      <c r="C1104" s="14"/>
      <c r="D1104" s="14" t="s">
        <v>49</v>
      </c>
      <c r="E1104" s="14"/>
      <c r="F1104" s="14"/>
      <c r="G1104" s="14"/>
      <c r="H1104" s="14"/>
      <c r="I1104" s="14" t="e">
        <f t="array" aca="1" ref="I1104" ca="1">_xludf.ifna(G1104*INDEX(Impostazioni!$C$86:$L$105,MATCH($E1104,Impostazioni!$J$86:$J$105,0),5),"")</f>
        <v>#NAME?</v>
      </c>
      <c r="J1104" s="14" t="e">
        <f t="shared" ca="1" si="18"/>
        <v>#NAME?</v>
      </c>
      <c r="K1104" s="14" t="e">
        <f t="shared" ca="1" si="19"/>
        <v>#NAME?</v>
      </c>
      <c r="M1104" s="14" t="e">
        <f t="array" aca="1" ref="M1104" ca="1">_xludf.ifna(IF(H1104=Impostazioni!$C$6,I1104*1,I1104/INDEX(Impostazioni!$N$86:$O$105,MATCH($H1104,Impostazioni!$N$86:$N$105,0),2)),"")</f>
        <v>#NAME?</v>
      </c>
      <c r="N1104" s="14" t="e">
        <f t="array" aca="1" ref="N1104" ca="1">_xludf.ifna(IF(I1104=Impostazioni!$C$6,J1104*1,J1104/INDEX(Impostazioni!$N$86:$O$105,MATCH($H1104,Impostazioni!$N$86:$N$105,0),2)),"")</f>
        <v>#NAME?</v>
      </c>
      <c r="O1104" s="14" t="e">
        <f t="array" aca="1" ref="O1104" ca="1">_xludf.ifna(IF(J1104=Impostazioni!$C$6,K1104*1,K1104/INDEX(Impostazioni!$N$86:$O$105,MATCH($H1104,Impostazioni!$N$86:$N$105,0),2)),"")</f>
        <v>#NAME?</v>
      </c>
    </row>
    <row r="1105" spans="1:15" ht="13.2">
      <c r="A1105" s="14" t="str">
        <f t="shared" si="16"/>
        <v/>
      </c>
      <c r="B1105" s="14" t="str">
        <f t="shared" si="17"/>
        <v/>
      </c>
      <c r="C1105" s="14"/>
      <c r="D1105" s="14" t="s">
        <v>49</v>
      </c>
      <c r="E1105" s="14"/>
      <c r="F1105" s="14"/>
      <c r="G1105" s="14"/>
      <c r="H1105" s="14"/>
      <c r="I1105" s="14" t="e">
        <f t="array" aca="1" ref="I1105" ca="1">_xludf.ifna(G1105*INDEX(Impostazioni!$C$86:$L$105,MATCH($E1105,Impostazioni!$J$86:$J$105,0),5),"")</f>
        <v>#NAME?</v>
      </c>
      <c r="J1105" s="14" t="e">
        <f t="shared" ca="1" si="18"/>
        <v>#NAME?</v>
      </c>
      <c r="K1105" s="14" t="e">
        <f t="shared" ca="1" si="19"/>
        <v>#NAME?</v>
      </c>
      <c r="M1105" s="14" t="e">
        <f t="array" aca="1" ref="M1105" ca="1">_xludf.ifna(IF(H1105=Impostazioni!$C$6,I1105*1,I1105/INDEX(Impostazioni!$N$86:$O$105,MATCH($H1105,Impostazioni!$N$86:$N$105,0),2)),"")</f>
        <v>#NAME?</v>
      </c>
      <c r="N1105" s="14" t="e">
        <f t="array" aca="1" ref="N1105" ca="1">_xludf.ifna(IF(I1105=Impostazioni!$C$6,J1105*1,J1105/INDEX(Impostazioni!$N$86:$O$105,MATCH($H1105,Impostazioni!$N$86:$N$105,0),2)),"")</f>
        <v>#NAME?</v>
      </c>
      <c r="O1105" s="14" t="e">
        <f t="array" aca="1" ref="O1105" ca="1">_xludf.ifna(IF(J1105=Impostazioni!$C$6,K1105*1,K1105/INDEX(Impostazioni!$N$86:$O$105,MATCH($H1105,Impostazioni!$N$86:$N$105,0),2)),"")</f>
        <v>#NAME?</v>
      </c>
    </row>
    <row r="1106" spans="1:15" ht="13.2">
      <c r="A1106" s="14" t="str">
        <f t="shared" si="16"/>
        <v/>
      </c>
      <c r="B1106" s="14" t="str">
        <f t="shared" si="17"/>
        <v/>
      </c>
      <c r="C1106" s="14"/>
      <c r="D1106" s="14" t="s">
        <v>49</v>
      </c>
      <c r="E1106" s="14"/>
      <c r="F1106" s="14"/>
      <c r="G1106" s="14"/>
      <c r="H1106" s="14"/>
      <c r="I1106" s="14" t="e">
        <f t="array" aca="1" ref="I1106" ca="1">_xludf.ifna(G1106*INDEX(Impostazioni!$C$86:$L$105,MATCH($E1106,Impostazioni!$J$86:$J$105,0),5),"")</f>
        <v>#NAME?</v>
      </c>
      <c r="J1106" s="14" t="e">
        <f t="shared" ca="1" si="18"/>
        <v>#NAME?</v>
      </c>
      <c r="K1106" s="14" t="e">
        <f t="shared" ca="1" si="19"/>
        <v>#NAME?</v>
      </c>
      <c r="M1106" s="14" t="e">
        <f t="array" aca="1" ref="M1106" ca="1">_xludf.ifna(IF(H1106=Impostazioni!$C$6,I1106*1,I1106/INDEX(Impostazioni!$N$86:$O$105,MATCH($H1106,Impostazioni!$N$86:$N$105,0),2)),"")</f>
        <v>#NAME?</v>
      </c>
      <c r="N1106" s="14" t="e">
        <f t="array" aca="1" ref="N1106" ca="1">_xludf.ifna(IF(I1106=Impostazioni!$C$6,J1106*1,J1106/INDEX(Impostazioni!$N$86:$O$105,MATCH($H1106,Impostazioni!$N$86:$N$105,0),2)),"")</f>
        <v>#NAME?</v>
      </c>
      <c r="O1106" s="14" t="e">
        <f t="array" aca="1" ref="O1106" ca="1">_xludf.ifna(IF(J1106=Impostazioni!$C$6,K1106*1,K1106/INDEX(Impostazioni!$N$86:$O$105,MATCH($H1106,Impostazioni!$N$86:$N$105,0),2)),"")</f>
        <v>#NAME?</v>
      </c>
    </row>
    <row r="1107" spans="1:15" ht="13.2">
      <c r="A1107" s="14" t="str">
        <f t="shared" si="16"/>
        <v/>
      </c>
      <c r="B1107" s="14" t="str">
        <f t="shared" si="17"/>
        <v/>
      </c>
      <c r="C1107" s="14"/>
      <c r="D1107" s="14" t="s">
        <v>49</v>
      </c>
      <c r="E1107" s="14"/>
      <c r="F1107" s="14"/>
      <c r="G1107" s="14"/>
      <c r="H1107" s="14"/>
      <c r="I1107" s="14" t="e">
        <f t="array" aca="1" ref="I1107" ca="1">_xludf.ifna(G1107*INDEX(Impostazioni!$C$86:$L$105,MATCH($E1107,Impostazioni!$J$86:$J$105,0),5),"")</f>
        <v>#NAME?</v>
      </c>
      <c r="J1107" s="14" t="e">
        <f t="shared" ca="1" si="18"/>
        <v>#NAME?</v>
      </c>
      <c r="K1107" s="14" t="e">
        <f t="shared" ca="1" si="19"/>
        <v>#NAME?</v>
      </c>
      <c r="M1107" s="14" t="e">
        <f t="array" aca="1" ref="M1107" ca="1">_xludf.ifna(IF(H1107=Impostazioni!$C$6,I1107*1,I1107/INDEX(Impostazioni!$N$86:$O$105,MATCH($H1107,Impostazioni!$N$86:$N$105,0),2)),"")</f>
        <v>#NAME?</v>
      </c>
      <c r="N1107" s="14" t="e">
        <f t="array" aca="1" ref="N1107" ca="1">_xludf.ifna(IF(I1107=Impostazioni!$C$6,J1107*1,J1107/INDEX(Impostazioni!$N$86:$O$105,MATCH($H1107,Impostazioni!$N$86:$N$105,0),2)),"")</f>
        <v>#NAME?</v>
      </c>
      <c r="O1107" s="14" t="e">
        <f t="array" aca="1" ref="O1107" ca="1">_xludf.ifna(IF(J1107=Impostazioni!$C$6,K1107*1,K1107/INDEX(Impostazioni!$N$86:$O$105,MATCH($H1107,Impostazioni!$N$86:$N$105,0),2)),"")</f>
        <v>#NAME?</v>
      </c>
    </row>
    <row r="1108" spans="1:15" ht="13.2">
      <c r="A1108" s="14" t="str">
        <f t="shared" si="16"/>
        <v/>
      </c>
      <c r="B1108" s="14" t="str">
        <f t="shared" si="17"/>
        <v/>
      </c>
      <c r="C1108" s="14"/>
      <c r="D1108" s="14" t="s">
        <v>49</v>
      </c>
      <c r="E1108" s="14"/>
      <c r="F1108" s="14"/>
      <c r="G1108" s="14"/>
      <c r="H1108" s="14"/>
      <c r="I1108" s="14" t="e">
        <f t="array" aca="1" ref="I1108" ca="1">_xludf.ifna(G1108*INDEX(Impostazioni!$C$86:$L$105,MATCH($E1108,Impostazioni!$J$86:$J$105,0),5),"")</f>
        <v>#NAME?</v>
      </c>
      <c r="J1108" s="14" t="e">
        <f t="shared" ca="1" si="18"/>
        <v>#NAME?</v>
      </c>
      <c r="K1108" s="14" t="e">
        <f t="shared" ca="1" si="19"/>
        <v>#NAME?</v>
      </c>
      <c r="M1108" s="14" t="e">
        <f t="array" aca="1" ref="M1108" ca="1">_xludf.ifna(IF(H1108=Impostazioni!$C$6,I1108*1,I1108/INDEX(Impostazioni!$N$86:$O$105,MATCH($H1108,Impostazioni!$N$86:$N$105,0),2)),"")</f>
        <v>#NAME?</v>
      </c>
      <c r="N1108" s="14" t="e">
        <f t="array" aca="1" ref="N1108" ca="1">_xludf.ifna(IF(I1108=Impostazioni!$C$6,J1108*1,J1108/INDEX(Impostazioni!$N$86:$O$105,MATCH($H1108,Impostazioni!$N$86:$N$105,0),2)),"")</f>
        <v>#NAME?</v>
      </c>
      <c r="O1108" s="14" t="e">
        <f t="array" aca="1" ref="O1108" ca="1">_xludf.ifna(IF(J1108=Impostazioni!$C$6,K1108*1,K1108/INDEX(Impostazioni!$N$86:$O$105,MATCH($H1108,Impostazioni!$N$86:$N$105,0),2)),"")</f>
        <v>#NAME?</v>
      </c>
    </row>
    <row r="1109" spans="1:15" ht="13.2">
      <c r="A1109" s="14" t="str">
        <f t="shared" si="16"/>
        <v/>
      </c>
      <c r="B1109" s="14" t="str">
        <f t="shared" si="17"/>
        <v/>
      </c>
      <c r="C1109" s="14"/>
      <c r="D1109" s="14" t="s">
        <v>49</v>
      </c>
      <c r="E1109" s="14"/>
      <c r="F1109" s="14"/>
      <c r="G1109" s="14"/>
      <c r="H1109" s="14"/>
      <c r="I1109" s="14" t="e">
        <f t="array" aca="1" ref="I1109" ca="1">_xludf.ifna(G1109*INDEX(Impostazioni!$C$86:$L$105,MATCH($E1109,Impostazioni!$J$86:$J$105,0),5),"")</f>
        <v>#NAME?</v>
      </c>
      <c r="J1109" s="14" t="e">
        <f t="shared" ca="1" si="18"/>
        <v>#NAME?</v>
      </c>
      <c r="K1109" s="14" t="e">
        <f t="shared" ca="1" si="19"/>
        <v>#NAME?</v>
      </c>
      <c r="M1109" s="14" t="e">
        <f t="array" aca="1" ref="M1109" ca="1">_xludf.ifna(IF(H1109=Impostazioni!$C$6,I1109*1,I1109/INDEX(Impostazioni!$N$86:$O$105,MATCH($H1109,Impostazioni!$N$86:$N$105,0),2)),"")</f>
        <v>#NAME?</v>
      </c>
      <c r="N1109" s="14" t="e">
        <f t="array" aca="1" ref="N1109" ca="1">_xludf.ifna(IF(I1109=Impostazioni!$C$6,J1109*1,J1109/INDEX(Impostazioni!$N$86:$O$105,MATCH($H1109,Impostazioni!$N$86:$N$105,0),2)),"")</f>
        <v>#NAME?</v>
      </c>
      <c r="O1109" s="14" t="e">
        <f t="array" aca="1" ref="O1109" ca="1">_xludf.ifna(IF(J1109=Impostazioni!$C$6,K1109*1,K1109/INDEX(Impostazioni!$N$86:$O$105,MATCH($H1109,Impostazioni!$N$86:$N$105,0),2)),"")</f>
        <v>#NAME?</v>
      </c>
    </row>
    <row r="1110" spans="1:15" ht="13.2">
      <c r="A1110" s="14" t="str">
        <f t="shared" si="16"/>
        <v/>
      </c>
      <c r="B1110" s="14" t="str">
        <f t="shared" si="17"/>
        <v/>
      </c>
      <c r="C1110" s="14"/>
      <c r="D1110" s="14" t="s">
        <v>49</v>
      </c>
      <c r="E1110" s="14"/>
      <c r="F1110" s="14"/>
      <c r="G1110" s="14"/>
      <c r="H1110" s="14"/>
      <c r="I1110" s="14" t="e">
        <f t="array" aca="1" ref="I1110" ca="1">_xludf.ifna(G1110*INDEX(Impostazioni!$C$86:$L$105,MATCH($E1110,Impostazioni!$J$86:$J$105,0),5),"")</f>
        <v>#NAME?</v>
      </c>
      <c r="J1110" s="14" t="e">
        <f t="shared" ca="1" si="18"/>
        <v>#NAME?</v>
      </c>
      <c r="K1110" s="14" t="e">
        <f t="shared" ca="1" si="19"/>
        <v>#NAME?</v>
      </c>
      <c r="M1110" s="14" t="e">
        <f t="array" aca="1" ref="M1110" ca="1">_xludf.ifna(IF(H1110=Impostazioni!$C$6,I1110*1,I1110/INDEX(Impostazioni!$N$86:$O$105,MATCH($H1110,Impostazioni!$N$86:$N$105,0),2)),"")</f>
        <v>#NAME?</v>
      </c>
      <c r="N1110" s="14" t="e">
        <f t="array" aca="1" ref="N1110" ca="1">_xludf.ifna(IF(I1110=Impostazioni!$C$6,J1110*1,J1110/INDEX(Impostazioni!$N$86:$O$105,MATCH($H1110,Impostazioni!$N$86:$N$105,0),2)),"")</f>
        <v>#NAME?</v>
      </c>
      <c r="O1110" s="14" t="e">
        <f t="array" aca="1" ref="O1110" ca="1">_xludf.ifna(IF(J1110=Impostazioni!$C$6,K1110*1,K1110/INDEX(Impostazioni!$N$86:$O$105,MATCH($H1110,Impostazioni!$N$86:$N$105,0),2)),"")</f>
        <v>#NAME?</v>
      </c>
    </row>
    <row r="1111" spans="1:15" ht="13.2">
      <c r="A1111" s="14" t="str">
        <f t="shared" si="16"/>
        <v/>
      </c>
      <c r="B1111" s="14" t="str">
        <f t="shared" si="17"/>
        <v/>
      </c>
      <c r="C1111" s="14"/>
      <c r="D1111" s="14" t="s">
        <v>49</v>
      </c>
      <c r="E1111" s="14"/>
      <c r="F1111" s="14"/>
      <c r="G1111" s="14"/>
      <c r="H1111" s="14"/>
      <c r="I1111" s="14" t="e">
        <f t="array" aca="1" ref="I1111" ca="1">_xludf.ifna(G1111*INDEX(Impostazioni!$C$86:$L$105,MATCH($E1111,Impostazioni!$J$86:$J$105,0),5),"")</f>
        <v>#NAME?</v>
      </c>
      <c r="J1111" s="14" t="e">
        <f t="shared" ca="1" si="18"/>
        <v>#NAME?</v>
      </c>
      <c r="K1111" s="14" t="e">
        <f t="shared" ca="1" si="19"/>
        <v>#NAME?</v>
      </c>
      <c r="M1111" s="14" t="e">
        <f t="array" aca="1" ref="M1111" ca="1">_xludf.ifna(IF(H1111=Impostazioni!$C$6,I1111*1,I1111/INDEX(Impostazioni!$N$86:$O$105,MATCH($H1111,Impostazioni!$N$86:$N$105,0),2)),"")</f>
        <v>#NAME?</v>
      </c>
      <c r="N1111" s="14" t="e">
        <f t="array" aca="1" ref="N1111" ca="1">_xludf.ifna(IF(I1111=Impostazioni!$C$6,J1111*1,J1111/INDEX(Impostazioni!$N$86:$O$105,MATCH($H1111,Impostazioni!$N$86:$N$105,0),2)),"")</f>
        <v>#NAME?</v>
      </c>
      <c r="O1111" s="14" t="e">
        <f t="array" aca="1" ref="O1111" ca="1">_xludf.ifna(IF(J1111=Impostazioni!$C$6,K1111*1,K1111/INDEX(Impostazioni!$N$86:$O$105,MATCH($H1111,Impostazioni!$N$86:$N$105,0),2)),"")</f>
        <v>#NAME?</v>
      </c>
    </row>
    <row r="1112" spans="1:15" ht="13.2">
      <c r="A1112" s="14" t="str">
        <f t="shared" si="16"/>
        <v/>
      </c>
      <c r="B1112" s="14" t="str">
        <f t="shared" si="17"/>
        <v/>
      </c>
      <c r="C1112" s="14"/>
      <c r="D1112" s="14" t="s">
        <v>49</v>
      </c>
      <c r="E1112" s="14"/>
      <c r="F1112" s="14"/>
      <c r="G1112" s="14"/>
      <c r="H1112" s="14"/>
      <c r="I1112" s="14" t="e">
        <f t="array" aca="1" ref="I1112" ca="1">_xludf.ifna(G1112*INDEX(Impostazioni!$C$86:$L$105,MATCH($E1112,Impostazioni!$J$86:$J$105,0),5),"")</f>
        <v>#NAME?</v>
      </c>
      <c r="J1112" s="14" t="e">
        <f t="shared" ca="1" si="18"/>
        <v>#NAME?</v>
      </c>
      <c r="K1112" s="14" t="e">
        <f t="shared" ca="1" si="19"/>
        <v>#NAME?</v>
      </c>
      <c r="M1112" s="14" t="e">
        <f t="array" aca="1" ref="M1112" ca="1">_xludf.ifna(IF(H1112=Impostazioni!$C$6,I1112*1,I1112/INDEX(Impostazioni!$N$86:$O$105,MATCH($H1112,Impostazioni!$N$86:$N$105,0),2)),"")</f>
        <v>#NAME?</v>
      </c>
      <c r="N1112" s="14" t="e">
        <f t="array" aca="1" ref="N1112" ca="1">_xludf.ifna(IF(I1112=Impostazioni!$C$6,J1112*1,J1112/INDEX(Impostazioni!$N$86:$O$105,MATCH($H1112,Impostazioni!$N$86:$N$105,0),2)),"")</f>
        <v>#NAME?</v>
      </c>
      <c r="O1112" s="14" t="e">
        <f t="array" aca="1" ref="O1112" ca="1">_xludf.ifna(IF(J1112=Impostazioni!$C$6,K1112*1,K1112/INDEX(Impostazioni!$N$86:$O$105,MATCH($H1112,Impostazioni!$N$86:$N$105,0),2)),"")</f>
        <v>#NAME?</v>
      </c>
    </row>
    <row r="1113" spans="1:15" ht="13.2">
      <c r="A1113" s="14" t="str">
        <f t="shared" si="16"/>
        <v/>
      </c>
      <c r="B1113" s="14" t="str">
        <f t="shared" si="17"/>
        <v/>
      </c>
      <c r="C1113" s="14"/>
      <c r="D1113" s="14" t="s">
        <v>49</v>
      </c>
      <c r="E1113" s="14"/>
      <c r="F1113" s="14"/>
      <c r="G1113" s="14"/>
      <c r="H1113" s="14"/>
      <c r="I1113" s="14" t="e">
        <f t="array" aca="1" ref="I1113" ca="1">_xludf.ifna(G1113*INDEX(Impostazioni!$C$86:$L$105,MATCH($E1113,Impostazioni!$J$86:$J$105,0),5),"")</f>
        <v>#NAME?</v>
      </c>
      <c r="J1113" s="14" t="e">
        <f t="shared" ca="1" si="18"/>
        <v>#NAME?</v>
      </c>
      <c r="K1113" s="14" t="e">
        <f t="shared" ca="1" si="19"/>
        <v>#NAME?</v>
      </c>
      <c r="M1113" s="14" t="e">
        <f t="array" aca="1" ref="M1113" ca="1">_xludf.ifna(IF(H1113=Impostazioni!$C$6,I1113*1,I1113/INDEX(Impostazioni!$N$86:$O$105,MATCH($H1113,Impostazioni!$N$86:$N$105,0),2)),"")</f>
        <v>#NAME?</v>
      </c>
      <c r="N1113" s="14" t="e">
        <f t="array" aca="1" ref="N1113" ca="1">_xludf.ifna(IF(I1113=Impostazioni!$C$6,J1113*1,J1113/INDEX(Impostazioni!$N$86:$O$105,MATCH($H1113,Impostazioni!$N$86:$N$105,0),2)),"")</f>
        <v>#NAME?</v>
      </c>
      <c r="O1113" s="14" t="e">
        <f t="array" aca="1" ref="O1113" ca="1">_xludf.ifna(IF(J1113=Impostazioni!$C$6,K1113*1,K1113/INDEX(Impostazioni!$N$86:$O$105,MATCH($H1113,Impostazioni!$N$86:$N$105,0),2)),"")</f>
        <v>#NAME?</v>
      </c>
    </row>
    <row r="1114" spans="1:15" ht="13.2">
      <c r="A1114" s="14" t="str">
        <f t="shared" si="16"/>
        <v/>
      </c>
      <c r="B1114" s="14" t="str">
        <f t="shared" si="17"/>
        <v/>
      </c>
      <c r="C1114" s="14"/>
      <c r="D1114" s="14" t="s">
        <v>49</v>
      </c>
      <c r="E1114" s="14"/>
      <c r="F1114" s="14"/>
      <c r="G1114" s="14"/>
      <c r="H1114" s="14"/>
      <c r="I1114" s="14" t="e">
        <f t="array" aca="1" ref="I1114" ca="1">_xludf.ifna(G1114*INDEX(Impostazioni!$C$86:$L$105,MATCH($E1114,Impostazioni!$J$86:$J$105,0),5),"")</f>
        <v>#NAME?</v>
      </c>
      <c r="J1114" s="14" t="e">
        <f t="shared" ca="1" si="18"/>
        <v>#NAME?</v>
      </c>
      <c r="K1114" s="14" t="e">
        <f t="shared" ca="1" si="19"/>
        <v>#NAME?</v>
      </c>
      <c r="M1114" s="14" t="e">
        <f t="array" aca="1" ref="M1114" ca="1">_xludf.ifna(IF(H1114=Impostazioni!$C$6,I1114*1,I1114/INDEX(Impostazioni!$N$86:$O$105,MATCH($H1114,Impostazioni!$N$86:$N$105,0),2)),"")</f>
        <v>#NAME?</v>
      </c>
      <c r="N1114" s="14" t="e">
        <f t="array" aca="1" ref="N1114" ca="1">_xludf.ifna(IF(I1114=Impostazioni!$C$6,J1114*1,J1114/INDEX(Impostazioni!$N$86:$O$105,MATCH($H1114,Impostazioni!$N$86:$N$105,0),2)),"")</f>
        <v>#NAME?</v>
      </c>
      <c r="O1114" s="14" t="e">
        <f t="array" aca="1" ref="O1114" ca="1">_xludf.ifna(IF(J1114=Impostazioni!$C$6,K1114*1,K1114/INDEX(Impostazioni!$N$86:$O$105,MATCH($H1114,Impostazioni!$N$86:$N$105,0),2)),"")</f>
        <v>#NAME?</v>
      </c>
    </row>
    <row r="1115" spans="1:15" ht="13.2">
      <c r="A1115" s="14" t="str">
        <f t="shared" si="16"/>
        <v/>
      </c>
      <c r="B1115" s="14" t="str">
        <f t="shared" si="17"/>
        <v/>
      </c>
      <c r="C1115" s="14"/>
      <c r="D1115" s="14" t="s">
        <v>49</v>
      </c>
      <c r="E1115" s="14"/>
      <c r="F1115" s="14"/>
      <c r="G1115" s="14"/>
      <c r="H1115" s="14"/>
      <c r="I1115" s="14" t="e">
        <f t="array" aca="1" ref="I1115" ca="1">_xludf.ifna(G1115*INDEX(Impostazioni!$C$86:$L$105,MATCH($E1115,Impostazioni!$J$86:$J$105,0),5),"")</f>
        <v>#NAME?</v>
      </c>
      <c r="J1115" s="14" t="e">
        <f t="shared" ca="1" si="18"/>
        <v>#NAME?</v>
      </c>
      <c r="K1115" s="14" t="e">
        <f t="shared" ca="1" si="19"/>
        <v>#NAME?</v>
      </c>
      <c r="M1115" s="14" t="e">
        <f t="array" aca="1" ref="M1115" ca="1">_xludf.ifna(IF(H1115=Impostazioni!$C$6,I1115*1,I1115/INDEX(Impostazioni!$N$86:$O$105,MATCH($H1115,Impostazioni!$N$86:$N$105,0),2)),"")</f>
        <v>#NAME?</v>
      </c>
      <c r="N1115" s="14" t="e">
        <f t="array" aca="1" ref="N1115" ca="1">_xludf.ifna(IF(I1115=Impostazioni!$C$6,J1115*1,J1115/INDEX(Impostazioni!$N$86:$O$105,MATCH($H1115,Impostazioni!$N$86:$N$105,0),2)),"")</f>
        <v>#NAME?</v>
      </c>
      <c r="O1115" s="14" t="e">
        <f t="array" aca="1" ref="O1115" ca="1">_xludf.ifna(IF(J1115=Impostazioni!$C$6,K1115*1,K1115/INDEX(Impostazioni!$N$86:$O$105,MATCH($H1115,Impostazioni!$N$86:$N$105,0),2)),"")</f>
        <v>#NAME?</v>
      </c>
    </row>
    <row r="1116" spans="1:15" ht="13.2">
      <c r="A1116" s="14" t="str">
        <f t="shared" si="16"/>
        <v/>
      </c>
      <c r="B1116" s="14" t="str">
        <f t="shared" si="17"/>
        <v/>
      </c>
      <c r="C1116" s="14"/>
      <c r="D1116" s="14" t="s">
        <v>49</v>
      </c>
      <c r="E1116" s="14"/>
      <c r="F1116" s="14"/>
      <c r="G1116" s="14"/>
      <c r="H1116" s="14"/>
      <c r="I1116" s="14" t="e">
        <f t="array" aca="1" ref="I1116" ca="1">_xludf.ifna(G1116*INDEX(Impostazioni!$C$86:$L$105,MATCH($E1116,Impostazioni!$J$86:$J$105,0),5),"")</f>
        <v>#NAME?</v>
      </c>
      <c r="J1116" s="14" t="e">
        <f t="shared" ca="1" si="18"/>
        <v>#NAME?</v>
      </c>
      <c r="K1116" s="14" t="e">
        <f t="shared" ca="1" si="19"/>
        <v>#NAME?</v>
      </c>
      <c r="M1116" s="14" t="e">
        <f t="array" aca="1" ref="M1116" ca="1">_xludf.ifna(IF(H1116=Impostazioni!$C$6,I1116*1,I1116/INDEX(Impostazioni!$N$86:$O$105,MATCH($H1116,Impostazioni!$N$86:$N$105,0),2)),"")</f>
        <v>#NAME?</v>
      </c>
      <c r="N1116" s="14" t="e">
        <f t="array" aca="1" ref="N1116" ca="1">_xludf.ifna(IF(I1116=Impostazioni!$C$6,J1116*1,J1116/INDEX(Impostazioni!$N$86:$O$105,MATCH($H1116,Impostazioni!$N$86:$N$105,0),2)),"")</f>
        <v>#NAME?</v>
      </c>
      <c r="O1116" s="14" t="e">
        <f t="array" aca="1" ref="O1116" ca="1">_xludf.ifna(IF(J1116=Impostazioni!$C$6,K1116*1,K1116/INDEX(Impostazioni!$N$86:$O$105,MATCH($H1116,Impostazioni!$N$86:$N$105,0),2)),"")</f>
        <v>#NAME?</v>
      </c>
    </row>
    <row r="1117" spans="1:15" ht="13.2">
      <c r="A1117" s="14" t="str">
        <f t="shared" si="16"/>
        <v/>
      </c>
      <c r="B1117" s="14" t="str">
        <f t="shared" si="17"/>
        <v/>
      </c>
      <c r="C1117" s="14"/>
      <c r="D1117" s="14" t="s">
        <v>49</v>
      </c>
      <c r="E1117" s="14"/>
      <c r="F1117" s="14"/>
      <c r="G1117" s="14"/>
      <c r="H1117" s="14"/>
      <c r="I1117" s="14" t="e">
        <f t="array" aca="1" ref="I1117" ca="1">_xludf.ifna(G1117*INDEX(Impostazioni!$C$86:$L$105,MATCH($E1117,Impostazioni!$J$86:$J$105,0),5),"")</f>
        <v>#NAME?</v>
      </c>
      <c r="J1117" s="14" t="e">
        <f t="shared" ca="1" si="18"/>
        <v>#NAME?</v>
      </c>
      <c r="K1117" s="14" t="e">
        <f t="shared" ca="1" si="19"/>
        <v>#NAME?</v>
      </c>
      <c r="M1117" s="14" t="e">
        <f t="array" aca="1" ref="M1117" ca="1">_xludf.ifna(IF(H1117=Impostazioni!$C$6,I1117*1,I1117/INDEX(Impostazioni!$N$86:$O$105,MATCH($H1117,Impostazioni!$N$86:$N$105,0),2)),"")</f>
        <v>#NAME?</v>
      </c>
      <c r="N1117" s="14" t="e">
        <f t="array" aca="1" ref="N1117" ca="1">_xludf.ifna(IF(I1117=Impostazioni!$C$6,J1117*1,J1117/INDEX(Impostazioni!$N$86:$O$105,MATCH($H1117,Impostazioni!$N$86:$N$105,0),2)),"")</f>
        <v>#NAME?</v>
      </c>
      <c r="O1117" s="14" t="e">
        <f t="array" aca="1" ref="O1117" ca="1">_xludf.ifna(IF(J1117=Impostazioni!$C$6,K1117*1,K1117/INDEX(Impostazioni!$N$86:$O$105,MATCH($H1117,Impostazioni!$N$86:$N$105,0),2)),"")</f>
        <v>#NAME?</v>
      </c>
    </row>
    <row r="1118" spans="1:15" ht="13.2">
      <c r="A1118" s="14" t="str">
        <f t="shared" si="16"/>
        <v/>
      </c>
      <c r="B1118" s="14" t="str">
        <f t="shared" si="17"/>
        <v/>
      </c>
      <c r="C1118" s="14"/>
      <c r="D1118" s="14" t="s">
        <v>49</v>
      </c>
      <c r="E1118" s="14"/>
      <c r="F1118" s="14"/>
      <c r="G1118" s="14"/>
      <c r="H1118" s="14"/>
      <c r="I1118" s="14" t="e">
        <f t="array" aca="1" ref="I1118" ca="1">_xludf.ifna(G1118*INDEX(Impostazioni!$C$86:$L$105,MATCH($E1118,Impostazioni!$J$86:$J$105,0),5),"")</f>
        <v>#NAME?</v>
      </c>
      <c r="J1118" s="14" t="e">
        <f t="shared" ca="1" si="18"/>
        <v>#NAME?</v>
      </c>
      <c r="K1118" s="14" t="e">
        <f t="shared" ca="1" si="19"/>
        <v>#NAME?</v>
      </c>
      <c r="M1118" s="14" t="e">
        <f t="array" aca="1" ref="M1118" ca="1">_xludf.ifna(IF(H1118=Impostazioni!$C$6,I1118*1,I1118/INDEX(Impostazioni!$N$86:$O$105,MATCH($H1118,Impostazioni!$N$86:$N$105,0),2)),"")</f>
        <v>#NAME?</v>
      </c>
      <c r="N1118" s="14" t="e">
        <f t="array" aca="1" ref="N1118" ca="1">_xludf.ifna(IF(I1118=Impostazioni!$C$6,J1118*1,J1118/INDEX(Impostazioni!$N$86:$O$105,MATCH($H1118,Impostazioni!$N$86:$N$105,0),2)),"")</f>
        <v>#NAME?</v>
      </c>
      <c r="O1118" s="14" t="e">
        <f t="array" aca="1" ref="O1118" ca="1">_xludf.ifna(IF(J1118=Impostazioni!$C$6,K1118*1,K1118/INDEX(Impostazioni!$N$86:$O$105,MATCH($H1118,Impostazioni!$N$86:$N$105,0),2)),"")</f>
        <v>#NAME?</v>
      </c>
    </row>
    <row r="1119" spans="1:15" ht="13.2">
      <c r="A1119" s="14" t="str">
        <f t="shared" si="16"/>
        <v/>
      </c>
      <c r="B1119" s="14" t="str">
        <f t="shared" si="17"/>
        <v/>
      </c>
      <c r="C1119" s="14"/>
      <c r="D1119" s="14" t="s">
        <v>49</v>
      </c>
      <c r="E1119" s="14"/>
      <c r="F1119" s="14"/>
      <c r="G1119" s="14"/>
      <c r="H1119" s="14"/>
      <c r="I1119" s="14" t="e">
        <f t="array" aca="1" ref="I1119" ca="1">_xludf.ifna(G1119*INDEX(Impostazioni!$C$86:$L$105,MATCH($E1119,Impostazioni!$J$86:$J$105,0),5),"")</f>
        <v>#NAME?</v>
      </c>
      <c r="J1119" s="14" t="e">
        <f t="shared" ca="1" si="18"/>
        <v>#NAME?</v>
      </c>
      <c r="K1119" s="14" t="e">
        <f t="shared" ca="1" si="19"/>
        <v>#NAME?</v>
      </c>
      <c r="M1119" s="14" t="e">
        <f t="array" aca="1" ref="M1119" ca="1">_xludf.ifna(IF(H1119=Impostazioni!$C$6,I1119*1,I1119/INDEX(Impostazioni!$N$86:$O$105,MATCH($H1119,Impostazioni!$N$86:$N$105,0),2)),"")</f>
        <v>#NAME?</v>
      </c>
      <c r="N1119" s="14" t="e">
        <f t="array" aca="1" ref="N1119" ca="1">_xludf.ifna(IF(I1119=Impostazioni!$C$6,J1119*1,J1119/INDEX(Impostazioni!$N$86:$O$105,MATCH($H1119,Impostazioni!$N$86:$N$105,0),2)),"")</f>
        <v>#NAME?</v>
      </c>
      <c r="O1119" s="14" t="e">
        <f t="array" aca="1" ref="O1119" ca="1">_xludf.ifna(IF(J1119=Impostazioni!$C$6,K1119*1,K1119/INDEX(Impostazioni!$N$86:$O$105,MATCH($H1119,Impostazioni!$N$86:$N$105,0),2)),"")</f>
        <v>#NAME?</v>
      </c>
    </row>
    <row r="1120" spans="1:15" ht="13.2">
      <c r="A1120" s="14" t="str">
        <f t="shared" si="16"/>
        <v/>
      </c>
      <c r="B1120" s="14" t="str">
        <f t="shared" si="17"/>
        <v/>
      </c>
      <c r="C1120" s="14"/>
      <c r="D1120" s="14" t="s">
        <v>49</v>
      </c>
      <c r="E1120" s="14"/>
      <c r="F1120" s="14"/>
      <c r="G1120" s="14"/>
      <c r="H1120" s="14"/>
      <c r="I1120" s="14" t="e">
        <f t="array" aca="1" ref="I1120" ca="1">_xludf.ifna(G1120*INDEX(Impostazioni!$C$86:$L$105,MATCH($E1120,Impostazioni!$J$86:$J$105,0),5),"")</f>
        <v>#NAME?</v>
      </c>
      <c r="J1120" s="14" t="e">
        <f t="shared" ca="1" si="18"/>
        <v>#NAME?</v>
      </c>
      <c r="K1120" s="14" t="e">
        <f t="shared" ca="1" si="19"/>
        <v>#NAME?</v>
      </c>
      <c r="M1120" s="14" t="e">
        <f t="array" aca="1" ref="M1120" ca="1">_xludf.ifna(IF(H1120=Impostazioni!$C$6,I1120*1,I1120/INDEX(Impostazioni!$N$86:$O$105,MATCH($H1120,Impostazioni!$N$86:$N$105,0),2)),"")</f>
        <v>#NAME?</v>
      </c>
      <c r="N1120" s="14" t="e">
        <f t="array" aca="1" ref="N1120" ca="1">_xludf.ifna(IF(I1120=Impostazioni!$C$6,J1120*1,J1120/INDEX(Impostazioni!$N$86:$O$105,MATCH($H1120,Impostazioni!$N$86:$N$105,0),2)),"")</f>
        <v>#NAME?</v>
      </c>
      <c r="O1120" s="14" t="e">
        <f t="array" aca="1" ref="O1120" ca="1">_xludf.ifna(IF(J1120=Impostazioni!$C$6,K1120*1,K1120/INDEX(Impostazioni!$N$86:$O$105,MATCH($H1120,Impostazioni!$N$86:$N$105,0),2)),"")</f>
        <v>#NAME?</v>
      </c>
    </row>
    <row r="1121" spans="1:15" ht="13.2">
      <c r="A1121" s="14" t="str">
        <f t="shared" si="16"/>
        <v/>
      </c>
      <c r="B1121" s="14" t="str">
        <f t="shared" si="17"/>
        <v/>
      </c>
      <c r="C1121" s="14"/>
      <c r="D1121" s="14" t="s">
        <v>49</v>
      </c>
      <c r="E1121" s="14"/>
      <c r="F1121" s="14"/>
      <c r="G1121" s="14"/>
      <c r="H1121" s="14"/>
      <c r="I1121" s="14" t="e">
        <f t="array" aca="1" ref="I1121" ca="1">_xludf.ifna(G1121*INDEX(Impostazioni!$C$86:$L$105,MATCH($E1121,Impostazioni!$J$86:$J$105,0),5),"")</f>
        <v>#NAME?</v>
      </c>
      <c r="J1121" s="14" t="e">
        <f t="shared" ca="1" si="18"/>
        <v>#NAME?</v>
      </c>
      <c r="K1121" s="14" t="e">
        <f t="shared" ca="1" si="19"/>
        <v>#NAME?</v>
      </c>
      <c r="M1121" s="14" t="e">
        <f t="array" aca="1" ref="M1121" ca="1">_xludf.ifna(IF(H1121=Impostazioni!$C$6,I1121*1,I1121/INDEX(Impostazioni!$N$86:$O$105,MATCH($H1121,Impostazioni!$N$86:$N$105,0),2)),"")</f>
        <v>#NAME?</v>
      </c>
      <c r="N1121" s="14" t="e">
        <f t="array" aca="1" ref="N1121" ca="1">_xludf.ifna(IF(I1121=Impostazioni!$C$6,J1121*1,J1121/INDEX(Impostazioni!$N$86:$O$105,MATCH($H1121,Impostazioni!$N$86:$N$105,0),2)),"")</f>
        <v>#NAME?</v>
      </c>
      <c r="O1121" s="14" t="e">
        <f t="array" aca="1" ref="O1121" ca="1">_xludf.ifna(IF(J1121=Impostazioni!$C$6,K1121*1,K1121/INDEX(Impostazioni!$N$86:$O$105,MATCH($H1121,Impostazioni!$N$86:$N$105,0),2)),"")</f>
        <v>#NAME?</v>
      </c>
    </row>
    <row r="1122" spans="1:15" ht="13.2">
      <c r="A1122" s="14" t="str">
        <f t="shared" si="16"/>
        <v/>
      </c>
      <c r="B1122" s="14" t="str">
        <f t="shared" si="17"/>
        <v/>
      </c>
      <c r="C1122" s="14"/>
      <c r="D1122" s="14" t="s">
        <v>49</v>
      </c>
      <c r="E1122" s="14"/>
      <c r="F1122" s="14"/>
      <c r="G1122" s="14"/>
      <c r="H1122" s="14"/>
      <c r="I1122" s="14" t="e">
        <f t="array" aca="1" ref="I1122" ca="1">_xludf.ifna(G1122*INDEX(Impostazioni!$C$86:$L$105,MATCH($E1122,Impostazioni!$J$86:$J$105,0),5),"")</f>
        <v>#NAME?</v>
      </c>
      <c r="J1122" s="14" t="e">
        <f t="shared" ca="1" si="18"/>
        <v>#NAME?</v>
      </c>
      <c r="K1122" s="14" t="e">
        <f t="shared" ca="1" si="19"/>
        <v>#NAME?</v>
      </c>
      <c r="M1122" s="14" t="e">
        <f t="array" aca="1" ref="M1122" ca="1">_xludf.ifna(IF(H1122=Impostazioni!$C$6,I1122*1,I1122/INDEX(Impostazioni!$N$86:$O$105,MATCH($H1122,Impostazioni!$N$86:$N$105,0),2)),"")</f>
        <v>#NAME?</v>
      </c>
      <c r="N1122" s="14" t="e">
        <f t="array" aca="1" ref="N1122" ca="1">_xludf.ifna(IF(I1122=Impostazioni!$C$6,J1122*1,J1122/INDEX(Impostazioni!$N$86:$O$105,MATCH($H1122,Impostazioni!$N$86:$N$105,0),2)),"")</f>
        <v>#NAME?</v>
      </c>
      <c r="O1122" s="14" t="e">
        <f t="array" aca="1" ref="O1122" ca="1">_xludf.ifna(IF(J1122=Impostazioni!$C$6,K1122*1,K1122/INDEX(Impostazioni!$N$86:$O$105,MATCH($H1122,Impostazioni!$N$86:$N$105,0),2)),"")</f>
        <v>#NAME?</v>
      </c>
    </row>
    <row r="1123" spans="1:15" ht="13.2">
      <c r="A1123" s="14" t="str">
        <f t="shared" si="16"/>
        <v/>
      </c>
      <c r="B1123" s="14" t="str">
        <f t="shared" si="17"/>
        <v/>
      </c>
      <c r="C1123" s="14"/>
      <c r="D1123" s="14" t="s">
        <v>49</v>
      </c>
      <c r="E1123" s="14"/>
      <c r="F1123" s="14"/>
      <c r="G1123" s="14"/>
      <c r="H1123" s="14"/>
      <c r="I1123" s="14" t="e">
        <f t="array" aca="1" ref="I1123" ca="1">_xludf.ifna(G1123*INDEX(Impostazioni!$C$86:$L$105,MATCH($E1123,Impostazioni!$J$86:$J$105,0),5),"")</f>
        <v>#NAME?</v>
      </c>
      <c r="J1123" s="14" t="e">
        <f t="shared" ca="1" si="18"/>
        <v>#NAME?</v>
      </c>
      <c r="K1123" s="14" t="e">
        <f t="shared" ca="1" si="19"/>
        <v>#NAME?</v>
      </c>
      <c r="M1123" s="14" t="e">
        <f t="array" aca="1" ref="M1123" ca="1">_xludf.ifna(IF(H1123=Impostazioni!$C$6,I1123*1,I1123/INDEX(Impostazioni!$N$86:$O$105,MATCH($H1123,Impostazioni!$N$86:$N$105,0),2)),"")</f>
        <v>#NAME?</v>
      </c>
      <c r="N1123" s="14" t="e">
        <f t="array" aca="1" ref="N1123" ca="1">_xludf.ifna(IF(I1123=Impostazioni!$C$6,J1123*1,J1123/INDEX(Impostazioni!$N$86:$O$105,MATCH($H1123,Impostazioni!$N$86:$N$105,0),2)),"")</f>
        <v>#NAME?</v>
      </c>
      <c r="O1123" s="14" t="e">
        <f t="array" aca="1" ref="O1123" ca="1">_xludf.ifna(IF(J1123=Impostazioni!$C$6,K1123*1,K1123/INDEX(Impostazioni!$N$86:$O$105,MATCH($H1123,Impostazioni!$N$86:$N$105,0),2)),"")</f>
        <v>#NAME?</v>
      </c>
    </row>
    <row r="1124" spans="1:15" ht="13.2">
      <c r="A1124" s="14" t="str">
        <f t="shared" si="16"/>
        <v/>
      </c>
      <c r="B1124" s="14" t="str">
        <f t="shared" si="17"/>
        <v/>
      </c>
      <c r="C1124" s="14"/>
      <c r="D1124" s="14" t="s">
        <v>49</v>
      </c>
      <c r="E1124" s="14"/>
      <c r="F1124" s="14"/>
      <c r="G1124" s="14"/>
      <c r="H1124" s="14"/>
      <c r="I1124" s="14" t="e">
        <f t="array" aca="1" ref="I1124" ca="1">_xludf.ifna(G1124*INDEX(Impostazioni!$C$86:$L$105,MATCH($E1124,Impostazioni!$J$86:$J$105,0),5),"")</f>
        <v>#NAME?</v>
      </c>
      <c r="J1124" s="14" t="e">
        <f t="shared" ca="1" si="18"/>
        <v>#NAME?</v>
      </c>
      <c r="K1124" s="14" t="e">
        <f t="shared" ca="1" si="19"/>
        <v>#NAME?</v>
      </c>
      <c r="M1124" s="14" t="e">
        <f t="array" aca="1" ref="M1124" ca="1">_xludf.ifna(IF(H1124=Impostazioni!$C$6,I1124*1,I1124/INDEX(Impostazioni!$N$86:$O$105,MATCH($H1124,Impostazioni!$N$86:$N$105,0),2)),"")</f>
        <v>#NAME?</v>
      </c>
      <c r="N1124" s="14" t="e">
        <f t="array" aca="1" ref="N1124" ca="1">_xludf.ifna(IF(I1124=Impostazioni!$C$6,J1124*1,J1124/INDEX(Impostazioni!$N$86:$O$105,MATCH($H1124,Impostazioni!$N$86:$N$105,0),2)),"")</f>
        <v>#NAME?</v>
      </c>
      <c r="O1124" s="14" t="e">
        <f t="array" aca="1" ref="O1124" ca="1">_xludf.ifna(IF(J1124=Impostazioni!$C$6,K1124*1,K1124/INDEX(Impostazioni!$N$86:$O$105,MATCH($H1124,Impostazioni!$N$86:$N$105,0),2)),"")</f>
        <v>#NAME?</v>
      </c>
    </row>
    <row r="1125" spans="1:15" ht="13.2">
      <c r="A1125" s="14" t="str">
        <f t="shared" si="16"/>
        <v/>
      </c>
      <c r="B1125" s="14" t="str">
        <f t="shared" si="17"/>
        <v/>
      </c>
      <c r="C1125" s="14"/>
      <c r="D1125" s="14" t="s">
        <v>49</v>
      </c>
      <c r="E1125" s="14"/>
      <c r="F1125" s="14"/>
      <c r="G1125" s="14"/>
      <c r="H1125" s="14"/>
      <c r="I1125" s="14" t="e">
        <f t="array" aca="1" ref="I1125" ca="1">_xludf.ifna(G1125*INDEX(Impostazioni!$C$86:$L$105,MATCH($E1125,Impostazioni!$J$86:$J$105,0),5),"")</f>
        <v>#NAME?</v>
      </c>
      <c r="J1125" s="14" t="e">
        <f t="shared" ca="1" si="18"/>
        <v>#NAME?</v>
      </c>
      <c r="K1125" s="14" t="e">
        <f t="shared" ca="1" si="19"/>
        <v>#NAME?</v>
      </c>
      <c r="M1125" s="14" t="e">
        <f t="array" aca="1" ref="M1125" ca="1">_xludf.ifna(IF(H1125=Impostazioni!$C$6,I1125*1,I1125/INDEX(Impostazioni!$N$86:$O$105,MATCH($H1125,Impostazioni!$N$86:$N$105,0),2)),"")</f>
        <v>#NAME?</v>
      </c>
      <c r="N1125" s="14" t="e">
        <f t="array" aca="1" ref="N1125" ca="1">_xludf.ifna(IF(I1125=Impostazioni!$C$6,J1125*1,J1125/INDEX(Impostazioni!$N$86:$O$105,MATCH($H1125,Impostazioni!$N$86:$N$105,0),2)),"")</f>
        <v>#NAME?</v>
      </c>
      <c r="O1125" s="14" t="e">
        <f t="array" aca="1" ref="O1125" ca="1">_xludf.ifna(IF(J1125=Impostazioni!$C$6,K1125*1,K1125/INDEX(Impostazioni!$N$86:$O$105,MATCH($H1125,Impostazioni!$N$86:$N$105,0),2)),"")</f>
        <v>#NAME?</v>
      </c>
    </row>
    <row r="1126" spans="1:15" ht="13.2">
      <c r="A1126" s="14" t="str">
        <f t="shared" si="16"/>
        <v/>
      </c>
      <c r="B1126" s="14" t="str">
        <f t="shared" si="17"/>
        <v/>
      </c>
      <c r="C1126" s="14"/>
      <c r="D1126" s="14" t="s">
        <v>49</v>
      </c>
      <c r="E1126" s="14"/>
      <c r="F1126" s="14"/>
      <c r="G1126" s="14"/>
      <c r="H1126" s="14"/>
      <c r="I1126" s="14" t="e">
        <f t="array" aca="1" ref="I1126" ca="1">_xludf.ifna(G1126*INDEX(Impostazioni!$C$86:$L$105,MATCH($E1126,Impostazioni!$J$86:$J$105,0),5),"")</f>
        <v>#NAME?</v>
      </c>
      <c r="J1126" s="14" t="e">
        <f t="shared" ca="1" si="18"/>
        <v>#NAME?</v>
      </c>
      <c r="K1126" s="14" t="e">
        <f t="shared" ca="1" si="19"/>
        <v>#NAME?</v>
      </c>
      <c r="M1126" s="14" t="e">
        <f t="array" aca="1" ref="M1126" ca="1">_xludf.ifna(IF(H1126=Impostazioni!$C$6,I1126*1,I1126/INDEX(Impostazioni!$N$86:$O$105,MATCH($H1126,Impostazioni!$N$86:$N$105,0),2)),"")</f>
        <v>#NAME?</v>
      </c>
      <c r="N1126" s="14" t="e">
        <f t="array" aca="1" ref="N1126" ca="1">_xludf.ifna(IF(I1126=Impostazioni!$C$6,J1126*1,J1126/INDEX(Impostazioni!$N$86:$O$105,MATCH($H1126,Impostazioni!$N$86:$N$105,0),2)),"")</f>
        <v>#NAME?</v>
      </c>
      <c r="O1126" s="14" t="e">
        <f t="array" aca="1" ref="O1126" ca="1">_xludf.ifna(IF(J1126=Impostazioni!$C$6,K1126*1,K1126/INDEX(Impostazioni!$N$86:$O$105,MATCH($H1126,Impostazioni!$N$86:$N$105,0),2)),"")</f>
        <v>#NAME?</v>
      </c>
    </row>
    <row r="1127" spans="1:15" ht="13.2">
      <c r="A1127" s="14" t="str">
        <f t="shared" si="16"/>
        <v/>
      </c>
      <c r="B1127" s="14" t="str">
        <f t="shared" si="17"/>
        <v/>
      </c>
      <c r="C1127" s="14"/>
      <c r="D1127" s="14" t="s">
        <v>49</v>
      </c>
      <c r="E1127" s="14"/>
      <c r="F1127" s="14"/>
      <c r="G1127" s="14"/>
      <c r="H1127" s="14"/>
      <c r="I1127" s="14" t="e">
        <f t="array" aca="1" ref="I1127" ca="1">_xludf.ifna(G1127*INDEX(Impostazioni!$C$86:$L$105,MATCH($E1127,Impostazioni!$J$86:$J$105,0),5),"")</f>
        <v>#NAME?</v>
      </c>
      <c r="J1127" s="14" t="e">
        <f t="shared" ca="1" si="18"/>
        <v>#NAME?</v>
      </c>
      <c r="K1127" s="14" t="e">
        <f t="shared" ca="1" si="19"/>
        <v>#NAME?</v>
      </c>
      <c r="M1127" s="14" t="e">
        <f t="array" aca="1" ref="M1127" ca="1">_xludf.ifna(IF(H1127=Impostazioni!$C$6,I1127*1,I1127/INDEX(Impostazioni!$N$86:$O$105,MATCH($H1127,Impostazioni!$N$86:$N$105,0),2)),"")</f>
        <v>#NAME?</v>
      </c>
      <c r="N1127" s="14" t="e">
        <f t="array" aca="1" ref="N1127" ca="1">_xludf.ifna(IF(I1127=Impostazioni!$C$6,J1127*1,J1127/INDEX(Impostazioni!$N$86:$O$105,MATCH($H1127,Impostazioni!$N$86:$N$105,0),2)),"")</f>
        <v>#NAME?</v>
      </c>
      <c r="O1127" s="14" t="e">
        <f t="array" aca="1" ref="O1127" ca="1">_xludf.ifna(IF(J1127=Impostazioni!$C$6,K1127*1,K1127/INDEX(Impostazioni!$N$86:$O$105,MATCH($H1127,Impostazioni!$N$86:$N$105,0),2)),"")</f>
        <v>#NAME?</v>
      </c>
    </row>
    <row r="1128" spans="1:15" ht="13.2">
      <c r="A1128" s="14" t="str">
        <f t="shared" si="16"/>
        <v/>
      </c>
      <c r="B1128" s="14" t="str">
        <f t="shared" si="17"/>
        <v/>
      </c>
      <c r="C1128" s="14"/>
      <c r="D1128" s="14" t="s">
        <v>49</v>
      </c>
      <c r="E1128" s="14"/>
      <c r="F1128" s="14"/>
      <c r="G1128" s="14"/>
      <c r="H1128" s="14"/>
      <c r="I1128" s="14" t="e">
        <f t="array" aca="1" ref="I1128" ca="1">_xludf.ifna(G1128*INDEX(Impostazioni!$C$86:$L$105,MATCH($E1128,Impostazioni!$J$86:$J$105,0),5),"")</f>
        <v>#NAME?</v>
      </c>
      <c r="J1128" s="14" t="e">
        <f t="shared" ca="1" si="18"/>
        <v>#NAME?</v>
      </c>
      <c r="K1128" s="14" t="e">
        <f t="shared" ca="1" si="19"/>
        <v>#NAME?</v>
      </c>
      <c r="M1128" s="14" t="e">
        <f t="array" aca="1" ref="M1128" ca="1">_xludf.ifna(IF(H1128=Impostazioni!$C$6,I1128*1,I1128/INDEX(Impostazioni!$N$86:$O$105,MATCH($H1128,Impostazioni!$N$86:$N$105,0),2)),"")</f>
        <v>#NAME?</v>
      </c>
      <c r="N1128" s="14" t="e">
        <f t="array" aca="1" ref="N1128" ca="1">_xludf.ifna(IF(I1128=Impostazioni!$C$6,J1128*1,J1128/INDEX(Impostazioni!$N$86:$O$105,MATCH($H1128,Impostazioni!$N$86:$N$105,0),2)),"")</f>
        <v>#NAME?</v>
      </c>
      <c r="O1128" s="14" t="e">
        <f t="array" aca="1" ref="O1128" ca="1">_xludf.ifna(IF(J1128=Impostazioni!$C$6,K1128*1,K1128/INDEX(Impostazioni!$N$86:$O$105,MATCH($H1128,Impostazioni!$N$86:$N$105,0),2)),"")</f>
        <v>#NAME?</v>
      </c>
    </row>
    <row r="1129" spans="1:15" ht="13.2">
      <c r="A1129" s="14" t="str">
        <f t="shared" si="16"/>
        <v/>
      </c>
      <c r="B1129" s="14" t="str">
        <f t="shared" si="17"/>
        <v/>
      </c>
      <c r="C1129" s="14"/>
      <c r="D1129" s="14" t="s">
        <v>49</v>
      </c>
      <c r="E1129" s="14"/>
      <c r="F1129" s="14"/>
      <c r="G1129" s="14"/>
      <c r="H1129" s="14"/>
      <c r="I1129" s="14" t="e">
        <f t="array" aca="1" ref="I1129" ca="1">_xludf.ifna(G1129*INDEX(Impostazioni!$C$86:$L$105,MATCH($E1129,Impostazioni!$J$86:$J$105,0),5),"")</f>
        <v>#NAME?</v>
      </c>
      <c r="J1129" s="14" t="e">
        <f t="shared" ca="1" si="18"/>
        <v>#NAME?</v>
      </c>
      <c r="K1129" s="14" t="e">
        <f t="shared" ca="1" si="19"/>
        <v>#NAME?</v>
      </c>
      <c r="M1129" s="14" t="e">
        <f t="array" aca="1" ref="M1129" ca="1">_xludf.ifna(IF(H1129=Impostazioni!$C$6,I1129*1,I1129/INDEX(Impostazioni!$N$86:$O$105,MATCH($H1129,Impostazioni!$N$86:$N$105,0),2)),"")</f>
        <v>#NAME?</v>
      </c>
      <c r="N1129" s="14" t="e">
        <f t="array" aca="1" ref="N1129" ca="1">_xludf.ifna(IF(I1129=Impostazioni!$C$6,J1129*1,J1129/INDEX(Impostazioni!$N$86:$O$105,MATCH($H1129,Impostazioni!$N$86:$N$105,0),2)),"")</f>
        <v>#NAME?</v>
      </c>
      <c r="O1129" s="14" t="e">
        <f t="array" aca="1" ref="O1129" ca="1">_xludf.ifna(IF(J1129=Impostazioni!$C$6,K1129*1,K1129/INDEX(Impostazioni!$N$86:$O$105,MATCH($H1129,Impostazioni!$N$86:$N$105,0),2)),"")</f>
        <v>#NAME?</v>
      </c>
    </row>
    <row r="1130" spans="1:15" ht="13.2">
      <c r="A1130" s="14" t="str">
        <f t="shared" si="16"/>
        <v/>
      </c>
      <c r="B1130" s="14" t="str">
        <f t="shared" si="17"/>
        <v/>
      </c>
      <c r="C1130" s="14"/>
      <c r="D1130" s="14" t="s">
        <v>49</v>
      </c>
      <c r="E1130" s="14"/>
      <c r="F1130" s="14"/>
      <c r="G1130" s="14"/>
      <c r="H1130" s="14"/>
      <c r="I1130" s="14" t="e">
        <f t="array" aca="1" ref="I1130" ca="1">_xludf.ifna(G1130*INDEX(Impostazioni!$C$86:$L$105,MATCH($E1130,Impostazioni!$J$86:$J$105,0),5),"")</f>
        <v>#NAME?</v>
      </c>
      <c r="J1130" s="14" t="e">
        <f t="shared" ca="1" si="18"/>
        <v>#NAME?</v>
      </c>
      <c r="K1130" s="14" t="e">
        <f t="shared" ca="1" si="19"/>
        <v>#NAME?</v>
      </c>
      <c r="M1130" s="14" t="e">
        <f t="array" aca="1" ref="M1130" ca="1">_xludf.ifna(IF(H1130=Impostazioni!$C$6,I1130*1,I1130/INDEX(Impostazioni!$N$86:$O$105,MATCH($H1130,Impostazioni!$N$86:$N$105,0),2)),"")</f>
        <v>#NAME?</v>
      </c>
      <c r="N1130" s="14" t="e">
        <f t="array" aca="1" ref="N1130" ca="1">_xludf.ifna(IF(I1130=Impostazioni!$C$6,J1130*1,J1130/INDEX(Impostazioni!$N$86:$O$105,MATCH($H1130,Impostazioni!$N$86:$N$105,0),2)),"")</f>
        <v>#NAME?</v>
      </c>
      <c r="O1130" s="14" t="e">
        <f t="array" aca="1" ref="O1130" ca="1">_xludf.ifna(IF(J1130=Impostazioni!$C$6,K1130*1,K1130/INDEX(Impostazioni!$N$86:$O$105,MATCH($H1130,Impostazioni!$N$86:$N$105,0),2)),"")</f>
        <v>#NAME?</v>
      </c>
    </row>
    <row r="1131" spans="1:15" ht="13.2">
      <c r="A1131" s="14" t="str">
        <f t="shared" si="16"/>
        <v/>
      </c>
      <c r="B1131" s="14" t="str">
        <f t="shared" si="17"/>
        <v/>
      </c>
      <c r="C1131" s="14"/>
      <c r="D1131" s="14" t="s">
        <v>49</v>
      </c>
      <c r="E1131" s="14"/>
      <c r="F1131" s="14"/>
      <c r="G1131" s="14"/>
      <c r="H1131" s="14"/>
      <c r="I1131" s="14" t="e">
        <f t="array" aca="1" ref="I1131" ca="1">_xludf.ifna(G1131*INDEX(Impostazioni!$C$86:$L$105,MATCH($E1131,Impostazioni!$J$86:$J$105,0),5),"")</f>
        <v>#NAME?</v>
      </c>
      <c r="J1131" s="14" t="e">
        <f t="shared" ca="1" si="18"/>
        <v>#NAME?</v>
      </c>
      <c r="K1131" s="14" t="e">
        <f t="shared" ca="1" si="19"/>
        <v>#NAME?</v>
      </c>
      <c r="M1131" s="14" t="e">
        <f t="array" aca="1" ref="M1131" ca="1">_xludf.ifna(IF(H1131=Impostazioni!$C$6,I1131*1,I1131/INDEX(Impostazioni!$N$86:$O$105,MATCH($H1131,Impostazioni!$N$86:$N$105,0),2)),"")</f>
        <v>#NAME?</v>
      </c>
      <c r="N1131" s="14" t="e">
        <f t="array" aca="1" ref="N1131" ca="1">_xludf.ifna(IF(I1131=Impostazioni!$C$6,J1131*1,J1131/INDEX(Impostazioni!$N$86:$O$105,MATCH($H1131,Impostazioni!$N$86:$N$105,0),2)),"")</f>
        <v>#NAME?</v>
      </c>
      <c r="O1131" s="14" t="e">
        <f t="array" aca="1" ref="O1131" ca="1">_xludf.ifna(IF(J1131=Impostazioni!$C$6,K1131*1,K1131/INDEX(Impostazioni!$N$86:$O$105,MATCH($H1131,Impostazioni!$N$86:$N$105,0),2)),"")</f>
        <v>#NAME?</v>
      </c>
    </row>
    <row r="1132" spans="1:15" ht="13.2">
      <c r="A1132" s="14" t="str">
        <f t="shared" si="16"/>
        <v/>
      </c>
      <c r="B1132" s="14" t="str">
        <f t="shared" si="17"/>
        <v/>
      </c>
      <c r="C1132" s="14"/>
      <c r="D1132" s="14" t="s">
        <v>49</v>
      </c>
      <c r="E1132" s="14"/>
      <c r="F1132" s="14"/>
      <c r="G1132" s="14"/>
      <c r="H1132" s="14"/>
      <c r="I1132" s="14" t="e">
        <f t="array" aca="1" ref="I1132" ca="1">_xludf.ifna(G1132*INDEX(Impostazioni!$C$86:$L$105,MATCH($E1132,Impostazioni!$J$86:$J$105,0),5),"")</f>
        <v>#NAME?</v>
      </c>
      <c r="J1132" s="14" t="e">
        <f t="shared" ca="1" si="18"/>
        <v>#NAME?</v>
      </c>
      <c r="K1132" s="14" t="e">
        <f t="shared" ca="1" si="19"/>
        <v>#NAME?</v>
      </c>
      <c r="M1132" s="14" t="e">
        <f t="array" aca="1" ref="M1132" ca="1">_xludf.ifna(IF(H1132=Impostazioni!$C$6,I1132*1,I1132/INDEX(Impostazioni!$N$86:$O$105,MATCH($H1132,Impostazioni!$N$86:$N$105,0),2)),"")</f>
        <v>#NAME?</v>
      </c>
      <c r="N1132" s="14" t="e">
        <f t="array" aca="1" ref="N1132" ca="1">_xludf.ifna(IF(I1132=Impostazioni!$C$6,J1132*1,J1132/INDEX(Impostazioni!$N$86:$O$105,MATCH($H1132,Impostazioni!$N$86:$N$105,0),2)),"")</f>
        <v>#NAME?</v>
      </c>
      <c r="O1132" s="14" t="e">
        <f t="array" aca="1" ref="O1132" ca="1">_xludf.ifna(IF(J1132=Impostazioni!$C$6,K1132*1,K1132/INDEX(Impostazioni!$N$86:$O$105,MATCH($H1132,Impostazioni!$N$86:$N$105,0),2)),"")</f>
        <v>#NAME?</v>
      </c>
    </row>
    <row r="1133" spans="1:15" ht="13.2">
      <c r="A1133" s="14" t="str">
        <f t="shared" si="16"/>
        <v/>
      </c>
      <c r="B1133" s="14" t="str">
        <f t="shared" si="17"/>
        <v/>
      </c>
      <c r="C1133" s="14"/>
      <c r="D1133" s="14" t="s">
        <v>49</v>
      </c>
      <c r="E1133" s="14"/>
      <c r="F1133" s="14"/>
      <c r="G1133" s="14"/>
      <c r="H1133" s="14"/>
      <c r="I1133" s="14" t="e">
        <f t="array" aca="1" ref="I1133" ca="1">_xludf.ifna(G1133*INDEX(Impostazioni!$C$86:$L$105,MATCH($E1133,Impostazioni!$J$86:$J$105,0),5),"")</f>
        <v>#NAME?</v>
      </c>
      <c r="J1133" s="14" t="e">
        <f t="shared" ca="1" si="18"/>
        <v>#NAME?</v>
      </c>
      <c r="K1133" s="14" t="e">
        <f t="shared" ca="1" si="19"/>
        <v>#NAME?</v>
      </c>
      <c r="M1133" s="14" t="e">
        <f t="array" aca="1" ref="M1133" ca="1">_xludf.ifna(IF(H1133=Impostazioni!$C$6,I1133*1,I1133/INDEX(Impostazioni!$N$86:$O$105,MATCH($H1133,Impostazioni!$N$86:$N$105,0),2)),"")</f>
        <v>#NAME?</v>
      </c>
      <c r="N1133" s="14" t="e">
        <f t="array" aca="1" ref="N1133" ca="1">_xludf.ifna(IF(I1133=Impostazioni!$C$6,J1133*1,J1133/INDEX(Impostazioni!$N$86:$O$105,MATCH($H1133,Impostazioni!$N$86:$N$105,0),2)),"")</f>
        <v>#NAME?</v>
      </c>
      <c r="O1133" s="14" t="e">
        <f t="array" aca="1" ref="O1133" ca="1">_xludf.ifna(IF(J1133=Impostazioni!$C$6,K1133*1,K1133/INDEX(Impostazioni!$N$86:$O$105,MATCH($H1133,Impostazioni!$N$86:$N$105,0),2)),"")</f>
        <v>#NAME?</v>
      </c>
    </row>
    <row r="1134" spans="1:15" ht="13.2">
      <c r="A1134" s="14" t="str">
        <f t="shared" si="16"/>
        <v/>
      </c>
      <c r="B1134" s="14" t="str">
        <f t="shared" si="17"/>
        <v/>
      </c>
      <c r="C1134" s="14"/>
      <c r="D1134" s="14" t="s">
        <v>49</v>
      </c>
      <c r="E1134" s="14"/>
      <c r="F1134" s="14"/>
      <c r="G1134" s="14"/>
      <c r="H1134" s="14"/>
      <c r="I1134" s="14" t="e">
        <f t="array" aca="1" ref="I1134" ca="1">_xludf.ifna(G1134*INDEX(Impostazioni!$C$86:$L$105,MATCH($E1134,Impostazioni!$J$86:$J$105,0),5),"")</f>
        <v>#NAME?</v>
      </c>
      <c r="J1134" s="14" t="e">
        <f t="shared" ca="1" si="18"/>
        <v>#NAME?</v>
      </c>
      <c r="K1134" s="14" t="e">
        <f t="shared" ca="1" si="19"/>
        <v>#NAME?</v>
      </c>
      <c r="M1134" s="14" t="e">
        <f t="array" aca="1" ref="M1134" ca="1">_xludf.ifna(IF(H1134=Impostazioni!$C$6,I1134*1,I1134/INDEX(Impostazioni!$N$86:$O$105,MATCH($H1134,Impostazioni!$N$86:$N$105,0),2)),"")</f>
        <v>#NAME?</v>
      </c>
      <c r="N1134" s="14" t="e">
        <f t="array" aca="1" ref="N1134" ca="1">_xludf.ifna(IF(I1134=Impostazioni!$C$6,J1134*1,J1134/INDEX(Impostazioni!$N$86:$O$105,MATCH($H1134,Impostazioni!$N$86:$N$105,0),2)),"")</f>
        <v>#NAME?</v>
      </c>
      <c r="O1134" s="14" t="e">
        <f t="array" aca="1" ref="O1134" ca="1">_xludf.ifna(IF(J1134=Impostazioni!$C$6,K1134*1,K1134/INDEX(Impostazioni!$N$86:$O$105,MATCH($H1134,Impostazioni!$N$86:$N$105,0),2)),"")</f>
        <v>#NAME?</v>
      </c>
    </row>
    <row r="1135" spans="1:15" ht="13.2">
      <c r="A1135" s="14" t="str">
        <f t="shared" si="16"/>
        <v/>
      </c>
      <c r="B1135" s="14" t="str">
        <f t="shared" si="17"/>
        <v/>
      </c>
      <c r="C1135" s="14"/>
      <c r="D1135" s="14" t="s">
        <v>49</v>
      </c>
      <c r="E1135" s="14"/>
      <c r="F1135" s="14"/>
      <c r="G1135" s="14"/>
      <c r="H1135" s="14"/>
      <c r="I1135" s="14" t="e">
        <f t="array" aca="1" ref="I1135" ca="1">_xludf.ifna(G1135*INDEX(Impostazioni!$C$86:$L$105,MATCH($E1135,Impostazioni!$J$86:$J$105,0),5),"")</f>
        <v>#NAME?</v>
      </c>
      <c r="J1135" s="14" t="e">
        <f t="shared" ca="1" si="18"/>
        <v>#NAME?</v>
      </c>
      <c r="K1135" s="14" t="e">
        <f t="shared" ca="1" si="19"/>
        <v>#NAME?</v>
      </c>
      <c r="M1135" s="14" t="e">
        <f t="array" aca="1" ref="M1135" ca="1">_xludf.ifna(IF(H1135=Impostazioni!$C$6,I1135*1,I1135/INDEX(Impostazioni!$N$86:$O$105,MATCH($H1135,Impostazioni!$N$86:$N$105,0),2)),"")</f>
        <v>#NAME?</v>
      </c>
      <c r="N1135" s="14" t="e">
        <f t="array" aca="1" ref="N1135" ca="1">_xludf.ifna(IF(I1135=Impostazioni!$C$6,J1135*1,J1135/INDEX(Impostazioni!$N$86:$O$105,MATCH($H1135,Impostazioni!$N$86:$N$105,0),2)),"")</f>
        <v>#NAME?</v>
      </c>
      <c r="O1135" s="14" t="e">
        <f t="array" aca="1" ref="O1135" ca="1">_xludf.ifna(IF(J1135=Impostazioni!$C$6,K1135*1,K1135/INDEX(Impostazioni!$N$86:$O$105,MATCH($H1135,Impostazioni!$N$86:$N$105,0),2)),"")</f>
        <v>#NAME?</v>
      </c>
    </row>
    <row r="1136" spans="1:15" ht="13.2">
      <c r="A1136" s="14" t="str">
        <f t="shared" si="16"/>
        <v/>
      </c>
      <c r="B1136" s="14" t="str">
        <f t="shared" si="17"/>
        <v/>
      </c>
      <c r="C1136" s="14"/>
      <c r="D1136" s="14" t="s">
        <v>49</v>
      </c>
      <c r="E1136" s="14"/>
      <c r="F1136" s="14"/>
      <c r="G1136" s="14"/>
      <c r="H1136" s="14"/>
      <c r="I1136" s="14" t="e">
        <f t="array" aca="1" ref="I1136" ca="1">_xludf.ifna(G1136*INDEX(Impostazioni!$C$86:$L$105,MATCH($E1136,Impostazioni!$J$86:$J$105,0),5),"")</f>
        <v>#NAME?</v>
      </c>
      <c r="J1136" s="14" t="e">
        <f t="shared" ca="1" si="18"/>
        <v>#NAME?</v>
      </c>
      <c r="K1136" s="14" t="e">
        <f t="shared" ca="1" si="19"/>
        <v>#NAME?</v>
      </c>
      <c r="M1136" s="14" t="e">
        <f t="array" aca="1" ref="M1136" ca="1">_xludf.ifna(IF(H1136=Impostazioni!$C$6,I1136*1,I1136/INDEX(Impostazioni!$N$86:$O$105,MATCH($H1136,Impostazioni!$N$86:$N$105,0),2)),"")</f>
        <v>#NAME?</v>
      </c>
      <c r="N1136" s="14" t="e">
        <f t="array" aca="1" ref="N1136" ca="1">_xludf.ifna(IF(I1136=Impostazioni!$C$6,J1136*1,J1136/INDEX(Impostazioni!$N$86:$O$105,MATCH($H1136,Impostazioni!$N$86:$N$105,0),2)),"")</f>
        <v>#NAME?</v>
      </c>
      <c r="O1136" s="14" t="e">
        <f t="array" aca="1" ref="O1136" ca="1">_xludf.ifna(IF(J1136=Impostazioni!$C$6,K1136*1,K1136/INDEX(Impostazioni!$N$86:$O$105,MATCH($H1136,Impostazioni!$N$86:$N$105,0),2)),"")</f>
        <v>#NAME?</v>
      </c>
    </row>
    <row r="1137" spans="1:15" ht="13.2">
      <c r="A1137" s="14" t="str">
        <f t="shared" si="16"/>
        <v/>
      </c>
      <c r="B1137" s="14" t="str">
        <f t="shared" si="17"/>
        <v/>
      </c>
      <c r="C1137" s="14"/>
      <c r="D1137" s="14" t="s">
        <v>49</v>
      </c>
      <c r="E1137" s="14"/>
      <c r="F1137" s="14"/>
      <c r="G1137" s="14"/>
      <c r="H1137" s="14"/>
      <c r="I1137" s="14" t="e">
        <f t="array" aca="1" ref="I1137" ca="1">_xludf.ifna(G1137*INDEX(Impostazioni!$C$86:$L$105,MATCH($E1137,Impostazioni!$J$86:$J$105,0),5),"")</f>
        <v>#NAME?</v>
      </c>
      <c r="J1137" s="14" t="e">
        <f t="shared" ca="1" si="18"/>
        <v>#NAME?</v>
      </c>
      <c r="K1137" s="14" t="e">
        <f t="shared" ca="1" si="19"/>
        <v>#NAME?</v>
      </c>
      <c r="M1137" s="14" t="e">
        <f t="array" aca="1" ref="M1137" ca="1">_xludf.ifna(IF(H1137=Impostazioni!$C$6,I1137*1,I1137/INDEX(Impostazioni!$N$86:$O$105,MATCH($H1137,Impostazioni!$N$86:$N$105,0),2)),"")</f>
        <v>#NAME?</v>
      </c>
      <c r="N1137" s="14" t="e">
        <f t="array" aca="1" ref="N1137" ca="1">_xludf.ifna(IF(I1137=Impostazioni!$C$6,J1137*1,J1137/INDEX(Impostazioni!$N$86:$O$105,MATCH($H1137,Impostazioni!$N$86:$N$105,0),2)),"")</f>
        <v>#NAME?</v>
      </c>
      <c r="O1137" s="14" t="e">
        <f t="array" aca="1" ref="O1137" ca="1">_xludf.ifna(IF(J1137=Impostazioni!$C$6,K1137*1,K1137/INDEX(Impostazioni!$N$86:$O$105,MATCH($H1137,Impostazioni!$N$86:$N$105,0),2)),"")</f>
        <v>#NAME?</v>
      </c>
    </row>
    <row r="1138" spans="1:15" ht="13.2">
      <c r="A1138" s="14" t="str">
        <f t="shared" si="16"/>
        <v/>
      </c>
      <c r="B1138" s="14" t="str">
        <f t="shared" si="17"/>
        <v/>
      </c>
      <c r="C1138" s="14"/>
      <c r="D1138" s="14" t="s">
        <v>49</v>
      </c>
      <c r="E1138" s="14"/>
      <c r="F1138" s="14"/>
      <c r="G1138" s="14"/>
      <c r="H1138" s="14"/>
      <c r="I1138" s="14" t="e">
        <f t="array" aca="1" ref="I1138" ca="1">_xludf.ifna(G1138*INDEX(Impostazioni!$C$86:$L$105,MATCH($E1138,Impostazioni!$J$86:$J$105,0),5),"")</f>
        <v>#NAME?</v>
      </c>
      <c r="J1138" s="14" t="e">
        <f t="shared" ca="1" si="18"/>
        <v>#NAME?</v>
      </c>
      <c r="K1138" s="14" t="e">
        <f t="shared" ca="1" si="19"/>
        <v>#NAME?</v>
      </c>
      <c r="M1138" s="14" t="e">
        <f t="array" aca="1" ref="M1138" ca="1">_xludf.ifna(IF(H1138=Impostazioni!$C$6,I1138*1,I1138/INDEX(Impostazioni!$N$86:$O$105,MATCH($H1138,Impostazioni!$N$86:$N$105,0),2)),"")</f>
        <v>#NAME?</v>
      </c>
      <c r="N1138" s="14" t="e">
        <f t="array" aca="1" ref="N1138" ca="1">_xludf.ifna(IF(I1138=Impostazioni!$C$6,J1138*1,J1138/INDEX(Impostazioni!$N$86:$O$105,MATCH($H1138,Impostazioni!$N$86:$N$105,0),2)),"")</f>
        <v>#NAME?</v>
      </c>
      <c r="O1138" s="14" t="e">
        <f t="array" aca="1" ref="O1138" ca="1">_xludf.ifna(IF(J1138=Impostazioni!$C$6,K1138*1,K1138/INDEX(Impostazioni!$N$86:$O$105,MATCH($H1138,Impostazioni!$N$86:$N$105,0),2)),"")</f>
        <v>#NAME?</v>
      </c>
    </row>
    <row r="1139" spans="1:15" ht="13.2">
      <c r="A1139" s="14" t="str">
        <f t="shared" si="16"/>
        <v/>
      </c>
      <c r="B1139" s="14" t="str">
        <f t="shared" si="17"/>
        <v/>
      </c>
      <c r="C1139" s="14"/>
      <c r="D1139" s="14" t="s">
        <v>49</v>
      </c>
      <c r="E1139" s="14"/>
      <c r="F1139" s="14"/>
      <c r="G1139" s="14"/>
      <c r="H1139" s="14"/>
      <c r="I1139" s="14" t="e">
        <f t="array" aca="1" ref="I1139" ca="1">_xludf.ifna(G1139*INDEX(Impostazioni!$C$86:$L$105,MATCH($E1139,Impostazioni!$J$86:$J$105,0),5),"")</f>
        <v>#NAME?</v>
      </c>
      <c r="J1139" s="14" t="e">
        <f t="shared" ca="1" si="18"/>
        <v>#NAME?</v>
      </c>
      <c r="K1139" s="14" t="e">
        <f t="shared" ca="1" si="19"/>
        <v>#NAME?</v>
      </c>
      <c r="M1139" s="14" t="e">
        <f t="array" aca="1" ref="M1139" ca="1">_xludf.ifna(IF(H1139=Impostazioni!$C$6,I1139*1,I1139/INDEX(Impostazioni!$N$86:$O$105,MATCH($H1139,Impostazioni!$N$86:$N$105,0),2)),"")</f>
        <v>#NAME?</v>
      </c>
      <c r="N1139" s="14" t="e">
        <f t="array" aca="1" ref="N1139" ca="1">_xludf.ifna(IF(I1139=Impostazioni!$C$6,J1139*1,J1139/INDEX(Impostazioni!$N$86:$O$105,MATCH($H1139,Impostazioni!$N$86:$N$105,0),2)),"")</f>
        <v>#NAME?</v>
      </c>
      <c r="O1139" s="14" t="e">
        <f t="array" aca="1" ref="O1139" ca="1">_xludf.ifna(IF(J1139=Impostazioni!$C$6,K1139*1,K1139/INDEX(Impostazioni!$N$86:$O$105,MATCH($H1139,Impostazioni!$N$86:$N$105,0),2)),"")</f>
        <v>#NAME?</v>
      </c>
    </row>
    <row r="1140" spans="1:15" ht="13.2">
      <c r="A1140" s="14" t="str">
        <f t="shared" si="16"/>
        <v/>
      </c>
      <c r="B1140" s="14" t="str">
        <f t="shared" si="17"/>
        <v/>
      </c>
      <c r="C1140" s="14"/>
      <c r="D1140" s="14" t="s">
        <v>49</v>
      </c>
      <c r="E1140" s="14"/>
      <c r="F1140" s="14"/>
      <c r="G1140" s="14"/>
      <c r="H1140" s="14"/>
      <c r="I1140" s="14" t="e">
        <f t="array" aca="1" ref="I1140" ca="1">_xludf.ifna(G1140*INDEX(Impostazioni!$C$86:$L$105,MATCH($E1140,Impostazioni!$J$86:$J$105,0),5),"")</f>
        <v>#NAME?</v>
      </c>
      <c r="J1140" s="14" t="e">
        <f t="shared" ca="1" si="18"/>
        <v>#NAME?</v>
      </c>
      <c r="K1140" s="14" t="e">
        <f t="shared" ca="1" si="19"/>
        <v>#NAME?</v>
      </c>
      <c r="M1140" s="14" t="e">
        <f t="array" aca="1" ref="M1140" ca="1">_xludf.ifna(IF(H1140=Impostazioni!$C$6,I1140*1,I1140/INDEX(Impostazioni!$N$86:$O$105,MATCH($H1140,Impostazioni!$N$86:$N$105,0),2)),"")</f>
        <v>#NAME?</v>
      </c>
      <c r="N1140" s="14" t="e">
        <f t="array" aca="1" ref="N1140" ca="1">_xludf.ifna(IF(I1140=Impostazioni!$C$6,J1140*1,J1140/INDEX(Impostazioni!$N$86:$O$105,MATCH($H1140,Impostazioni!$N$86:$N$105,0),2)),"")</f>
        <v>#NAME?</v>
      </c>
      <c r="O1140" s="14" t="e">
        <f t="array" aca="1" ref="O1140" ca="1">_xludf.ifna(IF(J1140=Impostazioni!$C$6,K1140*1,K1140/INDEX(Impostazioni!$N$86:$O$105,MATCH($H1140,Impostazioni!$N$86:$N$105,0),2)),"")</f>
        <v>#NAME?</v>
      </c>
    </row>
    <row r="1141" spans="1:15" ht="13.2">
      <c r="A1141" s="14" t="str">
        <f t="shared" si="16"/>
        <v/>
      </c>
      <c r="B1141" s="14" t="str">
        <f t="shared" si="17"/>
        <v/>
      </c>
      <c r="C1141" s="14"/>
      <c r="D1141" s="14" t="s">
        <v>49</v>
      </c>
      <c r="E1141" s="14"/>
      <c r="F1141" s="14"/>
      <c r="G1141" s="14"/>
      <c r="H1141" s="14"/>
      <c r="I1141" s="14" t="e">
        <f t="array" aca="1" ref="I1141" ca="1">_xludf.ifna(G1141*INDEX(Impostazioni!$C$86:$L$105,MATCH($E1141,Impostazioni!$J$86:$J$105,0),5),"")</f>
        <v>#NAME?</v>
      </c>
      <c r="J1141" s="14" t="e">
        <f t="shared" ca="1" si="18"/>
        <v>#NAME?</v>
      </c>
      <c r="K1141" s="14" t="e">
        <f t="shared" ca="1" si="19"/>
        <v>#NAME?</v>
      </c>
      <c r="M1141" s="14" t="e">
        <f t="array" aca="1" ref="M1141" ca="1">_xludf.ifna(IF(H1141=Impostazioni!$C$6,I1141*1,I1141/INDEX(Impostazioni!$N$86:$O$105,MATCH($H1141,Impostazioni!$N$86:$N$105,0),2)),"")</f>
        <v>#NAME?</v>
      </c>
      <c r="N1141" s="14" t="e">
        <f t="array" aca="1" ref="N1141" ca="1">_xludf.ifna(IF(I1141=Impostazioni!$C$6,J1141*1,J1141/INDEX(Impostazioni!$N$86:$O$105,MATCH($H1141,Impostazioni!$N$86:$N$105,0),2)),"")</f>
        <v>#NAME?</v>
      </c>
      <c r="O1141" s="14" t="e">
        <f t="array" aca="1" ref="O1141" ca="1">_xludf.ifna(IF(J1141=Impostazioni!$C$6,K1141*1,K1141/INDEX(Impostazioni!$N$86:$O$105,MATCH($H1141,Impostazioni!$N$86:$N$105,0),2)),"")</f>
        <v>#NAME?</v>
      </c>
    </row>
    <row r="1142" spans="1:15" ht="13.2">
      <c r="A1142" s="14" t="str">
        <f t="shared" si="16"/>
        <v/>
      </c>
      <c r="B1142" s="14" t="str">
        <f t="shared" si="17"/>
        <v/>
      </c>
      <c r="C1142" s="14"/>
      <c r="D1142" s="14" t="s">
        <v>49</v>
      </c>
      <c r="E1142" s="14"/>
      <c r="F1142" s="14"/>
      <c r="G1142" s="14"/>
      <c r="H1142" s="14"/>
      <c r="I1142" s="14" t="e">
        <f t="array" aca="1" ref="I1142" ca="1">_xludf.ifna(G1142*INDEX(Impostazioni!$C$86:$L$105,MATCH($E1142,Impostazioni!$J$86:$J$105,0),5),"")</f>
        <v>#NAME?</v>
      </c>
      <c r="J1142" s="14" t="e">
        <f t="shared" ca="1" si="18"/>
        <v>#NAME?</v>
      </c>
      <c r="K1142" s="14" t="e">
        <f t="shared" ca="1" si="19"/>
        <v>#NAME?</v>
      </c>
      <c r="M1142" s="14" t="e">
        <f t="array" aca="1" ref="M1142" ca="1">_xludf.ifna(IF(H1142=Impostazioni!$C$6,I1142*1,I1142/INDEX(Impostazioni!$N$86:$O$105,MATCH($H1142,Impostazioni!$N$86:$N$105,0),2)),"")</f>
        <v>#NAME?</v>
      </c>
      <c r="N1142" s="14" t="e">
        <f t="array" aca="1" ref="N1142" ca="1">_xludf.ifna(IF(I1142=Impostazioni!$C$6,J1142*1,J1142/INDEX(Impostazioni!$N$86:$O$105,MATCH($H1142,Impostazioni!$N$86:$N$105,0),2)),"")</f>
        <v>#NAME?</v>
      </c>
      <c r="O1142" s="14" t="e">
        <f t="array" aca="1" ref="O1142" ca="1">_xludf.ifna(IF(J1142=Impostazioni!$C$6,K1142*1,K1142/INDEX(Impostazioni!$N$86:$O$105,MATCH($H1142,Impostazioni!$N$86:$N$105,0),2)),"")</f>
        <v>#NAME?</v>
      </c>
    </row>
    <row r="1143" spans="1:15" ht="13.2">
      <c r="A1143" s="14" t="str">
        <f t="shared" si="16"/>
        <v/>
      </c>
      <c r="B1143" s="14" t="str">
        <f t="shared" si="17"/>
        <v/>
      </c>
      <c r="C1143" s="14"/>
      <c r="D1143" s="14" t="s">
        <v>49</v>
      </c>
      <c r="E1143" s="14"/>
      <c r="F1143" s="14"/>
      <c r="G1143" s="14"/>
      <c r="H1143" s="14"/>
      <c r="I1143" s="14" t="e">
        <f t="array" aca="1" ref="I1143" ca="1">_xludf.ifna(G1143*INDEX(Impostazioni!$C$86:$L$105,MATCH($E1143,Impostazioni!$J$86:$J$105,0),5),"")</f>
        <v>#NAME?</v>
      </c>
      <c r="J1143" s="14" t="e">
        <f t="shared" ca="1" si="18"/>
        <v>#NAME?</v>
      </c>
      <c r="K1143" s="14" t="e">
        <f t="shared" ca="1" si="19"/>
        <v>#NAME?</v>
      </c>
      <c r="M1143" s="14" t="e">
        <f t="array" aca="1" ref="M1143" ca="1">_xludf.ifna(IF(H1143=Impostazioni!$C$6,I1143*1,I1143/INDEX(Impostazioni!$N$86:$O$105,MATCH($H1143,Impostazioni!$N$86:$N$105,0),2)),"")</f>
        <v>#NAME?</v>
      </c>
      <c r="N1143" s="14" t="e">
        <f t="array" aca="1" ref="N1143" ca="1">_xludf.ifna(IF(I1143=Impostazioni!$C$6,J1143*1,J1143/INDEX(Impostazioni!$N$86:$O$105,MATCH($H1143,Impostazioni!$N$86:$N$105,0),2)),"")</f>
        <v>#NAME?</v>
      </c>
      <c r="O1143" s="14" t="e">
        <f t="array" aca="1" ref="O1143" ca="1">_xludf.ifna(IF(J1143=Impostazioni!$C$6,K1143*1,K1143/INDEX(Impostazioni!$N$86:$O$105,MATCH($H1143,Impostazioni!$N$86:$N$105,0),2)),"")</f>
        <v>#NAME?</v>
      </c>
    </row>
    <row r="1144" spans="1:15" ht="13.2">
      <c r="A1144" s="14" t="str">
        <f t="shared" si="16"/>
        <v/>
      </c>
      <c r="B1144" s="14" t="str">
        <f t="shared" si="17"/>
        <v/>
      </c>
      <c r="C1144" s="14"/>
      <c r="D1144" s="14" t="s">
        <v>49</v>
      </c>
      <c r="E1144" s="14"/>
      <c r="F1144" s="14"/>
      <c r="G1144" s="14"/>
      <c r="H1144" s="14"/>
      <c r="I1144" s="14" t="e">
        <f t="array" aca="1" ref="I1144" ca="1">_xludf.ifna(G1144*INDEX(Impostazioni!$C$86:$L$105,MATCH($E1144,Impostazioni!$J$86:$J$105,0),5),"")</f>
        <v>#NAME?</v>
      </c>
      <c r="J1144" s="14" t="e">
        <f t="shared" ca="1" si="18"/>
        <v>#NAME?</v>
      </c>
      <c r="K1144" s="14" t="e">
        <f t="shared" ca="1" si="19"/>
        <v>#NAME?</v>
      </c>
      <c r="M1144" s="14" t="e">
        <f t="array" aca="1" ref="M1144" ca="1">_xludf.ifna(IF(H1144=Impostazioni!$C$6,I1144*1,I1144/INDEX(Impostazioni!$N$86:$O$105,MATCH($H1144,Impostazioni!$N$86:$N$105,0),2)),"")</f>
        <v>#NAME?</v>
      </c>
      <c r="N1144" s="14" t="e">
        <f t="array" aca="1" ref="N1144" ca="1">_xludf.ifna(IF(I1144=Impostazioni!$C$6,J1144*1,J1144/INDEX(Impostazioni!$N$86:$O$105,MATCH($H1144,Impostazioni!$N$86:$N$105,0),2)),"")</f>
        <v>#NAME?</v>
      </c>
      <c r="O1144" s="14" t="e">
        <f t="array" aca="1" ref="O1144" ca="1">_xludf.ifna(IF(J1144=Impostazioni!$C$6,K1144*1,K1144/INDEX(Impostazioni!$N$86:$O$105,MATCH($H1144,Impostazioni!$N$86:$N$105,0),2)),"")</f>
        <v>#NAME?</v>
      </c>
    </row>
    <row r="1145" spans="1:15" ht="13.2">
      <c r="A1145" s="14" t="str">
        <f t="shared" si="16"/>
        <v/>
      </c>
      <c r="B1145" s="14" t="str">
        <f t="shared" si="17"/>
        <v/>
      </c>
      <c r="C1145" s="14"/>
      <c r="D1145" s="14" t="s">
        <v>49</v>
      </c>
      <c r="E1145" s="14"/>
      <c r="F1145" s="14"/>
      <c r="G1145" s="14"/>
      <c r="H1145" s="14"/>
      <c r="I1145" s="14" t="e">
        <f t="array" aca="1" ref="I1145" ca="1">_xludf.ifna(G1145*INDEX(Impostazioni!$C$86:$L$105,MATCH($E1145,Impostazioni!$J$86:$J$105,0),5),"")</f>
        <v>#NAME?</v>
      </c>
      <c r="J1145" s="14" t="e">
        <f t="shared" ca="1" si="18"/>
        <v>#NAME?</v>
      </c>
      <c r="K1145" s="14" t="e">
        <f t="shared" ca="1" si="19"/>
        <v>#NAME?</v>
      </c>
      <c r="M1145" s="14" t="e">
        <f t="array" aca="1" ref="M1145" ca="1">_xludf.ifna(IF(H1145=Impostazioni!$C$6,I1145*1,I1145/INDEX(Impostazioni!$N$86:$O$105,MATCH($H1145,Impostazioni!$N$86:$N$105,0),2)),"")</f>
        <v>#NAME?</v>
      </c>
      <c r="N1145" s="14" t="e">
        <f t="array" aca="1" ref="N1145" ca="1">_xludf.ifna(IF(I1145=Impostazioni!$C$6,J1145*1,J1145/INDEX(Impostazioni!$N$86:$O$105,MATCH($H1145,Impostazioni!$N$86:$N$105,0),2)),"")</f>
        <v>#NAME?</v>
      </c>
      <c r="O1145" s="14" t="e">
        <f t="array" aca="1" ref="O1145" ca="1">_xludf.ifna(IF(J1145=Impostazioni!$C$6,K1145*1,K1145/INDEX(Impostazioni!$N$86:$O$105,MATCH($H1145,Impostazioni!$N$86:$N$105,0),2)),"")</f>
        <v>#NAME?</v>
      </c>
    </row>
    <row r="1146" spans="1:15" ht="13.2">
      <c r="A1146" s="14" t="str">
        <f t="shared" si="16"/>
        <v/>
      </c>
      <c r="B1146" s="14" t="str">
        <f t="shared" si="17"/>
        <v/>
      </c>
      <c r="C1146" s="14"/>
      <c r="D1146" s="14" t="s">
        <v>49</v>
      </c>
      <c r="E1146" s="14"/>
      <c r="F1146" s="14"/>
      <c r="G1146" s="14"/>
      <c r="H1146" s="14"/>
      <c r="I1146" s="14" t="e">
        <f t="array" aca="1" ref="I1146" ca="1">_xludf.ifna(G1146*INDEX(Impostazioni!$C$86:$L$105,MATCH($E1146,Impostazioni!$J$86:$J$105,0),5),"")</f>
        <v>#NAME?</v>
      </c>
      <c r="J1146" s="14" t="e">
        <f t="shared" ca="1" si="18"/>
        <v>#NAME?</v>
      </c>
      <c r="K1146" s="14" t="e">
        <f t="shared" ca="1" si="19"/>
        <v>#NAME?</v>
      </c>
      <c r="M1146" s="14" t="e">
        <f t="array" aca="1" ref="M1146" ca="1">_xludf.ifna(IF(H1146=Impostazioni!$C$6,I1146*1,I1146/INDEX(Impostazioni!$N$86:$O$105,MATCH($H1146,Impostazioni!$N$86:$N$105,0),2)),"")</f>
        <v>#NAME?</v>
      </c>
      <c r="N1146" s="14" t="e">
        <f t="array" aca="1" ref="N1146" ca="1">_xludf.ifna(IF(I1146=Impostazioni!$C$6,J1146*1,J1146/INDEX(Impostazioni!$N$86:$O$105,MATCH($H1146,Impostazioni!$N$86:$N$105,0),2)),"")</f>
        <v>#NAME?</v>
      </c>
      <c r="O1146" s="14" t="e">
        <f t="array" aca="1" ref="O1146" ca="1">_xludf.ifna(IF(J1146=Impostazioni!$C$6,K1146*1,K1146/INDEX(Impostazioni!$N$86:$O$105,MATCH($H1146,Impostazioni!$N$86:$N$105,0),2)),"")</f>
        <v>#NAME?</v>
      </c>
    </row>
    <row r="1147" spans="1:15" ht="13.2">
      <c r="A1147" s="14" t="str">
        <f t="shared" si="16"/>
        <v/>
      </c>
      <c r="B1147" s="14" t="str">
        <f t="shared" si="17"/>
        <v/>
      </c>
      <c r="C1147" s="14"/>
      <c r="D1147" s="14" t="s">
        <v>49</v>
      </c>
      <c r="E1147" s="14"/>
      <c r="F1147" s="14"/>
      <c r="G1147" s="14"/>
      <c r="H1147" s="14"/>
      <c r="I1147" s="14" t="e">
        <f t="array" aca="1" ref="I1147" ca="1">_xludf.ifna(G1147*INDEX(Impostazioni!$C$86:$L$105,MATCH($E1147,Impostazioni!$J$86:$J$105,0),5),"")</f>
        <v>#NAME?</v>
      </c>
      <c r="J1147" s="14" t="e">
        <f t="shared" ca="1" si="18"/>
        <v>#NAME?</v>
      </c>
      <c r="K1147" s="14" t="e">
        <f t="shared" ca="1" si="19"/>
        <v>#NAME?</v>
      </c>
      <c r="M1147" s="14" t="e">
        <f t="array" aca="1" ref="M1147" ca="1">_xludf.ifna(IF(H1147=Impostazioni!$C$6,I1147*1,I1147/INDEX(Impostazioni!$N$86:$O$105,MATCH($H1147,Impostazioni!$N$86:$N$105,0),2)),"")</f>
        <v>#NAME?</v>
      </c>
      <c r="N1147" s="14" t="e">
        <f t="array" aca="1" ref="N1147" ca="1">_xludf.ifna(IF(I1147=Impostazioni!$C$6,J1147*1,J1147/INDEX(Impostazioni!$N$86:$O$105,MATCH($H1147,Impostazioni!$N$86:$N$105,0),2)),"")</f>
        <v>#NAME?</v>
      </c>
      <c r="O1147" s="14" t="e">
        <f t="array" aca="1" ref="O1147" ca="1">_xludf.ifna(IF(J1147=Impostazioni!$C$6,K1147*1,K1147/INDEX(Impostazioni!$N$86:$O$105,MATCH($H1147,Impostazioni!$N$86:$N$105,0),2)),"")</f>
        <v>#NAME?</v>
      </c>
    </row>
    <row r="1148" spans="1:15" ht="13.2">
      <c r="A1148" s="14" t="str">
        <f t="shared" si="16"/>
        <v/>
      </c>
      <c r="B1148" s="14" t="str">
        <f t="shared" si="17"/>
        <v/>
      </c>
      <c r="C1148" s="14"/>
      <c r="D1148" s="14" t="s">
        <v>49</v>
      </c>
      <c r="E1148" s="14"/>
      <c r="F1148" s="14"/>
      <c r="G1148" s="14"/>
      <c r="H1148" s="14"/>
      <c r="I1148" s="14" t="e">
        <f t="array" aca="1" ref="I1148" ca="1">_xludf.ifna(G1148*INDEX(Impostazioni!$C$86:$L$105,MATCH($E1148,Impostazioni!$J$86:$J$105,0),5),"")</f>
        <v>#NAME?</v>
      </c>
      <c r="J1148" s="14" t="e">
        <f t="shared" ca="1" si="18"/>
        <v>#NAME?</v>
      </c>
      <c r="K1148" s="14" t="e">
        <f t="shared" ca="1" si="19"/>
        <v>#NAME?</v>
      </c>
      <c r="M1148" s="14" t="e">
        <f t="array" aca="1" ref="M1148" ca="1">_xludf.ifna(IF(H1148=Impostazioni!$C$6,I1148*1,I1148/INDEX(Impostazioni!$N$86:$O$105,MATCH($H1148,Impostazioni!$N$86:$N$105,0),2)),"")</f>
        <v>#NAME?</v>
      </c>
      <c r="N1148" s="14" t="e">
        <f t="array" aca="1" ref="N1148" ca="1">_xludf.ifna(IF(I1148=Impostazioni!$C$6,J1148*1,J1148/INDEX(Impostazioni!$N$86:$O$105,MATCH($H1148,Impostazioni!$N$86:$N$105,0),2)),"")</f>
        <v>#NAME?</v>
      </c>
      <c r="O1148" s="14" t="e">
        <f t="array" aca="1" ref="O1148" ca="1">_xludf.ifna(IF(J1148=Impostazioni!$C$6,K1148*1,K1148/INDEX(Impostazioni!$N$86:$O$105,MATCH($H1148,Impostazioni!$N$86:$N$105,0),2)),"")</f>
        <v>#NAME?</v>
      </c>
    </row>
    <row r="1149" spans="1:15" ht="13.2">
      <c r="A1149" s="14" t="str">
        <f t="shared" si="16"/>
        <v/>
      </c>
      <c r="B1149" s="14" t="str">
        <f t="shared" si="17"/>
        <v/>
      </c>
      <c r="C1149" s="14"/>
      <c r="D1149" s="14" t="s">
        <v>49</v>
      </c>
      <c r="E1149" s="14"/>
      <c r="F1149" s="14"/>
      <c r="G1149" s="14"/>
      <c r="H1149" s="14"/>
      <c r="I1149" s="14" t="e">
        <f t="array" aca="1" ref="I1149" ca="1">_xludf.ifna(G1149*INDEX(Impostazioni!$C$86:$L$105,MATCH($E1149,Impostazioni!$J$86:$J$105,0),5),"")</f>
        <v>#NAME?</v>
      </c>
      <c r="J1149" s="14" t="e">
        <f t="shared" ca="1" si="18"/>
        <v>#NAME?</v>
      </c>
      <c r="K1149" s="14" t="e">
        <f t="shared" ca="1" si="19"/>
        <v>#NAME?</v>
      </c>
      <c r="M1149" s="14" t="e">
        <f t="array" aca="1" ref="M1149" ca="1">_xludf.ifna(IF(H1149=Impostazioni!$C$6,I1149*1,I1149/INDEX(Impostazioni!$N$86:$O$105,MATCH($H1149,Impostazioni!$N$86:$N$105,0),2)),"")</f>
        <v>#NAME?</v>
      </c>
      <c r="N1149" s="14" t="e">
        <f t="array" aca="1" ref="N1149" ca="1">_xludf.ifna(IF(I1149=Impostazioni!$C$6,J1149*1,J1149/INDEX(Impostazioni!$N$86:$O$105,MATCH($H1149,Impostazioni!$N$86:$N$105,0),2)),"")</f>
        <v>#NAME?</v>
      </c>
      <c r="O1149" s="14" t="e">
        <f t="array" aca="1" ref="O1149" ca="1">_xludf.ifna(IF(J1149=Impostazioni!$C$6,K1149*1,K1149/INDEX(Impostazioni!$N$86:$O$105,MATCH($H1149,Impostazioni!$N$86:$N$105,0),2)),"")</f>
        <v>#NAME?</v>
      </c>
    </row>
    <row r="1150" spans="1:15" ht="13.2">
      <c r="A1150" s="14" t="str">
        <f t="shared" si="16"/>
        <v/>
      </c>
      <c r="B1150" s="14" t="str">
        <f t="shared" si="17"/>
        <v/>
      </c>
      <c r="C1150" s="14"/>
      <c r="D1150" s="14" t="s">
        <v>49</v>
      </c>
      <c r="E1150" s="14"/>
      <c r="F1150" s="14"/>
      <c r="G1150" s="14"/>
      <c r="H1150" s="14"/>
      <c r="I1150" s="14" t="e">
        <f t="array" aca="1" ref="I1150" ca="1">_xludf.ifna(G1150*INDEX(Impostazioni!$C$86:$L$105,MATCH($E1150,Impostazioni!$J$86:$J$105,0),5),"")</f>
        <v>#NAME?</v>
      </c>
      <c r="J1150" s="14" t="e">
        <f t="shared" ca="1" si="18"/>
        <v>#NAME?</v>
      </c>
      <c r="K1150" s="14" t="e">
        <f t="shared" ca="1" si="19"/>
        <v>#NAME?</v>
      </c>
      <c r="M1150" s="14" t="e">
        <f t="array" aca="1" ref="M1150" ca="1">_xludf.ifna(IF(H1150=Impostazioni!$C$6,I1150*1,I1150/INDEX(Impostazioni!$N$86:$O$105,MATCH($H1150,Impostazioni!$N$86:$N$105,0),2)),"")</f>
        <v>#NAME?</v>
      </c>
      <c r="N1150" s="14" t="e">
        <f t="array" aca="1" ref="N1150" ca="1">_xludf.ifna(IF(I1150=Impostazioni!$C$6,J1150*1,J1150/INDEX(Impostazioni!$N$86:$O$105,MATCH($H1150,Impostazioni!$N$86:$N$105,0),2)),"")</f>
        <v>#NAME?</v>
      </c>
      <c r="O1150" s="14" t="e">
        <f t="array" aca="1" ref="O1150" ca="1">_xludf.ifna(IF(J1150=Impostazioni!$C$6,K1150*1,K1150/INDEX(Impostazioni!$N$86:$O$105,MATCH($H1150,Impostazioni!$N$86:$N$105,0),2)),"")</f>
        <v>#NAME?</v>
      </c>
    </row>
    <row r="1151" spans="1:15" ht="13.2">
      <c r="A1151" s="14" t="str">
        <f t="shared" si="16"/>
        <v/>
      </c>
      <c r="B1151" s="14" t="str">
        <f t="shared" si="17"/>
        <v/>
      </c>
      <c r="C1151" s="14"/>
      <c r="D1151" s="14" t="s">
        <v>49</v>
      </c>
      <c r="E1151" s="14"/>
      <c r="F1151" s="14"/>
      <c r="G1151" s="14"/>
      <c r="H1151" s="14"/>
      <c r="I1151" s="14" t="e">
        <f t="array" aca="1" ref="I1151" ca="1">_xludf.ifna(G1151*INDEX(Impostazioni!$C$86:$L$105,MATCH($E1151,Impostazioni!$J$86:$J$105,0),5),"")</f>
        <v>#NAME?</v>
      </c>
      <c r="J1151" s="14" t="e">
        <f t="shared" ca="1" si="18"/>
        <v>#NAME?</v>
      </c>
      <c r="K1151" s="14" t="e">
        <f t="shared" ca="1" si="19"/>
        <v>#NAME?</v>
      </c>
      <c r="M1151" s="14" t="e">
        <f t="array" aca="1" ref="M1151" ca="1">_xludf.ifna(IF(H1151=Impostazioni!$C$6,I1151*1,I1151/INDEX(Impostazioni!$N$86:$O$105,MATCH($H1151,Impostazioni!$N$86:$N$105,0),2)),"")</f>
        <v>#NAME?</v>
      </c>
      <c r="N1151" s="14" t="e">
        <f t="array" aca="1" ref="N1151" ca="1">_xludf.ifna(IF(I1151=Impostazioni!$C$6,J1151*1,J1151/INDEX(Impostazioni!$N$86:$O$105,MATCH($H1151,Impostazioni!$N$86:$N$105,0),2)),"")</f>
        <v>#NAME?</v>
      </c>
      <c r="O1151" s="14" t="e">
        <f t="array" aca="1" ref="O1151" ca="1">_xludf.ifna(IF(J1151=Impostazioni!$C$6,K1151*1,K1151/INDEX(Impostazioni!$N$86:$O$105,MATCH($H1151,Impostazioni!$N$86:$N$105,0),2)),"")</f>
        <v>#NAME?</v>
      </c>
    </row>
    <row r="1152" spans="1:15" ht="13.2">
      <c r="A1152" s="14" t="str">
        <f t="shared" si="16"/>
        <v/>
      </c>
      <c r="B1152" s="14" t="str">
        <f t="shared" si="17"/>
        <v/>
      </c>
      <c r="C1152" s="14"/>
      <c r="D1152" s="14" t="s">
        <v>49</v>
      </c>
      <c r="E1152" s="14"/>
      <c r="F1152" s="14"/>
      <c r="G1152" s="14"/>
      <c r="H1152" s="14"/>
      <c r="I1152" s="14" t="e">
        <f t="array" aca="1" ref="I1152" ca="1">_xludf.ifna(G1152*INDEX(Impostazioni!$C$86:$L$105,MATCH($E1152,Impostazioni!$J$86:$J$105,0),5),"")</f>
        <v>#NAME?</v>
      </c>
      <c r="J1152" s="14" t="e">
        <f t="shared" ca="1" si="18"/>
        <v>#NAME?</v>
      </c>
      <c r="K1152" s="14" t="e">
        <f t="shared" ca="1" si="19"/>
        <v>#NAME?</v>
      </c>
      <c r="M1152" s="14" t="e">
        <f t="array" aca="1" ref="M1152" ca="1">_xludf.ifna(IF(H1152=Impostazioni!$C$6,I1152*1,I1152/INDEX(Impostazioni!$N$86:$O$105,MATCH($H1152,Impostazioni!$N$86:$N$105,0),2)),"")</f>
        <v>#NAME?</v>
      </c>
      <c r="N1152" s="14" t="e">
        <f t="array" aca="1" ref="N1152" ca="1">_xludf.ifna(IF(I1152=Impostazioni!$C$6,J1152*1,J1152/INDEX(Impostazioni!$N$86:$O$105,MATCH($H1152,Impostazioni!$N$86:$N$105,0),2)),"")</f>
        <v>#NAME?</v>
      </c>
      <c r="O1152" s="14" t="e">
        <f t="array" aca="1" ref="O1152" ca="1">_xludf.ifna(IF(J1152=Impostazioni!$C$6,K1152*1,K1152/INDEX(Impostazioni!$N$86:$O$105,MATCH($H1152,Impostazioni!$N$86:$N$105,0),2)),"")</f>
        <v>#NAME?</v>
      </c>
    </row>
    <row r="1153" spans="1:15" ht="13.2">
      <c r="A1153" s="14" t="str">
        <f t="shared" si="16"/>
        <v/>
      </c>
      <c r="B1153" s="14" t="str">
        <f t="shared" si="17"/>
        <v/>
      </c>
      <c r="C1153" s="14"/>
      <c r="D1153" s="14" t="s">
        <v>49</v>
      </c>
      <c r="E1153" s="14"/>
      <c r="F1153" s="14"/>
      <c r="G1153" s="14"/>
      <c r="H1153" s="14"/>
      <c r="I1153" s="14" t="e">
        <f t="array" aca="1" ref="I1153" ca="1">_xludf.ifna(G1153*INDEX(Impostazioni!$C$86:$L$105,MATCH($E1153,Impostazioni!$J$86:$J$105,0),5),"")</f>
        <v>#NAME?</v>
      </c>
      <c r="J1153" s="14" t="e">
        <f t="shared" ca="1" si="18"/>
        <v>#NAME?</v>
      </c>
      <c r="K1153" s="14" t="e">
        <f t="shared" ca="1" si="19"/>
        <v>#NAME?</v>
      </c>
      <c r="M1153" s="14" t="e">
        <f t="array" aca="1" ref="M1153" ca="1">_xludf.ifna(IF(H1153=Impostazioni!$C$6,I1153*1,I1153/INDEX(Impostazioni!$N$86:$O$105,MATCH($H1153,Impostazioni!$N$86:$N$105,0),2)),"")</f>
        <v>#NAME?</v>
      </c>
      <c r="N1153" s="14" t="e">
        <f t="array" aca="1" ref="N1153" ca="1">_xludf.ifna(IF(I1153=Impostazioni!$C$6,J1153*1,J1153/INDEX(Impostazioni!$N$86:$O$105,MATCH($H1153,Impostazioni!$N$86:$N$105,0),2)),"")</f>
        <v>#NAME?</v>
      </c>
      <c r="O1153" s="14" t="e">
        <f t="array" aca="1" ref="O1153" ca="1">_xludf.ifna(IF(J1153=Impostazioni!$C$6,K1153*1,K1153/INDEX(Impostazioni!$N$86:$O$105,MATCH($H1153,Impostazioni!$N$86:$N$105,0),2)),"")</f>
        <v>#NAME?</v>
      </c>
    </row>
    <row r="1154" spans="1:15" ht="13.2">
      <c r="A1154" s="14" t="str">
        <f t="shared" si="16"/>
        <v/>
      </c>
      <c r="B1154" s="14" t="str">
        <f t="shared" si="17"/>
        <v/>
      </c>
      <c r="C1154" s="14"/>
      <c r="D1154" s="14" t="s">
        <v>49</v>
      </c>
      <c r="E1154" s="14"/>
      <c r="F1154" s="14"/>
      <c r="G1154" s="14"/>
      <c r="H1154" s="14"/>
      <c r="I1154" s="14" t="e">
        <f t="array" aca="1" ref="I1154" ca="1">_xludf.ifna(G1154*INDEX(Impostazioni!$C$86:$L$105,MATCH($E1154,Impostazioni!$J$86:$J$105,0),5),"")</f>
        <v>#NAME?</v>
      </c>
      <c r="J1154" s="14" t="e">
        <f t="shared" ca="1" si="18"/>
        <v>#NAME?</v>
      </c>
      <c r="K1154" s="14" t="e">
        <f t="shared" ca="1" si="19"/>
        <v>#NAME?</v>
      </c>
      <c r="M1154" s="14" t="e">
        <f t="array" aca="1" ref="M1154" ca="1">_xludf.ifna(IF(H1154=Impostazioni!$C$6,I1154*1,I1154/INDEX(Impostazioni!$N$86:$O$105,MATCH($H1154,Impostazioni!$N$86:$N$105,0),2)),"")</f>
        <v>#NAME?</v>
      </c>
      <c r="N1154" s="14" t="e">
        <f t="array" aca="1" ref="N1154" ca="1">_xludf.ifna(IF(I1154=Impostazioni!$C$6,J1154*1,J1154/INDEX(Impostazioni!$N$86:$O$105,MATCH($H1154,Impostazioni!$N$86:$N$105,0),2)),"")</f>
        <v>#NAME?</v>
      </c>
      <c r="O1154" s="14" t="e">
        <f t="array" aca="1" ref="O1154" ca="1">_xludf.ifna(IF(J1154=Impostazioni!$C$6,K1154*1,K1154/INDEX(Impostazioni!$N$86:$O$105,MATCH($H1154,Impostazioni!$N$86:$N$105,0),2)),"")</f>
        <v>#NAME?</v>
      </c>
    </row>
    <row r="1155" spans="1:15" ht="13.2">
      <c r="A1155" s="14" t="str">
        <f t="shared" si="16"/>
        <v/>
      </c>
      <c r="B1155" s="14" t="str">
        <f t="shared" si="17"/>
        <v/>
      </c>
      <c r="C1155" s="14"/>
      <c r="D1155" s="14" t="s">
        <v>49</v>
      </c>
      <c r="E1155" s="14"/>
      <c r="F1155" s="14"/>
      <c r="G1155" s="14"/>
      <c r="H1155" s="14"/>
      <c r="I1155" s="14" t="e">
        <f t="array" aca="1" ref="I1155" ca="1">_xludf.ifna(G1155*INDEX(Impostazioni!$C$86:$L$105,MATCH($E1155,Impostazioni!$J$86:$J$105,0),5),"")</f>
        <v>#NAME?</v>
      </c>
      <c r="J1155" s="14" t="e">
        <f t="shared" ca="1" si="18"/>
        <v>#NAME?</v>
      </c>
      <c r="K1155" s="14" t="e">
        <f t="shared" ca="1" si="19"/>
        <v>#NAME?</v>
      </c>
      <c r="M1155" s="14" t="e">
        <f t="array" aca="1" ref="M1155" ca="1">_xludf.ifna(IF(H1155=Impostazioni!$C$6,I1155*1,I1155/INDEX(Impostazioni!$N$86:$O$105,MATCH($H1155,Impostazioni!$N$86:$N$105,0),2)),"")</f>
        <v>#NAME?</v>
      </c>
      <c r="N1155" s="14" t="e">
        <f t="array" aca="1" ref="N1155" ca="1">_xludf.ifna(IF(I1155=Impostazioni!$C$6,J1155*1,J1155/INDEX(Impostazioni!$N$86:$O$105,MATCH($H1155,Impostazioni!$N$86:$N$105,0),2)),"")</f>
        <v>#NAME?</v>
      </c>
      <c r="O1155" s="14" t="e">
        <f t="array" aca="1" ref="O1155" ca="1">_xludf.ifna(IF(J1155=Impostazioni!$C$6,K1155*1,K1155/INDEX(Impostazioni!$N$86:$O$105,MATCH($H1155,Impostazioni!$N$86:$N$105,0),2)),"")</f>
        <v>#NAME?</v>
      </c>
    </row>
    <row r="1156" spans="1:15" ht="13.2">
      <c r="A1156" s="14" t="str">
        <f t="shared" si="16"/>
        <v/>
      </c>
      <c r="B1156" s="14" t="str">
        <f t="shared" si="17"/>
        <v/>
      </c>
      <c r="C1156" s="14"/>
      <c r="D1156" s="14" t="s">
        <v>49</v>
      </c>
      <c r="E1156" s="14"/>
      <c r="F1156" s="14"/>
      <c r="G1156" s="14"/>
      <c r="H1156" s="14"/>
      <c r="I1156" s="14" t="e">
        <f t="array" aca="1" ref="I1156" ca="1">_xludf.ifna(G1156*INDEX(Impostazioni!$C$86:$L$105,MATCH($E1156,Impostazioni!$J$86:$J$105,0),5),"")</f>
        <v>#NAME?</v>
      </c>
      <c r="J1156" s="14" t="e">
        <f t="shared" ca="1" si="18"/>
        <v>#NAME?</v>
      </c>
      <c r="K1156" s="14" t="e">
        <f t="shared" ca="1" si="19"/>
        <v>#NAME?</v>
      </c>
      <c r="M1156" s="14" t="e">
        <f t="array" aca="1" ref="M1156" ca="1">_xludf.ifna(IF(H1156=Impostazioni!$C$6,I1156*1,I1156/INDEX(Impostazioni!$N$86:$O$105,MATCH($H1156,Impostazioni!$N$86:$N$105,0),2)),"")</f>
        <v>#NAME?</v>
      </c>
      <c r="N1156" s="14" t="e">
        <f t="array" aca="1" ref="N1156" ca="1">_xludf.ifna(IF(I1156=Impostazioni!$C$6,J1156*1,J1156/INDEX(Impostazioni!$N$86:$O$105,MATCH($H1156,Impostazioni!$N$86:$N$105,0),2)),"")</f>
        <v>#NAME?</v>
      </c>
      <c r="O1156" s="14" t="e">
        <f t="array" aca="1" ref="O1156" ca="1">_xludf.ifna(IF(J1156=Impostazioni!$C$6,K1156*1,K1156/INDEX(Impostazioni!$N$86:$O$105,MATCH($H1156,Impostazioni!$N$86:$N$105,0),2)),"")</f>
        <v>#NAME?</v>
      </c>
    </row>
    <row r="1157" spans="1:15" ht="13.2">
      <c r="A1157" s="14" t="str">
        <f t="shared" si="16"/>
        <v/>
      </c>
      <c r="B1157" s="14" t="str">
        <f t="shared" si="17"/>
        <v/>
      </c>
      <c r="C1157" s="14"/>
      <c r="D1157" s="14" t="s">
        <v>49</v>
      </c>
      <c r="E1157" s="14"/>
      <c r="F1157" s="14"/>
      <c r="G1157" s="14"/>
      <c r="H1157" s="14"/>
      <c r="I1157" s="14" t="e">
        <f t="array" aca="1" ref="I1157" ca="1">_xludf.ifna(G1157*INDEX(Impostazioni!$C$86:$L$105,MATCH($E1157,Impostazioni!$J$86:$J$105,0),5),"")</f>
        <v>#NAME?</v>
      </c>
      <c r="J1157" s="14" t="e">
        <f t="shared" ca="1" si="18"/>
        <v>#NAME?</v>
      </c>
      <c r="K1157" s="14" t="e">
        <f t="shared" ca="1" si="19"/>
        <v>#NAME?</v>
      </c>
      <c r="M1157" s="14" t="e">
        <f t="array" aca="1" ref="M1157" ca="1">_xludf.ifna(IF(H1157=Impostazioni!$C$6,I1157*1,I1157/INDEX(Impostazioni!$N$86:$O$105,MATCH($H1157,Impostazioni!$N$86:$N$105,0),2)),"")</f>
        <v>#NAME?</v>
      </c>
      <c r="N1157" s="14" t="e">
        <f t="array" aca="1" ref="N1157" ca="1">_xludf.ifna(IF(I1157=Impostazioni!$C$6,J1157*1,J1157/INDEX(Impostazioni!$N$86:$O$105,MATCH($H1157,Impostazioni!$N$86:$N$105,0),2)),"")</f>
        <v>#NAME?</v>
      </c>
      <c r="O1157" s="14" t="e">
        <f t="array" aca="1" ref="O1157" ca="1">_xludf.ifna(IF(J1157=Impostazioni!$C$6,K1157*1,K1157/INDEX(Impostazioni!$N$86:$O$105,MATCH($H1157,Impostazioni!$N$86:$N$105,0),2)),"")</f>
        <v>#NAME?</v>
      </c>
    </row>
    <row r="1158" spans="1:15" ht="13.2">
      <c r="A1158" s="14" t="str">
        <f t="shared" si="16"/>
        <v/>
      </c>
      <c r="B1158" s="14" t="str">
        <f t="shared" si="17"/>
        <v/>
      </c>
      <c r="C1158" s="14"/>
      <c r="D1158" s="14" t="s">
        <v>49</v>
      </c>
      <c r="E1158" s="14"/>
      <c r="F1158" s="14"/>
      <c r="G1158" s="14"/>
      <c r="H1158" s="14"/>
      <c r="I1158" s="14" t="e">
        <f t="array" aca="1" ref="I1158" ca="1">_xludf.ifna(G1158*INDEX(Impostazioni!$C$86:$L$105,MATCH($E1158,Impostazioni!$J$86:$J$105,0),5),"")</f>
        <v>#NAME?</v>
      </c>
      <c r="J1158" s="14" t="e">
        <f t="shared" ca="1" si="18"/>
        <v>#NAME?</v>
      </c>
      <c r="K1158" s="14" t="e">
        <f t="shared" ca="1" si="19"/>
        <v>#NAME?</v>
      </c>
      <c r="M1158" s="14" t="e">
        <f t="array" aca="1" ref="M1158" ca="1">_xludf.ifna(IF(H1158=Impostazioni!$C$6,I1158*1,I1158/INDEX(Impostazioni!$N$86:$O$105,MATCH($H1158,Impostazioni!$N$86:$N$105,0),2)),"")</f>
        <v>#NAME?</v>
      </c>
      <c r="N1158" s="14" t="e">
        <f t="array" aca="1" ref="N1158" ca="1">_xludf.ifna(IF(I1158=Impostazioni!$C$6,J1158*1,J1158/INDEX(Impostazioni!$N$86:$O$105,MATCH($H1158,Impostazioni!$N$86:$N$105,0),2)),"")</f>
        <v>#NAME?</v>
      </c>
      <c r="O1158" s="14" t="e">
        <f t="array" aca="1" ref="O1158" ca="1">_xludf.ifna(IF(J1158=Impostazioni!$C$6,K1158*1,K1158/INDEX(Impostazioni!$N$86:$O$105,MATCH($H1158,Impostazioni!$N$86:$N$105,0),2)),"")</f>
        <v>#NAME?</v>
      </c>
    </row>
    <row r="1159" spans="1:15" ht="13.2">
      <c r="A1159" s="14" t="str">
        <f t="shared" si="16"/>
        <v/>
      </c>
      <c r="B1159" s="14" t="str">
        <f t="shared" si="17"/>
        <v/>
      </c>
      <c r="C1159" s="14"/>
      <c r="D1159" s="14" t="s">
        <v>49</v>
      </c>
      <c r="E1159" s="14"/>
      <c r="F1159" s="14"/>
      <c r="G1159" s="14"/>
      <c r="H1159" s="14"/>
      <c r="I1159" s="14" t="e">
        <f t="array" aca="1" ref="I1159" ca="1">_xludf.ifna(G1159*INDEX(Impostazioni!$C$86:$L$105,MATCH($E1159,Impostazioni!$J$86:$J$105,0),5),"")</f>
        <v>#NAME?</v>
      </c>
      <c r="J1159" s="14" t="e">
        <f t="shared" ca="1" si="18"/>
        <v>#NAME?</v>
      </c>
      <c r="K1159" s="14" t="e">
        <f t="shared" ca="1" si="19"/>
        <v>#NAME?</v>
      </c>
      <c r="M1159" s="14" t="e">
        <f t="array" aca="1" ref="M1159" ca="1">_xludf.ifna(IF(H1159=Impostazioni!$C$6,I1159*1,I1159/INDEX(Impostazioni!$N$86:$O$105,MATCH($H1159,Impostazioni!$N$86:$N$105,0),2)),"")</f>
        <v>#NAME?</v>
      </c>
      <c r="N1159" s="14" t="e">
        <f t="array" aca="1" ref="N1159" ca="1">_xludf.ifna(IF(I1159=Impostazioni!$C$6,J1159*1,J1159/INDEX(Impostazioni!$N$86:$O$105,MATCH($H1159,Impostazioni!$N$86:$N$105,0),2)),"")</f>
        <v>#NAME?</v>
      </c>
      <c r="O1159" s="14" t="e">
        <f t="array" aca="1" ref="O1159" ca="1">_xludf.ifna(IF(J1159=Impostazioni!$C$6,K1159*1,K1159/INDEX(Impostazioni!$N$86:$O$105,MATCH($H1159,Impostazioni!$N$86:$N$105,0),2)),"")</f>
        <v>#NAME?</v>
      </c>
    </row>
    <row r="1160" spans="1:15" ht="13.2">
      <c r="A1160" s="14" t="str">
        <f t="shared" si="16"/>
        <v/>
      </c>
      <c r="B1160" s="14" t="str">
        <f t="shared" si="17"/>
        <v/>
      </c>
      <c r="C1160" s="14"/>
      <c r="D1160" s="14" t="s">
        <v>49</v>
      </c>
      <c r="E1160" s="14"/>
      <c r="F1160" s="14"/>
      <c r="G1160" s="14"/>
      <c r="H1160" s="14"/>
      <c r="I1160" s="14" t="e">
        <f t="array" aca="1" ref="I1160" ca="1">_xludf.ifna(G1160*INDEX(Impostazioni!$C$86:$L$105,MATCH($E1160,Impostazioni!$J$86:$J$105,0),5),"")</f>
        <v>#NAME?</v>
      </c>
      <c r="J1160" s="14" t="e">
        <f t="shared" ca="1" si="18"/>
        <v>#NAME?</v>
      </c>
      <c r="K1160" s="14" t="e">
        <f t="shared" ca="1" si="19"/>
        <v>#NAME?</v>
      </c>
      <c r="M1160" s="14" t="e">
        <f t="array" aca="1" ref="M1160" ca="1">_xludf.ifna(IF(H1160=Impostazioni!$C$6,I1160*1,I1160/INDEX(Impostazioni!$N$86:$O$105,MATCH($H1160,Impostazioni!$N$86:$N$105,0),2)),"")</f>
        <v>#NAME?</v>
      </c>
      <c r="N1160" s="14" t="e">
        <f t="array" aca="1" ref="N1160" ca="1">_xludf.ifna(IF(I1160=Impostazioni!$C$6,J1160*1,J1160/INDEX(Impostazioni!$N$86:$O$105,MATCH($H1160,Impostazioni!$N$86:$N$105,0),2)),"")</f>
        <v>#NAME?</v>
      </c>
      <c r="O1160" s="14" t="e">
        <f t="array" aca="1" ref="O1160" ca="1">_xludf.ifna(IF(J1160=Impostazioni!$C$6,K1160*1,K1160/INDEX(Impostazioni!$N$86:$O$105,MATCH($H1160,Impostazioni!$N$86:$N$105,0),2)),"")</f>
        <v>#NAME?</v>
      </c>
    </row>
    <row r="1161" spans="1:15" ht="13.2">
      <c r="A1161" s="14" t="str">
        <f t="shared" si="16"/>
        <v/>
      </c>
      <c r="B1161" s="14" t="str">
        <f t="shared" si="17"/>
        <v/>
      </c>
      <c r="C1161" s="14"/>
      <c r="D1161" s="14" t="s">
        <v>49</v>
      </c>
      <c r="E1161" s="14"/>
      <c r="F1161" s="14"/>
      <c r="G1161" s="14"/>
      <c r="H1161" s="14"/>
      <c r="I1161" s="14" t="e">
        <f t="array" aca="1" ref="I1161" ca="1">_xludf.ifna(G1161*INDEX(Impostazioni!$C$86:$L$105,MATCH($E1161,Impostazioni!$J$86:$J$105,0),5),"")</f>
        <v>#NAME?</v>
      </c>
      <c r="J1161" s="14" t="e">
        <f t="shared" ca="1" si="18"/>
        <v>#NAME?</v>
      </c>
      <c r="K1161" s="14" t="e">
        <f t="shared" ca="1" si="19"/>
        <v>#NAME?</v>
      </c>
      <c r="M1161" s="14" t="e">
        <f t="array" aca="1" ref="M1161" ca="1">_xludf.ifna(IF(H1161=Impostazioni!$C$6,I1161*1,I1161/INDEX(Impostazioni!$N$86:$O$105,MATCH($H1161,Impostazioni!$N$86:$N$105,0),2)),"")</f>
        <v>#NAME?</v>
      </c>
      <c r="N1161" s="14" t="e">
        <f t="array" aca="1" ref="N1161" ca="1">_xludf.ifna(IF(I1161=Impostazioni!$C$6,J1161*1,J1161/INDEX(Impostazioni!$N$86:$O$105,MATCH($H1161,Impostazioni!$N$86:$N$105,0),2)),"")</f>
        <v>#NAME?</v>
      </c>
      <c r="O1161" s="14" t="e">
        <f t="array" aca="1" ref="O1161" ca="1">_xludf.ifna(IF(J1161=Impostazioni!$C$6,K1161*1,K1161/INDEX(Impostazioni!$N$86:$O$105,MATCH($H1161,Impostazioni!$N$86:$N$105,0),2)),"")</f>
        <v>#NAME?</v>
      </c>
    </row>
    <row r="1162" spans="1:15" ht="13.2">
      <c r="A1162" s="14" t="str">
        <f t="shared" si="16"/>
        <v/>
      </c>
      <c r="B1162" s="14" t="str">
        <f t="shared" si="17"/>
        <v/>
      </c>
      <c r="C1162" s="14"/>
      <c r="D1162" s="14" t="s">
        <v>49</v>
      </c>
      <c r="E1162" s="14"/>
      <c r="F1162" s="14"/>
      <c r="G1162" s="14"/>
      <c r="H1162" s="14"/>
      <c r="I1162" s="14" t="e">
        <f t="array" aca="1" ref="I1162" ca="1">_xludf.ifna(G1162*INDEX(Impostazioni!$C$86:$L$105,MATCH($E1162,Impostazioni!$J$86:$J$105,0),5),"")</f>
        <v>#NAME?</v>
      </c>
      <c r="J1162" s="14" t="e">
        <f t="shared" ca="1" si="18"/>
        <v>#NAME?</v>
      </c>
      <c r="K1162" s="14" t="e">
        <f t="shared" ca="1" si="19"/>
        <v>#NAME?</v>
      </c>
      <c r="M1162" s="14" t="e">
        <f t="array" aca="1" ref="M1162" ca="1">_xludf.ifna(IF(H1162=Impostazioni!$C$6,I1162*1,I1162/INDEX(Impostazioni!$N$86:$O$105,MATCH($H1162,Impostazioni!$N$86:$N$105,0),2)),"")</f>
        <v>#NAME?</v>
      </c>
      <c r="N1162" s="14" t="e">
        <f t="array" aca="1" ref="N1162" ca="1">_xludf.ifna(IF(I1162=Impostazioni!$C$6,J1162*1,J1162/INDEX(Impostazioni!$N$86:$O$105,MATCH($H1162,Impostazioni!$N$86:$N$105,0),2)),"")</f>
        <v>#NAME?</v>
      </c>
      <c r="O1162" s="14" t="e">
        <f t="array" aca="1" ref="O1162" ca="1">_xludf.ifna(IF(J1162=Impostazioni!$C$6,K1162*1,K1162/INDEX(Impostazioni!$N$86:$O$105,MATCH($H1162,Impostazioni!$N$86:$N$105,0),2)),"")</f>
        <v>#NAME?</v>
      </c>
    </row>
    <row r="1163" spans="1:15" ht="13.2">
      <c r="A1163" s="14" t="str">
        <f t="shared" si="16"/>
        <v/>
      </c>
      <c r="B1163" s="14" t="str">
        <f t="shared" si="17"/>
        <v/>
      </c>
      <c r="C1163" s="14"/>
      <c r="D1163" s="14" t="s">
        <v>49</v>
      </c>
      <c r="E1163" s="14"/>
      <c r="F1163" s="14"/>
      <c r="G1163" s="14"/>
      <c r="H1163" s="14"/>
      <c r="I1163" s="14" t="e">
        <f t="array" aca="1" ref="I1163" ca="1">_xludf.ifna(G1163*INDEX(Impostazioni!$C$86:$L$105,MATCH($E1163,Impostazioni!$J$86:$J$105,0),5),"")</f>
        <v>#NAME?</v>
      </c>
      <c r="J1163" s="14" t="e">
        <f t="shared" ca="1" si="18"/>
        <v>#NAME?</v>
      </c>
      <c r="K1163" s="14" t="e">
        <f t="shared" ca="1" si="19"/>
        <v>#NAME?</v>
      </c>
      <c r="M1163" s="14" t="e">
        <f t="array" aca="1" ref="M1163" ca="1">_xludf.ifna(IF(H1163=Impostazioni!$C$6,I1163*1,I1163/INDEX(Impostazioni!$N$86:$O$105,MATCH($H1163,Impostazioni!$N$86:$N$105,0),2)),"")</f>
        <v>#NAME?</v>
      </c>
      <c r="N1163" s="14" t="e">
        <f t="array" aca="1" ref="N1163" ca="1">_xludf.ifna(IF(I1163=Impostazioni!$C$6,J1163*1,J1163/INDEX(Impostazioni!$N$86:$O$105,MATCH($H1163,Impostazioni!$N$86:$N$105,0),2)),"")</f>
        <v>#NAME?</v>
      </c>
      <c r="O1163" s="14" t="e">
        <f t="array" aca="1" ref="O1163" ca="1">_xludf.ifna(IF(J1163=Impostazioni!$C$6,K1163*1,K1163/INDEX(Impostazioni!$N$86:$O$105,MATCH($H1163,Impostazioni!$N$86:$N$105,0),2)),"")</f>
        <v>#NAME?</v>
      </c>
    </row>
    <row r="1164" spans="1:15" ht="13.2">
      <c r="A1164" s="14" t="str">
        <f t="shared" si="16"/>
        <v/>
      </c>
      <c r="B1164" s="14" t="str">
        <f t="shared" si="17"/>
        <v/>
      </c>
      <c r="C1164" s="14"/>
      <c r="D1164" s="14" t="s">
        <v>49</v>
      </c>
      <c r="E1164" s="14"/>
      <c r="F1164" s="14"/>
      <c r="G1164" s="14"/>
      <c r="H1164" s="14"/>
      <c r="I1164" s="14" t="e">
        <f t="array" aca="1" ref="I1164" ca="1">_xludf.ifna(G1164*INDEX(Impostazioni!$C$86:$L$105,MATCH($E1164,Impostazioni!$J$86:$J$105,0),5),"")</f>
        <v>#NAME?</v>
      </c>
      <c r="J1164" s="14" t="e">
        <f t="shared" ca="1" si="18"/>
        <v>#NAME?</v>
      </c>
      <c r="K1164" s="14" t="e">
        <f t="shared" ca="1" si="19"/>
        <v>#NAME?</v>
      </c>
      <c r="M1164" s="14" t="e">
        <f t="array" aca="1" ref="M1164" ca="1">_xludf.ifna(IF(H1164=Impostazioni!$C$6,I1164*1,I1164/INDEX(Impostazioni!$N$86:$O$105,MATCH($H1164,Impostazioni!$N$86:$N$105,0),2)),"")</f>
        <v>#NAME?</v>
      </c>
      <c r="N1164" s="14" t="e">
        <f t="array" aca="1" ref="N1164" ca="1">_xludf.ifna(IF(I1164=Impostazioni!$C$6,J1164*1,J1164/INDEX(Impostazioni!$N$86:$O$105,MATCH($H1164,Impostazioni!$N$86:$N$105,0),2)),"")</f>
        <v>#NAME?</v>
      </c>
      <c r="O1164" s="14" t="e">
        <f t="array" aca="1" ref="O1164" ca="1">_xludf.ifna(IF(J1164=Impostazioni!$C$6,K1164*1,K1164/INDEX(Impostazioni!$N$86:$O$105,MATCH($H1164,Impostazioni!$N$86:$N$105,0),2)),"")</f>
        <v>#NAME?</v>
      </c>
    </row>
    <row r="1165" spans="1:15" ht="13.2">
      <c r="A1165" s="14" t="str">
        <f t="shared" si="16"/>
        <v/>
      </c>
      <c r="B1165" s="14" t="str">
        <f t="shared" si="17"/>
        <v/>
      </c>
      <c r="C1165" s="14"/>
      <c r="D1165" s="14" t="s">
        <v>49</v>
      </c>
      <c r="E1165" s="14"/>
      <c r="F1165" s="14"/>
      <c r="G1165" s="14"/>
      <c r="H1165" s="14"/>
      <c r="I1165" s="14" t="e">
        <f t="array" aca="1" ref="I1165" ca="1">_xludf.ifna(G1165*INDEX(Impostazioni!$C$86:$L$105,MATCH($E1165,Impostazioni!$J$86:$J$105,0),5),"")</f>
        <v>#NAME?</v>
      </c>
      <c r="J1165" s="14" t="e">
        <f t="shared" ca="1" si="18"/>
        <v>#NAME?</v>
      </c>
      <c r="K1165" s="14" t="e">
        <f t="shared" ca="1" si="19"/>
        <v>#NAME?</v>
      </c>
      <c r="M1165" s="14" t="e">
        <f t="array" aca="1" ref="M1165" ca="1">_xludf.ifna(IF(H1165=Impostazioni!$C$6,I1165*1,I1165/INDEX(Impostazioni!$N$86:$O$105,MATCH($H1165,Impostazioni!$N$86:$N$105,0),2)),"")</f>
        <v>#NAME?</v>
      </c>
      <c r="N1165" s="14" t="e">
        <f t="array" aca="1" ref="N1165" ca="1">_xludf.ifna(IF(I1165=Impostazioni!$C$6,J1165*1,J1165/INDEX(Impostazioni!$N$86:$O$105,MATCH($H1165,Impostazioni!$N$86:$N$105,0),2)),"")</f>
        <v>#NAME?</v>
      </c>
      <c r="O1165" s="14" t="e">
        <f t="array" aca="1" ref="O1165" ca="1">_xludf.ifna(IF(J1165=Impostazioni!$C$6,K1165*1,K1165/INDEX(Impostazioni!$N$86:$O$105,MATCH($H1165,Impostazioni!$N$86:$N$105,0),2)),"")</f>
        <v>#NAME?</v>
      </c>
    </row>
    <row r="1166" spans="1:15" ht="13.2">
      <c r="A1166" s="14" t="str">
        <f t="shared" si="16"/>
        <v/>
      </c>
      <c r="B1166" s="14" t="str">
        <f t="shared" si="17"/>
        <v/>
      </c>
      <c r="C1166" s="14"/>
      <c r="D1166" s="14" t="s">
        <v>49</v>
      </c>
      <c r="E1166" s="14"/>
      <c r="F1166" s="14"/>
      <c r="G1166" s="14"/>
      <c r="H1166" s="14"/>
      <c r="I1166" s="14" t="e">
        <f t="array" aca="1" ref="I1166" ca="1">_xludf.ifna(G1166*INDEX(Impostazioni!$C$86:$L$105,MATCH($E1166,Impostazioni!$J$86:$J$105,0),5),"")</f>
        <v>#NAME?</v>
      </c>
      <c r="J1166" s="14" t="e">
        <f t="shared" ca="1" si="18"/>
        <v>#NAME?</v>
      </c>
      <c r="K1166" s="14" t="e">
        <f t="shared" ca="1" si="19"/>
        <v>#NAME?</v>
      </c>
      <c r="M1166" s="14" t="e">
        <f t="array" aca="1" ref="M1166" ca="1">_xludf.ifna(IF(H1166=Impostazioni!$C$6,I1166*1,I1166/INDEX(Impostazioni!$N$86:$O$105,MATCH($H1166,Impostazioni!$N$86:$N$105,0),2)),"")</f>
        <v>#NAME?</v>
      </c>
      <c r="N1166" s="14" t="e">
        <f t="array" aca="1" ref="N1166" ca="1">_xludf.ifna(IF(I1166=Impostazioni!$C$6,J1166*1,J1166/INDEX(Impostazioni!$N$86:$O$105,MATCH($H1166,Impostazioni!$N$86:$N$105,0),2)),"")</f>
        <v>#NAME?</v>
      </c>
      <c r="O1166" s="14" t="e">
        <f t="array" aca="1" ref="O1166" ca="1">_xludf.ifna(IF(J1166=Impostazioni!$C$6,K1166*1,K1166/INDEX(Impostazioni!$N$86:$O$105,MATCH($H1166,Impostazioni!$N$86:$N$105,0),2)),"")</f>
        <v>#NAME?</v>
      </c>
    </row>
    <row r="1167" spans="1:15" ht="13.2">
      <c r="A1167" s="14" t="str">
        <f t="shared" si="16"/>
        <v/>
      </c>
      <c r="B1167" s="14" t="str">
        <f t="shared" si="17"/>
        <v/>
      </c>
      <c r="C1167" s="14"/>
      <c r="D1167" s="14" t="s">
        <v>49</v>
      </c>
      <c r="E1167" s="14"/>
      <c r="F1167" s="14"/>
      <c r="G1167" s="14"/>
      <c r="H1167" s="14"/>
      <c r="I1167" s="14" t="e">
        <f t="array" aca="1" ref="I1167" ca="1">_xludf.ifna(G1167*INDEX(Impostazioni!$C$86:$L$105,MATCH($E1167,Impostazioni!$J$86:$J$105,0),5),"")</f>
        <v>#NAME?</v>
      </c>
      <c r="J1167" s="14" t="e">
        <f t="shared" ca="1" si="18"/>
        <v>#NAME?</v>
      </c>
      <c r="K1167" s="14" t="e">
        <f t="shared" ca="1" si="19"/>
        <v>#NAME?</v>
      </c>
      <c r="M1167" s="14" t="e">
        <f t="array" aca="1" ref="M1167" ca="1">_xludf.ifna(IF(H1167=Impostazioni!$C$6,I1167*1,I1167/INDEX(Impostazioni!$N$86:$O$105,MATCH($H1167,Impostazioni!$N$86:$N$105,0),2)),"")</f>
        <v>#NAME?</v>
      </c>
      <c r="N1167" s="14" t="e">
        <f t="array" aca="1" ref="N1167" ca="1">_xludf.ifna(IF(I1167=Impostazioni!$C$6,J1167*1,J1167/INDEX(Impostazioni!$N$86:$O$105,MATCH($H1167,Impostazioni!$N$86:$N$105,0),2)),"")</f>
        <v>#NAME?</v>
      </c>
      <c r="O1167" s="14" t="e">
        <f t="array" aca="1" ref="O1167" ca="1">_xludf.ifna(IF(J1167=Impostazioni!$C$6,K1167*1,K1167/INDEX(Impostazioni!$N$86:$O$105,MATCH($H1167,Impostazioni!$N$86:$N$105,0),2)),"")</f>
        <v>#NAME?</v>
      </c>
    </row>
    <row r="1168" spans="1:15" ht="13.2">
      <c r="A1168" s="14" t="str">
        <f t="shared" si="16"/>
        <v/>
      </c>
      <c r="B1168" s="14" t="str">
        <f t="shared" si="17"/>
        <v/>
      </c>
      <c r="C1168" s="14"/>
      <c r="D1168" s="14" t="s">
        <v>49</v>
      </c>
      <c r="E1168" s="14"/>
      <c r="F1168" s="14"/>
      <c r="G1168" s="14"/>
      <c r="H1168" s="14"/>
      <c r="I1168" s="14" t="e">
        <f t="array" aca="1" ref="I1168" ca="1">_xludf.ifna(G1168*INDEX(Impostazioni!$C$86:$L$105,MATCH($E1168,Impostazioni!$J$86:$J$105,0),5),"")</f>
        <v>#NAME?</v>
      </c>
      <c r="J1168" s="14" t="e">
        <f t="shared" ca="1" si="18"/>
        <v>#NAME?</v>
      </c>
      <c r="K1168" s="14" t="e">
        <f t="shared" ca="1" si="19"/>
        <v>#NAME?</v>
      </c>
      <c r="M1168" s="14" t="e">
        <f t="array" aca="1" ref="M1168" ca="1">_xludf.ifna(IF(H1168=Impostazioni!$C$6,I1168*1,I1168/INDEX(Impostazioni!$N$86:$O$105,MATCH($H1168,Impostazioni!$N$86:$N$105,0),2)),"")</f>
        <v>#NAME?</v>
      </c>
      <c r="N1168" s="14" t="e">
        <f t="array" aca="1" ref="N1168" ca="1">_xludf.ifna(IF(I1168=Impostazioni!$C$6,J1168*1,J1168/INDEX(Impostazioni!$N$86:$O$105,MATCH($H1168,Impostazioni!$N$86:$N$105,0),2)),"")</f>
        <v>#NAME?</v>
      </c>
      <c r="O1168" s="14" t="e">
        <f t="array" aca="1" ref="O1168" ca="1">_xludf.ifna(IF(J1168=Impostazioni!$C$6,K1168*1,K1168/INDEX(Impostazioni!$N$86:$O$105,MATCH($H1168,Impostazioni!$N$86:$N$105,0),2)),"")</f>
        <v>#NAME?</v>
      </c>
    </row>
    <row r="1169" spans="1:15" ht="13.2">
      <c r="A1169" s="14" t="str">
        <f t="shared" si="16"/>
        <v/>
      </c>
      <c r="B1169" s="14" t="str">
        <f t="shared" si="17"/>
        <v/>
      </c>
      <c r="C1169" s="14"/>
      <c r="D1169" s="14" t="s">
        <v>49</v>
      </c>
      <c r="E1169" s="14"/>
      <c r="F1169" s="14"/>
      <c r="G1169" s="14"/>
      <c r="H1169" s="14"/>
      <c r="I1169" s="14" t="e">
        <f t="array" aca="1" ref="I1169" ca="1">_xludf.ifna(G1169*INDEX(Impostazioni!$C$86:$L$105,MATCH($E1169,Impostazioni!$J$86:$J$105,0),5),"")</f>
        <v>#NAME?</v>
      </c>
      <c r="J1169" s="14" t="e">
        <f t="shared" ca="1" si="18"/>
        <v>#NAME?</v>
      </c>
      <c r="K1169" s="14" t="e">
        <f t="shared" ca="1" si="19"/>
        <v>#NAME?</v>
      </c>
      <c r="M1169" s="14" t="e">
        <f t="array" aca="1" ref="M1169" ca="1">_xludf.ifna(IF(H1169=Impostazioni!$C$6,I1169*1,I1169/INDEX(Impostazioni!$N$86:$O$105,MATCH($H1169,Impostazioni!$N$86:$N$105,0),2)),"")</f>
        <v>#NAME?</v>
      </c>
      <c r="N1169" s="14" t="e">
        <f t="array" aca="1" ref="N1169" ca="1">_xludf.ifna(IF(I1169=Impostazioni!$C$6,J1169*1,J1169/INDEX(Impostazioni!$N$86:$O$105,MATCH($H1169,Impostazioni!$N$86:$N$105,0),2)),"")</f>
        <v>#NAME?</v>
      </c>
      <c r="O1169" s="14" t="e">
        <f t="array" aca="1" ref="O1169" ca="1">_xludf.ifna(IF(J1169=Impostazioni!$C$6,K1169*1,K1169/INDEX(Impostazioni!$N$86:$O$105,MATCH($H1169,Impostazioni!$N$86:$N$105,0),2)),"")</f>
        <v>#NAME?</v>
      </c>
    </row>
    <row r="1170" spans="1:15" ht="13.2">
      <c r="A1170" s="14" t="str">
        <f t="shared" si="16"/>
        <v/>
      </c>
      <c r="B1170" s="14" t="str">
        <f t="shared" si="17"/>
        <v/>
      </c>
      <c r="C1170" s="14"/>
      <c r="D1170" s="14" t="s">
        <v>49</v>
      </c>
      <c r="E1170" s="14"/>
      <c r="F1170" s="14"/>
      <c r="G1170" s="14"/>
      <c r="H1170" s="14"/>
      <c r="I1170" s="14" t="e">
        <f t="array" aca="1" ref="I1170" ca="1">_xludf.ifna(G1170*INDEX(Impostazioni!$C$86:$L$105,MATCH($E1170,Impostazioni!$J$86:$J$105,0),5),"")</f>
        <v>#NAME?</v>
      </c>
      <c r="J1170" s="14" t="e">
        <f t="shared" ca="1" si="18"/>
        <v>#NAME?</v>
      </c>
      <c r="K1170" s="14" t="e">
        <f t="shared" ca="1" si="19"/>
        <v>#NAME?</v>
      </c>
      <c r="M1170" s="14" t="e">
        <f t="array" aca="1" ref="M1170" ca="1">_xludf.ifna(IF(H1170=Impostazioni!$C$6,I1170*1,I1170/INDEX(Impostazioni!$N$86:$O$105,MATCH($H1170,Impostazioni!$N$86:$N$105,0),2)),"")</f>
        <v>#NAME?</v>
      </c>
      <c r="N1170" s="14" t="e">
        <f t="array" aca="1" ref="N1170" ca="1">_xludf.ifna(IF(I1170=Impostazioni!$C$6,J1170*1,J1170/INDEX(Impostazioni!$N$86:$O$105,MATCH($H1170,Impostazioni!$N$86:$N$105,0),2)),"")</f>
        <v>#NAME?</v>
      </c>
      <c r="O1170" s="14" t="e">
        <f t="array" aca="1" ref="O1170" ca="1">_xludf.ifna(IF(J1170=Impostazioni!$C$6,K1170*1,K1170/INDEX(Impostazioni!$N$86:$O$105,MATCH($H1170,Impostazioni!$N$86:$N$105,0),2)),"")</f>
        <v>#NAME?</v>
      </c>
    </row>
    <row r="1171" spans="1:15" ht="13.2">
      <c r="A1171" s="14" t="str">
        <f t="shared" si="16"/>
        <v/>
      </c>
      <c r="B1171" s="14" t="str">
        <f t="shared" si="17"/>
        <v/>
      </c>
      <c r="C1171" s="14"/>
      <c r="D1171" s="14" t="s">
        <v>49</v>
      </c>
      <c r="E1171" s="14"/>
      <c r="F1171" s="14"/>
      <c r="G1171" s="14"/>
      <c r="H1171" s="14"/>
      <c r="I1171" s="14" t="e">
        <f t="array" aca="1" ref="I1171" ca="1">_xludf.ifna(G1171*INDEX(Impostazioni!$C$86:$L$105,MATCH($E1171,Impostazioni!$J$86:$J$105,0),5),"")</f>
        <v>#NAME?</v>
      </c>
      <c r="J1171" s="14" t="e">
        <f t="shared" ca="1" si="18"/>
        <v>#NAME?</v>
      </c>
      <c r="K1171" s="14" t="e">
        <f t="shared" ca="1" si="19"/>
        <v>#NAME?</v>
      </c>
      <c r="M1171" s="14" t="e">
        <f t="array" aca="1" ref="M1171" ca="1">_xludf.ifna(IF(H1171=Impostazioni!$C$6,I1171*1,I1171/INDEX(Impostazioni!$N$86:$O$105,MATCH($H1171,Impostazioni!$N$86:$N$105,0),2)),"")</f>
        <v>#NAME?</v>
      </c>
      <c r="N1171" s="14" t="e">
        <f t="array" aca="1" ref="N1171" ca="1">_xludf.ifna(IF(I1171=Impostazioni!$C$6,J1171*1,J1171/INDEX(Impostazioni!$N$86:$O$105,MATCH($H1171,Impostazioni!$N$86:$N$105,0),2)),"")</f>
        <v>#NAME?</v>
      </c>
      <c r="O1171" s="14" t="e">
        <f t="array" aca="1" ref="O1171" ca="1">_xludf.ifna(IF(J1171=Impostazioni!$C$6,K1171*1,K1171/INDEX(Impostazioni!$N$86:$O$105,MATCH($H1171,Impostazioni!$N$86:$N$105,0),2)),"")</f>
        <v>#NAME?</v>
      </c>
    </row>
    <row r="1172" spans="1:15" ht="13.2">
      <c r="A1172" s="14" t="str">
        <f t="shared" si="16"/>
        <v/>
      </c>
      <c r="B1172" s="14" t="str">
        <f t="shared" si="17"/>
        <v/>
      </c>
      <c r="C1172" s="14"/>
      <c r="D1172" s="14" t="s">
        <v>49</v>
      </c>
      <c r="E1172" s="14"/>
      <c r="F1172" s="14"/>
      <c r="G1172" s="14"/>
      <c r="H1172" s="14"/>
      <c r="I1172" s="14" t="e">
        <f t="array" aca="1" ref="I1172" ca="1">_xludf.ifna(G1172*INDEX(Impostazioni!$C$86:$L$105,MATCH($E1172,Impostazioni!$J$86:$J$105,0),5),"")</f>
        <v>#NAME?</v>
      </c>
      <c r="J1172" s="14" t="e">
        <f t="shared" ca="1" si="18"/>
        <v>#NAME?</v>
      </c>
      <c r="K1172" s="14" t="e">
        <f t="shared" ca="1" si="19"/>
        <v>#NAME?</v>
      </c>
      <c r="M1172" s="14" t="e">
        <f t="array" aca="1" ref="M1172" ca="1">_xludf.ifna(IF(H1172=Impostazioni!$C$6,I1172*1,I1172/INDEX(Impostazioni!$N$86:$O$105,MATCH($H1172,Impostazioni!$N$86:$N$105,0),2)),"")</f>
        <v>#NAME?</v>
      </c>
      <c r="N1172" s="14" t="e">
        <f t="array" aca="1" ref="N1172" ca="1">_xludf.ifna(IF(I1172=Impostazioni!$C$6,J1172*1,J1172/INDEX(Impostazioni!$N$86:$O$105,MATCH($H1172,Impostazioni!$N$86:$N$105,0),2)),"")</f>
        <v>#NAME?</v>
      </c>
      <c r="O1172" s="14" t="e">
        <f t="array" aca="1" ref="O1172" ca="1">_xludf.ifna(IF(J1172=Impostazioni!$C$6,K1172*1,K1172/INDEX(Impostazioni!$N$86:$O$105,MATCH($H1172,Impostazioni!$N$86:$N$105,0),2)),"")</f>
        <v>#NAME?</v>
      </c>
    </row>
    <row r="1173" spans="1:15" ht="13.2">
      <c r="A1173" s="14" t="str">
        <f t="shared" si="16"/>
        <v/>
      </c>
      <c r="B1173" s="14" t="str">
        <f t="shared" si="17"/>
        <v/>
      </c>
      <c r="C1173" s="14"/>
      <c r="D1173" s="14" t="s">
        <v>49</v>
      </c>
      <c r="E1173" s="14"/>
      <c r="F1173" s="14"/>
      <c r="G1173" s="14"/>
      <c r="H1173" s="14"/>
      <c r="I1173" s="14" t="e">
        <f t="array" aca="1" ref="I1173" ca="1">_xludf.ifna(G1173*INDEX(Impostazioni!$C$86:$L$105,MATCH($E1173,Impostazioni!$J$86:$J$105,0),5),"")</f>
        <v>#NAME?</v>
      </c>
      <c r="J1173" s="14" t="e">
        <f t="shared" ca="1" si="18"/>
        <v>#NAME?</v>
      </c>
      <c r="K1173" s="14" t="e">
        <f t="shared" ca="1" si="19"/>
        <v>#NAME?</v>
      </c>
      <c r="M1173" s="14" t="e">
        <f t="array" aca="1" ref="M1173" ca="1">_xludf.ifna(IF(H1173=Impostazioni!$C$6,I1173*1,I1173/INDEX(Impostazioni!$N$86:$O$105,MATCH($H1173,Impostazioni!$N$86:$N$105,0),2)),"")</f>
        <v>#NAME?</v>
      </c>
      <c r="N1173" s="14" t="e">
        <f t="array" aca="1" ref="N1173" ca="1">_xludf.ifna(IF(I1173=Impostazioni!$C$6,J1173*1,J1173/INDEX(Impostazioni!$N$86:$O$105,MATCH($H1173,Impostazioni!$N$86:$N$105,0),2)),"")</f>
        <v>#NAME?</v>
      </c>
      <c r="O1173" s="14" t="e">
        <f t="array" aca="1" ref="O1173" ca="1">_xludf.ifna(IF(J1173=Impostazioni!$C$6,K1173*1,K1173/INDEX(Impostazioni!$N$86:$O$105,MATCH($H1173,Impostazioni!$N$86:$N$105,0),2)),"")</f>
        <v>#NAME?</v>
      </c>
    </row>
    <row r="1174" spans="1:15" ht="13.2">
      <c r="A1174" s="14" t="str">
        <f t="shared" si="16"/>
        <v/>
      </c>
      <c r="B1174" s="14" t="str">
        <f t="shared" si="17"/>
        <v/>
      </c>
      <c r="C1174" s="14"/>
      <c r="D1174" s="14" t="s">
        <v>49</v>
      </c>
      <c r="E1174" s="14"/>
      <c r="F1174" s="14"/>
      <c r="G1174" s="14"/>
      <c r="H1174" s="14"/>
      <c r="I1174" s="14" t="e">
        <f t="array" aca="1" ref="I1174" ca="1">_xludf.ifna(G1174*INDEX(Impostazioni!$C$86:$L$105,MATCH($E1174,Impostazioni!$J$86:$J$105,0),5),"")</f>
        <v>#NAME?</v>
      </c>
      <c r="J1174" s="14" t="e">
        <f t="shared" ca="1" si="18"/>
        <v>#NAME?</v>
      </c>
      <c r="K1174" s="14" t="e">
        <f t="shared" ca="1" si="19"/>
        <v>#NAME?</v>
      </c>
      <c r="M1174" s="14" t="e">
        <f t="array" aca="1" ref="M1174" ca="1">_xludf.ifna(IF(H1174=Impostazioni!$C$6,I1174*1,I1174/INDEX(Impostazioni!$N$86:$O$105,MATCH($H1174,Impostazioni!$N$86:$N$105,0),2)),"")</f>
        <v>#NAME?</v>
      </c>
      <c r="N1174" s="14" t="e">
        <f t="array" aca="1" ref="N1174" ca="1">_xludf.ifna(IF(I1174=Impostazioni!$C$6,J1174*1,J1174/INDEX(Impostazioni!$N$86:$O$105,MATCH($H1174,Impostazioni!$N$86:$N$105,0),2)),"")</f>
        <v>#NAME?</v>
      </c>
      <c r="O1174" s="14" t="e">
        <f t="array" aca="1" ref="O1174" ca="1">_xludf.ifna(IF(J1174=Impostazioni!$C$6,K1174*1,K1174/INDEX(Impostazioni!$N$86:$O$105,MATCH($H1174,Impostazioni!$N$86:$N$105,0),2)),"")</f>
        <v>#NAME?</v>
      </c>
    </row>
    <row r="1175" spans="1:15" ht="13.2">
      <c r="A1175" s="14" t="str">
        <f t="shared" si="16"/>
        <v/>
      </c>
      <c r="B1175" s="14" t="str">
        <f t="shared" si="17"/>
        <v/>
      </c>
      <c r="C1175" s="14"/>
      <c r="D1175" s="14" t="s">
        <v>49</v>
      </c>
      <c r="E1175" s="14"/>
      <c r="F1175" s="14"/>
      <c r="G1175" s="14"/>
      <c r="H1175" s="14"/>
      <c r="I1175" s="14" t="e">
        <f t="array" aca="1" ref="I1175" ca="1">_xludf.ifna(G1175*INDEX(Impostazioni!$C$86:$L$105,MATCH($E1175,Impostazioni!$J$86:$J$105,0),5),"")</f>
        <v>#NAME?</v>
      </c>
      <c r="J1175" s="14" t="e">
        <f t="shared" ca="1" si="18"/>
        <v>#NAME?</v>
      </c>
      <c r="K1175" s="14" t="e">
        <f t="shared" ca="1" si="19"/>
        <v>#NAME?</v>
      </c>
      <c r="M1175" s="14" t="e">
        <f t="array" aca="1" ref="M1175" ca="1">_xludf.ifna(IF(H1175=Impostazioni!$C$6,I1175*1,I1175/INDEX(Impostazioni!$N$86:$O$105,MATCH($H1175,Impostazioni!$N$86:$N$105,0),2)),"")</f>
        <v>#NAME?</v>
      </c>
      <c r="N1175" s="14" t="e">
        <f t="array" aca="1" ref="N1175" ca="1">_xludf.ifna(IF(I1175=Impostazioni!$C$6,J1175*1,J1175/INDEX(Impostazioni!$N$86:$O$105,MATCH($H1175,Impostazioni!$N$86:$N$105,0),2)),"")</f>
        <v>#NAME?</v>
      </c>
      <c r="O1175" s="14" t="e">
        <f t="array" aca="1" ref="O1175" ca="1">_xludf.ifna(IF(J1175=Impostazioni!$C$6,K1175*1,K1175/INDEX(Impostazioni!$N$86:$O$105,MATCH($H1175,Impostazioni!$N$86:$N$105,0),2)),"")</f>
        <v>#NAME?</v>
      </c>
    </row>
    <row r="1176" spans="1:15" ht="13.2">
      <c r="A1176" s="14" t="str">
        <f t="shared" si="16"/>
        <v/>
      </c>
      <c r="B1176" s="14" t="str">
        <f t="shared" si="17"/>
        <v/>
      </c>
      <c r="C1176" s="14"/>
      <c r="D1176" s="14" t="s">
        <v>49</v>
      </c>
      <c r="E1176" s="14"/>
      <c r="F1176" s="14"/>
      <c r="G1176" s="14"/>
      <c r="H1176" s="14"/>
      <c r="I1176" s="14" t="e">
        <f t="array" aca="1" ref="I1176" ca="1">_xludf.ifna(G1176*INDEX(Impostazioni!$C$86:$L$105,MATCH($E1176,Impostazioni!$J$86:$J$105,0),5),"")</f>
        <v>#NAME?</v>
      </c>
      <c r="J1176" s="14" t="e">
        <f t="shared" ca="1" si="18"/>
        <v>#NAME?</v>
      </c>
      <c r="K1176" s="14" t="e">
        <f t="shared" ca="1" si="19"/>
        <v>#NAME?</v>
      </c>
      <c r="M1176" s="14" t="e">
        <f t="array" aca="1" ref="M1176" ca="1">_xludf.ifna(IF(H1176=Impostazioni!$C$6,I1176*1,I1176/INDEX(Impostazioni!$N$86:$O$105,MATCH($H1176,Impostazioni!$N$86:$N$105,0),2)),"")</f>
        <v>#NAME?</v>
      </c>
      <c r="N1176" s="14" t="e">
        <f t="array" aca="1" ref="N1176" ca="1">_xludf.ifna(IF(I1176=Impostazioni!$C$6,J1176*1,J1176/INDEX(Impostazioni!$N$86:$O$105,MATCH($H1176,Impostazioni!$N$86:$N$105,0),2)),"")</f>
        <v>#NAME?</v>
      </c>
      <c r="O1176" s="14" t="e">
        <f t="array" aca="1" ref="O1176" ca="1">_xludf.ifna(IF(J1176=Impostazioni!$C$6,K1176*1,K1176/INDEX(Impostazioni!$N$86:$O$105,MATCH($H1176,Impostazioni!$N$86:$N$105,0),2)),"")</f>
        <v>#NAME?</v>
      </c>
    </row>
    <row r="1177" spans="1:15" ht="13.2">
      <c r="A1177" s="14" t="str">
        <f t="shared" si="16"/>
        <v/>
      </c>
      <c r="B1177" s="14" t="str">
        <f t="shared" si="17"/>
        <v/>
      </c>
      <c r="C1177" s="14"/>
      <c r="D1177" s="14" t="s">
        <v>49</v>
      </c>
      <c r="E1177" s="14"/>
      <c r="F1177" s="14"/>
      <c r="G1177" s="14"/>
      <c r="H1177" s="14"/>
      <c r="I1177" s="14" t="e">
        <f t="array" aca="1" ref="I1177" ca="1">_xludf.ifna(G1177*INDEX(Impostazioni!$C$86:$L$105,MATCH($E1177,Impostazioni!$J$86:$J$105,0),5),"")</f>
        <v>#NAME?</v>
      </c>
      <c r="J1177" s="14" t="e">
        <f t="shared" ca="1" si="18"/>
        <v>#NAME?</v>
      </c>
      <c r="K1177" s="14" t="e">
        <f t="shared" ca="1" si="19"/>
        <v>#NAME?</v>
      </c>
      <c r="M1177" s="14" t="e">
        <f t="array" aca="1" ref="M1177" ca="1">_xludf.ifna(IF(H1177=Impostazioni!$C$6,I1177*1,I1177/INDEX(Impostazioni!$N$86:$O$105,MATCH($H1177,Impostazioni!$N$86:$N$105,0),2)),"")</f>
        <v>#NAME?</v>
      </c>
      <c r="N1177" s="14" t="e">
        <f t="array" aca="1" ref="N1177" ca="1">_xludf.ifna(IF(I1177=Impostazioni!$C$6,J1177*1,J1177/INDEX(Impostazioni!$N$86:$O$105,MATCH($H1177,Impostazioni!$N$86:$N$105,0),2)),"")</f>
        <v>#NAME?</v>
      </c>
      <c r="O1177" s="14" t="e">
        <f t="array" aca="1" ref="O1177" ca="1">_xludf.ifna(IF(J1177=Impostazioni!$C$6,K1177*1,K1177/INDEX(Impostazioni!$N$86:$O$105,MATCH($H1177,Impostazioni!$N$86:$N$105,0),2)),"")</f>
        <v>#NAME?</v>
      </c>
    </row>
    <row r="1178" spans="1:15" ht="13.2">
      <c r="A1178" s="14" t="str">
        <f t="shared" si="16"/>
        <v/>
      </c>
      <c r="B1178" s="14" t="str">
        <f t="shared" si="17"/>
        <v/>
      </c>
      <c r="C1178" s="14"/>
      <c r="D1178" s="14" t="s">
        <v>49</v>
      </c>
      <c r="E1178" s="14"/>
      <c r="F1178" s="14"/>
      <c r="G1178" s="14"/>
      <c r="H1178" s="14"/>
      <c r="I1178" s="14" t="e">
        <f t="array" aca="1" ref="I1178" ca="1">_xludf.ifna(G1178*INDEX(Impostazioni!$C$86:$L$105,MATCH($E1178,Impostazioni!$J$86:$J$105,0),5),"")</f>
        <v>#NAME?</v>
      </c>
      <c r="J1178" s="14" t="e">
        <f t="shared" ca="1" si="18"/>
        <v>#NAME?</v>
      </c>
      <c r="K1178" s="14" t="e">
        <f t="shared" ca="1" si="19"/>
        <v>#NAME?</v>
      </c>
      <c r="M1178" s="14" t="e">
        <f t="array" aca="1" ref="M1178" ca="1">_xludf.ifna(IF(H1178=Impostazioni!$C$6,I1178*1,I1178/INDEX(Impostazioni!$N$86:$O$105,MATCH($H1178,Impostazioni!$N$86:$N$105,0),2)),"")</f>
        <v>#NAME?</v>
      </c>
      <c r="N1178" s="14" t="e">
        <f t="array" aca="1" ref="N1178" ca="1">_xludf.ifna(IF(I1178=Impostazioni!$C$6,J1178*1,J1178/INDEX(Impostazioni!$N$86:$O$105,MATCH($H1178,Impostazioni!$N$86:$N$105,0),2)),"")</f>
        <v>#NAME?</v>
      </c>
      <c r="O1178" s="14" t="e">
        <f t="array" aca="1" ref="O1178" ca="1">_xludf.ifna(IF(J1178=Impostazioni!$C$6,K1178*1,K1178/INDEX(Impostazioni!$N$86:$O$105,MATCH($H1178,Impostazioni!$N$86:$N$105,0),2)),"")</f>
        <v>#NAME?</v>
      </c>
    </row>
    <row r="1179" spans="1:15" ht="13.2">
      <c r="A1179" s="14" t="str">
        <f t="shared" si="16"/>
        <v/>
      </c>
      <c r="B1179" s="14" t="str">
        <f t="shared" si="17"/>
        <v/>
      </c>
      <c r="C1179" s="14"/>
      <c r="D1179" s="14" t="s">
        <v>49</v>
      </c>
      <c r="E1179" s="14"/>
      <c r="F1179" s="14"/>
      <c r="G1179" s="14"/>
      <c r="H1179" s="14"/>
      <c r="I1179" s="14" t="e">
        <f t="array" aca="1" ref="I1179" ca="1">_xludf.ifna(G1179*INDEX(Impostazioni!$C$86:$L$105,MATCH($E1179,Impostazioni!$J$86:$J$105,0),5),"")</f>
        <v>#NAME?</v>
      </c>
      <c r="J1179" s="14" t="e">
        <f t="shared" ca="1" si="18"/>
        <v>#NAME?</v>
      </c>
      <c r="K1179" s="14" t="e">
        <f t="shared" ca="1" si="19"/>
        <v>#NAME?</v>
      </c>
      <c r="M1179" s="14" t="e">
        <f t="array" aca="1" ref="M1179" ca="1">_xludf.ifna(IF(H1179=Impostazioni!$C$6,I1179*1,I1179/INDEX(Impostazioni!$N$86:$O$105,MATCH($H1179,Impostazioni!$N$86:$N$105,0),2)),"")</f>
        <v>#NAME?</v>
      </c>
      <c r="N1179" s="14" t="e">
        <f t="array" aca="1" ref="N1179" ca="1">_xludf.ifna(IF(I1179=Impostazioni!$C$6,J1179*1,J1179/INDEX(Impostazioni!$N$86:$O$105,MATCH($H1179,Impostazioni!$N$86:$N$105,0),2)),"")</f>
        <v>#NAME?</v>
      </c>
      <c r="O1179" s="14" t="e">
        <f t="array" aca="1" ref="O1179" ca="1">_xludf.ifna(IF(J1179=Impostazioni!$C$6,K1179*1,K1179/INDEX(Impostazioni!$N$86:$O$105,MATCH($H1179,Impostazioni!$N$86:$N$105,0),2)),"")</f>
        <v>#NAME?</v>
      </c>
    </row>
    <row r="1180" spans="1:15" ht="13.2">
      <c r="A1180" s="14" t="str">
        <f t="shared" si="16"/>
        <v/>
      </c>
      <c r="B1180" s="14" t="str">
        <f t="shared" si="17"/>
        <v/>
      </c>
      <c r="C1180" s="14"/>
      <c r="D1180" s="14" t="s">
        <v>49</v>
      </c>
      <c r="E1180" s="14"/>
      <c r="F1180" s="14"/>
      <c r="G1180" s="14"/>
      <c r="H1180" s="14"/>
      <c r="I1180" s="14" t="e">
        <f t="array" aca="1" ref="I1180" ca="1">_xludf.ifna(G1180*INDEX(Impostazioni!$C$86:$L$105,MATCH($E1180,Impostazioni!$J$86:$J$105,0),5),"")</f>
        <v>#NAME?</v>
      </c>
      <c r="J1180" s="14" t="e">
        <f t="shared" ca="1" si="18"/>
        <v>#NAME?</v>
      </c>
      <c r="K1180" s="14" t="e">
        <f t="shared" ca="1" si="19"/>
        <v>#NAME?</v>
      </c>
      <c r="M1180" s="14" t="e">
        <f t="array" aca="1" ref="M1180" ca="1">_xludf.ifna(IF(H1180=Impostazioni!$C$6,I1180*1,I1180/INDEX(Impostazioni!$N$86:$O$105,MATCH($H1180,Impostazioni!$N$86:$N$105,0),2)),"")</f>
        <v>#NAME?</v>
      </c>
      <c r="N1180" s="14" t="e">
        <f t="array" aca="1" ref="N1180" ca="1">_xludf.ifna(IF(I1180=Impostazioni!$C$6,J1180*1,J1180/INDEX(Impostazioni!$N$86:$O$105,MATCH($H1180,Impostazioni!$N$86:$N$105,0),2)),"")</f>
        <v>#NAME?</v>
      </c>
      <c r="O1180" s="14" t="e">
        <f t="array" aca="1" ref="O1180" ca="1">_xludf.ifna(IF(J1180=Impostazioni!$C$6,K1180*1,K1180/INDEX(Impostazioni!$N$86:$O$105,MATCH($H1180,Impostazioni!$N$86:$N$105,0),2)),"")</f>
        <v>#NAME?</v>
      </c>
    </row>
    <row r="1181" spans="1:15" ht="13.2">
      <c r="A1181" s="14" t="str">
        <f t="shared" si="16"/>
        <v/>
      </c>
      <c r="B1181" s="14" t="str">
        <f t="shared" si="17"/>
        <v/>
      </c>
      <c r="C1181" s="14"/>
      <c r="D1181" s="14" t="s">
        <v>49</v>
      </c>
      <c r="E1181" s="14"/>
      <c r="F1181" s="14"/>
      <c r="G1181" s="14"/>
      <c r="H1181" s="14"/>
      <c r="I1181" s="14" t="e">
        <f t="array" aca="1" ref="I1181" ca="1">_xludf.ifna(G1181*INDEX(Impostazioni!$C$86:$L$105,MATCH($E1181,Impostazioni!$J$86:$J$105,0),5),"")</f>
        <v>#NAME?</v>
      </c>
      <c r="J1181" s="14" t="e">
        <f t="shared" ca="1" si="18"/>
        <v>#NAME?</v>
      </c>
      <c r="K1181" s="14" t="e">
        <f t="shared" ca="1" si="19"/>
        <v>#NAME?</v>
      </c>
      <c r="M1181" s="14" t="e">
        <f t="array" aca="1" ref="M1181" ca="1">_xludf.ifna(IF(H1181=Impostazioni!$C$6,I1181*1,I1181/INDEX(Impostazioni!$N$86:$O$105,MATCH($H1181,Impostazioni!$N$86:$N$105,0),2)),"")</f>
        <v>#NAME?</v>
      </c>
      <c r="N1181" s="14" t="e">
        <f t="array" aca="1" ref="N1181" ca="1">_xludf.ifna(IF(I1181=Impostazioni!$C$6,J1181*1,J1181/INDEX(Impostazioni!$N$86:$O$105,MATCH($H1181,Impostazioni!$N$86:$N$105,0),2)),"")</f>
        <v>#NAME?</v>
      </c>
      <c r="O1181" s="14" t="e">
        <f t="array" aca="1" ref="O1181" ca="1">_xludf.ifna(IF(J1181=Impostazioni!$C$6,K1181*1,K1181/INDEX(Impostazioni!$N$86:$O$105,MATCH($H1181,Impostazioni!$N$86:$N$105,0),2)),"")</f>
        <v>#NAME?</v>
      </c>
    </row>
    <row r="1182" spans="1:15" ht="13.2">
      <c r="A1182" s="14" t="str">
        <f t="shared" si="16"/>
        <v/>
      </c>
      <c r="B1182" s="14" t="str">
        <f t="shared" si="17"/>
        <v/>
      </c>
      <c r="C1182" s="14"/>
      <c r="D1182" s="14" t="s">
        <v>49</v>
      </c>
      <c r="E1182" s="14"/>
      <c r="F1182" s="14"/>
      <c r="G1182" s="14"/>
      <c r="H1182" s="14"/>
      <c r="I1182" s="14" t="e">
        <f t="array" aca="1" ref="I1182" ca="1">_xludf.ifna(G1182*INDEX(Impostazioni!$C$86:$L$105,MATCH($E1182,Impostazioni!$J$86:$J$105,0),5),"")</f>
        <v>#NAME?</v>
      </c>
      <c r="J1182" s="14" t="e">
        <f t="shared" ca="1" si="18"/>
        <v>#NAME?</v>
      </c>
      <c r="K1182" s="14" t="e">
        <f t="shared" ca="1" si="19"/>
        <v>#NAME?</v>
      </c>
      <c r="M1182" s="14" t="e">
        <f t="array" aca="1" ref="M1182" ca="1">_xludf.ifna(IF(H1182=Impostazioni!$C$6,I1182*1,I1182/INDEX(Impostazioni!$N$86:$O$105,MATCH($H1182,Impostazioni!$N$86:$N$105,0),2)),"")</f>
        <v>#NAME?</v>
      </c>
      <c r="N1182" s="14" t="e">
        <f t="array" aca="1" ref="N1182" ca="1">_xludf.ifna(IF(I1182=Impostazioni!$C$6,J1182*1,J1182/INDEX(Impostazioni!$N$86:$O$105,MATCH($H1182,Impostazioni!$N$86:$N$105,0),2)),"")</f>
        <v>#NAME?</v>
      </c>
      <c r="O1182" s="14" t="e">
        <f t="array" aca="1" ref="O1182" ca="1">_xludf.ifna(IF(J1182=Impostazioni!$C$6,K1182*1,K1182/INDEX(Impostazioni!$N$86:$O$105,MATCH($H1182,Impostazioni!$N$86:$N$105,0),2)),"")</f>
        <v>#NAME?</v>
      </c>
    </row>
    <row r="1183" spans="1:15" ht="13.2">
      <c r="A1183" s="14" t="str">
        <f t="shared" si="16"/>
        <v/>
      </c>
      <c r="B1183" s="14" t="str">
        <f t="shared" si="17"/>
        <v/>
      </c>
      <c r="C1183" s="14"/>
      <c r="D1183" s="14" t="s">
        <v>49</v>
      </c>
      <c r="E1183" s="14"/>
      <c r="F1183" s="14"/>
      <c r="G1183" s="14"/>
      <c r="H1183" s="14"/>
      <c r="I1183" s="14" t="e">
        <f t="array" aca="1" ref="I1183" ca="1">_xludf.ifna(G1183*INDEX(Impostazioni!$C$86:$L$105,MATCH($E1183,Impostazioni!$J$86:$J$105,0),5),"")</f>
        <v>#NAME?</v>
      </c>
      <c r="J1183" s="14" t="e">
        <f t="shared" ca="1" si="18"/>
        <v>#NAME?</v>
      </c>
      <c r="K1183" s="14" t="e">
        <f t="shared" ca="1" si="19"/>
        <v>#NAME?</v>
      </c>
      <c r="M1183" s="14" t="e">
        <f t="array" aca="1" ref="M1183" ca="1">_xludf.ifna(IF(H1183=Impostazioni!$C$6,I1183*1,I1183/INDEX(Impostazioni!$N$86:$O$105,MATCH($H1183,Impostazioni!$N$86:$N$105,0),2)),"")</f>
        <v>#NAME?</v>
      </c>
      <c r="N1183" s="14" t="e">
        <f t="array" aca="1" ref="N1183" ca="1">_xludf.ifna(IF(I1183=Impostazioni!$C$6,J1183*1,J1183/INDEX(Impostazioni!$N$86:$O$105,MATCH($H1183,Impostazioni!$N$86:$N$105,0),2)),"")</f>
        <v>#NAME?</v>
      </c>
      <c r="O1183" s="14" t="e">
        <f t="array" aca="1" ref="O1183" ca="1">_xludf.ifna(IF(J1183=Impostazioni!$C$6,K1183*1,K1183/INDEX(Impostazioni!$N$86:$O$105,MATCH($H1183,Impostazioni!$N$86:$N$105,0),2)),"")</f>
        <v>#NAME?</v>
      </c>
    </row>
    <row r="1184" spans="1:15" ht="13.2">
      <c r="A1184" s="14" t="str">
        <f t="shared" si="16"/>
        <v/>
      </c>
      <c r="B1184" s="14" t="str">
        <f t="shared" si="17"/>
        <v/>
      </c>
      <c r="C1184" s="14"/>
      <c r="D1184" s="14" t="s">
        <v>49</v>
      </c>
      <c r="E1184" s="14"/>
      <c r="F1184" s="14"/>
      <c r="G1184" s="14"/>
      <c r="H1184" s="14"/>
      <c r="I1184" s="14" t="e">
        <f t="array" aca="1" ref="I1184" ca="1">_xludf.ifna(G1184*INDEX(Impostazioni!$C$86:$L$105,MATCH($E1184,Impostazioni!$J$86:$J$105,0),5),"")</f>
        <v>#NAME?</v>
      </c>
      <c r="J1184" s="14" t="e">
        <f t="shared" ca="1" si="18"/>
        <v>#NAME?</v>
      </c>
      <c r="K1184" s="14" t="e">
        <f t="shared" ca="1" si="19"/>
        <v>#NAME?</v>
      </c>
      <c r="M1184" s="14" t="e">
        <f t="array" aca="1" ref="M1184" ca="1">_xludf.ifna(IF(H1184=Impostazioni!$C$6,I1184*1,I1184/INDEX(Impostazioni!$N$86:$O$105,MATCH($H1184,Impostazioni!$N$86:$N$105,0),2)),"")</f>
        <v>#NAME?</v>
      </c>
      <c r="N1184" s="14" t="e">
        <f t="array" aca="1" ref="N1184" ca="1">_xludf.ifna(IF(I1184=Impostazioni!$C$6,J1184*1,J1184/INDEX(Impostazioni!$N$86:$O$105,MATCH($H1184,Impostazioni!$N$86:$N$105,0),2)),"")</f>
        <v>#NAME?</v>
      </c>
      <c r="O1184" s="14" t="e">
        <f t="array" aca="1" ref="O1184" ca="1">_xludf.ifna(IF(J1184=Impostazioni!$C$6,K1184*1,K1184/INDEX(Impostazioni!$N$86:$O$105,MATCH($H1184,Impostazioni!$N$86:$N$105,0),2)),"")</f>
        <v>#NAME?</v>
      </c>
    </row>
    <row r="1185" spans="1:15" ht="13.2">
      <c r="A1185" s="14" t="str">
        <f t="shared" si="16"/>
        <v/>
      </c>
      <c r="B1185" s="14" t="str">
        <f t="shared" si="17"/>
        <v/>
      </c>
      <c r="C1185" s="14"/>
      <c r="D1185" s="14" t="s">
        <v>49</v>
      </c>
      <c r="E1185" s="14"/>
      <c r="F1185" s="14"/>
      <c r="G1185" s="14"/>
      <c r="H1185" s="14"/>
      <c r="I1185" s="14" t="e">
        <f t="array" aca="1" ref="I1185" ca="1">_xludf.ifna(G1185*INDEX(Impostazioni!$C$86:$L$105,MATCH($E1185,Impostazioni!$J$86:$J$105,0),5),"")</f>
        <v>#NAME?</v>
      </c>
      <c r="J1185" s="14" t="e">
        <f t="shared" ca="1" si="18"/>
        <v>#NAME?</v>
      </c>
      <c r="K1185" s="14" t="e">
        <f t="shared" ca="1" si="19"/>
        <v>#NAME?</v>
      </c>
      <c r="M1185" s="14" t="e">
        <f t="array" aca="1" ref="M1185" ca="1">_xludf.ifna(IF(H1185=Impostazioni!$C$6,I1185*1,I1185/INDEX(Impostazioni!$N$86:$O$105,MATCH($H1185,Impostazioni!$N$86:$N$105,0),2)),"")</f>
        <v>#NAME?</v>
      </c>
      <c r="N1185" s="14" t="e">
        <f t="array" aca="1" ref="N1185" ca="1">_xludf.ifna(IF(I1185=Impostazioni!$C$6,J1185*1,J1185/INDEX(Impostazioni!$N$86:$O$105,MATCH($H1185,Impostazioni!$N$86:$N$105,0),2)),"")</f>
        <v>#NAME?</v>
      </c>
      <c r="O1185" s="14" t="e">
        <f t="array" aca="1" ref="O1185" ca="1">_xludf.ifna(IF(J1185=Impostazioni!$C$6,K1185*1,K1185/INDEX(Impostazioni!$N$86:$O$105,MATCH($H1185,Impostazioni!$N$86:$N$105,0),2)),"")</f>
        <v>#NAME?</v>
      </c>
    </row>
    <row r="1186" spans="1:15" ht="13.2">
      <c r="A1186" s="14" t="str">
        <f t="shared" si="16"/>
        <v/>
      </c>
      <c r="B1186" s="14" t="str">
        <f t="shared" si="17"/>
        <v/>
      </c>
      <c r="C1186" s="14"/>
      <c r="D1186" s="14" t="s">
        <v>49</v>
      </c>
      <c r="E1186" s="14"/>
      <c r="F1186" s="14"/>
      <c r="G1186" s="14"/>
      <c r="H1186" s="14"/>
      <c r="I1186" s="14" t="e">
        <f t="array" aca="1" ref="I1186" ca="1">_xludf.ifna(G1186*INDEX(Impostazioni!$C$86:$L$105,MATCH($E1186,Impostazioni!$J$86:$J$105,0),5),"")</f>
        <v>#NAME?</v>
      </c>
      <c r="J1186" s="14" t="e">
        <f t="shared" ca="1" si="18"/>
        <v>#NAME?</v>
      </c>
      <c r="K1186" s="14" t="e">
        <f t="shared" ca="1" si="19"/>
        <v>#NAME?</v>
      </c>
      <c r="M1186" s="14" t="e">
        <f t="array" aca="1" ref="M1186" ca="1">_xludf.ifna(IF(H1186=Impostazioni!$C$6,I1186*1,I1186/INDEX(Impostazioni!$N$86:$O$105,MATCH($H1186,Impostazioni!$N$86:$N$105,0),2)),"")</f>
        <v>#NAME?</v>
      </c>
      <c r="N1186" s="14" t="e">
        <f t="array" aca="1" ref="N1186" ca="1">_xludf.ifna(IF(I1186=Impostazioni!$C$6,J1186*1,J1186/INDEX(Impostazioni!$N$86:$O$105,MATCH($H1186,Impostazioni!$N$86:$N$105,0),2)),"")</f>
        <v>#NAME?</v>
      </c>
      <c r="O1186" s="14" t="e">
        <f t="array" aca="1" ref="O1186" ca="1">_xludf.ifna(IF(J1186=Impostazioni!$C$6,K1186*1,K1186/INDEX(Impostazioni!$N$86:$O$105,MATCH($H1186,Impostazioni!$N$86:$N$105,0),2)),"")</f>
        <v>#NAME?</v>
      </c>
    </row>
    <row r="1187" spans="1:15" ht="13.2">
      <c r="A1187" s="14" t="str">
        <f t="shared" si="16"/>
        <v/>
      </c>
      <c r="B1187" s="14" t="str">
        <f t="shared" si="17"/>
        <v/>
      </c>
      <c r="C1187" s="14"/>
      <c r="D1187" s="14" t="s">
        <v>49</v>
      </c>
      <c r="E1187" s="14"/>
      <c r="F1187" s="14"/>
      <c r="G1187" s="14"/>
      <c r="H1187" s="14"/>
      <c r="I1187" s="14" t="e">
        <f t="array" aca="1" ref="I1187" ca="1">_xludf.ifna(G1187*INDEX(Impostazioni!$C$86:$L$105,MATCH($E1187,Impostazioni!$J$86:$J$105,0),5),"")</f>
        <v>#NAME?</v>
      </c>
      <c r="J1187" s="14" t="e">
        <f t="shared" ca="1" si="18"/>
        <v>#NAME?</v>
      </c>
      <c r="K1187" s="14" t="e">
        <f t="shared" ca="1" si="19"/>
        <v>#NAME?</v>
      </c>
      <c r="M1187" s="14" t="e">
        <f t="array" aca="1" ref="M1187" ca="1">_xludf.ifna(IF(H1187=Impostazioni!$C$6,I1187*1,I1187/INDEX(Impostazioni!$N$86:$O$105,MATCH($H1187,Impostazioni!$N$86:$N$105,0),2)),"")</f>
        <v>#NAME?</v>
      </c>
      <c r="N1187" s="14" t="e">
        <f t="array" aca="1" ref="N1187" ca="1">_xludf.ifna(IF(I1187=Impostazioni!$C$6,J1187*1,J1187/INDEX(Impostazioni!$N$86:$O$105,MATCH($H1187,Impostazioni!$N$86:$N$105,0),2)),"")</f>
        <v>#NAME?</v>
      </c>
      <c r="O1187" s="14" t="e">
        <f t="array" aca="1" ref="O1187" ca="1">_xludf.ifna(IF(J1187=Impostazioni!$C$6,K1187*1,K1187/INDEX(Impostazioni!$N$86:$O$105,MATCH($H1187,Impostazioni!$N$86:$N$105,0),2)),"")</f>
        <v>#NAME?</v>
      </c>
    </row>
    <row r="1188" spans="1:15" ht="13.2">
      <c r="A1188" s="14" t="str">
        <f t="shared" si="16"/>
        <v/>
      </c>
      <c r="B1188" s="14" t="str">
        <f t="shared" si="17"/>
        <v/>
      </c>
      <c r="C1188" s="14"/>
      <c r="D1188" s="14" t="s">
        <v>49</v>
      </c>
      <c r="E1188" s="14"/>
      <c r="F1188" s="14"/>
      <c r="G1188" s="14"/>
      <c r="H1188" s="14"/>
      <c r="I1188" s="14" t="e">
        <f t="array" aca="1" ref="I1188" ca="1">_xludf.ifna(G1188*INDEX(Impostazioni!$C$86:$L$105,MATCH($E1188,Impostazioni!$J$86:$J$105,0),5),"")</f>
        <v>#NAME?</v>
      </c>
      <c r="J1188" s="14" t="e">
        <f t="shared" ca="1" si="18"/>
        <v>#NAME?</v>
      </c>
      <c r="K1188" s="14" t="e">
        <f t="shared" ca="1" si="19"/>
        <v>#NAME?</v>
      </c>
      <c r="M1188" s="14" t="e">
        <f t="array" aca="1" ref="M1188" ca="1">_xludf.ifna(IF(H1188=Impostazioni!$C$6,I1188*1,I1188/INDEX(Impostazioni!$N$86:$O$105,MATCH($H1188,Impostazioni!$N$86:$N$105,0),2)),"")</f>
        <v>#NAME?</v>
      </c>
      <c r="N1188" s="14" t="e">
        <f t="array" aca="1" ref="N1188" ca="1">_xludf.ifna(IF(I1188=Impostazioni!$C$6,J1188*1,J1188/INDEX(Impostazioni!$N$86:$O$105,MATCH($H1188,Impostazioni!$N$86:$N$105,0),2)),"")</f>
        <v>#NAME?</v>
      </c>
      <c r="O1188" s="14" t="e">
        <f t="array" aca="1" ref="O1188" ca="1">_xludf.ifna(IF(J1188=Impostazioni!$C$6,K1188*1,K1188/INDEX(Impostazioni!$N$86:$O$105,MATCH($H1188,Impostazioni!$N$86:$N$105,0),2)),"")</f>
        <v>#NAME?</v>
      </c>
    </row>
    <row r="1189" spans="1:15" ht="13.2">
      <c r="A1189" s="14" t="str">
        <f t="shared" si="16"/>
        <v/>
      </c>
      <c r="B1189" s="14" t="str">
        <f t="shared" si="17"/>
        <v/>
      </c>
      <c r="C1189" s="14"/>
      <c r="D1189" s="14" t="s">
        <v>49</v>
      </c>
      <c r="E1189" s="14"/>
      <c r="F1189" s="14"/>
      <c r="G1189" s="14"/>
      <c r="H1189" s="14"/>
      <c r="I1189" s="14" t="e">
        <f t="array" aca="1" ref="I1189" ca="1">_xludf.ifna(G1189*INDEX(Impostazioni!$C$86:$L$105,MATCH($E1189,Impostazioni!$J$86:$J$105,0),5),"")</f>
        <v>#NAME?</v>
      </c>
      <c r="J1189" s="14" t="e">
        <f t="shared" ca="1" si="18"/>
        <v>#NAME?</v>
      </c>
      <c r="K1189" s="14" t="e">
        <f t="shared" ca="1" si="19"/>
        <v>#NAME?</v>
      </c>
      <c r="M1189" s="14" t="e">
        <f t="array" aca="1" ref="M1189" ca="1">_xludf.ifna(IF(H1189=Impostazioni!$C$6,I1189*1,I1189/INDEX(Impostazioni!$N$86:$O$105,MATCH($H1189,Impostazioni!$N$86:$N$105,0),2)),"")</f>
        <v>#NAME?</v>
      </c>
      <c r="N1189" s="14" t="e">
        <f t="array" aca="1" ref="N1189" ca="1">_xludf.ifna(IF(I1189=Impostazioni!$C$6,J1189*1,J1189/INDEX(Impostazioni!$N$86:$O$105,MATCH($H1189,Impostazioni!$N$86:$N$105,0),2)),"")</f>
        <v>#NAME?</v>
      </c>
      <c r="O1189" s="14" t="e">
        <f t="array" aca="1" ref="O1189" ca="1">_xludf.ifna(IF(J1189=Impostazioni!$C$6,K1189*1,K1189/INDEX(Impostazioni!$N$86:$O$105,MATCH($H1189,Impostazioni!$N$86:$N$105,0),2)),"")</f>
        <v>#NAME?</v>
      </c>
    </row>
    <row r="1190" spans="1:15" ht="13.2">
      <c r="A1190" s="14" t="str">
        <f t="shared" si="16"/>
        <v/>
      </c>
      <c r="B1190" s="14" t="str">
        <f t="shared" si="17"/>
        <v/>
      </c>
      <c r="C1190" s="14"/>
      <c r="D1190" s="14" t="s">
        <v>49</v>
      </c>
      <c r="E1190" s="14"/>
      <c r="F1190" s="14"/>
      <c r="G1190" s="14"/>
      <c r="H1190" s="14"/>
      <c r="I1190" s="14" t="e">
        <f t="array" aca="1" ref="I1190" ca="1">_xludf.ifna(G1190*INDEX(Impostazioni!$C$86:$L$105,MATCH($E1190,Impostazioni!$J$86:$J$105,0),5),"")</f>
        <v>#NAME?</v>
      </c>
      <c r="J1190" s="14" t="e">
        <f t="shared" ca="1" si="18"/>
        <v>#NAME?</v>
      </c>
      <c r="K1190" s="14" t="e">
        <f t="shared" ca="1" si="19"/>
        <v>#NAME?</v>
      </c>
      <c r="M1190" s="14" t="e">
        <f t="array" aca="1" ref="M1190" ca="1">_xludf.ifna(IF(H1190=Impostazioni!$C$6,I1190*1,I1190/INDEX(Impostazioni!$N$86:$O$105,MATCH($H1190,Impostazioni!$N$86:$N$105,0),2)),"")</f>
        <v>#NAME?</v>
      </c>
      <c r="N1190" s="14" t="e">
        <f t="array" aca="1" ref="N1190" ca="1">_xludf.ifna(IF(I1190=Impostazioni!$C$6,J1190*1,J1190/INDEX(Impostazioni!$N$86:$O$105,MATCH($H1190,Impostazioni!$N$86:$N$105,0),2)),"")</f>
        <v>#NAME?</v>
      </c>
      <c r="O1190" s="14" t="e">
        <f t="array" aca="1" ref="O1190" ca="1">_xludf.ifna(IF(J1190=Impostazioni!$C$6,K1190*1,K1190/INDEX(Impostazioni!$N$86:$O$105,MATCH($H1190,Impostazioni!$N$86:$N$105,0),2)),"")</f>
        <v>#NAME?</v>
      </c>
    </row>
    <row r="1191" spans="1:15" ht="13.2">
      <c r="A1191" s="14" t="str">
        <f t="shared" si="16"/>
        <v/>
      </c>
      <c r="B1191" s="14" t="str">
        <f t="shared" si="17"/>
        <v/>
      </c>
      <c r="C1191" s="14"/>
      <c r="D1191" s="14" t="s">
        <v>49</v>
      </c>
      <c r="E1191" s="14"/>
      <c r="F1191" s="14"/>
      <c r="G1191" s="14"/>
      <c r="H1191" s="14"/>
      <c r="I1191" s="14" t="e">
        <f t="array" aca="1" ref="I1191" ca="1">_xludf.ifna(G1191*INDEX(Impostazioni!$C$86:$L$105,MATCH($E1191,Impostazioni!$J$86:$J$105,0),5),"")</f>
        <v>#NAME?</v>
      </c>
      <c r="J1191" s="14" t="e">
        <f t="shared" ca="1" si="18"/>
        <v>#NAME?</v>
      </c>
      <c r="K1191" s="14" t="e">
        <f t="shared" ca="1" si="19"/>
        <v>#NAME?</v>
      </c>
      <c r="M1191" s="14" t="e">
        <f t="array" aca="1" ref="M1191" ca="1">_xludf.ifna(IF(H1191=Impostazioni!$C$6,I1191*1,I1191/INDEX(Impostazioni!$N$86:$O$105,MATCH($H1191,Impostazioni!$N$86:$N$105,0),2)),"")</f>
        <v>#NAME?</v>
      </c>
      <c r="N1191" s="14" t="e">
        <f t="array" aca="1" ref="N1191" ca="1">_xludf.ifna(IF(I1191=Impostazioni!$C$6,J1191*1,J1191/INDEX(Impostazioni!$N$86:$O$105,MATCH($H1191,Impostazioni!$N$86:$N$105,0),2)),"")</f>
        <v>#NAME?</v>
      </c>
      <c r="O1191" s="14" t="e">
        <f t="array" aca="1" ref="O1191" ca="1">_xludf.ifna(IF(J1191=Impostazioni!$C$6,K1191*1,K1191/INDEX(Impostazioni!$N$86:$O$105,MATCH($H1191,Impostazioni!$N$86:$N$105,0),2)),"")</f>
        <v>#NAME?</v>
      </c>
    </row>
    <row r="1192" spans="1:15" ht="13.2">
      <c r="A1192" s="14" t="str">
        <f t="shared" si="16"/>
        <v/>
      </c>
      <c r="B1192" s="14" t="str">
        <f t="shared" si="17"/>
        <v/>
      </c>
      <c r="C1192" s="14"/>
      <c r="D1192" s="14" t="s">
        <v>49</v>
      </c>
      <c r="E1192" s="14"/>
      <c r="F1192" s="14"/>
      <c r="G1192" s="14"/>
      <c r="H1192" s="14"/>
      <c r="I1192" s="14" t="e">
        <f t="array" aca="1" ref="I1192" ca="1">_xludf.ifna(G1192*INDEX(Impostazioni!$C$86:$L$105,MATCH($E1192,Impostazioni!$J$86:$J$105,0),5),"")</f>
        <v>#NAME?</v>
      </c>
      <c r="J1192" s="14" t="e">
        <f t="shared" ca="1" si="18"/>
        <v>#NAME?</v>
      </c>
      <c r="K1192" s="14" t="e">
        <f t="shared" ca="1" si="19"/>
        <v>#NAME?</v>
      </c>
      <c r="M1192" s="14" t="e">
        <f t="array" aca="1" ref="M1192" ca="1">_xludf.ifna(IF(H1192=Impostazioni!$C$6,I1192*1,I1192/INDEX(Impostazioni!$N$86:$O$105,MATCH($H1192,Impostazioni!$N$86:$N$105,0),2)),"")</f>
        <v>#NAME?</v>
      </c>
      <c r="N1192" s="14" t="e">
        <f t="array" aca="1" ref="N1192" ca="1">_xludf.ifna(IF(I1192=Impostazioni!$C$6,J1192*1,J1192/INDEX(Impostazioni!$N$86:$O$105,MATCH($H1192,Impostazioni!$N$86:$N$105,0),2)),"")</f>
        <v>#NAME?</v>
      </c>
      <c r="O1192" s="14" t="e">
        <f t="array" aca="1" ref="O1192" ca="1">_xludf.ifna(IF(J1192=Impostazioni!$C$6,K1192*1,K1192/INDEX(Impostazioni!$N$86:$O$105,MATCH($H1192,Impostazioni!$N$86:$N$105,0),2)),"")</f>
        <v>#NAME?</v>
      </c>
    </row>
    <row r="1193" spans="1:15" ht="13.2">
      <c r="A1193" s="14" t="str">
        <f t="shared" si="16"/>
        <v/>
      </c>
      <c r="B1193" s="14" t="str">
        <f t="shared" si="17"/>
        <v/>
      </c>
      <c r="C1193" s="14"/>
      <c r="D1193" s="14" t="s">
        <v>49</v>
      </c>
      <c r="E1193" s="14"/>
      <c r="F1193" s="14"/>
      <c r="G1193" s="14"/>
      <c r="H1193" s="14"/>
      <c r="I1193" s="14" t="e">
        <f t="array" aca="1" ref="I1193" ca="1">_xludf.ifna(G1193*INDEX(Impostazioni!$C$86:$L$105,MATCH($E1193,Impostazioni!$J$86:$J$105,0),5),"")</f>
        <v>#NAME?</v>
      </c>
      <c r="J1193" s="14" t="e">
        <f t="shared" ca="1" si="18"/>
        <v>#NAME?</v>
      </c>
      <c r="K1193" s="14" t="e">
        <f t="shared" ca="1" si="19"/>
        <v>#NAME?</v>
      </c>
      <c r="M1193" s="14" t="e">
        <f t="array" aca="1" ref="M1193" ca="1">_xludf.ifna(IF(H1193=Impostazioni!$C$6,I1193*1,I1193/INDEX(Impostazioni!$N$86:$O$105,MATCH($H1193,Impostazioni!$N$86:$N$105,0),2)),"")</f>
        <v>#NAME?</v>
      </c>
      <c r="N1193" s="14" t="e">
        <f t="array" aca="1" ref="N1193" ca="1">_xludf.ifna(IF(I1193=Impostazioni!$C$6,J1193*1,J1193/INDEX(Impostazioni!$N$86:$O$105,MATCH($H1193,Impostazioni!$N$86:$N$105,0),2)),"")</f>
        <v>#NAME?</v>
      </c>
      <c r="O1193" s="14" t="e">
        <f t="array" aca="1" ref="O1193" ca="1">_xludf.ifna(IF(J1193=Impostazioni!$C$6,K1193*1,K1193/INDEX(Impostazioni!$N$86:$O$105,MATCH($H1193,Impostazioni!$N$86:$N$105,0),2)),"")</f>
        <v>#NAME?</v>
      </c>
    </row>
    <row r="1194" spans="1:15" ht="13.2">
      <c r="A1194" s="14" t="str">
        <f t="shared" si="16"/>
        <v/>
      </c>
      <c r="B1194" s="14" t="str">
        <f t="shared" si="17"/>
        <v/>
      </c>
      <c r="C1194" s="14"/>
      <c r="D1194" s="14" t="s">
        <v>49</v>
      </c>
      <c r="E1194" s="14"/>
      <c r="F1194" s="14"/>
      <c r="G1194" s="14"/>
      <c r="H1194" s="14"/>
      <c r="I1194" s="14" t="e">
        <f t="array" aca="1" ref="I1194" ca="1">_xludf.ifna(G1194*INDEX(Impostazioni!$C$86:$L$105,MATCH($E1194,Impostazioni!$J$86:$J$105,0),5),"")</f>
        <v>#NAME?</v>
      </c>
      <c r="J1194" s="14" t="e">
        <f t="shared" ca="1" si="18"/>
        <v>#NAME?</v>
      </c>
      <c r="K1194" s="14" t="e">
        <f t="shared" ca="1" si="19"/>
        <v>#NAME?</v>
      </c>
      <c r="M1194" s="14" t="e">
        <f t="array" aca="1" ref="M1194" ca="1">_xludf.ifna(IF(H1194=Impostazioni!$C$6,I1194*1,I1194/INDEX(Impostazioni!$N$86:$O$105,MATCH($H1194,Impostazioni!$N$86:$N$105,0),2)),"")</f>
        <v>#NAME?</v>
      </c>
      <c r="N1194" s="14" t="e">
        <f t="array" aca="1" ref="N1194" ca="1">_xludf.ifna(IF(I1194=Impostazioni!$C$6,J1194*1,J1194/INDEX(Impostazioni!$N$86:$O$105,MATCH($H1194,Impostazioni!$N$86:$N$105,0),2)),"")</f>
        <v>#NAME?</v>
      </c>
      <c r="O1194" s="14" t="e">
        <f t="array" aca="1" ref="O1194" ca="1">_xludf.ifna(IF(J1194=Impostazioni!$C$6,K1194*1,K1194/INDEX(Impostazioni!$N$86:$O$105,MATCH($H1194,Impostazioni!$N$86:$N$105,0),2)),"")</f>
        <v>#NAME?</v>
      </c>
    </row>
    <row r="1195" spans="1:15" ht="13.2">
      <c r="A1195" s="14" t="str">
        <f t="shared" si="16"/>
        <v/>
      </c>
      <c r="B1195" s="14" t="str">
        <f t="shared" si="17"/>
        <v/>
      </c>
      <c r="C1195" s="14"/>
      <c r="D1195" s="14" t="s">
        <v>49</v>
      </c>
      <c r="E1195" s="14"/>
      <c r="F1195" s="14"/>
      <c r="G1195" s="14"/>
      <c r="H1195" s="14"/>
      <c r="I1195" s="14" t="e">
        <f t="array" aca="1" ref="I1195" ca="1">_xludf.ifna(G1195*INDEX(Impostazioni!$C$86:$L$105,MATCH($E1195,Impostazioni!$J$86:$J$105,0),5),"")</f>
        <v>#NAME?</v>
      </c>
      <c r="J1195" s="14" t="e">
        <f t="shared" ca="1" si="18"/>
        <v>#NAME?</v>
      </c>
      <c r="K1195" s="14" t="e">
        <f t="shared" ca="1" si="19"/>
        <v>#NAME?</v>
      </c>
      <c r="M1195" s="14" t="e">
        <f t="array" aca="1" ref="M1195" ca="1">_xludf.ifna(IF(H1195=Impostazioni!$C$6,I1195*1,I1195/INDEX(Impostazioni!$N$86:$O$105,MATCH($H1195,Impostazioni!$N$86:$N$105,0),2)),"")</f>
        <v>#NAME?</v>
      </c>
      <c r="N1195" s="14" t="e">
        <f t="array" aca="1" ref="N1195" ca="1">_xludf.ifna(IF(I1195=Impostazioni!$C$6,J1195*1,J1195/INDEX(Impostazioni!$N$86:$O$105,MATCH($H1195,Impostazioni!$N$86:$N$105,0),2)),"")</f>
        <v>#NAME?</v>
      </c>
      <c r="O1195" s="14" t="e">
        <f t="array" aca="1" ref="O1195" ca="1">_xludf.ifna(IF(J1195=Impostazioni!$C$6,K1195*1,K1195/INDEX(Impostazioni!$N$86:$O$105,MATCH($H1195,Impostazioni!$N$86:$N$105,0),2)),"")</f>
        <v>#NAME?</v>
      </c>
    </row>
    <row r="1196" spans="1:15" ht="13.2">
      <c r="A1196" s="14" t="str">
        <f t="shared" si="16"/>
        <v/>
      </c>
      <c r="B1196" s="14" t="str">
        <f t="shared" si="17"/>
        <v/>
      </c>
      <c r="C1196" s="14"/>
      <c r="D1196" s="14" t="s">
        <v>49</v>
      </c>
      <c r="E1196" s="14"/>
      <c r="F1196" s="14"/>
      <c r="G1196" s="14"/>
      <c r="H1196" s="14"/>
      <c r="I1196" s="14" t="e">
        <f t="array" aca="1" ref="I1196" ca="1">_xludf.ifna(G1196*INDEX(Impostazioni!$C$86:$L$105,MATCH($E1196,Impostazioni!$J$86:$J$105,0),5),"")</f>
        <v>#NAME?</v>
      </c>
      <c r="J1196" s="14" t="e">
        <f t="shared" ca="1" si="18"/>
        <v>#NAME?</v>
      </c>
      <c r="K1196" s="14" t="e">
        <f t="shared" ca="1" si="19"/>
        <v>#NAME?</v>
      </c>
      <c r="M1196" s="14" t="e">
        <f t="array" aca="1" ref="M1196" ca="1">_xludf.ifna(IF(H1196=Impostazioni!$C$6,I1196*1,I1196/INDEX(Impostazioni!$N$86:$O$105,MATCH($H1196,Impostazioni!$N$86:$N$105,0),2)),"")</f>
        <v>#NAME?</v>
      </c>
      <c r="N1196" s="14" t="e">
        <f t="array" aca="1" ref="N1196" ca="1">_xludf.ifna(IF(I1196=Impostazioni!$C$6,J1196*1,J1196/INDEX(Impostazioni!$N$86:$O$105,MATCH($H1196,Impostazioni!$N$86:$N$105,0),2)),"")</f>
        <v>#NAME?</v>
      </c>
      <c r="O1196" s="14" t="e">
        <f t="array" aca="1" ref="O1196" ca="1">_xludf.ifna(IF(J1196=Impostazioni!$C$6,K1196*1,K1196/INDEX(Impostazioni!$N$86:$O$105,MATCH($H1196,Impostazioni!$N$86:$N$105,0),2)),"")</f>
        <v>#NAME?</v>
      </c>
    </row>
    <row r="1197" spans="1:15" ht="13.2">
      <c r="A1197" s="14" t="str">
        <f t="shared" si="16"/>
        <v/>
      </c>
      <c r="B1197" s="14" t="str">
        <f t="shared" si="17"/>
        <v/>
      </c>
      <c r="C1197" s="14"/>
      <c r="D1197" s="14" t="s">
        <v>49</v>
      </c>
      <c r="E1197" s="14"/>
      <c r="F1197" s="14"/>
      <c r="G1197" s="14"/>
      <c r="H1197" s="14"/>
      <c r="I1197" s="14" t="e">
        <f t="array" aca="1" ref="I1197" ca="1">_xludf.ifna(G1197*INDEX(Impostazioni!$C$86:$L$105,MATCH($E1197,Impostazioni!$J$86:$J$105,0),5),"")</f>
        <v>#NAME?</v>
      </c>
      <c r="J1197" s="14" t="e">
        <f t="shared" ca="1" si="18"/>
        <v>#NAME?</v>
      </c>
      <c r="K1197" s="14" t="e">
        <f t="shared" ca="1" si="19"/>
        <v>#NAME?</v>
      </c>
      <c r="M1197" s="14" t="e">
        <f t="array" aca="1" ref="M1197" ca="1">_xludf.ifna(IF(H1197=Impostazioni!$C$6,I1197*1,I1197/INDEX(Impostazioni!$N$86:$O$105,MATCH($H1197,Impostazioni!$N$86:$N$105,0),2)),"")</f>
        <v>#NAME?</v>
      </c>
      <c r="N1197" s="14" t="e">
        <f t="array" aca="1" ref="N1197" ca="1">_xludf.ifna(IF(I1197=Impostazioni!$C$6,J1197*1,J1197/INDEX(Impostazioni!$N$86:$O$105,MATCH($H1197,Impostazioni!$N$86:$N$105,0),2)),"")</f>
        <v>#NAME?</v>
      </c>
      <c r="O1197" s="14" t="e">
        <f t="array" aca="1" ref="O1197" ca="1">_xludf.ifna(IF(J1197=Impostazioni!$C$6,K1197*1,K1197/INDEX(Impostazioni!$N$86:$O$105,MATCH($H1197,Impostazioni!$N$86:$N$105,0),2)),"")</f>
        <v>#NAME?</v>
      </c>
    </row>
    <row r="1198" spans="1:15" ht="13.2">
      <c r="A1198" s="14" t="str">
        <f t="shared" si="16"/>
        <v/>
      </c>
      <c r="B1198" s="14" t="str">
        <f t="shared" si="17"/>
        <v/>
      </c>
      <c r="C1198" s="14"/>
      <c r="D1198" s="14" t="s">
        <v>49</v>
      </c>
      <c r="E1198" s="14"/>
      <c r="F1198" s="14"/>
      <c r="G1198" s="14"/>
      <c r="H1198" s="14"/>
      <c r="I1198" s="14" t="e">
        <f t="array" aca="1" ref="I1198" ca="1">_xludf.ifna(G1198*INDEX(Impostazioni!$C$86:$L$105,MATCH($E1198,Impostazioni!$J$86:$J$105,0),5),"")</f>
        <v>#NAME?</v>
      </c>
      <c r="J1198" s="14" t="e">
        <f t="shared" ca="1" si="18"/>
        <v>#NAME?</v>
      </c>
      <c r="K1198" s="14" t="e">
        <f t="shared" ca="1" si="19"/>
        <v>#NAME?</v>
      </c>
      <c r="M1198" s="14" t="e">
        <f t="array" aca="1" ref="M1198" ca="1">_xludf.ifna(IF(H1198=Impostazioni!$C$6,I1198*1,I1198/INDEX(Impostazioni!$N$86:$O$105,MATCH($H1198,Impostazioni!$N$86:$N$105,0),2)),"")</f>
        <v>#NAME?</v>
      </c>
      <c r="N1198" s="14" t="e">
        <f t="array" aca="1" ref="N1198" ca="1">_xludf.ifna(IF(I1198=Impostazioni!$C$6,J1198*1,J1198/INDEX(Impostazioni!$N$86:$O$105,MATCH($H1198,Impostazioni!$N$86:$N$105,0),2)),"")</f>
        <v>#NAME?</v>
      </c>
      <c r="O1198" s="14" t="e">
        <f t="array" aca="1" ref="O1198" ca="1">_xludf.ifna(IF(J1198=Impostazioni!$C$6,K1198*1,K1198/INDEX(Impostazioni!$N$86:$O$105,MATCH($H1198,Impostazioni!$N$86:$N$105,0),2)),"")</f>
        <v>#NAME?</v>
      </c>
    </row>
    <row r="1199" spans="1:15" ht="13.2">
      <c r="A1199" s="14" t="str">
        <f t="shared" si="16"/>
        <v/>
      </c>
      <c r="B1199" s="14" t="str">
        <f t="shared" si="17"/>
        <v/>
      </c>
      <c r="C1199" s="14"/>
      <c r="D1199" s="14" t="s">
        <v>49</v>
      </c>
      <c r="E1199" s="14"/>
      <c r="F1199" s="14"/>
      <c r="G1199" s="14"/>
      <c r="H1199" s="14"/>
      <c r="I1199" s="14" t="e">
        <f t="array" aca="1" ref="I1199" ca="1">_xludf.ifna(G1199*INDEX(Impostazioni!$C$86:$L$105,MATCH($E1199,Impostazioni!$J$86:$J$105,0),5),"")</f>
        <v>#NAME?</v>
      </c>
      <c r="J1199" s="14" t="e">
        <f t="shared" ca="1" si="18"/>
        <v>#NAME?</v>
      </c>
      <c r="K1199" s="14" t="e">
        <f t="shared" ca="1" si="19"/>
        <v>#NAME?</v>
      </c>
      <c r="M1199" s="14" t="e">
        <f t="array" aca="1" ref="M1199" ca="1">_xludf.ifna(IF(H1199=Impostazioni!$C$6,I1199*1,I1199/INDEX(Impostazioni!$N$86:$O$105,MATCH($H1199,Impostazioni!$N$86:$N$105,0),2)),"")</f>
        <v>#NAME?</v>
      </c>
      <c r="N1199" s="14" t="e">
        <f t="array" aca="1" ref="N1199" ca="1">_xludf.ifna(IF(I1199=Impostazioni!$C$6,J1199*1,J1199/INDEX(Impostazioni!$N$86:$O$105,MATCH($H1199,Impostazioni!$N$86:$N$105,0),2)),"")</f>
        <v>#NAME?</v>
      </c>
      <c r="O1199" s="14" t="e">
        <f t="array" aca="1" ref="O1199" ca="1">_xludf.ifna(IF(J1199=Impostazioni!$C$6,K1199*1,K1199/INDEX(Impostazioni!$N$86:$O$105,MATCH($H1199,Impostazioni!$N$86:$N$105,0),2)),"")</f>
        <v>#NAME?</v>
      </c>
    </row>
    <row r="1200" spans="1:15" ht="13.2">
      <c r="A1200" s="14" t="str">
        <f t="shared" si="16"/>
        <v/>
      </c>
      <c r="B1200" s="14" t="str">
        <f t="shared" si="17"/>
        <v/>
      </c>
      <c r="C1200" s="14"/>
      <c r="D1200" s="14" t="s">
        <v>49</v>
      </c>
      <c r="E1200" s="14"/>
      <c r="F1200" s="14"/>
      <c r="G1200" s="14"/>
      <c r="H1200" s="14"/>
      <c r="I1200" s="14" t="e">
        <f t="array" aca="1" ref="I1200" ca="1">_xludf.ifna(G1200*INDEX(Impostazioni!$C$86:$L$105,MATCH($E1200,Impostazioni!$J$86:$J$105,0),5),"")</f>
        <v>#NAME?</v>
      </c>
      <c r="J1200" s="14" t="e">
        <f t="shared" ca="1" si="18"/>
        <v>#NAME?</v>
      </c>
      <c r="K1200" s="14" t="e">
        <f t="shared" ca="1" si="19"/>
        <v>#NAME?</v>
      </c>
      <c r="M1200" s="14" t="e">
        <f t="array" aca="1" ref="M1200" ca="1">_xludf.ifna(IF(H1200=Impostazioni!$C$6,I1200*1,I1200/INDEX(Impostazioni!$N$86:$O$105,MATCH($H1200,Impostazioni!$N$86:$N$105,0),2)),"")</f>
        <v>#NAME?</v>
      </c>
      <c r="N1200" s="14" t="e">
        <f t="array" aca="1" ref="N1200" ca="1">_xludf.ifna(IF(I1200=Impostazioni!$C$6,J1200*1,J1200/INDEX(Impostazioni!$N$86:$O$105,MATCH($H1200,Impostazioni!$N$86:$N$105,0),2)),"")</f>
        <v>#NAME?</v>
      </c>
      <c r="O1200" s="14" t="e">
        <f t="array" aca="1" ref="O1200" ca="1">_xludf.ifna(IF(J1200=Impostazioni!$C$6,K1200*1,K1200/INDEX(Impostazioni!$N$86:$O$105,MATCH($H1200,Impostazioni!$N$86:$N$105,0),2)),"")</f>
        <v>#NAME?</v>
      </c>
    </row>
    <row r="1201" spans="1:15" ht="13.2">
      <c r="A1201" s="14" t="str">
        <f t="shared" si="16"/>
        <v/>
      </c>
      <c r="B1201" s="14" t="str">
        <f t="shared" si="17"/>
        <v/>
      </c>
      <c r="C1201" s="14"/>
      <c r="D1201" s="14" t="s">
        <v>49</v>
      </c>
      <c r="E1201" s="14"/>
      <c r="F1201" s="14"/>
      <c r="G1201" s="14"/>
      <c r="H1201" s="14"/>
      <c r="I1201" s="14" t="e">
        <f t="array" aca="1" ref="I1201" ca="1">_xludf.ifna(G1201*INDEX(Impostazioni!$C$86:$L$105,MATCH($E1201,Impostazioni!$J$86:$J$105,0),5),"")</f>
        <v>#NAME?</v>
      </c>
      <c r="J1201" s="14" t="e">
        <f t="shared" ca="1" si="18"/>
        <v>#NAME?</v>
      </c>
      <c r="K1201" s="14" t="e">
        <f t="shared" ca="1" si="19"/>
        <v>#NAME?</v>
      </c>
      <c r="M1201" s="14" t="e">
        <f t="array" aca="1" ref="M1201" ca="1">_xludf.ifna(IF(H1201=Impostazioni!$C$6,I1201*1,I1201/INDEX(Impostazioni!$N$86:$O$105,MATCH($H1201,Impostazioni!$N$86:$N$105,0),2)),"")</f>
        <v>#NAME?</v>
      </c>
      <c r="N1201" s="14" t="e">
        <f t="array" aca="1" ref="N1201" ca="1">_xludf.ifna(IF(I1201=Impostazioni!$C$6,J1201*1,J1201/INDEX(Impostazioni!$N$86:$O$105,MATCH($H1201,Impostazioni!$N$86:$N$105,0),2)),"")</f>
        <v>#NAME?</v>
      </c>
      <c r="O1201" s="14" t="e">
        <f t="array" aca="1" ref="O1201" ca="1">_xludf.ifna(IF(J1201=Impostazioni!$C$6,K1201*1,K1201/INDEX(Impostazioni!$N$86:$O$105,MATCH($H1201,Impostazioni!$N$86:$N$105,0),2)),"")</f>
        <v>#NAME?</v>
      </c>
    </row>
    <row r="1202" spans="1:15" ht="13.2">
      <c r="A1202" s="14" t="str">
        <f t="shared" si="16"/>
        <v/>
      </c>
      <c r="B1202" s="14" t="str">
        <f t="shared" si="17"/>
        <v/>
      </c>
      <c r="C1202" s="14"/>
      <c r="D1202" s="14" t="s">
        <v>49</v>
      </c>
      <c r="E1202" s="14"/>
      <c r="F1202" s="14"/>
      <c r="G1202" s="14"/>
      <c r="H1202" s="14"/>
      <c r="I1202" s="14" t="e">
        <f t="array" aca="1" ref="I1202" ca="1">_xludf.ifna(G1202*INDEX(Impostazioni!$C$86:$L$105,MATCH($E1202,Impostazioni!$J$86:$J$105,0),5),"")</f>
        <v>#NAME?</v>
      </c>
      <c r="J1202" s="14" t="e">
        <f t="shared" ca="1" si="18"/>
        <v>#NAME?</v>
      </c>
      <c r="K1202" s="14" t="e">
        <f t="shared" ca="1" si="19"/>
        <v>#NAME?</v>
      </c>
      <c r="M1202" s="14" t="e">
        <f t="array" aca="1" ref="M1202" ca="1">_xludf.ifna(IF(H1202=Impostazioni!$C$6,I1202*1,I1202/INDEX(Impostazioni!$N$86:$O$105,MATCH($H1202,Impostazioni!$N$86:$N$105,0),2)),"")</f>
        <v>#NAME?</v>
      </c>
      <c r="N1202" s="14" t="e">
        <f t="array" aca="1" ref="N1202" ca="1">_xludf.ifna(IF(I1202=Impostazioni!$C$6,J1202*1,J1202/INDEX(Impostazioni!$N$86:$O$105,MATCH($H1202,Impostazioni!$N$86:$N$105,0),2)),"")</f>
        <v>#NAME?</v>
      </c>
      <c r="O1202" s="14" t="e">
        <f t="array" aca="1" ref="O1202" ca="1">_xludf.ifna(IF(J1202=Impostazioni!$C$6,K1202*1,K1202/INDEX(Impostazioni!$N$86:$O$105,MATCH($H1202,Impostazioni!$N$86:$N$105,0),2)),"")</f>
        <v>#NAME?</v>
      </c>
    </row>
    <row r="1203" spans="1:15" ht="13.2">
      <c r="A1203" s="14" t="str">
        <f t="shared" si="16"/>
        <v/>
      </c>
      <c r="B1203" s="14" t="str">
        <f t="shared" si="17"/>
        <v/>
      </c>
      <c r="C1203" s="14"/>
      <c r="D1203" s="14" t="s">
        <v>49</v>
      </c>
      <c r="E1203" s="14"/>
      <c r="F1203" s="14"/>
      <c r="G1203" s="14"/>
      <c r="H1203" s="14"/>
      <c r="I1203" s="14" t="e">
        <f t="array" aca="1" ref="I1203" ca="1">_xludf.ifna(G1203*INDEX(Impostazioni!$C$86:$L$105,MATCH($E1203,Impostazioni!$J$86:$J$105,0),5),"")</f>
        <v>#NAME?</v>
      </c>
      <c r="J1203" s="14" t="e">
        <f t="shared" ca="1" si="18"/>
        <v>#NAME?</v>
      </c>
      <c r="K1203" s="14" t="e">
        <f t="shared" ca="1" si="19"/>
        <v>#NAME?</v>
      </c>
      <c r="M1203" s="14" t="e">
        <f t="array" aca="1" ref="M1203" ca="1">_xludf.ifna(IF(H1203=Impostazioni!$C$6,I1203*1,I1203/INDEX(Impostazioni!$N$86:$O$105,MATCH($H1203,Impostazioni!$N$86:$N$105,0),2)),"")</f>
        <v>#NAME?</v>
      </c>
      <c r="N1203" s="14" t="e">
        <f t="array" aca="1" ref="N1203" ca="1">_xludf.ifna(IF(I1203=Impostazioni!$C$6,J1203*1,J1203/INDEX(Impostazioni!$N$86:$O$105,MATCH($H1203,Impostazioni!$N$86:$N$105,0),2)),"")</f>
        <v>#NAME?</v>
      </c>
      <c r="O1203" s="14" t="e">
        <f t="array" aca="1" ref="O1203" ca="1">_xludf.ifna(IF(J1203=Impostazioni!$C$6,K1203*1,K1203/INDEX(Impostazioni!$N$86:$O$105,MATCH($H1203,Impostazioni!$N$86:$N$105,0),2)),"")</f>
        <v>#NAME?</v>
      </c>
    </row>
    <row r="1204" spans="1:15" ht="13.2">
      <c r="A1204" s="14" t="str">
        <f t="shared" si="16"/>
        <v/>
      </c>
      <c r="B1204" s="14" t="str">
        <f t="shared" si="17"/>
        <v/>
      </c>
      <c r="C1204" s="14"/>
      <c r="D1204" s="14" t="s">
        <v>49</v>
      </c>
      <c r="E1204" s="14"/>
      <c r="F1204" s="14"/>
      <c r="G1204" s="14"/>
      <c r="H1204" s="14"/>
      <c r="I1204" s="14" t="e">
        <f t="array" aca="1" ref="I1204" ca="1">_xludf.ifna(G1204*INDEX(Impostazioni!$C$86:$L$105,MATCH($E1204,Impostazioni!$J$86:$J$105,0),5),"")</f>
        <v>#NAME?</v>
      </c>
      <c r="J1204" s="14" t="e">
        <f t="shared" ca="1" si="18"/>
        <v>#NAME?</v>
      </c>
      <c r="K1204" s="14" t="e">
        <f t="shared" ca="1" si="19"/>
        <v>#NAME?</v>
      </c>
      <c r="M1204" s="14" t="e">
        <f t="array" aca="1" ref="M1204" ca="1">_xludf.ifna(IF(H1204=Impostazioni!$C$6,I1204*1,I1204/INDEX(Impostazioni!$N$86:$O$105,MATCH($H1204,Impostazioni!$N$86:$N$105,0),2)),"")</f>
        <v>#NAME?</v>
      </c>
      <c r="N1204" s="14" t="e">
        <f t="array" aca="1" ref="N1204" ca="1">_xludf.ifna(IF(I1204=Impostazioni!$C$6,J1204*1,J1204/INDEX(Impostazioni!$N$86:$O$105,MATCH($H1204,Impostazioni!$N$86:$N$105,0),2)),"")</f>
        <v>#NAME?</v>
      </c>
      <c r="O1204" s="14" t="e">
        <f t="array" aca="1" ref="O1204" ca="1">_xludf.ifna(IF(J1204=Impostazioni!$C$6,K1204*1,K1204/INDEX(Impostazioni!$N$86:$O$105,MATCH($H1204,Impostazioni!$N$86:$N$105,0),2)),"")</f>
        <v>#NAME?</v>
      </c>
    </row>
    <row r="1205" spans="1:15" ht="13.2">
      <c r="A1205" s="14" t="str">
        <f t="shared" si="16"/>
        <v/>
      </c>
      <c r="B1205" s="14" t="str">
        <f t="shared" si="17"/>
        <v/>
      </c>
      <c r="C1205" s="14"/>
      <c r="D1205" s="14" t="s">
        <v>49</v>
      </c>
      <c r="E1205" s="14"/>
      <c r="F1205" s="14"/>
      <c r="G1205" s="14"/>
      <c r="H1205" s="14"/>
      <c r="I1205" s="14" t="e">
        <f t="array" aca="1" ref="I1205" ca="1">_xludf.ifna(G1205*INDEX(Impostazioni!$C$86:$L$105,MATCH($E1205,Impostazioni!$J$86:$J$105,0),5),"")</f>
        <v>#NAME?</v>
      </c>
      <c r="J1205" s="14" t="e">
        <f t="shared" ca="1" si="18"/>
        <v>#NAME?</v>
      </c>
      <c r="K1205" s="14" t="e">
        <f t="shared" ca="1" si="19"/>
        <v>#NAME?</v>
      </c>
      <c r="M1205" s="14" t="e">
        <f t="array" aca="1" ref="M1205" ca="1">_xludf.ifna(IF(H1205=Impostazioni!$C$6,I1205*1,I1205/INDEX(Impostazioni!$N$86:$O$105,MATCH($H1205,Impostazioni!$N$86:$N$105,0),2)),"")</f>
        <v>#NAME?</v>
      </c>
      <c r="N1205" s="14" t="e">
        <f t="array" aca="1" ref="N1205" ca="1">_xludf.ifna(IF(I1205=Impostazioni!$C$6,J1205*1,J1205/INDEX(Impostazioni!$N$86:$O$105,MATCH($H1205,Impostazioni!$N$86:$N$105,0),2)),"")</f>
        <v>#NAME?</v>
      </c>
      <c r="O1205" s="14" t="e">
        <f t="array" aca="1" ref="O1205" ca="1">_xludf.ifna(IF(J1205=Impostazioni!$C$6,K1205*1,K1205/INDEX(Impostazioni!$N$86:$O$105,MATCH($H1205,Impostazioni!$N$86:$N$105,0),2)),"")</f>
        <v>#NAME?</v>
      </c>
    </row>
    <row r="1206" spans="1:15" ht="13.2">
      <c r="A1206" s="14" t="str">
        <f t="shared" si="16"/>
        <v/>
      </c>
      <c r="B1206" s="14" t="str">
        <f t="shared" si="17"/>
        <v/>
      </c>
      <c r="C1206" s="14"/>
      <c r="D1206" s="14" t="s">
        <v>49</v>
      </c>
      <c r="E1206" s="14"/>
      <c r="F1206" s="14"/>
      <c r="G1206" s="14"/>
      <c r="H1206" s="14"/>
      <c r="I1206" s="14" t="e">
        <f t="array" aca="1" ref="I1206" ca="1">_xludf.ifna(G1206*INDEX(Impostazioni!$C$86:$L$105,MATCH($E1206,Impostazioni!$J$86:$J$105,0),5),"")</f>
        <v>#NAME?</v>
      </c>
      <c r="J1206" s="14" t="e">
        <f t="shared" ca="1" si="18"/>
        <v>#NAME?</v>
      </c>
      <c r="K1206" s="14" t="e">
        <f t="shared" ca="1" si="19"/>
        <v>#NAME?</v>
      </c>
      <c r="M1206" s="14" t="e">
        <f t="array" aca="1" ref="M1206" ca="1">_xludf.ifna(IF(H1206=Impostazioni!$C$6,I1206*1,I1206/INDEX(Impostazioni!$N$86:$O$105,MATCH($H1206,Impostazioni!$N$86:$N$105,0),2)),"")</f>
        <v>#NAME?</v>
      </c>
      <c r="N1206" s="14" t="e">
        <f t="array" aca="1" ref="N1206" ca="1">_xludf.ifna(IF(I1206=Impostazioni!$C$6,J1206*1,J1206/INDEX(Impostazioni!$N$86:$O$105,MATCH($H1206,Impostazioni!$N$86:$N$105,0),2)),"")</f>
        <v>#NAME?</v>
      </c>
      <c r="O1206" s="14" t="e">
        <f t="array" aca="1" ref="O1206" ca="1">_xludf.ifna(IF(J1206=Impostazioni!$C$6,K1206*1,K1206/INDEX(Impostazioni!$N$86:$O$105,MATCH($H1206,Impostazioni!$N$86:$N$105,0),2)),"")</f>
        <v>#NAME?</v>
      </c>
    </row>
    <row r="1207" spans="1:15" ht="13.2">
      <c r="A1207" s="14" t="str">
        <f t="shared" si="16"/>
        <v/>
      </c>
      <c r="B1207" s="14" t="str">
        <f t="shared" si="17"/>
        <v/>
      </c>
      <c r="C1207" s="14"/>
      <c r="D1207" s="14" t="s">
        <v>49</v>
      </c>
      <c r="E1207" s="14"/>
      <c r="F1207" s="14"/>
      <c r="G1207" s="14"/>
      <c r="H1207" s="14"/>
      <c r="I1207" s="14" t="e">
        <f t="array" aca="1" ref="I1207" ca="1">_xludf.ifna(G1207*INDEX(Impostazioni!$C$86:$L$105,MATCH($E1207,Impostazioni!$J$86:$J$105,0),5),"")</f>
        <v>#NAME?</v>
      </c>
      <c r="J1207" s="14" t="e">
        <f t="shared" ca="1" si="18"/>
        <v>#NAME?</v>
      </c>
      <c r="K1207" s="14" t="e">
        <f t="shared" ca="1" si="19"/>
        <v>#NAME?</v>
      </c>
      <c r="M1207" s="14" t="e">
        <f t="array" aca="1" ref="M1207" ca="1">_xludf.ifna(IF(H1207=Impostazioni!$C$6,I1207*1,I1207/INDEX(Impostazioni!$N$86:$O$105,MATCH($H1207,Impostazioni!$N$86:$N$105,0),2)),"")</f>
        <v>#NAME?</v>
      </c>
      <c r="N1207" s="14" t="e">
        <f t="array" aca="1" ref="N1207" ca="1">_xludf.ifna(IF(I1207=Impostazioni!$C$6,J1207*1,J1207/INDEX(Impostazioni!$N$86:$O$105,MATCH($H1207,Impostazioni!$N$86:$N$105,0),2)),"")</f>
        <v>#NAME?</v>
      </c>
      <c r="O1207" s="14" t="e">
        <f t="array" aca="1" ref="O1207" ca="1">_xludf.ifna(IF(J1207=Impostazioni!$C$6,K1207*1,K1207/INDEX(Impostazioni!$N$86:$O$105,MATCH($H1207,Impostazioni!$N$86:$N$105,0),2)),"")</f>
        <v>#NAME?</v>
      </c>
    </row>
    <row r="1208" spans="1:15" ht="13.2">
      <c r="A1208" s="14" t="str">
        <f t="shared" si="16"/>
        <v/>
      </c>
      <c r="B1208" s="14" t="str">
        <f t="shared" si="17"/>
        <v/>
      </c>
      <c r="C1208" s="14"/>
      <c r="D1208" s="14" t="s">
        <v>49</v>
      </c>
      <c r="E1208" s="14"/>
      <c r="F1208" s="14"/>
      <c r="G1208" s="14"/>
      <c r="H1208" s="14"/>
      <c r="I1208" s="14" t="e">
        <f t="array" aca="1" ref="I1208" ca="1">_xludf.ifna(G1208*INDEX(Impostazioni!$C$86:$L$105,MATCH($E1208,Impostazioni!$J$86:$J$105,0),5),"")</f>
        <v>#NAME?</v>
      </c>
      <c r="J1208" s="14" t="e">
        <f t="shared" ca="1" si="18"/>
        <v>#NAME?</v>
      </c>
      <c r="K1208" s="14" t="e">
        <f t="shared" ca="1" si="19"/>
        <v>#NAME?</v>
      </c>
      <c r="M1208" s="14" t="e">
        <f t="array" aca="1" ref="M1208" ca="1">_xludf.ifna(IF(H1208=Impostazioni!$C$6,I1208*1,I1208/INDEX(Impostazioni!$N$86:$O$105,MATCH($H1208,Impostazioni!$N$86:$N$105,0),2)),"")</f>
        <v>#NAME?</v>
      </c>
      <c r="N1208" s="14" t="e">
        <f t="array" aca="1" ref="N1208" ca="1">_xludf.ifna(IF(I1208=Impostazioni!$C$6,J1208*1,J1208/INDEX(Impostazioni!$N$86:$O$105,MATCH($H1208,Impostazioni!$N$86:$N$105,0),2)),"")</f>
        <v>#NAME?</v>
      </c>
      <c r="O1208" s="14" t="e">
        <f t="array" aca="1" ref="O1208" ca="1">_xludf.ifna(IF(J1208=Impostazioni!$C$6,K1208*1,K1208/INDEX(Impostazioni!$N$86:$O$105,MATCH($H1208,Impostazioni!$N$86:$N$105,0),2)),"")</f>
        <v>#NAME?</v>
      </c>
    </row>
    <row r="1209" spans="1:15" ht="13.2">
      <c r="A1209" s="14" t="str">
        <f t="shared" si="16"/>
        <v/>
      </c>
      <c r="B1209" s="14" t="str">
        <f t="shared" si="17"/>
        <v/>
      </c>
      <c r="C1209" s="14"/>
      <c r="D1209" s="14" t="s">
        <v>49</v>
      </c>
      <c r="E1209" s="14"/>
      <c r="F1209" s="14"/>
      <c r="G1209" s="14"/>
      <c r="H1209" s="14"/>
      <c r="I1209" s="14" t="e">
        <f t="array" aca="1" ref="I1209" ca="1">_xludf.ifna(G1209*INDEX(Impostazioni!$C$86:$L$105,MATCH($E1209,Impostazioni!$J$86:$J$105,0),5),"")</f>
        <v>#NAME?</v>
      </c>
      <c r="J1209" s="14" t="e">
        <f t="shared" ca="1" si="18"/>
        <v>#NAME?</v>
      </c>
      <c r="K1209" s="14" t="e">
        <f t="shared" ca="1" si="19"/>
        <v>#NAME?</v>
      </c>
      <c r="M1209" s="14" t="e">
        <f t="array" aca="1" ref="M1209" ca="1">_xludf.ifna(IF(H1209=Impostazioni!$C$6,I1209*1,I1209/INDEX(Impostazioni!$N$86:$O$105,MATCH($H1209,Impostazioni!$N$86:$N$105,0),2)),"")</f>
        <v>#NAME?</v>
      </c>
      <c r="N1209" s="14" t="e">
        <f t="array" aca="1" ref="N1209" ca="1">_xludf.ifna(IF(I1209=Impostazioni!$C$6,J1209*1,J1209/INDEX(Impostazioni!$N$86:$O$105,MATCH($H1209,Impostazioni!$N$86:$N$105,0),2)),"")</f>
        <v>#NAME?</v>
      </c>
      <c r="O1209" s="14" t="e">
        <f t="array" aca="1" ref="O1209" ca="1">_xludf.ifna(IF(J1209=Impostazioni!$C$6,K1209*1,K1209/INDEX(Impostazioni!$N$86:$O$105,MATCH($H1209,Impostazioni!$N$86:$N$105,0),2)),"")</f>
        <v>#NAME?</v>
      </c>
    </row>
    <row r="1210" spans="1:15" ht="13.2">
      <c r="A1210" s="14" t="str">
        <f t="shared" si="16"/>
        <v/>
      </c>
      <c r="B1210" s="14" t="str">
        <f t="shared" si="17"/>
        <v/>
      </c>
      <c r="C1210" s="14"/>
      <c r="D1210" s="14" t="s">
        <v>49</v>
      </c>
      <c r="E1210" s="14"/>
      <c r="F1210" s="14"/>
      <c r="G1210" s="14"/>
      <c r="H1210" s="14"/>
      <c r="I1210" s="14" t="e">
        <f t="array" aca="1" ref="I1210" ca="1">_xludf.ifna(G1210*INDEX(Impostazioni!$C$86:$L$105,MATCH($E1210,Impostazioni!$J$86:$J$105,0),5),"")</f>
        <v>#NAME?</v>
      </c>
      <c r="J1210" s="14" t="e">
        <f t="shared" ca="1" si="18"/>
        <v>#NAME?</v>
      </c>
      <c r="K1210" s="14" t="e">
        <f t="shared" ca="1" si="19"/>
        <v>#NAME?</v>
      </c>
      <c r="M1210" s="14" t="e">
        <f t="array" aca="1" ref="M1210" ca="1">_xludf.ifna(IF(H1210=Impostazioni!$C$6,I1210*1,I1210/INDEX(Impostazioni!$N$86:$O$105,MATCH($H1210,Impostazioni!$N$86:$N$105,0),2)),"")</f>
        <v>#NAME?</v>
      </c>
      <c r="N1210" s="14" t="e">
        <f t="array" aca="1" ref="N1210" ca="1">_xludf.ifna(IF(I1210=Impostazioni!$C$6,J1210*1,J1210/INDEX(Impostazioni!$N$86:$O$105,MATCH($H1210,Impostazioni!$N$86:$N$105,0),2)),"")</f>
        <v>#NAME?</v>
      </c>
      <c r="O1210" s="14" t="e">
        <f t="array" aca="1" ref="O1210" ca="1">_xludf.ifna(IF(J1210=Impostazioni!$C$6,K1210*1,K1210/INDEX(Impostazioni!$N$86:$O$105,MATCH($H1210,Impostazioni!$N$86:$N$105,0),2)),"")</f>
        <v>#NAME?</v>
      </c>
    </row>
    <row r="1211" spans="1:15" ht="13.2">
      <c r="A1211" s="14" t="str">
        <f t="shared" si="16"/>
        <v/>
      </c>
      <c r="B1211" s="14" t="str">
        <f t="shared" si="17"/>
        <v/>
      </c>
      <c r="C1211" s="14"/>
      <c r="D1211" s="14" t="s">
        <v>49</v>
      </c>
      <c r="E1211" s="14"/>
      <c r="F1211" s="14"/>
      <c r="G1211" s="14"/>
      <c r="H1211" s="14"/>
      <c r="I1211" s="14" t="e">
        <f t="array" aca="1" ref="I1211" ca="1">_xludf.ifna(G1211*INDEX(Impostazioni!$C$86:$L$105,MATCH($E1211,Impostazioni!$J$86:$J$105,0),5),"")</f>
        <v>#NAME?</v>
      </c>
      <c r="J1211" s="14" t="e">
        <f t="shared" ca="1" si="18"/>
        <v>#NAME?</v>
      </c>
      <c r="K1211" s="14" t="e">
        <f t="shared" ca="1" si="19"/>
        <v>#NAME?</v>
      </c>
      <c r="M1211" s="14" t="e">
        <f t="array" aca="1" ref="M1211" ca="1">_xludf.ifna(IF(H1211=Impostazioni!$C$6,I1211*1,I1211/INDEX(Impostazioni!$N$86:$O$105,MATCH($H1211,Impostazioni!$N$86:$N$105,0),2)),"")</f>
        <v>#NAME?</v>
      </c>
      <c r="N1211" s="14" t="e">
        <f t="array" aca="1" ref="N1211" ca="1">_xludf.ifna(IF(I1211=Impostazioni!$C$6,J1211*1,J1211/INDEX(Impostazioni!$N$86:$O$105,MATCH($H1211,Impostazioni!$N$86:$N$105,0),2)),"")</f>
        <v>#NAME?</v>
      </c>
      <c r="O1211" s="14" t="e">
        <f t="array" aca="1" ref="O1211" ca="1">_xludf.ifna(IF(J1211=Impostazioni!$C$6,K1211*1,K1211/INDEX(Impostazioni!$N$86:$O$105,MATCH($H1211,Impostazioni!$N$86:$N$105,0),2)),"")</f>
        <v>#NAME?</v>
      </c>
    </row>
    <row r="1212" spans="1:15" ht="13.2">
      <c r="A1212" s="14" t="str">
        <f t="shared" si="16"/>
        <v/>
      </c>
      <c r="B1212" s="14" t="str">
        <f t="shared" si="17"/>
        <v/>
      </c>
      <c r="C1212" s="14"/>
      <c r="D1212" s="14" t="s">
        <v>49</v>
      </c>
      <c r="E1212" s="14"/>
      <c r="F1212" s="14"/>
      <c r="G1212" s="14"/>
      <c r="H1212" s="14"/>
      <c r="I1212" s="14" t="e">
        <f t="array" aca="1" ref="I1212" ca="1">_xludf.ifna(G1212*INDEX(Impostazioni!$C$86:$L$105,MATCH($E1212,Impostazioni!$J$86:$J$105,0),5),"")</f>
        <v>#NAME?</v>
      </c>
      <c r="J1212" s="14" t="e">
        <f t="shared" ca="1" si="18"/>
        <v>#NAME?</v>
      </c>
      <c r="K1212" s="14" t="e">
        <f t="shared" ca="1" si="19"/>
        <v>#NAME?</v>
      </c>
      <c r="M1212" s="14" t="e">
        <f t="array" aca="1" ref="M1212" ca="1">_xludf.ifna(IF(H1212=Impostazioni!$C$6,I1212*1,I1212/INDEX(Impostazioni!$N$86:$O$105,MATCH($H1212,Impostazioni!$N$86:$N$105,0),2)),"")</f>
        <v>#NAME?</v>
      </c>
      <c r="N1212" s="14" t="e">
        <f t="array" aca="1" ref="N1212" ca="1">_xludf.ifna(IF(I1212=Impostazioni!$C$6,J1212*1,J1212/INDEX(Impostazioni!$N$86:$O$105,MATCH($H1212,Impostazioni!$N$86:$N$105,0),2)),"")</f>
        <v>#NAME?</v>
      </c>
      <c r="O1212" s="14" t="e">
        <f t="array" aca="1" ref="O1212" ca="1">_xludf.ifna(IF(J1212=Impostazioni!$C$6,K1212*1,K1212/INDEX(Impostazioni!$N$86:$O$105,MATCH($H1212,Impostazioni!$N$86:$N$105,0),2)),"")</f>
        <v>#NAME?</v>
      </c>
    </row>
    <row r="1213" spans="1:15" ht="13.2">
      <c r="A1213" s="14" t="str">
        <f t="shared" si="16"/>
        <v/>
      </c>
      <c r="B1213" s="14" t="str">
        <f t="shared" si="17"/>
        <v/>
      </c>
      <c r="C1213" s="14"/>
      <c r="D1213" s="14" t="s">
        <v>49</v>
      </c>
      <c r="E1213" s="14"/>
      <c r="F1213" s="14"/>
      <c r="G1213" s="14"/>
      <c r="H1213" s="14"/>
      <c r="I1213" s="14" t="e">
        <f t="array" aca="1" ref="I1213" ca="1">_xludf.ifna(G1213*INDEX(Impostazioni!$C$86:$L$105,MATCH($E1213,Impostazioni!$J$86:$J$105,0),5),"")</f>
        <v>#NAME?</v>
      </c>
      <c r="J1213" s="14" t="e">
        <f t="shared" ca="1" si="18"/>
        <v>#NAME?</v>
      </c>
      <c r="K1213" s="14" t="e">
        <f t="shared" ca="1" si="19"/>
        <v>#NAME?</v>
      </c>
      <c r="M1213" s="14" t="e">
        <f t="array" aca="1" ref="M1213" ca="1">_xludf.ifna(IF(H1213=Impostazioni!$C$6,I1213*1,I1213/INDEX(Impostazioni!$N$86:$O$105,MATCH($H1213,Impostazioni!$N$86:$N$105,0),2)),"")</f>
        <v>#NAME?</v>
      </c>
      <c r="N1213" s="14" t="e">
        <f t="array" aca="1" ref="N1213" ca="1">_xludf.ifna(IF(I1213=Impostazioni!$C$6,J1213*1,J1213/INDEX(Impostazioni!$N$86:$O$105,MATCH($H1213,Impostazioni!$N$86:$N$105,0),2)),"")</f>
        <v>#NAME?</v>
      </c>
      <c r="O1213" s="14" t="e">
        <f t="array" aca="1" ref="O1213" ca="1">_xludf.ifna(IF(J1213=Impostazioni!$C$6,K1213*1,K1213/INDEX(Impostazioni!$N$86:$O$105,MATCH($H1213,Impostazioni!$N$86:$N$105,0),2)),"")</f>
        <v>#NAME?</v>
      </c>
    </row>
    <row r="1214" spans="1:15" ht="13.2">
      <c r="A1214" s="14" t="str">
        <f t="shared" si="16"/>
        <v/>
      </c>
      <c r="B1214" s="14" t="str">
        <f t="shared" si="17"/>
        <v/>
      </c>
      <c r="C1214" s="14"/>
      <c r="D1214" s="14" t="s">
        <v>49</v>
      </c>
      <c r="E1214" s="14"/>
      <c r="F1214" s="14"/>
      <c r="G1214" s="14"/>
      <c r="H1214" s="14"/>
      <c r="I1214" s="14" t="e">
        <f t="array" aca="1" ref="I1214" ca="1">_xludf.ifna(G1214*INDEX(Impostazioni!$C$86:$L$105,MATCH($E1214,Impostazioni!$J$86:$J$105,0),5),"")</f>
        <v>#NAME?</v>
      </c>
      <c r="J1214" s="14" t="e">
        <f t="shared" ca="1" si="18"/>
        <v>#NAME?</v>
      </c>
      <c r="K1214" s="14" t="e">
        <f t="shared" ca="1" si="19"/>
        <v>#NAME?</v>
      </c>
      <c r="M1214" s="14" t="e">
        <f t="array" aca="1" ref="M1214" ca="1">_xludf.ifna(IF(H1214=Impostazioni!$C$6,I1214*1,I1214/INDEX(Impostazioni!$N$86:$O$105,MATCH($H1214,Impostazioni!$N$86:$N$105,0),2)),"")</f>
        <v>#NAME?</v>
      </c>
      <c r="N1214" s="14" t="e">
        <f t="array" aca="1" ref="N1214" ca="1">_xludf.ifna(IF(I1214=Impostazioni!$C$6,J1214*1,J1214/INDEX(Impostazioni!$N$86:$O$105,MATCH($H1214,Impostazioni!$N$86:$N$105,0),2)),"")</f>
        <v>#NAME?</v>
      </c>
      <c r="O1214" s="14" t="e">
        <f t="array" aca="1" ref="O1214" ca="1">_xludf.ifna(IF(J1214=Impostazioni!$C$6,K1214*1,K1214/INDEX(Impostazioni!$N$86:$O$105,MATCH($H1214,Impostazioni!$N$86:$N$105,0),2)),"")</f>
        <v>#NAME?</v>
      </c>
    </row>
    <row r="1215" spans="1:15" ht="13.2">
      <c r="A1215" s="14" t="str">
        <f t="shared" si="16"/>
        <v/>
      </c>
      <c r="B1215" s="14" t="str">
        <f t="shared" si="17"/>
        <v/>
      </c>
      <c r="C1215" s="14"/>
      <c r="D1215" s="14" t="s">
        <v>49</v>
      </c>
      <c r="E1215" s="14"/>
      <c r="F1215" s="14"/>
      <c r="G1215" s="14"/>
      <c r="H1215" s="14"/>
      <c r="I1215" s="14" t="e">
        <f t="array" aca="1" ref="I1215" ca="1">_xludf.ifna(G1215*INDEX(Impostazioni!$C$86:$L$105,MATCH($E1215,Impostazioni!$J$86:$J$105,0),5),"")</f>
        <v>#NAME?</v>
      </c>
      <c r="J1215" s="14" t="e">
        <f t="shared" ca="1" si="18"/>
        <v>#NAME?</v>
      </c>
      <c r="K1215" s="14" t="e">
        <f t="shared" ca="1" si="19"/>
        <v>#NAME?</v>
      </c>
      <c r="M1215" s="14" t="e">
        <f t="array" aca="1" ref="M1215" ca="1">_xludf.ifna(IF(H1215=Impostazioni!$C$6,I1215*1,I1215/INDEX(Impostazioni!$N$86:$O$105,MATCH($H1215,Impostazioni!$N$86:$N$105,0),2)),"")</f>
        <v>#NAME?</v>
      </c>
      <c r="N1215" s="14" t="e">
        <f t="array" aca="1" ref="N1215" ca="1">_xludf.ifna(IF(I1215=Impostazioni!$C$6,J1215*1,J1215/INDEX(Impostazioni!$N$86:$O$105,MATCH($H1215,Impostazioni!$N$86:$N$105,0),2)),"")</f>
        <v>#NAME?</v>
      </c>
      <c r="O1215" s="14" t="e">
        <f t="array" aca="1" ref="O1215" ca="1">_xludf.ifna(IF(J1215=Impostazioni!$C$6,K1215*1,K1215/INDEX(Impostazioni!$N$86:$O$105,MATCH($H1215,Impostazioni!$N$86:$N$105,0),2)),"")</f>
        <v>#NAME?</v>
      </c>
    </row>
    <row r="1216" spans="1:15" ht="13.2">
      <c r="A1216" s="14" t="str">
        <f t="shared" si="16"/>
        <v/>
      </c>
      <c r="B1216" s="14" t="str">
        <f t="shared" si="17"/>
        <v/>
      </c>
      <c r="C1216" s="14"/>
      <c r="D1216" s="14" t="s">
        <v>49</v>
      </c>
      <c r="E1216" s="14"/>
      <c r="F1216" s="14"/>
      <c r="G1216" s="14"/>
      <c r="H1216" s="14"/>
      <c r="I1216" s="14" t="e">
        <f t="array" aca="1" ref="I1216" ca="1">_xludf.ifna(G1216*INDEX(Impostazioni!$C$86:$L$105,MATCH($E1216,Impostazioni!$J$86:$J$105,0),5),"")</f>
        <v>#NAME?</v>
      </c>
      <c r="J1216" s="14" t="e">
        <f t="shared" ca="1" si="18"/>
        <v>#NAME?</v>
      </c>
      <c r="K1216" s="14" t="e">
        <f t="shared" ca="1" si="19"/>
        <v>#NAME?</v>
      </c>
      <c r="M1216" s="14" t="e">
        <f t="array" aca="1" ref="M1216" ca="1">_xludf.ifna(IF(H1216=Impostazioni!$C$6,I1216*1,I1216/INDEX(Impostazioni!$N$86:$O$105,MATCH($H1216,Impostazioni!$N$86:$N$105,0),2)),"")</f>
        <v>#NAME?</v>
      </c>
      <c r="N1216" s="14" t="e">
        <f t="array" aca="1" ref="N1216" ca="1">_xludf.ifna(IF(I1216=Impostazioni!$C$6,J1216*1,J1216/INDEX(Impostazioni!$N$86:$O$105,MATCH($H1216,Impostazioni!$N$86:$N$105,0),2)),"")</f>
        <v>#NAME?</v>
      </c>
      <c r="O1216" s="14" t="e">
        <f t="array" aca="1" ref="O1216" ca="1">_xludf.ifna(IF(J1216=Impostazioni!$C$6,K1216*1,K1216/INDEX(Impostazioni!$N$86:$O$105,MATCH($H1216,Impostazioni!$N$86:$N$105,0),2)),"")</f>
        <v>#NAME?</v>
      </c>
    </row>
    <row r="1217" spans="1:15" ht="13.2">
      <c r="A1217" s="14" t="str">
        <f t="shared" si="16"/>
        <v/>
      </c>
      <c r="B1217" s="14" t="str">
        <f t="shared" si="17"/>
        <v/>
      </c>
      <c r="C1217" s="14"/>
      <c r="D1217" s="14" t="s">
        <v>49</v>
      </c>
      <c r="E1217" s="14"/>
      <c r="F1217" s="14"/>
      <c r="G1217" s="14"/>
      <c r="H1217" s="14"/>
      <c r="I1217" s="14" t="e">
        <f t="array" aca="1" ref="I1217" ca="1">_xludf.ifna(G1217*INDEX(Impostazioni!$C$86:$L$105,MATCH($E1217,Impostazioni!$J$86:$J$105,0),5),"")</f>
        <v>#NAME?</v>
      </c>
      <c r="J1217" s="14" t="e">
        <f t="shared" ca="1" si="18"/>
        <v>#NAME?</v>
      </c>
      <c r="K1217" s="14" t="e">
        <f t="shared" ca="1" si="19"/>
        <v>#NAME?</v>
      </c>
      <c r="M1217" s="14" t="e">
        <f t="array" aca="1" ref="M1217" ca="1">_xludf.ifna(IF(H1217=Impostazioni!$C$6,I1217*1,I1217/INDEX(Impostazioni!$N$86:$O$105,MATCH($H1217,Impostazioni!$N$86:$N$105,0),2)),"")</f>
        <v>#NAME?</v>
      </c>
      <c r="N1217" s="14" t="e">
        <f t="array" aca="1" ref="N1217" ca="1">_xludf.ifna(IF(I1217=Impostazioni!$C$6,J1217*1,J1217/INDEX(Impostazioni!$N$86:$O$105,MATCH($H1217,Impostazioni!$N$86:$N$105,0),2)),"")</f>
        <v>#NAME?</v>
      </c>
      <c r="O1217" s="14" t="e">
        <f t="array" aca="1" ref="O1217" ca="1">_xludf.ifna(IF(J1217=Impostazioni!$C$6,K1217*1,K1217/INDEX(Impostazioni!$N$86:$O$105,MATCH($H1217,Impostazioni!$N$86:$N$105,0),2)),"")</f>
        <v>#NAME?</v>
      </c>
    </row>
    <row r="1218" spans="1:15" ht="13.2">
      <c r="A1218" s="14" t="str">
        <f t="shared" si="16"/>
        <v/>
      </c>
      <c r="B1218" s="14" t="str">
        <f t="shared" si="17"/>
        <v/>
      </c>
      <c r="C1218" s="14"/>
      <c r="D1218" s="14" t="s">
        <v>49</v>
      </c>
      <c r="E1218" s="14"/>
      <c r="F1218" s="14"/>
      <c r="G1218" s="14"/>
      <c r="H1218" s="14"/>
      <c r="I1218" s="14" t="e">
        <f t="array" aca="1" ref="I1218" ca="1">_xludf.ifna(G1218*INDEX(Impostazioni!$C$86:$L$105,MATCH($E1218,Impostazioni!$J$86:$J$105,0),5),"")</f>
        <v>#NAME?</v>
      </c>
      <c r="J1218" s="14" t="e">
        <f t="shared" ca="1" si="18"/>
        <v>#NAME?</v>
      </c>
      <c r="K1218" s="14" t="e">
        <f t="shared" ca="1" si="19"/>
        <v>#NAME?</v>
      </c>
      <c r="M1218" s="14" t="e">
        <f t="array" aca="1" ref="M1218" ca="1">_xludf.ifna(IF(H1218=Impostazioni!$C$6,I1218*1,I1218/INDEX(Impostazioni!$N$86:$O$105,MATCH($H1218,Impostazioni!$N$86:$N$105,0),2)),"")</f>
        <v>#NAME?</v>
      </c>
      <c r="N1218" s="14" t="e">
        <f t="array" aca="1" ref="N1218" ca="1">_xludf.ifna(IF(I1218=Impostazioni!$C$6,J1218*1,J1218/INDEX(Impostazioni!$N$86:$O$105,MATCH($H1218,Impostazioni!$N$86:$N$105,0),2)),"")</f>
        <v>#NAME?</v>
      </c>
      <c r="O1218" s="14" t="e">
        <f t="array" aca="1" ref="O1218" ca="1">_xludf.ifna(IF(J1218=Impostazioni!$C$6,K1218*1,K1218/INDEX(Impostazioni!$N$86:$O$105,MATCH($H1218,Impostazioni!$N$86:$N$105,0),2)),"")</f>
        <v>#NAME?</v>
      </c>
    </row>
    <row r="1219" spans="1:15" ht="13.2">
      <c r="A1219" s="14" t="str">
        <f t="shared" si="16"/>
        <v/>
      </c>
      <c r="B1219" s="14" t="str">
        <f t="shared" si="17"/>
        <v/>
      </c>
      <c r="C1219" s="14"/>
      <c r="D1219" s="14" t="s">
        <v>49</v>
      </c>
      <c r="E1219" s="14"/>
      <c r="F1219" s="14"/>
      <c r="G1219" s="14"/>
      <c r="H1219" s="14"/>
      <c r="I1219" s="14" t="e">
        <f t="array" aca="1" ref="I1219" ca="1">_xludf.ifna(G1219*INDEX(Impostazioni!$C$86:$L$105,MATCH($E1219,Impostazioni!$J$86:$J$105,0),5),"")</f>
        <v>#NAME?</v>
      </c>
      <c r="J1219" s="14" t="e">
        <f t="shared" ca="1" si="18"/>
        <v>#NAME?</v>
      </c>
      <c r="K1219" s="14" t="e">
        <f t="shared" ca="1" si="19"/>
        <v>#NAME?</v>
      </c>
      <c r="M1219" s="14" t="e">
        <f t="array" aca="1" ref="M1219" ca="1">_xludf.ifna(IF(H1219=Impostazioni!$C$6,I1219*1,I1219/INDEX(Impostazioni!$N$86:$O$105,MATCH($H1219,Impostazioni!$N$86:$N$105,0),2)),"")</f>
        <v>#NAME?</v>
      </c>
      <c r="N1219" s="14" t="e">
        <f t="array" aca="1" ref="N1219" ca="1">_xludf.ifna(IF(I1219=Impostazioni!$C$6,J1219*1,J1219/INDEX(Impostazioni!$N$86:$O$105,MATCH($H1219,Impostazioni!$N$86:$N$105,0),2)),"")</f>
        <v>#NAME?</v>
      </c>
      <c r="O1219" s="14" t="e">
        <f t="array" aca="1" ref="O1219" ca="1">_xludf.ifna(IF(J1219=Impostazioni!$C$6,K1219*1,K1219/INDEX(Impostazioni!$N$86:$O$105,MATCH($H1219,Impostazioni!$N$86:$N$105,0),2)),"")</f>
        <v>#NAME?</v>
      </c>
    </row>
    <row r="1220" spans="1:15" ht="13.2">
      <c r="A1220" s="14" t="str">
        <f t="shared" si="16"/>
        <v/>
      </c>
      <c r="B1220" s="14" t="str">
        <f t="shared" si="17"/>
        <v/>
      </c>
      <c r="C1220" s="14"/>
      <c r="D1220" s="14" t="s">
        <v>49</v>
      </c>
      <c r="E1220" s="14"/>
      <c r="F1220" s="14"/>
      <c r="G1220" s="14"/>
      <c r="H1220" s="14"/>
      <c r="I1220" s="14" t="e">
        <f t="array" aca="1" ref="I1220" ca="1">_xludf.ifna(G1220*INDEX(Impostazioni!$C$86:$L$105,MATCH($E1220,Impostazioni!$J$86:$J$105,0),5),"")</f>
        <v>#NAME?</v>
      </c>
      <c r="J1220" s="14" t="e">
        <f t="shared" ca="1" si="18"/>
        <v>#NAME?</v>
      </c>
      <c r="K1220" s="14" t="e">
        <f t="shared" ca="1" si="19"/>
        <v>#NAME?</v>
      </c>
      <c r="M1220" s="14" t="e">
        <f t="array" aca="1" ref="M1220" ca="1">_xludf.ifna(IF(H1220=Impostazioni!$C$6,I1220*1,I1220/INDEX(Impostazioni!$N$86:$O$105,MATCH($H1220,Impostazioni!$N$86:$N$105,0),2)),"")</f>
        <v>#NAME?</v>
      </c>
      <c r="N1220" s="14" t="e">
        <f t="array" aca="1" ref="N1220" ca="1">_xludf.ifna(IF(I1220=Impostazioni!$C$6,J1220*1,J1220/INDEX(Impostazioni!$N$86:$O$105,MATCH($H1220,Impostazioni!$N$86:$N$105,0),2)),"")</f>
        <v>#NAME?</v>
      </c>
      <c r="O1220" s="14" t="e">
        <f t="array" aca="1" ref="O1220" ca="1">_xludf.ifna(IF(J1220=Impostazioni!$C$6,K1220*1,K1220/INDEX(Impostazioni!$N$86:$O$105,MATCH($H1220,Impostazioni!$N$86:$N$105,0),2)),"")</f>
        <v>#NAME?</v>
      </c>
    </row>
    <row r="1221" spans="1:15" ht="13.2">
      <c r="A1221" s="14" t="str">
        <f t="shared" si="16"/>
        <v/>
      </c>
      <c r="B1221" s="14" t="str">
        <f t="shared" si="17"/>
        <v/>
      </c>
      <c r="C1221" s="14"/>
      <c r="D1221" s="14" t="s">
        <v>49</v>
      </c>
      <c r="E1221" s="14"/>
      <c r="F1221" s="14"/>
      <c r="G1221" s="14"/>
      <c r="H1221" s="14"/>
      <c r="I1221" s="14" t="e">
        <f t="array" aca="1" ref="I1221" ca="1">_xludf.ifna(G1221*INDEX(Impostazioni!$C$86:$L$105,MATCH($E1221,Impostazioni!$J$86:$J$105,0),5),"")</f>
        <v>#NAME?</v>
      </c>
      <c r="J1221" s="14" t="e">
        <f t="shared" ca="1" si="18"/>
        <v>#NAME?</v>
      </c>
      <c r="K1221" s="14" t="e">
        <f t="shared" ca="1" si="19"/>
        <v>#NAME?</v>
      </c>
      <c r="M1221" s="14" t="e">
        <f t="array" aca="1" ref="M1221" ca="1">_xludf.ifna(IF(H1221=Impostazioni!$C$6,I1221*1,I1221/INDEX(Impostazioni!$N$86:$O$105,MATCH($H1221,Impostazioni!$N$86:$N$105,0),2)),"")</f>
        <v>#NAME?</v>
      </c>
      <c r="N1221" s="14" t="e">
        <f t="array" aca="1" ref="N1221" ca="1">_xludf.ifna(IF(I1221=Impostazioni!$C$6,J1221*1,J1221/INDEX(Impostazioni!$N$86:$O$105,MATCH($H1221,Impostazioni!$N$86:$N$105,0),2)),"")</f>
        <v>#NAME?</v>
      </c>
      <c r="O1221" s="14" t="e">
        <f t="array" aca="1" ref="O1221" ca="1">_xludf.ifna(IF(J1221=Impostazioni!$C$6,K1221*1,K1221/INDEX(Impostazioni!$N$86:$O$105,MATCH($H1221,Impostazioni!$N$86:$N$105,0),2)),"")</f>
        <v>#NAME?</v>
      </c>
    </row>
    <row r="1222" spans="1:15" ht="13.2">
      <c r="A1222" s="14" t="str">
        <f t="shared" si="16"/>
        <v/>
      </c>
      <c r="B1222" s="14" t="str">
        <f t="shared" si="17"/>
        <v/>
      </c>
      <c r="C1222" s="14"/>
      <c r="D1222" s="14" t="s">
        <v>49</v>
      </c>
      <c r="E1222" s="14"/>
      <c r="F1222" s="14"/>
      <c r="G1222" s="14"/>
      <c r="H1222" s="14"/>
      <c r="I1222" s="14" t="e">
        <f t="array" aca="1" ref="I1222" ca="1">_xludf.ifna(G1222*INDEX(Impostazioni!$C$86:$L$105,MATCH($E1222,Impostazioni!$J$86:$J$105,0),5),"")</f>
        <v>#NAME?</v>
      </c>
      <c r="J1222" s="14" t="e">
        <f t="shared" ca="1" si="18"/>
        <v>#NAME?</v>
      </c>
      <c r="K1222" s="14" t="e">
        <f t="shared" ca="1" si="19"/>
        <v>#NAME?</v>
      </c>
      <c r="M1222" s="14" t="e">
        <f t="array" aca="1" ref="M1222" ca="1">_xludf.ifna(IF(H1222=Impostazioni!$C$6,I1222*1,I1222/INDEX(Impostazioni!$N$86:$O$105,MATCH($H1222,Impostazioni!$N$86:$N$105,0),2)),"")</f>
        <v>#NAME?</v>
      </c>
      <c r="N1222" s="14" t="e">
        <f t="array" aca="1" ref="N1222" ca="1">_xludf.ifna(IF(I1222=Impostazioni!$C$6,J1222*1,J1222/INDEX(Impostazioni!$N$86:$O$105,MATCH($H1222,Impostazioni!$N$86:$N$105,0),2)),"")</f>
        <v>#NAME?</v>
      </c>
      <c r="O1222" s="14" t="e">
        <f t="array" aca="1" ref="O1222" ca="1">_xludf.ifna(IF(J1222=Impostazioni!$C$6,K1222*1,K1222/INDEX(Impostazioni!$N$86:$O$105,MATCH($H1222,Impostazioni!$N$86:$N$105,0),2)),"")</f>
        <v>#NAME?</v>
      </c>
    </row>
    <row r="1223" spans="1:15" ht="13.2">
      <c r="A1223" s="14" t="str">
        <f t="shared" si="16"/>
        <v/>
      </c>
      <c r="B1223" s="14" t="str">
        <f t="shared" si="17"/>
        <v/>
      </c>
      <c r="C1223" s="14"/>
      <c r="D1223" s="14" t="s">
        <v>49</v>
      </c>
      <c r="E1223" s="14"/>
      <c r="F1223" s="14"/>
      <c r="G1223" s="14"/>
      <c r="H1223" s="14"/>
      <c r="I1223" s="14" t="e">
        <f t="array" aca="1" ref="I1223" ca="1">_xludf.ifna(G1223*INDEX(Impostazioni!$C$86:$L$105,MATCH($E1223,Impostazioni!$J$86:$J$105,0),5),"")</f>
        <v>#NAME?</v>
      </c>
      <c r="J1223" s="14" t="e">
        <f t="shared" ca="1" si="18"/>
        <v>#NAME?</v>
      </c>
      <c r="K1223" s="14" t="e">
        <f t="shared" ca="1" si="19"/>
        <v>#NAME?</v>
      </c>
      <c r="M1223" s="14" t="e">
        <f t="array" aca="1" ref="M1223" ca="1">_xludf.ifna(IF(H1223=Impostazioni!$C$6,I1223*1,I1223/INDEX(Impostazioni!$N$86:$O$105,MATCH($H1223,Impostazioni!$N$86:$N$105,0),2)),"")</f>
        <v>#NAME?</v>
      </c>
      <c r="N1223" s="14" t="e">
        <f t="array" aca="1" ref="N1223" ca="1">_xludf.ifna(IF(I1223=Impostazioni!$C$6,J1223*1,J1223/INDEX(Impostazioni!$N$86:$O$105,MATCH($H1223,Impostazioni!$N$86:$N$105,0),2)),"")</f>
        <v>#NAME?</v>
      </c>
      <c r="O1223" s="14" t="e">
        <f t="array" aca="1" ref="O1223" ca="1">_xludf.ifna(IF(J1223=Impostazioni!$C$6,K1223*1,K1223/INDEX(Impostazioni!$N$86:$O$105,MATCH($H1223,Impostazioni!$N$86:$N$105,0),2)),"")</f>
        <v>#NAME?</v>
      </c>
    </row>
    <row r="1224" spans="1:15" ht="13.2">
      <c r="A1224" s="14" t="str">
        <f t="shared" si="16"/>
        <v/>
      </c>
      <c r="B1224" s="14" t="str">
        <f t="shared" si="17"/>
        <v/>
      </c>
      <c r="C1224" s="14"/>
      <c r="D1224" s="14" t="s">
        <v>49</v>
      </c>
      <c r="E1224" s="14"/>
      <c r="F1224" s="14"/>
      <c r="G1224" s="14"/>
      <c r="H1224" s="14"/>
      <c r="I1224" s="14" t="e">
        <f t="array" aca="1" ref="I1224" ca="1">_xludf.ifna(G1224*INDEX(Impostazioni!$C$86:$L$105,MATCH($E1224,Impostazioni!$J$86:$J$105,0),5),"")</f>
        <v>#NAME?</v>
      </c>
      <c r="J1224" s="14" t="e">
        <f t="shared" ca="1" si="18"/>
        <v>#NAME?</v>
      </c>
      <c r="K1224" s="14" t="e">
        <f t="shared" ca="1" si="19"/>
        <v>#NAME?</v>
      </c>
      <c r="M1224" s="14" t="e">
        <f t="array" aca="1" ref="M1224" ca="1">_xludf.ifna(IF(H1224=Impostazioni!$C$6,I1224*1,I1224/INDEX(Impostazioni!$N$86:$O$105,MATCH($H1224,Impostazioni!$N$86:$N$105,0),2)),"")</f>
        <v>#NAME?</v>
      </c>
      <c r="N1224" s="14" t="e">
        <f t="array" aca="1" ref="N1224" ca="1">_xludf.ifna(IF(I1224=Impostazioni!$C$6,J1224*1,J1224/INDEX(Impostazioni!$N$86:$O$105,MATCH($H1224,Impostazioni!$N$86:$N$105,0),2)),"")</f>
        <v>#NAME?</v>
      </c>
      <c r="O1224" s="14" t="e">
        <f t="array" aca="1" ref="O1224" ca="1">_xludf.ifna(IF(J1224=Impostazioni!$C$6,K1224*1,K1224/INDEX(Impostazioni!$N$86:$O$105,MATCH($H1224,Impostazioni!$N$86:$N$105,0),2)),"")</f>
        <v>#NAME?</v>
      </c>
    </row>
    <row r="1225" spans="1:15" ht="13.2">
      <c r="A1225" s="14" t="str">
        <f t="shared" si="16"/>
        <v/>
      </c>
      <c r="B1225" s="14" t="str">
        <f t="shared" si="17"/>
        <v/>
      </c>
      <c r="C1225" s="14"/>
      <c r="D1225" s="14" t="s">
        <v>49</v>
      </c>
      <c r="E1225" s="14"/>
      <c r="F1225" s="14"/>
      <c r="G1225" s="14"/>
      <c r="H1225" s="14"/>
      <c r="I1225" s="14" t="e">
        <f t="array" aca="1" ref="I1225" ca="1">_xludf.ifna(G1225*INDEX(Impostazioni!$C$86:$L$105,MATCH($E1225,Impostazioni!$J$86:$J$105,0),5),"")</f>
        <v>#NAME?</v>
      </c>
      <c r="J1225" s="14" t="e">
        <f t="shared" ca="1" si="18"/>
        <v>#NAME?</v>
      </c>
      <c r="K1225" s="14" t="e">
        <f t="shared" ca="1" si="19"/>
        <v>#NAME?</v>
      </c>
      <c r="M1225" s="14" t="e">
        <f t="array" aca="1" ref="M1225" ca="1">_xludf.ifna(IF(H1225=Impostazioni!$C$6,I1225*1,I1225/INDEX(Impostazioni!$N$86:$O$105,MATCH($H1225,Impostazioni!$N$86:$N$105,0),2)),"")</f>
        <v>#NAME?</v>
      </c>
      <c r="N1225" s="14" t="e">
        <f t="array" aca="1" ref="N1225" ca="1">_xludf.ifna(IF(I1225=Impostazioni!$C$6,J1225*1,J1225/INDEX(Impostazioni!$N$86:$O$105,MATCH($H1225,Impostazioni!$N$86:$N$105,0),2)),"")</f>
        <v>#NAME?</v>
      </c>
      <c r="O1225" s="14" t="e">
        <f t="array" aca="1" ref="O1225" ca="1">_xludf.ifna(IF(J1225=Impostazioni!$C$6,K1225*1,K1225/INDEX(Impostazioni!$N$86:$O$105,MATCH($H1225,Impostazioni!$N$86:$N$105,0),2)),"")</f>
        <v>#NAME?</v>
      </c>
    </row>
    <row r="1226" spans="1:15" ht="13.2">
      <c r="A1226" s="14" t="str">
        <f t="shared" si="16"/>
        <v/>
      </c>
      <c r="B1226" s="14" t="str">
        <f t="shared" si="17"/>
        <v/>
      </c>
      <c r="C1226" s="14"/>
      <c r="D1226" s="14" t="s">
        <v>49</v>
      </c>
      <c r="E1226" s="14"/>
      <c r="F1226" s="14"/>
      <c r="G1226" s="14"/>
      <c r="H1226" s="14"/>
      <c r="I1226" s="14" t="e">
        <f t="array" aca="1" ref="I1226" ca="1">_xludf.ifna(G1226*INDEX(Impostazioni!$C$86:$L$105,MATCH($E1226,Impostazioni!$J$86:$J$105,0),5),"")</f>
        <v>#NAME?</v>
      </c>
      <c r="J1226" s="14" t="e">
        <f t="shared" ca="1" si="18"/>
        <v>#NAME?</v>
      </c>
      <c r="K1226" s="14" t="e">
        <f t="shared" ca="1" si="19"/>
        <v>#NAME?</v>
      </c>
      <c r="M1226" s="14" t="e">
        <f t="array" aca="1" ref="M1226" ca="1">_xludf.ifna(IF(H1226=Impostazioni!$C$6,I1226*1,I1226/INDEX(Impostazioni!$N$86:$O$105,MATCH($H1226,Impostazioni!$N$86:$N$105,0),2)),"")</f>
        <v>#NAME?</v>
      </c>
      <c r="N1226" s="14" t="e">
        <f t="array" aca="1" ref="N1226" ca="1">_xludf.ifna(IF(I1226=Impostazioni!$C$6,J1226*1,J1226/INDEX(Impostazioni!$N$86:$O$105,MATCH($H1226,Impostazioni!$N$86:$N$105,0),2)),"")</f>
        <v>#NAME?</v>
      </c>
      <c r="O1226" s="14" t="e">
        <f t="array" aca="1" ref="O1226" ca="1">_xludf.ifna(IF(J1226=Impostazioni!$C$6,K1226*1,K1226/INDEX(Impostazioni!$N$86:$O$105,MATCH($H1226,Impostazioni!$N$86:$N$105,0),2)),"")</f>
        <v>#NAME?</v>
      </c>
    </row>
    <row r="1227" spans="1:15" ht="13.2">
      <c r="A1227" s="14" t="str">
        <f t="shared" si="16"/>
        <v/>
      </c>
      <c r="B1227" s="14" t="str">
        <f t="shared" si="17"/>
        <v/>
      </c>
      <c r="C1227" s="14"/>
      <c r="D1227" s="14" t="s">
        <v>49</v>
      </c>
      <c r="E1227" s="14"/>
      <c r="F1227" s="14"/>
      <c r="G1227" s="14"/>
      <c r="H1227" s="14"/>
      <c r="I1227" s="14" t="e">
        <f t="array" aca="1" ref="I1227" ca="1">_xludf.ifna(G1227*INDEX(Impostazioni!$C$86:$L$105,MATCH($E1227,Impostazioni!$J$86:$J$105,0),5),"")</f>
        <v>#NAME?</v>
      </c>
      <c r="J1227" s="14" t="e">
        <f t="shared" ca="1" si="18"/>
        <v>#NAME?</v>
      </c>
      <c r="K1227" s="14" t="e">
        <f t="shared" ca="1" si="19"/>
        <v>#NAME?</v>
      </c>
      <c r="M1227" s="14" t="e">
        <f t="array" aca="1" ref="M1227" ca="1">_xludf.ifna(IF(H1227=Impostazioni!$C$6,I1227*1,I1227/INDEX(Impostazioni!$N$86:$O$105,MATCH($H1227,Impostazioni!$N$86:$N$105,0),2)),"")</f>
        <v>#NAME?</v>
      </c>
      <c r="N1227" s="14" t="e">
        <f t="array" aca="1" ref="N1227" ca="1">_xludf.ifna(IF(I1227=Impostazioni!$C$6,J1227*1,J1227/INDEX(Impostazioni!$N$86:$O$105,MATCH($H1227,Impostazioni!$N$86:$N$105,0),2)),"")</f>
        <v>#NAME?</v>
      </c>
      <c r="O1227" s="14" t="e">
        <f t="array" aca="1" ref="O1227" ca="1">_xludf.ifna(IF(J1227=Impostazioni!$C$6,K1227*1,K1227/INDEX(Impostazioni!$N$86:$O$105,MATCH($H1227,Impostazioni!$N$86:$N$105,0),2)),"")</f>
        <v>#NAME?</v>
      </c>
    </row>
    <row r="1228" spans="1:15" ht="13.2">
      <c r="A1228" s="14" t="str">
        <f t="shared" si="16"/>
        <v/>
      </c>
      <c r="B1228" s="14" t="str">
        <f t="shared" si="17"/>
        <v/>
      </c>
      <c r="C1228" s="14"/>
      <c r="D1228" s="14" t="s">
        <v>49</v>
      </c>
      <c r="E1228" s="14"/>
      <c r="F1228" s="14"/>
      <c r="G1228" s="14"/>
      <c r="H1228" s="14"/>
      <c r="I1228" s="14" t="e">
        <f t="array" aca="1" ref="I1228" ca="1">_xludf.ifna(G1228*INDEX(Impostazioni!$C$86:$L$105,MATCH($E1228,Impostazioni!$J$86:$J$105,0),5),"")</f>
        <v>#NAME?</v>
      </c>
      <c r="J1228" s="14" t="e">
        <f t="shared" ca="1" si="18"/>
        <v>#NAME?</v>
      </c>
      <c r="K1228" s="14" t="e">
        <f t="shared" ca="1" si="19"/>
        <v>#NAME?</v>
      </c>
      <c r="M1228" s="14" t="e">
        <f t="array" aca="1" ref="M1228" ca="1">_xludf.ifna(IF(H1228=Impostazioni!$C$6,I1228*1,I1228/INDEX(Impostazioni!$N$86:$O$105,MATCH($H1228,Impostazioni!$N$86:$N$105,0),2)),"")</f>
        <v>#NAME?</v>
      </c>
      <c r="N1228" s="14" t="e">
        <f t="array" aca="1" ref="N1228" ca="1">_xludf.ifna(IF(I1228=Impostazioni!$C$6,J1228*1,J1228/INDEX(Impostazioni!$N$86:$O$105,MATCH($H1228,Impostazioni!$N$86:$N$105,0),2)),"")</f>
        <v>#NAME?</v>
      </c>
      <c r="O1228" s="14" t="e">
        <f t="array" aca="1" ref="O1228" ca="1">_xludf.ifna(IF(J1228=Impostazioni!$C$6,K1228*1,K1228/INDEX(Impostazioni!$N$86:$O$105,MATCH($H1228,Impostazioni!$N$86:$N$105,0),2)),"")</f>
        <v>#NAME?</v>
      </c>
    </row>
    <row r="1229" spans="1:15" ht="13.2">
      <c r="A1229" s="14" t="str">
        <f t="shared" si="16"/>
        <v/>
      </c>
      <c r="B1229" s="14" t="str">
        <f t="shared" si="17"/>
        <v/>
      </c>
      <c r="C1229" s="14"/>
      <c r="D1229" s="14" t="s">
        <v>49</v>
      </c>
      <c r="E1229" s="14"/>
      <c r="F1229" s="14"/>
      <c r="G1229" s="14"/>
      <c r="H1229" s="14"/>
      <c r="I1229" s="14" t="e">
        <f t="array" aca="1" ref="I1229" ca="1">_xludf.ifna(G1229*INDEX(Impostazioni!$C$86:$L$105,MATCH($E1229,Impostazioni!$J$86:$J$105,0),5),"")</f>
        <v>#NAME?</v>
      </c>
      <c r="J1229" s="14" t="e">
        <f t="shared" ca="1" si="18"/>
        <v>#NAME?</v>
      </c>
      <c r="K1229" s="14" t="e">
        <f t="shared" ca="1" si="19"/>
        <v>#NAME?</v>
      </c>
      <c r="M1229" s="14" t="e">
        <f t="array" aca="1" ref="M1229" ca="1">_xludf.ifna(IF(H1229=Impostazioni!$C$6,I1229*1,I1229/INDEX(Impostazioni!$N$86:$O$105,MATCH($H1229,Impostazioni!$N$86:$N$105,0),2)),"")</f>
        <v>#NAME?</v>
      </c>
      <c r="N1229" s="14" t="e">
        <f t="array" aca="1" ref="N1229" ca="1">_xludf.ifna(IF(I1229=Impostazioni!$C$6,J1229*1,J1229/INDEX(Impostazioni!$N$86:$O$105,MATCH($H1229,Impostazioni!$N$86:$N$105,0),2)),"")</f>
        <v>#NAME?</v>
      </c>
      <c r="O1229" s="14" t="e">
        <f t="array" aca="1" ref="O1229" ca="1">_xludf.ifna(IF(J1229=Impostazioni!$C$6,K1229*1,K1229/INDEX(Impostazioni!$N$86:$O$105,MATCH($H1229,Impostazioni!$N$86:$N$105,0),2)),"")</f>
        <v>#NAME?</v>
      </c>
    </row>
    <row r="1230" spans="1:15" ht="13.2">
      <c r="A1230" s="14" t="str">
        <f t="shared" si="16"/>
        <v/>
      </c>
      <c r="B1230" s="14" t="str">
        <f t="shared" si="17"/>
        <v/>
      </c>
      <c r="C1230" s="14"/>
      <c r="D1230" s="14" t="s">
        <v>49</v>
      </c>
      <c r="E1230" s="14"/>
      <c r="F1230" s="14"/>
      <c r="G1230" s="14"/>
      <c r="H1230" s="14"/>
      <c r="I1230" s="14" t="e">
        <f t="array" aca="1" ref="I1230" ca="1">_xludf.ifna(G1230*INDEX(Impostazioni!$C$86:$L$105,MATCH($E1230,Impostazioni!$J$86:$J$105,0),5),"")</f>
        <v>#NAME?</v>
      </c>
      <c r="J1230" s="14" t="e">
        <f t="shared" ca="1" si="18"/>
        <v>#NAME?</v>
      </c>
      <c r="K1230" s="14" t="e">
        <f t="shared" ca="1" si="19"/>
        <v>#NAME?</v>
      </c>
      <c r="M1230" s="14" t="e">
        <f t="array" aca="1" ref="M1230" ca="1">_xludf.ifna(IF(H1230=Impostazioni!$C$6,I1230*1,I1230/INDEX(Impostazioni!$N$86:$O$105,MATCH($H1230,Impostazioni!$N$86:$N$105,0),2)),"")</f>
        <v>#NAME?</v>
      </c>
      <c r="N1230" s="14" t="e">
        <f t="array" aca="1" ref="N1230" ca="1">_xludf.ifna(IF(I1230=Impostazioni!$C$6,J1230*1,J1230/INDEX(Impostazioni!$N$86:$O$105,MATCH($H1230,Impostazioni!$N$86:$N$105,0),2)),"")</f>
        <v>#NAME?</v>
      </c>
      <c r="O1230" s="14" t="e">
        <f t="array" aca="1" ref="O1230" ca="1">_xludf.ifna(IF(J1230=Impostazioni!$C$6,K1230*1,K1230/INDEX(Impostazioni!$N$86:$O$105,MATCH($H1230,Impostazioni!$N$86:$N$105,0),2)),"")</f>
        <v>#NAME?</v>
      </c>
    </row>
    <row r="1231" spans="1:15" ht="13.2">
      <c r="A1231" s="14" t="str">
        <f t="shared" si="16"/>
        <v/>
      </c>
      <c r="B1231" s="14" t="str">
        <f t="shared" si="17"/>
        <v/>
      </c>
      <c r="C1231" s="14"/>
      <c r="D1231" s="14" t="s">
        <v>49</v>
      </c>
      <c r="E1231" s="14"/>
      <c r="F1231" s="14"/>
      <c r="G1231" s="14"/>
      <c r="H1231" s="14"/>
      <c r="I1231" s="14" t="e">
        <f t="array" aca="1" ref="I1231" ca="1">_xludf.ifna(G1231*INDEX(Impostazioni!$C$86:$L$105,MATCH($E1231,Impostazioni!$J$86:$J$105,0),5),"")</f>
        <v>#NAME?</v>
      </c>
      <c r="J1231" s="14" t="e">
        <f t="shared" ca="1" si="18"/>
        <v>#NAME?</v>
      </c>
      <c r="K1231" s="14" t="e">
        <f t="shared" ca="1" si="19"/>
        <v>#NAME?</v>
      </c>
      <c r="M1231" s="14" t="e">
        <f t="array" aca="1" ref="M1231" ca="1">_xludf.ifna(IF(H1231=Impostazioni!$C$6,I1231*1,I1231/INDEX(Impostazioni!$N$86:$O$105,MATCH($H1231,Impostazioni!$N$86:$N$105,0),2)),"")</f>
        <v>#NAME?</v>
      </c>
      <c r="N1231" s="14" t="e">
        <f t="array" aca="1" ref="N1231" ca="1">_xludf.ifna(IF(I1231=Impostazioni!$C$6,J1231*1,J1231/INDEX(Impostazioni!$N$86:$O$105,MATCH($H1231,Impostazioni!$N$86:$N$105,0),2)),"")</f>
        <v>#NAME?</v>
      </c>
      <c r="O1231" s="14" t="e">
        <f t="array" aca="1" ref="O1231" ca="1">_xludf.ifna(IF(J1231=Impostazioni!$C$6,K1231*1,K1231/INDEX(Impostazioni!$N$86:$O$105,MATCH($H1231,Impostazioni!$N$86:$N$105,0),2)),"")</f>
        <v>#NAME?</v>
      </c>
    </row>
    <row r="1232" spans="1:15" ht="13.2">
      <c r="A1232" s="14" t="str">
        <f t="shared" si="16"/>
        <v/>
      </c>
      <c r="B1232" s="14" t="str">
        <f t="shared" si="17"/>
        <v/>
      </c>
      <c r="C1232" s="14"/>
      <c r="D1232" s="14" t="s">
        <v>49</v>
      </c>
      <c r="E1232" s="14"/>
      <c r="F1232" s="14"/>
      <c r="G1232" s="14"/>
      <c r="H1232" s="14"/>
      <c r="I1232" s="14" t="e">
        <f t="array" aca="1" ref="I1232" ca="1">_xludf.ifna(G1232*INDEX(Impostazioni!$C$86:$L$105,MATCH($E1232,Impostazioni!$J$86:$J$105,0),5),"")</f>
        <v>#NAME?</v>
      </c>
      <c r="J1232" s="14" t="e">
        <f t="shared" ca="1" si="18"/>
        <v>#NAME?</v>
      </c>
      <c r="K1232" s="14" t="e">
        <f t="shared" ca="1" si="19"/>
        <v>#NAME?</v>
      </c>
      <c r="M1232" s="14" t="e">
        <f t="array" aca="1" ref="M1232" ca="1">_xludf.ifna(IF(H1232=Impostazioni!$C$6,I1232*1,I1232/INDEX(Impostazioni!$N$86:$O$105,MATCH($H1232,Impostazioni!$N$86:$N$105,0),2)),"")</f>
        <v>#NAME?</v>
      </c>
      <c r="N1232" s="14" t="e">
        <f t="array" aca="1" ref="N1232" ca="1">_xludf.ifna(IF(I1232=Impostazioni!$C$6,J1232*1,J1232/INDEX(Impostazioni!$N$86:$O$105,MATCH($H1232,Impostazioni!$N$86:$N$105,0),2)),"")</f>
        <v>#NAME?</v>
      </c>
      <c r="O1232" s="14" t="e">
        <f t="array" aca="1" ref="O1232" ca="1">_xludf.ifna(IF(J1232=Impostazioni!$C$6,K1232*1,K1232/INDEX(Impostazioni!$N$86:$O$105,MATCH($H1232,Impostazioni!$N$86:$N$105,0),2)),"")</f>
        <v>#NAME?</v>
      </c>
    </row>
    <row r="1233" spans="1:15" ht="13.2">
      <c r="A1233" s="14" t="str">
        <f t="shared" si="16"/>
        <v/>
      </c>
      <c r="B1233" s="14" t="str">
        <f t="shared" si="17"/>
        <v/>
      </c>
      <c r="C1233" s="14"/>
      <c r="D1233" s="14" t="s">
        <v>49</v>
      </c>
      <c r="E1233" s="14"/>
      <c r="F1233" s="14"/>
      <c r="G1233" s="14"/>
      <c r="H1233" s="14"/>
      <c r="I1233" s="14" t="e">
        <f t="array" aca="1" ref="I1233" ca="1">_xludf.ifna(G1233*INDEX(Impostazioni!$C$86:$L$105,MATCH($E1233,Impostazioni!$J$86:$J$105,0),5),"")</f>
        <v>#NAME?</v>
      </c>
      <c r="J1233" s="14" t="e">
        <f t="shared" ca="1" si="18"/>
        <v>#NAME?</v>
      </c>
      <c r="K1233" s="14" t="e">
        <f t="shared" ca="1" si="19"/>
        <v>#NAME?</v>
      </c>
      <c r="M1233" s="14" t="e">
        <f t="array" aca="1" ref="M1233" ca="1">_xludf.ifna(IF(H1233=Impostazioni!$C$6,I1233*1,I1233/INDEX(Impostazioni!$N$86:$O$105,MATCH($H1233,Impostazioni!$N$86:$N$105,0),2)),"")</f>
        <v>#NAME?</v>
      </c>
      <c r="N1233" s="14" t="e">
        <f t="array" aca="1" ref="N1233" ca="1">_xludf.ifna(IF(I1233=Impostazioni!$C$6,J1233*1,J1233/INDEX(Impostazioni!$N$86:$O$105,MATCH($H1233,Impostazioni!$N$86:$N$105,0),2)),"")</f>
        <v>#NAME?</v>
      </c>
      <c r="O1233" s="14" t="e">
        <f t="array" aca="1" ref="O1233" ca="1">_xludf.ifna(IF(J1233=Impostazioni!$C$6,K1233*1,K1233/INDEX(Impostazioni!$N$86:$O$105,MATCH($H1233,Impostazioni!$N$86:$N$105,0),2)),"")</f>
        <v>#NAME?</v>
      </c>
    </row>
    <row r="1234" spans="1:15" ht="13.2">
      <c r="A1234" s="14" t="str">
        <f t="shared" si="16"/>
        <v/>
      </c>
      <c r="B1234" s="14" t="str">
        <f t="shared" si="17"/>
        <v/>
      </c>
      <c r="C1234" s="14"/>
      <c r="D1234" s="14" t="s">
        <v>49</v>
      </c>
      <c r="E1234" s="14"/>
      <c r="F1234" s="14"/>
      <c r="G1234" s="14"/>
      <c r="H1234" s="14"/>
      <c r="I1234" s="14" t="e">
        <f t="array" aca="1" ref="I1234" ca="1">_xludf.ifna(G1234*INDEX(Impostazioni!$C$86:$L$105,MATCH($E1234,Impostazioni!$J$86:$J$105,0),5),"")</f>
        <v>#NAME?</v>
      </c>
      <c r="J1234" s="14" t="e">
        <f t="shared" ca="1" si="18"/>
        <v>#NAME?</v>
      </c>
      <c r="K1234" s="14" t="e">
        <f t="shared" ca="1" si="19"/>
        <v>#NAME?</v>
      </c>
      <c r="M1234" s="14" t="e">
        <f t="array" aca="1" ref="M1234" ca="1">_xludf.ifna(IF(H1234=Impostazioni!$C$6,I1234*1,I1234/INDEX(Impostazioni!$N$86:$O$105,MATCH($H1234,Impostazioni!$N$86:$N$105,0),2)),"")</f>
        <v>#NAME?</v>
      </c>
      <c r="N1234" s="14" t="e">
        <f t="array" aca="1" ref="N1234" ca="1">_xludf.ifna(IF(I1234=Impostazioni!$C$6,J1234*1,J1234/INDEX(Impostazioni!$N$86:$O$105,MATCH($H1234,Impostazioni!$N$86:$N$105,0),2)),"")</f>
        <v>#NAME?</v>
      </c>
      <c r="O1234" s="14" t="e">
        <f t="array" aca="1" ref="O1234" ca="1">_xludf.ifna(IF(J1234=Impostazioni!$C$6,K1234*1,K1234/INDEX(Impostazioni!$N$86:$O$105,MATCH($H1234,Impostazioni!$N$86:$N$105,0),2)),"")</f>
        <v>#NAME?</v>
      </c>
    </row>
    <row r="1235" spans="1:15" ht="13.2">
      <c r="A1235" s="14" t="str">
        <f t="shared" si="16"/>
        <v/>
      </c>
      <c r="B1235" s="14" t="str">
        <f t="shared" si="17"/>
        <v/>
      </c>
      <c r="C1235" s="14"/>
      <c r="D1235" s="14" t="s">
        <v>49</v>
      </c>
      <c r="E1235" s="14"/>
      <c r="F1235" s="14"/>
      <c r="G1235" s="14"/>
      <c r="H1235" s="14"/>
      <c r="I1235" s="14" t="e">
        <f t="array" aca="1" ref="I1235" ca="1">_xludf.ifna(G1235*INDEX(Impostazioni!$C$86:$L$105,MATCH($E1235,Impostazioni!$J$86:$J$105,0),5),"")</f>
        <v>#NAME?</v>
      </c>
      <c r="J1235" s="14" t="e">
        <f t="shared" ca="1" si="18"/>
        <v>#NAME?</v>
      </c>
      <c r="K1235" s="14" t="e">
        <f t="shared" ca="1" si="19"/>
        <v>#NAME?</v>
      </c>
      <c r="M1235" s="14" t="e">
        <f t="array" aca="1" ref="M1235" ca="1">_xludf.ifna(IF(H1235=Impostazioni!$C$6,I1235*1,I1235/INDEX(Impostazioni!$N$86:$O$105,MATCH($H1235,Impostazioni!$N$86:$N$105,0),2)),"")</f>
        <v>#NAME?</v>
      </c>
      <c r="N1235" s="14" t="e">
        <f t="array" aca="1" ref="N1235" ca="1">_xludf.ifna(IF(I1235=Impostazioni!$C$6,J1235*1,J1235/INDEX(Impostazioni!$N$86:$O$105,MATCH($H1235,Impostazioni!$N$86:$N$105,0),2)),"")</f>
        <v>#NAME?</v>
      </c>
      <c r="O1235" s="14" t="e">
        <f t="array" aca="1" ref="O1235" ca="1">_xludf.ifna(IF(J1235=Impostazioni!$C$6,K1235*1,K1235/INDEX(Impostazioni!$N$86:$O$105,MATCH($H1235,Impostazioni!$N$86:$N$105,0),2)),"")</f>
        <v>#NAME?</v>
      </c>
    </row>
    <row r="1236" spans="1:15" ht="13.2">
      <c r="A1236" s="14" t="str">
        <f t="shared" si="16"/>
        <v/>
      </c>
      <c r="B1236" s="14" t="str">
        <f t="shared" si="17"/>
        <v/>
      </c>
      <c r="C1236" s="14"/>
      <c r="D1236" s="14" t="s">
        <v>49</v>
      </c>
      <c r="E1236" s="14"/>
      <c r="F1236" s="14"/>
      <c r="G1236" s="14"/>
      <c r="H1236" s="14"/>
      <c r="I1236" s="14" t="e">
        <f t="array" aca="1" ref="I1236" ca="1">_xludf.ifna(G1236*INDEX(Impostazioni!$C$86:$L$105,MATCH($E1236,Impostazioni!$J$86:$J$105,0),5),"")</f>
        <v>#NAME?</v>
      </c>
      <c r="J1236" s="14" t="e">
        <f t="shared" ca="1" si="18"/>
        <v>#NAME?</v>
      </c>
      <c r="K1236" s="14" t="e">
        <f t="shared" ca="1" si="19"/>
        <v>#NAME?</v>
      </c>
      <c r="M1236" s="14" t="e">
        <f t="array" aca="1" ref="M1236" ca="1">_xludf.ifna(IF(H1236=Impostazioni!$C$6,I1236*1,I1236/INDEX(Impostazioni!$N$86:$O$105,MATCH($H1236,Impostazioni!$N$86:$N$105,0),2)),"")</f>
        <v>#NAME?</v>
      </c>
      <c r="N1236" s="14" t="e">
        <f t="array" aca="1" ref="N1236" ca="1">_xludf.ifna(IF(I1236=Impostazioni!$C$6,J1236*1,J1236/INDEX(Impostazioni!$N$86:$O$105,MATCH($H1236,Impostazioni!$N$86:$N$105,0),2)),"")</f>
        <v>#NAME?</v>
      </c>
      <c r="O1236" s="14" t="e">
        <f t="array" aca="1" ref="O1236" ca="1">_xludf.ifna(IF(J1236=Impostazioni!$C$6,K1236*1,K1236/INDEX(Impostazioni!$N$86:$O$105,MATCH($H1236,Impostazioni!$N$86:$N$105,0),2)),"")</f>
        <v>#NAME?</v>
      </c>
    </row>
    <row r="1237" spans="1:15" ht="13.2">
      <c r="A1237" s="14" t="str">
        <f t="shared" si="16"/>
        <v/>
      </c>
      <c r="B1237" s="14" t="str">
        <f t="shared" si="17"/>
        <v/>
      </c>
      <c r="C1237" s="14"/>
      <c r="D1237" s="14" t="s">
        <v>49</v>
      </c>
      <c r="E1237" s="14"/>
      <c r="F1237" s="14"/>
      <c r="G1237" s="14"/>
      <c r="H1237" s="14"/>
      <c r="I1237" s="14" t="e">
        <f t="array" aca="1" ref="I1237" ca="1">_xludf.ifna(G1237*INDEX(Impostazioni!$C$86:$L$105,MATCH($E1237,Impostazioni!$J$86:$J$105,0),5),"")</f>
        <v>#NAME?</v>
      </c>
      <c r="J1237" s="14" t="e">
        <f t="shared" ca="1" si="18"/>
        <v>#NAME?</v>
      </c>
      <c r="K1237" s="14" t="e">
        <f t="shared" ca="1" si="19"/>
        <v>#NAME?</v>
      </c>
      <c r="M1237" s="14" t="e">
        <f t="array" aca="1" ref="M1237" ca="1">_xludf.ifna(IF(H1237=Impostazioni!$C$6,I1237*1,I1237/INDEX(Impostazioni!$N$86:$O$105,MATCH($H1237,Impostazioni!$N$86:$N$105,0),2)),"")</f>
        <v>#NAME?</v>
      </c>
      <c r="N1237" s="14" t="e">
        <f t="array" aca="1" ref="N1237" ca="1">_xludf.ifna(IF(I1237=Impostazioni!$C$6,J1237*1,J1237/INDEX(Impostazioni!$N$86:$O$105,MATCH($H1237,Impostazioni!$N$86:$N$105,0),2)),"")</f>
        <v>#NAME?</v>
      </c>
      <c r="O1237" s="14" t="e">
        <f t="array" aca="1" ref="O1237" ca="1">_xludf.ifna(IF(J1237=Impostazioni!$C$6,K1237*1,K1237/INDEX(Impostazioni!$N$86:$O$105,MATCH($H1237,Impostazioni!$N$86:$N$105,0),2)),"")</f>
        <v>#NAME?</v>
      </c>
    </row>
    <row r="1238" spans="1:15" ht="13.2">
      <c r="A1238" s="14" t="str">
        <f t="shared" si="16"/>
        <v/>
      </c>
      <c r="B1238" s="14" t="str">
        <f t="shared" si="17"/>
        <v/>
      </c>
      <c r="C1238" s="14"/>
      <c r="D1238" s="14" t="s">
        <v>49</v>
      </c>
      <c r="E1238" s="14"/>
      <c r="F1238" s="14"/>
      <c r="G1238" s="14"/>
      <c r="H1238" s="14"/>
      <c r="I1238" s="14" t="e">
        <f t="array" aca="1" ref="I1238" ca="1">_xludf.ifna(G1238*INDEX(Impostazioni!$C$86:$L$105,MATCH($E1238,Impostazioni!$J$86:$J$105,0),5),"")</f>
        <v>#NAME?</v>
      </c>
      <c r="J1238" s="14" t="e">
        <f t="shared" ca="1" si="18"/>
        <v>#NAME?</v>
      </c>
      <c r="K1238" s="14" t="e">
        <f t="shared" ca="1" si="19"/>
        <v>#NAME?</v>
      </c>
      <c r="M1238" s="14" t="e">
        <f t="array" aca="1" ref="M1238" ca="1">_xludf.ifna(IF(H1238=Impostazioni!$C$6,I1238*1,I1238/INDEX(Impostazioni!$N$86:$O$105,MATCH($H1238,Impostazioni!$N$86:$N$105,0),2)),"")</f>
        <v>#NAME?</v>
      </c>
      <c r="N1238" s="14" t="e">
        <f t="array" aca="1" ref="N1238" ca="1">_xludf.ifna(IF(I1238=Impostazioni!$C$6,J1238*1,J1238/INDEX(Impostazioni!$N$86:$O$105,MATCH($H1238,Impostazioni!$N$86:$N$105,0),2)),"")</f>
        <v>#NAME?</v>
      </c>
      <c r="O1238" s="14" t="e">
        <f t="array" aca="1" ref="O1238" ca="1">_xludf.ifna(IF(J1238=Impostazioni!$C$6,K1238*1,K1238/INDEX(Impostazioni!$N$86:$O$105,MATCH($H1238,Impostazioni!$N$86:$N$105,0),2)),"")</f>
        <v>#NAME?</v>
      </c>
    </row>
    <row r="1239" spans="1:15" ht="13.2">
      <c r="A1239" s="14" t="str">
        <f t="shared" si="16"/>
        <v/>
      </c>
      <c r="B1239" s="14" t="str">
        <f t="shared" si="17"/>
        <v/>
      </c>
      <c r="C1239" s="14"/>
      <c r="D1239" s="14" t="s">
        <v>49</v>
      </c>
      <c r="E1239" s="14"/>
      <c r="F1239" s="14"/>
      <c r="G1239" s="14"/>
      <c r="H1239" s="14"/>
      <c r="I1239" s="14" t="e">
        <f t="array" aca="1" ref="I1239" ca="1">_xludf.ifna(G1239*INDEX(Impostazioni!$C$86:$L$105,MATCH($E1239,Impostazioni!$J$86:$J$105,0),5),"")</f>
        <v>#NAME?</v>
      </c>
      <c r="J1239" s="14" t="e">
        <f t="shared" ca="1" si="18"/>
        <v>#NAME?</v>
      </c>
      <c r="K1239" s="14" t="e">
        <f t="shared" ca="1" si="19"/>
        <v>#NAME?</v>
      </c>
      <c r="M1239" s="14" t="e">
        <f t="array" aca="1" ref="M1239" ca="1">_xludf.ifna(IF(H1239=Impostazioni!$C$6,I1239*1,I1239/INDEX(Impostazioni!$N$86:$O$105,MATCH($H1239,Impostazioni!$N$86:$N$105,0),2)),"")</f>
        <v>#NAME?</v>
      </c>
      <c r="N1239" s="14" t="e">
        <f t="array" aca="1" ref="N1239" ca="1">_xludf.ifna(IF(I1239=Impostazioni!$C$6,J1239*1,J1239/INDEX(Impostazioni!$N$86:$O$105,MATCH($H1239,Impostazioni!$N$86:$N$105,0),2)),"")</f>
        <v>#NAME?</v>
      </c>
      <c r="O1239" s="14" t="e">
        <f t="array" aca="1" ref="O1239" ca="1">_xludf.ifna(IF(J1239=Impostazioni!$C$6,K1239*1,K1239/INDEX(Impostazioni!$N$86:$O$105,MATCH($H1239,Impostazioni!$N$86:$N$105,0),2)),"")</f>
        <v>#NAME?</v>
      </c>
    </row>
    <row r="1240" spans="1:15" ht="13.2">
      <c r="A1240" s="14" t="str">
        <f t="shared" si="16"/>
        <v/>
      </c>
      <c r="B1240" s="14" t="str">
        <f t="shared" si="17"/>
        <v/>
      </c>
      <c r="C1240" s="14"/>
      <c r="D1240" s="14" t="s">
        <v>49</v>
      </c>
      <c r="E1240" s="14"/>
      <c r="F1240" s="14"/>
      <c r="G1240" s="14"/>
      <c r="H1240" s="14"/>
      <c r="I1240" s="14" t="e">
        <f t="array" aca="1" ref="I1240" ca="1">_xludf.ifna(G1240*INDEX(Impostazioni!$C$86:$L$105,MATCH($E1240,Impostazioni!$J$86:$J$105,0),5),"")</f>
        <v>#NAME?</v>
      </c>
      <c r="J1240" s="14" t="e">
        <f t="shared" ca="1" si="18"/>
        <v>#NAME?</v>
      </c>
      <c r="K1240" s="14" t="e">
        <f t="shared" ca="1" si="19"/>
        <v>#NAME?</v>
      </c>
      <c r="M1240" s="14" t="e">
        <f t="array" aca="1" ref="M1240" ca="1">_xludf.ifna(IF(H1240=Impostazioni!$C$6,I1240*1,I1240/INDEX(Impostazioni!$N$86:$O$105,MATCH($H1240,Impostazioni!$N$86:$N$105,0),2)),"")</f>
        <v>#NAME?</v>
      </c>
      <c r="N1240" s="14" t="e">
        <f t="array" aca="1" ref="N1240" ca="1">_xludf.ifna(IF(I1240=Impostazioni!$C$6,J1240*1,J1240/INDEX(Impostazioni!$N$86:$O$105,MATCH($H1240,Impostazioni!$N$86:$N$105,0),2)),"")</f>
        <v>#NAME?</v>
      </c>
      <c r="O1240" s="14" t="e">
        <f t="array" aca="1" ref="O1240" ca="1">_xludf.ifna(IF(J1240=Impostazioni!$C$6,K1240*1,K1240/INDEX(Impostazioni!$N$86:$O$105,MATCH($H1240,Impostazioni!$N$86:$N$105,0),2)),"")</f>
        <v>#NAME?</v>
      </c>
    </row>
    <row r="1241" spans="1:15" ht="13.2">
      <c r="A1241" s="14" t="str">
        <f t="shared" si="16"/>
        <v/>
      </c>
      <c r="B1241" s="14" t="str">
        <f t="shared" si="17"/>
        <v/>
      </c>
      <c r="C1241" s="14"/>
      <c r="D1241" s="14" t="s">
        <v>49</v>
      </c>
      <c r="E1241" s="14"/>
      <c r="F1241" s="14"/>
      <c r="G1241" s="14"/>
      <c r="H1241" s="14"/>
      <c r="I1241" s="14" t="e">
        <f t="array" aca="1" ref="I1241" ca="1">_xludf.ifna(G1241*INDEX(Impostazioni!$C$86:$L$105,MATCH($E1241,Impostazioni!$J$86:$J$105,0),5),"")</f>
        <v>#NAME?</v>
      </c>
      <c r="J1241" s="14" t="e">
        <f t="shared" ca="1" si="18"/>
        <v>#NAME?</v>
      </c>
      <c r="K1241" s="14" t="e">
        <f t="shared" ca="1" si="19"/>
        <v>#NAME?</v>
      </c>
      <c r="M1241" s="14" t="e">
        <f t="array" aca="1" ref="M1241" ca="1">_xludf.ifna(IF(H1241=Impostazioni!$C$6,I1241*1,I1241/INDEX(Impostazioni!$N$86:$O$105,MATCH($H1241,Impostazioni!$N$86:$N$105,0),2)),"")</f>
        <v>#NAME?</v>
      </c>
      <c r="N1241" s="14" t="e">
        <f t="array" aca="1" ref="N1241" ca="1">_xludf.ifna(IF(I1241=Impostazioni!$C$6,J1241*1,J1241/INDEX(Impostazioni!$N$86:$O$105,MATCH($H1241,Impostazioni!$N$86:$N$105,0),2)),"")</f>
        <v>#NAME?</v>
      </c>
      <c r="O1241" s="14" t="e">
        <f t="array" aca="1" ref="O1241" ca="1">_xludf.ifna(IF(J1241=Impostazioni!$C$6,K1241*1,K1241/INDEX(Impostazioni!$N$86:$O$105,MATCH($H1241,Impostazioni!$N$86:$N$105,0),2)),"")</f>
        <v>#NAME?</v>
      </c>
    </row>
    <row r="1242" spans="1:15" ht="13.2">
      <c r="A1242" s="14" t="str">
        <f t="shared" si="16"/>
        <v/>
      </c>
      <c r="B1242" s="14" t="str">
        <f t="shared" si="17"/>
        <v/>
      </c>
      <c r="C1242" s="14"/>
      <c r="D1242" s="14" t="s">
        <v>49</v>
      </c>
      <c r="E1242" s="14"/>
      <c r="F1242" s="14"/>
      <c r="G1242" s="14"/>
      <c r="H1242" s="14"/>
      <c r="I1242" s="14" t="e">
        <f t="array" aca="1" ref="I1242" ca="1">_xludf.ifna(G1242*INDEX(Impostazioni!$C$86:$L$105,MATCH($E1242,Impostazioni!$J$86:$J$105,0),5),"")</f>
        <v>#NAME?</v>
      </c>
      <c r="J1242" s="14" t="e">
        <f t="shared" ca="1" si="18"/>
        <v>#NAME?</v>
      </c>
      <c r="K1242" s="14" t="e">
        <f t="shared" ca="1" si="19"/>
        <v>#NAME?</v>
      </c>
      <c r="M1242" s="14" t="e">
        <f t="array" aca="1" ref="M1242" ca="1">_xludf.ifna(IF(H1242=Impostazioni!$C$6,I1242*1,I1242/INDEX(Impostazioni!$N$86:$O$105,MATCH($H1242,Impostazioni!$N$86:$N$105,0),2)),"")</f>
        <v>#NAME?</v>
      </c>
      <c r="N1242" s="14" t="e">
        <f t="array" aca="1" ref="N1242" ca="1">_xludf.ifna(IF(I1242=Impostazioni!$C$6,J1242*1,J1242/INDEX(Impostazioni!$N$86:$O$105,MATCH($H1242,Impostazioni!$N$86:$N$105,0),2)),"")</f>
        <v>#NAME?</v>
      </c>
      <c r="O1242" s="14" t="e">
        <f t="array" aca="1" ref="O1242" ca="1">_xludf.ifna(IF(J1242=Impostazioni!$C$6,K1242*1,K1242/INDEX(Impostazioni!$N$86:$O$105,MATCH($H1242,Impostazioni!$N$86:$N$105,0),2)),"")</f>
        <v>#NAME?</v>
      </c>
    </row>
    <row r="1243" spans="1:15" ht="13.2">
      <c r="A1243" s="14" t="str">
        <f t="shared" si="16"/>
        <v/>
      </c>
      <c r="B1243" s="14" t="str">
        <f t="shared" si="17"/>
        <v/>
      </c>
      <c r="C1243" s="14"/>
      <c r="D1243" s="14" t="s">
        <v>49</v>
      </c>
      <c r="E1243" s="14"/>
      <c r="F1243" s="14"/>
      <c r="G1243" s="14"/>
      <c r="H1243" s="14"/>
      <c r="I1243" s="14" t="e">
        <f t="array" aca="1" ref="I1243" ca="1">_xludf.ifna(G1243*INDEX(Impostazioni!$C$86:$L$105,MATCH($E1243,Impostazioni!$J$86:$J$105,0),5),"")</f>
        <v>#NAME?</v>
      </c>
      <c r="J1243" s="14" t="e">
        <f t="shared" ca="1" si="18"/>
        <v>#NAME?</v>
      </c>
      <c r="K1243" s="14" t="e">
        <f t="shared" ca="1" si="19"/>
        <v>#NAME?</v>
      </c>
      <c r="M1243" s="14" t="e">
        <f t="array" aca="1" ref="M1243" ca="1">_xludf.ifna(IF(H1243=Impostazioni!$C$6,I1243*1,I1243/INDEX(Impostazioni!$N$86:$O$105,MATCH($H1243,Impostazioni!$N$86:$N$105,0),2)),"")</f>
        <v>#NAME?</v>
      </c>
      <c r="N1243" s="14" t="e">
        <f t="array" aca="1" ref="N1243" ca="1">_xludf.ifna(IF(I1243=Impostazioni!$C$6,J1243*1,J1243/INDEX(Impostazioni!$N$86:$O$105,MATCH($H1243,Impostazioni!$N$86:$N$105,0),2)),"")</f>
        <v>#NAME?</v>
      </c>
      <c r="O1243" s="14" t="e">
        <f t="array" aca="1" ref="O1243" ca="1">_xludf.ifna(IF(J1243=Impostazioni!$C$6,K1243*1,K1243/INDEX(Impostazioni!$N$86:$O$105,MATCH($H1243,Impostazioni!$N$86:$N$105,0),2)),"")</f>
        <v>#NAME?</v>
      </c>
    </row>
    <row r="1244" spans="1:15" ht="13.2">
      <c r="A1244" s="14" t="str">
        <f t="shared" si="16"/>
        <v/>
      </c>
      <c r="B1244" s="14" t="str">
        <f t="shared" si="17"/>
        <v/>
      </c>
      <c r="C1244" s="14"/>
      <c r="D1244" s="14" t="s">
        <v>49</v>
      </c>
      <c r="E1244" s="14"/>
      <c r="F1244" s="14"/>
      <c r="G1244" s="14"/>
      <c r="H1244" s="14"/>
      <c r="I1244" s="14" t="e">
        <f t="array" aca="1" ref="I1244" ca="1">_xludf.ifna(G1244*INDEX(Impostazioni!$C$86:$L$105,MATCH($E1244,Impostazioni!$J$86:$J$105,0),5),"")</f>
        <v>#NAME?</v>
      </c>
      <c r="J1244" s="14" t="e">
        <f t="shared" ca="1" si="18"/>
        <v>#NAME?</v>
      </c>
      <c r="K1244" s="14" t="e">
        <f t="shared" ca="1" si="19"/>
        <v>#NAME?</v>
      </c>
      <c r="M1244" s="14" t="e">
        <f t="array" aca="1" ref="M1244" ca="1">_xludf.ifna(IF(H1244=Impostazioni!$C$6,I1244*1,I1244/INDEX(Impostazioni!$N$86:$O$105,MATCH($H1244,Impostazioni!$N$86:$N$105,0),2)),"")</f>
        <v>#NAME?</v>
      </c>
      <c r="N1244" s="14" t="e">
        <f t="array" aca="1" ref="N1244" ca="1">_xludf.ifna(IF(I1244=Impostazioni!$C$6,J1244*1,J1244/INDEX(Impostazioni!$N$86:$O$105,MATCH($H1244,Impostazioni!$N$86:$N$105,0),2)),"")</f>
        <v>#NAME?</v>
      </c>
      <c r="O1244" s="14" t="e">
        <f t="array" aca="1" ref="O1244" ca="1">_xludf.ifna(IF(J1244=Impostazioni!$C$6,K1244*1,K1244/INDEX(Impostazioni!$N$86:$O$105,MATCH($H1244,Impostazioni!$N$86:$N$105,0),2)),"")</f>
        <v>#NAME?</v>
      </c>
    </row>
    <row r="1245" spans="1:15" ht="13.2">
      <c r="A1245" s="14" t="str">
        <f t="shared" si="16"/>
        <v/>
      </c>
      <c r="B1245" s="14" t="str">
        <f t="shared" si="17"/>
        <v/>
      </c>
      <c r="C1245" s="14"/>
      <c r="D1245" s="14" t="s">
        <v>49</v>
      </c>
      <c r="E1245" s="14"/>
      <c r="F1245" s="14"/>
      <c r="G1245" s="14"/>
      <c r="H1245" s="14"/>
      <c r="I1245" s="14" t="e">
        <f t="array" aca="1" ref="I1245" ca="1">_xludf.ifna(G1245*INDEX(Impostazioni!$C$86:$L$105,MATCH($E1245,Impostazioni!$J$86:$J$105,0),5),"")</f>
        <v>#NAME?</v>
      </c>
      <c r="J1245" s="14" t="e">
        <f t="shared" ca="1" si="18"/>
        <v>#NAME?</v>
      </c>
      <c r="K1245" s="14" t="e">
        <f t="shared" ca="1" si="19"/>
        <v>#NAME?</v>
      </c>
      <c r="M1245" s="14" t="e">
        <f t="array" aca="1" ref="M1245" ca="1">_xludf.ifna(IF(H1245=Impostazioni!$C$6,I1245*1,I1245/INDEX(Impostazioni!$N$86:$O$105,MATCH($H1245,Impostazioni!$N$86:$N$105,0),2)),"")</f>
        <v>#NAME?</v>
      </c>
      <c r="N1245" s="14" t="e">
        <f t="array" aca="1" ref="N1245" ca="1">_xludf.ifna(IF(I1245=Impostazioni!$C$6,J1245*1,J1245/INDEX(Impostazioni!$N$86:$O$105,MATCH($H1245,Impostazioni!$N$86:$N$105,0),2)),"")</f>
        <v>#NAME?</v>
      </c>
      <c r="O1245" s="14" t="e">
        <f t="array" aca="1" ref="O1245" ca="1">_xludf.ifna(IF(J1245=Impostazioni!$C$6,K1245*1,K1245/INDEX(Impostazioni!$N$86:$O$105,MATCH($H1245,Impostazioni!$N$86:$N$105,0),2)),"")</f>
        <v>#NAME?</v>
      </c>
    </row>
    <row r="1246" spans="1:15" ht="13.2">
      <c r="A1246" s="14" t="str">
        <f t="shared" si="16"/>
        <v/>
      </c>
      <c r="B1246" s="14" t="str">
        <f t="shared" si="17"/>
        <v/>
      </c>
      <c r="C1246" s="14"/>
      <c r="D1246" s="14" t="s">
        <v>49</v>
      </c>
      <c r="E1246" s="14"/>
      <c r="F1246" s="14"/>
      <c r="G1246" s="14"/>
      <c r="H1246" s="14"/>
      <c r="I1246" s="14" t="e">
        <f t="array" aca="1" ref="I1246" ca="1">_xludf.ifna(G1246*INDEX(Impostazioni!$C$86:$L$105,MATCH($E1246,Impostazioni!$J$86:$J$105,0),5),"")</f>
        <v>#NAME?</v>
      </c>
      <c r="J1246" s="14" t="e">
        <f t="shared" ca="1" si="18"/>
        <v>#NAME?</v>
      </c>
      <c r="K1246" s="14" t="e">
        <f t="shared" ca="1" si="19"/>
        <v>#NAME?</v>
      </c>
      <c r="M1246" s="14" t="e">
        <f t="array" aca="1" ref="M1246" ca="1">_xludf.ifna(IF(H1246=Impostazioni!$C$6,I1246*1,I1246/INDEX(Impostazioni!$N$86:$O$105,MATCH($H1246,Impostazioni!$N$86:$N$105,0),2)),"")</f>
        <v>#NAME?</v>
      </c>
      <c r="N1246" s="14" t="e">
        <f t="array" aca="1" ref="N1246" ca="1">_xludf.ifna(IF(I1246=Impostazioni!$C$6,J1246*1,J1246/INDEX(Impostazioni!$N$86:$O$105,MATCH($H1246,Impostazioni!$N$86:$N$105,0),2)),"")</f>
        <v>#NAME?</v>
      </c>
      <c r="O1246" s="14" t="e">
        <f t="array" aca="1" ref="O1246" ca="1">_xludf.ifna(IF(J1246=Impostazioni!$C$6,K1246*1,K1246/INDEX(Impostazioni!$N$86:$O$105,MATCH($H1246,Impostazioni!$N$86:$N$105,0),2)),"")</f>
        <v>#NAME?</v>
      </c>
    </row>
    <row r="1247" spans="1:15" ht="13.2">
      <c r="A1247" s="14" t="str">
        <f t="shared" si="16"/>
        <v/>
      </c>
      <c r="B1247" s="14" t="str">
        <f t="shared" si="17"/>
        <v/>
      </c>
      <c r="C1247" s="14"/>
      <c r="D1247" s="14" t="s">
        <v>49</v>
      </c>
      <c r="E1247" s="14"/>
      <c r="F1247" s="14"/>
      <c r="G1247" s="14"/>
      <c r="H1247" s="14"/>
      <c r="I1247" s="14" t="e">
        <f t="array" aca="1" ref="I1247" ca="1">_xludf.ifna(G1247*INDEX(Impostazioni!$C$86:$L$105,MATCH($E1247,Impostazioni!$J$86:$J$105,0),5),"")</f>
        <v>#NAME?</v>
      </c>
      <c r="J1247" s="14" t="e">
        <f t="shared" ca="1" si="18"/>
        <v>#NAME?</v>
      </c>
      <c r="K1247" s="14" t="e">
        <f t="shared" ca="1" si="19"/>
        <v>#NAME?</v>
      </c>
      <c r="M1247" s="14" t="e">
        <f t="array" aca="1" ref="M1247" ca="1">_xludf.ifna(IF(H1247=Impostazioni!$C$6,I1247*1,I1247/INDEX(Impostazioni!$N$86:$O$105,MATCH($H1247,Impostazioni!$N$86:$N$105,0),2)),"")</f>
        <v>#NAME?</v>
      </c>
      <c r="N1247" s="14" t="e">
        <f t="array" aca="1" ref="N1247" ca="1">_xludf.ifna(IF(I1247=Impostazioni!$C$6,J1247*1,J1247/INDEX(Impostazioni!$N$86:$O$105,MATCH($H1247,Impostazioni!$N$86:$N$105,0),2)),"")</f>
        <v>#NAME?</v>
      </c>
      <c r="O1247" s="14" t="e">
        <f t="array" aca="1" ref="O1247" ca="1">_xludf.ifna(IF(J1247=Impostazioni!$C$6,K1247*1,K1247/INDEX(Impostazioni!$N$86:$O$105,MATCH($H1247,Impostazioni!$N$86:$N$105,0),2)),"")</f>
        <v>#NAME?</v>
      </c>
    </row>
    <row r="1248" spans="1:15" ht="13.2">
      <c r="A1248" s="14" t="str">
        <f t="shared" si="16"/>
        <v/>
      </c>
      <c r="B1248" s="14" t="str">
        <f t="shared" si="17"/>
        <v/>
      </c>
      <c r="C1248" s="14"/>
      <c r="D1248" s="14" t="s">
        <v>49</v>
      </c>
      <c r="E1248" s="14"/>
      <c r="F1248" s="14"/>
      <c r="G1248" s="14"/>
      <c r="H1248" s="14"/>
      <c r="I1248" s="14" t="e">
        <f t="array" aca="1" ref="I1248" ca="1">_xludf.ifna(G1248*INDEX(Impostazioni!$C$86:$L$105,MATCH($E1248,Impostazioni!$J$86:$J$105,0),5),"")</f>
        <v>#NAME?</v>
      </c>
      <c r="J1248" s="14" t="e">
        <f t="shared" ca="1" si="18"/>
        <v>#NAME?</v>
      </c>
      <c r="K1248" s="14" t="e">
        <f t="shared" ca="1" si="19"/>
        <v>#NAME?</v>
      </c>
      <c r="M1248" s="14" t="e">
        <f t="array" aca="1" ref="M1248" ca="1">_xludf.ifna(IF(H1248=Impostazioni!$C$6,I1248*1,I1248/INDEX(Impostazioni!$N$86:$O$105,MATCH($H1248,Impostazioni!$N$86:$N$105,0),2)),"")</f>
        <v>#NAME?</v>
      </c>
      <c r="N1248" s="14" t="e">
        <f t="array" aca="1" ref="N1248" ca="1">_xludf.ifna(IF(I1248=Impostazioni!$C$6,J1248*1,J1248/INDEX(Impostazioni!$N$86:$O$105,MATCH($H1248,Impostazioni!$N$86:$N$105,0),2)),"")</f>
        <v>#NAME?</v>
      </c>
      <c r="O1248" s="14" t="e">
        <f t="array" aca="1" ref="O1248" ca="1">_xludf.ifna(IF(J1248=Impostazioni!$C$6,K1248*1,K1248/INDEX(Impostazioni!$N$86:$O$105,MATCH($H1248,Impostazioni!$N$86:$N$105,0),2)),"")</f>
        <v>#NAME?</v>
      </c>
    </row>
    <row r="1249" spans="1:15" ht="13.2">
      <c r="A1249" s="14" t="str">
        <f t="shared" si="16"/>
        <v/>
      </c>
      <c r="B1249" s="14" t="str">
        <f t="shared" si="17"/>
        <v/>
      </c>
      <c r="C1249" s="14"/>
      <c r="D1249" s="14" t="s">
        <v>49</v>
      </c>
      <c r="E1249" s="14"/>
      <c r="F1249" s="14"/>
      <c r="G1249" s="14"/>
      <c r="H1249" s="14"/>
      <c r="I1249" s="14" t="e">
        <f t="array" aca="1" ref="I1249" ca="1">_xludf.ifna(G1249*INDEX(Impostazioni!$C$86:$L$105,MATCH($E1249,Impostazioni!$J$86:$J$105,0),5),"")</f>
        <v>#NAME?</v>
      </c>
      <c r="J1249" s="14" t="e">
        <f t="shared" ca="1" si="18"/>
        <v>#NAME?</v>
      </c>
      <c r="K1249" s="14" t="e">
        <f t="shared" ca="1" si="19"/>
        <v>#NAME?</v>
      </c>
      <c r="M1249" s="14" t="e">
        <f t="array" aca="1" ref="M1249" ca="1">_xludf.ifna(IF(H1249=Impostazioni!$C$6,I1249*1,I1249/INDEX(Impostazioni!$N$86:$O$105,MATCH($H1249,Impostazioni!$N$86:$N$105,0),2)),"")</f>
        <v>#NAME?</v>
      </c>
      <c r="N1249" s="14" t="e">
        <f t="array" aca="1" ref="N1249" ca="1">_xludf.ifna(IF(I1249=Impostazioni!$C$6,J1249*1,J1249/INDEX(Impostazioni!$N$86:$O$105,MATCH($H1249,Impostazioni!$N$86:$N$105,0),2)),"")</f>
        <v>#NAME?</v>
      </c>
      <c r="O1249" s="14" t="e">
        <f t="array" aca="1" ref="O1249" ca="1">_xludf.ifna(IF(J1249=Impostazioni!$C$6,K1249*1,K1249/INDEX(Impostazioni!$N$86:$O$105,MATCH($H1249,Impostazioni!$N$86:$N$105,0),2)),"")</f>
        <v>#NAME?</v>
      </c>
    </row>
    <row r="1250" spans="1:15" ht="13.2">
      <c r="A1250" s="14" t="str">
        <f t="shared" si="16"/>
        <v/>
      </c>
      <c r="B1250" s="14" t="str">
        <f t="shared" si="17"/>
        <v/>
      </c>
      <c r="C1250" s="14"/>
      <c r="D1250" s="14" t="s">
        <v>49</v>
      </c>
      <c r="E1250" s="14"/>
      <c r="F1250" s="14"/>
      <c r="G1250" s="14"/>
      <c r="H1250" s="14"/>
      <c r="I1250" s="14" t="e">
        <f t="array" aca="1" ref="I1250" ca="1">_xludf.ifna(G1250*INDEX(Impostazioni!$C$86:$L$105,MATCH($E1250,Impostazioni!$J$86:$J$105,0),5),"")</f>
        <v>#NAME?</v>
      </c>
      <c r="J1250" s="14" t="e">
        <f t="shared" ca="1" si="18"/>
        <v>#NAME?</v>
      </c>
      <c r="K1250" s="14" t="e">
        <f t="shared" ca="1" si="19"/>
        <v>#NAME?</v>
      </c>
      <c r="M1250" s="14" t="e">
        <f t="array" aca="1" ref="M1250" ca="1">_xludf.ifna(IF(H1250=Impostazioni!$C$6,I1250*1,I1250/INDEX(Impostazioni!$N$86:$O$105,MATCH($H1250,Impostazioni!$N$86:$N$105,0),2)),"")</f>
        <v>#NAME?</v>
      </c>
      <c r="N1250" s="14" t="e">
        <f t="array" aca="1" ref="N1250" ca="1">_xludf.ifna(IF(I1250=Impostazioni!$C$6,J1250*1,J1250/INDEX(Impostazioni!$N$86:$O$105,MATCH($H1250,Impostazioni!$N$86:$N$105,0),2)),"")</f>
        <v>#NAME?</v>
      </c>
      <c r="O1250" s="14" t="e">
        <f t="array" aca="1" ref="O1250" ca="1">_xludf.ifna(IF(J1250=Impostazioni!$C$6,K1250*1,K1250/INDEX(Impostazioni!$N$86:$O$105,MATCH($H1250,Impostazioni!$N$86:$N$105,0),2)),"")</f>
        <v>#NAME?</v>
      </c>
    </row>
    <row r="1251" spans="1:15" ht="13.2">
      <c r="A1251" s="14" t="str">
        <f t="shared" si="16"/>
        <v/>
      </c>
      <c r="B1251" s="14" t="str">
        <f t="shared" si="17"/>
        <v/>
      </c>
      <c r="C1251" s="14"/>
      <c r="D1251" s="14" t="s">
        <v>49</v>
      </c>
      <c r="E1251" s="14"/>
      <c r="F1251" s="14"/>
      <c r="G1251" s="14"/>
      <c r="H1251" s="14"/>
      <c r="I1251" s="14" t="e">
        <f t="array" aca="1" ref="I1251" ca="1">_xludf.ifna(G1251*INDEX(Impostazioni!$C$86:$L$105,MATCH($E1251,Impostazioni!$J$86:$J$105,0),5),"")</f>
        <v>#NAME?</v>
      </c>
      <c r="J1251" s="14" t="e">
        <f t="shared" ca="1" si="18"/>
        <v>#NAME?</v>
      </c>
      <c r="K1251" s="14" t="e">
        <f t="shared" ca="1" si="19"/>
        <v>#NAME?</v>
      </c>
      <c r="M1251" s="14" t="e">
        <f t="array" aca="1" ref="M1251" ca="1">_xludf.ifna(IF(H1251=Impostazioni!$C$6,I1251*1,I1251/INDEX(Impostazioni!$N$86:$O$105,MATCH($H1251,Impostazioni!$N$86:$N$105,0),2)),"")</f>
        <v>#NAME?</v>
      </c>
      <c r="N1251" s="14" t="e">
        <f t="array" aca="1" ref="N1251" ca="1">_xludf.ifna(IF(I1251=Impostazioni!$C$6,J1251*1,J1251/INDEX(Impostazioni!$N$86:$O$105,MATCH($H1251,Impostazioni!$N$86:$N$105,0),2)),"")</f>
        <v>#NAME?</v>
      </c>
      <c r="O1251" s="14" t="e">
        <f t="array" aca="1" ref="O1251" ca="1">_xludf.ifna(IF(J1251=Impostazioni!$C$6,K1251*1,K1251/INDEX(Impostazioni!$N$86:$O$105,MATCH($H1251,Impostazioni!$N$86:$N$105,0),2)),"")</f>
        <v>#NAME?</v>
      </c>
    </row>
    <row r="1252" spans="1:15" ht="13.2">
      <c r="A1252" s="14" t="str">
        <f t="shared" si="16"/>
        <v/>
      </c>
      <c r="B1252" s="14" t="str">
        <f t="shared" si="17"/>
        <v/>
      </c>
      <c r="C1252" s="14"/>
      <c r="D1252" s="14" t="s">
        <v>49</v>
      </c>
      <c r="E1252" s="14"/>
      <c r="F1252" s="14"/>
      <c r="G1252" s="14"/>
      <c r="H1252" s="14"/>
      <c r="I1252" s="14" t="e">
        <f t="array" aca="1" ref="I1252" ca="1">_xludf.ifna(G1252*INDEX(Impostazioni!$C$86:$L$105,MATCH($E1252,Impostazioni!$J$86:$J$105,0),5),"")</f>
        <v>#NAME?</v>
      </c>
      <c r="J1252" s="14" t="e">
        <f t="shared" ca="1" si="18"/>
        <v>#NAME?</v>
      </c>
      <c r="K1252" s="14" t="e">
        <f t="shared" ca="1" si="19"/>
        <v>#NAME?</v>
      </c>
      <c r="M1252" s="14" t="e">
        <f t="array" aca="1" ref="M1252" ca="1">_xludf.ifna(IF(H1252=Impostazioni!$C$6,I1252*1,I1252/INDEX(Impostazioni!$N$86:$O$105,MATCH($H1252,Impostazioni!$N$86:$N$105,0),2)),"")</f>
        <v>#NAME?</v>
      </c>
      <c r="N1252" s="14" t="e">
        <f t="array" aca="1" ref="N1252" ca="1">_xludf.ifna(IF(I1252=Impostazioni!$C$6,J1252*1,J1252/INDEX(Impostazioni!$N$86:$O$105,MATCH($H1252,Impostazioni!$N$86:$N$105,0),2)),"")</f>
        <v>#NAME?</v>
      </c>
      <c r="O1252" s="14" t="e">
        <f t="array" aca="1" ref="O1252" ca="1">_xludf.ifna(IF(J1252=Impostazioni!$C$6,K1252*1,K1252/INDEX(Impostazioni!$N$86:$O$105,MATCH($H1252,Impostazioni!$N$86:$N$105,0),2)),"")</f>
        <v>#NAME?</v>
      </c>
    </row>
    <row r="1253" spans="1:15" ht="13.2">
      <c r="A1253" s="14" t="str">
        <f t="shared" si="16"/>
        <v/>
      </c>
      <c r="B1253" s="14" t="str">
        <f t="shared" si="17"/>
        <v/>
      </c>
      <c r="C1253" s="14"/>
      <c r="D1253" s="14" t="s">
        <v>49</v>
      </c>
      <c r="E1253" s="14"/>
      <c r="F1253" s="14"/>
      <c r="G1253" s="14"/>
      <c r="H1253" s="14"/>
      <c r="I1253" s="14" t="e">
        <f t="array" aca="1" ref="I1253" ca="1">_xludf.ifna(G1253*INDEX(Impostazioni!$C$86:$L$105,MATCH($E1253,Impostazioni!$J$86:$J$105,0),5),"")</f>
        <v>#NAME?</v>
      </c>
      <c r="J1253" s="14" t="e">
        <f t="shared" ca="1" si="18"/>
        <v>#NAME?</v>
      </c>
      <c r="K1253" s="14" t="e">
        <f t="shared" ca="1" si="19"/>
        <v>#NAME?</v>
      </c>
      <c r="M1253" s="14" t="e">
        <f t="array" aca="1" ref="M1253" ca="1">_xludf.ifna(IF(H1253=Impostazioni!$C$6,I1253*1,I1253/INDEX(Impostazioni!$N$86:$O$105,MATCH($H1253,Impostazioni!$N$86:$N$105,0),2)),"")</f>
        <v>#NAME?</v>
      </c>
      <c r="N1253" s="14" t="e">
        <f t="array" aca="1" ref="N1253" ca="1">_xludf.ifna(IF(I1253=Impostazioni!$C$6,J1253*1,J1253/INDEX(Impostazioni!$N$86:$O$105,MATCH($H1253,Impostazioni!$N$86:$N$105,0),2)),"")</f>
        <v>#NAME?</v>
      </c>
      <c r="O1253" s="14" t="e">
        <f t="array" aca="1" ref="O1253" ca="1">_xludf.ifna(IF(J1253=Impostazioni!$C$6,K1253*1,K1253/INDEX(Impostazioni!$N$86:$O$105,MATCH($H1253,Impostazioni!$N$86:$N$105,0),2)),"")</f>
        <v>#NAME?</v>
      </c>
    </row>
    <row r="1254" spans="1:15" ht="13.2">
      <c r="A1254" s="14" t="str">
        <f t="shared" si="16"/>
        <v/>
      </c>
      <c r="B1254" s="14" t="str">
        <f t="shared" si="17"/>
        <v/>
      </c>
      <c r="C1254" s="14"/>
      <c r="D1254" s="14" t="s">
        <v>49</v>
      </c>
      <c r="E1254" s="14"/>
      <c r="F1254" s="14"/>
      <c r="G1254" s="14"/>
      <c r="H1254" s="14"/>
      <c r="I1254" s="14" t="e">
        <f t="array" aca="1" ref="I1254" ca="1">_xludf.ifna(G1254*INDEX(Impostazioni!$C$86:$L$105,MATCH($E1254,Impostazioni!$J$86:$J$105,0),5),"")</f>
        <v>#NAME?</v>
      </c>
      <c r="J1254" s="14" t="e">
        <f t="shared" ca="1" si="18"/>
        <v>#NAME?</v>
      </c>
      <c r="K1254" s="14" t="e">
        <f t="shared" ca="1" si="19"/>
        <v>#NAME?</v>
      </c>
      <c r="M1254" s="14" t="e">
        <f t="array" aca="1" ref="M1254" ca="1">_xludf.ifna(IF(H1254=Impostazioni!$C$6,I1254*1,I1254/INDEX(Impostazioni!$N$86:$O$105,MATCH($H1254,Impostazioni!$N$86:$N$105,0),2)),"")</f>
        <v>#NAME?</v>
      </c>
      <c r="N1254" s="14" t="e">
        <f t="array" aca="1" ref="N1254" ca="1">_xludf.ifna(IF(I1254=Impostazioni!$C$6,J1254*1,J1254/INDEX(Impostazioni!$N$86:$O$105,MATCH($H1254,Impostazioni!$N$86:$N$105,0),2)),"")</f>
        <v>#NAME?</v>
      </c>
      <c r="O1254" s="14" t="e">
        <f t="array" aca="1" ref="O1254" ca="1">_xludf.ifna(IF(J1254=Impostazioni!$C$6,K1254*1,K1254/INDEX(Impostazioni!$N$86:$O$105,MATCH($H1254,Impostazioni!$N$86:$N$105,0),2)),"")</f>
        <v>#NAME?</v>
      </c>
    </row>
    <row r="1255" spans="1:15" ht="13.2">
      <c r="A1255" s="14" t="str">
        <f t="shared" si="16"/>
        <v/>
      </c>
      <c r="B1255" s="14" t="str">
        <f t="shared" si="17"/>
        <v/>
      </c>
      <c r="C1255" s="14"/>
      <c r="D1255" s="14" t="s">
        <v>49</v>
      </c>
      <c r="E1255" s="14"/>
      <c r="F1255" s="14"/>
      <c r="G1255" s="14"/>
      <c r="H1255" s="14"/>
      <c r="I1255" s="14" t="e">
        <f t="array" aca="1" ref="I1255" ca="1">_xludf.ifna(G1255*INDEX(Impostazioni!$C$86:$L$105,MATCH($E1255,Impostazioni!$J$86:$J$105,0),5),"")</f>
        <v>#NAME?</v>
      </c>
      <c r="J1255" s="14" t="e">
        <f t="shared" ca="1" si="18"/>
        <v>#NAME?</v>
      </c>
      <c r="K1255" s="14" t="e">
        <f t="shared" ca="1" si="19"/>
        <v>#NAME?</v>
      </c>
      <c r="M1255" s="14" t="e">
        <f t="array" aca="1" ref="M1255" ca="1">_xludf.ifna(IF(H1255=Impostazioni!$C$6,I1255*1,I1255/INDEX(Impostazioni!$N$86:$O$105,MATCH($H1255,Impostazioni!$N$86:$N$105,0),2)),"")</f>
        <v>#NAME?</v>
      </c>
      <c r="N1255" s="14" t="e">
        <f t="array" aca="1" ref="N1255" ca="1">_xludf.ifna(IF(I1255=Impostazioni!$C$6,J1255*1,J1255/INDEX(Impostazioni!$N$86:$O$105,MATCH($H1255,Impostazioni!$N$86:$N$105,0),2)),"")</f>
        <v>#NAME?</v>
      </c>
      <c r="O1255" s="14" t="e">
        <f t="array" aca="1" ref="O1255" ca="1">_xludf.ifna(IF(J1255=Impostazioni!$C$6,K1255*1,K1255/INDEX(Impostazioni!$N$86:$O$105,MATCH($H1255,Impostazioni!$N$86:$N$105,0),2)),"")</f>
        <v>#NAME?</v>
      </c>
    </row>
    <row r="1256" spans="1:15" ht="13.2">
      <c r="A1256" s="14" t="str">
        <f t="shared" si="16"/>
        <v/>
      </c>
      <c r="B1256" s="14" t="str">
        <f t="shared" si="17"/>
        <v/>
      </c>
      <c r="C1256" s="14"/>
      <c r="D1256" s="14" t="s">
        <v>49</v>
      </c>
      <c r="E1256" s="14"/>
      <c r="F1256" s="14"/>
      <c r="G1256" s="14"/>
      <c r="H1256" s="14"/>
      <c r="I1256" s="14" t="e">
        <f t="array" aca="1" ref="I1256" ca="1">_xludf.ifna(G1256*INDEX(Impostazioni!$C$86:$L$105,MATCH($E1256,Impostazioni!$J$86:$J$105,0),5),"")</f>
        <v>#NAME?</v>
      </c>
      <c r="J1256" s="14" t="e">
        <f t="shared" ca="1" si="18"/>
        <v>#NAME?</v>
      </c>
      <c r="K1256" s="14" t="e">
        <f t="shared" ca="1" si="19"/>
        <v>#NAME?</v>
      </c>
      <c r="M1256" s="14" t="e">
        <f t="array" aca="1" ref="M1256" ca="1">_xludf.ifna(IF(H1256=Impostazioni!$C$6,I1256*1,I1256/INDEX(Impostazioni!$N$86:$O$105,MATCH($H1256,Impostazioni!$N$86:$N$105,0),2)),"")</f>
        <v>#NAME?</v>
      </c>
      <c r="N1256" s="14" t="e">
        <f t="array" aca="1" ref="N1256" ca="1">_xludf.ifna(IF(I1256=Impostazioni!$C$6,J1256*1,J1256/INDEX(Impostazioni!$N$86:$O$105,MATCH($H1256,Impostazioni!$N$86:$N$105,0),2)),"")</f>
        <v>#NAME?</v>
      </c>
      <c r="O1256" s="14" t="e">
        <f t="array" aca="1" ref="O1256" ca="1">_xludf.ifna(IF(J1256=Impostazioni!$C$6,K1256*1,K1256/INDEX(Impostazioni!$N$86:$O$105,MATCH($H1256,Impostazioni!$N$86:$N$105,0),2)),"")</f>
        <v>#NAME?</v>
      </c>
    </row>
    <row r="1257" spans="1:15" ht="13.2">
      <c r="A1257" s="14" t="str">
        <f t="shared" si="16"/>
        <v/>
      </c>
      <c r="B1257" s="14" t="str">
        <f t="shared" si="17"/>
        <v/>
      </c>
      <c r="C1257" s="14"/>
      <c r="D1257" s="14" t="s">
        <v>49</v>
      </c>
      <c r="E1257" s="14"/>
      <c r="F1257" s="14"/>
      <c r="G1257" s="14"/>
      <c r="H1257" s="14"/>
      <c r="I1257" s="14" t="e">
        <f t="array" aca="1" ref="I1257" ca="1">_xludf.ifna(G1257*INDEX(Impostazioni!$C$86:$L$105,MATCH($E1257,Impostazioni!$J$86:$J$105,0),5),"")</f>
        <v>#NAME?</v>
      </c>
      <c r="J1257" s="14" t="e">
        <f t="shared" ca="1" si="18"/>
        <v>#NAME?</v>
      </c>
      <c r="K1257" s="14" t="e">
        <f t="shared" ca="1" si="19"/>
        <v>#NAME?</v>
      </c>
      <c r="M1257" s="14" t="e">
        <f t="array" aca="1" ref="M1257" ca="1">_xludf.ifna(IF(H1257=Impostazioni!$C$6,I1257*1,I1257/INDEX(Impostazioni!$N$86:$O$105,MATCH($H1257,Impostazioni!$N$86:$N$105,0),2)),"")</f>
        <v>#NAME?</v>
      </c>
      <c r="N1257" s="14" t="e">
        <f t="array" aca="1" ref="N1257" ca="1">_xludf.ifna(IF(I1257=Impostazioni!$C$6,J1257*1,J1257/INDEX(Impostazioni!$N$86:$O$105,MATCH($H1257,Impostazioni!$N$86:$N$105,0),2)),"")</f>
        <v>#NAME?</v>
      </c>
      <c r="O1257" s="14" t="e">
        <f t="array" aca="1" ref="O1257" ca="1">_xludf.ifna(IF(J1257=Impostazioni!$C$6,K1257*1,K1257/INDEX(Impostazioni!$N$86:$O$105,MATCH($H1257,Impostazioni!$N$86:$N$105,0),2)),"")</f>
        <v>#NAME?</v>
      </c>
    </row>
    <row r="1258" spans="1:15" ht="13.2">
      <c r="A1258" s="14" t="str">
        <f t="shared" si="16"/>
        <v/>
      </c>
      <c r="B1258" s="14" t="str">
        <f t="shared" si="17"/>
        <v/>
      </c>
      <c r="C1258" s="14"/>
      <c r="D1258" s="14" t="s">
        <v>49</v>
      </c>
      <c r="E1258" s="14"/>
      <c r="F1258" s="14"/>
      <c r="G1258" s="14"/>
      <c r="H1258" s="14"/>
      <c r="I1258" s="14" t="e">
        <f t="array" aca="1" ref="I1258" ca="1">_xludf.ifna(G1258*INDEX(Impostazioni!$C$86:$L$105,MATCH($E1258,Impostazioni!$J$86:$J$105,0),5),"")</f>
        <v>#NAME?</v>
      </c>
      <c r="J1258" s="14" t="e">
        <f t="shared" ca="1" si="18"/>
        <v>#NAME?</v>
      </c>
      <c r="K1258" s="14" t="e">
        <f t="shared" ca="1" si="19"/>
        <v>#NAME?</v>
      </c>
      <c r="M1258" s="14" t="e">
        <f t="array" aca="1" ref="M1258" ca="1">_xludf.ifna(IF(H1258=Impostazioni!$C$6,I1258*1,I1258/INDEX(Impostazioni!$N$86:$O$105,MATCH($H1258,Impostazioni!$N$86:$N$105,0),2)),"")</f>
        <v>#NAME?</v>
      </c>
      <c r="N1258" s="14" t="e">
        <f t="array" aca="1" ref="N1258" ca="1">_xludf.ifna(IF(I1258=Impostazioni!$C$6,J1258*1,J1258/INDEX(Impostazioni!$N$86:$O$105,MATCH($H1258,Impostazioni!$N$86:$N$105,0),2)),"")</f>
        <v>#NAME?</v>
      </c>
      <c r="O1258" s="14" t="e">
        <f t="array" aca="1" ref="O1258" ca="1">_xludf.ifna(IF(J1258=Impostazioni!$C$6,K1258*1,K1258/INDEX(Impostazioni!$N$86:$O$105,MATCH($H1258,Impostazioni!$N$86:$N$105,0),2)),"")</f>
        <v>#NAME?</v>
      </c>
    </row>
    <row r="1259" spans="1:15" ht="13.2">
      <c r="A1259" s="14" t="str">
        <f t="shared" si="16"/>
        <v/>
      </c>
      <c r="B1259" s="14" t="str">
        <f t="shared" si="17"/>
        <v/>
      </c>
      <c r="C1259" s="14"/>
      <c r="D1259" s="14" t="s">
        <v>49</v>
      </c>
      <c r="E1259" s="14"/>
      <c r="F1259" s="14"/>
      <c r="G1259" s="14"/>
      <c r="H1259" s="14"/>
      <c r="I1259" s="14" t="e">
        <f t="array" aca="1" ref="I1259" ca="1">_xludf.ifna(G1259*INDEX(Impostazioni!$C$86:$L$105,MATCH($E1259,Impostazioni!$J$86:$J$105,0),5),"")</f>
        <v>#NAME?</v>
      </c>
      <c r="J1259" s="14" t="e">
        <f t="shared" ca="1" si="18"/>
        <v>#NAME?</v>
      </c>
      <c r="K1259" s="14" t="e">
        <f t="shared" ca="1" si="19"/>
        <v>#NAME?</v>
      </c>
      <c r="M1259" s="14" t="e">
        <f t="array" aca="1" ref="M1259" ca="1">_xludf.ifna(IF(H1259=Impostazioni!$C$6,I1259*1,I1259/INDEX(Impostazioni!$N$86:$O$105,MATCH($H1259,Impostazioni!$N$86:$N$105,0),2)),"")</f>
        <v>#NAME?</v>
      </c>
      <c r="N1259" s="14" t="e">
        <f t="array" aca="1" ref="N1259" ca="1">_xludf.ifna(IF(I1259=Impostazioni!$C$6,J1259*1,J1259/INDEX(Impostazioni!$N$86:$O$105,MATCH($H1259,Impostazioni!$N$86:$N$105,0),2)),"")</f>
        <v>#NAME?</v>
      </c>
      <c r="O1259" s="14" t="e">
        <f t="array" aca="1" ref="O1259" ca="1">_xludf.ifna(IF(J1259=Impostazioni!$C$6,K1259*1,K1259/INDEX(Impostazioni!$N$86:$O$105,MATCH($H1259,Impostazioni!$N$86:$N$105,0),2)),"")</f>
        <v>#NAME?</v>
      </c>
    </row>
    <row r="1260" spans="1:15" ht="13.2">
      <c r="A1260" s="14" t="str">
        <f t="shared" si="16"/>
        <v/>
      </c>
      <c r="B1260" s="14" t="str">
        <f t="shared" si="17"/>
        <v/>
      </c>
      <c r="C1260" s="14"/>
      <c r="D1260" s="14" t="s">
        <v>49</v>
      </c>
      <c r="E1260" s="14"/>
      <c r="F1260" s="14"/>
      <c r="G1260" s="14"/>
      <c r="H1260" s="14"/>
      <c r="I1260" s="14" t="e">
        <f t="array" aca="1" ref="I1260" ca="1">_xludf.ifna(G1260*INDEX(Impostazioni!$C$86:$L$105,MATCH($E1260,Impostazioni!$J$86:$J$105,0),5),"")</f>
        <v>#NAME?</v>
      </c>
      <c r="J1260" s="14" t="e">
        <f t="shared" ca="1" si="18"/>
        <v>#NAME?</v>
      </c>
      <c r="K1260" s="14" t="e">
        <f t="shared" ca="1" si="19"/>
        <v>#NAME?</v>
      </c>
      <c r="M1260" s="14" t="e">
        <f t="array" aca="1" ref="M1260" ca="1">_xludf.ifna(IF(H1260=Impostazioni!$C$6,I1260*1,I1260/INDEX(Impostazioni!$N$86:$O$105,MATCH($H1260,Impostazioni!$N$86:$N$105,0),2)),"")</f>
        <v>#NAME?</v>
      </c>
      <c r="N1260" s="14" t="e">
        <f t="array" aca="1" ref="N1260" ca="1">_xludf.ifna(IF(I1260=Impostazioni!$C$6,J1260*1,J1260/INDEX(Impostazioni!$N$86:$O$105,MATCH($H1260,Impostazioni!$N$86:$N$105,0),2)),"")</f>
        <v>#NAME?</v>
      </c>
      <c r="O1260" s="14" t="e">
        <f t="array" aca="1" ref="O1260" ca="1">_xludf.ifna(IF(J1260=Impostazioni!$C$6,K1260*1,K1260/INDEX(Impostazioni!$N$86:$O$105,MATCH($H1260,Impostazioni!$N$86:$N$105,0),2)),"")</f>
        <v>#NAME?</v>
      </c>
    </row>
    <row r="1261" spans="1:15" ht="13.2">
      <c r="A1261" s="14" t="str">
        <f t="shared" si="16"/>
        <v/>
      </c>
      <c r="B1261" s="14" t="str">
        <f t="shared" si="17"/>
        <v/>
      </c>
      <c r="C1261" s="14"/>
      <c r="D1261" s="14" t="s">
        <v>49</v>
      </c>
      <c r="E1261" s="14"/>
      <c r="F1261" s="14"/>
      <c r="G1261" s="14"/>
      <c r="H1261" s="14"/>
      <c r="I1261" s="14" t="e">
        <f t="array" aca="1" ref="I1261" ca="1">_xludf.ifna(G1261*INDEX(Impostazioni!$C$86:$L$105,MATCH($E1261,Impostazioni!$J$86:$J$105,0),5),"")</f>
        <v>#NAME?</v>
      </c>
      <c r="J1261" s="14" t="e">
        <f t="shared" ca="1" si="18"/>
        <v>#NAME?</v>
      </c>
      <c r="K1261" s="14" t="e">
        <f t="shared" ca="1" si="19"/>
        <v>#NAME?</v>
      </c>
      <c r="M1261" s="14" t="e">
        <f t="array" aca="1" ref="M1261" ca="1">_xludf.ifna(IF(H1261=Impostazioni!$C$6,I1261*1,I1261/INDEX(Impostazioni!$N$86:$O$105,MATCH($H1261,Impostazioni!$N$86:$N$105,0),2)),"")</f>
        <v>#NAME?</v>
      </c>
      <c r="N1261" s="14" t="e">
        <f t="array" aca="1" ref="N1261" ca="1">_xludf.ifna(IF(I1261=Impostazioni!$C$6,J1261*1,J1261/INDEX(Impostazioni!$N$86:$O$105,MATCH($H1261,Impostazioni!$N$86:$N$105,0),2)),"")</f>
        <v>#NAME?</v>
      </c>
      <c r="O1261" s="14" t="e">
        <f t="array" aca="1" ref="O1261" ca="1">_xludf.ifna(IF(J1261=Impostazioni!$C$6,K1261*1,K1261/INDEX(Impostazioni!$N$86:$O$105,MATCH($H1261,Impostazioni!$N$86:$N$105,0),2)),"")</f>
        <v>#NAME?</v>
      </c>
    </row>
    <row r="1262" spans="1:15" ht="13.2">
      <c r="A1262" s="14" t="str">
        <f t="shared" si="16"/>
        <v/>
      </c>
      <c r="B1262" s="14" t="str">
        <f t="shared" si="17"/>
        <v/>
      </c>
      <c r="C1262" s="14"/>
      <c r="D1262" s="14" t="s">
        <v>49</v>
      </c>
      <c r="E1262" s="14"/>
      <c r="F1262" s="14"/>
      <c r="G1262" s="14"/>
      <c r="H1262" s="14"/>
      <c r="I1262" s="14" t="e">
        <f t="array" aca="1" ref="I1262" ca="1">_xludf.ifna(G1262*INDEX(Impostazioni!$C$86:$L$105,MATCH($E1262,Impostazioni!$J$86:$J$105,0),5),"")</f>
        <v>#NAME?</v>
      </c>
      <c r="J1262" s="14" t="e">
        <f t="shared" ca="1" si="18"/>
        <v>#NAME?</v>
      </c>
      <c r="K1262" s="14" t="e">
        <f t="shared" ca="1" si="19"/>
        <v>#NAME?</v>
      </c>
      <c r="M1262" s="14" t="e">
        <f t="array" aca="1" ref="M1262" ca="1">_xludf.ifna(IF(H1262=Impostazioni!$C$6,I1262*1,I1262/INDEX(Impostazioni!$N$86:$O$105,MATCH($H1262,Impostazioni!$N$86:$N$105,0),2)),"")</f>
        <v>#NAME?</v>
      </c>
      <c r="N1262" s="14" t="e">
        <f t="array" aca="1" ref="N1262" ca="1">_xludf.ifna(IF(I1262=Impostazioni!$C$6,J1262*1,J1262/INDEX(Impostazioni!$N$86:$O$105,MATCH($H1262,Impostazioni!$N$86:$N$105,0),2)),"")</f>
        <v>#NAME?</v>
      </c>
      <c r="O1262" s="14" t="e">
        <f t="array" aca="1" ref="O1262" ca="1">_xludf.ifna(IF(J1262=Impostazioni!$C$6,K1262*1,K1262/INDEX(Impostazioni!$N$86:$O$105,MATCH($H1262,Impostazioni!$N$86:$N$105,0),2)),"")</f>
        <v>#NAME?</v>
      </c>
    </row>
    <row r="1263" spans="1:15" ht="13.2">
      <c r="A1263" s="14" t="str">
        <f t="shared" si="16"/>
        <v/>
      </c>
      <c r="B1263" s="14" t="str">
        <f t="shared" si="17"/>
        <v/>
      </c>
      <c r="C1263" s="14"/>
      <c r="D1263" s="14" t="s">
        <v>49</v>
      </c>
      <c r="E1263" s="14"/>
      <c r="F1263" s="14"/>
      <c r="G1263" s="14"/>
      <c r="H1263" s="14"/>
      <c r="I1263" s="14" t="e">
        <f t="array" aca="1" ref="I1263" ca="1">_xludf.ifna(G1263*INDEX(Impostazioni!$C$86:$L$105,MATCH($E1263,Impostazioni!$J$86:$J$105,0),5),"")</f>
        <v>#NAME?</v>
      </c>
      <c r="J1263" s="14" t="e">
        <f t="shared" ca="1" si="18"/>
        <v>#NAME?</v>
      </c>
      <c r="K1263" s="14" t="e">
        <f t="shared" ca="1" si="19"/>
        <v>#NAME?</v>
      </c>
      <c r="M1263" s="14" t="e">
        <f t="array" aca="1" ref="M1263" ca="1">_xludf.ifna(IF(H1263=Impostazioni!$C$6,I1263*1,I1263/INDEX(Impostazioni!$N$86:$O$105,MATCH($H1263,Impostazioni!$N$86:$N$105,0),2)),"")</f>
        <v>#NAME?</v>
      </c>
      <c r="N1263" s="14" t="e">
        <f t="array" aca="1" ref="N1263" ca="1">_xludf.ifna(IF(I1263=Impostazioni!$C$6,J1263*1,J1263/INDEX(Impostazioni!$N$86:$O$105,MATCH($H1263,Impostazioni!$N$86:$N$105,0),2)),"")</f>
        <v>#NAME?</v>
      </c>
      <c r="O1263" s="14" t="e">
        <f t="array" aca="1" ref="O1263" ca="1">_xludf.ifna(IF(J1263=Impostazioni!$C$6,K1263*1,K1263/INDEX(Impostazioni!$N$86:$O$105,MATCH($H1263,Impostazioni!$N$86:$N$105,0),2)),"")</f>
        <v>#NAME?</v>
      </c>
    </row>
    <row r="1264" spans="1:15" ht="13.2">
      <c r="A1264" s="14" t="str">
        <f t="shared" si="16"/>
        <v/>
      </c>
      <c r="B1264" s="14" t="str">
        <f t="shared" si="17"/>
        <v/>
      </c>
      <c r="C1264" s="14"/>
      <c r="D1264" s="14" t="s">
        <v>49</v>
      </c>
      <c r="E1264" s="14"/>
      <c r="F1264" s="14"/>
      <c r="G1264" s="14"/>
      <c r="H1264" s="14"/>
      <c r="I1264" s="14" t="e">
        <f t="array" aca="1" ref="I1264" ca="1">_xludf.ifna(G1264*INDEX(Impostazioni!$C$86:$L$105,MATCH($E1264,Impostazioni!$J$86:$J$105,0),5),"")</f>
        <v>#NAME?</v>
      </c>
      <c r="J1264" s="14" t="e">
        <f t="shared" ca="1" si="18"/>
        <v>#NAME?</v>
      </c>
      <c r="K1264" s="14" t="e">
        <f t="shared" ca="1" si="19"/>
        <v>#NAME?</v>
      </c>
      <c r="M1264" s="14" t="e">
        <f t="array" aca="1" ref="M1264" ca="1">_xludf.ifna(IF(H1264=Impostazioni!$C$6,I1264*1,I1264/INDEX(Impostazioni!$N$86:$O$105,MATCH($H1264,Impostazioni!$N$86:$N$105,0),2)),"")</f>
        <v>#NAME?</v>
      </c>
      <c r="N1264" s="14" t="e">
        <f t="array" aca="1" ref="N1264" ca="1">_xludf.ifna(IF(I1264=Impostazioni!$C$6,J1264*1,J1264/INDEX(Impostazioni!$N$86:$O$105,MATCH($H1264,Impostazioni!$N$86:$N$105,0),2)),"")</f>
        <v>#NAME?</v>
      </c>
      <c r="O1264" s="14" t="e">
        <f t="array" aca="1" ref="O1264" ca="1">_xludf.ifna(IF(J1264=Impostazioni!$C$6,K1264*1,K1264/INDEX(Impostazioni!$N$86:$O$105,MATCH($H1264,Impostazioni!$N$86:$N$105,0),2)),"")</f>
        <v>#NAME?</v>
      </c>
    </row>
    <row r="1265" spans="1:15" ht="13.2">
      <c r="A1265" s="14" t="str">
        <f t="shared" si="16"/>
        <v/>
      </c>
      <c r="B1265" s="14" t="str">
        <f t="shared" si="17"/>
        <v/>
      </c>
      <c r="C1265" s="14"/>
      <c r="D1265" s="14" t="s">
        <v>49</v>
      </c>
      <c r="E1265" s="14"/>
      <c r="F1265" s="14"/>
      <c r="G1265" s="14"/>
      <c r="H1265" s="14"/>
      <c r="I1265" s="14" t="e">
        <f t="array" aca="1" ref="I1265" ca="1">_xludf.ifna(G1265*INDEX(Impostazioni!$C$86:$L$105,MATCH($E1265,Impostazioni!$J$86:$J$105,0),5),"")</f>
        <v>#NAME?</v>
      </c>
      <c r="J1265" s="14" t="e">
        <f t="shared" ca="1" si="18"/>
        <v>#NAME?</v>
      </c>
      <c r="K1265" s="14" t="e">
        <f t="shared" ca="1" si="19"/>
        <v>#NAME?</v>
      </c>
      <c r="M1265" s="14" t="e">
        <f t="array" aca="1" ref="M1265" ca="1">_xludf.ifna(IF(H1265=Impostazioni!$C$6,I1265*1,I1265/INDEX(Impostazioni!$N$86:$O$105,MATCH($H1265,Impostazioni!$N$86:$N$105,0),2)),"")</f>
        <v>#NAME?</v>
      </c>
      <c r="N1265" s="14" t="e">
        <f t="array" aca="1" ref="N1265" ca="1">_xludf.ifna(IF(I1265=Impostazioni!$C$6,J1265*1,J1265/INDEX(Impostazioni!$N$86:$O$105,MATCH($H1265,Impostazioni!$N$86:$N$105,0),2)),"")</f>
        <v>#NAME?</v>
      </c>
      <c r="O1265" s="14" t="e">
        <f t="array" aca="1" ref="O1265" ca="1">_xludf.ifna(IF(J1265=Impostazioni!$C$6,K1265*1,K1265/INDEX(Impostazioni!$N$86:$O$105,MATCH($H1265,Impostazioni!$N$86:$N$105,0),2)),"")</f>
        <v>#NAME?</v>
      </c>
    </row>
    <row r="1266" spans="1:15" ht="13.2">
      <c r="A1266" s="14" t="str">
        <f t="shared" si="16"/>
        <v/>
      </c>
      <c r="B1266" s="14" t="str">
        <f t="shared" si="17"/>
        <v/>
      </c>
      <c r="C1266" s="14"/>
      <c r="D1266" s="14" t="s">
        <v>49</v>
      </c>
      <c r="E1266" s="14"/>
      <c r="F1266" s="14"/>
      <c r="G1266" s="14"/>
      <c r="H1266" s="14"/>
      <c r="I1266" s="14" t="e">
        <f t="array" aca="1" ref="I1266" ca="1">_xludf.ifna(G1266*INDEX(Impostazioni!$C$86:$L$105,MATCH($E1266,Impostazioni!$J$86:$J$105,0),5),"")</f>
        <v>#NAME?</v>
      </c>
      <c r="J1266" s="14" t="e">
        <f t="shared" ca="1" si="18"/>
        <v>#NAME?</v>
      </c>
      <c r="K1266" s="14" t="e">
        <f t="shared" ca="1" si="19"/>
        <v>#NAME?</v>
      </c>
      <c r="M1266" s="14" t="e">
        <f t="array" aca="1" ref="M1266" ca="1">_xludf.ifna(IF(H1266=Impostazioni!$C$6,I1266*1,I1266/INDEX(Impostazioni!$N$86:$O$105,MATCH($H1266,Impostazioni!$N$86:$N$105,0),2)),"")</f>
        <v>#NAME?</v>
      </c>
      <c r="N1266" s="14" t="e">
        <f t="array" aca="1" ref="N1266" ca="1">_xludf.ifna(IF(I1266=Impostazioni!$C$6,J1266*1,J1266/INDEX(Impostazioni!$N$86:$O$105,MATCH($H1266,Impostazioni!$N$86:$N$105,0),2)),"")</f>
        <v>#NAME?</v>
      </c>
      <c r="O1266" s="14" t="e">
        <f t="array" aca="1" ref="O1266" ca="1">_xludf.ifna(IF(J1266=Impostazioni!$C$6,K1266*1,K1266/INDEX(Impostazioni!$N$86:$O$105,MATCH($H1266,Impostazioni!$N$86:$N$105,0),2)),"")</f>
        <v>#NAME?</v>
      </c>
    </row>
    <row r="1267" spans="1:15" ht="13.2">
      <c r="A1267" s="14" t="str">
        <f t="shared" si="16"/>
        <v/>
      </c>
      <c r="B1267" s="14" t="str">
        <f t="shared" si="17"/>
        <v/>
      </c>
      <c r="C1267" s="14"/>
      <c r="D1267" s="14" t="s">
        <v>49</v>
      </c>
      <c r="E1267" s="14"/>
      <c r="F1267" s="14"/>
      <c r="G1267" s="14"/>
      <c r="H1267" s="14"/>
      <c r="I1267" s="14" t="e">
        <f t="array" aca="1" ref="I1267" ca="1">_xludf.ifna(G1267*INDEX(Impostazioni!$C$86:$L$105,MATCH($E1267,Impostazioni!$J$86:$J$105,0),5),"")</f>
        <v>#NAME?</v>
      </c>
      <c r="J1267" s="14" t="e">
        <f t="shared" ca="1" si="18"/>
        <v>#NAME?</v>
      </c>
      <c r="K1267" s="14" t="e">
        <f t="shared" ca="1" si="19"/>
        <v>#NAME?</v>
      </c>
      <c r="M1267" s="14" t="e">
        <f t="array" aca="1" ref="M1267" ca="1">_xludf.ifna(IF(H1267=Impostazioni!$C$6,I1267*1,I1267/INDEX(Impostazioni!$N$86:$O$105,MATCH($H1267,Impostazioni!$N$86:$N$105,0),2)),"")</f>
        <v>#NAME?</v>
      </c>
      <c r="N1267" s="14" t="e">
        <f t="array" aca="1" ref="N1267" ca="1">_xludf.ifna(IF(I1267=Impostazioni!$C$6,J1267*1,J1267/INDEX(Impostazioni!$N$86:$O$105,MATCH($H1267,Impostazioni!$N$86:$N$105,0),2)),"")</f>
        <v>#NAME?</v>
      </c>
      <c r="O1267" s="14" t="e">
        <f t="array" aca="1" ref="O1267" ca="1">_xludf.ifna(IF(J1267=Impostazioni!$C$6,K1267*1,K1267/INDEX(Impostazioni!$N$86:$O$105,MATCH($H1267,Impostazioni!$N$86:$N$105,0),2)),"")</f>
        <v>#NAME?</v>
      </c>
    </row>
    <row r="1268" spans="1:15" ht="13.2">
      <c r="A1268" s="14" t="str">
        <f t="shared" si="16"/>
        <v/>
      </c>
      <c r="B1268" s="14" t="str">
        <f t="shared" si="17"/>
        <v/>
      </c>
      <c r="C1268" s="14"/>
      <c r="D1268" s="14" t="s">
        <v>49</v>
      </c>
      <c r="E1268" s="14"/>
      <c r="F1268" s="14"/>
      <c r="G1268" s="14"/>
      <c r="H1268" s="14"/>
      <c r="I1268" s="14" t="e">
        <f t="array" aca="1" ref="I1268" ca="1">_xludf.ifna(G1268*INDEX(Impostazioni!$C$86:$L$105,MATCH($E1268,Impostazioni!$J$86:$J$105,0),5),"")</f>
        <v>#NAME?</v>
      </c>
      <c r="J1268" s="14" t="e">
        <f t="shared" ca="1" si="18"/>
        <v>#NAME?</v>
      </c>
      <c r="K1268" s="14" t="e">
        <f t="shared" ca="1" si="19"/>
        <v>#NAME?</v>
      </c>
      <c r="M1268" s="14" t="e">
        <f t="array" aca="1" ref="M1268" ca="1">_xludf.ifna(IF(H1268=Impostazioni!$C$6,I1268*1,I1268/INDEX(Impostazioni!$N$86:$O$105,MATCH($H1268,Impostazioni!$N$86:$N$105,0),2)),"")</f>
        <v>#NAME?</v>
      </c>
      <c r="N1268" s="14" t="e">
        <f t="array" aca="1" ref="N1268" ca="1">_xludf.ifna(IF(I1268=Impostazioni!$C$6,J1268*1,J1268/INDEX(Impostazioni!$N$86:$O$105,MATCH($H1268,Impostazioni!$N$86:$N$105,0),2)),"")</f>
        <v>#NAME?</v>
      </c>
      <c r="O1268" s="14" t="e">
        <f t="array" aca="1" ref="O1268" ca="1">_xludf.ifna(IF(J1268=Impostazioni!$C$6,K1268*1,K1268/INDEX(Impostazioni!$N$86:$O$105,MATCH($H1268,Impostazioni!$N$86:$N$105,0),2)),"")</f>
        <v>#NAME?</v>
      </c>
    </row>
    <row r="1269" spans="1:15" ht="13.2">
      <c r="A1269" s="14" t="str">
        <f t="shared" si="16"/>
        <v/>
      </c>
      <c r="B1269" s="14" t="str">
        <f t="shared" si="17"/>
        <v/>
      </c>
      <c r="C1269" s="14"/>
      <c r="D1269" s="14" t="s">
        <v>49</v>
      </c>
      <c r="E1269" s="14"/>
      <c r="F1269" s="14"/>
      <c r="G1269" s="14"/>
      <c r="H1269" s="14"/>
      <c r="I1269" s="14" t="e">
        <f t="array" aca="1" ref="I1269" ca="1">_xludf.ifna(G1269*INDEX(Impostazioni!$C$86:$L$105,MATCH($E1269,Impostazioni!$J$86:$J$105,0),5),"")</f>
        <v>#NAME?</v>
      </c>
      <c r="J1269" s="14" t="e">
        <f t="shared" ca="1" si="18"/>
        <v>#NAME?</v>
      </c>
      <c r="K1269" s="14" t="e">
        <f t="shared" ca="1" si="19"/>
        <v>#NAME?</v>
      </c>
      <c r="M1269" s="14" t="e">
        <f t="array" aca="1" ref="M1269" ca="1">_xludf.ifna(IF(H1269=Impostazioni!$C$6,I1269*1,I1269/INDEX(Impostazioni!$N$86:$O$105,MATCH($H1269,Impostazioni!$N$86:$N$105,0),2)),"")</f>
        <v>#NAME?</v>
      </c>
      <c r="N1269" s="14" t="e">
        <f t="array" aca="1" ref="N1269" ca="1">_xludf.ifna(IF(I1269=Impostazioni!$C$6,J1269*1,J1269/INDEX(Impostazioni!$N$86:$O$105,MATCH($H1269,Impostazioni!$N$86:$N$105,0),2)),"")</f>
        <v>#NAME?</v>
      </c>
      <c r="O1269" s="14" t="e">
        <f t="array" aca="1" ref="O1269" ca="1">_xludf.ifna(IF(J1269=Impostazioni!$C$6,K1269*1,K1269/INDEX(Impostazioni!$N$86:$O$105,MATCH($H1269,Impostazioni!$N$86:$N$105,0),2)),"")</f>
        <v>#NAME?</v>
      </c>
    </row>
    <row r="1270" spans="1:15" ht="13.2">
      <c r="A1270" s="14" t="str">
        <f t="shared" si="16"/>
        <v/>
      </c>
      <c r="B1270" s="14" t="str">
        <f t="shared" si="17"/>
        <v/>
      </c>
      <c r="C1270" s="14"/>
      <c r="D1270" s="14" t="s">
        <v>49</v>
      </c>
      <c r="E1270" s="14"/>
      <c r="F1270" s="14"/>
      <c r="G1270" s="14"/>
      <c r="H1270" s="14"/>
      <c r="I1270" s="14" t="e">
        <f t="array" aca="1" ref="I1270" ca="1">_xludf.ifna(G1270*INDEX(Impostazioni!$C$86:$L$105,MATCH($E1270,Impostazioni!$J$86:$J$105,0),5),"")</f>
        <v>#NAME?</v>
      </c>
      <c r="J1270" s="14" t="e">
        <f t="shared" ca="1" si="18"/>
        <v>#NAME?</v>
      </c>
      <c r="K1270" s="14" t="e">
        <f t="shared" ca="1" si="19"/>
        <v>#NAME?</v>
      </c>
      <c r="M1270" s="14" t="e">
        <f t="array" aca="1" ref="M1270" ca="1">_xludf.ifna(IF(H1270=Impostazioni!$C$6,I1270*1,I1270/INDEX(Impostazioni!$N$86:$O$105,MATCH($H1270,Impostazioni!$N$86:$N$105,0),2)),"")</f>
        <v>#NAME?</v>
      </c>
      <c r="N1270" s="14" t="e">
        <f t="array" aca="1" ref="N1270" ca="1">_xludf.ifna(IF(I1270=Impostazioni!$C$6,J1270*1,J1270/INDEX(Impostazioni!$N$86:$O$105,MATCH($H1270,Impostazioni!$N$86:$N$105,0),2)),"")</f>
        <v>#NAME?</v>
      </c>
      <c r="O1270" s="14" t="e">
        <f t="array" aca="1" ref="O1270" ca="1">_xludf.ifna(IF(J1270=Impostazioni!$C$6,K1270*1,K1270/INDEX(Impostazioni!$N$86:$O$105,MATCH($H1270,Impostazioni!$N$86:$N$105,0),2)),"")</f>
        <v>#NAME?</v>
      </c>
    </row>
    <row r="1271" spans="1:15" ht="13.2">
      <c r="A1271" s="14" t="str">
        <f t="shared" si="16"/>
        <v/>
      </c>
      <c r="B1271" s="14" t="str">
        <f t="shared" si="17"/>
        <v/>
      </c>
      <c r="C1271" s="14"/>
      <c r="D1271" s="14" t="s">
        <v>49</v>
      </c>
      <c r="E1271" s="14"/>
      <c r="F1271" s="14"/>
      <c r="G1271" s="14"/>
      <c r="H1271" s="14"/>
      <c r="I1271" s="14" t="e">
        <f t="array" aca="1" ref="I1271" ca="1">_xludf.ifna(G1271*INDEX(Impostazioni!$C$86:$L$105,MATCH($E1271,Impostazioni!$J$86:$J$105,0),5),"")</f>
        <v>#NAME?</v>
      </c>
      <c r="J1271" s="14" t="e">
        <f t="shared" ca="1" si="18"/>
        <v>#NAME?</v>
      </c>
      <c r="K1271" s="14" t="e">
        <f t="shared" ca="1" si="19"/>
        <v>#NAME?</v>
      </c>
      <c r="M1271" s="14" t="e">
        <f t="array" aca="1" ref="M1271" ca="1">_xludf.ifna(IF(H1271=Impostazioni!$C$6,I1271*1,I1271/INDEX(Impostazioni!$N$86:$O$105,MATCH($H1271,Impostazioni!$N$86:$N$105,0),2)),"")</f>
        <v>#NAME?</v>
      </c>
      <c r="N1271" s="14" t="e">
        <f t="array" aca="1" ref="N1271" ca="1">_xludf.ifna(IF(I1271=Impostazioni!$C$6,J1271*1,J1271/INDEX(Impostazioni!$N$86:$O$105,MATCH($H1271,Impostazioni!$N$86:$N$105,0),2)),"")</f>
        <v>#NAME?</v>
      </c>
      <c r="O1271" s="14" t="e">
        <f t="array" aca="1" ref="O1271" ca="1">_xludf.ifna(IF(J1271=Impostazioni!$C$6,K1271*1,K1271/INDEX(Impostazioni!$N$86:$O$105,MATCH($H1271,Impostazioni!$N$86:$N$105,0),2)),"")</f>
        <v>#NAME?</v>
      </c>
    </row>
    <row r="1272" spans="1:15" ht="13.2">
      <c r="A1272" s="14" t="str">
        <f t="shared" si="16"/>
        <v/>
      </c>
      <c r="B1272" s="14" t="str">
        <f t="shared" si="17"/>
        <v/>
      </c>
      <c r="C1272" s="14"/>
      <c r="D1272" s="14" t="s">
        <v>49</v>
      </c>
      <c r="E1272" s="14"/>
      <c r="F1272" s="14"/>
      <c r="G1272" s="14"/>
      <c r="H1272" s="14"/>
      <c r="I1272" s="14" t="e">
        <f t="array" aca="1" ref="I1272" ca="1">_xludf.ifna(G1272*INDEX(Impostazioni!$C$86:$L$105,MATCH($E1272,Impostazioni!$J$86:$J$105,0),5),"")</f>
        <v>#NAME?</v>
      </c>
      <c r="J1272" s="14" t="e">
        <f t="shared" ca="1" si="18"/>
        <v>#NAME?</v>
      </c>
      <c r="K1272" s="14" t="e">
        <f t="shared" ca="1" si="19"/>
        <v>#NAME?</v>
      </c>
      <c r="M1272" s="14" t="e">
        <f t="array" aca="1" ref="M1272" ca="1">_xludf.ifna(IF(H1272=Impostazioni!$C$6,I1272*1,I1272/INDEX(Impostazioni!$N$86:$O$105,MATCH($H1272,Impostazioni!$N$86:$N$105,0),2)),"")</f>
        <v>#NAME?</v>
      </c>
      <c r="N1272" s="14" t="e">
        <f t="array" aca="1" ref="N1272" ca="1">_xludf.ifna(IF(I1272=Impostazioni!$C$6,J1272*1,J1272/INDEX(Impostazioni!$N$86:$O$105,MATCH($H1272,Impostazioni!$N$86:$N$105,0),2)),"")</f>
        <v>#NAME?</v>
      </c>
      <c r="O1272" s="14" t="e">
        <f t="array" aca="1" ref="O1272" ca="1">_xludf.ifna(IF(J1272=Impostazioni!$C$6,K1272*1,K1272/INDEX(Impostazioni!$N$86:$O$105,MATCH($H1272,Impostazioni!$N$86:$N$105,0),2)),"")</f>
        <v>#NAME?</v>
      </c>
    </row>
    <row r="1273" spans="1:15" ht="13.2">
      <c r="A1273" s="14" t="str">
        <f t="shared" si="16"/>
        <v/>
      </c>
      <c r="B1273" s="14" t="str">
        <f t="shared" si="17"/>
        <v/>
      </c>
      <c r="C1273" s="14"/>
      <c r="D1273" s="14" t="s">
        <v>49</v>
      </c>
      <c r="E1273" s="14"/>
      <c r="F1273" s="14"/>
      <c r="G1273" s="14"/>
      <c r="H1273" s="14"/>
      <c r="I1273" s="14" t="e">
        <f t="array" aca="1" ref="I1273" ca="1">_xludf.ifna(G1273*INDEX(Impostazioni!$C$86:$L$105,MATCH($E1273,Impostazioni!$J$86:$J$105,0),5),"")</f>
        <v>#NAME?</v>
      </c>
      <c r="J1273" s="14" t="e">
        <f t="shared" ca="1" si="18"/>
        <v>#NAME?</v>
      </c>
      <c r="K1273" s="14" t="e">
        <f t="shared" ca="1" si="19"/>
        <v>#NAME?</v>
      </c>
      <c r="M1273" s="14" t="e">
        <f t="array" aca="1" ref="M1273" ca="1">_xludf.ifna(IF(H1273=Impostazioni!$C$6,I1273*1,I1273/INDEX(Impostazioni!$N$86:$O$105,MATCH($H1273,Impostazioni!$N$86:$N$105,0),2)),"")</f>
        <v>#NAME?</v>
      </c>
      <c r="N1273" s="14" t="e">
        <f t="array" aca="1" ref="N1273" ca="1">_xludf.ifna(IF(I1273=Impostazioni!$C$6,J1273*1,J1273/INDEX(Impostazioni!$N$86:$O$105,MATCH($H1273,Impostazioni!$N$86:$N$105,0),2)),"")</f>
        <v>#NAME?</v>
      </c>
      <c r="O1273" s="14" t="e">
        <f t="array" aca="1" ref="O1273" ca="1">_xludf.ifna(IF(J1273=Impostazioni!$C$6,K1273*1,K1273/INDEX(Impostazioni!$N$86:$O$105,MATCH($H1273,Impostazioni!$N$86:$N$105,0),2)),"")</f>
        <v>#NAME?</v>
      </c>
    </row>
    <row r="1274" spans="1:15" ht="13.2">
      <c r="A1274" s="14" t="str">
        <f t="shared" si="16"/>
        <v/>
      </c>
      <c r="B1274" s="14" t="str">
        <f t="shared" si="17"/>
        <v/>
      </c>
      <c r="C1274" s="14"/>
      <c r="D1274" s="14" t="s">
        <v>49</v>
      </c>
      <c r="E1274" s="14"/>
      <c r="F1274" s="14"/>
      <c r="G1274" s="14"/>
      <c r="H1274" s="14"/>
      <c r="I1274" s="14" t="e">
        <f t="array" aca="1" ref="I1274" ca="1">_xludf.ifna(G1274*INDEX(Impostazioni!$C$86:$L$105,MATCH($E1274,Impostazioni!$J$86:$J$105,0),5),"")</f>
        <v>#NAME?</v>
      </c>
      <c r="J1274" s="14" t="e">
        <f t="shared" ca="1" si="18"/>
        <v>#NAME?</v>
      </c>
      <c r="K1274" s="14" t="e">
        <f t="shared" ca="1" si="19"/>
        <v>#NAME?</v>
      </c>
      <c r="M1274" s="14" t="e">
        <f t="array" aca="1" ref="M1274" ca="1">_xludf.ifna(IF(H1274=Impostazioni!$C$6,I1274*1,I1274/INDEX(Impostazioni!$N$86:$O$105,MATCH($H1274,Impostazioni!$N$86:$N$105,0),2)),"")</f>
        <v>#NAME?</v>
      </c>
      <c r="N1274" s="14" t="e">
        <f t="array" aca="1" ref="N1274" ca="1">_xludf.ifna(IF(I1274=Impostazioni!$C$6,J1274*1,J1274/INDEX(Impostazioni!$N$86:$O$105,MATCH($H1274,Impostazioni!$N$86:$N$105,0),2)),"")</f>
        <v>#NAME?</v>
      </c>
      <c r="O1274" s="14" t="e">
        <f t="array" aca="1" ref="O1274" ca="1">_xludf.ifna(IF(J1274=Impostazioni!$C$6,K1274*1,K1274/INDEX(Impostazioni!$N$86:$O$105,MATCH($H1274,Impostazioni!$N$86:$N$105,0),2)),"")</f>
        <v>#NAME?</v>
      </c>
    </row>
    <row r="1275" spans="1:15" ht="13.2">
      <c r="A1275" s="14" t="str">
        <f t="shared" si="16"/>
        <v/>
      </c>
      <c r="B1275" s="14" t="str">
        <f t="shared" si="17"/>
        <v/>
      </c>
      <c r="C1275" s="14"/>
      <c r="D1275" s="14" t="s">
        <v>49</v>
      </c>
      <c r="E1275" s="14"/>
      <c r="F1275" s="14"/>
      <c r="G1275" s="14"/>
      <c r="H1275" s="14"/>
      <c r="I1275" s="14" t="e">
        <f t="array" aca="1" ref="I1275" ca="1">_xludf.ifna(G1275*INDEX(Impostazioni!$C$86:$L$105,MATCH($E1275,Impostazioni!$J$86:$J$105,0),5),"")</f>
        <v>#NAME?</v>
      </c>
      <c r="J1275" s="14" t="e">
        <f t="shared" ca="1" si="18"/>
        <v>#NAME?</v>
      </c>
      <c r="K1275" s="14" t="e">
        <f t="shared" ca="1" si="19"/>
        <v>#NAME?</v>
      </c>
      <c r="M1275" s="14" t="e">
        <f t="array" aca="1" ref="M1275" ca="1">_xludf.ifna(IF(H1275=Impostazioni!$C$6,I1275*1,I1275/INDEX(Impostazioni!$N$86:$O$105,MATCH($H1275,Impostazioni!$N$86:$N$105,0),2)),"")</f>
        <v>#NAME?</v>
      </c>
      <c r="N1275" s="14" t="e">
        <f t="array" aca="1" ref="N1275" ca="1">_xludf.ifna(IF(I1275=Impostazioni!$C$6,J1275*1,J1275/INDEX(Impostazioni!$N$86:$O$105,MATCH($H1275,Impostazioni!$N$86:$N$105,0),2)),"")</f>
        <v>#NAME?</v>
      </c>
      <c r="O1275" s="14" t="e">
        <f t="array" aca="1" ref="O1275" ca="1">_xludf.ifna(IF(J1275=Impostazioni!$C$6,K1275*1,K1275/INDEX(Impostazioni!$N$86:$O$105,MATCH($H1275,Impostazioni!$N$86:$N$105,0),2)),"")</f>
        <v>#NAME?</v>
      </c>
    </row>
    <row r="1276" spans="1:15" ht="13.2">
      <c r="A1276" s="14" t="str">
        <f t="shared" si="16"/>
        <v/>
      </c>
      <c r="B1276" s="14" t="str">
        <f t="shared" si="17"/>
        <v/>
      </c>
      <c r="C1276" s="14"/>
      <c r="D1276" s="14" t="s">
        <v>49</v>
      </c>
      <c r="E1276" s="14"/>
      <c r="F1276" s="14"/>
      <c r="G1276" s="14"/>
      <c r="H1276" s="14"/>
      <c r="I1276" s="14" t="e">
        <f t="array" aca="1" ref="I1276" ca="1">_xludf.ifna(G1276*INDEX(Impostazioni!$C$86:$L$105,MATCH($E1276,Impostazioni!$J$86:$J$105,0),5),"")</f>
        <v>#NAME?</v>
      </c>
      <c r="J1276" s="14" t="e">
        <f t="shared" ca="1" si="18"/>
        <v>#NAME?</v>
      </c>
      <c r="K1276" s="14" t="e">
        <f t="shared" ca="1" si="19"/>
        <v>#NAME?</v>
      </c>
      <c r="M1276" s="14" t="e">
        <f t="array" aca="1" ref="M1276" ca="1">_xludf.ifna(IF(H1276=Impostazioni!$C$6,I1276*1,I1276/INDEX(Impostazioni!$N$86:$O$105,MATCH($H1276,Impostazioni!$N$86:$N$105,0),2)),"")</f>
        <v>#NAME?</v>
      </c>
      <c r="N1276" s="14" t="e">
        <f t="array" aca="1" ref="N1276" ca="1">_xludf.ifna(IF(I1276=Impostazioni!$C$6,J1276*1,J1276/INDEX(Impostazioni!$N$86:$O$105,MATCH($H1276,Impostazioni!$N$86:$N$105,0),2)),"")</f>
        <v>#NAME?</v>
      </c>
      <c r="O1276" s="14" t="e">
        <f t="array" aca="1" ref="O1276" ca="1">_xludf.ifna(IF(J1276=Impostazioni!$C$6,K1276*1,K1276/INDEX(Impostazioni!$N$86:$O$105,MATCH($H1276,Impostazioni!$N$86:$N$105,0),2)),"")</f>
        <v>#NAME?</v>
      </c>
    </row>
    <row r="1277" spans="1:15" ht="13.2">
      <c r="A1277" s="14" t="str">
        <f t="shared" si="16"/>
        <v/>
      </c>
      <c r="B1277" s="14" t="str">
        <f t="shared" si="17"/>
        <v/>
      </c>
      <c r="C1277" s="14"/>
      <c r="D1277" s="14" t="s">
        <v>49</v>
      </c>
      <c r="E1277" s="14"/>
      <c r="F1277" s="14"/>
      <c r="G1277" s="14"/>
      <c r="H1277" s="14"/>
      <c r="I1277" s="14" t="e">
        <f t="array" aca="1" ref="I1277" ca="1">_xludf.ifna(G1277*INDEX(Impostazioni!$C$86:$L$105,MATCH($E1277,Impostazioni!$J$86:$J$105,0),5),"")</f>
        <v>#NAME?</v>
      </c>
      <c r="J1277" s="14" t="e">
        <f t="shared" ca="1" si="18"/>
        <v>#NAME?</v>
      </c>
      <c r="K1277" s="14" t="e">
        <f t="shared" ca="1" si="19"/>
        <v>#NAME?</v>
      </c>
      <c r="M1277" s="14" t="e">
        <f t="array" aca="1" ref="M1277" ca="1">_xludf.ifna(IF(H1277=Impostazioni!$C$6,I1277*1,I1277/INDEX(Impostazioni!$N$86:$O$105,MATCH($H1277,Impostazioni!$N$86:$N$105,0),2)),"")</f>
        <v>#NAME?</v>
      </c>
      <c r="N1277" s="14" t="e">
        <f t="array" aca="1" ref="N1277" ca="1">_xludf.ifna(IF(I1277=Impostazioni!$C$6,J1277*1,J1277/INDEX(Impostazioni!$N$86:$O$105,MATCH($H1277,Impostazioni!$N$86:$N$105,0),2)),"")</f>
        <v>#NAME?</v>
      </c>
      <c r="O1277" s="14" t="e">
        <f t="array" aca="1" ref="O1277" ca="1">_xludf.ifna(IF(J1277=Impostazioni!$C$6,K1277*1,K1277/INDEX(Impostazioni!$N$86:$O$105,MATCH($H1277,Impostazioni!$N$86:$N$105,0),2)),"")</f>
        <v>#NAME?</v>
      </c>
    </row>
    <row r="1278" spans="1:15" ht="13.2">
      <c r="A1278" s="14" t="str">
        <f t="shared" si="16"/>
        <v/>
      </c>
      <c r="B1278" s="14" t="str">
        <f t="shared" si="17"/>
        <v/>
      </c>
      <c r="C1278" s="14"/>
      <c r="D1278" s="14" t="s">
        <v>49</v>
      </c>
      <c r="E1278" s="14"/>
      <c r="F1278" s="14"/>
      <c r="G1278" s="14"/>
      <c r="H1278" s="14"/>
      <c r="I1278" s="14" t="e">
        <f t="array" aca="1" ref="I1278" ca="1">_xludf.ifna(G1278*INDEX(Impostazioni!$C$86:$L$105,MATCH($E1278,Impostazioni!$J$86:$J$105,0),5),"")</f>
        <v>#NAME?</v>
      </c>
      <c r="J1278" s="14" t="e">
        <f t="shared" ca="1" si="18"/>
        <v>#NAME?</v>
      </c>
      <c r="K1278" s="14" t="e">
        <f t="shared" ca="1" si="19"/>
        <v>#NAME?</v>
      </c>
      <c r="M1278" s="14" t="e">
        <f t="array" aca="1" ref="M1278" ca="1">_xludf.ifna(IF(H1278=Impostazioni!$C$6,I1278*1,I1278/INDEX(Impostazioni!$N$86:$O$105,MATCH($H1278,Impostazioni!$N$86:$N$105,0),2)),"")</f>
        <v>#NAME?</v>
      </c>
      <c r="N1278" s="14" t="e">
        <f t="array" aca="1" ref="N1278" ca="1">_xludf.ifna(IF(I1278=Impostazioni!$C$6,J1278*1,J1278/INDEX(Impostazioni!$N$86:$O$105,MATCH($H1278,Impostazioni!$N$86:$N$105,0),2)),"")</f>
        <v>#NAME?</v>
      </c>
      <c r="O1278" s="14" t="e">
        <f t="array" aca="1" ref="O1278" ca="1">_xludf.ifna(IF(J1278=Impostazioni!$C$6,K1278*1,K1278/INDEX(Impostazioni!$N$86:$O$105,MATCH($H1278,Impostazioni!$N$86:$N$105,0),2)),"")</f>
        <v>#NAME?</v>
      </c>
    </row>
    <row r="1279" spans="1:15" ht="13.2">
      <c r="A1279" s="14" t="str">
        <f t="shared" si="16"/>
        <v/>
      </c>
      <c r="B1279" s="14" t="str">
        <f t="shared" si="17"/>
        <v/>
      </c>
      <c r="C1279" s="14"/>
      <c r="D1279" s="14" t="s">
        <v>49</v>
      </c>
      <c r="E1279" s="14"/>
      <c r="F1279" s="14"/>
      <c r="G1279" s="14"/>
      <c r="H1279" s="14"/>
      <c r="I1279" s="14" t="e">
        <f t="array" aca="1" ref="I1279" ca="1">_xludf.ifna(G1279*INDEX(Impostazioni!$C$86:$L$105,MATCH($E1279,Impostazioni!$J$86:$J$105,0),5),"")</f>
        <v>#NAME?</v>
      </c>
      <c r="J1279" s="14" t="e">
        <f t="shared" ca="1" si="18"/>
        <v>#NAME?</v>
      </c>
      <c r="K1279" s="14" t="e">
        <f t="shared" ca="1" si="19"/>
        <v>#NAME?</v>
      </c>
      <c r="M1279" s="14" t="e">
        <f t="array" aca="1" ref="M1279" ca="1">_xludf.ifna(IF(H1279=Impostazioni!$C$6,I1279*1,I1279/INDEX(Impostazioni!$N$86:$O$105,MATCH($H1279,Impostazioni!$N$86:$N$105,0),2)),"")</f>
        <v>#NAME?</v>
      </c>
      <c r="N1279" s="14" t="e">
        <f t="array" aca="1" ref="N1279" ca="1">_xludf.ifna(IF(I1279=Impostazioni!$C$6,J1279*1,J1279/INDEX(Impostazioni!$N$86:$O$105,MATCH($H1279,Impostazioni!$N$86:$N$105,0),2)),"")</f>
        <v>#NAME?</v>
      </c>
      <c r="O1279" s="14" t="e">
        <f t="array" aca="1" ref="O1279" ca="1">_xludf.ifna(IF(J1279=Impostazioni!$C$6,K1279*1,K1279/INDEX(Impostazioni!$N$86:$O$105,MATCH($H1279,Impostazioni!$N$86:$N$105,0),2)),"")</f>
        <v>#NAME?</v>
      </c>
    </row>
    <row r="1280" spans="1:15" ht="13.2">
      <c r="A1280" s="14" t="str">
        <f t="shared" ref="A1280:A1534" si="20">IF(B1280="","",YEAR(B1280))</f>
        <v/>
      </c>
      <c r="B1280" s="14" t="str">
        <f t="shared" ref="B1280:B1534" si="21">IF(C1280="","",EOMONTH(C1280,0))</f>
        <v/>
      </c>
      <c r="C1280" s="14"/>
      <c r="D1280" s="14" t="s">
        <v>49</v>
      </c>
      <c r="E1280" s="14"/>
      <c r="F1280" s="14"/>
      <c r="G1280" s="14"/>
      <c r="H1280" s="14"/>
      <c r="I1280" s="14" t="e">
        <f t="array" aca="1" ref="I1280" ca="1">_xludf.ifna(G1280*INDEX(Impostazioni!$C$86:$L$105,MATCH($E1280,Impostazioni!$J$86:$J$105,0),5),"")</f>
        <v>#NAME?</v>
      </c>
      <c r="J1280" s="14" t="e">
        <f t="shared" ref="J1280:J1534" ca="1" si="22">IF(I1280*$C$3=0,"",I1280*$C$3)</f>
        <v>#NAME?</v>
      </c>
      <c r="K1280" s="14" t="e">
        <f t="shared" ref="K1280:K1534" ca="1" si="23">IF(I1280="","", I1280-J1280)</f>
        <v>#NAME?</v>
      </c>
      <c r="M1280" s="14" t="e">
        <f t="array" aca="1" ref="M1280" ca="1">_xludf.ifna(IF(H1280=Impostazioni!$C$6,I1280*1,I1280/INDEX(Impostazioni!$N$86:$O$105,MATCH($H1280,Impostazioni!$N$86:$N$105,0),2)),"")</f>
        <v>#NAME?</v>
      </c>
      <c r="N1280" s="14" t="e">
        <f t="array" aca="1" ref="N1280" ca="1">_xludf.ifna(IF(I1280=Impostazioni!$C$6,J1280*1,J1280/INDEX(Impostazioni!$N$86:$O$105,MATCH($H1280,Impostazioni!$N$86:$N$105,0),2)),"")</f>
        <v>#NAME?</v>
      </c>
      <c r="O1280" s="14" t="e">
        <f t="array" aca="1" ref="O1280" ca="1">_xludf.ifna(IF(J1280=Impostazioni!$C$6,K1280*1,K1280/INDEX(Impostazioni!$N$86:$O$105,MATCH($H1280,Impostazioni!$N$86:$N$105,0),2)),"")</f>
        <v>#NAME?</v>
      </c>
    </row>
    <row r="1281" spans="1:15" ht="13.2">
      <c r="A1281" s="14" t="str">
        <f t="shared" si="20"/>
        <v/>
      </c>
      <c r="B1281" s="14" t="str">
        <f t="shared" si="21"/>
        <v/>
      </c>
      <c r="C1281" s="14"/>
      <c r="D1281" s="14" t="s">
        <v>49</v>
      </c>
      <c r="E1281" s="14"/>
      <c r="F1281" s="14"/>
      <c r="G1281" s="14"/>
      <c r="H1281" s="14"/>
      <c r="I1281" s="14" t="e">
        <f t="array" aca="1" ref="I1281" ca="1">_xludf.ifna(G1281*INDEX(Impostazioni!$C$86:$L$105,MATCH($E1281,Impostazioni!$J$86:$J$105,0),5),"")</f>
        <v>#NAME?</v>
      </c>
      <c r="J1281" s="14" t="e">
        <f t="shared" ca="1" si="22"/>
        <v>#NAME?</v>
      </c>
      <c r="K1281" s="14" t="e">
        <f t="shared" ca="1" si="23"/>
        <v>#NAME?</v>
      </c>
      <c r="M1281" s="14" t="e">
        <f t="array" aca="1" ref="M1281" ca="1">_xludf.ifna(IF(H1281=Impostazioni!$C$6,I1281*1,I1281/INDEX(Impostazioni!$N$86:$O$105,MATCH($H1281,Impostazioni!$N$86:$N$105,0),2)),"")</f>
        <v>#NAME?</v>
      </c>
      <c r="N1281" s="14" t="e">
        <f t="array" aca="1" ref="N1281" ca="1">_xludf.ifna(IF(I1281=Impostazioni!$C$6,J1281*1,J1281/INDEX(Impostazioni!$N$86:$O$105,MATCH($H1281,Impostazioni!$N$86:$N$105,0),2)),"")</f>
        <v>#NAME?</v>
      </c>
      <c r="O1281" s="14" t="e">
        <f t="array" aca="1" ref="O1281" ca="1">_xludf.ifna(IF(J1281=Impostazioni!$C$6,K1281*1,K1281/INDEX(Impostazioni!$N$86:$O$105,MATCH($H1281,Impostazioni!$N$86:$N$105,0),2)),"")</f>
        <v>#NAME?</v>
      </c>
    </row>
    <row r="1282" spans="1:15" ht="13.2">
      <c r="A1282" s="14" t="str">
        <f t="shared" si="20"/>
        <v/>
      </c>
      <c r="B1282" s="14" t="str">
        <f t="shared" si="21"/>
        <v/>
      </c>
      <c r="C1282" s="14"/>
      <c r="D1282" s="14" t="s">
        <v>49</v>
      </c>
      <c r="E1282" s="14"/>
      <c r="F1282" s="14"/>
      <c r="G1282" s="14"/>
      <c r="H1282" s="14"/>
      <c r="I1282" s="14" t="e">
        <f t="array" aca="1" ref="I1282" ca="1">_xludf.ifna(G1282*INDEX(Impostazioni!$C$86:$L$105,MATCH($E1282,Impostazioni!$J$86:$J$105,0),5),"")</f>
        <v>#NAME?</v>
      </c>
      <c r="J1282" s="14" t="e">
        <f t="shared" ca="1" si="22"/>
        <v>#NAME?</v>
      </c>
      <c r="K1282" s="14" t="e">
        <f t="shared" ca="1" si="23"/>
        <v>#NAME?</v>
      </c>
      <c r="M1282" s="14" t="e">
        <f t="array" aca="1" ref="M1282" ca="1">_xludf.ifna(IF(H1282=Impostazioni!$C$6,I1282*1,I1282/INDEX(Impostazioni!$N$86:$O$105,MATCH($H1282,Impostazioni!$N$86:$N$105,0),2)),"")</f>
        <v>#NAME?</v>
      </c>
      <c r="N1282" s="14" t="e">
        <f t="array" aca="1" ref="N1282" ca="1">_xludf.ifna(IF(I1282=Impostazioni!$C$6,J1282*1,J1282/INDEX(Impostazioni!$N$86:$O$105,MATCH($H1282,Impostazioni!$N$86:$N$105,0),2)),"")</f>
        <v>#NAME?</v>
      </c>
      <c r="O1282" s="14" t="e">
        <f t="array" aca="1" ref="O1282" ca="1">_xludf.ifna(IF(J1282=Impostazioni!$C$6,K1282*1,K1282/INDEX(Impostazioni!$N$86:$O$105,MATCH($H1282,Impostazioni!$N$86:$N$105,0),2)),"")</f>
        <v>#NAME?</v>
      </c>
    </row>
    <row r="1283" spans="1:15" ht="13.2">
      <c r="A1283" s="14" t="str">
        <f t="shared" si="20"/>
        <v/>
      </c>
      <c r="B1283" s="14" t="str">
        <f t="shared" si="21"/>
        <v/>
      </c>
      <c r="C1283" s="14"/>
      <c r="D1283" s="14" t="s">
        <v>49</v>
      </c>
      <c r="E1283" s="14"/>
      <c r="F1283" s="14"/>
      <c r="G1283" s="14"/>
      <c r="H1283" s="14"/>
      <c r="I1283" s="14" t="e">
        <f t="array" aca="1" ref="I1283" ca="1">_xludf.ifna(G1283*INDEX(Impostazioni!$C$86:$L$105,MATCH($E1283,Impostazioni!$J$86:$J$105,0),5),"")</f>
        <v>#NAME?</v>
      </c>
      <c r="J1283" s="14" t="e">
        <f t="shared" ca="1" si="22"/>
        <v>#NAME?</v>
      </c>
      <c r="K1283" s="14" t="e">
        <f t="shared" ca="1" si="23"/>
        <v>#NAME?</v>
      </c>
      <c r="M1283" s="14" t="e">
        <f t="array" aca="1" ref="M1283" ca="1">_xludf.ifna(IF(H1283=Impostazioni!$C$6,I1283*1,I1283/INDEX(Impostazioni!$N$86:$O$105,MATCH($H1283,Impostazioni!$N$86:$N$105,0),2)),"")</f>
        <v>#NAME?</v>
      </c>
      <c r="N1283" s="14" t="e">
        <f t="array" aca="1" ref="N1283" ca="1">_xludf.ifna(IF(I1283=Impostazioni!$C$6,J1283*1,J1283/INDEX(Impostazioni!$N$86:$O$105,MATCH($H1283,Impostazioni!$N$86:$N$105,0),2)),"")</f>
        <v>#NAME?</v>
      </c>
      <c r="O1283" s="14" t="e">
        <f t="array" aca="1" ref="O1283" ca="1">_xludf.ifna(IF(J1283=Impostazioni!$C$6,K1283*1,K1283/INDEX(Impostazioni!$N$86:$O$105,MATCH($H1283,Impostazioni!$N$86:$N$105,0),2)),"")</f>
        <v>#NAME?</v>
      </c>
    </row>
    <row r="1284" spans="1:15" ht="13.2">
      <c r="A1284" s="14" t="str">
        <f t="shared" si="20"/>
        <v/>
      </c>
      <c r="B1284" s="14" t="str">
        <f t="shared" si="21"/>
        <v/>
      </c>
      <c r="C1284" s="14"/>
      <c r="D1284" s="14" t="s">
        <v>49</v>
      </c>
      <c r="E1284" s="14"/>
      <c r="F1284" s="14"/>
      <c r="G1284" s="14"/>
      <c r="H1284" s="14"/>
      <c r="I1284" s="14" t="e">
        <f t="array" aca="1" ref="I1284" ca="1">_xludf.ifna(G1284*INDEX(Impostazioni!$C$86:$L$105,MATCH($E1284,Impostazioni!$J$86:$J$105,0),5),"")</f>
        <v>#NAME?</v>
      </c>
      <c r="J1284" s="14" t="e">
        <f t="shared" ca="1" si="22"/>
        <v>#NAME?</v>
      </c>
      <c r="K1284" s="14" t="e">
        <f t="shared" ca="1" si="23"/>
        <v>#NAME?</v>
      </c>
      <c r="M1284" s="14" t="e">
        <f t="array" aca="1" ref="M1284" ca="1">_xludf.ifna(IF(H1284=Impostazioni!$C$6,I1284*1,I1284/INDEX(Impostazioni!$N$86:$O$105,MATCH($H1284,Impostazioni!$N$86:$N$105,0),2)),"")</f>
        <v>#NAME?</v>
      </c>
      <c r="N1284" s="14" t="e">
        <f t="array" aca="1" ref="N1284" ca="1">_xludf.ifna(IF(I1284=Impostazioni!$C$6,J1284*1,J1284/INDEX(Impostazioni!$N$86:$O$105,MATCH($H1284,Impostazioni!$N$86:$N$105,0),2)),"")</f>
        <v>#NAME?</v>
      </c>
      <c r="O1284" s="14" t="e">
        <f t="array" aca="1" ref="O1284" ca="1">_xludf.ifna(IF(J1284=Impostazioni!$C$6,K1284*1,K1284/INDEX(Impostazioni!$N$86:$O$105,MATCH($H1284,Impostazioni!$N$86:$N$105,0),2)),"")</f>
        <v>#NAME?</v>
      </c>
    </row>
    <row r="1285" spans="1:15" ht="13.2">
      <c r="A1285" s="14" t="str">
        <f t="shared" si="20"/>
        <v/>
      </c>
      <c r="B1285" s="14" t="str">
        <f t="shared" si="21"/>
        <v/>
      </c>
      <c r="C1285" s="14"/>
      <c r="D1285" s="14" t="s">
        <v>49</v>
      </c>
      <c r="E1285" s="14"/>
      <c r="F1285" s="14"/>
      <c r="G1285" s="14"/>
      <c r="H1285" s="14"/>
      <c r="I1285" s="14" t="e">
        <f t="array" aca="1" ref="I1285" ca="1">_xludf.ifna(G1285*INDEX(Impostazioni!$C$86:$L$105,MATCH($E1285,Impostazioni!$J$86:$J$105,0),5),"")</f>
        <v>#NAME?</v>
      </c>
      <c r="J1285" s="14" t="e">
        <f t="shared" ca="1" si="22"/>
        <v>#NAME?</v>
      </c>
      <c r="K1285" s="14" t="e">
        <f t="shared" ca="1" si="23"/>
        <v>#NAME?</v>
      </c>
      <c r="M1285" s="14" t="e">
        <f t="array" aca="1" ref="M1285" ca="1">_xludf.ifna(IF(H1285=Impostazioni!$C$6,I1285*1,I1285/INDEX(Impostazioni!$N$86:$O$105,MATCH($H1285,Impostazioni!$N$86:$N$105,0),2)),"")</f>
        <v>#NAME?</v>
      </c>
      <c r="N1285" s="14" t="e">
        <f t="array" aca="1" ref="N1285" ca="1">_xludf.ifna(IF(I1285=Impostazioni!$C$6,J1285*1,J1285/INDEX(Impostazioni!$N$86:$O$105,MATCH($H1285,Impostazioni!$N$86:$N$105,0),2)),"")</f>
        <v>#NAME?</v>
      </c>
      <c r="O1285" s="14" t="e">
        <f t="array" aca="1" ref="O1285" ca="1">_xludf.ifna(IF(J1285=Impostazioni!$C$6,K1285*1,K1285/INDEX(Impostazioni!$N$86:$O$105,MATCH($H1285,Impostazioni!$N$86:$N$105,0),2)),"")</f>
        <v>#NAME?</v>
      </c>
    </row>
    <row r="1286" spans="1:15" ht="13.2">
      <c r="A1286" s="14" t="str">
        <f t="shared" si="20"/>
        <v/>
      </c>
      <c r="B1286" s="14" t="str">
        <f t="shared" si="21"/>
        <v/>
      </c>
      <c r="C1286" s="14"/>
      <c r="D1286" s="14" t="s">
        <v>49</v>
      </c>
      <c r="E1286" s="14"/>
      <c r="F1286" s="14"/>
      <c r="G1286" s="14"/>
      <c r="H1286" s="14"/>
      <c r="I1286" s="14" t="e">
        <f t="array" aca="1" ref="I1286" ca="1">_xludf.ifna(G1286*INDEX(Impostazioni!$C$86:$L$105,MATCH($E1286,Impostazioni!$J$86:$J$105,0),5),"")</f>
        <v>#NAME?</v>
      </c>
      <c r="J1286" s="14" t="e">
        <f t="shared" ca="1" si="22"/>
        <v>#NAME?</v>
      </c>
      <c r="K1286" s="14" t="e">
        <f t="shared" ca="1" si="23"/>
        <v>#NAME?</v>
      </c>
      <c r="M1286" s="14" t="e">
        <f t="array" aca="1" ref="M1286" ca="1">_xludf.ifna(IF(H1286=Impostazioni!$C$6,I1286*1,I1286/INDEX(Impostazioni!$N$86:$O$105,MATCH($H1286,Impostazioni!$N$86:$N$105,0),2)),"")</f>
        <v>#NAME?</v>
      </c>
      <c r="N1286" s="14" t="e">
        <f t="array" aca="1" ref="N1286" ca="1">_xludf.ifna(IF(I1286=Impostazioni!$C$6,J1286*1,J1286/INDEX(Impostazioni!$N$86:$O$105,MATCH($H1286,Impostazioni!$N$86:$N$105,0),2)),"")</f>
        <v>#NAME?</v>
      </c>
      <c r="O1286" s="14" t="e">
        <f t="array" aca="1" ref="O1286" ca="1">_xludf.ifna(IF(J1286=Impostazioni!$C$6,K1286*1,K1286/INDEX(Impostazioni!$N$86:$O$105,MATCH($H1286,Impostazioni!$N$86:$N$105,0),2)),"")</f>
        <v>#NAME?</v>
      </c>
    </row>
    <row r="1287" spans="1:15" ht="13.2">
      <c r="A1287" s="14" t="str">
        <f t="shared" si="20"/>
        <v/>
      </c>
      <c r="B1287" s="14" t="str">
        <f t="shared" si="21"/>
        <v/>
      </c>
      <c r="C1287" s="14"/>
      <c r="D1287" s="14" t="s">
        <v>49</v>
      </c>
      <c r="E1287" s="14"/>
      <c r="F1287" s="14"/>
      <c r="G1287" s="14"/>
      <c r="H1287" s="14"/>
      <c r="I1287" s="14" t="e">
        <f t="array" aca="1" ref="I1287" ca="1">_xludf.ifna(G1287*INDEX(Impostazioni!$C$86:$L$105,MATCH($E1287,Impostazioni!$J$86:$J$105,0),5),"")</f>
        <v>#NAME?</v>
      </c>
      <c r="J1287" s="14" t="e">
        <f t="shared" ca="1" si="22"/>
        <v>#NAME?</v>
      </c>
      <c r="K1287" s="14" t="e">
        <f t="shared" ca="1" si="23"/>
        <v>#NAME?</v>
      </c>
      <c r="M1287" s="14" t="e">
        <f t="array" aca="1" ref="M1287" ca="1">_xludf.ifna(IF(H1287=Impostazioni!$C$6,I1287*1,I1287/INDEX(Impostazioni!$N$86:$O$105,MATCH($H1287,Impostazioni!$N$86:$N$105,0),2)),"")</f>
        <v>#NAME?</v>
      </c>
      <c r="N1287" s="14" t="e">
        <f t="array" aca="1" ref="N1287" ca="1">_xludf.ifna(IF(I1287=Impostazioni!$C$6,J1287*1,J1287/INDEX(Impostazioni!$N$86:$O$105,MATCH($H1287,Impostazioni!$N$86:$N$105,0),2)),"")</f>
        <v>#NAME?</v>
      </c>
      <c r="O1287" s="14" t="e">
        <f t="array" aca="1" ref="O1287" ca="1">_xludf.ifna(IF(J1287=Impostazioni!$C$6,K1287*1,K1287/INDEX(Impostazioni!$N$86:$O$105,MATCH($H1287,Impostazioni!$N$86:$N$105,0),2)),"")</f>
        <v>#NAME?</v>
      </c>
    </row>
    <row r="1288" spans="1:15" ht="13.2">
      <c r="A1288" s="14" t="str">
        <f t="shared" si="20"/>
        <v/>
      </c>
      <c r="B1288" s="14" t="str">
        <f t="shared" si="21"/>
        <v/>
      </c>
      <c r="C1288" s="14"/>
      <c r="D1288" s="14" t="s">
        <v>49</v>
      </c>
      <c r="E1288" s="14"/>
      <c r="F1288" s="14"/>
      <c r="G1288" s="14"/>
      <c r="H1288" s="14"/>
      <c r="I1288" s="14" t="e">
        <f t="array" aca="1" ref="I1288" ca="1">_xludf.ifna(G1288*INDEX(Impostazioni!$C$86:$L$105,MATCH($E1288,Impostazioni!$J$86:$J$105,0),5),"")</f>
        <v>#NAME?</v>
      </c>
      <c r="J1288" s="14" t="e">
        <f t="shared" ca="1" si="22"/>
        <v>#NAME?</v>
      </c>
      <c r="K1288" s="14" t="e">
        <f t="shared" ca="1" si="23"/>
        <v>#NAME?</v>
      </c>
      <c r="M1288" s="14" t="e">
        <f t="array" aca="1" ref="M1288" ca="1">_xludf.ifna(IF(H1288=Impostazioni!$C$6,I1288*1,I1288/INDEX(Impostazioni!$N$86:$O$105,MATCH($H1288,Impostazioni!$N$86:$N$105,0),2)),"")</f>
        <v>#NAME?</v>
      </c>
      <c r="N1288" s="14" t="e">
        <f t="array" aca="1" ref="N1288" ca="1">_xludf.ifna(IF(I1288=Impostazioni!$C$6,J1288*1,J1288/INDEX(Impostazioni!$N$86:$O$105,MATCH($H1288,Impostazioni!$N$86:$N$105,0),2)),"")</f>
        <v>#NAME?</v>
      </c>
      <c r="O1288" s="14" t="e">
        <f t="array" aca="1" ref="O1288" ca="1">_xludf.ifna(IF(J1288=Impostazioni!$C$6,K1288*1,K1288/INDEX(Impostazioni!$N$86:$O$105,MATCH($H1288,Impostazioni!$N$86:$N$105,0),2)),"")</f>
        <v>#NAME?</v>
      </c>
    </row>
    <row r="1289" spans="1:15" ht="13.2">
      <c r="A1289" s="14" t="str">
        <f t="shared" si="20"/>
        <v/>
      </c>
      <c r="B1289" s="14" t="str">
        <f t="shared" si="21"/>
        <v/>
      </c>
      <c r="C1289" s="14"/>
      <c r="D1289" s="14" t="s">
        <v>49</v>
      </c>
      <c r="E1289" s="14"/>
      <c r="F1289" s="14"/>
      <c r="G1289" s="14"/>
      <c r="H1289" s="14"/>
      <c r="I1289" s="14" t="e">
        <f t="array" aca="1" ref="I1289" ca="1">_xludf.ifna(G1289*INDEX(Impostazioni!$C$86:$L$105,MATCH($E1289,Impostazioni!$J$86:$J$105,0),5),"")</f>
        <v>#NAME?</v>
      </c>
      <c r="J1289" s="14" t="e">
        <f t="shared" ca="1" si="22"/>
        <v>#NAME?</v>
      </c>
      <c r="K1289" s="14" t="e">
        <f t="shared" ca="1" si="23"/>
        <v>#NAME?</v>
      </c>
      <c r="M1289" s="14" t="e">
        <f t="array" aca="1" ref="M1289" ca="1">_xludf.ifna(IF(H1289=Impostazioni!$C$6,I1289*1,I1289/INDEX(Impostazioni!$N$86:$O$105,MATCH($H1289,Impostazioni!$N$86:$N$105,0),2)),"")</f>
        <v>#NAME?</v>
      </c>
      <c r="N1289" s="14" t="e">
        <f t="array" aca="1" ref="N1289" ca="1">_xludf.ifna(IF(I1289=Impostazioni!$C$6,J1289*1,J1289/INDEX(Impostazioni!$N$86:$O$105,MATCH($H1289,Impostazioni!$N$86:$N$105,0),2)),"")</f>
        <v>#NAME?</v>
      </c>
      <c r="O1289" s="14" t="e">
        <f t="array" aca="1" ref="O1289" ca="1">_xludf.ifna(IF(J1289=Impostazioni!$C$6,K1289*1,K1289/INDEX(Impostazioni!$N$86:$O$105,MATCH($H1289,Impostazioni!$N$86:$N$105,0),2)),"")</f>
        <v>#NAME?</v>
      </c>
    </row>
    <row r="1290" spans="1:15" ht="13.2">
      <c r="A1290" s="14" t="str">
        <f t="shared" si="20"/>
        <v/>
      </c>
      <c r="B1290" s="14" t="str">
        <f t="shared" si="21"/>
        <v/>
      </c>
      <c r="C1290" s="14"/>
      <c r="D1290" s="14" t="s">
        <v>49</v>
      </c>
      <c r="E1290" s="14"/>
      <c r="F1290" s="14"/>
      <c r="G1290" s="14"/>
      <c r="H1290" s="14"/>
      <c r="I1290" s="14" t="e">
        <f t="array" aca="1" ref="I1290" ca="1">_xludf.ifna(G1290*INDEX(Impostazioni!$C$86:$L$105,MATCH($E1290,Impostazioni!$J$86:$J$105,0),5),"")</f>
        <v>#NAME?</v>
      </c>
      <c r="J1290" s="14" t="e">
        <f t="shared" ca="1" si="22"/>
        <v>#NAME?</v>
      </c>
      <c r="K1290" s="14" t="e">
        <f t="shared" ca="1" si="23"/>
        <v>#NAME?</v>
      </c>
      <c r="M1290" s="14" t="e">
        <f t="array" aca="1" ref="M1290" ca="1">_xludf.ifna(IF(H1290=Impostazioni!$C$6,I1290*1,I1290/INDEX(Impostazioni!$N$86:$O$105,MATCH($H1290,Impostazioni!$N$86:$N$105,0),2)),"")</f>
        <v>#NAME?</v>
      </c>
      <c r="N1290" s="14" t="e">
        <f t="array" aca="1" ref="N1290" ca="1">_xludf.ifna(IF(I1290=Impostazioni!$C$6,J1290*1,J1290/INDEX(Impostazioni!$N$86:$O$105,MATCH($H1290,Impostazioni!$N$86:$N$105,0),2)),"")</f>
        <v>#NAME?</v>
      </c>
      <c r="O1290" s="14" t="e">
        <f t="array" aca="1" ref="O1290" ca="1">_xludf.ifna(IF(J1290=Impostazioni!$C$6,K1290*1,K1290/INDEX(Impostazioni!$N$86:$O$105,MATCH($H1290,Impostazioni!$N$86:$N$105,0),2)),"")</f>
        <v>#NAME?</v>
      </c>
    </row>
    <row r="1291" spans="1:15" ht="13.2">
      <c r="A1291" s="14" t="str">
        <f t="shared" si="20"/>
        <v/>
      </c>
      <c r="B1291" s="14" t="str">
        <f t="shared" si="21"/>
        <v/>
      </c>
      <c r="C1291" s="14"/>
      <c r="D1291" s="14" t="s">
        <v>49</v>
      </c>
      <c r="E1291" s="14"/>
      <c r="F1291" s="14"/>
      <c r="G1291" s="14"/>
      <c r="H1291" s="14"/>
      <c r="I1291" s="14" t="e">
        <f t="array" aca="1" ref="I1291" ca="1">_xludf.ifna(G1291*INDEX(Impostazioni!$C$86:$L$105,MATCH($E1291,Impostazioni!$J$86:$J$105,0),5),"")</f>
        <v>#NAME?</v>
      </c>
      <c r="J1291" s="14" t="e">
        <f t="shared" ca="1" si="22"/>
        <v>#NAME?</v>
      </c>
      <c r="K1291" s="14" t="e">
        <f t="shared" ca="1" si="23"/>
        <v>#NAME?</v>
      </c>
      <c r="M1291" s="14" t="e">
        <f t="array" aca="1" ref="M1291" ca="1">_xludf.ifna(IF(H1291=Impostazioni!$C$6,I1291*1,I1291/INDEX(Impostazioni!$N$86:$O$105,MATCH($H1291,Impostazioni!$N$86:$N$105,0),2)),"")</f>
        <v>#NAME?</v>
      </c>
      <c r="N1291" s="14" t="e">
        <f t="array" aca="1" ref="N1291" ca="1">_xludf.ifna(IF(I1291=Impostazioni!$C$6,J1291*1,J1291/INDEX(Impostazioni!$N$86:$O$105,MATCH($H1291,Impostazioni!$N$86:$N$105,0),2)),"")</f>
        <v>#NAME?</v>
      </c>
      <c r="O1291" s="14" t="e">
        <f t="array" aca="1" ref="O1291" ca="1">_xludf.ifna(IF(J1291=Impostazioni!$C$6,K1291*1,K1291/INDEX(Impostazioni!$N$86:$O$105,MATCH($H1291,Impostazioni!$N$86:$N$105,0),2)),"")</f>
        <v>#NAME?</v>
      </c>
    </row>
    <row r="1292" spans="1:15" ht="13.2">
      <c r="A1292" s="14" t="str">
        <f t="shared" si="20"/>
        <v/>
      </c>
      <c r="B1292" s="14" t="str">
        <f t="shared" si="21"/>
        <v/>
      </c>
      <c r="C1292" s="14"/>
      <c r="D1292" s="14" t="s">
        <v>49</v>
      </c>
      <c r="E1292" s="14"/>
      <c r="F1292" s="14"/>
      <c r="G1292" s="14"/>
      <c r="H1292" s="14"/>
      <c r="I1292" s="14" t="e">
        <f t="array" aca="1" ref="I1292" ca="1">_xludf.ifna(G1292*INDEX(Impostazioni!$C$86:$L$105,MATCH($E1292,Impostazioni!$J$86:$J$105,0),5),"")</f>
        <v>#NAME?</v>
      </c>
      <c r="J1292" s="14" t="e">
        <f t="shared" ca="1" si="22"/>
        <v>#NAME?</v>
      </c>
      <c r="K1292" s="14" t="e">
        <f t="shared" ca="1" si="23"/>
        <v>#NAME?</v>
      </c>
      <c r="M1292" s="14" t="e">
        <f t="array" aca="1" ref="M1292" ca="1">_xludf.ifna(IF(H1292=Impostazioni!$C$6,I1292*1,I1292/INDEX(Impostazioni!$N$86:$O$105,MATCH($H1292,Impostazioni!$N$86:$N$105,0),2)),"")</f>
        <v>#NAME?</v>
      </c>
      <c r="N1292" s="14" t="e">
        <f t="array" aca="1" ref="N1292" ca="1">_xludf.ifna(IF(I1292=Impostazioni!$C$6,J1292*1,J1292/INDEX(Impostazioni!$N$86:$O$105,MATCH($H1292,Impostazioni!$N$86:$N$105,0),2)),"")</f>
        <v>#NAME?</v>
      </c>
      <c r="O1292" s="14" t="e">
        <f t="array" aca="1" ref="O1292" ca="1">_xludf.ifna(IF(J1292=Impostazioni!$C$6,K1292*1,K1292/INDEX(Impostazioni!$N$86:$O$105,MATCH($H1292,Impostazioni!$N$86:$N$105,0),2)),"")</f>
        <v>#NAME?</v>
      </c>
    </row>
    <row r="1293" spans="1:15" ht="13.2">
      <c r="A1293" s="14" t="str">
        <f t="shared" si="20"/>
        <v/>
      </c>
      <c r="B1293" s="14" t="str">
        <f t="shared" si="21"/>
        <v/>
      </c>
      <c r="C1293" s="14"/>
      <c r="D1293" s="14" t="s">
        <v>49</v>
      </c>
      <c r="E1293" s="14"/>
      <c r="F1293" s="14"/>
      <c r="G1293" s="14"/>
      <c r="H1293" s="14"/>
      <c r="I1293" s="14" t="e">
        <f t="array" aca="1" ref="I1293" ca="1">_xludf.ifna(G1293*INDEX(Impostazioni!$C$86:$L$105,MATCH($E1293,Impostazioni!$J$86:$J$105,0),5),"")</f>
        <v>#NAME?</v>
      </c>
      <c r="J1293" s="14" t="e">
        <f t="shared" ca="1" si="22"/>
        <v>#NAME?</v>
      </c>
      <c r="K1293" s="14" t="e">
        <f t="shared" ca="1" si="23"/>
        <v>#NAME?</v>
      </c>
      <c r="M1293" s="14" t="e">
        <f t="array" aca="1" ref="M1293" ca="1">_xludf.ifna(IF(H1293=Impostazioni!$C$6,I1293*1,I1293/INDEX(Impostazioni!$N$86:$O$105,MATCH($H1293,Impostazioni!$N$86:$N$105,0),2)),"")</f>
        <v>#NAME?</v>
      </c>
      <c r="N1293" s="14" t="e">
        <f t="array" aca="1" ref="N1293" ca="1">_xludf.ifna(IF(I1293=Impostazioni!$C$6,J1293*1,J1293/INDEX(Impostazioni!$N$86:$O$105,MATCH($H1293,Impostazioni!$N$86:$N$105,0),2)),"")</f>
        <v>#NAME?</v>
      </c>
      <c r="O1293" s="14" t="e">
        <f t="array" aca="1" ref="O1293" ca="1">_xludf.ifna(IF(J1293=Impostazioni!$C$6,K1293*1,K1293/INDEX(Impostazioni!$N$86:$O$105,MATCH($H1293,Impostazioni!$N$86:$N$105,0),2)),"")</f>
        <v>#NAME?</v>
      </c>
    </row>
    <row r="1294" spans="1:15" ht="13.2">
      <c r="A1294" s="14" t="str">
        <f t="shared" si="20"/>
        <v/>
      </c>
      <c r="B1294" s="14" t="str">
        <f t="shared" si="21"/>
        <v/>
      </c>
      <c r="C1294" s="14"/>
      <c r="D1294" s="14" t="s">
        <v>49</v>
      </c>
      <c r="E1294" s="14"/>
      <c r="F1294" s="14"/>
      <c r="G1294" s="14"/>
      <c r="H1294" s="14"/>
      <c r="I1294" s="14" t="e">
        <f t="array" aca="1" ref="I1294" ca="1">_xludf.ifna(G1294*INDEX(Impostazioni!$C$86:$L$105,MATCH($E1294,Impostazioni!$J$86:$J$105,0),5),"")</f>
        <v>#NAME?</v>
      </c>
      <c r="J1294" s="14" t="e">
        <f t="shared" ca="1" si="22"/>
        <v>#NAME?</v>
      </c>
      <c r="K1294" s="14" t="e">
        <f t="shared" ca="1" si="23"/>
        <v>#NAME?</v>
      </c>
      <c r="M1294" s="14" t="e">
        <f t="array" aca="1" ref="M1294" ca="1">_xludf.ifna(IF(H1294=Impostazioni!$C$6,I1294*1,I1294/INDEX(Impostazioni!$N$86:$O$105,MATCH($H1294,Impostazioni!$N$86:$N$105,0),2)),"")</f>
        <v>#NAME?</v>
      </c>
      <c r="N1294" s="14" t="e">
        <f t="array" aca="1" ref="N1294" ca="1">_xludf.ifna(IF(I1294=Impostazioni!$C$6,J1294*1,J1294/INDEX(Impostazioni!$N$86:$O$105,MATCH($H1294,Impostazioni!$N$86:$N$105,0),2)),"")</f>
        <v>#NAME?</v>
      </c>
      <c r="O1294" s="14" t="e">
        <f t="array" aca="1" ref="O1294" ca="1">_xludf.ifna(IF(J1294=Impostazioni!$C$6,K1294*1,K1294/INDEX(Impostazioni!$N$86:$O$105,MATCH($H1294,Impostazioni!$N$86:$N$105,0),2)),"")</f>
        <v>#NAME?</v>
      </c>
    </row>
    <row r="1295" spans="1:15" ht="13.2">
      <c r="A1295" s="14" t="str">
        <f t="shared" si="20"/>
        <v/>
      </c>
      <c r="B1295" s="14" t="str">
        <f t="shared" si="21"/>
        <v/>
      </c>
      <c r="C1295" s="14"/>
      <c r="D1295" s="14" t="s">
        <v>49</v>
      </c>
      <c r="E1295" s="14"/>
      <c r="F1295" s="14"/>
      <c r="G1295" s="14"/>
      <c r="H1295" s="14"/>
      <c r="I1295" s="14" t="e">
        <f t="array" aca="1" ref="I1295" ca="1">_xludf.ifna(G1295*INDEX(Impostazioni!$C$86:$L$105,MATCH($E1295,Impostazioni!$J$86:$J$105,0),5),"")</f>
        <v>#NAME?</v>
      </c>
      <c r="J1295" s="14" t="e">
        <f t="shared" ca="1" si="22"/>
        <v>#NAME?</v>
      </c>
      <c r="K1295" s="14" t="e">
        <f t="shared" ca="1" si="23"/>
        <v>#NAME?</v>
      </c>
      <c r="M1295" s="14" t="e">
        <f t="array" aca="1" ref="M1295" ca="1">_xludf.ifna(IF(H1295=Impostazioni!$C$6,I1295*1,I1295/INDEX(Impostazioni!$N$86:$O$105,MATCH($H1295,Impostazioni!$N$86:$N$105,0),2)),"")</f>
        <v>#NAME?</v>
      </c>
      <c r="N1295" s="14" t="e">
        <f t="array" aca="1" ref="N1295" ca="1">_xludf.ifna(IF(I1295=Impostazioni!$C$6,J1295*1,J1295/INDEX(Impostazioni!$N$86:$O$105,MATCH($H1295,Impostazioni!$N$86:$N$105,0),2)),"")</f>
        <v>#NAME?</v>
      </c>
      <c r="O1295" s="14" t="e">
        <f t="array" aca="1" ref="O1295" ca="1">_xludf.ifna(IF(J1295=Impostazioni!$C$6,K1295*1,K1295/INDEX(Impostazioni!$N$86:$O$105,MATCH($H1295,Impostazioni!$N$86:$N$105,0),2)),"")</f>
        <v>#NAME?</v>
      </c>
    </row>
    <row r="1296" spans="1:15" ht="13.2">
      <c r="A1296" s="14" t="str">
        <f t="shared" si="20"/>
        <v/>
      </c>
      <c r="B1296" s="14" t="str">
        <f t="shared" si="21"/>
        <v/>
      </c>
      <c r="C1296" s="14"/>
      <c r="D1296" s="14" t="s">
        <v>49</v>
      </c>
      <c r="E1296" s="14"/>
      <c r="F1296" s="14"/>
      <c r="G1296" s="14"/>
      <c r="H1296" s="14"/>
      <c r="I1296" s="14" t="e">
        <f t="array" aca="1" ref="I1296" ca="1">_xludf.ifna(G1296*INDEX(Impostazioni!$C$86:$L$105,MATCH($E1296,Impostazioni!$J$86:$J$105,0),5),"")</f>
        <v>#NAME?</v>
      </c>
      <c r="J1296" s="14" t="e">
        <f t="shared" ca="1" si="22"/>
        <v>#NAME?</v>
      </c>
      <c r="K1296" s="14" t="e">
        <f t="shared" ca="1" si="23"/>
        <v>#NAME?</v>
      </c>
      <c r="M1296" s="14" t="e">
        <f t="array" aca="1" ref="M1296" ca="1">_xludf.ifna(IF(H1296=Impostazioni!$C$6,I1296*1,I1296/INDEX(Impostazioni!$N$86:$O$105,MATCH($H1296,Impostazioni!$N$86:$N$105,0),2)),"")</f>
        <v>#NAME?</v>
      </c>
      <c r="N1296" s="14" t="e">
        <f t="array" aca="1" ref="N1296" ca="1">_xludf.ifna(IF(I1296=Impostazioni!$C$6,J1296*1,J1296/INDEX(Impostazioni!$N$86:$O$105,MATCH($H1296,Impostazioni!$N$86:$N$105,0),2)),"")</f>
        <v>#NAME?</v>
      </c>
      <c r="O1296" s="14" t="e">
        <f t="array" aca="1" ref="O1296" ca="1">_xludf.ifna(IF(J1296=Impostazioni!$C$6,K1296*1,K1296/INDEX(Impostazioni!$N$86:$O$105,MATCH($H1296,Impostazioni!$N$86:$N$105,0),2)),"")</f>
        <v>#NAME?</v>
      </c>
    </row>
    <row r="1297" spans="1:15" ht="13.2">
      <c r="A1297" s="14" t="str">
        <f t="shared" si="20"/>
        <v/>
      </c>
      <c r="B1297" s="14" t="str">
        <f t="shared" si="21"/>
        <v/>
      </c>
      <c r="C1297" s="14"/>
      <c r="D1297" s="14" t="s">
        <v>49</v>
      </c>
      <c r="E1297" s="14"/>
      <c r="F1297" s="14"/>
      <c r="G1297" s="14"/>
      <c r="H1297" s="14"/>
      <c r="I1297" s="14" t="e">
        <f t="array" aca="1" ref="I1297" ca="1">_xludf.ifna(G1297*INDEX(Impostazioni!$C$86:$L$105,MATCH($E1297,Impostazioni!$J$86:$J$105,0),5),"")</f>
        <v>#NAME?</v>
      </c>
      <c r="J1297" s="14" t="e">
        <f t="shared" ca="1" si="22"/>
        <v>#NAME?</v>
      </c>
      <c r="K1297" s="14" t="e">
        <f t="shared" ca="1" si="23"/>
        <v>#NAME?</v>
      </c>
      <c r="M1297" s="14" t="e">
        <f t="array" aca="1" ref="M1297" ca="1">_xludf.ifna(IF(H1297=Impostazioni!$C$6,I1297*1,I1297/INDEX(Impostazioni!$N$86:$O$105,MATCH($H1297,Impostazioni!$N$86:$N$105,0),2)),"")</f>
        <v>#NAME?</v>
      </c>
      <c r="N1297" s="14" t="e">
        <f t="array" aca="1" ref="N1297" ca="1">_xludf.ifna(IF(I1297=Impostazioni!$C$6,J1297*1,J1297/INDEX(Impostazioni!$N$86:$O$105,MATCH($H1297,Impostazioni!$N$86:$N$105,0),2)),"")</f>
        <v>#NAME?</v>
      </c>
      <c r="O1297" s="14" t="e">
        <f t="array" aca="1" ref="O1297" ca="1">_xludf.ifna(IF(J1297=Impostazioni!$C$6,K1297*1,K1297/INDEX(Impostazioni!$N$86:$O$105,MATCH($H1297,Impostazioni!$N$86:$N$105,0),2)),"")</f>
        <v>#NAME?</v>
      </c>
    </row>
    <row r="1298" spans="1:15" ht="13.2">
      <c r="A1298" s="14" t="str">
        <f t="shared" si="20"/>
        <v/>
      </c>
      <c r="B1298" s="14" t="str">
        <f t="shared" si="21"/>
        <v/>
      </c>
      <c r="C1298" s="14"/>
      <c r="D1298" s="14" t="s">
        <v>49</v>
      </c>
      <c r="E1298" s="14"/>
      <c r="F1298" s="14"/>
      <c r="G1298" s="14"/>
      <c r="H1298" s="14"/>
      <c r="I1298" s="14" t="e">
        <f t="array" aca="1" ref="I1298" ca="1">_xludf.ifna(G1298*INDEX(Impostazioni!$C$86:$L$105,MATCH($E1298,Impostazioni!$J$86:$J$105,0),5),"")</f>
        <v>#NAME?</v>
      </c>
      <c r="J1298" s="14" t="e">
        <f t="shared" ca="1" si="22"/>
        <v>#NAME?</v>
      </c>
      <c r="K1298" s="14" t="e">
        <f t="shared" ca="1" si="23"/>
        <v>#NAME?</v>
      </c>
      <c r="M1298" s="14" t="e">
        <f t="array" aca="1" ref="M1298" ca="1">_xludf.ifna(IF(H1298=Impostazioni!$C$6,I1298*1,I1298/INDEX(Impostazioni!$N$86:$O$105,MATCH($H1298,Impostazioni!$N$86:$N$105,0),2)),"")</f>
        <v>#NAME?</v>
      </c>
      <c r="N1298" s="14" t="e">
        <f t="array" aca="1" ref="N1298" ca="1">_xludf.ifna(IF(I1298=Impostazioni!$C$6,J1298*1,J1298/INDEX(Impostazioni!$N$86:$O$105,MATCH($H1298,Impostazioni!$N$86:$N$105,0),2)),"")</f>
        <v>#NAME?</v>
      </c>
      <c r="O1298" s="14" t="e">
        <f t="array" aca="1" ref="O1298" ca="1">_xludf.ifna(IF(J1298=Impostazioni!$C$6,K1298*1,K1298/INDEX(Impostazioni!$N$86:$O$105,MATCH($H1298,Impostazioni!$N$86:$N$105,0),2)),"")</f>
        <v>#NAME?</v>
      </c>
    </row>
    <row r="1299" spans="1:15" ht="13.2">
      <c r="A1299" s="14" t="str">
        <f t="shared" si="20"/>
        <v/>
      </c>
      <c r="B1299" s="14" t="str">
        <f t="shared" si="21"/>
        <v/>
      </c>
      <c r="C1299" s="14"/>
      <c r="D1299" s="14" t="s">
        <v>49</v>
      </c>
      <c r="E1299" s="14"/>
      <c r="F1299" s="14"/>
      <c r="G1299" s="14"/>
      <c r="H1299" s="14"/>
      <c r="I1299" s="14" t="e">
        <f t="array" aca="1" ref="I1299" ca="1">_xludf.ifna(G1299*INDEX(Impostazioni!$C$86:$L$105,MATCH($E1299,Impostazioni!$J$86:$J$105,0),5),"")</f>
        <v>#NAME?</v>
      </c>
      <c r="J1299" s="14" t="e">
        <f t="shared" ca="1" si="22"/>
        <v>#NAME?</v>
      </c>
      <c r="K1299" s="14" t="e">
        <f t="shared" ca="1" si="23"/>
        <v>#NAME?</v>
      </c>
      <c r="M1299" s="14" t="e">
        <f t="array" aca="1" ref="M1299" ca="1">_xludf.ifna(IF(H1299=Impostazioni!$C$6,I1299*1,I1299/INDEX(Impostazioni!$N$86:$O$105,MATCH($H1299,Impostazioni!$N$86:$N$105,0),2)),"")</f>
        <v>#NAME?</v>
      </c>
      <c r="N1299" s="14" t="e">
        <f t="array" aca="1" ref="N1299" ca="1">_xludf.ifna(IF(I1299=Impostazioni!$C$6,J1299*1,J1299/INDEX(Impostazioni!$N$86:$O$105,MATCH($H1299,Impostazioni!$N$86:$N$105,0),2)),"")</f>
        <v>#NAME?</v>
      </c>
      <c r="O1299" s="14" t="e">
        <f t="array" aca="1" ref="O1299" ca="1">_xludf.ifna(IF(J1299=Impostazioni!$C$6,K1299*1,K1299/INDEX(Impostazioni!$N$86:$O$105,MATCH($H1299,Impostazioni!$N$86:$N$105,0),2)),"")</f>
        <v>#NAME?</v>
      </c>
    </row>
    <row r="1300" spans="1:15" ht="13.2">
      <c r="A1300" s="14" t="str">
        <f t="shared" si="20"/>
        <v/>
      </c>
      <c r="B1300" s="14" t="str">
        <f t="shared" si="21"/>
        <v/>
      </c>
      <c r="C1300" s="14"/>
      <c r="D1300" s="14" t="s">
        <v>49</v>
      </c>
      <c r="E1300" s="14"/>
      <c r="F1300" s="14"/>
      <c r="G1300" s="14"/>
      <c r="H1300" s="14"/>
      <c r="I1300" s="14" t="e">
        <f t="array" aca="1" ref="I1300" ca="1">_xludf.ifna(G1300*INDEX(Impostazioni!$C$86:$L$105,MATCH($E1300,Impostazioni!$J$86:$J$105,0),5),"")</f>
        <v>#NAME?</v>
      </c>
      <c r="J1300" s="14" t="e">
        <f t="shared" ca="1" si="22"/>
        <v>#NAME?</v>
      </c>
      <c r="K1300" s="14" t="e">
        <f t="shared" ca="1" si="23"/>
        <v>#NAME?</v>
      </c>
      <c r="M1300" s="14" t="e">
        <f t="array" aca="1" ref="M1300" ca="1">_xludf.ifna(IF(H1300=Impostazioni!$C$6,I1300*1,I1300/INDEX(Impostazioni!$N$86:$O$105,MATCH($H1300,Impostazioni!$N$86:$N$105,0),2)),"")</f>
        <v>#NAME?</v>
      </c>
      <c r="N1300" s="14" t="e">
        <f t="array" aca="1" ref="N1300" ca="1">_xludf.ifna(IF(I1300=Impostazioni!$C$6,J1300*1,J1300/INDEX(Impostazioni!$N$86:$O$105,MATCH($H1300,Impostazioni!$N$86:$N$105,0),2)),"")</f>
        <v>#NAME?</v>
      </c>
      <c r="O1300" s="14" t="e">
        <f t="array" aca="1" ref="O1300" ca="1">_xludf.ifna(IF(J1300=Impostazioni!$C$6,K1300*1,K1300/INDEX(Impostazioni!$N$86:$O$105,MATCH($H1300,Impostazioni!$N$86:$N$105,0),2)),"")</f>
        <v>#NAME?</v>
      </c>
    </row>
    <row r="1301" spans="1:15" ht="13.2">
      <c r="A1301" s="14" t="str">
        <f t="shared" si="20"/>
        <v/>
      </c>
      <c r="B1301" s="14" t="str">
        <f t="shared" si="21"/>
        <v/>
      </c>
      <c r="C1301" s="14"/>
      <c r="D1301" s="14" t="s">
        <v>49</v>
      </c>
      <c r="E1301" s="14"/>
      <c r="F1301" s="14"/>
      <c r="G1301" s="14"/>
      <c r="H1301" s="14"/>
      <c r="I1301" s="14" t="e">
        <f t="array" aca="1" ref="I1301" ca="1">_xludf.ifna(G1301*INDEX(Impostazioni!$C$86:$L$105,MATCH($E1301,Impostazioni!$J$86:$J$105,0),5),"")</f>
        <v>#NAME?</v>
      </c>
      <c r="J1301" s="14" t="e">
        <f t="shared" ca="1" si="22"/>
        <v>#NAME?</v>
      </c>
      <c r="K1301" s="14" t="e">
        <f t="shared" ca="1" si="23"/>
        <v>#NAME?</v>
      </c>
      <c r="M1301" s="14" t="e">
        <f t="array" aca="1" ref="M1301" ca="1">_xludf.ifna(IF(H1301=Impostazioni!$C$6,I1301*1,I1301/INDEX(Impostazioni!$N$86:$O$105,MATCH($H1301,Impostazioni!$N$86:$N$105,0),2)),"")</f>
        <v>#NAME?</v>
      </c>
      <c r="N1301" s="14" t="e">
        <f t="array" aca="1" ref="N1301" ca="1">_xludf.ifna(IF(I1301=Impostazioni!$C$6,J1301*1,J1301/INDEX(Impostazioni!$N$86:$O$105,MATCH($H1301,Impostazioni!$N$86:$N$105,0),2)),"")</f>
        <v>#NAME?</v>
      </c>
      <c r="O1301" s="14" t="e">
        <f t="array" aca="1" ref="O1301" ca="1">_xludf.ifna(IF(J1301=Impostazioni!$C$6,K1301*1,K1301/INDEX(Impostazioni!$N$86:$O$105,MATCH($H1301,Impostazioni!$N$86:$N$105,0),2)),"")</f>
        <v>#NAME?</v>
      </c>
    </row>
    <row r="1302" spans="1:15" ht="13.2">
      <c r="A1302" s="14" t="str">
        <f t="shared" si="20"/>
        <v/>
      </c>
      <c r="B1302" s="14" t="str">
        <f t="shared" si="21"/>
        <v/>
      </c>
      <c r="C1302" s="14"/>
      <c r="D1302" s="14" t="s">
        <v>49</v>
      </c>
      <c r="E1302" s="14"/>
      <c r="F1302" s="14"/>
      <c r="G1302" s="14"/>
      <c r="H1302" s="14"/>
      <c r="I1302" s="14" t="e">
        <f t="array" aca="1" ref="I1302" ca="1">_xludf.ifna(G1302*INDEX(Impostazioni!$C$86:$L$105,MATCH($E1302,Impostazioni!$J$86:$J$105,0),5),"")</f>
        <v>#NAME?</v>
      </c>
      <c r="J1302" s="14" t="e">
        <f t="shared" ca="1" si="22"/>
        <v>#NAME?</v>
      </c>
      <c r="K1302" s="14" t="e">
        <f t="shared" ca="1" si="23"/>
        <v>#NAME?</v>
      </c>
      <c r="M1302" s="14" t="e">
        <f t="array" aca="1" ref="M1302" ca="1">_xludf.ifna(IF(H1302=Impostazioni!$C$6,I1302*1,I1302/INDEX(Impostazioni!$N$86:$O$105,MATCH($H1302,Impostazioni!$N$86:$N$105,0),2)),"")</f>
        <v>#NAME?</v>
      </c>
      <c r="N1302" s="14" t="e">
        <f t="array" aca="1" ref="N1302" ca="1">_xludf.ifna(IF(I1302=Impostazioni!$C$6,J1302*1,J1302/INDEX(Impostazioni!$N$86:$O$105,MATCH($H1302,Impostazioni!$N$86:$N$105,0),2)),"")</f>
        <v>#NAME?</v>
      </c>
      <c r="O1302" s="14" t="e">
        <f t="array" aca="1" ref="O1302" ca="1">_xludf.ifna(IF(J1302=Impostazioni!$C$6,K1302*1,K1302/INDEX(Impostazioni!$N$86:$O$105,MATCH($H1302,Impostazioni!$N$86:$N$105,0),2)),"")</f>
        <v>#NAME?</v>
      </c>
    </row>
    <row r="1303" spans="1:15" ht="13.2">
      <c r="A1303" s="14" t="str">
        <f t="shared" si="20"/>
        <v/>
      </c>
      <c r="B1303" s="14" t="str">
        <f t="shared" si="21"/>
        <v/>
      </c>
      <c r="C1303" s="14"/>
      <c r="D1303" s="14" t="s">
        <v>49</v>
      </c>
      <c r="E1303" s="14"/>
      <c r="F1303" s="14"/>
      <c r="G1303" s="14"/>
      <c r="H1303" s="14"/>
      <c r="I1303" s="14" t="e">
        <f t="array" aca="1" ref="I1303" ca="1">_xludf.ifna(G1303*INDEX(Impostazioni!$C$86:$L$105,MATCH($E1303,Impostazioni!$J$86:$J$105,0),5),"")</f>
        <v>#NAME?</v>
      </c>
      <c r="J1303" s="14" t="e">
        <f t="shared" ca="1" si="22"/>
        <v>#NAME?</v>
      </c>
      <c r="K1303" s="14" t="e">
        <f t="shared" ca="1" si="23"/>
        <v>#NAME?</v>
      </c>
      <c r="M1303" s="14" t="e">
        <f t="array" aca="1" ref="M1303" ca="1">_xludf.ifna(IF(H1303=Impostazioni!$C$6,I1303*1,I1303/INDEX(Impostazioni!$N$86:$O$105,MATCH($H1303,Impostazioni!$N$86:$N$105,0),2)),"")</f>
        <v>#NAME?</v>
      </c>
      <c r="N1303" s="14" t="e">
        <f t="array" aca="1" ref="N1303" ca="1">_xludf.ifna(IF(I1303=Impostazioni!$C$6,J1303*1,J1303/INDEX(Impostazioni!$N$86:$O$105,MATCH($H1303,Impostazioni!$N$86:$N$105,0),2)),"")</f>
        <v>#NAME?</v>
      </c>
      <c r="O1303" s="14" t="e">
        <f t="array" aca="1" ref="O1303" ca="1">_xludf.ifna(IF(J1303=Impostazioni!$C$6,K1303*1,K1303/INDEX(Impostazioni!$N$86:$O$105,MATCH($H1303,Impostazioni!$N$86:$N$105,0),2)),"")</f>
        <v>#NAME?</v>
      </c>
    </row>
    <row r="1304" spans="1:15" ht="13.2">
      <c r="A1304" s="14" t="str">
        <f t="shared" si="20"/>
        <v/>
      </c>
      <c r="B1304" s="14" t="str">
        <f t="shared" si="21"/>
        <v/>
      </c>
      <c r="C1304" s="14"/>
      <c r="D1304" s="14" t="s">
        <v>49</v>
      </c>
      <c r="E1304" s="14"/>
      <c r="F1304" s="14"/>
      <c r="G1304" s="14"/>
      <c r="H1304" s="14"/>
      <c r="I1304" s="14" t="e">
        <f t="array" aca="1" ref="I1304" ca="1">_xludf.ifna(G1304*INDEX(Impostazioni!$C$86:$L$105,MATCH($E1304,Impostazioni!$J$86:$J$105,0),5),"")</f>
        <v>#NAME?</v>
      </c>
      <c r="J1304" s="14" t="e">
        <f t="shared" ca="1" si="22"/>
        <v>#NAME?</v>
      </c>
      <c r="K1304" s="14" t="e">
        <f t="shared" ca="1" si="23"/>
        <v>#NAME?</v>
      </c>
      <c r="M1304" s="14" t="e">
        <f t="array" aca="1" ref="M1304" ca="1">_xludf.ifna(IF(H1304=Impostazioni!$C$6,I1304*1,I1304/INDEX(Impostazioni!$N$86:$O$105,MATCH($H1304,Impostazioni!$N$86:$N$105,0),2)),"")</f>
        <v>#NAME?</v>
      </c>
      <c r="N1304" s="14" t="e">
        <f t="array" aca="1" ref="N1304" ca="1">_xludf.ifna(IF(I1304=Impostazioni!$C$6,J1304*1,J1304/INDEX(Impostazioni!$N$86:$O$105,MATCH($H1304,Impostazioni!$N$86:$N$105,0),2)),"")</f>
        <v>#NAME?</v>
      </c>
      <c r="O1304" s="14" t="e">
        <f t="array" aca="1" ref="O1304" ca="1">_xludf.ifna(IF(J1304=Impostazioni!$C$6,K1304*1,K1304/INDEX(Impostazioni!$N$86:$O$105,MATCH($H1304,Impostazioni!$N$86:$N$105,0),2)),"")</f>
        <v>#NAME?</v>
      </c>
    </row>
    <row r="1305" spans="1:15" ht="13.2">
      <c r="A1305" s="14" t="str">
        <f t="shared" si="20"/>
        <v/>
      </c>
      <c r="B1305" s="14" t="str">
        <f t="shared" si="21"/>
        <v/>
      </c>
      <c r="C1305" s="14"/>
      <c r="D1305" s="14" t="s">
        <v>49</v>
      </c>
      <c r="E1305" s="14"/>
      <c r="F1305" s="14"/>
      <c r="G1305" s="14"/>
      <c r="H1305" s="14"/>
      <c r="I1305" s="14" t="e">
        <f t="array" aca="1" ref="I1305" ca="1">_xludf.ifna(G1305*INDEX(Impostazioni!$C$86:$L$105,MATCH($E1305,Impostazioni!$J$86:$J$105,0),5),"")</f>
        <v>#NAME?</v>
      </c>
      <c r="J1305" s="14" t="e">
        <f t="shared" ca="1" si="22"/>
        <v>#NAME?</v>
      </c>
      <c r="K1305" s="14" t="e">
        <f t="shared" ca="1" si="23"/>
        <v>#NAME?</v>
      </c>
      <c r="M1305" s="14" t="e">
        <f t="array" aca="1" ref="M1305" ca="1">_xludf.ifna(IF(H1305=Impostazioni!$C$6,I1305*1,I1305/INDEX(Impostazioni!$N$86:$O$105,MATCH($H1305,Impostazioni!$N$86:$N$105,0),2)),"")</f>
        <v>#NAME?</v>
      </c>
      <c r="N1305" s="14" t="e">
        <f t="array" aca="1" ref="N1305" ca="1">_xludf.ifna(IF(I1305=Impostazioni!$C$6,J1305*1,J1305/INDEX(Impostazioni!$N$86:$O$105,MATCH($H1305,Impostazioni!$N$86:$N$105,0),2)),"")</f>
        <v>#NAME?</v>
      </c>
      <c r="O1305" s="14" t="e">
        <f t="array" aca="1" ref="O1305" ca="1">_xludf.ifna(IF(J1305=Impostazioni!$C$6,K1305*1,K1305/INDEX(Impostazioni!$N$86:$O$105,MATCH($H1305,Impostazioni!$N$86:$N$105,0),2)),"")</f>
        <v>#NAME?</v>
      </c>
    </row>
    <row r="1306" spans="1:15" ht="13.2">
      <c r="A1306" s="14" t="str">
        <f t="shared" si="20"/>
        <v/>
      </c>
      <c r="B1306" s="14" t="str">
        <f t="shared" si="21"/>
        <v/>
      </c>
      <c r="C1306" s="14"/>
      <c r="D1306" s="14" t="s">
        <v>49</v>
      </c>
      <c r="E1306" s="14"/>
      <c r="F1306" s="14"/>
      <c r="G1306" s="14"/>
      <c r="H1306" s="14"/>
      <c r="I1306" s="14" t="e">
        <f t="array" aca="1" ref="I1306" ca="1">_xludf.ifna(G1306*INDEX(Impostazioni!$C$86:$L$105,MATCH($E1306,Impostazioni!$J$86:$J$105,0),5),"")</f>
        <v>#NAME?</v>
      </c>
      <c r="J1306" s="14" t="e">
        <f t="shared" ca="1" si="22"/>
        <v>#NAME?</v>
      </c>
      <c r="K1306" s="14" t="e">
        <f t="shared" ca="1" si="23"/>
        <v>#NAME?</v>
      </c>
      <c r="M1306" s="14" t="e">
        <f t="array" aca="1" ref="M1306" ca="1">_xludf.ifna(IF(H1306=Impostazioni!$C$6,I1306*1,I1306/INDEX(Impostazioni!$N$86:$O$105,MATCH($H1306,Impostazioni!$N$86:$N$105,0),2)),"")</f>
        <v>#NAME?</v>
      </c>
      <c r="N1306" s="14" t="e">
        <f t="array" aca="1" ref="N1306" ca="1">_xludf.ifna(IF(I1306=Impostazioni!$C$6,J1306*1,J1306/INDEX(Impostazioni!$N$86:$O$105,MATCH($H1306,Impostazioni!$N$86:$N$105,0),2)),"")</f>
        <v>#NAME?</v>
      </c>
      <c r="O1306" s="14" t="e">
        <f t="array" aca="1" ref="O1306" ca="1">_xludf.ifna(IF(J1306=Impostazioni!$C$6,K1306*1,K1306/INDEX(Impostazioni!$N$86:$O$105,MATCH($H1306,Impostazioni!$N$86:$N$105,0),2)),"")</f>
        <v>#NAME?</v>
      </c>
    </row>
    <row r="1307" spans="1:15" ht="13.2">
      <c r="A1307" s="14" t="str">
        <f t="shared" si="20"/>
        <v/>
      </c>
      <c r="B1307" s="14" t="str">
        <f t="shared" si="21"/>
        <v/>
      </c>
      <c r="C1307" s="14"/>
      <c r="D1307" s="14" t="s">
        <v>49</v>
      </c>
      <c r="E1307" s="14"/>
      <c r="F1307" s="14"/>
      <c r="G1307" s="14"/>
      <c r="H1307" s="14"/>
      <c r="I1307" s="14" t="e">
        <f t="array" aca="1" ref="I1307" ca="1">_xludf.ifna(G1307*INDEX(Impostazioni!$C$86:$L$105,MATCH($E1307,Impostazioni!$J$86:$J$105,0),5),"")</f>
        <v>#NAME?</v>
      </c>
      <c r="J1307" s="14" t="e">
        <f t="shared" ca="1" si="22"/>
        <v>#NAME?</v>
      </c>
      <c r="K1307" s="14" t="e">
        <f t="shared" ca="1" si="23"/>
        <v>#NAME?</v>
      </c>
      <c r="M1307" s="14" t="e">
        <f t="array" aca="1" ref="M1307" ca="1">_xludf.ifna(IF(H1307=Impostazioni!$C$6,I1307*1,I1307/INDEX(Impostazioni!$N$86:$O$105,MATCH($H1307,Impostazioni!$N$86:$N$105,0),2)),"")</f>
        <v>#NAME?</v>
      </c>
      <c r="N1307" s="14" t="e">
        <f t="array" aca="1" ref="N1307" ca="1">_xludf.ifna(IF(I1307=Impostazioni!$C$6,J1307*1,J1307/INDEX(Impostazioni!$N$86:$O$105,MATCH($H1307,Impostazioni!$N$86:$N$105,0),2)),"")</f>
        <v>#NAME?</v>
      </c>
      <c r="O1307" s="14" t="e">
        <f t="array" aca="1" ref="O1307" ca="1">_xludf.ifna(IF(J1307=Impostazioni!$C$6,K1307*1,K1307/INDEX(Impostazioni!$N$86:$O$105,MATCH($H1307,Impostazioni!$N$86:$N$105,0),2)),"")</f>
        <v>#NAME?</v>
      </c>
    </row>
    <row r="1308" spans="1:15" ht="13.2">
      <c r="A1308" s="14" t="str">
        <f t="shared" si="20"/>
        <v/>
      </c>
      <c r="B1308" s="14" t="str">
        <f t="shared" si="21"/>
        <v/>
      </c>
      <c r="C1308" s="14"/>
      <c r="D1308" s="14" t="s">
        <v>49</v>
      </c>
      <c r="E1308" s="14"/>
      <c r="F1308" s="14"/>
      <c r="G1308" s="14"/>
      <c r="H1308" s="14"/>
      <c r="I1308" s="14" t="e">
        <f t="array" aca="1" ref="I1308" ca="1">_xludf.ifna(G1308*INDEX(Impostazioni!$C$86:$L$105,MATCH($E1308,Impostazioni!$J$86:$J$105,0),5),"")</f>
        <v>#NAME?</v>
      </c>
      <c r="J1308" s="14" t="e">
        <f t="shared" ca="1" si="22"/>
        <v>#NAME?</v>
      </c>
      <c r="K1308" s="14" t="e">
        <f t="shared" ca="1" si="23"/>
        <v>#NAME?</v>
      </c>
      <c r="M1308" s="14" t="e">
        <f t="array" aca="1" ref="M1308" ca="1">_xludf.ifna(IF(H1308=Impostazioni!$C$6,I1308*1,I1308/INDEX(Impostazioni!$N$86:$O$105,MATCH($H1308,Impostazioni!$N$86:$N$105,0),2)),"")</f>
        <v>#NAME?</v>
      </c>
      <c r="N1308" s="14" t="e">
        <f t="array" aca="1" ref="N1308" ca="1">_xludf.ifna(IF(I1308=Impostazioni!$C$6,J1308*1,J1308/INDEX(Impostazioni!$N$86:$O$105,MATCH($H1308,Impostazioni!$N$86:$N$105,0),2)),"")</f>
        <v>#NAME?</v>
      </c>
      <c r="O1308" s="14" t="e">
        <f t="array" aca="1" ref="O1308" ca="1">_xludf.ifna(IF(J1308=Impostazioni!$C$6,K1308*1,K1308/INDEX(Impostazioni!$N$86:$O$105,MATCH($H1308,Impostazioni!$N$86:$N$105,0),2)),"")</f>
        <v>#NAME?</v>
      </c>
    </row>
    <row r="1309" spans="1:15" ht="13.2">
      <c r="A1309" s="14" t="str">
        <f t="shared" si="20"/>
        <v/>
      </c>
      <c r="B1309" s="14" t="str">
        <f t="shared" si="21"/>
        <v/>
      </c>
      <c r="C1309" s="14"/>
      <c r="D1309" s="14" t="s">
        <v>49</v>
      </c>
      <c r="E1309" s="14"/>
      <c r="F1309" s="14"/>
      <c r="G1309" s="14"/>
      <c r="H1309" s="14"/>
      <c r="I1309" s="14" t="e">
        <f t="array" aca="1" ref="I1309" ca="1">_xludf.ifna(G1309*INDEX(Impostazioni!$C$86:$L$105,MATCH($E1309,Impostazioni!$J$86:$J$105,0),5),"")</f>
        <v>#NAME?</v>
      </c>
      <c r="J1309" s="14" t="e">
        <f t="shared" ca="1" si="22"/>
        <v>#NAME?</v>
      </c>
      <c r="K1309" s="14" t="e">
        <f t="shared" ca="1" si="23"/>
        <v>#NAME?</v>
      </c>
      <c r="M1309" s="14" t="e">
        <f t="array" aca="1" ref="M1309" ca="1">_xludf.ifna(IF(H1309=Impostazioni!$C$6,I1309*1,I1309/INDEX(Impostazioni!$N$86:$O$105,MATCH($H1309,Impostazioni!$N$86:$N$105,0),2)),"")</f>
        <v>#NAME?</v>
      </c>
      <c r="N1309" s="14" t="e">
        <f t="array" aca="1" ref="N1309" ca="1">_xludf.ifna(IF(I1309=Impostazioni!$C$6,J1309*1,J1309/INDEX(Impostazioni!$N$86:$O$105,MATCH($H1309,Impostazioni!$N$86:$N$105,0),2)),"")</f>
        <v>#NAME?</v>
      </c>
      <c r="O1309" s="14" t="e">
        <f t="array" aca="1" ref="O1309" ca="1">_xludf.ifna(IF(J1309=Impostazioni!$C$6,K1309*1,K1309/INDEX(Impostazioni!$N$86:$O$105,MATCH($H1309,Impostazioni!$N$86:$N$105,0),2)),"")</f>
        <v>#NAME?</v>
      </c>
    </row>
    <row r="1310" spans="1:15" ht="13.2">
      <c r="A1310" s="14" t="str">
        <f t="shared" si="20"/>
        <v/>
      </c>
      <c r="B1310" s="14" t="str">
        <f t="shared" si="21"/>
        <v/>
      </c>
      <c r="C1310" s="14"/>
      <c r="D1310" s="14" t="s">
        <v>49</v>
      </c>
      <c r="E1310" s="14"/>
      <c r="F1310" s="14"/>
      <c r="G1310" s="14"/>
      <c r="H1310" s="14"/>
      <c r="I1310" s="14" t="e">
        <f t="array" aca="1" ref="I1310" ca="1">_xludf.ifna(G1310*INDEX(Impostazioni!$C$86:$L$105,MATCH($E1310,Impostazioni!$J$86:$J$105,0),5),"")</f>
        <v>#NAME?</v>
      </c>
      <c r="J1310" s="14" t="e">
        <f t="shared" ca="1" si="22"/>
        <v>#NAME?</v>
      </c>
      <c r="K1310" s="14" t="e">
        <f t="shared" ca="1" si="23"/>
        <v>#NAME?</v>
      </c>
      <c r="M1310" s="14" t="e">
        <f t="array" aca="1" ref="M1310" ca="1">_xludf.ifna(IF(H1310=Impostazioni!$C$6,I1310*1,I1310/INDEX(Impostazioni!$N$86:$O$105,MATCH($H1310,Impostazioni!$N$86:$N$105,0),2)),"")</f>
        <v>#NAME?</v>
      </c>
      <c r="N1310" s="14" t="e">
        <f t="array" aca="1" ref="N1310" ca="1">_xludf.ifna(IF(I1310=Impostazioni!$C$6,J1310*1,J1310/INDEX(Impostazioni!$N$86:$O$105,MATCH($H1310,Impostazioni!$N$86:$N$105,0),2)),"")</f>
        <v>#NAME?</v>
      </c>
      <c r="O1310" s="14" t="e">
        <f t="array" aca="1" ref="O1310" ca="1">_xludf.ifna(IF(J1310=Impostazioni!$C$6,K1310*1,K1310/INDEX(Impostazioni!$N$86:$O$105,MATCH($H1310,Impostazioni!$N$86:$N$105,0),2)),"")</f>
        <v>#NAME?</v>
      </c>
    </row>
    <row r="1311" spans="1:15" ht="13.2">
      <c r="A1311" s="14" t="str">
        <f t="shared" si="20"/>
        <v/>
      </c>
      <c r="B1311" s="14" t="str">
        <f t="shared" si="21"/>
        <v/>
      </c>
      <c r="C1311" s="14"/>
      <c r="D1311" s="14" t="s">
        <v>49</v>
      </c>
      <c r="E1311" s="14"/>
      <c r="F1311" s="14"/>
      <c r="G1311" s="14"/>
      <c r="H1311" s="14"/>
      <c r="I1311" s="14" t="e">
        <f t="array" aca="1" ref="I1311" ca="1">_xludf.ifna(G1311*INDEX(Impostazioni!$C$86:$L$105,MATCH($E1311,Impostazioni!$J$86:$J$105,0),5),"")</f>
        <v>#NAME?</v>
      </c>
      <c r="J1311" s="14" t="e">
        <f t="shared" ca="1" si="22"/>
        <v>#NAME?</v>
      </c>
      <c r="K1311" s="14" t="e">
        <f t="shared" ca="1" si="23"/>
        <v>#NAME?</v>
      </c>
      <c r="M1311" s="14" t="e">
        <f t="array" aca="1" ref="M1311" ca="1">_xludf.ifna(IF(H1311=Impostazioni!$C$6,I1311*1,I1311/INDEX(Impostazioni!$N$86:$O$105,MATCH($H1311,Impostazioni!$N$86:$N$105,0),2)),"")</f>
        <v>#NAME?</v>
      </c>
      <c r="N1311" s="14" t="e">
        <f t="array" aca="1" ref="N1311" ca="1">_xludf.ifna(IF(I1311=Impostazioni!$C$6,J1311*1,J1311/INDEX(Impostazioni!$N$86:$O$105,MATCH($H1311,Impostazioni!$N$86:$N$105,0),2)),"")</f>
        <v>#NAME?</v>
      </c>
      <c r="O1311" s="14" t="e">
        <f t="array" aca="1" ref="O1311" ca="1">_xludf.ifna(IF(J1311=Impostazioni!$C$6,K1311*1,K1311/INDEX(Impostazioni!$N$86:$O$105,MATCH($H1311,Impostazioni!$N$86:$N$105,0),2)),"")</f>
        <v>#NAME?</v>
      </c>
    </row>
    <row r="1312" spans="1:15" ht="13.2">
      <c r="A1312" s="14" t="str">
        <f t="shared" si="20"/>
        <v/>
      </c>
      <c r="B1312" s="14" t="str">
        <f t="shared" si="21"/>
        <v/>
      </c>
      <c r="C1312" s="14"/>
      <c r="D1312" s="14" t="s">
        <v>49</v>
      </c>
      <c r="E1312" s="14"/>
      <c r="F1312" s="14"/>
      <c r="G1312" s="14"/>
      <c r="H1312" s="14"/>
      <c r="I1312" s="14" t="e">
        <f t="array" aca="1" ref="I1312" ca="1">_xludf.ifna(G1312*INDEX(Impostazioni!$C$86:$L$105,MATCH($E1312,Impostazioni!$J$86:$J$105,0),5),"")</f>
        <v>#NAME?</v>
      </c>
      <c r="J1312" s="14" t="e">
        <f t="shared" ca="1" si="22"/>
        <v>#NAME?</v>
      </c>
      <c r="K1312" s="14" t="e">
        <f t="shared" ca="1" si="23"/>
        <v>#NAME?</v>
      </c>
      <c r="M1312" s="14" t="e">
        <f t="array" aca="1" ref="M1312" ca="1">_xludf.ifna(IF(H1312=Impostazioni!$C$6,I1312*1,I1312/INDEX(Impostazioni!$N$86:$O$105,MATCH($H1312,Impostazioni!$N$86:$N$105,0),2)),"")</f>
        <v>#NAME?</v>
      </c>
      <c r="N1312" s="14" t="e">
        <f t="array" aca="1" ref="N1312" ca="1">_xludf.ifna(IF(I1312=Impostazioni!$C$6,J1312*1,J1312/INDEX(Impostazioni!$N$86:$O$105,MATCH($H1312,Impostazioni!$N$86:$N$105,0),2)),"")</f>
        <v>#NAME?</v>
      </c>
      <c r="O1312" s="14" t="e">
        <f t="array" aca="1" ref="O1312" ca="1">_xludf.ifna(IF(J1312=Impostazioni!$C$6,K1312*1,K1312/INDEX(Impostazioni!$N$86:$O$105,MATCH($H1312,Impostazioni!$N$86:$N$105,0),2)),"")</f>
        <v>#NAME?</v>
      </c>
    </row>
    <row r="1313" spans="1:15" ht="13.2">
      <c r="A1313" s="14" t="str">
        <f t="shared" si="20"/>
        <v/>
      </c>
      <c r="B1313" s="14" t="str">
        <f t="shared" si="21"/>
        <v/>
      </c>
      <c r="C1313" s="14"/>
      <c r="D1313" s="14" t="s">
        <v>49</v>
      </c>
      <c r="E1313" s="14"/>
      <c r="F1313" s="14"/>
      <c r="G1313" s="14"/>
      <c r="H1313" s="14"/>
      <c r="I1313" s="14" t="e">
        <f t="array" aca="1" ref="I1313" ca="1">_xludf.ifna(G1313*INDEX(Impostazioni!$C$86:$L$105,MATCH($E1313,Impostazioni!$J$86:$J$105,0),5),"")</f>
        <v>#NAME?</v>
      </c>
      <c r="J1313" s="14" t="e">
        <f t="shared" ca="1" si="22"/>
        <v>#NAME?</v>
      </c>
      <c r="K1313" s="14" t="e">
        <f t="shared" ca="1" si="23"/>
        <v>#NAME?</v>
      </c>
      <c r="M1313" s="14" t="e">
        <f t="array" aca="1" ref="M1313" ca="1">_xludf.ifna(IF(H1313=Impostazioni!$C$6,I1313*1,I1313/INDEX(Impostazioni!$N$86:$O$105,MATCH($H1313,Impostazioni!$N$86:$N$105,0),2)),"")</f>
        <v>#NAME?</v>
      </c>
      <c r="N1313" s="14" t="e">
        <f t="array" aca="1" ref="N1313" ca="1">_xludf.ifna(IF(I1313=Impostazioni!$C$6,J1313*1,J1313/INDEX(Impostazioni!$N$86:$O$105,MATCH($H1313,Impostazioni!$N$86:$N$105,0),2)),"")</f>
        <v>#NAME?</v>
      </c>
      <c r="O1313" s="14" t="e">
        <f t="array" aca="1" ref="O1313" ca="1">_xludf.ifna(IF(J1313=Impostazioni!$C$6,K1313*1,K1313/INDEX(Impostazioni!$N$86:$O$105,MATCH($H1313,Impostazioni!$N$86:$N$105,0),2)),"")</f>
        <v>#NAME?</v>
      </c>
    </row>
    <row r="1314" spans="1:15" ht="13.2">
      <c r="A1314" s="14" t="str">
        <f t="shared" si="20"/>
        <v/>
      </c>
      <c r="B1314" s="14" t="str">
        <f t="shared" si="21"/>
        <v/>
      </c>
      <c r="C1314" s="14"/>
      <c r="D1314" s="14" t="s">
        <v>49</v>
      </c>
      <c r="E1314" s="14"/>
      <c r="F1314" s="14"/>
      <c r="G1314" s="14"/>
      <c r="H1314" s="14"/>
      <c r="I1314" s="14" t="e">
        <f t="array" aca="1" ref="I1314" ca="1">_xludf.ifna(G1314*INDEX(Impostazioni!$C$86:$L$105,MATCH($E1314,Impostazioni!$J$86:$J$105,0),5),"")</f>
        <v>#NAME?</v>
      </c>
      <c r="J1314" s="14" t="e">
        <f t="shared" ca="1" si="22"/>
        <v>#NAME?</v>
      </c>
      <c r="K1314" s="14" t="e">
        <f t="shared" ca="1" si="23"/>
        <v>#NAME?</v>
      </c>
      <c r="M1314" s="14" t="e">
        <f t="array" aca="1" ref="M1314" ca="1">_xludf.ifna(IF(H1314=Impostazioni!$C$6,I1314*1,I1314/INDEX(Impostazioni!$N$86:$O$105,MATCH($H1314,Impostazioni!$N$86:$N$105,0),2)),"")</f>
        <v>#NAME?</v>
      </c>
      <c r="N1314" s="14" t="e">
        <f t="array" aca="1" ref="N1314" ca="1">_xludf.ifna(IF(I1314=Impostazioni!$C$6,J1314*1,J1314/INDEX(Impostazioni!$N$86:$O$105,MATCH($H1314,Impostazioni!$N$86:$N$105,0),2)),"")</f>
        <v>#NAME?</v>
      </c>
      <c r="O1314" s="14" t="e">
        <f t="array" aca="1" ref="O1314" ca="1">_xludf.ifna(IF(J1314=Impostazioni!$C$6,K1314*1,K1314/INDEX(Impostazioni!$N$86:$O$105,MATCH($H1314,Impostazioni!$N$86:$N$105,0),2)),"")</f>
        <v>#NAME?</v>
      </c>
    </row>
    <row r="1315" spans="1:15" ht="13.2">
      <c r="A1315" s="14" t="str">
        <f t="shared" si="20"/>
        <v/>
      </c>
      <c r="B1315" s="14" t="str">
        <f t="shared" si="21"/>
        <v/>
      </c>
      <c r="C1315" s="14"/>
      <c r="D1315" s="14" t="s">
        <v>49</v>
      </c>
      <c r="E1315" s="14"/>
      <c r="F1315" s="14"/>
      <c r="G1315" s="14"/>
      <c r="H1315" s="14"/>
      <c r="I1315" s="14" t="e">
        <f t="array" aca="1" ref="I1315" ca="1">_xludf.ifna(G1315*INDEX(Impostazioni!$C$86:$L$105,MATCH($E1315,Impostazioni!$J$86:$J$105,0),5),"")</f>
        <v>#NAME?</v>
      </c>
      <c r="J1315" s="14" t="e">
        <f t="shared" ca="1" si="22"/>
        <v>#NAME?</v>
      </c>
      <c r="K1315" s="14" t="e">
        <f t="shared" ca="1" si="23"/>
        <v>#NAME?</v>
      </c>
      <c r="M1315" s="14" t="e">
        <f t="array" aca="1" ref="M1315" ca="1">_xludf.ifna(IF(H1315=Impostazioni!$C$6,I1315*1,I1315/INDEX(Impostazioni!$N$86:$O$105,MATCH($H1315,Impostazioni!$N$86:$N$105,0),2)),"")</f>
        <v>#NAME?</v>
      </c>
      <c r="N1315" s="14" t="e">
        <f t="array" aca="1" ref="N1315" ca="1">_xludf.ifna(IF(I1315=Impostazioni!$C$6,J1315*1,J1315/INDEX(Impostazioni!$N$86:$O$105,MATCH($H1315,Impostazioni!$N$86:$N$105,0),2)),"")</f>
        <v>#NAME?</v>
      </c>
      <c r="O1315" s="14" t="e">
        <f t="array" aca="1" ref="O1315" ca="1">_xludf.ifna(IF(J1315=Impostazioni!$C$6,K1315*1,K1315/INDEX(Impostazioni!$N$86:$O$105,MATCH($H1315,Impostazioni!$N$86:$N$105,0),2)),"")</f>
        <v>#NAME?</v>
      </c>
    </row>
    <row r="1316" spans="1:15" ht="13.2">
      <c r="A1316" s="14" t="str">
        <f t="shared" si="20"/>
        <v/>
      </c>
      <c r="B1316" s="14" t="str">
        <f t="shared" si="21"/>
        <v/>
      </c>
      <c r="C1316" s="14"/>
      <c r="D1316" s="14" t="s">
        <v>49</v>
      </c>
      <c r="E1316" s="14"/>
      <c r="F1316" s="14"/>
      <c r="G1316" s="14"/>
      <c r="H1316" s="14"/>
      <c r="I1316" s="14" t="e">
        <f t="array" aca="1" ref="I1316" ca="1">_xludf.ifna(G1316*INDEX(Impostazioni!$C$86:$L$105,MATCH($E1316,Impostazioni!$J$86:$J$105,0),5),"")</f>
        <v>#NAME?</v>
      </c>
      <c r="J1316" s="14" t="e">
        <f t="shared" ca="1" si="22"/>
        <v>#NAME?</v>
      </c>
      <c r="K1316" s="14" t="e">
        <f t="shared" ca="1" si="23"/>
        <v>#NAME?</v>
      </c>
      <c r="M1316" s="14" t="e">
        <f t="array" aca="1" ref="M1316" ca="1">_xludf.ifna(IF(H1316=Impostazioni!$C$6,I1316*1,I1316/INDEX(Impostazioni!$N$86:$O$105,MATCH($H1316,Impostazioni!$N$86:$N$105,0),2)),"")</f>
        <v>#NAME?</v>
      </c>
      <c r="N1316" s="14" t="e">
        <f t="array" aca="1" ref="N1316" ca="1">_xludf.ifna(IF(I1316=Impostazioni!$C$6,J1316*1,J1316/INDEX(Impostazioni!$N$86:$O$105,MATCH($H1316,Impostazioni!$N$86:$N$105,0),2)),"")</f>
        <v>#NAME?</v>
      </c>
      <c r="O1316" s="14" t="e">
        <f t="array" aca="1" ref="O1316" ca="1">_xludf.ifna(IF(J1316=Impostazioni!$C$6,K1316*1,K1316/INDEX(Impostazioni!$N$86:$O$105,MATCH($H1316,Impostazioni!$N$86:$N$105,0),2)),"")</f>
        <v>#NAME?</v>
      </c>
    </row>
    <row r="1317" spans="1:15" ht="13.2">
      <c r="A1317" s="14" t="str">
        <f t="shared" si="20"/>
        <v/>
      </c>
      <c r="B1317" s="14" t="str">
        <f t="shared" si="21"/>
        <v/>
      </c>
      <c r="C1317" s="14"/>
      <c r="D1317" s="14" t="s">
        <v>49</v>
      </c>
      <c r="E1317" s="14"/>
      <c r="F1317" s="14"/>
      <c r="G1317" s="14"/>
      <c r="H1317" s="14"/>
      <c r="I1317" s="14" t="e">
        <f t="array" aca="1" ref="I1317" ca="1">_xludf.ifna(G1317*INDEX(Impostazioni!$C$86:$L$105,MATCH($E1317,Impostazioni!$J$86:$J$105,0),5),"")</f>
        <v>#NAME?</v>
      </c>
      <c r="J1317" s="14" t="e">
        <f t="shared" ca="1" si="22"/>
        <v>#NAME?</v>
      </c>
      <c r="K1317" s="14" t="e">
        <f t="shared" ca="1" si="23"/>
        <v>#NAME?</v>
      </c>
      <c r="M1317" s="14" t="e">
        <f t="array" aca="1" ref="M1317" ca="1">_xludf.ifna(IF(H1317=Impostazioni!$C$6,I1317*1,I1317/INDEX(Impostazioni!$N$86:$O$105,MATCH($H1317,Impostazioni!$N$86:$N$105,0),2)),"")</f>
        <v>#NAME?</v>
      </c>
      <c r="N1317" s="14" t="e">
        <f t="array" aca="1" ref="N1317" ca="1">_xludf.ifna(IF(I1317=Impostazioni!$C$6,J1317*1,J1317/INDEX(Impostazioni!$N$86:$O$105,MATCH($H1317,Impostazioni!$N$86:$N$105,0),2)),"")</f>
        <v>#NAME?</v>
      </c>
      <c r="O1317" s="14" t="e">
        <f t="array" aca="1" ref="O1317" ca="1">_xludf.ifna(IF(J1317=Impostazioni!$C$6,K1317*1,K1317/INDEX(Impostazioni!$N$86:$O$105,MATCH($H1317,Impostazioni!$N$86:$N$105,0),2)),"")</f>
        <v>#NAME?</v>
      </c>
    </row>
    <row r="1318" spans="1:15" ht="13.2">
      <c r="A1318" s="14" t="str">
        <f t="shared" si="20"/>
        <v/>
      </c>
      <c r="B1318" s="14" t="str">
        <f t="shared" si="21"/>
        <v/>
      </c>
      <c r="C1318" s="14"/>
      <c r="D1318" s="14" t="s">
        <v>49</v>
      </c>
      <c r="E1318" s="14"/>
      <c r="F1318" s="14"/>
      <c r="G1318" s="14"/>
      <c r="H1318" s="14"/>
      <c r="I1318" s="14" t="e">
        <f t="array" aca="1" ref="I1318" ca="1">_xludf.ifna(G1318*INDEX(Impostazioni!$C$86:$L$105,MATCH($E1318,Impostazioni!$J$86:$J$105,0),5),"")</f>
        <v>#NAME?</v>
      </c>
      <c r="J1318" s="14" t="e">
        <f t="shared" ca="1" si="22"/>
        <v>#NAME?</v>
      </c>
      <c r="K1318" s="14" t="e">
        <f t="shared" ca="1" si="23"/>
        <v>#NAME?</v>
      </c>
      <c r="M1318" s="14" t="e">
        <f t="array" aca="1" ref="M1318" ca="1">_xludf.ifna(IF(H1318=Impostazioni!$C$6,I1318*1,I1318/INDEX(Impostazioni!$N$86:$O$105,MATCH($H1318,Impostazioni!$N$86:$N$105,0),2)),"")</f>
        <v>#NAME?</v>
      </c>
      <c r="N1318" s="14" t="e">
        <f t="array" aca="1" ref="N1318" ca="1">_xludf.ifna(IF(I1318=Impostazioni!$C$6,J1318*1,J1318/INDEX(Impostazioni!$N$86:$O$105,MATCH($H1318,Impostazioni!$N$86:$N$105,0),2)),"")</f>
        <v>#NAME?</v>
      </c>
      <c r="O1318" s="14" t="e">
        <f t="array" aca="1" ref="O1318" ca="1">_xludf.ifna(IF(J1318=Impostazioni!$C$6,K1318*1,K1318/INDEX(Impostazioni!$N$86:$O$105,MATCH($H1318,Impostazioni!$N$86:$N$105,0),2)),"")</f>
        <v>#NAME?</v>
      </c>
    </row>
    <row r="1319" spans="1:15" ht="13.2">
      <c r="A1319" s="14" t="str">
        <f t="shared" si="20"/>
        <v/>
      </c>
      <c r="B1319" s="14" t="str">
        <f t="shared" si="21"/>
        <v/>
      </c>
      <c r="C1319" s="14"/>
      <c r="D1319" s="14" t="s">
        <v>49</v>
      </c>
      <c r="E1319" s="14"/>
      <c r="F1319" s="14"/>
      <c r="G1319" s="14"/>
      <c r="H1319" s="14"/>
      <c r="I1319" s="14" t="e">
        <f t="array" aca="1" ref="I1319" ca="1">_xludf.ifna(G1319*INDEX(Impostazioni!$C$86:$L$105,MATCH($E1319,Impostazioni!$J$86:$J$105,0),5),"")</f>
        <v>#NAME?</v>
      </c>
      <c r="J1319" s="14" t="e">
        <f t="shared" ca="1" si="22"/>
        <v>#NAME?</v>
      </c>
      <c r="K1319" s="14" t="e">
        <f t="shared" ca="1" si="23"/>
        <v>#NAME?</v>
      </c>
      <c r="M1319" s="14" t="e">
        <f t="array" aca="1" ref="M1319" ca="1">_xludf.ifna(IF(H1319=Impostazioni!$C$6,I1319*1,I1319/INDEX(Impostazioni!$N$86:$O$105,MATCH($H1319,Impostazioni!$N$86:$N$105,0),2)),"")</f>
        <v>#NAME?</v>
      </c>
      <c r="N1319" s="14" t="e">
        <f t="array" aca="1" ref="N1319" ca="1">_xludf.ifna(IF(I1319=Impostazioni!$C$6,J1319*1,J1319/INDEX(Impostazioni!$N$86:$O$105,MATCH($H1319,Impostazioni!$N$86:$N$105,0),2)),"")</f>
        <v>#NAME?</v>
      </c>
      <c r="O1319" s="14" t="e">
        <f t="array" aca="1" ref="O1319" ca="1">_xludf.ifna(IF(J1319=Impostazioni!$C$6,K1319*1,K1319/INDEX(Impostazioni!$N$86:$O$105,MATCH($H1319,Impostazioni!$N$86:$N$105,0),2)),"")</f>
        <v>#NAME?</v>
      </c>
    </row>
    <row r="1320" spans="1:15" ht="13.2">
      <c r="A1320" s="14" t="str">
        <f t="shared" si="20"/>
        <v/>
      </c>
      <c r="B1320" s="14" t="str">
        <f t="shared" si="21"/>
        <v/>
      </c>
      <c r="C1320" s="14"/>
      <c r="D1320" s="14" t="s">
        <v>49</v>
      </c>
      <c r="E1320" s="14"/>
      <c r="F1320" s="14"/>
      <c r="G1320" s="14"/>
      <c r="H1320" s="14"/>
      <c r="I1320" s="14" t="e">
        <f t="array" aca="1" ref="I1320" ca="1">_xludf.ifna(G1320*INDEX(Impostazioni!$C$86:$L$105,MATCH($E1320,Impostazioni!$J$86:$J$105,0),5),"")</f>
        <v>#NAME?</v>
      </c>
      <c r="J1320" s="14" t="e">
        <f t="shared" ca="1" si="22"/>
        <v>#NAME?</v>
      </c>
      <c r="K1320" s="14" t="e">
        <f t="shared" ca="1" si="23"/>
        <v>#NAME?</v>
      </c>
      <c r="M1320" s="14" t="e">
        <f t="array" aca="1" ref="M1320" ca="1">_xludf.ifna(IF(H1320=Impostazioni!$C$6,I1320*1,I1320/INDEX(Impostazioni!$N$86:$O$105,MATCH($H1320,Impostazioni!$N$86:$N$105,0),2)),"")</f>
        <v>#NAME?</v>
      </c>
      <c r="N1320" s="14" t="e">
        <f t="array" aca="1" ref="N1320" ca="1">_xludf.ifna(IF(I1320=Impostazioni!$C$6,J1320*1,J1320/INDEX(Impostazioni!$N$86:$O$105,MATCH($H1320,Impostazioni!$N$86:$N$105,0),2)),"")</f>
        <v>#NAME?</v>
      </c>
      <c r="O1320" s="14" t="e">
        <f t="array" aca="1" ref="O1320" ca="1">_xludf.ifna(IF(J1320=Impostazioni!$C$6,K1320*1,K1320/INDEX(Impostazioni!$N$86:$O$105,MATCH($H1320,Impostazioni!$N$86:$N$105,0),2)),"")</f>
        <v>#NAME?</v>
      </c>
    </row>
    <row r="1321" spans="1:15" ht="13.2">
      <c r="A1321" s="14" t="str">
        <f t="shared" si="20"/>
        <v/>
      </c>
      <c r="B1321" s="14" t="str">
        <f t="shared" si="21"/>
        <v/>
      </c>
      <c r="C1321" s="14"/>
      <c r="D1321" s="14" t="s">
        <v>49</v>
      </c>
      <c r="E1321" s="14"/>
      <c r="F1321" s="14"/>
      <c r="G1321" s="14"/>
      <c r="H1321" s="14"/>
      <c r="I1321" s="14" t="e">
        <f t="array" aca="1" ref="I1321" ca="1">_xludf.ifna(G1321*INDEX(Impostazioni!$C$86:$L$105,MATCH($E1321,Impostazioni!$J$86:$J$105,0),5),"")</f>
        <v>#NAME?</v>
      </c>
      <c r="J1321" s="14" t="e">
        <f t="shared" ca="1" si="22"/>
        <v>#NAME?</v>
      </c>
      <c r="K1321" s="14" t="e">
        <f t="shared" ca="1" si="23"/>
        <v>#NAME?</v>
      </c>
      <c r="M1321" s="14" t="e">
        <f t="array" aca="1" ref="M1321" ca="1">_xludf.ifna(IF(H1321=Impostazioni!$C$6,I1321*1,I1321/INDEX(Impostazioni!$N$86:$O$105,MATCH($H1321,Impostazioni!$N$86:$N$105,0),2)),"")</f>
        <v>#NAME?</v>
      </c>
      <c r="N1321" s="14" t="e">
        <f t="array" aca="1" ref="N1321" ca="1">_xludf.ifna(IF(I1321=Impostazioni!$C$6,J1321*1,J1321/INDEX(Impostazioni!$N$86:$O$105,MATCH($H1321,Impostazioni!$N$86:$N$105,0),2)),"")</f>
        <v>#NAME?</v>
      </c>
      <c r="O1321" s="14" t="e">
        <f t="array" aca="1" ref="O1321" ca="1">_xludf.ifna(IF(J1321=Impostazioni!$C$6,K1321*1,K1321/INDEX(Impostazioni!$N$86:$O$105,MATCH($H1321,Impostazioni!$N$86:$N$105,0),2)),"")</f>
        <v>#NAME?</v>
      </c>
    </row>
    <row r="1322" spans="1:15" ht="13.2">
      <c r="A1322" s="14" t="str">
        <f t="shared" si="20"/>
        <v/>
      </c>
      <c r="B1322" s="14" t="str">
        <f t="shared" si="21"/>
        <v/>
      </c>
      <c r="C1322" s="14"/>
      <c r="D1322" s="14" t="s">
        <v>49</v>
      </c>
      <c r="E1322" s="14"/>
      <c r="F1322" s="14"/>
      <c r="G1322" s="14"/>
      <c r="H1322" s="14"/>
      <c r="I1322" s="14" t="e">
        <f t="array" aca="1" ref="I1322" ca="1">_xludf.ifna(G1322*INDEX(Impostazioni!$C$86:$L$105,MATCH($E1322,Impostazioni!$J$86:$J$105,0),5),"")</f>
        <v>#NAME?</v>
      </c>
      <c r="J1322" s="14" t="e">
        <f t="shared" ca="1" si="22"/>
        <v>#NAME?</v>
      </c>
      <c r="K1322" s="14" t="e">
        <f t="shared" ca="1" si="23"/>
        <v>#NAME?</v>
      </c>
      <c r="M1322" s="14" t="e">
        <f t="array" aca="1" ref="M1322" ca="1">_xludf.ifna(IF(H1322=Impostazioni!$C$6,I1322*1,I1322/INDEX(Impostazioni!$N$86:$O$105,MATCH($H1322,Impostazioni!$N$86:$N$105,0),2)),"")</f>
        <v>#NAME?</v>
      </c>
      <c r="N1322" s="14" t="e">
        <f t="array" aca="1" ref="N1322" ca="1">_xludf.ifna(IF(I1322=Impostazioni!$C$6,J1322*1,J1322/INDEX(Impostazioni!$N$86:$O$105,MATCH($H1322,Impostazioni!$N$86:$N$105,0),2)),"")</f>
        <v>#NAME?</v>
      </c>
      <c r="O1322" s="14" t="e">
        <f t="array" aca="1" ref="O1322" ca="1">_xludf.ifna(IF(J1322=Impostazioni!$C$6,K1322*1,K1322/INDEX(Impostazioni!$N$86:$O$105,MATCH($H1322,Impostazioni!$N$86:$N$105,0),2)),"")</f>
        <v>#NAME?</v>
      </c>
    </row>
    <row r="1323" spans="1:15" ht="13.2">
      <c r="A1323" s="14" t="str">
        <f t="shared" si="20"/>
        <v/>
      </c>
      <c r="B1323" s="14" t="str">
        <f t="shared" si="21"/>
        <v/>
      </c>
      <c r="C1323" s="14"/>
      <c r="D1323" s="14" t="s">
        <v>49</v>
      </c>
      <c r="E1323" s="14"/>
      <c r="F1323" s="14"/>
      <c r="G1323" s="14"/>
      <c r="H1323" s="14"/>
      <c r="I1323" s="14" t="e">
        <f t="array" aca="1" ref="I1323" ca="1">_xludf.ifna(G1323*INDEX(Impostazioni!$C$86:$L$105,MATCH($E1323,Impostazioni!$J$86:$J$105,0),5),"")</f>
        <v>#NAME?</v>
      </c>
      <c r="J1323" s="14" t="e">
        <f t="shared" ca="1" si="22"/>
        <v>#NAME?</v>
      </c>
      <c r="K1323" s="14" t="e">
        <f t="shared" ca="1" si="23"/>
        <v>#NAME?</v>
      </c>
      <c r="M1323" s="14" t="e">
        <f t="array" aca="1" ref="M1323" ca="1">_xludf.ifna(IF(H1323=Impostazioni!$C$6,I1323*1,I1323/INDEX(Impostazioni!$N$86:$O$105,MATCH($H1323,Impostazioni!$N$86:$N$105,0),2)),"")</f>
        <v>#NAME?</v>
      </c>
      <c r="N1323" s="14" t="e">
        <f t="array" aca="1" ref="N1323" ca="1">_xludf.ifna(IF(I1323=Impostazioni!$C$6,J1323*1,J1323/INDEX(Impostazioni!$N$86:$O$105,MATCH($H1323,Impostazioni!$N$86:$N$105,0),2)),"")</f>
        <v>#NAME?</v>
      </c>
      <c r="O1323" s="14" t="e">
        <f t="array" aca="1" ref="O1323" ca="1">_xludf.ifna(IF(J1323=Impostazioni!$C$6,K1323*1,K1323/INDEX(Impostazioni!$N$86:$O$105,MATCH($H1323,Impostazioni!$N$86:$N$105,0),2)),"")</f>
        <v>#NAME?</v>
      </c>
    </row>
    <row r="1324" spans="1:15" ht="13.2">
      <c r="A1324" s="14" t="str">
        <f t="shared" si="20"/>
        <v/>
      </c>
      <c r="B1324" s="14" t="str">
        <f t="shared" si="21"/>
        <v/>
      </c>
      <c r="C1324" s="14"/>
      <c r="D1324" s="14" t="s">
        <v>49</v>
      </c>
      <c r="E1324" s="14"/>
      <c r="F1324" s="14"/>
      <c r="G1324" s="14"/>
      <c r="H1324" s="14"/>
      <c r="I1324" s="14" t="e">
        <f t="array" aca="1" ref="I1324" ca="1">_xludf.ifna(G1324*INDEX(Impostazioni!$C$86:$L$105,MATCH($E1324,Impostazioni!$J$86:$J$105,0),5),"")</f>
        <v>#NAME?</v>
      </c>
      <c r="J1324" s="14" t="e">
        <f t="shared" ca="1" si="22"/>
        <v>#NAME?</v>
      </c>
      <c r="K1324" s="14" t="e">
        <f t="shared" ca="1" si="23"/>
        <v>#NAME?</v>
      </c>
      <c r="M1324" s="14" t="e">
        <f t="array" aca="1" ref="M1324" ca="1">_xludf.ifna(IF(H1324=Impostazioni!$C$6,I1324*1,I1324/INDEX(Impostazioni!$N$86:$O$105,MATCH($H1324,Impostazioni!$N$86:$N$105,0),2)),"")</f>
        <v>#NAME?</v>
      </c>
      <c r="N1324" s="14" t="e">
        <f t="array" aca="1" ref="N1324" ca="1">_xludf.ifna(IF(I1324=Impostazioni!$C$6,J1324*1,J1324/INDEX(Impostazioni!$N$86:$O$105,MATCH($H1324,Impostazioni!$N$86:$N$105,0),2)),"")</f>
        <v>#NAME?</v>
      </c>
      <c r="O1324" s="14" t="e">
        <f t="array" aca="1" ref="O1324" ca="1">_xludf.ifna(IF(J1324=Impostazioni!$C$6,K1324*1,K1324/INDEX(Impostazioni!$N$86:$O$105,MATCH($H1324,Impostazioni!$N$86:$N$105,0),2)),"")</f>
        <v>#NAME?</v>
      </c>
    </row>
    <row r="1325" spans="1:15" ht="13.2">
      <c r="A1325" s="14" t="str">
        <f t="shared" si="20"/>
        <v/>
      </c>
      <c r="B1325" s="14" t="str">
        <f t="shared" si="21"/>
        <v/>
      </c>
      <c r="C1325" s="14"/>
      <c r="D1325" s="14" t="s">
        <v>49</v>
      </c>
      <c r="E1325" s="14"/>
      <c r="F1325" s="14"/>
      <c r="G1325" s="14"/>
      <c r="H1325" s="14"/>
      <c r="I1325" s="14" t="e">
        <f t="array" aca="1" ref="I1325" ca="1">_xludf.ifna(G1325*INDEX(Impostazioni!$C$86:$L$105,MATCH($E1325,Impostazioni!$J$86:$J$105,0),5),"")</f>
        <v>#NAME?</v>
      </c>
      <c r="J1325" s="14" t="e">
        <f t="shared" ca="1" si="22"/>
        <v>#NAME?</v>
      </c>
      <c r="K1325" s="14" t="e">
        <f t="shared" ca="1" si="23"/>
        <v>#NAME?</v>
      </c>
      <c r="M1325" s="14" t="e">
        <f t="array" aca="1" ref="M1325" ca="1">_xludf.ifna(IF(H1325=Impostazioni!$C$6,I1325*1,I1325/INDEX(Impostazioni!$N$86:$O$105,MATCH($H1325,Impostazioni!$N$86:$N$105,0),2)),"")</f>
        <v>#NAME?</v>
      </c>
      <c r="N1325" s="14" t="e">
        <f t="array" aca="1" ref="N1325" ca="1">_xludf.ifna(IF(I1325=Impostazioni!$C$6,J1325*1,J1325/INDEX(Impostazioni!$N$86:$O$105,MATCH($H1325,Impostazioni!$N$86:$N$105,0),2)),"")</f>
        <v>#NAME?</v>
      </c>
      <c r="O1325" s="14" t="e">
        <f t="array" aca="1" ref="O1325" ca="1">_xludf.ifna(IF(J1325=Impostazioni!$C$6,K1325*1,K1325/INDEX(Impostazioni!$N$86:$O$105,MATCH($H1325,Impostazioni!$N$86:$N$105,0),2)),"")</f>
        <v>#NAME?</v>
      </c>
    </row>
    <row r="1326" spans="1:15" ht="13.2">
      <c r="A1326" s="14" t="str">
        <f t="shared" si="20"/>
        <v/>
      </c>
      <c r="B1326" s="14" t="str">
        <f t="shared" si="21"/>
        <v/>
      </c>
      <c r="C1326" s="14"/>
      <c r="D1326" s="14" t="s">
        <v>49</v>
      </c>
      <c r="E1326" s="14"/>
      <c r="F1326" s="14"/>
      <c r="G1326" s="14"/>
      <c r="H1326" s="14"/>
      <c r="I1326" s="14" t="e">
        <f t="array" aca="1" ref="I1326" ca="1">_xludf.ifna(G1326*INDEX(Impostazioni!$C$86:$L$105,MATCH($E1326,Impostazioni!$J$86:$J$105,0),5),"")</f>
        <v>#NAME?</v>
      </c>
      <c r="J1326" s="14" t="e">
        <f t="shared" ca="1" si="22"/>
        <v>#NAME?</v>
      </c>
      <c r="K1326" s="14" t="e">
        <f t="shared" ca="1" si="23"/>
        <v>#NAME?</v>
      </c>
      <c r="M1326" s="14" t="e">
        <f t="array" aca="1" ref="M1326" ca="1">_xludf.ifna(IF(H1326=Impostazioni!$C$6,I1326*1,I1326/INDEX(Impostazioni!$N$86:$O$105,MATCH($H1326,Impostazioni!$N$86:$N$105,0),2)),"")</f>
        <v>#NAME?</v>
      </c>
      <c r="N1326" s="14" t="e">
        <f t="array" aca="1" ref="N1326" ca="1">_xludf.ifna(IF(I1326=Impostazioni!$C$6,J1326*1,J1326/INDEX(Impostazioni!$N$86:$O$105,MATCH($H1326,Impostazioni!$N$86:$N$105,0),2)),"")</f>
        <v>#NAME?</v>
      </c>
      <c r="O1326" s="14" t="e">
        <f t="array" aca="1" ref="O1326" ca="1">_xludf.ifna(IF(J1326=Impostazioni!$C$6,K1326*1,K1326/INDEX(Impostazioni!$N$86:$O$105,MATCH($H1326,Impostazioni!$N$86:$N$105,0),2)),"")</f>
        <v>#NAME?</v>
      </c>
    </row>
    <row r="1327" spans="1:15" ht="13.2">
      <c r="A1327" s="14" t="str">
        <f t="shared" si="20"/>
        <v/>
      </c>
      <c r="B1327" s="14" t="str">
        <f t="shared" si="21"/>
        <v/>
      </c>
      <c r="C1327" s="14"/>
      <c r="D1327" s="14" t="s">
        <v>49</v>
      </c>
      <c r="E1327" s="14"/>
      <c r="F1327" s="14"/>
      <c r="G1327" s="14"/>
      <c r="H1327" s="14"/>
      <c r="I1327" s="14" t="e">
        <f t="array" aca="1" ref="I1327" ca="1">_xludf.ifna(G1327*INDEX(Impostazioni!$C$86:$L$105,MATCH($E1327,Impostazioni!$J$86:$J$105,0),5),"")</f>
        <v>#NAME?</v>
      </c>
      <c r="J1327" s="14" t="e">
        <f t="shared" ca="1" si="22"/>
        <v>#NAME?</v>
      </c>
      <c r="K1327" s="14" t="e">
        <f t="shared" ca="1" si="23"/>
        <v>#NAME?</v>
      </c>
      <c r="M1327" s="14" t="e">
        <f t="array" aca="1" ref="M1327" ca="1">_xludf.ifna(IF(H1327=Impostazioni!$C$6,I1327*1,I1327/INDEX(Impostazioni!$N$86:$O$105,MATCH($H1327,Impostazioni!$N$86:$N$105,0),2)),"")</f>
        <v>#NAME?</v>
      </c>
      <c r="N1327" s="14" t="e">
        <f t="array" aca="1" ref="N1327" ca="1">_xludf.ifna(IF(I1327=Impostazioni!$C$6,J1327*1,J1327/INDEX(Impostazioni!$N$86:$O$105,MATCH($H1327,Impostazioni!$N$86:$N$105,0),2)),"")</f>
        <v>#NAME?</v>
      </c>
      <c r="O1327" s="14" t="e">
        <f t="array" aca="1" ref="O1327" ca="1">_xludf.ifna(IF(J1327=Impostazioni!$C$6,K1327*1,K1327/INDEX(Impostazioni!$N$86:$O$105,MATCH($H1327,Impostazioni!$N$86:$N$105,0),2)),"")</f>
        <v>#NAME?</v>
      </c>
    </row>
    <row r="1328" spans="1:15" ht="13.2">
      <c r="A1328" s="14" t="str">
        <f t="shared" si="20"/>
        <v/>
      </c>
      <c r="B1328" s="14" t="str">
        <f t="shared" si="21"/>
        <v/>
      </c>
      <c r="C1328" s="14"/>
      <c r="D1328" s="14" t="s">
        <v>49</v>
      </c>
      <c r="E1328" s="14"/>
      <c r="F1328" s="14"/>
      <c r="G1328" s="14"/>
      <c r="H1328" s="14"/>
      <c r="I1328" s="14" t="e">
        <f t="array" aca="1" ref="I1328" ca="1">_xludf.ifna(G1328*INDEX(Impostazioni!$C$86:$L$105,MATCH($E1328,Impostazioni!$J$86:$J$105,0),5),"")</f>
        <v>#NAME?</v>
      </c>
      <c r="J1328" s="14" t="e">
        <f t="shared" ca="1" si="22"/>
        <v>#NAME?</v>
      </c>
      <c r="K1328" s="14" t="e">
        <f t="shared" ca="1" si="23"/>
        <v>#NAME?</v>
      </c>
      <c r="M1328" s="14" t="e">
        <f t="array" aca="1" ref="M1328" ca="1">_xludf.ifna(IF(H1328=Impostazioni!$C$6,I1328*1,I1328/INDEX(Impostazioni!$N$86:$O$105,MATCH($H1328,Impostazioni!$N$86:$N$105,0),2)),"")</f>
        <v>#NAME?</v>
      </c>
      <c r="N1328" s="14" t="e">
        <f t="array" aca="1" ref="N1328" ca="1">_xludf.ifna(IF(I1328=Impostazioni!$C$6,J1328*1,J1328/INDEX(Impostazioni!$N$86:$O$105,MATCH($H1328,Impostazioni!$N$86:$N$105,0),2)),"")</f>
        <v>#NAME?</v>
      </c>
      <c r="O1328" s="14" t="e">
        <f t="array" aca="1" ref="O1328" ca="1">_xludf.ifna(IF(J1328=Impostazioni!$C$6,K1328*1,K1328/INDEX(Impostazioni!$N$86:$O$105,MATCH($H1328,Impostazioni!$N$86:$N$105,0),2)),"")</f>
        <v>#NAME?</v>
      </c>
    </row>
    <row r="1329" spans="1:15" ht="13.2">
      <c r="A1329" s="14" t="str">
        <f t="shared" si="20"/>
        <v/>
      </c>
      <c r="B1329" s="14" t="str">
        <f t="shared" si="21"/>
        <v/>
      </c>
      <c r="C1329" s="14"/>
      <c r="D1329" s="14" t="s">
        <v>49</v>
      </c>
      <c r="E1329" s="14"/>
      <c r="F1329" s="14"/>
      <c r="G1329" s="14"/>
      <c r="H1329" s="14"/>
      <c r="I1329" s="14" t="e">
        <f t="array" aca="1" ref="I1329" ca="1">_xludf.ifna(G1329*INDEX(Impostazioni!$C$86:$L$105,MATCH($E1329,Impostazioni!$J$86:$J$105,0),5),"")</f>
        <v>#NAME?</v>
      </c>
      <c r="J1329" s="14" t="e">
        <f t="shared" ca="1" si="22"/>
        <v>#NAME?</v>
      </c>
      <c r="K1329" s="14" t="e">
        <f t="shared" ca="1" si="23"/>
        <v>#NAME?</v>
      </c>
      <c r="M1329" s="14" t="e">
        <f t="array" aca="1" ref="M1329" ca="1">_xludf.ifna(IF(H1329=Impostazioni!$C$6,I1329*1,I1329/INDEX(Impostazioni!$N$86:$O$105,MATCH($H1329,Impostazioni!$N$86:$N$105,0),2)),"")</f>
        <v>#NAME?</v>
      </c>
      <c r="N1329" s="14" t="e">
        <f t="array" aca="1" ref="N1329" ca="1">_xludf.ifna(IF(I1329=Impostazioni!$C$6,J1329*1,J1329/INDEX(Impostazioni!$N$86:$O$105,MATCH($H1329,Impostazioni!$N$86:$N$105,0),2)),"")</f>
        <v>#NAME?</v>
      </c>
      <c r="O1329" s="14" t="e">
        <f t="array" aca="1" ref="O1329" ca="1">_xludf.ifna(IF(J1329=Impostazioni!$C$6,K1329*1,K1329/INDEX(Impostazioni!$N$86:$O$105,MATCH($H1329,Impostazioni!$N$86:$N$105,0),2)),"")</f>
        <v>#NAME?</v>
      </c>
    </row>
    <row r="1330" spans="1:15" ht="13.2">
      <c r="A1330" s="14" t="str">
        <f t="shared" si="20"/>
        <v/>
      </c>
      <c r="B1330" s="14" t="str">
        <f t="shared" si="21"/>
        <v/>
      </c>
      <c r="C1330" s="14"/>
      <c r="D1330" s="14" t="s">
        <v>49</v>
      </c>
      <c r="E1330" s="14"/>
      <c r="F1330" s="14"/>
      <c r="G1330" s="14"/>
      <c r="H1330" s="14"/>
      <c r="I1330" s="14" t="e">
        <f t="array" aca="1" ref="I1330" ca="1">_xludf.ifna(G1330*INDEX(Impostazioni!$C$86:$L$105,MATCH($E1330,Impostazioni!$J$86:$J$105,0),5),"")</f>
        <v>#NAME?</v>
      </c>
      <c r="J1330" s="14" t="e">
        <f t="shared" ca="1" si="22"/>
        <v>#NAME?</v>
      </c>
      <c r="K1330" s="14" t="e">
        <f t="shared" ca="1" si="23"/>
        <v>#NAME?</v>
      </c>
      <c r="M1330" s="14" t="e">
        <f t="array" aca="1" ref="M1330" ca="1">_xludf.ifna(IF(H1330=Impostazioni!$C$6,I1330*1,I1330/INDEX(Impostazioni!$N$86:$O$105,MATCH($H1330,Impostazioni!$N$86:$N$105,0),2)),"")</f>
        <v>#NAME?</v>
      </c>
      <c r="N1330" s="14" t="e">
        <f t="array" aca="1" ref="N1330" ca="1">_xludf.ifna(IF(I1330=Impostazioni!$C$6,J1330*1,J1330/INDEX(Impostazioni!$N$86:$O$105,MATCH($H1330,Impostazioni!$N$86:$N$105,0),2)),"")</f>
        <v>#NAME?</v>
      </c>
      <c r="O1330" s="14" t="e">
        <f t="array" aca="1" ref="O1330" ca="1">_xludf.ifna(IF(J1330=Impostazioni!$C$6,K1330*1,K1330/INDEX(Impostazioni!$N$86:$O$105,MATCH($H1330,Impostazioni!$N$86:$N$105,0),2)),"")</f>
        <v>#NAME?</v>
      </c>
    </row>
    <row r="1331" spans="1:15" ht="13.2">
      <c r="A1331" s="14" t="str">
        <f t="shared" si="20"/>
        <v/>
      </c>
      <c r="B1331" s="14" t="str">
        <f t="shared" si="21"/>
        <v/>
      </c>
      <c r="C1331" s="14"/>
      <c r="D1331" s="14" t="s">
        <v>49</v>
      </c>
      <c r="E1331" s="14"/>
      <c r="F1331" s="14"/>
      <c r="G1331" s="14"/>
      <c r="H1331" s="14"/>
      <c r="I1331" s="14" t="e">
        <f t="array" aca="1" ref="I1331" ca="1">_xludf.ifna(G1331*INDEX(Impostazioni!$C$86:$L$105,MATCH($E1331,Impostazioni!$J$86:$J$105,0),5),"")</f>
        <v>#NAME?</v>
      </c>
      <c r="J1331" s="14" t="e">
        <f t="shared" ca="1" si="22"/>
        <v>#NAME?</v>
      </c>
      <c r="K1331" s="14" t="e">
        <f t="shared" ca="1" si="23"/>
        <v>#NAME?</v>
      </c>
      <c r="M1331" s="14" t="e">
        <f t="array" aca="1" ref="M1331" ca="1">_xludf.ifna(IF(H1331=Impostazioni!$C$6,I1331*1,I1331/INDEX(Impostazioni!$N$86:$O$105,MATCH($H1331,Impostazioni!$N$86:$N$105,0),2)),"")</f>
        <v>#NAME?</v>
      </c>
      <c r="N1331" s="14" t="e">
        <f t="array" aca="1" ref="N1331" ca="1">_xludf.ifna(IF(I1331=Impostazioni!$C$6,J1331*1,J1331/INDEX(Impostazioni!$N$86:$O$105,MATCH($H1331,Impostazioni!$N$86:$N$105,0),2)),"")</f>
        <v>#NAME?</v>
      </c>
      <c r="O1331" s="14" t="e">
        <f t="array" aca="1" ref="O1331" ca="1">_xludf.ifna(IF(J1331=Impostazioni!$C$6,K1331*1,K1331/INDEX(Impostazioni!$N$86:$O$105,MATCH($H1331,Impostazioni!$N$86:$N$105,0),2)),"")</f>
        <v>#NAME?</v>
      </c>
    </row>
    <row r="1332" spans="1:15" ht="13.2">
      <c r="A1332" s="14" t="str">
        <f t="shared" si="20"/>
        <v/>
      </c>
      <c r="B1332" s="14" t="str">
        <f t="shared" si="21"/>
        <v/>
      </c>
      <c r="C1332" s="14"/>
      <c r="D1332" s="14" t="s">
        <v>49</v>
      </c>
      <c r="E1332" s="14"/>
      <c r="F1332" s="14"/>
      <c r="G1332" s="14"/>
      <c r="H1332" s="14"/>
      <c r="I1332" s="14" t="e">
        <f t="array" aca="1" ref="I1332" ca="1">_xludf.ifna(G1332*INDEX(Impostazioni!$C$86:$L$105,MATCH($E1332,Impostazioni!$J$86:$J$105,0),5),"")</f>
        <v>#NAME?</v>
      </c>
      <c r="J1332" s="14" t="e">
        <f t="shared" ca="1" si="22"/>
        <v>#NAME?</v>
      </c>
      <c r="K1332" s="14" t="e">
        <f t="shared" ca="1" si="23"/>
        <v>#NAME?</v>
      </c>
      <c r="M1332" s="14" t="e">
        <f t="array" aca="1" ref="M1332" ca="1">_xludf.ifna(IF(H1332=Impostazioni!$C$6,I1332*1,I1332/INDEX(Impostazioni!$N$86:$O$105,MATCH($H1332,Impostazioni!$N$86:$N$105,0),2)),"")</f>
        <v>#NAME?</v>
      </c>
      <c r="N1332" s="14" t="e">
        <f t="array" aca="1" ref="N1332" ca="1">_xludf.ifna(IF(I1332=Impostazioni!$C$6,J1332*1,J1332/INDEX(Impostazioni!$N$86:$O$105,MATCH($H1332,Impostazioni!$N$86:$N$105,0),2)),"")</f>
        <v>#NAME?</v>
      </c>
      <c r="O1332" s="14" t="e">
        <f t="array" aca="1" ref="O1332" ca="1">_xludf.ifna(IF(J1332=Impostazioni!$C$6,K1332*1,K1332/INDEX(Impostazioni!$N$86:$O$105,MATCH($H1332,Impostazioni!$N$86:$N$105,0),2)),"")</f>
        <v>#NAME?</v>
      </c>
    </row>
    <row r="1333" spans="1:15" ht="13.2">
      <c r="A1333" s="14" t="str">
        <f t="shared" si="20"/>
        <v/>
      </c>
      <c r="B1333" s="14" t="str">
        <f t="shared" si="21"/>
        <v/>
      </c>
      <c r="C1333" s="14"/>
      <c r="D1333" s="14" t="s">
        <v>49</v>
      </c>
      <c r="E1333" s="14"/>
      <c r="F1333" s="14"/>
      <c r="G1333" s="14"/>
      <c r="H1333" s="14"/>
      <c r="I1333" s="14" t="e">
        <f t="array" aca="1" ref="I1333" ca="1">_xludf.ifna(G1333*INDEX(Impostazioni!$C$86:$L$105,MATCH($E1333,Impostazioni!$J$86:$J$105,0),5),"")</f>
        <v>#NAME?</v>
      </c>
      <c r="J1333" s="14" t="e">
        <f t="shared" ca="1" si="22"/>
        <v>#NAME?</v>
      </c>
      <c r="K1333" s="14" t="e">
        <f t="shared" ca="1" si="23"/>
        <v>#NAME?</v>
      </c>
      <c r="M1333" s="14" t="e">
        <f t="array" aca="1" ref="M1333" ca="1">_xludf.ifna(IF(H1333=Impostazioni!$C$6,I1333*1,I1333/INDEX(Impostazioni!$N$86:$O$105,MATCH($H1333,Impostazioni!$N$86:$N$105,0),2)),"")</f>
        <v>#NAME?</v>
      </c>
      <c r="N1333" s="14" t="e">
        <f t="array" aca="1" ref="N1333" ca="1">_xludf.ifna(IF(I1333=Impostazioni!$C$6,J1333*1,J1333/INDEX(Impostazioni!$N$86:$O$105,MATCH($H1333,Impostazioni!$N$86:$N$105,0),2)),"")</f>
        <v>#NAME?</v>
      </c>
      <c r="O1333" s="14" t="e">
        <f t="array" aca="1" ref="O1333" ca="1">_xludf.ifna(IF(J1333=Impostazioni!$C$6,K1333*1,K1333/INDEX(Impostazioni!$N$86:$O$105,MATCH($H1333,Impostazioni!$N$86:$N$105,0),2)),"")</f>
        <v>#NAME?</v>
      </c>
    </row>
    <row r="1334" spans="1:15" ht="13.2">
      <c r="A1334" s="14" t="str">
        <f t="shared" si="20"/>
        <v/>
      </c>
      <c r="B1334" s="14" t="str">
        <f t="shared" si="21"/>
        <v/>
      </c>
      <c r="C1334" s="14"/>
      <c r="D1334" s="14" t="s">
        <v>49</v>
      </c>
      <c r="E1334" s="14"/>
      <c r="F1334" s="14"/>
      <c r="G1334" s="14"/>
      <c r="H1334" s="14"/>
      <c r="I1334" s="14" t="e">
        <f t="array" aca="1" ref="I1334" ca="1">_xludf.ifna(G1334*INDEX(Impostazioni!$C$86:$L$105,MATCH($E1334,Impostazioni!$J$86:$J$105,0),5),"")</f>
        <v>#NAME?</v>
      </c>
      <c r="J1334" s="14" t="e">
        <f t="shared" ca="1" si="22"/>
        <v>#NAME?</v>
      </c>
      <c r="K1334" s="14" t="e">
        <f t="shared" ca="1" si="23"/>
        <v>#NAME?</v>
      </c>
      <c r="M1334" s="14" t="e">
        <f t="array" aca="1" ref="M1334" ca="1">_xludf.ifna(IF(H1334=Impostazioni!$C$6,I1334*1,I1334/INDEX(Impostazioni!$N$86:$O$105,MATCH($H1334,Impostazioni!$N$86:$N$105,0),2)),"")</f>
        <v>#NAME?</v>
      </c>
      <c r="N1334" s="14" t="e">
        <f t="array" aca="1" ref="N1334" ca="1">_xludf.ifna(IF(I1334=Impostazioni!$C$6,J1334*1,J1334/INDEX(Impostazioni!$N$86:$O$105,MATCH($H1334,Impostazioni!$N$86:$N$105,0),2)),"")</f>
        <v>#NAME?</v>
      </c>
      <c r="O1334" s="14" t="e">
        <f t="array" aca="1" ref="O1334" ca="1">_xludf.ifna(IF(J1334=Impostazioni!$C$6,K1334*1,K1334/INDEX(Impostazioni!$N$86:$O$105,MATCH($H1334,Impostazioni!$N$86:$N$105,0),2)),"")</f>
        <v>#NAME?</v>
      </c>
    </row>
    <row r="1335" spans="1:15" ht="13.2">
      <c r="A1335" s="14" t="str">
        <f t="shared" si="20"/>
        <v/>
      </c>
      <c r="B1335" s="14" t="str">
        <f t="shared" si="21"/>
        <v/>
      </c>
      <c r="C1335" s="14"/>
      <c r="D1335" s="14" t="s">
        <v>49</v>
      </c>
      <c r="E1335" s="14"/>
      <c r="F1335" s="14"/>
      <c r="G1335" s="14"/>
      <c r="H1335" s="14"/>
      <c r="I1335" s="14" t="e">
        <f t="array" aca="1" ref="I1335" ca="1">_xludf.ifna(G1335*INDEX(Impostazioni!$C$86:$L$105,MATCH($E1335,Impostazioni!$J$86:$J$105,0),5),"")</f>
        <v>#NAME?</v>
      </c>
      <c r="J1335" s="14" t="e">
        <f t="shared" ca="1" si="22"/>
        <v>#NAME?</v>
      </c>
      <c r="K1335" s="14" t="e">
        <f t="shared" ca="1" si="23"/>
        <v>#NAME?</v>
      </c>
      <c r="M1335" s="14" t="e">
        <f t="array" aca="1" ref="M1335" ca="1">_xludf.ifna(IF(H1335=Impostazioni!$C$6,I1335*1,I1335/INDEX(Impostazioni!$N$86:$O$105,MATCH($H1335,Impostazioni!$N$86:$N$105,0),2)),"")</f>
        <v>#NAME?</v>
      </c>
      <c r="N1335" s="14" t="e">
        <f t="array" aca="1" ref="N1335" ca="1">_xludf.ifna(IF(I1335=Impostazioni!$C$6,J1335*1,J1335/INDEX(Impostazioni!$N$86:$O$105,MATCH($H1335,Impostazioni!$N$86:$N$105,0),2)),"")</f>
        <v>#NAME?</v>
      </c>
      <c r="O1335" s="14" t="e">
        <f t="array" aca="1" ref="O1335" ca="1">_xludf.ifna(IF(J1335=Impostazioni!$C$6,K1335*1,K1335/INDEX(Impostazioni!$N$86:$O$105,MATCH($H1335,Impostazioni!$N$86:$N$105,0),2)),"")</f>
        <v>#NAME?</v>
      </c>
    </row>
    <row r="1336" spans="1:15" ht="13.2">
      <c r="A1336" s="14" t="str">
        <f t="shared" si="20"/>
        <v/>
      </c>
      <c r="B1336" s="14" t="str">
        <f t="shared" si="21"/>
        <v/>
      </c>
      <c r="C1336" s="14"/>
      <c r="D1336" s="14" t="s">
        <v>49</v>
      </c>
      <c r="E1336" s="14"/>
      <c r="F1336" s="14"/>
      <c r="G1336" s="14"/>
      <c r="H1336" s="14"/>
      <c r="I1336" s="14" t="e">
        <f t="array" aca="1" ref="I1336" ca="1">_xludf.ifna(G1336*INDEX(Impostazioni!$C$86:$L$105,MATCH($E1336,Impostazioni!$J$86:$J$105,0),5),"")</f>
        <v>#NAME?</v>
      </c>
      <c r="J1336" s="14" t="e">
        <f t="shared" ca="1" si="22"/>
        <v>#NAME?</v>
      </c>
      <c r="K1336" s="14" t="e">
        <f t="shared" ca="1" si="23"/>
        <v>#NAME?</v>
      </c>
      <c r="M1336" s="14" t="e">
        <f t="array" aca="1" ref="M1336" ca="1">_xludf.ifna(IF(H1336=Impostazioni!$C$6,I1336*1,I1336/INDEX(Impostazioni!$N$86:$O$105,MATCH($H1336,Impostazioni!$N$86:$N$105,0),2)),"")</f>
        <v>#NAME?</v>
      </c>
      <c r="N1336" s="14" t="e">
        <f t="array" aca="1" ref="N1336" ca="1">_xludf.ifna(IF(I1336=Impostazioni!$C$6,J1336*1,J1336/INDEX(Impostazioni!$N$86:$O$105,MATCH($H1336,Impostazioni!$N$86:$N$105,0),2)),"")</f>
        <v>#NAME?</v>
      </c>
      <c r="O1336" s="14" t="e">
        <f t="array" aca="1" ref="O1336" ca="1">_xludf.ifna(IF(J1336=Impostazioni!$C$6,K1336*1,K1336/INDEX(Impostazioni!$N$86:$O$105,MATCH($H1336,Impostazioni!$N$86:$N$105,0),2)),"")</f>
        <v>#NAME?</v>
      </c>
    </row>
    <row r="1337" spans="1:15" ht="13.2">
      <c r="A1337" s="14" t="str">
        <f t="shared" si="20"/>
        <v/>
      </c>
      <c r="B1337" s="14" t="str">
        <f t="shared" si="21"/>
        <v/>
      </c>
      <c r="C1337" s="14"/>
      <c r="D1337" s="14" t="s">
        <v>49</v>
      </c>
      <c r="E1337" s="14"/>
      <c r="F1337" s="14"/>
      <c r="G1337" s="14"/>
      <c r="H1337" s="14"/>
      <c r="I1337" s="14" t="e">
        <f t="array" aca="1" ref="I1337" ca="1">_xludf.ifna(G1337*INDEX(Impostazioni!$C$86:$L$105,MATCH($E1337,Impostazioni!$J$86:$J$105,0),5),"")</f>
        <v>#NAME?</v>
      </c>
      <c r="J1337" s="14" t="e">
        <f t="shared" ca="1" si="22"/>
        <v>#NAME?</v>
      </c>
      <c r="K1337" s="14" t="e">
        <f t="shared" ca="1" si="23"/>
        <v>#NAME?</v>
      </c>
      <c r="M1337" s="14" t="e">
        <f t="array" aca="1" ref="M1337" ca="1">_xludf.ifna(IF(H1337=Impostazioni!$C$6,I1337*1,I1337/INDEX(Impostazioni!$N$86:$O$105,MATCH($H1337,Impostazioni!$N$86:$N$105,0),2)),"")</f>
        <v>#NAME?</v>
      </c>
      <c r="N1337" s="14" t="e">
        <f t="array" aca="1" ref="N1337" ca="1">_xludf.ifna(IF(I1337=Impostazioni!$C$6,J1337*1,J1337/INDEX(Impostazioni!$N$86:$O$105,MATCH($H1337,Impostazioni!$N$86:$N$105,0),2)),"")</f>
        <v>#NAME?</v>
      </c>
      <c r="O1337" s="14" t="e">
        <f t="array" aca="1" ref="O1337" ca="1">_xludf.ifna(IF(J1337=Impostazioni!$C$6,K1337*1,K1337/INDEX(Impostazioni!$N$86:$O$105,MATCH($H1337,Impostazioni!$N$86:$N$105,0),2)),"")</f>
        <v>#NAME?</v>
      </c>
    </row>
    <row r="1338" spans="1:15" ht="13.2">
      <c r="A1338" s="14" t="str">
        <f t="shared" si="20"/>
        <v/>
      </c>
      <c r="B1338" s="14" t="str">
        <f t="shared" si="21"/>
        <v/>
      </c>
      <c r="C1338" s="14"/>
      <c r="D1338" s="14" t="s">
        <v>49</v>
      </c>
      <c r="E1338" s="14"/>
      <c r="F1338" s="14"/>
      <c r="G1338" s="14"/>
      <c r="H1338" s="14"/>
      <c r="I1338" s="14" t="e">
        <f t="array" aca="1" ref="I1338" ca="1">_xludf.ifna(G1338*INDEX(Impostazioni!$C$86:$L$105,MATCH($E1338,Impostazioni!$J$86:$J$105,0),5),"")</f>
        <v>#NAME?</v>
      </c>
      <c r="J1338" s="14" t="e">
        <f t="shared" ca="1" si="22"/>
        <v>#NAME?</v>
      </c>
      <c r="K1338" s="14" t="e">
        <f t="shared" ca="1" si="23"/>
        <v>#NAME?</v>
      </c>
      <c r="M1338" s="14" t="e">
        <f t="array" aca="1" ref="M1338" ca="1">_xludf.ifna(IF(H1338=Impostazioni!$C$6,I1338*1,I1338/INDEX(Impostazioni!$N$86:$O$105,MATCH($H1338,Impostazioni!$N$86:$N$105,0),2)),"")</f>
        <v>#NAME?</v>
      </c>
      <c r="N1338" s="14" t="e">
        <f t="array" aca="1" ref="N1338" ca="1">_xludf.ifna(IF(I1338=Impostazioni!$C$6,J1338*1,J1338/INDEX(Impostazioni!$N$86:$O$105,MATCH($H1338,Impostazioni!$N$86:$N$105,0),2)),"")</f>
        <v>#NAME?</v>
      </c>
      <c r="O1338" s="14" t="e">
        <f t="array" aca="1" ref="O1338" ca="1">_xludf.ifna(IF(J1338=Impostazioni!$C$6,K1338*1,K1338/INDEX(Impostazioni!$N$86:$O$105,MATCH($H1338,Impostazioni!$N$86:$N$105,0),2)),"")</f>
        <v>#NAME?</v>
      </c>
    </row>
    <row r="1339" spans="1:15" ht="13.2">
      <c r="A1339" s="14" t="str">
        <f t="shared" si="20"/>
        <v/>
      </c>
      <c r="B1339" s="14" t="str">
        <f t="shared" si="21"/>
        <v/>
      </c>
      <c r="C1339" s="14"/>
      <c r="D1339" s="14" t="s">
        <v>49</v>
      </c>
      <c r="E1339" s="14"/>
      <c r="F1339" s="14"/>
      <c r="G1339" s="14"/>
      <c r="H1339" s="14"/>
      <c r="I1339" s="14" t="e">
        <f t="array" aca="1" ref="I1339" ca="1">_xludf.ifna(G1339*INDEX(Impostazioni!$C$86:$L$105,MATCH($E1339,Impostazioni!$J$86:$J$105,0),5),"")</f>
        <v>#NAME?</v>
      </c>
      <c r="J1339" s="14" t="e">
        <f t="shared" ca="1" si="22"/>
        <v>#NAME?</v>
      </c>
      <c r="K1339" s="14" t="e">
        <f t="shared" ca="1" si="23"/>
        <v>#NAME?</v>
      </c>
      <c r="M1339" s="14" t="e">
        <f t="array" aca="1" ref="M1339" ca="1">_xludf.ifna(IF(H1339=Impostazioni!$C$6,I1339*1,I1339/INDEX(Impostazioni!$N$86:$O$105,MATCH($H1339,Impostazioni!$N$86:$N$105,0),2)),"")</f>
        <v>#NAME?</v>
      </c>
      <c r="N1339" s="14" t="e">
        <f t="array" aca="1" ref="N1339" ca="1">_xludf.ifna(IF(I1339=Impostazioni!$C$6,J1339*1,J1339/INDEX(Impostazioni!$N$86:$O$105,MATCH($H1339,Impostazioni!$N$86:$N$105,0),2)),"")</f>
        <v>#NAME?</v>
      </c>
      <c r="O1339" s="14" t="e">
        <f t="array" aca="1" ref="O1339" ca="1">_xludf.ifna(IF(J1339=Impostazioni!$C$6,K1339*1,K1339/INDEX(Impostazioni!$N$86:$O$105,MATCH($H1339,Impostazioni!$N$86:$N$105,0),2)),"")</f>
        <v>#NAME?</v>
      </c>
    </row>
    <row r="1340" spans="1:15" ht="13.2">
      <c r="A1340" s="14" t="str">
        <f t="shared" si="20"/>
        <v/>
      </c>
      <c r="B1340" s="14" t="str">
        <f t="shared" si="21"/>
        <v/>
      </c>
      <c r="C1340" s="14"/>
      <c r="D1340" s="14" t="s">
        <v>49</v>
      </c>
      <c r="E1340" s="14"/>
      <c r="F1340" s="14"/>
      <c r="G1340" s="14"/>
      <c r="H1340" s="14"/>
      <c r="I1340" s="14" t="e">
        <f t="array" aca="1" ref="I1340" ca="1">_xludf.ifna(G1340*INDEX(Impostazioni!$C$86:$L$105,MATCH($E1340,Impostazioni!$J$86:$J$105,0),5),"")</f>
        <v>#NAME?</v>
      </c>
      <c r="J1340" s="14" t="e">
        <f t="shared" ca="1" si="22"/>
        <v>#NAME?</v>
      </c>
      <c r="K1340" s="14" t="e">
        <f t="shared" ca="1" si="23"/>
        <v>#NAME?</v>
      </c>
      <c r="M1340" s="14" t="e">
        <f t="array" aca="1" ref="M1340" ca="1">_xludf.ifna(IF(H1340=Impostazioni!$C$6,I1340*1,I1340/INDEX(Impostazioni!$N$86:$O$105,MATCH($H1340,Impostazioni!$N$86:$N$105,0),2)),"")</f>
        <v>#NAME?</v>
      </c>
      <c r="N1340" s="14" t="e">
        <f t="array" aca="1" ref="N1340" ca="1">_xludf.ifna(IF(I1340=Impostazioni!$C$6,J1340*1,J1340/INDEX(Impostazioni!$N$86:$O$105,MATCH($H1340,Impostazioni!$N$86:$N$105,0),2)),"")</f>
        <v>#NAME?</v>
      </c>
      <c r="O1340" s="14" t="e">
        <f t="array" aca="1" ref="O1340" ca="1">_xludf.ifna(IF(J1340=Impostazioni!$C$6,K1340*1,K1340/INDEX(Impostazioni!$N$86:$O$105,MATCH($H1340,Impostazioni!$N$86:$N$105,0),2)),"")</f>
        <v>#NAME?</v>
      </c>
    </row>
    <row r="1341" spans="1:15" ht="13.2">
      <c r="A1341" s="14" t="str">
        <f t="shared" si="20"/>
        <v/>
      </c>
      <c r="B1341" s="14" t="str">
        <f t="shared" si="21"/>
        <v/>
      </c>
      <c r="C1341" s="14"/>
      <c r="D1341" s="14" t="s">
        <v>49</v>
      </c>
      <c r="E1341" s="14"/>
      <c r="F1341" s="14"/>
      <c r="G1341" s="14"/>
      <c r="H1341" s="14"/>
      <c r="I1341" s="14" t="e">
        <f t="array" aca="1" ref="I1341" ca="1">_xludf.ifna(G1341*INDEX(Impostazioni!$C$86:$L$105,MATCH($E1341,Impostazioni!$J$86:$J$105,0),5),"")</f>
        <v>#NAME?</v>
      </c>
      <c r="J1341" s="14" t="e">
        <f t="shared" ca="1" si="22"/>
        <v>#NAME?</v>
      </c>
      <c r="K1341" s="14" t="e">
        <f t="shared" ca="1" si="23"/>
        <v>#NAME?</v>
      </c>
      <c r="M1341" s="14" t="e">
        <f t="array" aca="1" ref="M1341" ca="1">_xludf.ifna(IF(H1341=Impostazioni!$C$6,I1341*1,I1341/INDEX(Impostazioni!$N$86:$O$105,MATCH($H1341,Impostazioni!$N$86:$N$105,0),2)),"")</f>
        <v>#NAME?</v>
      </c>
      <c r="N1341" s="14" t="e">
        <f t="array" aca="1" ref="N1341" ca="1">_xludf.ifna(IF(I1341=Impostazioni!$C$6,J1341*1,J1341/INDEX(Impostazioni!$N$86:$O$105,MATCH($H1341,Impostazioni!$N$86:$N$105,0),2)),"")</f>
        <v>#NAME?</v>
      </c>
      <c r="O1341" s="14" t="e">
        <f t="array" aca="1" ref="O1341" ca="1">_xludf.ifna(IF(J1341=Impostazioni!$C$6,K1341*1,K1341/INDEX(Impostazioni!$N$86:$O$105,MATCH($H1341,Impostazioni!$N$86:$N$105,0),2)),"")</f>
        <v>#NAME?</v>
      </c>
    </row>
    <row r="1342" spans="1:15" ht="13.2">
      <c r="A1342" s="14" t="str">
        <f t="shared" si="20"/>
        <v/>
      </c>
      <c r="B1342" s="14" t="str">
        <f t="shared" si="21"/>
        <v/>
      </c>
      <c r="C1342" s="14"/>
      <c r="D1342" s="14" t="s">
        <v>49</v>
      </c>
      <c r="E1342" s="14"/>
      <c r="F1342" s="14"/>
      <c r="G1342" s="14"/>
      <c r="H1342" s="14"/>
      <c r="I1342" s="14" t="e">
        <f t="array" aca="1" ref="I1342" ca="1">_xludf.ifna(G1342*INDEX(Impostazioni!$C$86:$L$105,MATCH($E1342,Impostazioni!$J$86:$J$105,0),5),"")</f>
        <v>#NAME?</v>
      </c>
      <c r="J1342" s="14" t="e">
        <f t="shared" ca="1" si="22"/>
        <v>#NAME?</v>
      </c>
      <c r="K1342" s="14" t="e">
        <f t="shared" ca="1" si="23"/>
        <v>#NAME?</v>
      </c>
      <c r="M1342" s="14" t="e">
        <f t="array" aca="1" ref="M1342" ca="1">_xludf.ifna(IF(H1342=Impostazioni!$C$6,I1342*1,I1342/INDEX(Impostazioni!$N$86:$O$105,MATCH($H1342,Impostazioni!$N$86:$N$105,0),2)),"")</f>
        <v>#NAME?</v>
      </c>
      <c r="N1342" s="14" t="e">
        <f t="array" aca="1" ref="N1342" ca="1">_xludf.ifna(IF(I1342=Impostazioni!$C$6,J1342*1,J1342/INDEX(Impostazioni!$N$86:$O$105,MATCH($H1342,Impostazioni!$N$86:$N$105,0),2)),"")</f>
        <v>#NAME?</v>
      </c>
      <c r="O1342" s="14" t="e">
        <f t="array" aca="1" ref="O1342" ca="1">_xludf.ifna(IF(J1342=Impostazioni!$C$6,K1342*1,K1342/INDEX(Impostazioni!$N$86:$O$105,MATCH($H1342,Impostazioni!$N$86:$N$105,0),2)),"")</f>
        <v>#NAME?</v>
      </c>
    </row>
    <row r="1343" spans="1:15" ht="13.2">
      <c r="A1343" s="14" t="str">
        <f t="shared" si="20"/>
        <v/>
      </c>
      <c r="B1343" s="14" t="str">
        <f t="shared" si="21"/>
        <v/>
      </c>
      <c r="C1343" s="14"/>
      <c r="D1343" s="14" t="s">
        <v>49</v>
      </c>
      <c r="E1343" s="14"/>
      <c r="F1343" s="14"/>
      <c r="G1343" s="14"/>
      <c r="H1343" s="14"/>
      <c r="I1343" s="14" t="e">
        <f t="array" aca="1" ref="I1343" ca="1">_xludf.ifna(G1343*INDEX(Impostazioni!$C$86:$L$105,MATCH($E1343,Impostazioni!$J$86:$J$105,0),5),"")</f>
        <v>#NAME?</v>
      </c>
      <c r="J1343" s="14" t="e">
        <f t="shared" ca="1" si="22"/>
        <v>#NAME?</v>
      </c>
      <c r="K1343" s="14" t="e">
        <f t="shared" ca="1" si="23"/>
        <v>#NAME?</v>
      </c>
      <c r="M1343" s="14" t="e">
        <f t="array" aca="1" ref="M1343" ca="1">_xludf.ifna(IF(H1343=Impostazioni!$C$6,I1343*1,I1343/INDEX(Impostazioni!$N$86:$O$105,MATCH($H1343,Impostazioni!$N$86:$N$105,0),2)),"")</f>
        <v>#NAME?</v>
      </c>
      <c r="N1343" s="14" t="e">
        <f t="array" aca="1" ref="N1343" ca="1">_xludf.ifna(IF(I1343=Impostazioni!$C$6,J1343*1,J1343/INDEX(Impostazioni!$N$86:$O$105,MATCH($H1343,Impostazioni!$N$86:$N$105,0),2)),"")</f>
        <v>#NAME?</v>
      </c>
      <c r="O1343" s="14" t="e">
        <f t="array" aca="1" ref="O1343" ca="1">_xludf.ifna(IF(J1343=Impostazioni!$C$6,K1343*1,K1343/INDEX(Impostazioni!$N$86:$O$105,MATCH($H1343,Impostazioni!$N$86:$N$105,0),2)),"")</f>
        <v>#NAME?</v>
      </c>
    </row>
    <row r="1344" spans="1:15" ht="13.2">
      <c r="A1344" s="14" t="str">
        <f t="shared" si="20"/>
        <v/>
      </c>
      <c r="B1344" s="14" t="str">
        <f t="shared" si="21"/>
        <v/>
      </c>
      <c r="C1344" s="14"/>
      <c r="D1344" s="14" t="s">
        <v>49</v>
      </c>
      <c r="E1344" s="14"/>
      <c r="F1344" s="14"/>
      <c r="G1344" s="14"/>
      <c r="H1344" s="14"/>
      <c r="I1344" s="14" t="e">
        <f t="array" aca="1" ref="I1344" ca="1">_xludf.ifna(G1344*INDEX(Impostazioni!$C$86:$L$105,MATCH($E1344,Impostazioni!$J$86:$J$105,0),5),"")</f>
        <v>#NAME?</v>
      </c>
      <c r="J1344" s="14" t="e">
        <f t="shared" ca="1" si="22"/>
        <v>#NAME?</v>
      </c>
      <c r="K1344" s="14" t="e">
        <f t="shared" ca="1" si="23"/>
        <v>#NAME?</v>
      </c>
      <c r="M1344" s="14" t="e">
        <f t="array" aca="1" ref="M1344" ca="1">_xludf.ifna(IF(H1344=Impostazioni!$C$6,I1344*1,I1344/INDEX(Impostazioni!$N$86:$O$105,MATCH($H1344,Impostazioni!$N$86:$N$105,0),2)),"")</f>
        <v>#NAME?</v>
      </c>
      <c r="N1344" s="14" t="e">
        <f t="array" aca="1" ref="N1344" ca="1">_xludf.ifna(IF(I1344=Impostazioni!$C$6,J1344*1,J1344/INDEX(Impostazioni!$N$86:$O$105,MATCH($H1344,Impostazioni!$N$86:$N$105,0),2)),"")</f>
        <v>#NAME?</v>
      </c>
      <c r="O1344" s="14" t="e">
        <f t="array" aca="1" ref="O1344" ca="1">_xludf.ifna(IF(J1344=Impostazioni!$C$6,K1344*1,K1344/INDEX(Impostazioni!$N$86:$O$105,MATCH($H1344,Impostazioni!$N$86:$N$105,0),2)),"")</f>
        <v>#NAME?</v>
      </c>
    </row>
    <row r="1345" spans="1:15" ht="13.2">
      <c r="A1345" s="14" t="str">
        <f t="shared" si="20"/>
        <v/>
      </c>
      <c r="B1345" s="14" t="str">
        <f t="shared" si="21"/>
        <v/>
      </c>
      <c r="C1345" s="14"/>
      <c r="D1345" s="14" t="s">
        <v>49</v>
      </c>
      <c r="E1345" s="14"/>
      <c r="F1345" s="14"/>
      <c r="G1345" s="14"/>
      <c r="H1345" s="14"/>
      <c r="I1345" s="14" t="e">
        <f t="array" aca="1" ref="I1345" ca="1">_xludf.ifna(G1345*INDEX(Impostazioni!$C$86:$L$105,MATCH($E1345,Impostazioni!$J$86:$J$105,0),5),"")</f>
        <v>#NAME?</v>
      </c>
      <c r="J1345" s="14" t="e">
        <f t="shared" ca="1" si="22"/>
        <v>#NAME?</v>
      </c>
      <c r="K1345" s="14" t="e">
        <f t="shared" ca="1" si="23"/>
        <v>#NAME?</v>
      </c>
      <c r="M1345" s="14" t="e">
        <f t="array" aca="1" ref="M1345" ca="1">_xludf.ifna(IF(H1345=Impostazioni!$C$6,I1345*1,I1345/INDEX(Impostazioni!$N$86:$O$105,MATCH($H1345,Impostazioni!$N$86:$N$105,0),2)),"")</f>
        <v>#NAME?</v>
      </c>
      <c r="N1345" s="14" t="e">
        <f t="array" aca="1" ref="N1345" ca="1">_xludf.ifna(IF(I1345=Impostazioni!$C$6,J1345*1,J1345/INDEX(Impostazioni!$N$86:$O$105,MATCH($H1345,Impostazioni!$N$86:$N$105,0),2)),"")</f>
        <v>#NAME?</v>
      </c>
      <c r="O1345" s="14" t="e">
        <f t="array" aca="1" ref="O1345" ca="1">_xludf.ifna(IF(J1345=Impostazioni!$C$6,K1345*1,K1345/INDEX(Impostazioni!$N$86:$O$105,MATCH($H1345,Impostazioni!$N$86:$N$105,0),2)),"")</f>
        <v>#NAME?</v>
      </c>
    </row>
    <row r="1346" spans="1:15" ht="13.2">
      <c r="A1346" s="14" t="str">
        <f t="shared" si="20"/>
        <v/>
      </c>
      <c r="B1346" s="14" t="str">
        <f t="shared" si="21"/>
        <v/>
      </c>
      <c r="C1346" s="14"/>
      <c r="D1346" s="14" t="s">
        <v>49</v>
      </c>
      <c r="E1346" s="14"/>
      <c r="F1346" s="14"/>
      <c r="G1346" s="14"/>
      <c r="H1346" s="14"/>
      <c r="I1346" s="14" t="e">
        <f t="array" aca="1" ref="I1346" ca="1">_xludf.ifna(G1346*INDEX(Impostazioni!$C$86:$L$105,MATCH($E1346,Impostazioni!$J$86:$J$105,0),5),"")</f>
        <v>#NAME?</v>
      </c>
      <c r="J1346" s="14" t="e">
        <f t="shared" ca="1" si="22"/>
        <v>#NAME?</v>
      </c>
      <c r="K1346" s="14" t="e">
        <f t="shared" ca="1" si="23"/>
        <v>#NAME?</v>
      </c>
      <c r="M1346" s="14" t="e">
        <f t="array" aca="1" ref="M1346" ca="1">_xludf.ifna(IF(H1346=Impostazioni!$C$6,I1346*1,I1346/INDEX(Impostazioni!$N$86:$O$105,MATCH($H1346,Impostazioni!$N$86:$N$105,0),2)),"")</f>
        <v>#NAME?</v>
      </c>
      <c r="N1346" s="14" t="e">
        <f t="array" aca="1" ref="N1346" ca="1">_xludf.ifna(IF(I1346=Impostazioni!$C$6,J1346*1,J1346/INDEX(Impostazioni!$N$86:$O$105,MATCH($H1346,Impostazioni!$N$86:$N$105,0),2)),"")</f>
        <v>#NAME?</v>
      </c>
      <c r="O1346" s="14" t="e">
        <f t="array" aca="1" ref="O1346" ca="1">_xludf.ifna(IF(J1346=Impostazioni!$C$6,K1346*1,K1346/INDEX(Impostazioni!$N$86:$O$105,MATCH($H1346,Impostazioni!$N$86:$N$105,0),2)),"")</f>
        <v>#NAME?</v>
      </c>
    </row>
    <row r="1347" spans="1:15" ht="13.2">
      <c r="A1347" s="14" t="str">
        <f t="shared" si="20"/>
        <v/>
      </c>
      <c r="B1347" s="14" t="str">
        <f t="shared" si="21"/>
        <v/>
      </c>
      <c r="C1347" s="14"/>
      <c r="D1347" s="14" t="s">
        <v>49</v>
      </c>
      <c r="E1347" s="14"/>
      <c r="F1347" s="14"/>
      <c r="G1347" s="14"/>
      <c r="H1347" s="14"/>
      <c r="I1347" s="14" t="e">
        <f t="array" aca="1" ref="I1347" ca="1">_xludf.ifna(G1347*INDEX(Impostazioni!$C$86:$L$105,MATCH($E1347,Impostazioni!$J$86:$J$105,0),5),"")</f>
        <v>#NAME?</v>
      </c>
      <c r="J1347" s="14" t="e">
        <f t="shared" ca="1" si="22"/>
        <v>#NAME?</v>
      </c>
      <c r="K1347" s="14" t="e">
        <f t="shared" ca="1" si="23"/>
        <v>#NAME?</v>
      </c>
      <c r="M1347" s="14" t="e">
        <f t="array" aca="1" ref="M1347" ca="1">_xludf.ifna(IF(H1347=Impostazioni!$C$6,I1347*1,I1347/INDEX(Impostazioni!$N$86:$O$105,MATCH($H1347,Impostazioni!$N$86:$N$105,0),2)),"")</f>
        <v>#NAME?</v>
      </c>
      <c r="N1347" s="14" t="e">
        <f t="array" aca="1" ref="N1347" ca="1">_xludf.ifna(IF(I1347=Impostazioni!$C$6,J1347*1,J1347/INDEX(Impostazioni!$N$86:$O$105,MATCH($H1347,Impostazioni!$N$86:$N$105,0),2)),"")</f>
        <v>#NAME?</v>
      </c>
      <c r="O1347" s="14" t="e">
        <f t="array" aca="1" ref="O1347" ca="1">_xludf.ifna(IF(J1347=Impostazioni!$C$6,K1347*1,K1347/INDEX(Impostazioni!$N$86:$O$105,MATCH($H1347,Impostazioni!$N$86:$N$105,0),2)),"")</f>
        <v>#NAME?</v>
      </c>
    </row>
    <row r="1348" spans="1:15" ht="13.2">
      <c r="A1348" s="14" t="str">
        <f t="shared" si="20"/>
        <v/>
      </c>
      <c r="B1348" s="14" t="str">
        <f t="shared" si="21"/>
        <v/>
      </c>
      <c r="C1348" s="14"/>
      <c r="D1348" s="14" t="s">
        <v>49</v>
      </c>
      <c r="E1348" s="14"/>
      <c r="F1348" s="14"/>
      <c r="G1348" s="14"/>
      <c r="H1348" s="14"/>
      <c r="I1348" s="14" t="e">
        <f t="array" aca="1" ref="I1348" ca="1">_xludf.ifna(G1348*INDEX(Impostazioni!$C$86:$L$105,MATCH($E1348,Impostazioni!$J$86:$J$105,0),5),"")</f>
        <v>#NAME?</v>
      </c>
      <c r="J1348" s="14" t="e">
        <f t="shared" ca="1" si="22"/>
        <v>#NAME?</v>
      </c>
      <c r="K1348" s="14" t="e">
        <f t="shared" ca="1" si="23"/>
        <v>#NAME?</v>
      </c>
      <c r="M1348" s="14" t="e">
        <f t="array" aca="1" ref="M1348" ca="1">_xludf.ifna(IF(H1348=Impostazioni!$C$6,I1348*1,I1348/INDEX(Impostazioni!$N$86:$O$105,MATCH($H1348,Impostazioni!$N$86:$N$105,0),2)),"")</f>
        <v>#NAME?</v>
      </c>
      <c r="N1348" s="14" t="e">
        <f t="array" aca="1" ref="N1348" ca="1">_xludf.ifna(IF(I1348=Impostazioni!$C$6,J1348*1,J1348/INDEX(Impostazioni!$N$86:$O$105,MATCH($H1348,Impostazioni!$N$86:$N$105,0),2)),"")</f>
        <v>#NAME?</v>
      </c>
      <c r="O1348" s="14" t="e">
        <f t="array" aca="1" ref="O1348" ca="1">_xludf.ifna(IF(J1348=Impostazioni!$C$6,K1348*1,K1348/INDEX(Impostazioni!$N$86:$O$105,MATCH($H1348,Impostazioni!$N$86:$N$105,0),2)),"")</f>
        <v>#NAME?</v>
      </c>
    </row>
    <row r="1349" spans="1:15" ht="13.2">
      <c r="A1349" s="14" t="str">
        <f t="shared" si="20"/>
        <v/>
      </c>
      <c r="B1349" s="14" t="str">
        <f t="shared" si="21"/>
        <v/>
      </c>
      <c r="C1349" s="14"/>
      <c r="D1349" s="14" t="s">
        <v>49</v>
      </c>
      <c r="E1349" s="14"/>
      <c r="F1349" s="14"/>
      <c r="G1349" s="14"/>
      <c r="H1349" s="14"/>
      <c r="I1349" s="14" t="e">
        <f t="array" aca="1" ref="I1349" ca="1">_xludf.ifna(G1349*INDEX(Impostazioni!$C$86:$L$105,MATCH($E1349,Impostazioni!$J$86:$J$105,0),5),"")</f>
        <v>#NAME?</v>
      </c>
      <c r="J1349" s="14" t="e">
        <f t="shared" ca="1" si="22"/>
        <v>#NAME?</v>
      </c>
      <c r="K1349" s="14" t="e">
        <f t="shared" ca="1" si="23"/>
        <v>#NAME?</v>
      </c>
      <c r="M1349" s="14" t="e">
        <f t="array" aca="1" ref="M1349" ca="1">_xludf.ifna(IF(H1349=Impostazioni!$C$6,I1349*1,I1349/INDEX(Impostazioni!$N$86:$O$105,MATCH($H1349,Impostazioni!$N$86:$N$105,0),2)),"")</f>
        <v>#NAME?</v>
      </c>
      <c r="N1349" s="14" t="e">
        <f t="array" aca="1" ref="N1349" ca="1">_xludf.ifna(IF(I1349=Impostazioni!$C$6,J1349*1,J1349/INDEX(Impostazioni!$N$86:$O$105,MATCH($H1349,Impostazioni!$N$86:$N$105,0),2)),"")</f>
        <v>#NAME?</v>
      </c>
      <c r="O1349" s="14" t="e">
        <f t="array" aca="1" ref="O1349" ca="1">_xludf.ifna(IF(J1349=Impostazioni!$C$6,K1349*1,K1349/INDEX(Impostazioni!$N$86:$O$105,MATCH($H1349,Impostazioni!$N$86:$N$105,0),2)),"")</f>
        <v>#NAME?</v>
      </c>
    </row>
    <row r="1350" spans="1:15" ht="13.2">
      <c r="A1350" s="14" t="str">
        <f t="shared" si="20"/>
        <v/>
      </c>
      <c r="B1350" s="14" t="str">
        <f t="shared" si="21"/>
        <v/>
      </c>
      <c r="C1350" s="14"/>
      <c r="D1350" s="14" t="s">
        <v>49</v>
      </c>
      <c r="E1350" s="14"/>
      <c r="F1350" s="14"/>
      <c r="G1350" s="14"/>
      <c r="H1350" s="14"/>
      <c r="I1350" s="14" t="e">
        <f t="array" aca="1" ref="I1350" ca="1">_xludf.ifna(G1350*INDEX(Impostazioni!$C$86:$L$105,MATCH($E1350,Impostazioni!$J$86:$J$105,0),5),"")</f>
        <v>#NAME?</v>
      </c>
      <c r="J1350" s="14" t="e">
        <f t="shared" ca="1" si="22"/>
        <v>#NAME?</v>
      </c>
      <c r="K1350" s="14" t="e">
        <f t="shared" ca="1" si="23"/>
        <v>#NAME?</v>
      </c>
      <c r="M1350" s="14" t="e">
        <f t="array" aca="1" ref="M1350" ca="1">_xludf.ifna(IF(H1350=Impostazioni!$C$6,I1350*1,I1350/INDEX(Impostazioni!$N$86:$O$105,MATCH($H1350,Impostazioni!$N$86:$N$105,0),2)),"")</f>
        <v>#NAME?</v>
      </c>
      <c r="N1350" s="14" t="e">
        <f t="array" aca="1" ref="N1350" ca="1">_xludf.ifna(IF(I1350=Impostazioni!$C$6,J1350*1,J1350/INDEX(Impostazioni!$N$86:$O$105,MATCH($H1350,Impostazioni!$N$86:$N$105,0),2)),"")</f>
        <v>#NAME?</v>
      </c>
      <c r="O1350" s="14" t="e">
        <f t="array" aca="1" ref="O1350" ca="1">_xludf.ifna(IF(J1350=Impostazioni!$C$6,K1350*1,K1350/INDEX(Impostazioni!$N$86:$O$105,MATCH($H1350,Impostazioni!$N$86:$N$105,0),2)),"")</f>
        <v>#NAME?</v>
      </c>
    </row>
    <row r="1351" spans="1:15" ht="13.2">
      <c r="A1351" s="14" t="str">
        <f t="shared" si="20"/>
        <v/>
      </c>
      <c r="B1351" s="14" t="str">
        <f t="shared" si="21"/>
        <v/>
      </c>
      <c r="C1351" s="14"/>
      <c r="D1351" s="14" t="s">
        <v>49</v>
      </c>
      <c r="E1351" s="14"/>
      <c r="F1351" s="14"/>
      <c r="G1351" s="14"/>
      <c r="H1351" s="14"/>
      <c r="I1351" s="14" t="e">
        <f t="array" aca="1" ref="I1351" ca="1">_xludf.ifna(G1351*INDEX(Impostazioni!$C$86:$L$105,MATCH($E1351,Impostazioni!$J$86:$J$105,0),5),"")</f>
        <v>#NAME?</v>
      </c>
      <c r="J1351" s="14" t="e">
        <f t="shared" ca="1" si="22"/>
        <v>#NAME?</v>
      </c>
      <c r="K1351" s="14" t="e">
        <f t="shared" ca="1" si="23"/>
        <v>#NAME?</v>
      </c>
      <c r="M1351" s="14" t="e">
        <f t="array" aca="1" ref="M1351" ca="1">_xludf.ifna(IF(H1351=Impostazioni!$C$6,I1351*1,I1351/INDEX(Impostazioni!$N$86:$O$105,MATCH($H1351,Impostazioni!$N$86:$N$105,0),2)),"")</f>
        <v>#NAME?</v>
      </c>
      <c r="N1351" s="14" t="e">
        <f t="array" aca="1" ref="N1351" ca="1">_xludf.ifna(IF(I1351=Impostazioni!$C$6,J1351*1,J1351/INDEX(Impostazioni!$N$86:$O$105,MATCH($H1351,Impostazioni!$N$86:$N$105,0),2)),"")</f>
        <v>#NAME?</v>
      </c>
      <c r="O1351" s="14" t="e">
        <f t="array" aca="1" ref="O1351" ca="1">_xludf.ifna(IF(J1351=Impostazioni!$C$6,K1351*1,K1351/INDEX(Impostazioni!$N$86:$O$105,MATCH($H1351,Impostazioni!$N$86:$N$105,0),2)),"")</f>
        <v>#NAME?</v>
      </c>
    </row>
    <row r="1352" spans="1:15" ht="13.2">
      <c r="A1352" s="14" t="str">
        <f t="shared" si="20"/>
        <v/>
      </c>
      <c r="B1352" s="14" t="str">
        <f t="shared" si="21"/>
        <v/>
      </c>
      <c r="C1352" s="14"/>
      <c r="D1352" s="14" t="s">
        <v>49</v>
      </c>
      <c r="E1352" s="14"/>
      <c r="F1352" s="14"/>
      <c r="G1352" s="14"/>
      <c r="H1352" s="14"/>
      <c r="I1352" s="14" t="e">
        <f t="array" aca="1" ref="I1352" ca="1">_xludf.ifna(G1352*INDEX(Impostazioni!$C$86:$L$105,MATCH($E1352,Impostazioni!$J$86:$J$105,0),5),"")</f>
        <v>#NAME?</v>
      </c>
      <c r="J1352" s="14" t="e">
        <f t="shared" ca="1" si="22"/>
        <v>#NAME?</v>
      </c>
      <c r="K1352" s="14" t="e">
        <f t="shared" ca="1" si="23"/>
        <v>#NAME?</v>
      </c>
      <c r="M1352" s="14" t="e">
        <f t="array" aca="1" ref="M1352" ca="1">_xludf.ifna(IF(H1352=Impostazioni!$C$6,I1352*1,I1352/INDEX(Impostazioni!$N$86:$O$105,MATCH($H1352,Impostazioni!$N$86:$N$105,0),2)),"")</f>
        <v>#NAME?</v>
      </c>
      <c r="N1352" s="14" t="e">
        <f t="array" aca="1" ref="N1352" ca="1">_xludf.ifna(IF(I1352=Impostazioni!$C$6,J1352*1,J1352/INDEX(Impostazioni!$N$86:$O$105,MATCH($H1352,Impostazioni!$N$86:$N$105,0),2)),"")</f>
        <v>#NAME?</v>
      </c>
      <c r="O1352" s="14" t="e">
        <f t="array" aca="1" ref="O1352" ca="1">_xludf.ifna(IF(J1352=Impostazioni!$C$6,K1352*1,K1352/INDEX(Impostazioni!$N$86:$O$105,MATCH($H1352,Impostazioni!$N$86:$N$105,0),2)),"")</f>
        <v>#NAME?</v>
      </c>
    </row>
    <row r="1353" spans="1:15" ht="13.2">
      <c r="A1353" s="14" t="str">
        <f t="shared" si="20"/>
        <v/>
      </c>
      <c r="B1353" s="14" t="str">
        <f t="shared" si="21"/>
        <v/>
      </c>
      <c r="C1353" s="14"/>
      <c r="D1353" s="14" t="s">
        <v>49</v>
      </c>
      <c r="E1353" s="14"/>
      <c r="F1353" s="14"/>
      <c r="G1353" s="14"/>
      <c r="H1353" s="14"/>
      <c r="I1353" s="14" t="e">
        <f t="array" aca="1" ref="I1353" ca="1">_xludf.ifna(G1353*INDEX(Impostazioni!$C$86:$L$105,MATCH($E1353,Impostazioni!$J$86:$J$105,0),5),"")</f>
        <v>#NAME?</v>
      </c>
      <c r="J1353" s="14" t="e">
        <f t="shared" ca="1" si="22"/>
        <v>#NAME?</v>
      </c>
      <c r="K1353" s="14" t="e">
        <f t="shared" ca="1" si="23"/>
        <v>#NAME?</v>
      </c>
      <c r="M1353" s="14" t="e">
        <f t="array" aca="1" ref="M1353" ca="1">_xludf.ifna(IF(H1353=Impostazioni!$C$6,I1353*1,I1353/INDEX(Impostazioni!$N$86:$O$105,MATCH($H1353,Impostazioni!$N$86:$N$105,0),2)),"")</f>
        <v>#NAME?</v>
      </c>
      <c r="N1353" s="14" t="e">
        <f t="array" aca="1" ref="N1353" ca="1">_xludf.ifna(IF(I1353=Impostazioni!$C$6,J1353*1,J1353/INDEX(Impostazioni!$N$86:$O$105,MATCH($H1353,Impostazioni!$N$86:$N$105,0),2)),"")</f>
        <v>#NAME?</v>
      </c>
      <c r="O1353" s="14" t="e">
        <f t="array" aca="1" ref="O1353" ca="1">_xludf.ifna(IF(J1353=Impostazioni!$C$6,K1353*1,K1353/INDEX(Impostazioni!$N$86:$O$105,MATCH($H1353,Impostazioni!$N$86:$N$105,0),2)),"")</f>
        <v>#NAME?</v>
      </c>
    </row>
    <row r="1354" spans="1:15" ht="13.2">
      <c r="A1354" s="14" t="str">
        <f t="shared" si="20"/>
        <v/>
      </c>
      <c r="B1354" s="14" t="str">
        <f t="shared" si="21"/>
        <v/>
      </c>
      <c r="C1354" s="14"/>
      <c r="D1354" s="14" t="s">
        <v>49</v>
      </c>
      <c r="E1354" s="14"/>
      <c r="F1354" s="14"/>
      <c r="G1354" s="14"/>
      <c r="H1354" s="14"/>
      <c r="I1354" s="14" t="e">
        <f t="array" aca="1" ref="I1354" ca="1">_xludf.ifna(G1354*INDEX(Impostazioni!$C$86:$L$105,MATCH($E1354,Impostazioni!$J$86:$J$105,0),5),"")</f>
        <v>#NAME?</v>
      </c>
      <c r="J1354" s="14" t="e">
        <f t="shared" ca="1" si="22"/>
        <v>#NAME?</v>
      </c>
      <c r="K1354" s="14" t="e">
        <f t="shared" ca="1" si="23"/>
        <v>#NAME?</v>
      </c>
      <c r="M1354" s="14" t="e">
        <f t="array" aca="1" ref="M1354" ca="1">_xludf.ifna(IF(H1354=Impostazioni!$C$6,I1354*1,I1354/INDEX(Impostazioni!$N$86:$O$105,MATCH($H1354,Impostazioni!$N$86:$N$105,0),2)),"")</f>
        <v>#NAME?</v>
      </c>
      <c r="N1354" s="14" t="e">
        <f t="array" aca="1" ref="N1354" ca="1">_xludf.ifna(IF(I1354=Impostazioni!$C$6,J1354*1,J1354/INDEX(Impostazioni!$N$86:$O$105,MATCH($H1354,Impostazioni!$N$86:$N$105,0),2)),"")</f>
        <v>#NAME?</v>
      </c>
      <c r="O1354" s="14" t="e">
        <f t="array" aca="1" ref="O1354" ca="1">_xludf.ifna(IF(J1354=Impostazioni!$C$6,K1354*1,K1354/INDEX(Impostazioni!$N$86:$O$105,MATCH($H1354,Impostazioni!$N$86:$N$105,0),2)),"")</f>
        <v>#NAME?</v>
      </c>
    </row>
    <row r="1355" spans="1:15" ht="13.2">
      <c r="A1355" s="14" t="str">
        <f t="shared" si="20"/>
        <v/>
      </c>
      <c r="B1355" s="14" t="str">
        <f t="shared" si="21"/>
        <v/>
      </c>
      <c r="C1355" s="14"/>
      <c r="D1355" s="14" t="s">
        <v>49</v>
      </c>
      <c r="E1355" s="14"/>
      <c r="F1355" s="14"/>
      <c r="G1355" s="14"/>
      <c r="H1355" s="14"/>
      <c r="I1355" s="14" t="e">
        <f t="array" aca="1" ref="I1355" ca="1">_xludf.ifna(G1355*INDEX(Impostazioni!$C$86:$L$105,MATCH($E1355,Impostazioni!$J$86:$J$105,0),5),"")</f>
        <v>#NAME?</v>
      </c>
      <c r="J1355" s="14" t="e">
        <f t="shared" ca="1" si="22"/>
        <v>#NAME?</v>
      </c>
      <c r="K1355" s="14" t="e">
        <f t="shared" ca="1" si="23"/>
        <v>#NAME?</v>
      </c>
      <c r="M1355" s="14" t="e">
        <f t="array" aca="1" ref="M1355" ca="1">_xludf.ifna(IF(H1355=Impostazioni!$C$6,I1355*1,I1355/INDEX(Impostazioni!$N$86:$O$105,MATCH($H1355,Impostazioni!$N$86:$N$105,0),2)),"")</f>
        <v>#NAME?</v>
      </c>
      <c r="N1355" s="14" t="e">
        <f t="array" aca="1" ref="N1355" ca="1">_xludf.ifna(IF(I1355=Impostazioni!$C$6,J1355*1,J1355/INDEX(Impostazioni!$N$86:$O$105,MATCH($H1355,Impostazioni!$N$86:$N$105,0),2)),"")</f>
        <v>#NAME?</v>
      </c>
      <c r="O1355" s="14" t="e">
        <f t="array" aca="1" ref="O1355" ca="1">_xludf.ifna(IF(J1355=Impostazioni!$C$6,K1355*1,K1355/INDEX(Impostazioni!$N$86:$O$105,MATCH($H1355,Impostazioni!$N$86:$N$105,0),2)),"")</f>
        <v>#NAME?</v>
      </c>
    </row>
    <row r="1356" spans="1:15" ht="13.2">
      <c r="A1356" s="14" t="str">
        <f t="shared" si="20"/>
        <v/>
      </c>
      <c r="B1356" s="14" t="str">
        <f t="shared" si="21"/>
        <v/>
      </c>
      <c r="C1356" s="14"/>
      <c r="D1356" s="14" t="s">
        <v>49</v>
      </c>
      <c r="E1356" s="14"/>
      <c r="F1356" s="14"/>
      <c r="G1356" s="14"/>
      <c r="H1356" s="14"/>
      <c r="I1356" s="14" t="e">
        <f t="array" aca="1" ref="I1356" ca="1">_xludf.ifna(G1356*INDEX(Impostazioni!$C$86:$L$105,MATCH($E1356,Impostazioni!$J$86:$J$105,0),5),"")</f>
        <v>#NAME?</v>
      </c>
      <c r="J1356" s="14" t="e">
        <f t="shared" ca="1" si="22"/>
        <v>#NAME?</v>
      </c>
      <c r="K1356" s="14" t="e">
        <f t="shared" ca="1" si="23"/>
        <v>#NAME?</v>
      </c>
      <c r="M1356" s="14" t="e">
        <f t="array" aca="1" ref="M1356" ca="1">_xludf.ifna(IF(H1356=Impostazioni!$C$6,I1356*1,I1356/INDEX(Impostazioni!$N$86:$O$105,MATCH($H1356,Impostazioni!$N$86:$N$105,0),2)),"")</f>
        <v>#NAME?</v>
      </c>
      <c r="N1356" s="14" t="e">
        <f t="array" aca="1" ref="N1356" ca="1">_xludf.ifna(IF(I1356=Impostazioni!$C$6,J1356*1,J1356/INDEX(Impostazioni!$N$86:$O$105,MATCH($H1356,Impostazioni!$N$86:$N$105,0),2)),"")</f>
        <v>#NAME?</v>
      </c>
      <c r="O1356" s="14" t="e">
        <f t="array" aca="1" ref="O1356" ca="1">_xludf.ifna(IF(J1356=Impostazioni!$C$6,K1356*1,K1356/INDEX(Impostazioni!$N$86:$O$105,MATCH($H1356,Impostazioni!$N$86:$N$105,0),2)),"")</f>
        <v>#NAME?</v>
      </c>
    </row>
    <row r="1357" spans="1:15" ht="13.2">
      <c r="A1357" s="14" t="str">
        <f t="shared" si="20"/>
        <v/>
      </c>
      <c r="B1357" s="14" t="str">
        <f t="shared" si="21"/>
        <v/>
      </c>
      <c r="C1357" s="14"/>
      <c r="D1357" s="14" t="s">
        <v>49</v>
      </c>
      <c r="E1357" s="14"/>
      <c r="F1357" s="14"/>
      <c r="G1357" s="14"/>
      <c r="H1357" s="14"/>
      <c r="I1357" s="14" t="e">
        <f t="array" aca="1" ref="I1357" ca="1">_xludf.ifna(G1357*INDEX(Impostazioni!$C$86:$L$105,MATCH($E1357,Impostazioni!$J$86:$J$105,0),5),"")</f>
        <v>#NAME?</v>
      </c>
      <c r="J1357" s="14" t="e">
        <f t="shared" ca="1" si="22"/>
        <v>#NAME?</v>
      </c>
      <c r="K1357" s="14" t="e">
        <f t="shared" ca="1" si="23"/>
        <v>#NAME?</v>
      </c>
      <c r="M1357" s="14" t="e">
        <f t="array" aca="1" ref="M1357" ca="1">_xludf.ifna(IF(H1357=Impostazioni!$C$6,I1357*1,I1357/INDEX(Impostazioni!$N$86:$O$105,MATCH($H1357,Impostazioni!$N$86:$N$105,0),2)),"")</f>
        <v>#NAME?</v>
      </c>
      <c r="N1357" s="14" t="e">
        <f t="array" aca="1" ref="N1357" ca="1">_xludf.ifna(IF(I1357=Impostazioni!$C$6,J1357*1,J1357/INDEX(Impostazioni!$N$86:$O$105,MATCH($H1357,Impostazioni!$N$86:$N$105,0),2)),"")</f>
        <v>#NAME?</v>
      </c>
      <c r="O1357" s="14" t="e">
        <f t="array" aca="1" ref="O1357" ca="1">_xludf.ifna(IF(J1357=Impostazioni!$C$6,K1357*1,K1357/INDEX(Impostazioni!$N$86:$O$105,MATCH($H1357,Impostazioni!$N$86:$N$105,0),2)),"")</f>
        <v>#NAME?</v>
      </c>
    </row>
    <row r="1358" spans="1:15" ht="13.2">
      <c r="A1358" s="14" t="str">
        <f t="shared" si="20"/>
        <v/>
      </c>
      <c r="B1358" s="14" t="str">
        <f t="shared" si="21"/>
        <v/>
      </c>
      <c r="C1358" s="14"/>
      <c r="D1358" s="14" t="s">
        <v>49</v>
      </c>
      <c r="E1358" s="14"/>
      <c r="F1358" s="14"/>
      <c r="G1358" s="14"/>
      <c r="H1358" s="14"/>
      <c r="I1358" s="14" t="e">
        <f t="array" aca="1" ref="I1358" ca="1">_xludf.ifna(G1358*INDEX(Impostazioni!$C$86:$L$105,MATCH($E1358,Impostazioni!$J$86:$J$105,0),5),"")</f>
        <v>#NAME?</v>
      </c>
      <c r="J1358" s="14" t="e">
        <f t="shared" ca="1" si="22"/>
        <v>#NAME?</v>
      </c>
      <c r="K1358" s="14" t="e">
        <f t="shared" ca="1" si="23"/>
        <v>#NAME?</v>
      </c>
      <c r="M1358" s="14" t="e">
        <f t="array" aca="1" ref="M1358" ca="1">_xludf.ifna(IF(H1358=Impostazioni!$C$6,I1358*1,I1358/INDEX(Impostazioni!$N$86:$O$105,MATCH($H1358,Impostazioni!$N$86:$N$105,0),2)),"")</f>
        <v>#NAME?</v>
      </c>
      <c r="N1358" s="14" t="e">
        <f t="array" aca="1" ref="N1358" ca="1">_xludf.ifna(IF(I1358=Impostazioni!$C$6,J1358*1,J1358/INDEX(Impostazioni!$N$86:$O$105,MATCH($H1358,Impostazioni!$N$86:$N$105,0),2)),"")</f>
        <v>#NAME?</v>
      </c>
      <c r="O1358" s="14" t="e">
        <f t="array" aca="1" ref="O1358" ca="1">_xludf.ifna(IF(J1358=Impostazioni!$C$6,K1358*1,K1358/INDEX(Impostazioni!$N$86:$O$105,MATCH($H1358,Impostazioni!$N$86:$N$105,0),2)),"")</f>
        <v>#NAME?</v>
      </c>
    </row>
    <row r="1359" spans="1:15" ht="13.2">
      <c r="A1359" s="14" t="str">
        <f t="shared" si="20"/>
        <v/>
      </c>
      <c r="B1359" s="14" t="str">
        <f t="shared" si="21"/>
        <v/>
      </c>
      <c r="C1359" s="14"/>
      <c r="D1359" s="14" t="s">
        <v>49</v>
      </c>
      <c r="E1359" s="14"/>
      <c r="F1359" s="14"/>
      <c r="G1359" s="14"/>
      <c r="H1359" s="14"/>
      <c r="I1359" s="14" t="e">
        <f t="array" aca="1" ref="I1359" ca="1">_xludf.ifna(G1359*INDEX(Impostazioni!$C$86:$L$105,MATCH($E1359,Impostazioni!$J$86:$J$105,0),5),"")</f>
        <v>#NAME?</v>
      </c>
      <c r="J1359" s="14" t="e">
        <f t="shared" ca="1" si="22"/>
        <v>#NAME?</v>
      </c>
      <c r="K1359" s="14" t="e">
        <f t="shared" ca="1" si="23"/>
        <v>#NAME?</v>
      </c>
      <c r="M1359" s="14" t="e">
        <f t="array" aca="1" ref="M1359" ca="1">_xludf.ifna(IF(H1359=Impostazioni!$C$6,I1359*1,I1359/INDEX(Impostazioni!$N$86:$O$105,MATCH($H1359,Impostazioni!$N$86:$N$105,0),2)),"")</f>
        <v>#NAME?</v>
      </c>
      <c r="N1359" s="14" t="e">
        <f t="array" aca="1" ref="N1359" ca="1">_xludf.ifna(IF(I1359=Impostazioni!$C$6,J1359*1,J1359/INDEX(Impostazioni!$N$86:$O$105,MATCH($H1359,Impostazioni!$N$86:$N$105,0),2)),"")</f>
        <v>#NAME?</v>
      </c>
      <c r="O1359" s="14" t="e">
        <f t="array" aca="1" ref="O1359" ca="1">_xludf.ifna(IF(J1359=Impostazioni!$C$6,K1359*1,K1359/INDEX(Impostazioni!$N$86:$O$105,MATCH($H1359,Impostazioni!$N$86:$N$105,0),2)),"")</f>
        <v>#NAME?</v>
      </c>
    </row>
    <row r="1360" spans="1:15" ht="13.2">
      <c r="A1360" s="14" t="str">
        <f t="shared" si="20"/>
        <v/>
      </c>
      <c r="B1360" s="14" t="str">
        <f t="shared" si="21"/>
        <v/>
      </c>
      <c r="C1360" s="14"/>
      <c r="D1360" s="14" t="s">
        <v>49</v>
      </c>
      <c r="E1360" s="14"/>
      <c r="F1360" s="14"/>
      <c r="G1360" s="14"/>
      <c r="H1360" s="14"/>
      <c r="I1360" s="14" t="e">
        <f t="array" aca="1" ref="I1360" ca="1">_xludf.ifna(G1360*INDEX(Impostazioni!$C$86:$L$105,MATCH($E1360,Impostazioni!$J$86:$J$105,0),5),"")</f>
        <v>#NAME?</v>
      </c>
      <c r="J1360" s="14" t="e">
        <f t="shared" ca="1" si="22"/>
        <v>#NAME?</v>
      </c>
      <c r="K1360" s="14" t="e">
        <f t="shared" ca="1" si="23"/>
        <v>#NAME?</v>
      </c>
      <c r="M1360" s="14" t="e">
        <f t="array" aca="1" ref="M1360" ca="1">_xludf.ifna(IF(H1360=Impostazioni!$C$6,I1360*1,I1360/INDEX(Impostazioni!$N$86:$O$105,MATCH($H1360,Impostazioni!$N$86:$N$105,0),2)),"")</f>
        <v>#NAME?</v>
      </c>
      <c r="N1360" s="14" t="e">
        <f t="array" aca="1" ref="N1360" ca="1">_xludf.ifna(IF(I1360=Impostazioni!$C$6,J1360*1,J1360/INDEX(Impostazioni!$N$86:$O$105,MATCH($H1360,Impostazioni!$N$86:$N$105,0),2)),"")</f>
        <v>#NAME?</v>
      </c>
      <c r="O1360" s="14" t="e">
        <f t="array" aca="1" ref="O1360" ca="1">_xludf.ifna(IF(J1360=Impostazioni!$C$6,K1360*1,K1360/INDEX(Impostazioni!$N$86:$O$105,MATCH($H1360,Impostazioni!$N$86:$N$105,0),2)),"")</f>
        <v>#NAME?</v>
      </c>
    </row>
    <row r="1361" spans="1:15" ht="13.2">
      <c r="A1361" s="14" t="str">
        <f t="shared" si="20"/>
        <v/>
      </c>
      <c r="B1361" s="14" t="str">
        <f t="shared" si="21"/>
        <v/>
      </c>
      <c r="C1361" s="14"/>
      <c r="D1361" s="14" t="s">
        <v>49</v>
      </c>
      <c r="E1361" s="14"/>
      <c r="F1361" s="14"/>
      <c r="G1361" s="14"/>
      <c r="H1361" s="14"/>
      <c r="I1361" s="14" t="e">
        <f t="array" aca="1" ref="I1361" ca="1">_xludf.ifna(G1361*INDEX(Impostazioni!$C$86:$L$105,MATCH($E1361,Impostazioni!$J$86:$J$105,0),5),"")</f>
        <v>#NAME?</v>
      </c>
      <c r="J1361" s="14" t="e">
        <f t="shared" ca="1" si="22"/>
        <v>#NAME?</v>
      </c>
      <c r="K1361" s="14" t="e">
        <f t="shared" ca="1" si="23"/>
        <v>#NAME?</v>
      </c>
      <c r="M1361" s="14" t="e">
        <f t="array" aca="1" ref="M1361" ca="1">_xludf.ifna(IF(H1361=Impostazioni!$C$6,I1361*1,I1361/INDEX(Impostazioni!$N$86:$O$105,MATCH($H1361,Impostazioni!$N$86:$N$105,0),2)),"")</f>
        <v>#NAME?</v>
      </c>
      <c r="N1361" s="14" t="e">
        <f t="array" aca="1" ref="N1361" ca="1">_xludf.ifna(IF(I1361=Impostazioni!$C$6,J1361*1,J1361/INDEX(Impostazioni!$N$86:$O$105,MATCH($H1361,Impostazioni!$N$86:$N$105,0),2)),"")</f>
        <v>#NAME?</v>
      </c>
      <c r="O1361" s="14" t="e">
        <f t="array" aca="1" ref="O1361" ca="1">_xludf.ifna(IF(J1361=Impostazioni!$C$6,K1361*1,K1361/INDEX(Impostazioni!$N$86:$O$105,MATCH($H1361,Impostazioni!$N$86:$N$105,0),2)),"")</f>
        <v>#NAME?</v>
      </c>
    </row>
    <row r="1362" spans="1:15" ht="13.2">
      <c r="A1362" s="14" t="str">
        <f t="shared" si="20"/>
        <v/>
      </c>
      <c r="B1362" s="14" t="str">
        <f t="shared" si="21"/>
        <v/>
      </c>
      <c r="C1362" s="14"/>
      <c r="D1362" s="14" t="s">
        <v>49</v>
      </c>
      <c r="E1362" s="14"/>
      <c r="F1362" s="14"/>
      <c r="G1362" s="14"/>
      <c r="H1362" s="14"/>
      <c r="I1362" s="14" t="e">
        <f t="array" aca="1" ref="I1362" ca="1">_xludf.ifna(G1362*INDEX(Impostazioni!$C$86:$L$105,MATCH($E1362,Impostazioni!$J$86:$J$105,0),5),"")</f>
        <v>#NAME?</v>
      </c>
      <c r="J1362" s="14" t="e">
        <f t="shared" ca="1" si="22"/>
        <v>#NAME?</v>
      </c>
      <c r="K1362" s="14" t="e">
        <f t="shared" ca="1" si="23"/>
        <v>#NAME?</v>
      </c>
      <c r="M1362" s="14" t="e">
        <f t="array" aca="1" ref="M1362" ca="1">_xludf.ifna(IF(H1362=Impostazioni!$C$6,I1362*1,I1362/INDEX(Impostazioni!$N$86:$O$105,MATCH($H1362,Impostazioni!$N$86:$N$105,0),2)),"")</f>
        <v>#NAME?</v>
      </c>
      <c r="N1362" s="14" t="e">
        <f t="array" aca="1" ref="N1362" ca="1">_xludf.ifna(IF(I1362=Impostazioni!$C$6,J1362*1,J1362/INDEX(Impostazioni!$N$86:$O$105,MATCH($H1362,Impostazioni!$N$86:$N$105,0),2)),"")</f>
        <v>#NAME?</v>
      </c>
      <c r="O1362" s="14" t="e">
        <f t="array" aca="1" ref="O1362" ca="1">_xludf.ifna(IF(J1362=Impostazioni!$C$6,K1362*1,K1362/INDEX(Impostazioni!$N$86:$O$105,MATCH($H1362,Impostazioni!$N$86:$N$105,0),2)),"")</f>
        <v>#NAME?</v>
      </c>
    </row>
    <row r="1363" spans="1:15" ht="13.2">
      <c r="A1363" s="14" t="str">
        <f t="shared" si="20"/>
        <v/>
      </c>
      <c r="B1363" s="14" t="str">
        <f t="shared" si="21"/>
        <v/>
      </c>
      <c r="C1363" s="14"/>
      <c r="D1363" s="14" t="s">
        <v>49</v>
      </c>
      <c r="E1363" s="14"/>
      <c r="F1363" s="14"/>
      <c r="G1363" s="14"/>
      <c r="H1363" s="14"/>
      <c r="I1363" s="14" t="e">
        <f t="array" aca="1" ref="I1363" ca="1">_xludf.ifna(G1363*INDEX(Impostazioni!$C$86:$L$105,MATCH($E1363,Impostazioni!$J$86:$J$105,0),5),"")</f>
        <v>#NAME?</v>
      </c>
      <c r="J1363" s="14" t="e">
        <f t="shared" ca="1" si="22"/>
        <v>#NAME?</v>
      </c>
      <c r="K1363" s="14" t="e">
        <f t="shared" ca="1" si="23"/>
        <v>#NAME?</v>
      </c>
      <c r="M1363" s="14" t="e">
        <f t="array" aca="1" ref="M1363" ca="1">_xludf.ifna(IF(H1363=Impostazioni!$C$6,I1363*1,I1363/INDEX(Impostazioni!$N$86:$O$105,MATCH($H1363,Impostazioni!$N$86:$N$105,0),2)),"")</f>
        <v>#NAME?</v>
      </c>
      <c r="N1363" s="14" t="e">
        <f t="array" aca="1" ref="N1363" ca="1">_xludf.ifna(IF(I1363=Impostazioni!$C$6,J1363*1,J1363/INDEX(Impostazioni!$N$86:$O$105,MATCH($H1363,Impostazioni!$N$86:$N$105,0),2)),"")</f>
        <v>#NAME?</v>
      </c>
      <c r="O1363" s="14" t="e">
        <f t="array" aca="1" ref="O1363" ca="1">_xludf.ifna(IF(J1363=Impostazioni!$C$6,K1363*1,K1363/INDEX(Impostazioni!$N$86:$O$105,MATCH($H1363,Impostazioni!$N$86:$N$105,0),2)),"")</f>
        <v>#NAME?</v>
      </c>
    </row>
    <row r="1364" spans="1:15" ht="13.2">
      <c r="A1364" s="14" t="str">
        <f t="shared" si="20"/>
        <v/>
      </c>
      <c r="B1364" s="14" t="str">
        <f t="shared" si="21"/>
        <v/>
      </c>
      <c r="C1364" s="14"/>
      <c r="D1364" s="14" t="s">
        <v>49</v>
      </c>
      <c r="E1364" s="14"/>
      <c r="F1364" s="14"/>
      <c r="G1364" s="14"/>
      <c r="H1364" s="14"/>
      <c r="I1364" s="14" t="e">
        <f t="array" aca="1" ref="I1364" ca="1">_xludf.ifna(G1364*INDEX(Impostazioni!$C$86:$L$105,MATCH($E1364,Impostazioni!$J$86:$J$105,0),5),"")</f>
        <v>#NAME?</v>
      </c>
      <c r="J1364" s="14" t="e">
        <f t="shared" ca="1" si="22"/>
        <v>#NAME?</v>
      </c>
      <c r="K1364" s="14" t="e">
        <f t="shared" ca="1" si="23"/>
        <v>#NAME?</v>
      </c>
      <c r="M1364" s="14" t="e">
        <f t="array" aca="1" ref="M1364" ca="1">_xludf.ifna(IF(H1364=Impostazioni!$C$6,I1364*1,I1364/INDEX(Impostazioni!$N$86:$O$105,MATCH($H1364,Impostazioni!$N$86:$N$105,0),2)),"")</f>
        <v>#NAME?</v>
      </c>
      <c r="N1364" s="14" t="e">
        <f t="array" aca="1" ref="N1364" ca="1">_xludf.ifna(IF(I1364=Impostazioni!$C$6,J1364*1,J1364/INDEX(Impostazioni!$N$86:$O$105,MATCH($H1364,Impostazioni!$N$86:$N$105,0),2)),"")</f>
        <v>#NAME?</v>
      </c>
      <c r="O1364" s="14" t="e">
        <f t="array" aca="1" ref="O1364" ca="1">_xludf.ifna(IF(J1364=Impostazioni!$C$6,K1364*1,K1364/INDEX(Impostazioni!$N$86:$O$105,MATCH($H1364,Impostazioni!$N$86:$N$105,0),2)),"")</f>
        <v>#NAME?</v>
      </c>
    </row>
    <row r="1365" spans="1:15" ht="13.2">
      <c r="A1365" s="14" t="str">
        <f t="shared" si="20"/>
        <v/>
      </c>
      <c r="B1365" s="14" t="str">
        <f t="shared" si="21"/>
        <v/>
      </c>
      <c r="C1365" s="14"/>
      <c r="D1365" s="14" t="s">
        <v>49</v>
      </c>
      <c r="E1365" s="14"/>
      <c r="F1365" s="14"/>
      <c r="G1365" s="14"/>
      <c r="H1365" s="14"/>
      <c r="I1365" s="14" t="e">
        <f t="array" aca="1" ref="I1365" ca="1">_xludf.ifna(G1365*INDEX(Impostazioni!$C$86:$L$105,MATCH($E1365,Impostazioni!$J$86:$J$105,0),5),"")</f>
        <v>#NAME?</v>
      </c>
      <c r="J1365" s="14" t="e">
        <f t="shared" ca="1" si="22"/>
        <v>#NAME?</v>
      </c>
      <c r="K1365" s="14" t="e">
        <f t="shared" ca="1" si="23"/>
        <v>#NAME?</v>
      </c>
      <c r="M1365" s="14" t="e">
        <f t="array" aca="1" ref="M1365" ca="1">_xludf.ifna(IF(H1365=Impostazioni!$C$6,I1365*1,I1365/INDEX(Impostazioni!$N$86:$O$105,MATCH($H1365,Impostazioni!$N$86:$N$105,0),2)),"")</f>
        <v>#NAME?</v>
      </c>
      <c r="N1365" s="14" t="e">
        <f t="array" aca="1" ref="N1365" ca="1">_xludf.ifna(IF(I1365=Impostazioni!$C$6,J1365*1,J1365/INDEX(Impostazioni!$N$86:$O$105,MATCH($H1365,Impostazioni!$N$86:$N$105,0),2)),"")</f>
        <v>#NAME?</v>
      </c>
      <c r="O1365" s="14" t="e">
        <f t="array" aca="1" ref="O1365" ca="1">_xludf.ifna(IF(J1365=Impostazioni!$C$6,K1365*1,K1365/INDEX(Impostazioni!$N$86:$O$105,MATCH($H1365,Impostazioni!$N$86:$N$105,0),2)),"")</f>
        <v>#NAME?</v>
      </c>
    </row>
    <row r="1366" spans="1:15" ht="13.2">
      <c r="A1366" s="14" t="str">
        <f t="shared" si="20"/>
        <v/>
      </c>
      <c r="B1366" s="14" t="str">
        <f t="shared" si="21"/>
        <v/>
      </c>
      <c r="C1366" s="14"/>
      <c r="D1366" s="14" t="s">
        <v>49</v>
      </c>
      <c r="E1366" s="14"/>
      <c r="F1366" s="14"/>
      <c r="G1366" s="14"/>
      <c r="H1366" s="14"/>
      <c r="I1366" s="14" t="e">
        <f t="array" aca="1" ref="I1366" ca="1">_xludf.ifna(G1366*INDEX(Impostazioni!$C$86:$L$105,MATCH($E1366,Impostazioni!$J$86:$J$105,0),5),"")</f>
        <v>#NAME?</v>
      </c>
      <c r="J1366" s="14" t="e">
        <f t="shared" ca="1" si="22"/>
        <v>#NAME?</v>
      </c>
      <c r="K1366" s="14" t="e">
        <f t="shared" ca="1" si="23"/>
        <v>#NAME?</v>
      </c>
      <c r="M1366" s="14" t="e">
        <f t="array" aca="1" ref="M1366" ca="1">_xludf.ifna(IF(H1366=Impostazioni!$C$6,I1366*1,I1366/INDEX(Impostazioni!$N$86:$O$105,MATCH($H1366,Impostazioni!$N$86:$N$105,0),2)),"")</f>
        <v>#NAME?</v>
      </c>
      <c r="N1366" s="14" t="e">
        <f t="array" aca="1" ref="N1366" ca="1">_xludf.ifna(IF(I1366=Impostazioni!$C$6,J1366*1,J1366/INDEX(Impostazioni!$N$86:$O$105,MATCH($H1366,Impostazioni!$N$86:$N$105,0),2)),"")</f>
        <v>#NAME?</v>
      </c>
      <c r="O1366" s="14" t="e">
        <f t="array" aca="1" ref="O1366" ca="1">_xludf.ifna(IF(J1366=Impostazioni!$C$6,K1366*1,K1366/INDEX(Impostazioni!$N$86:$O$105,MATCH($H1366,Impostazioni!$N$86:$N$105,0),2)),"")</f>
        <v>#NAME?</v>
      </c>
    </row>
    <row r="1367" spans="1:15" ht="13.2">
      <c r="A1367" s="14" t="str">
        <f t="shared" si="20"/>
        <v/>
      </c>
      <c r="B1367" s="14" t="str">
        <f t="shared" si="21"/>
        <v/>
      </c>
      <c r="C1367" s="14"/>
      <c r="D1367" s="14" t="s">
        <v>49</v>
      </c>
      <c r="E1367" s="14"/>
      <c r="F1367" s="14"/>
      <c r="G1367" s="14"/>
      <c r="H1367" s="14"/>
      <c r="I1367" s="14" t="e">
        <f t="array" aca="1" ref="I1367" ca="1">_xludf.ifna(G1367*INDEX(Impostazioni!$C$86:$L$105,MATCH($E1367,Impostazioni!$J$86:$J$105,0),5),"")</f>
        <v>#NAME?</v>
      </c>
      <c r="J1367" s="14" t="e">
        <f t="shared" ca="1" si="22"/>
        <v>#NAME?</v>
      </c>
      <c r="K1367" s="14" t="e">
        <f t="shared" ca="1" si="23"/>
        <v>#NAME?</v>
      </c>
      <c r="M1367" s="14" t="e">
        <f t="array" aca="1" ref="M1367" ca="1">_xludf.ifna(IF(H1367=Impostazioni!$C$6,I1367*1,I1367/INDEX(Impostazioni!$N$86:$O$105,MATCH($H1367,Impostazioni!$N$86:$N$105,0),2)),"")</f>
        <v>#NAME?</v>
      </c>
      <c r="N1367" s="14" t="e">
        <f t="array" aca="1" ref="N1367" ca="1">_xludf.ifna(IF(I1367=Impostazioni!$C$6,J1367*1,J1367/INDEX(Impostazioni!$N$86:$O$105,MATCH($H1367,Impostazioni!$N$86:$N$105,0),2)),"")</f>
        <v>#NAME?</v>
      </c>
      <c r="O1367" s="14" t="e">
        <f t="array" aca="1" ref="O1367" ca="1">_xludf.ifna(IF(J1367=Impostazioni!$C$6,K1367*1,K1367/INDEX(Impostazioni!$N$86:$O$105,MATCH($H1367,Impostazioni!$N$86:$N$105,0),2)),"")</f>
        <v>#NAME?</v>
      </c>
    </row>
    <row r="1368" spans="1:15" ht="13.2">
      <c r="A1368" s="14" t="str">
        <f t="shared" si="20"/>
        <v/>
      </c>
      <c r="B1368" s="14" t="str">
        <f t="shared" si="21"/>
        <v/>
      </c>
      <c r="C1368" s="14"/>
      <c r="D1368" s="14" t="s">
        <v>49</v>
      </c>
      <c r="E1368" s="14"/>
      <c r="F1368" s="14"/>
      <c r="G1368" s="14"/>
      <c r="H1368" s="14"/>
      <c r="I1368" s="14" t="e">
        <f t="array" aca="1" ref="I1368" ca="1">_xludf.ifna(G1368*INDEX(Impostazioni!$C$86:$L$105,MATCH($E1368,Impostazioni!$J$86:$J$105,0),5),"")</f>
        <v>#NAME?</v>
      </c>
      <c r="J1368" s="14" t="e">
        <f t="shared" ca="1" si="22"/>
        <v>#NAME?</v>
      </c>
      <c r="K1368" s="14" t="e">
        <f t="shared" ca="1" si="23"/>
        <v>#NAME?</v>
      </c>
      <c r="M1368" s="14" t="e">
        <f t="array" aca="1" ref="M1368" ca="1">_xludf.ifna(IF(H1368=Impostazioni!$C$6,I1368*1,I1368/INDEX(Impostazioni!$N$86:$O$105,MATCH($H1368,Impostazioni!$N$86:$N$105,0),2)),"")</f>
        <v>#NAME?</v>
      </c>
      <c r="N1368" s="14" t="e">
        <f t="array" aca="1" ref="N1368" ca="1">_xludf.ifna(IF(I1368=Impostazioni!$C$6,J1368*1,J1368/INDEX(Impostazioni!$N$86:$O$105,MATCH($H1368,Impostazioni!$N$86:$N$105,0),2)),"")</f>
        <v>#NAME?</v>
      </c>
      <c r="O1368" s="14" t="e">
        <f t="array" aca="1" ref="O1368" ca="1">_xludf.ifna(IF(J1368=Impostazioni!$C$6,K1368*1,K1368/INDEX(Impostazioni!$N$86:$O$105,MATCH($H1368,Impostazioni!$N$86:$N$105,0),2)),"")</f>
        <v>#NAME?</v>
      </c>
    </row>
    <row r="1369" spans="1:15" ht="13.2">
      <c r="A1369" s="14" t="str">
        <f t="shared" si="20"/>
        <v/>
      </c>
      <c r="B1369" s="14" t="str">
        <f t="shared" si="21"/>
        <v/>
      </c>
      <c r="C1369" s="14"/>
      <c r="D1369" s="14" t="s">
        <v>49</v>
      </c>
      <c r="E1369" s="14"/>
      <c r="F1369" s="14"/>
      <c r="G1369" s="14"/>
      <c r="H1369" s="14"/>
      <c r="I1369" s="14" t="e">
        <f t="array" aca="1" ref="I1369" ca="1">_xludf.ifna(G1369*INDEX(Impostazioni!$C$86:$L$105,MATCH($E1369,Impostazioni!$J$86:$J$105,0),5),"")</f>
        <v>#NAME?</v>
      </c>
      <c r="J1369" s="14" t="e">
        <f t="shared" ca="1" si="22"/>
        <v>#NAME?</v>
      </c>
      <c r="K1369" s="14" t="e">
        <f t="shared" ca="1" si="23"/>
        <v>#NAME?</v>
      </c>
      <c r="M1369" s="14" t="e">
        <f t="array" aca="1" ref="M1369" ca="1">_xludf.ifna(IF(H1369=Impostazioni!$C$6,I1369*1,I1369/INDEX(Impostazioni!$N$86:$O$105,MATCH($H1369,Impostazioni!$N$86:$N$105,0),2)),"")</f>
        <v>#NAME?</v>
      </c>
      <c r="N1369" s="14" t="e">
        <f t="array" aca="1" ref="N1369" ca="1">_xludf.ifna(IF(I1369=Impostazioni!$C$6,J1369*1,J1369/INDEX(Impostazioni!$N$86:$O$105,MATCH($H1369,Impostazioni!$N$86:$N$105,0),2)),"")</f>
        <v>#NAME?</v>
      </c>
      <c r="O1369" s="14" t="e">
        <f t="array" aca="1" ref="O1369" ca="1">_xludf.ifna(IF(J1369=Impostazioni!$C$6,K1369*1,K1369/INDEX(Impostazioni!$N$86:$O$105,MATCH($H1369,Impostazioni!$N$86:$N$105,0),2)),"")</f>
        <v>#NAME?</v>
      </c>
    </row>
    <row r="1370" spans="1:15" ht="13.2">
      <c r="A1370" s="14" t="str">
        <f t="shared" si="20"/>
        <v/>
      </c>
      <c r="B1370" s="14" t="str">
        <f t="shared" si="21"/>
        <v/>
      </c>
      <c r="C1370" s="14"/>
      <c r="D1370" s="14" t="s">
        <v>49</v>
      </c>
      <c r="E1370" s="14"/>
      <c r="F1370" s="14"/>
      <c r="G1370" s="14"/>
      <c r="H1370" s="14"/>
      <c r="I1370" s="14" t="e">
        <f t="array" aca="1" ref="I1370" ca="1">_xludf.ifna(G1370*INDEX(Impostazioni!$C$86:$L$105,MATCH($E1370,Impostazioni!$J$86:$J$105,0),5),"")</f>
        <v>#NAME?</v>
      </c>
      <c r="J1370" s="14" t="e">
        <f t="shared" ca="1" si="22"/>
        <v>#NAME?</v>
      </c>
      <c r="K1370" s="14" t="e">
        <f t="shared" ca="1" si="23"/>
        <v>#NAME?</v>
      </c>
      <c r="M1370" s="14" t="e">
        <f t="array" aca="1" ref="M1370" ca="1">_xludf.ifna(IF(H1370=Impostazioni!$C$6,I1370*1,I1370/INDEX(Impostazioni!$N$86:$O$105,MATCH($H1370,Impostazioni!$N$86:$N$105,0),2)),"")</f>
        <v>#NAME?</v>
      </c>
      <c r="N1370" s="14" t="e">
        <f t="array" aca="1" ref="N1370" ca="1">_xludf.ifna(IF(I1370=Impostazioni!$C$6,J1370*1,J1370/INDEX(Impostazioni!$N$86:$O$105,MATCH($H1370,Impostazioni!$N$86:$N$105,0),2)),"")</f>
        <v>#NAME?</v>
      </c>
      <c r="O1370" s="14" t="e">
        <f t="array" aca="1" ref="O1370" ca="1">_xludf.ifna(IF(J1370=Impostazioni!$C$6,K1370*1,K1370/INDEX(Impostazioni!$N$86:$O$105,MATCH($H1370,Impostazioni!$N$86:$N$105,0),2)),"")</f>
        <v>#NAME?</v>
      </c>
    </row>
    <row r="1371" spans="1:15" ht="13.2">
      <c r="A1371" s="14" t="str">
        <f t="shared" si="20"/>
        <v/>
      </c>
      <c r="B1371" s="14" t="str">
        <f t="shared" si="21"/>
        <v/>
      </c>
      <c r="C1371" s="14"/>
      <c r="D1371" s="14" t="s">
        <v>49</v>
      </c>
      <c r="E1371" s="14"/>
      <c r="F1371" s="14"/>
      <c r="G1371" s="14"/>
      <c r="H1371" s="14"/>
      <c r="I1371" s="14" t="e">
        <f t="array" aca="1" ref="I1371" ca="1">_xludf.ifna(G1371*INDEX(Impostazioni!$C$86:$L$105,MATCH($E1371,Impostazioni!$J$86:$J$105,0),5),"")</f>
        <v>#NAME?</v>
      </c>
      <c r="J1371" s="14" t="e">
        <f t="shared" ca="1" si="22"/>
        <v>#NAME?</v>
      </c>
      <c r="K1371" s="14" t="e">
        <f t="shared" ca="1" si="23"/>
        <v>#NAME?</v>
      </c>
      <c r="M1371" s="14" t="e">
        <f t="array" aca="1" ref="M1371" ca="1">_xludf.ifna(IF(H1371=Impostazioni!$C$6,I1371*1,I1371/INDEX(Impostazioni!$N$86:$O$105,MATCH($H1371,Impostazioni!$N$86:$N$105,0),2)),"")</f>
        <v>#NAME?</v>
      </c>
      <c r="N1371" s="14" t="e">
        <f t="array" aca="1" ref="N1371" ca="1">_xludf.ifna(IF(I1371=Impostazioni!$C$6,J1371*1,J1371/INDEX(Impostazioni!$N$86:$O$105,MATCH($H1371,Impostazioni!$N$86:$N$105,0),2)),"")</f>
        <v>#NAME?</v>
      </c>
      <c r="O1371" s="14" t="e">
        <f t="array" aca="1" ref="O1371" ca="1">_xludf.ifna(IF(J1371=Impostazioni!$C$6,K1371*1,K1371/INDEX(Impostazioni!$N$86:$O$105,MATCH($H1371,Impostazioni!$N$86:$N$105,0),2)),"")</f>
        <v>#NAME?</v>
      </c>
    </row>
    <row r="1372" spans="1:15" ht="13.2">
      <c r="A1372" s="14" t="str">
        <f t="shared" si="20"/>
        <v/>
      </c>
      <c r="B1372" s="14" t="str">
        <f t="shared" si="21"/>
        <v/>
      </c>
      <c r="C1372" s="14"/>
      <c r="D1372" s="14" t="s">
        <v>49</v>
      </c>
      <c r="E1372" s="14"/>
      <c r="F1372" s="14"/>
      <c r="G1372" s="14"/>
      <c r="H1372" s="14"/>
      <c r="I1372" s="14" t="e">
        <f t="array" aca="1" ref="I1372" ca="1">_xludf.ifna(G1372*INDEX(Impostazioni!$C$86:$L$105,MATCH($E1372,Impostazioni!$J$86:$J$105,0),5),"")</f>
        <v>#NAME?</v>
      </c>
      <c r="J1372" s="14" t="e">
        <f t="shared" ca="1" si="22"/>
        <v>#NAME?</v>
      </c>
      <c r="K1372" s="14" t="e">
        <f t="shared" ca="1" si="23"/>
        <v>#NAME?</v>
      </c>
      <c r="M1372" s="14" t="e">
        <f t="array" aca="1" ref="M1372" ca="1">_xludf.ifna(IF(H1372=Impostazioni!$C$6,I1372*1,I1372/INDEX(Impostazioni!$N$86:$O$105,MATCH($H1372,Impostazioni!$N$86:$N$105,0),2)),"")</f>
        <v>#NAME?</v>
      </c>
      <c r="N1372" s="14" t="e">
        <f t="array" aca="1" ref="N1372" ca="1">_xludf.ifna(IF(I1372=Impostazioni!$C$6,J1372*1,J1372/INDEX(Impostazioni!$N$86:$O$105,MATCH($H1372,Impostazioni!$N$86:$N$105,0),2)),"")</f>
        <v>#NAME?</v>
      </c>
      <c r="O1372" s="14" t="e">
        <f t="array" aca="1" ref="O1372" ca="1">_xludf.ifna(IF(J1372=Impostazioni!$C$6,K1372*1,K1372/INDEX(Impostazioni!$N$86:$O$105,MATCH($H1372,Impostazioni!$N$86:$N$105,0),2)),"")</f>
        <v>#NAME?</v>
      </c>
    </row>
    <row r="1373" spans="1:15" ht="13.2">
      <c r="A1373" s="14" t="str">
        <f t="shared" si="20"/>
        <v/>
      </c>
      <c r="B1373" s="14" t="str">
        <f t="shared" si="21"/>
        <v/>
      </c>
      <c r="C1373" s="14"/>
      <c r="D1373" s="14" t="s">
        <v>49</v>
      </c>
      <c r="E1373" s="14"/>
      <c r="F1373" s="14"/>
      <c r="G1373" s="14"/>
      <c r="H1373" s="14"/>
      <c r="I1373" s="14" t="e">
        <f t="array" aca="1" ref="I1373" ca="1">_xludf.ifna(G1373*INDEX(Impostazioni!$C$86:$L$105,MATCH($E1373,Impostazioni!$J$86:$J$105,0),5),"")</f>
        <v>#NAME?</v>
      </c>
      <c r="J1373" s="14" t="e">
        <f t="shared" ca="1" si="22"/>
        <v>#NAME?</v>
      </c>
      <c r="K1373" s="14" t="e">
        <f t="shared" ca="1" si="23"/>
        <v>#NAME?</v>
      </c>
      <c r="M1373" s="14" t="e">
        <f t="array" aca="1" ref="M1373" ca="1">_xludf.ifna(IF(H1373=Impostazioni!$C$6,I1373*1,I1373/INDEX(Impostazioni!$N$86:$O$105,MATCH($H1373,Impostazioni!$N$86:$N$105,0),2)),"")</f>
        <v>#NAME?</v>
      </c>
      <c r="N1373" s="14" t="e">
        <f t="array" aca="1" ref="N1373" ca="1">_xludf.ifna(IF(I1373=Impostazioni!$C$6,J1373*1,J1373/INDEX(Impostazioni!$N$86:$O$105,MATCH($H1373,Impostazioni!$N$86:$N$105,0),2)),"")</f>
        <v>#NAME?</v>
      </c>
      <c r="O1373" s="14" t="e">
        <f t="array" aca="1" ref="O1373" ca="1">_xludf.ifna(IF(J1373=Impostazioni!$C$6,K1373*1,K1373/INDEX(Impostazioni!$N$86:$O$105,MATCH($H1373,Impostazioni!$N$86:$N$105,0),2)),"")</f>
        <v>#NAME?</v>
      </c>
    </row>
    <row r="1374" spans="1:15" ht="13.2">
      <c r="A1374" s="14" t="str">
        <f t="shared" si="20"/>
        <v/>
      </c>
      <c r="B1374" s="14" t="str">
        <f t="shared" si="21"/>
        <v/>
      </c>
      <c r="C1374" s="14"/>
      <c r="D1374" s="14" t="s">
        <v>49</v>
      </c>
      <c r="E1374" s="14"/>
      <c r="F1374" s="14"/>
      <c r="G1374" s="14"/>
      <c r="H1374" s="14"/>
      <c r="I1374" s="14" t="e">
        <f t="array" aca="1" ref="I1374" ca="1">_xludf.ifna(G1374*INDEX(Impostazioni!$C$86:$L$105,MATCH($E1374,Impostazioni!$J$86:$J$105,0),5),"")</f>
        <v>#NAME?</v>
      </c>
      <c r="J1374" s="14" t="e">
        <f t="shared" ca="1" si="22"/>
        <v>#NAME?</v>
      </c>
      <c r="K1374" s="14" t="e">
        <f t="shared" ca="1" si="23"/>
        <v>#NAME?</v>
      </c>
      <c r="M1374" s="14" t="e">
        <f t="array" aca="1" ref="M1374" ca="1">_xludf.ifna(IF(H1374=Impostazioni!$C$6,I1374*1,I1374/INDEX(Impostazioni!$N$86:$O$105,MATCH($H1374,Impostazioni!$N$86:$N$105,0),2)),"")</f>
        <v>#NAME?</v>
      </c>
      <c r="N1374" s="14" t="e">
        <f t="array" aca="1" ref="N1374" ca="1">_xludf.ifna(IF(I1374=Impostazioni!$C$6,J1374*1,J1374/INDEX(Impostazioni!$N$86:$O$105,MATCH($H1374,Impostazioni!$N$86:$N$105,0),2)),"")</f>
        <v>#NAME?</v>
      </c>
      <c r="O1374" s="14" t="e">
        <f t="array" aca="1" ref="O1374" ca="1">_xludf.ifna(IF(J1374=Impostazioni!$C$6,K1374*1,K1374/INDEX(Impostazioni!$N$86:$O$105,MATCH($H1374,Impostazioni!$N$86:$N$105,0),2)),"")</f>
        <v>#NAME?</v>
      </c>
    </row>
    <row r="1375" spans="1:15" ht="13.2">
      <c r="A1375" s="14" t="str">
        <f t="shared" si="20"/>
        <v/>
      </c>
      <c r="B1375" s="14" t="str">
        <f t="shared" si="21"/>
        <v/>
      </c>
      <c r="C1375" s="14"/>
      <c r="D1375" s="14" t="s">
        <v>49</v>
      </c>
      <c r="E1375" s="14"/>
      <c r="F1375" s="14"/>
      <c r="G1375" s="14"/>
      <c r="H1375" s="14"/>
      <c r="I1375" s="14" t="e">
        <f t="array" aca="1" ref="I1375" ca="1">_xludf.ifna(G1375*INDEX(Impostazioni!$C$86:$L$105,MATCH($E1375,Impostazioni!$J$86:$J$105,0),5),"")</f>
        <v>#NAME?</v>
      </c>
      <c r="J1375" s="14" t="e">
        <f t="shared" ca="1" si="22"/>
        <v>#NAME?</v>
      </c>
      <c r="K1375" s="14" t="e">
        <f t="shared" ca="1" si="23"/>
        <v>#NAME?</v>
      </c>
      <c r="M1375" s="14" t="e">
        <f t="array" aca="1" ref="M1375" ca="1">_xludf.ifna(IF(H1375=Impostazioni!$C$6,I1375*1,I1375/INDEX(Impostazioni!$N$86:$O$105,MATCH($H1375,Impostazioni!$N$86:$N$105,0),2)),"")</f>
        <v>#NAME?</v>
      </c>
      <c r="N1375" s="14" t="e">
        <f t="array" aca="1" ref="N1375" ca="1">_xludf.ifna(IF(I1375=Impostazioni!$C$6,J1375*1,J1375/INDEX(Impostazioni!$N$86:$O$105,MATCH($H1375,Impostazioni!$N$86:$N$105,0),2)),"")</f>
        <v>#NAME?</v>
      </c>
      <c r="O1375" s="14" t="e">
        <f t="array" aca="1" ref="O1375" ca="1">_xludf.ifna(IF(J1375=Impostazioni!$C$6,K1375*1,K1375/INDEX(Impostazioni!$N$86:$O$105,MATCH($H1375,Impostazioni!$N$86:$N$105,0),2)),"")</f>
        <v>#NAME?</v>
      </c>
    </row>
    <row r="1376" spans="1:15" ht="13.2">
      <c r="A1376" s="14" t="str">
        <f t="shared" si="20"/>
        <v/>
      </c>
      <c r="B1376" s="14" t="str">
        <f t="shared" si="21"/>
        <v/>
      </c>
      <c r="C1376" s="14"/>
      <c r="D1376" s="14" t="s">
        <v>49</v>
      </c>
      <c r="E1376" s="14"/>
      <c r="F1376" s="14"/>
      <c r="G1376" s="14"/>
      <c r="H1376" s="14"/>
      <c r="I1376" s="14" t="e">
        <f t="array" aca="1" ref="I1376" ca="1">_xludf.ifna(G1376*INDEX(Impostazioni!$C$86:$L$105,MATCH($E1376,Impostazioni!$J$86:$J$105,0),5),"")</f>
        <v>#NAME?</v>
      </c>
      <c r="J1376" s="14" t="e">
        <f t="shared" ca="1" si="22"/>
        <v>#NAME?</v>
      </c>
      <c r="K1376" s="14" t="e">
        <f t="shared" ca="1" si="23"/>
        <v>#NAME?</v>
      </c>
      <c r="M1376" s="14" t="e">
        <f t="array" aca="1" ref="M1376" ca="1">_xludf.ifna(IF(H1376=Impostazioni!$C$6,I1376*1,I1376/INDEX(Impostazioni!$N$86:$O$105,MATCH($H1376,Impostazioni!$N$86:$N$105,0),2)),"")</f>
        <v>#NAME?</v>
      </c>
      <c r="N1376" s="14" t="e">
        <f t="array" aca="1" ref="N1376" ca="1">_xludf.ifna(IF(I1376=Impostazioni!$C$6,J1376*1,J1376/INDEX(Impostazioni!$N$86:$O$105,MATCH($H1376,Impostazioni!$N$86:$N$105,0),2)),"")</f>
        <v>#NAME?</v>
      </c>
      <c r="O1376" s="14" t="e">
        <f t="array" aca="1" ref="O1376" ca="1">_xludf.ifna(IF(J1376=Impostazioni!$C$6,K1376*1,K1376/INDEX(Impostazioni!$N$86:$O$105,MATCH($H1376,Impostazioni!$N$86:$N$105,0),2)),"")</f>
        <v>#NAME?</v>
      </c>
    </row>
    <row r="1377" spans="1:15" ht="13.2">
      <c r="A1377" s="14" t="str">
        <f t="shared" si="20"/>
        <v/>
      </c>
      <c r="B1377" s="14" t="str">
        <f t="shared" si="21"/>
        <v/>
      </c>
      <c r="C1377" s="14"/>
      <c r="D1377" s="14" t="s">
        <v>49</v>
      </c>
      <c r="E1377" s="14"/>
      <c r="F1377" s="14"/>
      <c r="G1377" s="14"/>
      <c r="H1377" s="14"/>
      <c r="I1377" s="14" t="e">
        <f t="array" aca="1" ref="I1377" ca="1">_xludf.ifna(G1377*INDEX(Impostazioni!$C$86:$L$105,MATCH($E1377,Impostazioni!$J$86:$J$105,0),5),"")</f>
        <v>#NAME?</v>
      </c>
      <c r="J1377" s="14" t="e">
        <f t="shared" ca="1" si="22"/>
        <v>#NAME?</v>
      </c>
      <c r="K1377" s="14" t="e">
        <f t="shared" ca="1" si="23"/>
        <v>#NAME?</v>
      </c>
      <c r="M1377" s="14" t="e">
        <f t="array" aca="1" ref="M1377" ca="1">_xludf.ifna(IF(H1377=Impostazioni!$C$6,I1377*1,I1377/INDEX(Impostazioni!$N$86:$O$105,MATCH($H1377,Impostazioni!$N$86:$N$105,0),2)),"")</f>
        <v>#NAME?</v>
      </c>
      <c r="N1377" s="14" t="e">
        <f t="array" aca="1" ref="N1377" ca="1">_xludf.ifna(IF(I1377=Impostazioni!$C$6,J1377*1,J1377/INDEX(Impostazioni!$N$86:$O$105,MATCH($H1377,Impostazioni!$N$86:$N$105,0),2)),"")</f>
        <v>#NAME?</v>
      </c>
      <c r="O1377" s="14" t="e">
        <f t="array" aca="1" ref="O1377" ca="1">_xludf.ifna(IF(J1377=Impostazioni!$C$6,K1377*1,K1377/INDEX(Impostazioni!$N$86:$O$105,MATCH($H1377,Impostazioni!$N$86:$N$105,0),2)),"")</f>
        <v>#NAME?</v>
      </c>
    </row>
    <row r="1378" spans="1:15" ht="13.2">
      <c r="A1378" s="14" t="str">
        <f t="shared" si="20"/>
        <v/>
      </c>
      <c r="B1378" s="14" t="str">
        <f t="shared" si="21"/>
        <v/>
      </c>
      <c r="C1378" s="14"/>
      <c r="D1378" s="14" t="s">
        <v>49</v>
      </c>
      <c r="E1378" s="14"/>
      <c r="F1378" s="14"/>
      <c r="G1378" s="14"/>
      <c r="H1378" s="14"/>
      <c r="I1378" s="14" t="e">
        <f t="array" aca="1" ref="I1378" ca="1">_xludf.ifna(G1378*INDEX(Impostazioni!$C$86:$L$105,MATCH($E1378,Impostazioni!$J$86:$J$105,0),5),"")</f>
        <v>#NAME?</v>
      </c>
      <c r="J1378" s="14" t="e">
        <f t="shared" ca="1" si="22"/>
        <v>#NAME?</v>
      </c>
      <c r="K1378" s="14" t="e">
        <f t="shared" ca="1" si="23"/>
        <v>#NAME?</v>
      </c>
      <c r="M1378" s="14" t="e">
        <f t="array" aca="1" ref="M1378" ca="1">_xludf.ifna(IF(H1378=Impostazioni!$C$6,I1378*1,I1378/INDEX(Impostazioni!$N$86:$O$105,MATCH($H1378,Impostazioni!$N$86:$N$105,0),2)),"")</f>
        <v>#NAME?</v>
      </c>
      <c r="N1378" s="14" t="e">
        <f t="array" aca="1" ref="N1378" ca="1">_xludf.ifna(IF(I1378=Impostazioni!$C$6,J1378*1,J1378/INDEX(Impostazioni!$N$86:$O$105,MATCH($H1378,Impostazioni!$N$86:$N$105,0),2)),"")</f>
        <v>#NAME?</v>
      </c>
      <c r="O1378" s="14" t="e">
        <f t="array" aca="1" ref="O1378" ca="1">_xludf.ifna(IF(J1378=Impostazioni!$C$6,K1378*1,K1378/INDEX(Impostazioni!$N$86:$O$105,MATCH($H1378,Impostazioni!$N$86:$N$105,0),2)),"")</f>
        <v>#NAME?</v>
      </c>
    </row>
    <row r="1379" spans="1:15" ht="13.2">
      <c r="A1379" s="14" t="str">
        <f t="shared" si="20"/>
        <v/>
      </c>
      <c r="B1379" s="14" t="str">
        <f t="shared" si="21"/>
        <v/>
      </c>
      <c r="C1379" s="14"/>
      <c r="D1379" s="14" t="s">
        <v>49</v>
      </c>
      <c r="E1379" s="14"/>
      <c r="F1379" s="14"/>
      <c r="G1379" s="14"/>
      <c r="H1379" s="14"/>
      <c r="I1379" s="14" t="e">
        <f t="array" aca="1" ref="I1379" ca="1">_xludf.ifna(G1379*INDEX(Impostazioni!$C$86:$L$105,MATCH($E1379,Impostazioni!$J$86:$J$105,0),5),"")</f>
        <v>#NAME?</v>
      </c>
      <c r="J1379" s="14" t="e">
        <f t="shared" ca="1" si="22"/>
        <v>#NAME?</v>
      </c>
      <c r="K1379" s="14" t="e">
        <f t="shared" ca="1" si="23"/>
        <v>#NAME?</v>
      </c>
      <c r="M1379" s="14" t="e">
        <f t="array" aca="1" ref="M1379" ca="1">_xludf.ifna(IF(H1379=Impostazioni!$C$6,I1379*1,I1379/INDEX(Impostazioni!$N$86:$O$105,MATCH($H1379,Impostazioni!$N$86:$N$105,0),2)),"")</f>
        <v>#NAME?</v>
      </c>
      <c r="N1379" s="14" t="e">
        <f t="array" aca="1" ref="N1379" ca="1">_xludf.ifna(IF(I1379=Impostazioni!$C$6,J1379*1,J1379/INDEX(Impostazioni!$N$86:$O$105,MATCH($H1379,Impostazioni!$N$86:$N$105,0),2)),"")</f>
        <v>#NAME?</v>
      </c>
      <c r="O1379" s="14" t="e">
        <f t="array" aca="1" ref="O1379" ca="1">_xludf.ifna(IF(J1379=Impostazioni!$C$6,K1379*1,K1379/INDEX(Impostazioni!$N$86:$O$105,MATCH($H1379,Impostazioni!$N$86:$N$105,0),2)),"")</f>
        <v>#NAME?</v>
      </c>
    </row>
    <row r="1380" spans="1:15" ht="13.2">
      <c r="A1380" s="14" t="str">
        <f t="shared" si="20"/>
        <v/>
      </c>
      <c r="B1380" s="14" t="str">
        <f t="shared" si="21"/>
        <v/>
      </c>
      <c r="C1380" s="14"/>
      <c r="D1380" s="14" t="s">
        <v>49</v>
      </c>
      <c r="E1380" s="14"/>
      <c r="F1380" s="14"/>
      <c r="G1380" s="14"/>
      <c r="H1380" s="14"/>
      <c r="I1380" s="14" t="e">
        <f t="array" aca="1" ref="I1380" ca="1">_xludf.ifna(G1380*INDEX(Impostazioni!$C$86:$L$105,MATCH($E1380,Impostazioni!$J$86:$J$105,0),5),"")</f>
        <v>#NAME?</v>
      </c>
      <c r="J1380" s="14" t="e">
        <f t="shared" ca="1" si="22"/>
        <v>#NAME?</v>
      </c>
      <c r="K1380" s="14" t="e">
        <f t="shared" ca="1" si="23"/>
        <v>#NAME?</v>
      </c>
      <c r="M1380" s="14" t="e">
        <f t="array" aca="1" ref="M1380" ca="1">_xludf.ifna(IF(H1380=Impostazioni!$C$6,I1380*1,I1380/INDEX(Impostazioni!$N$86:$O$105,MATCH($H1380,Impostazioni!$N$86:$N$105,0),2)),"")</f>
        <v>#NAME?</v>
      </c>
      <c r="N1380" s="14" t="e">
        <f t="array" aca="1" ref="N1380" ca="1">_xludf.ifna(IF(I1380=Impostazioni!$C$6,J1380*1,J1380/INDEX(Impostazioni!$N$86:$O$105,MATCH($H1380,Impostazioni!$N$86:$N$105,0),2)),"")</f>
        <v>#NAME?</v>
      </c>
      <c r="O1380" s="14" t="e">
        <f t="array" aca="1" ref="O1380" ca="1">_xludf.ifna(IF(J1380=Impostazioni!$C$6,K1380*1,K1380/INDEX(Impostazioni!$N$86:$O$105,MATCH($H1380,Impostazioni!$N$86:$N$105,0),2)),"")</f>
        <v>#NAME?</v>
      </c>
    </row>
    <row r="1381" spans="1:15" ht="13.2">
      <c r="A1381" s="14" t="str">
        <f t="shared" si="20"/>
        <v/>
      </c>
      <c r="B1381" s="14" t="str">
        <f t="shared" si="21"/>
        <v/>
      </c>
      <c r="C1381" s="14"/>
      <c r="D1381" s="14" t="s">
        <v>49</v>
      </c>
      <c r="E1381" s="14"/>
      <c r="F1381" s="14"/>
      <c r="G1381" s="14"/>
      <c r="H1381" s="14"/>
      <c r="I1381" s="14" t="e">
        <f t="array" aca="1" ref="I1381" ca="1">_xludf.ifna(G1381*INDEX(Impostazioni!$C$86:$L$105,MATCH($E1381,Impostazioni!$J$86:$J$105,0),5),"")</f>
        <v>#NAME?</v>
      </c>
      <c r="J1381" s="14" t="e">
        <f t="shared" ca="1" si="22"/>
        <v>#NAME?</v>
      </c>
      <c r="K1381" s="14" t="e">
        <f t="shared" ca="1" si="23"/>
        <v>#NAME?</v>
      </c>
      <c r="M1381" s="14" t="e">
        <f t="array" aca="1" ref="M1381" ca="1">_xludf.ifna(IF(H1381=Impostazioni!$C$6,I1381*1,I1381/INDEX(Impostazioni!$N$86:$O$105,MATCH($H1381,Impostazioni!$N$86:$N$105,0),2)),"")</f>
        <v>#NAME?</v>
      </c>
      <c r="N1381" s="14" t="e">
        <f t="array" aca="1" ref="N1381" ca="1">_xludf.ifna(IF(I1381=Impostazioni!$C$6,J1381*1,J1381/INDEX(Impostazioni!$N$86:$O$105,MATCH($H1381,Impostazioni!$N$86:$N$105,0),2)),"")</f>
        <v>#NAME?</v>
      </c>
      <c r="O1381" s="14" t="e">
        <f t="array" aca="1" ref="O1381" ca="1">_xludf.ifna(IF(J1381=Impostazioni!$C$6,K1381*1,K1381/INDEX(Impostazioni!$N$86:$O$105,MATCH($H1381,Impostazioni!$N$86:$N$105,0),2)),"")</f>
        <v>#NAME?</v>
      </c>
    </row>
    <row r="1382" spans="1:15" ht="13.2">
      <c r="A1382" s="14" t="str">
        <f t="shared" si="20"/>
        <v/>
      </c>
      <c r="B1382" s="14" t="str">
        <f t="shared" si="21"/>
        <v/>
      </c>
      <c r="C1382" s="14"/>
      <c r="D1382" s="14" t="s">
        <v>49</v>
      </c>
      <c r="E1382" s="14"/>
      <c r="F1382" s="14"/>
      <c r="G1382" s="14"/>
      <c r="H1382" s="14"/>
      <c r="I1382" s="14" t="e">
        <f t="array" aca="1" ref="I1382" ca="1">_xludf.ifna(G1382*INDEX(Impostazioni!$C$86:$L$105,MATCH($E1382,Impostazioni!$J$86:$J$105,0),5),"")</f>
        <v>#NAME?</v>
      </c>
      <c r="J1382" s="14" t="e">
        <f t="shared" ca="1" si="22"/>
        <v>#NAME?</v>
      </c>
      <c r="K1382" s="14" t="e">
        <f t="shared" ca="1" si="23"/>
        <v>#NAME?</v>
      </c>
      <c r="M1382" s="14" t="e">
        <f t="array" aca="1" ref="M1382" ca="1">_xludf.ifna(IF(H1382=Impostazioni!$C$6,I1382*1,I1382/INDEX(Impostazioni!$N$86:$O$105,MATCH($H1382,Impostazioni!$N$86:$N$105,0),2)),"")</f>
        <v>#NAME?</v>
      </c>
      <c r="N1382" s="14" t="e">
        <f t="array" aca="1" ref="N1382" ca="1">_xludf.ifna(IF(I1382=Impostazioni!$C$6,J1382*1,J1382/INDEX(Impostazioni!$N$86:$O$105,MATCH($H1382,Impostazioni!$N$86:$N$105,0),2)),"")</f>
        <v>#NAME?</v>
      </c>
      <c r="O1382" s="14" t="e">
        <f t="array" aca="1" ref="O1382" ca="1">_xludf.ifna(IF(J1382=Impostazioni!$C$6,K1382*1,K1382/INDEX(Impostazioni!$N$86:$O$105,MATCH($H1382,Impostazioni!$N$86:$N$105,0),2)),"")</f>
        <v>#NAME?</v>
      </c>
    </row>
    <row r="1383" spans="1:15" ht="13.2">
      <c r="A1383" s="14" t="str">
        <f t="shared" si="20"/>
        <v/>
      </c>
      <c r="B1383" s="14" t="str">
        <f t="shared" si="21"/>
        <v/>
      </c>
      <c r="C1383" s="14"/>
      <c r="D1383" s="14" t="s">
        <v>49</v>
      </c>
      <c r="E1383" s="14"/>
      <c r="F1383" s="14"/>
      <c r="G1383" s="14"/>
      <c r="H1383" s="14"/>
      <c r="I1383" s="14" t="e">
        <f t="array" aca="1" ref="I1383" ca="1">_xludf.ifna(G1383*INDEX(Impostazioni!$C$86:$L$105,MATCH($E1383,Impostazioni!$J$86:$J$105,0),5),"")</f>
        <v>#NAME?</v>
      </c>
      <c r="J1383" s="14" t="e">
        <f t="shared" ca="1" si="22"/>
        <v>#NAME?</v>
      </c>
      <c r="K1383" s="14" t="e">
        <f t="shared" ca="1" si="23"/>
        <v>#NAME?</v>
      </c>
      <c r="M1383" s="14" t="e">
        <f t="array" aca="1" ref="M1383" ca="1">_xludf.ifna(IF(H1383=Impostazioni!$C$6,I1383*1,I1383/INDEX(Impostazioni!$N$86:$O$105,MATCH($H1383,Impostazioni!$N$86:$N$105,0),2)),"")</f>
        <v>#NAME?</v>
      </c>
      <c r="N1383" s="14" t="e">
        <f t="array" aca="1" ref="N1383" ca="1">_xludf.ifna(IF(I1383=Impostazioni!$C$6,J1383*1,J1383/INDEX(Impostazioni!$N$86:$O$105,MATCH($H1383,Impostazioni!$N$86:$N$105,0),2)),"")</f>
        <v>#NAME?</v>
      </c>
      <c r="O1383" s="14" t="e">
        <f t="array" aca="1" ref="O1383" ca="1">_xludf.ifna(IF(J1383=Impostazioni!$C$6,K1383*1,K1383/INDEX(Impostazioni!$N$86:$O$105,MATCH($H1383,Impostazioni!$N$86:$N$105,0),2)),"")</f>
        <v>#NAME?</v>
      </c>
    </row>
    <row r="1384" spans="1:15" ht="13.2">
      <c r="A1384" s="14" t="str">
        <f t="shared" si="20"/>
        <v/>
      </c>
      <c r="B1384" s="14" t="str">
        <f t="shared" si="21"/>
        <v/>
      </c>
      <c r="C1384" s="14"/>
      <c r="D1384" s="14" t="s">
        <v>49</v>
      </c>
      <c r="E1384" s="14"/>
      <c r="F1384" s="14"/>
      <c r="G1384" s="14"/>
      <c r="H1384" s="14"/>
      <c r="I1384" s="14" t="e">
        <f t="array" aca="1" ref="I1384" ca="1">_xludf.ifna(G1384*INDEX(Impostazioni!$C$86:$L$105,MATCH($E1384,Impostazioni!$J$86:$J$105,0),5),"")</f>
        <v>#NAME?</v>
      </c>
      <c r="J1384" s="14" t="e">
        <f t="shared" ca="1" si="22"/>
        <v>#NAME?</v>
      </c>
      <c r="K1384" s="14" t="e">
        <f t="shared" ca="1" si="23"/>
        <v>#NAME?</v>
      </c>
      <c r="M1384" s="14" t="e">
        <f t="array" aca="1" ref="M1384" ca="1">_xludf.ifna(IF(H1384=Impostazioni!$C$6,I1384*1,I1384/INDEX(Impostazioni!$N$86:$O$105,MATCH($H1384,Impostazioni!$N$86:$N$105,0),2)),"")</f>
        <v>#NAME?</v>
      </c>
      <c r="N1384" s="14" t="e">
        <f t="array" aca="1" ref="N1384" ca="1">_xludf.ifna(IF(I1384=Impostazioni!$C$6,J1384*1,J1384/INDEX(Impostazioni!$N$86:$O$105,MATCH($H1384,Impostazioni!$N$86:$N$105,0),2)),"")</f>
        <v>#NAME?</v>
      </c>
      <c r="O1384" s="14" t="e">
        <f t="array" aca="1" ref="O1384" ca="1">_xludf.ifna(IF(J1384=Impostazioni!$C$6,K1384*1,K1384/INDEX(Impostazioni!$N$86:$O$105,MATCH($H1384,Impostazioni!$N$86:$N$105,0),2)),"")</f>
        <v>#NAME?</v>
      </c>
    </row>
    <row r="1385" spans="1:15" ht="13.2">
      <c r="A1385" s="14" t="str">
        <f t="shared" si="20"/>
        <v/>
      </c>
      <c r="B1385" s="14" t="str">
        <f t="shared" si="21"/>
        <v/>
      </c>
      <c r="C1385" s="14"/>
      <c r="D1385" s="14" t="s">
        <v>49</v>
      </c>
      <c r="E1385" s="14"/>
      <c r="F1385" s="14"/>
      <c r="G1385" s="14"/>
      <c r="H1385" s="14"/>
      <c r="I1385" s="14" t="e">
        <f t="array" aca="1" ref="I1385" ca="1">_xludf.ifna(G1385*INDEX(Impostazioni!$C$86:$L$105,MATCH($E1385,Impostazioni!$J$86:$J$105,0),5),"")</f>
        <v>#NAME?</v>
      </c>
      <c r="J1385" s="14" t="e">
        <f t="shared" ca="1" si="22"/>
        <v>#NAME?</v>
      </c>
      <c r="K1385" s="14" t="e">
        <f t="shared" ca="1" si="23"/>
        <v>#NAME?</v>
      </c>
      <c r="M1385" s="14" t="e">
        <f t="array" aca="1" ref="M1385" ca="1">_xludf.ifna(IF(H1385=Impostazioni!$C$6,I1385*1,I1385/INDEX(Impostazioni!$N$86:$O$105,MATCH($H1385,Impostazioni!$N$86:$N$105,0),2)),"")</f>
        <v>#NAME?</v>
      </c>
      <c r="N1385" s="14" t="e">
        <f t="array" aca="1" ref="N1385" ca="1">_xludf.ifna(IF(I1385=Impostazioni!$C$6,J1385*1,J1385/INDEX(Impostazioni!$N$86:$O$105,MATCH($H1385,Impostazioni!$N$86:$N$105,0),2)),"")</f>
        <v>#NAME?</v>
      </c>
      <c r="O1385" s="14" t="e">
        <f t="array" aca="1" ref="O1385" ca="1">_xludf.ifna(IF(J1385=Impostazioni!$C$6,K1385*1,K1385/INDEX(Impostazioni!$N$86:$O$105,MATCH($H1385,Impostazioni!$N$86:$N$105,0),2)),"")</f>
        <v>#NAME?</v>
      </c>
    </row>
    <row r="1386" spans="1:15" ht="13.2">
      <c r="A1386" s="14" t="str">
        <f t="shared" si="20"/>
        <v/>
      </c>
      <c r="B1386" s="14" t="str">
        <f t="shared" si="21"/>
        <v/>
      </c>
      <c r="C1386" s="14"/>
      <c r="D1386" s="14" t="s">
        <v>49</v>
      </c>
      <c r="E1386" s="14"/>
      <c r="F1386" s="14"/>
      <c r="G1386" s="14"/>
      <c r="H1386" s="14"/>
      <c r="I1386" s="14" t="e">
        <f t="array" aca="1" ref="I1386" ca="1">_xludf.ifna(G1386*INDEX(Impostazioni!$C$86:$L$105,MATCH($E1386,Impostazioni!$J$86:$J$105,0),5),"")</f>
        <v>#NAME?</v>
      </c>
      <c r="J1386" s="14" t="e">
        <f t="shared" ca="1" si="22"/>
        <v>#NAME?</v>
      </c>
      <c r="K1386" s="14" t="e">
        <f t="shared" ca="1" si="23"/>
        <v>#NAME?</v>
      </c>
      <c r="M1386" s="14" t="e">
        <f t="array" aca="1" ref="M1386" ca="1">_xludf.ifna(IF(H1386=Impostazioni!$C$6,I1386*1,I1386/INDEX(Impostazioni!$N$86:$O$105,MATCH($H1386,Impostazioni!$N$86:$N$105,0),2)),"")</f>
        <v>#NAME?</v>
      </c>
      <c r="N1386" s="14" t="e">
        <f t="array" aca="1" ref="N1386" ca="1">_xludf.ifna(IF(I1386=Impostazioni!$C$6,J1386*1,J1386/INDEX(Impostazioni!$N$86:$O$105,MATCH($H1386,Impostazioni!$N$86:$N$105,0),2)),"")</f>
        <v>#NAME?</v>
      </c>
      <c r="O1386" s="14" t="e">
        <f t="array" aca="1" ref="O1386" ca="1">_xludf.ifna(IF(J1386=Impostazioni!$C$6,K1386*1,K1386/INDEX(Impostazioni!$N$86:$O$105,MATCH($H1386,Impostazioni!$N$86:$N$105,0),2)),"")</f>
        <v>#NAME?</v>
      </c>
    </row>
    <row r="1387" spans="1:15" ht="13.2">
      <c r="A1387" s="14" t="str">
        <f t="shared" si="20"/>
        <v/>
      </c>
      <c r="B1387" s="14" t="str">
        <f t="shared" si="21"/>
        <v/>
      </c>
      <c r="C1387" s="14"/>
      <c r="D1387" s="14" t="s">
        <v>49</v>
      </c>
      <c r="E1387" s="14"/>
      <c r="F1387" s="14"/>
      <c r="G1387" s="14"/>
      <c r="H1387" s="14"/>
      <c r="I1387" s="14" t="e">
        <f t="array" aca="1" ref="I1387" ca="1">_xludf.ifna(G1387*INDEX(Impostazioni!$C$86:$L$105,MATCH($E1387,Impostazioni!$J$86:$J$105,0),5),"")</f>
        <v>#NAME?</v>
      </c>
      <c r="J1387" s="14" t="e">
        <f t="shared" ca="1" si="22"/>
        <v>#NAME?</v>
      </c>
      <c r="K1387" s="14" t="e">
        <f t="shared" ca="1" si="23"/>
        <v>#NAME?</v>
      </c>
      <c r="M1387" s="14" t="e">
        <f t="array" aca="1" ref="M1387" ca="1">_xludf.ifna(IF(H1387=Impostazioni!$C$6,I1387*1,I1387/INDEX(Impostazioni!$N$86:$O$105,MATCH($H1387,Impostazioni!$N$86:$N$105,0),2)),"")</f>
        <v>#NAME?</v>
      </c>
      <c r="N1387" s="14" t="e">
        <f t="array" aca="1" ref="N1387" ca="1">_xludf.ifna(IF(I1387=Impostazioni!$C$6,J1387*1,J1387/INDEX(Impostazioni!$N$86:$O$105,MATCH($H1387,Impostazioni!$N$86:$N$105,0),2)),"")</f>
        <v>#NAME?</v>
      </c>
      <c r="O1387" s="14" t="e">
        <f t="array" aca="1" ref="O1387" ca="1">_xludf.ifna(IF(J1387=Impostazioni!$C$6,K1387*1,K1387/INDEX(Impostazioni!$N$86:$O$105,MATCH($H1387,Impostazioni!$N$86:$N$105,0),2)),"")</f>
        <v>#NAME?</v>
      </c>
    </row>
    <row r="1388" spans="1:15" ht="13.2">
      <c r="A1388" s="14" t="str">
        <f t="shared" si="20"/>
        <v/>
      </c>
      <c r="B1388" s="14" t="str">
        <f t="shared" si="21"/>
        <v/>
      </c>
      <c r="C1388" s="14"/>
      <c r="D1388" s="14" t="s">
        <v>49</v>
      </c>
      <c r="E1388" s="14"/>
      <c r="F1388" s="14"/>
      <c r="G1388" s="14"/>
      <c r="H1388" s="14"/>
      <c r="I1388" s="14" t="e">
        <f t="array" aca="1" ref="I1388" ca="1">_xludf.ifna(G1388*INDEX(Impostazioni!$C$86:$L$105,MATCH($E1388,Impostazioni!$J$86:$J$105,0),5),"")</f>
        <v>#NAME?</v>
      </c>
      <c r="J1388" s="14" t="e">
        <f t="shared" ca="1" si="22"/>
        <v>#NAME?</v>
      </c>
      <c r="K1388" s="14" t="e">
        <f t="shared" ca="1" si="23"/>
        <v>#NAME?</v>
      </c>
      <c r="M1388" s="14" t="e">
        <f t="array" aca="1" ref="M1388" ca="1">_xludf.ifna(IF(H1388=Impostazioni!$C$6,I1388*1,I1388/INDEX(Impostazioni!$N$86:$O$105,MATCH($H1388,Impostazioni!$N$86:$N$105,0),2)),"")</f>
        <v>#NAME?</v>
      </c>
      <c r="N1388" s="14" t="e">
        <f t="array" aca="1" ref="N1388" ca="1">_xludf.ifna(IF(I1388=Impostazioni!$C$6,J1388*1,J1388/INDEX(Impostazioni!$N$86:$O$105,MATCH($H1388,Impostazioni!$N$86:$N$105,0),2)),"")</f>
        <v>#NAME?</v>
      </c>
      <c r="O1388" s="14" t="e">
        <f t="array" aca="1" ref="O1388" ca="1">_xludf.ifna(IF(J1388=Impostazioni!$C$6,K1388*1,K1388/INDEX(Impostazioni!$N$86:$O$105,MATCH($H1388,Impostazioni!$N$86:$N$105,0),2)),"")</f>
        <v>#NAME?</v>
      </c>
    </row>
    <row r="1389" spans="1:15" ht="13.2">
      <c r="A1389" s="14" t="str">
        <f t="shared" si="20"/>
        <v/>
      </c>
      <c r="B1389" s="14" t="str">
        <f t="shared" si="21"/>
        <v/>
      </c>
      <c r="C1389" s="14"/>
      <c r="D1389" s="14" t="s">
        <v>49</v>
      </c>
      <c r="E1389" s="14"/>
      <c r="F1389" s="14"/>
      <c r="G1389" s="14"/>
      <c r="H1389" s="14"/>
      <c r="I1389" s="14" t="e">
        <f t="array" aca="1" ref="I1389" ca="1">_xludf.ifna(G1389*INDEX(Impostazioni!$C$86:$L$105,MATCH($E1389,Impostazioni!$J$86:$J$105,0),5),"")</f>
        <v>#NAME?</v>
      </c>
      <c r="J1389" s="14" t="e">
        <f t="shared" ca="1" si="22"/>
        <v>#NAME?</v>
      </c>
      <c r="K1389" s="14" t="e">
        <f t="shared" ca="1" si="23"/>
        <v>#NAME?</v>
      </c>
      <c r="M1389" s="14" t="e">
        <f t="array" aca="1" ref="M1389" ca="1">_xludf.ifna(IF(H1389=Impostazioni!$C$6,I1389*1,I1389/INDEX(Impostazioni!$N$86:$O$105,MATCH($H1389,Impostazioni!$N$86:$N$105,0),2)),"")</f>
        <v>#NAME?</v>
      </c>
      <c r="N1389" s="14" t="e">
        <f t="array" aca="1" ref="N1389" ca="1">_xludf.ifna(IF(I1389=Impostazioni!$C$6,J1389*1,J1389/INDEX(Impostazioni!$N$86:$O$105,MATCH($H1389,Impostazioni!$N$86:$N$105,0),2)),"")</f>
        <v>#NAME?</v>
      </c>
      <c r="O1389" s="14" t="e">
        <f t="array" aca="1" ref="O1389" ca="1">_xludf.ifna(IF(J1389=Impostazioni!$C$6,K1389*1,K1389/INDEX(Impostazioni!$N$86:$O$105,MATCH($H1389,Impostazioni!$N$86:$N$105,0),2)),"")</f>
        <v>#NAME?</v>
      </c>
    </row>
    <row r="1390" spans="1:15" ht="13.2">
      <c r="A1390" s="14" t="str">
        <f t="shared" si="20"/>
        <v/>
      </c>
      <c r="B1390" s="14" t="str">
        <f t="shared" si="21"/>
        <v/>
      </c>
      <c r="C1390" s="14"/>
      <c r="D1390" s="14" t="s">
        <v>49</v>
      </c>
      <c r="E1390" s="14"/>
      <c r="F1390" s="14"/>
      <c r="G1390" s="14"/>
      <c r="H1390" s="14"/>
      <c r="I1390" s="14" t="e">
        <f t="array" aca="1" ref="I1390" ca="1">_xludf.ifna(G1390*INDEX(Impostazioni!$C$86:$L$105,MATCH($E1390,Impostazioni!$J$86:$J$105,0),5),"")</f>
        <v>#NAME?</v>
      </c>
      <c r="J1390" s="14" t="e">
        <f t="shared" ca="1" si="22"/>
        <v>#NAME?</v>
      </c>
      <c r="K1390" s="14" t="e">
        <f t="shared" ca="1" si="23"/>
        <v>#NAME?</v>
      </c>
      <c r="M1390" s="14" t="e">
        <f t="array" aca="1" ref="M1390" ca="1">_xludf.ifna(IF(H1390=Impostazioni!$C$6,I1390*1,I1390/INDEX(Impostazioni!$N$86:$O$105,MATCH($H1390,Impostazioni!$N$86:$N$105,0),2)),"")</f>
        <v>#NAME?</v>
      </c>
      <c r="N1390" s="14" t="e">
        <f t="array" aca="1" ref="N1390" ca="1">_xludf.ifna(IF(I1390=Impostazioni!$C$6,J1390*1,J1390/INDEX(Impostazioni!$N$86:$O$105,MATCH($H1390,Impostazioni!$N$86:$N$105,0),2)),"")</f>
        <v>#NAME?</v>
      </c>
      <c r="O1390" s="14" t="e">
        <f t="array" aca="1" ref="O1390" ca="1">_xludf.ifna(IF(J1390=Impostazioni!$C$6,K1390*1,K1390/INDEX(Impostazioni!$N$86:$O$105,MATCH($H1390,Impostazioni!$N$86:$N$105,0),2)),"")</f>
        <v>#NAME?</v>
      </c>
    </row>
    <row r="1391" spans="1:15" ht="13.2">
      <c r="A1391" s="14" t="str">
        <f t="shared" si="20"/>
        <v/>
      </c>
      <c r="B1391" s="14" t="str">
        <f t="shared" si="21"/>
        <v/>
      </c>
      <c r="C1391" s="14"/>
      <c r="D1391" s="14" t="s">
        <v>49</v>
      </c>
      <c r="E1391" s="14"/>
      <c r="F1391" s="14"/>
      <c r="G1391" s="14"/>
      <c r="H1391" s="14"/>
      <c r="I1391" s="14" t="e">
        <f t="array" aca="1" ref="I1391" ca="1">_xludf.ifna(G1391*INDEX(Impostazioni!$C$86:$L$105,MATCH($E1391,Impostazioni!$J$86:$J$105,0),5),"")</f>
        <v>#NAME?</v>
      </c>
      <c r="J1391" s="14" t="e">
        <f t="shared" ca="1" si="22"/>
        <v>#NAME?</v>
      </c>
      <c r="K1391" s="14" t="e">
        <f t="shared" ca="1" si="23"/>
        <v>#NAME?</v>
      </c>
      <c r="M1391" s="14" t="e">
        <f t="array" aca="1" ref="M1391" ca="1">_xludf.ifna(IF(H1391=Impostazioni!$C$6,I1391*1,I1391/INDEX(Impostazioni!$N$86:$O$105,MATCH($H1391,Impostazioni!$N$86:$N$105,0),2)),"")</f>
        <v>#NAME?</v>
      </c>
      <c r="N1391" s="14" t="e">
        <f t="array" aca="1" ref="N1391" ca="1">_xludf.ifna(IF(I1391=Impostazioni!$C$6,J1391*1,J1391/INDEX(Impostazioni!$N$86:$O$105,MATCH($H1391,Impostazioni!$N$86:$N$105,0),2)),"")</f>
        <v>#NAME?</v>
      </c>
      <c r="O1391" s="14" t="e">
        <f t="array" aca="1" ref="O1391" ca="1">_xludf.ifna(IF(J1391=Impostazioni!$C$6,K1391*1,K1391/INDEX(Impostazioni!$N$86:$O$105,MATCH($H1391,Impostazioni!$N$86:$N$105,0),2)),"")</f>
        <v>#NAME?</v>
      </c>
    </row>
    <row r="1392" spans="1:15" ht="13.2">
      <c r="A1392" s="14" t="str">
        <f t="shared" si="20"/>
        <v/>
      </c>
      <c r="B1392" s="14" t="str">
        <f t="shared" si="21"/>
        <v/>
      </c>
      <c r="C1392" s="14"/>
      <c r="D1392" s="14" t="s">
        <v>49</v>
      </c>
      <c r="E1392" s="14"/>
      <c r="F1392" s="14"/>
      <c r="G1392" s="14"/>
      <c r="H1392" s="14"/>
      <c r="I1392" s="14" t="e">
        <f t="array" aca="1" ref="I1392" ca="1">_xludf.ifna(G1392*INDEX(Impostazioni!$C$86:$L$105,MATCH($E1392,Impostazioni!$J$86:$J$105,0),5),"")</f>
        <v>#NAME?</v>
      </c>
      <c r="J1392" s="14" t="e">
        <f t="shared" ca="1" si="22"/>
        <v>#NAME?</v>
      </c>
      <c r="K1392" s="14" t="e">
        <f t="shared" ca="1" si="23"/>
        <v>#NAME?</v>
      </c>
      <c r="M1392" s="14" t="e">
        <f t="array" aca="1" ref="M1392" ca="1">_xludf.ifna(IF(H1392=Impostazioni!$C$6,I1392*1,I1392/INDEX(Impostazioni!$N$86:$O$105,MATCH($H1392,Impostazioni!$N$86:$N$105,0),2)),"")</f>
        <v>#NAME?</v>
      </c>
      <c r="N1392" s="14" t="e">
        <f t="array" aca="1" ref="N1392" ca="1">_xludf.ifna(IF(I1392=Impostazioni!$C$6,J1392*1,J1392/INDEX(Impostazioni!$N$86:$O$105,MATCH($H1392,Impostazioni!$N$86:$N$105,0),2)),"")</f>
        <v>#NAME?</v>
      </c>
      <c r="O1392" s="14" t="e">
        <f t="array" aca="1" ref="O1392" ca="1">_xludf.ifna(IF(J1392=Impostazioni!$C$6,K1392*1,K1392/INDEX(Impostazioni!$N$86:$O$105,MATCH($H1392,Impostazioni!$N$86:$N$105,0),2)),"")</f>
        <v>#NAME?</v>
      </c>
    </row>
    <row r="1393" spans="1:15" ht="13.2">
      <c r="A1393" s="14" t="str">
        <f t="shared" si="20"/>
        <v/>
      </c>
      <c r="B1393" s="14" t="str">
        <f t="shared" si="21"/>
        <v/>
      </c>
      <c r="C1393" s="14"/>
      <c r="D1393" s="14" t="s">
        <v>49</v>
      </c>
      <c r="E1393" s="14"/>
      <c r="F1393" s="14"/>
      <c r="G1393" s="14"/>
      <c r="H1393" s="14"/>
      <c r="I1393" s="14" t="e">
        <f t="array" aca="1" ref="I1393" ca="1">_xludf.ifna(G1393*INDEX(Impostazioni!$C$86:$L$105,MATCH($E1393,Impostazioni!$J$86:$J$105,0),5),"")</f>
        <v>#NAME?</v>
      </c>
      <c r="J1393" s="14" t="e">
        <f t="shared" ca="1" si="22"/>
        <v>#NAME?</v>
      </c>
      <c r="K1393" s="14" t="e">
        <f t="shared" ca="1" si="23"/>
        <v>#NAME?</v>
      </c>
      <c r="M1393" s="14" t="e">
        <f t="array" aca="1" ref="M1393" ca="1">_xludf.ifna(IF(H1393=Impostazioni!$C$6,I1393*1,I1393/INDEX(Impostazioni!$N$86:$O$105,MATCH($H1393,Impostazioni!$N$86:$N$105,0),2)),"")</f>
        <v>#NAME?</v>
      </c>
      <c r="N1393" s="14" t="e">
        <f t="array" aca="1" ref="N1393" ca="1">_xludf.ifna(IF(I1393=Impostazioni!$C$6,J1393*1,J1393/INDEX(Impostazioni!$N$86:$O$105,MATCH($H1393,Impostazioni!$N$86:$N$105,0),2)),"")</f>
        <v>#NAME?</v>
      </c>
      <c r="O1393" s="14" t="e">
        <f t="array" aca="1" ref="O1393" ca="1">_xludf.ifna(IF(J1393=Impostazioni!$C$6,K1393*1,K1393/INDEX(Impostazioni!$N$86:$O$105,MATCH($H1393,Impostazioni!$N$86:$N$105,0),2)),"")</f>
        <v>#NAME?</v>
      </c>
    </row>
    <row r="1394" spans="1:15" ht="13.2">
      <c r="A1394" s="14" t="str">
        <f t="shared" si="20"/>
        <v/>
      </c>
      <c r="B1394" s="14" t="str">
        <f t="shared" si="21"/>
        <v/>
      </c>
      <c r="C1394" s="14"/>
      <c r="D1394" s="14" t="s">
        <v>49</v>
      </c>
      <c r="E1394" s="14"/>
      <c r="F1394" s="14"/>
      <c r="G1394" s="14"/>
      <c r="H1394" s="14"/>
      <c r="I1394" s="14" t="e">
        <f t="array" aca="1" ref="I1394" ca="1">_xludf.ifna(G1394*INDEX(Impostazioni!$C$86:$L$105,MATCH($E1394,Impostazioni!$J$86:$J$105,0),5),"")</f>
        <v>#NAME?</v>
      </c>
      <c r="J1394" s="14" t="e">
        <f t="shared" ca="1" si="22"/>
        <v>#NAME?</v>
      </c>
      <c r="K1394" s="14" t="e">
        <f t="shared" ca="1" si="23"/>
        <v>#NAME?</v>
      </c>
      <c r="M1394" s="14" t="e">
        <f t="array" aca="1" ref="M1394" ca="1">_xludf.ifna(IF(H1394=Impostazioni!$C$6,I1394*1,I1394/INDEX(Impostazioni!$N$86:$O$105,MATCH($H1394,Impostazioni!$N$86:$N$105,0),2)),"")</f>
        <v>#NAME?</v>
      </c>
      <c r="N1394" s="14" t="e">
        <f t="array" aca="1" ref="N1394" ca="1">_xludf.ifna(IF(I1394=Impostazioni!$C$6,J1394*1,J1394/INDEX(Impostazioni!$N$86:$O$105,MATCH($H1394,Impostazioni!$N$86:$N$105,0),2)),"")</f>
        <v>#NAME?</v>
      </c>
      <c r="O1394" s="14" t="e">
        <f t="array" aca="1" ref="O1394" ca="1">_xludf.ifna(IF(J1394=Impostazioni!$C$6,K1394*1,K1394/INDEX(Impostazioni!$N$86:$O$105,MATCH($H1394,Impostazioni!$N$86:$N$105,0),2)),"")</f>
        <v>#NAME?</v>
      </c>
    </row>
    <row r="1395" spans="1:15" ht="13.2">
      <c r="A1395" s="14" t="str">
        <f t="shared" si="20"/>
        <v/>
      </c>
      <c r="B1395" s="14" t="str">
        <f t="shared" si="21"/>
        <v/>
      </c>
      <c r="C1395" s="14"/>
      <c r="D1395" s="14" t="s">
        <v>49</v>
      </c>
      <c r="E1395" s="14"/>
      <c r="F1395" s="14"/>
      <c r="G1395" s="14"/>
      <c r="H1395" s="14"/>
      <c r="I1395" s="14" t="e">
        <f t="array" aca="1" ref="I1395" ca="1">_xludf.ifna(G1395*INDEX(Impostazioni!$C$86:$L$105,MATCH($E1395,Impostazioni!$J$86:$J$105,0),5),"")</f>
        <v>#NAME?</v>
      </c>
      <c r="J1395" s="14" t="e">
        <f t="shared" ca="1" si="22"/>
        <v>#NAME?</v>
      </c>
      <c r="K1395" s="14" t="e">
        <f t="shared" ca="1" si="23"/>
        <v>#NAME?</v>
      </c>
      <c r="M1395" s="14" t="e">
        <f t="array" aca="1" ref="M1395" ca="1">_xludf.ifna(IF(H1395=Impostazioni!$C$6,I1395*1,I1395/INDEX(Impostazioni!$N$86:$O$105,MATCH($H1395,Impostazioni!$N$86:$N$105,0),2)),"")</f>
        <v>#NAME?</v>
      </c>
      <c r="N1395" s="14" t="e">
        <f t="array" aca="1" ref="N1395" ca="1">_xludf.ifna(IF(I1395=Impostazioni!$C$6,J1395*1,J1395/INDEX(Impostazioni!$N$86:$O$105,MATCH($H1395,Impostazioni!$N$86:$N$105,0),2)),"")</f>
        <v>#NAME?</v>
      </c>
      <c r="O1395" s="14" t="e">
        <f t="array" aca="1" ref="O1395" ca="1">_xludf.ifna(IF(J1395=Impostazioni!$C$6,K1395*1,K1395/INDEX(Impostazioni!$N$86:$O$105,MATCH($H1395,Impostazioni!$N$86:$N$105,0),2)),"")</f>
        <v>#NAME?</v>
      </c>
    </row>
    <row r="1396" spans="1:15" ht="13.2">
      <c r="A1396" s="14" t="str">
        <f t="shared" si="20"/>
        <v/>
      </c>
      <c r="B1396" s="14" t="str">
        <f t="shared" si="21"/>
        <v/>
      </c>
      <c r="C1396" s="14"/>
      <c r="D1396" s="14" t="s">
        <v>49</v>
      </c>
      <c r="E1396" s="14"/>
      <c r="F1396" s="14"/>
      <c r="G1396" s="14"/>
      <c r="H1396" s="14"/>
      <c r="I1396" s="14" t="e">
        <f t="array" aca="1" ref="I1396" ca="1">_xludf.ifna(G1396*INDEX(Impostazioni!$C$86:$L$105,MATCH($E1396,Impostazioni!$J$86:$J$105,0),5),"")</f>
        <v>#NAME?</v>
      </c>
      <c r="J1396" s="14" t="e">
        <f t="shared" ca="1" si="22"/>
        <v>#NAME?</v>
      </c>
      <c r="K1396" s="14" t="e">
        <f t="shared" ca="1" si="23"/>
        <v>#NAME?</v>
      </c>
      <c r="M1396" s="14" t="e">
        <f t="array" aca="1" ref="M1396" ca="1">_xludf.ifna(IF(H1396=Impostazioni!$C$6,I1396*1,I1396/INDEX(Impostazioni!$N$86:$O$105,MATCH($H1396,Impostazioni!$N$86:$N$105,0),2)),"")</f>
        <v>#NAME?</v>
      </c>
      <c r="N1396" s="14" t="e">
        <f t="array" aca="1" ref="N1396" ca="1">_xludf.ifna(IF(I1396=Impostazioni!$C$6,J1396*1,J1396/INDEX(Impostazioni!$N$86:$O$105,MATCH($H1396,Impostazioni!$N$86:$N$105,0),2)),"")</f>
        <v>#NAME?</v>
      </c>
      <c r="O1396" s="14" t="e">
        <f t="array" aca="1" ref="O1396" ca="1">_xludf.ifna(IF(J1396=Impostazioni!$C$6,K1396*1,K1396/INDEX(Impostazioni!$N$86:$O$105,MATCH($H1396,Impostazioni!$N$86:$N$105,0),2)),"")</f>
        <v>#NAME?</v>
      </c>
    </row>
    <row r="1397" spans="1:15" ht="13.2">
      <c r="A1397" s="14" t="str">
        <f t="shared" si="20"/>
        <v/>
      </c>
      <c r="B1397" s="14" t="str">
        <f t="shared" si="21"/>
        <v/>
      </c>
      <c r="C1397" s="14"/>
      <c r="D1397" s="14" t="s">
        <v>49</v>
      </c>
      <c r="E1397" s="14"/>
      <c r="F1397" s="14"/>
      <c r="G1397" s="14"/>
      <c r="H1397" s="14"/>
      <c r="I1397" s="14" t="e">
        <f t="array" aca="1" ref="I1397" ca="1">_xludf.ifna(G1397*INDEX(Impostazioni!$C$86:$L$105,MATCH($E1397,Impostazioni!$J$86:$J$105,0),5),"")</f>
        <v>#NAME?</v>
      </c>
      <c r="J1397" s="14" t="e">
        <f t="shared" ca="1" si="22"/>
        <v>#NAME?</v>
      </c>
      <c r="K1397" s="14" t="e">
        <f t="shared" ca="1" si="23"/>
        <v>#NAME?</v>
      </c>
      <c r="M1397" s="14" t="e">
        <f t="array" aca="1" ref="M1397" ca="1">_xludf.ifna(IF(H1397=Impostazioni!$C$6,I1397*1,I1397/INDEX(Impostazioni!$N$86:$O$105,MATCH($H1397,Impostazioni!$N$86:$N$105,0),2)),"")</f>
        <v>#NAME?</v>
      </c>
      <c r="N1397" s="14" t="e">
        <f t="array" aca="1" ref="N1397" ca="1">_xludf.ifna(IF(I1397=Impostazioni!$C$6,J1397*1,J1397/INDEX(Impostazioni!$N$86:$O$105,MATCH($H1397,Impostazioni!$N$86:$N$105,0),2)),"")</f>
        <v>#NAME?</v>
      </c>
      <c r="O1397" s="14" t="e">
        <f t="array" aca="1" ref="O1397" ca="1">_xludf.ifna(IF(J1397=Impostazioni!$C$6,K1397*1,K1397/INDEX(Impostazioni!$N$86:$O$105,MATCH($H1397,Impostazioni!$N$86:$N$105,0),2)),"")</f>
        <v>#NAME?</v>
      </c>
    </row>
    <row r="1398" spans="1:15" ht="13.2">
      <c r="A1398" s="14" t="str">
        <f t="shared" si="20"/>
        <v/>
      </c>
      <c r="B1398" s="14" t="str">
        <f t="shared" si="21"/>
        <v/>
      </c>
      <c r="C1398" s="14"/>
      <c r="D1398" s="14" t="s">
        <v>49</v>
      </c>
      <c r="E1398" s="14"/>
      <c r="F1398" s="14"/>
      <c r="G1398" s="14"/>
      <c r="H1398" s="14"/>
      <c r="I1398" s="14" t="e">
        <f t="array" aca="1" ref="I1398" ca="1">_xludf.ifna(G1398*INDEX(Impostazioni!$C$86:$L$105,MATCH($E1398,Impostazioni!$J$86:$J$105,0),5),"")</f>
        <v>#NAME?</v>
      </c>
      <c r="J1398" s="14" t="e">
        <f t="shared" ca="1" si="22"/>
        <v>#NAME?</v>
      </c>
      <c r="K1398" s="14" t="e">
        <f t="shared" ca="1" si="23"/>
        <v>#NAME?</v>
      </c>
      <c r="M1398" s="14" t="e">
        <f t="array" aca="1" ref="M1398" ca="1">_xludf.ifna(IF(H1398=Impostazioni!$C$6,I1398*1,I1398/INDEX(Impostazioni!$N$86:$O$105,MATCH($H1398,Impostazioni!$N$86:$N$105,0),2)),"")</f>
        <v>#NAME?</v>
      </c>
      <c r="N1398" s="14" t="e">
        <f t="array" aca="1" ref="N1398" ca="1">_xludf.ifna(IF(I1398=Impostazioni!$C$6,J1398*1,J1398/INDEX(Impostazioni!$N$86:$O$105,MATCH($H1398,Impostazioni!$N$86:$N$105,0),2)),"")</f>
        <v>#NAME?</v>
      </c>
      <c r="O1398" s="14" t="e">
        <f t="array" aca="1" ref="O1398" ca="1">_xludf.ifna(IF(J1398=Impostazioni!$C$6,K1398*1,K1398/INDEX(Impostazioni!$N$86:$O$105,MATCH($H1398,Impostazioni!$N$86:$N$105,0),2)),"")</f>
        <v>#NAME?</v>
      </c>
    </row>
    <row r="1399" spans="1:15" ht="13.2">
      <c r="A1399" s="14" t="str">
        <f t="shared" si="20"/>
        <v/>
      </c>
      <c r="B1399" s="14" t="str">
        <f t="shared" si="21"/>
        <v/>
      </c>
      <c r="C1399" s="14"/>
      <c r="D1399" s="14" t="s">
        <v>49</v>
      </c>
      <c r="E1399" s="14"/>
      <c r="F1399" s="14"/>
      <c r="G1399" s="14"/>
      <c r="H1399" s="14"/>
      <c r="I1399" s="14" t="e">
        <f t="array" aca="1" ref="I1399" ca="1">_xludf.ifna(G1399*INDEX(Impostazioni!$C$86:$L$105,MATCH($E1399,Impostazioni!$J$86:$J$105,0),5),"")</f>
        <v>#NAME?</v>
      </c>
      <c r="J1399" s="14" t="e">
        <f t="shared" ca="1" si="22"/>
        <v>#NAME?</v>
      </c>
      <c r="K1399" s="14" t="e">
        <f t="shared" ca="1" si="23"/>
        <v>#NAME?</v>
      </c>
      <c r="M1399" s="14" t="e">
        <f t="array" aca="1" ref="M1399" ca="1">_xludf.ifna(IF(H1399=Impostazioni!$C$6,I1399*1,I1399/INDEX(Impostazioni!$N$86:$O$105,MATCH($H1399,Impostazioni!$N$86:$N$105,0),2)),"")</f>
        <v>#NAME?</v>
      </c>
      <c r="N1399" s="14" t="e">
        <f t="array" aca="1" ref="N1399" ca="1">_xludf.ifna(IF(I1399=Impostazioni!$C$6,J1399*1,J1399/INDEX(Impostazioni!$N$86:$O$105,MATCH($H1399,Impostazioni!$N$86:$N$105,0),2)),"")</f>
        <v>#NAME?</v>
      </c>
      <c r="O1399" s="14" t="e">
        <f t="array" aca="1" ref="O1399" ca="1">_xludf.ifna(IF(J1399=Impostazioni!$C$6,K1399*1,K1399/INDEX(Impostazioni!$N$86:$O$105,MATCH($H1399,Impostazioni!$N$86:$N$105,0),2)),"")</f>
        <v>#NAME?</v>
      </c>
    </row>
    <row r="1400" spans="1:15" ht="13.2">
      <c r="A1400" s="14" t="str">
        <f t="shared" si="20"/>
        <v/>
      </c>
      <c r="B1400" s="14" t="str">
        <f t="shared" si="21"/>
        <v/>
      </c>
      <c r="C1400" s="14"/>
      <c r="D1400" s="14" t="s">
        <v>49</v>
      </c>
      <c r="E1400" s="14"/>
      <c r="F1400" s="14"/>
      <c r="G1400" s="14"/>
      <c r="H1400" s="14"/>
      <c r="I1400" s="14" t="e">
        <f t="array" aca="1" ref="I1400" ca="1">_xludf.ifna(G1400*INDEX(Impostazioni!$C$86:$L$105,MATCH($E1400,Impostazioni!$J$86:$J$105,0),5),"")</f>
        <v>#NAME?</v>
      </c>
      <c r="J1400" s="14" t="e">
        <f t="shared" ca="1" si="22"/>
        <v>#NAME?</v>
      </c>
      <c r="K1400" s="14" t="e">
        <f t="shared" ca="1" si="23"/>
        <v>#NAME?</v>
      </c>
      <c r="M1400" s="14" t="e">
        <f t="array" aca="1" ref="M1400" ca="1">_xludf.ifna(IF(H1400=Impostazioni!$C$6,I1400*1,I1400/INDEX(Impostazioni!$N$86:$O$105,MATCH($H1400,Impostazioni!$N$86:$N$105,0),2)),"")</f>
        <v>#NAME?</v>
      </c>
      <c r="N1400" s="14" t="e">
        <f t="array" aca="1" ref="N1400" ca="1">_xludf.ifna(IF(I1400=Impostazioni!$C$6,J1400*1,J1400/INDEX(Impostazioni!$N$86:$O$105,MATCH($H1400,Impostazioni!$N$86:$N$105,0),2)),"")</f>
        <v>#NAME?</v>
      </c>
      <c r="O1400" s="14" t="e">
        <f t="array" aca="1" ref="O1400" ca="1">_xludf.ifna(IF(J1400=Impostazioni!$C$6,K1400*1,K1400/INDEX(Impostazioni!$N$86:$O$105,MATCH($H1400,Impostazioni!$N$86:$N$105,0),2)),"")</f>
        <v>#NAME?</v>
      </c>
    </row>
    <row r="1401" spans="1:15" ht="13.2">
      <c r="A1401" s="14" t="str">
        <f t="shared" si="20"/>
        <v/>
      </c>
      <c r="B1401" s="14" t="str">
        <f t="shared" si="21"/>
        <v/>
      </c>
      <c r="C1401" s="14"/>
      <c r="D1401" s="14" t="s">
        <v>49</v>
      </c>
      <c r="E1401" s="14"/>
      <c r="F1401" s="14"/>
      <c r="G1401" s="14"/>
      <c r="H1401" s="14"/>
      <c r="I1401" s="14" t="e">
        <f t="array" aca="1" ref="I1401" ca="1">_xludf.ifna(G1401*INDEX(Impostazioni!$C$86:$L$105,MATCH($E1401,Impostazioni!$J$86:$J$105,0),5),"")</f>
        <v>#NAME?</v>
      </c>
      <c r="J1401" s="14" t="e">
        <f t="shared" ca="1" si="22"/>
        <v>#NAME?</v>
      </c>
      <c r="K1401" s="14" t="e">
        <f t="shared" ca="1" si="23"/>
        <v>#NAME?</v>
      </c>
      <c r="M1401" s="14" t="e">
        <f t="array" aca="1" ref="M1401" ca="1">_xludf.ifna(IF(H1401=Impostazioni!$C$6,I1401*1,I1401/INDEX(Impostazioni!$N$86:$O$105,MATCH($H1401,Impostazioni!$N$86:$N$105,0),2)),"")</f>
        <v>#NAME?</v>
      </c>
      <c r="N1401" s="14" t="e">
        <f t="array" aca="1" ref="N1401" ca="1">_xludf.ifna(IF(I1401=Impostazioni!$C$6,J1401*1,J1401/INDEX(Impostazioni!$N$86:$O$105,MATCH($H1401,Impostazioni!$N$86:$N$105,0),2)),"")</f>
        <v>#NAME?</v>
      </c>
      <c r="O1401" s="14" t="e">
        <f t="array" aca="1" ref="O1401" ca="1">_xludf.ifna(IF(J1401=Impostazioni!$C$6,K1401*1,K1401/INDEX(Impostazioni!$N$86:$O$105,MATCH($H1401,Impostazioni!$N$86:$N$105,0),2)),"")</f>
        <v>#NAME?</v>
      </c>
    </row>
    <row r="1402" spans="1:15" ht="13.2">
      <c r="A1402" s="14" t="str">
        <f t="shared" si="20"/>
        <v/>
      </c>
      <c r="B1402" s="14" t="str">
        <f t="shared" si="21"/>
        <v/>
      </c>
      <c r="C1402" s="14"/>
      <c r="D1402" s="14" t="s">
        <v>49</v>
      </c>
      <c r="E1402" s="14"/>
      <c r="F1402" s="14"/>
      <c r="G1402" s="14"/>
      <c r="H1402" s="14"/>
      <c r="I1402" s="14" t="e">
        <f t="array" aca="1" ref="I1402" ca="1">_xludf.ifna(G1402*INDEX(Impostazioni!$C$86:$L$105,MATCH($E1402,Impostazioni!$J$86:$J$105,0),5),"")</f>
        <v>#NAME?</v>
      </c>
      <c r="J1402" s="14" t="e">
        <f t="shared" ca="1" si="22"/>
        <v>#NAME?</v>
      </c>
      <c r="K1402" s="14" t="e">
        <f t="shared" ca="1" si="23"/>
        <v>#NAME?</v>
      </c>
      <c r="M1402" s="14" t="e">
        <f t="array" aca="1" ref="M1402" ca="1">_xludf.ifna(IF(H1402=Impostazioni!$C$6,I1402*1,I1402/INDEX(Impostazioni!$N$86:$O$105,MATCH($H1402,Impostazioni!$N$86:$N$105,0),2)),"")</f>
        <v>#NAME?</v>
      </c>
      <c r="N1402" s="14" t="e">
        <f t="array" aca="1" ref="N1402" ca="1">_xludf.ifna(IF(I1402=Impostazioni!$C$6,J1402*1,J1402/INDEX(Impostazioni!$N$86:$O$105,MATCH($H1402,Impostazioni!$N$86:$N$105,0),2)),"")</f>
        <v>#NAME?</v>
      </c>
      <c r="O1402" s="14" t="e">
        <f t="array" aca="1" ref="O1402" ca="1">_xludf.ifna(IF(J1402=Impostazioni!$C$6,K1402*1,K1402/INDEX(Impostazioni!$N$86:$O$105,MATCH($H1402,Impostazioni!$N$86:$N$105,0),2)),"")</f>
        <v>#NAME?</v>
      </c>
    </row>
    <row r="1403" spans="1:15" ht="13.2">
      <c r="A1403" s="14" t="str">
        <f t="shared" si="20"/>
        <v/>
      </c>
      <c r="B1403" s="14" t="str">
        <f t="shared" si="21"/>
        <v/>
      </c>
      <c r="C1403" s="14"/>
      <c r="D1403" s="14" t="s">
        <v>49</v>
      </c>
      <c r="E1403" s="14"/>
      <c r="F1403" s="14"/>
      <c r="G1403" s="14"/>
      <c r="H1403" s="14"/>
      <c r="I1403" s="14" t="e">
        <f t="array" aca="1" ref="I1403" ca="1">_xludf.ifna(G1403*INDEX(Impostazioni!$C$86:$L$105,MATCH($E1403,Impostazioni!$J$86:$J$105,0),5),"")</f>
        <v>#NAME?</v>
      </c>
      <c r="J1403" s="14" t="e">
        <f t="shared" ca="1" si="22"/>
        <v>#NAME?</v>
      </c>
      <c r="K1403" s="14" t="e">
        <f t="shared" ca="1" si="23"/>
        <v>#NAME?</v>
      </c>
      <c r="M1403" s="14" t="e">
        <f t="array" aca="1" ref="M1403" ca="1">_xludf.ifna(IF(H1403=Impostazioni!$C$6,I1403*1,I1403/INDEX(Impostazioni!$N$86:$O$105,MATCH($H1403,Impostazioni!$N$86:$N$105,0),2)),"")</f>
        <v>#NAME?</v>
      </c>
      <c r="N1403" s="14" t="e">
        <f t="array" aca="1" ref="N1403" ca="1">_xludf.ifna(IF(I1403=Impostazioni!$C$6,J1403*1,J1403/INDEX(Impostazioni!$N$86:$O$105,MATCH($H1403,Impostazioni!$N$86:$N$105,0),2)),"")</f>
        <v>#NAME?</v>
      </c>
      <c r="O1403" s="14" t="e">
        <f t="array" aca="1" ref="O1403" ca="1">_xludf.ifna(IF(J1403=Impostazioni!$C$6,K1403*1,K1403/INDEX(Impostazioni!$N$86:$O$105,MATCH($H1403,Impostazioni!$N$86:$N$105,0),2)),"")</f>
        <v>#NAME?</v>
      </c>
    </row>
    <row r="1404" spans="1:15" ht="13.2">
      <c r="A1404" s="14" t="str">
        <f t="shared" si="20"/>
        <v/>
      </c>
      <c r="B1404" s="14" t="str">
        <f t="shared" si="21"/>
        <v/>
      </c>
      <c r="C1404" s="14"/>
      <c r="D1404" s="14" t="s">
        <v>49</v>
      </c>
      <c r="E1404" s="14"/>
      <c r="F1404" s="14"/>
      <c r="G1404" s="14"/>
      <c r="H1404" s="14"/>
      <c r="I1404" s="14" t="e">
        <f t="array" aca="1" ref="I1404" ca="1">_xludf.ifna(G1404*INDEX(Impostazioni!$C$86:$L$105,MATCH($E1404,Impostazioni!$J$86:$J$105,0),5),"")</f>
        <v>#NAME?</v>
      </c>
      <c r="J1404" s="14" t="e">
        <f t="shared" ca="1" si="22"/>
        <v>#NAME?</v>
      </c>
      <c r="K1404" s="14" t="e">
        <f t="shared" ca="1" si="23"/>
        <v>#NAME?</v>
      </c>
      <c r="M1404" s="14" t="e">
        <f t="array" aca="1" ref="M1404" ca="1">_xludf.ifna(IF(H1404=Impostazioni!$C$6,I1404*1,I1404/INDEX(Impostazioni!$N$86:$O$105,MATCH($H1404,Impostazioni!$N$86:$N$105,0),2)),"")</f>
        <v>#NAME?</v>
      </c>
      <c r="N1404" s="14" t="e">
        <f t="array" aca="1" ref="N1404" ca="1">_xludf.ifna(IF(I1404=Impostazioni!$C$6,J1404*1,J1404/INDEX(Impostazioni!$N$86:$O$105,MATCH($H1404,Impostazioni!$N$86:$N$105,0),2)),"")</f>
        <v>#NAME?</v>
      </c>
      <c r="O1404" s="14" t="e">
        <f t="array" aca="1" ref="O1404" ca="1">_xludf.ifna(IF(J1404=Impostazioni!$C$6,K1404*1,K1404/INDEX(Impostazioni!$N$86:$O$105,MATCH($H1404,Impostazioni!$N$86:$N$105,0),2)),"")</f>
        <v>#NAME?</v>
      </c>
    </row>
    <row r="1405" spans="1:15" ht="13.2">
      <c r="A1405" s="14" t="str">
        <f t="shared" si="20"/>
        <v/>
      </c>
      <c r="B1405" s="14" t="str">
        <f t="shared" si="21"/>
        <v/>
      </c>
      <c r="C1405" s="14"/>
      <c r="D1405" s="14" t="s">
        <v>49</v>
      </c>
      <c r="E1405" s="14"/>
      <c r="F1405" s="14"/>
      <c r="G1405" s="14"/>
      <c r="H1405" s="14"/>
      <c r="I1405" s="14" t="e">
        <f t="array" aca="1" ref="I1405" ca="1">_xludf.ifna(G1405*INDEX(Impostazioni!$C$86:$L$105,MATCH($E1405,Impostazioni!$J$86:$J$105,0),5),"")</f>
        <v>#NAME?</v>
      </c>
      <c r="J1405" s="14" t="e">
        <f t="shared" ca="1" si="22"/>
        <v>#NAME?</v>
      </c>
      <c r="K1405" s="14" t="e">
        <f t="shared" ca="1" si="23"/>
        <v>#NAME?</v>
      </c>
      <c r="M1405" s="14" t="e">
        <f t="array" aca="1" ref="M1405" ca="1">_xludf.ifna(IF(H1405=Impostazioni!$C$6,I1405*1,I1405/INDEX(Impostazioni!$N$86:$O$105,MATCH($H1405,Impostazioni!$N$86:$N$105,0),2)),"")</f>
        <v>#NAME?</v>
      </c>
      <c r="N1405" s="14" t="e">
        <f t="array" aca="1" ref="N1405" ca="1">_xludf.ifna(IF(I1405=Impostazioni!$C$6,J1405*1,J1405/INDEX(Impostazioni!$N$86:$O$105,MATCH($H1405,Impostazioni!$N$86:$N$105,0),2)),"")</f>
        <v>#NAME?</v>
      </c>
      <c r="O1405" s="14" t="e">
        <f t="array" aca="1" ref="O1405" ca="1">_xludf.ifna(IF(J1405=Impostazioni!$C$6,K1405*1,K1405/INDEX(Impostazioni!$N$86:$O$105,MATCH($H1405,Impostazioni!$N$86:$N$105,0),2)),"")</f>
        <v>#NAME?</v>
      </c>
    </row>
    <row r="1406" spans="1:15" ht="13.2">
      <c r="A1406" s="14" t="str">
        <f t="shared" si="20"/>
        <v/>
      </c>
      <c r="B1406" s="14" t="str">
        <f t="shared" si="21"/>
        <v/>
      </c>
      <c r="C1406" s="14"/>
      <c r="D1406" s="14" t="s">
        <v>49</v>
      </c>
      <c r="E1406" s="14"/>
      <c r="F1406" s="14"/>
      <c r="G1406" s="14"/>
      <c r="H1406" s="14"/>
      <c r="I1406" s="14" t="e">
        <f t="array" aca="1" ref="I1406" ca="1">_xludf.ifna(G1406*INDEX(Impostazioni!$C$86:$L$105,MATCH($E1406,Impostazioni!$J$86:$J$105,0),5),"")</f>
        <v>#NAME?</v>
      </c>
      <c r="J1406" s="14" t="e">
        <f t="shared" ca="1" si="22"/>
        <v>#NAME?</v>
      </c>
      <c r="K1406" s="14" t="e">
        <f t="shared" ca="1" si="23"/>
        <v>#NAME?</v>
      </c>
      <c r="M1406" s="14" t="e">
        <f t="array" aca="1" ref="M1406" ca="1">_xludf.ifna(IF(H1406=Impostazioni!$C$6,I1406*1,I1406/INDEX(Impostazioni!$N$86:$O$105,MATCH($H1406,Impostazioni!$N$86:$N$105,0),2)),"")</f>
        <v>#NAME?</v>
      </c>
      <c r="N1406" s="14" t="e">
        <f t="array" aca="1" ref="N1406" ca="1">_xludf.ifna(IF(I1406=Impostazioni!$C$6,J1406*1,J1406/INDEX(Impostazioni!$N$86:$O$105,MATCH($H1406,Impostazioni!$N$86:$N$105,0),2)),"")</f>
        <v>#NAME?</v>
      </c>
      <c r="O1406" s="14" t="e">
        <f t="array" aca="1" ref="O1406" ca="1">_xludf.ifna(IF(J1406=Impostazioni!$C$6,K1406*1,K1406/INDEX(Impostazioni!$N$86:$O$105,MATCH($H1406,Impostazioni!$N$86:$N$105,0),2)),"")</f>
        <v>#NAME?</v>
      </c>
    </row>
    <row r="1407" spans="1:15" ht="13.2">
      <c r="A1407" s="14" t="str">
        <f t="shared" si="20"/>
        <v/>
      </c>
      <c r="B1407" s="14" t="str">
        <f t="shared" si="21"/>
        <v/>
      </c>
      <c r="C1407" s="14"/>
      <c r="D1407" s="14" t="s">
        <v>49</v>
      </c>
      <c r="E1407" s="14"/>
      <c r="F1407" s="14"/>
      <c r="G1407" s="14"/>
      <c r="H1407" s="14"/>
      <c r="I1407" s="14" t="e">
        <f t="array" aca="1" ref="I1407" ca="1">_xludf.ifna(G1407*INDEX(Impostazioni!$C$86:$L$105,MATCH($E1407,Impostazioni!$J$86:$J$105,0),5),"")</f>
        <v>#NAME?</v>
      </c>
      <c r="J1407" s="14" t="e">
        <f t="shared" ca="1" si="22"/>
        <v>#NAME?</v>
      </c>
      <c r="K1407" s="14" t="e">
        <f t="shared" ca="1" si="23"/>
        <v>#NAME?</v>
      </c>
      <c r="M1407" s="14" t="e">
        <f t="array" aca="1" ref="M1407" ca="1">_xludf.ifna(IF(H1407=Impostazioni!$C$6,I1407*1,I1407/INDEX(Impostazioni!$N$86:$O$105,MATCH($H1407,Impostazioni!$N$86:$N$105,0),2)),"")</f>
        <v>#NAME?</v>
      </c>
      <c r="N1407" s="14" t="e">
        <f t="array" aca="1" ref="N1407" ca="1">_xludf.ifna(IF(I1407=Impostazioni!$C$6,J1407*1,J1407/INDEX(Impostazioni!$N$86:$O$105,MATCH($H1407,Impostazioni!$N$86:$N$105,0),2)),"")</f>
        <v>#NAME?</v>
      </c>
      <c r="O1407" s="14" t="e">
        <f t="array" aca="1" ref="O1407" ca="1">_xludf.ifna(IF(J1407=Impostazioni!$C$6,K1407*1,K1407/INDEX(Impostazioni!$N$86:$O$105,MATCH($H1407,Impostazioni!$N$86:$N$105,0),2)),"")</f>
        <v>#NAME?</v>
      </c>
    </row>
    <row r="1408" spans="1:15" ht="13.2">
      <c r="A1408" s="14" t="str">
        <f t="shared" si="20"/>
        <v/>
      </c>
      <c r="B1408" s="14" t="str">
        <f t="shared" si="21"/>
        <v/>
      </c>
      <c r="C1408" s="14"/>
      <c r="D1408" s="14" t="s">
        <v>49</v>
      </c>
      <c r="E1408" s="14"/>
      <c r="F1408" s="14"/>
      <c r="G1408" s="14"/>
      <c r="H1408" s="14"/>
      <c r="I1408" s="14" t="e">
        <f t="array" aca="1" ref="I1408" ca="1">_xludf.ifna(G1408*INDEX(Impostazioni!$C$86:$L$105,MATCH($E1408,Impostazioni!$J$86:$J$105,0),5),"")</f>
        <v>#NAME?</v>
      </c>
      <c r="J1408" s="14" t="e">
        <f t="shared" ca="1" si="22"/>
        <v>#NAME?</v>
      </c>
      <c r="K1408" s="14" t="e">
        <f t="shared" ca="1" si="23"/>
        <v>#NAME?</v>
      </c>
      <c r="M1408" s="14" t="e">
        <f t="array" aca="1" ref="M1408" ca="1">_xludf.ifna(IF(H1408=Impostazioni!$C$6,I1408*1,I1408/INDEX(Impostazioni!$N$86:$O$105,MATCH($H1408,Impostazioni!$N$86:$N$105,0),2)),"")</f>
        <v>#NAME?</v>
      </c>
      <c r="N1408" s="14" t="e">
        <f t="array" aca="1" ref="N1408" ca="1">_xludf.ifna(IF(I1408=Impostazioni!$C$6,J1408*1,J1408/INDEX(Impostazioni!$N$86:$O$105,MATCH($H1408,Impostazioni!$N$86:$N$105,0),2)),"")</f>
        <v>#NAME?</v>
      </c>
      <c r="O1408" s="14" t="e">
        <f t="array" aca="1" ref="O1408" ca="1">_xludf.ifna(IF(J1408=Impostazioni!$C$6,K1408*1,K1408/INDEX(Impostazioni!$N$86:$O$105,MATCH($H1408,Impostazioni!$N$86:$N$105,0),2)),"")</f>
        <v>#NAME?</v>
      </c>
    </row>
    <row r="1409" spans="1:15" ht="13.2">
      <c r="A1409" s="14" t="str">
        <f t="shared" si="20"/>
        <v/>
      </c>
      <c r="B1409" s="14" t="str">
        <f t="shared" si="21"/>
        <v/>
      </c>
      <c r="C1409" s="14"/>
      <c r="D1409" s="14" t="s">
        <v>49</v>
      </c>
      <c r="E1409" s="14"/>
      <c r="F1409" s="14"/>
      <c r="G1409" s="14"/>
      <c r="H1409" s="14"/>
      <c r="I1409" s="14" t="e">
        <f t="array" aca="1" ref="I1409" ca="1">_xludf.ifna(G1409*INDEX(Impostazioni!$C$86:$L$105,MATCH($E1409,Impostazioni!$J$86:$J$105,0),5),"")</f>
        <v>#NAME?</v>
      </c>
      <c r="J1409" s="14" t="e">
        <f t="shared" ca="1" si="22"/>
        <v>#NAME?</v>
      </c>
      <c r="K1409" s="14" t="e">
        <f t="shared" ca="1" si="23"/>
        <v>#NAME?</v>
      </c>
      <c r="M1409" s="14" t="e">
        <f t="array" aca="1" ref="M1409" ca="1">_xludf.ifna(IF(H1409=Impostazioni!$C$6,I1409*1,I1409/INDEX(Impostazioni!$N$86:$O$105,MATCH($H1409,Impostazioni!$N$86:$N$105,0),2)),"")</f>
        <v>#NAME?</v>
      </c>
      <c r="N1409" s="14" t="e">
        <f t="array" aca="1" ref="N1409" ca="1">_xludf.ifna(IF(I1409=Impostazioni!$C$6,J1409*1,J1409/INDEX(Impostazioni!$N$86:$O$105,MATCH($H1409,Impostazioni!$N$86:$N$105,0),2)),"")</f>
        <v>#NAME?</v>
      </c>
      <c r="O1409" s="14" t="e">
        <f t="array" aca="1" ref="O1409" ca="1">_xludf.ifna(IF(J1409=Impostazioni!$C$6,K1409*1,K1409/INDEX(Impostazioni!$N$86:$O$105,MATCH($H1409,Impostazioni!$N$86:$N$105,0),2)),"")</f>
        <v>#NAME?</v>
      </c>
    </row>
    <row r="1410" spans="1:15" ht="13.2">
      <c r="A1410" s="14" t="str">
        <f t="shared" si="20"/>
        <v/>
      </c>
      <c r="B1410" s="14" t="str">
        <f t="shared" si="21"/>
        <v/>
      </c>
      <c r="C1410" s="14"/>
      <c r="D1410" s="14" t="s">
        <v>49</v>
      </c>
      <c r="E1410" s="14"/>
      <c r="F1410" s="14"/>
      <c r="G1410" s="14"/>
      <c r="H1410" s="14"/>
      <c r="I1410" s="14" t="e">
        <f t="array" aca="1" ref="I1410" ca="1">_xludf.ifna(G1410*INDEX(Impostazioni!$C$86:$L$105,MATCH($E1410,Impostazioni!$J$86:$J$105,0),5),"")</f>
        <v>#NAME?</v>
      </c>
      <c r="J1410" s="14" t="e">
        <f t="shared" ca="1" si="22"/>
        <v>#NAME?</v>
      </c>
      <c r="K1410" s="14" t="e">
        <f t="shared" ca="1" si="23"/>
        <v>#NAME?</v>
      </c>
      <c r="M1410" s="14" t="e">
        <f t="array" aca="1" ref="M1410" ca="1">_xludf.ifna(IF(H1410=Impostazioni!$C$6,I1410*1,I1410/INDEX(Impostazioni!$N$86:$O$105,MATCH($H1410,Impostazioni!$N$86:$N$105,0),2)),"")</f>
        <v>#NAME?</v>
      </c>
      <c r="N1410" s="14" t="e">
        <f t="array" aca="1" ref="N1410" ca="1">_xludf.ifna(IF(I1410=Impostazioni!$C$6,J1410*1,J1410/INDEX(Impostazioni!$N$86:$O$105,MATCH($H1410,Impostazioni!$N$86:$N$105,0),2)),"")</f>
        <v>#NAME?</v>
      </c>
      <c r="O1410" s="14" t="e">
        <f t="array" aca="1" ref="O1410" ca="1">_xludf.ifna(IF(J1410=Impostazioni!$C$6,K1410*1,K1410/INDEX(Impostazioni!$N$86:$O$105,MATCH($H1410,Impostazioni!$N$86:$N$105,0),2)),"")</f>
        <v>#NAME?</v>
      </c>
    </row>
    <row r="1411" spans="1:15" ht="13.2">
      <c r="A1411" s="14" t="str">
        <f t="shared" si="20"/>
        <v/>
      </c>
      <c r="B1411" s="14" t="str">
        <f t="shared" si="21"/>
        <v/>
      </c>
      <c r="C1411" s="14"/>
      <c r="D1411" s="14" t="s">
        <v>49</v>
      </c>
      <c r="E1411" s="14"/>
      <c r="F1411" s="14"/>
      <c r="G1411" s="14"/>
      <c r="H1411" s="14"/>
      <c r="I1411" s="14" t="e">
        <f t="array" aca="1" ref="I1411" ca="1">_xludf.ifna(G1411*INDEX(Impostazioni!$C$86:$L$105,MATCH($E1411,Impostazioni!$J$86:$J$105,0),5),"")</f>
        <v>#NAME?</v>
      </c>
      <c r="J1411" s="14" t="e">
        <f t="shared" ca="1" si="22"/>
        <v>#NAME?</v>
      </c>
      <c r="K1411" s="14" t="e">
        <f t="shared" ca="1" si="23"/>
        <v>#NAME?</v>
      </c>
      <c r="M1411" s="14" t="e">
        <f t="array" aca="1" ref="M1411" ca="1">_xludf.ifna(IF(H1411=Impostazioni!$C$6,I1411*1,I1411/INDEX(Impostazioni!$N$86:$O$105,MATCH($H1411,Impostazioni!$N$86:$N$105,0),2)),"")</f>
        <v>#NAME?</v>
      </c>
      <c r="N1411" s="14" t="e">
        <f t="array" aca="1" ref="N1411" ca="1">_xludf.ifna(IF(I1411=Impostazioni!$C$6,J1411*1,J1411/INDEX(Impostazioni!$N$86:$O$105,MATCH($H1411,Impostazioni!$N$86:$N$105,0),2)),"")</f>
        <v>#NAME?</v>
      </c>
      <c r="O1411" s="14" t="e">
        <f t="array" aca="1" ref="O1411" ca="1">_xludf.ifna(IF(J1411=Impostazioni!$C$6,K1411*1,K1411/INDEX(Impostazioni!$N$86:$O$105,MATCH($H1411,Impostazioni!$N$86:$N$105,0),2)),"")</f>
        <v>#NAME?</v>
      </c>
    </row>
    <row r="1412" spans="1:15" ht="13.2">
      <c r="A1412" s="14" t="str">
        <f t="shared" si="20"/>
        <v/>
      </c>
      <c r="B1412" s="14" t="str">
        <f t="shared" si="21"/>
        <v/>
      </c>
      <c r="C1412" s="14"/>
      <c r="D1412" s="14" t="s">
        <v>49</v>
      </c>
      <c r="E1412" s="14"/>
      <c r="F1412" s="14"/>
      <c r="G1412" s="14"/>
      <c r="H1412" s="14"/>
      <c r="I1412" s="14" t="e">
        <f t="array" aca="1" ref="I1412" ca="1">_xludf.ifna(G1412*INDEX(Impostazioni!$C$86:$L$105,MATCH($E1412,Impostazioni!$J$86:$J$105,0),5),"")</f>
        <v>#NAME?</v>
      </c>
      <c r="J1412" s="14" t="e">
        <f t="shared" ca="1" si="22"/>
        <v>#NAME?</v>
      </c>
      <c r="K1412" s="14" t="e">
        <f t="shared" ca="1" si="23"/>
        <v>#NAME?</v>
      </c>
      <c r="M1412" s="14" t="e">
        <f t="array" aca="1" ref="M1412" ca="1">_xludf.ifna(IF(H1412=Impostazioni!$C$6,I1412*1,I1412/INDEX(Impostazioni!$N$86:$O$105,MATCH($H1412,Impostazioni!$N$86:$N$105,0),2)),"")</f>
        <v>#NAME?</v>
      </c>
      <c r="N1412" s="14" t="e">
        <f t="array" aca="1" ref="N1412" ca="1">_xludf.ifna(IF(I1412=Impostazioni!$C$6,J1412*1,J1412/INDEX(Impostazioni!$N$86:$O$105,MATCH($H1412,Impostazioni!$N$86:$N$105,0),2)),"")</f>
        <v>#NAME?</v>
      </c>
      <c r="O1412" s="14" t="e">
        <f t="array" aca="1" ref="O1412" ca="1">_xludf.ifna(IF(J1412=Impostazioni!$C$6,K1412*1,K1412/INDEX(Impostazioni!$N$86:$O$105,MATCH($H1412,Impostazioni!$N$86:$N$105,0),2)),"")</f>
        <v>#NAME?</v>
      </c>
    </row>
    <row r="1413" spans="1:15" ht="13.2">
      <c r="A1413" s="14" t="str">
        <f t="shared" si="20"/>
        <v/>
      </c>
      <c r="B1413" s="14" t="str">
        <f t="shared" si="21"/>
        <v/>
      </c>
      <c r="C1413" s="14"/>
      <c r="D1413" s="14" t="s">
        <v>49</v>
      </c>
      <c r="E1413" s="14"/>
      <c r="F1413" s="14"/>
      <c r="G1413" s="14"/>
      <c r="H1413" s="14"/>
      <c r="I1413" s="14" t="e">
        <f t="array" aca="1" ref="I1413" ca="1">_xludf.ifna(G1413*INDEX(Impostazioni!$C$86:$L$105,MATCH($E1413,Impostazioni!$J$86:$J$105,0),5),"")</f>
        <v>#NAME?</v>
      </c>
      <c r="J1413" s="14" t="e">
        <f t="shared" ca="1" si="22"/>
        <v>#NAME?</v>
      </c>
      <c r="K1413" s="14" t="e">
        <f t="shared" ca="1" si="23"/>
        <v>#NAME?</v>
      </c>
      <c r="M1413" s="14" t="e">
        <f t="array" aca="1" ref="M1413" ca="1">_xludf.ifna(IF(H1413=Impostazioni!$C$6,I1413*1,I1413/INDEX(Impostazioni!$N$86:$O$105,MATCH($H1413,Impostazioni!$N$86:$N$105,0),2)),"")</f>
        <v>#NAME?</v>
      </c>
      <c r="N1413" s="14" t="e">
        <f t="array" aca="1" ref="N1413" ca="1">_xludf.ifna(IF(I1413=Impostazioni!$C$6,J1413*1,J1413/INDEX(Impostazioni!$N$86:$O$105,MATCH($H1413,Impostazioni!$N$86:$N$105,0),2)),"")</f>
        <v>#NAME?</v>
      </c>
      <c r="O1413" s="14" t="e">
        <f t="array" aca="1" ref="O1413" ca="1">_xludf.ifna(IF(J1413=Impostazioni!$C$6,K1413*1,K1413/INDEX(Impostazioni!$N$86:$O$105,MATCH($H1413,Impostazioni!$N$86:$N$105,0),2)),"")</f>
        <v>#NAME?</v>
      </c>
    </row>
    <row r="1414" spans="1:15" ht="13.2">
      <c r="A1414" s="14" t="str">
        <f t="shared" si="20"/>
        <v/>
      </c>
      <c r="B1414" s="14" t="str">
        <f t="shared" si="21"/>
        <v/>
      </c>
      <c r="C1414" s="14"/>
      <c r="D1414" s="14" t="s">
        <v>49</v>
      </c>
      <c r="E1414" s="14"/>
      <c r="F1414" s="14"/>
      <c r="G1414" s="14"/>
      <c r="H1414" s="14"/>
      <c r="I1414" s="14" t="e">
        <f t="array" aca="1" ref="I1414" ca="1">_xludf.ifna(G1414*INDEX(Impostazioni!$C$86:$L$105,MATCH($E1414,Impostazioni!$J$86:$J$105,0),5),"")</f>
        <v>#NAME?</v>
      </c>
      <c r="J1414" s="14" t="e">
        <f t="shared" ca="1" si="22"/>
        <v>#NAME?</v>
      </c>
      <c r="K1414" s="14" t="e">
        <f t="shared" ca="1" si="23"/>
        <v>#NAME?</v>
      </c>
      <c r="M1414" s="14" t="e">
        <f t="array" aca="1" ref="M1414" ca="1">_xludf.ifna(IF(H1414=Impostazioni!$C$6,I1414*1,I1414/INDEX(Impostazioni!$N$86:$O$105,MATCH($H1414,Impostazioni!$N$86:$N$105,0),2)),"")</f>
        <v>#NAME?</v>
      </c>
      <c r="N1414" s="14" t="e">
        <f t="array" aca="1" ref="N1414" ca="1">_xludf.ifna(IF(I1414=Impostazioni!$C$6,J1414*1,J1414/INDEX(Impostazioni!$N$86:$O$105,MATCH($H1414,Impostazioni!$N$86:$N$105,0),2)),"")</f>
        <v>#NAME?</v>
      </c>
      <c r="O1414" s="14" t="e">
        <f t="array" aca="1" ref="O1414" ca="1">_xludf.ifna(IF(J1414=Impostazioni!$C$6,K1414*1,K1414/INDEX(Impostazioni!$N$86:$O$105,MATCH($H1414,Impostazioni!$N$86:$N$105,0),2)),"")</f>
        <v>#NAME?</v>
      </c>
    </row>
    <row r="1415" spans="1:15" ht="13.2">
      <c r="A1415" s="14" t="str">
        <f t="shared" si="20"/>
        <v/>
      </c>
      <c r="B1415" s="14" t="str">
        <f t="shared" si="21"/>
        <v/>
      </c>
      <c r="C1415" s="14"/>
      <c r="D1415" s="14" t="s">
        <v>49</v>
      </c>
      <c r="E1415" s="14"/>
      <c r="F1415" s="14"/>
      <c r="G1415" s="14"/>
      <c r="H1415" s="14"/>
      <c r="I1415" s="14" t="e">
        <f t="array" aca="1" ref="I1415" ca="1">_xludf.ifna(G1415*INDEX(Impostazioni!$C$86:$L$105,MATCH($E1415,Impostazioni!$J$86:$J$105,0),5),"")</f>
        <v>#NAME?</v>
      </c>
      <c r="J1415" s="14" t="e">
        <f t="shared" ca="1" si="22"/>
        <v>#NAME?</v>
      </c>
      <c r="K1415" s="14" t="e">
        <f t="shared" ca="1" si="23"/>
        <v>#NAME?</v>
      </c>
      <c r="M1415" s="14" t="e">
        <f t="array" aca="1" ref="M1415" ca="1">_xludf.ifna(IF(H1415=Impostazioni!$C$6,I1415*1,I1415/INDEX(Impostazioni!$N$86:$O$105,MATCH($H1415,Impostazioni!$N$86:$N$105,0),2)),"")</f>
        <v>#NAME?</v>
      </c>
      <c r="N1415" s="14" t="e">
        <f t="array" aca="1" ref="N1415" ca="1">_xludf.ifna(IF(I1415=Impostazioni!$C$6,J1415*1,J1415/INDEX(Impostazioni!$N$86:$O$105,MATCH($H1415,Impostazioni!$N$86:$N$105,0),2)),"")</f>
        <v>#NAME?</v>
      </c>
      <c r="O1415" s="14" t="e">
        <f t="array" aca="1" ref="O1415" ca="1">_xludf.ifna(IF(J1415=Impostazioni!$C$6,K1415*1,K1415/INDEX(Impostazioni!$N$86:$O$105,MATCH($H1415,Impostazioni!$N$86:$N$105,0),2)),"")</f>
        <v>#NAME?</v>
      </c>
    </row>
    <row r="1416" spans="1:15" ht="13.2">
      <c r="A1416" s="14" t="str">
        <f t="shared" si="20"/>
        <v/>
      </c>
      <c r="B1416" s="14" t="str">
        <f t="shared" si="21"/>
        <v/>
      </c>
      <c r="C1416" s="14"/>
      <c r="D1416" s="14" t="s">
        <v>49</v>
      </c>
      <c r="E1416" s="14"/>
      <c r="F1416" s="14"/>
      <c r="G1416" s="14"/>
      <c r="H1416" s="14"/>
      <c r="I1416" s="14" t="e">
        <f t="array" aca="1" ref="I1416" ca="1">_xludf.ifna(G1416*INDEX(Impostazioni!$C$86:$L$105,MATCH($E1416,Impostazioni!$J$86:$J$105,0),5),"")</f>
        <v>#NAME?</v>
      </c>
      <c r="J1416" s="14" t="e">
        <f t="shared" ca="1" si="22"/>
        <v>#NAME?</v>
      </c>
      <c r="K1416" s="14" t="e">
        <f t="shared" ca="1" si="23"/>
        <v>#NAME?</v>
      </c>
      <c r="M1416" s="14" t="e">
        <f t="array" aca="1" ref="M1416" ca="1">_xludf.ifna(IF(H1416=Impostazioni!$C$6,I1416*1,I1416/INDEX(Impostazioni!$N$86:$O$105,MATCH($H1416,Impostazioni!$N$86:$N$105,0),2)),"")</f>
        <v>#NAME?</v>
      </c>
      <c r="N1416" s="14" t="e">
        <f t="array" aca="1" ref="N1416" ca="1">_xludf.ifna(IF(I1416=Impostazioni!$C$6,J1416*1,J1416/INDEX(Impostazioni!$N$86:$O$105,MATCH($H1416,Impostazioni!$N$86:$N$105,0),2)),"")</f>
        <v>#NAME?</v>
      </c>
      <c r="O1416" s="14" t="e">
        <f t="array" aca="1" ref="O1416" ca="1">_xludf.ifna(IF(J1416=Impostazioni!$C$6,K1416*1,K1416/INDEX(Impostazioni!$N$86:$O$105,MATCH($H1416,Impostazioni!$N$86:$N$105,0),2)),"")</f>
        <v>#NAME?</v>
      </c>
    </row>
    <row r="1417" spans="1:15" ht="13.2">
      <c r="A1417" s="14" t="str">
        <f t="shared" si="20"/>
        <v/>
      </c>
      <c r="B1417" s="14" t="str">
        <f t="shared" si="21"/>
        <v/>
      </c>
      <c r="C1417" s="14"/>
      <c r="D1417" s="14" t="s">
        <v>49</v>
      </c>
      <c r="E1417" s="14"/>
      <c r="F1417" s="14"/>
      <c r="G1417" s="14"/>
      <c r="H1417" s="14"/>
      <c r="I1417" s="14" t="e">
        <f t="array" aca="1" ref="I1417" ca="1">_xludf.ifna(G1417*INDEX(Impostazioni!$C$86:$L$105,MATCH($E1417,Impostazioni!$J$86:$J$105,0),5),"")</f>
        <v>#NAME?</v>
      </c>
      <c r="J1417" s="14" t="e">
        <f t="shared" ca="1" si="22"/>
        <v>#NAME?</v>
      </c>
      <c r="K1417" s="14" t="e">
        <f t="shared" ca="1" si="23"/>
        <v>#NAME?</v>
      </c>
      <c r="M1417" s="14" t="e">
        <f t="array" aca="1" ref="M1417" ca="1">_xludf.ifna(IF(H1417=Impostazioni!$C$6,I1417*1,I1417/INDEX(Impostazioni!$N$86:$O$105,MATCH($H1417,Impostazioni!$N$86:$N$105,0),2)),"")</f>
        <v>#NAME?</v>
      </c>
      <c r="N1417" s="14" t="e">
        <f t="array" aca="1" ref="N1417" ca="1">_xludf.ifna(IF(I1417=Impostazioni!$C$6,J1417*1,J1417/INDEX(Impostazioni!$N$86:$O$105,MATCH($H1417,Impostazioni!$N$86:$N$105,0),2)),"")</f>
        <v>#NAME?</v>
      </c>
      <c r="O1417" s="14" t="e">
        <f t="array" aca="1" ref="O1417" ca="1">_xludf.ifna(IF(J1417=Impostazioni!$C$6,K1417*1,K1417/INDEX(Impostazioni!$N$86:$O$105,MATCH($H1417,Impostazioni!$N$86:$N$105,0),2)),"")</f>
        <v>#NAME?</v>
      </c>
    </row>
    <row r="1418" spans="1:15" ht="13.2">
      <c r="A1418" s="14" t="str">
        <f t="shared" si="20"/>
        <v/>
      </c>
      <c r="B1418" s="14" t="str">
        <f t="shared" si="21"/>
        <v/>
      </c>
      <c r="C1418" s="14"/>
      <c r="D1418" s="14" t="s">
        <v>49</v>
      </c>
      <c r="E1418" s="14"/>
      <c r="F1418" s="14"/>
      <c r="G1418" s="14"/>
      <c r="H1418" s="14"/>
      <c r="I1418" s="14" t="e">
        <f t="array" aca="1" ref="I1418" ca="1">_xludf.ifna(G1418*INDEX(Impostazioni!$C$86:$L$105,MATCH($E1418,Impostazioni!$J$86:$J$105,0),5),"")</f>
        <v>#NAME?</v>
      </c>
      <c r="J1418" s="14" t="e">
        <f t="shared" ca="1" si="22"/>
        <v>#NAME?</v>
      </c>
      <c r="K1418" s="14" t="e">
        <f t="shared" ca="1" si="23"/>
        <v>#NAME?</v>
      </c>
      <c r="M1418" s="14" t="e">
        <f t="array" aca="1" ref="M1418" ca="1">_xludf.ifna(IF(H1418=Impostazioni!$C$6,I1418*1,I1418/INDEX(Impostazioni!$N$86:$O$105,MATCH($H1418,Impostazioni!$N$86:$N$105,0),2)),"")</f>
        <v>#NAME?</v>
      </c>
      <c r="N1418" s="14" t="e">
        <f t="array" aca="1" ref="N1418" ca="1">_xludf.ifna(IF(I1418=Impostazioni!$C$6,J1418*1,J1418/INDEX(Impostazioni!$N$86:$O$105,MATCH($H1418,Impostazioni!$N$86:$N$105,0),2)),"")</f>
        <v>#NAME?</v>
      </c>
      <c r="O1418" s="14" t="e">
        <f t="array" aca="1" ref="O1418" ca="1">_xludf.ifna(IF(J1418=Impostazioni!$C$6,K1418*1,K1418/INDEX(Impostazioni!$N$86:$O$105,MATCH($H1418,Impostazioni!$N$86:$N$105,0),2)),"")</f>
        <v>#NAME?</v>
      </c>
    </row>
    <row r="1419" spans="1:15" ht="13.2">
      <c r="A1419" s="14" t="str">
        <f t="shared" si="20"/>
        <v/>
      </c>
      <c r="B1419" s="14" t="str">
        <f t="shared" si="21"/>
        <v/>
      </c>
      <c r="C1419" s="14"/>
      <c r="D1419" s="14" t="s">
        <v>49</v>
      </c>
      <c r="E1419" s="14"/>
      <c r="F1419" s="14"/>
      <c r="G1419" s="14"/>
      <c r="H1419" s="14"/>
      <c r="I1419" s="14" t="e">
        <f t="array" aca="1" ref="I1419" ca="1">_xludf.ifna(G1419*INDEX(Impostazioni!$C$86:$L$105,MATCH($E1419,Impostazioni!$J$86:$J$105,0),5),"")</f>
        <v>#NAME?</v>
      </c>
      <c r="J1419" s="14" t="e">
        <f t="shared" ca="1" si="22"/>
        <v>#NAME?</v>
      </c>
      <c r="K1419" s="14" t="e">
        <f t="shared" ca="1" si="23"/>
        <v>#NAME?</v>
      </c>
      <c r="M1419" s="14" t="e">
        <f t="array" aca="1" ref="M1419" ca="1">_xludf.ifna(IF(H1419=Impostazioni!$C$6,I1419*1,I1419/INDEX(Impostazioni!$N$86:$O$105,MATCH($H1419,Impostazioni!$N$86:$N$105,0),2)),"")</f>
        <v>#NAME?</v>
      </c>
      <c r="N1419" s="14" t="e">
        <f t="array" aca="1" ref="N1419" ca="1">_xludf.ifna(IF(I1419=Impostazioni!$C$6,J1419*1,J1419/INDEX(Impostazioni!$N$86:$O$105,MATCH($H1419,Impostazioni!$N$86:$N$105,0),2)),"")</f>
        <v>#NAME?</v>
      </c>
      <c r="O1419" s="14" t="e">
        <f t="array" aca="1" ref="O1419" ca="1">_xludf.ifna(IF(J1419=Impostazioni!$C$6,K1419*1,K1419/INDEX(Impostazioni!$N$86:$O$105,MATCH($H1419,Impostazioni!$N$86:$N$105,0),2)),"")</f>
        <v>#NAME?</v>
      </c>
    </row>
    <row r="1420" spans="1:15" ht="13.2">
      <c r="A1420" s="14" t="str">
        <f t="shared" si="20"/>
        <v/>
      </c>
      <c r="B1420" s="14" t="str">
        <f t="shared" si="21"/>
        <v/>
      </c>
      <c r="C1420" s="14"/>
      <c r="D1420" s="14" t="s">
        <v>49</v>
      </c>
      <c r="E1420" s="14"/>
      <c r="F1420" s="14"/>
      <c r="G1420" s="14"/>
      <c r="H1420" s="14"/>
      <c r="I1420" s="14" t="e">
        <f t="array" aca="1" ref="I1420" ca="1">_xludf.ifna(G1420*INDEX(Impostazioni!$C$86:$L$105,MATCH($E1420,Impostazioni!$J$86:$J$105,0),5),"")</f>
        <v>#NAME?</v>
      </c>
      <c r="J1420" s="14" t="e">
        <f t="shared" ca="1" si="22"/>
        <v>#NAME?</v>
      </c>
      <c r="K1420" s="14" t="e">
        <f t="shared" ca="1" si="23"/>
        <v>#NAME?</v>
      </c>
      <c r="M1420" s="14" t="e">
        <f t="array" aca="1" ref="M1420" ca="1">_xludf.ifna(IF(H1420=Impostazioni!$C$6,I1420*1,I1420/INDEX(Impostazioni!$N$86:$O$105,MATCH($H1420,Impostazioni!$N$86:$N$105,0),2)),"")</f>
        <v>#NAME?</v>
      </c>
      <c r="N1420" s="14" t="e">
        <f t="array" aca="1" ref="N1420" ca="1">_xludf.ifna(IF(I1420=Impostazioni!$C$6,J1420*1,J1420/INDEX(Impostazioni!$N$86:$O$105,MATCH($H1420,Impostazioni!$N$86:$N$105,0),2)),"")</f>
        <v>#NAME?</v>
      </c>
      <c r="O1420" s="14" t="e">
        <f t="array" aca="1" ref="O1420" ca="1">_xludf.ifna(IF(J1420=Impostazioni!$C$6,K1420*1,K1420/INDEX(Impostazioni!$N$86:$O$105,MATCH($H1420,Impostazioni!$N$86:$N$105,0),2)),"")</f>
        <v>#NAME?</v>
      </c>
    </row>
    <row r="1421" spans="1:15" ht="13.2">
      <c r="A1421" s="14" t="str">
        <f t="shared" si="20"/>
        <v/>
      </c>
      <c r="B1421" s="14" t="str">
        <f t="shared" si="21"/>
        <v/>
      </c>
      <c r="C1421" s="14"/>
      <c r="D1421" s="14" t="s">
        <v>49</v>
      </c>
      <c r="E1421" s="14"/>
      <c r="F1421" s="14"/>
      <c r="G1421" s="14"/>
      <c r="H1421" s="14"/>
      <c r="I1421" s="14" t="e">
        <f t="array" aca="1" ref="I1421" ca="1">_xludf.ifna(G1421*INDEX(Impostazioni!$C$86:$L$105,MATCH($E1421,Impostazioni!$J$86:$J$105,0),5),"")</f>
        <v>#NAME?</v>
      </c>
      <c r="J1421" s="14" t="e">
        <f t="shared" ca="1" si="22"/>
        <v>#NAME?</v>
      </c>
      <c r="K1421" s="14" t="e">
        <f t="shared" ca="1" si="23"/>
        <v>#NAME?</v>
      </c>
      <c r="M1421" s="14" t="e">
        <f t="array" aca="1" ref="M1421" ca="1">_xludf.ifna(IF(H1421=Impostazioni!$C$6,I1421*1,I1421/INDEX(Impostazioni!$N$86:$O$105,MATCH($H1421,Impostazioni!$N$86:$N$105,0),2)),"")</f>
        <v>#NAME?</v>
      </c>
      <c r="N1421" s="14" t="e">
        <f t="array" aca="1" ref="N1421" ca="1">_xludf.ifna(IF(I1421=Impostazioni!$C$6,J1421*1,J1421/INDEX(Impostazioni!$N$86:$O$105,MATCH($H1421,Impostazioni!$N$86:$N$105,0),2)),"")</f>
        <v>#NAME?</v>
      </c>
      <c r="O1421" s="14" t="e">
        <f t="array" aca="1" ref="O1421" ca="1">_xludf.ifna(IF(J1421=Impostazioni!$C$6,K1421*1,K1421/INDEX(Impostazioni!$N$86:$O$105,MATCH($H1421,Impostazioni!$N$86:$N$105,0),2)),"")</f>
        <v>#NAME?</v>
      </c>
    </row>
    <row r="1422" spans="1:15" ht="13.2">
      <c r="A1422" s="14" t="str">
        <f t="shared" si="20"/>
        <v/>
      </c>
      <c r="B1422" s="14" t="str">
        <f t="shared" si="21"/>
        <v/>
      </c>
      <c r="C1422" s="14"/>
      <c r="D1422" s="14" t="s">
        <v>49</v>
      </c>
      <c r="E1422" s="14"/>
      <c r="F1422" s="14"/>
      <c r="G1422" s="14"/>
      <c r="H1422" s="14"/>
      <c r="I1422" s="14" t="e">
        <f t="array" aca="1" ref="I1422" ca="1">_xludf.ifna(G1422*INDEX(Impostazioni!$C$86:$L$105,MATCH($E1422,Impostazioni!$J$86:$J$105,0),5),"")</f>
        <v>#NAME?</v>
      </c>
      <c r="J1422" s="14" t="e">
        <f t="shared" ca="1" si="22"/>
        <v>#NAME?</v>
      </c>
      <c r="K1422" s="14" t="e">
        <f t="shared" ca="1" si="23"/>
        <v>#NAME?</v>
      </c>
      <c r="M1422" s="14" t="e">
        <f t="array" aca="1" ref="M1422" ca="1">_xludf.ifna(IF(H1422=Impostazioni!$C$6,I1422*1,I1422/INDEX(Impostazioni!$N$86:$O$105,MATCH($H1422,Impostazioni!$N$86:$N$105,0),2)),"")</f>
        <v>#NAME?</v>
      </c>
      <c r="N1422" s="14" t="e">
        <f t="array" aca="1" ref="N1422" ca="1">_xludf.ifna(IF(I1422=Impostazioni!$C$6,J1422*1,J1422/INDEX(Impostazioni!$N$86:$O$105,MATCH($H1422,Impostazioni!$N$86:$N$105,0),2)),"")</f>
        <v>#NAME?</v>
      </c>
      <c r="O1422" s="14" t="e">
        <f t="array" aca="1" ref="O1422" ca="1">_xludf.ifna(IF(J1422=Impostazioni!$C$6,K1422*1,K1422/INDEX(Impostazioni!$N$86:$O$105,MATCH($H1422,Impostazioni!$N$86:$N$105,0),2)),"")</f>
        <v>#NAME?</v>
      </c>
    </row>
    <row r="1423" spans="1:15" ht="13.2">
      <c r="A1423" s="14" t="str">
        <f t="shared" si="20"/>
        <v/>
      </c>
      <c r="B1423" s="14" t="str">
        <f t="shared" si="21"/>
        <v/>
      </c>
      <c r="C1423" s="14"/>
      <c r="D1423" s="14" t="s">
        <v>49</v>
      </c>
      <c r="E1423" s="14"/>
      <c r="F1423" s="14"/>
      <c r="G1423" s="14"/>
      <c r="H1423" s="14"/>
      <c r="I1423" s="14" t="e">
        <f t="array" aca="1" ref="I1423" ca="1">_xludf.ifna(G1423*INDEX(Impostazioni!$C$86:$L$105,MATCH($E1423,Impostazioni!$J$86:$J$105,0),5),"")</f>
        <v>#NAME?</v>
      </c>
      <c r="J1423" s="14" t="e">
        <f t="shared" ca="1" si="22"/>
        <v>#NAME?</v>
      </c>
      <c r="K1423" s="14" t="e">
        <f t="shared" ca="1" si="23"/>
        <v>#NAME?</v>
      </c>
      <c r="M1423" s="14" t="e">
        <f t="array" aca="1" ref="M1423" ca="1">_xludf.ifna(IF(H1423=Impostazioni!$C$6,I1423*1,I1423/INDEX(Impostazioni!$N$86:$O$105,MATCH($H1423,Impostazioni!$N$86:$N$105,0),2)),"")</f>
        <v>#NAME?</v>
      </c>
      <c r="N1423" s="14" t="e">
        <f t="array" aca="1" ref="N1423" ca="1">_xludf.ifna(IF(I1423=Impostazioni!$C$6,J1423*1,J1423/INDEX(Impostazioni!$N$86:$O$105,MATCH($H1423,Impostazioni!$N$86:$N$105,0),2)),"")</f>
        <v>#NAME?</v>
      </c>
      <c r="O1423" s="14" t="e">
        <f t="array" aca="1" ref="O1423" ca="1">_xludf.ifna(IF(J1423=Impostazioni!$C$6,K1423*1,K1423/INDEX(Impostazioni!$N$86:$O$105,MATCH($H1423,Impostazioni!$N$86:$N$105,0),2)),"")</f>
        <v>#NAME?</v>
      </c>
    </row>
    <row r="1424" spans="1:15" ht="13.2">
      <c r="A1424" s="14" t="str">
        <f t="shared" si="20"/>
        <v/>
      </c>
      <c r="B1424" s="14" t="str">
        <f t="shared" si="21"/>
        <v/>
      </c>
      <c r="C1424" s="14"/>
      <c r="D1424" s="14" t="s">
        <v>49</v>
      </c>
      <c r="E1424" s="14"/>
      <c r="F1424" s="14"/>
      <c r="G1424" s="14"/>
      <c r="H1424" s="14"/>
      <c r="I1424" s="14" t="e">
        <f t="array" aca="1" ref="I1424" ca="1">_xludf.ifna(G1424*INDEX(Impostazioni!$C$86:$L$105,MATCH($E1424,Impostazioni!$J$86:$J$105,0),5),"")</f>
        <v>#NAME?</v>
      </c>
      <c r="J1424" s="14" t="e">
        <f t="shared" ca="1" si="22"/>
        <v>#NAME?</v>
      </c>
      <c r="K1424" s="14" t="e">
        <f t="shared" ca="1" si="23"/>
        <v>#NAME?</v>
      </c>
      <c r="M1424" s="14" t="e">
        <f t="array" aca="1" ref="M1424" ca="1">_xludf.ifna(IF(H1424=Impostazioni!$C$6,I1424*1,I1424/INDEX(Impostazioni!$N$86:$O$105,MATCH($H1424,Impostazioni!$N$86:$N$105,0),2)),"")</f>
        <v>#NAME?</v>
      </c>
      <c r="N1424" s="14" t="e">
        <f t="array" aca="1" ref="N1424" ca="1">_xludf.ifna(IF(I1424=Impostazioni!$C$6,J1424*1,J1424/INDEX(Impostazioni!$N$86:$O$105,MATCH($H1424,Impostazioni!$N$86:$N$105,0),2)),"")</f>
        <v>#NAME?</v>
      </c>
      <c r="O1424" s="14" t="e">
        <f t="array" aca="1" ref="O1424" ca="1">_xludf.ifna(IF(J1424=Impostazioni!$C$6,K1424*1,K1424/INDEX(Impostazioni!$N$86:$O$105,MATCH($H1424,Impostazioni!$N$86:$N$105,0),2)),"")</f>
        <v>#NAME?</v>
      </c>
    </row>
    <row r="1425" spans="1:15" ht="13.2">
      <c r="A1425" s="14" t="str">
        <f t="shared" si="20"/>
        <v/>
      </c>
      <c r="B1425" s="14" t="str">
        <f t="shared" si="21"/>
        <v/>
      </c>
      <c r="C1425" s="14"/>
      <c r="D1425" s="14" t="s">
        <v>49</v>
      </c>
      <c r="E1425" s="14"/>
      <c r="F1425" s="14"/>
      <c r="G1425" s="14"/>
      <c r="H1425" s="14"/>
      <c r="I1425" s="14" t="e">
        <f t="array" aca="1" ref="I1425" ca="1">_xludf.ifna(G1425*INDEX(Impostazioni!$C$86:$L$105,MATCH($E1425,Impostazioni!$J$86:$J$105,0),5),"")</f>
        <v>#NAME?</v>
      </c>
      <c r="J1425" s="14" t="e">
        <f t="shared" ca="1" si="22"/>
        <v>#NAME?</v>
      </c>
      <c r="K1425" s="14" t="e">
        <f t="shared" ca="1" si="23"/>
        <v>#NAME?</v>
      </c>
      <c r="M1425" s="14" t="e">
        <f t="array" aca="1" ref="M1425" ca="1">_xludf.ifna(IF(H1425=Impostazioni!$C$6,I1425*1,I1425/INDEX(Impostazioni!$N$86:$O$105,MATCH($H1425,Impostazioni!$N$86:$N$105,0),2)),"")</f>
        <v>#NAME?</v>
      </c>
      <c r="N1425" s="14" t="e">
        <f t="array" aca="1" ref="N1425" ca="1">_xludf.ifna(IF(I1425=Impostazioni!$C$6,J1425*1,J1425/INDEX(Impostazioni!$N$86:$O$105,MATCH($H1425,Impostazioni!$N$86:$N$105,0),2)),"")</f>
        <v>#NAME?</v>
      </c>
      <c r="O1425" s="14" t="e">
        <f t="array" aca="1" ref="O1425" ca="1">_xludf.ifna(IF(J1425=Impostazioni!$C$6,K1425*1,K1425/INDEX(Impostazioni!$N$86:$O$105,MATCH($H1425,Impostazioni!$N$86:$N$105,0),2)),"")</f>
        <v>#NAME?</v>
      </c>
    </row>
    <row r="1426" spans="1:15" ht="13.2">
      <c r="A1426" s="14" t="str">
        <f t="shared" si="20"/>
        <v/>
      </c>
      <c r="B1426" s="14" t="str">
        <f t="shared" si="21"/>
        <v/>
      </c>
      <c r="C1426" s="14"/>
      <c r="D1426" s="14" t="s">
        <v>49</v>
      </c>
      <c r="E1426" s="14"/>
      <c r="F1426" s="14"/>
      <c r="G1426" s="14"/>
      <c r="H1426" s="14"/>
      <c r="I1426" s="14" t="e">
        <f t="array" aca="1" ref="I1426" ca="1">_xludf.ifna(G1426*INDEX(Impostazioni!$C$86:$L$105,MATCH($E1426,Impostazioni!$J$86:$J$105,0),5),"")</f>
        <v>#NAME?</v>
      </c>
      <c r="J1426" s="14" t="e">
        <f t="shared" ca="1" si="22"/>
        <v>#NAME?</v>
      </c>
      <c r="K1426" s="14" t="e">
        <f t="shared" ca="1" si="23"/>
        <v>#NAME?</v>
      </c>
      <c r="M1426" s="14" t="e">
        <f t="array" aca="1" ref="M1426" ca="1">_xludf.ifna(IF(H1426=Impostazioni!$C$6,I1426*1,I1426/INDEX(Impostazioni!$N$86:$O$105,MATCH($H1426,Impostazioni!$N$86:$N$105,0),2)),"")</f>
        <v>#NAME?</v>
      </c>
      <c r="N1426" s="14" t="e">
        <f t="array" aca="1" ref="N1426" ca="1">_xludf.ifna(IF(I1426=Impostazioni!$C$6,J1426*1,J1426/INDEX(Impostazioni!$N$86:$O$105,MATCH($H1426,Impostazioni!$N$86:$N$105,0),2)),"")</f>
        <v>#NAME?</v>
      </c>
      <c r="O1426" s="14" t="e">
        <f t="array" aca="1" ref="O1426" ca="1">_xludf.ifna(IF(J1426=Impostazioni!$C$6,K1426*1,K1426/INDEX(Impostazioni!$N$86:$O$105,MATCH($H1426,Impostazioni!$N$86:$N$105,0),2)),"")</f>
        <v>#NAME?</v>
      </c>
    </row>
    <row r="1427" spans="1:15" ht="13.2">
      <c r="A1427" s="14" t="str">
        <f t="shared" si="20"/>
        <v/>
      </c>
      <c r="B1427" s="14" t="str">
        <f t="shared" si="21"/>
        <v/>
      </c>
      <c r="C1427" s="14"/>
      <c r="D1427" s="14" t="s">
        <v>49</v>
      </c>
      <c r="E1427" s="14"/>
      <c r="F1427" s="14"/>
      <c r="G1427" s="14"/>
      <c r="H1427" s="14"/>
      <c r="I1427" s="14" t="e">
        <f t="array" aca="1" ref="I1427" ca="1">_xludf.ifna(G1427*INDEX(Impostazioni!$C$86:$L$105,MATCH($E1427,Impostazioni!$J$86:$J$105,0),5),"")</f>
        <v>#NAME?</v>
      </c>
      <c r="J1427" s="14" t="e">
        <f t="shared" ca="1" si="22"/>
        <v>#NAME?</v>
      </c>
      <c r="K1427" s="14" t="e">
        <f t="shared" ca="1" si="23"/>
        <v>#NAME?</v>
      </c>
      <c r="M1427" s="14" t="e">
        <f t="array" aca="1" ref="M1427" ca="1">_xludf.ifna(IF(H1427=Impostazioni!$C$6,I1427*1,I1427/INDEX(Impostazioni!$N$86:$O$105,MATCH($H1427,Impostazioni!$N$86:$N$105,0),2)),"")</f>
        <v>#NAME?</v>
      </c>
      <c r="N1427" s="14" t="e">
        <f t="array" aca="1" ref="N1427" ca="1">_xludf.ifna(IF(I1427=Impostazioni!$C$6,J1427*1,J1427/INDEX(Impostazioni!$N$86:$O$105,MATCH($H1427,Impostazioni!$N$86:$N$105,0),2)),"")</f>
        <v>#NAME?</v>
      </c>
      <c r="O1427" s="14" t="e">
        <f t="array" aca="1" ref="O1427" ca="1">_xludf.ifna(IF(J1427=Impostazioni!$C$6,K1427*1,K1427/INDEX(Impostazioni!$N$86:$O$105,MATCH($H1427,Impostazioni!$N$86:$N$105,0),2)),"")</f>
        <v>#NAME?</v>
      </c>
    </row>
    <row r="1428" spans="1:15" ht="13.2">
      <c r="A1428" s="14" t="str">
        <f t="shared" si="20"/>
        <v/>
      </c>
      <c r="B1428" s="14" t="str">
        <f t="shared" si="21"/>
        <v/>
      </c>
      <c r="C1428" s="14"/>
      <c r="D1428" s="14" t="s">
        <v>49</v>
      </c>
      <c r="E1428" s="14"/>
      <c r="F1428" s="14"/>
      <c r="G1428" s="14"/>
      <c r="H1428" s="14"/>
      <c r="I1428" s="14" t="e">
        <f t="array" aca="1" ref="I1428" ca="1">_xludf.ifna(G1428*INDEX(Impostazioni!$C$86:$L$105,MATCH($E1428,Impostazioni!$J$86:$J$105,0),5),"")</f>
        <v>#NAME?</v>
      </c>
      <c r="J1428" s="14" t="e">
        <f t="shared" ca="1" si="22"/>
        <v>#NAME?</v>
      </c>
      <c r="K1428" s="14" t="e">
        <f t="shared" ca="1" si="23"/>
        <v>#NAME?</v>
      </c>
      <c r="M1428" s="14" t="e">
        <f t="array" aca="1" ref="M1428" ca="1">_xludf.ifna(IF(H1428=Impostazioni!$C$6,I1428*1,I1428/INDEX(Impostazioni!$N$86:$O$105,MATCH($H1428,Impostazioni!$N$86:$N$105,0),2)),"")</f>
        <v>#NAME?</v>
      </c>
      <c r="N1428" s="14" t="e">
        <f t="array" aca="1" ref="N1428" ca="1">_xludf.ifna(IF(I1428=Impostazioni!$C$6,J1428*1,J1428/INDEX(Impostazioni!$N$86:$O$105,MATCH($H1428,Impostazioni!$N$86:$N$105,0),2)),"")</f>
        <v>#NAME?</v>
      </c>
      <c r="O1428" s="14" t="e">
        <f t="array" aca="1" ref="O1428" ca="1">_xludf.ifna(IF(J1428=Impostazioni!$C$6,K1428*1,K1428/INDEX(Impostazioni!$N$86:$O$105,MATCH($H1428,Impostazioni!$N$86:$N$105,0),2)),"")</f>
        <v>#NAME?</v>
      </c>
    </row>
    <row r="1429" spans="1:15" ht="13.2">
      <c r="A1429" s="14" t="str">
        <f t="shared" si="20"/>
        <v/>
      </c>
      <c r="B1429" s="14" t="str">
        <f t="shared" si="21"/>
        <v/>
      </c>
      <c r="C1429" s="14"/>
      <c r="D1429" s="14" t="s">
        <v>49</v>
      </c>
      <c r="E1429" s="14"/>
      <c r="F1429" s="14"/>
      <c r="G1429" s="14"/>
      <c r="H1429" s="14"/>
      <c r="I1429" s="14" t="e">
        <f t="array" aca="1" ref="I1429" ca="1">_xludf.ifna(G1429*INDEX(Impostazioni!$C$86:$L$105,MATCH($E1429,Impostazioni!$J$86:$J$105,0),5),"")</f>
        <v>#NAME?</v>
      </c>
      <c r="J1429" s="14" t="e">
        <f t="shared" ca="1" si="22"/>
        <v>#NAME?</v>
      </c>
      <c r="K1429" s="14" t="e">
        <f t="shared" ca="1" si="23"/>
        <v>#NAME?</v>
      </c>
      <c r="M1429" s="14" t="e">
        <f t="array" aca="1" ref="M1429" ca="1">_xludf.ifna(IF(H1429=Impostazioni!$C$6,I1429*1,I1429/INDEX(Impostazioni!$N$86:$O$105,MATCH($H1429,Impostazioni!$N$86:$N$105,0),2)),"")</f>
        <v>#NAME?</v>
      </c>
      <c r="N1429" s="14" t="e">
        <f t="array" aca="1" ref="N1429" ca="1">_xludf.ifna(IF(I1429=Impostazioni!$C$6,J1429*1,J1429/INDEX(Impostazioni!$N$86:$O$105,MATCH($H1429,Impostazioni!$N$86:$N$105,0),2)),"")</f>
        <v>#NAME?</v>
      </c>
      <c r="O1429" s="14" t="e">
        <f t="array" aca="1" ref="O1429" ca="1">_xludf.ifna(IF(J1429=Impostazioni!$C$6,K1429*1,K1429/INDEX(Impostazioni!$N$86:$O$105,MATCH($H1429,Impostazioni!$N$86:$N$105,0),2)),"")</f>
        <v>#NAME?</v>
      </c>
    </row>
    <row r="1430" spans="1:15" ht="13.2">
      <c r="A1430" s="14" t="str">
        <f t="shared" si="20"/>
        <v/>
      </c>
      <c r="B1430" s="14" t="str">
        <f t="shared" si="21"/>
        <v/>
      </c>
      <c r="C1430" s="14"/>
      <c r="D1430" s="14" t="s">
        <v>49</v>
      </c>
      <c r="E1430" s="14"/>
      <c r="F1430" s="14"/>
      <c r="G1430" s="14"/>
      <c r="H1430" s="14"/>
      <c r="I1430" s="14" t="e">
        <f t="array" aca="1" ref="I1430" ca="1">_xludf.ifna(G1430*INDEX(Impostazioni!$C$86:$L$105,MATCH($E1430,Impostazioni!$J$86:$J$105,0),5),"")</f>
        <v>#NAME?</v>
      </c>
      <c r="J1430" s="14" t="e">
        <f t="shared" ca="1" si="22"/>
        <v>#NAME?</v>
      </c>
      <c r="K1430" s="14" t="e">
        <f t="shared" ca="1" si="23"/>
        <v>#NAME?</v>
      </c>
      <c r="M1430" s="14" t="e">
        <f t="array" aca="1" ref="M1430" ca="1">_xludf.ifna(IF(H1430=Impostazioni!$C$6,I1430*1,I1430/INDEX(Impostazioni!$N$86:$O$105,MATCH($H1430,Impostazioni!$N$86:$N$105,0),2)),"")</f>
        <v>#NAME?</v>
      </c>
      <c r="N1430" s="14" t="e">
        <f t="array" aca="1" ref="N1430" ca="1">_xludf.ifna(IF(I1430=Impostazioni!$C$6,J1430*1,J1430/INDEX(Impostazioni!$N$86:$O$105,MATCH($H1430,Impostazioni!$N$86:$N$105,0),2)),"")</f>
        <v>#NAME?</v>
      </c>
      <c r="O1430" s="14" t="e">
        <f t="array" aca="1" ref="O1430" ca="1">_xludf.ifna(IF(J1430=Impostazioni!$C$6,K1430*1,K1430/INDEX(Impostazioni!$N$86:$O$105,MATCH($H1430,Impostazioni!$N$86:$N$105,0),2)),"")</f>
        <v>#NAME?</v>
      </c>
    </row>
    <row r="1431" spans="1:15" ht="13.2">
      <c r="A1431" s="14" t="str">
        <f t="shared" si="20"/>
        <v/>
      </c>
      <c r="B1431" s="14" t="str">
        <f t="shared" si="21"/>
        <v/>
      </c>
      <c r="C1431" s="14"/>
      <c r="D1431" s="14" t="s">
        <v>49</v>
      </c>
      <c r="E1431" s="14"/>
      <c r="F1431" s="14"/>
      <c r="G1431" s="14"/>
      <c r="H1431" s="14"/>
      <c r="I1431" s="14" t="e">
        <f t="array" aca="1" ref="I1431" ca="1">_xludf.ifna(G1431*INDEX(Impostazioni!$C$86:$L$105,MATCH($E1431,Impostazioni!$J$86:$J$105,0),5),"")</f>
        <v>#NAME?</v>
      </c>
      <c r="J1431" s="14" t="e">
        <f t="shared" ca="1" si="22"/>
        <v>#NAME?</v>
      </c>
      <c r="K1431" s="14" t="e">
        <f t="shared" ca="1" si="23"/>
        <v>#NAME?</v>
      </c>
      <c r="M1431" s="14" t="e">
        <f t="array" aca="1" ref="M1431" ca="1">_xludf.ifna(IF(H1431=Impostazioni!$C$6,I1431*1,I1431/INDEX(Impostazioni!$N$86:$O$105,MATCH($H1431,Impostazioni!$N$86:$N$105,0),2)),"")</f>
        <v>#NAME?</v>
      </c>
      <c r="N1431" s="14" t="e">
        <f t="array" aca="1" ref="N1431" ca="1">_xludf.ifna(IF(I1431=Impostazioni!$C$6,J1431*1,J1431/INDEX(Impostazioni!$N$86:$O$105,MATCH($H1431,Impostazioni!$N$86:$N$105,0),2)),"")</f>
        <v>#NAME?</v>
      </c>
      <c r="O1431" s="14" t="e">
        <f t="array" aca="1" ref="O1431" ca="1">_xludf.ifna(IF(J1431=Impostazioni!$C$6,K1431*1,K1431/INDEX(Impostazioni!$N$86:$O$105,MATCH($H1431,Impostazioni!$N$86:$N$105,0),2)),"")</f>
        <v>#NAME?</v>
      </c>
    </row>
    <row r="1432" spans="1:15" ht="13.2">
      <c r="A1432" s="14" t="str">
        <f t="shared" si="20"/>
        <v/>
      </c>
      <c r="B1432" s="14" t="str">
        <f t="shared" si="21"/>
        <v/>
      </c>
      <c r="C1432" s="14"/>
      <c r="D1432" s="14" t="s">
        <v>49</v>
      </c>
      <c r="E1432" s="14"/>
      <c r="F1432" s="14"/>
      <c r="G1432" s="14"/>
      <c r="H1432" s="14"/>
      <c r="I1432" s="14" t="e">
        <f t="array" aca="1" ref="I1432" ca="1">_xludf.ifna(G1432*INDEX(Impostazioni!$C$86:$L$105,MATCH($E1432,Impostazioni!$J$86:$J$105,0),5),"")</f>
        <v>#NAME?</v>
      </c>
      <c r="J1432" s="14" t="e">
        <f t="shared" ca="1" si="22"/>
        <v>#NAME?</v>
      </c>
      <c r="K1432" s="14" t="e">
        <f t="shared" ca="1" si="23"/>
        <v>#NAME?</v>
      </c>
      <c r="M1432" s="14" t="e">
        <f t="array" aca="1" ref="M1432" ca="1">_xludf.ifna(IF(H1432=Impostazioni!$C$6,I1432*1,I1432/INDEX(Impostazioni!$N$86:$O$105,MATCH($H1432,Impostazioni!$N$86:$N$105,0),2)),"")</f>
        <v>#NAME?</v>
      </c>
      <c r="N1432" s="14" t="e">
        <f t="array" aca="1" ref="N1432" ca="1">_xludf.ifna(IF(I1432=Impostazioni!$C$6,J1432*1,J1432/INDEX(Impostazioni!$N$86:$O$105,MATCH($H1432,Impostazioni!$N$86:$N$105,0),2)),"")</f>
        <v>#NAME?</v>
      </c>
      <c r="O1432" s="14" t="e">
        <f t="array" aca="1" ref="O1432" ca="1">_xludf.ifna(IF(J1432=Impostazioni!$C$6,K1432*1,K1432/INDEX(Impostazioni!$N$86:$O$105,MATCH($H1432,Impostazioni!$N$86:$N$105,0),2)),"")</f>
        <v>#NAME?</v>
      </c>
    </row>
    <row r="1433" spans="1:15" ht="13.2">
      <c r="A1433" s="14" t="str">
        <f t="shared" si="20"/>
        <v/>
      </c>
      <c r="B1433" s="14" t="str">
        <f t="shared" si="21"/>
        <v/>
      </c>
      <c r="C1433" s="14"/>
      <c r="D1433" s="14" t="s">
        <v>49</v>
      </c>
      <c r="E1433" s="14"/>
      <c r="F1433" s="14"/>
      <c r="G1433" s="14"/>
      <c r="H1433" s="14"/>
      <c r="I1433" s="14" t="e">
        <f t="array" aca="1" ref="I1433" ca="1">_xludf.ifna(G1433*INDEX(Impostazioni!$C$86:$L$105,MATCH($E1433,Impostazioni!$J$86:$J$105,0),5),"")</f>
        <v>#NAME?</v>
      </c>
      <c r="J1433" s="14" t="e">
        <f t="shared" ca="1" si="22"/>
        <v>#NAME?</v>
      </c>
      <c r="K1433" s="14" t="e">
        <f t="shared" ca="1" si="23"/>
        <v>#NAME?</v>
      </c>
      <c r="M1433" s="14" t="e">
        <f t="array" aca="1" ref="M1433" ca="1">_xludf.ifna(IF(H1433=Impostazioni!$C$6,I1433*1,I1433/INDEX(Impostazioni!$N$86:$O$105,MATCH($H1433,Impostazioni!$N$86:$N$105,0),2)),"")</f>
        <v>#NAME?</v>
      </c>
      <c r="N1433" s="14" t="e">
        <f t="array" aca="1" ref="N1433" ca="1">_xludf.ifna(IF(I1433=Impostazioni!$C$6,J1433*1,J1433/INDEX(Impostazioni!$N$86:$O$105,MATCH($H1433,Impostazioni!$N$86:$N$105,0),2)),"")</f>
        <v>#NAME?</v>
      </c>
      <c r="O1433" s="14" t="e">
        <f t="array" aca="1" ref="O1433" ca="1">_xludf.ifna(IF(J1433=Impostazioni!$C$6,K1433*1,K1433/INDEX(Impostazioni!$N$86:$O$105,MATCH($H1433,Impostazioni!$N$86:$N$105,0),2)),"")</f>
        <v>#NAME?</v>
      </c>
    </row>
    <row r="1434" spans="1:15" ht="13.2">
      <c r="A1434" s="14" t="str">
        <f t="shared" si="20"/>
        <v/>
      </c>
      <c r="B1434" s="14" t="str">
        <f t="shared" si="21"/>
        <v/>
      </c>
      <c r="C1434" s="14"/>
      <c r="D1434" s="14" t="s">
        <v>49</v>
      </c>
      <c r="E1434" s="14"/>
      <c r="F1434" s="14"/>
      <c r="G1434" s="14"/>
      <c r="H1434" s="14"/>
      <c r="I1434" s="14" t="e">
        <f t="array" aca="1" ref="I1434" ca="1">_xludf.ifna(G1434*INDEX(Impostazioni!$C$86:$L$105,MATCH($E1434,Impostazioni!$J$86:$J$105,0),5),"")</f>
        <v>#NAME?</v>
      </c>
      <c r="J1434" s="14" t="e">
        <f t="shared" ca="1" si="22"/>
        <v>#NAME?</v>
      </c>
      <c r="K1434" s="14" t="e">
        <f t="shared" ca="1" si="23"/>
        <v>#NAME?</v>
      </c>
      <c r="M1434" s="14" t="e">
        <f t="array" aca="1" ref="M1434" ca="1">_xludf.ifna(IF(H1434=Impostazioni!$C$6,I1434*1,I1434/INDEX(Impostazioni!$N$86:$O$105,MATCH($H1434,Impostazioni!$N$86:$N$105,0),2)),"")</f>
        <v>#NAME?</v>
      </c>
      <c r="N1434" s="14" t="e">
        <f t="array" aca="1" ref="N1434" ca="1">_xludf.ifna(IF(I1434=Impostazioni!$C$6,J1434*1,J1434/INDEX(Impostazioni!$N$86:$O$105,MATCH($H1434,Impostazioni!$N$86:$N$105,0),2)),"")</f>
        <v>#NAME?</v>
      </c>
      <c r="O1434" s="14" t="e">
        <f t="array" aca="1" ref="O1434" ca="1">_xludf.ifna(IF(J1434=Impostazioni!$C$6,K1434*1,K1434/INDEX(Impostazioni!$N$86:$O$105,MATCH($H1434,Impostazioni!$N$86:$N$105,0),2)),"")</f>
        <v>#NAME?</v>
      </c>
    </row>
    <row r="1435" spans="1:15" ht="13.2">
      <c r="A1435" s="14" t="str">
        <f t="shared" si="20"/>
        <v/>
      </c>
      <c r="B1435" s="14" t="str">
        <f t="shared" si="21"/>
        <v/>
      </c>
      <c r="C1435" s="14"/>
      <c r="D1435" s="14" t="s">
        <v>49</v>
      </c>
      <c r="E1435" s="14"/>
      <c r="F1435" s="14"/>
      <c r="G1435" s="14"/>
      <c r="H1435" s="14"/>
      <c r="I1435" s="14" t="e">
        <f t="array" aca="1" ref="I1435" ca="1">_xludf.ifna(G1435*INDEX(Impostazioni!$C$86:$L$105,MATCH($E1435,Impostazioni!$J$86:$J$105,0),5),"")</f>
        <v>#NAME?</v>
      </c>
      <c r="J1435" s="14" t="e">
        <f t="shared" ca="1" si="22"/>
        <v>#NAME?</v>
      </c>
      <c r="K1435" s="14" t="e">
        <f t="shared" ca="1" si="23"/>
        <v>#NAME?</v>
      </c>
      <c r="M1435" s="14" t="e">
        <f t="array" aca="1" ref="M1435" ca="1">_xludf.ifna(IF(H1435=Impostazioni!$C$6,I1435*1,I1435/INDEX(Impostazioni!$N$86:$O$105,MATCH($H1435,Impostazioni!$N$86:$N$105,0),2)),"")</f>
        <v>#NAME?</v>
      </c>
      <c r="N1435" s="14" t="e">
        <f t="array" aca="1" ref="N1435" ca="1">_xludf.ifna(IF(I1435=Impostazioni!$C$6,J1435*1,J1435/INDEX(Impostazioni!$N$86:$O$105,MATCH($H1435,Impostazioni!$N$86:$N$105,0),2)),"")</f>
        <v>#NAME?</v>
      </c>
      <c r="O1435" s="14" t="e">
        <f t="array" aca="1" ref="O1435" ca="1">_xludf.ifna(IF(J1435=Impostazioni!$C$6,K1435*1,K1435/INDEX(Impostazioni!$N$86:$O$105,MATCH($H1435,Impostazioni!$N$86:$N$105,0),2)),"")</f>
        <v>#NAME?</v>
      </c>
    </row>
    <row r="1436" spans="1:15" ht="13.2">
      <c r="A1436" s="14" t="str">
        <f t="shared" si="20"/>
        <v/>
      </c>
      <c r="B1436" s="14" t="str">
        <f t="shared" si="21"/>
        <v/>
      </c>
      <c r="C1436" s="14"/>
      <c r="D1436" s="14" t="s">
        <v>49</v>
      </c>
      <c r="E1436" s="14"/>
      <c r="F1436" s="14"/>
      <c r="G1436" s="14"/>
      <c r="H1436" s="14"/>
      <c r="I1436" s="14" t="e">
        <f t="array" aca="1" ref="I1436" ca="1">_xludf.ifna(G1436*INDEX(Impostazioni!$C$86:$L$105,MATCH($E1436,Impostazioni!$J$86:$J$105,0),5),"")</f>
        <v>#NAME?</v>
      </c>
      <c r="J1436" s="14" t="e">
        <f t="shared" ca="1" si="22"/>
        <v>#NAME?</v>
      </c>
      <c r="K1436" s="14" t="e">
        <f t="shared" ca="1" si="23"/>
        <v>#NAME?</v>
      </c>
      <c r="M1436" s="14" t="e">
        <f t="array" aca="1" ref="M1436" ca="1">_xludf.ifna(IF(H1436=Impostazioni!$C$6,I1436*1,I1436/INDEX(Impostazioni!$N$86:$O$105,MATCH($H1436,Impostazioni!$N$86:$N$105,0),2)),"")</f>
        <v>#NAME?</v>
      </c>
      <c r="N1436" s="14" t="e">
        <f t="array" aca="1" ref="N1436" ca="1">_xludf.ifna(IF(I1436=Impostazioni!$C$6,J1436*1,J1436/INDEX(Impostazioni!$N$86:$O$105,MATCH($H1436,Impostazioni!$N$86:$N$105,0),2)),"")</f>
        <v>#NAME?</v>
      </c>
      <c r="O1436" s="14" t="e">
        <f t="array" aca="1" ref="O1436" ca="1">_xludf.ifna(IF(J1436=Impostazioni!$C$6,K1436*1,K1436/INDEX(Impostazioni!$N$86:$O$105,MATCH($H1436,Impostazioni!$N$86:$N$105,0),2)),"")</f>
        <v>#NAME?</v>
      </c>
    </row>
    <row r="1437" spans="1:15" ht="13.2">
      <c r="A1437" s="14" t="str">
        <f t="shared" si="20"/>
        <v/>
      </c>
      <c r="B1437" s="14" t="str">
        <f t="shared" si="21"/>
        <v/>
      </c>
      <c r="C1437" s="14"/>
      <c r="D1437" s="14" t="s">
        <v>49</v>
      </c>
      <c r="E1437" s="14"/>
      <c r="F1437" s="14"/>
      <c r="G1437" s="14"/>
      <c r="H1437" s="14"/>
      <c r="I1437" s="14" t="e">
        <f t="array" aca="1" ref="I1437" ca="1">_xludf.ifna(G1437*INDEX(Impostazioni!$C$86:$L$105,MATCH($E1437,Impostazioni!$J$86:$J$105,0),5),"")</f>
        <v>#NAME?</v>
      </c>
      <c r="J1437" s="14" t="e">
        <f t="shared" ca="1" si="22"/>
        <v>#NAME?</v>
      </c>
      <c r="K1437" s="14" t="e">
        <f t="shared" ca="1" si="23"/>
        <v>#NAME?</v>
      </c>
      <c r="M1437" s="14" t="e">
        <f t="array" aca="1" ref="M1437" ca="1">_xludf.ifna(IF(H1437=Impostazioni!$C$6,I1437*1,I1437/INDEX(Impostazioni!$N$86:$O$105,MATCH($H1437,Impostazioni!$N$86:$N$105,0),2)),"")</f>
        <v>#NAME?</v>
      </c>
      <c r="N1437" s="14" t="e">
        <f t="array" aca="1" ref="N1437" ca="1">_xludf.ifna(IF(I1437=Impostazioni!$C$6,J1437*1,J1437/INDEX(Impostazioni!$N$86:$O$105,MATCH($H1437,Impostazioni!$N$86:$N$105,0),2)),"")</f>
        <v>#NAME?</v>
      </c>
      <c r="O1437" s="14" t="e">
        <f t="array" aca="1" ref="O1437" ca="1">_xludf.ifna(IF(J1437=Impostazioni!$C$6,K1437*1,K1437/INDEX(Impostazioni!$N$86:$O$105,MATCH($H1437,Impostazioni!$N$86:$N$105,0),2)),"")</f>
        <v>#NAME?</v>
      </c>
    </row>
    <row r="1438" spans="1:15" ht="13.2">
      <c r="A1438" s="14" t="str">
        <f t="shared" si="20"/>
        <v/>
      </c>
      <c r="B1438" s="14" t="str">
        <f t="shared" si="21"/>
        <v/>
      </c>
      <c r="C1438" s="14"/>
      <c r="D1438" s="14" t="s">
        <v>49</v>
      </c>
      <c r="E1438" s="14"/>
      <c r="F1438" s="14"/>
      <c r="G1438" s="14"/>
      <c r="H1438" s="14"/>
      <c r="I1438" s="14" t="e">
        <f t="array" aca="1" ref="I1438" ca="1">_xludf.ifna(G1438*INDEX(Impostazioni!$C$86:$L$105,MATCH($E1438,Impostazioni!$J$86:$J$105,0),5),"")</f>
        <v>#NAME?</v>
      </c>
      <c r="J1438" s="14" t="e">
        <f t="shared" ca="1" si="22"/>
        <v>#NAME?</v>
      </c>
      <c r="K1438" s="14" t="e">
        <f t="shared" ca="1" si="23"/>
        <v>#NAME?</v>
      </c>
      <c r="M1438" s="14" t="e">
        <f t="array" aca="1" ref="M1438" ca="1">_xludf.ifna(IF(H1438=Impostazioni!$C$6,I1438*1,I1438/INDEX(Impostazioni!$N$86:$O$105,MATCH($H1438,Impostazioni!$N$86:$N$105,0),2)),"")</f>
        <v>#NAME?</v>
      </c>
      <c r="N1438" s="14" t="e">
        <f t="array" aca="1" ref="N1438" ca="1">_xludf.ifna(IF(I1438=Impostazioni!$C$6,J1438*1,J1438/INDEX(Impostazioni!$N$86:$O$105,MATCH($H1438,Impostazioni!$N$86:$N$105,0),2)),"")</f>
        <v>#NAME?</v>
      </c>
      <c r="O1438" s="14" t="e">
        <f t="array" aca="1" ref="O1438" ca="1">_xludf.ifna(IF(J1438=Impostazioni!$C$6,K1438*1,K1438/INDEX(Impostazioni!$N$86:$O$105,MATCH($H1438,Impostazioni!$N$86:$N$105,0),2)),"")</f>
        <v>#NAME?</v>
      </c>
    </row>
    <row r="1439" spans="1:15" ht="13.2">
      <c r="A1439" s="14" t="str">
        <f t="shared" si="20"/>
        <v/>
      </c>
      <c r="B1439" s="14" t="str">
        <f t="shared" si="21"/>
        <v/>
      </c>
      <c r="C1439" s="14"/>
      <c r="D1439" s="14" t="s">
        <v>49</v>
      </c>
      <c r="E1439" s="14"/>
      <c r="F1439" s="14"/>
      <c r="G1439" s="14"/>
      <c r="H1439" s="14"/>
      <c r="I1439" s="14" t="e">
        <f t="array" aca="1" ref="I1439" ca="1">_xludf.ifna(G1439*INDEX(Impostazioni!$C$86:$L$105,MATCH($E1439,Impostazioni!$J$86:$J$105,0),5),"")</f>
        <v>#NAME?</v>
      </c>
      <c r="J1439" s="14" t="e">
        <f t="shared" ca="1" si="22"/>
        <v>#NAME?</v>
      </c>
      <c r="K1439" s="14" t="e">
        <f t="shared" ca="1" si="23"/>
        <v>#NAME?</v>
      </c>
      <c r="M1439" s="14" t="e">
        <f t="array" aca="1" ref="M1439" ca="1">_xludf.ifna(IF(H1439=Impostazioni!$C$6,I1439*1,I1439/INDEX(Impostazioni!$N$86:$O$105,MATCH($H1439,Impostazioni!$N$86:$N$105,0),2)),"")</f>
        <v>#NAME?</v>
      </c>
      <c r="N1439" s="14" t="e">
        <f t="array" aca="1" ref="N1439" ca="1">_xludf.ifna(IF(I1439=Impostazioni!$C$6,J1439*1,J1439/INDEX(Impostazioni!$N$86:$O$105,MATCH($H1439,Impostazioni!$N$86:$N$105,0),2)),"")</f>
        <v>#NAME?</v>
      </c>
      <c r="O1439" s="14" t="e">
        <f t="array" aca="1" ref="O1439" ca="1">_xludf.ifna(IF(J1439=Impostazioni!$C$6,K1439*1,K1439/INDEX(Impostazioni!$N$86:$O$105,MATCH($H1439,Impostazioni!$N$86:$N$105,0),2)),"")</f>
        <v>#NAME?</v>
      </c>
    </row>
    <row r="1440" spans="1:15" ht="13.2">
      <c r="A1440" s="14" t="str">
        <f t="shared" si="20"/>
        <v/>
      </c>
      <c r="B1440" s="14" t="str">
        <f t="shared" si="21"/>
        <v/>
      </c>
      <c r="C1440" s="14"/>
      <c r="D1440" s="14" t="s">
        <v>49</v>
      </c>
      <c r="E1440" s="14"/>
      <c r="F1440" s="14"/>
      <c r="G1440" s="14"/>
      <c r="H1440" s="14"/>
      <c r="I1440" s="14" t="e">
        <f t="array" aca="1" ref="I1440" ca="1">_xludf.ifna(G1440*INDEX(Impostazioni!$C$86:$L$105,MATCH($E1440,Impostazioni!$J$86:$J$105,0),5),"")</f>
        <v>#NAME?</v>
      </c>
      <c r="J1440" s="14" t="e">
        <f t="shared" ca="1" si="22"/>
        <v>#NAME?</v>
      </c>
      <c r="K1440" s="14" t="e">
        <f t="shared" ca="1" si="23"/>
        <v>#NAME?</v>
      </c>
      <c r="M1440" s="14" t="e">
        <f t="array" aca="1" ref="M1440" ca="1">_xludf.ifna(IF(H1440=Impostazioni!$C$6,I1440*1,I1440/INDEX(Impostazioni!$N$86:$O$105,MATCH($H1440,Impostazioni!$N$86:$N$105,0),2)),"")</f>
        <v>#NAME?</v>
      </c>
      <c r="N1440" s="14" t="e">
        <f t="array" aca="1" ref="N1440" ca="1">_xludf.ifna(IF(I1440=Impostazioni!$C$6,J1440*1,J1440/INDEX(Impostazioni!$N$86:$O$105,MATCH($H1440,Impostazioni!$N$86:$N$105,0),2)),"")</f>
        <v>#NAME?</v>
      </c>
      <c r="O1440" s="14" t="e">
        <f t="array" aca="1" ref="O1440" ca="1">_xludf.ifna(IF(J1440=Impostazioni!$C$6,K1440*1,K1440/INDEX(Impostazioni!$N$86:$O$105,MATCH($H1440,Impostazioni!$N$86:$N$105,0),2)),"")</f>
        <v>#NAME?</v>
      </c>
    </row>
    <row r="1441" spans="1:15" ht="13.2">
      <c r="A1441" s="14" t="str">
        <f t="shared" si="20"/>
        <v/>
      </c>
      <c r="B1441" s="14" t="str">
        <f t="shared" si="21"/>
        <v/>
      </c>
      <c r="C1441" s="14"/>
      <c r="D1441" s="14" t="s">
        <v>49</v>
      </c>
      <c r="E1441" s="14"/>
      <c r="F1441" s="14"/>
      <c r="G1441" s="14"/>
      <c r="H1441" s="14"/>
      <c r="I1441" s="14" t="e">
        <f t="array" aca="1" ref="I1441" ca="1">_xludf.ifna(G1441*INDEX(Impostazioni!$C$86:$L$105,MATCH($E1441,Impostazioni!$J$86:$J$105,0),5),"")</f>
        <v>#NAME?</v>
      </c>
      <c r="J1441" s="14" t="e">
        <f t="shared" ca="1" si="22"/>
        <v>#NAME?</v>
      </c>
      <c r="K1441" s="14" t="e">
        <f t="shared" ca="1" si="23"/>
        <v>#NAME?</v>
      </c>
      <c r="M1441" s="14" t="e">
        <f t="array" aca="1" ref="M1441" ca="1">_xludf.ifna(IF(H1441=Impostazioni!$C$6,I1441*1,I1441/INDEX(Impostazioni!$N$86:$O$105,MATCH($H1441,Impostazioni!$N$86:$N$105,0),2)),"")</f>
        <v>#NAME?</v>
      </c>
      <c r="N1441" s="14" t="e">
        <f t="array" aca="1" ref="N1441" ca="1">_xludf.ifna(IF(I1441=Impostazioni!$C$6,J1441*1,J1441/INDEX(Impostazioni!$N$86:$O$105,MATCH($H1441,Impostazioni!$N$86:$N$105,0),2)),"")</f>
        <v>#NAME?</v>
      </c>
      <c r="O1441" s="14" t="e">
        <f t="array" aca="1" ref="O1441" ca="1">_xludf.ifna(IF(J1441=Impostazioni!$C$6,K1441*1,K1441/INDEX(Impostazioni!$N$86:$O$105,MATCH($H1441,Impostazioni!$N$86:$N$105,0),2)),"")</f>
        <v>#NAME?</v>
      </c>
    </row>
    <row r="1442" spans="1:15" ht="13.2">
      <c r="A1442" s="14" t="str">
        <f t="shared" si="20"/>
        <v/>
      </c>
      <c r="B1442" s="14" t="str">
        <f t="shared" si="21"/>
        <v/>
      </c>
      <c r="C1442" s="14"/>
      <c r="D1442" s="14" t="s">
        <v>49</v>
      </c>
      <c r="E1442" s="14"/>
      <c r="F1442" s="14"/>
      <c r="G1442" s="14"/>
      <c r="H1442" s="14"/>
      <c r="I1442" s="14" t="e">
        <f t="array" aca="1" ref="I1442" ca="1">_xludf.ifna(G1442*INDEX(Impostazioni!$C$86:$L$105,MATCH($E1442,Impostazioni!$J$86:$J$105,0),5),"")</f>
        <v>#NAME?</v>
      </c>
      <c r="J1442" s="14" t="e">
        <f t="shared" ca="1" si="22"/>
        <v>#NAME?</v>
      </c>
      <c r="K1442" s="14" t="e">
        <f t="shared" ca="1" si="23"/>
        <v>#NAME?</v>
      </c>
      <c r="M1442" s="14" t="e">
        <f t="array" aca="1" ref="M1442" ca="1">_xludf.ifna(IF(H1442=Impostazioni!$C$6,I1442*1,I1442/INDEX(Impostazioni!$N$86:$O$105,MATCH($H1442,Impostazioni!$N$86:$N$105,0),2)),"")</f>
        <v>#NAME?</v>
      </c>
      <c r="N1442" s="14" t="e">
        <f t="array" aca="1" ref="N1442" ca="1">_xludf.ifna(IF(I1442=Impostazioni!$C$6,J1442*1,J1442/INDEX(Impostazioni!$N$86:$O$105,MATCH($H1442,Impostazioni!$N$86:$N$105,0),2)),"")</f>
        <v>#NAME?</v>
      </c>
      <c r="O1442" s="14" t="e">
        <f t="array" aca="1" ref="O1442" ca="1">_xludf.ifna(IF(J1442=Impostazioni!$C$6,K1442*1,K1442/INDEX(Impostazioni!$N$86:$O$105,MATCH($H1442,Impostazioni!$N$86:$N$105,0),2)),"")</f>
        <v>#NAME?</v>
      </c>
    </row>
    <row r="1443" spans="1:15" ht="13.2">
      <c r="A1443" s="14" t="str">
        <f t="shared" si="20"/>
        <v/>
      </c>
      <c r="B1443" s="14" t="str">
        <f t="shared" si="21"/>
        <v/>
      </c>
      <c r="C1443" s="14"/>
      <c r="D1443" s="14" t="s">
        <v>49</v>
      </c>
      <c r="E1443" s="14"/>
      <c r="F1443" s="14"/>
      <c r="G1443" s="14"/>
      <c r="H1443" s="14"/>
      <c r="I1443" s="14" t="e">
        <f t="array" aca="1" ref="I1443" ca="1">_xludf.ifna(G1443*INDEX(Impostazioni!$C$86:$L$105,MATCH($E1443,Impostazioni!$J$86:$J$105,0),5),"")</f>
        <v>#NAME?</v>
      </c>
      <c r="J1443" s="14" t="e">
        <f t="shared" ca="1" si="22"/>
        <v>#NAME?</v>
      </c>
      <c r="K1443" s="14" t="e">
        <f t="shared" ca="1" si="23"/>
        <v>#NAME?</v>
      </c>
      <c r="M1443" s="14" t="e">
        <f t="array" aca="1" ref="M1443" ca="1">_xludf.ifna(IF(H1443=Impostazioni!$C$6,I1443*1,I1443/INDEX(Impostazioni!$N$86:$O$105,MATCH($H1443,Impostazioni!$N$86:$N$105,0),2)),"")</f>
        <v>#NAME?</v>
      </c>
      <c r="N1443" s="14" t="e">
        <f t="array" aca="1" ref="N1443" ca="1">_xludf.ifna(IF(I1443=Impostazioni!$C$6,J1443*1,J1443/INDEX(Impostazioni!$N$86:$O$105,MATCH($H1443,Impostazioni!$N$86:$N$105,0),2)),"")</f>
        <v>#NAME?</v>
      </c>
      <c r="O1443" s="14" t="e">
        <f t="array" aca="1" ref="O1443" ca="1">_xludf.ifna(IF(J1443=Impostazioni!$C$6,K1443*1,K1443/INDEX(Impostazioni!$N$86:$O$105,MATCH($H1443,Impostazioni!$N$86:$N$105,0),2)),"")</f>
        <v>#NAME?</v>
      </c>
    </row>
    <row r="1444" spans="1:15" ht="13.2">
      <c r="A1444" s="14" t="str">
        <f t="shared" si="20"/>
        <v/>
      </c>
      <c r="B1444" s="14" t="str">
        <f t="shared" si="21"/>
        <v/>
      </c>
      <c r="C1444" s="14"/>
      <c r="D1444" s="14" t="s">
        <v>49</v>
      </c>
      <c r="E1444" s="14"/>
      <c r="F1444" s="14"/>
      <c r="G1444" s="14"/>
      <c r="H1444" s="14"/>
      <c r="I1444" s="14" t="e">
        <f t="array" aca="1" ref="I1444" ca="1">_xludf.ifna(G1444*INDEX(Impostazioni!$C$86:$L$105,MATCH($E1444,Impostazioni!$J$86:$J$105,0),5),"")</f>
        <v>#NAME?</v>
      </c>
      <c r="J1444" s="14" t="e">
        <f t="shared" ca="1" si="22"/>
        <v>#NAME?</v>
      </c>
      <c r="K1444" s="14" t="e">
        <f t="shared" ca="1" si="23"/>
        <v>#NAME?</v>
      </c>
      <c r="M1444" s="14" t="e">
        <f t="array" aca="1" ref="M1444" ca="1">_xludf.ifna(IF(H1444=Impostazioni!$C$6,I1444*1,I1444/INDEX(Impostazioni!$N$86:$O$105,MATCH($H1444,Impostazioni!$N$86:$N$105,0),2)),"")</f>
        <v>#NAME?</v>
      </c>
      <c r="N1444" s="14" t="e">
        <f t="array" aca="1" ref="N1444" ca="1">_xludf.ifna(IF(I1444=Impostazioni!$C$6,J1444*1,J1444/INDEX(Impostazioni!$N$86:$O$105,MATCH($H1444,Impostazioni!$N$86:$N$105,0),2)),"")</f>
        <v>#NAME?</v>
      </c>
      <c r="O1444" s="14" t="e">
        <f t="array" aca="1" ref="O1444" ca="1">_xludf.ifna(IF(J1444=Impostazioni!$C$6,K1444*1,K1444/INDEX(Impostazioni!$N$86:$O$105,MATCH($H1444,Impostazioni!$N$86:$N$105,0),2)),"")</f>
        <v>#NAME?</v>
      </c>
    </row>
    <row r="1445" spans="1:15" ht="13.2">
      <c r="A1445" s="14" t="str">
        <f t="shared" si="20"/>
        <v/>
      </c>
      <c r="B1445" s="14" t="str">
        <f t="shared" si="21"/>
        <v/>
      </c>
      <c r="C1445" s="14"/>
      <c r="D1445" s="14" t="s">
        <v>49</v>
      </c>
      <c r="E1445" s="14"/>
      <c r="F1445" s="14"/>
      <c r="G1445" s="14"/>
      <c r="H1445" s="14"/>
      <c r="I1445" s="14" t="e">
        <f t="array" aca="1" ref="I1445" ca="1">_xludf.ifna(G1445*INDEX(Impostazioni!$C$86:$L$105,MATCH($E1445,Impostazioni!$J$86:$J$105,0),5),"")</f>
        <v>#NAME?</v>
      </c>
      <c r="J1445" s="14" t="e">
        <f t="shared" ca="1" si="22"/>
        <v>#NAME?</v>
      </c>
      <c r="K1445" s="14" t="e">
        <f t="shared" ca="1" si="23"/>
        <v>#NAME?</v>
      </c>
      <c r="M1445" s="14" t="e">
        <f t="array" aca="1" ref="M1445" ca="1">_xludf.ifna(IF(H1445=Impostazioni!$C$6,I1445*1,I1445/INDEX(Impostazioni!$N$86:$O$105,MATCH($H1445,Impostazioni!$N$86:$N$105,0),2)),"")</f>
        <v>#NAME?</v>
      </c>
      <c r="N1445" s="14" t="e">
        <f t="array" aca="1" ref="N1445" ca="1">_xludf.ifna(IF(I1445=Impostazioni!$C$6,J1445*1,J1445/INDEX(Impostazioni!$N$86:$O$105,MATCH($H1445,Impostazioni!$N$86:$N$105,0),2)),"")</f>
        <v>#NAME?</v>
      </c>
      <c r="O1445" s="14" t="e">
        <f t="array" aca="1" ref="O1445" ca="1">_xludf.ifna(IF(J1445=Impostazioni!$C$6,K1445*1,K1445/INDEX(Impostazioni!$N$86:$O$105,MATCH($H1445,Impostazioni!$N$86:$N$105,0),2)),"")</f>
        <v>#NAME?</v>
      </c>
    </row>
    <row r="1446" spans="1:15" ht="13.2">
      <c r="A1446" s="14" t="str">
        <f t="shared" si="20"/>
        <v/>
      </c>
      <c r="B1446" s="14" t="str">
        <f t="shared" si="21"/>
        <v/>
      </c>
      <c r="C1446" s="14"/>
      <c r="D1446" s="14" t="s">
        <v>49</v>
      </c>
      <c r="E1446" s="14"/>
      <c r="F1446" s="14"/>
      <c r="G1446" s="14"/>
      <c r="H1446" s="14"/>
      <c r="I1446" s="14" t="e">
        <f t="array" aca="1" ref="I1446" ca="1">_xludf.ifna(G1446*INDEX(Impostazioni!$C$86:$L$105,MATCH($E1446,Impostazioni!$J$86:$J$105,0),5),"")</f>
        <v>#NAME?</v>
      </c>
      <c r="J1446" s="14" t="e">
        <f t="shared" ca="1" si="22"/>
        <v>#NAME?</v>
      </c>
      <c r="K1446" s="14" t="e">
        <f t="shared" ca="1" si="23"/>
        <v>#NAME?</v>
      </c>
      <c r="M1446" s="14" t="e">
        <f t="array" aca="1" ref="M1446" ca="1">_xludf.ifna(IF(H1446=Impostazioni!$C$6,I1446*1,I1446/INDEX(Impostazioni!$N$86:$O$105,MATCH($H1446,Impostazioni!$N$86:$N$105,0),2)),"")</f>
        <v>#NAME?</v>
      </c>
      <c r="N1446" s="14" t="e">
        <f t="array" aca="1" ref="N1446" ca="1">_xludf.ifna(IF(I1446=Impostazioni!$C$6,J1446*1,J1446/INDEX(Impostazioni!$N$86:$O$105,MATCH($H1446,Impostazioni!$N$86:$N$105,0),2)),"")</f>
        <v>#NAME?</v>
      </c>
      <c r="O1446" s="14" t="e">
        <f t="array" aca="1" ref="O1446" ca="1">_xludf.ifna(IF(J1446=Impostazioni!$C$6,K1446*1,K1446/INDEX(Impostazioni!$N$86:$O$105,MATCH($H1446,Impostazioni!$N$86:$N$105,0),2)),"")</f>
        <v>#NAME?</v>
      </c>
    </row>
    <row r="1447" spans="1:15" ht="13.2">
      <c r="A1447" s="14" t="str">
        <f t="shared" si="20"/>
        <v/>
      </c>
      <c r="B1447" s="14" t="str">
        <f t="shared" si="21"/>
        <v/>
      </c>
      <c r="C1447" s="14"/>
      <c r="D1447" s="14" t="s">
        <v>49</v>
      </c>
      <c r="E1447" s="14"/>
      <c r="F1447" s="14"/>
      <c r="G1447" s="14"/>
      <c r="H1447" s="14"/>
      <c r="I1447" s="14" t="e">
        <f t="array" aca="1" ref="I1447" ca="1">_xludf.ifna(G1447*INDEX(Impostazioni!$C$86:$L$105,MATCH($E1447,Impostazioni!$J$86:$J$105,0),5),"")</f>
        <v>#NAME?</v>
      </c>
      <c r="J1447" s="14" t="e">
        <f t="shared" ca="1" si="22"/>
        <v>#NAME?</v>
      </c>
      <c r="K1447" s="14" t="e">
        <f t="shared" ca="1" si="23"/>
        <v>#NAME?</v>
      </c>
      <c r="M1447" s="14" t="e">
        <f t="array" aca="1" ref="M1447" ca="1">_xludf.ifna(IF(H1447=Impostazioni!$C$6,I1447*1,I1447/INDEX(Impostazioni!$N$86:$O$105,MATCH($H1447,Impostazioni!$N$86:$N$105,0),2)),"")</f>
        <v>#NAME?</v>
      </c>
      <c r="N1447" s="14" t="e">
        <f t="array" aca="1" ref="N1447" ca="1">_xludf.ifna(IF(I1447=Impostazioni!$C$6,J1447*1,J1447/INDEX(Impostazioni!$N$86:$O$105,MATCH($H1447,Impostazioni!$N$86:$N$105,0),2)),"")</f>
        <v>#NAME?</v>
      </c>
      <c r="O1447" s="14" t="e">
        <f t="array" aca="1" ref="O1447" ca="1">_xludf.ifna(IF(J1447=Impostazioni!$C$6,K1447*1,K1447/INDEX(Impostazioni!$N$86:$O$105,MATCH($H1447,Impostazioni!$N$86:$N$105,0),2)),"")</f>
        <v>#NAME?</v>
      </c>
    </row>
    <row r="1448" spans="1:15" ht="13.2">
      <c r="A1448" s="14" t="str">
        <f t="shared" si="20"/>
        <v/>
      </c>
      <c r="B1448" s="14" t="str">
        <f t="shared" si="21"/>
        <v/>
      </c>
      <c r="C1448" s="14"/>
      <c r="D1448" s="14" t="s">
        <v>49</v>
      </c>
      <c r="E1448" s="14"/>
      <c r="F1448" s="14"/>
      <c r="G1448" s="14"/>
      <c r="H1448" s="14"/>
      <c r="I1448" s="14" t="e">
        <f t="array" aca="1" ref="I1448" ca="1">_xludf.ifna(G1448*INDEX(Impostazioni!$C$86:$L$105,MATCH($E1448,Impostazioni!$J$86:$J$105,0),5),"")</f>
        <v>#NAME?</v>
      </c>
      <c r="J1448" s="14" t="e">
        <f t="shared" ca="1" si="22"/>
        <v>#NAME?</v>
      </c>
      <c r="K1448" s="14" t="e">
        <f t="shared" ca="1" si="23"/>
        <v>#NAME?</v>
      </c>
      <c r="M1448" s="14" t="e">
        <f t="array" aca="1" ref="M1448" ca="1">_xludf.ifna(IF(H1448=Impostazioni!$C$6,I1448*1,I1448/INDEX(Impostazioni!$N$86:$O$105,MATCH($H1448,Impostazioni!$N$86:$N$105,0),2)),"")</f>
        <v>#NAME?</v>
      </c>
      <c r="N1448" s="14" t="e">
        <f t="array" aca="1" ref="N1448" ca="1">_xludf.ifna(IF(I1448=Impostazioni!$C$6,J1448*1,J1448/INDEX(Impostazioni!$N$86:$O$105,MATCH($H1448,Impostazioni!$N$86:$N$105,0),2)),"")</f>
        <v>#NAME?</v>
      </c>
      <c r="O1448" s="14" t="e">
        <f t="array" aca="1" ref="O1448" ca="1">_xludf.ifna(IF(J1448=Impostazioni!$C$6,K1448*1,K1448/INDEX(Impostazioni!$N$86:$O$105,MATCH($H1448,Impostazioni!$N$86:$N$105,0),2)),"")</f>
        <v>#NAME?</v>
      </c>
    </row>
    <row r="1449" spans="1:15" ht="13.2">
      <c r="A1449" s="14" t="str">
        <f t="shared" si="20"/>
        <v/>
      </c>
      <c r="B1449" s="14" t="str">
        <f t="shared" si="21"/>
        <v/>
      </c>
      <c r="C1449" s="14"/>
      <c r="D1449" s="14" t="s">
        <v>49</v>
      </c>
      <c r="E1449" s="14"/>
      <c r="F1449" s="14"/>
      <c r="G1449" s="14"/>
      <c r="H1449" s="14"/>
      <c r="I1449" s="14" t="e">
        <f t="array" aca="1" ref="I1449" ca="1">_xludf.ifna(G1449*INDEX(Impostazioni!$C$86:$L$105,MATCH($E1449,Impostazioni!$J$86:$J$105,0),5),"")</f>
        <v>#NAME?</v>
      </c>
      <c r="J1449" s="14" t="e">
        <f t="shared" ca="1" si="22"/>
        <v>#NAME?</v>
      </c>
      <c r="K1449" s="14" t="e">
        <f t="shared" ca="1" si="23"/>
        <v>#NAME?</v>
      </c>
      <c r="M1449" s="14" t="e">
        <f t="array" aca="1" ref="M1449" ca="1">_xludf.ifna(IF(H1449=Impostazioni!$C$6,I1449*1,I1449/INDEX(Impostazioni!$N$86:$O$105,MATCH($H1449,Impostazioni!$N$86:$N$105,0),2)),"")</f>
        <v>#NAME?</v>
      </c>
      <c r="N1449" s="14" t="e">
        <f t="array" aca="1" ref="N1449" ca="1">_xludf.ifna(IF(I1449=Impostazioni!$C$6,J1449*1,J1449/INDEX(Impostazioni!$N$86:$O$105,MATCH($H1449,Impostazioni!$N$86:$N$105,0),2)),"")</f>
        <v>#NAME?</v>
      </c>
      <c r="O1449" s="14" t="e">
        <f t="array" aca="1" ref="O1449" ca="1">_xludf.ifna(IF(J1449=Impostazioni!$C$6,K1449*1,K1449/INDEX(Impostazioni!$N$86:$O$105,MATCH($H1449,Impostazioni!$N$86:$N$105,0),2)),"")</f>
        <v>#NAME?</v>
      </c>
    </row>
    <row r="1450" spans="1:15" ht="13.2">
      <c r="A1450" s="14" t="str">
        <f t="shared" si="20"/>
        <v/>
      </c>
      <c r="B1450" s="14" t="str">
        <f t="shared" si="21"/>
        <v/>
      </c>
      <c r="C1450" s="14"/>
      <c r="D1450" s="14" t="s">
        <v>49</v>
      </c>
      <c r="E1450" s="14"/>
      <c r="F1450" s="14"/>
      <c r="G1450" s="14"/>
      <c r="H1450" s="14"/>
      <c r="I1450" s="14" t="e">
        <f t="array" aca="1" ref="I1450" ca="1">_xludf.ifna(G1450*INDEX(Impostazioni!$C$86:$L$105,MATCH($E1450,Impostazioni!$J$86:$J$105,0),5),"")</f>
        <v>#NAME?</v>
      </c>
      <c r="J1450" s="14" t="e">
        <f t="shared" ca="1" si="22"/>
        <v>#NAME?</v>
      </c>
      <c r="K1450" s="14" t="e">
        <f t="shared" ca="1" si="23"/>
        <v>#NAME?</v>
      </c>
      <c r="M1450" s="14" t="e">
        <f t="array" aca="1" ref="M1450" ca="1">_xludf.ifna(IF(H1450=Impostazioni!$C$6,I1450*1,I1450/INDEX(Impostazioni!$N$86:$O$105,MATCH($H1450,Impostazioni!$N$86:$N$105,0),2)),"")</f>
        <v>#NAME?</v>
      </c>
      <c r="N1450" s="14" t="e">
        <f t="array" aca="1" ref="N1450" ca="1">_xludf.ifna(IF(I1450=Impostazioni!$C$6,J1450*1,J1450/INDEX(Impostazioni!$N$86:$O$105,MATCH($H1450,Impostazioni!$N$86:$N$105,0),2)),"")</f>
        <v>#NAME?</v>
      </c>
      <c r="O1450" s="14" t="e">
        <f t="array" aca="1" ref="O1450" ca="1">_xludf.ifna(IF(J1450=Impostazioni!$C$6,K1450*1,K1450/INDEX(Impostazioni!$N$86:$O$105,MATCH($H1450,Impostazioni!$N$86:$N$105,0),2)),"")</f>
        <v>#NAME?</v>
      </c>
    </row>
    <row r="1451" spans="1:15" ht="13.2">
      <c r="A1451" s="14" t="str">
        <f t="shared" si="20"/>
        <v/>
      </c>
      <c r="B1451" s="14" t="str">
        <f t="shared" si="21"/>
        <v/>
      </c>
      <c r="C1451" s="14"/>
      <c r="D1451" s="14" t="s">
        <v>49</v>
      </c>
      <c r="E1451" s="14"/>
      <c r="F1451" s="14"/>
      <c r="G1451" s="14"/>
      <c r="H1451" s="14"/>
      <c r="I1451" s="14" t="e">
        <f t="array" aca="1" ref="I1451" ca="1">_xludf.ifna(G1451*INDEX(Impostazioni!$C$86:$L$105,MATCH($E1451,Impostazioni!$J$86:$J$105,0),5),"")</f>
        <v>#NAME?</v>
      </c>
      <c r="J1451" s="14" t="e">
        <f t="shared" ca="1" si="22"/>
        <v>#NAME?</v>
      </c>
      <c r="K1451" s="14" t="e">
        <f t="shared" ca="1" si="23"/>
        <v>#NAME?</v>
      </c>
      <c r="M1451" s="14" t="e">
        <f t="array" aca="1" ref="M1451" ca="1">_xludf.ifna(IF(H1451=Impostazioni!$C$6,I1451*1,I1451/INDEX(Impostazioni!$N$86:$O$105,MATCH($H1451,Impostazioni!$N$86:$N$105,0),2)),"")</f>
        <v>#NAME?</v>
      </c>
      <c r="N1451" s="14" t="e">
        <f t="array" aca="1" ref="N1451" ca="1">_xludf.ifna(IF(I1451=Impostazioni!$C$6,J1451*1,J1451/INDEX(Impostazioni!$N$86:$O$105,MATCH($H1451,Impostazioni!$N$86:$N$105,0),2)),"")</f>
        <v>#NAME?</v>
      </c>
      <c r="O1451" s="14" t="e">
        <f t="array" aca="1" ref="O1451" ca="1">_xludf.ifna(IF(J1451=Impostazioni!$C$6,K1451*1,K1451/INDEX(Impostazioni!$N$86:$O$105,MATCH($H1451,Impostazioni!$N$86:$N$105,0),2)),"")</f>
        <v>#NAME?</v>
      </c>
    </row>
    <row r="1452" spans="1:15" ht="13.2">
      <c r="A1452" s="14" t="str">
        <f t="shared" si="20"/>
        <v/>
      </c>
      <c r="B1452" s="14" t="str">
        <f t="shared" si="21"/>
        <v/>
      </c>
      <c r="C1452" s="14"/>
      <c r="D1452" s="14" t="s">
        <v>49</v>
      </c>
      <c r="E1452" s="14"/>
      <c r="F1452" s="14"/>
      <c r="G1452" s="14"/>
      <c r="H1452" s="14"/>
      <c r="I1452" s="14" t="e">
        <f t="array" aca="1" ref="I1452" ca="1">_xludf.ifna(G1452*INDEX(Impostazioni!$C$86:$L$105,MATCH($E1452,Impostazioni!$J$86:$J$105,0),5),"")</f>
        <v>#NAME?</v>
      </c>
      <c r="J1452" s="14" t="e">
        <f t="shared" ca="1" si="22"/>
        <v>#NAME?</v>
      </c>
      <c r="K1452" s="14" t="e">
        <f t="shared" ca="1" si="23"/>
        <v>#NAME?</v>
      </c>
      <c r="M1452" s="14" t="e">
        <f t="array" aca="1" ref="M1452" ca="1">_xludf.ifna(IF(H1452=Impostazioni!$C$6,I1452*1,I1452/INDEX(Impostazioni!$N$86:$O$105,MATCH($H1452,Impostazioni!$N$86:$N$105,0),2)),"")</f>
        <v>#NAME?</v>
      </c>
      <c r="N1452" s="14" t="e">
        <f t="array" aca="1" ref="N1452" ca="1">_xludf.ifna(IF(I1452=Impostazioni!$C$6,J1452*1,J1452/INDEX(Impostazioni!$N$86:$O$105,MATCH($H1452,Impostazioni!$N$86:$N$105,0),2)),"")</f>
        <v>#NAME?</v>
      </c>
      <c r="O1452" s="14" t="e">
        <f t="array" aca="1" ref="O1452" ca="1">_xludf.ifna(IF(J1452=Impostazioni!$C$6,K1452*1,K1452/INDEX(Impostazioni!$N$86:$O$105,MATCH($H1452,Impostazioni!$N$86:$N$105,0),2)),"")</f>
        <v>#NAME?</v>
      </c>
    </row>
    <row r="1453" spans="1:15" ht="13.2">
      <c r="A1453" s="14" t="str">
        <f t="shared" si="20"/>
        <v/>
      </c>
      <c r="B1453" s="14" t="str">
        <f t="shared" si="21"/>
        <v/>
      </c>
      <c r="C1453" s="14"/>
      <c r="D1453" s="14" t="s">
        <v>49</v>
      </c>
      <c r="E1453" s="14"/>
      <c r="F1453" s="14"/>
      <c r="G1453" s="14"/>
      <c r="H1453" s="14"/>
      <c r="I1453" s="14" t="e">
        <f t="array" aca="1" ref="I1453" ca="1">_xludf.ifna(G1453*INDEX(Impostazioni!$C$86:$L$105,MATCH($E1453,Impostazioni!$J$86:$J$105,0),5),"")</f>
        <v>#NAME?</v>
      </c>
      <c r="J1453" s="14" t="e">
        <f t="shared" ca="1" si="22"/>
        <v>#NAME?</v>
      </c>
      <c r="K1453" s="14" t="e">
        <f t="shared" ca="1" si="23"/>
        <v>#NAME?</v>
      </c>
      <c r="M1453" s="14" t="e">
        <f t="array" aca="1" ref="M1453" ca="1">_xludf.ifna(IF(H1453=Impostazioni!$C$6,I1453*1,I1453/INDEX(Impostazioni!$N$86:$O$105,MATCH($H1453,Impostazioni!$N$86:$N$105,0),2)),"")</f>
        <v>#NAME?</v>
      </c>
      <c r="N1453" s="14" t="e">
        <f t="array" aca="1" ref="N1453" ca="1">_xludf.ifna(IF(I1453=Impostazioni!$C$6,J1453*1,J1453/INDEX(Impostazioni!$N$86:$O$105,MATCH($H1453,Impostazioni!$N$86:$N$105,0),2)),"")</f>
        <v>#NAME?</v>
      </c>
      <c r="O1453" s="14" t="e">
        <f t="array" aca="1" ref="O1453" ca="1">_xludf.ifna(IF(J1453=Impostazioni!$C$6,K1453*1,K1453/INDEX(Impostazioni!$N$86:$O$105,MATCH($H1453,Impostazioni!$N$86:$N$105,0),2)),"")</f>
        <v>#NAME?</v>
      </c>
    </row>
    <row r="1454" spans="1:15" ht="13.2">
      <c r="A1454" s="14" t="str">
        <f t="shared" si="20"/>
        <v/>
      </c>
      <c r="B1454" s="14" t="str">
        <f t="shared" si="21"/>
        <v/>
      </c>
      <c r="C1454" s="14"/>
      <c r="D1454" s="14" t="s">
        <v>49</v>
      </c>
      <c r="E1454" s="14"/>
      <c r="F1454" s="14"/>
      <c r="G1454" s="14"/>
      <c r="H1454" s="14"/>
      <c r="I1454" s="14" t="e">
        <f t="array" aca="1" ref="I1454" ca="1">_xludf.ifna(G1454*INDEX(Impostazioni!$C$86:$L$105,MATCH($E1454,Impostazioni!$J$86:$J$105,0),5),"")</f>
        <v>#NAME?</v>
      </c>
      <c r="J1454" s="14" t="e">
        <f t="shared" ca="1" si="22"/>
        <v>#NAME?</v>
      </c>
      <c r="K1454" s="14" t="e">
        <f t="shared" ca="1" si="23"/>
        <v>#NAME?</v>
      </c>
      <c r="M1454" s="14" t="e">
        <f t="array" aca="1" ref="M1454" ca="1">_xludf.ifna(IF(H1454=Impostazioni!$C$6,I1454*1,I1454/INDEX(Impostazioni!$N$86:$O$105,MATCH($H1454,Impostazioni!$N$86:$N$105,0),2)),"")</f>
        <v>#NAME?</v>
      </c>
      <c r="N1454" s="14" t="e">
        <f t="array" aca="1" ref="N1454" ca="1">_xludf.ifna(IF(I1454=Impostazioni!$C$6,J1454*1,J1454/INDEX(Impostazioni!$N$86:$O$105,MATCH($H1454,Impostazioni!$N$86:$N$105,0),2)),"")</f>
        <v>#NAME?</v>
      </c>
      <c r="O1454" s="14" t="e">
        <f t="array" aca="1" ref="O1454" ca="1">_xludf.ifna(IF(J1454=Impostazioni!$C$6,K1454*1,K1454/INDEX(Impostazioni!$N$86:$O$105,MATCH($H1454,Impostazioni!$N$86:$N$105,0),2)),"")</f>
        <v>#NAME?</v>
      </c>
    </row>
    <row r="1455" spans="1:15" ht="13.2">
      <c r="A1455" s="14" t="str">
        <f t="shared" si="20"/>
        <v/>
      </c>
      <c r="B1455" s="14" t="str">
        <f t="shared" si="21"/>
        <v/>
      </c>
      <c r="C1455" s="14"/>
      <c r="D1455" s="14" t="s">
        <v>49</v>
      </c>
      <c r="E1455" s="14"/>
      <c r="F1455" s="14"/>
      <c r="G1455" s="14"/>
      <c r="H1455" s="14"/>
      <c r="I1455" s="14" t="e">
        <f t="array" aca="1" ref="I1455" ca="1">_xludf.ifna(G1455*INDEX(Impostazioni!$C$86:$L$105,MATCH($E1455,Impostazioni!$J$86:$J$105,0),5),"")</f>
        <v>#NAME?</v>
      </c>
      <c r="J1455" s="14" t="e">
        <f t="shared" ca="1" si="22"/>
        <v>#NAME?</v>
      </c>
      <c r="K1455" s="14" t="e">
        <f t="shared" ca="1" si="23"/>
        <v>#NAME?</v>
      </c>
      <c r="M1455" s="14" t="e">
        <f t="array" aca="1" ref="M1455" ca="1">_xludf.ifna(IF(H1455=Impostazioni!$C$6,I1455*1,I1455/INDEX(Impostazioni!$N$86:$O$105,MATCH($H1455,Impostazioni!$N$86:$N$105,0),2)),"")</f>
        <v>#NAME?</v>
      </c>
      <c r="N1455" s="14" t="e">
        <f t="array" aca="1" ref="N1455" ca="1">_xludf.ifna(IF(I1455=Impostazioni!$C$6,J1455*1,J1455/INDEX(Impostazioni!$N$86:$O$105,MATCH($H1455,Impostazioni!$N$86:$N$105,0),2)),"")</f>
        <v>#NAME?</v>
      </c>
      <c r="O1455" s="14" t="e">
        <f t="array" aca="1" ref="O1455" ca="1">_xludf.ifna(IF(J1455=Impostazioni!$C$6,K1455*1,K1455/INDEX(Impostazioni!$N$86:$O$105,MATCH($H1455,Impostazioni!$N$86:$N$105,0),2)),"")</f>
        <v>#NAME?</v>
      </c>
    </row>
    <row r="1456" spans="1:15" ht="13.2">
      <c r="A1456" s="14" t="str">
        <f t="shared" si="20"/>
        <v/>
      </c>
      <c r="B1456" s="14" t="str">
        <f t="shared" si="21"/>
        <v/>
      </c>
      <c r="C1456" s="14"/>
      <c r="D1456" s="14" t="s">
        <v>49</v>
      </c>
      <c r="E1456" s="14"/>
      <c r="F1456" s="14"/>
      <c r="G1456" s="14"/>
      <c r="H1456" s="14"/>
      <c r="I1456" s="14" t="e">
        <f t="array" aca="1" ref="I1456" ca="1">_xludf.ifna(G1456*INDEX(Impostazioni!$C$86:$L$105,MATCH($E1456,Impostazioni!$J$86:$J$105,0),5),"")</f>
        <v>#NAME?</v>
      </c>
      <c r="J1456" s="14" t="e">
        <f t="shared" ca="1" si="22"/>
        <v>#NAME?</v>
      </c>
      <c r="K1456" s="14" t="e">
        <f t="shared" ca="1" si="23"/>
        <v>#NAME?</v>
      </c>
      <c r="M1456" s="14" t="e">
        <f t="array" aca="1" ref="M1456" ca="1">_xludf.ifna(IF(H1456=Impostazioni!$C$6,I1456*1,I1456/INDEX(Impostazioni!$N$86:$O$105,MATCH($H1456,Impostazioni!$N$86:$N$105,0),2)),"")</f>
        <v>#NAME?</v>
      </c>
      <c r="N1456" s="14" t="e">
        <f t="array" aca="1" ref="N1456" ca="1">_xludf.ifna(IF(I1456=Impostazioni!$C$6,J1456*1,J1456/INDEX(Impostazioni!$N$86:$O$105,MATCH($H1456,Impostazioni!$N$86:$N$105,0),2)),"")</f>
        <v>#NAME?</v>
      </c>
      <c r="O1456" s="14" t="e">
        <f t="array" aca="1" ref="O1456" ca="1">_xludf.ifna(IF(J1456=Impostazioni!$C$6,K1456*1,K1456/INDEX(Impostazioni!$N$86:$O$105,MATCH($H1456,Impostazioni!$N$86:$N$105,0),2)),"")</f>
        <v>#NAME?</v>
      </c>
    </row>
    <row r="1457" spans="1:15" ht="13.2">
      <c r="A1457" s="14" t="str">
        <f t="shared" si="20"/>
        <v/>
      </c>
      <c r="B1457" s="14" t="str">
        <f t="shared" si="21"/>
        <v/>
      </c>
      <c r="C1457" s="14"/>
      <c r="D1457" s="14" t="s">
        <v>49</v>
      </c>
      <c r="E1457" s="14"/>
      <c r="F1457" s="14"/>
      <c r="G1457" s="14"/>
      <c r="H1457" s="14"/>
      <c r="I1457" s="14" t="e">
        <f t="array" aca="1" ref="I1457" ca="1">_xludf.ifna(G1457*INDEX(Impostazioni!$C$86:$L$105,MATCH($E1457,Impostazioni!$J$86:$J$105,0),5),"")</f>
        <v>#NAME?</v>
      </c>
      <c r="J1457" s="14" t="e">
        <f t="shared" ca="1" si="22"/>
        <v>#NAME?</v>
      </c>
      <c r="K1457" s="14" t="e">
        <f t="shared" ca="1" si="23"/>
        <v>#NAME?</v>
      </c>
      <c r="M1457" s="14" t="e">
        <f t="array" aca="1" ref="M1457" ca="1">_xludf.ifna(IF(H1457=Impostazioni!$C$6,I1457*1,I1457/INDEX(Impostazioni!$N$86:$O$105,MATCH($H1457,Impostazioni!$N$86:$N$105,0),2)),"")</f>
        <v>#NAME?</v>
      </c>
      <c r="N1457" s="14" t="e">
        <f t="array" aca="1" ref="N1457" ca="1">_xludf.ifna(IF(I1457=Impostazioni!$C$6,J1457*1,J1457/INDEX(Impostazioni!$N$86:$O$105,MATCH($H1457,Impostazioni!$N$86:$N$105,0),2)),"")</f>
        <v>#NAME?</v>
      </c>
      <c r="O1457" s="14" t="e">
        <f t="array" aca="1" ref="O1457" ca="1">_xludf.ifna(IF(J1457=Impostazioni!$C$6,K1457*1,K1457/INDEX(Impostazioni!$N$86:$O$105,MATCH($H1457,Impostazioni!$N$86:$N$105,0),2)),"")</f>
        <v>#NAME?</v>
      </c>
    </row>
    <row r="1458" spans="1:15" ht="13.2">
      <c r="A1458" s="14" t="str">
        <f t="shared" si="20"/>
        <v/>
      </c>
      <c r="B1458" s="14" t="str">
        <f t="shared" si="21"/>
        <v/>
      </c>
      <c r="C1458" s="14"/>
      <c r="D1458" s="14" t="s">
        <v>49</v>
      </c>
      <c r="E1458" s="14"/>
      <c r="F1458" s="14"/>
      <c r="G1458" s="14"/>
      <c r="H1458" s="14"/>
      <c r="I1458" s="14" t="e">
        <f t="array" aca="1" ref="I1458" ca="1">_xludf.ifna(G1458*INDEX(Impostazioni!$C$86:$L$105,MATCH($E1458,Impostazioni!$J$86:$J$105,0),5),"")</f>
        <v>#NAME?</v>
      </c>
      <c r="J1458" s="14" t="e">
        <f t="shared" ca="1" si="22"/>
        <v>#NAME?</v>
      </c>
      <c r="K1458" s="14" t="e">
        <f t="shared" ca="1" si="23"/>
        <v>#NAME?</v>
      </c>
      <c r="M1458" s="14" t="e">
        <f t="array" aca="1" ref="M1458" ca="1">_xludf.ifna(IF(H1458=Impostazioni!$C$6,I1458*1,I1458/INDEX(Impostazioni!$N$86:$O$105,MATCH($H1458,Impostazioni!$N$86:$N$105,0),2)),"")</f>
        <v>#NAME?</v>
      </c>
      <c r="N1458" s="14" t="e">
        <f t="array" aca="1" ref="N1458" ca="1">_xludf.ifna(IF(I1458=Impostazioni!$C$6,J1458*1,J1458/INDEX(Impostazioni!$N$86:$O$105,MATCH($H1458,Impostazioni!$N$86:$N$105,0),2)),"")</f>
        <v>#NAME?</v>
      </c>
      <c r="O1458" s="14" t="e">
        <f t="array" aca="1" ref="O1458" ca="1">_xludf.ifna(IF(J1458=Impostazioni!$C$6,K1458*1,K1458/INDEX(Impostazioni!$N$86:$O$105,MATCH($H1458,Impostazioni!$N$86:$N$105,0),2)),"")</f>
        <v>#NAME?</v>
      </c>
    </row>
    <row r="1459" spans="1:15" ht="13.2">
      <c r="A1459" s="14" t="str">
        <f t="shared" si="20"/>
        <v/>
      </c>
      <c r="B1459" s="14" t="str">
        <f t="shared" si="21"/>
        <v/>
      </c>
      <c r="C1459" s="14"/>
      <c r="D1459" s="14" t="s">
        <v>49</v>
      </c>
      <c r="E1459" s="14"/>
      <c r="F1459" s="14"/>
      <c r="G1459" s="14"/>
      <c r="H1459" s="14"/>
      <c r="I1459" s="14" t="e">
        <f t="array" aca="1" ref="I1459" ca="1">_xludf.ifna(G1459*INDEX(Impostazioni!$C$86:$L$105,MATCH($E1459,Impostazioni!$J$86:$J$105,0),5),"")</f>
        <v>#NAME?</v>
      </c>
      <c r="J1459" s="14" t="e">
        <f t="shared" ca="1" si="22"/>
        <v>#NAME?</v>
      </c>
      <c r="K1459" s="14" t="e">
        <f t="shared" ca="1" si="23"/>
        <v>#NAME?</v>
      </c>
      <c r="M1459" s="14" t="e">
        <f t="array" aca="1" ref="M1459" ca="1">_xludf.ifna(IF(H1459=Impostazioni!$C$6,I1459*1,I1459/INDEX(Impostazioni!$N$86:$O$105,MATCH($H1459,Impostazioni!$N$86:$N$105,0),2)),"")</f>
        <v>#NAME?</v>
      </c>
      <c r="N1459" s="14" t="e">
        <f t="array" aca="1" ref="N1459" ca="1">_xludf.ifna(IF(I1459=Impostazioni!$C$6,J1459*1,J1459/INDEX(Impostazioni!$N$86:$O$105,MATCH($H1459,Impostazioni!$N$86:$N$105,0),2)),"")</f>
        <v>#NAME?</v>
      </c>
      <c r="O1459" s="14" t="e">
        <f t="array" aca="1" ref="O1459" ca="1">_xludf.ifna(IF(J1459=Impostazioni!$C$6,K1459*1,K1459/INDEX(Impostazioni!$N$86:$O$105,MATCH($H1459,Impostazioni!$N$86:$N$105,0),2)),"")</f>
        <v>#NAME?</v>
      </c>
    </row>
    <row r="1460" spans="1:15" ht="13.2">
      <c r="A1460" s="14" t="str">
        <f t="shared" si="20"/>
        <v/>
      </c>
      <c r="B1460" s="14" t="str">
        <f t="shared" si="21"/>
        <v/>
      </c>
      <c r="C1460" s="14"/>
      <c r="D1460" s="14" t="s">
        <v>49</v>
      </c>
      <c r="E1460" s="14"/>
      <c r="F1460" s="14"/>
      <c r="G1460" s="14"/>
      <c r="H1460" s="14"/>
      <c r="I1460" s="14" t="e">
        <f t="array" aca="1" ref="I1460" ca="1">_xludf.ifna(G1460*INDEX(Impostazioni!$C$86:$L$105,MATCH($E1460,Impostazioni!$J$86:$J$105,0),5),"")</f>
        <v>#NAME?</v>
      </c>
      <c r="J1460" s="14" t="e">
        <f t="shared" ca="1" si="22"/>
        <v>#NAME?</v>
      </c>
      <c r="K1460" s="14" t="e">
        <f t="shared" ca="1" si="23"/>
        <v>#NAME?</v>
      </c>
      <c r="M1460" s="14" t="e">
        <f t="array" aca="1" ref="M1460" ca="1">_xludf.ifna(IF(H1460=Impostazioni!$C$6,I1460*1,I1460/INDEX(Impostazioni!$N$86:$O$105,MATCH($H1460,Impostazioni!$N$86:$N$105,0),2)),"")</f>
        <v>#NAME?</v>
      </c>
      <c r="N1460" s="14" t="e">
        <f t="array" aca="1" ref="N1460" ca="1">_xludf.ifna(IF(I1460=Impostazioni!$C$6,J1460*1,J1460/INDEX(Impostazioni!$N$86:$O$105,MATCH($H1460,Impostazioni!$N$86:$N$105,0),2)),"")</f>
        <v>#NAME?</v>
      </c>
      <c r="O1460" s="14" t="e">
        <f t="array" aca="1" ref="O1460" ca="1">_xludf.ifna(IF(J1460=Impostazioni!$C$6,K1460*1,K1460/INDEX(Impostazioni!$N$86:$O$105,MATCH($H1460,Impostazioni!$N$86:$N$105,0),2)),"")</f>
        <v>#NAME?</v>
      </c>
    </row>
    <row r="1461" spans="1:15" ht="13.2">
      <c r="A1461" s="14" t="str">
        <f t="shared" si="20"/>
        <v/>
      </c>
      <c r="B1461" s="14" t="str">
        <f t="shared" si="21"/>
        <v/>
      </c>
      <c r="C1461" s="14"/>
      <c r="D1461" s="14" t="s">
        <v>49</v>
      </c>
      <c r="E1461" s="14"/>
      <c r="F1461" s="14"/>
      <c r="G1461" s="14"/>
      <c r="H1461" s="14"/>
      <c r="I1461" s="14" t="e">
        <f t="array" aca="1" ref="I1461" ca="1">_xludf.ifna(G1461*INDEX(Impostazioni!$C$86:$L$105,MATCH($E1461,Impostazioni!$J$86:$J$105,0),5),"")</f>
        <v>#NAME?</v>
      </c>
      <c r="J1461" s="14" t="e">
        <f t="shared" ca="1" si="22"/>
        <v>#NAME?</v>
      </c>
      <c r="K1461" s="14" t="e">
        <f t="shared" ca="1" si="23"/>
        <v>#NAME?</v>
      </c>
      <c r="M1461" s="14" t="e">
        <f t="array" aca="1" ref="M1461" ca="1">_xludf.ifna(IF(H1461=Impostazioni!$C$6,I1461*1,I1461/INDEX(Impostazioni!$N$86:$O$105,MATCH($H1461,Impostazioni!$N$86:$N$105,0),2)),"")</f>
        <v>#NAME?</v>
      </c>
      <c r="N1461" s="14" t="e">
        <f t="array" aca="1" ref="N1461" ca="1">_xludf.ifna(IF(I1461=Impostazioni!$C$6,J1461*1,J1461/INDEX(Impostazioni!$N$86:$O$105,MATCH($H1461,Impostazioni!$N$86:$N$105,0),2)),"")</f>
        <v>#NAME?</v>
      </c>
      <c r="O1461" s="14" t="e">
        <f t="array" aca="1" ref="O1461" ca="1">_xludf.ifna(IF(J1461=Impostazioni!$C$6,K1461*1,K1461/INDEX(Impostazioni!$N$86:$O$105,MATCH($H1461,Impostazioni!$N$86:$N$105,0),2)),"")</f>
        <v>#NAME?</v>
      </c>
    </row>
    <row r="1462" spans="1:15" ht="13.2">
      <c r="A1462" s="14" t="str">
        <f t="shared" si="20"/>
        <v/>
      </c>
      <c r="B1462" s="14" t="str">
        <f t="shared" si="21"/>
        <v/>
      </c>
      <c r="C1462" s="14"/>
      <c r="D1462" s="14" t="s">
        <v>49</v>
      </c>
      <c r="E1462" s="14"/>
      <c r="F1462" s="14"/>
      <c r="G1462" s="14"/>
      <c r="H1462" s="14"/>
      <c r="I1462" s="14" t="e">
        <f t="array" aca="1" ref="I1462" ca="1">_xludf.ifna(G1462*INDEX(Impostazioni!$C$86:$L$105,MATCH($E1462,Impostazioni!$J$86:$J$105,0),5),"")</f>
        <v>#NAME?</v>
      </c>
      <c r="J1462" s="14" t="e">
        <f t="shared" ca="1" si="22"/>
        <v>#NAME?</v>
      </c>
      <c r="K1462" s="14" t="e">
        <f t="shared" ca="1" si="23"/>
        <v>#NAME?</v>
      </c>
      <c r="M1462" s="14" t="e">
        <f t="array" aca="1" ref="M1462" ca="1">_xludf.ifna(IF(H1462=Impostazioni!$C$6,I1462*1,I1462/INDEX(Impostazioni!$N$86:$O$105,MATCH($H1462,Impostazioni!$N$86:$N$105,0),2)),"")</f>
        <v>#NAME?</v>
      </c>
      <c r="N1462" s="14" t="e">
        <f t="array" aca="1" ref="N1462" ca="1">_xludf.ifna(IF(I1462=Impostazioni!$C$6,J1462*1,J1462/INDEX(Impostazioni!$N$86:$O$105,MATCH($H1462,Impostazioni!$N$86:$N$105,0),2)),"")</f>
        <v>#NAME?</v>
      </c>
      <c r="O1462" s="14" t="e">
        <f t="array" aca="1" ref="O1462" ca="1">_xludf.ifna(IF(J1462=Impostazioni!$C$6,K1462*1,K1462/INDEX(Impostazioni!$N$86:$O$105,MATCH($H1462,Impostazioni!$N$86:$N$105,0),2)),"")</f>
        <v>#NAME?</v>
      </c>
    </row>
    <row r="1463" spans="1:15" ht="13.2">
      <c r="A1463" s="14" t="str">
        <f t="shared" si="20"/>
        <v/>
      </c>
      <c r="B1463" s="14" t="str">
        <f t="shared" si="21"/>
        <v/>
      </c>
      <c r="C1463" s="14"/>
      <c r="D1463" s="14" t="s">
        <v>49</v>
      </c>
      <c r="E1463" s="14"/>
      <c r="F1463" s="14"/>
      <c r="G1463" s="14"/>
      <c r="H1463" s="14"/>
      <c r="I1463" s="14" t="e">
        <f t="array" aca="1" ref="I1463" ca="1">_xludf.ifna(G1463*INDEX(Impostazioni!$C$86:$L$105,MATCH($E1463,Impostazioni!$J$86:$J$105,0),5),"")</f>
        <v>#NAME?</v>
      </c>
      <c r="J1463" s="14" t="e">
        <f t="shared" ca="1" si="22"/>
        <v>#NAME?</v>
      </c>
      <c r="K1463" s="14" t="e">
        <f t="shared" ca="1" si="23"/>
        <v>#NAME?</v>
      </c>
      <c r="M1463" s="14" t="e">
        <f t="array" aca="1" ref="M1463" ca="1">_xludf.ifna(IF(H1463=Impostazioni!$C$6,I1463*1,I1463/INDEX(Impostazioni!$N$86:$O$105,MATCH($H1463,Impostazioni!$N$86:$N$105,0),2)),"")</f>
        <v>#NAME?</v>
      </c>
      <c r="N1463" s="14" t="e">
        <f t="array" aca="1" ref="N1463" ca="1">_xludf.ifna(IF(I1463=Impostazioni!$C$6,J1463*1,J1463/INDEX(Impostazioni!$N$86:$O$105,MATCH($H1463,Impostazioni!$N$86:$N$105,0),2)),"")</f>
        <v>#NAME?</v>
      </c>
      <c r="O1463" s="14" t="e">
        <f t="array" aca="1" ref="O1463" ca="1">_xludf.ifna(IF(J1463=Impostazioni!$C$6,K1463*1,K1463/INDEX(Impostazioni!$N$86:$O$105,MATCH($H1463,Impostazioni!$N$86:$N$105,0),2)),"")</f>
        <v>#NAME?</v>
      </c>
    </row>
    <row r="1464" spans="1:15" ht="13.2">
      <c r="A1464" s="14" t="str">
        <f t="shared" si="20"/>
        <v/>
      </c>
      <c r="B1464" s="14" t="str">
        <f t="shared" si="21"/>
        <v/>
      </c>
      <c r="C1464" s="14"/>
      <c r="D1464" s="14" t="s">
        <v>49</v>
      </c>
      <c r="E1464" s="14"/>
      <c r="F1464" s="14"/>
      <c r="G1464" s="14"/>
      <c r="H1464" s="14"/>
      <c r="I1464" s="14" t="e">
        <f t="array" aca="1" ref="I1464" ca="1">_xludf.ifna(G1464*INDEX(Impostazioni!$C$86:$L$105,MATCH($E1464,Impostazioni!$J$86:$J$105,0),5),"")</f>
        <v>#NAME?</v>
      </c>
      <c r="J1464" s="14" t="e">
        <f t="shared" ca="1" si="22"/>
        <v>#NAME?</v>
      </c>
      <c r="K1464" s="14" t="e">
        <f t="shared" ca="1" si="23"/>
        <v>#NAME?</v>
      </c>
      <c r="M1464" s="14" t="e">
        <f t="array" aca="1" ref="M1464" ca="1">_xludf.ifna(IF(H1464=Impostazioni!$C$6,I1464*1,I1464/INDEX(Impostazioni!$N$86:$O$105,MATCH($H1464,Impostazioni!$N$86:$N$105,0),2)),"")</f>
        <v>#NAME?</v>
      </c>
      <c r="N1464" s="14" t="e">
        <f t="array" aca="1" ref="N1464" ca="1">_xludf.ifna(IF(I1464=Impostazioni!$C$6,J1464*1,J1464/INDEX(Impostazioni!$N$86:$O$105,MATCH($H1464,Impostazioni!$N$86:$N$105,0),2)),"")</f>
        <v>#NAME?</v>
      </c>
      <c r="O1464" s="14" t="e">
        <f t="array" aca="1" ref="O1464" ca="1">_xludf.ifna(IF(J1464=Impostazioni!$C$6,K1464*1,K1464/INDEX(Impostazioni!$N$86:$O$105,MATCH($H1464,Impostazioni!$N$86:$N$105,0),2)),"")</f>
        <v>#NAME?</v>
      </c>
    </row>
    <row r="1465" spans="1:15" ht="13.2">
      <c r="A1465" s="14" t="str">
        <f t="shared" si="20"/>
        <v/>
      </c>
      <c r="B1465" s="14" t="str">
        <f t="shared" si="21"/>
        <v/>
      </c>
      <c r="C1465" s="14"/>
      <c r="D1465" s="14" t="s">
        <v>49</v>
      </c>
      <c r="E1465" s="14"/>
      <c r="F1465" s="14"/>
      <c r="G1465" s="14"/>
      <c r="H1465" s="14"/>
      <c r="I1465" s="14" t="e">
        <f t="array" aca="1" ref="I1465" ca="1">_xludf.ifna(G1465*INDEX(Impostazioni!$C$86:$L$105,MATCH($E1465,Impostazioni!$J$86:$J$105,0),5),"")</f>
        <v>#NAME?</v>
      </c>
      <c r="J1465" s="14" t="e">
        <f t="shared" ca="1" si="22"/>
        <v>#NAME?</v>
      </c>
      <c r="K1465" s="14" t="e">
        <f t="shared" ca="1" si="23"/>
        <v>#NAME?</v>
      </c>
      <c r="M1465" s="14" t="e">
        <f t="array" aca="1" ref="M1465" ca="1">_xludf.ifna(IF(H1465=Impostazioni!$C$6,I1465*1,I1465/INDEX(Impostazioni!$N$86:$O$105,MATCH($H1465,Impostazioni!$N$86:$N$105,0),2)),"")</f>
        <v>#NAME?</v>
      </c>
      <c r="N1465" s="14" t="e">
        <f t="array" aca="1" ref="N1465" ca="1">_xludf.ifna(IF(I1465=Impostazioni!$C$6,J1465*1,J1465/INDEX(Impostazioni!$N$86:$O$105,MATCH($H1465,Impostazioni!$N$86:$N$105,0),2)),"")</f>
        <v>#NAME?</v>
      </c>
      <c r="O1465" s="14" t="e">
        <f t="array" aca="1" ref="O1465" ca="1">_xludf.ifna(IF(J1465=Impostazioni!$C$6,K1465*1,K1465/INDEX(Impostazioni!$N$86:$O$105,MATCH($H1465,Impostazioni!$N$86:$N$105,0),2)),"")</f>
        <v>#NAME?</v>
      </c>
    </row>
    <row r="1466" spans="1:15" ht="13.2">
      <c r="A1466" s="14" t="str">
        <f t="shared" si="20"/>
        <v/>
      </c>
      <c r="B1466" s="14" t="str">
        <f t="shared" si="21"/>
        <v/>
      </c>
      <c r="C1466" s="14"/>
      <c r="D1466" s="14" t="s">
        <v>49</v>
      </c>
      <c r="E1466" s="14"/>
      <c r="F1466" s="14"/>
      <c r="G1466" s="14"/>
      <c r="H1466" s="14"/>
      <c r="I1466" s="14" t="e">
        <f t="array" aca="1" ref="I1466" ca="1">_xludf.ifna(G1466*INDEX(Impostazioni!$C$86:$L$105,MATCH($E1466,Impostazioni!$J$86:$J$105,0),5),"")</f>
        <v>#NAME?</v>
      </c>
      <c r="J1466" s="14" t="e">
        <f t="shared" ca="1" si="22"/>
        <v>#NAME?</v>
      </c>
      <c r="K1466" s="14" t="e">
        <f t="shared" ca="1" si="23"/>
        <v>#NAME?</v>
      </c>
      <c r="M1466" s="14" t="e">
        <f t="array" aca="1" ref="M1466" ca="1">_xludf.ifna(IF(H1466=Impostazioni!$C$6,I1466*1,I1466/INDEX(Impostazioni!$N$86:$O$105,MATCH($H1466,Impostazioni!$N$86:$N$105,0),2)),"")</f>
        <v>#NAME?</v>
      </c>
      <c r="N1466" s="14" t="e">
        <f t="array" aca="1" ref="N1466" ca="1">_xludf.ifna(IF(I1466=Impostazioni!$C$6,J1466*1,J1466/INDEX(Impostazioni!$N$86:$O$105,MATCH($H1466,Impostazioni!$N$86:$N$105,0),2)),"")</f>
        <v>#NAME?</v>
      </c>
      <c r="O1466" s="14" t="e">
        <f t="array" aca="1" ref="O1466" ca="1">_xludf.ifna(IF(J1466=Impostazioni!$C$6,K1466*1,K1466/INDEX(Impostazioni!$N$86:$O$105,MATCH($H1466,Impostazioni!$N$86:$N$105,0),2)),"")</f>
        <v>#NAME?</v>
      </c>
    </row>
    <row r="1467" spans="1:15" ht="13.2">
      <c r="A1467" s="14" t="str">
        <f t="shared" si="20"/>
        <v/>
      </c>
      <c r="B1467" s="14" t="str">
        <f t="shared" si="21"/>
        <v/>
      </c>
      <c r="C1467" s="14"/>
      <c r="D1467" s="14" t="s">
        <v>49</v>
      </c>
      <c r="E1467" s="14"/>
      <c r="F1467" s="14"/>
      <c r="G1467" s="14"/>
      <c r="H1467" s="14"/>
      <c r="I1467" s="14" t="e">
        <f t="array" aca="1" ref="I1467" ca="1">_xludf.ifna(G1467*INDEX(Impostazioni!$C$86:$L$105,MATCH($E1467,Impostazioni!$J$86:$J$105,0),5),"")</f>
        <v>#NAME?</v>
      </c>
      <c r="J1467" s="14" t="e">
        <f t="shared" ca="1" si="22"/>
        <v>#NAME?</v>
      </c>
      <c r="K1467" s="14" t="e">
        <f t="shared" ca="1" si="23"/>
        <v>#NAME?</v>
      </c>
      <c r="M1467" s="14" t="e">
        <f t="array" aca="1" ref="M1467" ca="1">_xludf.ifna(IF(H1467=Impostazioni!$C$6,I1467*1,I1467/INDEX(Impostazioni!$N$86:$O$105,MATCH($H1467,Impostazioni!$N$86:$N$105,0),2)),"")</f>
        <v>#NAME?</v>
      </c>
      <c r="N1467" s="14" t="e">
        <f t="array" aca="1" ref="N1467" ca="1">_xludf.ifna(IF(I1467=Impostazioni!$C$6,J1467*1,J1467/INDEX(Impostazioni!$N$86:$O$105,MATCH($H1467,Impostazioni!$N$86:$N$105,0),2)),"")</f>
        <v>#NAME?</v>
      </c>
      <c r="O1467" s="14" t="e">
        <f t="array" aca="1" ref="O1467" ca="1">_xludf.ifna(IF(J1467=Impostazioni!$C$6,K1467*1,K1467/INDEX(Impostazioni!$N$86:$O$105,MATCH($H1467,Impostazioni!$N$86:$N$105,0),2)),"")</f>
        <v>#NAME?</v>
      </c>
    </row>
    <row r="1468" spans="1:15" ht="13.2">
      <c r="A1468" s="14" t="str">
        <f t="shared" si="20"/>
        <v/>
      </c>
      <c r="B1468" s="14" t="str">
        <f t="shared" si="21"/>
        <v/>
      </c>
      <c r="C1468" s="14"/>
      <c r="D1468" s="14" t="s">
        <v>49</v>
      </c>
      <c r="E1468" s="14"/>
      <c r="F1468" s="14"/>
      <c r="G1468" s="14"/>
      <c r="H1468" s="14"/>
      <c r="I1468" s="14" t="e">
        <f t="array" aca="1" ref="I1468" ca="1">_xludf.ifna(G1468*INDEX(Impostazioni!$C$86:$L$105,MATCH($E1468,Impostazioni!$J$86:$J$105,0),5),"")</f>
        <v>#NAME?</v>
      </c>
      <c r="J1468" s="14" t="e">
        <f t="shared" ca="1" si="22"/>
        <v>#NAME?</v>
      </c>
      <c r="K1468" s="14" t="e">
        <f t="shared" ca="1" si="23"/>
        <v>#NAME?</v>
      </c>
      <c r="M1468" s="14" t="e">
        <f t="array" aca="1" ref="M1468" ca="1">_xludf.ifna(IF(H1468=Impostazioni!$C$6,I1468*1,I1468/INDEX(Impostazioni!$N$86:$O$105,MATCH($H1468,Impostazioni!$N$86:$N$105,0),2)),"")</f>
        <v>#NAME?</v>
      </c>
      <c r="N1468" s="14" t="e">
        <f t="array" aca="1" ref="N1468" ca="1">_xludf.ifna(IF(I1468=Impostazioni!$C$6,J1468*1,J1468/INDEX(Impostazioni!$N$86:$O$105,MATCH($H1468,Impostazioni!$N$86:$N$105,0),2)),"")</f>
        <v>#NAME?</v>
      </c>
      <c r="O1468" s="14" t="e">
        <f t="array" aca="1" ref="O1468" ca="1">_xludf.ifna(IF(J1468=Impostazioni!$C$6,K1468*1,K1468/INDEX(Impostazioni!$N$86:$O$105,MATCH($H1468,Impostazioni!$N$86:$N$105,0),2)),"")</f>
        <v>#NAME?</v>
      </c>
    </row>
    <row r="1469" spans="1:15" ht="13.2">
      <c r="A1469" s="14" t="str">
        <f t="shared" si="20"/>
        <v/>
      </c>
      <c r="B1469" s="14" t="str">
        <f t="shared" si="21"/>
        <v/>
      </c>
      <c r="C1469" s="14"/>
      <c r="D1469" s="14" t="s">
        <v>49</v>
      </c>
      <c r="E1469" s="14"/>
      <c r="F1469" s="14"/>
      <c r="G1469" s="14"/>
      <c r="H1469" s="14"/>
      <c r="I1469" s="14" t="e">
        <f t="array" aca="1" ref="I1469" ca="1">_xludf.ifna(G1469*INDEX(Impostazioni!$C$86:$L$105,MATCH($E1469,Impostazioni!$J$86:$J$105,0),5),"")</f>
        <v>#NAME?</v>
      </c>
      <c r="J1469" s="14" t="e">
        <f t="shared" ca="1" si="22"/>
        <v>#NAME?</v>
      </c>
      <c r="K1469" s="14" t="e">
        <f t="shared" ca="1" si="23"/>
        <v>#NAME?</v>
      </c>
      <c r="M1469" s="14" t="e">
        <f t="array" aca="1" ref="M1469" ca="1">_xludf.ifna(IF(H1469=Impostazioni!$C$6,I1469*1,I1469/INDEX(Impostazioni!$N$86:$O$105,MATCH($H1469,Impostazioni!$N$86:$N$105,0),2)),"")</f>
        <v>#NAME?</v>
      </c>
      <c r="N1469" s="14" t="e">
        <f t="array" aca="1" ref="N1469" ca="1">_xludf.ifna(IF(I1469=Impostazioni!$C$6,J1469*1,J1469/INDEX(Impostazioni!$N$86:$O$105,MATCH($H1469,Impostazioni!$N$86:$N$105,0),2)),"")</f>
        <v>#NAME?</v>
      </c>
      <c r="O1469" s="14" t="e">
        <f t="array" aca="1" ref="O1469" ca="1">_xludf.ifna(IF(J1469=Impostazioni!$C$6,K1469*1,K1469/INDEX(Impostazioni!$N$86:$O$105,MATCH($H1469,Impostazioni!$N$86:$N$105,0),2)),"")</f>
        <v>#NAME?</v>
      </c>
    </row>
    <row r="1470" spans="1:15" ht="13.2">
      <c r="A1470" s="14" t="str">
        <f t="shared" si="20"/>
        <v/>
      </c>
      <c r="B1470" s="14" t="str">
        <f t="shared" si="21"/>
        <v/>
      </c>
      <c r="C1470" s="14"/>
      <c r="D1470" s="14" t="s">
        <v>49</v>
      </c>
      <c r="E1470" s="14"/>
      <c r="F1470" s="14"/>
      <c r="G1470" s="14"/>
      <c r="H1470" s="14"/>
      <c r="I1470" s="14" t="e">
        <f t="array" aca="1" ref="I1470" ca="1">_xludf.ifna(G1470*INDEX(Impostazioni!$C$86:$L$105,MATCH($E1470,Impostazioni!$J$86:$J$105,0),5),"")</f>
        <v>#NAME?</v>
      </c>
      <c r="J1470" s="14" t="e">
        <f t="shared" ca="1" si="22"/>
        <v>#NAME?</v>
      </c>
      <c r="K1470" s="14" t="e">
        <f t="shared" ca="1" si="23"/>
        <v>#NAME?</v>
      </c>
      <c r="M1470" s="14" t="e">
        <f t="array" aca="1" ref="M1470" ca="1">_xludf.ifna(IF(H1470=Impostazioni!$C$6,I1470*1,I1470/INDEX(Impostazioni!$N$86:$O$105,MATCH($H1470,Impostazioni!$N$86:$N$105,0),2)),"")</f>
        <v>#NAME?</v>
      </c>
      <c r="N1470" s="14" t="e">
        <f t="array" aca="1" ref="N1470" ca="1">_xludf.ifna(IF(I1470=Impostazioni!$C$6,J1470*1,J1470/INDEX(Impostazioni!$N$86:$O$105,MATCH($H1470,Impostazioni!$N$86:$N$105,0),2)),"")</f>
        <v>#NAME?</v>
      </c>
      <c r="O1470" s="14" t="e">
        <f t="array" aca="1" ref="O1470" ca="1">_xludf.ifna(IF(J1470=Impostazioni!$C$6,K1470*1,K1470/INDEX(Impostazioni!$N$86:$O$105,MATCH($H1470,Impostazioni!$N$86:$N$105,0),2)),"")</f>
        <v>#NAME?</v>
      </c>
    </row>
    <row r="1471" spans="1:15" ht="13.2">
      <c r="A1471" s="14" t="str">
        <f t="shared" si="20"/>
        <v/>
      </c>
      <c r="B1471" s="14" t="str">
        <f t="shared" si="21"/>
        <v/>
      </c>
      <c r="C1471" s="14"/>
      <c r="D1471" s="14" t="s">
        <v>49</v>
      </c>
      <c r="E1471" s="14"/>
      <c r="F1471" s="14"/>
      <c r="G1471" s="14"/>
      <c r="H1471" s="14"/>
      <c r="I1471" s="14" t="e">
        <f t="array" aca="1" ref="I1471" ca="1">_xludf.ifna(G1471*INDEX(Impostazioni!$C$86:$L$105,MATCH($E1471,Impostazioni!$J$86:$J$105,0),5),"")</f>
        <v>#NAME?</v>
      </c>
      <c r="J1471" s="14" t="e">
        <f t="shared" ca="1" si="22"/>
        <v>#NAME?</v>
      </c>
      <c r="K1471" s="14" t="e">
        <f t="shared" ca="1" si="23"/>
        <v>#NAME?</v>
      </c>
      <c r="M1471" s="14" t="e">
        <f t="array" aca="1" ref="M1471" ca="1">_xludf.ifna(IF(H1471=Impostazioni!$C$6,I1471*1,I1471/INDEX(Impostazioni!$N$86:$O$105,MATCH($H1471,Impostazioni!$N$86:$N$105,0),2)),"")</f>
        <v>#NAME?</v>
      </c>
      <c r="N1471" s="14" t="e">
        <f t="array" aca="1" ref="N1471" ca="1">_xludf.ifna(IF(I1471=Impostazioni!$C$6,J1471*1,J1471/INDEX(Impostazioni!$N$86:$O$105,MATCH($H1471,Impostazioni!$N$86:$N$105,0),2)),"")</f>
        <v>#NAME?</v>
      </c>
      <c r="O1471" s="14" t="e">
        <f t="array" aca="1" ref="O1471" ca="1">_xludf.ifna(IF(J1471=Impostazioni!$C$6,K1471*1,K1471/INDEX(Impostazioni!$N$86:$O$105,MATCH($H1471,Impostazioni!$N$86:$N$105,0),2)),"")</f>
        <v>#NAME?</v>
      </c>
    </row>
    <row r="1472" spans="1:15" ht="13.2">
      <c r="A1472" s="14" t="str">
        <f t="shared" si="20"/>
        <v/>
      </c>
      <c r="B1472" s="14" t="str">
        <f t="shared" si="21"/>
        <v/>
      </c>
      <c r="C1472" s="14"/>
      <c r="D1472" s="14" t="s">
        <v>49</v>
      </c>
      <c r="E1472" s="14"/>
      <c r="F1472" s="14"/>
      <c r="G1472" s="14"/>
      <c r="H1472" s="14"/>
      <c r="I1472" s="14" t="e">
        <f t="array" aca="1" ref="I1472" ca="1">_xludf.ifna(G1472*INDEX(Impostazioni!$C$86:$L$105,MATCH($E1472,Impostazioni!$J$86:$J$105,0),5),"")</f>
        <v>#NAME?</v>
      </c>
      <c r="J1472" s="14" t="e">
        <f t="shared" ca="1" si="22"/>
        <v>#NAME?</v>
      </c>
      <c r="K1472" s="14" t="e">
        <f t="shared" ca="1" si="23"/>
        <v>#NAME?</v>
      </c>
      <c r="M1472" s="14" t="e">
        <f t="array" aca="1" ref="M1472" ca="1">_xludf.ifna(IF(H1472=Impostazioni!$C$6,I1472*1,I1472/INDEX(Impostazioni!$N$86:$O$105,MATCH($H1472,Impostazioni!$N$86:$N$105,0),2)),"")</f>
        <v>#NAME?</v>
      </c>
      <c r="N1472" s="14" t="e">
        <f t="array" aca="1" ref="N1472" ca="1">_xludf.ifna(IF(I1472=Impostazioni!$C$6,J1472*1,J1472/INDEX(Impostazioni!$N$86:$O$105,MATCH($H1472,Impostazioni!$N$86:$N$105,0),2)),"")</f>
        <v>#NAME?</v>
      </c>
      <c r="O1472" s="14" t="e">
        <f t="array" aca="1" ref="O1472" ca="1">_xludf.ifna(IF(J1472=Impostazioni!$C$6,K1472*1,K1472/INDEX(Impostazioni!$N$86:$O$105,MATCH($H1472,Impostazioni!$N$86:$N$105,0),2)),"")</f>
        <v>#NAME?</v>
      </c>
    </row>
    <row r="1473" spans="1:15" ht="13.2">
      <c r="A1473" s="14" t="str">
        <f t="shared" si="20"/>
        <v/>
      </c>
      <c r="B1473" s="14" t="str">
        <f t="shared" si="21"/>
        <v/>
      </c>
      <c r="C1473" s="14"/>
      <c r="D1473" s="14" t="s">
        <v>49</v>
      </c>
      <c r="E1473" s="14"/>
      <c r="F1473" s="14"/>
      <c r="G1473" s="14"/>
      <c r="H1473" s="14"/>
      <c r="I1473" s="14" t="e">
        <f t="array" aca="1" ref="I1473" ca="1">_xludf.ifna(G1473*INDEX(Impostazioni!$C$86:$L$105,MATCH($E1473,Impostazioni!$J$86:$J$105,0),5),"")</f>
        <v>#NAME?</v>
      </c>
      <c r="J1473" s="14" t="e">
        <f t="shared" ca="1" si="22"/>
        <v>#NAME?</v>
      </c>
      <c r="K1473" s="14" t="e">
        <f t="shared" ca="1" si="23"/>
        <v>#NAME?</v>
      </c>
      <c r="M1473" s="14" t="e">
        <f t="array" aca="1" ref="M1473" ca="1">_xludf.ifna(IF(H1473=Impostazioni!$C$6,I1473*1,I1473/INDEX(Impostazioni!$N$86:$O$105,MATCH($H1473,Impostazioni!$N$86:$N$105,0),2)),"")</f>
        <v>#NAME?</v>
      </c>
      <c r="N1473" s="14" t="e">
        <f t="array" aca="1" ref="N1473" ca="1">_xludf.ifna(IF(I1473=Impostazioni!$C$6,J1473*1,J1473/INDEX(Impostazioni!$N$86:$O$105,MATCH($H1473,Impostazioni!$N$86:$N$105,0),2)),"")</f>
        <v>#NAME?</v>
      </c>
      <c r="O1473" s="14" t="e">
        <f t="array" aca="1" ref="O1473" ca="1">_xludf.ifna(IF(J1473=Impostazioni!$C$6,K1473*1,K1473/INDEX(Impostazioni!$N$86:$O$105,MATCH($H1473,Impostazioni!$N$86:$N$105,0),2)),"")</f>
        <v>#NAME?</v>
      </c>
    </row>
    <row r="1474" spans="1:15" ht="13.2">
      <c r="A1474" s="14" t="str">
        <f t="shared" si="20"/>
        <v/>
      </c>
      <c r="B1474" s="14" t="str">
        <f t="shared" si="21"/>
        <v/>
      </c>
      <c r="C1474" s="14"/>
      <c r="D1474" s="14" t="s">
        <v>49</v>
      </c>
      <c r="E1474" s="14"/>
      <c r="F1474" s="14"/>
      <c r="G1474" s="14"/>
      <c r="H1474" s="14"/>
      <c r="I1474" s="14" t="e">
        <f t="array" aca="1" ref="I1474" ca="1">_xludf.ifna(G1474*INDEX(Impostazioni!$C$86:$L$105,MATCH($E1474,Impostazioni!$J$86:$J$105,0),5),"")</f>
        <v>#NAME?</v>
      </c>
      <c r="J1474" s="14" t="e">
        <f t="shared" ca="1" si="22"/>
        <v>#NAME?</v>
      </c>
      <c r="K1474" s="14" t="e">
        <f t="shared" ca="1" si="23"/>
        <v>#NAME?</v>
      </c>
      <c r="M1474" s="14" t="e">
        <f t="array" aca="1" ref="M1474" ca="1">_xludf.ifna(IF(H1474=Impostazioni!$C$6,I1474*1,I1474/INDEX(Impostazioni!$N$86:$O$105,MATCH($H1474,Impostazioni!$N$86:$N$105,0),2)),"")</f>
        <v>#NAME?</v>
      </c>
      <c r="N1474" s="14" t="e">
        <f t="array" aca="1" ref="N1474" ca="1">_xludf.ifna(IF(I1474=Impostazioni!$C$6,J1474*1,J1474/INDEX(Impostazioni!$N$86:$O$105,MATCH($H1474,Impostazioni!$N$86:$N$105,0),2)),"")</f>
        <v>#NAME?</v>
      </c>
      <c r="O1474" s="14" t="e">
        <f t="array" aca="1" ref="O1474" ca="1">_xludf.ifna(IF(J1474=Impostazioni!$C$6,K1474*1,K1474/INDEX(Impostazioni!$N$86:$O$105,MATCH($H1474,Impostazioni!$N$86:$N$105,0),2)),"")</f>
        <v>#NAME?</v>
      </c>
    </row>
    <row r="1475" spans="1:15" ht="13.2">
      <c r="A1475" s="14" t="str">
        <f t="shared" si="20"/>
        <v/>
      </c>
      <c r="B1475" s="14" t="str">
        <f t="shared" si="21"/>
        <v/>
      </c>
      <c r="C1475" s="14"/>
      <c r="D1475" s="14" t="s">
        <v>49</v>
      </c>
      <c r="E1475" s="14"/>
      <c r="F1475" s="14"/>
      <c r="G1475" s="14"/>
      <c r="H1475" s="14"/>
      <c r="I1475" s="14" t="e">
        <f t="array" aca="1" ref="I1475" ca="1">_xludf.ifna(G1475*INDEX(Impostazioni!$C$86:$L$105,MATCH($E1475,Impostazioni!$J$86:$J$105,0),5),"")</f>
        <v>#NAME?</v>
      </c>
      <c r="J1475" s="14" t="e">
        <f t="shared" ca="1" si="22"/>
        <v>#NAME?</v>
      </c>
      <c r="K1475" s="14" t="e">
        <f t="shared" ca="1" si="23"/>
        <v>#NAME?</v>
      </c>
      <c r="M1475" s="14" t="e">
        <f t="array" aca="1" ref="M1475" ca="1">_xludf.ifna(IF(H1475=Impostazioni!$C$6,I1475*1,I1475/INDEX(Impostazioni!$N$86:$O$105,MATCH($H1475,Impostazioni!$N$86:$N$105,0),2)),"")</f>
        <v>#NAME?</v>
      </c>
      <c r="N1475" s="14" t="e">
        <f t="array" aca="1" ref="N1475" ca="1">_xludf.ifna(IF(I1475=Impostazioni!$C$6,J1475*1,J1475/INDEX(Impostazioni!$N$86:$O$105,MATCH($H1475,Impostazioni!$N$86:$N$105,0),2)),"")</f>
        <v>#NAME?</v>
      </c>
      <c r="O1475" s="14" t="e">
        <f t="array" aca="1" ref="O1475" ca="1">_xludf.ifna(IF(J1475=Impostazioni!$C$6,K1475*1,K1475/INDEX(Impostazioni!$N$86:$O$105,MATCH($H1475,Impostazioni!$N$86:$N$105,0),2)),"")</f>
        <v>#NAME?</v>
      </c>
    </row>
    <row r="1476" spans="1:15" ht="13.2">
      <c r="A1476" s="14" t="str">
        <f t="shared" si="20"/>
        <v/>
      </c>
      <c r="B1476" s="14" t="str">
        <f t="shared" si="21"/>
        <v/>
      </c>
      <c r="C1476" s="14"/>
      <c r="D1476" s="14" t="s">
        <v>49</v>
      </c>
      <c r="E1476" s="14"/>
      <c r="F1476" s="14"/>
      <c r="G1476" s="14"/>
      <c r="H1476" s="14"/>
      <c r="I1476" s="14" t="e">
        <f t="array" aca="1" ref="I1476" ca="1">_xludf.ifna(G1476*INDEX(Impostazioni!$C$86:$L$105,MATCH($E1476,Impostazioni!$J$86:$J$105,0),5),"")</f>
        <v>#NAME?</v>
      </c>
      <c r="J1476" s="14" t="e">
        <f t="shared" ca="1" si="22"/>
        <v>#NAME?</v>
      </c>
      <c r="K1476" s="14" t="e">
        <f t="shared" ca="1" si="23"/>
        <v>#NAME?</v>
      </c>
      <c r="M1476" s="14" t="e">
        <f t="array" aca="1" ref="M1476" ca="1">_xludf.ifna(IF(H1476=Impostazioni!$C$6,I1476*1,I1476/INDEX(Impostazioni!$N$86:$O$105,MATCH($H1476,Impostazioni!$N$86:$N$105,0),2)),"")</f>
        <v>#NAME?</v>
      </c>
      <c r="N1476" s="14" t="e">
        <f t="array" aca="1" ref="N1476" ca="1">_xludf.ifna(IF(I1476=Impostazioni!$C$6,J1476*1,J1476/INDEX(Impostazioni!$N$86:$O$105,MATCH($H1476,Impostazioni!$N$86:$N$105,0),2)),"")</f>
        <v>#NAME?</v>
      </c>
      <c r="O1476" s="14" t="e">
        <f t="array" aca="1" ref="O1476" ca="1">_xludf.ifna(IF(J1476=Impostazioni!$C$6,K1476*1,K1476/INDEX(Impostazioni!$N$86:$O$105,MATCH($H1476,Impostazioni!$N$86:$N$105,0),2)),"")</f>
        <v>#NAME?</v>
      </c>
    </row>
    <row r="1477" spans="1:15" ht="13.2">
      <c r="A1477" s="14" t="str">
        <f t="shared" si="20"/>
        <v/>
      </c>
      <c r="B1477" s="14" t="str">
        <f t="shared" si="21"/>
        <v/>
      </c>
      <c r="C1477" s="14"/>
      <c r="D1477" s="14" t="s">
        <v>49</v>
      </c>
      <c r="E1477" s="14"/>
      <c r="F1477" s="14"/>
      <c r="G1477" s="14"/>
      <c r="H1477" s="14"/>
      <c r="I1477" s="14" t="e">
        <f t="array" aca="1" ref="I1477" ca="1">_xludf.ifna(G1477*INDEX(Impostazioni!$C$86:$L$105,MATCH($E1477,Impostazioni!$J$86:$J$105,0),5),"")</f>
        <v>#NAME?</v>
      </c>
      <c r="J1477" s="14" t="e">
        <f t="shared" ca="1" si="22"/>
        <v>#NAME?</v>
      </c>
      <c r="K1477" s="14" t="e">
        <f t="shared" ca="1" si="23"/>
        <v>#NAME?</v>
      </c>
      <c r="M1477" s="14" t="e">
        <f t="array" aca="1" ref="M1477" ca="1">_xludf.ifna(IF(H1477=Impostazioni!$C$6,I1477*1,I1477/INDEX(Impostazioni!$N$86:$O$105,MATCH($H1477,Impostazioni!$N$86:$N$105,0),2)),"")</f>
        <v>#NAME?</v>
      </c>
      <c r="N1477" s="14" t="e">
        <f t="array" aca="1" ref="N1477" ca="1">_xludf.ifna(IF(I1477=Impostazioni!$C$6,J1477*1,J1477/INDEX(Impostazioni!$N$86:$O$105,MATCH($H1477,Impostazioni!$N$86:$N$105,0),2)),"")</f>
        <v>#NAME?</v>
      </c>
      <c r="O1477" s="14" t="e">
        <f t="array" aca="1" ref="O1477" ca="1">_xludf.ifna(IF(J1477=Impostazioni!$C$6,K1477*1,K1477/INDEX(Impostazioni!$N$86:$O$105,MATCH($H1477,Impostazioni!$N$86:$N$105,0),2)),"")</f>
        <v>#NAME?</v>
      </c>
    </row>
    <row r="1478" spans="1:15" ht="13.2">
      <c r="A1478" s="14" t="str">
        <f t="shared" si="20"/>
        <v/>
      </c>
      <c r="B1478" s="14" t="str">
        <f t="shared" si="21"/>
        <v/>
      </c>
      <c r="C1478" s="14"/>
      <c r="D1478" s="14" t="s">
        <v>49</v>
      </c>
      <c r="E1478" s="14"/>
      <c r="F1478" s="14"/>
      <c r="G1478" s="14"/>
      <c r="H1478" s="14"/>
      <c r="I1478" s="14" t="e">
        <f t="array" aca="1" ref="I1478" ca="1">_xludf.ifna(G1478*INDEX(Impostazioni!$C$86:$L$105,MATCH($E1478,Impostazioni!$J$86:$J$105,0),5),"")</f>
        <v>#NAME?</v>
      </c>
      <c r="J1478" s="14" t="e">
        <f t="shared" ca="1" si="22"/>
        <v>#NAME?</v>
      </c>
      <c r="K1478" s="14" t="e">
        <f t="shared" ca="1" si="23"/>
        <v>#NAME?</v>
      </c>
      <c r="M1478" s="14" t="e">
        <f t="array" aca="1" ref="M1478" ca="1">_xludf.ifna(IF(H1478=Impostazioni!$C$6,I1478*1,I1478/INDEX(Impostazioni!$N$86:$O$105,MATCH($H1478,Impostazioni!$N$86:$N$105,0),2)),"")</f>
        <v>#NAME?</v>
      </c>
      <c r="N1478" s="14" t="e">
        <f t="array" aca="1" ref="N1478" ca="1">_xludf.ifna(IF(I1478=Impostazioni!$C$6,J1478*1,J1478/INDEX(Impostazioni!$N$86:$O$105,MATCH($H1478,Impostazioni!$N$86:$N$105,0),2)),"")</f>
        <v>#NAME?</v>
      </c>
      <c r="O1478" s="14" t="e">
        <f t="array" aca="1" ref="O1478" ca="1">_xludf.ifna(IF(J1478=Impostazioni!$C$6,K1478*1,K1478/INDEX(Impostazioni!$N$86:$O$105,MATCH($H1478,Impostazioni!$N$86:$N$105,0),2)),"")</f>
        <v>#NAME?</v>
      </c>
    </row>
    <row r="1479" spans="1:15" ht="13.2">
      <c r="A1479" s="14" t="str">
        <f t="shared" si="20"/>
        <v/>
      </c>
      <c r="B1479" s="14" t="str">
        <f t="shared" si="21"/>
        <v/>
      </c>
      <c r="C1479" s="14"/>
      <c r="D1479" s="14" t="s">
        <v>49</v>
      </c>
      <c r="E1479" s="14"/>
      <c r="F1479" s="14"/>
      <c r="G1479" s="14"/>
      <c r="H1479" s="14"/>
      <c r="I1479" s="14" t="e">
        <f t="array" aca="1" ref="I1479" ca="1">_xludf.ifna(G1479*INDEX(Impostazioni!$C$86:$L$105,MATCH($E1479,Impostazioni!$J$86:$J$105,0),5),"")</f>
        <v>#NAME?</v>
      </c>
      <c r="J1479" s="14" t="e">
        <f t="shared" ca="1" si="22"/>
        <v>#NAME?</v>
      </c>
      <c r="K1479" s="14" t="e">
        <f t="shared" ca="1" si="23"/>
        <v>#NAME?</v>
      </c>
      <c r="M1479" s="14" t="e">
        <f t="array" aca="1" ref="M1479" ca="1">_xludf.ifna(IF(H1479=Impostazioni!$C$6,I1479*1,I1479/INDEX(Impostazioni!$N$86:$O$105,MATCH($H1479,Impostazioni!$N$86:$N$105,0),2)),"")</f>
        <v>#NAME?</v>
      </c>
      <c r="N1479" s="14" t="e">
        <f t="array" aca="1" ref="N1479" ca="1">_xludf.ifna(IF(I1479=Impostazioni!$C$6,J1479*1,J1479/INDEX(Impostazioni!$N$86:$O$105,MATCH($H1479,Impostazioni!$N$86:$N$105,0),2)),"")</f>
        <v>#NAME?</v>
      </c>
      <c r="O1479" s="14" t="e">
        <f t="array" aca="1" ref="O1479" ca="1">_xludf.ifna(IF(J1479=Impostazioni!$C$6,K1479*1,K1479/INDEX(Impostazioni!$N$86:$O$105,MATCH($H1479,Impostazioni!$N$86:$N$105,0),2)),"")</f>
        <v>#NAME?</v>
      </c>
    </row>
    <row r="1480" spans="1:15" ht="13.2">
      <c r="A1480" s="14" t="str">
        <f t="shared" si="20"/>
        <v/>
      </c>
      <c r="B1480" s="14" t="str">
        <f t="shared" si="21"/>
        <v/>
      </c>
      <c r="C1480" s="14"/>
      <c r="D1480" s="14" t="s">
        <v>49</v>
      </c>
      <c r="E1480" s="14"/>
      <c r="F1480" s="14"/>
      <c r="G1480" s="14"/>
      <c r="H1480" s="14"/>
      <c r="I1480" s="14" t="e">
        <f t="array" aca="1" ref="I1480" ca="1">_xludf.ifna(G1480*INDEX(Impostazioni!$C$86:$L$105,MATCH($E1480,Impostazioni!$J$86:$J$105,0),5),"")</f>
        <v>#NAME?</v>
      </c>
      <c r="J1480" s="14" t="e">
        <f t="shared" ca="1" si="22"/>
        <v>#NAME?</v>
      </c>
      <c r="K1480" s="14" t="e">
        <f t="shared" ca="1" si="23"/>
        <v>#NAME?</v>
      </c>
      <c r="M1480" s="14" t="e">
        <f t="array" aca="1" ref="M1480" ca="1">_xludf.ifna(IF(H1480=Impostazioni!$C$6,I1480*1,I1480/INDEX(Impostazioni!$N$86:$O$105,MATCH($H1480,Impostazioni!$N$86:$N$105,0),2)),"")</f>
        <v>#NAME?</v>
      </c>
      <c r="N1480" s="14" t="e">
        <f t="array" aca="1" ref="N1480" ca="1">_xludf.ifna(IF(I1480=Impostazioni!$C$6,J1480*1,J1480/INDEX(Impostazioni!$N$86:$O$105,MATCH($H1480,Impostazioni!$N$86:$N$105,0),2)),"")</f>
        <v>#NAME?</v>
      </c>
      <c r="O1480" s="14" t="e">
        <f t="array" aca="1" ref="O1480" ca="1">_xludf.ifna(IF(J1480=Impostazioni!$C$6,K1480*1,K1480/INDEX(Impostazioni!$N$86:$O$105,MATCH($H1480,Impostazioni!$N$86:$N$105,0),2)),"")</f>
        <v>#NAME?</v>
      </c>
    </row>
    <row r="1481" spans="1:15" ht="13.2">
      <c r="A1481" s="14" t="str">
        <f t="shared" si="20"/>
        <v/>
      </c>
      <c r="B1481" s="14" t="str">
        <f t="shared" si="21"/>
        <v/>
      </c>
      <c r="C1481" s="14"/>
      <c r="D1481" s="14" t="s">
        <v>49</v>
      </c>
      <c r="E1481" s="14"/>
      <c r="F1481" s="14"/>
      <c r="G1481" s="14"/>
      <c r="H1481" s="14"/>
      <c r="I1481" s="14" t="e">
        <f t="array" aca="1" ref="I1481" ca="1">_xludf.ifna(G1481*INDEX(Impostazioni!$C$86:$L$105,MATCH($E1481,Impostazioni!$J$86:$J$105,0),5),"")</f>
        <v>#NAME?</v>
      </c>
      <c r="J1481" s="14" t="e">
        <f t="shared" ca="1" si="22"/>
        <v>#NAME?</v>
      </c>
      <c r="K1481" s="14" t="e">
        <f t="shared" ca="1" si="23"/>
        <v>#NAME?</v>
      </c>
      <c r="M1481" s="14" t="e">
        <f t="array" aca="1" ref="M1481" ca="1">_xludf.ifna(IF(H1481=Impostazioni!$C$6,I1481*1,I1481/INDEX(Impostazioni!$N$86:$O$105,MATCH($H1481,Impostazioni!$N$86:$N$105,0),2)),"")</f>
        <v>#NAME?</v>
      </c>
      <c r="N1481" s="14" t="e">
        <f t="array" aca="1" ref="N1481" ca="1">_xludf.ifna(IF(I1481=Impostazioni!$C$6,J1481*1,J1481/INDEX(Impostazioni!$N$86:$O$105,MATCH($H1481,Impostazioni!$N$86:$N$105,0),2)),"")</f>
        <v>#NAME?</v>
      </c>
      <c r="O1481" s="14" t="e">
        <f t="array" aca="1" ref="O1481" ca="1">_xludf.ifna(IF(J1481=Impostazioni!$C$6,K1481*1,K1481/INDEX(Impostazioni!$N$86:$O$105,MATCH($H1481,Impostazioni!$N$86:$N$105,0),2)),"")</f>
        <v>#NAME?</v>
      </c>
    </row>
    <row r="1482" spans="1:15" ht="13.2">
      <c r="A1482" s="14" t="str">
        <f t="shared" si="20"/>
        <v/>
      </c>
      <c r="B1482" s="14" t="str">
        <f t="shared" si="21"/>
        <v/>
      </c>
      <c r="C1482" s="14"/>
      <c r="D1482" s="14" t="s">
        <v>49</v>
      </c>
      <c r="E1482" s="14"/>
      <c r="F1482" s="14"/>
      <c r="G1482" s="14"/>
      <c r="H1482" s="14"/>
      <c r="I1482" s="14" t="e">
        <f t="array" aca="1" ref="I1482" ca="1">_xludf.ifna(G1482*INDEX(Impostazioni!$C$86:$L$105,MATCH($E1482,Impostazioni!$J$86:$J$105,0),5),"")</f>
        <v>#NAME?</v>
      </c>
      <c r="J1482" s="14" t="e">
        <f t="shared" ca="1" si="22"/>
        <v>#NAME?</v>
      </c>
      <c r="K1482" s="14" t="e">
        <f t="shared" ca="1" si="23"/>
        <v>#NAME?</v>
      </c>
      <c r="M1482" s="14" t="e">
        <f t="array" aca="1" ref="M1482" ca="1">_xludf.ifna(IF(H1482=Impostazioni!$C$6,I1482*1,I1482/INDEX(Impostazioni!$N$86:$O$105,MATCH($H1482,Impostazioni!$N$86:$N$105,0),2)),"")</f>
        <v>#NAME?</v>
      </c>
      <c r="N1482" s="14" t="e">
        <f t="array" aca="1" ref="N1482" ca="1">_xludf.ifna(IF(I1482=Impostazioni!$C$6,J1482*1,J1482/INDEX(Impostazioni!$N$86:$O$105,MATCH($H1482,Impostazioni!$N$86:$N$105,0),2)),"")</f>
        <v>#NAME?</v>
      </c>
      <c r="O1482" s="14" t="e">
        <f t="array" aca="1" ref="O1482" ca="1">_xludf.ifna(IF(J1482=Impostazioni!$C$6,K1482*1,K1482/INDEX(Impostazioni!$N$86:$O$105,MATCH($H1482,Impostazioni!$N$86:$N$105,0),2)),"")</f>
        <v>#NAME?</v>
      </c>
    </row>
    <row r="1483" spans="1:15" ht="13.2">
      <c r="A1483" s="14" t="str">
        <f t="shared" si="20"/>
        <v/>
      </c>
      <c r="B1483" s="14" t="str">
        <f t="shared" si="21"/>
        <v/>
      </c>
      <c r="C1483" s="14"/>
      <c r="D1483" s="14" t="s">
        <v>49</v>
      </c>
      <c r="E1483" s="14"/>
      <c r="F1483" s="14"/>
      <c r="G1483" s="14"/>
      <c r="H1483" s="14"/>
      <c r="I1483" s="14" t="e">
        <f t="array" aca="1" ref="I1483" ca="1">_xludf.ifna(G1483*INDEX(Impostazioni!$C$86:$L$105,MATCH($E1483,Impostazioni!$J$86:$J$105,0),5),"")</f>
        <v>#NAME?</v>
      </c>
      <c r="J1483" s="14" t="e">
        <f t="shared" ca="1" si="22"/>
        <v>#NAME?</v>
      </c>
      <c r="K1483" s="14" t="e">
        <f t="shared" ca="1" si="23"/>
        <v>#NAME?</v>
      </c>
      <c r="M1483" s="14" t="e">
        <f t="array" aca="1" ref="M1483" ca="1">_xludf.ifna(IF(H1483=Impostazioni!$C$6,I1483*1,I1483/INDEX(Impostazioni!$N$86:$O$105,MATCH($H1483,Impostazioni!$N$86:$N$105,0),2)),"")</f>
        <v>#NAME?</v>
      </c>
      <c r="N1483" s="14" t="e">
        <f t="array" aca="1" ref="N1483" ca="1">_xludf.ifna(IF(I1483=Impostazioni!$C$6,J1483*1,J1483/INDEX(Impostazioni!$N$86:$O$105,MATCH($H1483,Impostazioni!$N$86:$N$105,0),2)),"")</f>
        <v>#NAME?</v>
      </c>
      <c r="O1483" s="14" t="e">
        <f t="array" aca="1" ref="O1483" ca="1">_xludf.ifna(IF(J1483=Impostazioni!$C$6,K1483*1,K1483/INDEX(Impostazioni!$N$86:$O$105,MATCH($H1483,Impostazioni!$N$86:$N$105,0),2)),"")</f>
        <v>#NAME?</v>
      </c>
    </row>
    <row r="1484" spans="1:15" ht="13.2">
      <c r="A1484" s="14" t="str">
        <f t="shared" si="20"/>
        <v/>
      </c>
      <c r="B1484" s="14" t="str">
        <f t="shared" si="21"/>
        <v/>
      </c>
      <c r="C1484" s="14"/>
      <c r="D1484" s="14" t="s">
        <v>49</v>
      </c>
      <c r="E1484" s="14"/>
      <c r="F1484" s="14"/>
      <c r="G1484" s="14"/>
      <c r="H1484" s="14"/>
      <c r="I1484" s="14" t="e">
        <f t="array" aca="1" ref="I1484" ca="1">_xludf.ifna(G1484*INDEX(Impostazioni!$C$86:$L$105,MATCH($E1484,Impostazioni!$J$86:$J$105,0),5),"")</f>
        <v>#NAME?</v>
      </c>
      <c r="J1484" s="14" t="e">
        <f t="shared" ca="1" si="22"/>
        <v>#NAME?</v>
      </c>
      <c r="K1484" s="14" t="e">
        <f t="shared" ca="1" si="23"/>
        <v>#NAME?</v>
      </c>
      <c r="M1484" s="14" t="e">
        <f t="array" aca="1" ref="M1484" ca="1">_xludf.ifna(IF(H1484=Impostazioni!$C$6,I1484*1,I1484/INDEX(Impostazioni!$N$86:$O$105,MATCH($H1484,Impostazioni!$N$86:$N$105,0),2)),"")</f>
        <v>#NAME?</v>
      </c>
      <c r="N1484" s="14" t="e">
        <f t="array" aca="1" ref="N1484" ca="1">_xludf.ifna(IF(I1484=Impostazioni!$C$6,J1484*1,J1484/INDEX(Impostazioni!$N$86:$O$105,MATCH($H1484,Impostazioni!$N$86:$N$105,0),2)),"")</f>
        <v>#NAME?</v>
      </c>
      <c r="O1484" s="14" t="e">
        <f t="array" aca="1" ref="O1484" ca="1">_xludf.ifna(IF(J1484=Impostazioni!$C$6,K1484*1,K1484/INDEX(Impostazioni!$N$86:$O$105,MATCH($H1484,Impostazioni!$N$86:$N$105,0),2)),"")</f>
        <v>#NAME?</v>
      </c>
    </row>
    <row r="1485" spans="1:15" ht="13.2">
      <c r="A1485" s="14" t="str">
        <f t="shared" si="20"/>
        <v/>
      </c>
      <c r="B1485" s="14" t="str">
        <f t="shared" si="21"/>
        <v/>
      </c>
      <c r="C1485" s="14"/>
      <c r="D1485" s="14" t="s">
        <v>49</v>
      </c>
      <c r="E1485" s="14"/>
      <c r="F1485" s="14"/>
      <c r="G1485" s="14"/>
      <c r="H1485" s="14"/>
      <c r="I1485" s="14" t="e">
        <f t="array" aca="1" ref="I1485" ca="1">_xludf.ifna(G1485*INDEX(Impostazioni!$C$86:$L$105,MATCH($E1485,Impostazioni!$J$86:$J$105,0),5),"")</f>
        <v>#NAME?</v>
      </c>
      <c r="J1485" s="14" t="e">
        <f t="shared" ca="1" si="22"/>
        <v>#NAME?</v>
      </c>
      <c r="K1485" s="14" t="e">
        <f t="shared" ca="1" si="23"/>
        <v>#NAME?</v>
      </c>
      <c r="M1485" s="14" t="e">
        <f t="array" aca="1" ref="M1485" ca="1">_xludf.ifna(IF(H1485=Impostazioni!$C$6,I1485*1,I1485/INDEX(Impostazioni!$N$86:$O$105,MATCH($H1485,Impostazioni!$N$86:$N$105,0),2)),"")</f>
        <v>#NAME?</v>
      </c>
      <c r="N1485" s="14" t="e">
        <f t="array" aca="1" ref="N1485" ca="1">_xludf.ifna(IF(I1485=Impostazioni!$C$6,J1485*1,J1485/INDEX(Impostazioni!$N$86:$O$105,MATCH($H1485,Impostazioni!$N$86:$N$105,0),2)),"")</f>
        <v>#NAME?</v>
      </c>
      <c r="O1485" s="14" t="e">
        <f t="array" aca="1" ref="O1485" ca="1">_xludf.ifna(IF(J1485=Impostazioni!$C$6,K1485*1,K1485/INDEX(Impostazioni!$N$86:$O$105,MATCH($H1485,Impostazioni!$N$86:$N$105,0),2)),"")</f>
        <v>#NAME?</v>
      </c>
    </row>
    <row r="1486" spans="1:15" ht="13.2">
      <c r="A1486" s="14" t="str">
        <f t="shared" si="20"/>
        <v/>
      </c>
      <c r="B1486" s="14" t="str">
        <f t="shared" si="21"/>
        <v/>
      </c>
      <c r="C1486" s="14"/>
      <c r="D1486" s="14" t="s">
        <v>49</v>
      </c>
      <c r="E1486" s="14"/>
      <c r="F1486" s="14"/>
      <c r="G1486" s="14"/>
      <c r="H1486" s="14"/>
      <c r="I1486" s="14" t="e">
        <f t="array" aca="1" ref="I1486" ca="1">_xludf.ifna(G1486*INDEX(Impostazioni!$C$86:$L$105,MATCH($E1486,Impostazioni!$J$86:$J$105,0),5),"")</f>
        <v>#NAME?</v>
      </c>
      <c r="J1486" s="14" t="e">
        <f t="shared" ca="1" si="22"/>
        <v>#NAME?</v>
      </c>
      <c r="K1486" s="14" t="e">
        <f t="shared" ca="1" si="23"/>
        <v>#NAME?</v>
      </c>
      <c r="M1486" s="14" t="e">
        <f t="array" aca="1" ref="M1486" ca="1">_xludf.ifna(IF(H1486=Impostazioni!$C$6,I1486*1,I1486/INDEX(Impostazioni!$N$86:$O$105,MATCH($H1486,Impostazioni!$N$86:$N$105,0),2)),"")</f>
        <v>#NAME?</v>
      </c>
      <c r="N1486" s="14" t="e">
        <f t="array" aca="1" ref="N1486" ca="1">_xludf.ifna(IF(I1486=Impostazioni!$C$6,J1486*1,J1486/INDEX(Impostazioni!$N$86:$O$105,MATCH($H1486,Impostazioni!$N$86:$N$105,0),2)),"")</f>
        <v>#NAME?</v>
      </c>
      <c r="O1486" s="14" t="e">
        <f t="array" aca="1" ref="O1486" ca="1">_xludf.ifna(IF(J1486=Impostazioni!$C$6,K1486*1,K1486/INDEX(Impostazioni!$N$86:$O$105,MATCH($H1486,Impostazioni!$N$86:$N$105,0),2)),"")</f>
        <v>#NAME?</v>
      </c>
    </row>
    <row r="1487" spans="1:15" ht="13.2">
      <c r="A1487" s="14" t="str">
        <f t="shared" si="20"/>
        <v/>
      </c>
      <c r="B1487" s="14" t="str">
        <f t="shared" si="21"/>
        <v/>
      </c>
      <c r="C1487" s="14"/>
      <c r="D1487" s="14" t="s">
        <v>49</v>
      </c>
      <c r="E1487" s="14"/>
      <c r="F1487" s="14"/>
      <c r="G1487" s="14"/>
      <c r="H1487" s="14"/>
      <c r="I1487" s="14" t="e">
        <f t="array" aca="1" ref="I1487" ca="1">_xludf.ifna(G1487*INDEX(Impostazioni!$C$86:$L$105,MATCH($E1487,Impostazioni!$J$86:$J$105,0),5),"")</f>
        <v>#NAME?</v>
      </c>
      <c r="J1487" s="14" t="e">
        <f t="shared" ca="1" si="22"/>
        <v>#NAME?</v>
      </c>
      <c r="K1487" s="14" t="e">
        <f t="shared" ca="1" si="23"/>
        <v>#NAME?</v>
      </c>
      <c r="M1487" s="14" t="e">
        <f t="array" aca="1" ref="M1487" ca="1">_xludf.ifna(IF(H1487=Impostazioni!$C$6,I1487*1,I1487/INDEX(Impostazioni!$N$86:$O$105,MATCH($H1487,Impostazioni!$N$86:$N$105,0),2)),"")</f>
        <v>#NAME?</v>
      </c>
      <c r="N1487" s="14" t="e">
        <f t="array" aca="1" ref="N1487" ca="1">_xludf.ifna(IF(I1487=Impostazioni!$C$6,J1487*1,J1487/INDEX(Impostazioni!$N$86:$O$105,MATCH($H1487,Impostazioni!$N$86:$N$105,0),2)),"")</f>
        <v>#NAME?</v>
      </c>
      <c r="O1487" s="14" t="e">
        <f t="array" aca="1" ref="O1487" ca="1">_xludf.ifna(IF(J1487=Impostazioni!$C$6,K1487*1,K1487/INDEX(Impostazioni!$N$86:$O$105,MATCH($H1487,Impostazioni!$N$86:$N$105,0),2)),"")</f>
        <v>#NAME?</v>
      </c>
    </row>
    <row r="1488" spans="1:15" ht="13.2">
      <c r="A1488" s="14" t="str">
        <f t="shared" si="20"/>
        <v/>
      </c>
      <c r="B1488" s="14" t="str">
        <f t="shared" si="21"/>
        <v/>
      </c>
      <c r="C1488" s="14"/>
      <c r="D1488" s="14" t="s">
        <v>49</v>
      </c>
      <c r="E1488" s="14"/>
      <c r="F1488" s="14"/>
      <c r="G1488" s="14"/>
      <c r="H1488" s="14"/>
      <c r="I1488" s="14" t="e">
        <f t="array" aca="1" ref="I1488" ca="1">_xludf.ifna(G1488*INDEX(Impostazioni!$C$86:$L$105,MATCH($E1488,Impostazioni!$J$86:$J$105,0),5),"")</f>
        <v>#NAME?</v>
      </c>
      <c r="J1488" s="14" t="e">
        <f t="shared" ca="1" si="22"/>
        <v>#NAME?</v>
      </c>
      <c r="K1488" s="14" t="e">
        <f t="shared" ca="1" si="23"/>
        <v>#NAME?</v>
      </c>
      <c r="M1488" s="14" t="e">
        <f t="array" aca="1" ref="M1488" ca="1">_xludf.ifna(IF(H1488=Impostazioni!$C$6,I1488*1,I1488/INDEX(Impostazioni!$N$86:$O$105,MATCH($H1488,Impostazioni!$N$86:$N$105,0),2)),"")</f>
        <v>#NAME?</v>
      </c>
      <c r="N1488" s="14" t="e">
        <f t="array" aca="1" ref="N1488" ca="1">_xludf.ifna(IF(I1488=Impostazioni!$C$6,J1488*1,J1488/INDEX(Impostazioni!$N$86:$O$105,MATCH($H1488,Impostazioni!$N$86:$N$105,0),2)),"")</f>
        <v>#NAME?</v>
      </c>
      <c r="O1488" s="14" t="e">
        <f t="array" aca="1" ref="O1488" ca="1">_xludf.ifna(IF(J1488=Impostazioni!$C$6,K1488*1,K1488/INDEX(Impostazioni!$N$86:$O$105,MATCH($H1488,Impostazioni!$N$86:$N$105,0),2)),"")</f>
        <v>#NAME?</v>
      </c>
    </row>
    <row r="1489" spans="1:15" ht="13.2">
      <c r="A1489" s="14" t="str">
        <f t="shared" si="20"/>
        <v/>
      </c>
      <c r="B1489" s="14" t="str">
        <f t="shared" si="21"/>
        <v/>
      </c>
      <c r="C1489" s="14"/>
      <c r="D1489" s="14" t="s">
        <v>49</v>
      </c>
      <c r="E1489" s="14"/>
      <c r="F1489" s="14"/>
      <c r="G1489" s="14"/>
      <c r="H1489" s="14"/>
      <c r="I1489" s="14" t="e">
        <f t="array" aca="1" ref="I1489" ca="1">_xludf.ifna(G1489*INDEX(Impostazioni!$C$86:$L$105,MATCH($E1489,Impostazioni!$J$86:$J$105,0),5),"")</f>
        <v>#NAME?</v>
      </c>
      <c r="J1489" s="14" t="e">
        <f t="shared" ca="1" si="22"/>
        <v>#NAME?</v>
      </c>
      <c r="K1489" s="14" t="e">
        <f t="shared" ca="1" si="23"/>
        <v>#NAME?</v>
      </c>
      <c r="M1489" s="14" t="e">
        <f t="array" aca="1" ref="M1489" ca="1">_xludf.ifna(IF(H1489=Impostazioni!$C$6,I1489*1,I1489/INDEX(Impostazioni!$N$86:$O$105,MATCH($H1489,Impostazioni!$N$86:$N$105,0),2)),"")</f>
        <v>#NAME?</v>
      </c>
      <c r="N1489" s="14" t="e">
        <f t="array" aca="1" ref="N1489" ca="1">_xludf.ifna(IF(I1489=Impostazioni!$C$6,J1489*1,J1489/INDEX(Impostazioni!$N$86:$O$105,MATCH($H1489,Impostazioni!$N$86:$N$105,0),2)),"")</f>
        <v>#NAME?</v>
      </c>
      <c r="O1489" s="14" t="e">
        <f t="array" aca="1" ref="O1489" ca="1">_xludf.ifna(IF(J1489=Impostazioni!$C$6,K1489*1,K1489/INDEX(Impostazioni!$N$86:$O$105,MATCH($H1489,Impostazioni!$N$86:$N$105,0),2)),"")</f>
        <v>#NAME?</v>
      </c>
    </row>
    <row r="1490" spans="1:15" ht="13.2">
      <c r="A1490" s="14" t="str">
        <f t="shared" si="20"/>
        <v/>
      </c>
      <c r="B1490" s="14" t="str">
        <f t="shared" si="21"/>
        <v/>
      </c>
      <c r="C1490" s="14"/>
      <c r="D1490" s="14" t="s">
        <v>49</v>
      </c>
      <c r="E1490" s="14"/>
      <c r="F1490" s="14"/>
      <c r="G1490" s="14"/>
      <c r="H1490" s="14"/>
      <c r="I1490" s="14" t="e">
        <f t="array" aca="1" ref="I1490" ca="1">_xludf.ifna(G1490*INDEX(Impostazioni!$C$86:$L$105,MATCH($E1490,Impostazioni!$J$86:$J$105,0),5),"")</f>
        <v>#NAME?</v>
      </c>
      <c r="J1490" s="14" t="e">
        <f t="shared" ca="1" si="22"/>
        <v>#NAME?</v>
      </c>
      <c r="K1490" s="14" t="e">
        <f t="shared" ca="1" si="23"/>
        <v>#NAME?</v>
      </c>
      <c r="M1490" s="14" t="e">
        <f t="array" aca="1" ref="M1490" ca="1">_xludf.ifna(IF(H1490=Impostazioni!$C$6,I1490*1,I1490/INDEX(Impostazioni!$N$86:$O$105,MATCH($H1490,Impostazioni!$N$86:$N$105,0),2)),"")</f>
        <v>#NAME?</v>
      </c>
      <c r="N1490" s="14" t="e">
        <f t="array" aca="1" ref="N1490" ca="1">_xludf.ifna(IF(I1490=Impostazioni!$C$6,J1490*1,J1490/INDEX(Impostazioni!$N$86:$O$105,MATCH($H1490,Impostazioni!$N$86:$N$105,0),2)),"")</f>
        <v>#NAME?</v>
      </c>
      <c r="O1490" s="14" t="e">
        <f t="array" aca="1" ref="O1490" ca="1">_xludf.ifna(IF(J1490=Impostazioni!$C$6,K1490*1,K1490/INDEX(Impostazioni!$N$86:$O$105,MATCH($H1490,Impostazioni!$N$86:$N$105,0),2)),"")</f>
        <v>#NAME?</v>
      </c>
    </row>
    <row r="1491" spans="1:15" ht="13.2">
      <c r="A1491" s="14" t="str">
        <f t="shared" si="20"/>
        <v/>
      </c>
      <c r="B1491" s="14" t="str">
        <f t="shared" si="21"/>
        <v/>
      </c>
      <c r="C1491" s="14"/>
      <c r="D1491" s="14" t="s">
        <v>49</v>
      </c>
      <c r="E1491" s="14"/>
      <c r="F1491" s="14"/>
      <c r="G1491" s="14"/>
      <c r="H1491" s="14"/>
      <c r="I1491" s="14" t="e">
        <f t="array" aca="1" ref="I1491" ca="1">_xludf.ifna(G1491*INDEX(Impostazioni!$C$86:$L$105,MATCH($E1491,Impostazioni!$J$86:$J$105,0),5),"")</f>
        <v>#NAME?</v>
      </c>
      <c r="J1491" s="14" t="e">
        <f t="shared" ca="1" si="22"/>
        <v>#NAME?</v>
      </c>
      <c r="K1491" s="14" t="e">
        <f t="shared" ca="1" si="23"/>
        <v>#NAME?</v>
      </c>
      <c r="M1491" s="14" t="e">
        <f t="array" aca="1" ref="M1491" ca="1">_xludf.ifna(IF(H1491=Impostazioni!$C$6,I1491*1,I1491/INDEX(Impostazioni!$N$86:$O$105,MATCH($H1491,Impostazioni!$N$86:$N$105,0),2)),"")</f>
        <v>#NAME?</v>
      </c>
      <c r="N1491" s="14" t="e">
        <f t="array" aca="1" ref="N1491" ca="1">_xludf.ifna(IF(I1491=Impostazioni!$C$6,J1491*1,J1491/INDEX(Impostazioni!$N$86:$O$105,MATCH($H1491,Impostazioni!$N$86:$N$105,0),2)),"")</f>
        <v>#NAME?</v>
      </c>
      <c r="O1491" s="14" t="e">
        <f t="array" aca="1" ref="O1491" ca="1">_xludf.ifna(IF(J1491=Impostazioni!$C$6,K1491*1,K1491/INDEX(Impostazioni!$N$86:$O$105,MATCH($H1491,Impostazioni!$N$86:$N$105,0),2)),"")</f>
        <v>#NAME?</v>
      </c>
    </row>
    <row r="1492" spans="1:15" ht="13.2">
      <c r="A1492" s="14" t="str">
        <f t="shared" si="20"/>
        <v/>
      </c>
      <c r="B1492" s="14" t="str">
        <f t="shared" si="21"/>
        <v/>
      </c>
      <c r="C1492" s="14"/>
      <c r="D1492" s="14" t="s">
        <v>49</v>
      </c>
      <c r="E1492" s="14"/>
      <c r="F1492" s="14"/>
      <c r="G1492" s="14"/>
      <c r="H1492" s="14"/>
      <c r="I1492" s="14" t="e">
        <f t="array" aca="1" ref="I1492" ca="1">_xludf.ifna(G1492*INDEX(Impostazioni!$C$86:$L$105,MATCH($E1492,Impostazioni!$J$86:$J$105,0),5),"")</f>
        <v>#NAME?</v>
      </c>
      <c r="J1492" s="14" t="e">
        <f t="shared" ca="1" si="22"/>
        <v>#NAME?</v>
      </c>
      <c r="K1492" s="14" t="e">
        <f t="shared" ca="1" si="23"/>
        <v>#NAME?</v>
      </c>
      <c r="M1492" s="14" t="e">
        <f t="array" aca="1" ref="M1492" ca="1">_xludf.ifna(IF(H1492=Impostazioni!$C$6,I1492*1,I1492/INDEX(Impostazioni!$N$86:$O$105,MATCH($H1492,Impostazioni!$N$86:$N$105,0),2)),"")</f>
        <v>#NAME?</v>
      </c>
      <c r="N1492" s="14" t="e">
        <f t="array" aca="1" ref="N1492" ca="1">_xludf.ifna(IF(I1492=Impostazioni!$C$6,J1492*1,J1492/INDEX(Impostazioni!$N$86:$O$105,MATCH($H1492,Impostazioni!$N$86:$N$105,0),2)),"")</f>
        <v>#NAME?</v>
      </c>
      <c r="O1492" s="14" t="e">
        <f t="array" aca="1" ref="O1492" ca="1">_xludf.ifna(IF(J1492=Impostazioni!$C$6,K1492*1,K1492/INDEX(Impostazioni!$N$86:$O$105,MATCH($H1492,Impostazioni!$N$86:$N$105,0),2)),"")</f>
        <v>#NAME?</v>
      </c>
    </row>
    <row r="1493" spans="1:15" ht="13.2">
      <c r="A1493" s="14" t="str">
        <f t="shared" si="20"/>
        <v/>
      </c>
      <c r="B1493" s="14" t="str">
        <f t="shared" si="21"/>
        <v/>
      </c>
      <c r="C1493" s="14"/>
      <c r="D1493" s="14" t="s">
        <v>49</v>
      </c>
      <c r="E1493" s="14"/>
      <c r="F1493" s="14"/>
      <c r="G1493" s="14"/>
      <c r="H1493" s="14"/>
      <c r="I1493" s="14" t="e">
        <f t="array" aca="1" ref="I1493" ca="1">_xludf.ifna(G1493*INDEX(Impostazioni!$C$86:$L$105,MATCH($E1493,Impostazioni!$J$86:$J$105,0),5),"")</f>
        <v>#NAME?</v>
      </c>
      <c r="J1493" s="14" t="e">
        <f t="shared" ca="1" si="22"/>
        <v>#NAME?</v>
      </c>
      <c r="K1493" s="14" t="e">
        <f t="shared" ca="1" si="23"/>
        <v>#NAME?</v>
      </c>
      <c r="M1493" s="14" t="e">
        <f t="array" aca="1" ref="M1493" ca="1">_xludf.ifna(IF(H1493=Impostazioni!$C$6,I1493*1,I1493/INDEX(Impostazioni!$N$86:$O$105,MATCH($H1493,Impostazioni!$N$86:$N$105,0),2)),"")</f>
        <v>#NAME?</v>
      </c>
      <c r="N1493" s="14" t="e">
        <f t="array" aca="1" ref="N1493" ca="1">_xludf.ifna(IF(I1493=Impostazioni!$C$6,J1493*1,J1493/INDEX(Impostazioni!$N$86:$O$105,MATCH($H1493,Impostazioni!$N$86:$N$105,0),2)),"")</f>
        <v>#NAME?</v>
      </c>
      <c r="O1493" s="14" t="e">
        <f t="array" aca="1" ref="O1493" ca="1">_xludf.ifna(IF(J1493=Impostazioni!$C$6,K1493*1,K1493/INDEX(Impostazioni!$N$86:$O$105,MATCH($H1493,Impostazioni!$N$86:$N$105,0),2)),"")</f>
        <v>#NAME?</v>
      </c>
    </row>
    <row r="1494" spans="1:15" ht="13.2">
      <c r="A1494" s="14" t="str">
        <f t="shared" si="20"/>
        <v/>
      </c>
      <c r="B1494" s="14" t="str">
        <f t="shared" si="21"/>
        <v/>
      </c>
      <c r="C1494" s="14"/>
      <c r="D1494" s="14" t="s">
        <v>49</v>
      </c>
      <c r="E1494" s="14"/>
      <c r="F1494" s="14"/>
      <c r="G1494" s="14"/>
      <c r="H1494" s="14"/>
      <c r="I1494" s="14" t="e">
        <f t="array" aca="1" ref="I1494" ca="1">_xludf.ifna(G1494*INDEX(Impostazioni!$C$86:$L$105,MATCH($E1494,Impostazioni!$J$86:$J$105,0),5),"")</f>
        <v>#NAME?</v>
      </c>
      <c r="J1494" s="14" t="e">
        <f t="shared" ca="1" si="22"/>
        <v>#NAME?</v>
      </c>
      <c r="K1494" s="14" t="e">
        <f t="shared" ca="1" si="23"/>
        <v>#NAME?</v>
      </c>
      <c r="M1494" s="14" t="e">
        <f t="array" aca="1" ref="M1494" ca="1">_xludf.ifna(IF(H1494=Impostazioni!$C$6,I1494*1,I1494/INDEX(Impostazioni!$N$86:$O$105,MATCH($H1494,Impostazioni!$N$86:$N$105,0),2)),"")</f>
        <v>#NAME?</v>
      </c>
      <c r="N1494" s="14" t="e">
        <f t="array" aca="1" ref="N1494" ca="1">_xludf.ifna(IF(I1494=Impostazioni!$C$6,J1494*1,J1494/INDEX(Impostazioni!$N$86:$O$105,MATCH($H1494,Impostazioni!$N$86:$N$105,0),2)),"")</f>
        <v>#NAME?</v>
      </c>
      <c r="O1494" s="14" t="e">
        <f t="array" aca="1" ref="O1494" ca="1">_xludf.ifna(IF(J1494=Impostazioni!$C$6,K1494*1,K1494/INDEX(Impostazioni!$N$86:$O$105,MATCH($H1494,Impostazioni!$N$86:$N$105,0),2)),"")</f>
        <v>#NAME?</v>
      </c>
    </row>
    <row r="1495" spans="1:15" ht="13.2">
      <c r="A1495" s="14" t="str">
        <f t="shared" si="20"/>
        <v/>
      </c>
      <c r="B1495" s="14" t="str">
        <f t="shared" si="21"/>
        <v/>
      </c>
      <c r="C1495" s="14"/>
      <c r="D1495" s="14" t="s">
        <v>49</v>
      </c>
      <c r="E1495" s="14"/>
      <c r="F1495" s="14"/>
      <c r="G1495" s="14"/>
      <c r="H1495" s="14"/>
      <c r="I1495" s="14" t="e">
        <f t="array" aca="1" ref="I1495" ca="1">_xludf.ifna(G1495*INDEX(Impostazioni!$C$86:$L$105,MATCH($E1495,Impostazioni!$J$86:$J$105,0),5),"")</f>
        <v>#NAME?</v>
      </c>
      <c r="J1495" s="14" t="e">
        <f t="shared" ca="1" si="22"/>
        <v>#NAME?</v>
      </c>
      <c r="K1495" s="14" t="e">
        <f t="shared" ca="1" si="23"/>
        <v>#NAME?</v>
      </c>
      <c r="M1495" s="14" t="e">
        <f t="array" aca="1" ref="M1495" ca="1">_xludf.ifna(IF(H1495=Impostazioni!$C$6,I1495*1,I1495/INDEX(Impostazioni!$N$86:$O$105,MATCH($H1495,Impostazioni!$N$86:$N$105,0),2)),"")</f>
        <v>#NAME?</v>
      </c>
      <c r="N1495" s="14" t="e">
        <f t="array" aca="1" ref="N1495" ca="1">_xludf.ifna(IF(I1495=Impostazioni!$C$6,J1495*1,J1495/INDEX(Impostazioni!$N$86:$O$105,MATCH($H1495,Impostazioni!$N$86:$N$105,0),2)),"")</f>
        <v>#NAME?</v>
      </c>
      <c r="O1495" s="14" t="e">
        <f t="array" aca="1" ref="O1495" ca="1">_xludf.ifna(IF(J1495=Impostazioni!$C$6,K1495*1,K1495/INDEX(Impostazioni!$N$86:$O$105,MATCH($H1495,Impostazioni!$N$86:$N$105,0),2)),"")</f>
        <v>#NAME?</v>
      </c>
    </row>
    <row r="1496" spans="1:15" ht="13.2">
      <c r="A1496" s="14" t="str">
        <f t="shared" si="20"/>
        <v/>
      </c>
      <c r="B1496" s="14" t="str">
        <f t="shared" si="21"/>
        <v/>
      </c>
      <c r="C1496" s="14"/>
      <c r="D1496" s="14" t="s">
        <v>49</v>
      </c>
      <c r="E1496" s="14"/>
      <c r="F1496" s="14"/>
      <c r="G1496" s="14"/>
      <c r="H1496" s="14"/>
      <c r="I1496" s="14" t="e">
        <f t="array" aca="1" ref="I1496" ca="1">_xludf.ifna(G1496*INDEX(Impostazioni!$C$86:$L$105,MATCH($E1496,Impostazioni!$J$86:$J$105,0),5),"")</f>
        <v>#NAME?</v>
      </c>
      <c r="J1496" s="14" t="e">
        <f t="shared" ca="1" si="22"/>
        <v>#NAME?</v>
      </c>
      <c r="K1496" s="14" t="e">
        <f t="shared" ca="1" si="23"/>
        <v>#NAME?</v>
      </c>
      <c r="M1496" s="14" t="e">
        <f t="array" aca="1" ref="M1496" ca="1">_xludf.ifna(IF(H1496=Impostazioni!$C$6,I1496*1,I1496/INDEX(Impostazioni!$N$86:$O$105,MATCH($H1496,Impostazioni!$N$86:$N$105,0),2)),"")</f>
        <v>#NAME?</v>
      </c>
      <c r="N1496" s="14" t="e">
        <f t="array" aca="1" ref="N1496" ca="1">_xludf.ifna(IF(I1496=Impostazioni!$C$6,J1496*1,J1496/INDEX(Impostazioni!$N$86:$O$105,MATCH($H1496,Impostazioni!$N$86:$N$105,0),2)),"")</f>
        <v>#NAME?</v>
      </c>
      <c r="O1496" s="14" t="e">
        <f t="array" aca="1" ref="O1496" ca="1">_xludf.ifna(IF(J1496=Impostazioni!$C$6,K1496*1,K1496/INDEX(Impostazioni!$N$86:$O$105,MATCH($H1496,Impostazioni!$N$86:$N$105,0),2)),"")</f>
        <v>#NAME?</v>
      </c>
    </row>
    <row r="1497" spans="1:15" ht="13.2">
      <c r="A1497" s="14" t="str">
        <f t="shared" si="20"/>
        <v/>
      </c>
      <c r="B1497" s="14" t="str">
        <f t="shared" si="21"/>
        <v/>
      </c>
      <c r="C1497" s="14"/>
      <c r="D1497" s="14" t="s">
        <v>49</v>
      </c>
      <c r="E1497" s="14"/>
      <c r="F1497" s="14"/>
      <c r="G1497" s="14"/>
      <c r="H1497" s="14"/>
      <c r="I1497" s="14" t="e">
        <f t="array" aca="1" ref="I1497" ca="1">_xludf.ifna(G1497*INDEX(Impostazioni!$C$86:$L$105,MATCH($E1497,Impostazioni!$J$86:$J$105,0),5),"")</f>
        <v>#NAME?</v>
      </c>
      <c r="J1497" s="14" t="e">
        <f t="shared" ca="1" si="22"/>
        <v>#NAME?</v>
      </c>
      <c r="K1497" s="14" t="e">
        <f t="shared" ca="1" si="23"/>
        <v>#NAME?</v>
      </c>
      <c r="M1497" s="14" t="e">
        <f t="array" aca="1" ref="M1497" ca="1">_xludf.ifna(IF(H1497=Impostazioni!$C$6,I1497*1,I1497/INDEX(Impostazioni!$N$86:$O$105,MATCH($H1497,Impostazioni!$N$86:$N$105,0),2)),"")</f>
        <v>#NAME?</v>
      </c>
      <c r="N1497" s="14" t="e">
        <f t="array" aca="1" ref="N1497" ca="1">_xludf.ifna(IF(I1497=Impostazioni!$C$6,J1497*1,J1497/INDEX(Impostazioni!$N$86:$O$105,MATCH($H1497,Impostazioni!$N$86:$N$105,0),2)),"")</f>
        <v>#NAME?</v>
      </c>
      <c r="O1497" s="14" t="e">
        <f t="array" aca="1" ref="O1497" ca="1">_xludf.ifna(IF(J1497=Impostazioni!$C$6,K1497*1,K1497/INDEX(Impostazioni!$N$86:$O$105,MATCH($H1497,Impostazioni!$N$86:$N$105,0),2)),"")</f>
        <v>#NAME?</v>
      </c>
    </row>
    <row r="1498" spans="1:15" ht="13.2">
      <c r="A1498" s="14" t="str">
        <f t="shared" si="20"/>
        <v/>
      </c>
      <c r="B1498" s="14" t="str">
        <f t="shared" si="21"/>
        <v/>
      </c>
      <c r="C1498" s="14"/>
      <c r="D1498" s="14" t="s">
        <v>49</v>
      </c>
      <c r="E1498" s="14"/>
      <c r="F1498" s="14"/>
      <c r="G1498" s="14"/>
      <c r="H1498" s="14"/>
      <c r="I1498" s="14" t="e">
        <f t="array" aca="1" ref="I1498" ca="1">_xludf.ifna(G1498*INDEX(Impostazioni!$C$86:$L$105,MATCH($E1498,Impostazioni!$J$86:$J$105,0),5),"")</f>
        <v>#NAME?</v>
      </c>
      <c r="J1498" s="14" t="e">
        <f t="shared" ca="1" si="22"/>
        <v>#NAME?</v>
      </c>
      <c r="K1498" s="14" t="e">
        <f t="shared" ca="1" si="23"/>
        <v>#NAME?</v>
      </c>
      <c r="M1498" s="14" t="e">
        <f t="array" aca="1" ref="M1498" ca="1">_xludf.ifna(IF(H1498=Impostazioni!$C$6,I1498*1,I1498/INDEX(Impostazioni!$N$86:$O$105,MATCH($H1498,Impostazioni!$N$86:$N$105,0),2)),"")</f>
        <v>#NAME?</v>
      </c>
      <c r="N1498" s="14" t="e">
        <f t="array" aca="1" ref="N1498" ca="1">_xludf.ifna(IF(I1498=Impostazioni!$C$6,J1498*1,J1498/INDEX(Impostazioni!$N$86:$O$105,MATCH($H1498,Impostazioni!$N$86:$N$105,0),2)),"")</f>
        <v>#NAME?</v>
      </c>
      <c r="O1498" s="14" t="e">
        <f t="array" aca="1" ref="O1498" ca="1">_xludf.ifna(IF(J1498=Impostazioni!$C$6,K1498*1,K1498/INDEX(Impostazioni!$N$86:$O$105,MATCH($H1498,Impostazioni!$N$86:$N$105,0),2)),"")</f>
        <v>#NAME?</v>
      </c>
    </row>
    <row r="1499" spans="1:15" ht="13.2">
      <c r="A1499" s="14" t="str">
        <f t="shared" si="20"/>
        <v/>
      </c>
      <c r="B1499" s="14" t="str">
        <f t="shared" si="21"/>
        <v/>
      </c>
      <c r="C1499" s="14"/>
      <c r="D1499" s="14" t="s">
        <v>49</v>
      </c>
      <c r="E1499" s="14"/>
      <c r="F1499" s="14"/>
      <c r="G1499" s="14"/>
      <c r="H1499" s="14"/>
      <c r="I1499" s="14" t="e">
        <f t="array" aca="1" ref="I1499" ca="1">_xludf.ifna(G1499*INDEX(Impostazioni!$C$86:$L$105,MATCH($E1499,Impostazioni!$J$86:$J$105,0),5),"")</f>
        <v>#NAME?</v>
      </c>
      <c r="J1499" s="14" t="e">
        <f t="shared" ca="1" si="22"/>
        <v>#NAME?</v>
      </c>
      <c r="K1499" s="14" t="e">
        <f t="shared" ca="1" si="23"/>
        <v>#NAME?</v>
      </c>
      <c r="M1499" s="14" t="e">
        <f t="array" aca="1" ref="M1499" ca="1">_xludf.ifna(IF(H1499=Impostazioni!$C$6,I1499*1,I1499/INDEX(Impostazioni!$N$86:$O$105,MATCH($H1499,Impostazioni!$N$86:$N$105,0),2)),"")</f>
        <v>#NAME?</v>
      </c>
      <c r="N1499" s="14" t="e">
        <f t="array" aca="1" ref="N1499" ca="1">_xludf.ifna(IF(I1499=Impostazioni!$C$6,J1499*1,J1499/INDEX(Impostazioni!$N$86:$O$105,MATCH($H1499,Impostazioni!$N$86:$N$105,0),2)),"")</f>
        <v>#NAME?</v>
      </c>
      <c r="O1499" s="14" t="e">
        <f t="array" aca="1" ref="O1499" ca="1">_xludf.ifna(IF(J1499=Impostazioni!$C$6,K1499*1,K1499/INDEX(Impostazioni!$N$86:$O$105,MATCH($H1499,Impostazioni!$N$86:$N$105,0),2)),"")</f>
        <v>#NAME?</v>
      </c>
    </row>
    <row r="1500" spans="1:15" ht="13.2">
      <c r="A1500" s="14" t="str">
        <f t="shared" si="20"/>
        <v/>
      </c>
      <c r="B1500" s="14" t="str">
        <f t="shared" si="21"/>
        <v/>
      </c>
      <c r="C1500" s="14"/>
      <c r="D1500" s="14" t="s">
        <v>49</v>
      </c>
      <c r="E1500" s="14"/>
      <c r="F1500" s="14"/>
      <c r="G1500" s="14"/>
      <c r="H1500" s="14"/>
      <c r="I1500" s="14" t="e">
        <f t="array" aca="1" ref="I1500" ca="1">_xludf.ifna(G1500*INDEX(Impostazioni!$C$86:$L$105,MATCH($E1500,Impostazioni!$J$86:$J$105,0),5),"")</f>
        <v>#NAME?</v>
      </c>
      <c r="J1500" s="14" t="e">
        <f t="shared" ca="1" si="22"/>
        <v>#NAME?</v>
      </c>
      <c r="K1500" s="14" t="e">
        <f t="shared" ca="1" si="23"/>
        <v>#NAME?</v>
      </c>
      <c r="M1500" s="14" t="e">
        <f t="array" aca="1" ref="M1500" ca="1">_xludf.ifna(IF(H1500=Impostazioni!$C$6,I1500*1,I1500/INDEX(Impostazioni!$N$86:$O$105,MATCH($H1500,Impostazioni!$N$86:$N$105,0),2)),"")</f>
        <v>#NAME?</v>
      </c>
      <c r="N1500" s="14" t="e">
        <f t="array" aca="1" ref="N1500" ca="1">_xludf.ifna(IF(I1500=Impostazioni!$C$6,J1500*1,J1500/INDEX(Impostazioni!$N$86:$O$105,MATCH($H1500,Impostazioni!$N$86:$N$105,0),2)),"")</f>
        <v>#NAME?</v>
      </c>
      <c r="O1500" s="14" t="e">
        <f t="array" aca="1" ref="O1500" ca="1">_xludf.ifna(IF(J1500=Impostazioni!$C$6,K1500*1,K1500/INDEX(Impostazioni!$N$86:$O$105,MATCH($H1500,Impostazioni!$N$86:$N$105,0),2)),"")</f>
        <v>#NAME?</v>
      </c>
    </row>
    <row r="1501" spans="1:15" ht="13.2">
      <c r="A1501" s="14" t="str">
        <f t="shared" si="20"/>
        <v/>
      </c>
      <c r="B1501" s="14" t="str">
        <f t="shared" si="21"/>
        <v/>
      </c>
      <c r="C1501" s="14"/>
      <c r="D1501" s="14"/>
      <c r="E1501" s="14"/>
      <c r="F1501" s="14"/>
      <c r="G1501" s="14"/>
      <c r="H1501" s="14"/>
      <c r="I1501" s="14" t="e">
        <f t="array" aca="1" ref="I1501" ca="1">_xludf.ifna(G1501*INDEX(Impostazioni!$C$86:$L$105,MATCH($E1501,Impostazioni!$J$86:$J$105,0),5),"")</f>
        <v>#NAME?</v>
      </c>
      <c r="J1501" s="14" t="e">
        <f t="shared" ca="1" si="22"/>
        <v>#NAME?</v>
      </c>
      <c r="K1501" s="14" t="e">
        <f t="shared" ca="1" si="23"/>
        <v>#NAME?</v>
      </c>
      <c r="M1501" s="14" t="e">
        <f t="array" aca="1" ref="M1501" ca="1">_xludf.ifna(IF(H1501=Impostazioni!$C$6,I1501*1,I1501/INDEX(Impostazioni!$N$86:$O$105,MATCH($H1501,Impostazioni!$N$86:$N$105,0),2)),"")</f>
        <v>#NAME?</v>
      </c>
      <c r="N1501" s="14" t="e">
        <f t="array" aca="1" ref="N1501" ca="1">_xludf.ifna(IF(I1501=Impostazioni!$C$6,J1501*1,J1501/INDEX(Impostazioni!$N$86:$O$105,MATCH($H1501,Impostazioni!$N$86:$N$105,0),2)),"")</f>
        <v>#NAME?</v>
      </c>
      <c r="O1501" s="14" t="e">
        <f t="array" aca="1" ref="O1501" ca="1">_xludf.ifna(IF(J1501=Impostazioni!$C$6,K1501*1,K1501/INDEX(Impostazioni!$N$86:$O$105,MATCH($H1501,Impostazioni!$N$86:$N$105,0),2)),"")</f>
        <v>#NAME?</v>
      </c>
    </row>
    <row r="1502" spans="1:15" ht="13.2">
      <c r="A1502" s="14" t="str">
        <f t="shared" si="20"/>
        <v/>
      </c>
      <c r="B1502" s="14" t="str">
        <f t="shared" si="21"/>
        <v/>
      </c>
      <c r="C1502" s="14"/>
      <c r="D1502" s="14"/>
      <c r="E1502" s="14"/>
      <c r="F1502" s="14"/>
      <c r="G1502" s="14"/>
      <c r="H1502" s="14"/>
      <c r="I1502" s="14" t="e">
        <f t="array" aca="1" ref="I1502" ca="1">_xludf.ifna(G1502*INDEX(Impostazioni!$C$86:$L$105,MATCH($E1502,Impostazioni!$J$86:$J$105,0),5),"")</f>
        <v>#NAME?</v>
      </c>
      <c r="J1502" s="14" t="e">
        <f t="shared" ca="1" si="22"/>
        <v>#NAME?</v>
      </c>
      <c r="K1502" s="14" t="e">
        <f t="shared" ca="1" si="23"/>
        <v>#NAME?</v>
      </c>
      <c r="M1502" s="14" t="e">
        <f t="array" aca="1" ref="M1502" ca="1">_xludf.ifna(IF(H1502=Impostazioni!$C$6,I1502*1,I1502/INDEX(Impostazioni!$N$86:$O$105,MATCH($H1502,Impostazioni!$N$86:$N$105,0),2)),"")</f>
        <v>#NAME?</v>
      </c>
      <c r="N1502" s="14" t="e">
        <f t="array" aca="1" ref="N1502" ca="1">_xludf.ifna(IF(I1502=Impostazioni!$C$6,J1502*1,J1502/INDEX(Impostazioni!$N$86:$O$105,MATCH($H1502,Impostazioni!$N$86:$N$105,0),2)),"")</f>
        <v>#NAME?</v>
      </c>
      <c r="O1502" s="14" t="e">
        <f t="array" aca="1" ref="O1502" ca="1">_xludf.ifna(IF(J1502=Impostazioni!$C$6,K1502*1,K1502/INDEX(Impostazioni!$N$86:$O$105,MATCH($H1502,Impostazioni!$N$86:$N$105,0),2)),"")</f>
        <v>#NAME?</v>
      </c>
    </row>
    <row r="1503" spans="1:15" ht="13.2">
      <c r="A1503" s="14" t="str">
        <f t="shared" si="20"/>
        <v/>
      </c>
      <c r="B1503" s="14" t="str">
        <f t="shared" si="21"/>
        <v/>
      </c>
      <c r="C1503" s="14"/>
      <c r="D1503" s="14"/>
      <c r="E1503" s="14"/>
      <c r="F1503" s="14"/>
      <c r="G1503" s="14"/>
      <c r="H1503" s="14"/>
      <c r="I1503" s="14" t="e">
        <f t="array" aca="1" ref="I1503" ca="1">_xludf.ifna(G1503*INDEX(Impostazioni!$C$86:$L$105,MATCH($E1503,Impostazioni!$J$86:$J$105,0),5),"")</f>
        <v>#NAME?</v>
      </c>
      <c r="J1503" s="14" t="e">
        <f t="shared" ca="1" si="22"/>
        <v>#NAME?</v>
      </c>
      <c r="K1503" s="14" t="e">
        <f t="shared" ca="1" si="23"/>
        <v>#NAME?</v>
      </c>
      <c r="M1503" s="14" t="e">
        <f t="array" aca="1" ref="M1503" ca="1">_xludf.ifna(IF(H1503=Impostazioni!$C$6,I1503*1,I1503/INDEX(Impostazioni!$N$86:$O$105,MATCH($H1503,Impostazioni!$N$86:$N$105,0),2)),"")</f>
        <v>#NAME?</v>
      </c>
      <c r="N1503" s="14" t="e">
        <f t="array" aca="1" ref="N1503" ca="1">_xludf.ifna(IF(I1503=Impostazioni!$C$6,J1503*1,J1503/INDEX(Impostazioni!$N$86:$O$105,MATCH($H1503,Impostazioni!$N$86:$N$105,0),2)),"")</f>
        <v>#NAME?</v>
      </c>
      <c r="O1503" s="14" t="e">
        <f t="array" aca="1" ref="O1503" ca="1">_xludf.ifna(IF(J1503=Impostazioni!$C$6,K1503*1,K1503/INDEX(Impostazioni!$N$86:$O$105,MATCH($H1503,Impostazioni!$N$86:$N$105,0),2)),"")</f>
        <v>#NAME?</v>
      </c>
    </row>
    <row r="1504" spans="1:15" ht="13.2">
      <c r="A1504" s="14" t="str">
        <f t="shared" si="20"/>
        <v/>
      </c>
      <c r="B1504" s="14" t="str">
        <f t="shared" si="21"/>
        <v/>
      </c>
      <c r="C1504" s="14"/>
      <c r="D1504" s="14"/>
      <c r="E1504" s="14"/>
      <c r="F1504" s="14"/>
      <c r="G1504" s="14"/>
      <c r="H1504" s="14"/>
      <c r="I1504" s="14" t="e">
        <f t="array" aca="1" ref="I1504" ca="1">_xludf.ifna(G1504*INDEX(Impostazioni!$C$86:$L$105,MATCH($E1504,Impostazioni!$J$86:$J$105,0),5),"")</f>
        <v>#NAME?</v>
      </c>
      <c r="J1504" s="14" t="e">
        <f t="shared" ca="1" si="22"/>
        <v>#NAME?</v>
      </c>
      <c r="K1504" s="14" t="e">
        <f t="shared" ca="1" si="23"/>
        <v>#NAME?</v>
      </c>
      <c r="M1504" s="14" t="e">
        <f t="array" aca="1" ref="M1504" ca="1">_xludf.ifna(IF(H1504=Impostazioni!$C$6,I1504*1,I1504/INDEX(Impostazioni!$N$86:$O$105,MATCH($H1504,Impostazioni!$N$86:$N$105,0),2)),"")</f>
        <v>#NAME?</v>
      </c>
      <c r="N1504" s="14" t="e">
        <f t="array" aca="1" ref="N1504" ca="1">_xludf.ifna(IF(I1504=Impostazioni!$C$6,J1504*1,J1504/INDEX(Impostazioni!$N$86:$O$105,MATCH($H1504,Impostazioni!$N$86:$N$105,0),2)),"")</f>
        <v>#NAME?</v>
      </c>
      <c r="O1504" s="14" t="e">
        <f t="array" aca="1" ref="O1504" ca="1">_xludf.ifna(IF(J1504=Impostazioni!$C$6,K1504*1,K1504/INDEX(Impostazioni!$N$86:$O$105,MATCH($H1504,Impostazioni!$N$86:$N$105,0),2)),"")</f>
        <v>#NAME?</v>
      </c>
    </row>
    <row r="1505" spans="1:15" ht="13.2">
      <c r="A1505" s="14" t="str">
        <f t="shared" si="20"/>
        <v/>
      </c>
      <c r="B1505" s="14" t="str">
        <f t="shared" si="21"/>
        <v/>
      </c>
      <c r="C1505" s="14"/>
      <c r="D1505" s="14"/>
      <c r="E1505" s="14"/>
      <c r="F1505" s="14"/>
      <c r="G1505" s="14"/>
      <c r="H1505" s="14"/>
      <c r="I1505" s="14" t="e">
        <f t="array" aca="1" ref="I1505" ca="1">_xludf.ifna(G1505*INDEX(Impostazioni!$C$86:$L$105,MATCH($E1505,Impostazioni!$J$86:$J$105,0),5),"")</f>
        <v>#NAME?</v>
      </c>
      <c r="J1505" s="14" t="e">
        <f t="shared" ca="1" si="22"/>
        <v>#NAME?</v>
      </c>
      <c r="K1505" s="14" t="e">
        <f t="shared" ca="1" si="23"/>
        <v>#NAME?</v>
      </c>
      <c r="M1505" s="14" t="e">
        <f t="array" aca="1" ref="M1505" ca="1">_xludf.ifna(IF(H1505=Impostazioni!$C$6,I1505*1,I1505/INDEX(Impostazioni!$N$86:$O$105,MATCH($H1505,Impostazioni!$N$86:$N$105,0),2)),"")</f>
        <v>#NAME?</v>
      </c>
      <c r="N1505" s="14" t="e">
        <f t="array" aca="1" ref="N1505" ca="1">_xludf.ifna(IF(I1505=Impostazioni!$C$6,J1505*1,J1505/INDEX(Impostazioni!$N$86:$O$105,MATCH($H1505,Impostazioni!$N$86:$N$105,0),2)),"")</f>
        <v>#NAME?</v>
      </c>
      <c r="O1505" s="14" t="e">
        <f t="array" aca="1" ref="O1505" ca="1">_xludf.ifna(IF(J1505=Impostazioni!$C$6,K1505*1,K1505/INDEX(Impostazioni!$N$86:$O$105,MATCH($H1505,Impostazioni!$N$86:$N$105,0),2)),"")</f>
        <v>#NAME?</v>
      </c>
    </row>
    <row r="1506" spans="1:15" ht="13.2">
      <c r="A1506" s="14" t="str">
        <f t="shared" si="20"/>
        <v/>
      </c>
      <c r="B1506" s="14" t="str">
        <f t="shared" si="21"/>
        <v/>
      </c>
      <c r="C1506" s="14"/>
      <c r="D1506" s="14"/>
      <c r="E1506" s="14"/>
      <c r="F1506" s="14"/>
      <c r="G1506" s="14"/>
      <c r="H1506" s="14"/>
      <c r="I1506" s="14" t="e">
        <f t="array" aca="1" ref="I1506" ca="1">_xludf.ifna(G1506*INDEX(Impostazioni!$C$86:$L$105,MATCH($E1506,Impostazioni!$J$86:$J$105,0),5),"")</f>
        <v>#NAME?</v>
      </c>
      <c r="J1506" s="14" t="e">
        <f t="shared" ca="1" si="22"/>
        <v>#NAME?</v>
      </c>
      <c r="K1506" s="14" t="e">
        <f t="shared" ca="1" si="23"/>
        <v>#NAME?</v>
      </c>
      <c r="M1506" s="14" t="e">
        <f t="array" aca="1" ref="M1506" ca="1">_xludf.ifna(IF(H1506=Impostazioni!$C$6,I1506*1,I1506/INDEX(Impostazioni!$N$86:$O$105,MATCH($H1506,Impostazioni!$N$86:$N$105,0),2)),"")</f>
        <v>#NAME?</v>
      </c>
      <c r="N1506" s="14" t="e">
        <f t="array" aca="1" ref="N1506" ca="1">_xludf.ifna(IF(I1506=Impostazioni!$C$6,J1506*1,J1506/INDEX(Impostazioni!$N$86:$O$105,MATCH($H1506,Impostazioni!$N$86:$N$105,0),2)),"")</f>
        <v>#NAME?</v>
      </c>
      <c r="O1506" s="14" t="e">
        <f t="array" aca="1" ref="O1506" ca="1">_xludf.ifna(IF(J1506=Impostazioni!$C$6,K1506*1,K1506/INDEX(Impostazioni!$N$86:$O$105,MATCH($H1506,Impostazioni!$N$86:$N$105,0),2)),"")</f>
        <v>#NAME?</v>
      </c>
    </row>
    <row r="1507" spans="1:15" ht="13.2">
      <c r="A1507" s="14" t="str">
        <f t="shared" si="20"/>
        <v/>
      </c>
      <c r="B1507" s="14" t="str">
        <f t="shared" si="21"/>
        <v/>
      </c>
      <c r="C1507" s="14"/>
      <c r="D1507" s="14"/>
      <c r="E1507" s="14"/>
      <c r="F1507" s="14"/>
      <c r="G1507" s="14"/>
      <c r="H1507" s="14"/>
      <c r="I1507" s="14" t="e">
        <f t="array" aca="1" ref="I1507" ca="1">_xludf.ifna(G1507*INDEX(Impostazioni!$C$86:$L$105,MATCH($E1507,Impostazioni!$J$86:$J$105,0),5),"")</f>
        <v>#NAME?</v>
      </c>
      <c r="J1507" s="14" t="e">
        <f t="shared" ca="1" si="22"/>
        <v>#NAME?</v>
      </c>
      <c r="K1507" s="14" t="e">
        <f t="shared" ca="1" si="23"/>
        <v>#NAME?</v>
      </c>
      <c r="M1507" s="14" t="e">
        <f t="array" aca="1" ref="M1507" ca="1">_xludf.ifna(IF(H1507=Impostazioni!$C$6,I1507*1,I1507/INDEX(Impostazioni!$N$86:$O$105,MATCH($H1507,Impostazioni!$N$86:$N$105,0),2)),"")</f>
        <v>#NAME?</v>
      </c>
      <c r="N1507" s="14" t="e">
        <f t="array" aca="1" ref="N1507" ca="1">_xludf.ifna(IF(I1507=Impostazioni!$C$6,J1507*1,J1507/INDEX(Impostazioni!$N$86:$O$105,MATCH($H1507,Impostazioni!$N$86:$N$105,0),2)),"")</f>
        <v>#NAME?</v>
      </c>
      <c r="O1507" s="14" t="e">
        <f t="array" aca="1" ref="O1507" ca="1">_xludf.ifna(IF(J1507=Impostazioni!$C$6,K1507*1,K1507/INDEX(Impostazioni!$N$86:$O$105,MATCH($H1507,Impostazioni!$N$86:$N$105,0),2)),"")</f>
        <v>#NAME?</v>
      </c>
    </row>
    <row r="1508" spans="1:15" ht="13.2">
      <c r="A1508" s="14" t="str">
        <f t="shared" si="20"/>
        <v/>
      </c>
      <c r="B1508" s="14" t="str">
        <f t="shared" si="21"/>
        <v/>
      </c>
      <c r="C1508" s="14"/>
      <c r="D1508" s="14"/>
      <c r="E1508" s="14"/>
      <c r="F1508" s="14"/>
      <c r="G1508" s="14"/>
      <c r="H1508" s="14"/>
      <c r="I1508" s="14" t="e">
        <f t="array" aca="1" ref="I1508" ca="1">_xludf.ifna(G1508*INDEX(Impostazioni!$C$86:$L$105,MATCH($E1508,Impostazioni!$J$86:$J$105,0),5),"")</f>
        <v>#NAME?</v>
      </c>
      <c r="J1508" s="14" t="e">
        <f t="shared" ca="1" si="22"/>
        <v>#NAME?</v>
      </c>
      <c r="K1508" s="14" t="e">
        <f t="shared" ca="1" si="23"/>
        <v>#NAME?</v>
      </c>
      <c r="M1508" s="14" t="e">
        <f t="array" aca="1" ref="M1508" ca="1">_xludf.ifna(IF(H1508=Impostazioni!$C$6,I1508*1,I1508/INDEX(Impostazioni!$N$86:$O$105,MATCH($H1508,Impostazioni!$N$86:$N$105,0),2)),"")</f>
        <v>#NAME?</v>
      </c>
      <c r="N1508" s="14" t="e">
        <f t="array" aca="1" ref="N1508" ca="1">_xludf.ifna(IF(I1508=Impostazioni!$C$6,J1508*1,J1508/INDEX(Impostazioni!$N$86:$O$105,MATCH($H1508,Impostazioni!$N$86:$N$105,0),2)),"")</f>
        <v>#NAME?</v>
      </c>
      <c r="O1508" s="14" t="e">
        <f t="array" aca="1" ref="O1508" ca="1">_xludf.ifna(IF(J1508=Impostazioni!$C$6,K1508*1,K1508/INDEX(Impostazioni!$N$86:$O$105,MATCH($H1508,Impostazioni!$N$86:$N$105,0),2)),"")</f>
        <v>#NAME?</v>
      </c>
    </row>
    <row r="1509" spans="1:15" ht="13.2">
      <c r="A1509" s="14" t="str">
        <f t="shared" si="20"/>
        <v/>
      </c>
      <c r="B1509" s="14" t="str">
        <f t="shared" si="21"/>
        <v/>
      </c>
      <c r="C1509" s="14"/>
      <c r="D1509" s="14"/>
      <c r="E1509" s="14"/>
      <c r="F1509" s="14"/>
      <c r="G1509" s="14"/>
      <c r="H1509" s="14"/>
      <c r="I1509" s="14" t="e">
        <f t="array" aca="1" ref="I1509" ca="1">_xludf.ifna(G1509*INDEX(Impostazioni!$C$86:$L$105,MATCH($E1509,Impostazioni!$J$86:$J$105,0),5),"")</f>
        <v>#NAME?</v>
      </c>
      <c r="J1509" s="14" t="e">
        <f t="shared" ca="1" si="22"/>
        <v>#NAME?</v>
      </c>
      <c r="K1509" s="14" t="e">
        <f t="shared" ca="1" si="23"/>
        <v>#NAME?</v>
      </c>
      <c r="M1509" s="14" t="e">
        <f t="array" aca="1" ref="M1509" ca="1">_xludf.ifna(IF(H1509=Impostazioni!$C$6,I1509*1,I1509/INDEX(Impostazioni!$N$86:$O$105,MATCH($H1509,Impostazioni!$N$86:$N$105,0),2)),"")</f>
        <v>#NAME?</v>
      </c>
      <c r="N1509" s="14" t="e">
        <f t="array" aca="1" ref="N1509" ca="1">_xludf.ifna(IF(I1509=Impostazioni!$C$6,J1509*1,J1509/INDEX(Impostazioni!$N$86:$O$105,MATCH($H1509,Impostazioni!$N$86:$N$105,0),2)),"")</f>
        <v>#NAME?</v>
      </c>
      <c r="O1509" s="14" t="e">
        <f t="array" aca="1" ref="O1509" ca="1">_xludf.ifna(IF(J1509=Impostazioni!$C$6,K1509*1,K1509/INDEX(Impostazioni!$N$86:$O$105,MATCH($H1509,Impostazioni!$N$86:$N$105,0),2)),"")</f>
        <v>#NAME?</v>
      </c>
    </row>
    <row r="1510" spans="1:15" ht="13.2">
      <c r="A1510" s="14" t="str">
        <f t="shared" si="20"/>
        <v/>
      </c>
      <c r="B1510" s="14" t="str">
        <f t="shared" si="21"/>
        <v/>
      </c>
      <c r="C1510" s="14"/>
      <c r="D1510" s="14"/>
      <c r="E1510" s="14"/>
      <c r="F1510" s="14"/>
      <c r="G1510" s="14"/>
      <c r="H1510" s="14"/>
      <c r="I1510" s="14" t="e">
        <f t="array" aca="1" ref="I1510" ca="1">_xludf.ifna(G1510*INDEX(Impostazioni!$C$86:$L$105,MATCH($E1510,Impostazioni!$J$86:$J$105,0),5),"")</f>
        <v>#NAME?</v>
      </c>
      <c r="J1510" s="14" t="e">
        <f t="shared" ca="1" si="22"/>
        <v>#NAME?</v>
      </c>
      <c r="K1510" s="14" t="e">
        <f t="shared" ca="1" si="23"/>
        <v>#NAME?</v>
      </c>
      <c r="M1510" s="14" t="e">
        <f t="array" aca="1" ref="M1510" ca="1">_xludf.ifna(IF(H1510=Impostazioni!$C$6,I1510*1,I1510/INDEX(Impostazioni!$N$86:$O$105,MATCH($H1510,Impostazioni!$N$86:$N$105,0),2)),"")</f>
        <v>#NAME?</v>
      </c>
      <c r="N1510" s="14" t="e">
        <f t="array" aca="1" ref="N1510" ca="1">_xludf.ifna(IF(I1510=Impostazioni!$C$6,J1510*1,J1510/INDEX(Impostazioni!$N$86:$O$105,MATCH($H1510,Impostazioni!$N$86:$N$105,0),2)),"")</f>
        <v>#NAME?</v>
      </c>
      <c r="O1510" s="14" t="e">
        <f t="array" aca="1" ref="O1510" ca="1">_xludf.ifna(IF(J1510=Impostazioni!$C$6,K1510*1,K1510/INDEX(Impostazioni!$N$86:$O$105,MATCH($H1510,Impostazioni!$N$86:$N$105,0),2)),"")</f>
        <v>#NAME?</v>
      </c>
    </row>
    <row r="1511" spans="1:15" ht="13.2">
      <c r="A1511" s="14" t="str">
        <f t="shared" si="20"/>
        <v/>
      </c>
      <c r="B1511" s="14" t="str">
        <f t="shared" si="21"/>
        <v/>
      </c>
      <c r="C1511" s="14"/>
      <c r="D1511" s="14"/>
      <c r="E1511" s="14"/>
      <c r="F1511" s="14"/>
      <c r="G1511" s="14"/>
      <c r="H1511" s="14"/>
      <c r="I1511" s="14" t="e">
        <f t="array" aca="1" ref="I1511" ca="1">_xludf.ifna(G1511*INDEX(Impostazioni!$C$86:$L$105,MATCH($E1511,Impostazioni!$J$86:$J$105,0),5),"")</f>
        <v>#NAME?</v>
      </c>
      <c r="J1511" s="14" t="e">
        <f t="shared" ca="1" si="22"/>
        <v>#NAME?</v>
      </c>
      <c r="K1511" s="14" t="e">
        <f t="shared" ca="1" si="23"/>
        <v>#NAME?</v>
      </c>
      <c r="M1511" s="14" t="e">
        <f t="array" aca="1" ref="M1511" ca="1">_xludf.ifna(IF(H1511=Impostazioni!$C$6,I1511*1,I1511/INDEX(Impostazioni!$N$86:$O$105,MATCH($H1511,Impostazioni!$N$86:$N$105,0),2)),"")</f>
        <v>#NAME?</v>
      </c>
      <c r="N1511" s="14" t="e">
        <f t="array" aca="1" ref="N1511" ca="1">_xludf.ifna(IF(I1511=Impostazioni!$C$6,J1511*1,J1511/INDEX(Impostazioni!$N$86:$O$105,MATCH($H1511,Impostazioni!$N$86:$N$105,0),2)),"")</f>
        <v>#NAME?</v>
      </c>
      <c r="O1511" s="14" t="e">
        <f t="array" aca="1" ref="O1511" ca="1">_xludf.ifna(IF(J1511=Impostazioni!$C$6,K1511*1,K1511/INDEX(Impostazioni!$N$86:$O$105,MATCH($H1511,Impostazioni!$N$86:$N$105,0),2)),"")</f>
        <v>#NAME?</v>
      </c>
    </row>
    <row r="1512" spans="1:15" ht="13.2">
      <c r="A1512" s="14" t="str">
        <f t="shared" si="20"/>
        <v/>
      </c>
      <c r="B1512" s="14" t="str">
        <f t="shared" si="21"/>
        <v/>
      </c>
      <c r="C1512" s="14"/>
      <c r="D1512" s="14"/>
      <c r="E1512" s="14"/>
      <c r="F1512" s="14"/>
      <c r="G1512" s="14"/>
      <c r="H1512" s="14"/>
      <c r="I1512" s="14" t="e">
        <f t="array" aca="1" ref="I1512" ca="1">_xludf.ifna(G1512*INDEX(Impostazioni!$C$86:$L$105,MATCH($E1512,Impostazioni!$J$86:$J$105,0),5),"")</f>
        <v>#NAME?</v>
      </c>
      <c r="J1512" s="14" t="e">
        <f t="shared" ca="1" si="22"/>
        <v>#NAME?</v>
      </c>
      <c r="K1512" s="14" t="e">
        <f t="shared" ca="1" si="23"/>
        <v>#NAME?</v>
      </c>
      <c r="M1512" s="14" t="e">
        <f t="array" aca="1" ref="M1512" ca="1">_xludf.ifna(IF(H1512=Impostazioni!$C$6,I1512*1,I1512/INDEX(Impostazioni!$N$86:$O$105,MATCH($H1512,Impostazioni!$N$86:$N$105,0),2)),"")</f>
        <v>#NAME?</v>
      </c>
      <c r="N1512" s="14" t="e">
        <f t="array" aca="1" ref="N1512" ca="1">_xludf.ifna(IF(I1512=Impostazioni!$C$6,J1512*1,J1512/INDEX(Impostazioni!$N$86:$O$105,MATCH($H1512,Impostazioni!$N$86:$N$105,0),2)),"")</f>
        <v>#NAME?</v>
      </c>
      <c r="O1512" s="14" t="e">
        <f t="array" aca="1" ref="O1512" ca="1">_xludf.ifna(IF(J1512=Impostazioni!$C$6,K1512*1,K1512/INDEX(Impostazioni!$N$86:$O$105,MATCH($H1512,Impostazioni!$N$86:$N$105,0),2)),"")</f>
        <v>#NAME?</v>
      </c>
    </row>
    <row r="1513" spans="1:15" ht="13.2">
      <c r="A1513" s="14" t="str">
        <f t="shared" si="20"/>
        <v/>
      </c>
      <c r="B1513" s="14" t="str">
        <f t="shared" si="21"/>
        <v/>
      </c>
      <c r="C1513" s="14"/>
      <c r="D1513" s="14"/>
      <c r="E1513" s="14"/>
      <c r="F1513" s="14"/>
      <c r="G1513" s="14"/>
      <c r="H1513" s="14"/>
      <c r="I1513" s="14" t="e">
        <f t="array" aca="1" ref="I1513" ca="1">_xludf.ifna(G1513*INDEX(Impostazioni!$C$86:$L$105,MATCH($E1513,Impostazioni!$J$86:$J$105,0),5),"")</f>
        <v>#NAME?</v>
      </c>
      <c r="J1513" s="14" t="e">
        <f t="shared" ca="1" si="22"/>
        <v>#NAME?</v>
      </c>
      <c r="K1513" s="14" t="e">
        <f t="shared" ca="1" si="23"/>
        <v>#NAME?</v>
      </c>
      <c r="M1513" s="14" t="e">
        <f t="array" aca="1" ref="M1513" ca="1">_xludf.ifna(IF(H1513=Impostazioni!$C$6,I1513*1,I1513/INDEX(Impostazioni!$N$86:$O$105,MATCH($H1513,Impostazioni!$N$86:$N$105,0),2)),"")</f>
        <v>#NAME?</v>
      </c>
      <c r="N1513" s="14" t="e">
        <f t="array" aca="1" ref="N1513" ca="1">_xludf.ifna(IF(I1513=Impostazioni!$C$6,J1513*1,J1513/INDEX(Impostazioni!$N$86:$O$105,MATCH($H1513,Impostazioni!$N$86:$N$105,0),2)),"")</f>
        <v>#NAME?</v>
      </c>
      <c r="O1513" s="14" t="e">
        <f t="array" aca="1" ref="O1513" ca="1">_xludf.ifna(IF(J1513=Impostazioni!$C$6,K1513*1,K1513/INDEX(Impostazioni!$N$86:$O$105,MATCH($H1513,Impostazioni!$N$86:$N$105,0),2)),"")</f>
        <v>#NAME?</v>
      </c>
    </row>
    <row r="1514" spans="1:15" ht="13.2">
      <c r="A1514" s="14" t="str">
        <f t="shared" si="20"/>
        <v/>
      </c>
      <c r="B1514" s="14" t="str">
        <f t="shared" si="21"/>
        <v/>
      </c>
      <c r="C1514" s="14"/>
      <c r="D1514" s="14"/>
      <c r="E1514" s="14"/>
      <c r="F1514" s="14"/>
      <c r="G1514" s="14"/>
      <c r="H1514" s="14"/>
      <c r="I1514" s="14" t="e">
        <f t="array" aca="1" ref="I1514" ca="1">_xludf.ifna(G1514*INDEX(Impostazioni!$C$86:$L$105,MATCH($E1514,Impostazioni!$J$86:$J$105,0),5),"")</f>
        <v>#NAME?</v>
      </c>
      <c r="J1514" s="14" t="e">
        <f t="shared" ca="1" si="22"/>
        <v>#NAME?</v>
      </c>
      <c r="K1514" s="14" t="e">
        <f t="shared" ca="1" si="23"/>
        <v>#NAME?</v>
      </c>
      <c r="M1514" s="14" t="e">
        <f t="array" aca="1" ref="M1514" ca="1">_xludf.ifna(IF(H1514=Impostazioni!$C$6,I1514*1,I1514/INDEX(Impostazioni!$N$86:$O$105,MATCH($H1514,Impostazioni!$N$86:$N$105,0),2)),"")</f>
        <v>#NAME?</v>
      </c>
      <c r="N1514" s="14" t="e">
        <f t="array" aca="1" ref="N1514" ca="1">_xludf.ifna(IF(I1514=Impostazioni!$C$6,J1514*1,J1514/INDEX(Impostazioni!$N$86:$O$105,MATCH($H1514,Impostazioni!$N$86:$N$105,0),2)),"")</f>
        <v>#NAME?</v>
      </c>
      <c r="O1514" s="14" t="e">
        <f t="array" aca="1" ref="O1514" ca="1">_xludf.ifna(IF(J1514=Impostazioni!$C$6,K1514*1,K1514/INDEX(Impostazioni!$N$86:$O$105,MATCH($H1514,Impostazioni!$N$86:$N$105,0),2)),"")</f>
        <v>#NAME?</v>
      </c>
    </row>
    <row r="1515" spans="1:15" ht="13.2">
      <c r="A1515" s="14" t="str">
        <f t="shared" si="20"/>
        <v/>
      </c>
      <c r="B1515" s="14" t="str">
        <f t="shared" si="21"/>
        <v/>
      </c>
      <c r="C1515" s="14"/>
      <c r="D1515" s="14"/>
      <c r="E1515" s="14"/>
      <c r="F1515" s="14"/>
      <c r="G1515" s="14"/>
      <c r="H1515" s="14"/>
      <c r="I1515" s="14" t="e">
        <f t="array" aca="1" ref="I1515" ca="1">_xludf.ifna(G1515*INDEX(Impostazioni!$C$86:$L$105,MATCH($E1515,Impostazioni!$J$86:$J$105,0),5),"")</f>
        <v>#NAME?</v>
      </c>
      <c r="J1515" s="14" t="e">
        <f t="shared" ca="1" si="22"/>
        <v>#NAME?</v>
      </c>
      <c r="K1515" s="14" t="e">
        <f t="shared" ca="1" si="23"/>
        <v>#NAME?</v>
      </c>
      <c r="M1515" s="14" t="e">
        <f t="array" aca="1" ref="M1515" ca="1">_xludf.ifna(IF(H1515=Impostazioni!$C$6,I1515*1,I1515/INDEX(Impostazioni!$N$86:$O$105,MATCH($H1515,Impostazioni!$N$86:$N$105,0),2)),"")</f>
        <v>#NAME?</v>
      </c>
      <c r="N1515" s="14" t="e">
        <f t="array" aca="1" ref="N1515" ca="1">_xludf.ifna(IF(I1515=Impostazioni!$C$6,J1515*1,J1515/INDEX(Impostazioni!$N$86:$O$105,MATCH($H1515,Impostazioni!$N$86:$N$105,0),2)),"")</f>
        <v>#NAME?</v>
      </c>
      <c r="O1515" s="14" t="e">
        <f t="array" aca="1" ref="O1515" ca="1">_xludf.ifna(IF(J1515=Impostazioni!$C$6,K1515*1,K1515/INDEX(Impostazioni!$N$86:$O$105,MATCH($H1515,Impostazioni!$N$86:$N$105,0),2)),"")</f>
        <v>#NAME?</v>
      </c>
    </row>
    <row r="1516" spans="1:15" ht="13.2">
      <c r="A1516" s="14" t="str">
        <f t="shared" si="20"/>
        <v/>
      </c>
      <c r="B1516" s="14" t="str">
        <f t="shared" si="21"/>
        <v/>
      </c>
      <c r="C1516" s="14"/>
      <c r="D1516" s="14"/>
      <c r="E1516" s="14"/>
      <c r="F1516" s="14"/>
      <c r="G1516" s="14"/>
      <c r="H1516" s="14"/>
      <c r="I1516" s="14" t="e">
        <f t="array" aca="1" ref="I1516" ca="1">_xludf.ifna(G1516*INDEX(Impostazioni!$C$86:$L$105,MATCH($E1516,Impostazioni!$J$86:$J$105,0),5),"")</f>
        <v>#NAME?</v>
      </c>
      <c r="J1516" s="14" t="e">
        <f t="shared" ca="1" si="22"/>
        <v>#NAME?</v>
      </c>
      <c r="K1516" s="14" t="e">
        <f t="shared" ca="1" si="23"/>
        <v>#NAME?</v>
      </c>
      <c r="M1516" s="14" t="e">
        <f t="array" aca="1" ref="M1516" ca="1">_xludf.ifna(IF(H1516=Impostazioni!$C$6,I1516*1,I1516/INDEX(Impostazioni!$N$86:$O$105,MATCH($H1516,Impostazioni!$N$86:$N$105,0),2)),"")</f>
        <v>#NAME?</v>
      </c>
      <c r="N1516" s="14" t="e">
        <f t="array" aca="1" ref="N1516" ca="1">_xludf.ifna(IF(I1516=Impostazioni!$C$6,J1516*1,J1516/INDEX(Impostazioni!$N$86:$O$105,MATCH($H1516,Impostazioni!$N$86:$N$105,0),2)),"")</f>
        <v>#NAME?</v>
      </c>
      <c r="O1516" s="14" t="e">
        <f t="array" aca="1" ref="O1516" ca="1">_xludf.ifna(IF(J1516=Impostazioni!$C$6,K1516*1,K1516/INDEX(Impostazioni!$N$86:$O$105,MATCH($H1516,Impostazioni!$N$86:$N$105,0),2)),"")</f>
        <v>#NAME?</v>
      </c>
    </row>
    <row r="1517" spans="1:15" ht="13.2">
      <c r="A1517" s="14" t="str">
        <f t="shared" si="20"/>
        <v/>
      </c>
      <c r="B1517" s="14" t="str">
        <f t="shared" si="21"/>
        <v/>
      </c>
      <c r="C1517" s="14"/>
      <c r="D1517" s="14"/>
      <c r="E1517" s="14"/>
      <c r="F1517" s="14"/>
      <c r="G1517" s="14"/>
      <c r="H1517" s="14"/>
      <c r="I1517" s="14" t="e">
        <f t="array" aca="1" ref="I1517" ca="1">_xludf.ifna(G1517*INDEX(Impostazioni!$C$86:$L$105,MATCH($E1517,Impostazioni!$J$86:$J$105,0),5),"")</f>
        <v>#NAME?</v>
      </c>
      <c r="J1517" s="14" t="e">
        <f t="shared" ca="1" si="22"/>
        <v>#NAME?</v>
      </c>
      <c r="K1517" s="14" t="e">
        <f t="shared" ca="1" si="23"/>
        <v>#NAME?</v>
      </c>
      <c r="M1517" s="14" t="e">
        <f t="array" aca="1" ref="M1517" ca="1">_xludf.ifna(IF(H1517=Impostazioni!$C$6,I1517*1,I1517/INDEX(Impostazioni!$N$86:$O$105,MATCH($H1517,Impostazioni!$N$86:$N$105,0),2)),"")</f>
        <v>#NAME?</v>
      </c>
      <c r="N1517" s="14" t="e">
        <f t="array" aca="1" ref="N1517" ca="1">_xludf.ifna(IF(I1517=Impostazioni!$C$6,J1517*1,J1517/INDEX(Impostazioni!$N$86:$O$105,MATCH($H1517,Impostazioni!$N$86:$N$105,0),2)),"")</f>
        <v>#NAME?</v>
      </c>
      <c r="O1517" s="14" t="e">
        <f t="array" aca="1" ref="O1517" ca="1">_xludf.ifna(IF(J1517=Impostazioni!$C$6,K1517*1,K1517/INDEX(Impostazioni!$N$86:$O$105,MATCH($H1517,Impostazioni!$N$86:$N$105,0),2)),"")</f>
        <v>#NAME?</v>
      </c>
    </row>
    <row r="1518" spans="1:15" ht="13.2">
      <c r="A1518" s="14" t="str">
        <f t="shared" si="20"/>
        <v/>
      </c>
      <c r="B1518" s="14" t="str">
        <f t="shared" si="21"/>
        <v/>
      </c>
      <c r="C1518" s="14"/>
      <c r="D1518" s="14"/>
      <c r="E1518" s="14"/>
      <c r="F1518" s="14"/>
      <c r="G1518" s="14"/>
      <c r="H1518" s="14"/>
      <c r="I1518" s="14" t="e">
        <f t="array" aca="1" ref="I1518" ca="1">_xludf.ifna(G1518*INDEX(Impostazioni!$C$86:$L$105,MATCH($E1518,Impostazioni!$J$86:$J$105,0),5),"")</f>
        <v>#NAME?</v>
      </c>
      <c r="J1518" s="14" t="e">
        <f t="shared" ca="1" si="22"/>
        <v>#NAME?</v>
      </c>
      <c r="K1518" s="14" t="e">
        <f t="shared" ca="1" si="23"/>
        <v>#NAME?</v>
      </c>
      <c r="M1518" s="14" t="e">
        <f t="array" aca="1" ref="M1518" ca="1">_xludf.ifna(IF(H1518=Impostazioni!$C$6,I1518*1,I1518/INDEX(Impostazioni!$N$86:$O$105,MATCH($H1518,Impostazioni!$N$86:$N$105,0),2)),"")</f>
        <v>#NAME?</v>
      </c>
      <c r="N1518" s="14" t="e">
        <f t="array" aca="1" ref="N1518" ca="1">_xludf.ifna(IF(I1518=Impostazioni!$C$6,J1518*1,J1518/INDEX(Impostazioni!$N$86:$O$105,MATCH($H1518,Impostazioni!$N$86:$N$105,0),2)),"")</f>
        <v>#NAME?</v>
      </c>
      <c r="O1518" s="14" t="e">
        <f t="array" aca="1" ref="O1518" ca="1">_xludf.ifna(IF(J1518=Impostazioni!$C$6,K1518*1,K1518/INDEX(Impostazioni!$N$86:$O$105,MATCH($H1518,Impostazioni!$N$86:$N$105,0),2)),"")</f>
        <v>#NAME?</v>
      </c>
    </row>
    <row r="1519" spans="1:15" ht="13.2">
      <c r="A1519" s="14" t="str">
        <f t="shared" si="20"/>
        <v/>
      </c>
      <c r="B1519" s="14" t="str">
        <f t="shared" si="21"/>
        <v/>
      </c>
      <c r="C1519" s="14"/>
      <c r="D1519" s="14"/>
      <c r="E1519" s="14"/>
      <c r="F1519" s="14"/>
      <c r="G1519" s="14"/>
      <c r="H1519" s="14"/>
      <c r="I1519" s="14" t="e">
        <f t="array" aca="1" ref="I1519" ca="1">_xludf.ifna(G1519*INDEX(Impostazioni!$C$86:$L$105,MATCH($E1519,Impostazioni!$J$86:$J$105,0),5),"")</f>
        <v>#NAME?</v>
      </c>
      <c r="J1519" s="14" t="e">
        <f t="shared" ca="1" si="22"/>
        <v>#NAME?</v>
      </c>
      <c r="K1519" s="14" t="e">
        <f t="shared" ca="1" si="23"/>
        <v>#NAME?</v>
      </c>
      <c r="M1519" s="14" t="e">
        <f t="array" aca="1" ref="M1519" ca="1">_xludf.ifna(IF(H1519=Impostazioni!$C$6,I1519*1,I1519/INDEX(Impostazioni!$N$86:$O$105,MATCH($H1519,Impostazioni!$N$86:$N$105,0),2)),"")</f>
        <v>#NAME?</v>
      </c>
      <c r="N1519" s="14" t="e">
        <f t="array" aca="1" ref="N1519" ca="1">_xludf.ifna(IF(I1519=Impostazioni!$C$6,J1519*1,J1519/INDEX(Impostazioni!$N$86:$O$105,MATCH($H1519,Impostazioni!$N$86:$N$105,0),2)),"")</f>
        <v>#NAME?</v>
      </c>
      <c r="O1519" s="14" t="e">
        <f t="array" aca="1" ref="O1519" ca="1">_xludf.ifna(IF(J1519=Impostazioni!$C$6,K1519*1,K1519/INDEX(Impostazioni!$N$86:$O$105,MATCH($H1519,Impostazioni!$N$86:$N$105,0),2)),"")</f>
        <v>#NAME?</v>
      </c>
    </row>
    <row r="1520" spans="1:15" ht="13.2">
      <c r="A1520" s="14" t="str">
        <f t="shared" si="20"/>
        <v/>
      </c>
      <c r="B1520" s="14" t="str">
        <f t="shared" si="21"/>
        <v/>
      </c>
      <c r="C1520" s="14"/>
      <c r="D1520" s="14"/>
      <c r="E1520" s="14"/>
      <c r="F1520" s="14"/>
      <c r="G1520" s="14"/>
      <c r="H1520" s="14"/>
      <c r="I1520" s="14" t="e">
        <f t="array" aca="1" ref="I1520" ca="1">_xludf.ifna(G1520*INDEX(Impostazioni!$C$86:$L$105,MATCH($E1520,Impostazioni!$J$86:$J$105,0),5),"")</f>
        <v>#NAME?</v>
      </c>
      <c r="J1520" s="14" t="e">
        <f t="shared" ca="1" si="22"/>
        <v>#NAME?</v>
      </c>
      <c r="K1520" s="14" t="e">
        <f t="shared" ca="1" si="23"/>
        <v>#NAME?</v>
      </c>
      <c r="M1520" s="14" t="e">
        <f t="array" aca="1" ref="M1520" ca="1">_xludf.ifna(IF(H1520=Impostazioni!$C$6,I1520*1,I1520/INDEX(Impostazioni!$N$86:$O$105,MATCH($H1520,Impostazioni!$N$86:$N$105,0),2)),"")</f>
        <v>#NAME?</v>
      </c>
      <c r="N1520" s="14" t="e">
        <f t="array" aca="1" ref="N1520" ca="1">_xludf.ifna(IF(I1520=Impostazioni!$C$6,J1520*1,J1520/INDEX(Impostazioni!$N$86:$O$105,MATCH($H1520,Impostazioni!$N$86:$N$105,0),2)),"")</f>
        <v>#NAME?</v>
      </c>
      <c r="O1520" s="14" t="e">
        <f t="array" aca="1" ref="O1520" ca="1">_xludf.ifna(IF(J1520=Impostazioni!$C$6,K1520*1,K1520/INDEX(Impostazioni!$N$86:$O$105,MATCH($H1520,Impostazioni!$N$86:$N$105,0),2)),"")</f>
        <v>#NAME?</v>
      </c>
    </row>
    <row r="1521" spans="1:15" ht="13.2">
      <c r="A1521" s="14" t="str">
        <f t="shared" si="20"/>
        <v/>
      </c>
      <c r="B1521" s="14" t="str">
        <f t="shared" si="21"/>
        <v/>
      </c>
      <c r="C1521" s="14"/>
      <c r="D1521" s="14"/>
      <c r="E1521" s="14"/>
      <c r="F1521" s="14"/>
      <c r="G1521" s="14"/>
      <c r="H1521" s="14"/>
      <c r="I1521" s="14" t="e">
        <f t="array" aca="1" ref="I1521" ca="1">_xludf.ifna(G1521*INDEX(Impostazioni!$C$86:$L$105,MATCH($E1521,Impostazioni!$J$86:$J$105,0),5),"")</f>
        <v>#NAME?</v>
      </c>
      <c r="J1521" s="14" t="e">
        <f t="shared" ca="1" si="22"/>
        <v>#NAME?</v>
      </c>
      <c r="K1521" s="14" t="e">
        <f t="shared" ca="1" si="23"/>
        <v>#NAME?</v>
      </c>
      <c r="M1521" s="14" t="e">
        <f t="array" aca="1" ref="M1521" ca="1">_xludf.ifna(IF(H1521=Impostazioni!$C$6,I1521*1,I1521/INDEX(Impostazioni!$N$86:$O$105,MATCH($H1521,Impostazioni!$N$86:$N$105,0),2)),"")</f>
        <v>#NAME?</v>
      </c>
      <c r="N1521" s="14" t="e">
        <f t="array" aca="1" ref="N1521" ca="1">_xludf.ifna(IF(I1521=Impostazioni!$C$6,J1521*1,J1521/INDEX(Impostazioni!$N$86:$O$105,MATCH($H1521,Impostazioni!$N$86:$N$105,0),2)),"")</f>
        <v>#NAME?</v>
      </c>
      <c r="O1521" s="14" t="e">
        <f t="array" aca="1" ref="O1521" ca="1">_xludf.ifna(IF(J1521=Impostazioni!$C$6,K1521*1,K1521/INDEX(Impostazioni!$N$86:$O$105,MATCH($H1521,Impostazioni!$N$86:$N$105,0),2)),"")</f>
        <v>#NAME?</v>
      </c>
    </row>
    <row r="1522" spans="1:15" ht="13.2">
      <c r="A1522" s="14" t="str">
        <f t="shared" si="20"/>
        <v/>
      </c>
      <c r="B1522" s="14" t="str">
        <f t="shared" si="21"/>
        <v/>
      </c>
      <c r="C1522" s="14"/>
      <c r="D1522" s="14"/>
      <c r="E1522" s="14"/>
      <c r="F1522" s="14"/>
      <c r="G1522" s="14"/>
      <c r="H1522" s="14"/>
      <c r="I1522" s="14" t="e">
        <f t="array" aca="1" ref="I1522" ca="1">_xludf.ifna(G1522*INDEX(Impostazioni!$C$86:$L$105,MATCH($E1522,Impostazioni!$J$86:$J$105,0),5),"")</f>
        <v>#NAME?</v>
      </c>
      <c r="J1522" s="14" t="e">
        <f t="shared" ca="1" si="22"/>
        <v>#NAME?</v>
      </c>
      <c r="K1522" s="14" t="e">
        <f t="shared" ca="1" si="23"/>
        <v>#NAME?</v>
      </c>
      <c r="M1522" s="14" t="e">
        <f t="array" aca="1" ref="M1522" ca="1">_xludf.ifna(IF(H1522=Impostazioni!$C$6,I1522*1,I1522/INDEX(Impostazioni!$N$86:$O$105,MATCH($H1522,Impostazioni!$N$86:$N$105,0),2)),"")</f>
        <v>#NAME?</v>
      </c>
      <c r="N1522" s="14" t="e">
        <f t="array" aca="1" ref="N1522" ca="1">_xludf.ifna(IF(I1522=Impostazioni!$C$6,J1522*1,J1522/INDEX(Impostazioni!$N$86:$O$105,MATCH($H1522,Impostazioni!$N$86:$N$105,0),2)),"")</f>
        <v>#NAME?</v>
      </c>
      <c r="O1522" s="14" t="e">
        <f t="array" aca="1" ref="O1522" ca="1">_xludf.ifna(IF(J1522=Impostazioni!$C$6,K1522*1,K1522/INDEX(Impostazioni!$N$86:$O$105,MATCH($H1522,Impostazioni!$N$86:$N$105,0),2)),"")</f>
        <v>#NAME?</v>
      </c>
    </row>
    <row r="1523" spans="1:15" ht="13.2">
      <c r="A1523" s="14" t="str">
        <f t="shared" si="20"/>
        <v/>
      </c>
      <c r="B1523" s="14" t="str">
        <f t="shared" si="21"/>
        <v/>
      </c>
      <c r="C1523" s="14"/>
      <c r="D1523" s="14"/>
      <c r="E1523" s="14"/>
      <c r="F1523" s="14"/>
      <c r="G1523" s="14"/>
      <c r="H1523" s="14"/>
      <c r="I1523" s="14" t="e">
        <f t="array" aca="1" ref="I1523" ca="1">_xludf.ifna(G1523*INDEX(Impostazioni!$C$86:$L$105,MATCH($E1523,Impostazioni!$J$86:$J$105,0),5),"")</f>
        <v>#NAME?</v>
      </c>
      <c r="J1523" s="14" t="e">
        <f t="shared" ca="1" si="22"/>
        <v>#NAME?</v>
      </c>
      <c r="K1523" s="14" t="e">
        <f t="shared" ca="1" si="23"/>
        <v>#NAME?</v>
      </c>
      <c r="M1523" s="14" t="e">
        <f t="array" aca="1" ref="M1523" ca="1">_xludf.ifna(IF(H1523=Impostazioni!$C$6,I1523*1,I1523/INDEX(Impostazioni!$N$86:$O$105,MATCH($H1523,Impostazioni!$N$86:$N$105,0),2)),"")</f>
        <v>#NAME?</v>
      </c>
      <c r="N1523" s="14" t="e">
        <f t="array" aca="1" ref="N1523" ca="1">_xludf.ifna(IF(I1523=Impostazioni!$C$6,J1523*1,J1523/INDEX(Impostazioni!$N$86:$O$105,MATCH($H1523,Impostazioni!$N$86:$N$105,0),2)),"")</f>
        <v>#NAME?</v>
      </c>
      <c r="O1523" s="14" t="e">
        <f t="array" aca="1" ref="O1523" ca="1">_xludf.ifna(IF(J1523=Impostazioni!$C$6,K1523*1,K1523/INDEX(Impostazioni!$N$86:$O$105,MATCH($H1523,Impostazioni!$N$86:$N$105,0),2)),"")</f>
        <v>#NAME?</v>
      </c>
    </row>
    <row r="1524" spans="1:15" ht="13.2">
      <c r="A1524" s="14" t="str">
        <f t="shared" si="20"/>
        <v/>
      </c>
      <c r="B1524" s="14" t="str">
        <f t="shared" si="21"/>
        <v/>
      </c>
      <c r="C1524" s="14"/>
      <c r="D1524" s="14"/>
      <c r="E1524" s="14"/>
      <c r="F1524" s="14"/>
      <c r="G1524" s="14"/>
      <c r="H1524" s="14"/>
      <c r="I1524" s="14" t="e">
        <f t="array" aca="1" ref="I1524" ca="1">_xludf.ifna(G1524*INDEX(Impostazioni!$C$86:$L$105,MATCH($E1524,Impostazioni!$J$86:$J$105,0),5),"")</f>
        <v>#NAME?</v>
      </c>
      <c r="J1524" s="14" t="e">
        <f t="shared" ca="1" si="22"/>
        <v>#NAME?</v>
      </c>
      <c r="K1524" s="14" t="e">
        <f t="shared" ca="1" si="23"/>
        <v>#NAME?</v>
      </c>
      <c r="M1524" s="14" t="e">
        <f t="array" aca="1" ref="M1524" ca="1">_xludf.ifna(IF(H1524=Impostazioni!$C$6,I1524*1,I1524/INDEX(Impostazioni!$N$86:$O$105,MATCH($H1524,Impostazioni!$N$86:$N$105,0),2)),"")</f>
        <v>#NAME?</v>
      </c>
      <c r="N1524" s="14" t="e">
        <f t="array" aca="1" ref="N1524" ca="1">_xludf.ifna(IF(I1524=Impostazioni!$C$6,J1524*1,J1524/INDEX(Impostazioni!$N$86:$O$105,MATCH($H1524,Impostazioni!$N$86:$N$105,0),2)),"")</f>
        <v>#NAME?</v>
      </c>
      <c r="O1524" s="14" t="e">
        <f t="array" aca="1" ref="O1524" ca="1">_xludf.ifna(IF(J1524=Impostazioni!$C$6,K1524*1,K1524/INDEX(Impostazioni!$N$86:$O$105,MATCH($H1524,Impostazioni!$N$86:$N$105,0),2)),"")</f>
        <v>#NAME?</v>
      </c>
    </row>
    <row r="1525" spans="1:15" ht="13.2">
      <c r="A1525" s="14" t="str">
        <f t="shared" si="20"/>
        <v/>
      </c>
      <c r="B1525" s="14" t="str">
        <f t="shared" si="21"/>
        <v/>
      </c>
      <c r="C1525" s="14"/>
      <c r="D1525" s="14"/>
      <c r="E1525" s="14"/>
      <c r="F1525" s="14"/>
      <c r="G1525" s="14"/>
      <c r="H1525" s="14"/>
      <c r="I1525" s="14" t="e">
        <f t="array" aca="1" ref="I1525" ca="1">_xludf.ifna(G1525*INDEX(Impostazioni!$C$86:$L$105,MATCH($E1525,Impostazioni!$J$86:$J$105,0),5),"")</f>
        <v>#NAME?</v>
      </c>
      <c r="J1525" s="14" t="e">
        <f t="shared" ca="1" si="22"/>
        <v>#NAME?</v>
      </c>
      <c r="K1525" s="14" t="e">
        <f t="shared" ca="1" si="23"/>
        <v>#NAME?</v>
      </c>
      <c r="M1525" s="14" t="e">
        <f t="array" aca="1" ref="M1525" ca="1">_xludf.ifna(IF(H1525=Impostazioni!$C$6,I1525*1,I1525/INDEX(Impostazioni!$N$86:$O$105,MATCH($H1525,Impostazioni!$N$86:$N$105,0),2)),"")</f>
        <v>#NAME?</v>
      </c>
      <c r="N1525" s="14" t="e">
        <f t="array" aca="1" ref="N1525" ca="1">_xludf.ifna(IF(I1525=Impostazioni!$C$6,J1525*1,J1525/INDEX(Impostazioni!$N$86:$O$105,MATCH($H1525,Impostazioni!$N$86:$N$105,0),2)),"")</f>
        <v>#NAME?</v>
      </c>
      <c r="O1525" s="14" t="e">
        <f t="array" aca="1" ref="O1525" ca="1">_xludf.ifna(IF(J1525=Impostazioni!$C$6,K1525*1,K1525/INDEX(Impostazioni!$N$86:$O$105,MATCH($H1525,Impostazioni!$N$86:$N$105,0),2)),"")</f>
        <v>#NAME?</v>
      </c>
    </row>
    <row r="1526" spans="1:15" ht="13.2">
      <c r="A1526" s="14" t="str">
        <f t="shared" si="20"/>
        <v/>
      </c>
      <c r="B1526" s="14" t="str">
        <f t="shared" si="21"/>
        <v/>
      </c>
      <c r="C1526" s="14"/>
      <c r="D1526" s="14"/>
      <c r="E1526" s="14"/>
      <c r="F1526" s="14"/>
      <c r="G1526" s="14"/>
      <c r="H1526" s="14"/>
      <c r="I1526" s="14" t="e">
        <f t="array" aca="1" ref="I1526" ca="1">_xludf.ifna(G1526*INDEX(Impostazioni!$C$86:$L$105,MATCH($E1526,Impostazioni!$J$86:$J$105,0),5),"")</f>
        <v>#NAME?</v>
      </c>
      <c r="J1526" s="14" t="e">
        <f t="shared" ca="1" si="22"/>
        <v>#NAME?</v>
      </c>
      <c r="K1526" s="14" t="e">
        <f t="shared" ca="1" si="23"/>
        <v>#NAME?</v>
      </c>
      <c r="M1526" s="14" t="e">
        <f t="array" aca="1" ref="M1526" ca="1">_xludf.ifna(IF(H1526=Impostazioni!$C$6,I1526*1,I1526/INDEX(Impostazioni!$N$86:$O$105,MATCH($H1526,Impostazioni!$N$86:$N$105,0),2)),"")</f>
        <v>#NAME?</v>
      </c>
      <c r="N1526" s="14" t="e">
        <f t="array" aca="1" ref="N1526" ca="1">_xludf.ifna(IF(I1526=Impostazioni!$C$6,J1526*1,J1526/INDEX(Impostazioni!$N$86:$O$105,MATCH($H1526,Impostazioni!$N$86:$N$105,0),2)),"")</f>
        <v>#NAME?</v>
      </c>
      <c r="O1526" s="14" t="e">
        <f t="array" aca="1" ref="O1526" ca="1">_xludf.ifna(IF(J1526=Impostazioni!$C$6,K1526*1,K1526/INDEX(Impostazioni!$N$86:$O$105,MATCH($H1526,Impostazioni!$N$86:$N$105,0),2)),"")</f>
        <v>#NAME?</v>
      </c>
    </row>
    <row r="1527" spans="1:15" ht="13.2">
      <c r="A1527" s="14" t="str">
        <f t="shared" si="20"/>
        <v/>
      </c>
      <c r="B1527" s="14" t="str">
        <f t="shared" si="21"/>
        <v/>
      </c>
      <c r="C1527" s="14"/>
      <c r="D1527" s="14"/>
      <c r="E1527" s="14"/>
      <c r="F1527" s="14"/>
      <c r="G1527" s="14"/>
      <c r="H1527" s="14"/>
      <c r="I1527" s="14" t="e">
        <f t="array" aca="1" ref="I1527" ca="1">_xludf.ifna(G1527*INDEX(Impostazioni!$C$86:$L$105,MATCH($E1527,Impostazioni!$J$86:$J$105,0),5),"")</f>
        <v>#NAME?</v>
      </c>
      <c r="J1527" s="14" t="e">
        <f t="shared" ca="1" si="22"/>
        <v>#NAME?</v>
      </c>
      <c r="K1527" s="14" t="e">
        <f t="shared" ca="1" si="23"/>
        <v>#NAME?</v>
      </c>
      <c r="M1527" s="14" t="e">
        <f t="array" aca="1" ref="M1527" ca="1">_xludf.ifna(IF(H1527=Impostazioni!$C$6,I1527*1,I1527/INDEX(Impostazioni!$N$86:$O$105,MATCH($H1527,Impostazioni!$N$86:$N$105,0),2)),"")</f>
        <v>#NAME?</v>
      </c>
      <c r="N1527" s="14" t="e">
        <f t="array" aca="1" ref="N1527" ca="1">_xludf.ifna(IF(I1527=Impostazioni!$C$6,J1527*1,J1527/INDEX(Impostazioni!$N$86:$O$105,MATCH($H1527,Impostazioni!$N$86:$N$105,0),2)),"")</f>
        <v>#NAME?</v>
      </c>
      <c r="O1527" s="14" t="e">
        <f t="array" aca="1" ref="O1527" ca="1">_xludf.ifna(IF(J1527=Impostazioni!$C$6,K1527*1,K1527/INDEX(Impostazioni!$N$86:$O$105,MATCH($H1527,Impostazioni!$N$86:$N$105,0),2)),"")</f>
        <v>#NAME?</v>
      </c>
    </row>
    <row r="1528" spans="1:15" ht="13.2">
      <c r="A1528" s="14" t="str">
        <f t="shared" si="20"/>
        <v/>
      </c>
      <c r="B1528" s="14" t="str">
        <f t="shared" si="21"/>
        <v/>
      </c>
      <c r="C1528" s="14"/>
      <c r="D1528" s="14"/>
      <c r="E1528" s="14"/>
      <c r="F1528" s="14"/>
      <c r="G1528" s="14"/>
      <c r="H1528" s="14"/>
      <c r="I1528" s="14" t="e">
        <f t="array" aca="1" ref="I1528" ca="1">_xludf.ifna(G1528*INDEX(Impostazioni!$C$86:$L$105,MATCH($E1528,Impostazioni!$J$86:$J$105,0),5),"")</f>
        <v>#NAME?</v>
      </c>
      <c r="J1528" s="14" t="e">
        <f t="shared" ca="1" si="22"/>
        <v>#NAME?</v>
      </c>
      <c r="K1528" s="14" t="e">
        <f t="shared" ca="1" si="23"/>
        <v>#NAME?</v>
      </c>
      <c r="M1528" s="14" t="e">
        <f t="array" aca="1" ref="M1528" ca="1">_xludf.ifna(IF(H1528=Impostazioni!$C$6,I1528*1,I1528/INDEX(Impostazioni!$N$86:$O$105,MATCH($H1528,Impostazioni!$N$86:$N$105,0),2)),"")</f>
        <v>#NAME?</v>
      </c>
      <c r="N1528" s="14" t="e">
        <f t="array" aca="1" ref="N1528" ca="1">_xludf.ifna(IF(I1528=Impostazioni!$C$6,J1528*1,J1528/INDEX(Impostazioni!$N$86:$O$105,MATCH($H1528,Impostazioni!$N$86:$N$105,0),2)),"")</f>
        <v>#NAME?</v>
      </c>
      <c r="O1528" s="14" t="e">
        <f t="array" aca="1" ref="O1528" ca="1">_xludf.ifna(IF(J1528=Impostazioni!$C$6,K1528*1,K1528/INDEX(Impostazioni!$N$86:$O$105,MATCH($H1528,Impostazioni!$N$86:$N$105,0),2)),"")</f>
        <v>#NAME?</v>
      </c>
    </row>
    <row r="1529" spans="1:15" ht="13.2">
      <c r="A1529" s="14" t="str">
        <f t="shared" si="20"/>
        <v/>
      </c>
      <c r="B1529" s="14" t="str">
        <f t="shared" si="21"/>
        <v/>
      </c>
      <c r="C1529" s="14"/>
      <c r="D1529" s="14"/>
      <c r="E1529" s="14"/>
      <c r="F1529" s="14"/>
      <c r="G1529" s="14"/>
      <c r="H1529" s="14"/>
      <c r="I1529" s="14" t="e">
        <f t="array" aca="1" ref="I1529" ca="1">_xludf.ifna(G1529*INDEX(Impostazioni!$C$86:$L$105,MATCH($E1529,Impostazioni!$J$86:$J$105,0),5),"")</f>
        <v>#NAME?</v>
      </c>
      <c r="J1529" s="14" t="e">
        <f t="shared" ca="1" si="22"/>
        <v>#NAME?</v>
      </c>
      <c r="K1529" s="14" t="e">
        <f t="shared" ca="1" si="23"/>
        <v>#NAME?</v>
      </c>
      <c r="M1529" s="14" t="e">
        <f t="array" aca="1" ref="M1529" ca="1">_xludf.ifna(IF(H1529=Impostazioni!$C$6,I1529*1,I1529/INDEX(Impostazioni!$N$86:$O$105,MATCH($H1529,Impostazioni!$N$86:$N$105,0),2)),"")</f>
        <v>#NAME?</v>
      </c>
      <c r="N1529" s="14" t="e">
        <f t="array" aca="1" ref="N1529" ca="1">_xludf.ifna(IF(I1529=Impostazioni!$C$6,J1529*1,J1529/INDEX(Impostazioni!$N$86:$O$105,MATCH($H1529,Impostazioni!$N$86:$N$105,0),2)),"")</f>
        <v>#NAME?</v>
      </c>
      <c r="O1529" s="14" t="e">
        <f t="array" aca="1" ref="O1529" ca="1">_xludf.ifna(IF(J1529=Impostazioni!$C$6,K1529*1,K1529/INDEX(Impostazioni!$N$86:$O$105,MATCH($H1529,Impostazioni!$N$86:$N$105,0),2)),"")</f>
        <v>#NAME?</v>
      </c>
    </row>
    <row r="1530" spans="1:15" ht="13.2">
      <c r="A1530" s="14" t="str">
        <f t="shared" si="20"/>
        <v/>
      </c>
      <c r="B1530" s="14" t="str">
        <f t="shared" si="21"/>
        <v/>
      </c>
      <c r="C1530" s="14"/>
      <c r="D1530" s="14"/>
      <c r="E1530" s="14"/>
      <c r="F1530" s="14"/>
      <c r="G1530" s="14"/>
      <c r="H1530" s="14"/>
      <c r="I1530" s="14" t="e">
        <f t="array" aca="1" ref="I1530" ca="1">_xludf.ifna(G1530*INDEX(Impostazioni!$C$86:$L$105,MATCH($E1530,Impostazioni!$J$86:$J$105,0),5),"")</f>
        <v>#NAME?</v>
      </c>
      <c r="J1530" s="14" t="e">
        <f t="shared" ca="1" si="22"/>
        <v>#NAME?</v>
      </c>
      <c r="K1530" s="14" t="e">
        <f t="shared" ca="1" si="23"/>
        <v>#NAME?</v>
      </c>
      <c r="M1530" s="14" t="e">
        <f t="array" aca="1" ref="M1530" ca="1">_xludf.ifna(IF(H1530=Impostazioni!$C$6,I1530*1,I1530/INDEX(Impostazioni!$N$86:$O$105,MATCH($H1530,Impostazioni!$N$86:$N$105,0),2)),"")</f>
        <v>#NAME?</v>
      </c>
      <c r="N1530" s="14" t="e">
        <f t="array" aca="1" ref="N1530" ca="1">_xludf.ifna(IF(I1530=Impostazioni!$C$6,J1530*1,J1530/INDEX(Impostazioni!$N$86:$O$105,MATCH($H1530,Impostazioni!$N$86:$N$105,0),2)),"")</f>
        <v>#NAME?</v>
      </c>
      <c r="O1530" s="14" t="e">
        <f t="array" aca="1" ref="O1530" ca="1">_xludf.ifna(IF(J1530=Impostazioni!$C$6,K1530*1,K1530/INDEX(Impostazioni!$N$86:$O$105,MATCH($H1530,Impostazioni!$N$86:$N$105,0),2)),"")</f>
        <v>#NAME?</v>
      </c>
    </row>
    <row r="1531" spans="1:15" ht="13.2">
      <c r="A1531" s="14" t="str">
        <f t="shared" si="20"/>
        <v/>
      </c>
      <c r="B1531" s="14" t="str">
        <f t="shared" si="21"/>
        <v/>
      </c>
      <c r="C1531" s="14"/>
      <c r="D1531" s="14"/>
      <c r="E1531" s="14"/>
      <c r="F1531" s="14"/>
      <c r="G1531" s="14"/>
      <c r="H1531" s="14"/>
      <c r="I1531" s="14" t="e">
        <f t="array" aca="1" ref="I1531" ca="1">_xludf.ifna(G1531*INDEX(Impostazioni!$C$86:$L$105,MATCH($E1531,Impostazioni!$J$86:$J$105,0),5),"")</f>
        <v>#NAME?</v>
      </c>
      <c r="J1531" s="14" t="e">
        <f t="shared" ca="1" si="22"/>
        <v>#NAME?</v>
      </c>
      <c r="K1531" s="14" t="e">
        <f t="shared" ca="1" si="23"/>
        <v>#NAME?</v>
      </c>
      <c r="M1531" s="14" t="e">
        <f t="array" aca="1" ref="M1531" ca="1">_xludf.ifna(IF(H1531=Impostazioni!$C$6,I1531*1,I1531/INDEX(Impostazioni!$N$86:$O$105,MATCH($H1531,Impostazioni!$N$86:$N$105,0),2)),"")</f>
        <v>#NAME?</v>
      </c>
      <c r="N1531" s="14" t="e">
        <f t="array" aca="1" ref="N1531" ca="1">_xludf.ifna(IF(I1531=Impostazioni!$C$6,J1531*1,J1531/INDEX(Impostazioni!$N$86:$O$105,MATCH($H1531,Impostazioni!$N$86:$N$105,0),2)),"")</f>
        <v>#NAME?</v>
      </c>
      <c r="O1531" s="14" t="e">
        <f t="array" aca="1" ref="O1531" ca="1">_xludf.ifna(IF(J1531=Impostazioni!$C$6,K1531*1,K1531/INDEX(Impostazioni!$N$86:$O$105,MATCH($H1531,Impostazioni!$N$86:$N$105,0),2)),"")</f>
        <v>#NAME?</v>
      </c>
    </row>
    <row r="1532" spans="1:15" ht="13.2">
      <c r="A1532" s="14" t="str">
        <f t="shared" si="20"/>
        <v/>
      </c>
      <c r="B1532" s="14" t="str">
        <f t="shared" si="21"/>
        <v/>
      </c>
      <c r="C1532" s="14"/>
      <c r="D1532" s="14"/>
      <c r="E1532" s="14"/>
      <c r="F1532" s="14"/>
      <c r="G1532" s="14"/>
      <c r="H1532" s="14"/>
      <c r="I1532" s="14" t="e">
        <f t="array" aca="1" ref="I1532" ca="1">_xludf.ifna(G1532*INDEX(Impostazioni!$C$86:$L$105,MATCH($E1532,Impostazioni!$J$86:$J$105,0),5),"")</f>
        <v>#NAME?</v>
      </c>
      <c r="J1532" s="14" t="e">
        <f t="shared" ca="1" si="22"/>
        <v>#NAME?</v>
      </c>
      <c r="K1532" s="14" t="e">
        <f t="shared" ca="1" si="23"/>
        <v>#NAME?</v>
      </c>
      <c r="M1532" s="14" t="e">
        <f t="array" aca="1" ref="M1532" ca="1">_xludf.ifna(IF(H1532=Impostazioni!$C$6,I1532*1,I1532/INDEX(Impostazioni!$N$86:$O$105,MATCH($H1532,Impostazioni!$N$86:$N$105,0),2)),"")</f>
        <v>#NAME?</v>
      </c>
      <c r="N1532" s="14" t="e">
        <f t="array" aca="1" ref="N1532" ca="1">_xludf.ifna(IF(I1532=Impostazioni!$C$6,J1532*1,J1532/INDEX(Impostazioni!$N$86:$O$105,MATCH($H1532,Impostazioni!$N$86:$N$105,0),2)),"")</f>
        <v>#NAME?</v>
      </c>
      <c r="O1532" s="14" t="e">
        <f t="array" aca="1" ref="O1532" ca="1">_xludf.ifna(IF(J1532=Impostazioni!$C$6,K1532*1,K1532/INDEX(Impostazioni!$N$86:$O$105,MATCH($H1532,Impostazioni!$N$86:$N$105,0),2)),"")</f>
        <v>#NAME?</v>
      </c>
    </row>
    <row r="1533" spans="1:15" ht="13.2">
      <c r="A1533" s="14" t="str">
        <f t="shared" si="20"/>
        <v/>
      </c>
      <c r="B1533" s="14" t="str">
        <f t="shared" si="21"/>
        <v/>
      </c>
      <c r="C1533" s="14"/>
      <c r="D1533" s="14"/>
      <c r="E1533" s="14"/>
      <c r="F1533" s="14"/>
      <c r="G1533" s="14"/>
      <c r="H1533" s="14"/>
      <c r="I1533" s="14" t="e">
        <f t="array" aca="1" ref="I1533" ca="1">_xludf.ifna(G1533*INDEX(Impostazioni!$C$86:$L$105,MATCH($E1533,Impostazioni!$J$86:$J$105,0),5),"")</f>
        <v>#NAME?</v>
      </c>
      <c r="J1533" s="14" t="e">
        <f t="shared" ca="1" si="22"/>
        <v>#NAME?</v>
      </c>
      <c r="K1533" s="14" t="e">
        <f t="shared" ca="1" si="23"/>
        <v>#NAME?</v>
      </c>
      <c r="M1533" s="14" t="e">
        <f t="array" aca="1" ref="M1533" ca="1">_xludf.ifna(IF(H1533=Impostazioni!$C$6,I1533*1,I1533/INDEX(Impostazioni!$N$86:$O$105,MATCH($H1533,Impostazioni!$N$86:$N$105,0),2)),"")</f>
        <v>#NAME?</v>
      </c>
      <c r="N1533" s="14" t="e">
        <f t="array" aca="1" ref="N1533" ca="1">_xludf.ifna(IF(I1533=Impostazioni!$C$6,J1533*1,J1533/INDEX(Impostazioni!$N$86:$O$105,MATCH($H1533,Impostazioni!$N$86:$N$105,0),2)),"")</f>
        <v>#NAME?</v>
      </c>
      <c r="O1533" s="14" t="e">
        <f t="array" aca="1" ref="O1533" ca="1">_xludf.ifna(IF(J1533=Impostazioni!$C$6,K1533*1,K1533/INDEX(Impostazioni!$N$86:$O$105,MATCH($H1533,Impostazioni!$N$86:$N$105,0),2)),"")</f>
        <v>#NAME?</v>
      </c>
    </row>
    <row r="1534" spans="1:15" ht="13.2">
      <c r="A1534" s="14" t="str">
        <f t="shared" si="20"/>
        <v/>
      </c>
      <c r="B1534" s="14" t="str">
        <f t="shared" si="21"/>
        <v/>
      </c>
      <c r="C1534" s="14"/>
      <c r="D1534" s="14"/>
      <c r="E1534" s="14"/>
      <c r="F1534" s="14"/>
      <c r="G1534" s="14"/>
      <c r="H1534" s="14"/>
      <c r="I1534" s="14" t="e">
        <f t="array" aca="1" ref="I1534" ca="1">_xludf.ifna(G1534*INDEX(Impostazioni!$C$86:$L$105,MATCH($E1534,Impostazioni!$J$86:$J$105,0),5),"")</f>
        <v>#NAME?</v>
      </c>
      <c r="J1534" s="14" t="e">
        <f t="shared" ca="1" si="22"/>
        <v>#NAME?</v>
      </c>
      <c r="K1534" s="14" t="e">
        <f t="shared" ca="1" si="23"/>
        <v>#NAME?</v>
      </c>
      <c r="M1534" s="14" t="e">
        <f t="array" aca="1" ref="M1534" ca="1">_xludf.ifna(IF(H1534=Impostazioni!$C$6,I1534*1,I1534/INDEX(Impostazioni!$N$86:$O$105,MATCH($H1534,Impostazioni!$N$86:$N$105,0),2)),"")</f>
        <v>#NAME?</v>
      </c>
      <c r="N1534" s="14" t="e">
        <f t="array" aca="1" ref="N1534" ca="1">_xludf.ifna(IF(I1534=Impostazioni!$C$6,J1534*1,J1534/INDEX(Impostazioni!$N$86:$O$105,MATCH($H1534,Impostazioni!$N$86:$N$105,0),2)),"")</f>
        <v>#NAME?</v>
      </c>
      <c r="O1534" s="14" t="e">
        <f t="array" aca="1" ref="O1534" ca="1">_xludf.ifna(IF(J1534=Impostazioni!$C$6,K1534*1,K1534/INDEX(Impostazioni!$N$86:$O$105,MATCH($H1534,Impostazioni!$N$86:$N$105,0),2)),"")</f>
        <v>#NAME?</v>
      </c>
    </row>
    <row r="1535" spans="1:15" ht="13.2">
      <c r="A1535" s="14" t="str">
        <f t="shared" ref="A1535:A1789" si="24">IF(B1535="","",YEAR(B1535))</f>
        <v/>
      </c>
      <c r="B1535" s="14" t="str">
        <f t="shared" ref="B1535:B1789" si="25">IF(C1535="","",EOMONTH(C1535,0))</f>
        <v/>
      </c>
      <c r="C1535" s="14"/>
      <c r="D1535" s="14"/>
      <c r="E1535" s="14"/>
      <c r="F1535" s="14"/>
      <c r="G1535" s="14"/>
      <c r="H1535" s="14"/>
      <c r="I1535" s="14" t="e">
        <f t="array" aca="1" ref="I1535" ca="1">_xludf.ifna(G1535*INDEX(Impostazioni!$C$86:$L$105,MATCH($E1535,Impostazioni!$J$86:$J$105,0),5),"")</f>
        <v>#NAME?</v>
      </c>
      <c r="J1535" s="14" t="e">
        <f t="shared" ref="J1535:J1708" ca="1" si="26">IF(I1535*$C$3=0,"",I1535*$C$3)</f>
        <v>#NAME?</v>
      </c>
      <c r="K1535" s="14" t="e">
        <f t="shared" ref="K1535:K1789" ca="1" si="27">IF(I1535="","", I1535-J1535)</f>
        <v>#NAME?</v>
      </c>
      <c r="M1535" s="14" t="e">
        <f t="array" aca="1" ref="M1535" ca="1">_xludf.ifna(IF(H1535=Impostazioni!$C$6,I1535*1,I1535/INDEX(Impostazioni!$N$86:$O$105,MATCH($H1535,Impostazioni!$N$86:$N$105,0),2)),"")</f>
        <v>#NAME?</v>
      </c>
      <c r="N1535" s="14" t="e">
        <f t="array" aca="1" ref="N1535" ca="1">_xludf.ifna(IF(I1535=Impostazioni!$C$6,J1535*1,J1535/INDEX(Impostazioni!$N$86:$O$105,MATCH($H1535,Impostazioni!$N$86:$N$105,0),2)),"")</f>
        <v>#NAME?</v>
      </c>
      <c r="O1535" s="14" t="e">
        <f t="array" aca="1" ref="O1535" ca="1">_xludf.ifna(IF(J1535=Impostazioni!$C$6,K1535*1,K1535/INDEX(Impostazioni!$N$86:$O$105,MATCH($H1535,Impostazioni!$N$86:$N$105,0),2)),"")</f>
        <v>#NAME?</v>
      </c>
    </row>
    <row r="1536" spans="1:15" ht="13.2">
      <c r="A1536" s="14" t="str">
        <f t="shared" si="24"/>
        <v/>
      </c>
      <c r="B1536" s="14" t="str">
        <f t="shared" si="25"/>
        <v/>
      </c>
      <c r="C1536" s="14"/>
      <c r="D1536" s="14"/>
      <c r="E1536" s="14"/>
      <c r="F1536" s="14"/>
      <c r="G1536" s="14"/>
      <c r="H1536" s="14"/>
      <c r="I1536" s="14" t="e">
        <f t="array" aca="1" ref="I1536" ca="1">_xludf.ifna(G1536*INDEX(Impostazioni!$C$86:$L$105,MATCH($E1536,Impostazioni!$J$86:$J$105,0),5),"")</f>
        <v>#NAME?</v>
      </c>
      <c r="J1536" s="14" t="e">
        <f t="shared" ca="1" si="26"/>
        <v>#NAME?</v>
      </c>
      <c r="K1536" s="14" t="e">
        <f t="shared" ca="1" si="27"/>
        <v>#NAME?</v>
      </c>
      <c r="M1536" s="14" t="e">
        <f t="array" aca="1" ref="M1536" ca="1">_xludf.ifna(IF(H1536=Impostazioni!$C$6,I1536*1,I1536/INDEX(Impostazioni!$N$86:$O$105,MATCH($H1536,Impostazioni!$N$86:$N$105,0),2)),"")</f>
        <v>#NAME?</v>
      </c>
      <c r="N1536" s="14" t="e">
        <f t="array" aca="1" ref="N1536" ca="1">_xludf.ifna(IF(I1536=Impostazioni!$C$6,J1536*1,J1536/INDEX(Impostazioni!$N$86:$O$105,MATCH($H1536,Impostazioni!$N$86:$N$105,0),2)),"")</f>
        <v>#NAME?</v>
      </c>
      <c r="O1536" s="14" t="e">
        <f t="array" aca="1" ref="O1536" ca="1">_xludf.ifna(IF(J1536=Impostazioni!$C$6,K1536*1,K1536/INDEX(Impostazioni!$N$86:$O$105,MATCH($H1536,Impostazioni!$N$86:$N$105,0),2)),"")</f>
        <v>#NAME?</v>
      </c>
    </row>
    <row r="1537" spans="1:15" ht="13.2">
      <c r="A1537" s="14" t="str">
        <f t="shared" si="24"/>
        <v/>
      </c>
      <c r="B1537" s="14" t="str">
        <f t="shared" si="25"/>
        <v/>
      </c>
      <c r="C1537" s="14"/>
      <c r="D1537" s="14"/>
      <c r="E1537" s="14"/>
      <c r="F1537" s="14"/>
      <c r="G1537" s="14"/>
      <c r="H1537" s="14"/>
      <c r="I1537" s="14" t="e">
        <f t="array" aca="1" ref="I1537" ca="1">_xludf.ifna(G1537*INDEX(Impostazioni!$C$86:$L$105,MATCH($E1537,Impostazioni!$J$86:$J$105,0),5),"")</f>
        <v>#NAME?</v>
      </c>
      <c r="J1537" s="14" t="e">
        <f t="shared" ca="1" si="26"/>
        <v>#NAME?</v>
      </c>
      <c r="K1537" s="14" t="e">
        <f t="shared" ca="1" si="27"/>
        <v>#NAME?</v>
      </c>
      <c r="M1537" s="14" t="e">
        <f t="array" aca="1" ref="M1537" ca="1">_xludf.ifna(IF(H1537=Impostazioni!$C$6,I1537*1,I1537/INDEX(Impostazioni!$N$86:$O$105,MATCH($H1537,Impostazioni!$N$86:$N$105,0),2)),"")</f>
        <v>#NAME?</v>
      </c>
      <c r="N1537" s="14" t="e">
        <f t="array" aca="1" ref="N1537" ca="1">_xludf.ifna(IF(I1537=Impostazioni!$C$6,J1537*1,J1537/INDEX(Impostazioni!$N$86:$O$105,MATCH($H1537,Impostazioni!$N$86:$N$105,0),2)),"")</f>
        <v>#NAME?</v>
      </c>
      <c r="O1537" s="14" t="e">
        <f t="array" aca="1" ref="O1537" ca="1">_xludf.ifna(IF(J1537=Impostazioni!$C$6,K1537*1,K1537/INDEX(Impostazioni!$N$86:$O$105,MATCH($H1537,Impostazioni!$N$86:$N$105,0),2)),"")</f>
        <v>#NAME?</v>
      </c>
    </row>
    <row r="1538" spans="1:15" ht="13.2">
      <c r="A1538" s="14" t="str">
        <f t="shared" si="24"/>
        <v/>
      </c>
      <c r="B1538" s="14" t="str">
        <f t="shared" si="25"/>
        <v/>
      </c>
      <c r="C1538" s="14"/>
      <c r="D1538" s="14"/>
      <c r="E1538" s="14"/>
      <c r="F1538" s="14"/>
      <c r="G1538" s="14"/>
      <c r="H1538" s="14"/>
      <c r="I1538" s="14" t="e">
        <f t="array" aca="1" ref="I1538" ca="1">_xludf.ifna(G1538*INDEX(Impostazioni!$C$86:$L$105,MATCH($E1538,Impostazioni!$J$86:$J$105,0),5),"")</f>
        <v>#NAME?</v>
      </c>
      <c r="J1538" s="14" t="e">
        <f t="shared" ca="1" si="26"/>
        <v>#NAME?</v>
      </c>
      <c r="K1538" s="14" t="e">
        <f t="shared" ca="1" si="27"/>
        <v>#NAME?</v>
      </c>
      <c r="M1538" s="14" t="e">
        <f t="array" aca="1" ref="M1538" ca="1">_xludf.ifna(IF(H1538=Impostazioni!$C$6,I1538*1,I1538/INDEX(Impostazioni!$N$86:$O$105,MATCH($H1538,Impostazioni!$N$86:$N$105,0),2)),"")</f>
        <v>#NAME?</v>
      </c>
      <c r="N1538" s="14" t="e">
        <f t="array" aca="1" ref="N1538" ca="1">_xludf.ifna(IF(I1538=Impostazioni!$C$6,J1538*1,J1538/INDEX(Impostazioni!$N$86:$O$105,MATCH($H1538,Impostazioni!$N$86:$N$105,0),2)),"")</f>
        <v>#NAME?</v>
      </c>
      <c r="O1538" s="14" t="e">
        <f t="array" aca="1" ref="O1538" ca="1">_xludf.ifna(IF(J1538=Impostazioni!$C$6,K1538*1,K1538/INDEX(Impostazioni!$N$86:$O$105,MATCH($H1538,Impostazioni!$N$86:$N$105,0),2)),"")</f>
        <v>#NAME?</v>
      </c>
    </row>
    <row r="1539" spans="1:15" ht="13.2">
      <c r="A1539" s="14" t="str">
        <f t="shared" si="24"/>
        <v/>
      </c>
      <c r="B1539" s="14" t="str">
        <f t="shared" si="25"/>
        <v/>
      </c>
      <c r="C1539" s="14"/>
      <c r="D1539" s="14"/>
      <c r="E1539" s="14"/>
      <c r="F1539" s="14"/>
      <c r="G1539" s="14"/>
      <c r="H1539" s="14"/>
      <c r="I1539" s="14" t="e">
        <f t="array" aca="1" ref="I1539" ca="1">_xludf.ifna(G1539*INDEX(Impostazioni!$C$86:$L$105,MATCH($E1539,Impostazioni!$J$86:$J$105,0),5),"")</f>
        <v>#NAME?</v>
      </c>
      <c r="J1539" s="14" t="e">
        <f t="shared" ca="1" si="26"/>
        <v>#NAME?</v>
      </c>
      <c r="K1539" s="14" t="e">
        <f t="shared" ca="1" si="27"/>
        <v>#NAME?</v>
      </c>
      <c r="M1539" s="14" t="e">
        <f t="array" aca="1" ref="M1539" ca="1">_xludf.ifna(IF(H1539=Impostazioni!$C$6,I1539*1,I1539/INDEX(Impostazioni!$N$86:$O$105,MATCH($H1539,Impostazioni!$N$86:$N$105,0),2)),"")</f>
        <v>#NAME?</v>
      </c>
      <c r="N1539" s="14" t="e">
        <f t="array" aca="1" ref="N1539" ca="1">_xludf.ifna(IF(I1539=Impostazioni!$C$6,J1539*1,J1539/INDEX(Impostazioni!$N$86:$O$105,MATCH($H1539,Impostazioni!$N$86:$N$105,0),2)),"")</f>
        <v>#NAME?</v>
      </c>
      <c r="O1539" s="14" t="e">
        <f t="array" aca="1" ref="O1539" ca="1">_xludf.ifna(IF(J1539=Impostazioni!$C$6,K1539*1,K1539/INDEX(Impostazioni!$N$86:$O$105,MATCH($H1539,Impostazioni!$N$86:$N$105,0),2)),"")</f>
        <v>#NAME?</v>
      </c>
    </row>
    <row r="1540" spans="1:15" ht="13.2">
      <c r="A1540" s="14" t="str">
        <f t="shared" si="24"/>
        <v/>
      </c>
      <c r="B1540" s="14" t="str">
        <f t="shared" si="25"/>
        <v/>
      </c>
      <c r="C1540" s="14"/>
      <c r="D1540" s="14"/>
      <c r="E1540" s="14"/>
      <c r="F1540" s="14"/>
      <c r="G1540" s="14"/>
      <c r="H1540" s="14"/>
      <c r="I1540" s="14" t="e">
        <f t="array" aca="1" ref="I1540" ca="1">_xludf.ifna(G1540*INDEX(Impostazioni!$C$86:$L$105,MATCH($E1540,Impostazioni!$J$86:$J$105,0),5),"")</f>
        <v>#NAME?</v>
      </c>
      <c r="J1540" s="14" t="e">
        <f t="shared" ca="1" si="26"/>
        <v>#NAME?</v>
      </c>
      <c r="K1540" s="14" t="e">
        <f t="shared" ca="1" si="27"/>
        <v>#NAME?</v>
      </c>
      <c r="M1540" s="14" t="e">
        <f t="array" aca="1" ref="M1540" ca="1">_xludf.ifna(IF(H1540=Impostazioni!$C$6,I1540*1,I1540/INDEX(Impostazioni!$N$86:$O$105,MATCH($H1540,Impostazioni!$N$86:$N$105,0),2)),"")</f>
        <v>#NAME?</v>
      </c>
      <c r="N1540" s="14" t="e">
        <f t="array" aca="1" ref="N1540" ca="1">_xludf.ifna(IF(I1540=Impostazioni!$C$6,J1540*1,J1540/INDEX(Impostazioni!$N$86:$O$105,MATCH($H1540,Impostazioni!$N$86:$N$105,0),2)),"")</f>
        <v>#NAME?</v>
      </c>
      <c r="O1540" s="14" t="e">
        <f t="array" aca="1" ref="O1540" ca="1">_xludf.ifna(IF(J1540=Impostazioni!$C$6,K1540*1,K1540/INDEX(Impostazioni!$N$86:$O$105,MATCH($H1540,Impostazioni!$N$86:$N$105,0),2)),"")</f>
        <v>#NAME?</v>
      </c>
    </row>
    <row r="1541" spans="1:15" ht="13.2">
      <c r="A1541" s="14" t="str">
        <f t="shared" si="24"/>
        <v/>
      </c>
      <c r="B1541" s="14" t="str">
        <f t="shared" si="25"/>
        <v/>
      </c>
      <c r="C1541" s="14"/>
      <c r="D1541" s="14"/>
      <c r="E1541" s="14"/>
      <c r="F1541" s="14"/>
      <c r="G1541" s="14"/>
      <c r="H1541" s="14"/>
      <c r="I1541" s="14" t="e">
        <f t="array" aca="1" ref="I1541" ca="1">_xludf.ifna(G1541*INDEX(Impostazioni!$C$86:$L$105,MATCH($E1541,Impostazioni!$J$86:$J$105,0),5),"")</f>
        <v>#NAME?</v>
      </c>
      <c r="J1541" s="14" t="e">
        <f t="shared" ca="1" si="26"/>
        <v>#NAME?</v>
      </c>
      <c r="K1541" s="14" t="e">
        <f t="shared" ca="1" si="27"/>
        <v>#NAME?</v>
      </c>
      <c r="M1541" s="14" t="e">
        <f t="array" aca="1" ref="M1541" ca="1">_xludf.ifna(IF(H1541=Impostazioni!$C$6,I1541*1,I1541/INDEX(Impostazioni!$N$86:$O$105,MATCH($H1541,Impostazioni!$N$86:$N$105,0),2)),"")</f>
        <v>#NAME?</v>
      </c>
      <c r="N1541" s="14" t="e">
        <f t="array" aca="1" ref="N1541" ca="1">_xludf.ifna(IF(I1541=Impostazioni!$C$6,J1541*1,J1541/INDEX(Impostazioni!$N$86:$O$105,MATCH($H1541,Impostazioni!$N$86:$N$105,0),2)),"")</f>
        <v>#NAME?</v>
      </c>
      <c r="O1541" s="14" t="e">
        <f t="array" aca="1" ref="O1541" ca="1">_xludf.ifna(IF(J1541=Impostazioni!$C$6,K1541*1,K1541/INDEX(Impostazioni!$N$86:$O$105,MATCH($H1541,Impostazioni!$N$86:$N$105,0),2)),"")</f>
        <v>#NAME?</v>
      </c>
    </row>
    <row r="1542" spans="1:15" ht="13.2">
      <c r="A1542" s="14" t="str">
        <f t="shared" si="24"/>
        <v/>
      </c>
      <c r="B1542" s="14" t="str">
        <f t="shared" si="25"/>
        <v/>
      </c>
      <c r="C1542" s="14"/>
      <c r="D1542" s="14"/>
      <c r="E1542" s="14"/>
      <c r="F1542" s="14"/>
      <c r="G1542" s="14"/>
      <c r="H1542" s="14"/>
      <c r="I1542" s="14" t="e">
        <f t="array" aca="1" ref="I1542" ca="1">_xludf.ifna(G1542*INDEX(Impostazioni!$C$86:$L$105,MATCH($E1542,Impostazioni!$J$86:$J$105,0),5),"")</f>
        <v>#NAME?</v>
      </c>
      <c r="J1542" s="14" t="e">
        <f t="shared" ca="1" si="26"/>
        <v>#NAME?</v>
      </c>
      <c r="K1542" s="14" t="e">
        <f t="shared" ca="1" si="27"/>
        <v>#NAME?</v>
      </c>
      <c r="M1542" s="14" t="e">
        <f t="array" aca="1" ref="M1542" ca="1">_xludf.ifna(IF(H1542=Impostazioni!$C$6,I1542*1,I1542/INDEX(Impostazioni!$N$86:$O$105,MATCH($H1542,Impostazioni!$N$86:$N$105,0),2)),"")</f>
        <v>#NAME?</v>
      </c>
      <c r="N1542" s="14" t="e">
        <f t="array" aca="1" ref="N1542" ca="1">_xludf.ifna(IF(I1542=Impostazioni!$C$6,J1542*1,J1542/INDEX(Impostazioni!$N$86:$O$105,MATCH($H1542,Impostazioni!$N$86:$N$105,0),2)),"")</f>
        <v>#NAME?</v>
      </c>
      <c r="O1542" s="14" t="e">
        <f t="array" aca="1" ref="O1542" ca="1">_xludf.ifna(IF(J1542=Impostazioni!$C$6,K1542*1,K1542/INDEX(Impostazioni!$N$86:$O$105,MATCH($H1542,Impostazioni!$N$86:$N$105,0),2)),"")</f>
        <v>#NAME?</v>
      </c>
    </row>
    <row r="1543" spans="1:15" ht="13.2">
      <c r="A1543" s="14" t="str">
        <f t="shared" si="24"/>
        <v/>
      </c>
      <c r="B1543" s="14" t="str">
        <f t="shared" si="25"/>
        <v/>
      </c>
      <c r="C1543" s="14"/>
      <c r="D1543" s="14"/>
      <c r="E1543" s="14"/>
      <c r="F1543" s="14"/>
      <c r="G1543" s="14"/>
      <c r="H1543" s="14"/>
      <c r="I1543" s="14" t="e">
        <f t="array" aca="1" ref="I1543" ca="1">_xludf.ifna(G1543*INDEX(Impostazioni!$C$86:$L$105,MATCH($E1543,Impostazioni!$J$86:$J$105,0),5),"")</f>
        <v>#NAME?</v>
      </c>
      <c r="J1543" s="14" t="e">
        <f t="shared" ca="1" si="26"/>
        <v>#NAME?</v>
      </c>
      <c r="K1543" s="14" t="e">
        <f t="shared" ca="1" si="27"/>
        <v>#NAME?</v>
      </c>
      <c r="M1543" s="14" t="e">
        <f t="array" aca="1" ref="M1543" ca="1">_xludf.ifna(IF(H1543=Impostazioni!$C$6,I1543*1,I1543/INDEX(Impostazioni!$N$86:$O$105,MATCH($H1543,Impostazioni!$N$86:$N$105,0),2)),"")</f>
        <v>#NAME?</v>
      </c>
      <c r="N1543" s="14" t="e">
        <f t="array" aca="1" ref="N1543" ca="1">_xludf.ifna(IF(I1543=Impostazioni!$C$6,J1543*1,J1543/INDEX(Impostazioni!$N$86:$O$105,MATCH($H1543,Impostazioni!$N$86:$N$105,0),2)),"")</f>
        <v>#NAME?</v>
      </c>
      <c r="O1543" s="14" t="e">
        <f t="array" aca="1" ref="O1543" ca="1">_xludf.ifna(IF(J1543=Impostazioni!$C$6,K1543*1,K1543/INDEX(Impostazioni!$N$86:$O$105,MATCH($H1543,Impostazioni!$N$86:$N$105,0),2)),"")</f>
        <v>#NAME?</v>
      </c>
    </row>
    <row r="1544" spans="1:15" ht="13.2">
      <c r="A1544" s="14" t="str">
        <f t="shared" si="24"/>
        <v/>
      </c>
      <c r="B1544" s="14" t="str">
        <f t="shared" si="25"/>
        <v/>
      </c>
      <c r="C1544" s="14"/>
      <c r="D1544" s="14"/>
      <c r="E1544" s="14"/>
      <c r="F1544" s="14"/>
      <c r="G1544" s="14"/>
      <c r="H1544" s="14"/>
      <c r="I1544" s="14" t="e">
        <f t="array" aca="1" ref="I1544" ca="1">_xludf.ifna(G1544*INDEX(Impostazioni!$C$86:$L$105,MATCH($E1544,Impostazioni!$J$86:$J$105,0),5),"")</f>
        <v>#NAME?</v>
      </c>
      <c r="J1544" s="14" t="e">
        <f t="shared" ca="1" si="26"/>
        <v>#NAME?</v>
      </c>
      <c r="K1544" s="14" t="e">
        <f t="shared" ca="1" si="27"/>
        <v>#NAME?</v>
      </c>
      <c r="M1544" s="14" t="e">
        <f t="array" aca="1" ref="M1544" ca="1">_xludf.ifna(IF(H1544=Impostazioni!$C$6,I1544*1,I1544/INDEX(Impostazioni!$N$86:$O$105,MATCH($H1544,Impostazioni!$N$86:$N$105,0),2)),"")</f>
        <v>#NAME?</v>
      </c>
      <c r="N1544" s="14" t="e">
        <f t="array" aca="1" ref="N1544" ca="1">_xludf.ifna(IF(I1544=Impostazioni!$C$6,J1544*1,J1544/INDEX(Impostazioni!$N$86:$O$105,MATCH($H1544,Impostazioni!$N$86:$N$105,0),2)),"")</f>
        <v>#NAME?</v>
      </c>
      <c r="O1544" s="14" t="e">
        <f t="array" aca="1" ref="O1544" ca="1">_xludf.ifna(IF(J1544=Impostazioni!$C$6,K1544*1,K1544/INDEX(Impostazioni!$N$86:$O$105,MATCH($H1544,Impostazioni!$N$86:$N$105,0),2)),"")</f>
        <v>#NAME?</v>
      </c>
    </row>
    <row r="1545" spans="1:15" ht="13.2">
      <c r="A1545" s="14" t="str">
        <f t="shared" si="24"/>
        <v/>
      </c>
      <c r="B1545" s="14" t="str">
        <f t="shared" si="25"/>
        <v/>
      </c>
      <c r="C1545" s="14"/>
      <c r="D1545" s="14"/>
      <c r="E1545" s="14"/>
      <c r="F1545" s="14"/>
      <c r="G1545" s="14"/>
      <c r="H1545" s="14"/>
      <c r="I1545" s="14" t="e">
        <f t="array" aca="1" ref="I1545" ca="1">_xludf.ifna(G1545*INDEX(Impostazioni!$C$86:$L$105,MATCH($E1545,Impostazioni!$J$86:$J$105,0),5),"")</f>
        <v>#NAME?</v>
      </c>
      <c r="J1545" s="14" t="e">
        <f t="shared" ca="1" si="26"/>
        <v>#NAME?</v>
      </c>
      <c r="K1545" s="14" t="e">
        <f t="shared" ca="1" si="27"/>
        <v>#NAME?</v>
      </c>
      <c r="M1545" s="14" t="e">
        <f t="array" aca="1" ref="M1545" ca="1">_xludf.ifna(IF(H1545=Impostazioni!$C$6,I1545*1,I1545/INDEX(Impostazioni!$N$86:$O$105,MATCH($H1545,Impostazioni!$N$86:$N$105,0),2)),"")</f>
        <v>#NAME?</v>
      </c>
      <c r="N1545" s="14" t="e">
        <f t="array" aca="1" ref="N1545" ca="1">_xludf.ifna(IF(I1545=Impostazioni!$C$6,J1545*1,J1545/INDEX(Impostazioni!$N$86:$O$105,MATCH($H1545,Impostazioni!$N$86:$N$105,0),2)),"")</f>
        <v>#NAME?</v>
      </c>
      <c r="O1545" s="14" t="e">
        <f t="array" aca="1" ref="O1545" ca="1">_xludf.ifna(IF(J1545=Impostazioni!$C$6,K1545*1,K1545/INDEX(Impostazioni!$N$86:$O$105,MATCH($H1545,Impostazioni!$N$86:$N$105,0),2)),"")</f>
        <v>#NAME?</v>
      </c>
    </row>
    <row r="1546" spans="1:15" ht="13.2">
      <c r="A1546" s="14" t="str">
        <f t="shared" si="24"/>
        <v/>
      </c>
      <c r="B1546" s="14" t="str">
        <f t="shared" si="25"/>
        <v/>
      </c>
      <c r="C1546" s="14"/>
      <c r="D1546" s="14"/>
      <c r="E1546" s="14"/>
      <c r="F1546" s="14"/>
      <c r="G1546" s="14"/>
      <c r="H1546" s="14"/>
      <c r="I1546" s="14" t="e">
        <f t="array" aca="1" ref="I1546" ca="1">_xludf.ifna(G1546*INDEX(Impostazioni!$C$86:$L$105,MATCH($E1546,Impostazioni!$J$86:$J$105,0),5),"")</f>
        <v>#NAME?</v>
      </c>
      <c r="J1546" s="14" t="e">
        <f t="shared" ca="1" si="26"/>
        <v>#NAME?</v>
      </c>
      <c r="K1546" s="14" t="e">
        <f t="shared" ca="1" si="27"/>
        <v>#NAME?</v>
      </c>
      <c r="M1546" s="14" t="e">
        <f t="array" aca="1" ref="M1546" ca="1">_xludf.ifna(IF(H1546=Impostazioni!$C$6,I1546*1,I1546/INDEX(Impostazioni!$N$86:$O$105,MATCH($H1546,Impostazioni!$N$86:$N$105,0),2)),"")</f>
        <v>#NAME?</v>
      </c>
      <c r="N1546" s="14" t="e">
        <f t="array" aca="1" ref="N1546" ca="1">_xludf.ifna(IF(I1546=Impostazioni!$C$6,J1546*1,J1546/INDEX(Impostazioni!$N$86:$O$105,MATCH($H1546,Impostazioni!$N$86:$N$105,0),2)),"")</f>
        <v>#NAME?</v>
      </c>
      <c r="O1546" s="14" t="e">
        <f t="array" aca="1" ref="O1546" ca="1">_xludf.ifna(IF(J1546=Impostazioni!$C$6,K1546*1,K1546/INDEX(Impostazioni!$N$86:$O$105,MATCH($H1546,Impostazioni!$N$86:$N$105,0),2)),"")</f>
        <v>#NAME?</v>
      </c>
    </row>
    <row r="1547" spans="1:15" ht="13.2">
      <c r="A1547" s="14" t="str">
        <f t="shared" si="24"/>
        <v/>
      </c>
      <c r="B1547" s="14" t="str">
        <f t="shared" si="25"/>
        <v/>
      </c>
      <c r="C1547" s="14"/>
      <c r="D1547" s="14"/>
      <c r="E1547" s="14"/>
      <c r="F1547" s="14"/>
      <c r="G1547" s="14"/>
      <c r="H1547" s="14"/>
      <c r="I1547" s="14" t="e">
        <f t="array" aca="1" ref="I1547" ca="1">_xludf.ifna(G1547*INDEX(Impostazioni!$C$86:$L$105,MATCH($E1547,Impostazioni!$J$86:$J$105,0),5),"")</f>
        <v>#NAME?</v>
      </c>
      <c r="J1547" s="14" t="e">
        <f t="shared" ca="1" si="26"/>
        <v>#NAME?</v>
      </c>
      <c r="K1547" s="14" t="e">
        <f t="shared" ca="1" si="27"/>
        <v>#NAME?</v>
      </c>
      <c r="M1547" s="14" t="e">
        <f t="array" aca="1" ref="M1547" ca="1">_xludf.ifna(IF(H1547=Impostazioni!$C$6,I1547*1,I1547/INDEX(Impostazioni!$N$86:$O$105,MATCH($H1547,Impostazioni!$N$86:$N$105,0),2)),"")</f>
        <v>#NAME?</v>
      </c>
      <c r="N1547" s="14" t="e">
        <f t="array" aca="1" ref="N1547" ca="1">_xludf.ifna(IF(I1547=Impostazioni!$C$6,J1547*1,J1547/INDEX(Impostazioni!$N$86:$O$105,MATCH($H1547,Impostazioni!$N$86:$N$105,0),2)),"")</f>
        <v>#NAME?</v>
      </c>
      <c r="O1547" s="14" t="e">
        <f t="array" aca="1" ref="O1547" ca="1">_xludf.ifna(IF(J1547=Impostazioni!$C$6,K1547*1,K1547/INDEX(Impostazioni!$N$86:$O$105,MATCH($H1547,Impostazioni!$N$86:$N$105,0),2)),"")</f>
        <v>#NAME?</v>
      </c>
    </row>
    <row r="1548" spans="1:15" ht="13.2">
      <c r="A1548" s="14" t="str">
        <f t="shared" si="24"/>
        <v/>
      </c>
      <c r="B1548" s="14" t="str">
        <f t="shared" si="25"/>
        <v/>
      </c>
      <c r="C1548" s="14"/>
      <c r="D1548" s="14"/>
      <c r="E1548" s="14"/>
      <c r="F1548" s="14"/>
      <c r="G1548" s="14"/>
      <c r="H1548" s="14"/>
      <c r="I1548" s="14" t="e">
        <f t="array" aca="1" ref="I1548" ca="1">_xludf.ifna(G1548*INDEX(Impostazioni!$C$86:$L$105,MATCH($E1548,Impostazioni!$J$86:$J$105,0),5),"")</f>
        <v>#NAME?</v>
      </c>
      <c r="J1548" s="14" t="e">
        <f t="shared" ca="1" si="26"/>
        <v>#NAME?</v>
      </c>
      <c r="K1548" s="14" t="e">
        <f t="shared" ca="1" si="27"/>
        <v>#NAME?</v>
      </c>
      <c r="M1548" s="14" t="e">
        <f t="array" aca="1" ref="M1548" ca="1">_xludf.ifna(IF(H1548=Impostazioni!$C$6,I1548*1,I1548/INDEX(Impostazioni!$N$86:$O$105,MATCH($H1548,Impostazioni!$N$86:$N$105,0),2)),"")</f>
        <v>#NAME?</v>
      </c>
      <c r="N1548" s="14" t="e">
        <f t="array" aca="1" ref="N1548" ca="1">_xludf.ifna(IF(I1548=Impostazioni!$C$6,J1548*1,J1548/INDEX(Impostazioni!$N$86:$O$105,MATCH($H1548,Impostazioni!$N$86:$N$105,0),2)),"")</f>
        <v>#NAME?</v>
      </c>
      <c r="O1548" s="14" t="e">
        <f t="array" aca="1" ref="O1548" ca="1">_xludf.ifna(IF(J1548=Impostazioni!$C$6,K1548*1,K1548/INDEX(Impostazioni!$N$86:$O$105,MATCH($H1548,Impostazioni!$N$86:$N$105,0),2)),"")</f>
        <v>#NAME?</v>
      </c>
    </row>
    <row r="1549" spans="1:15" ht="13.2">
      <c r="A1549" s="14" t="str">
        <f t="shared" si="24"/>
        <v/>
      </c>
      <c r="B1549" s="14" t="str">
        <f t="shared" si="25"/>
        <v/>
      </c>
      <c r="C1549" s="14"/>
      <c r="D1549" s="14"/>
      <c r="E1549" s="14"/>
      <c r="F1549" s="14"/>
      <c r="G1549" s="14"/>
      <c r="H1549" s="14"/>
      <c r="I1549" s="14" t="e">
        <f t="array" aca="1" ref="I1549" ca="1">_xludf.ifna(G1549*INDEX(Impostazioni!$C$86:$L$105,MATCH($E1549,Impostazioni!$J$86:$J$105,0),5),"")</f>
        <v>#NAME?</v>
      </c>
      <c r="J1549" s="14" t="e">
        <f t="shared" ca="1" si="26"/>
        <v>#NAME?</v>
      </c>
      <c r="K1549" s="14" t="e">
        <f t="shared" ca="1" si="27"/>
        <v>#NAME?</v>
      </c>
      <c r="M1549" s="14" t="e">
        <f t="array" aca="1" ref="M1549" ca="1">_xludf.ifna(IF(H1549=Impostazioni!$C$6,I1549*1,I1549/INDEX(Impostazioni!$N$86:$O$105,MATCH($H1549,Impostazioni!$N$86:$N$105,0),2)),"")</f>
        <v>#NAME?</v>
      </c>
      <c r="N1549" s="14" t="e">
        <f t="array" aca="1" ref="N1549" ca="1">_xludf.ifna(IF(I1549=Impostazioni!$C$6,J1549*1,J1549/INDEX(Impostazioni!$N$86:$O$105,MATCH($H1549,Impostazioni!$N$86:$N$105,0),2)),"")</f>
        <v>#NAME?</v>
      </c>
      <c r="O1549" s="14" t="e">
        <f t="array" aca="1" ref="O1549" ca="1">_xludf.ifna(IF(J1549=Impostazioni!$C$6,K1549*1,K1549/INDEX(Impostazioni!$N$86:$O$105,MATCH($H1549,Impostazioni!$N$86:$N$105,0),2)),"")</f>
        <v>#NAME?</v>
      </c>
    </row>
    <row r="1550" spans="1:15" ht="13.2">
      <c r="A1550" s="14" t="str">
        <f t="shared" si="24"/>
        <v/>
      </c>
      <c r="B1550" s="14" t="str">
        <f t="shared" si="25"/>
        <v/>
      </c>
      <c r="C1550" s="14"/>
      <c r="D1550" s="14"/>
      <c r="E1550" s="14"/>
      <c r="F1550" s="14"/>
      <c r="G1550" s="14"/>
      <c r="H1550" s="14"/>
      <c r="I1550" s="14" t="e">
        <f t="array" aca="1" ref="I1550" ca="1">_xludf.ifna(G1550*INDEX(Impostazioni!$C$86:$L$105,MATCH($E1550,Impostazioni!$J$86:$J$105,0),5),"")</f>
        <v>#NAME?</v>
      </c>
      <c r="J1550" s="14" t="e">
        <f t="shared" ca="1" si="26"/>
        <v>#NAME?</v>
      </c>
      <c r="K1550" s="14" t="e">
        <f t="shared" ca="1" si="27"/>
        <v>#NAME?</v>
      </c>
      <c r="M1550" s="14" t="e">
        <f t="array" aca="1" ref="M1550" ca="1">_xludf.ifna(IF(H1550=Impostazioni!$C$6,I1550*1,I1550/INDEX(Impostazioni!$N$86:$O$105,MATCH($H1550,Impostazioni!$N$86:$N$105,0),2)),"")</f>
        <v>#NAME?</v>
      </c>
      <c r="N1550" s="14" t="e">
        <f t="array" aca="1" ref="N1550" ca="1">_xludf.ifna(IF(I1550=Impostazioni!$C$6,J1550*1,J1550/INDEX(Impostazioni!$N$86:$O$105,MATCH($H1550,Impostazioni!$N$86:$N$105,0),2)),"")</f>
        <v>#NAME?</v>
      </c>
      <c r="O1550" s="14" t="e">
        <f t="array" aca="1" ref="O1550" ca="1">_xludf.ifna(IF(J1550=Impostazioni!$C$6,K1550*1,K1550/INDEX(Impostazioni!$N$86:$O$105,MATCH($H1550,Impostazioni!$N$86:$N$105,0),2)),"")</f>
        <v>#NAME?</v>
      </c>
    </row>
    <row r="1551" spans="1:15" ht="13.2">
      <c r="A1551" s="14" t="str">
        <f t="shared" si="24"/>
        <v/>
      </c>
      <c r="B1551" s="14" t="str">
        <f t="shared" si="25"/>
        <v/>
      </c>
      <c r="C1551" s="14"/>
      <c r="D1551" s="14"/>
      <c r="E1551" s="14"/>
      <c r="F1551" s="14"/>
      <c r="G1551" s="14"/>
      <c r="H1551" s="14"/>
      <c r="I1551" s="14" t="e">
        <f t="array" aca="1" ref="I1551" ca="1">_xludf.ifna(G1551*INDEX(Impostazioni!$C$86:$L$105,MATCH($E1551,Impostazioni!$J$86:$J$105,0),5),"")</f>
        <v>#NAME?</v>
      </c>
      <c r="J1551" s="14" t="e">
        <f t="shared" ca="1" si="26"/>
        <v>#NAME?</v>
      </c>
      <c r="K1551" s="14" t="e">
        <f t="shared" ca="1" si="27"/>
        <v>#NAME?</v>
      </c>
      <c r="M1551" s="14" t="e">
        <f t="array" aca="1" ref="M1551" ca="1">_xludf.ifna(IF(H1551=Impostazioni!$C$6,I1551*1,I1551/INDEX(Impostazioni!$N$86:$O$105,MATCH($H1551,Impostazioni!$N$86:$N$105,0),2)),"")</f>
        <v>#NAME?</v>
      </c>
      <c r="N1551" s="14" t="e">
        <f t="array" aca="1" ref="N1551" ca="1">_xludf.ifna(IF(I1551=Impostazioni!$C$6,J1551*1,J1551/INDEX(Impostazioni!$N$86:$O$105,MATCH($H1551,Impostazioni!$N$86:$N$105,0),2)),"")</f>
        <v>#NAME?</v>
      </c>
      <c r="O1551" s="14" t="e">
        <f t="array" aca="1" ref="O1551" ca="1">_xludf.ifna(IF(J1551=Impostazioni!$C$6,K1551*1,K1551/INDEX(Impostazioni!$N$86:$O$105,MATCH($H1551,Impostazioni!$N$86:$N$105,0),2)),"")</f>
        <v>#NAME?</v>
      </c>
    </row>
    <row r="1552" spans="1:15" ht="13.2">
      <c r="A1552" s="14" t="str">
        <f t="shared" si="24"/>
        <v/>
      </c>
      <c r="B1552" s="14" t="str">
        <f t="shared" si="25"/>
        <v/>
      </c>
      <c r="C1552" s="14"/>
      <c r="D1552" s="14"/>
      <c r="E1552" s="14"/>
      <c r="F1552" s="14"/>
      <c r="G1552" s="14"/>
      <c r="H1552" s="14"/>
      <c r="I1552" s="14" t="e">
        <f t="array" aca="1" ref="I1552" ca="1">_xludf.ifna(G1552*INDEX(Impostazioni!$C$86:$L$105,MATCH($E1552,Impostazioni!$J$86:$J$105,0),5),"")</f>
        <v>#NAME?</v>
      </c>
      <c r="J1552" s="14" t="e">
        <f t="shared" ca="1" si="26"/>
        <v>#NAME?</v>
      </c>
      <c r="K1552" s="14" t="e">
        <f t="shared" ca="1" si="27"/>
        <v>#NAME?</v>
      </c>
      <c r="M1552" s="14" t="e">
        <f t="array" aca="1" ref="M1552" ca="1">_xludf.ifna(IF(H1552=Impostazioni!$C$6,I1552*1,I1552/INDEX(Impostazioni!$N$86:$O$105,MATCH($H1552,Impostazioni!$N$86:$N$105,0),2)),"")</f>
        <v>#NAME?</v>
      </c>
      <c r="N1552" s="14" t="e">
        <f t="array" aca="1" ref="N1552" ca="1">_xludf.ifna(IF(I1552=Impostazioni!$C$6,J1552*1,J1552/INDEX(Impostazioni!$N$86:$O$105,MATCH($H1552,Impostazioni!$N$86:$N$105,0),2)),"")</f>
        <v>#NAME?</v>
      </c>
      <c r="O1552" s="14" t="e">
        <f t="array" aca="1" ref="O1552" ca="1">_xludf.ifna(IF(J1552=Impostazioni!$C$6,K1552*1,K1552/INDEX(Impostazioni!$N$86:$O$105,MATCH($H1552,Impostazioni!$N$86:$N$105,0),2)),"")</f>
        <v>#NAME?</v>
      </c>
    </row>
    <row r="1553" spans="1:15" ht="13.2">
      <c r="A1553" s="14" t="str">
        <f t="shared" si="24"/>
        <v/>
      </c>
      <c r="B1553" s="14" t="str">
        <f t="shared" si="25"/>
        <v/>
      </c>
      <c r="C1553" s="14"/>
      <c r="D1553" s="14"/>
      <c r="E1553" s="14"/>
      <c r="F1553" s="14"/>
      <c r="G1553" s="14"/>
      <c r="H1553" s="14"/>
      <c r="I1553" s="14" t="e">
        <f t="array" aca="1" ref="I1553" ca="1">_xludf.ifna(G1553*INDEX(Impostazioni!$C$86:$L$105,MATCH($E1553,Impostazioni!$J$86:$J$105,0),5),"")</f>
        <v>#NAME?</v>
      </c>
      <c r="J1553" s="14" t="e">
        <f t="shared" ca="1" si="26"/>
        <v>#NAME?</v>
      </c>
      <c r="K1553" s="14" t="e">
        <f t="shared" ca="1" si="27"/>
        <v>#NAME?</v>
      </c>
      <c r="M1553" s="14" t="e">
        <f t="array" aca="1" ref="M1553" ca="1">_xludf.ifna(IF(H1553=Impostazioni!$C$6,I1553*1,I1553/INDEX(Impostazioni!$N$86:$O$105,MATCH($H1553,Impostazioni!$N$86:$N$105,0),2)),"")</f>
        <v>#NAME?</v>
      </c>
      <c r="N1553" s="14" t="e">
        <f t="array" aca="1" ref="N1553" ca="1">_xludf.ifna(IF(I1553=Impostazioni!$C$6,J1553*1,J1553/INDEX(Impostazioni!$N$86:$O$105,MATCH($H1553,Impostazioni!$N$86:$N$105,0),2)),"")</f>
        <v>#NAME?</v>
      </c>
      <c r="O1553" s="14" t="e">
        <f t="array" aca="1" ref="O1553" ca="1">_xludf.ifna(IF(J1553=Impostazioni!$C$6,K1553*1,K1553/INDEX(Impostazioni!$N$86:$O$105,MATCH($H1553,Impostazioni!$N$86:$N$105,0),2)),"")</f>
        <v>#NAME?</v>
      </c>
    </row>
    <row r="1554" spans="1:15" ht="13.2">
      <c r="A1554" s="14" t="str">
        <f t="shared" si="24"/>
        <v/>
      </c>
      <c r="B1554" s="14" t="str">
        <f t="shared" si="25"/>
        <v/>
      </c>
      <c r="C1554" s="14"/>
      <c r="D1554" s="14"/>
      <c r="E1554" s="14"/>
      <c r="F1554" s="14"/>
      <c r="G1554" s="14"/>
      <c r="H1554" s="14"/>
      <c r="I1554" s="14" t="e">
        <f t="array" aca="1" ref="I1554" ca="1">_xludf.ifna(G1554*INDEX(Impostazioni!$C$86:$L$105,MATCH($E1554,Impostazioni!$J$86:$J$105,0),5),"")</f>
        <v>#NAME?</v>
      </c>
      <c r="J1554" s="14" t="e">
        <f t="shared" ca="1" si="26"/>
        <v>#NAME?</v>
      </c>
      <c r="K1554" s="14" t="e">
        <f t="shared" ca="1" si="27"/>
        <v>#NAME?</v>
      </c>
      <c r="M1554" s="14" t="e">
        <f t="array" aca="1" ref="M1554" ca="1">_xludf.ifna(IF(H1554=Impostazioni!$C$6,I1554*1,I1554/INDEX(Impostazioni!$N$86:$O$105,MATCH($H1554,Impostazioni!$N$86:$N$105,0),2)),"")</f>
        <v>#NAME?</v>
      </c>
      <c r="N1554" s="14" t="e">
        <f t="array" aca="1" ref="N1554" ca="1">_xludf.ifna(IF(I1554=Impostazioni!$C$6,J1554*1,J1554/INDEX(Impostazioni!$N$86:$O$105,MATCH($H1554,Impostazioni!$N$86:$N$105,0),2)),"")</f>
        <v>#NAME?</v>
      </c>
      <c r="O1554" s="14" t="e">
        <f t="array" aca="1" ref="O1554" ca="1">_xludf.ifna(IF(J1554=Impostazioni!$C$6,K1554*1,K1554/INDEX(Impostazioni!$N$86:$O$105,MATCH($H1554,Impostazioni!$N$86:$N$105,0),2)),"")</f>
        <v>#NAME?</v>
      </c>
    </row>
    <row r="1555" spans="1:15" ht="13.2">
      <c r="A1555" s="14" t="str">
        <f t="shared" si="24"/>
        <v/>
      </c>
      <c r="B1555" s="14" t="str">
        <f t="shared" si="25"/>
        <v/>
      </c>
      <c r="C1555" s="14"/>
      <c r="D1555" s="14"/>
      <c r="E1555" s="14"/>
      <c r="F1555" s="14"/>
      <c r="G1555" s="14"/>
      <c r="H1555" s="14"/>
      <c r="I1555" s="14" t="e">
        <f t="array" aca="1" ref="I1555" ca="1">_xludf.ifna(G1555*INDEX(Impostazioni!$C$86:$L$105,MATCH($E1555,Impostazioni!$J$86:$J$105,0),5),"")</f>
        <v>#NAME?</v>
      </c>
      <c r="J1555" s="14" t="e">
        <f t="shared" ca="1" si="26"/>
        <v>#NAME?</v>
      </c>
      <c r="K1555" s="14" t="e">
        <f t="shared" ca="1" si="27"/>
        <v>#NAME?</v>
      </c>
      <c r="M1555" s="14" t="e">
        <f t="array" aca="1" ref="M1555" ca="1">_xludf.ifna(IF(H1555=Impostazioni!$C$6,I1555*1,I1555/INDEX(Impostazioni!$N$86:$O$105,MATCH($H1555,Impostazioni!$N$86:$N$105,0),2)),"")</f>
        <v>#NAME?</v>
      </c>
      <c r="N1555" s="14" t="e">
        <f t="array" aca="1" ref="N1555" ca="1">_xludf.ifna(IF(I1555=Impostazioni!$C$6,J1555*1,J1555/INDEX(Impostazioni!$N$86:$O$105,MATCH($H1555,Impostazioni!$N$86:$N$105,0),2)),"")</f>
        <v>#NAME?</v>
      </c>
      <c r="O1555" s="14" t="e">
        <f t="array" aca="1" ref="O1555" ca="1">_xludf.ifna(IF(J1555=Impostazioni!$C$6,K1555*1,K1555/INDEX(Impostazioni!$N$86:$O$105,MATCH($H1555,Impostazioni!$N$86:$N$105,0),2)),"")</f>
        <v>#NAME?</v>
      </c>
    </row>
    <row r="1556" spans="1:15" ht="13.2">
      <c r="A1556" s="14" t="str">
        <f t="shared" si="24"/>
        <v/>
      </c>
      <c r="B1556" s="14" t="str">
        <f t="shared" si="25"/>
        <v/>
      </c>
      <c r="C1556" s="14"/>
      <c r="D1556" s="14"/>
      <c r="E1556" s="14"/>
      <c r="F1556" s="14"/>
      <c r="G1556" s="14"/>
      <c r="H1556" s="14"/>
      <c r="I1556" s="14" t="e">
        <f t="array" aca="1" ref="I1556" ca="1">_xludf.ifna(G1556*INDEX(Impostazioni!$C$86:$L$105,MATCH($E1556,Impostazioni!$J$86:$J$105,0),5),"")</f>
        <v>#NAME?</v>
      </c>
      <c r="J1556" s="14" t="e">
        <f t="shared" ca="1" si="26"/>
        <v>#NAME?</v>
      </c>
      <c r="K1556" s="14" t="e">
        <f t="shared" ca="1" si="27"/>
        <v>#NAME?</v>
      </c>
      <c r="M1556" s="14" t="e">
        <f t="array" aca="1" ref="M1556" ca="1">_xludf.ifna(IF(H1556=Impostazioni!$C$6,I1556*1,I1556/INDEX(Impostazioni!$N$86:$O$105,MATCH($H1556,Impostazioni!$N$86:$N$105,0),2)),"")</f>
        <v>#NAME?</v>
      </c>
      <c r="N1556" s="14" t="e">
        <f t="array" aca="1" ref="N1556" ca="1">_xludf.ifna(IF(I1556=Impostazioni!$C$6,J1556*1,J1556/INDEX(Impostazioni!$N$86:$O$105,MATCH($H1556,Impostazioni!$N$86:$N$105,0),2)),"")</f>
        <v>#NAME?</v>
      </c>
      <c r="O1556" s="14" t="e">
        <f t="array" aca="1" ref="O1556" ca="1">_xludf.ifna(IF(J1556=Impostazioni!$C$6,K1556*1,K1556/INDEX(Impostazioni!$N$86:$O$105,MATCH($H1556,Impostazioni!$N$86:$N$105,0),2)),"")</f>
        <v>#NAME?</v>
      </c>
    </row>
    <row r="1557" spans="1:15" ht="13.2">
      <c r="A1557" s="14" t="str">
        <f t="shared" si="24"/>
        <v/>
      </c>
      <c r="B1557" s="14" t="str">
        <f t="shared" si="25"/>
        <v/>
      </c>
      <c r="C1557" s="14"/>
      <c r="D1557" s="14"/>
      <c r="E1557" s="14"/>
      <c r="F1557" s="14"/>
      <c r="G1557" s="14"/>
      <c r="H1557" s="14"/>
      <c r="I1557" s="14" t="e">
        <f t="array" aca="1" ref="I1557" ca="1">_xludf.ifna(G1557*INDEX(Impostazioni!$C$86:$L$105,MATCH($E1557,Impostazioni!$J$86:$J$105,0),5),"")</f>
        <v>#NAME?</v>
      </c>
      <c r="J1557" s="14" t="e">
        <f t="shared" ca="1" si="26"/>
        <v>#NAME?</v>
      </c>
      <c r="K1557" s="14" t="e">
        <f t="shared" ca="1" si="27"/>
        <v>#NAME?</v>
      </c>
      <c r="M1557" s="14" t="e">
        <f t="array" aca="1" ref="M1557" ca="1">_xludf.ifna(IF(H1557=Impostazioni!$C$6,I1557*1,I1557/INDEX(Impostazioni!$N$86:$O$105,MATCH($H1557,Impostazioni!$N$86:$N$105,0),2)),"")</f>
        <v>#NAME?</v>
      </c>
      <c r="N1557" s="14" t="e">
        <f t="array" aca="1" ref="N1557" ca="1">_xludf.ifna(IF(I1557=Impostazioni!$C$6,J1557*1,J1557/INDEX(Impostazioni!$N$86:$O$105,MATCH($H1557,Impostazioni!$N$86:$N$105,0),2)),"")</f>
        <v>#NAME?</v>
      </c>
      <c r="O1557" s="14" t="e">
        <f t="array" aca="1" ref="O1557" ca="1">_xludf.ifna(IF(J1557=Impostazioni!$C$6,K1557*1,K1557/INDEX(Impostazioni!$N$86:$O$105,MATCH($H1557,Impostazioni!$N$86:$N$105,0),2)),"")</f>
        <v>#NAME?</v>
      </c>
    </row>
    <row r="1558" spans="1:15" ht="13.2">
      <c r="A1558" s="14" t="str">
        <f t="shared" si="24"/>
        <v/>
      </c>
      <c r="B1558" s="14" t="str">
        <f t="shared" si="25"/>
        <v/>
      </c>
      <c r="C1558" s="14"/>
      <c r="D1558" s="14"/>
      <c r="E1558" s="14"/>
      <c r="F1558" s="14"/>
      <c r="G1558" s="14"/>
      <c r="H1558" s="14"/>
      <c r="I1558" s="14" t="e">
        <f t="array" aca="1" ref="I1558" ca="1">_xludf.ifna(G1558*INDEX(Impostazioni!$C$86:$L$105,MATCH($E1558,Impostazioni!$J$86:$J$105,0),5),"")</f>
        <v>#NAME?</v>
      </c>
      <c r="J1558" s="14" t="e">
        <f t="shared" ca="1" si="26"/>
        <v>#NAME?</v>
      </c>
      <c r="K1558" s="14" t="e">
        <f t="shared" ca="1" si="27"/>
        <v>#NAME?</v>
      </c>
      <c r="M1558" s="14" t="e">
        <f t="array" aca="1" ref="M1558" ca="1">_xludf.ifna(IF(H1558=Impostazioni!$C$6,I1558*1,I1558/INDEX(Impostazioni!$N$86:$O$105,MATCH($H1558,Impostazioni!$N$86:$N$105,0),2)),"")</f>
        <v>#NAME?</v>
      </c>
      <c r="N1558" s="14" t="e">
        <f t="array" aca="1" ref="N1558" ca="1">_xludf.ifna(IF(I1558=Impostazioni!$C$6,J1558*1,J1558/INDEX(Impostazioni!$N$86:$O$105,MATCH($H1558,Impostazioni!$N$86:$N$105,0),2)),"")</f>
        <v>#NAME?</v>
      </c>
      <c r="O1558" s="14" t="e">
        <f t="array" aca="1" ref="O1558" ca="1">_xludf.ifna(IF(J1558=Impostazioni!$C$6,K1558*1,K1558/INDEX(Impostazioni!$N$86:$O$105,MATCH($H1558,Impostazioni!$N$86:$N$105,0),2)),"")</f>
        <v>#NAME?</v>
      </c>
    </row>
    <row r="1559" spans="1:15" ht="13.2">
      <c r="A1559" s="14" t="str">
        <f t="shared" si="24"/>
        <v/>
      </c>
      <c r="B1559" s="14" t="str">
        <f t="shared" si="25"/>
        <v/>
      </c>
      <c r="C1559" s="14"/>
      <c r="D1559" s="14"/>
      <c r="E1559" s="14"/>
      <c r="F1559" s="14"/>
      <c r="G1559" s="14"/>
      <c r="H1559" s="14"/>
      <c r="I1559" s="14" t="e">
        <f t="array" aca="1" ref="I1559" ca="1">_xludf.ifna(G1559*INDEX(Impostazioni!$C$86:$L$105,MATCH($E1559,Impostazioni!$J$86:$J$105,0),5),"")</f>
        <v>#NAME?</v>
      </c>
      <c r="J1559" s="14" t="e">
        <f t="shared" ca="1" si="26"/>
        <v>#NAME?</v>
      </c>
      <c r="K1559" s="14" t="e">
        <f t="shared" ca="1" si="27"/>
        <v>#NAME?</v>
      </c>
      <c r="M1559" s="14" t="e">
        <f t="array" aca="1" ref="M1559" ca="1">_xludf.ifna(IF(H1559=Impostazioni!$C$6,I1559*1,I1559/INDEX(Impostazioni!$N$86:$O$105,MATCH($H1559,Impostazioni!$N$86:$N$105,0),2)),"")</f>
        <v>#NAME?</v>
      </c>
      <c r="N1559" s="14" t="e">
        <f t="array" aca="1" ref="N1559" ca="1">_xludf.ifna(IF(I1559=Impostazioni!$C$6,J1559*1,J1559/INDEX(Impostazioni!$N$86:$O$105,MATCH($H1559,Impostazioni!$N$86:$N$105,0),2)),"")</f>
        <v>#NAME?</v>
      </c>
      <c r="O1559" s="14" t="e">
        <f t="array" aca="1" ref="O1559" ca="1">_xludf.ifna(IF(J1559=Impostazioni!$C$6,K1559*1,K1559/INDEX(Impostazioni!$N$86:$O$105,MATCH($H1559,Impostazioni!$N$86:$N$105,0),2)),"")</f>
        <v>#NAME?</v>
      </c>
    </row>
    <row r="1560" spans="1:15" ht="13.2">
      <c r="A1560" s="14" t="str">
        <f t="shared" si="24"/>
        <v/>
      </c>
      <c r="B1560" s="14" t="str">
        <f t="shared" si="25"/>
        <v/>
      </c>
      <c r="C1560" s="14"/>
      <c r="D1560" s="14"/>
      <c r="E1560" s="14"/>
      <c r="F1560" s="14"/>
      <c r="G1560" s="14"/>
      <c r="H1560" s="14"/>
      <c r="I1560" s="14" t="e">
        <f t="array" aca="1" ref="I1560" ca="1">_xludf.ifna(G1560*INDEX(Impostazioni!$C$86:$L$105,MATCH($E1560,Impostazioni!$J$86:$J$105,0),5),"")</f>
        <v>#NAME?</v>
      </c>
      <c r="J1560" s="14" t="e">
        <f t="shared" ca="1" si="26"/>
        <v>#NAME?</v>
      </c>
      <c r="K1560" s="14" t="e">
        <f t="shared" ca="1" si="27"/>
        <v>#NAME?</v>
      </c>
      <c r="M1560" s="14" t="e">
        <f t="array" aca="1" ref="M1560" ca="1">_xludf.ifna(IF(H1560=Impostazioni!$C$6,I1560*1,I1560/INDEX(Impostazioni!$N$86:$O$105,MATCH($H1560,Impostazioni!$N$86:$N$105,0),2)),"")</f>
        <v>#NAME?</v>
      </c>
      <c r="N1560" s="14" t="e">
        <f t="array" aca="1" ref="N1560" ca="1">_xludf.ifna(IF(I1560=Impostazioni!$C$6,J1560*1,J1560/INDEX(Impostazioni!$N$86:$O$105,MATCH($H1560,Impostazioni!$N$86:$N$105,0),2)),"")</f>
        <v>#NAME?</v>
      </c>
      <c r="O1560" s="14" t="e">
        <f t="array" aca="1" ref="O1560" ca="1">_xludf.ifna(IF(J1560=Impostazioni!$C$6,K1560*1,K1560/INDEX(Impostazioni!$N$86:$O$105,MATCH($H1560,Impostazioni!$N$86:$N$105,0),2)),"")</f>
        <v>#NAME?</v>
      </c>
    </row>
    <row r="1561" spans="1:15" ht="13.2">
      <c r="A1561" s="14" t="str">
        <f t="shared" si="24"/>
        <v/>
      </c>
      <c r="B1561" s="14" t="str">
        <f t="shared" si="25"/>
        <v/>
      </c>
      <c r="C1561" s="14"/>
      <c r="D1561" s="14"/>
      <c r="E1561" s="14"/>
      <c r="F1561" s="14"/>
      <c r="G1561" s="14"/>
      <c r="H1561" s="14"/>
      <c r="I1561" s="14" t="e">
        <f t="array" aca="1" ref="I1561" ca="1">_xludf.ifna(G1561*INDEX(Impostazioni!$C$86:$L$105,MATCH($E1561,Impostazioni!$J$86:$J$105,0),5),"")</f>
        <v>#NAME?</v>
      </c>
      <c r="J1561" s="14" t="e">
        <f t="shared" ca="1" si="26"/>
        <v>#NAME?</v>
      </c>
      <c r="K1561" s="14" t="e">
        <f t="shared" ca="1" si="27"/>
        <v>#NAME?</v>
      </c>
      <c r="M1561" s="14" t="e">
        <f t="array" aca="1" ref="M1561" ca="1">_xludf.ifna(IF(H1561=Impostazioni!$C$6,I1561*1,I1561/INDEX(Impostazioni!$N$86:$O$105,MATCH($H1561,Impostazioni!$N$86:$N$105,0),2)),"")</f>
        <v>#NAME?</v>
      </c>
      <c r="N1561" s="14" t="e">
        <f t="array" aca="1" ref="N1561" ca="1">_xludf.ifna(IF(I1561=Impostazioni!$C$6,J1561*1,J1561/INDEX(Impostazioni!$N$86:$O$105,MATCH($H1561,Impostazioni!$N$86:$N$105,0),2)),"")</f>
        <v>#NAME?</v>
      </c>
      <c r="O1561" s="14" t="e">
        <f t="array" aca="1" ref="O1561" ca="1">_xludf.ifna(IF(J1561=Impostazioni!$C$6,K1561*1,K1561/INDEX(Impostazioni!$N$86:$O$105,MATCH($H1561,Impostazioni!$N$86:$N$105,0),2)),"")</f>
        <v>#NAME?</v>
      </c>
    </row>
    <row r="1562" spans="1:15" ht="13.2">
      <c r="A1562" s="14" t="str">
        <f t="shared" si="24"/>
        <v/>
      </c>
      <c r="B1562" s="14" t="str">
        <f t="shared" si="25"/>
        <v/>
      </c>
      <c r="C1562" s="14"/>
      <c r="D1562" s="14"/>
      <c r="E1562" s="14"/>
      <c r="F1562" s="14"/>
      <c r="G1562" s="14"/>
      <c r="H1562" s="14"/>
      <c r="I1562" s="14" t="e">
        <f t="array" aca="1" ref="I1562" ca="1">_xludf.ifna(G1562*INDEX(Impostazioni!$C$86:$L$105,MATCH($E1562,Impostazioni!$J$86:$J$105,0),5),"")</f>
        <v>#NAME?</v>
      </c>
      <c r="J1562" s="14" t="e">
        <f t="shared" ca="1" si="26"/>
        <v>#NAME?</v>
      </c>
      <c r="K1562" s="14" t="e">
        <f t="shared" ca="1" si="27"/>
        <v>#NAME?</v>
      </c>
      <c r="M1562" s="14" t="e">
        <f t="array" aca="1" ref="M1562" ca="1">_xludf.ifna(IF(H1562=Impostazioni!$C$6,I1562*1,I1562/INDEX(Impostazioni!$N$86:$O$105,MATCH($H1562,Impostazioni!$N$86:$N$105,0),2)),"")</f>
        <v>#NAME?</v>
      </c>
      <c r="N1562" s="14" t="e">
        <f t="array" aca="1" ref="N1562" ca="1">_xludf.ifna(IF(I1562=Impostazioni!$C$6,J1562*1,J1562/INDEX(Impostazioni!$N$86:$O$105,MATCH($H1562,Impostazioni!$N$86:$N$105,0),2)),"")</f>
        <v>#NAME?</v>
      </c>
      <c r="O1562" s="14" t="e">
        <f t="array" aca="1" ref="O1562" ca="1">_xludf.ifna(IF(J1562=Impostazioni!$C$6,K1562*1,K1562/INDEX(Impostazioni!$N$86:$O$105,MATCH($H1562,Impostazioni!$N$86:$N$105,0),2)),"")</f>
        <v>#NAME?</v>
      </c>
    </row>
    <row r="1563" spans="1:15" ht="13.2">
      <c r="A1563" s="14" t="str">
        <f t="shared" si="24"/>
        <v/>
      </c>
      <c r="B1563" s="14" t="str">
        <f t="shared" si="25"/>
        <v/>
      </c>
      <c r="C1563" s="14"/>
      <c r="D1563" s="14"/>
      <c r="E1563" s="14"/>
      <c r="F1563" s="14"/>
      <c r="G1563" s="14"/>
      <c r="H1563" s="14"/>
      <c r="I1563" s="14" t="e">
        <f t="array" aca="1" ref="I1563" ca="1">_xludf.ifna(G1563*INDEX(Impostazioni!$C$86:$L$105,MATCH($E1563,Impostazioni!$J$86:$J$105,0),5),"")</f>
        <v>#NAME?</v>
      </c>
      <c r="J1563" s="14" t="e">
        <f t="shared" ca="1" si="26"/>
        <v>#NAME?</v>
      </c>
      <c r="K1563" s="14" t="e">
        <f t="shared" ca="1" si="27"/>
        <v>#NAME?</v>
      </c>
      <c r="M1563" s="14" t="e">
        <f t="array" aca="1" ref="M1563" ca="1">_xludf.ifna(IF(H1563=Impostazioni!$C$6,I1563*1,I1563/INDEX(Impostazioni!$N$86:$O$105,MATCH($H1563,Impostazioni!$N$86:$N$105,0),2)),"")</f>
        <v>#NAME?</v>
      </c>
      <c r="N1563" s="14" t="e">
        <f t="array" aca="1" ref="N1563" ca="1">_xludf.ifna(IF(I1563=Impostazioni!$C$6,J1563*1,J1563/INDEX(Impostazioni!$N$86:$O$105,MATCH($H1563,Impostazioni!$N$86:$N$105,0),2)),"")</f>
        <v>#NAME?</v>
      </c>
      <c r="O1563" s="14" t="e">
        <f t="array" aca="1" ref="O1563" ca="1">_xludf.ifna(IF(J1563=Impostazioni!$C$6,K1563*1,K1563/INDEX(Impostazioni!$N$86:$O$105,MATCH($H1563,Impostazioni!$N$86:$N$105,0),2)),"")</f>
        <v>#NAME?</v>
      </c>
    </row>
    <row r="1564" spans="1:15" ht="13.2">
      <c r="A1564" s="14" t="str">
        <f t="shared" si="24"/>
        <v/>
      </c>
      <c r="B1564" s="14" t="str">
        <f t="shared" si="25"/>
        <v/>
      </c>
      <c r="C1564" s="14"/>
      <c r="D1564" s="14"/>
      <c r="E1564" s="14"/>
      <c r="F1564" s="14"/>
      <c r="G1564" s="14"/>
      <c r="H1564" s="14"/>
      <c r="I1564" s="14" t="e">
        <f t="array" aca="1" ref="I1564" ca="1">_xludf.ifna(G1564*INDEX(Impostazioni!$C$86:$L$105,MATCH($E1564,Impostazioni!$J$86:$J$105,0),5),"")</f>
        <v>#NAME?</v>
      </c>
      <c r="J1564" s="14" t="e">
        <f t="shared" ca="1" si="26"/>
        <v>#NAME?</v>
      </c>
      <c r="K1564" s="14" t="e">
        <f t="shared" ca="1" si="27"/>
        <v>#NAME?</v>
      </c>
      <c r="M1564" s="14" t="e">
        <f t="array" aca="1" ref="M1564" ca="1">_xludf.ifna(IF(H1564=Impostazioni!$C$6,I1564*1,I1564/INDEX(Impostazioni!$N$86:$O$105,MATCH($H1564,Impostazioni!$N$86:$N$105,0),2)),"")</f>
        <v>#NAME?</v>
      </c>
      <c r="N1564" s="14" t="e">
        <f t="array" aca="1" ref="N1564" ca="1">_xludf.ifna(IF(I1564=Impostazioni!$C$6,J1564*1,J1564/INDEX(Impostazioni!$N$86:$O$105,MATCH($H1564,Impostazioni!$N$86:$N$105,0),2)),"")</f>
        <v>#NAME?</v>
      </c>
      <c r="O1564" s="14" t="e">
        <f t="array" aca="1" ref="O1564" ca="1">_xludf.ifna(IF(J1564=Impostazioni!$C$6,K1564*1,K1564/INDEX(Impostazioni!$N$86:$O$105,MATCH($H1564,Impostazioni!$N$86:$N$105,0),2)),"")</f>
        <v>#NAME?</v>
      </c>
    </row>
    <row r="1565" spans="1:15" ht="13.2">
      <c r="A1565" s="14" t="str">
        <f t="shared" si="24"/>
        <v/>
      </c>
      <c r="B1565" s="14" t="str">
        <f t="shared" si="25"/>
        <v/>
      </c>
      <c r="C1565" s="14"/>
      <c r="D1565" s="14"/>
      <c r="E1565" s="14"/>
      <c r="F1565" s="14"/>
      <c r="G1565" s="14"/>
      <c r="H1565" s="14"/>
      <c r="I1565" s="14" t="e">
        <f t="array" aca="1" ref="I1565" ca="1">_xludf.ifna(G1565*INDEX(Impostazioni!$C$86:$L$105,MATCH($E1565,Impostazioni!$J$86:$J$105,0),5),"")</f>
        <v>#NAME?</v>
      </c>
      <c r="J1565" s="14" t="e">
        <f t="shared" ca="1" si="26"/>
        <v>#NAME?</v>
      </c>
      <c r="K1565" s="14" t="e">
        <f t="shared" ca="1" si="27"/>
        <v>#NAME?</v>
      </c>
      <c r="M1565" s="14" t="e">
        <f t="array" aca="1" ref="M1565" ca="1">_xludf.ifna(IF(H1565=Impostazioni!$C$6,I1565*1,I1565/INDEX(Impostazioni!$N$86:$O$105,MATCH($H1565,Impostazioni!$N$86:$N$105,0),2)),"")</f>
        <v>#NAME?</v>
      </c>
      <c r="N1565" s="14" t="e">
        <f t="array" aca="1" ref="N1565" ca="1">_xludf.ifna(IF(I1565=Impostazioni!$C$6,J1565*1,J1565/INDEX(Impostazioni!$N$86:$O$105,MATCH($H1565,Impostazioni!$N$86:$N$105,0),2)),"")</f>
        <v>#NAME?</v>
      </c>
      <c r="O1565" s="14" t="e">
        <f t="array" aca="1" ref="O1565" ca="1">_xludf.ifna(IF(J1565=Impostazioni!$C$6,K1565*1,K1565/INDEX(Impostazioni!$N$86:$O$105,MATCH($H1565,Impostazioni!$N$86:$N$105,0),2)),"")</f>
        <v>#NAME?</v>
      </c>
    </row>
    <row r="1566" spans="1:15" ht="13.2">
      <c r="A1566" s="14" t="str">
        <f t="shared" si="24"/>
        <v/>
      </c>
      <c r="B1566" s="14" t="str">
        <f t="shared" si="25"/>
        <v/>
      </c>
      <c r="C1566" s="14"/>
      <c r="D1566" s="14"/>
      <c r="E1566" s="14"/>
      <c r="F1566" s="14"/>
      <c r="G1566" s="14"/>
      <c r="H1566" s="14"/>
      <c r="I1566" s="14" t="e">
        <f t="array" aca="1" ref="I1566" ca="1">_xludf.ifna(G1566*INDEX(Impostazioni!$C$86:$L$105,MATCH($E1566,Impostazioni!$J$86:$J$105,0),5),"")</f>
        <v>#NAME?</v>
      </c>
      <c r="J1566" s="14" t="e">
        <f t="shared" ca="1" si="26"/>
        <v>#NAME?</v>
      </c>
      <c r="K1566" s="14" t="e">
        <f t="shared" ca="1" si="27"/>
        <v>#NAME?</v>
      </c>
      <c r="M1566" s="14" t="e">
        <f t="array" aca="1" ref="M1566" ca="1">_xludf.ifna(IF(H1566=Impostazioni!$C$6,I1566*1,I1566/INDEX(Impostazioni!$N$86:$O$105,MATCH($H1566,Impostazioni!$N$86:$N$105,0),2)),"")</f>
        <v>#NAME?</v>
      </c>
      <c r="N1566" s="14" t="e">
        <f t="array" aca="1" ref="N1566" ca="1">_xludf.ifna(IF(I1566=Impostazioni!$C$6,J1566*1,J1566/INDEX(Impostazioni!$N$86:$O$105,MATCH($H1566,Impostazioni!$N$86:$N$105,0),2)),"")</f>
        <v>#NAME?</v>
      </c>
      <c r="O1566" s="14" t="e">
        <f t="array" aca="1" ref="O1566" ca="1">_xludf.ifna(IF(J1566=Impostazioni!$C$6,K1566*1,K1566/INDEX(Impostazioni!$N$86:$O$105,MATCH($H1566,Impostazioni!$N$86:$N$105,0),2)),"")</f>
        <v>#NAME?</v>
      </c>
    </row>
    <row r="1567" spans="1:15" ht="13.2">
      <c r="A1567" s="14" t="str">
        <f t="shared" si="24"/>
        <v/>
      </c>
      <c r="B1567" s="14" t="str">
        <f t="shared" si="25"/>
        <v/>
      </c>
      <c r="C1567" s="14"/>
      <c r="D1567" s="14"/>
      <c r="E1567" s="14"/>
      <c r="F1567" s="14"/>
      <c r="G1567" s="14"/>
      <c r="H1567" s="14"/>
      <c r="I1567" s="14" t="e">
        <f t="array" aca="1" ref="I1567" ca="1">_xludf.ifna(G1567*INDEX(Impostazioni!$C$86:$L$105,MATCH($E1567,Impostazioni!$J$86:$J$105,0),5),"")</f>
        <v>#NAME?</v>
      </c>
      <c r="J1567" s="14" t="e">
        <f t="shared" ca="1" si="26"/>
        <v>#NAME?</v>
      </c>
      <c r="K1567" s="14" t="e">
        <f t="shared" ca="1" si="27"/>
        <v>#NAME?</v>
      </c>
      <c r="M1567" s="14" t="e">
        <f t="array" aca="1" ref="M1567" ca="1">_xludf.ifna(IF(H1567=Impostazioni!$C$6,I1567*1,I1567/INDEX(Impostazioni!$N$86:$O$105,MATCH($H1567,Impostazioni!$N$86:$N$105,0),2)),"")</f>
        <v>#NAME?</v>
      </c>
      <c r="N1567" s="14" t="e">
        <f t="array" aca="1" ref="N1567" ca="1">_xludf.ifna(IF(I1567=Impostazioni!$C$6,J1567*1,J1567/INDEX(Impostazioni!$N$86:$O$105,MATCH($H1567,Impostazioni!$N$86:$N$105,0),2)),"")</f>
        <v>#NAME?</v>
      </c>
      <c r="O1567" s="14" t="e">
        <f t="array" aca="1" ref="O1567" ca="1">_xludf.ifna(IF(J1567=Impostazioni!$C$6,K1567*1,K1567/INDEX(Impostazioni!$N$86:$O$105,MATCH($H1567,Impostazioni!$N$86:$N$105,0),2)),"")</f>
        <v>#NAME?</v>
      </c>
    </row>
    <row r="1568" spans="1:15" ht="13.2">
      <c r="A1568" s="14" t="str">
        <f t="shared" si="24"/>
        <v/>
      </c>
      <c r="B1568" s="14" t="str">
        <f t="shared" si="25"/>
        <v/>
      </c>
      <c r="C1568" s="14"/>
      <c r="D1568" s="14"/>
      <c r="E1568" s="14"/>
      <c r="F1568" s="14"/>
      <c r="G1568" s="14"/>
      <c r="H1568" s="14"/>
      <c r="I1568" s="14" t="e">
        <f t="array" aca="1" ref="I1568" ca="1">_xludf.ifna(G1568*INDEX(Impostazioni!$C$86:$L$105,MATCH($E1568,Impostazioni!$J$86:$J$105,0),5),"")</f>
        <v>#NAME?</v>
      </c>
      <c r="J1568" s="14" t="e">
        <f t="shared" ca="1" si="26"/>
        <v>#NAME?</v>
      </c>
      <c r="K1568" s="14" t="e">
        <f t="shared" ca="1" si="27"/>
        <v>#NAME?</v>
      </c>
      <c r="M1568" s="14" t="e">
        <f t="array" aca="1" ref="M1568" ca="1">_xludf.ifna(IF(H1568=Impostazioni!$C$6,I1568*1,I1568/INDEX(Impostazioni!$N$86:$O$105,MATCH($H1568,Impostazioni!$N$86:$N$105,0),2)),"")</f>
        <v>#NAME?</v>
      </c>
      <c r="N1568" s="14" t="e">
        <f t="array" aca="1" ref="N1568" ca="1">_xludf.ifna(IF(I1568=Impostazioni!$C$6,J1568*1,J1568/INDEX(Impostazioni!$N$86:$O$105,MATCH($H1568,Impostazioni!$N$86:$N$105,0),2)),"")</f>
        <v>#NAME?</v>
      </c>
      <c r="O1568" s="14" t="e">
        <f t="array" aca="1" ref="O1568" ca="1">_xludf.ifna(IF(J1568=Impostazioni!$C$6,K1568*1,K1568/INDEX(Impostazioni!$N$86:$O$105,MATCH($H1568,Impostazioni!$N$86:$N$105,0),2)),"")</f>
        <v>#NAME?</v>
      </c>
    </row>
    <row r="1569" spans="1:15" ht="13.2">
      <c r="A1569" s="14" t="str">
        <f t="shared" si="24"/>
        <v/>
      </c>
      <c r="B1569" s="14" t="str">
        <f t="shared" si="25"/>
        <v/>
      </c>
      <c r="C1569" s="14"/>
      <c r="D1569" s="14"/>
      <c r="E1569" s="14"/>
      <c r="F1569" s="14"/>
      <c r="G1569" s="14"/>
      <c r="H1569" s="14"/>
      <c r="I1569" s="14" t="e">
        <f t="array" aca="1" ref="I1569" ca="1">_xludf.ifna(G1569*INDEX(Impostazioni!$C$86:$L$105,MATCH($E1569,Impostazioni!$J$86:$J$105,0),5),"")</f>
        <v>#NAME?</v>
      </c>
      <c r="J1569" s="14" t="e">
        <f t="shared" ca="1" si="26"/>
        <v>#NAME?</v>
      </c>
      <c r="K1569" s="14" t="e">
        <f t="shared" ca="1" si="27"/>
        <v>#NAME?</v>
      </c>
      <c r="M1569" s="14" t="e">
        <f t="array" aca="1" ref="M1569" ca="1">_xludf.ifna(IF(H1569=Impostazioni!$C$6,I1569*1,I1569/INDEX(Impostazioni!$N$86:$O$105,MATCH($H1569,Impostazioni!$N$86:$N$105,0),2)),"")</f>
        <v>#NAME?</v>
      </c>
      <c r="N1569" s="14" t="e">
        <f t="array" aca="1" ref="N1569" ca="1">_xludf.ifna(IF(I1569=Impostazioni!$C$6,J1569*1,J1569/INDEX(Impostazioni!$N$86:$O$105,MATCH($H1569,Impostazioni!$N$86:$N$105,0),2)),"")</f>
        <v>#NAME?</v>
      </c>
      <c r="O1569" s="14" t="e">
        <f t="array" aca="1" ref="O1569" ca="1">_xludf.ifna(IF(J1569=Impostazioni!$C$6,K1569*1,K1569/INDEX(Impostazioni!$N$86:$O$105,MATCH($H1569,Impostazioni!$N$86:$N$105,0),2)),"")</f>
        <v>#NAME?</v>
      </c>
    </row>
    <row r="1570" spans="1:15" ht="13.2">
      <c r="A1570" s="14" t="str">
        <f t="shared" si="24"/>
        <v/>
      </c>
      <c r="B1570" s="14" t="str">
        <f t="shared" si="25"/>
        <v/>
      </c>
      <c r="C1570" s="14"/>
      <c r="D1570" s="14"/>
      <c r="E1570" s="14"/>
      <c r="F1570" s="14"/>
      <c r="G1570" s="14"/>
      <c r="H1570" s="14"/>
      <c r="I1570" s="14" t="e">
        <f t="array" aca="1" ref="I1570" ca="1">_xludf.ifna(G1570*INDEX(Impostazioni!$C$86:$L$105,MATCH($E1570,Impostazioni!$J$86:$J$105,0),5),"")</f>
        <v>#NAME?</v>
      </c>
      <c r="J1570" s="14" t="e">
        <f t="shared" ca="1" si="26"/>
        <v>#NAME?</v>
      </c>
      <c r="K1570" s="14" t="e">
        <f t="shared" ca="1" si="27"/>
        <v>#NAME?</v>
      </c>
      <c r="M1570" s="14" t="e">
        <f t="array" aca="1" ref="M1570" ca="1">_xludf.ifna(IF(H1570=Impostazioni!$C$6,I1570*1,I1570/INDEX(Impostazioni!$N$86:$O$105,MATCH($H1570,Impostazioni!$N$86:$N$105,0),2)),"")</f>
        <v>#NAME?</v>
      </c>
      <c r="N1570" s="14" t="e">
        <f t="array" aca="1" ref="N1570" ca="1">_xludf.ifna(IF(I1570=Impostazioni!$C$6,J1570*1,J1570/INDEX(Impostazioni!$N$86:$O$105,MATCH($H1570,Impostazioni!$N$86:$N$105,0),2)),"")</f>
        <v>#NAME?</v>
      </c>
      <c r="O1570" s="14" t="e">
        <f t="array" aca="1" ref="O1570" ca="1">_xludf.ifna(IF(J1570=Impostazioni!$C$6,K1570*1,K1570/INDEX(Impostazioni!$N$86:$O$105,MATCH($H1570,Impostazioni!$N$86:$N$105,0),2)),"")</f>
        <v>#NAME?</v>
      </c>
    </row>
    <row r="1571" spans="1:15" ht="13.2">
      <c r="A1571" s="14" t="str">
        <f t="shared" si="24"/>
        <v/>
      </c>
      <c r="B1571" s="14" t="str">
        <f t="shared" si="25"/>
        <v/>
      </c>
      <c r="C1571" s="14"/>
      <c r="D1571" s="14"/>
      <c r="E1571" s="14"/>
      <c r="F1571" s="14"/>
      <c r="G1571" s="14"/>
      <c r="H1571" s="14"/>
      <c r="I1571" s="14" t="e">
        <f t="array" aca="1" ref="I1571" ca="1">_xludf.ifna(G1571*INDEX(Impostazioni!$C$86:$L$105,MATCH($E1571,Impostazioni!$J$86:$J$105,0),5),"")</f>
        <v>#NAME?</v>
      </c>
      <c r="J1571" s="14" t="e">
        <f t="shared" ca="1" si="26"/>
        <v>#NAME?</v>
      </c>
      <c r="K1571" s="14" t="e">
        <f t="shared" ca="1" si="27"/>
        <v>#NAME?</v>
      </c>
      <c r="M1571" s="14" t="e">
        <f t="array" aca="1" ref="M1571" ca="1">_xludf.ifna(IF(H1571=Impostazioni!$C$6,I1571*1,I1571/INDEX(Impostazioni!$N$86:$O$105,MATCH($H1571,Impostazioni!$N$86:$N$105,0),2)),"")</f>
        <v>#NAME?</v>
      </c>
      <c r="N1571" s="14" t="e">
        <f t="array" aca="1" ref="N1571" ca="1">_xludf.ifna(IF(I1571=Impostazioni!$C$6,J1571*1,J1571/INDEX(Impostazioni!$N$86:$O$105,MATCH($H1571,Impostazioni!$N$86:$N$105,0),2)),"")</f>
        <v>#NAME?</v>
      </c>
      <c r="O1571" s="14" t="e">
        <f t="array" aca="1" ref="O1571" ca="1">_xludf.ifna(IF(J1571=Impostazioni!$C$6,K1571*1,K1571/INDEX(Impostazioni!$N$86:$O$105,MATCH($H1571,Impostazioni!$N$86:$N$105,0),2)),"")</f>
        <v>#NAME?</v>
      </c>
    </row>
    <row r="1572" spans="1:15" ht="13.2">
      <c r="A1572" s="14" t="str">
        <f t="shared" si="24"/>
        <v/>
      </c>
      <c r="B1572" s="14" t="str">
        <f t="shared" si="25"/>
        <v/>
      </c>
      <c r="C1572" s="14"/>
      <c r="D1572" s="14"/>
      <c r="E1572" s="14"/>
      <c r="F1572" s="14"/>
      <c r="G1572" s="14"/>
      <c r="H1572" s="14"/>
      <c r="I1572" s="14" t="e">
        <f t="array" aca="1" ref="I1572" ca="1">_xludf.ifna(G1572*INDEX(Impostazioni!$C$86:$L$105,MATCH($E1572,Impostazioni!$J$86:$J$105,0),5),"")</f>
        <v>#NAME?</v>
      </c>
      <c r="J1572" s="14" t="e">
        <f t="shared" ca="1" si="26"/>
        <v>#NAME?</v>
      </c>
      <c r="K1572" s="14" t="e">
        <f t="shared" ca="1" si="27"/>
        <v>#NAME?</v>
      </c>
      <c r="M1572" s="14" t="e">
        <f t="array" aca="1" ref="M1572" ca="1">_xludf.ifna(IF(H1572=Impostazioni!$C$6,I1572*1,I1572/INDEX(Impostazioni!$N$86:$O$105,MATCH($H1572,Impostazioni!$N$86:$N$105,0),2)),"")</f>
        <v>#NAME?</v>
      </c>
      <c r="N1572" s="14" t="e">
        <f t="array" aca="1" ref="N1572" ca="1">_xludf.ifna(IF(I1572=Impostazioni!$C$6,J1572*1,J1572/INDEX(Impostazioni!$N$86:$O$105,MATCH($H1572,Impostazioni!$N$86:$N$105,0),2)),"")</f>
        <v>#NAME?</v>
      </c>
      <c r="O1572" s="14" t="e">
        <f t="array" aca="1" ref="O1572" ca="1">_xludf.ifna(IF(J1572=Impostazioni!$C$6,K1572*1,K1572/INDEX(Impostazioni!$N$86:$O$105,MATCH($H1572,Impostazioni!$N$86:$N$105,0),2)),"")</f>
        <v>#NAME?</v>
      </c>
    </row>
    <row r="1573" spans="1:15" ht="13.2">
      <c r="A1573" s="14" t="str">
        <f t="shared" si="24"/>
        <v/>
      </c>
      <c r="B1573" s="14" t="str">
        <f t="shared" si="25"/>
        <v/>
      </c>
      <c r="C1573" s="14"/>
      <c r="D1573" s="14"/>
      <c r="E1573" s="14"/>
      <c r="F1573" s="14"/>
      <c r="G1573" s="14"/>
      <c r="H1573" s="14"/>
      <c r="I1573" s="14" t="e">
        <f t="array" aca="1" ref="I1573" ca="1">_xludf.ifna(G1573*INDEX(Impostazioni!$C$86:$L$105,MATCH($E1573,Impostazioni!$J$86:$J$105,0),5),"")</f>
        <v>#NAME?</v>
      </c>
      <c r="J1573" s="14" t="e">
        <f t="shared" ca="1" si="26"/>
        <v>#NAME?</v>
      </c>
      <c r="K1573" s="14" t="e">
        <f t="shared" ca="1" si="27"/>
        <v>#NAME?</v>
      </c>
      <c r="M1573" s="14" t="e">
        <f t="array" aca="1" ref="M1573" ca="1">_xludf.ifna(IF(H1573=Impostazioni!$C$6,I1573*1,I1573/INDEX(Impostazioni!$N$86:$O$105,MATCH($H1573,Impostazioni!$N$86:$N$105,0),2)),"")</f>
        <v>#NAME?</v>
      </c>
      <c r="N1573" s="14" t="e">
        <f t="array" aca="1" ref="N1573" ca="1">_xludf.ifna(IF(I1573=Impostazioni!$C$6,J1573*1,J1573/INDEX(Impostazioni!$N$86:$O$105,MATCH($H1573,Impostazioni!$N$86:$N$105,0),2)),"")</f>
        <v>#NAME?</v>
      </c>
      <c r="O1573" s="14" t="e">
        <f t="array" aca="1" ref="O1573" ca="1">_xludf.ifna(IF(J1573=Impostazioni!$C$6,K1573*1,K1573/INDEX(Impostazioni!$N$86:$O$105,MATCH($H1573,Impostazioni!$N$86:$N$105,0),2)),"")</f>
        <v>#NAME?</v>
      </c>
    </row>
    <row r="1574" spans="1:15" ht="13.2">
      <c r="A1574" s="14" t="str">
        <f t="shared" si="24"/>
        <v/>
      </c>
      <c r="B1574" s="14" t="str">
        <f t="shared" si="25"/>
        <v/>
      </c>
      <c r="C1574" s="14"/>
      <c r="D1574" s="14"/>
      <c r="E1574" s="14"/>
      <c r="F1574" s="14"/>
      <c r="G1574" s="14"/>
      <c r="H1574" s="14"/>
      <c r="I1574" s="14" t="e">
        <f t="array" aca="1" ref="I1574" ca="1">_xludf.ifna(G1574*INDEX(Impostazioni!$C$86:$L$105,MATCH($E1574,Impostazioni!$J$86:$J$105,0),5),"")</f>
        <v>#NAME?</v>
      </c>
      <c r="J1574" s="14" t="e">
        <f t="shared" ca="1" si="26"/>
        <v>#NAME?</v>
      </c>
      <c r="K1574" s="14" t="e">
        <f t="shared" ca="1" si="27"/>
        <v>#NAME?</v>
      </c>
      <c r="M1574" s="14" t="e">
        <f t="array" aca="1" ref="M1574" ca="1">_xludf.ifna(IF(H1574=Impostazioni!$C$6,I1574*1,I1574/INDEX(Impostazioni!$N$86:$O$105,MATCH($H1574,Impostazioni!$N$86:$N$105,0),2)),"")</f>
        <v>#NAME?</v>
      </c>
      <c r="N1574" s="14" t="e">
        <f t="array" aca="1" ref="N1574" ca="1">_xludf.ifna(IF(I1574=Impostazioni!$C$6,J1574*1,J1574/INDEX(Impostazioni!$N$86:$O$105,MATCH($H1574,Impostazioni!$N$86:$N$105,0),2)),"")</f>
        <v>#NAME?</v>
      </c>
      <c r="O1574" s="14" t="e">
        <f t="array" aca="1" ref="O1574" ca="1">_xludf.ifna(IF(J1574=Impostazioni!$C$6,K1574*1,K1574/INDEX(Impostazioni!$N$86:$O$105,MATCH($H1574,Impostazioni!$N$86:$N$105,0),2)),"")</f>
        <v>#NAME?</v>
      </c>
    </row>
    <row r="1575" spans="1:15" ht="13.2">
      <c r="A1575" s="14" t="str">
        <f t="shared" si="24"/>
        <v/>
      </c>
      <c r="B1575" s="14" t="str">
        <f t="shared" si="25"/>
        <v/>
      </c>
      <c r="C1575" s="14"/>
      <c r="D1575" s="14"/>
      <c r="E1575" s="14"/>
      <c r="F1575" s="14"/>
      <c r="G1575" s="14"/>
      <c r="H1575" s="14"/>
      <c r="I1575" s="14" t="e">
        <f t="array" aca="1" ref="I1575" ca="1">_xludf.ifna(G1575*INDEX(Impostazioni!$C$86:$L$105,MATCH($E1575,Impostazioni!$J$86:$J$105,0),5),"")</f>
        <v>#NAME?</v>
      </c>
      <c r="J1575" s="14" t="e">
        <f t="shared" ca="1" si="26"/>
        <v>#NAME?</v>
      </c>
      <c r="K1575" s="14" t="e">
        <f t="shared" ca="1" si="27"/>
        <v>#NAME?</v>
      </c>
      <c r="M1575" s="14" t="e">
        <f t="array" aca="1" ref="M1575" ca="1">_xludf.ifna(IF(H1575=Impostazioni!$C$6,I1575*1,I1575/INDEX(Impostazioni!$N$86:$O$105,MATCH($H1575,Impostazioni!$N$86:$N$105,0),2)),"")</f>
        <v>#NAME?</v>
      </c>
      <c r="N1575" s="14" t="e">
        <f t="array" aca="1" ref="N1575" ca="1">_xludf.ifna(IF(I1575=Impostazioni!$C$6,J1575*1,J1575/INDEX(Impostazioni!$N$86:$O$105,MATCH($H1575,Impostazioni!$N$86:$N$105,0),2)),"")</f>
        <v>#NAME?</v>
      </c>
      <c r="O1575" s="14" t="e">
        <f t="array" aca="1" ref="O1575" ca="1">_xludf.ifna(IF(J1575=Impostazioni!$C$6,K1575*1,K1575/INDEX(Impostazioni!$N$86:$O$105,MATCH($H1575,Impostazioni!$N$86:$N$105,0),2)),"")</f>
        <v>#NAME?</v>
      </c>
    </row>
    <row r="1576" spans="1:15" ht="13.2">
      <c r="A1576" s="14" t="str">
        <f t="shared" si="24"/>
        <v/>
      </c>
      <c r="B1576" s="14" t="str">
        <f t="shared" si="25"/>
        <v/>
      </c>
      <c r="C1576" s="14"/>
      <c r="D1576" s="14"/>
      <c r="E1576" s="14"/>
      <c r="F1576" s="14"/>
      <c r="G1576" s="14"/>
      <c r="H1576" s="14"/>
      <c r="I1576" s="14" t="e">
        <f t="array" aca="1" ref="I1576" ca="1">_xludf.ifna(G1576*INDEX(Impostazioni!$C$86:$L$105,MATCH($E1576,Impostazioni!$J$86:$J$105,0),5),"")</f>
        <v>#NAME?</v>
      </c>
      <c r="J1576" s="14" t="e">
        <f t="shared" ca="1" si="26"/>
        <v>#NAME?</v>
      </c>
      <c r="K1576" s="14" t="e">
        <f t="shared" ca="1" si="27"/>
        <v>#NAME?</v>
      </c>
      <c r="M1576" s="14" t="e">
        <f t="array" aca="1" ref="M1576" ca="1">_xludf.ifna(IF(H1576=Impostazioni!$C$6,I1576*1,I1576/INDEX(Impostazioni!$N$86:$O$105,MATCH($H1576,Impostazioni!$N$86:$N$105,0),2)),"")</f>
        <v>#NAME?</v>
      </c>
      <c r="N1576" s="14" t="e">
        <f t="array" aca="1" ref="N1576" ca="1">_xludf.ifna(IF(I1576=Impostazioni!$C$6,J1576*1,J1576/INDEX(Impostazioni!$N$86:$O$105,MATCH($H1576,Impostazioni!$N$86:$N$105,0),2)),"")</f>
        <v>#NAME?</v>
      </c>
      <c r="O1576" s="14" t="e">
        <f t="array" aca="1" ref="O1576" ca="1">_xludf.ifna(IF(J1576=Impostazioni!$C$6,K1576*1,K1576/INDEX(Impostazioni!$N$86:$O$105,MATCH($H1576,Impostazioni!$N$86:$N$105,0),2)),"")</f>
        <v>#NAME?</v>
      </c>
    </row>
    <row r="1577" spans="1:15" ht="13.2">
      <c r="A1577" s="14" t="str">
        <f t="shared" si="24"/>
        <v/>
      </c>
      <c r="B1577" s="14" t="str">
        <f t="shared" si="25"/>
        <v/>
      </c>
      <c r="C1577" s="14"/>
      <c r="D1577" s="14"/>
      <c r="E1577" s="14"/>
      <c r="F1577" s="14"/>
      <c r="G1577" s="14"/>
      <c r="H1577" s="14"/>
      <c r="I1577" s="14" t="e">
        <f t="array" aca="1" ref="I1577" ca="1">_xludf.ifna(G1577*INDEX(Impostazioni!$C$86:$L$105,MATCH($E1577,Impostazioni!$J$86:$J$105,0),5),"")</f>
        <v>#NAME?</v>
      </c>
      <c r="J1577" s="14" t="e">
        <f t="shared" ca="1" si="26"/>
        <v>#NAME?</v>
      </c>
      <c r="K1577" s="14" t="e">
        <f t="shared" ca="1" si="27"/>
        <v>#NAME?</v>
      </c>
      <c r="M1577" s="14" t="e">
        <f t="array" aca="1" ref="M1577" ca="1">_xludf.ifna(IF(H1577=Impostazioni!$C$6,I1577*1,I1577/INDEX(Impostazioni!$N$86:$O$105,MATCH($H1577,Impostazioni!$N$86:$N$105,0),2)),"")</f>
        <v>#NAME?</v>
      </c>
      <c r="N1577" s="14" t="e">
        <f t="array" aca="1" ref="N1577" ca="1">_xludf.ifna(IF(I1577=Impostazioni!$C$6,J1577*1,J1577/INDEX(Impostazioni!$N$86:$O$105,MATCH($H1577,Impostazioni!$N$86:$N$105,0),2)),"")</f>
        <v>#NAME?</v>
      </c>
      <c r="O1577" s="14" t="e">
        <f t="array" aca="1" ref="O1577" ca="1">_xludf.ifna(IF(J1577=Impostazioni!$C$6,K1577*1,K1577/INDEX(Impostazioni!$N$86:$O$105,MATCH($H1577,Impostazioni!$N$86:$N$105,0),2)),"")</f>
        <v>#NAME?</v>
      </c>
    </row>
    <row r="1578" spans="1:15" ht="13.2">
      <c r="A1578" s="14" t="str">
        <f t="shared" si="24"/>
        <v/>
      </c>
      <c r="B1578" s="14" t="str">
        <f t="shared" si="25"/>
        <v/>
      </c>
      <c r="C1578" s="14"/>
      <c r="D1578" s="14"/>
      <c r="E1578" s="14"/>
      <c r="F1578" s="14"/>
      <c r="G1578" s="14"/>
      <c r="H1578" s="14"/>
      <c r="I1578" s="14" t="e">
        <f t="array" aca="1" ref="I1578" ca="1">_xludf.ifna(G1578*INDEX(Impostazioni!$C$86:$L$105,MATCH($E1578,Impostazioni!$J$86:$J$105,0),5),"")</f>
        <v>#NAME?</v>
      </c>
      <c r="J1578" s="14" t="e">
        <f t="shared" ca="1" si="26"/>
        <v>#NAME?</v>
      </c>
      <c r="K1578" s="14" t="e">
        <f t="shared" ca="1" si="27"/>
        <v>#NAME?</v>
      </c>
      <c r="M1578" s="14" t="e">
        <f t="array" aca="1" ref="M1578" ca="1">_xludf.ifna(IF(H1578=Impostazioni!$C$6,I1578*1,I1578/INDEX(Impostazioni!$N$86:$O$105,MATCH($H1578,Impostazioni!$N$86:$N$105,0),2)),"")</f>
        <v>#NAME?</v>
      </c>
      <c r="N1578" s="14" t="e">
        <f t="array" aca="1" ref="N1578" ca="1">_xludf.ifna(IF(I1578=Impostazioni!$C$6,J1578*1,J1578/INDEX(Impostazioni!$N$86:$O$105,MATCH($H1578,Impostazioni!$N$86:$N$105,0),2)),"")</f>
        <v>#NAME?</v>
      </c>
      <c r="O1578" s="14" t="e">
        <f t="array" aca="1" ref="O1578" ca="1">_xludf.ifna(IF(J1578=Impostazioni!$C$6,K1578*1,K1578/INDEX(Impostazioni!$N$86:$O$105,MATCH($H1578,Impostazioni!$N$86:$N$105,0),2)),"")</f>
        <v>#NAME?</v>
      </c>
    </row>
    <row r="1579" spans="1:15" ht="13.2">
      <c r="A1579" s="14" t="str">
        <f t="shared" si="24"/>
        <v/>
      </c>
      <c r="B1579" s="14" t="str">
        <f t="shared" si="25"/>
        <v/>
      </c>
      <c r="C1579" s="14"/>
      <c r="D1579" s="14"/>
      <c r="E1579" s="14"/>
      <c r="F1579" s="14"/>
      <c r="G1579" s="14"/>
      <c r="H1579" s="14"/>
      <c r="I1579" s="14" t="e">
        <f t="array" aca="1" ref="I1579" ca="1">_xludf.ifna(G1579*INDEX(Impostazioni!$C$86:$L$105,MATCH($E1579,Impostazioni!$J$86:$J$105,0),5),"")</f>
        <v>#NAME?</v>
      </c>
      <c r="J1579" s="14" t="e">
        <f t="shared" ca="1" si="26"/>
        <v>#NAME?</v>
      </c>
      <c r="K1579" s="14" t="e">
        <f t="shared" ca="1" si="27"/>
        <v>#NAME?</v>
      </c>
      <c r="M1579" s="14" t="e">
        <f t="array" aca="1" ref="M1579" ca="1">_xludf.ifna(IF(H1579=Impostazioni!$C$6,I1579*1,I1579/INDEX(Impostazioni!$N$86:$O$105,MATCH($H1579,Impostazioni!$N$86:$N$105,0),2)),"")</f>
        <v>#NAME?</v>
      </c>
      <c r="N1579" s="14" t="e">
        <f t="array" aca="1" ref="N1579" ca="1">_xludf.ifna(IF(I1579=Impostazioni!$C$6,J1579*1,J1579/INDEX(Impostazioni!$N$86:$O$105,MATCH($H1579,Impostazioni!$N$86:$N$105,0),2)),"")</f>
        <v>#NAME?</v>
      </c>
      <c r="O1579" s="14" t="e">
        <f t="array" aca="1" ref="O1579" ca="1">_xludf.ifna(IF(J1579=Impostazioni!$C$6,K1579*1,K1579/INDEX(Impostazioni!$N$86:$O$105,MATCH($H1579,Impostazioni!$N$86:$N$105,0),2)),"")</f>
        <v>#NAME?</v>
      </c>
    </row>
    <row r="1580" spans="1:15" ht="13.2">
      <c r="A1580" s="14" t="str">
        <f t="shared" si="24"/>
        <v/>
      </c>
      <c r="B1580" s="14" t="str">
        <f t="shared" si="25"/>
        <v/>
      </c>
      <c r="C1580" s="14"/>
      <c r="D1580" s="14"/>
      <c r="E1580" s="14"/>
      <c r="F1580" s="14"/>
      <c r="G1580" s="14"/>
      <c r="H1580" s="14"/>
      <c r="I1580" s="14" t="e">
        <f t="array" aca="1" ref="I1580" ca="1">_xludf.ifna(G1580*INDEX(Impostazioni!$C$86:$L$105,MATCH($E1580,Impostazioni!$J$86:$J$105,0),5),"")</f>
        <v>#NAME?</v>
      </c>
      <c r="J1580" s="14" t="e">
        <f t="shared" ca="1" si="26"/>
        <v>#NAME?</v>
      </c>
      <c r="K1580" s="14" t="e">
        <f t="shared" ca="1" si="27"/>
        <v>#NAME?</v>
      </c>
      <c r="M1580" s="14" t="e">
        <f t="array" aca="1" ref="M1580" ca="1">_xludf.ifna(IF(H1580=Impostazioni!$C$6,I1580*1,I1580/INDEX(Impostazioni!$N$86:$O$105,MATCH($H1580,Impostazioni!$N$86:$N$105,0),2)),"")</f>
        <v>#NAME?</v>
      </c>
      <c r="N1580" s="14" t="e">
        <f t="array" aca="1" ref="N1580" ca="1">_xludf.ifna(IF(I1580=Impostazioni!$C$6,J1580*1,J1580/INDEX(Impostazioni!$N$86:$O$105,MATCH($H1580,Impostazioni!$N$86:$N$105,0),2)),"")</f>
        <v>#NAME?</v>
      </c>
      <c r="O1580" s="14" t="e">
        <f t="array" aca="1" ref="O1580" ca="1">_xludf.ifna(IF(J1580=Impostazioni!$C$6,K1580*1,K1580/INDEX(Impostazioni!$N$86:$O$105,MATCH($H1580,Impostazioni!$N$86:$N$105,0),2)),"")</f>
        <v>#NAME?</v>
      </c>
    </row>
    <row r="1581" spans="1:15" ht="13.2">
      <c r="A1581" s="14" t="str">
        <f t="shared" si="24"/>
        <v/>
      </c>
      <c r="B1581" s="14" t="str">
        <f t="shared" si="25"/>
        <v/>
      </c>
      <c r="C1581" s="14"/>
      <c r="D1581" s="14"/>
      <c r="E1581" s="14"/>
      <c r="F1581" s="14"/>
      <c r="G1581" s="14"/>
      <c r="H1581" s="14"/>
      <c r="I1581" s="14" t="e">
        <f t="array" aca="1" ref="I1581" ca="1">_xludf.ifna(G1581*INDEX(Impostazioni!$C$86:$L$105,MATCH($E1581,Impostazioni!$J$86:$J$105,0),5),"")</f>
        <v>#NAME?</v>
      </c>
      <c r="J1581" s="14" t="e">
        <f t="shared" ca="1" si="26"/>
        <v>#NAME?</v>
      </c>
      <c r="K1581" s="14" t="e">
        <f t="shared" ca="1" si="27"/>
        <v>#NAME?</v>
      </c>
      <c r="M1581" s="14" t="e">
        <f t="array" aca="1" ref="M1581" ca="1">_xludf.ifna(IF(H1581=Impostazioni!$C$6,I1581*1,I1581/INDEX(Impostazioni!$N$86:$O$105,MATCH($H1581,Impostazioni!$N$86:$N$105,0),2)),"")</f>
        <v>#NAME?</v>
      </c>
      <c r="N1581" s="14" t="e">
        <f t="array" aca="1" ref="N1581" ca="1">_xludf.ifna(IF(I1581=Impostazioni!$C$6,J1581*1,J1581/INDEX(Impostazioni!$N$86:$O$105,MATCH($H1581,Impostazioni!$N$86:$N$105,0),2)),"")</f>
        <v>#NAME?</v>
      </c>
      <c r="O1581" s="14" t="e">
        <f t="array" aca="1" ref="O1581" ca="1">_xludf.ifna(IF(J1581=Impostazioni!$C$6,K1581*1,K1581/INDEX(Impostazioni!$N$86:$O$105,MATCH($H1581,Impostazioni!$N$86:$N$105,0),2)),"")</f>
        <v>#NAME?</v>
      </c>
    </row>
    <row r="1582" spans="1:15" ht="13.2">
      <c r="A1582" s="14" t="str">
        <f t="shared" si="24"/>
        <v/>
      </c>
      <c r="B1582" s="14" t="str">
        <f t="shared" si="25"/>
        <v/>
      </c>
      <c r="C1582" s="14"/>
      <c r="D1582" s="14"/>
      <c r="E1582" s="14"/>
      <c r="F1582" s="14"/>
      <c r="G1582" s="14"/>
      <c r="H1582" s="14"/>
      <c r="I1582" s="14" t="e">
        <f t="array" aca="1" ref="I1582" ca="1">_xludf.ifna(G1582*INDEX(Impostazioni!$C$86:$L$105,MATCH($E1582,Impostazioni!$J$86:$J$105,0),5),"")</f>
        <v>#NAME?</v>
      </c>
      <c r="J1582" s="14" t="e">
        <f t="shared" ca="1" si="26"/>
        <v>#NAME?</v>
      </c>
      <c r="K1582" s="14" t="e">
        <f t="shared" ca="1" si="27"/>
        <v>#NAME?</v>
      </c>
      <c r="M1582" s="14" t="e">
        <f t="array" aca="1" ref="M1582" ca="1">_xludf.ifna(IF(H1582=Impostazioni!$C$6,I1582*1,I1582/INDEX(Impostazioni!$N$86:$O$105,MATCH($H1582,Impostazioni!$N$86:$N$105,0),2)),"")</f>
        <v>#NAME?</v>
      </c>
      <c r="N1582" s="14" t="e">
        <f t="array" aca="1" ref="N1582" ca="1">_xludf.ifna(IF(I1582=Impostazioni!$C$6,J1582*1,J1582/INDEX(Impostazioni!$N$86:$O$105,MATCH($H1582,Impostazioni!$N$86:$N$105,0),2)),"")</f>
        <v>#NAME?</v>
      </c>
      <c r="O1582" s="14" t="e">
        <f t="array" aca="1" ref="O1582" ca="1">_xludf.ifna(IF(J1582=Impostazioni!$C$6,K1582*1,K1582/INDEX(Impostazioni!$N$86:$O$105,MATCH($H1582,Impostazioni!$N$86:$N$105,0),2)),"")</f>
        <v>#NAME?</v>
      </c>
    </row>
    <row r="1583" spans="1:15" ht="13.2">
      <c r="A1583" s="14" t="str">
        <f t="shared" si="24"/>
        <v/>
      </c>
      <c r="B1583" s="14" t="str">
        <f t="shared" si="25"/>
        <v/>
      </c>
      <c r="C1583" s="14"/>
      <c r="D1583" s="14"/>
      <c r="E1583" s="14"/>
      <c r="F1583" s="14"/>
      <c r="G1583" s="14"/>
      <c r="H1583" s="14"/>
      <c r="I1583" s="14" t="e">
        <f t="array" aca="1" ref="I1583" ca="1">_xludf.ifna(G1583*INDEX(Impostazioni!$C$86:$L$105,MATCH($E1583,Impostazioni!$J$86:$J$105,0),5),"")</f>
        <v>#NAME?</v>
      </c>
      <c r="J1583" s="14" t="e">
        <f t="shared" ca="1" si="26"/>
        <v>#NAME?</v>
      </c>
      <c r="K1583" s="14" t="e">
        <f t="shared" ca="1" si="27"/>
        <v>#NAME?</v>
      </c>
      <c r="M1583" s="14" t="e">
        <f t="array" aca="1" ref="M1583" ca="1">_xludf.ifna(IF(H1583=Impostazioni!$C$6,I1583*1,I1583/INDEX(Impostazioni!$N$86:$O$105,MATCH($H1583,Impostazioni!$N$86:$N$105,0),2)),"")</f>
        <v>#NAME?</v>
      </c>
      <c r="N1583" s="14" t="e">
        <f t="array" aca="1" ref="N1583" ca="1">_xludf.ifna(IF(I1583=Impostazioni!$C$6,J1583*1,J1583/INDEX(Impostazioni!$N$86:$O$105,MATCH($H1583,Impostazioni!$N$86:$N$105,0),2)),"")</f>
        <v>#NAME?</v>
      </c>
      <c r="O1583" s="14" t="e">
        <f t="array" aca="1" ref="O1583" ca="1">_xludf.ifna(IF(J1583=Impostazioni!$C$6,K1583*1,K1583/INDEX(Impostazioni!$N$86:$O$105,MATCH($H1583,Impostazioni!$N$86:$N$105,0),2)),"")</f>
        <v>#NAME?</v>
      </c>
    </row>
    <row r="1584" spans="1:15" ht="13.2">
      <c r="A1584" s="14" t="str">
        <f t="shared" si="24"/>
        <v/>
      </c>
      <c r="B1584" s="14" t="str">
        <f t="shared" si="25"/>
        <v/>
      </c>
      <c r="C1584" s="14"/>
      <c r="D1584" s="14"/>
      <c r="E1584" s="14"/>
      <c r="F1584" s="14"/>
      <c r="G1584" s="14"/>
      <c r="H1584" s="14"/>
      <c r="I1584" s="14" t="e">
        <f t="array" aca="1" ref="I1584" ca="1">_xludf.ifna(G1584*INDEX(Impostazioni!$C$86:$L$105,MATCH($E1584,Impostazioni!$J$86:$J$105,0),5),"")</f>
        <v>#NAME?</v>
      </c>
      <c r="J1584" s="14" t="e">
        <f t="shared" ca="1" si="26"/>
        <v>#NAME?</v>
      </c>
      <c r="K1584" s="14" t="e">
        <f t="shared" ca="1" si="27"/>
        <v>#NAME?</v>
      </c>
      <c r="M1584" s="14" t="e">
        <f t="array" aca="1" ref="M1584" ca="1">_xludf.ifna(IF(H1584=Impostazioni!$C$6,I1584*1,I1584/INDEX(Impostazioni!$N$86:$O$105,MATCH($H1584,Impostazioni!$N$86:$N$105,0),2)),"")</f>
        <v>#NAME?</v>
      </c>
      <c r="N1584" s="14" t="e">
        <f t="array" aca="1" ref="N1584" ca="1">_xludf.ifna(IF(I1584=Impostazioni!$C$6,J1584*1,J1584/INDEX(Impostazioni!$N$86:$O$105,MATCH($H1584,Impostazioni!$N$86:$N$105,0),2)),"")</f>
        <v>#NAME?</v>
      </c>
      <c r="O1584" s="14" t="e">
        <f t="array" aca="1" ref="O1584" ca="1">_xludf.ifna(IF(J1584=Impostazioni!$C$6,K1584*1,K1584/INDEX(Impostazioni!$N$86:$O$105,MATCH($H1584,Impostazioni!$N$86:$N$105,0),2)),"")</f>
        <v>#NAME?</v>
      </c>
    </row>
    <row r="1585" spans="1:15" ht="13.2">
      <c r="A1585" s="14" t="str">
        <f t="shared" si="24"/>
        <v/>
      </c>
      <c r="B1585" s="14" t="str">
        <f t="shared" si="25"/>
        <v/>
      </c>
      <c r="C1585" s="14"/>
      <c r="D1585" s="14"/>
      <c r="E1585" s="14"/>
      <c r="F1585" s="14"/>
      <c r="G1585" s="14"/>
      <c r="H1585" s="14"/>
      <c r="I1585" s="14" t="e">
        <f t="array" aca="1" ref="I1585" ca="1">_xludf.ifna(G1585*INDEX(Impostazioni!$C$86:$L$105,MATCH($E1585,Impostazioni!$J$86:$J$105,0),5),"")</f>
        <v>#NAME?</v>
      </c>
      <c r="J1585" s="14" t="e">
        <f t="shared" ca="1" si="26"/>
        <v>#NAME?</v>
      </c>
      <c r="K1585" s="14" t="e">
        <f t="shared" ca="1" si="27"/>
        <v>#NAME?</v>
      </c>
      <c r="M1585" s="14" t="e">
        <f t="array" aca="1" ref="M1585" ca="1">_xludf.ifna(IF(H1585=Impostazioni!$C$6,I1585*1,I1585/INDEX(Impostazioni!$N$86:$O$105,MATCH($H1585,Impostazioni!$N$86:$N$105,0),2)),"")</f>
        <v>#NAME?</v>
      </c>
      <c r="N1585" s="14" t="e">
        <f t="array" aca="1" ref="N1585" ca="1">_xludf.ifna(IF(I1585=Impostazioni!$C$6,J1585*1,J1585/INDEX(Impostazioni!$N$86:$O$105,MATCH($H1585,Impostazioni!$N$86:$N$105,0),2)),"")</f>
        <v>#NAME?</v>
      </c>
      <c r="O1585" s="14" t="e">
        <f t="array" aca="1" ref="O1585" ca="1">_xludf.ifna(IF(J1585=Impostazioni!$C$6,K1585*1,K1585/INDEX(Impostazioni!$N$86:$O$105,MATCH($H1585,Impostazioni!$N$86:$N$105,0),2)),"")</f>
        <v>#NAME?</v>
      </c>
    </row>
    <row r="1586" spans="1:15" ht="13.2">
      <c r="A1586" s="14" t="str">
        <f t="shared" si="24"/>
        <v/>
      </c>
      <c r="B1586" s="14" t="str">
        <f t="shared" si="25"/>
        <v/>
      </c>
      <c r="C1586" s="14"/>
      <c r="D1586" s="14"/>
      <c r="E1586" s="14"/>
      <c r="F1586" s="14"/>
      <c r="G1586" s="14"/>
      <c r="H1586" s="14"/>
      <c r="I1586" s="14" t="e">
        <f t="array" aca="1" ref="I1586" ca="1">_xludf.ifna(G1586*INDEX(Impostazioni!$C$86:$L$105,MATCH($E1586,Impostazioni!$J$86:$J$105,0),5),"")</f>
        <v>#NAME?</v>
      </c>
      <c r="J1586" s="14" t="e">
        <f t="shared" ca="1" si="26"/>
        <v>#NAME?</v>
      </c>
      <c r="K1586" s="14" t="e">
        <f t="shared" ca="1" si="27"/>
        <v>#NAME?</v>
      </c>
      <c r="M1586" s="14" t="e">
        <f t="array" aca="1" ref="M1586" ca="1">_xludf.ifna(IF(H1586=Impostazioni!$C$6,I1586*1,I1586/INDEX(Impostazioni!$N$86:$O$105,MATCH($H1586,Impostazioni!$N$86:$N$105,0),2)),"")</f>
        <v>#NAME?</v>
      </c>
      <c r="N1586" s="14" t="e">
        <f t="array" aca="1" ref="N1586" ca="1">_xludf.ifna(IF(I1586=Impostazioni!$C$6,J1586*1,J1586/INDEX(Impostazioni!$N$86:$O$105,MATCH($H1586,Impostazioni!$N$86:$N$105,0),2)),"")</f>
        <v>#NAME?</v>
      </c>
      <c r="O1586" s="14" t="e">
        <f t="array" aca="1" ref="O1586" ca="1">_xludf.ifna(IF(J1586=Impostazioni!$C$6,K1586*1,K1586/INDEX(Impostazioni!$N$86:$O$105,MATCH($H1586,Impostazioni!$N$86:$N$105,0),2)),"")</f>
        <v>#NAME?</v>
      </c>
    </row>
    <row r="1587" spans="1:15" ht="13.2">
      <c r="A1587" s="14" t="str">
        <f t="shared" si="24"/>
        <v/>
      </c>
      <c r="B1587" s="14" t="str">
        <f t="shared" si="25"/>
        <v/>
      </c>
      <c r="C1587" s="14"/>
      <c r="D1587" s="14"/>
      <c r="E1587" s="14"/>
      <c r="F1587" s="14"/>
      <c r="G1587" s="14"/>
      <c r="H1587" s="14"/>
      <c r="I1587" s="14" t="e">
        <f t="array" aca="1" ref="I1587" ca="1">_xludf.ifna(G1587*INDEX(Impostazioni!$C$86:$L$105,MATCH($E1587,Impostazioni!$J$86:$J$105,0),5),"")</f>
        <v>#NAME?</v>
      </c>
      <c r="J1587" s="14" t="e">
        <f t="shared" ca="1" si="26"/>
        <v>#NAME?</v>
      </c>
      <c r="K1587" s="14" t="e">
        <f t="shared" ca="1" si="27"/>
        <v>#NAME?</v>
      </c>
      <c r="M1587" s="14" t="e">
        <f t="array" aca="1" ref="M1587" ca="1">_xludf.ifna(IF(H1587=Impostazioni!$C$6,I1587*1,I1587/INDEX(Impostazioni!$N$86:$O$105,MATCH($H1587,Impostazioni!$N$86:$N$105,0),2)),"")</f>
        <v>#NAME?</v>
      </c>
      <c r="N1587" s="14" t="e">
        <f t="array" aca="1" ref="N1587" ca="1">_xludf.ifna(IF(I1587=Impostazioni!$C$6,J1587*1,J1587/INDEX(Impostazioni!$N$86:$O$105,MATCH($H1587,Impostazioni!$N$86:$N$105,0),2)),"")</f>
        <v>#NAME?</v>
      </c>
      <c r="O1587" s="14" t="e">
        <f t="array" aca="1" ref="O1587" ca="1">_xludf.ifna(IF(J1587=Impostazioni!$C$6,K1587*1,K1587/INDEX(Impostazioni!$N$86:$O$105,MATCH($H1587,Impostazioni!$N$86:$N$105,0),2)),"")</f>
        <v>#NAME?</v>
      </c>
    </row>
    <row r="1588" spans="1:15" ht="13.2">
      <c r="A1588" s="14" t="str">
        <f t="shared" si="24"/>
        <v/>
      </c>
      <c r="B1588" s="14" t="str">
        <f t="shared" si="25"/>
        <v/>
      </c>
      <c r="C1588" s="14"/>
      <c r="D1588" s="14"/>
      <c r="E1588" s="14"/>
      <c r="F1588" s="14"/>
      <c r="G1588" s="14"/>
      <c r="H1588" s="14"/>
      <c r="I1588" s="14" t="e">
        <f t="array" aca="1" ref="I1588" ca="1">_xludf.ifna(G1588*INDEX(Impostazioni!$C$86:$L$105,MATCH($E1588,Impostazioni!$J$86:$J$105,0),5),"")</f>
        <v>#NAME?</v>
      </c>
      <c r="J1588" s="14" t="e">
        <f t="shared" ca="1" si="26"/>
        <v>#NAME?</v>
      </c>
      <c r="K1588" s="14" t="e">
        <f t="shared" ca="1" si="27"/>
        <v>#NAME?</v>
      </c>
      <c r="M1588" s="14" t="e">
        <f t="array" aca="1" ref="M1588" ca="1">_xludf.ifna(IF(H1588=Impostazioni!$C$6,I1588*1,I1588/INDEX(Impostazioni!$N$86:$O$105,MATCH($H1588,Impostazioni!$N$86:$N$105,0),2)),"")</f>
        <v>#NAME?</v>
      </c>
      <c r="N1588" s="14" t="e">
        <f t="array" aca="1" ref="N1588" ca="1">_xludf.ifna(IF(I1588=Impostazioni!$C$6,J1588*1,J1588/INDEX(Impostazioni!$N$86:$O$105,MATCH($H1588,Impostazioni!$N$86:$N$105,0),2)),"")</f>
        <v>#NAME?</v>
      </c>
      <c r="O1588" s="14" t="e">
        <f t="array" aca="1" ref="O1588" ca="1">_xludf.ifna(IF(J1588=Impostazioni!$C$6,K1588*1,K1588/INDEX(Impostazioni!$N$86:$O$105,MATCH($H1588,Impostazioni!$N$86:$N$105,0),2)),"")</f>
        <v>#NAME?</v>
      </c>
    </row>
    <row r="1589" spans="1:15" ht="13.2">
      <c r="A1589" s="14" t="str">
        <f t="shared" si="24"/>
        <v/>
      </c>
      <c r="B1589" s="14" t="str">
        <f t="shared" si="25"/>
        <v/>
      </c>
      <c r="C1589" s="14"/>
      <c r="D1589" s="14"/>
      <c r="E1589" s="14"/>
      <c r="F1589" s="14"/>
      <c r="G1589" s="14"/>
      <c r="H1589" s="14"/>
      <c r="I1589" s="14" t="e">
        <f t="array" aca="1" ref="I1589" ca="1">_xludf.ifna(G1589*INDEX(Impostazioni!$C$86:$L$105,MATCH($E1589,Impostazioni!$J$86:$J$105,0),5),"")</f>
        <v>#NAME?</v>
      </c>
      <c r="J1589" s="14" t="e">
        <f t="shared" ca="1" si="26"/>
        <v>#NAME?</v>
      </c>
      <c r="K1589" s="14" t="e">
        <f t="shared" ca="1" si="27"/>
        <v>#NAME?</v>
      </c>
      <c r="M1589" s="14" t="e">
        <f t="array" aca="1" ref="M1589" ca="1">_xludf.ifna(IF(H1589=Impostazioni!$C$6,I1589*1,I1589/INDEX(Impostazioni!$N$86:$O$105,MATCH($H1589,Impostazioni!$N$86:$N$105,0),2)),"")</f>
        <v>#NAME?</v>
      </c>
      <c r="N1589" s="14" t="e">
        <f t="array" aca="1" ref="N1589" ca="1">_xludf.ifna(IF(I1589=Impostazioni!$C$6,J1589*1,J1589/INDEX(Impostazioni!$N$86:$O$105,MATCH($H1589,Impostazioni!$N$86:$N$105,0),2)),"")</f>
        <v>#NAME?</v>
      </c>
      <c r="O1589" s="14" t="e">
        <f t="array" aca="1" ref="O1589" ca="1">_xludf.ifna(IF(J1589=Impostazioni!$C$6,K1589*1,K1589/INDEX(Impostazioni!$N$86:$O$105,MATCH($H1589,Impostazioni!$N$86:$N$105,0),2)),"")</f>
        <v>#NAME?</v>
      </c>
    </row>
    <row r="1590" spans="1:15" ht="13.2">
      <c r="A1590" s="14" t="str">
        <f t="shared" si="24"/>
        <v/>
      </c>
      <c r="B1590" s="14" t="str">
        <f t="shared" si="25"/>
        <v/>
      </c>
      <c r="C1590" s="14"/>
      <c r="D1590" s="14"/>
      <c r="E1590" s="14"/>
      <c r="F1590" s="14"/>
      <c r="G1590" s="14"/>
      <c r="H1590" s="14"/>
      <c r="I1590" s="14" t="e">
        <f t="array" aca="1" ref="I1590" ca="1">_xludf.ifna(G1590*INDEX(Impostazioni!$C$86:$L$105,MATCH($E1590,Impostazioni!$J$86:$J$105,0),5),"")</f>
        <v>#NAME?</v>
      </c>
      <c r="J1590" s="14" t="e">
        <f t="shared" ca="1" si="26"/>
        <v>#NAME?</v>
      </c>
      <c r="K1590" s="14" t="e">
        <f t="shared" ca="1" si="27"/>
        <v>#NAME?</v>
      </c>
      <c r="M1590" s="14" t="e">
        <f t="array" aca="1" ref="M1590" ca="1">_xludf.ifna(IF(H1590=Impostazioni!$C$6,I1590*1,I1590/INDEX(Impostazioni!$N$86:$O$105,MATCH($H1590,Impostazioni!$N$86:$N$105,0),2)),"")</f>
        <v>#NAME?</v>
      </c>
      <c r="N1590" s="14" t="e">
        <f t="array" aca="1" ref="N1590" ca="1">_xludf.ifna(IF(I1590=Impostazioni!$C$6,J1590*1,J1590/INDEX(Impostazioni!$N$86:$O$105,MATCH($H1590,Impostazioni!$N$86:$N$105,0),2)),"")</f>
        <v>#NAME?</v>
      </c>
      <c r="O1590" s="14" t="e">
        <f t="array" aca="1" ref="O1590" ca="1">_xludf.ifna(IF(J1590=Impostazioni!$C$6,K1590*1,K1590/INDEX(Impostazioni!$N$86:$O$105,MATCH($H1590,Impostazioni!$N$86:$N$105,0),2)),"")</f>
        <v>#NAME?</v>
      </c>
    </row>
    <row r="1591" spans="1:15" ht="13.2">
      <c r="A1591" s="14" t="str">
        <f t="shared" si="24"/>
        <v/>
      </c>
      <c r="B1591" s="14" t="str">
        <f t="shared" si="25"/>
        <v/>
      </c>
      <c r="C1591" s="14"/>
      <c r="D1591" s="14"/>
      <c r="E1591" s="14"/>
      <c r="F1591" s="14"/>
      <c r="G1591" s="14"/>
      <c r="H1591" s="14"/>
      <c r="I1591" s="14" t="e">
        <f t="array" aca="1" ref="I1591" ca="1">_xludf.ifna(G1591*INDEX(Impostazioni!$C$86:$L$105,MATCH($E1591,Impostazioni!$J$86:$J$105,0),5),"")</f>
        <v>#NAME?</v>
      </c>
      <c r="J1591" s="14" t="e">
        <f t="shared" ca="1" si="26"/>
        <v>#NAME?</v>
      </c>
      <c r="K1591" s="14" t="e">
        <f t="shared" ca="1" si="27"/>
        <v>#NAME?</v>
      </c>
      <c r="M1591" s="14" t="e">
        <f t="array" aca="1" ref="M1591" ca="1">_xludf.ifna(IF(H1591=Impostazioni!$C$6,I1591*1,I1591/INDEX(Impostazioni!$N$86:$O$105,MATCH($H1591,Impostazioni!$N$86:$N$105,0),2)),"")</f>
        <v>#NAME?</v>
      </c>
      <c r="N1591" s="14" t="e">
        <f t="array" aca="1" ref="N1591" ca="1">_xludf.ifna(IF(I1591=Impostazioni!$C$6,J1591*1,J1591/INDEX(Impostazioni!$N$86:$O$105,MATCH($H1591,Impostazioni!$N$86:$N$105,0),2)),"")</f>
        <v>#NAME?</v>
      </c>
      <c r="O1591" s="14" t="e">
        <f t="array" aca="1" ref="O1591" ca="1">_xludf.ifna(IF(J1591=Impostazioni!$C$6,K1591*1,K1591/INDEX(Impostazioni!$N$86:$O$105,MATCH($H1591,Impostazioni!$N$86:$N$105,0),2)),"")</f>
        <v>#NAME?</v>
      </c>
    </row>
    <row r="1592" spans="1:15" ht="13.2">
      <c r="A1592" s="14" t="str">
        <f t="shared" si="24"/>
        <v/>
      </c>
      <c r="B1592" s="14" t="str">
        <f t="shared" si="25"/>
        <v/>
      </c>
      <c r="C1592" s="14"/>
      <c r="D1592" s="14"/>
      <c r="E1592" s="14"/>
      <c r="F1592" s="14"/>
      <c r="G1592" s="14"/>
      <c r="H1592" s="14"/>
      <c r="I1592" s="14" t="e">
        <f t="array" aca="1" ref="I1592" ca="1">_xludf.ifna(G1592*INDEX(Impostazioni!$C$86:$L$105,MATCH($E1592,Impostazioni!$J$86:$J$105,0),5),"")</f>
        <v>#NAME?</v>
      </c>
      <c r="J1592" s="14" t="e">
        <f t="shared" ca="1" si="26"/>
        <v>#NAME?</v>
      </c>
      <c r="K1592" s="14" t="e">
        <f t="shared" ca="1" si="27"/>
        <v>#NAME?</v>
      </c>
      <c r="M1592" s="14" t="e">
        <f t="array" aca="1" ref="M1592" ca="1">_xludf.ifna(IF(H1592=Impostazioni!$C$6,I1592*1,I1592/INDEX(Impostazioni!$N$86:$O$105,MATCH($H1592,Impostazioni!$N$86:$N$105,0),2)),"")</f>
        <v>#NAME?</v>
      </c>
      <c r="N1592" s="14" t="e">
        <f t="array" aca="1" ref="N1592" ca="1">_xludf.ifna(IF(I1592=Impostazioni!$C$6,J1592*1,J1592/INDEX(Impostazioni!$N$86:$O$105,MATCH($H1592,Impostazioni!$N$86:$N$105,0),2)),"")</f>
        <v>#NAME?</v>
      </c>
      <c r="O1592" s="14" t="e">
        <f t="array" aca="1" ref="O1592" ca="1">_xludf.ifna(IF(J1592=Impostazioni!$C$6,K1592*1,K1592/INDEX(Impostazioni!$N$86:$O$105,MATCH($H1592,Impostazioni!$N$86:$N$105,0),2)),"")</f>
        <v>#NAME?</v>
      </c>
    </row>
    <row r="1593" spans="1:15" ht="13.2">
      <c r="A1593" s="14" t="str">
        <f t="shared" si="24"/>
        <v/>
      </c>
      <c r="B1593" s="14" t="str">
        <f t="shared" si="25"/>
        <v/>
      </c>
      <c r="C1593" s="14"/>
      <c r="D1593" s="14"/>
      <c r="E1593" s="14"/>
      <c r="F1593" s="14"/>
      <c r="G1593" s="14"/>
      <c r="H1593" s="14"/>
      <c r="I1593" s="14" t="e">
        <f t="array" aca="1" ref="I1593" ca="1">_xludf.ifna(G1593*INDEX(Impostazioni!$C$86:$L$105,MATCH($E1593,Impostazioni!$J$86:$J$105,0),5),"")</f>
        <v>#NAME?</v>
      </c>
      <c r="J1593" s="14" t="e">
        <f t="shared" ca="1" si="26"/>
        <v>#NAME?</v>
      </c>
      <c r="K1593" s="14" t="e">
        <f t="shared" ca="1" si="27"/>
        <v>#NAME?</v>
      </c>
      <c r="M1593" s="14" t="e">
        <f t="array" aca="1" ref="M1593" ca="1">_xludf.ifna(IF(H1593=Impostazioni!$C$6,I1593*1,I1593/INDEX(Impostazioni!$N$86:$O$105,MATCH($H1593,Impostazioni!$N$86:$N$105,0),2)),"")</f>
        <v>#NAME?</v>
      </c>
      <c r="N1593" s="14" t="e">
        <f t="array" aca="1" ref="N1593" ca="1">_xludf.ifna(IF(I1593=Impostazioni!$C$6,J1593*1,J1593/INDEX(Impostazioni!$N$86:$O$105,MATCH($H1593,Impostazioni!$N$86:$N$105,0),2)),"")</f>
        <v>#NAME?</v>
      </c>
      <c r="O1593" s="14" t="e">
        <f t="array" aca="1" ref="O1593" ca="1">_xludf.ifna(IF(J1593=Impostazioni!$C$6,K1593*1,K1593/INDEX(Impostazioni!$N$86:$O$105,MATCH($H1593,Impostazioni!$N$86:$N$105,0),2)),"")</f>
        <v>#NAME?</v>
      </c>
    </row>
    <row r="1594" spans="1:15" ht="13.2">
      <c r="A1594" s="14" t="str">
        <f t="shared" si="24"/>
        <v/>
      </c>
      <c r="B1594" s="14" t="str">
        <f t="shared" si="25"/>
        <v/>
      </c>
      <c r="C1594" s="14"/>
      <c r="D1594" s="14"/>
      <c r="E1594" s="14"/>
      <c r="F1594" s="14"/>
      <c r="G1594" s="14"/>
      <c r="H1594" s="14"/>
      <c r="I1594" s="14" t="e">
        <f t="array" aca="1" ref="I1594" ca="1">_xludf.ifna(G1594*INDEX(Impostazioni!$C$86:$L$105,MATCH($E1594,Impostazioni!$J$86:$J$105,0),5),"")</f>
        <v>#NAME?</v>
      </c>
      <c r="J1594" s="14" t="e">
        <f t="shared" ca="1" si="26"/>
        <v>#NAME?</v>
      </c>
      <c r="K1594" s="14" t="e">
        <f t="shared" ca="1" si="27"/>
        <v>#NAME?</v>
      </c>
      <c r="M1594" s="14" t="e">
        <f t="array" aca="1" ref="M1594" ca="1">_xludf.ifna(IF(H1594=Impostazioni!$C$6,I1594*1,I1594/INDEX(Impostazioni!$N$86:$O$105,MATCH($H1594,Impostazioni!$N$86:$N$105,0),2)),"")</f>
        <v>#NAME?</v>
      </c>
      <c r="N1594" s="14" t="e">
        <f t="array" aca="1" ref="N1594" ca="1">_xludf.ifna(IF(I1594=Impostazioni!$C$6,J1594*1,J1594/INDEX(Impostazioni!$N$86:$O$105,MATCH($H1594,Impostazioni!$N$86:$N$105,0),2)),"")</f>
        <v>#NAME?</v>
      </c>
      <c r="O1594" s="14" t="e">
        <f t="array" aca="1" ref="O1594" ca="1">_xludf.ifna(IF(J1594=Impostazioni!$C$6,K1594*1,K1594/INDEX(Impostazioni!$N$86:$O$105,MATCH($H1594,Impostazioni!$N$86:$N$105,0),2)),"")</f>
        <v>#NAME?</v>
      </c>
    </row>
    <row r="1595" spans="1:15" ht="13.2">
      <c r="A1595" s="14" t="str">
        <f t="shared" si="24"/>
        <v/>
      </c>
      <c r="B1595" s="14" t="str">
        <f t="shared" si="25"/>
        <v/>
      </c>
      <c r="C1595" s="14"/>
      <c r="D1595" s="14"/>
      <c r="E1595" s="14"/>
      <c r="F1595" s="14"/>
      <c r="G1595" s="14"/>
      <c r="H1595" s="14"/>
      <c r="I1595" s="14" t="e">
        <f t="array" aca="1" ref="I1595" ca="1">_xludf.ifna(G1595*INDEX(Impostazioni!$C$86:$L$105,MATCH($E1595,Impostazioni!$J$86:$J$105,0),5),"")</f>
        <v>#NAME?</v>
      </c>
      <c r="J1595" s="14" t="e">
        <f t="shared" ca="1" si="26"/>
        <v>#NAME?</v>
      </c>
      <c r="K1595" s="14" t="e">
        <f t="shared" ca="1" si="27"/>
        <v>#NAME?</v>
      </c>
      <c r="M1595" s="14" t="e">
        <f t="array" aca="1" ref="M1595" ca="1">_xludf.ifna(IF(H1595=Impostazioni!$C$6,I1595*1,I1595/INDEX(Impostazioni!$N$86:$O$105,MATCH($H1595,Impostazioni!$N$86:$N$105,0),2)),"")</f>
        <v>#NAME?</v>
      </c>
      <c r="N1595" s="14" t="e">
        <f t="array" aca="1" ref="N1595" ca="1">_xludf.ifna(IF(I1595=Impostazioni!$C$6,J1595*1,J1595/INDEX(Impostazioni!$N$86:$O$105,MATCH($H1595,Impostazioni!$N$86:$N$105,0),2)),"")</f>
        <v>#NAME?</v>
      </c>
      <c r="O1595" s="14" t="e">
        <f t="array" aca="1" ref="O1595" ca="1">_xludf.ifna(IF(J1595=Impostazioni!$C$6,K1595*1,K1595/INDEX(Impostazioni!$N$86:$O$105,MATCH($H1595,Impostazioni!$N$86:$N$105,0),2)),"")</f>
        <v>#NAME?</v>
      </c>
    </row>
    <row r="1596" spans="1:15" ht="13.2">
      <c r="A1596" s="14" t="str">
        <f t="shared" si="24"/>
        <v/>
      </c>
      <c r="B1596" s="14" t="str">
        <f t="shared" si="25"/>
        <v/>
      </c>
      <c r="C1596" s="14"/>
      <c r="D1596" s="14"/>
      <c r="E1596" s="14"/>
      <c r="F1596" s="14"/>
      <c r="G1596" s="14"/>
      <c r="H1596" s="14"/>
      <c r="I1596" s="14" t="e">
        <f t="array" aca="1" ref="I1596" ca="1">_xludf.ifna(G1596*INDEX(Impostazioni!$C$86:$L$105,MATCH($E1596,Impostazioni!$J$86:$J$105,0),5),"")</f>
        <v>#NAME?</v>
      </c>
      <c r="J1596" s="14" t="e">
        <f t="shared" ca="1" si="26"/>
        <v>#NAME?</v>
      </c>
      <c r="K1596" s="14" t="e">
        <f t="shared" ca="1" si="27"/>
        <v>#NAME?</v>
      </c>
      <c r="M1596" s="14" t="e">
        <f t="array" aca="1" ref="M1596" ca="1">_xludf.ifna(IF(H1596=Impostazioni!$C$6,I1596*1,I1596/INDEX(Impostazioni!$N$86:$O$105,MATCH($H1596,Impostazioni!$N$86:$N$105,0),2)),"")</f>
        <v>#NAME?</v>
      </c>
      <c r="N1596" s="14" t="e">
        <f t="array" aca="1" ref="N1596" ca="1">_xludf.ifna(IF(I1596=Impostazioni!$C$6,J1596*1,J1596/INDEX(Impostazioni!$N$86:$O$105,MATCH($H1596,Impostazioni!$N$86:$N$105,0),2)),"")</f>
        <v>#NAME?</v>
      </c>
      <c r="O1596" s="14" t="e">
        <f t="array" aca="1" ref="O1596" ca="1">_xludf.ifna(IF(J1596=Impostazioni!$C$6,K1596*1,K1596/INDEX(Impostazioni!$N$86:$O$105,MATCH($H1596,Impostazioni!$N$86:$N$105,0),2)),"")</f>
        <v>#NAME?</v>
      </c>
    </row>
    <row r="1597" spans="1:15" ht="13.2">
      <c r="A1597" s="14" t="str">
        <f t="shared" si="24"/>
        <v/>
      </c>
      <c r="B1597" s="14" t="str">
        <f t="shared" si="25"/>
        <v/>
      </c>
      <c r="C1597" s="14"/>
      <c r="D1597" s="14"/>
      <c r="E1597" s="14"/>
      <c r="F1597" s="14"/>
      <c r="G1597" s="14"/>
      <c r="H1597" s="14"/>
      <c r="I1597" s="14" t="e">
        <f t="array" aca="1" ref="I1597" ca="1">_xludf.ifna(G1597*INDEX(Impostazioni!$C$86:$L$105,MATCH($E1597,Impostazioni!$J$86:$J$105,0),5),"")</f>
        <v>#NAME?</v>
      </c>
      <c r="J1597" s="14" t="e">
        <f t="shared" ca="1" si="26"/>
        <v>#NAME?</v>
      </c>
      <c r="K1597" s="14" t="e">
        <f t="shared" ca="1" si="27"/>
        <v>#NAME?</v>
      </c>
      <c r="M1597" s="14" t="e">
        <f t="array" aca="1" ref="M1597" ca="1">_xludf.ifna(IF(H1597=Impostazioni!$C$6,I1597*1,I1597/INDEX(Impostazioni!$N$86:$O$105,MATCH($H1597,Impostazioni!$N$86:$N$105,0),2)),"")</f>
        <v>#NAME?</v>
      </c>
      <c r="N1597" s="14" t="e">
        <f t="array" aca="1" ref="N1597" ca="1">_xludf.ifna(IF(I1597=Impostazioni!$C$6,J1597*1,J1597/INDEX(Impostazioni!$N$86:$O$105,MATCH($H1597,Impostazioni!$N$86:$N$105,0),2)),"")</f>
        <v>#NAME?</v>
      </c>
      <c r="O1597" s="14" t="e">
        <f t="array" aca="1" ref="O1597" ca="1">_xludf.ifna(IF(J1597=Impostazioni!$C$6,K1597*1,K1597/INDEX(Impostazioni!$N$86:$O$105,MATCH($H1597,Impostazioni!$N$86:$N$105,0),2)),"")</f>
        <v>#NAME?</v>
      </c>
    </row>
    <row r="1598" spans="1:15" ht="13.2">
      <c r="A1598" s="14" t="str">
        <f t="shared" si="24"/>
        <v/>
      </c>
      <c r="B1598" s="14" t="str">
        <f t="shared" si="25"/>
        <v/>
      </c>
      <c r="C1598" s="14"/>
      <c r="D1598" s="14"/>
      <c r="E1598" s="14"/>
      <c r="F1598" s="14"/>
      <c r="G1598" s="14"/>
      <c r="H1598" s="14"/>
      <c r="I1598" s="14" t="e">
        <f t="array" aca="1" ref="I1598" ca="1">_xludf.ifna(G1598*INDEX(Impostazioni!$C$86:$L$105,MATCH($E1598,Impostazioni!$J$86:$J$105,0),5),"")</f>
        <v>#NAME?</v>
      </c>
      <c r="J1598" s="14" t="e">
        <f t="shared" ca="1" si="26"/>
        <v>#NAME?</v>
      </c>
      <c r="K1598" s="14" t="e">
        <f t="shared" ca="1" si="27"/>
        <v>#NAME?</v>
      </c>
      <c r="M1598" s="14" t="e">
        <f t="array" aca="1" ref="M1598" ca="1">_xludf.ifna(IF(H1598=Impostazioni!$C$6,I1598*1,I1598/INDEX(Impostazioni!$N$86:$O$105,MATCH($H1598,Impostazioni!$N$86:$N$105,0),2)),"")</f>
        <v>#NAME?</v>
      </c>
      <c r="N1598" s="14" t="e">
        <f t="array" aca="1" ref="N1598" ca="1">_xludf.ifna(IF(I1598=Impostazioni!$C$6,J1598*1,J1598/INDEX(Impostazioni!$N$86:$O$105,MATCH($H1598,Impostazioni!$N$86:$N$105,0),2)),"")</f>
        <v>#NAME?</v>
      </c>
      <c r="O1598" s="14" t="e">
        <f t="array" aca="1" ref="O1598" ca="1">_xludf.ifna(IF(J1598=Impostazioni!$C$6,K1598*1,K1598/INDEX(Impostazioni!$N$86:$O$105,MATCH($H1598,Impostazioni!$N$86:$N$105,0),2)),"")</f>
        <v>#NAME?</v>
      </c>
    </row>
    <row r="1599" spans="1:15" ht="13.2">
      <c r="A1599" s="14" t="str">
        <f t="shared" si="24"/>
        <v/>
      </c>
      <c r="B1599" s="14" t="str">
        <f t="shared" si="25"/>
        <v/>
      </c>
      <c r="C1599" s="14"/>
      <c r="D1599" s="14"/>
      <c r="E1599" s="14"/>
      <c r="F1599" s="14"/>
      <c r="G1599" s="14"/>
      <c r="H1599" s="14"/>
      <c r="I1599" s="14" t="e">
        <f t="array" aca="1" ref="I1599" ca="1">_xludf.ifna(G1599*INDEX(Impostazioni!$C$86:$L$105,MATCH($E1599,Impostazioni!$J$86:$J$105,0),5),"")</f>
        <v>#NAME?</v>
      </c>
      <c r="J1599" s="14" t="e">
        <f t="shared" ca="1" si="26"/>
        <v>#NAME?</v>
      </c>
      <c r="K1599" s="14" t="e">
        <f t="shared" ca="1" si="27"/>
        <v>#NAME?</v>
      </c>
      <c r="M1599" s="14" t="e">
        <f t="array" aca="1" ref="M1599" ca="1">_xludf.ifna(IF(H1599=Impostazioni!$C$6,I1599*1,I1599/INDEX(Impostazioni!$N$86:$O$105,MATCH($H1599,Impostazioni!$N$86:$N$105,0),2)),"")</f>
        <v>#NAME?</v>
      </c>
      <c r="N1599" s="14" t="e">
        <f t="array" aca="1" ref="N1599" ca="1">_xludf.ifna(IF(I1599=Impostazioni!$C$6,J1599*1,J1599/INDEX(Impostazioni!$N$86:$O$105,MATCH($H1599,Impostazioni!$N$86:$N$105,0),2)),"")</f>
        <v>#NAME?</v>
      </c>
      <c r="O1599" s="14" t="e">
        <f t="array" aca="1" ref="O1599" ca="1">_xludf.ifna(IF(J1599=Impostazioni!$C$6,K1599*1,K1599/INDEX(Impostazioni!$N$86:$O$105,MATCH($H1599,Impostazioni!$N$86:$N$105,0),2)),"")</f>
        <v>#NAME?</v>
      </c>
    </row>
    <row r="1600" spans="1:15" ht="13.2">
      <c r="A1600" s="14" t="str">
        <f t="shared" si="24"/>
        <v/>
      </c>
      <c r="B1600" s="14" t="str">
        <f t="shared" si="25"/>
        <v/>
      </c>
      <c r="C1600" s="14"/>
      <c r="D1600" s="14"/>
      <c r="E1600" s="14"/>
      <c r="F1600" s="14"/>
      <c r="G1600" s="14"/>
      <c r="H1600" s="14"/>
      <c r="I1600" s="14" t="e">
        <f t="array" aca="1" ref="I1600" ca="1">_xludf.ifna(G1600*INDEX(Impostazioni!$C$86:$L$105,MATCH($E1600,Impostazioni!$J$86:$J$105,0),5),"")</f>
        <v>#NAME?</v>
      </c>
      <c r="J1600" s="14" t="e">
        <f t="shared" ca="1" si="26"/>
        <v>#NAME?</v>
      </c>
      <c r="K1600" s="14" t="e">
        <f t="shared" ca="1" si="27"/>
        <v>#NAME?</v>
      </c>
      <c r="M1600" s="14" t="e">
        <f t="array" aca="1" ref="M1600" ca="1">_xludf.ifna(IF(H1600=Impostazioni!$C$6,I1600*1,I1600/INDEX(Impostazioni!$N$86:$O$105,MATCH($H1600,Impostazioni!$N$86:$N$105,0),2)),"")</f>
        <v>#NAME?</v>
      </c>
      <c r="N1600" s="14" t="e">
        <f t="array" aca="1" ref="N1600" ca="1">_xludf.ifna(IF(I1600=Impostazioni!$C$6,J1600*1,J1600/INDEX(Impostazioni!$N$86:$O$105,MATCH($H1600,Impostazioni!$N$86:$N$105,0),2)),"")</f>
        <v>#NAME?</v>
      </c>
      <c r="O1600" s="14" t="e">
        <f t="array" aca="1" ref="O1600" ca="1">_xludf.ifna(IF(J1600=Impostazioni!$C$6,K1600*1,K1600/INDEX(Impostazioni!$N$86:$O$105,MATCH($H1600,Impostazioni!$N$86:$N$105,0),2)),"")</f>
        <v>#NAME?</v>
      </c>
    </row>
    <row r="1601" spans="1:15" ht="13.2">
      <c r="A1601" s="14" t="str">
        <f t="shared" si="24"/>
        <v/>
      </c>
      <c r="B1601" s="14" t="str">
        <f t="shared" si="25"/>
        <v/>
      </c>
      <c r="C1601" s="14"/>
      <c r="D1601" s="14"/>
      <c r="E1601" s="14"/>
      <c r="F1601" s="14"/>
      <c r="G1601" s="14"/>
      <c r="H1601" s="14"/>
      <c r="I1601" s="14" t="e">
        <f t="array" aca="1" ref="I1601" ca="1">_xludf.ifna(G1601*INDEX(Impostazioni!$C$86:$L$105,MATCH($E1601,Impostazioni!$J$86:$J$105,0),5),"")</f>
        <v>#NAME?</v>
      </c>
      <c r="J1601" s="14" t="e">
        <f t="shared" ca="1" si="26"/>
        <v>#NAME?</v>
      </c>
      <c r="K1601" s="14" t="e">
        <f t="shared" ca="1" si="27"/>
        <v>#NAME?</v>
      </c>
      <c r="M1601" s="14" t="e">
        <f t="array" aca="1" ref="M1601" ca="1">_xludf.ifna(IF(H1601=Impostazioni!$C$6,I1601*1,I1601/INDEX(Impostazioni!$N$86:$O$105,MATCH($H1601,Impostazioni!$N$86:$N$105,0),2)),"")</f>
        <v>#NAME?</v>
      </c>
      <c r="N1601" s="14" t="e">
        <f t="array" aca="1" ref="N1601" ca="1">_xludf.ifna(IF(I1601=Impostazioni!$C$6,J1601*1,J1601/INDEX(Impostazioni!$N$86:$O$105,MATCH($H1601,Impostazioni!$N$86:$N$105,0),2)),"")</f>
        <v>#NAME?</v>
      </c>
      <c r="O1601" s="14" t="e">
        <f t="array" aca="1" ref="O1601" ca="1">_xludf.ifna(IF(J1601=Impostazioni!$C$6,K1601*1,K1601/INDEX(Impostazioni!$N$86:$O$105,MATCH($H1601,Impostazioni!$N$86:$N$105,0),2)),"")</f>
        <v>#NAME?</v>
      </c>
    </row>
    <row r="1602" spans="1:15" ht="13.2">
      <c r="A1602" s="14" t="str">
        <f t="shared" si="24"/>
        <v/>
      </c>
      <c r="B1602" s="14" t="str">
        <f t="shared" si="25"/>
        <v/>
      </c>
      <c r="C1602" s="14"/>
      <c r="D1602" s="14"/>
      <c r="E1602" s="14"/>
      <c r="F1602" s="14"/>
      <c r="G1602" s="14"/>
      <c r="H1602" s="14"/>
      <c r="I1602" s="14" t="e">
        <f t="array" aca="1" ref="I1602" ca="1">_xludf.ifna(G1602*INDEX(Impostazioni!$C$86:$L$105,MATCH($E1602,Impostazioni!$J$86:$J$105,0),5),"")</f>
        <v>#NAME?</v>
      </c>
      <c r="J1602" s="14" t="e">
        <f t="shared" ca="1" si="26"/>
        <v>#NAME?</v>
      </c>
      <c r="K1602" s="14" t="e">
        <f t="shared" ca="1" si="27"/>
        <v>#NAME?</v>
      </c>
      <c r="M1602" s="14" t="e">
        <f t="array" aca="1" ref="M1602" ca="1">_xludf.ifna(IF(H1602=Impostazioni!$C$6,I1602*1,I1602/INDEX(Impostazioni!$N$86:$O$105,MATCH($H1602,Impostazioni!$N$86:$N$105,0),2)),"")</f>
        <v>#NAME?</v>
      </c>
      <c r="N1602" s="14" t="e">
        <f t="array" aca="1" ref="N1602" ca="1">_xludf.ifna(IF(I1602=Impostazioni!$C$6,J1602*1,J1602/INDEX(Impostazioni!$N$86:$O$105,MATCH($H1602,Impostazioni!$N$86:$N$105,0),2)),"")</f>
        <v>#NAME?</v>
      </c>
      <c r="O1602" s="14" t="e">
        <f t="array" aca="1" ref="O1602" ca="1">_xludf.ifna(IF(J1602=Impostazioni!$C$6,K1602*1,K1602/INDEX(Impostazioni!$N$86:$O$105,MATCH($H1602,Impostazioni!$N$86:$N$105,0),2)),"")</f>
        <v>#NAME?</v>
      </c>
    </row>
    <row r="1603" spans="1:15" ht="13.2">
      <c r="A1603" s="14" t="str">
        <f t="shared" si="24"/>
        <v/>
      </c>
      <c r="B1603" s="14" t="str">
        <f t="shared" si="25"/>
        <v/>
      </c>
      <c r="C1603" s="14"/>
      <c r="D1603" s="14"/>
      <c r="E1603" s="14"/>
      <c r="F1603" s="14"/>
      <c r="G1603" s="14"/>
      <c r="H1603" s="14"/>
      <c r="I1603" s="14" t="e">
        <f t="array" aca="1" ref="I1603" ca="1">_xludf.ifna(G1603*INDEX(Impostazioni!$C$86:$L$105,MATCH($E1603,Impostazioni!$J$86:$J$105,0),5),"")</f>
        <v>#NAME?</v>
      </c>
      <c r="J1603" s="14" t="e">
        <f t="shared" ca="1" si="26"/>
        <v>#NAME?</v>
      </c>
      <c r="K1603" s="14" t="e">
        <f t="shared" ca="1" si="27"/>
        <v>#NAME?</v>
      </c>
      <c r="M1603" s="14" t="e">
        <f t="array" aca="1" ref="M1603" ca="1">_xludf.ifna(IF(H1603=Impostazioni!$C$6,I1603*1,I1603/INDEX(Impostazioni!$N$86:$O$105,MATCH($H1603,Impostazioni!$N$86:$N$105,0),2)),"")</f>
        <v>#NAME?</v>
      </c>
      <c r="N1603" s="14" t="e">
        <f t="array" aca="1" ref="N1603" ca="1">_xludf.ifna(IF(I1603=Impostazioni!$C$6,J1603*1,J1603/INDEX(Impostazioni!$N$86:$O$105,MATCH($H1603,Impostazioni!$N$86:$N$105,0),2)),"")</f>
        <v>#NAME?</v>
      </c>
      <c r="O1603" s="14" t="e">
        <f t="array" aca="1" ref="O1603" ca="1">_xludf.ifna(IF(J1603=Impostazioni!$C$6,K1603*1,K1603/INDEX(Impostazioni!$N$86:$O$105,MATCH($H1603,Impostazioni!$N$86:$N$105,0),2)),"")</f>
        <v>#NAME?</v>
      </c>
    </row>
    <row r="1604" spans="1:15" ht="13.2">
      <c r="A1604" s="14" t="str">
        <f t="shared" si="24"/>
        <v/>
      </c>
      <c r="B1604" s="14" t="str">
        <f t="shared" si="25"/>
        <v/>
      </c>
      <c r="C1604" s="14"/>
      <c r="D1604" s="14"/>
      <c r="E1604" s="14"/>
      <c r="F1604" s="14"/>
      <c r="G1604" s="14"/>
      <c r="H1604" s="14"/>
      <c r="I1604" s="14" t="e">
        <f t="array" aca="1" ref="I1604" ca="1">_xludf.ifna(G1604*INDEX(Impostazioni!$C$86:$L$105,MATCH($E1604,Impostazioni!$J$86:$J$105,0),5),"")</f>
        <v>#NAME?</v>
      </c>
      <c r="J1604" s="14" t="e">
        <f t="shared" ca="1" si="26"/>
        <v>#NAME?</v>
      </c>
      <c r="K1604" s="14" t="e">
        <f t="shared" ca="1" si="27"/>
        <v>#NAME?</v>
      </c>
      <c r="M1604" s="14" t="e">
        <f t="array" aca="1" ref="M1604" ca="1">_xludf.ifna(IF(H1604=Impostazioni!$C$6,I1604*1,I1604/INDEX(Impostazioni!$N$86:$O$105,MATCH($H1604,Impostazioni!$N$86:$N$105,0),2)),"")</f>
        <v>#NAME?</v>
      </c>
      <c r="N1604" s="14" t="e">
        <f t="array" aca="1" ref="N1604" ca="1">_xludf.ifna(IF(I1604=Impostazioni!$C$6,J1604*1,J1604/INDEX(Impostazioni!$N$86:$O$105,MATCH($H1604,Impostazioni!$N$86:$N$105,0),2)),"")</f>
        <v>#NAME?</v>
      </c>
      <c r="O1604" s="14" t="e">
        <f t="array" aca="1" ref="O1604" ca="1">_xludf.ifna(IF(J1604=Impostazioni!$C$6,K1604*1,K1604/INDEX(Impostazioni!$N$86:$O$105,MATCH($H1604,Impostazioni!$N$86:$N$105,0),2)),"")</f>
        <v>#NAME?</v>
      </c>
    </row>
    <row r="1605" spans="1:15" ht="13.2">
      <c r="A1605" s="14" t="str">
        <f t="shared" si="24"/>
        <v/>
      </c>
      <c r="B1605" s="14" t="str">
        <f t="shared" si="25"/>
        <v/>
      </c>
      <c r="C1605" s="14"/>
      <c r="D1605" s="14"/>
      <c r="E1605" s="14"/>
      <c r="F1605" s="14"/>
      <c r="G1605" s="14"/>
      <c r="H1605" s="14"/>
      <c r="I1605" s="14" t="e">
        <f t="array" aca="1" ref="I1605" ca="1">_xludf.ifna(G1605*INDEX(Impostazioni!$C$86:$L$105,MATCH($E1605,Impostazioni!$J$86:$J$105,0),5),"")</f>
        <v>#NAME?</v>
      </c>
      <c r="J1605" s="14" t="e">
        <f t="shared" ca="1" si="26"/>
        <v>#NAME?</v>
      </c>
      <c r="K1605" s="14" t="e">
        <f t="shared" ca="1" si="27"/>
        <v>#NAME?</v>
      </c>
      <c r="M1605" s="14" t="e">
        <f t="array" aca="1" ref="M1605" ca="1">_xludf.ifna(IF(H1605=Impostazioni!$C$6,I1605*1,I1605/INDEX(Impostazioni!$N$86:$O$105,MATCH($H1605,Impostazioni!$N$86:$N$105,0),2)),"")</f>
        <v>#NAME?</v>
      </c>
      <c r="N1605" s="14" t="e">
        <f t="array" aca="1" ref="N1605" ca="1">_xludf.ifna(IF(I1605=Impostazioni!$C$6,J1605*1,J1605/INDEX(Impostazioni!$N$86:$O$105,MATCH($H1605,Impostazioni!$N$86:$N$105,0),2)),"")</f>
        <v>#NAME?</v>
      </c>
      <c r="O1605" s="14" t="e">
        <f t="array" aca="1" ref="O1605" ca="1">_xludf.ifna(IF(J1605=Impostazioni!$C$6,K1605*1,K1605/INDEX(Impostazioni!$N$86:$O$105,MATCH($H1605,Impostazioni!$N$86:$N$105,0),2)),"")</f>
        <v>#NAME?</v>
      </c>
    </row>
    <row r="1606" spans="1:15" ht="13.2">
      <c r="A1606" s="14" t="str">
        <f t="shared" si="24"/>
        <v/>
      </c>
      <c r="B1606" s="14" t="str">
        <f t="shared" si="25"/>
        <v/>
      </c>
      <c r="C1606" s="14"/>
      <c r="D1606" s="14"/>
      <c r="E1606" s="14"/>
      <c r="F1606" s="14"/>
      <c r="G1606" s="14"/>
      <c r="H1606" s="14"/>
      <c r="I1606" s="14" t="e">
        <f t="array" aca="1" ref="I1606" ca="1">_xludf.ifna(G1606*INDEX(Impostazioni!$C$86:$L$105,MATCH($E1606,Impostazioni!$J$86:$J$105,0),5),"")</f>
        <v>#NAME?</v>
      </c>
      <c r="J1606" s="14" t="e">
        <f t="shared" ca="1" si="26"/>
        <v>#NAME?</v>
      </c>
      <c r="K1606" s="14" t="e">
        <f t="shared" ca="1" si="27"/>
        <v>#NAME?</v>
      </c>
      <c r="M1606" s="14" t="e">
        <f t="array" aca="1" ref="M1606" ca="1">_xludf.ifna(IF(H1606=Impostazioni!$C$6,I1606*1,I1606/INDEX(Impostazioni!$N$86:$O$105,MATCH($H1606,Impostazioni!$N$86:$N$105,0),2)),"")</f>
        <v>#NAME?</v>
      </c>
      <c r="N1606" s="14" t="e">
        <f t="array" aca="1" ref="N1606" ca="1">_xludf.ifna(IF(I1606=Impostazioni!$C$6,J1606*1,J1606/INDEX(Impostazioni!$N$86:$O$105,MATCH($H1606,Impostazioni!$N$86:$N$105,0),2)),"")</f>
        <v>#NAME?</v>
      </c>
      <c r="O1606" s="14" t="e">
        <f t="array" aca="1" ref="O1606" ca="1">_xludf.ifna(IF(J1606=Impostazioni!$C$6,K1606*1,K1606/INDEX(Impostazioni!$N$86:$O$105,MATCH($H1606,Impostazioni!$N$86:$N$105,0),2)),"")</f>
        <v>#NAME?</v>
      </c>
    </row>
    <row r="1607" spans="1:15" ht="13.2">
      <c r="A1607" s="14" t="str">
        <f t="shared" si="24"/>
        <v/>
      </c>
      <c r="B1607" s="14" t="str">
        <f t="shared" si="25"/>
        <v/>
      </c>
      <c r="C1607" s="14"/>
      <c r="D1607" s="14"/>
      <c r="E1607" s="14"/>
      <c r="F1607" s="14"/>
      <c r="G1607" s="14"/>
      <c r="H1607" s="14"/>
      <c r="I1607" s="14" t="e">
        <f t="array" aca="1" ref="I1607" ca="1">_xludf.ifna(G1607*INDEX(Impostazioni!$C$86:$L$105,MATCH($E1607,Impostazioni!$J$86:$J$105,0),5),"")</f>
        <v>#NAME?</v>
      </c>
      <c r="J1607" s="14" t="e">
        <f t="shared" ca="1" si="26"/>
        <v>#NAME?</v>
      </c>
      <c r="K1607" s="14" t="e">
        <f t="shared" ca="1" si="27"/>
        <v>#NAME?</v>
      </c>
      <c r="M1607" s="14" t="e">
        <f t="array" aca="1" ref="M1607" ca="1">_xludf.ifna(IF(H1607=Impostazioni!$C$6,I1607*1,I1607/INDEX(Impostazioni!$N$86:$O$105,MATCH($H1607,Impostazioni!$N$86:$N$105,0),2)),"")</f>
        <v>#NAME?</v>
      </c>
      <c r="N1607" s="14" t="e">
        <f t="array" aca="1" ref="N1607" ca="1">_xludf.ifna(IF(I1607=Impostazioni!$C$6,J1607*1,J1607/INDEX(Impostazioni!$N$86:$O$105,MATCH($H1607,Impostazioni!$N$86:$N$105,0),2)),"")</f>
        <v>#NAME?</v>
      </c>
      <c r="O1607" s="14" t="e">
        <f t="array" aca="1" ref="O1607" ca="1">_xludf.ifna(IF(J1607=Impostazioni!$C$6,K1607*1,K1607/INDEX(Impostazioni!$N$86:$O$105,MATCH($H1607,Impostazioni!$N$86:$N$105,0),2)),"")</f>
        <v>#NAME?</v>
      </c>
    </row>
    <row r="1608" spans="1:15" ht="13.2">
      <c r="A1608" s="14" t="str">
        <f t="shared" si="24"/>
        <v/>
      </c>
      <c r="B1608" s="14" t="str">
        <f t="shared" si="25"/>
        <v/>
      </c>
      <c r="C1608" s="14"/>
      <c r="D1608" s="14"/>
      <c r="E1608" s="14"/>
      <c r="F1608" s="14"/>
      <c r="G1608" s="14"/>
      <c r="H1608" s="14"/>
      <c r="I1608" s="14" t="e">
        <f t="array" aca="1" ref="I1608" ca="1">_xludf.ifna(G1608*INDEX(Impostazioni!$C$86:$L$105,MATCH($E1608,Impostazioni!$J$86:$J$105,0),5),"")</f>
        <v>#NAME?</v>
      </c>
      <c r="J1608" s="14" t="e">
        <f t="shared" ca="1" si="26"/>
        <v>#NAME?</v>
      </c>
      <c r="K1608" s="14" t="e">
        <f t="shared" ca="1" si="27"/>
        <v>#NAME?</v>
      </c>
      <c r="M1608" s="14" t="e">
        <f t="array" aca="1" ref="M1608" ca="1">_xludf.ifna(IF(H1608=Impostazioni!$C$6,I1608*1,I1608/INDEX(Impostazioni!$N$86:$O$105,MATCH($H1608,Impostazioni!$N$86:$N$105,0),2)),"")</f>
        <v>#NAME?</v>
      </c>
      <c r="N1608" s="14" t="e">
        <f t="array" aca="1" ref="N1608" ca="1">_xludf.ifna(IF(I1608=Impostazioni!$C$6,J1608*1,J1608/INDEX(Impostazioni!$N$86:$O$105,MATCH($H1608,Impostazioni!$N$86:$N$105,0),2)),"")</f>
        <v>#NAME?</v>
      </c>
      <c r="O1608" s="14" t="e">
        <f t="array" aca="1" ref="O1608" ca="1">_xludf.ifna(IF(J1608=Impostazioni!$C$6,K1608*1,K1608/INDEX(Impostazioni!$N$86:$O$105,MATCH($H1608,Impostazioni!$N$86:$N$105,0),2)),"")</f>
        <v>#NAME?</v>
      </c>
    </row>
    <row r="1609" spans="1:15" ht="13.2">
      <c r="A1609" s="14" t="str">
        <f t="shared" si="24"/>
        <v/>
      </c>
      <c r="B1609" s="14" t="str">
        <f t="shared" si="25"/>
        <v/>
      </c>
      <c r="C1609" s="14"/>
      <c r="D1609" s="14"/>
      <c r="E1609" s="14"/>
      <c r="F1609" s="14"/>
      <c r="G1609" s="14"/>
      <c r="H1609" s="14"/>
      <c r="I1609" s="14" t="e">
        <f t="array" aca="1" ref="I1609" ca="1">_xludf.ifna(G1609*INDEX(Impostazioni!$C$86:$L$105,MATCH($E1609,Impostazioni!$J$86:$J$105,0),5),"")</f>
        <v>#NAME?</v>
      </c>
      <c r="J1609" s="14" t="e">
        <f t="shared" ca="1" si="26"/>
        <v>#NAME?</v>
      </c>
      <c r="K1609" s="14" t="e">
        <f t="shared" ca="1" si="27"/>
        <v>#NAME?</v>
      </c>
      <c r="M1609" s="14" t="e">
        <f t="array" aca="1" ref="M1609" ca="1">_xludf.ifna(IF(H1609=Impostazioni!$C$6,I1609*1,I1609/INDEX(Impostazioni!$N$86:$O$105,MATCH($H1609,Impostazioni!$N$86:$N$105,0),2)),"")</f>
        <v>#NAME?</v>
      </c>
      <c r="N1609" s="14" t="e">
        <f t="array" aca="1" ref="N1609" ca="1">_xludf.ifna(IF(I1609=Impostazioni!$C$6,J1609*1,J1609/INDEX(Impostazioni!$N$86:$O$105,MATCH($H1609,Impostazioni!$N$86:$N$105,0),2)),"")</f>
        <v>#NAME?</v>
      </c>
      <c r="O1609" s="14" t="e">
        <f t="array" aca="1" ref="O1609" ca="1">_xludf.ifna(IF(J1609=Impostazioni!$C$6,K1609*1,K1609/INDEX(Impostazioni!$N$86:$O$105,MATCH($H1609,Impostazioni!$N$86:$N$105,0),2)),"")</f>
        <v>#NAME?</v>
      </c>
    </row>
    <row r="1610" spans="1:15" ht="13.2">
      <c r="A1610" s="14" t="str">
        <f t="shared" si="24"/>
        <v/>
      </c>
      <c r="B1610" s="14" t="str">
        <f t="shared" si="25"/>
        <v/>
      </c>
      <c r="C1610" s="14"/>
      <c r="D1610" s="14"/>
      <c r="E1610" s="14"/>
      <c r="F1610" s="14"/>
      <c r="G1610" s="14"/>
      <c r="H1610" s="14"/>
      <c r="I1610" s="14" t="e">
        <f t="array" aca="1" ref="I1610" ca="1">_xludf.ifna(G1610*INDEX(Impostazioni!$C$86:$L$105,MATCH($E1610,Impostazioni!$J$86:$J$105,0),5),"")</f>
        <v>#NAME?</v>
      </c>
      <c r="J1610" s="14" t="e">
        <f t="shared" ca="1" si="26"/>
        <v>#NAME?</v>
      </c>
      <c r="K1610" s="14" t="e">
        <f t="shared" ca="1" si="27"/>
        <v>#NAME?</v>
      </c>
      <c r="M1610" s="14" t="e">
        <f t="array" aca="1" ref="M1610" ca="1">_xludf.ifna(IF(H1610=Impostazioni!$C$6,I1610*1,I1610/INDEX(Impostazioni!$N$86:$O$105,MATCH($H1610,Impostazioni!$N$86:$N$105,0),2)),"")</f>
        <v>#NAME?</v>
      </c>
      <c r="N1610" s="14" t="e">
        <f t="array" aca="1" ref="N1610" ca="1">_xludf.ifna(IF(I1610=Impostazioni!$C$6,J1610*1,J1610/INDEX(Impostazioni!$N$86:$O$105,MATCH($H1610,Impostazioni!$N$86:$N$105,0),2)),"")</f>
        <v>#NAME?</v>
      </c>
      <c r="O1610" s="14" t="e">
        <f t="array" aca="1" ref="O1610" ca="1">_xludf.ifna(IF(J1610=Impostazioni!$C$6,K1610*1,K1610/INDEX(Impostazioni!$N$86:$O$105,MATCH($H1610,Impostazioni!$N$86:$N$105,0),2)),"")</f>
        <v>#NAME?</v>
      </c>
    </row>
    <row r="1611" spans="1:15" ht="13.2">
      <c r="A1611" s="14" t="str">
        <f t="shared" si="24"/>
        <v/>
      </c>
      <c r="B1611" s="14" t="str">
        <f t="shared" si="25"/>
        <v/>
      </c>
      <c r="C1611" s="14"/>
      <c r="D1611" s="14"/>
      <c r="E1611" s="14"/>
      <c r="F1611" s="14"/>
      <c r="G1611" s="14"/>
      <c r="H1611" s="14"/>
      <c r="I1611" s="14" t="e">
        <f t="array" aca="1" ref="I1611" ca="1">_xludf.ifna(G1611*INDEX(Impostazioni!$C$86:$L$105,MATCH($E1611,Impostazioni!$J$86:$J$105,0),5),"")</f>
        <v>#NAME?</v>
      </c>
      <c r="J1611" s="14" t="e">
        <f t="shared" ca="1" si="26"/>
        <v>#NAME?</v>
      </c>
      <c r="K1611" s="14" t="e">
        <f t="shared" ca="1" si="27"/>
        <v>#NAME?</v>
      </c>
      <c r="M1611" s="14" t="e">
        <f t="array" aca="1" ref="M1611" ca="1">_xludf.ifna(IF(H1611=Impostazioni!$C$6,I1611*1,I1611/INDEX(Impostazioni!$N$86:$O$105,MATCH($H1611,Impostazioni!$N$86:$N$105,0),2)),"")</f>
        <v>#NAME?</v>
      </c>
      <c r="N1611" s="14" t="e">
        <f t="array" aca="1" ref="N1611" ca="1">_xludf.ifna(IF(I1611=Impostazioni!$C$6,J1611*1,J1611/INDEX(Impostazioni!$N$86:$O$105,MATCH($H1611,Impostazioni!$N$86:$N$105,0),2)),"")</f>
        <v>#NAME?</v>
      </c>
      <c r="O1611" s="14" t="e">
        <f t="array" aca="1" ref="O1611" ca="1">_xludf.ifna(IF(J1611=Impostazioni!$C$6,K1611*1,K1611/INDEX(Impostazioni!$N$86:$O$105,MATCH($H1611,Impostazioni!$N$86:$N$105,0),2)),"")</f>
        <v>#NAME?</v>
      </c>
    </row>
    <row r="1612" spans="1:15" ht="13.2">
      <c r="A1612" s="14" t="str">
        <f t="shared" si="24"/>
        <v/>
      </c>
      <c r="B1612" s="14" t="str">
        <f t="shared" si="25"/>
        <v/>
      </c>
      <c r="C1612" s="14"/>
      <c r="D1612" s="14"/>
      <c r="E1612" s="14"/>
      <c r="F1612" s="14"/>
      <c r="G1612" s="14"/>
      <c r="H1612" s="14"/>
      <c r="I1612" s="14" t="e">
        <f t="array" aca="1" ref="I1612" ca="1">_xludf.ifna(G1612*INDEX(Impostazioni!$C$86:$L$105,MATCH($E1612,Impostazioni!$J$86:$J$105,0),5),"")</f>
        <v>#NAME?</v>
      </c>
      <c r="J1612" s="14" t="e">
        <f t="shared" ca="1" si="26"/>
        <v>#NAME?</v>
      </c>
      <c r="K1612" s="14" t="e">
        <f t="shared" ca="1" si="27"/>
        <v>#NAME?</v>
      </c>
      <c r="M1612" s="14" t="e">
        <f t="array" aca="1" ref="M1612" ca="1">_xludf.ifna(IF(H1612=Impostazioni!$C$6,I1612*1,I1612/INDEX(Impostazioni!$N$86:$O$105,MATCH($H1612,Impostazioni!$N$86:$N$105,0),2)),"")</f>
        <v>#NAME?</v>
      </c>
      <c r="N1612" s="14" t="e">
        <f t="array" aca="1" ref="N1612" ca="1">_xludf.ifna(IF(I1612=Impostazioni!$C$6,J1612*1,J1612/INDEX(Impostazioni!$N$86:$O$105,MATCH($H1612,Impostazioni!$N$86:$N$105,0),2)),"")</f>
        <v>#NAME?</v>
      </c>
      <c r="O1612" s="14" t="e">
        <f t="array" aca="1" ref="O1612" ca="1">_xludf.ifna(IF(J1612=Impostazioni!$C$6,K1612*1,K1612/INDEX(Impostazioni!$N$86:$O$105,MATCH($H1612,Impostazioni!$N$86:$N$105,0),2)),"")</f>
        <v>#NAME?</v>
      </c>
    </row>
    <row r="1613" spans="1:15" ht="13.2">
      <c r="A1613" s="14" t="str">
        <f t="shared" si="24"/>
        <v/>
      </c>
      <c r="B1613" s="14" t="str">
        <f t="shared" si="25"/>
        <v/>
      </c>
      <c r="C1613" s="14"/>
      <c r="D1613" s="14"/>
      <c r="E1613" s="14"/>
      <c r="F1613" s="14"/>
      <c r="G1613" s="14"/>
      <c r="H1613" s="14"/>
      <c r="I1613" s="14" t="e">
        <f t="array" aca="1" ref="I1613" ca="1">_xludf.ifna(G1613*INDEX(Impostazioni!$C$86:$L$105,MATCH($E1613,Impostazioni!$J$86:$J$105,0),5),"")</f>
        <v>#NAME?</v>
      </c>
      <c r="J1613" s="14" t="e">
        <f t="shared" ca="1" si="26"/>
        <v>#NAME?</v>
      </c>
      <c r="K1613" s="14" t="e">
        <f t="shared" ca="1" si="27"/>
        <v>#NAME?</v>
      </c>
      <c r="M1613" s="14" t="e">
        <f t="array" aca="1" ref="M1613" ca="1">_xludf.ifna(IF(H1613=Impostazioni!$C$6,I1613*1,I1613/INDEX(Impostazioni!$N$86:$O$105,MATCH($H1613,Impostazioni!$N$86:$N$105,0),2)),"")</f>
        <v>#NAME?</v>
      </c>
      <c r="N1613" s="14" t="e">
        <f t="array" aca="1" ref="N1613" ca="1">_xludf.ifna(IF(I1613=Impostazioni!$C$6,J1613*1,J1613/INDEX(Impostazioni!$N$86:$O$105,MATCH($H1613,Impostazioni!$N$86:$N$105,0),2)),"")</f>
        <v>#NAME?</v>
      </c>
      <c r="O1613" s="14" t="e">
        <f t="array" aca="1" ref="O1613" ca="1">_xludf.ifna(IF(J1613=Impostazioni!$C$6,K1613*1,K1613/INDEX(Impostazioni!$N$86:$O$105,MATCH($H1613,Impostazioni!$N$86:$N$105,0),2)),"")</f>
        <v>#NAME?</v>
      </c>
    </row>
    <row r="1614" spans="1:15" ht="13.2">
      <c r="A1614" s="14" t="str">
        <f t="shared" si="24"/>
        <v/>
      </c>
      <c r="B1614" s="14" t="str">
        <f t="shared" si="25"/>
        <v/>
      </c>
      <c r="C1614" s="14"/>
      <c r="D1614" s="14"/>
      <c r="E1614" s="14"/>
      <c r="F1614" s="14"/>
      <c r="G1614" s="14"/>
      <c r="H1614" s="14"/>
      <c r="I1614" s="14" t="e">
        <f t="array" aca="1" ref="I1614" ca="1">_xludf.ifna(G1614*INDEX(Impostazioni!$C$86:$L$105,MATCH($E1614,Impostazioni!$J$86:$J$105,0),5),"")</f>
        <v>#NAME?</v>
      </c>
      <c r="J1614" s="14" t="e">
        <f t="shared" ca="1" si="26"/>
        <v>#NAME?</v>
      </c>
      <c r="K1614" s="14" t="e">
        <f t="shared" ca="1" si="27"/>
        <v>#NAME?</v>
      </c>
      <c r="M1614" s="14" t="e">
        <f t="array" aca="1" ref="M1614" ca="1">_xludf.ifna(IF(H1614=Impostazioni!$C$6,I1614*1,I1614/INDEX(Impostazioni!$N$86:$O$105,MATCH($H1614,Impostazioni!$N$86:$N$105,0),2)),"")</f>
        <v>#NAME?</v>
      </c>
      <c r="N1614" s="14" t="e">
        <f t="array" aca="1" ref="N1614" ca="1">_xludf.ifna(IF(I1614=Impostazioni!$C$6,J1614*1,J1614/INDEX(Impostazioni!$N$86:$O$105,MATCH($H1614,Impostazioni!$N$86:$N$105,0),2)),"")</f>
        <v>#NAME?</v>
      </c>
      <c r="O1614" s="14" t="e">
        <f t="array" aca="1" ref="O1614" ca="1">_xludf.ifna(IF(J1614=Impostazioni!$C$6,K1614*1,K1614/INDEX(Impostazioni!$N$86:$O$105,MATCH($H1614,Impostazioni!$N$86:$N$105,0),2)),"")</f>
        <v>#NAME?</v>
      </c>
    </row>
    <row r="1615" spans="1:15" ht="13.2">
      <c r="A1615" s="14" t="str">
        <f t="shared" si="24"/>
        <v/>
      </c>
      <c r="B1615" s="14" t="str">
        <f t="shared" si="25"/>
        <v/>
      </c>
      <c r="C1615" s="14"/>
      <c r="D1615" s="14"/>
      <c r="E1615" s="14"/>
      <c r="F1615" s="14"/>
      <c r="G1615" s="14"/>
      <c r="H1615" s="14"/>
      <c r="I1615" s="14" t="e">
        <f t="array" aca="1" ref="I1615" ca="1">_xludf.ifna(G1615*INDEX(Impostazioni!$C$86:$L$105,MATCH($E1615,Impostazioni!$J$86:$J$105,0),5),"")</f>
        <v>#NAME?</v>
      </c>
      <c r="J1615" s="14" t="e">
        <f t="shared" ca="1" si="26"/>
        <v>#NAME?</v>
      </c>
      <c r="K1615" s="14" t="e">
        <f t="shared" ca="1" si="27"/>
        <v>#NAME?</v>
      </c>
      <c r="M1615" s="14" t="e">
        <f t="array" aca="1" ref="M1615" ca="1">_xludf.ifna(IF(H1615=Impostazioni!$C$6,I1615*1,I1615/INDEX(Impostazioni!$N$86:$O$105,MATCH($H1615,Impostazioni!$N$86:$N$105,0),2)),"")</f>
        <v>#NAME?</v>
      </c>
      <c r="N1615" s="14" t="e">
        <f t="array" aca="1" ref="N1615" ca="1">_xludf.ifna(IF(I1615=Impostazioni!$C$6,J1615*1,J1615/INDEX(Impostazioni!$N$86:$O$105,MATCH($H1615,Impostazioni!$N$86:$N$105,0),2)),"")</f>
        <v>#NAME?</v>
      </c>
      <c r="O1615" s="14" t="e">
        <f t="array" aca="1" ref="O1615" ca="1">_xludf.ifna(IF(J1615=Impostazioni!$C$6,K1615*1,K1615/INDEX(Impostazioni!$N$86:$O$105,MATCH($H1615,Impostazioni!$N$86:$N$105,0),2)),"")</f>
        <v>#NAME?</v>
      </c>
    </row>
    <row r="1616" spans="1:15" ht="13.2">
      <c r="A1616" s="14" t="str">
        <f t="shared" si="24"/>
        <v/>
      </c>
      <c r="B1616" s="14" t="str">
        <f t="shared" si="25"/>
        <v/>
      </c>
      <c r="C1616" s="14"/>
      <c r="D1616" s="14"/>
      <c r="E1616" s="14"/>
      <c r="F1616" s="14"/>
      <c r="G1616" s="14"/>
      <c r="H1616" s="14"/>
      <c r="I1616" s="14" t="e">
        <f t="array" aca="1" ref="I1616" ca="1">_xludf.ifna(G1616*INDEX(Impostazioni!$C$86:$L$105,MATCH($E1616,Impostazioni!$J$86:$J$105,0),5),"")</f>
        <v>#NAME?</v>
      </c>
      <c r="J1616" s="14" t="e">
        <f t="shared" ca="1" si="26"/>
        <v>#NAME?</v>
      </c>
      <c r="K1616" s="14" t="e">
        <f t="shared" ca="1" si="27"/>
        <v>#NAME?</v>
      </c>
      <c r="M1616" s="14" t="e">
        <f t="array" aca="1" ref="M1616" ca="1">_xludf.ifna(IF(H1616=Impostazioni!$C$6,I1616*1,I1616/INDEX(Impostazioni!$N$86:$O$105,MATCH($H1616,Impostazioni!$N$86:$N$105,0),2)),"")</f>
        <v>#NAME?</v>
      </c>
      <c r="N1616" s="14" t="e">
        <f t="array" aca="1" ref="N1616" ca="1">_xludf.ifna(IF(I1616=Impostazioni!$C$6,J1616*1,J1616/INDEX(Impostazioni!$N$86:$O$105,MATCH($H1616,Impostazioni!$N$86:$N$105,0),2)),"")</f>
        <v>#NAME?</v>
      </c>
      <c r="O1616" s="14" t="e">
        <f t="array" aca="1" ref="O1616" ca="1">_xludf.ifna(IF(J1616=Impostazioni!$C$6,K1616*1,K1616/INDEX(Impostazioni!$N$86:$O$105,MATCH($H1616,Impostazioni!$N$86:$N$105,0),2)),"")</f>
        <v>#NAME?</v>
      </c>
    </row>
    <row r="1617" spans="1:15" ht="13.2">
      <c r="A1617" s="14" t="str">
        <f t="shared" si="24"/>
        <v/>
      </c>
      <c r="B1617" s="14" t="str">
        <f t="shared" si="25"/>
        <v/>
      </c>
      <c r="C1617" s="14"/>
      <c r="D1617" s="14"/>
      <c r="E1617" s="14"/>
      <c r="F1617" s="14"/>
      <c r="G1617" s="14"/>
      <c r="H1617" s="14"/>
      <c r="I1617" s="14" t="e">
        <f t="array" aca="1" ref="I1617" ca="1">_xludf.ifna(G1617*INDEX(Impostazioni!$C$86:$L$105,MATCH($E1617,Impostazioni!$J$86:$J$105,0),5),"")</f>
        <v>#NAME?</v>
      </c>
      <c r="J1617" s="14" t="e">
        <f t="shared" ca="1" si="26"/>
        <v>#NAME?</v>
      </c>
      <c r="K1617" s="14" t="e">
        <f t="shared" ca="1" si="27"/>
        <v>#NAME?</v>
      </c>
      <c r="M1617" s="14" t="e">
        <f t="array" aca="1" ref="M1617" ca="1">_xludf.ifna(IF(H1617=Impostazioni!$C$6,I1617*1,I1617/INDEX(Impostazioni!$N$86:$O$105,MATCH($H1617,Impostazioni!$N$86:$N$105,0),2)),"")</f>
        <v>#NAME?</v>
      </c>
      <c r="N1617" s="14" t="e">
        <f t="array" aca="1" ref="N1617" ca="1">_xludf.ifna(IF(I1617=Impostazioni!$C$6,J1617*1,J1617/INDEX(Impostazioni!$N$86:$O$105,MATCH($H1617,Impostazioni!$N$86:$N$105,0),2)),"")</f>
        <v>#NAME?</v>
      </c>
      <c r="O1617" s="14" t="e">
        <f t="array" aca="1" ref="O1617" ca="1">_xludf.ifna(IF(J1617=Impostazioni!$C$6,K1617*1,K1617/INDEX(Impostazioni!$N$86:$O$105,MATCH($H1617,Impostazioni!$N$86:$N$105,0),2)),"")</f>
        <v>#NAME?</v>
      </c>
    </row>
    <row r="1618" spans="1:15" ht="13.2">
      <c r="A1618" s="14" t="str">
        <f t="shared" si="24"/>
        <v/>
      </c>
      <c r="B1618" s="14" t="str">
        <f t="shared" si="25"/>
        <v/>
      </c>
      <c r="C1618" s="14"/>
      <c r="D1618" s="14"/>
      <c r="E1618" s="14"/>
      <c r="F1618" s="14"/>
      <c r="G1618" s="14"/>
      <c r="H1618" s="14"/>
      <c r="I1618" s="14" t="e">
        <f t="array" aca="1" ref="I1618" ca="1">_xludf.ifna(G1618*INDEX(Impostazioni!$C$86:$L$105,MATCH($E1618,Impostazioni!$J$86:$J$105,0),5),"")</f>
        <v>#NAME?</v>
      </c>
      <c r="J1618" s="14" t="e">
        <f t="shared" ca="1" si="26"/>
        <v>#NAME?</v>
      </c>
      <c r="K1618" s="14" t="e">
        <f t="shared" ca="1" si="27"/>
        <v>#NAME?</v>
      </c>
      <c r="M1618" s="14" t="e">
        <f t="array" aca="1" ref="M1618" ca="1">_xludf.ifna(IF(H1618=Impostazioni!$C$6,I1618*1,I1618/INDEX(Impostazioni!$N$86:$O$105,MATCH($H1618,Impostazioni!$N$86:$N$105,0),2)),"")</f>
        <v>#NAME?</v>
      </c>
      <c r="N1618" s="14" t="e">
        <f t="array" aca="1" ref="N1618" ca="1">_xludf.ifna(IF(I1618=Impostazioni!$C$6,J1618*1,J1618/INDEX(Impostazioni!$N$86:$O$105,MATCH($H1618,Impostazioni!$N$86:$N$105,0),2)),"")</f>
        <v>#NAME?</v>
      </c>
      <c r="O1618" s="14" t="e">
        <f t="array" aca="1" ref="O1618" ca="1">_xludf.ifna(IF(J1618=Impostazioni!$C$6,K1618*1,K1618/INDEX(Impostazioni!$N$86:$O$105,MATCH($H1618,Impostazioni!$N$86:$N$105,0),2)),"")</f>
        <v>#NAME?</v>
      </c>
    </row>
    <row r="1619" spans="1:15" ht="13.2">
      <c r="A1619" s="14" t="str">
        <f t="shared" si="24"/>
        <v/>
      </c>
      <c r="B1619" s="14" t="str">
        <f t="shared" si="25"/>
        <v/>
      </c>
      <c r="C1619" s="14"/>
      <c r="D1619" s="14"/>
      <c r="E1619" s="14"/>
      <c r="F1619" s="14"/>
      <c r="G1619" s="14"/>
      <c r="H1619" s="14"/>
      <c r="I1619" s="14" t="e">
        <f t="array" aca="1" ref="I1619" ca="1">_xludf.ifna(G1619*INDEX(Impostazioni!$C$86:$L$105,MATCH($E1619,Impostazioni!$J$86:$J$105,0),5),"")</f>
        <v>#NAME?</v>
      </c>
      <c r="J1619" s="14" t="e">
        <f t="shared" ca="1" si="26"/>
        <v>#NAME?</v>
      </c>
      <c r="K1619" s="14" t="e">
        <f t="shared" ca="1" si="27"/>
        <v>#NAME?</v>
      </c>
      <c r="M1619" s="14" t="e">
        <f t="array" aca="1" ref="M1619" ca="1">_xludf.ifna(IF(H1619=Impostazioni!$C$6,I1619*1,I1619/INDEX(Impostazioni!$N$86:$O$105,MATCH($H1619,Impostazioni!$N$86:$N$105,0),2)),"")</f>
        <v>#NAME?</v>
      </c>
      <c r="N1619" s="14" t="e">
        <f t="array" aca="1" ref="N1619" ca="1">_xludf.ifna(IF(I1619=Impostazioni!$C$6,J1619*1,J1619/INDEX(Impostazioni!$N$86:$O$105,MATCH($H1619,Impostazioni!$N$86:$N$105,0),2)),"")</f>
        <v>#NAME?</v>
      </c>
      <c r="O1619" s="14" t="e">
        <f t="array" aca="1" ref="O1619" ca="1">_xludf.ifna(IF(J1619=Impostazioni!$C$6,K1619*1,K1619/INDEX(Impostazioni!$N$86:$O$105,MATCH($H1619,Impostazioni!$N$86:$N$105,0),2)),"")</f>
        <v>#NAME?</v>
      </c>
    </row>
    <row r="1620" spans="1:15" ht="13.2">
      <c r="A1620" s="14" t="str">
        <f t="shared" si="24"/>
        <v/>
      </c>
      <c r="B1620" s="14" t="str">
        <f t="shared" si="25"/>
        <v/>
      </c>
      <c r="C1620" s="14"/>
      <c r="D1620" s="14"/>
      <c r="E1620" s="14"/>
      <c r="F1620" s="14"/>
      <c r="G1620" s="14"/>
      <c r="H1620" s="14"/>
      <c r="I1620" s="14" t="e">
        <f t="array" aca="1" ref="I1620" ca="1">_xludf.ifna(G1620*INDEX(Impostazioni!$C$86:$L$105,MATCH($E1620,Impostazioni!$J$86:$J$105,0),5),"")</f>
        <v>#NAME?</v>
      </c>
      <c r="J1620" s="14" t="e">
        <f t="shared" ca="1" si="26"/>
        <v>#NAME?</v>
      </c>
      <c r="K1620" s="14" t="e">
        <f t="shared" ca="1" si="27"/>
        <v>#NAME?</v>
      </c>
      <c r="M1620" s="14" t="e">
        <f t="array" aca="1" ref="M1620" ca="1">_xludf.ifna(IF(H1620=Impostazioni!$C$6,I1620*1,I1620/INDEX(Impostazioni!$N$86:$O$105,MATCH($H1620,Impostazioni!$N$86:$N$105,0),2)),"")</f>
        <v>#NAME?</v>
      </c>
      <c r="N1620" s="14" t="e">
        <f t="array" aca="1" ref="N1620" ca="1">_xludf.ifna(IF(I1620=Impostazioni!$C$6,J1620*1,J1620/INDEX(Impostazioni!$N$86:$O$105,MATCH($H1620,Impostazioni!$N$86:$N$105,0),2)),"")</f>
        <v>#NAME?</v>
      </c>
      <c r="O1620" s="14" t="e">
        <f t="array" aca="1" ref="O1620" ca="1">_xludf.ifna(IF(J1620=Impostazioni!$C$6,K1620*1,K1620/INDEX(Impostazioni!$N$86:$O$105,MATCH($H1620,Impostazioni!$N$86:$N$105,0),2)),"")</f>
        <v>#NAME?</v>
      </c>
    </row>
    <row r="1621" spans="1:15" ht="13.2">
      <c r="A1621" s="14" t="str">
        <f t="shared" si="24"/>
        <v/>
      </c>
      <c r="B1621" s="14" t="str">
        <f t="shared" si="25"/>
        <v/>
      </c>
      <c r="C1621" s="14"/>
      <c r="D1621" s="14"/>
      <c r="E1621" s="14"/>
      <c r="F1621" s="14"/>
      <c r="G1621" s="14"/>
      <c r="H1621" s="14"/>
      <c r="I1621" s="14" t="e">
        <f t="array" aca="1" ref="I1621" ca="1">_xludf.ifna(G1621*INDEX(Impostazioni!$C$86:$L$105,MATCH($E1621,Impostazioni!$J$86:$J$105,0),5),"")</f>
        <v>#NAME?</v>
      </c>
      <c r="J1621" s="14" t="e">
        <f t="shared" ca="1" si="26"/>
        <v>#NAME?</v>
      </c>
      <c r="K1621" s="14" t="e">
        <f t="shared" ca="1" si="27"/>
        <v>#NAME?</v>
      </c>
      <c r="M1621" s="14" t="e">
        <f t="array" aca="1" ref="M1621" ca="1">_xludf.ifna(IF(H1621=Impostazioni!$C$6,I1621*1,I1621/INDEX(Impostazioni!$N$86:$O$105,MATCH($H1621,Impostazioni!$N$86:$N$105,0),2)),"")</f>
        <v>#NAME?</v>
      </c>
      <c r="N1621" s="14" t="e">
        <f t="array" aca="1" ref="N1621" ca="1">_xludf.ifna(IF(I1621=Impostazioni!$C$6,J1621*1,J1621/INDEX(Impostazioni!$N$86:$O$105,MATCH($H1621,Impostazioni!$N$86:$N$105,0),2)),"")</f>
        <v>#NAME?</v>
      </c>
      <c r="O1621" s="14" t="e">
        <f t="array" aca="1" ref="O1621" ca="1">_xludf.ifna(IF(J1621=Impostazioni!$C$6,K1621*1,K1621/INDEX(Impostazioni!$N$86:$O$105,MATCH($H1621,Impostazioni!$N$86:$N$105,0),2)),"")</f>
        <v>#NAME?</v>
      </c>
    </row>
    <row r="1622" spans="1:15" ht="13.2">
      <c r="A1622" s="14" t="str">
        <f t="shared" si="24"/>
        <v/>
      </c>
      <c r="B1622" s="14" t="str">
        <f t="shared" si="25"/>
        <v/>
      </c>
      <c r="C1622" s="14"/>
      <c r="D1622" s="14"/>
      <c r="E1622" s="14"/>
      <c r="F1622" s="14"/>
      <c r="G1622" s="14"/>
      <c r="H1622" s="14"/>
      <c r="I1622" s="14" t="e">
        <f t="array" aca="1" ref="I1622" ca="1">_xludf.ifna(G1622*INDEX(Impostazioni!$C$86:$L$105,MATCH($E1622,Impostazioni!$J$86:$J$105,0),5),"")</f>
        <v>#NAME?</v>
      </c>
      <c r="J1622" s="14" t="e">
        <f t="shared" ca="1" si="26"/>
        <v>#NAME?</v>
      </c>
      <c r="K1622" s="14" t="e">
        <f t="shared" ca="1" si="27"/>
        <v>#NAME?</v>
      </c>
      <c r="M1622" s="14" t="e">
        <f t="array" aca="1" ref="M1622" ca="1">_xludf.ifna(IF(H1622=Impostazioni!$C$6,I1622*1,I1622/INDEX(Impostazioni!$N$86:$O$105,MATCH($H1622,Impostazioni!$N$86:$N$105,0),2)),"")</f>
        <v>#NAME?</v>
      </c>
      <c r="N1622" s="14" t="e">
        <f t="array" aca="1" ref="N1622" ca="1">_xludf.ifna(IF(I1622=Impostazioni!$C$6,J1622*1,J1622/INDEX(Impostazioni!$N$86:$O$105,MATCH($H1622,Impostazioni!$N$86:$N$105,0),2)),"")</f>
        <v>#NAME?</v>
      </c>
      <c r="O1622" s="14" t="e">
        <f t="array" aca="1" ref="O1622" ca="1">_xludf.ifna(IF(J1622=Impostazioni!$C$6,K1622*1,K1622/INDEX(Impostazioni!$N$86:$O$105,MATCH($H1622,Impostazioni!$N$86:$N$105,0),2)),"")</f>
        <v>#NAME?</v>
      </c>
    </row>
    <row r="1623" spans="1:15" ht="13.2">
      <c r="A1623" s="14" t="str">
        <f t="shared" si="24"/>
        <v/>
      </c>
      <c r="B1623" s="14" t="str">
        <f t="shared" si="25"/>
        <v/>
      </c>
      <c r="C1623" s="14"/>
      <c r="D1623" s="14"/>
      <c r="E1623" s="14"/>
      <c r="F1623" s="14"/>
      <c r="G1623" s="14"/>
      <c r="H1623" s="14"/>
      <c r="I1623" s="14" t="e">
        <f t="array" aca="1" ref="I1623" ca="1">_xludf.ifna(G1623*INDEX(Impostazioni!$C$86:$L$105,MATCH($E1623,Impostazioni!$J$86:$J$105,0),5),"")</f>
        <v>#NAME?</v>
      </c>
      <c r="J1623" s="14" t="e">
        <f t="shared" ca="1" si="26"/>
        <v>#NAME?</v>
      </c>
      <c r="K1623" s="14" t="e">
        <f t="shared" ca="1" si="27"/>
        <v>#NAME?</v>
      </c>
      <c r="M1623" s="14" t="e">
        <f t="array" aca="1" ref="M1623" ca="1">_xludf.ifna(IF(H1623=Impostazioni!$C$6,I1623*1,I1623/INDEX(Impostazioni!$N$86:$O$105,MATCH($H1623,Impostazioni!$N$86:$N$105,0),2)),"")</f>
        <v>#NAME?</v>
      </c>
      <c r="N1623" s="14" t="e">
        <f t="array" aca="1" ref="N1623" ca="1">_xludf.ifna(IF(I1623=Impostazioni!$C$6,J1623*1,J1623/INDEX(Impostazioni!$N$86:$O$105,MATCH($H1623,Impostazioni!$N$86:$N$105,0),2)),"")</f>
        <v>#NAME?</v>
      </c>
      <c r="O1623" s="14" t="e">
        <f t="array" aca="1" ref="O1623" ca="1">_xludf.ifna(IF(J1623=Impostazioni!$C$6,K1623*1,K1623/INDEX(Impostazioni!$N$86:$O$105,MATCH($H1623,Impostazioni!$N$86:$N$105,0),2)),"")</f>
        <v>#NAME?</v>
      </c>
    </row>
    <row r="1624" spans="1:15" ht="13.2">
      <c r="A1624" s="14" t="str">
        <f t="shared" si="24"/>
        <v/>
      </c>
      <c r="B1624" s="14" t="str">
        <f t="shared" si="25"/>
        <v/>
      </c>
      <c r="C1624" s="14"/>
      <c r="D1624" s="14"/>
      <c r="E1624" s="14"/>
      <c r="F1624" s="14"/>
      <c r="G1624" s="14"/>
      <c r="H1624" s="14"/>
      <c r="I1624" s="14" t="e">
        <f t="array" aca="1" ref="I1624" ca="1">_xludf.ifna(G1624*INDEX(Impostazioni!$C$86:$L$105,MATCH($E1624,Impostazioni!$J$86:$J$105,0),5),"")</f>
        <v>#NAME?</v>
      </c>
      <c r="J1624" s="14" t="e">
        <f t="shared" ca="1" si="26"/>
        <v>#NAME?</v>
      </c>
      <c r="K1624" s="14" t="e">
        <f t="shared" ca="1" si="27"/>
        <v>#NAME?</v>
      </c>
      <c r="M1624" s="14" t="e">
        <f t="array" aca="1" ref="M1624" ca="1">_xludf.ifna(IF(H1624=Impostazioni!$C$6,I1624*1,I1624/INDEX(Impostazioni!$N$86:$O$105,MATCH($H1624,Impostazioni!$N$86:$N$105,0),2)),"")</f>
        <v>#NAME?</v>
      </c>
      <c r="N1624" s="14" t="e">
        <f t="array" aca="1" ref="N1624" ca="1">_xludf.ifna(IF(I1624=Impostazioni!$C$6,J1624*1,J1624/INDEX(Impostazioni!$N$86:$O$105,MATCH($H1624,Impostazioni!$N$86:$N$105,0),2)),"")</f>
        <v>#NAME?</v>
      </c>
      <c r="O1624" s="14" t="e">
        <f t="array" aca="1" ref="O1624" ca="1">_xludf.ifna(IF(J1624=Impostazioni!$C$6,K1624*1,K1624/INDEX(Impostazioni!$N$86:$O$105,MATCH($H1624,Impostazioni!$N$86:$N$105,0),2)),"")</f>
        <v>#NAME?</v>
      </c>
    </row>
    <row r="1625" spans="1:15" ht="13.2">
      <c r="A1625" s="14" t="str">
        <f t="shared" si="24"/>
        <v/>
      </c>
      <c r="B1625" s="14" t="str">
        <f t="shared" si="25"/>
        <v/>
      </c>
      <c r="C1625" s="14"/>
      <c r="D1625" s="14"/>
      <c r="E1625" s="14"/>
      <c r="F1625" s="14"/>
      <c r="G1625" s="14"/>
      <c r="H1625" s="14"/>
      <c r="I1625" s="14" t="e">
        <f t="array" aca="1" ref="I1625" ca="1">_xludf.ifna(G1625*INDEX(Impostazioni!$C$86:$L$105,MATCH($E1625,Impostazioni!$J$86:$J$105,0),5),"")</f>
        <v>#NAME?</v>
      </c>
      <c r="J1625" s="14" t="e">
        <f t="shared" ca="1" si="26"/>
        <v>#NAME?</v>
      </c>
      <c r="K1625" s="14" t="e">
        <f t="shared" ca="1" si="27"/>
        <v>#NAME?</v>
      </c>
      <c r="M1625" s="14" t="e">
        <f t="array" aca="1" ref="M1625" ca="1">_xludf.ifna(IF(H1625=Impostazioni!$C$6,I1625*1,I1625/INDEX(Impostazioni!$N$86:$O$105,MATCH($H1625,Impostazioni!$N$86:$N$105,0),2)),"")</f>
        <v>#NAME?</v>
      </c>
      <c r="N1625" s="14" t="e">
        <f t="array" aca="1" ref="N1625" ca="1">_xludf.ifna(IF(I1625=Impostazioni!$C$6,J1625*1,J1625/INDEX(Impostazioni!$N$86:$O$105,MATCH($H1625,Impostazioni!$N$86:$N$105,0),2)),"")</f>
        <v>#NAME?</v>
      </c>
      <c r="O1625" s="14" t="e">
        <f t="array" aca="1" ref="O1625" ca="1">_xludf.ifna(IF(J1625=Impostazioni!$C$6,K1625*1,K1625/INDEX(Impostazioni!$N$86:$O$105,MATCH($H1625,Impostazioni!$N$86:$N$105,0),2)),"")</f>
        <v>#NAME?</v>
      </c>
    </row>
    <row r="1626" spans="1:15" ht="13.2">
      <c r="A1626" s="14" t="str">
        <f t="shared" si="24"/>
        <v/>
      </c>
      <c r="B1626" s="14" t="str">
        <f t="shared" si="25"/>
        <v/>
      </c>
      <c r="C1626" s="14"/>
      <c r="D1626" s="14"/>
      <c r="E1626" s="14"/>
      <c r="F1626" s="14"/>
      <c r="G1626" s="14"/>
      <c r="H1626" s="14"/>
      <c r="I1626" s="14" t="e">
        <f t="array" aca="1" ref="I1626" ca="1">_xludf.ifna(G1626*INDEX(Impostazioni!$C$86:$L$105,MATCH($E1626,Impostazioni!$J$86:$J$105,0),5),"")</f>
        <v>#NAME?</v>
      </c>
      <c r="J1626" s="14" t="e">
        <f t="shared" ca="1" si="26"/>
        <v>#NAME?</v>
      </c>
      <c r="K1626" s="14" t="e">
        <f t="shared" ca="1" si="27"/>
        <v>#NAME?</v>
      </c>
      <c r="M1626" s="14" t="e">
        <f t="array" aca="1" ref="M1626" ca="1">_xludf.ifna(IF(H1626=Impostazioni!$C$6,I1626*1,I1626/INDEX(Impostazioni!$N$86:$O$105,MATCH($H1626,Impostazioni!$N$86:$N$105,0),2)),"")</f>
        <v>#NAME?</v>
      </c>
      <c r="N1626" s="14" t="e">
        <f t="array" aca="1" ref="N1626" ca="1">_xludf.ifna(IF(I1626=Impostazioni!$C$6,J1626*1,J1626/INDEX(Impostazioni!$N$86:$O$105,MATCH($H1626,Impostazioni!$N$86:$N$105,0),2)),"")</f>
        <v>#NAME?</v>
      </c>
      <c r="O1626" s="14" t="e">
        <f t="array" aca="1" ref="O1626" ca="1">_xludf.ifna(IF(J1626=Impostazioni!$C$6,K1626*1,K1626/INDEX(Impostazioni!$N$86:$O$105,MATCH($H1626,Impostazioni!$N$86:$N$105,0),2)),"")</f>
        <v>#NAME?</v>
      </c>
    </row>
    <row r="1627" spans="1:15" ht="13.2">
      <c r="A1627" s="14" t="str">
        <f t="shared" si="24"/>
        <v/>
      </c>
      <c r="B1627" s="14" t="str">
        <f t="shared" si="25"/>
        <v/>
      </c>
      <c r="C1627" s="14"/>
      <c r="D1627" s="14"/>
      <c r="E1627" s="14"/>
      <c r="F1627" s="14"/>
      <c r="G1627" s="14"/>
      <c r="H1627" s="14"/>
      <c r="I1627" s="14" t="e">
        <f t="array" aca="1" ref="I1627" ca="1">_xludf.ifna(G1627*INDEX(Impostazioni!$C$86:$L$105,MATCH($E1627,Impostazioni!$J$86:$J$105,0),5),"")</f>
        <v>#NAME?</v>
      </c>
      <c r="J1627" s="14" t="e">
        <f t="shared" ca="1" si="26"/>
        <v>#NAME?</v>
      </c>
      <c r="K1627" s="14" t="e">
        <f t="shared" ca="1" si="27"/>
        <v>#NAME?</v>
      </c>
      <c r="M1627" s="14" t="e">
        <f t="array" aca="1" ref="M1627" ca="1">_xludf.ifna(IF(H1627=Impostazioni!$C$6,I1627*1,I1627/INDEX(Impostazioni!$N$86:$O$105,MATCH($H1627,Impostazioni!$N$86:$N$105,0),2)),"")</f>
        <v>#NAME?</v>
      </c>
      <c r="N1627" s="14" t="e">
        <f t="array" aca="1" ref="N1627" ca="1">_xludf.ifna(IF(I1627=Impostazioni!$C$6,J1627*1,J1627/INDEX(Impostazioni!$N$86:$O$105,MATCH($H1627,Impostazioni!$N$86:$N$105,0),2)),"")</f>
        <v>#NAME?</v>
      </c>
      <c r="O1627" s="14" t="e">
        <f t="array" aca="1" ref="O1627" ca="1">_xludf.ifna(IF(J1627=Impostazioni!$C$6,K1627*1,K1627/INDEX(Impostazioni!$N$86:$O$105,MATCH($H1627,Impostazioni!$N$86:$N$105,0),2)),"")</f>
        <v>#NAME?</v>
      </c>
    </row>
    <row r="1628" spans="1:15" ht="13.2">
      <c r="A1628" s="14" t="str">
        <f t="shared" si="24"/>
        <v/>
      </c>
      <c r="B1628" s="14" t="str">
        <f t="shared" si="25"/>
        <v/>
      </c>
      <c r="C1628" s="14"/>
      <c r="D1628" s="14"/>
      <c r="E1628" s="14"/>
      <c r="F1628" s="14"/>
      <c r="G1628" s="14"/>
      <c r="H1628" s="14"/>
      <c r="I1628" s="14" t="e">
        <f t="array" aca="1" ref="I1628" ca="1">_xludf.ifna(G1628*INDEX(Impostazioni!$C$86:$L$105,MATCH($E1628,Impostazioni!$J$86:$J$105,0),5),"")</f>
        <v>#NAME?</v>
      </c>
      <c r="J1628" s="14" t="e">
        <f t="shared" ca="1" si="26"/>
        <v>#NAME?</v>
      </c>
      <c r="K1628" s="14" t="e">
        <f t="shared" ca="1" si="27"/>
        <v>#NAME?</v>
      </c>
      <c r="M1628" s="14" t="e">
        <f t="array" aca="1" ref="M1628" ca="1">_xludf.ifna(IF(H1628=Impostazioni!$C$6,I1628*1,I1628/INDEX(Impostazioni!$N$86:$O$105,MATCH($H1628,Impostazioni!$N$86:$N$105,0),2)),"")</f>
        <v>#NAME?</v>
      </c>
      <c r="N1628" s="14" t="e">
        <f t="array" aca="1" ref="N1628" ca="1">_xludf.ifna(IF(I1628=Impostazioni!$C$6,J1628*1,J1628/INDEX(Impostazioni!$N$86:$O$105,MATCH($H1628,Impostazioni!$N$86:$N$105,0),2)),"")</f>
        <v>#NAME?</v>
      </c>
      <c r="O1628" s="14" t="e">
        <f t="array" aca="1" ref="O1628" ca="1">_xludf.ifna(IF(J1628=Impostazioni!$C$6,K1628*1,K1628/INDEX(Impostazioni!$N$86:$O$105,MATCH($H1628,Impostazioni!$N$86:$N$105,0),2)),"")</f>
        <v>#NAME?</v>
      </c>
    </row>
    <row r="1629" spans="1:15" ht="13.2">
      <c r="A1629" s="14" t="str">
        <f t="shared" si="24"/>
        <v/>
      </c>
      <c r="B1629" s="14" t="str">
        <f t="shared" si="25"/>
        <v/>
      </c>
      <c r="C1629" s="14"/>
      <c r="D1629" s="14"/>
      <c r="E1629" s="14"/>
      <c r="F1629" s="14"/>
      <c r="G1629" s="14"/>
      <c r="H1629" s="14"/>
      <c r="I1629" s="14" t="e">
        <f t="array" aca="1" ref="I1629" ca="1">_xludf.ifna(G1629*INDEX(Impostazioni!$C$86:$L$105,MATCH($E1629,Impostazioni!$J$86:$J$105,0),5),"")</f>
        <v>#NAME?</v>
      </c>
      <c r="J1629" s="14" t="e">
        <f t="shared" ca="1" si="26"/>
        <v>#NAME?</v>
      </c>
      <c r="K1629" s="14" t="e">
        <f t="shared" ca="1" si="27"/>
        <v>#NAME?</v>
      </c>
      <c r="M1629" s="14" t="e">
        <f t="array" aca="1" ref="M1629" ca="1">_xludf.ifna(IF(H1629=Impostazioni!$C$6,I1629*1,I1629/INDEX(Impostazioni!$N$86:$O$105,MATCH($H1629,Impostazioni!$N$86:$N$105,0),2)),"")</f>
        <v>#NAME?</v>
      </c>
      <c r="N1629" s="14" t="e">
        <f t="array" aca="1" ref="N1629" ca="1">_xludf.ifna(IF(I1629=Impostazioni!$C$6,J1629*1,J1629/INDEX(Impostazioni!$N$86:$O$105,MATCH($H1629,Impostazioni!$N$86:$N$105,0),2)),"")</f>
        <v>#NAME?</v>
      </c>
      <c r="O1629" s="14" t="e">
        <f t="array" aca="1" ref="O1629" ca="1">_xludf.ifna(IF(J1629=Impostazioni!$C$6,K1629*1,K1629/INDEX(Impostazioni!$N$86:$O$105,MATCH($H1629,Impostazioni!$N$86:$N$105,0),2)),"")</f>
        <v>#NAME?</v>
      </c>
    </row>
    <row r="1630" spans="1:15" ht="13.2">
      <c r="A1630" s="14" t="str">
        <f t="shared" si="24"/>
        <v/>
      </c>
      <c r="B1630" s="14" t="str">
        <f t="shared" si="25"/>
        <v/>
      </c>
      <c r="C1630" s="14"/>
      <c r="D1630" s="14"/>
      <c r="E1630" s="14"/>
      <c r="F1630" s="14"/>
      <c r="G1630" s="14"/>
      <c r="H1630" s="14"/>
      <c r="I1630" s="14" t="e">
        <f t="array" aca="1" ref="I1630" ca="1">_xludf.ifna(G1630*INDEX(Impostazioni!$C$86:$L$105,MATCH($E1630,Impostazioni!$J$86:$J$105,0),5),"")</f>
        <v>#NAME?</v>
      </c>
      <c r="J1630" s="14" t="e">
        <f t="shared" ca="1" si="26"/>
        <v>#NAME?</v>
      </c>
      <c r="K1630" s="14" t="e">
        <f t="shared" ca="1" si="27"/>
        <v>#NAME?</v>
      </c>
      <c r="M1630" s="14" t="e">
        <f t="array" aca="1" ref="M1630" ca="1">_xludf.ifna(IF(H1630=Impostazioni!$C$6,I1630*1,I1630/INDEX(Impostazioni!$N$86:$O$105,MATCH($H1630,Impostazioni!$N$86:$N$105,0),2)),"")</f>
        <v>#NAME?</v>
      </c>
      <c r="N1630" s="14" t="e">
        <f t="array" aca="1" ref="N1630" ca="1">_xludf.ifna(IF(I1630=Impostazioni!$C$6,J1630*1,J1630/INDEX(Impostazioni!$N$86:$O$105,MATCH($H1630,Impostazioni!$N$86:$N$105,0),2)),"")</f>
        <v>#NAME?</v>
      </c>
      <c r="O1630" s="14" t="e">
        <f t="array" aca="1" ref="O1630" ca="1">_xludf.ifna(IF(J1630=Impostazioni!$C$6,K1630*1,K1630/INDEX(Impostazioni!$N$86:$O$105,MATCH($H1630,Impostazioni!$N$86:$N$105,0),2)),"")</f>
        <v>#NAME?</v>
      </c>
    </row>
    <row r="1631" spans="1:15" ht="13.2">
      <c r="A1631" s="14" t="str">
        <f t="shared" si="24"/>
        <v/>
      </c>
      <c r="B1631" s="14" t="str">
        <f t="shared" si="25"/>
        <v/>
      </c>
      <c r="C1631" s="14"/>
      <c r="D1631" s="14"/>
      <c r="E1631" s="14"/>
      <c r="F1631" s="14"/>
      <c r="G1631" s="14"/>
      <c r="H1631" s="14"/>
      <c r="I1631" s="14" t="e">
        <f t="array" aca="1" ref="I1631" ca="1">_xludf.ifna(G1631*INDEX(Impostazioni!$C$86:$L$105,MATCH($E1631,Impostazioni!$J$86:$J$105,0),5),"")</f>
        <v>#NAME?</v>
      </c>
      <c r="J1631" s="14" t="e">
        <f t="shared" ca="1" si="26"/>
        <v>#NAME?</v>
      </c>
      <c r="K1631" s="14" t="e">
        <f t="shared" ca="1" si="27"/>
        <v>#NAME?</v>
      </c>
      <c r="M1631" s="14" t="e">
        <f t="array" aca="1" ref="M1631" ca="1">_xludf.ifna(IF(H1631=Impostazioni!$C$6,I1631*1,I1631/INDEX(Impostazioni!$N$86:$O$105,MATCH($H1631,Impostazioni!$N$86:$N$105,0),2)),"")</f>
        <v>#NAME?</v>
      </c>
      <c r="N1631" s="14" t="e">
        <f t="array" aca="1" ref="N1631" ca="1">_xludf.ifna(IF(I1631=Impostazioni!$C$6,J1631*1,J1631/INDEX(Impostazioni!$N$86:$O$105,MATCH($H1631,Impostazioni!$N$86:$N$105,0),2)),"")</f>
        <v>#NAME?</v>
      </c>
      <c r="O1631" s="14" t="e">
        <f t="array" aca="1" ref="O1631" ca="1">_xludf.ifna(IF(J1631=Impostazioni!$C$6,K1631*1,K1631/INDEX(Impostazioni!$N$86:$O$105,MATCH($H1631,Impostazioni!$N$86:$N$105,0),2)),"")</f>
        <v>#NAME?</v>
      </c>
    </row>
    <row r="1632" spans="1:15" ht="13.2">
      <c r="A1632" s="14" t="str">
        <f t="shared" si="24"/>
        <v/>
      </c>
      <c r="B1632" s="14" t="str">
        <f t="shared" si="25"/>
        <v/>
      </c>
      <c r="C1632" s="14"/>
      <c r="D1632" s="14"/>
      <c r="E1632" s="14"/>
      <c r="F1632" s="14"/>
      <c r="G1632" s="14"/>
      <c r="H1632" s="14"/>
      <c r="I1632" s="14" t="e">
        <f t="array" aca="1" ref="I1632" ca="1">_xludf.ifna(G1632*INDEX(Impostazioni!$C$86:$L$105,MATCH($E1632,Impostazioni!$J$86:$J$105,0),5),"")</f>
        <v>#NAME?</v>
      </c>
      <c r="J1632" s="14" t="e">
        <f t="shared" ca="1" si="26"/>
        <v>#NAME?</v>
      </c>
      <c r="K1632" s="14" t="e">
        <f t="shared" ca="1" si="27"/>
        <v>#NAME?</v>
      </c>
      <c r="M1632" s="14" t="e">
        <f t="array" aca="1" ref="M1632" ca="1">_xludf.ifna(IF(H1632=Impostazioni!$C$6,I1632*1,I1632/INDEX(Impostazioni!$N$86:$O$105,MATCH($H1632,Impostazioni!$N$86:$N$105,0),2)),"")</f>
        <v>#NAME?</v>
      </c>
      <c r="N1632" s="14" t="e">
        <f t="array" aca="1" ref="N1632" ca="1">_xludf.ifna(IF(I1632=Impostazioni!$C$6,J1632*1,J1632/INDEX(Impostazioni!$N$86:$O$105,MATCH($H1632,Impostazioni!$N$86:$N$105,0),2)),"")</f>
        <v>#NAME?</v>
      </c>
      <c r="O1632" s="14" t="e">
        <f t="array" aca="1" ref="O1632" ca="1">_xludf.ifna(IF(J1632=Impostazioni!$C$6,K1632*1,K1632/INDEX(Impostazioni!$N$86:$O$105,MATCH($H1632,Impostazioni!$N$86:$N$105,0),2)),"")</f>
        <v>#NAME?</v>
      </c>
    </row>
    <row r="1633" spans="1:15" ht="13.2">
      <c r="A1633" s="14" t="str">
        <f t="shared" si="24"/>
        <v/>
      </c>
      <c r="B1633" s="14" t="str">
        <f t="shared" si="25"/>
        <v/>
      </c>
      <c r="C1633" s="14"/>
      <c r="D1633" s="14"/>
      <c r="E1633" s="14"/>
      <c r="F1633" s="14"/>
      <c r="G1633" s="14"/>
      <c r="H1633" s="14"/>
      <c r="I1633" s="14" t="e">
        <f t="array" aca="1" ref="I1633" ca="1">_xludf.ifna(G1633*INDEX(Impostazioni!$C$86:$L$105,MATCH($E1633,Impostazioni!$J$86:$J$105,0),5),"")</f>
        <v>#NAME?</v>
      </c>
      <c r="J1633" s="14" t="e">
        <f t="shared" ca="1" si="26"/>
        <v>#NAME?</v>
      </c>
      <c r="K1633" s="14" t="e">
        <f t="shared" ca="1" si="27"/>
        <v>#NAME?</v>
      </c>
      <c r="M1633" s="14" t="e">
        <f t="array" aca="1" ref="M1633" ca="1">_xludf.ifna(IF(H1633=Impostazioni!$C$6,I1633*1,I1633/INDEX(Impostazioni!$N$86:$O$105,MATCH($H1633,Impostazioni!$N$86:$N$105,0),2)),"")</f>
        <v>#NAME?</v>
      </c>
      <c r="N1633" s="14" t="e">
        <f t="array" aca="1" ref="N1633" ca="1">_xludf.ifna(IF(I1633=Impostazioni!$C$6,J1633*1,J1633/INDEX(Impostazioni!$N$86:$O$105,MATCH($H1633,Impostazioni!$N$86:$N$105,0),2)),"")</f>
        <v>#NAME?</v>
      </c>
      <c r="O1633" s="14" t="e">
        <f t="array" aca="1" ref="O1633" ca="1">_xludf.ifna(IF(J1633=Impostazioni!$C$6,K1633*1,K1633/INDEX(Impostazioni!$N$86:$O$105,MATCH($H1633,Impostazioni!$N$86:$N$105,0),2)),"")</f>
        <v>#NAME?</v>
      </c>
    </row>
    <row r="1634" spans="1:15" ht="13.2">
      <c r="A1634" s="14" t="str">
        <f t="shared" si="24"/>
        <v/>
      </c>
      <c r="B1634" s="14" t="str">
        <f t="shared" si="25"/>
        <v/>
      </c>
      <c r="C1634" s="14"/>
      <c r="D1634" s="14"/>
      <c r="E1634" s="14"/>
      <c r="F1634" s="14"/>
      <c r="G1634" s="14"/>
      <c r="H1634" s="14"/>
      <c r="I1634" s="14" t="e">
        <f t="array" aca="1" ref="I1634" ca="1">_xludf.ifna(G1634*INDEX(Impostazioni!$C$86:$L$105,MATCH($E1634,Impostazioni!$J$86:$J$105,0),5),"")</f>
        <v>#NAME?</v>
      </c>
      <c r="J1634" s="14" t="e">
        <f t="shared" ca="1" si="26"/>
        <v>#NAME?</v>
      </c>
      <c r="K1634" s="14" t="e">
        <f t="shared" ca="1" si="27"/>
        <v>#NAME?</v>
      </c>
      <c r="M1634" s="14" t="e">
        <f t="array" aca="1" ref="M1634" ca="1">_xludf.ifna(IF(H1634=Impostazioni!$C$6,I1634*1,I1634/INDEX(Impostazioni!$N$86:$O$105,MATCH($H1634,Impostazioni!$N$86:$N$105,0),2)),"")</f>
        <v>#NAME?</v>
      </c>
      <c r="N1634" s="14" t="e">
        <f t="array" aca="1" ref="N1634" ca="1">_xludf.ifna(IF(I1634=Impostazioni!$C$6,J1634*1,J1634/INDEX(Impostazioni!$N$86:$O$105,MATCH($H1634,Impostazioni!$N$86:$N$105,0),2)),"")</f>
        <v>#NAME?</v>
      </c>
      <c r="O1634" s="14" t="e">
        <f t="array" aca="1" ref="O1634" ca="1">_xludf.ifna(IF(J1634=Impostazioni!$C$6,K1634*1,K1634/INDEX(Impostazioni!$N$86:$O$105,MATCH($H1634,Impostazioni!$N$86:$N$105,0),2)),"")</f>
        <v>#NAME?</v>
      </c>
    </row>
    <row r="1635" spans="1:15" ht="13.2">
      <c r="A1635" s="14" t="str">
        <f t="shared" si="24"/>
        <v/>
      </c>
      <c r="B1635" s="14" t="str">
        <f t="shared" si="25"/>
        <v/>
      </c>
      <c r="C1635" s="14"/>
      <c r="D1635" s="14"/>
      <c r="E1635" s="14"/>
      <c r="F1635" s="14"/>
      <c r="G1635" s="14"/>
      <c r="H1635" s="14"/>
      <c r="I1635" s="14" t="e">
        <f t="array" aca="1" ref="I1635" ca="1">_xludf.ifna(G1635*INDEX(Impostazioni!$C$86:$L$105,MATCH($E1635,Impostazioni!$J$86:$J$105,0),5),"")</f>
        <v>#NAME?</v>
      </c>
      <c r="J1635" s="14" t="e">
        <f t="shared" ca="1" si="26"/>
        <v>#NAME?</v>
      </c>
      <c r="K1635" s="14" t="e">
        <f t="shared" ca="1" si="27"/>
        <v>#NAME?</v>
      </c>
      <c r="M1635" s="14" t="e">
        <f t="array" aca="1" ref="M1635" ca="1">_xludf.ifna(IF(H1635=Impostazioni!$C$6,I1635*1,I1635/INDEX(Impostazioni!$N$86:$O$105,MATCH($H1635,Impostazioni!$N$86:$N$105,0),2)),"")</f>
        <v>#NAME?</v>
      </c>
      <c r="N1635" s="14" t="e">
        <f t="array" aca="1" ref="N1635" ca="1">_xludf.ifna(IF(I1635=Impostazioni!$C$6,J1635*1,J1635/INDEX(Impostazioni!$N$86:$O$105,MATCH($H1635,Impostazioni!$N$86:$N$105,0),2)),"")</f>
        <v>#NAME?</v>
      </c>
      <c r="O1635" s="14" t="e">
        <f t="array" aca="1" ref="O1635" ca="1">_xludf.ifna(IF(J1635=Impostazioni!$C$6,K1635*1,K1635/INDEX(Impostazioni!$N$86:$O$105,MATCH($H1635,Impostazioni!$N$86:$N$105,0),2)),"")</f>
        <v>#NAME?</v>
      </c>
    </row>
    <row r="1636" spans="1:15" ht="13.2">
      <c r="A1636" s="14" t="str">
        <f t="shared" si="24"/>
        <v/>
      </c>
      <c r="B1636" s="14" t="str">
        <f t="shared" si="25"/>
        <v/>
      </c>
      <c r="C1636" s="14"/>
      <c r="D1636" s="14"/>
      <c r="E1636" s="14"/>
      <c r="F1636" s="14"/>
      <c r="G1636" s="14"/>
      <c r="H1636" s="14"/>
      <c r="I1636" s="14" t="e">
        <f t="array" aca="1" ref="I1636" ca="1">_xludf.ifna(G1636*INDEX(Impostazioni!$C$86:$L$105,MATCH($E1636,Impostazioni!$J$86:$J$105,0),5),"")</f>
        <v>#NAME?</v>
      </c>
      <c r="J1636" s="14" t="e">
        <f t="shared" ca="1" si="26"/>
        <v>#NAME?</v>
      </c>
      <c r="K1636" s="14" t="e">
        <f t="shared" ca="1" si="27"/>
        <v>#NAME?</v>
      </c>
      <c r="M1636" s="14" t="e">
        <f t="array" aca="1" ref="M1636" ca="1">_xludf.ifna(IF(H1636=Impostazioni!$C$6,I1636*1,I1636/INDEX(Impostazioni!$N$86:$O$105,MATCH($H1636,Impostazioni!$N$86:$N$105,0),2)),"")</f>
        <v>#NAME?</v>
      </c>
      <c r="N1636" s="14" t="e">
        <f t="array" aca="1" ref="N1636" ca="1">_xludf.ifna(IF(I1636=Impostazioni!$C$6,J1636*1,J1636/INDEX(Impostazioni!$N$86:$O$105,MATCH($H1636,Impostazioni!$N$86:$N$105,0),2)),"")</f>
        <v>#NAME?</v>
      </c>
      <c r="O1636" s="14" t="e">
        <f t="array" aca="1" ref="O1636" ca="1">_xludf.ifna(IF(J1636=Impostazioni!$C$6,K1636*1,K1636/INDEX(Impostazioni!$N$86:$O$105,MATCH($H1636,Impostazioni!$N$86:$N$105,0),2)),"")</f>
        <v>#NAME?</v>
      </c>
    </row>
    <row r="1637" spans="1:15" ht="13.2">
      <c r="A1637" s="14" t="str">
        <f t="shared" si="24"/>
        <v/>
      </c>
      <c r="B1637" s="14" t="str">
        <f t="shared" si="25"/>
        <v/>
      </c>
      <c r="C1637" s="14"/>
      <c r="D1637" s="14"/>
      <c r="E1637" s="14"/>
      <c r="F1637" s="14"/>
      <c r="G1637" s="14"/>
      <c r="H1637" s="14"/>
      <c r="I1637" s="14" t="e">
        <f t="array" aca="1" ref="I1637" ca="1">_xludf.ifna(G1637*INDEX(Impostazioni!$C$86:$L$105,MATCH($E1637,Impostazioni!$J$86:$J$105,0),5),"")</f>
        <v>#NAME?</v>
      </c>
      <c r="J1637" s="14" t="e">
        <f t="shared" ca="1" si="26"/>
        <v>#NAME?</v>
      </c>
      <c r="K1637" s="14" t="e">
        <f t="shared" ca="1" si="27"/>
        <v>#NAME?</v>
      </c>
      <c r="M1637" s="14" t="e">
        <f t="array" aca="1" ref="M1637" ca="1">_xludf.ifna(IF(H1637=Impostazioni!$C$6,I1637*1,I1637/INDEX(Impostazioni!$N$86:$O$105,MATCH($H1637,Impostazioni!$N$86:$N$105,0),2)),"")</f>
        <v>#NAME?</v>
      </c>
      <c r="N1637" s="14" t="e">
        <f t="array" aca="1" ref="N1637" ca="1">_xludf.ifna(IF(I1637=Impostazioni!$C$6,J1637*1,J1637/INDEX(Impostazioni!$N$86:$O$105,MATCH($H1637,Impostazioni!$N$86:$N$105,0),2)),"")</f>
        <v>#NAME?</v>
      </c>
      <c r="O1637" s="14" t="e">
        <f t="array" aca="1" ref="O1637" ca="1">_xludf.ifna(IF(J1637=Impostazioni!$C$6,K1637*1,K1637/INDEX(Impostazioni!$N$86:$O$105,MATCH($H1637,Impostazioni!$N$86:$N$105,0),2)),"")</f>
        <v>#NAME?</v>
      </c>
    </row>
    <row r="1638" spans="1:15" ht="13.2">
      <c r="A1638" s="14" t="str">
        <f t="shared" si="24"/>
        <v/>
      </c>
      <c r="B1638" s="14" t="str">
        <f t="shared" si="25"/>
        <v/>
      </c>
      <c r="C1638" s="14"/>
      <c r="D1638" s="14"/>
      <c r="E1638" s="14"/>
      <c r="F1638" s="14"/>
      <c r="G1638" s="14"/>
      <c r="H1638" s="14"/>
      <c r="I1638" s="14" t="e">
        <f t="array" aca="1" ref="I1638" ca="1">_xludf.ifna(G1638*INDEX(Impostazioni!$C$86:$L$105,MATCH($E1638,Impostazioni!$J$86:$J$105,0),5),"")</f>
        <v>#NAME?</v>
      </c>
      <c r="J1638" s="14" t="e">
        <f t="shared" ca="1" si="26"/>
        <v>#NAME?</v>
      </c>
      <c r="K1638" s="14" t="e">
        <f t="shared" ca="1" si="27"/>
        <v>#NAME?</v>
      </c>
      <c r="M1638" s="14" t="e">
        <f t="array" aca="1" ref="M1638" ca="1">_xludf.ifna(IF(H1638=Impostazioni!$C$6,I1638*1,I1638/INDEX(Impostazioni!$N$86:$O$105,MATCH($H1638,Impostazioni!$N$86:$N$105,0),2)),"")</f>
        <v>#NAME?</v>
      </c>
      <c r="N1638" s="14" t="e">
        <f t="array" aca="1" ref="N1638" ca="1">_xludf.ifna(IF(I1638=Impostazioni!$C$6,J1638*1,J1638/INDEX(Impostazioni!$N$86:$O$105,MATCH($H1638,Impostazioni!$N$86:$N$105,0),2)),"")</f>
        <v>#NAME?</v>
      </c>
      <c r="O1638" s="14" t="e">
        <f t="array" aca="1" ref="O1638" ca="1">_xludf.ifna(IF(J1638=Impostazioni!$C$6,K1638*1,K1638/INDEX(Impostazioni!$N$86:$O$105,MATCH($H1638,Impostazioni!$N$86:$N$105,0),2)),"")</f>
        <v>#NAME?</v>
      </c>
    </row>
    <row r="1639" spans="1:15" ht="13.2">
      <c r="A1639" s="14" t="str">
        <f t="shared" si="24"/>
        <v/>
      </c>
      <c r="B1639" s="14" t="str">
        <f t="shared" si="25"/>
        <v/>
      </c>
      <c r="C1639" s="14"/>
      <c r="D1639" s="14"/>
      <c r="E1639" s="14"/>
      <c r="F1639" s="14"/>
      <c r="G1639" s="14"/>
      <c r="H1639" s="14"/>
      <c r="I1639" s="14" t="e">
        <f t="array" aca="1" ref="I1639" ca="1">_xludf.ifna(G1639*INDEX(Impostazioni!$C$86:$L$105,MATCH($E1639,Impostazioni!$J$86:$J$105,0),5),"")</f>
        <v>#NAME?</v>
      </c>
      <c r="J1639" s="14" t="e">
        <f t="shared" ca="1" si="26"/>
        <v>#NAME?</v>
      </c>
      <c r="K1639" s="14" t="e">
        <f t="shared" ca="1" si="27"/>
        <v>#NAME?</v>
      </c>
      <c r="M1639" s="14" t="e">
        <f t="array" aca="1" ref="M1639" ca="1">_xludf.ifna(IF(H1639=Impostazioni!$C$6,I1639*1,I1639/INDEX(Impostazioni!$N$86:$O$105,MATCH($H1639,Impostazioni!$N$86:$N$105,0),2)),"")</f>
        <v>#NAME?</v>
      </c>
      <c r="N1639" s="14" t="e">
        <f t="array" aca="1" ref="N1639" ca="1">_xludf.ifna(IF(I1639=Impostazioni!$C$6,J1639*1,J1639/INDEX(Impostazioni!$N$86:$O$105,MATCH($H1639,Impostazioni!$N$86:$N$105,0),2)),"")</f>
        <v>#NAME?</v>
      </c>
      <c r="O1639" s="14" t="e">
        <f t="array" aca="1" ref="O1639" ca="1">_xludf.ifna(IF(J1639=Impostazioni!$C$6,K1639*1,K1639/INDEX(Impostazioni!$N$86:$O$105,MATCH($H1639,Impostazioni!$N$86:$N$105,0),2)),"")</f>
        <v>#NAME?</v>
      </c>
    </row>
    <row r="1640" spans="1:15" ht="13.2">
      <c r="A1640" s="14" t="str">
        <f t="shared" si="24"/>
        <v/>
      </c>
      <c r="B1640" s="14" t="str">
        <f t="shared" si="25"/>
        <v/>
      </c>
      <c r="C1640" s="14"/>
      <c r="D1640" s="14"/>
      <c r="E1640" s="14"/>
      <c r="F1640" s="14"/>
      <c r="G1640" s="14"/>
      <c r="H1640" s="14"/>
      <c r="I1640" s="14" t="e">
        <f t="array" aca="1" ref="I1640" ca="1">_xludf.ifna(G1640*INDEX(Impostazioni!$C$86:$L$105,MATCH($E1640,Impostazioni!$J$86:$J$105,0),5),"")</f>
        <v>#NAME?</v>
      </c>
      <c r="J1640" s="14" t="e">
        <f t="shared" ca="1" si="26"/>
        <v>#NAME?</v>
      </c>
      <c r="K1640" s="14" t="e">
        <f t="shared" ca="1" si="27"/>
        <v>#NAME?</v>
      </c>
      <c r="M1640" s="14" t="e">
        <f t="array" aca="1" ref="M1640" ca="1">_xludf.ifna(IF(H1640=Impostazioni!$C$6,I1640*1,I1640/INDEX(Impostazioni!$N$86:$O$105,MATCH($H1640,Impostazioni!$N$86:$N$105,0),2)),"")</f>
        <v>#NAME?</v>
      </c>
      <c r="N1640" s="14" t="e">
        <f t="array" aca="1" ref="N1640" ca="1">_xludf.ifna(IF(I1640=Impostazioni!$C$6,J1640*1,J1640/INDEX(Impostazioni!$N$86:$O$105,MATCH($H1640,Impostazioni!$N$86:$N$105,0),2)),"")</f>
        <v>#NAME?</v>
      </c>
      <c r="O1640" s="14" t="e">
        <f t="array" aca="1" ref="O1640" ca="1">_xludf.ifna(IF(J1640=Impostazioni!$C$6,K1640*1,K1640/INDEX(Impostazioni!$N$86:$O$105,MATCH($H1640,Impostazioni!$N$86:$N$105,0),2)),"")</f>
        <v>#NAME?</v>
      </c>
    </row>
    <row r="1641" spans="1:15" ht="13.2">
      <c r="A1641" s="14" t="str">
        <f t="shared" si="24"/>
        <v/>
      </c>
      <c r="B1641" s="14" t="str">
        <f t="shared" si="25"/>
        <v/>
      </c>
      <c r="C1641" s="14"/>
      <c r="D1641" s="14"/>
      <c r="E1641" s="14"/>
      <c r="F1641" s="14"/>
      <c r="G1641" s="14"/>
      <c r="H1641" s="14"/>
      <c r="I1641" s="14" t="e">
        <f t="array" aca="1" ref="I1641" ca="1">_xludf.ifna(G1641*INDEX(Impostazioni!$C$86:$L$105,MATCH($E1641,Impostazioni!$J$86:$J$105,0),5),"")</f>
        <v>#NAME?</v>
      </c>
      <c r="J1641" s="14" t="e">
        <f t="shared" ca="1" si="26"/>
        <v>#NAME?</v>
      </c>
      <c r="K1641" s="14" t="e">
        <f t="shared" ca="1" si="27"/>
        <v>#NAME?</v>
      </c>
      <c r="M1641" s="14" t="e">
        <f t="array" aca="1" ref="M1641" ca="1">_xludf.ifna(IF(H1641=Impostazioni!$C$6,I1641*1,I1641/INDEX(Impostazioni!$N$86:$O$105,MATCH($H1641,Impostazioni!$N$86:$N$105,0),2)),"")</f>
        <v>#NAME?</v>
      </c>
      <c r="N1641" s="14" t="e">
        <f t="array" aca="1" ref="N1641" ca="1">_xludf.ifna(IF(I1641=Impostazioni!$C$6,J1641*1,J1641/INDEX(Impostazioni!$N$86:$O$105,MATCH($H1641,Impostazioni!$N$86:$N$105,0),2)),"")</f>
        <v>#NAME?</v>
      </c>
      <c r="O1641" s="14" t="e">
        <f t="array" aca="1" ref="O1641" ca="1">_xludf.ifna(IF(J1641=Impostazioni!$C$6,K1641*1,K1641/INDEX(Impostazioni!$N$86:$O$105,MATCH($H1641,Impostazioni!$N$86:$N$105,0),2)),"")</f>
        <v>#NAME?</v>
      </c>
    </row>
    <row r="1642" spans="1:15" ht="13.2">
      <c r="A1642" s="14" t="str">
        <f t="shared" si="24"/>
        <v/>
      </c>
      <c r="B1642" s="14" t="str">
        <f t="shared" si="25"/>
        <v/>
      </c>
      <c r="C1642" s="14"/>
      <c r="D1642" s="14"/>
      <c r="E1642" s="14"/>
      <c r="F1642" s="14"/>
      <c r="G1642" s="14"/>
      <c r="H1642" s="14"/>
      <c r="I1642" s="14" t="e">
        <f t="array" aca="1" ref="I1642" ca="1">_xludf.ifna(G1642*INDEX(Impostazioni!$C$86:$L$105,MATCH($E1642,Impostazioni!$J$86:$J$105,0),5),"")</f>
        <v>#NAME?</v>
      </c>
      <c r="J1642" s="14" t="e">
        <f t="shared" ca="1" si="26"/>
        <v>#NAME?</v>
      </c>
      <c r="K1642" s="14" t="e">
        <f t="shared" ca="1" si="27"/>
        <v>#NAME?</v>
      </c>
      <c r="M1642" s="14" t="e">
        <f t="array" aca="1" ref="M1642" ca="1">_xludf.ifna(IF(H1642=Impostazioni!$C$6,I1642*1,I1642/INDEX(Impostazioni!$N$86:$O$105,MATCH($H1642,Impostazioni!$N$86:$N$105,0),2)),"")</f>
        <v>#NAME?</v>
      </c>
      <c r="N1642" s="14" t="e">
        <f t="array" aca="1" ref="N1642" ca="1">_xludf.ifna(IF(I1642=Impostazioni!$C$6,J1642*1,J1642/INDEX(Impostazioni!$N$86:$O$105,MATCH($H1642,Impostazioni!$N$86:$N$105,0),2)),"")</f>
        <v>#NAME?</v>
      </c>
      <c r="O1642" s="14" t="e">
        <f t="array" aca="1" ref="O1642" ca="1">_xludf.ifna(IF(J1642=Impostazioni!$C$6,K1642*1,K1642/INDEX(Impostazioni!$N$86:$O$105,MATCH($H1642,Impostazioni!$N$86:$N$105,0),2)),"")</f>
        <v>#NAME?</v>
      </c>
    </row>
    <row r="1643" spans="1:15" ht="13.2">
      <c r="A1643" s="14" t="str">
        <f t="shared" si="24"/>
        <v/>
      </c>
      <c r="B1643" s="14" t="str">
        <f t="shared" si="25"/>
        <v/>
      </c>
      <c r="C1643" s="14"/>
      <c r="D1643" s="14"/>
      <c r="E1643" s="14"/>
      <c r="F1643" s="14"/>
      <c r="G1643" s="14"/>
      <c r="H1643" s="14"/>
      <c r="I1643" s="14" t="e">
        <f t="array" aca="1" ref="I1643" ca="1">_xludf.ifna(G1643*INDEX(Impostazioni!$C$86:$L$105,MATCH($E1643,Impostazioni!$J$86:$J$105,0),5),"")</f>
        <v>#NAME?</v>
      </c>
      <c r="J1643" s="14" t="e">
        <f t="shared" ca="1" si="26"/>
        <v>#NAME?</v>
      </c>
      <c r="K1643" s="14" t="e">
        <f t="shared" ca="1" si="27"/>
        <v>#NAME?</v>
      </c>
      <c r="M1643" s="14" t="e">
        <f t="array" aca="1" ref="M1643" ca="1">_xludf.ifna(IF(H1643=Impostazioni!$C$6,I1643*1,I1643/INDEX(Impostazioni!$N$86:$O$105,MATCH($H1643,Impostazioni!$N$86:$N$105,0),2)),"")</f>
        <v>#NAME?</v>
      </c>
      <c r="N1643" s="14" t="e">
        <f t="array" aca="1" ref="N1643" ca="1">_xludf.ifna(IF(I1643=Impostazioni!$C$6,J1643*1,J1643/INDEX(Impostazioni!$N$86:$O$105,MATCH($H1643,Impostazioni!$N$86:$N$105,0),2)),"")</f>
        <v>#NAME?</v>
      </c>
      <c r="O1643" s="14" t="e">
        <f t="array" aca="1" ref="O1643" ca="1">_xludf.ifna(IF(J1643=Impostazioni!$C$6,K1643*1,K1643/INDEX(Impostazioni!$N$86:$O$105,MATCH($H1643,Impostazioni!$N$86:$N$105,0),2)),"")</f>
        <v>#NAME?</v>
      </c>
    </row>
    <row r="1644" spans="1:15" ht="13.2">
      <c r="A1644" s="14" t="str">
        <f t="shared" si="24"/>
        <v/>
      </c>
      <c r="B1644" s="14" t="str">
        <f t="shared" si="25"/>
        <v/>
      </c>
      <c r="C1644" s="14"/>
      <c r="D1644" s="14"/>
      <c r="E1644" s="14"/>
      <c r="F1644" s="14"/>
      <c r="G1644" s="14"/>
      <c r="H1644" s="14"/>
      <c r="I1644" s="14" t="e">
        <f t="array" aca="1" ref="I1644" ca="1">_xludf.ifna(G1644*INDEX(Impostazioni!$C$86:$L$105,MATCH($E1644,Impostazioni!$J$86:$J$105,0),5),"")</f>
        <v>#NAME?</v>
      </c>
      <c r="J1644" s="14" t="e">
        <f t="shared" ca="1" si="26"/>
        <v>#NAME?</v>
      </c>
      <c r="K1644" s="14" t="e">
        <f t="shared" ca="1" si="27"/>
        <v>#NAME?</v>
      </c>
      <c r="M1644" s="14" t="e">
        <f t="array" aca="1" ref="M1644" ca="1">_xludf.ifna(IF(H1644=Impostazioni!$C$6,I1644*1,I1644/INDEX(Impostazioni!$N$86:$O$105,MATCH($H1644,Impostazioni!$N$86:$N$105,0),2)),"")</f>
        <v>#NAME?</v>
      </c>
      <c r="N1644" s="14" t="e">
        <f t="array" aca="1" ref="N1644" ca="1">_xludf.ifna(IF(I1644=Impostazioni!$C$6,J1644*1,J1644/INDEX(Impostazioni!$N$86:$O$105,MATCH($H1644,Impostazioni!$N$86:$N$105,0),2)),"")</f>
        <v>#NAME?</v>
      </c>
      <c r="O1644" s="14" t="e">
        <f t="array" aca="1" ref="O1644" ca="1">_xludf.ifna(IF(J1644=Impostazioni!$C$6,K1644*1,K1644/INDEX(Impostazioni!$N$86:$O$105,MATCH($H1644,Impostazioni!$N$86:$N$105,0),2)),"")</f>
        <v>#NAME?</v>
      </c>
    </row>
    <row r="1645" spans="1:15" ht="13.2">
      <c r="A1645" s="14" t="str">
        <f t="shared" si="24"/>
        <v/>
      </c>
      <c r="B1645" s="14" t="str">
        <f t="shared" si="25"/>
        <v/>
      </c>
      <c r="C1645" s="14"/>
      <c r="D1645" s="14"/>
      <c r="E1645" s="14"/>
      <c r="F1645" s="14"/>
      <c r="G1645" s="14"/>
      <c r="H1645" s="14"/>
      <c r="I1645" s="14" t="e">
        <f t="array" aca="1" ref="I1645" ca="1">_xludf.ifna(G1645*INDEX(Impostazioni!$C$86:$L$105,MATCH($E1645,Impostazioni!$J$86:$J$105,0),5),"")</f>
        <v>#NAME?</v>
      </c>
      <c r="J1645" s="14" t="e">
        <f t="shared" ca="1" si="26"/>
        <v>#NAME?</v>
      </c>
      <c r="K1645" s="14" t="e">
        <f t="shared" ca="1" si="27"/>
        <v>#NAME?</v>
      </c>
      <c r="M1645" s="14" t="e">
        <f t="array" aca="1" ref="M1645" ca="1">_xludf.ifna(IF(H1645=Impostazioni!$C$6,I1645*1,I1645/INDEX(Impostazioni!$N$86:$O$105,MATCH($H1645,Impostazioni!$N$86:$N$105,0),2)),"")</f>
        <v>#NAME?</v>
      </c>
      <c r="N1645" s="14" t="e">
        <f t="array" aca="1" ref="N1645" ca="1">_xludf.ifna(IF(I1645=Impostazioni!$C$6,J1645*1,J1645/INDEX(Impostazioni!$N$86:$O$105,MATCH($H1645,Impostazioni!$N$86:$N$105,0),2)),"")</f>
        <v>#NAME?</v>
      </c>
      <c r="O1645" s="14" t="e">
        <f t="array" aca="1" ref="O1645" ca="1">_xludf.ifna(IF(J1645=Impostazioni!$C$6,K1645*1,K1645/INDEX(Impostazioni!$N$86:$O$105,MATCH($H1645,Impostazioni!$N$86:$N$105,0),2)),"")</f>
        <v>#NAME?</v>
      </c>
    </row>
    <row r="1646" spans="1:15" ht="13.2">
      <c r="A1646" s="14" t="str">
        <f t="shared" si="24"/>
        <v/>
      </c>
      <c r="B1646" s="14" t="str">
        <f t="shared" si="25"/>
        <v/>
      </c>
      <c r="C1646" s="14"/>
      <c r="D1646" s="14"/>
      <c r="E1646" s="14"/>
      <c r="F1646" s="14"/>
      <c r="G1646" s="14"/>
      <c r="H1646" s="14"/>
      <c r="I1646" s="14" t="e">
        <f t="array" aca="1" ref="I1646" ca="1">_xludf.ifna(G1646*INDEX(Impostazioni!$C$86:$L$105,MATCH($E1646,Impostazioni!$J$86:$J$105,0),5),"")</f>
        <v>#NAME?</v>
      </c>
      <c r="J1646" s="14" t="e">
        <f t="shared" ca="1" si="26"/>
        <v>#NAME?</v>
      </c>
      <c r="K1646" s="14" t="e">
        <f t="shared" ca="1" si="27"/>
        <v>#NAME?</v>
      </c>
      <c r="M1646" s="14" t="e">
        <f t="array" aca="1" ref="M1646" ca="1">_xludf.ifna(IF(H1646=Impostazioni!$C$6,I1646*1,I1646/INDEX(Impostazioni!$N$86:$O$105,MATCH($H1646,Impostazioni!$N$86:$N$105,0),2)),"")</f>
        <v>#NAME?</v>
      </c>
      <c r="N1646" s="14" t="e">
        <f t="array" aca="1" ref="N1646" ca="1">_xludf.ifna(IF(I1646=Impostazioni!$C$6,J1646*1,J1646/INDEX(Impostazioni!$N$86:$O$105,MATCH($H1646,Impostazioni!$N$86:$N$105,0),2)),"")</f>
        <v>#NAME?</v>
      </c>
      <c r="O1646" s="14" t="e">
        <f t="array" aca="1" ref="O1646" ca="1">_xludf.ifna(IF(J1646=Impostazioni!$C$6,K1646*1,K1646/INDEX(Impostazioni!$N$86:$O$105,MATCH($H1646,Impostazioni!$N$86:$N$105,0),2)),"")</f>
        <v>#NAME?</v>
      </c>
    </row>
    <row r="1647" spans="1:15" ht="13.2">
      <c r="A1647" s="14" t="str">
        <f t="shared" si="24"/>
        <v/>
      </c>
      <c r="B1647" s="14" t="str">
        <f t="shared" si="25"/>
        <v/>
      </c>
      <c r="C1647" s="14"/>
      <c r="D1647" s="14"/>
      <c r="E1647" s="14"/>
      <c r="F1647" s="14"/>
      <c r="G1647" s="14"/>
      <c r="H1647" s="14"/>
      <c r="I1647" s="14" t="e">
        <f t="array" aca="1" ref="I1647" ca="1">_xludf.ifna(G1647*INDEX(Impostazioni!$C$86:$L$105,MATCH($E1647,Impostazioni!$J$86:$J$105,0),5),"")</f>
        <v>#NAME?</v>
      </c>
      <c r="J1647" s="14" t="e">
        <f t="shared" ca="1" si="26"/>
        <v>#NAME?</v>
      </c>
      <c r="K1647" s="14" t="e">
        <f t="shared" ca="1" si="27"/>
        <v>#NAME?</v>
      </c>
      <c r="M1647" s="14" t="e">
        <f t="array" aca="1" ref="M1647" ca="1">_xludf.ifna(IF(H1647=Impostazioni!$C$6,I1647*1,I1647/INDEX(Impostazioni!$N$86:$O$105,MATCH($H1647,Impostazioni!$N$86:$N$105,0),2)),"")</f>
        <v>#NAME?</v>
      </c>
      <c r="N1647" s="14" t="e">
        <f t="array" aca="1" ref="N1647" ca="1">_xludf.ifna(IF(I1647=Impostazioni!$C$6,J1647*1,J1647/INDEX(Impostazioni!$N$86:$O$105,MATCH($H1647,Impostazioni!$N$86:$N$105,0),2)),"")</f>
        <v>#NAME?</v>
      </c>
      <c r="O1647" s="14" t="e">
        <f t="array" aca="1" ref="O1647" ca="1">_xludf.ifna(IF(J1647=Impostazioni!$C$6,K1647*1,K1647/INDEX(Impostazioni!$N$86:$O$105,MATCH($H1647,Impostazioni!$N$86:$N$105,0),2)),"")</f>
        <v>#NAME?</v>
      </c>
    </row>
    <row r="1648" spans="1:15" ht="13.2">
      <c r="A1648" s="14" t="str">
        <f t="shared" si="24"/>
        <v/>
      </c>
      <c r="B1648" s="14" t="str">
        <f t="shared" si="25"/>
        <v/>
      </c>
      <c r="C1648" s="14"/>
      <c r="D1648" s="14"/>
      <c r="E1648" s="14"/>
      <c r="F1648" s="14"/>
      <c r="G1648" s="14"/>
      <c r="H1648" s="14"/>
      <c r="I1648" s="14" t="e">
        <f t="array" aca="1" ref="I1648" ca="1">_xludf.ifna(G1648*INDEX(Impostazioni!$C$86:$L$105,MATCH($E1648,Impostazioni!$J$86:$J$105,0),5),"")</f>
        <v>#NAME?</v>
      </c>
      <c r="J1648" s="14" t="e">
        <f t="shared" ca="1" si="26"/>
        <v>#NAME?</v>
      </c>
      <c r="K1648" s="14" t="e">
        <f t="shared" ca="1" si="27"/>
        <v>#NAME?</v>
      </c>
      <c r="M1648" s="14" t="e">
        <f t="array" aca="1" ref="M1648" ca="1">_xludf.ifna(IF(H1648=Impostazioni!$C$6,I1648*1,I1648/INDEX(Impostazioni!$N$86:$O$105,MATCH($H1648,Impostazioni!$N$86:$N$105,0),2)),"")</f>
        <v>#NAME?</v>
      </c>
      <c r="N1648" s="14" t="e">
        <f t="array" aca="1" ref="N1648" ca="1">_xludf.ifna(IF(I1648=Impostazioni!$C$6,J1648*1,J1648/INDEX(Impostazioni!$N$86:$O$105,MATCH($H1648,Impostazioni!$N$86:$N$105,0),2)),"")</f>
        <v>#NAME?</v>
      </c>
      <c r="O1648" s="14" t="e">
        <f t="array" aca="1" ref="O1648" ca="1">_xludf.ifna(IF(J1648=Impostazioni!$C$6,K1648*1,K1648/INDEX(Impostazioni!$N$86:$O$105,MATCH($H1648,Impostazioni!$N$86:$N$105,0),2)),"")</f>
        <v>#NAME?</v>
      </c>
    </row>
    <row r="1649" spans="1:15" ht="13.2">
      <c r="A1649" s="14" t="str">
        <f t="shared" si="24"/>
        <v/>
      </c>
      <c r="B1649" s="14" t="str">
        <f t="shared" si="25"/>
        <v/>
      </c>
      <c r="C1649" s="14"/>
      <c r="D1649" s="14"/>
      <c r="E1649" s="14"/>
      <c r="F1649" s="14"/>
      <c r="G1649" s="14"/>
      <c r="H1649" s="14"/>
      <c r="I1649" s="14" t="e">
        <f t="array" aca="1" ref="I1649" ca="1">_xludf.ifna(G1649*INDEX(Impostazioni!$C$86:$L$105,MATCH($E1649,Impostazioni!$J$86:$J$105,0),5),"")</f>
        <v>#NAME?</v>
      </c>
      <c r="J1649" s="14" t="e">
        <f t="shared" ca="1" si="26"/>
        <v>#NAME?</v>
      </c>
      <c r="K1649" s="14" t="e">
        <f t="shared" ca="1" si="27"/>
        <v>#NAME?</v>
      </c>
      <c r="M1649" s="14" t="e">
        <f t="array" aca="1" ref="M1649" ca="1">_xludf.ifna(IF(H1649=Impostazioni!$C$6,I1649*1,I1649/INDEX(Impostazioni!$N$86:$O$105,MATCH($H1649,Impostazioni!$N$86:$N$105,0),2)),"")</f>
        <v>#NAME?</v>
      </c>
      <c r="N1649" s="14" t="e">
        <f t="array" aca="1" ref="N1649" ca="1">_xludf.ifna(IF(I1649=Impostazioni!$C$6,J1649*1,J1649/INDEX(Impostazioni!$N$86:$O$105,MATCH($H1649,Impostazioni!$N$86:$N$105,0),2)),"")</f>
        <v>#NAME?</v>
      </c>
      <c r="O1649" s="14" t="e">
        <f t="array" aca="1" ref="O1649" ca="1">_xludf.ifna(IF(J1649=Impostazioni!$C$6,K1649*1,K1649/INDEX(Impostazioni!$N$86:$O$105,MATCH($H1649,Impostazioni!$N$86:$N$105,0),2)),"")</f>
        <v>#NAME?</v>
      </c>
    </row>
    <row r="1650" spans="1:15" ht="13.2">
      <c r="A1650" s="14" t="str">
        <f t="shared" si="24"/>
        <v/>
      </c>
      <c r="B1650" s="14" t="str">
        <f t="shared" si="25"/>
        <v/>
      </c>
      <c r="C1650" s="14"/>
      <c r="D1650" s="14"/>
      <c r="E1650" s="14"/>
      <c r="F1650" s="14"/>
      <c r="G1650" s="14"/>
      <c r="H1650" s="14"/>
      <c r="I1650" s="14" t="e">
        <f t="array" aca="1" ref="I1650" ca="1">_xludf.ifna(G1650*INDEX(Impostazioni!$C$86:$L$105,MATCH($E1650,Impostazioni!$J$86:$J$105,0),5),"")</f>
        <v>#NAME?</v>
      </c>
      <c r="J1650" s="14" t="e">
        <f t="shared" ca="1" si="26"/>
        <v>#NAME?</v>
      </c>
      <c r="K1650" s="14" t="e">
        <f t="shared" ca="1" si="27"/>
        <v>#NAME?</v>
      </c>
      <c r="M1650" s="14" t="e">
        <f t="array" aca="1" ref="M1650" ca="1">_xludf.ifna(IF(H1650=Impostazioni!$C$6,I1650*1,I1650/INDEX(Impostazioni!$N$86:$O$105,MATCH($H1650,Impostazioni!$N$86:$N$105,0),2)),"")</f>
        <v>#NAME?</v>
      </c>
      <c r="N1650" s="14" t="e">
        <f t="array" aca="1" ref="N1650" ca="1">_xludf.ifna(IF(I1650=Impostazioni!$C$6,J1650*1,J1650/INDEX(Impostazioni!$N$86:$O$105,MATCH($H1650,Impostazioni!$N$86:$N$105,0),2)),"")</f>
        <v>#NAME?</v>
      </c>
      <c r="O1650" s="14" t="e">
        <f t="array" aca="1" ref="O1650" ca="1">_xludf.ifna(IF(J1650=Impostazioni!$C$6,K1650*1,K1650/INDEX(Impostazioni!$N$86:$O$105,MATCH($H1650,Impostazioni!$N$86:$N$105,0),2)),"")</f>
        <v>#NAME?</v>
      </c>
    </row>
    <row r="1651" spans="1:15" ht="13.2">
      <c r="A1651" s="14" t="str">
        <f t="shared" si="24"/>
        <v/>
      </c>
      <c r="B1651" s="14" t="str">
        <f t="shared" si="25"/>
        <v/>
      </c>
      <c r="C1651" s="14"/>
      <c r="D1651" s="14"/>
      <c r="E1651" s="14"/>
      <c r="F1651" s="14"/>
      <c r="G1651" s="14"/>
      <c r="H1651" s="14"/>
      <c r="I1651" s="14" t="e">
        <f t="array" aca="1" ref="I1651" ca="1">_xludf.ifna(G1651*INDEX(Impostazioni!$C$86:$L$105,MATCH($E1651,Impostazioni!$J$86:$J$105,0),5),"")</f>
        <v>#NAME?</v>
      </c>
      <c r="J1651" s="14" t="e">
        <f t="shared" ca="1" si="26"/>
        <v>#NAME?</v>
      </c>
      <c r="K1651" s="14" t="e">
        <f t="shared" ca="1" si="27"/>
        <v>#NAME?</v>
      </c>
      <c r="M1651" s="14" t="e">
        <f t="array" aca="1" ref="M1651" ca="1">_xludf.ifna(IF(H1651=Impostazioni!$C$6,I1651*1,I1651/INDEX(Impostazioni!$N$86:$O$105,MATCH($H1651,Impostazioni!$N$86:$N$105,0),2)),"")</f>
        <v>#NAME?</v>
      </c>
      <c r="N1651" s="14" t="e">
        <f t="array" aca="1" ref="N1651" ca="1">_xludf.ifna(IF(I1651=Impostazioni!$C$6,J1651*1,J1651/INDEX(Impostazioni!$N$86:$O$105,MATCH($H1651,Impostazioni!$N$86:$N$105,0),2)),"")</f>
        <v>#NAME?</v>
      </c>
      <c r="O1651" s="14" t="e">
        <f t="array" aca="1" ref="O1651" ca="1">_xludf.ifna(IF(J1651=Impostazioni!$C$6,K1651*1,K1651/INDEX(Impostazioni!$N$86:$O$105,MATCH($H1651,Impostazioni!$N$86:$N$105,0),2)),"")</f>
        <v>#NAME?</v>
      </c>
    </row>
    <row r="1652" spans="1:15" ht="13.2">
      <c r="A1652" s="14" t="str">
        <f t="shared" si="24"/>
        <v/>
      </c>
      <c r="B1652" s="14" t="str">
        <f t="shared" si="25"/>
        <v/>
      </c>
      <c r="C1652" s="14"/>
      <c r="D1652" s="14"/>
      <c r="E1652" s="14"/>
      <c r="F1652" s="14"/>
      <c r="G1652" s="14"/>
      <c r="H1652" s="14"/>
      <c r="I1652" s="14" t="e">
        <f t="array" aca="1" ref="I1652" ca="1">_xludf.ifna(G1652*INDEX(Impostazioni!$C$86:$L$105,MATCH($E1652,Impostazioni!$J$86:$J$105,0),5),"")</f>
        <v>#NAME?</v>
      </c>
      <c r="J1652" s="14" t="e">
        <f t="shared" ca="1" si="26"/>
        <v>#NAME?</v>
      </c>
      <c r="K1652" s="14" t="e">
        <f t="shared" ca="1" si="27"/>
        <v>#NAME?</v>
      </c>
      <c r="M1652" s="14" t="e">
        <f t="array" aca="1" ref="M1652" ca="1">_xludf.ifna(IF(H1652=Impostazioni!$C$6,I1652*1,I1652/INDEX(Impostazioni!$N$86:$O$105,MATCH($H1652,Impostazioni!$N$86:$N$105,0),2)),"")</f>
        <v>#NAME?</v>
      </c>
      <c r="N1652" s="14" t="e">
        <f t="array" aca="1" ref="N1652" ca="1">_xludf.ifna(IF(I1652=Impostazioni!$C$6,J1652*1,J1652/INDEX(Impostazioni!$N$86:$O$105,MATCH($H1652,Impostazioni!$N$86:$N$105,0),2)),"")</f>
        <v>#NAME?</v>
      </c>
      <c r="O1652" s="14" t="e">
        <f t="array" aca="1" ref="O1652" ca="1">_xludf.ifna(IF(J1652=Impostazioni!$C$6,K1652*1,K1652/INDEX(Impostazioni!$N$86:$O$105,MATCH($H1652,Impostazioni!$N$86:$N$105,0),2)),"")</f>
        <v>#NAME?</v>
      </c>
    </row>
    <row r="1653" spans="1:15" ht="13.2">
      <c r="A1653" s="14" t="str">
        <f t="shared" si="24"/>
        <v/>
      </c>
      <c r="B1653" s="14" t="str">
        <f t="shared" si="25"/>
        <v/>
      </c>
      <c r="C1653" s="14"/>
      <c r="D1653" s="14"/>
      <c r="E1653" s="14"/>
      <c r="F1653" s="14"/>
      <c r="G1653" s="14"/>
      <c r="H1653" s="14"/>
      <c r="I1653" s="14" t="e">
        <f t="array" aca="1" ref="I1653" ca="1">_xludf.ifna(G1653*INDEX(Impostazioni!$C$86:$L$105,MATCH($E1653,Impostazioni!$J$86:$J$105,0),5),"")</f>
        <v>#NAME?</v>
      </c>
      <c r="J1653" s="14" t="e">
        <f t="shared" ca="1" si="26"/>
        <v>#NAME?</v>
      </c>
      <c r="K1653" s="14" t="e">
        <f t="shared" ca="1" si="27"/>
        <v>#NAME?</v>
      </c>
      <c r="M1653" s="14" t="e">
        <f t="array" aca="1" ref="M1653" ca="1">_xludf.ifna(IF(H1653=Impostazioni!$C$6,I1653*1,I1653/INDEX(Impostazioni!$N$86:$O$105,MATCH($H1653,Impostazioni!$N$86:$N$105,0),2)),"")</f>
        <v>#NAME?</v>
      </c>
      <c r="N1653" s="14" t="e">
        <f t="array" aca="1" ref="N1653" ca="1">_xludf.ifna(IF(I1653=Impostazioni!$C$6,J1653*1,J1653/INDEX(Impostazioni!$N$86:$O$105,MATCH($H1653,Impostazioni!$N$86:$N$105,0),2)),"")</f>
        <v>#NAME?</v>
      </c>
      <c r="O1653" s="14" t="e">
        <f t="array" aca="1" ref="O1653" ca="1">_xludf.ifna(IF(J1653=Impostazioni!$C$6,K1653*1,K1653/INDEX(Impostazioni!$N$86:$O$105,MATCH($H1653,Impostazioni!$N$86:$N$105,0),2)),"")</f>
        <v>#NAME?</v>
      </c>
    </row>
    <row r="1654" spans="1:15" ht="13.2">
      <c r="A1654" s="14" t="str">
        <f t="shared" si="24"/>
        <v/>
      </c>
      <c r="B1654" s="14" t="str">
        <f t="shared" si="25"/>
        <v/>
      </c>
      <c r="C1654" s="14"/>
      <c r="D1654" s="14"/>
      <c r="E1654" s="14"/>
      <c r="F1654" s="14"/>
      <c r="G1654" s="14"/>
      <c r="H1654" s="14"/>
      <c r="I1654" s="14" t="e">
        <f t="array" aca="1" ref="I1654" ca="1">_xludf.ifna(G1654*INDEX(Impostazioni!$C$86:$L$105,MATCH($E1654,Impostazioni!$J$86:$J$105,0),5),"")</f>
        <v>#NAME?</v>
      </c>
      <c r="J1654" s="14" t="e">
        <f t="shared" ca="1" si="26"/>
        <v>#NAME?</v>
      </c>
      <c r="K1654" s="14" t="e">
        <f t="shared" ca="1" si="27"/>
        <v>#NAME?</v>
      </c>
      <c r="M1654" s="14" t="e">
        <f t="array" aca="1" ref="M1654" ca="1">_xludf.ifna(IF(H1654=Impostazioni!$C$6,I1654*1,I1654/INDEX(Impostazioni!$N$86:$O$105,MATCH($H1654,Impostazioni!$N$86:$N$105,0),2)),"")</f>
        <v>#NAME?</v>
      </c>
      <c r="N1654" s="14" t="e">
        <f t="array" aca="1" ref="N1654" ca="1">_xludf.ifna(IF(I1654=Impostazioni!$C$6,J1654*1,J1654/INDEX(Impostazioni!$N$86:$O$105,MATCH($H1654,Impostazioni!$N$86:$N$105,0),2)),"")</f>
        <v>#NAME?</v>
      </c>
      <c r="O1654" s="14" t="e">
        <f t="array" aca="1" ref="O1654" ca="1">_xludf.ifna(IF(J1654=Impostazioni!$C$6,K1654*1,K1654/INDEX(Impostazioni!$N$86:$O$105,MATCH($H1654,Impostazioni!$N$86:$N$105,0),2)),"")</f>
        <v>#NAME?</v>
      </c>
    </row>
    <row r="1655" spans="1:15" ht="13.2">
      <c r="A1655" s="14" t="str">
        <f t="shared" si="24"/>
        <v/>
      </c>
      <c r="B1655" s="14" t="str">
        <f t="shared" si="25"/>
        <v/>
      </c>
      <c r="C1655" s="14"/>
      <c r="D1655" s="14"/>
      <c r="E1655" s="14"/>
      <c r="F1655" s="14"/>
      <c r="G1655" s="14"/>
      <c r="H1655" s="14"/>
      <c r="I1655" s="14" t="e">
        <f t="array" aca="1" ref="I1655" ca="1">_xludf.ifna(G1655*INDEX(Impostazioni!$C$86:$L$105,MATCH($E1655,Impostazioni!$J$86:$J$105,0),5),"")</f>
        <v>#NAME?</v>
      </c>
      <c r="J1655" s="14" t="e">
        <f t="shared" ca="1" si="26"/>
        <v>#NAME?</v>
      </c>
      <c r="K1655" s="14" t="e">
        <f t="shared" ca="1" si="27"/>
        <v>#NAME?</v>
      </c>
      <c r="M1655" s="14" t="e">
        <f t="array" aca="1" ref="M1655" ca="1">_xludf.ifna(IF(H1655=Impostazioni!$C$6,I1655*1,I1655/INDEX(Impostazioni!$N$86:$O$105,MATCH($H1655,Impostazioni!$N$86:$N$105,0),2)),"")</f>
        <v>#NAME?</v>
      </c>
      <c r="N1655" s="14" t="e">
        <f t="array" aca="1" ref="N1655" ca="1">_xludf.ifna(IF(I1655=Impostazioni!$C$6,J1655*1,J1655/INDEX(Impostazioni!$N$86:$O$105,MATCH($H1655,Impostazioni!$N$86:$N$105,0),2)),"")</f>
        <v>#NAME?</v>
      </c>
      <c r="O1655" s="14" t="e">
        <f t="array" aca="1" ref="O1655" ca="1">_xludf.ifna(IF(J1655=Impostazioni!$C$6,K1655*1,K1655/INDEX(Impostazioni!$N$86:$O$105,MATCH($H1655,Impostazioni!$N$86:$N$105,0),2)),"")</f>
        <v>#NAME?</v>
      </c>
    </row>
    <row r="1656" spans="1:15" ht="13.2">
      <c r="A1656" s="14" t="str">
        <f t="shared" si="24"/>
        <v/>
      </c>
      <c r="B1656" s="14" t="str">
        <f t="shared" si="25"/>
        <v/>
      </c>
      <c r="C1656" s="14"/>
      <c r="D1656" s="14"/>
      <c r="E1656" s="14"/>
      <c r="F1656" s="14"/>
      <c r="G1656" s="14"/>
      <c r="H1656" s="14"/>
      <c r="I1656" s="14" t="e">
        <f t="array" aca="1" ref="I1656" ca="1">_xludf.ifna(G1656*INDEX(Impostazioni!$C$86:$L$105,MATCH($E1656,Impostazioni!$J$86:$J$105,0),5),"")</f>
        <v>#NAME?</v>
      </c>
      <c r="J1656" s="14" t="e">
        <f t="shared" ca="1" si="26"/>
        <v>#NAME?</v>
      </c>
      <c r="K1656" s="14" t="e">
        <f t="shared" ca="1" si="27"/>
        <v>#NAME?</v>
      </c>
      <c r="M1656" s="14" t="e">
        <f t="array" aca="1" ref="M1656" ca="1">_xludf.ifna(IF(H1656=Impostazioni!$C$6,I1656*1,I1656/INDEX(Impostazioni!$N$86:$O$105,MATCH($H1656,Impostazioni!$N$86:$N$105,0),2)),"")</f>
        <v>#NAME?</v>
      </c>
      <c r="N1656" s="14" t="e">
        <f t="array" aca="1" ref="N1656" ca="1">_xludf.ifna(IF(I1656=Impostazioni!$C$6,J1656*1,J1656/INDEX(Impostazioni!$N$86:$O$105,MATCH($H1656,Impostazioni!$N$86:$N$105,0),2)),"")</f>
        <v>#NAME?</v>
      </c>
      <c r="O1656" s="14" t="e">
        <f t="array" aca="1" ref="O1656" ca="1">_xludf.ifna(IF(J1656=Impostazioni!$C$6,K1656*1,K1656/INDEX(Impostazioni!$N$86:$O$105,MATCH($H1656,Impostazioni!$N$86:$N$105,0),2)),"")</f>
        <v>#NAME?</v>
      </c>
    </row>
    <row r="1657" spans="1:15" ht="13.2">
      <c r="A1657" s="14" t="str">
        <f t="shared" si="24"/>
        <v/>
      </c>
      <c r="B1657" s="14" t="str">
        <f t="shared" si="25"/>
        <v/>
      </c>
      <c r="C1657" s="14"/>
      <c r="D1657" s="14"/>
      <c r="E1657" s="14"/>
      <c r="F1657" s="14"/>
      <c r="G1657" s="14"/>
      <c r="H1657" s="14"/>
      <c r="I1657" s="14" t="e">
        <f t="array" aca="1" ref="I1657" ca="1">_xludf.ifna(G1657*INDEX(Impostazioni!$C$86:$L$105,MATCH($E1657,Impostazioni!$J$86:$J$105,0),5),"")</f>
        <v>#NAME?</v>
      </c>
      <c r="J1657" s="14" t="e">
        <f t="shared" ca="1" si="26"/>
        <v>#NAME?</v>
      </c>
      <c r="K1657" s="14" t="e">
        <f t="shared" ca="1" si="27"/>
        <v>#NAME?</v>
      </c>
      <c r="M1657" s="14" t="e">
        <f t="array" aca="1" ref="M1657" ca="1">_xludf.ifna(IF(H1657=Impostazioni!$C$6,I1657*1,I1657/INDEX(Impostazioni!$N$86:$O$105,MATCH($H1657,Impostazioni!$N$86:$N$105,0),2)),"")</f>
        <v>#NAME?</v>
      </c>
      <c r="N1657" s="14" t="e">
        <f t="array" aca="1" ref="N1657" ca="1">_xludf.ifna(IF(I1657=Impostazioni!$C$6,J1657*1,J1657/INDEX(Impostazioni!$N$86:$O$105,MATCH($H1657,Impostazioni!$N$86:$N$105,0),2)),"")</f>
        <v>#NAME?</v>
      </c>
      <c r="O1657" s="14" t="e">
        <f t="array" aca="1" ref="O1657" ca="1">_xludf.ifna(IF(J1657=Impostazioni!$C$6,K1657*1,K1657/INDEX(Impostazioni!$N$86:$O$105,MATCH($H1657,Impostazioni!$N$86:$N$105,0),2)),"")</f>
        <v>#NAME?</v>
      </c>
    </row>
    <row r="1658" spans="1:15" ht="13.2">
      <c r="A1658" s="14" t="str">
        <f t="shared" si="24"/>
        <v/>
      </c>
      <c r="B1658" s="14" t="str">
        <f t="shared" si="25"/>
        <v/>
      </c>
      <c r="C1658" s="14"/>
      <c r="D1658" s="14"/>
      <c r="E1658" s="14"/>
      <c r="F1658" s="14"/>
      <c r="G1658" s="14"/>
      <c r="H1658" s="14"/>
      <c r="I1658" s="14" t="e">
        <f t="array" aca="1" ref="I1658" ca="1">_xludf.ifna(G1658*INDEX(Impostazioni!$C$86:$L$105,MATCH($E1658,Impostazioni!$J$86:$J$105,0),5),"")</f>
        <v>#NAME?</v>
      </c>
      <c r="J1658" s="14" t="e">
        <f t="shared" ca="1" si="26"/>
        <v>#NAME?</v>
      </c>
      <c r="K1658" s="14" t="e">
        <f t="shared" ca="1" si="27"/>
        <v>#NAME?</v>
      </c>
      <c r="M1658" s="14" t="e">
        <f t="array" aca="1" ref="M1658" ca="1">_xludf.ifna(IF(H1658=Impostazioni!$C$6,I1658*1,I1658/INDEX(Impostazioni!$N$86:$O$105,MATCH($H1658,Impostazioni!$N$86:$N$105,0),2)),"")</f>
        <v>#NAME?</v>
      </c>
      <c r="N1658" s="14" t="e">
        <f t="array" aca="1" ref="N1658" ca="1">_xludf.ifna(IF(I1658=Impostazioni!$C$6,J1658*1,J1658/INDEX(Impostazioni!$N$86:$O$105,MATCH($H1658,Impostazioni!$N$86:$N$105,0),2)),"")</f>
        <v>#NAME?</v>
      </c>
      <c r="O1658" s="14" t="e">
        <f t="array" aca="1" ref="O1658" ca="1">_xludf.ifna(IF(J1658=Impostazioni!$C$6,K1658*1,K1658/INDEX(Impostazioni!$N$86:$O$105,MATCH($H1658,Impostazioni!$N$86:$N$105,0),2)),"")</f>
        <v>#NAME?</v>
      </c>
    </row>
    <row r="1659" spans="1:15" ht="13.2">
      <c r="A1659" s="14" t="str">
        <f t="shared" si="24"/>
        <v/>
      </c>
      <c r="B1659" s="14" t="str">
        <f t="shared" si="25"/>
        <v/>
      </c>
      <c r="C1659" s="14"/>
      <c r="D1659" s="14"/>
      <c r="E1659" s="14"/>
      <c r="F1659" s="14"/>
      <c r="G1659" s="14"/>
      <c r="H1659" s="14"/>
      <c r="I1659" s="14" t="e">
        <f t="array" aca="1" ref="I1659" ca="1">_xludf.ifna(G1659*INDEX(Impostazioni!$C$86:$L$105,MATCH($E1659,Impostazioni!$J$86:$J$105,0),5),"")</f>
        <v>#NAME?</v>
      </c>
      <c r="J1659" s="14" t="e">
        <f t="shared" ca="1" si="26"/>
        <v>#NAME?</v>
      </c>
      <c r="K1659" s="14" t="e">
        <f t="shared" ca="1" si="27"/>
        <v>#NAME?</v>
      </c>
      <c r="M1659" s="14" t="e">
        <f t="array" aca="1" ref="M1659" ca="1">_xludf.ifna(IF(H1659=Impostazioni!$C$6,I1659*1,I1659/INDEX(Impostazioni!$N$86:$O$105,MATCH($H1659,Impostazioni!$N$86:$N$105,0),2)),"")</f>
        <v>#NAME?</v>
      </c>
      <c r="N1659" s="14" t="e">
        <f t="array" aca="1" ref="N1659" ca="1">_xludf.ifna(IF(I1659=Impostazioni!$C$6,J1659*1,J1659/INDEX(Impostazioni!$N$86:$O$105,MATCH($H1659,Impostazioni!$N$86:$N$105,0),2)),"")</f>
        <v>#NAME?</v>
      </c>
      <c r="O1659" s="14" t="e">
        <f t="array" aca="1" ref="O1659" ca="1">_xludf.ifna(IF(J1659=Impostazioni!$C$6,K1659*1,K1659/INDEX(Impostazioni!$N$86:$O$105,MATCH($H1659,Impostazioni!$N$86:$N$105,0),2)),"")</f>
        <v>#NAME?</v>
      </c>
    </row>
    <row r="1660" spans="1:15" ht="13.2">
      <c r="A1660" s="14" t="str">
        <f t="shared" si="24"/>
        <v/>
      </c>
      <c r="B1660" s="14" t="str">
        <f t="shared" si="25"/>
        <v/>
      </c>
      <c r="C1660" s="14"/>
      <c r="D1660" s="14"/>
      <c r="E1660" s="14"/>
      <c r="F1660" s="14"/>
      <c r="G1660" s="14"/>
      <c r="H1660" s="14"/>
      <c r="I1660" s="14" t="e">
        <f t="array" aca="1" ref="I1660" ca="1">_xludf.ifna(G1660*INDEX(Impostazioni!$C$86:$L$105,MATCH($E1660,Impostazioni!$J$86:$J$105,0),5),"")</f>
        <v>#NAME?</v>
      </c>
      <c r="J1660" s="14" t="e">
        <f t="shared" ca="1" si="26"/>
        <v>#NAME?</v>
      </c>
      <c r="K1660" s="14" t="e">
        <f t="shared" ca="1" si="27"/>
        <v>#NAME?</v>
      </c>
      <c r="M1660" s="14" t="e">
        <f t="array" aca="1" ref="M1660" ca="1">_xludf.ifna(IF(H1660=Impostazioni!$C$6,I1660*1,I1660/INDEX(Impostazioni!$N$86:$O$105,MATCH($H1660,Impostazioni!$N$86:$N$105,0),2)),"")</f>
        <v>#NAME?</v>
      </c>
      <c r="N1660" s="14" t="e">
        <f t="array" aca="1" ref="N1660" ca="1">_xludf.ifna(IF(I1660=Impostazioni!$C$6,J1660*1,J1660/INDEX(Impostazioni!$N$86:$O$105,MATCH($H1660,Impostazioni!$N$86:$N$105,0),2)),"")</f>
        <v>#NAME?</v>
      </c>
      <c r="O1660" s="14" t="e">
        <f t="array" aca="1" ref="O1660" ca="1">_xludf.ifna(IF(J1660=Impostazioni!$C$6,K1660*1,K1660/INDEX(Impostazioni!$N$86:$O$105,MATCH($H1660,Impostazioni!$N$86:$N$105,0),2)),"")</f>
        <v>#NAME?</v>
      </c>
    </row>
    <row r="1661" spans="1:15" ht="13.2">
      <c r="A1661" s="14" t="str">
        <f t="shared" si="24"/>
        <v/>
      </c>
      <c r="B1661" s="14" t="str">
        <f t="shared" si="25"/>
        <v/>
      </c>
      <c r="C1661" s="14"/>
      <c r="D1661" s="14"/>
      <c r="E1661" s="14"/>
      <c r="F1661" s="14"/>
      <c r="G1661" s="14"/>
      <c r="H1661" s="14"/>
      <c r="I1661" s="14" t="e">
        <f t="array" aca="1" ref="I1661" ca="1">_xludf.ifna(G1661*INDEX(Impostazioni!$C$86:$L$105,MATCH($E1661,Impostazioni!$J$86:$J$105,0),5),"")</f>
        <v>#NAME?</v>
      </c>
      <c r="J1661" s="14" t="e">
        <f t="shared" ca="1" si="26"/>
        <v>#NAME?</v>
      </c>
      <c r="K1661" s="14" t="e">
        <f t="shared" ca="1" si="27"/>
        <v>#NAME?</v>
      </c>
      <c r="M1661" s="14" t="e">
        <f t="array" aca="1" ref="M1661" ca="1">_xludf.ifna(IF(H1661=Impostazioni!$C$6,I1661*1,I1661/INDEX(Impostazioni!$N$86:$O$105,MATCH($H1661,Impostazioni!$N$86:$N$105,0),2)),"")</f>
        <v>#NAME?</v>
      </c>
      <c r="N1661" s="14" t="e">
        <f t="array" aca="1" ref="N1661" ca="1">_xludf.ifna(IF(I1661=Impostazioni!$C$6,J1661*1,J1661/INDEX(Impostazioni!$N$86:$O$105,MATCH($H1661,Impostazioni!$N$86:$N$105,0),2)),"")</f>
        <v>#NAME?</v>
      </c>
      <c r="O1661" s="14" t="e">
        <f t="array" aca="1" ref="O1661" ca="1">_xludf.ifna(IF(J1661=Impostazioni!$C$6,K1661*1,K1661/INDEX(Impostazioni!$N$86:$O$105,MATCH($H1661,Impostazioni!$N$86:$N$105,0),2)),"")</f>
        <v>#NAME?</v>
      </c>
    </row>
    <row r="1662" spans="1:15" ht="13.2">
      <c r="A1662" s="14" t="str">
        <f t="shared" si="24"/>
        <v/>
      </c>
      <c r="B1662" s="14" t="str">
        <f t="shared" si="25"/>
        <v/>
      </c>
      <c r="C1662" s="14"/>
      <c r="D1662" s="14"/>
      <c r="E1662" s="14"/>
      <c r="F1662" s="14"/>
      <c r="G1662" s="14"/>
      <c r="H1662" s="14"/>
      <c r="I1662" s="14" t="e">
        <f t="array" aca="1" ref="I1662" ca="1">_xludf.ifna(G1662*INDEX(Impostazioni!$C$86:$L$105,MATCH($E1662,Impostazioni!$J$86:$J$105,0),5),"")</f>
        <v>#NAME?</v>
      </c>
      <c r="J1662" s="14" t="e">
        <f t="shared" ca="1" si="26"/>
        <v>#NAME?</v>
      </c>
      <c r="K1662" s="14" t="e">
        <f t="shared" ca="1" si="27"/>
        <v>#NAME?</v>
      </c>
      <c r="M1662" s="14" t="e">
        <f t="array" aca="1" ref="M1662" ca="1">_xludf.ifna(IF(H1662=Impostazioni!$C$6,I1662*1,I1662/INDEX(Impostazioni!$N$86:$O$105,MATCH($H1662,Impostazioni!$N$86:$N$105,0),2)),"")</f>
        <v>#NAME?</v>
      </c>
      <c r="N1662" s="14" t="e">
        <f t="array" aca="1" ref="N1662" ca="1">_xludf.ifna(IF(I1662=Impostazioni!$C$6,J1662*1,J1662/INDEX(Impostazioni!$N$86:$O$105,MATCH($H1662,Impostazioni!$N$86:$N$105,0),2)),"")</f>
        <v>#NAME?</v>
      </c>
      <c r="O1662" s="14" t="e">
        <f t="array" aca="1" ref="O1662" ca="1">_xludf.ifna(IF(J1662=Impostazioni!$C$6,K1662*1,K1662/INDEX(Impostazioni!$N$86:$O$105,MATCH($H1662,Impostazioni!$N$86:$N$105,0),2)),"")</f>
        <v>#NAME?</v>
      </c>
    </row>
    <row r="1663" spans="1:15" ht="13.2">
      <c r="A1663" s="14" t="str">
        <f t="shared" si="24"/>
        <v/>
      </c>
      <c r="B1663" s="14" t="str">
        <f t="shared" si="25"/>
        <v/>
      </c>
      <c r="C1663" s="14"/>
      <c r="D1663" s="14"/>
      <c r="E1663" s="14"/>
      <c r="F1663" s="14"/>
      <c r="G1663" s="14"/>
      <c r="H1663" s="14"/>
      <c r="I1663" s="14" t="e">
        <f t="array" aca="1" ref="I1663" ca="1">_xludf.ifna(G1663*INDEX(Impostazioni!$C$86:$L$105,MATCH($E1663,Impostazioni!$J$86:$J$105,0),5),"")</f>
        <v>#NAME?</v>
      </c>
      <c r="J1663" s="14" t="e">
        <f t="shared" ca="1" si="26"/>
        <v>#NAME?</v>
      </c>
      <c r="K1663" s="14" t="e">
        <f t="shared" ca="1" si="27"/>
        <v>#NAME?</v>
      </c>
      <c r="M1663" s="14" t="e">
        <f t="array" aca="1" ref="M1663" ca="1">_xludf.ifna(IF(H1663=Impostazioni!$C$6,I1663*1,I1663/INDEX(Impostazioni!$N$86:$O$105,MATCH($H1663,Impostazioni!$N$86:$N$105,0),2)),"")</f>
        <v>#NAME?</v>
      </c>
      <c r="N1663" s="14" t="e">
        <f t="array" aca="1" ref="N1663" ca="1">_xludf.ifna(IF(I1663=Impostazioni!$C$6,J1663*1,J1663/INDEX(Impostazioni!$N$86:$O$105,MATCH($H1663,Impostazioni!$N$86:$N$105,0),2)),"")</f>
        <v>#NAME?</v>
      </c>
      <c r="O1663" s="14" t="e">
        <f t="array" aca="1" ref="O1663" ca="1">_xludf.ifna(IF(J1663=Impostazioni!$C$6,K1663*1,K1663/INDEX(Impostazioni!$N$86:$O$105,MATCH($H1663,Impostazioni!$N$86:$N$105,0),2)),"")</f>
        <v>#NAME?</v>
      </c>
    </row>
    <row r="1664" spans="1:15" ht="13.2">
      <c r="A1664" s="14" t="str">
        <f t="shared" si="24"/>
        <v/>
      </c>
      <c r="B1664" s="14" t="str">
        <f t="shared" si="25"/>
        <v/>
      </c>
      <c r="C1664" s="14"/>
      <c r="D1664" s="14"/>
      <c r="E1664" s="14"/>
      <c r="F1664" s="14"/>
      <c r="G1664" s="14"/>
      <c r="H1664" s="14"/>
      <c r="I1664" s="14" t="e">
        <f t="array" aca="1" ref="I1664" ca="1">_xludf.ifna(G1664*INDEX(Impostazioni!$C$86:$L$105,MATCH($E1664,Impostazioni!$J$86:$J$105,0),5),"")</f>
        <v>#NAME?</v>
      </c>
      <c r="J1664" s="14" t="e">
        <f t="shared" ca="1" si="26"/>
        <v>#NAME?</v>
      </c>
      <c r="K1664" s="14" t="e">
        <f t="shared" ca="1" si="27"/>
        <v>#NAME?</v>
      </c>
      <c r="M1664" s="14" t="e">
        <f t="array" aca="1" ref="M1664" ca="1">_xludf.ifna(IF(H1664=Impostazioni!$C$6,I1664*1,I1664/INDEX(Impostazioni!$N$86:$O$105,MATCH($H1664,Impostazioni!$N$86:$N$105,0),2)),"")</f>
        <v>#NAME?</v>
      </c>
      <c r="N1664" s="14" t="e">
        <f t="array" aca="1" ref="N1664" ca="1">_xludf.ifna(IF(I1664=Impostazioni!$C$6,J1664*1,J1664/INDEX(Impostazioni!$N$86:$O$105,MATCH($H1664,Impostazioni!$N$86:$N$105,0),2)),"")</f>
        <v>#NAME?</v>
      </c>
      <c r="O1664" s="14" t="e">
        <f t="array" aca="1" ref="O1664" ca="1">_xludf.ifna(IF(J1664=Impostazioni!$C$6,K1664*1,K1664/INDEX(Impostazioni!$N$86:$O$105,MATCH($H1664,Impostazioni!$N$86:$N$105,0),2)),"")</f>
        <v>#NAME?</v>
      </c>
    </row>
    <row r="1665" spans="1:15" ht="13.2">
      <c r="A1665" s="14" t="str">
        <f t="shared" si="24"/>
        <v/>
      </c>
      <c r="B1665" s="14" t="str">
        <f t="shared" si="25"/>
        <v/>
      </c>
      <c r="C1665" s="14"/>
      <c r="D1665" s="14"/>
      <c r="E1665" s="14"/>
      <c r="F1665" s="14"/>
      <c r="G1665" s="14"/>
      <c r="H1665" s="14"/>
      <c r="I1665" s="14" t="e">
        <f t="array" aca="1" ref="I1665" ca="1">_xludf.ifna(G1665*INDEX(Impostazioni!$C$86:$L$105,MATCH($E1665,Impostazioni!$J$86:$J$105,0),5),"")</f>
        <v>#NAME?</v>
      </c>
      <c r="J1665" s="14" t="e">
        <f t="shared" ca="1" si="26"/>
        <v>#NAME?</v>
      </c>
      <c r="K1665" s="14" t="e">
        <f t="shared" ca="1" si="27"/>
        <v>#NAME?</v>
      </c>
      <c r="M1665" s="14" t="e">
        <f t="array" aca="1" ref="M1665" ca="1">_xludf.ifna(IF(H1665=Impostazioni!$C$6,I1665*1,I1665/INDEX(Impostazioni!$N$86:$O$105,MATCH($H1665,Impostazioni!$N$86:$N$105,0),2)),"")</f>
        <v>#NAME?</v>
      </c>
      <c r="N1665" s="14" t="e">
        <f t="array" aca="1" ref="N1665" ca="1">_xludf.ifna(IF(I1665=Impostazioni!$C$6,J1665*1,J1665/INDEX(Impostazioni!$N$86:$O$105,MATCH($H1665,Impostazioni!$N$86:$N$105,0),2)),"")</f>
        <v>#NAME?</v>
      </c>
      <c r="O1665" s="14" t="e">
        <f t="array" aca="1" ref="O1665" ca="1">_xludf.ifna(IF(J1665=Impostazioni!$C$6,K1665*1,K1665/INDEX(Impostazioni!$N$86:$O$105,MATCH($H1665,Impostazioni!$N$86:$N$105,0),2)),"")</f>
        <v>#NAME?</v>
      </c>
    </row>
    <row r="1666" spans="1:15" ht="13.2">
      <c r="A1666" s="14" t="str">
        <f t="shared" si="24"/>
        <v/>
      </c>
      <c r="B1666" s="14" t="str">
        <f t="shared" si="25"/>
        <v/>
      </c>
      <c r="C1666" s="14"/>
      <c r="D1666" s="14"/>
      <c r="E1666" s="14"/>
      <c r="F1666" s="14"/>
      <c r="G1666" s="14"/>
      <c r="H1666" s="14"/>
      <c r="I1666" s="14" t="e">
        <f t="array" aca="1" ref="I1666" ca="1">_xludf.ifna(G1666*INDEX(Impostazioni!$C$86:$L$105,MATCH($E1666,Impostazioni!$J$86:$J$105,0),5),"")</f>
        <v>#NAME?</v>
      </c>
      <c r="J1666" s="14" t="e">
        <f t="shared" ca="1" si="26"/>
        <v>#NAME?</v>
      </c>
      <c r="K1666" s="14" t="e">
        <f t="shared" ca="1" si="27"/>
        <v>#NAME?</v>
      </c>
      <c r="M1666" s="14" t="e">
        <f t="array" aca="1" ref="M1666" ca="1">_xludf.ifna(IF(H1666=Impostazioni!$C$6,I1666*1,I1666/INDEX(Impostazioni!$N$86:$O$105,MATCH($H1666,Impostazioni!$N$86:$N$105,0),2)),"")</f>
        <v>#NAME?</v>
      </c>
      <c r="N1666" s="14" t="e">
        <f t="array" aca="1" ref="N1666" ca="1">_xludf.ifna(IF(I1666=Impostazioni!$C$6,J1666*1,J1666/INDEX(Impostazioni!$N$86:$O$105,MATCH($H1666,Impostazioni!$N$86:$N$105,0),2)),"")</f>
        <v>#NAME?</v>
      </c>
      <c r="O1666" s="14" t="e">
        <f t="array" aca="1" ref="O1666" ca="1">_xludf.ifna(IF(J1666=Impostazioni!$C$6,K1666*1,K1666/INDEX(Impostazioni!$N$86:$O$105,MATCH($H1666,Impostazioni!$N$86:$N$105,0),2)),"")</f>
        <v>#NAME?</v>
      </c>
    </row>
    <row r="1667" spans="1:15" ht="13.2">
      <c r="A1667" s="14" t="str">
        <f t="shared" si="24"/>
        <v/>
      </c>
      <c r="B1667" s="14" t="str">
        <f t="shared" si="25"/>
        <v/>
      </c>
      <c r="C1667" s="14"/>
      <c r="D1667" s="14"/>
      <c r="E1667" s="14"/>
      <c r="F1667" s="14"/>
      <c r="G1667" s="14"/>
      <c r="H1667" s="14"/>
      <c r="I1667" s="14" t="e">
        <f t="array" aca="1" ref="I1667" ca="1">_xludf.ifna(G1667*INDEX(Impostazioni!$C$86:$L$105,MATCH($E1667,Impostazioni!$J$86:$J$105,0),5),"")</f>
        <v>#NAME?</v>
      </c>
      <c r="J1667" s="14" t="e">
        <f t="shared" ca="1" si="26"/>
        <v>#NAME?</v>
      </c>
      <c r="K1667" s="14" t="e">
        <f t="shared" ca="1" si="27"/>
        <v>#NAME?</v>
      </c>
      <c r="M1667" s="14" t="e">
        <f t="array" aca="1" ref="M1667" ca="1">_xludf.ifna(IF(H1667=Impostazioni!$C$6,I1667*1,I1667/INDEX(Impostazioni!$N$86:$O$105,MATCH($H1667,Impostazioni!$N$86:$N$105,0),2)),"")</f>
        <v>#NAME?</v>
      </c>
      <c r="N1667" s="14" t="e">
        <f t="array" aca="1" ref="N1667" ca="1">_xludf.ifna(IF(I1667=Impostazioni!$C$6,J1667*1,J1667/INDEX(Impostazioni!$N$86:$O$105,MATCH($H1667,Impostazioni!$N$86:$N$105,0),2)),"")</f>
        <v>#NAME?</v>
      </c>
      <c r="O1667" s="14" t="e">
        <f t="array" aca="1" ref="O1667" ca="1">_xludf.ifna(IF(J1667=Impostazioni!$C$6,K1667*1,K1667/INDEX(Impostazioni!$N$86:$O$105,MATCH($H1667,Impostazioni!$N$86:$N$105,0),2)),"")</f>
        <v>#NAME?</v>
      </c>
    </row>
    <row r="1668" spans="1:15" ht="13.2">
      <c r="A1668" s="14" t="str">
        <f t="shared" si="24"/>
        <v/>
      </c>
      <c r="B1668" s="14" t="str">
        <f t="shared" si="25"/>
        <v/>
      </c>
      <c r="C1668" s="14"/>
      <c r="D1668" s="14"/>
      <c r="E1668" s="14"/>
      <c r="F1668" s="14"/>
      <c r="G1668" s="14"/>
      <c r="H1668" s="14"/>
      <c r="I1668" s="14" t="e">
        <f t="array" aca="1" ref="I1668" ca="1">_xludf.ifna(G1668*INDEX(Impostazioni!$C$86:$L$105,MATCH($E1668,Impostazioni!$J$86:$J$105,0),5),"")</f>
        <v>#NAME?</v>
      </c>
      <c r="J1668" s="14" t="e">
        <f t="shared" ca="1" si="26"/>
        <v>#NAME?</v>
      </c>
      <c r="K1668" s="14" t="e">
        <f t="shared" ca="1" si="27"/>
        <v>#NAME?</v>
      </c>
      <c r="M1668" s="14" t="e">
        <f t="array" aca="1" ref="M1668" ca="1">_xludf.ifna(IF(H1668=Impostazioni!$C$6,I1668*1,I1668/INDEX(Impostazioni!$N$86:$O$105,MATCH($H1668,Impostazioni!$N$86:$N$105,0),2)),"")</f>
        <v>#NAME?</v>
      </c>
      <c r="N1668" s="14" t="e">
        <f t="array" aca="1" ref="N1668" ca="1">_xludf.ifna(IF(I1668=Impostazioni!$C$6,J1668*1,J1668/INDEX(Impostazioni!$N$86:$O$105,MATCH($H1668,Impostazioni!$N$86:$N$105,0),2)),"")</f>
        <v>#NAME?</v>
      </c>
      <c r="O1668" s="14" t="e">
        <f t="array" aca="1" ref="O1668" ca="1">_xludf.ifna(IF(J1668=Impostazioni!$C$6,K1668*1,K1668/INDEX(Impostazioni!$N$86:$O$105,MATCH($H1668,Impostazioni!$N$86:$N$105,0),2)),"")</f>
        <v>#NAME?</v>
      </c>
    </row>
    <row r="1669" spans="1:15" ht="13.2">
      <c r="A1669" s="14" t="str">
        <f t="shared" si="24"/>
        <v/>
      </c>
      <c r="B1669" s="14" t="str">
        <f t="shared" si="25"/>
        <v/>
      </c>
      <c r="C1669" s="14"/>
      <c r="D1669" s="14"/>
      <c r="E1669" s="14"/>
      <c r="F1669" s="14"/>
      <c r="G1669" s="14"/>
      <c r="H1669" s="14"/>
      <c r="I1669" s="14" t="e">
        <f t="array" aca="1" ref="I1669" ca="1">_xludf.ifna(G1669*INDEX(Impostazioni!$C$86:$L$105,MATCH($E1669,Impostazioni!$J$86:$J$105,0),5),"")</f>
        <v>#NAME?</v>
      </c>
      <c r="J1669" s="14" t="e">
        <f t="shared" ca="1" si="26"/>
        <v>#NAME?</v>
      </c>
      <c r="K1669" s="14" t="e">
        <f t="shared" ca="1" si="27"/>
        <v>#NAME?</v>
      </c>
      <c r="M1669" s="14" t="e">
        <f t="array" aca="1" ref="M1669" ca="1">_xludf.ifna(IF(H1669=Impostazioni!$C$6,I1669*1,I1669/INDEX(Impostazioni!$N$86:$O$105,MATCH($H1669,Impostazioni!$N$86:$N$105,0),2)),"")</f>
        <v>#NAME?</v>
      </c>
      <c r="N1669" s="14" t="e">
        <f t="array" aca="1" ref="N1669" ca="1">_xludf.ifna(IF(I1669=Impostazioni!$C$6,J1669*1,J1669/INDEX(Impostazioni!$N$86:$O$105,MATCH($H1669,Impostazioni!$N$86:$N$105,0),2)),"")</f>
        <v>#NAME?</v>
      </c>
      <c r="O1669" s="14" t="e">
        <f t="array" aca="1" ref="O1669" ca="1">_xludf.ifna(IF(J1669=Impostazioni!$C$6,K1669*1,K1669/INDEX(Impostazioni!$N$86:$O$105,MATCH($H1669,Impostazioni!$N$86:$N$105,0),2)),"")</f>
        <v>#NAME?</v>
      </c>
    </row>
    <row r="1670" spans="1:15" ht="13.2">
      <c r="A1670" s="14" t="str">
        <f t="shared" si="24"/>
        <v/>
      </c>
      <c r="B1670" s="14" t="str">
        <f t="shared" si="25"/>
        <v/>
      </c>
      <c r="C1670" s="14"/>
      <c r="D1670" s="14"/>
      <c r="E1670" s="14"/>
      <c r="F1670" s="14"/>
      <c r="G1670" s="14"/>
      <c r="H1670" s="14"/>
      <c r="I1670" s="14" t="e">
        <f t="array" aca="1" ref="I1670" ca="1">_xludf.ifna(G1670*INDEX(Impostazioni!$C$86:$L$105,MATCH($E1670,Impostazioni!$J$86:$J$105,0),5),"")</f>
        <v>#NAME?</v>
      </c>
      <c r="J1670" s="14" t="e">
        <f t="shared" ca="1" si="26"/>
        <v>#NAME?</v>
      </c>
      <c r="K1670" s="14" t="e">
        <f t="shared" ca="1" si="27"/>
        <v>#NAME?</v>
      </c>
      <c r="M1670" s="14" t="e">
        <f t="array" aca="1" ref="M1670" ca="1">_xludf.ifna(IF(H1670=Impostazioni!$C$6,I1670*1,I1670/INDEX(Impostazioni!$N$86:$O$105,MATCH($H1670,Impostazioni!$N$86:$N$105,0),2)),"")</f>
        <v>#NAME?</v>
      </c>
      <c r="N1670" s="14" t="e">
        <f t="array" aca="1" ref="N1670" ca="1">_xludf.ifna(IF(I1670=Impostazioni!$C$6,J1670*1,J1670/INDEX(Impostazioni!$N$86:$O$105,MATCH($H1670,Impostazioni!$N$86:$N$105,0),2)),"")</f>
        <v>#NAME?</v>
      </c>
      <c r="O1670" s="14" t="e">
        <f t="array" aca="1" ref="O1670" ca="1">_xludf.ifna(IF(J1670=Impostazioni!$C$6,K1670*1,K1670/INDEX(Impostazioni!$N$86:$O$105,MATCH($H1670,Impostazioni!$N$86:$N$105,0),2)),"")</f>
        <v>#NAME?</v>
      </c>
    </row>
    <row r="1671" spans="1:15" ht="13.2">
      <c r="A1671" s="14" t="str">
        <f t="shared" si="24"/>
        <v/>
      </c>
      <c r="B1671" s="14" t="str">
        <f t="shared" si="25"/>
        <v/>
      </c>
      <c r="C1671" s="14"/>
      <c r="D1671" s="14"/>
      <c r="E1671" s="14"/>
      <c r="F1671" s="14"/>
      <c r="G1671" s="14"/>
      <c r="H1671" s="14"/>
      <c r="I1671" s="14" t="e">
        <f t="array" aca="1" ref="I1671" ca="1">_xludf.ifna(G1671*INDEX(Impostazioni!$C$86:$L$105,MATCH($E1671,Impostazioni!$J$86:$J$105,0),5),"")</f>
        <v>#NAME?</v>
      </c>
      <c r="J1671" s="14" t="e">
        <f t="shared" ca="1" si="26"/>
        <v>#NAME?</v>
      </c>
      <c r="K1671" s="14" t="e">
        <f t="shared" ca="1" si="27"/>
        <v>#NAME?</v>
      </c>
      <c r="M1671" s="14" t="e">
        <f t="array" aca="1" ref="M1671" ca="1">_xludf.ifna(IF(H1671=Impostazioni!$C$6,I1671*1,I1671/INDEX(Impostazioni!$N$86:$O$105,MATCH($H1671,Impostazioni!$N$86:$N$105,0),2)),"")</f>
        <v>#NAME?</v>
      </c>
      <c r="N1671" s="14" t="e">
        <f t="array" aca="1" ref="N1671" ca="1">_xludf.ifna(IF(I1671=Impostazioni!$C$6,J1671*1,J1671/INDEX(Impostazioni!$N$86:$O$105,MATCH($H1671,Impostazioni!$N$86:$N$105,0),2)),"")</f>
        <v>#NAME?</v>
      </c>
      <c r="O1671" s="14" t="e">
        <f t="array" aca="1" ref="O1671" ca="1">_xludf.ifna(IF(J1671=Impostazioni!$C$6,K1671*1,K1671/INDEX(Impostazioni!$N$86:$O$105,MATCH($H1671,Impostazioni!$N$86:$N$105,0),2)),"")</f>
        <v>#NAME?</v>
      </c>
    </row>
    <row r="1672" spans="1:15" ht="13.2">
      <c r="A1672" s="14" t="str">
        <f t="shared" si="24"/>
        <v/>
      </c>
      <c r="B1672" s="14" t="str">
        <f t="shared" si="25"/>
        <v/>
      </c>
      <c r="C1672" s="14"/>
      <c r="D1672" s="14"/>
      <c r="E1672" s="14"/>
      <c r="F1672" s="14"/>
      <c r="G1672" s="14"/>
      <c r="H1672" s="14"/>
      <c r="I1672" s="14" t="e">
        <f t="array" aca="1" ref="I1672" ca="1">_xludf.ifna(G1672*INDEX(Impostazioni!$C$86:$L$105,MATCH($E1672,Impostazioni!$J$86:$J$105,0),5),"")</f>
        <v>#NAME?</v>
      </c>
      <c r="J1672" s="14" t="e">
        <f t="shared" ca="1" si="26"/>
        <v>#NAME?</v>
      </c>
      <c r="K1672" s="14" t="e">
        <f t="shared" ca="1" si="27"/>
        <v>#NAME?</v>
      </c>
      <c r="M1672" s="14" t="e">
        <f t="array" aca="1" ref="M1672" ca="1">_xludf.ifna(IF(H1672=Impostazioni!$C$6,I1672*1,I1672/INDEX(Impostazioni!$N$86:$O$105,MATCH($H1672,Impostazioni!$N$86:$N$105,0),2)),"")</f>
        <v>#NAME?</v>
      </c>
      <c r="N1672" s="14" t="e">
        <f t="array" aca="1" ref="N1672" ca="1">_xludf.ifna(IF(I1672=Impostazioni!$C$6,J1672*1,J1672/INDEX(Impostazioni!$N$86:$O$105,MATCH($H1672,Impostazioni!$N$86:$N$105,0),2)),"")</f>
        <v>#NAME?</v>
      </c>
      <c r="O1672" s="14" t="e">
        <f t="array" aca="1" ref="O1672" ca="1">_xludf.ifna(IF(J1672=Impostazioni!$C$6,K1672*1,K1672/INDEX(Impostazioni!$N$86:$O$105,MATCH($H1672,Impostazioni!$N$86:$N$105,0),2)),"")</f>
        <v>#NAME?</v>
      </c>
    </row>
    <row r="1673" spans="1:15" ht="13.2">
      <c r="A1673" s="14" t="str">
        <f t="shared" si="24"/>
        <v/>
      </c>
      <c r="B1673" s="14" t="str">
        <f t="shared" si="25"/>
        <v/>
      </c>
      <c r="C1673" s="14"/>
      <c r="D1673" s="14"/>
      <c r="E1673" s="14"/>
      <c r="F1673" s="14"/>
      <c r="G1673" s="14"/>
      <c r="H1673" s="14"/>
      <c r="I1673" s="14" t="e">
        <f t="array" aca="1" ref="I1673" ca="1">_xludf.ifna(G1673*INDEX(Impostazioni!$C$86:$L$105,MATCH($E1673,Impostazioni!$J$86:$J$105,0),5),"")</f>
        <v>#NAME?</v>
      </c>
      <c r="J1673" s="14" t="e">
        <f t="shared" ca="1" si="26"/>
        <v>#NAME?</v>
      </c>
      <c r="K1673" s="14" t="e">
        <f t="shared" ca="1" si="27"/>
        <v>#NAME?</v>
      </c>
      <c r="M1673" s="14" t="e">
        <f t="array" aca="1" ref="M1673" ca="1">_xludf.ifna(IF(H1673=Impostazioni!$C$6,I1673*1,I1673/INDEX(Impostazioni!$N$86:$O$105,MATCH($H1673,Impostazioni!$N$86:$N$105,0),2)),"")</f>
        <v>#NAME?</v>
      </c>
      <c r="N1673" s="14" t="e">
        <f t="array" aca="1" ref="N1673" ca="1">_xludf.ifna(IF(I1673=Impostazioni!$C$6,J1673*1,J1673/INDEX(Impostazioni!$N$86:$O$105,MATCH($H1673,Impostazioni!$N$86:$N$105,0),2)),"")</f>
        <v>#NAME?</v>
      </c>
      <c r="O1673" s="14" t="e">
        <f t="array" aca="1" ref="O1673" ca="1">_xludf.ifna(IF(J1673=Impostazioni!$C$6,K1673*1,K1673/INDEX(Impostazioni!$N$86:$O$105,MATCH($H1673,Impostazioni!$N$86:$N$105,0),2)),"")</f>
        <v>#NAME?</v>
      </c>
    </row>
    <row r="1674" spans="1:15" ht="13.2">
      <c r="A1674" s="14" t="str">
        <f t="shared" si="24"/>
        <v/>
      </c>
      <c r="B1674" s="14" t="str">
        <f t="shared" si="25"/>
        <v/>
      </c>
      <c r="C1674" s="14"/>
      <c r="D1674" s="14"/>
      <c r="E1674" s="14"/>
      <c r="F1674" s="14"/>
      <c r="G1674" s="14"/>
      <c r="H1674" s="14"/>
      <c r="I1674" s="14" t="e">
        <f t="array" aca="1" ref="I1674" ca="1">_xludf.ifna(G1674*INDEX(Impostazioni!$C$86:$L$105,MATCH($E1674,Impostazioni!$J$86:$J$105,0),5),"")</f>
        <v>#NAME?</v>
      </c>
      <c r="J1674" s="14" t="e">
        <f t="shared" ca="1" si="26"/>
        <v>#NAME?</v>
      </c>
      <c r="K1674" s="14" t="e">
        <f t="shared" ca="1" si="27"/>
        <v>#NAME?</v>
      </c>
      <c r="M1674" s="14" t="e">
        <f t="array" aca="1" ref="M1674" ca="1">_xludf.ifna(IF(H1674=Impostazioni!$C$6,I1674*1,I1674/INDEX(Impostazioni!$N$86:$O$105,MATCH($H1674,Impostazioni!$N$86:$N$105,0),2)),"")</f>
        <v>#NAME?</v>
      </c>
      <c r="N1674" s="14" t="e">
        <f t="array" aca="1" ref="N1674" ca="1">_xludf.ifna(IF(I1674=Impostazioni!$C$6,J1674*1,J1674/INDEX(Impostazioni!$N$86:$O$105,MATCH($H1674,Impostazioni!$N$86:$N$105,0),2)),"")</f>
        <v>#NAME?</v>
      </c>
      <c r="O1674" s="14" t="e">
        <f t="array" aca="1" ref="O1674" ca="1">_xludf.ifna(IF(J1674=Impostazioni!$C$6,K1674*1,K1674/INDEX(Impostazioni!$N$86:$O$105,MATCH($H1674,Impostazioni!$N$86:$N$105,0),2)),"")</f>
        <v>#NAME?</v>
      </c>
    </row>
    <row r="1675" spans="1:15" ht="13.2">
      <c r="A1675" s="14" t="str">
        <f t="shared" si="24"/>
        <v/>
      </c>
      <c r="B1675" s="14" t="str">
        <f t="shared" si="25"/>
        <v/>
      </c>
      <c r="C1675" s="14"/>
      <c r="D1675" s="14"/>
      <c r="E1675" s="14"/>
      <c r="F1675" s="14"/>
      <c r="G1675" s="14"/>
      <c r="H1675" s="14"/>
      <c r="I1675" s="14" t="e">
        <f t="array" aca="1" ref="I1675" ca="1">_xludf.ifna(G1675*INDEX(Impostazioni!$C$86:$L$105,MATCH($E1675,Impostazioni!$J$86:$J$105,0),5),"")</f>
        <v>#NAME?</v>
      </c>
      <c r="J1675" s="14" t="e">
        <f t="shared" ca="1" si="26"/>
        <v>#NAME?</v>
      </c>
      <c r="K1675" s="14" t="e">
        <f t="shared" ca="1" si="27"/>
        <v>#NAME?</v>
      </c>
      <c r="M1675" s="14" t="e">
        <f t="array" aca="1" ref="M1675" ca="1">_xludf.ifna(IF(H1675=Impostazioni!$C$6,I1675*1,I1675/INDEX(Impostazioni!$N$86:$O$105,MATCH($H1675,Impostazioni!$N$86:$N$105,0),2)),"")</f>
        <v>#NAME?</v>
      </c>
      <c r="N1675" s="14" t="e">
        <f t="array" aca="1" ref="N1675" ca="1">_xludf.ifna(IF(I1675=Impostazioni!$C$6,J1675*1,J1675/INDEX(Impostazioni!$N$86:$O$105,MATCH($H1675,Impostazioni!$N$86:$N$105,0),2)),"")</f>
        <v>#NAME?</v>
      </c>
      <c r="O1675" s="14" t="e">
        <f t="array" aca="1" ref="O1675" ca="1">_xludf.ifna(IF(J1675=Impostazioni!$C$6,K1675*1,K1675/INDEX(Impostazioni!$N$86:$O$105,MATCH($H1675,Impostazioni!$N$86:$N$105,0),2)),"")</f>
        <v>#NAME?</v>
      </c>
    </row>
    <row r="1676" spans="1:15" ht="13.2">
      <c r="A1676" s="14" t="str">
        <f t="shared" si="24"/>
        <v/>
      </c>
      <c r="B1676" s="14" t="str">
        <f t="shared" si="25"/>
        <v/>
      </c>
      <c r="C1676" s="14"/>
      <c r="D1676" s="14"/>
      <c r="E1676" s="14"/>
      <c r="F1676" s="14"/>
      <c r="G1676" s="14"/>
      <c r="H1676" s="14"/>
      <c r="I1676" s="14" t="e">
        <f t="array" aca="1" ref="I1676" ca="1">_xludf.ifna(G1676*INDEX(Impostazioni!$C$86:$L$105,MATCH($E1676,Impostazioni!$J$86:$J$105,0),5),"")</f>
        <v>#NAME?</v>
      </c>
      <c r="J1676" s="14" t="e">
        <f t="shared" ca="1" si="26"/>
        <v>#NAME?</v>
      </c>
      <c r="K1676" s="14" t="e">
        <f t="shared" ca="1" si="27"/>
        <v>#NAME?</v>
      </c>
      <c r="M1676" s="14" t="e">
        <f t="array" aca="1" ref="M1676" ca="1">_xludf.ifna(IF(H1676=Impostazioni!$C$6,I1676*1,I1676/INDEX(Impostazioni!$N$86:$O$105,MATCH($H1676,Impostazioni!$N$86:$N$105,0),2)),"")</f>
        <v>#NAME?</v>
      </c>
      <c r="N1676" s="14" t="e">
        <f t="array" aca="1" ref="N1676" ca="1">_xludf.ifna(IF(I1676=Impostazioni!$C$6,J1676*1,J1676/INDEX(Impostazioni!$N$86:$O$105,MATCH($H1676,Impostazioni!$N$86:$N$105,0),2)),"")</f>
        <v>#NAME?</v>
      </c>
      <c r="O1676" s="14" t="e">
        <f t="array" aca="1" ref="O1676" ca="1">_xludf.ifna(IF(J1676=Impostazioni!$C$6,K1676*1,K1676/INDEX(Impostazioni!$N$86:$O$105,MATCH($H1676,Impostazioni!$N$86:$N$105,0),2)),"")</f>
        <v>#NAME?</v>
      </c>
    </row>
    <row r="1677" spans="1:15" ht="13.2">
      <c r="A1677" s="14" t="str">
        <f t="shared" si="24"/>
        <v/>
      </c>
      <c r="B1677" s="14" t="str">
        <f t="shared" si="25"/>
        <v/>
      </c>
      <c r="C1677" s="14"/>
      <c r="D1677" s="14"/>
      <c r="E1677" s="14"/>
      <c r="F1677" s="14"/>
      <c r="G1677" s="14"/>
      <c r="H1677" s="14"/>
      <c r="I1677" s="14" t="e">
        <f t="array" aca="1" ref="I1677" ca="1">_xludf.ifna(G1677*INDEX(Impostazioni!$C$86:$L$105,MATCH($E1677,Impostazioni!$J$86:$J$105,0),5),"")</f>
        <v>#NAME?</v>
      </c>
      <c r="J1677" s="14" t="e">
        <f t="shared" ca="1" si="26"/>
        <v>#NAME?</v>
      </c>
      <c r="K1677" s="14" t="e">
        <f t="shared" ca="1" si="27"/>
        <v>#NAME?</v>
      </c>
      <c r="M1677" s="14" t="e">
        <f t="array" aca="1" ref="M1677" ca="1">_xludf.ifna(IF(H1677=Impostazioni!$C$6,I1677*1,I1677/INDEX(Impostazioni!$N$86:$O$105,MATCH($H1677,Impostazioni!$N$86:$N$105,0),2)),"")</f>
        <v>#NAME?</v>
      </c>
      <c r="N1677" s="14" t="e">
        <f t="array" aca="1" ref="N1677" ca="1">_xludf.ifna(IF(I1677=Impostazioni!$C$6,J1677*1,J1677/INDEX(Impostazioni!$N$86:$O$105,MATCH($H1677,Impostazioni!$N$86:$N$105,0),2)),"")</f>
        <v>#NAME?</v>
      </c>
      <c r="O1677" s="14" t="e">
        <f t="array" aca="1" ref="O1677" ca="1">_xludf.ifna(IF(J1677=Impostazioni!$C$6,K1677*1,K1677/INDEX(Impostazioni!$N$86:$O$105,MATCH($H1677,Impostazioni!$N$86:$N$105,0),2)),"")</f>
        <v>#NAME?</v>
      </c>
    </row>
    <row r="1678" spans="1:15" ht="13.2">
      <c r="A1678" s="14" t="str">
        <f t="shared" si="24"/>
        <v/>
      </c>
      <c r="B1678" s="14" t="str">
        <f t="shared" si="25"/>
        <v/>
      </c>
      <c r="C1678" s="14"/>
      <c r="D1678" s="14"/>
      <c r="E1678" s="14"/>
      <c r="F1678" s="14"/>
      <c r="G1678" s="14"/>
      <c r="H1678" s="14"/>
      <c r="I1678" s="14" t="e">
        <f t="array" aca="1" ref="I1678" ca="1">_xludf.ifna(G1678*INDEX(Impostazioni!$C$86:$L$105,MATCH($E1678,Impostazioni!$J$86:$J$105,0),5),"")</f>
        <v>#NAME?</v>
      </c>
      <c r="J1678" s="14" t="e">
        <f t="shared" ca="1" si="26"/>
        <v>#NAME?</v>
      </c>
      <c r="K1678" s="14" t="e">
        <f t="shared" ca="1" si="27"/>
        <v>#NAME?</v>
      </c>
      <c r="M1678" s="14" t="e">
        <f t="array" aca="1" ref="M1678" ca="1">_xludf.ifna(IF(H1678=Impostazioni!$C$6,I1678*1,I1678/INDEX(Impostazioni!$N$86:$O$105,MATCH($H1678,Impostazioni!$N$86:$N$105,0),2)),"")</f>
        <v>#NAME?</v>
      </c>
      <c r="N1678" s="14" t="e">
        <f t="array" aca="1" ref="N1678" ca="1">_xludf.ifna(IF(I1678=Impostazioni!$C$6,J1678*1,J1678/INDEX(Impostazioni!$N$86:$O$105,MATCH($H1678,Impostazioni!$N$86:$N$105,0),2)),"")</f>
        <v>#NAME?</v>
      </c>
      <c r="O1678" s="14" t="e">
        <f t="array" aca="1" ref="O1678" ca="1">_xludf.ifna(IF(J1678=Impostazioni!$C$6,K1678*1,K1678/INDEX(Impostazioni!$N$86:$O$105,MATCH($H1678,Impostazioni!$N$86:$N$105,0),2)),"")</f>
        <v>#NAME?</v>
      </c>
    </row>
    <row r="1679" spans="1:15" ht="13.2">
      <c r="A1679" s="14" t="str">
        <f t="shared" si="24"/>
        <v/>
      </c>
      <c r="B1679" s="14" t="str">
        <f t="shared" si="25"/>
        <v/>
      </c>
      <c r="C1679" s="14"/>
      <c r="D1679" s="14"/>
      <c r="E1679" s="14"/>
      <c r="F1679" s="14"/>
      <c r="G1679" s="14"/>
      <c r="H1679" s="14"/>
      <c r="I1679" s="14" t="e">
        <f t="array" aca="1" ref="I1679" ca="1">_xludf.ifna(G1679*INDEX(Impostazioni!$C$86:$L$105,MATCH($E1679,Impostazioni!$J$86:$J$105,0),5),"")</f>
        <v>#NAME?</v>
      </c>
      <c r="J1679" s="14" t="e">
        <f t="shared" ca="1" si="26"/>
        <v>#NAME?</v>
      </c>
      <c r="K1679" s="14" t="e">
        <f t="shared" ca="1" si="27"/>
        <v>#NAME?</v>
      </c>
      <c r="M1679" s="14" t="e">
        <f t="array" aca="1" ref="M1679" ca="1">_xludf.ifna(IF(H1679=Impostazioni!$C$6,I1679*1,I1679/INDEX(Impostazioni!$N$86:$O$105,MATCH($H1679,Impostazioni!$N$86:$N$105,0),2)),"")</f>
        <v>#NAME?</v>
      </c>
      <c r="N1679" s="14" t="e">
        <f t="array" aca="1" ref="N1679" ca="1">_xludf.ifna(IF(I1679=Impostazioni!$C$6,J1679*1,J1679/INDEX(Impostazioni!$N$86:$O$105,MATCH($H1679,Impostazioni!$N$86:$N$105,0),2)),"")</f>
        <v>#NAME?</v>
      </c>
      <c r="O1679" s="14" t="e">
        <f t="array" aca="1" ref="O1679" ca="1">_xludf.ifna(IF(J1679=Impostazioni!$C$6,K1679*1,K1679/INDEX(Impostazioni!$N$86:$O$105,MATCH($H1679,Impostazioni!$N$86:$N$105,0),2)),"")</f>
        <v>#NAME?</v>
      </c>
    </row>
    <row r="1680" spans="1:15" ht="13.2">
      <c r="A1680" s="14" t="str">
        <f t="shared" si="24"/>
        <v/>
      </c>
      <c r="B1680" s="14" t="str">
        <f t="shared" si="25"/>
        <v/>
      </c>
      <c r="C1680" s="14"/>
      <c r="D1680" s="14"/>
      <c r="E1680" s="14"/>
      <c r="F1680" s="14"/>
      <c r="G1680" s="14"/>
      <c r="H1680" s="14"/>
      <c r="I1680" s="14" t="e">
        <f t="array" aca="1" ref="I1680" ca="1">_xludf.ifna(G1680*INDEX(Impostazioni!$C$86:$L$105,MATCH($E1680,Impostazioni!$J$86:$J$105,0),5),"")</f>
        <v>#NAME?</v>
      </c>
      <c r="J1680" s="14" t="e">
        <f t="shared" ca="1" si="26"/>
        <v>#NAME?</v>
      </c>
      <c r="K1680" s="14" t="e">
        <f t="shared" ca="1" si="27"/>
        <v>#NAME?</v>
      </c>
      <c r="M1680" s="14" t="e">
        <f t="array" aca="1" ref="M1680" ca="1">_xludf.ifna(IF(H1680=Impostazioni!$C$6,I1680*1,I1680/INDEX(Impostazioni!$N$86:$O$105,MATCH($H1680,Impostazioni!$N$86:$N$105,0),2)),"")</f>
        <v>#NAME?</v>
      </c>
      <c r="N1680" s="14" t="e">
        <f t="array" aca="1" ref="N1680" ca="1">_xludf.ifna(IF(I1680=Impostazioni!$C$6,J1680*1,J1680/INDEX(Impostazioni!$N$86:$O$105,MATCH($H1680,Impostazioni!$N$86:$N$105,0),2)),"")</f>
        <v>#NAME?</v>
      </c>
      <c r="O1680" s="14" t="e">
        <f t="array" aca="1" ref="O1680" ca="1">_xludf.ifna(IF(J1680=Impostazioni!$C$6,K1680*1,K1680/INDEX(Impostazioni!$N$86:$O$105,MATCH($H1680,Impostazioni!$N$86:$N$105,0),2)),"")</f>
        <v>#NAME?</v>
      </c>
    </row>
    <row r="1681" spans="1:15" ht="13.2">
      <c r="A1681" s="14" t="str">
        <f t="shared" si="24"/>
        <v/>
      </c>
      <c r="B1681" s="14" t="str">
        <f t="shared" si="25"/>
        <v/>
      </c>
      <c r="C1681" s="14"/>
      <c r="D1681" s="14"/>
      <c r="E1681" s="14"/>
      <c r="F1681" s="14"/>
      <c r="G1681" s="14"/>
      <c r="H1681" s="14"/>
      <c r="I1681" s="14" t="e">
        <f t="array" aca="1" ref="I1681" ca="1">_xludf.ifna(G1681*INDEX(Impostazioni!$C$86:$L$105,MATCH($E1681,Impostazioni!$J$86:$J$105,0),5),"")</f>
        <v>#NAME?</v>
      </c>
      <c r="J1681" s="14" t="e">
        <f t="shared" ca="1" si="26"/>
        <v>#NAME?</v>
      </c>
      <c r="K1681" s="14" t="e">
        <f t="shared" ca="1" si="27"/>
        <v>#NAME?</v>
      </c>
      <c r="M1681" s="14" t="e">
        <f t="array" aca="1" ref="M1681" ca="1">_xludf.ifna(IF(H1681=Impostazioni!$C$6,I1681*1,I1681/INDEX(Impostazioni!$N$86:$O$105,MATCH($H1681,Impostazioni!$N$86:$N$105,0),2)),"")</f>
        <v>#NAME?</v>
      </c>
      <c r="N1681" s="14" t="e">
        <f t="array" aca="1" ref="N1681" ca="1">_xludf.ifna(IF(I1681=Impostazioni!$C$6,J1681*1,J1681/INDEX(Impostazioni!$N$86:$O$105,MATCH($H1681,Impostazioni!$N$86:$N$105,0),2)),"")</f>
        <v>#NAME?</v>
      </c>
      <c r="O1681" s="14" t="e">
        <f t="array" aca="1" ref="O1681" ca="1">_xludf.ifna(IF(J1681=Impostazioni!$C$6,K1681*1,K1681/INDEX(Impostazioni!$N$86:$O$105,MATCH($H1681,Impostazioni!$N$86:$N$105,0),2)),"")</f>
        <v>#NAME?</v>
      </c>
    </row>
    <row r="1682" spans="1:15" ht="13.2">
      <c r="A1682" s="14" t="str">
        <f t="shared" si="24"/>
        <v/>
      </c>
      <c r="B1682" s="14" t="str">
        <f t="shared" si="25"/>
        <v/>
      </c>
      <c r="C1682" s="14"/>
      <c r="D1682" s="14"/>
      <c r="E1682" s="14"/>
      <c r="F1682" s="14"/>
      <c r="G1682" s="14"/>
      <c r="H1682" s="14"/>
      <c r="I1682" s="14" t="e">
        <f t="array" aca="1" ref="I1682" ca="1">_xludf.ifna(G1682*INDEX(Impostazioni!$C$86:$L$105,MATCH($E1682,Impostazioni!$J$86:$J$105,0),5),"")</f>
        <v>#NAME?</v>
      </c>
      <c r="J1682" s="14" t="e">
        <f t="shared" ca="1" si="26"/>
        <v>#NAME?</v>
      </c>
      <c r="K1682" s="14" t="e">
        <f t="shared" ca="1" si="27"/>
        <v>#NAME?</v>
      </c>
      <c r="M1682" s="14" t="e">
        <f t="array" aca="1" ref="M1682" ca="1">_xludf.ifna(IF(H1682=Impostazioni!$C$6,I1682*1,I1682/INDEX(Impostazioni!$N$86:$O$105,MATCH($H1682,Impostazioni!$N$86:$N$105,0),2)),"")</f>
        <v>#NAME?</v>
      </c>
      <c r="N1682" s="14" t="e">
        <f t="array" aca="1" ref="N1682" ca="1">_xludf.ifna(IF(I1682=Impostazioni!$C$6,J1682*1,J1682/INDEX(Impostazioni!$N$86:$O$105,MATCH($H1682,Impostazioni!$N$86:$N$105,0),2)),"")</f>
        <v>#NAME?</v>
      </c>
      <c r="O1682" s="14" t="e">
        <f t="array" aca="1" ref="O1682" ca="1">_xludf.ifna(IF(J1682=Impostazioni!$C$6,K1682*1,K1682/INDEX(Impostazioni!$N$86:$O$105,MATCH($H1682,Impostazioni!$N$86:$N$105,0),2)),"")</f>
        <v>#NAME?</v>
      </c>
    </row>
    <row r="1683" spans="1:15" ht="13.2">
      <c r="A1683" s="14" t="str">
        <f t="shared" si="24"/>
        <v/>
      </c>
      <c r="B1683" s="14" t="str">
        <f t="shared" si="25"/>
        <v/>
      </c>
      <c r="C1683" s="14"/>
      <c r="D1683" s="14"/>
      <c r="E1683" s="14"/>
      <c r="F1683" s="14"/>
      <c r="G1683" s="14"/>
      <c r="H1683" s="14"/>
      <c r="I1683" s="14" t="e">
        <f t="array" aca="1" ref="I1683" ca="1">_xludf.ifna(G1683*INDEX(Impostazioni!$C$86:$L$105,MATCH($E1683,Impostazioni!$J$86:$J$105,0),5),"")</f>
        <v>#NAME?</v>
      </c>
      <c r="J1683" s="14" t="e">
        <f t="shared" ca="1" si="26"/>
        <v>#NAME?</v>
      </c>
      <c r="K1683" s="14" t="e">
        <f t="shared" ca="1" si="27"/>
        <v>#NAME?</v>
      </c>
      <c r="M1683" s="14" t="e">
        <f t="array" aca="1" ref="M1683" ca="1">_xludf.ifna(IF(H1683=Impostazioni!$C$6,I1683*1,I1683/INDEX(Impostazioni!$N$86:$O$105,MATCH($H1683,Impostazioni!$N$86:$N$105,0),2)),"")</f>
        <v>#NAME?</v>
      </c>
      <c r="N1683" s="14" t="e">
        <f t="array" aca="1" ref="N1683" ca="1">_xludf.ifna(IF(I1683=Impostazioni!$C$6,J1683*1,J1683/INDEX(Impostazioni!$N$86:$O$105,MATCH($H1683,Impostazioni!$N$86:$N$105,0),2)),"")</f>
        <v>#NAME?</v>
      </c>
      <c r="O1683" s="14" t="e">
        <f t="array" aca="1" ref="O1683" ca="1">_xludf.ifna(IF(J1683=Impostazioni!$C$6,K1683*1,K1683/INDEX(Impostazioni!$N$86:$O$105,MATCH($H1683,Impostazioni!$N$86:$N$105,0),2)),"")</f>
        <v>#NAME?</v>
      </c>
    </row>
    <row r="1684" spans="1:15" ht="13.2">
      <c r="A1684" s="14" t="str">
        <f t="shared" si="24"/>
        <v/>
      </c>
      <c r="B1684" s="14" t="str">
        <f t="shared" si="25"/>
        <v/>
      </c>
      <c r="C1684" s="14"/>
      <c r="D1684" s="14"/>
      <c r="E1684" s="14"/>
      <c r="F1684" s="14"/>
      <c r="G1684" s="14"/>
      <c r="H1684" s="14"/>
      <c r="I1684" s="14" t="e">
        <f t="array" aca="1" ref="I1684" ca="1">_xludf.ifna(G1684*INDEX(Impostazioni!$C$86:$L$105,MATCH($E1684,Impostazioni!$J$86:$J$105,0),5),"")</f>
        <v>#NAME?</v>
      </c>
      <c r="J1684" s="14" t="e">
        <f t="shared" ca="1" si="26"/>
        <v>#NAME?</v>
      </c>
      <c r="K1684" s="14" t="e">
        <f t="shared" ca="1" si="27"/>
        <v>#NAME?</v>
      </c>
      <c r="M1684" s="14" t="e">
        <f t="array" aca="1" ref="M1684" ca="1">_xludf.ifna(IF(H1684=Impostazioni!$C$6,I1684*1,I1684/INDEX(Impostazioni!$N$86:$O$105,MATCH($H1684,Impostazioni!$N$86:$N$105,0),2)),"")</f>
        <v>#NAME?</v>
      </c>
      <c r="N1684" s="14" t="e">
        <f t="array" aca="1" ref="N1684" ca="1">_xludf.ifna(IF(I1684=Impostazioni!$C$6,J1684*1,J1684/INDEX(Impostazioni!$N$86:$O$105,MATCH($H1684,Impostazioni!$N$86:$N$105,0),2)),"")</f>
        <v>#NAME?</v>
      </c>
      <c r="O1684" s="14" t="e">
        <f t="array" aca="1" ref="O1684" ca="1">_xludf.ifna(IF(J1684=Impostazioni!$C$6,K1684*1,K1684/INDEX(Impostazioni!$N$86:$O$105,MATCH($H1684,Impostazioni!$N$86:$N$105,0),2)),"")</f>
        <v>#NAME?</v>
      </c>
    </row>
    <row r="1685" spans="1:15" ht="13.2">
      <c r="A1685" s="14" t="str">
        <f t="shared" si="24"/>
        <v/>
      </c>
      <c r="B1685" s="14" t="str">
        <f t="shared" si="25"/>
        <v/>
      </c>
      <c r="C1685" s="14"/>
      <c r="D1685" s="14"/>
      <c r="E1685" s="14"/>
      <c r="F1685" s="14"/>
      <c r="G1685" s="14"/>
      <c r="H1685" s="14"/>
      <c r="I1685" s="14" t="e">
        <f t="array" aca="1" ref="I1685" ca="1">_xludf.ifna(G1685*INDEX(Impostazioni!$C$86:$L$105,MATCH($E1685,Impostazioni!$J$86:$J$105,0),5),"")</f>
        <v>#NAME?</v>
      </c>
      <c r="J1685" s="14" t="e">
        <f t="shared" ca="1" si="26"/>
        <v>#NAME?</v>
      </c>
      <c r="K1685" s="14" t="e">
        <f t="shared" ca="1" si="27"/>
        <v>#NAME?</v>
      </c>
      <c r="M1685" s="14" t="e">
        <f t="array" aca="1" ref="M1685" ca="1">_xludf.ifna(IF(H1685=Impostazioni!$C$6,I1685*1,I1685/INDEX(Impostazioni!$N$86:$O$105,MATCH($H1685,Impostazioni!$N$86:$N$105,0),2)),"")</f>
        <v>#NAME?</v>
      </c>
      <c r="N1685" s="14" t="e">
        <f t="array" aca="1" ref="N1685" ca="1">_xludf.ifna(IF(I1685=Impostazioni!$C$6,J1685*1,J1685/INDEX(Impostazioni!$N$86:$O$105,MATCH($H1685,Impostazioni!$N$86:$N$105,0),2)),"")</f>
        <v>#NAME?</v>
      </c>
      <c r="O1685" s="14" t="e">
        <f t="array" aca="1" ref="O1685" ca="1">_xludf.ifna(IF(J1685=Impostazioni!$C$6,K1685*1,K1685/INDEX(Impostazioni!$N$86:$O$105,MATCH($H1685,Impostazioni!$N$86:$N$105,0),2)),"")</f>
        <v>#NAME?</v>
      </c>
    </row>
    <row r="1686" spans="1:15" ht="13.2">
      <c r="A1686" s="14" t="str">
        <f t="shared" si="24"/>
        <v/>
      </c>
      <c r="B1686" s="14" t="str">
        <f t="shared" si="25"/>
        <v/>
      </c>
      <c r="C1686" s="14"/>
      <c r="D1686" s="14"/>
      <c r="E1686" s="14"/>
      <c r="F1686" s="14"/>
      <c r="G1686" s="14"/>
      <c r="H1686" s="14"/>
      <c r="I1686" s="14" t="e">
        <f t="array" aca="1" ref="I1686" ca="1">_xludf.ifna(G1686*INDEX(Impostazioni!$C$86:$L$105,MATCH($E1686,Impostazioni!$J$86:$J$105,0),5),"")</f>
        <v>#NAME?</v>
      </c>
      <c r="J1686" s="14" t="e">
        <f t="shared" ca="1" si="26"/>
        <v>#NAME?</v>
      </c>
      <c r="K1686" s="14" t="e">
        <f t="shared" ca="1" si="27"/>
        <v>#NAME?</v>
      </c>
      <c r="M1686" s="14" t="e">
        <f t="array" aca="1" ref="M1686" ca="1">_xludf.ifna(IF(H1686=Impostazioni!$C$6,I1686*1,I1686/INDEX(Impostazioni!$N$86:$O$105,MATCH($H1686,Impostazioni!$N$86:$N$105,0),2)),"")</f>
        <v>#NAME?</v>
      </c>
      <c r="N1686" s="14" t="e">
        <f t="array" aca="1" ref="N1686" ca="1">_xludf.ifna(IF(I1686=Impostazioni!$C$6,J1686*1,J1686/INDEX(Impostazioni!$N$86:$O$105,MATCH($H1686,Impostazioni!$N$86:$N$105,0),2)),"")</f>
        <v>#NAME?</v>
      </c>
      <c r="O1686" s="14" t="e">
        <f t="array" aca="1" ref="O1686" ca="1">_xludf.ifna(IF(J1686=Impostazioni!$C$6,K1686*1,K1686/INDEX(Impostazioni!$N$86:$O$105,MATCH($H1686,Impostazioni!$N$86:$N$105,0),2)),"")</f>
        <v>#NAME?</v>
      </c>
    </row>
    <row r="1687" spans="1:15" ht="13.2">
      <c r="A1687" s="14" t="str">
        <f t="shared" si="24"/>
        <v/>
      </c>
      <c r="B1687" s="14" t="str">
        <f t="shared" si="25"/>
        <v/>
      </c>
      <c r="C1687" s="14"/>
      <c r="D1687" s="14"/>
      <c r="E1687" s="14"/>
      <c r="F1687" s="14"/>
      <c r="G1687" s="14"/>
      <c r="H1687" s="14"/>
      <c r="I1687" s="14" t="e">
        <f t="array" aca="1" ref="I1687" ca="1">_xludf.ifna(G1687*INDEX(Impostazioni!$C$86:$L$105,MATCH($E1687,Impostazioni!$J$86:$J$105,0),5),"")</f>
        <v>#NAME?</v>
      </c>
      <c r="J1687" s="14" t="e">
        <f t="shared" ca="1" si="26"/>
        <v>#NAME?</v>
      </c>
      <c r="K1687" s="14" t="e">
        <f t="shared" ca="1" si="27"/>
        <v>#NAME?</v>
      </c>
      <c r="M1687" s="14" t="e">
        <f t="array" aca="1" ref="M1687" ca="1">_xludf.ifna(IF(H1687=Impostazioni!$C$6,I1687*1,I1687/INDEX(Impostazioni!$N$86:$O$105,MATCH($H1687,Impostazioni!$N$86:$N$105,0),2)),"")</f>
        <v>#NAME?</v>
      </c>
      <c r="N1687" s="14" t="e">
        <f t="array" aca="1" ref="N1687" ca="1">_xludf.ifna(IF(I1687=Impostazioni!$C$6,J1687*1,J1687/INDEX(Impostazioni!$N$86:$O$105,MATCH($H1687,Impostazioni!$N$86:$N$105,0),2)),"")</f>
        <v>#NAME?</v>
      </c>
      <c r="O1687" s="14" t="e">
        <f t="array" aca="1" ref="O1687" ca="1">_xludf.ifna(IF(J1687=Impostazioni!$C$6,K1687*1,K1687/INDEX(Impostazioni!$N$86:$O$105,MATCH($H1687,Impostazioni!$N$86:$N$105,0),2)),"")</f>
        <v>#NAME?</v>
      </c>
    </row>
    <row r="1688" spans="1:15" ht="13.2">
      <c r="A1688" s="14" t="str">
        <f t="shared" si="24"/>
        <v/>
      </c>
      <c r="B1688" s="14" t="str">
        <f t="shared" si="25"/>
        <v/>
      </c>
      <c r="C1688" s="14"/>
      <c r="D1688" s="14"/>
      <c r="E1688" s="14"/>
      <c r="F1688" s="14"/>
      <c r="G1688" s="14"/>
      <c r="H1688" s="14"/>
      <c r="I1688" s="14" t="e">
        <f t="array" aca="1" ref="I1688" ca="1">_xludf.ifna(G1688*INDEX(Impostazioni!$C$86:$L$105,MATCH($E1688,Impostazioni!$J$86:$J$105,0),5),"")</f>
        <v>#NAME?</v>
      </c>
      <c r="J1688" s="14" t="e">
        <f t="shared" ca="1" si="26"/>
        <v>#NAME?</v>
      </c>
      <c r="K1688" s="14" t="e">
        <f t="shared" ca="1" si="27"/>
        <v>#NAME?</v>
      </c>
      <c r="M1688" s="14" t="e">
        <f t="array" aca="1" ref="M1688" ca="1">_xludf.ifna(IF(H1688=Impostazioni!$C$6,I1688*1,I1688/INDEX(Impostazioni!$N$86:$O$105,MATCH($H1688,Impostazioni!$N$86:$N$105,0),2)),"")</f>
        <v>#NAME?</v>
      </c>
      <c r="N1688" s="14" t="e">
        <f t="array" aca="1" ref="N1688" ca="1">_xludf.ifna(IF(I1688=Impostazioni!$C$6,J1688*1,J1688/INDEX(Impostazioni!$N$86:$O$105,MATCH($H1688,Impostazioni!$N$86:$N$105,0),2)),"")</f>
        <v>#NAME?</v>
      </c>
      <c r="O1688" s="14" t="e">
        <f t="array" aca="1" ref="O1688" ca="1">_xludf.ifna(IF(J1688=Impostazioni!$C$6,K1688*1,K1688/INDEX(Impostazioni!$N$86:$O$105,MATCH($H1688,Impostazioni!$N$86:$N$105,0),2)),"")</f>
        <v>#NAME?</v>
      </c>
    </row>
    <row r="1689" spans="1:15" ht="13.2">
      <c r="A1689" s="14" t="str">
        <f t="shared" si="24"/>
        <v/>
      </c>
      <c r="B1689" s="14" t="str">
        <f t="shared" si="25"/>
        <v/>
      </c>
      <c r="C1689" s="14"/>
      <c r="D1689" s="14"/>
      <c r="E1689" s="14"/>
      <c r="F1689" s="14"/>
      <c r="G1689" s="14"/>
      <c r="H1689" s="14"/>
      <c r="I1689" s="14" t="e">
        <f t="array" aca="1" ref="I1689" ca="1">_xludf.ifna(G1689*INDEX(Impostazioni!$C$86:$L$105,MATCH($E1689,Impostazioni!$J$86:$J$105,0),5),"")</f>
        <v>#NAME?</v>
      </c>
      <c r="J1689" s="14" t="e">
        <f t="shared" ca="1" si="26"/>
        <v>#NAME?</v>
      </c>
      <c r="K1689" s="14" t="e">
        <f t="shared" ca="1" si="27"/>
        <v>#NAME?</v>
      </c>
      <c r="M1689" s="14" t="e">
        <f t="array" aca="1" ref="M1689" ca="1">_xludf.ifna(IF(H1689=Impostazioni!$C$6,I1689*1,I1689/INDEX(Impostazioni!$N$86:$O$105,MATCH($H1689,Impostazioni!$N$86:$N$105,0),2)),"")</f>
        <v>#NAME?</v>
      </c>
      <c r="N1689" s="14" t="e">
        <f t="array" aca="1" ref="N1689" ca="1">_xludf.ifna(IF(I1689=Impostazioni!$C$6,J1689*1,J1689/INDEX(Impostazioni!$N$86:$O$105,MATCH($H1689,Impostazioni!$N$86:$N$105,0),2)),"")</f>
        <v>#NAME?</v>
      </c>
      <c r="O1689" s="14" t="e">
        <f t="array" aca="1" ref="O1689" ca="1">_xludf.ifna(IF(J1689=Impostazioni!$C$6,K1689*1,K1689/INDEX(Impostazioni!$N$86:$O$105,MATCH($H1689,Impostazioni!$N$86:$N$105,0),2)),"")</f>
        <v>#NAME?</v>
      </c>
    </row>
    <row r="1690" spans="1:15" ht="13.2">
      <c r="A1690" s="14" t="str">
        <f t="shared" si="24"/>
        <v/>
      </c>
      <c r="B1690" s="14" t="str">
        <f t="shared" si="25"/>
        <v/>
      </c>
      <c r="C1690" s="14"/>
      <c r="D1690" s="14"/>
      <c r="E1690" s="14"/>
      <c r="F1690" s="14"/>
      <c r="G1690" s="14"/>
      <c r="H1690" s="14"/>
      <c r="I1690" s="14" t="e">
        <f t="array" aca="1" ref="I1690" ca="1">_xludf.ifna(G1690*INDEX(Impostazioni!$C$86:$L$105,MATCH($E1690,Impostazioni!$J$86:$J$105,0),5),"")</f>
        <v>#NAME?</v>
      </c>
      <c r="J1690" s="14" t="e">
        <f t="shared" ca="1" si="26"/>
        <v>#NAME?</v>
      </c>
      <c r="K1690" s="14" t="e">
        <f t="shared" ca="1" si="27"/>
        <v>#NAME?</v>
      </c>
      <c r="M1690" s="14" t="e">
        <f t="array" aca="1" ref="M1690" ca="1">_xludf.ifna(IF(H1690=Impostazioni!$C$6,I1690*1,I1690/INDEX(Impostazioni!$N$86:$O$105,MATCH($H1690,Impostazioni!$N$86:$N$105,0),2)),"")</f>
        <v>#NAME?</v>
      </c>
      <c r="N1690" s="14" t="e">
        <f t="array" aca="1" ref="N1690" ca="1">_xludf.ifna(IF(I1690=Impostazioni!$C$6,J1690*1,J1690/INDEX(Impostazioni!$N$86:$O$105,MATCH($H1690,Impostazioni!$N$86:$N$105,0),2)),"")</f>
        <v>#NAME?</v>
      </c>
      <c r="O1690" s="14" t="e">
        <f t="array" aca="1" ref="O1690" ca="1">_xludf.ifna(IF(J1690=Impostazioni!$C$6,K1690*1,K1690/INDEX(Impostazioni!$N$86:$O$105,MATCH($H1690,Impostazioni!$N$86:$N$105,0),2)),"")</f>
        <v>#NAME?</v>
      </c>
    </row>
    <row r="1691" spans="1:15" ht="13.2">
      <c r="A1691" s="14" t="str">
        <f t="shared" si="24"/>
        <v/>
      </c>
      <c r="B1691" s="14" t="str">
        <f t="shared" si="25"/>
        <v/>
      </c>
      <c r="C1691" s="14"/>
      <c r="D1691" s="14"/>
      <c r="E1691" s="14"/>
      <c r="F1691" s="14"/>
      <c r="G1691" s="14"/>
      <c r="H1691" s="14"/>
      <c r="I1691" s="14" t="e">
        <f t="array" aca="1" ref="I1691" ca="1">_xludf.ifna(G1691*INDEX(Impostazioni!$C$86:$L$105,MATCH($E1691,Impostazioni!$J$86:$J$105,0),5),"")</f>
        <v>#NAME?</v>
      </c>
      <c r="J1691" s="14" t="e">
        <f t="shared" ca="1" si="26"/>
        <v>#NAME?</v>
      </c>
      <c r="K1691" s="14" t="e">
        <f t="shared" ca="1" si="27"/>
        <v>#NAME?</v>
      </c>
      <c r="M1691" s="14" t="e">
        <f t="array" aca="1" ref="M1691" ca="1">_xludf.ifna(IF(H1691=Impostazioni!$C$6,I1691*1,I1691/INDEX(Impostazioni!$N$86:$O$105,MATCH($H1691,Impostazioni!$N$86:$N$105,0),2)),"")</f>
        <v>#NAME?</v>
      </c>
      <c r="N1691" s="14" t="e">
        <f t="array" aca="1" ref="N1691" ca="1">_xludf.ifna(IF(I1691=Impostazioni!$C$6,J1691*1,J1691/INDEX(Impostazioni!$N$86:$O$105,MATCH($H1691,Impostazioni!$N$86:$N$105,0),2)),"")</f>
        <v>#NAME?</v>
      </c>
      <c r="O1691" s="14" t="e">
        <f t="array" aca="1" ref="O1691" ca="1">_xludf.ifna(IF(J1691=Impostazioni!$C$6,K1691*1,K1691/INDEX(Impostazioni!$N$86:$O$105,MATCH($H1691,Impostazioni!$N$86:$N$105,0),2)),"")</f>
        <v>#NAME?</v>
      </c>
    </row>
    <row r="1692" spans="1:15" ht="13.2">
      <c r="A1692" s="14" t="str">
        <f t="shared" si="24"/>
        <v/>
      </c>
      <c r="B1692" s="14" t="str">
        <f t="shared" si="25"/>
        <v/>
      </c>
      <c r="C1692" s="14"/>
      <c r="D1692" s="14"/>
      <c r="E1692" s="14"/>
      <c r="F1692" s="14"/>
      <c r="G1692" s="14"/>
      <c r="H1692" s="14"/>
      <c r="I1692" s="14" t="e">
        <f t="array" aca="1" ref="I1692" ca="1">_xludf.ifna(G1692*INDEX(Impostazioni!$C$86:$L$105,MATCH($E1692,Impostazioni!$J$86:$J$105,0),5),"")</f>
        <v>#NAME?</v>
      </c>
      <c r="J1692" s="14" t="e">
        <f t="shared" ca="1" si="26"/>
        <v>#NAME?</v>
      </c>
      <c r="K1692" s="14" t="e">
        <f t="shared" ca="1" si="27"/>
        <v>#NAME?</v>
      </c>
      <c r="M1692" s="14" t="e">
        <f t="array" aca="1" ref="M1692" ca="1">_xludf.ifna(IF(H1692=Impostazioni!$C$6,I1692*1,I1692/INDEX(Impostazioni!$N$86:$O$105,MATCH($H1692,Impostazioni!$N$86:$N$105,0),2)),"")</f>
        <v>#NAME?</v>
      </c>
      <c r="N1692" s="14" t="e">
        <f t="array" aca="1" ref="N1692" ca="1">_xludf.ifna(IF(I1692=Impostazioni!$C$6,J1692*1,J1692/INDEX(Impostazioni!$N$86:$O$105,MATCH($H1692,Impostazioni!$N$86:$N$105,0),2)),"")</f>
        <v>#NAME?</v>
      </c>
      <c r="O1692" s="14" t="e">
        <f t="array" aca="1" ref="O1692" ca="1">_xludf.ifna(IF(J1692=Impostazioni!$C$6,K1692*1,K1692/INDEX(Impostazioni!$N$86:$O$105,MATCH($H1692,Impostazioni!$N$86:$N$105,0),2)),"")</f>
        <v>#NAME?</v>
      </c>
    </row>
    <row r="1693" spans="1:15" ht="13.2">
      <c r="A1693" s="14" t="str">
        <f t="shared" si="24"/>
        <v/>
      </c>
      <c r="B1693" s="14" t="str">
        <f t="shared" si="25"/>
        <v/>
      </c>
      <c r="C1693" s="14"/>
      <c r="D1693" s="14"/>
      <c r="E1693" s="14"/>
      <c r="F1693" s="14"/>
      <c r="G1693" s="14"/>
      <c r="H1693" s="14"/>
      <c r="I1693" s="14" t="e">
        <f t="array" aca="1" ref="I1693" ca="1">_xludf.ifna(G1693*INDEX(Impostazioni!$C$86:$L$105,MATCH($E1693,Impostazioni!$J$86:$J$105,0),5),"")</f>
        <v>#NAME?</v>
      </c>
      <c r="J1693" s="14" t="e">
        <f t="shared" ca="1" si="26"/>
        <v>#NAME?</v>
      </c>
      <c r="K1693" s="14" t="e">
        <f t="shared" ca="1" si="27"/>
        <v>#NAME?</v>
      </c>
      <c r="M1693" s="14" t="e">
        <f t="array" aca="1" ref="M1693" ca="1">_xludf.ifna(IF(H1693=Impostazioni!$C$6,I1693*1,I1693/INDEX(Impostazioni!$N$86:$O$105,MATCH($H1693,Impostazioni!$N$86:$N$105,0),2)),"")</f>
        <v>#NAME?</v>
      </c>
      <c r="N1693" s="14" t="e">
        <f t="array" aca="1" ref="N1693" ca="1">_xludf.ifna(IF(I1693=Impostazioni!$C$6,J1693*1,J1693/INDEX(Impostazioni!$N$86:$O$105,MATCH($H1693,Impostazioni!$N$86:$N$105,0),2)),"")</f>
        <v>#NAME?</v>
      </c>
      <c r="O1693" s="14" t="e">
        <f t="array" aca="1" ref="O1693" ca="1">_xludf.ifna(IF(J1693=Impostazioni!$C$6,K1693*1,K1693/INDEX(Impostazioni!$N$86:$O$105,MATCH($H1693,Impostazioni!$N$86:$N$105,0),2)),"")</f>
        <v>#NAME?</v>
      </c>
    </row>
    <row r="1694" spans="1:15" ht="13.2">
      <c r="A1694" s="14" t="str">
        <f t="shared" si="24"/>
        <v/>
      </c>
      <c r="B1694" s="14" t="str">
        <f t="shared" si="25"/>
        <v/>
      </c>
      <c r="C1694" s="14"/>
      <c r="D1694" s="14"/>
      <c r="E1694" s="14"/>
      <c r="F1694" s="14"/>
      <c r="G1694" s="14"/>
      <c r="H1694" s="14"/>
      <c r="I1694" s="14" t="e">
        <f t="array" aca="1" ref="I1694" ca="1">_xludf.ifna(G1694*INDEX(Impostazioni!$C$86:$L$105,MATCH($E1694,Impostazioni!$J$86:$J$105,0),5),"")</f>
        <v>#NAME?</v>
      </c>
      <c r="J1694" s="14" t="e">
        <f t="shared" ca="1" si="26"/>
        <v>#NAME?</v>
      </c>
      <c r="K1694" s="14" t="e">
        <f t="shared" ca="1" si="27"/>
        <v>#NAME?</v>
      </c>
      <c r="M1694" s="14" t="e">
        <f t="array" aca="1" ref="M1694" ca="1">_xludf.ifna(IF(H1694=Impostazioni!$C$6,I1694*1,I1694/INDEX(Impostazioni!$N$86:$O$105,MATCH($H1694,Impostazioni!$N$86:$N$105,0),2)),"")</f>
        <v>#NAME?</v>
      </c>
      <c r="N1694" s="14" t="e">
        <f t="array" aca="1" ref="N1694" ca="1">_xludf.ifna(IF(I1694=Impostazioni!$C$6,J1694*1,J1694/INDEX(Impostazioni!$N$86:$O$105,MATCH($H1694,Impostazioni!$N$86:$N$105,0),2)),"")</f>
        <v>#NAME?</v>
      </c>
      <c r="O1694" s="14" t="e">
        <f t="array" aca="1" ref="O1694" ca="1">_xludf.ifna(IF(J1694=Impostazioni!$C$6,K1694*1,K1694/INDEX(Impostazioni!$N$86:$O$105,MATCH($H1694,Impostazioni!$N$86:$N$105,0),2)),"")</f>
        <v>#NAME?</v>
      </c>
    </row>
    <row r="1695" spans="1:15" ht="13.2">
      <c r="A1695" s="14" t="str">
        <f t="shared" si="24"/>
        <v/>
      </c>
      <c r="B1695" s="14" t="str">
        <f t="shared" si="25"/>
        <v/>
      </c>
      <c r="C1695" s="14"/>
      <c r="D1695" s="14"/>
      <c r="E1695" s="14"/>
      <c r="F1695" s="14"/>
      <c r="G1695" s="14"/>
      <c r="H1695" s="14"/>
      <c r="I1695" s="14" t="e">
        <f t="array" aca="1" ref="I1695" ca="1">_xludf.ifna(G1695*INDEX(Impostazioni!$C$86:$L$105,MATCH($E1695,Impostazioni!$J$86:$J$105,0),5),"")</f>
        <v>#NAME?</v>
      </c>
      <c r="J1695" s="14" t="e">
        <f t="shared" ca="1" si="26"/>
        <v>#NAME?</v>
      </c>
      <c r="K1695" s="14" t="e">
        <f t="shared" ca="1" si="27"/>
        <v>#NAME?</v>
      </c>
      <c r="M1695" s="14" t="e">
        <f t="array" aca="1" ref="M1695" ca="1">_xludf.ifna(IF(H1695=Impostazioni!$C$6,I1695*1,I1695/INDEX(Impostazioni!$N$86:$O$105,MATCH($H1695,Impostazioni!$N$86:$N$105,0),2)),"")</f>
        <v>#NAME?</v>
      </c>
      <c r="N1695" s="14" t="e">
        <f t="array" aca="1" ref="N1695" ca="1">_xludf.ifna(IF(I1695=Impostazioni!$C$6,J1695*1,J1695/INDEX(Impostazioni!$N$86:$O$105,MATCH($H1695,Impostazioni!$N$86:$N$105,0),2)),"")</f>
        <v>#NAME?</v>
      </c>
      <c r="O1695" s="14" t="e">
        <f t="array" aca="1" ref="O1695" ca="1">_xludf.ifna(IF(J1695=Impostazioni!$C$6,K1695*1,K1695/INDEX(Impostazioni!$N$86:$O$105,MATCH($H1695,Impostazioni!$N$86:$N$105,0),2)),"")</f>
        <v>#NAME?</v>
      </c>
    </row>
    <row r="1696" spans="1:15" ht="13.2">
      <c r="A1696" s="14" t="str">
        <f t="shared" si="24"/>
        <v/>
      </c>
      <c r="B1696" s="14" t="str">
        <f t="shared" si="25"/>
        <v/>
      </c>
      <c r="C1696" s="14"/>
      <c r="D1696" s="14"/>
      <c r="E1696" s="14"/>
      <c r="F1696" s="14"/>
      <c r="G1696" s="14"/>
      <c r="H1696" s="14"/>
      <c r="I1696" s="14" t="e">
        <f t="array" aca="1" ref="I1696" ca="1">_xludf.ifna(G1696*INDEX(Impostazioni!$C$86:$L$105,MATCH($E1696,Impostazioni!$J$86:$J$105,0),5),"")</f>
        <v>#NAME?</v>
      </c>
      <c r="J1696" s="14" t="e">
        <f t="shared" ca="1" si="26"/>
        <v>#NAME?</v>
      </c>
      <c r="K1696" s="14" t="e">
        <f t="shared" ca="1" si="27"/>
        <v>#NAME?</v>
      </c>
      <c r="M1696" s="14" t="e">
        <f t="array" aca="1" ref="M1696" ca="1">_xludf.ifna(IF(H1696=Impostazioni!$C$6,I1696*1,I1696/INDEX(Impostazioni!$N$86:$O$105,MATCH($H1696,Impostazioni!$N$86:$N$105,0),2)),"")</f>
        <v>#NAME?</v>
      </c>
      <c r="N1696" s="14" t="e">
        <f t="array" aca="1" ref="N1696" ca="1">_xludf.ifna(IF(I1696=Impostazioni!$C$6,J1696*1,J1696/INDEX(Impostazioni!$N$86:$O$105,MATCH($H1696,Impostazioni!$N$86:$N$105,0),2)),"")</f>
        <v>#NAME?</v>
      </c>
      <c r="O1696" s="14" t="e">
        <f t="array" aca="1" ref="O1696" ca="1">_xludf.ifna(IF(J1696=Impostazioni!$C$6,K1696*1,K1696/INDEX(Impostazioni!$N$86:$O$105,MATCH($H1696,Impostazioni!$N$86:$N$105,0),2)),"")</f>
        <v>#NAME?</v>
      </c>
    </row>
    <row r="1697" spans="1:15" ht="13.2">
      <c r="A1697" s="14" t="str">
        <f t="shared" si="24"/>
        <v/>
      </c>
      <c r="B1697" s="14" t="str">
        <f t="shared" si="25"/>
        <v/>
      </c>
      <c r="C1697" s="14"/>
      <c r="D1697" s="14"/>
      <c r="E1697" s="14"/>
      <c r="F1697" s="14"/>
      <c r="G1697" s="14"/>
      <c r="H1697" s="14"/>
      <c r="I1697" s="14" t="e">
        <f t="array" aca="1" ref="I1697" ca="1">_xludf.ifna(G1697*INDEX(Impostazioni!$C$86:$L$105,MATCH($E1697,Impostazioni!$J$86:$J$105,0),5),"")</f>
        <v>#NAME?</v>
      </c>
      <c r="J1697" s="14" t="e">
        <f t="shared" ca="1" si="26"/>
        <v>#NAME?</v>
      </c>
      <c r="K1697" s="14" t="e">
        <f t="shared" ca="1" si="27"/>
        <v>#NAME?</v>
      </c>
      <c r="M1697" s="14" t="e">
        <f t="array" aca="1" ref="M1697" ca="1">_xludf.ifna(IF(H1697=Impostazioni!$C$6,I1697*1,I1697/INDEX(Impostazioni!$N$86:$O$105,MATCH($H1697,Impostazioni!$N$86:$N$105,0),2)),"")</f>
        <v>#NAME?</v>
      </c>
      <c r="N1697" s="14" t="e">
        <f t="array" aca="1" ref="N1697" ca="1">_xludf.ifna(IF(I1697=Impostazioni!$C$6,J1697*1,J1697/INDEX(Impostazioni!$N$86:$O$105,MATCH($H1697,Impostazioni!$N$86:$N$105,0),2)),"")</f>
        <v>#NAME?</v>
      </c>
      <c r="O1697" s="14" t="e">
        <f t="array" aca="1" ref="O1697" ca="1">_xludf.ifna(IF(J1697=Impostazioni!$C$6,K1697*1,K1697/INDEX(Impostazioni!$N$86:$O$105,MATCH($H1697,Impostazioni!$N$86:$N$105,0),2)),"")</f>
        <v>#NAME?</v>
      </c>
    </row>
    <row r="1698" spans="1:15" ht="13.2">
      <c r="A1698" s="14" t="str">
        <f t="shared" si="24"/>
        <v/>
      </c>
      <c r="B1698" s="14" t="str">
        <f t="shared" si="25"/>
        <v/>
      </c>
      <c r="C1698" s="14"/>
      <c r="D1698" s="14"/>
      <c r="E1698" s="14"/>
      <c r="F1698" s="14"/>
      <c r="G1698" s="14"/>
      <c r="H1698" s="14"/>
      <c r="I1698" s="14" t="e">
        <f t="array" aca="1" ref="I1698" ca="1">_xludf.ifna(G1698*INDEX(Impostazioni!$C$86:$L$105,MATCH($E1698,Impostazioni!$J$86:$J$105,0),5),"")</f>
        <v>#NAME?</v>
      </c>
      <c r="J1698" s="14" t="e">
        <f t="shared" ca="1" si="26"/>
        <v>#NAME?</v>
      </c>
      <c r="K1698" s="14" t="e">
        <f t="shared" ca="1" si="27"/>
        <v>#NAME?</v>
      </c>
      <c r="M1698" s="14" t="e">
        <f t="array" aca="1" ref="M1698" ca="1">_xludf.ifna(IF(H1698=Impostazioni!$C$6,I1698*1,I1698/INDEX(Impostazioni!$N$86:$O$105,MATCH($H1698,Impostazioni!$N$86:$N$105,0),2)),"")</f>
        <v>#NAME?</v>
      </c>
      <c r="N1698" s="14" t="e">
        <f t="array" aca="1" ref="N1698" ca="1">_xludf.ifna(IF(I1698=Impostazioni!$C$6,J1698*1,J1698/INDEX(Impostazioni!$N$86:$O$105,MATCH($H1698,Impostazioni!$N$86:$N$105,0),2)),"")</f>
        <v>#NAME?</v>
      </c>
      <c r="O1698" s="14" t="e">
        <f t="array" aca="1" ref="O1698" ca="1">_xludf.ifna(IF(J1698=Impostazioni!$C$6,K1698*1,K1698/INDEX(Impostazioni!$N$86:$O$105,MATCH($H1698,Impostazioni!$N$86:$N$105,0),2)),"")</f>
        <v>#NAME?</v>
      </c>
    </row>
    <row r="1699" spans="1:15" ht="13.2">
      <c r="A1699" s="14" t="str">
        <f t="shared" si="24"/>
        <v/>
      </c>
      <c r="B1699" s="14" t="str">
        <f t="shared" si="25"/>
        <v/>
      </c>
      <c r="C1699" s="14"/>
      <c r="D1699" s="14"/>
      <c r="E1699" s="14"/>
      <c r="F1699" s="14"/>
      <c r="G1699" s="14"/>
      <c r="H1699" s="14"/>
      <c r="I1699" s="14" t="e">
        <f t="array" aca="1" ref="I1699" ca="1">_xludf.ifna(G1699*INDEX(Impostazioni!$C$86:$L$105,MATCH($E1699,Impostazioni!$J$86:$J$105,0),5),"")</f>
        <v>#NAME?</v>
      </c>
      <c r="J1699" s="14" t="e">
        <f t="shared" ca="1" si="26"/>
        <v>#NAME?</v>
      </c>
      <c r="K1699" s="14" t="e">
        <f t="shared" ca="1" si="27"/>
        <v>#NAME?</v>
      </c>
      <c r="M1699" s="14" t="e">
        <f t="array" aca="1" ref="M1699" ca="1">_xludf.ifna(IF(H1699=Impostazioni!$C$6,I1699*1,I1699/INDEX(Impostazioni!$N$86:$O$105,MATCH($H1699,Impostazioni!$N$86:$N$105,0),2)),"")</f>
        <v>#NAME?</v>
      </c>
      <c r="N1699" s="14" t="e">
        <f t="array" aca="1" ref="N1699" ca="1">_xludf.ifna(IF(I1699=Impostazioni!$C$6,J1699*1,J1699/INDEX(Impostazioni!$N$86:$O$105,MATCH($H1699,Impostazioni!$N$86:$N$105,0),2)),"")</f>
        <v>#NAME?</v>
      </c>
      <c r="O1699" s="14" t="e">
        <f t="array" aca="1" ref="O1699" ca="1">_xludf.ifna(IF(J1699=Impostazioni!$C$6,K1699*1,K1699/INDEX(Impostazioni!$N$86:$O$105,MATCH($H1699,Impostazioni!$N$86:$N$105,0),2)),"")</f>
        <v>#NAME?</v>
      </c>
    </row>
    <row r="1700" spans="1:15" ht="13.2">
      <c r="A1700" s="14" t="str">
        <f t="shared" si="24"/>
        <v/>
      </c>
      <c r="B1700" s="14" t="str">
        <f t="shared" si="25"/>
        <v/>
      </c>
      <c r="C1700" s="14"/>
      <c r="D1700" s="14"/>
      <c r="E1700" s="14"/>
      <c r="F1700" s="14"/>
      <c r="G1700" s="14"/>
      <c r="H1700" s="14"/>
      <c r="I1700" s="14" t="e">
        <f t="array" aca="1" ref="I1700" ca="1">_xludf.ifna(G1700*INDEX(Impostazioni!$C$86:$L$105,MATCH($E1700,Impostazioni!$J$86:$J$105,0),5),"")</f>
        <v>#NAME?</v>
      </c>
      <c r="J1700" s="14" t="e">
        <f t="shared" ca="1" si="26"/>
        <v>#NAME?</v>
      </c>
      <c r="K1700" s="14" t="e">
        <f t="shared" ca="1" si="27"/>
        <v>#NAME?</v>
      </c>
      <c r="M1700" s="14" t="e">
        <f t="array" aca="1" ref="M1700" ca="1">_xludf.ifna(IF(H1700=Impostazioni!$C$6,I1700*1,I1700/INDEX(Impostazioni!$N$86:$O$105,MATCH($H1700,Impostazioni!$N$86:$N$105,0),2)),"")</f>
        <v>#NAME?</v>
      </c>
      <c r="N1700" s="14" t="e">
        <f t="array" aca="1" ref="N1700" ca="1">_xludf.ifna(IF(I1700=Impostazioni!$C$6,J1700*1,J1700/INDEX(Impostazioni!$N$86:$O$105,MATCH($H1700,Impostazioni!$N$86:$N$105,0),2)),"")</f>
        <v>#NAME?</v>
      </c>
      <c r="O1700" s="14" t="e">
        <f t="array" aca="1" ref="O1700" ca="1">_xludf.ifna(IF(J1700=Impostazioni!$C$6,K1700*1,K1700/INDEX(Impostazioni!$N$86:$O$105,MATCH($H1700,Impostazioni!$N$86:$N$105,0),2)),"")</f>
        <v>#NAME?</v>
      </c>
    </row>
    <row r="1701" spans="1:15" ht="13.2">
      <c r="A1701" s="14" t="str">
        <f t="shared" si="24"/>
        <v/>
      </c>
      <c r="B1701" s="14" t="str">
        <f t="shared" si="25"/>
        <v/>
      </c>
      <c r="C1701" s="14"/>
      <c r="D1701" s="14"/>
      <c r="E1701" s="14"/>
      <c r="F1701" s="14"/>
      <c r="G1701" s="14"/>
      <c r="H1701" s="14"/>
      <c r="I1701" s="14" t="e">
        <f t="array" aca="1" ref="I1701" ca="1">_xludf.ifna(G1701*INDEX(Impostazioni!$C$86:$L$105,MATCH($E1701,Impostazioni!$J$86:$J$105,0),5),"")</f>
        <v>#NAME?</v>
      </c>
      <c r="J1701" s="14" t="e">
        <f t="shared" ca="1" si="26"/>
        <v>#NAME?</v>
      </c>
      <c r="K1701" s="14" t="e">
        <f t="shared" ca="1" si="27"/>
        <v>#NAME?</v>
      </c>
      <c r="M1701" s="14" t="e">
        <f t="array" aca="1" ref="M1701" ca="1">_xludf.ifna(IF(H1701=Impostazioni!$C$6,I1701*1,I1701/INDEX(Impostazioni!$N$86:$O$105,MATCH($H1701,Impostazioni!$N$86:$N$105,0),2)),"")</f>
        <v>#NAME?</v>
      </c>
      <c r="N1701" s="14" t="e">
        <f t="array" aca="1" ref="N1701" ca="1">_xludf.ifna(IF(I1701=Impostazioni!$C$6,J1701*1,J1701/INDEX(Impostazioni!$N$86:$O$105,MATCH($H1701,Impostazioni!$N$86:$N$105,0),2)),"")</f>
        <v>#NAME?</v>
      </c>
      <c r="O1701" s="14" t="e">
        <f t="array" aca="1" ref="O1701" ca="1">_xludf.ifna(IF(J1701=Impostazioni!$C$6,K1701*1,K1701/INDEX(Impostazioni!$N$86:$O$105,MATCH($H1701,Impostazioni!$N$86:$N$105,0),2)),"")</f>
        <v>#NAME?</v>
      </c>
    </row>
    <row r="1702" spans="1:15" ht="13.2">
      <c r="A1702" s="14" t="str">
        <f t="shared" si="24"/>
        <v/>
      </c>
      <c r="B1702" s="14" t="str">
        <f t="shared" si="25"/>
        <v/>
      </c>
      <c r="C1702" s="14"/>
      <c r="D1702" s="14"/>
      <c r="E1702" s="14"/>
      <c r="F1702" s="14"/>
      <c r="G1702" s="14"/>
      <c r="H1702" s="14"/>
      <c r="I1702" s="14" t="e">
        <f t="array" aca="1" ref="I1702" ca="1">_xludf.ifna(G1702*INDEX(Impostazioni!$C$86:$L$105,MATCH($E1702,Impostazioni!$J$86:$J$105,0),5),"")</f>
        <v>#NAME?</v>
      </c>
      <c r="J1702" s="14" t="e">
        <f t="shared" ca="1" si="26"/>
        <v>#NAME?</v>
      </c>
      <c r="K1702" s="14" t="e">
        <f t="shared" ca="1" si="27"/>
        <v>#NAME?</v>
      </c>
      <c r="M1702" s="14" t="e">
        <f t="array" aca="1" ref="M1702" ca="1">_xludf.ifna(IF(H1702=Impostazioni!$C$6,I1702*1,I1702/INDEX(Impostazioni!$N$86:$O$105,MATCH($H1702,Impostazioni!$N$86:$N$105,0),2)),"")</f>
        <v>#NAME?</v>
      </c>
      <c r="N1702" s="14" t="e">
        <f t="array" aca="1" ref="N1702" ca="1">_xludf.ifna(IF(I1702=Impostazioni!$C$6,J1702*1,J1702/INDEX(Impostazioni!$N$86:$O$105,MATCH($H1702,Impostazioni!$N$86:$N$105,0),2)),"")</f>
        <v>#NAME?</v>
      </c>
      <c r="O1702" s="14" t="e">
        <f t="array" aca="1" ref="O1702" ca="1">_xludf.ifna(IF(J1702=Impostazioni!$C$6,K1702*1,K1702/INDEX(Impostazioni!$N$86:$O$105,MATCH($H1702,Impostazioni!$N$86:$N$105,0),2)),"")</f>
        <v>#NAME?</v>
      </c>
    </row>
    <row r="1703" spans="1:15" ht="13.2">
      <c r="A1703" s="14" t="str">
        <f t="shared" si="24"/>
        <v/>
      </c>
      <c r="B1703" s="14" t="str">
        <f t="shared" si="25"/>
        <v/>
      </c>
      <c r="C1703" s="14"/>
      <c r="D1703" s="14"/>
      <c r="E1703" s="14"/>
      <c r="F1703" s="14"/>
      <c r="G1703" s="14"/>
      <c r="H1703" s="14"/>
      <c r="I1703" s="14" t="e">
        <f t="array" aca="1" ref="I1703" ca="1">_xludf.ifna(G1703*INDEX(Impostazioni!$C$86:$L$105,MATCH($E1703,Impostazioni!$J$86:$J$105,0),5),"")</f>
        <v>#NAME?</v>
      </c>
      <c r="J1703" s="14" t="e">
        <f t="shared" ca="1" si="26"/>
        <v>#NAME?</v>
      </c>
      <c r="K1703" s="14" t="e">
        <f t="shared" ca="1" si="27"/>
        <v>#NAME?</v>
      </c>
      <c r="M1703" s="14" t="e">
        <f t="array" aca="1" ref="M1703" ca="1">_xludf.ifna(IF(H1703=Impostazioni!$C$6,I1703*1,I1703/INDEX(Impostazioni!$N$86:$O$105,MATCH($H1703,Impostazioni!$N$86:$N$105,0),2)),"")</f>
        <v>#NAME?</v>
      </c>
      <c r="N1703" s="14" t="e">
        <f t="array" aca="1" ref="N1703" ca="1">_xludf.ifna(IF(I1703=Impostazioni!$C$6,J1703*1,J1703/INDEX(Impostazioni!$N$86:$O$105,MATCH($H1703,Impostazioni!$N$86:$N$105,0),2)),"")</f>
        <v>#NAME?</v>
      </c>
      <c r="O1703" s="14" t="e">
        <f t="array" aca="1" ref="O1703" ca="1">_xludf.ifna(IF(J1703=Impostazioni!$C$6,K1703*1,K1703/INDEX(Impostazioni!$N$86:$O$105,MATCH($H1703,Impostazioni!$N$86:$N$105,0),2)),"")</f>
        <v>#NAME?</v>
      </c>
    </row>
    <row r="1704" spans="1:15" ht="13.2">
      <c r="A1704" s="14" t="str">
        <f t="shared" si="24"/>
        <v/>
      </c>
      <c r="B1704" s="14" t="str">
        <f t="shared" si="25"/>
        <v/>
      </c>
      <c r="C1704" s="14"/>
      <c r="D1704" s="14"/>
      <c r="E1704" s="14"/>
      <c r="F1704" s="14"/>
      <c r="G1704" s="14"/>
      <c r="H1704" s="14"/>
      <c r="I1704" s="14" t="e">
        <f t="array" aca="1" ref="I1704" ca="1">_xludf.ifna(G1704*INDEX(Impostazioni!$C$86:$L$105,MATCH($E1704,Impostazioni!$J$86:$J$105,0),5),"")</f>
        <v>#NAME?</v>
      </c>
      <c r="J1704" s="14" t="e">
        <f t="shared" ca="1" si="26"/>
        <v>#NAME?</v>
      </c>
      <c r="K1704" s="14" t="e">
        <f t="shared" ca="1" si="27"/>
        <v>#NAME?</v>
      </c>
      <c r="M1704" s="14" t="e">
        <f t="array" aca="1" ref="M1704" ca="1">_xludf.ifna(IF(H1704=Impostazioni!$C$6,I1704*1,I1704/INDEX(Impostazioni!$N$86:$O$105,MATCH($H1704,Impostazioni!$N$86:$N$105,0),2)),"")</f>
        <v>#NAME?</v>
      </c>
      <c r="N1704" s="14" t="e">
        <f t="array" aca="1" ref="N1704" ca="1">_xludf.ifna(IF(I1704=Impostazioni!$C$6,J1704*1,J1704/INDEX(Impostazioni!$N$86:$O$105,MATCH($H1704,Impostazioni!$N$86:$N$105,0),2)),"")</f>
        <v>#NAME?</v>
      </c>
      <c r="O1704" s="14" t="e">
        <f t="array" aca="1" ref="O1704" ca="1">_xludf.ifna(IF(J1704=Impostazioni!$C$6,K1704*1,K1704/INDEX(Impostazioni!$N$86:$O$105,MATCH($H1704,Impostazioni!$N$86:$N$105,0),2)),"")</f>
        <v>#NAME?</v>
      </c>
    </row>
    <row r="1705" spans="1:15" ht="13.2">
      <c r="A1705" s="14" t="str">
        <f t="shared" si="24"/>
        <v/>
      </c>
      <c r="B1705" s="14" t="str">
        <f t="shared" si="25"/>
        <v/>
      </c>
      <c r="C1705" s="14"/>
      <c r="D1705" s="14"/>
      <c r="E1705" s="14"/>
      <c r="F1705" s="14"/>
      <c r="G1705" s="14"/>
      <c r="H1705" s="14"/>
      <c r="I1705" s="14" t="e">
        <f t="array" aca="1" ref="I1705" ca="1">_xludf.ifna(G1705*INDEX(Impostazioni!$C$86:$L$105,MATCH($E1705,Impostazioni!$J$86:$J$105,0),5),"")</f>
        <v>#NAME?</v>
      </c>
      <c r="J1705" s="14" t="e">
        <f t="shared" ca="1" si="26"/>
        <v>#NAME?</v>
      </c>
      <c r="K1705" s="14" t="e">
        <f t="shared" ca="1" si="27"/>
        <v>#NAME?</v>
      </c>
      <c r="M1705" s="14" t="e">
        <f t="array" aca="1" ref="M1705" ca="1">_xludf.ifna(IF(H1705=Impostazioni!$C$6,I1705*1,I1705/INDEX(Impostazioni!$N$86:$O$105,MATCH($H1705,Impostazioni!$N$86:$N$105,0),2)),"")</f>
        <v>#NAME?</v>
      </c>
      <c r="N1705" s="14" t="e">
        <f t="array" aca="1" ref="N1705" ca="1">_xludf.ifna(IF(I1705=Impostazioni!$C$6,J1705*1,J1705/INDEX(Impostazioni!$N$86:$O$105,MATCH($H1705,Impostazioni!$N$86:$N$105,0),2)),"")</f>
        <v>#NAME?</v>
      </c>
      <c r="O1705" s="14" t="e">
        <f t="array" aca="1" ref="O1705" ca="1">_xludf.ifna(IF(J1705=Impostazioni!$C$6,K1705*1,K1705/INDEX(Impostazioni!$N$86:$O$105,MATCH($H1705,Impostazioni!$N$86:$N$105,0),2)),"")</f>
        <v>#NAME?</v>
      </c>
    </row>
    <row r="1706" spans="1:15" ht="13.2">
      <c r="A1706" s="14" t="str">
        <f t="shared" si="24"/>
        <v/>
      </c>
      <c r="B1706" s="14" t="str">
        <f t="shared" si="25"/>
        <v/>
      </c>
      <c r="C1706" s="14"/>
      <c r="D1706" s="14"/>
      <c r="E1706" s="14"/>
      <c r="F1706" s="14"/>
      <c r="G1706" s="14"/>
      <c r="H1706" s="14"/>
      <c r="I1706" s="14" t="e">
        <f t="array" aca="1" ref="I1706" ca="1">_xludf.ifna(G1706*INDEX(Impostazioni!$C$86:$L$105,MATCH($E1706,Impostazioni!$J$86:$J$105,0),5),"")</f>
        <v>#NAME?</v>
      </c>
      <c r="J1706" s="14" t="e">
        <f t="shared" ca="1" si="26"/>
        <v>#NAME?</v>
      </c>
      <c r="K1706" s="14" t="e">
        <f t="shared" ca="1" si="27"/>
        <v>#NAME?</v>
      </c>
      <c r="M1706" s="14" t="e">
        <f t="array" aca="1" ref="M1706" ca="1">_xludf.ifna(IF(H1706=Impostazioni!$C$6,I1706*1,I1706/INDEX(Impostazioni!$N$86:$O$105,MATCH($H1706,Impostazioni!$N$86:$N$105,0),2)),"")</f>
        <v>#NAME?</v>
      </c>
      <c r="N1706" s="14" t="e">
        <f t="array" aca="1" ref="N1706" ca="1">_xludf.ifna(IF(I1706=Impostazioni!$C$6,J1706*1,J1706/INDEX(Impostazioni!$N$86:$O$105,MATCH($H1706,Impostazioni!$N$86:$N$105,0),2)),"")</f>
        <v>#NAME?</v>
      </c>
      <c r="O1706" s="14" t="e">
        <f t="array" aca="1" ref="O1706" ca="1">_xludf.ifna(IF(J1706=Impostazioni!$C$6,K1706*1,K1706/INDEX(Impostazioni!$N$86:$O$105,MATCH($H1706,Impostazioni!$N$86:$N$105,0),2)),"")</f>
        <v>#NAME?</v>
      </c>
    </row>
    <row r="1707" spans="1:15" ht="13.2">
      <c r="A1707" s="14" t="str">
        <f t="shared" si="24"/>
        <v/>
      </c>
      <c r="B1707" s="14" t="str">
        <f t="shared" si="25"/>
        <v/>
      </c>
      <c r="C1707" s="14"/>
      <c r="D1707" s="14"/>
      <c r="E1707" s="14"/>
      <c r="F1707" s="14"/>
      <c r="G1707" s="14"/>
      <c r="H1707" s="14"/>
      <c r="I1707" s="14" t="e">
        <f t="array" aca="1" ref="I1707" ca="1">_xludf.ifna(G1707*INDEX(Impostazioni!$C$86:$L$105,MATCH($E1707,Impostazioni!$J$86:$J$105,0),5),"")</f>
        <v>#NAME?</v>
      </c>
      <c r="J1707" s="14" t="e">
        <f t="shared" ca="1" si="26"/>
        <v>#NAME?</v>
      </c>
      <c r="K1707" s="14" t="e">
        <f t="shared" ca="1" si="27"/>
        <v>#NAME?</v>
      </c>
      <c r="M1707" s="14" t="e">
        <f t="array" aca="1" ref="M1707" ca="1">_xludf.ifna(IF(H1707=Impostazioni!$C$6,I1707*1,I1707/INDEX(Impostazioni!$N$86:$O$105,MATCH($H1707,Impostazioni!$N$86:$N$105,0),2)),"")</f>
        <v>#NAME?</v>
      </c>
      <c r="N1707" s="14" t="e">
        <f t="array" aca="1" ref="N1707" ca="1">_xludf.ifna(IF(I1707=Impostazioni!$C$6,J1707*1,J1707/INDEX(Impostazioni!$N$86:$O$105,MATCH($H1707,Impostazioni!$N$86:$N$105,0),2)),"")</f>
        <v>#NAME?</v>
      </c>
      <c r="O1707" s="14" t="e">
        <f t="array" aca="1" ref="O1707" ca="1">_xludf.ifna(IF(J1707=Impostazioni!$C$6,K1707*1,K1707/INDEX(Impostazioni!$N$86:$O$105,MATCH($H1707,Impostazioni!$N$86:$N$105,0),2)),"")</f>
        <v>#NAME?</v>
      </c>
    </row>
    <row r="1708" spans="1:15" ht="13.2">
      <c r="A1708" s="14" t="str">
        <f t="shared" si="24"/>
        <v/>
      </c>
      <c r="B1708" s="14" t="str">
        <f t="shared" si="25"/>
        <v/>
      </c>
      <c r="C1708" s="14"/>
      <c r="D1708" s="14"/>
      <c r="E1708" s="14"/>
      <c r="F1708" s="14"/>
      <c r="G1708" s="14"/>
      <c r="H1708" s="14"/>
      <c r="I1708" s="14" t="e">
        <f t="array" aca="1" ref="I1708" ca="1">_xludf.ifna(G1708*INDEX(Impostazioni!$C$86:$L$105,MATCH($E1708,Impostazioni!$J$86:$J$105,0),5),"")</f>
        <v>#NAME?</v>
      </c>
      <c r="J1708" s="14" t="e">
        <f t="shared" ca="1" si="26"/>
        <v>#NAME?</v>
      </c>
      <c r="K1708" s="14" t="e">
        <f t="shared" ca="1" si="27"/>
        <v>#NAME?</v>
      </c>
      <c r="M1708" s="14" t="e">
        <f t="array" aca="1" ref="M1708" ca="1">_xludf.ifna(IF(H1708=Impostazioni!$C$6,I1708*1,I1708/INDEX(Impostazioni!$N$86:$O$105,MATCH($H1708,Impostazioni!$N$86:$N$105,0),2)),"")</f>
        <v>#NAME?</v>
      </c>
      <c r="N1708" s="14" t="e">
        <f t="array" aca="1" ref="N1708" ca="1">_xludf.ifna(IF(I1708=Impostazioni!$C$6,J1708*1,J1708/INDEX(Impostazioni!$N$86:$O$105,MATCH($H1708,Impostazioni!$N$86:$N$105,0),2)),"")</f>
        <v>#NAME?</v>
      </c>
      <c r="O1708" s="14" t="e">
        <f t="array" aca="1" ref="O1708" ca="1">_xludf.ifna(IF(J1708=Impostazioni!$C$6,K1708*1,K1708/INDEX(Impostazioni!$N$86:$O$105,MATCH($H1708,Impostazioni!$N$86:$N$105,0),2)),"")</f>
        <v>#NAME?</v>
      </c>
    </row>
    <row r="1709" spans="1:15" ht="13.2">
      <c r="A1709" s="14" t="str">
        <f t="shared" si="24"/>
        <v/>
      </c>
      <c r="B1709" s="14" t="str">
        <f t="shared" si="25"/>
        <v/>
      </c>
      <c r="C1709" s="14"/>
      <c r="D1709" s="14"/>
      <c r="E1709" s="14"/>
      <c r="F1709" s="14"/>
      <c r="G1709" s="14"/>
      <c r="H1709" s="14"/>
      <c r="I1709" s="14" t="e">
        <f t="array" aca="1" ref="I1709" ca="1">_xludf.ifna(G1709*INDEX(Impostazioni!$C$86:$L$105,MATCH($E1709,Impostazioni!$J$86:$J$105,0),5),"")</f>
        <v>#NAME?</v>
      </c>
      <c r="J1709" s="14" t="e">
        <f t="shared" ref="J1709:J1790" ca="1" si="28">IF(I1709*C1707=0,"",I1709*C1707)</f>
        <v>#NAME?</v>
      </c>
      <c r="K1709" s="14" t="e">
        <f t="shared" ca="1" si="27"/>
        <v>#NAME?</v>
      </c>
      <c r="M1709" s="14" t="e">
        <f t="array" aca="1" ref="M1709" ca="1">_xludf.ifna(IF(H1709=Impostazioni!$C$6,I1709*1,I1709/INDEX(Impostazioni!$N$86:$O$105,MATCH($H1709,Impostazioni!$N$86:$N$105,0),2)),"")</f>
        <v>#NAME?</v>
      </c>
      <c r="N1709" s="14" t="e">
        <f t="array" aca="1" ref="N1709" ca="1">_xludf.ifna(IF(I1709=Impostazioni!$C$6,J1709*1,J1709/INDEX(Impostazioni!$N$86:$O$105,MATCH($H1709,Impostazioni!$N$86:$N$105,0),2)),"")</f>
        <v>#NAME?</v>
      </c>
      <c r="O1709" s="14" t="e">
        <f t="array" aca="1" ref="O1709" ca="1">_xludf.ifna(IF(J1709=Impostazioni!$C$6,K1709*1,K1709/INDEX(Impostazioni!$N$86:$O$105,MATCH($H1709,Impostazioni!$N$86:$N$105,0),2)),"")</f>
        <v>#NAME?</v>
      </c>
    </row>
    <row r="1710" spans="1:15" ht="13.2">
      <c r="A1710" s="14" t="str">
        <f t="shared" si="24"/>
        <v/>
      </c>
      <c r="B1710" s="14" t="str">
        <f t="shared" si="25"/>
        <v/>
      </c>
      <c r="C1710" s="14"/>
      <c r="D1710" s="14"/>
      <c r="E1710" s="14"/>
      <c r="F1710" s="14"/>
      <c r="G1710" s="14"/>
      <c r="H1710" s="14"/>
      <c r="I1710" s="14" t="e">
        <f t="array" aca="1" ref="I1710" ca="1">_xludf.ifna(G1710*INDEX(Impostazioni!$C$86:$L$105,MATCH($E1710,Impostazioni!$J$86:$J$105,0),5),"")</f>
        <v>#NAME?</v>
      </c>
      <c r="J1710" s="14" t="e">
        <f t="shared" ca="1" si="28"/>
        <v>#NAME?</v>
      </c>
      <c r="K1710" s="14" t="e">
        <f t="shared" ca="1" si="27"/>
        <v>#NAME?</v>
      </c>
      <c r="M1710" s="14" t="e">
        <f t="array" aca="1" ref="M1710" ca="1">_xludf.ifna(IF(H1710=Impostazioni!$C$6,I1710*1,I1710/INDEX(Impostazioni!$N$86:$O$105,MATCH($H1710,Impostazioni!$N$86:$N$105,0),2)),"")</f>
        <v>#NAME?</v>
      </c>
      <c r="N1710" s="14" t="e">
        <f t="array" aca="1" ref="N1710" ca="1">_xludf.ifna(IF(I1710=Impostazioni!$C$6,J1710*1,J1710/INDEX(Impostazioni!$N$86:$O$105,MATCH($H1710,Impostazioni!$N$86:$N$105,0),2)),"")</f>
        <v>#NAME?</v>
      </c>
      <c r="O1710" s="14" t="e">
        <f t="array" aca="1" ref="O1710" ca="1">_xludf.ifna(IF(J1710=Impostazioni!$C$6,K1710*1,K1710/INDEX(Impostazioni!$N$86:$O$105,MATCH($H1710,Impostazioni!$N$86:$N$105,0),2)),"")</f>
        <v>#NAME?</v>
      </c>
    </row>
    <row r="1711" spans="1:15" ht="13.2">
      <c r="A1711" s="14" t="str">
        <f t="shared" si="24"/>
        <v/>
      </c>
      <c r="B1711" s="14" t="str">
        <f t="shared" si="25"/>
        <v/>
      </c>
      <c r="C1711" s="14"/>
      <c r="D1711" s="14"/>
      <c r="E1711" s="14"/>
      <c r="F1711" s="14"/>
      <c r="G1711" s="14"/>
      <c r="H1711" s="14"/>
      <c r="I1711" s="14" t="e">
        <f t="array" aca="1" ref="I1711" ca="1">_xludf.ifna(G1711*INDEX(Impostazioni!$C$86:$L$105,MATCH($E1711,Impostazioni!$J$86:$J$105,0),5),"")</f>
        <v>#NAME?</v>
      </c>
      <c r="J1711" s="14" t="e">
        <f t="shared" ca="1" si="28"/>
        <v>#NAME?</v>
      </c>
      <c r="K1711" s="14" t="e">
        <f t="shared" ca="1" si="27"/>
        <v>#NAME?</v>
      </c>
      <c r="M1711" s="14" t="e">
        <f t="array" aca="1" ref="M1711" ca="1">_xludf.ifna(IF(H1711=Impostazioni!$C$6,I1711*1,I1711/INDEX(Impostazioni!$N$86:$O$105,MATCH($H1711,Impostazioni!$N$86:$N$105,0),2)),"")</f>
        <v>#NAME?</v>
      </c>
      <c r="N1711" s="14" t="e">
        <f t="array" aca="1" ref="N1711" ca="1">_xludf.ifna(IF(I1711=Impostazioni!$C$6,J1711*1,J1711/INDEX(Impostazioni!$N$86:$O$105,MATCH($H1711,Impostazioni!$N$86:$N$105,0),2)),"")</f>
        <v>#NAME?</v>
      </c>
      <c r="O1711" s="14" t="e">
        <f t="array" aca="1" ref="O1711" ca="1">_xludf.ifna(IF(J1711=Impostazioni!$C$6,K1711*1,K1711/INDEX(Impostazioni!$N$86:$O$105,MATCH($H1711,Impostazioni!$N$86:$N$105,0),2)),"")</f>
        <v>#NAME?</v>
      </c>
    </row>
    <row r="1712" spans="1:15" ht="13.2">
      <c r="A1712" s="14" t="str">
        <f t="shared" si="24"/>
        <v/>
      </c>
      <c r="B1712" s="14" t="str">
        <f t="shared" si="25"/>
        <v/>
      </c>
      <c r="C1712" s="14"/>
      <c r="D1712" s="14"/>
      <c r="E1712" s="14"/>
      <c r="F1712" s="14"/>
      <c r="G1712" s="14"/>
      <c r="H1712" s="14"/>
      <c r="I1712" s="14" t="e">
        <f t="array" aca="1" ref="I1712" ca="1">_xludf.ifna(G1712*INDEX(Impostazioni!$C$86:$L$105,MATCH($E1712,Impostazioni!$J$86:$J$105,0),5),"")</f>
        <v>#NAME?</v>
      </c>
      <c r="J1712" s="14" t="e">
        <f t="shared" ca="1" si="28"/>
        <v>#NAME?</v>
      </c>
      <c r="K1712" s="14" t="e">
        <f t="shared" ca="1" si="27"/>
        <v>#NAME?</v>
      </c>
      <c r="M1712" s="14" t="e">
        <f t="array" aca="1" ref="M1712" ca="1">_xludf.ifna(IF(H1712=Impostazioni!$C$6,I1712*1,I1712/INDEX(Impostazioni!$N$86:$O$105,MATCH($H1712,Impostazioni!$N$86:$N$105,0),2)),"")</f>
        <v>#NAME?</v>
      </c>
      <c r="N1712" s="14" t="e">
        <f t="array" aca="1" ref="N1712" ca="1">_xludf.ifna(IF(I1712=Impostazioni!$C$6,J1712*1,J1712/INDEX(Impostazioni!$N$86:$O$105,MATCH($H1712,Impostazioni!$N$86:$N$105,0),2)),"")</f>
        <v>#NAME?</v>
      </c>
      <c r="O1712" s="14" t="e">
        <f t="array" aca="1" ref="O1712" ca="1">_xludf.ifna(IF(J1712=Impostazioni!$C$6,K1712*1,K1712/INDEX(Impostazioni!$N$86:$O$105,MATCH($H1712,Impostazioni!$N$86:$N$105,0),2)),"")</f>
        <v>#NAME?</v>
      </c>
    </row>
    <row r="1713" spans="1:15" ht="13.2">
      <c r="A1713" s="14" t="str">
        <f t="shared" si="24"/>
        <v/>
      </c>
      <c r="B1713" s="14" t="str">
        <f t="shared" si="25"/>
        <v/>
      </c>
      <c r="C1713" s="14"/>
      <c r="D1713" s="14"/>
      <c r="E1713" s="14"/>
      <c r="F1713" s="14"/>
      <c r="G1713" s="14"/>
      <c r="H1713" s="14"/>
      <c r="I1713" s="14" t="e">
        <f t="array" aca="1" ref="I1713" ca="1">_xludf.ifna(G1713*INDEX(Impostazioni!$C$86:$L$105,MATCH($E1713,Impostazioni!$J$86:$J$105,0),5),"")</f>
        <v>#NAME?</v>
      </c>
      <c r="J1713" s="14" t="e">
        <f t="shared" ca="1" si="28"/>
        <v>#NAME?</v>
      </c>
      <c r="K1713" s="14" t="e">
        <f t="shared" ca="1" si="27"/>
        <v>#NAME?</v>
      </c>
      <c r="M1713" s="14" t="e">
        <f t="array" aca="1" ref="M1713" ca="1">_xludf.ifna(IF(H1713=Impostazioni!$C$6,I1713*1,I1713/INDEX(Impostazioni!$N$86:$O$105,MATCH($H1713,Impostazioni!$N$86:$N$105,0),2)),"")</f>
        <v>#NAME?</v>
      </c>
      <c r="N1713" s="14" t="e">
        <f t="array" aca="1" ref="N1713" ca="1">_xludf.ifna(IF(I1713=Impostazioni!$C$6,J1713*1,J1713/INDEX(Impostazioni!$N$86:$O$105,MATCH($H1713,Impostazioni!$N$86:$N$105,0),2)),"")</f>
        <v>#NAME?</v>
      </c>
      <c r="O1713" s="14" t="e">
        <f t="array" aca="1" ref="O1713" ca="1">_xludf.ifna(IF(J1713=Impostazioni!$C$6,K1713*1,K1713/INDEX(Impostazioni!$N$86:$O$105,MATCH($H1713,Impostazioni!$N$86:$N$105,0),2)),"")</f>
        <v>#NAME?</v>
      </c>
    </row>
    <row r="1714" spans="1:15" ht="13.2">
      <c r="A1714" s="14" t="str">
        <f t="shared" si="24"/>
        <v/>
      </c>
      <c r="B1714" s="14" t="str">
        <f t="shared" si="25"/>
        <v/>
      </c>
      <c r="C1714" s="14"/>
      <c r="D1714" s="14"/>
      <c r="E1714" s="14"/>
      <c r="F1714" s="14"/>
      <c r="G1714" s="14"/>
      <c r="H1714" s="14"/>
      <c r="I1714" s="14" t="e">
        <f t="array" aca="1" ref="I1714" ca="1">_xludf.ifna(G1714*INDEX(Impostazioni!$C$86:$L$105,MATCH($E1714,Impostazioni!$J$86:$J$105,0),5),"")</f>
        <v>#NAME?</v>
      </c>
      <c r="J1714" s="14" t="e">
        <f t="shared" ca="1" si="28"/>
        <v>#NAME?</v>
      </c>
      <c r="K1714" s="14" t="e">
        <f t="shared" ca="1" si="27"/>
        <v>#NAME?</v>
      </c>
      <c r="M1714" s="14" t="e">
        <f t="array" aca="1" ref="M1714" ca="1">_xludf.ifna(IF(H1714=Impostazioni!$C$6,I1714*1,I1714/INDEX(Impostazioni!$N$86:$O$105,MATCH($H1714,Impostazioni!$N$86:$N$105,0),2)),"")</f>
        <v>#NAME?</v>
      </c>
      <c r="N1714" s="14" t="e">
        <f t="array" aca="1" ref="N1714" ca="1">_xludf.ifna(IF(I1714=Impostazioni!$C$6,J1714*1,J1714/INDEX(Impostazioni!$N$86:$O$105,MATCH($H1714,Impostazioni!$N$86:$N$105,0),2)),"")</f>
        <v>#NAME?</v>
      </c>
      <c r="O1714" s="14" t="e">
        <f t="array" aca="1" ref="O1714" ca="1">_xludf.ifna(IF(J1714=Impostazioni!$C$6,K1714*1,K1714/INDEX(Impostazioni!$N$86:$O$105,MATCH($H1714,Impostazioni!$N$86:$N$105,0),2)),"")</f>
        <v>#NAME?</v>
      </c>
    </row>
    <row r="1715" spans="1:15" ht="13.2">
      <c r="A1715" s="14" t="str">
        <f t="shared" si="24"/>
        <v/>
      </c>
      <c r="B1715" s="14" t="str">
        <f t="shared" si="25"/>
        <v/>
      </c>
      <c r="C1715" s="14"/>
      <c r="D1715" s="14"/>
      <c r="E1715" s="14"/>
      <c r="F1715" s="14"/>
      <c r="G1715" s="14"/>
      <c r="H1715" s="14"/>
      <c r="I1715" s="14" t="e">
        <f t="array" aca="1" ref="I1715" ca="1">_xludf.ifna(G1715*INDEX(Impostazioni!$C$86:$L$105,MATCH($E1715,Impostazioni!$J$86:$J$105,0),5),"")</f>
        <v>#NAME?</v>
      </c>
      <c r="J1715" s="14" t="e">
        <f t="shared" ca="1" si="28"/>
        <v>#NAME?</v>
      </c>
      <c r="K1715" s="14" t="e">
        <f t="shared" ca="1" si="27"/>
        <v>#NAME?</v>
      </c>
      <c r="M1715" s="14" t="e">
        <f t="array" aca="1" ref="M1715" ca="1">_xludf.ifna(IF(H1715=Impostazioni!$C$6,I1715*1,I1715/INDEX(Impostazioni!$N$86:$O$105,MATCH($H1715,Impostazioni!$N$86:$N$105,0),2)),"")</f>
        <v>#NAME?</v>
      </c>
      <c r="N1715" s="14" t="e">
        <f t="array" aca="1" ref="N1715" ca="1">_xludf.ifna(IF(I1715=Impostazioni!$C$6,J1715*1,J1715/INDEX(Impostazioni!$N$86:$O$105,MATCH($H1715,Impostazioni!$N$86:$N$105,0),2)),"")</f>
        <v>#NAME?</v>
      </c>
      <c r="O1715" s="14" t="e">
        <f t="array" aca="1" ref="O1715" ca="1">_xludf.ifna(IF(J1715=Impostazioni!$C$6,K1715*1,K1715/INDEX(Impostazioni!$N$86:$O$105,MATCH($H1715,Impostazioni!$N$86:$N$105,0),2)),"")</f>
        <v>#NAME?</v>
      </c>
    </row>
    <row r="1716" spans="1:15" ht="13.2">
      <c r="A1716" s="14" t="str">
        <f t="shared" si="24"/>
        <v/>
      </c>
      <c r="B1716" s="14" t="str">
        <f t="shared" si="25"/>
        <v/>
      </c>
      <c r="C1716" s="14"/>
      <c r="D1716" s="14"/>
      <c r="E1716" s="14"/>
      <c r="F1716" s="14"/>
      <c r="G1716" s="14"/>
      <c r="H1716" s="14"/>
      <c r="I1716" s="14" t="e">
        <f t="array" aca="1" ref="I1716" ca="1">_xludf.ifna(G1716*INDEX(Impostazioni!$C$86:$L$105,MATCH($E1716,Impostazioni!$J$86:$J$105,0),5),"")</f>
        <v>#NAME?</v>
      </c>
      <c r="J1716" s="14" t="e">
        <f t="shared" ca="1" si="28"/>
        <v>#NAME?</v>
      </c>
      <c r="K1716" s="14" t="e">
        <f t="shared" ca="1" si="27"/>
        <v>#NAME?</v>
      </c>
      <c r="M1716" s="14" t="e">
        <f t="array" aca="1" ref="M1716" ca="1">_xludf.ifna(IF(H1716=Impostazioni!$C$6,I1716*1,I1716/INDEX(Impostazioni!$N$86:$O$105,MATCH($H1716,Impostazioni!$N$86:$N$105,0),2)),"")</f>
        <v>#NAME?</v>
      </c>
      <c r="N1716" s="14" t="e">
        <f t="array" aca="1" ref="N1716" ca="1">_xludf.ifna(IF(I1716=Impostazioni!$C$6,J1716*1,J1716/INDEX(Impostazioni!$N$86:$O$105,MATCH($H1716,Impostazioni!$N$86:$N$105,0),2)),"")</f>
        <v>#NAME?</v>
      </c>
      <c r="O1716" s="14" t="e">
        <f t="array" aca="1" ref="O1716" ca="1">_xludf.ifna(IF(J1716=Impostazioni!$C$6,K1716*1,K1716/INDEX(Impostazioni!$N$86:$O$105,MATCH($H1716,Impostazioni!$N$86:$N$105,0),2)),"")</f>
        <v>#NAME?</v>
      </c>
    </row>
    <row r="1717" spans="1:15" ht="13.2">
      <c r="A1717" s="14" t="str">
        <f t="shared" si="24"/>
        <v/>
      </c>
      <c r="B1717" s="14" t="str">
        <f t="shared" si="25"/>
        <v/>
      </c>
      <c r="C1717" s="14"/>
      <c r="D1717" s="14"/>
      <c r="E1717" s="14"/>
      <c r="F1717" s="14"/>
      <c r="G1717" s="14"/>
      <c r="H1717" s="14"/>
      <c r="I1717" s="14" t="e">
        <f t="array" aca="1" ref="I1717" ca="1">_xludf.ifna(G1717*INDEX(Impostazioni!$C$86:$L$105,MATCH($E1717,Impostazioni!$J$86:$J$105,0),5),"")</f>
        <v>#NAME?</v>
      </c>
      <c r="J1717" s="14" t="e">
        <f t="shared" ca="1" si="28"/>
        <v>#NAME?</v>
      </c>
      <c r="K1717" s="14" t="e">
        <f t="shared" ca="1" si="27"/>
        <v>#NAME?</v>
      </c>
      <c r="M1717" s="14" t="e">
        <f t="array" aca="1" ref="M1717" ca="1">_xludf.ifna(IF(H1717=Impostazioni!$C$6,I1717*1,I1717/INDEX(Impostazioni!$N$86:$O$105,MATCH($H1717,Impostazioni!$N$86:$N$105,0),2)),"")</f>
        <v>#NAME?</v>
      </c>
      <c r="N1717" s="14" t="e">
        <f t="array" aca="1" ref="N1717" ca="1">_xludf.ifna(IF(I1717=Impostazioni!$C$6,J1717*1,J1717/INDEX(Impostazioni!$N$86:$O$105,MATCH($H1717,Impostazioni!$N$86:$N$105,0),2)),"")</f>
        <v>#NAME?</v>
      </c>
      <c r="O1717" s="14" t="e">
        <f t="array" aca="1" ref="O1717" ca="1">_xludf.ifna(IF(J1717=Impostazioni!$C$6,K1717*1,K1717/INDEX(Impostazioni!$N$86:$O$105,MATCH($H1717,Impostazioni!$N$86:$N$105,0),2)),"")</f>
        <v>#NAME?</v>
      </c>
    </row>
    <row r="1718" spans="1:15" ht="13.2">
      <c r="A1718" s="14" t="str">
        <f t="shared" si="24"/>
        <v/>
      </c>
      <c r="B1718" s="14" t="str">
        <f t="shared" si="25"/>
        <v/>
      </c>
      <c r="C1718" s="14"/>
      <c r="D1718" s="14"/>
      <c r="E1718" s="14"/>
      <c r="F1718" s="14"/>
      <c r="G1718" s="14"/>
      <c r="H1718" s="14"/>
      <c r="I1718" s="14" t="e">
        <f t="array" aca="1" ref="I1718" ca="1">_xludf.ifna(G1718*INDEX(Impostazioni!$C$86:$L$105,MATCH($E1718,Impostazioni!$J$86:$J$105,0),5),"")</f>
        <v>#NAME?</v>
      </c>
      <c r="J1718" s="14" t="e">
        <f t="shared" ca="1" si="28"/>
        <v>#NAME?</v>
      </c>
      <c r="K1718" s="14" t="e">
        <f t="shared" ca="1" si="27"/>
        <v>#NAME?</v>
      </c>
      <c r="M1718" s="14" t="e">
        <f t="array" aca="1" ref="M1718" ca="1">_xludf.ifna(IF(H1718=Impostazioni!$C$6,I1718*1,I1718/INDEX(Impostazioni!$N$86:$O$105,MATCH($H1718,Impostazioni!$N$86:$N$105,0),2)),"")</f>
        <v>#NAME?</v>
      </c>
      <c r="N1718" s="14" t="e">
        <f t="array" aca="1" ref="N1718" ca="1">_xludf.ifna(IF(I1718=Impostazioni!$C$6,J1718*1,J1718/INDEX(Impostazioni!$N$86:$O$105,MATCH($H1718,Impostazioni!$N$86:$N$105,0),2)),"")</f>
        <v>#NAME?</v>
      </c>
      <c r="O1718" s="14" t="e">
        <f t="array" aca="1" ref="O1718" ca="1">_xludf.ifna(IF(J1718=Impostazioni!$C$6,K1718*1,K1718/INDEX(Impostazioni!$N$86:$O$105,MATCH($H1718,Impostazioni!$N$86:$N$105,0),2)),"")</f>
        <v>#NAME?</v>
      </c>
    </row>
    <row r="1719" spans="1:15" ht="13.2">
      <c r="A1719" s="14" t="str">
        <f t="shared" si="24"/>
        <v/>
      </c>
      <c r="B1719" s="14" t="str">
        <f t="shared" si="25"/>
        <v/>
      </c>
      <c r="C1719" s="14"/>
      <c r="D1719" s="14"/>
      <c r="E1719" s="14"/>
      <c r="F1719" s="14"/>
      <c r="G1719" s="14"/>
      <c r="H1719" s="14"/>
      <c r="I1719" s="14" t="e">
        <f t="array" aca="1" ref="I1719" ca="1">_xludf.ifna(G1719*INDEX(Impostazioni!$C$86:$L$105,MATCH($E1719,Impostazioni!$J$86:$J$105,0),5),"")</f>
        <v>#NAME?</v>
      </c>
      <c r="J1719" s="14" t="e">
        <f t="shared" ca="1" si="28"/>
        <v>#NAME?</v>
      </c>
      <c r="K1719" s="14" t="e">
        <f t="shared" ca="1" si="27"/>
        <v>#NAME?</v>
      </c>
      <c r="M1719" s="14" t="e">
        <f t="array" aca="1" ref="M1719" ca="1">_xludf.ifna(IF(H1719=Impostazioni!$C$6,I1719*1,I1719/INDEX(Impostazioni!$N$86:$O$105,MATCH($H1719,Impostazioni!$N$86:$N$105,0),2)),"")</f>
        <v>#NAME?</v>
      </c>
      <c r="N1719" s="14" t="e">
        <f t="array" aca="1" ref="N1719" ca="1">_xludf.ifna(IF(I1719=Impostazioni!$C$6,J1719*1,J1719/INDEX(Impostazioni!$N$86:$O$105,MATCH($H1719,Impostazioni!$N$86:$N$105,0),2)),"")</f>
        <v>#NAME?</v>
      </c>
      <c r="O1719" s="14" t="e">
        <f t="array" aca="1" ref="O1719" ca="1">_xludf.ifna(IF(J1719=Impostazioni!$C$6,K1719*1,K1719/INDEX(Impostazioni!$N$86:$O$105,MATCH($H1719,Impostazioni!$N$86:$N$105,0),2)),"")</f>
        <v>#NAME?</v>
      </c>
    </row>
    <row r="1720" spans="1:15" ht="13.2">
      <c r="A1720" s="14" t="str">
        <f t="shared" si="24"/>
        <v/>
      </c>
      <c r="B1720" s="14" t="str">
        <f t="shared" si="25"/>
        <v/>
      </c>
      <c r="C1720" s="14"/>
      <c r="D1720" s="14"/>
      <c r="E1720" s="14"/>
      <c r="F1720" s="14"/>
      <c r="G1720" s="14"/>
      <c r="H1720" s="14"/>
      <c r="I1720" s="14" t="e">
        <f t="array" aca="1" ref="I1720" ca="1">_xludf.ifna(G1720*INDEX(Impostazioni!$C$86:$L$105,MATCH($E1720,Impostazioni!$J$86:$J$105,0),5),"")</f>
        <v>#NAME?</v>
      </c>
      <c r="J1720" s="14" t="e">
        <f t="shared" ca="1" si="28"/>
        <v>#NAME?</v>
      </c>
      <c r="K1720" s="14" t="e">
        <f t="shared" ca="1" si="27"/>
        <v>#NAME?</v>
      </c>
      <c r="M1720" s="14" t="e">
        <f t="array" aca="1" ref="M1720" ca="1">_xludf.ifna(IF(H1720=Impostazioni!$C$6,I1720*1,I1720/INDEX(Impostazioni!$N$86:$O$105,MATCH($H1720,Impostazioni!$N$86:$N$105,0),2)),"")</f>
        <v>#NAME?</v>
      </c>
      <c r="N1720" s="14" t="e">
        <f t="array" aca="1" ref="N1720" ca="1">_xludf.ifna(IF(I1720=Impostazioni!$C$6,J1720*1,J1720/INDEX(Impostazioni!$N$86:$O$105,MATCH($H1720,Impostazioni!$N$86:$N$105,0),2)),"")</f>
        <v>#NAME?</v>
      </c>
      <c r="O1720" s="14" t="e">
        <f t="array" aca="1" ref="O1720" ca="1">_xludf.ifna(IF(J1720=Impostazioni!$C$6,K1720*1,K1720/INDEX(Impostazioni!$N$86:$O$105,MATCH($H1720,Impostazioni!$N$86:$N$105,0),2)),"")</f>
        <v>#NAME?</v>
      </c>
    </row>
    <row r="1721" spans="1:15" ht="13.2">
      <c r="A1721" s="14" t="str">
        <f t="shared" si="24"/>
        <v/>
      </c>
      <c r="B1721" s="14" t="str">
        <f t="shared" si="25"/>
        <v/>
      </c>
      <c r="C1721" s="14"/>
      <c r="D1721" s="14"/>
      <c r="E1721" s="14"/>
      <c r="F1721" s="14"/>
      <c r="G1721" s="14"/>
      <c r="H1721" s="14"/>
      <c r="I1721" s="14" t="e">
        <f t="array" aca="1" ref="I1721" ca="1">_xludf.ifna(G1721*INDEX(Impostazioni!$C$86:$L$105,MATCH($E1721,Impostazioni!$J$86:$J$105,0),5),"")</f>
        <v>#NAME?</v>
      </c>
      <c r="J1721" s="14" t="e">
        <f t="shared" ca="1" si="28"/>
        <v>#NAME?</v>
      </c>
      <c r="K1721" s="14" t="e">
        <f t="shared" ca="1" si="27"/>
        <v>#NAME?</v>
      </c>
      <c r="M1721" s="14" t="e">
        <f t="array" aca="1" ref="M1721" ca="1">_xludf.ifna(IF(H1721=Impostazioni!$C$6,I1721*1,I1721/INDEX(Impostazioni!$N$86:$O$105,MATCH($H1721,Impostazioni!$N$86:$N$105,0),2)),"")</f>
        <v>#NAME?</v>
      </c>
      <c r="N1721" s="14" t="e">
        <f t="array" aca="1" ref="N1721" ca="1">_xludf.ifna(IF(I1721=Impostazioni!$C$6,J1721*1,J1721/INDEX(Impostazioni!$N$86:$O$105,MATCH($H1721,Impostazioni!$N$86:$N$105,0),2)),"")</f>
        <v>#NAME?</v>
      </c>
      <c r="O1721" s="14" t="e">
        <f t="array" aca="1" ref="O1721" ca="1">_xludf.ifna(IF(J1721=Impostazioni!$C$6,K1721*1,K1721/INDEX(Impostazioni!$N$86:$O$105,MATCH($H1721,Impostazioni!$N$86:$N$105,0),2)),"")</f>
        <v>#NAME?</v>
      </c>
    </row>
    <row r="1722" spans="1:15" ht="13.2">
      <c r="A1722" s="14" t="str">
        <f t="shared" si="24"/>
        <v/>
      </c>
      <c r="B1722" s="14" t="str">
        <f t="shared" si="25"/>
        <v/>
      </c>
      <c r="C1722" s="14"/>
      <c r="D1722" s="14"/>
      <c r="E1722" s="14"/>
      <c r="F1722" s="14"/>
      <c r="G1722" s="14"/>
      <c r="H1722" s="14"/>
      <c r="I1722" s="14" t="e">
        <f t="array" aca="1" ref="I1722" ca="1">_xludf.ifna(G1722*INDEX(Impostazioni!$C$86:$L$105,MATCH($E1722,Impostazioni!$J$86:$J$105,0),5),"")</f>
        <v>#NAME?</v>
      </c>
      <c r="J1722" s="14" t="e">
        <f t="shared" ca="1" si="28"/>
        <v>#NAME?</v>
      </c>
      <c r="K1722" s="14" t="e">
        <f t="shared" ca="1" si="27"/>
        <v>#NAME?</v>
      </c>
      <c r="M1722" s="14" t="e">
        <f t="array" aca="1" ref="M1722" ca="1">_xludf.ifna(IF(H1722=Impostazioni!$C$6,I1722*1,I1722/INDEX(Impostazioni!$N$86:$O$105,MATCH($H1722,Impostazioni!$N$86:$N$105,0),2)),"")</f>
        <v>#NAME?</v>
      </c>
      <c r="N1722" s="14" t="e">
        <f t="array" aca="1" ref="N1722" ca="1">_xludf.ifna(IF(I1722=Impostazioni!$C$6,J1722*1,J1722/INDEX(Impostazioni!$N$86:$O$105,MATCH($H1722,Impostazioni!$N$86:$N$105,0),2)),"")</f>
        <v>#NAME?</v>
      </c>
      <c r="O1722" s="14" t="e">
        <f t="array" aca="1" ref="O1722" ca="1">_xludf.ifna(IF(J1722=Impostazioni!$C$6,K1722*1,K1722/INDEX(Impostazioni!$N$86:$O$105,MATCH($H1722,Impostazioni!$N$86:$N$105,0),2)),"")</f>
        <v>#NAME?</v>
      </c>
    </row>
    <row r="1723" spans="1:15" ht="13.2">
      <c r="A1723" s="14" t="str">
        <f t="shared" si="24"/>
        <v/>
      </c>
      <c r="B1723" s="14" t="str">
        <f t="shared" si="25"/>
        <v/>
      </c>
      <c r="C1723" s="14"/>
      <c r="D1723" s="14"/>
      <c r="E1723" s="14"/>
      <c r="F1723" s="14"/>
      <c r="G1723" s="14"/>
      <c r="H1723" s="14"/>
      <c r="I1723" s="14" t="e">
        <f t="array" aca="1" ref="I1723" ca="1">_xludf.ifna(G1723*INDEX(Impostazioni!$C$86:$L$105,MATCH($E1723,Impostazioni!$J$86:$J$105,0),5),"")</f>
        <v>#NAME?</v>
      </c>
      <c r="J1723" s="14" t="e">
        <f t="shared" ca="1" si="28"/>
        <v>#NAME?</v>
      </c>
      <c r="K1723" s="14" t="e">
        <f t="shared" ca="1" si="27"/>
        <v>#NAME?</v>
      </c>
      <c r="M1723" s="14" t="e">
        <f t="array" aca="1" ref="M1723" ca="1">_xludf.ifna(IF(H1723=Impostazioni!$C$6,I1723*1,I1723/INDEX(Impostazioni!$N$86:$O$105,MATCH($H1723,Impostazioni!$N$86:$N$105,0),2)),"")</f>
        <v>#NAME?</v>
      </c>
      <c r="N1723" s="14" t="e">
        <f t="array" aca="1" ref="N1723" ca="1">_xludf.ifna(IF(I1723=Impostazioni!$C$6,J1723*1,J1723/INDEX(Impostazioni!$N$86:$O$105,MATCH($H1723,Impostazioni!$N$86:$N$105,0),2)),"")</f>
        <v>#NAME?</v>
      </c>
      <c r="O1723" s="14" t="e">
        <f t="array" aca="1" ref="O1723" ca="1">_xludf.ifna(IF(J1723=Impostazioni!$C$6,K1723*1,K1723/INDEX(Impostazioni!$N$86:$O$105,MATCH($H1723,Impostazioni!$N$86:$N$105,0),2)),"")</f>
        <v>#NAME?</v>
      </c>
    </row>
    <row r="1724" spans="1:15" ht="13.2">
      <c r="A1724" s="14" t="str">
        <f t="shared" si="24"/>
        <v/>
      </c>
      <c r="B1724" s="14" t="str">
        <f t="shared" si="25"/>
        <v/>
      </c>
      <c r="C1724" s="14"/>
      <c r="D1724" s="14"/>
      <c r="E1724" s="14"/>
      <c r="F1724" s="14"/>
      <c r="G1724" s="14"/>
      <c r="H1724" s="14"/>
      <c r="I1724" s="14" t="e">
        <f t="array" aca="1" ref="I1724" ca="1">_xludf.ifna(G1724*INDEX(Impostazioni!$C$86:$L$105,MATCH($E1724,Impostazioni!$J$86:$J$105,0),5),"")</f>
        <v>#NAME?</v>
      </c>
      <c r="J1724" s="14" t="e">
        <f t="shared" ca="1" si="28"/>
        <v>#NAME?</v>
      </c>
      <c r="K1724" s="14" t="e">
        <f t="shared" ca="1" si="27"/>
        <v>#NAME?</v>
      </c>
      <c r="M1724" s="14" t="e">
        <f t="array" aca="1" ref="M1724" ca="1">_xludf.ifna(IF(H1724=Impostazioni!$C$6,I1724*1,I1724/INDEX(Impostazioni!$N$86:$O$105,MATCH($H1724,Impostazioni!$N$86:$N$105,0),2)),"")</f>
        <v>#NAME?</v>
      </c>
      <c r="N1724" s="14" t="e">
        <f t="array" aca="1" ref="N1724" ca="1">_xludf.ifna(IF(I1724=Impostazioni!$C$6,J1724*1,J1724/INDEX(Impostazioni!$N$86:$O$105,MATCH($H1724,Impostazioni!$N$86:$N$105,0),2)),"")</f>
        <v>#NAME?</v>
      </c>
      <c r="O1724" s="14" t="e">
        <f t="array" aca="1" ref="O1724" ca="1">_xludf.ifna(IF(J1724=Impostazioni!$C$6,K1724*1,K1724/INDEX(Impostazioni!$N$86:$O$105,MATCH($H1724,Impostazioni!$N$86:$N$105,0),2)),"")</f>
        <v>#NAME?</v>
      </c>
    </row>
    <row r="1725" spans="1:15" ht="13.2">
      <c r="A1725" s="14" t="str">
        <f t="shared" si="24"/>
        <v/>
      </c>
      <c r="B1725" s="14" t="str">
        <f t="shared" si="25"/>
        <v/>
      </c>
      <c r="C1725" s="14"/>
      <c r="D1725" s="14"/>
      <c r="E1725" s="14"/>
      <c r="F1725" s="14"/>
      <c r="G1725" s="14"/>
      <c r="H1725" s="14"/>
      <c r="I1725" s="14" t="e">
        <f t="array" aca="1" ref="I1725" ca="1">_xludf.ifna(G1725*INDEX(Impostazioni!$C$86:$L$105,MATCH($E1725,Impostazioni!$J$86:$J$105,0),5),"")</f>
        <v>#NAME?</v>
      </c>
      <c r="J1725" s="14" t="e">
        <f t="shared" ca="1" si="28"/>
        <v>#NAME?</v>
      </c>
      <c r="K1725" s="14" t="e">
        <f t="shared" ca="1" si="27"/>
        <v>#NAME?</v>
      </c>
      <c r="M1725" s="14" t="e">
        <f t="array" aca="1" ref="M1725" ca="1">_xludf.ifna(IF(H1725=Impostazioni!$C$6,I1725*1,I1725/INDEX(Impostazioni!$N$86:$O$105,MATCH($H1725,Impostazioni!$N$86:$N$105,0),2)),"")</f>
        <v>#NAME?</v>
      </c>
      <c r="N1725" s="14" t="e">
        <f t="array" aca="1" ref="N1725" ca="1">_xludf.ifna(IF(I1725=Impostazioni!$C$6,J1725*1,J1725/INDEX(Impostazioni!$N$86:$O$105,MATCH($H1725,Impostazioni!$N$86:$N$105,0),2)),"")</f>
        <v>#NAME?</v>
      </c>
      <c r="O1725" s="14" t="e">
        <f t="array" aca="1" ref="O1725" ca="1">_xludf.ifna(IF(J1725=Impostazioni!$C$6,K1725*1,K1725/INDEX(Impostazioni!$N$86:$O$105,MATCH($H1725,Impostazioni!$N$86:$N$105,0),2)),"")</f>
        <v>#NAME?</v>
      </c>
    </row>
    <row r="1726" spans="1:15" ht="13.2">
      <c r="A1726" s="14" t="str">
        <f t="shared" si="24"/>
        <v/>
      </c>
      <c r="B1726" s="14" t="str">
        <f t="shared" si="25"/>
        <v/>
      </c>
      <c r="C1726" s="14"/>
      <c r="D1726" s="14"/>
      <c r="E1726" s="14"/>
      <c r="F1726" s="14"/>
      <c r="G1726" s="14"/>
      <c r="H1726" s="14"/>
      <c r="I1726" s="14" t="e">
        <f t="array" aca="1" ref="I1726" ca="1">_xludf.ifna(G1726*INDEX(Impostazioni!$C$86:$L$105,MATCH($E1726,Impostazioni!$J$86:$J$105,0),5),"")</f>
        <v>#NAME?</v>
      </c>
      <c r="J1726" s="14" t="e">
        <f t="shared" ca="1" si="28"/>
        <v>#NAME?</v>
      </c>
      <c r="K1726" s="14" t="e">
        <f t="shared" ca="1" si="27"/>
        <v>#NAME?</v>
      </c>
      <c r="M1726" s="14" t="e">
        <f t="array" aca="1" ref="M1726" ca="1">_xludf.ifna(IF(H1726=Impostazioni!$C$6,I1726*1,I1726/INDEX(Impostazioni!$N$86:$O$105,MATCH($H1726,Impostazioni!$N$86:$N$105,0),2)),"")</f>
        <v>#NAME?</v>
      </c>
      <c r="N1726" s="14" t="e">
        <f t="array" aca="1" ref="N1726" ca="1">_xludf.ifna(IF(I1726=Impostazioni!$C$6,J1726*1,J1726/INDEX(Impostazioni!$N$86:$O$105,MATCH($H1726,Impostazioni!$N$86:$N$105,0),2)),"")</f>
        <v>#NAME?</v>
      </c>
      <c r="O1726" s="14" t="e">
        <f t="array" aca="1" ref="O1726" ca="1">_xludf.ifna(IF(J1726=Impostazioni!$C$6,K1726*1,K1726/INDEX(Impostazioni!$N$86:$O$105,MATCH($H1726,Impostazioni!$N$86:$N$105,0),2)),"")</f>
        <v>#NAME?</v>
      </c>
    </row>
    <row r="1727" spans="1:15" ht="13.2">
      <c r="A1727" s="14" t="str">
        <f t="shared" si="24"/>
        <v/>
      </c>
      <c r="B1727" s="14" t="str">
        <f t="shared" si="25"/>
        <v/>
      </c>
      <c r="C1727" s="14"/>
      <c r="D1727" s="14"/>
      <c r="E1727" s="14"/>
      <c r="F1727" s="14"/>
      <c r="G1727" s="14"/>
      <c r="H1727" s="14"/>
      <c r="I1727" s="14" t="e">
        <f t="array" aca="1" ref="I1727" ca="1">_xludf.ifna(G1727*INDEX(Impostazioni!$C$86:$L$105,MATCH($E1727,Impostazioni!$J$86:$J$105,0),5),"")</f>
        <v>#NAME?</v>
      </c>
      <c r="J1727" s="14" t="e">
        <f t="shared" ca="1" si="28"/>
        <v>#NAME?</v>
      </c>
      <c r="K1727" s="14" t="e">
        <f t="shared" ca="1" si="27"/>
        <v>#NAME?</v>
      </c>
      <c r="M1727" s="14" t="e">
        <f t="array" aca="1" ref="M1727" ca="1">_xludf.ifna(IF(H1727=Impostazioni!$C$6,I1727*1,I1727/INDEX(Impostazioni!$N$86:$O$105,MATCH($H1727,Impostazioni!$N$86:$N$105,0),2)),"")</f>
        <v>#NAME?</v>
      </c>
      <c r="N1727" s="14" t="e">
        <f t="array" aca="1" ref="N1727" ca="1">_xludf.ifna(IF(I1727=Impostazioni!$C$6,J1727*1,J1727/INDEX(Impostazioni!$N$86:$O$105,MATCH($H1727,Impostazioni!$N$86:$N$105,0),2)),"")</f>
        <v>#NAME?</v>
      </c>
      <c r="O1727" s="14" t="e">
        <f t="array" aca="1" ref="O1727" ca="1">_xludf.ifna(IF(J1727=Impostazioni!$C$6,K1727*1,K1727/INDEX(Impostazioni!$N$86:$O$105,MATCH($H1727,Impostazioni!$N$86:$N$105,0),2)),"")</f>
        <v>#NAME?</v>
      </c>
    </row>
    <row r="1728" spans="1:15" ht="13.2">
      <c r="A1728" s="14" t="str">
        <f t="shared" si="24"/>
        <v/>
      </c>
      <c r="B1728" s="14" t="str">
        <f t="shared" si="25"/>
        <v/>
      </c>
      <c r="C1728" s="14"/>
      <c r="D1728" s="14"/>
      <c r="E1728" s="14"/>
      <c r="F1728" s="14"/>
      <c r="G1728" s="14"/>
      <c r="H1728" s="14"/>
      <c r="I1728" s="14" t="e">
        <f t="array" aca="1" ref="I1728" ca="1">_xludf.ifna(G1728*INDEX(Impostazioni!$C$86:$L$105,MATCH($E1728,Impostazioni!$J$86:$J$105,0),5),"")</f>
        <v>#NAME?</v>
      </c>
      <c r="J1728" s="14" t="e">
        <f t="shared" ca="1" si="28"/>
        <v>#NAME?</v>
      </c>
      <c r="K1728" s="14" t="e">
        <f t="shared" ca="1" si="27"/>
        <v>#NAME?</v>
      </c>
      <c r="M1728" s="14" t="e">
        <f t="array" aca="1" ref="M1728" ca="1">_xludf.ifna(IF(H1728=Impostazioni!$C$6,I1728*1,I1728/INDEX(Impostazioni!$N$86:$O$105,MATCH($H1728,Impostazioni!$N$86:$N$105,0),2)),"")</f>
        <v>#NAME?</v>
      </c>
      <c r="N1728" s="14" t="e">
        <f t="array" aca="1" ref="N1728" ca="1">_xludf.ifna(IF(I1728=Impostazioni!$C$6,J1728*1,J1728/INDEX(Impostazioni!$N$86:$O$105,MATCH($H1728,Impostazioni!$N$86:$N$105,0),2)),"")</f>
        <v>#NAME?</v>
      </c>
      <c r="O1728" s="14" t="e">
        <f t="array" aca="1" ref="O1728" ca="1">_xludf.ifna(IF(J1728=Impostazioni!$C$6,K1728*1,K1728/INDEX(Impostazioni!$N$86:$O$105,MATCH($H1728,Impostazioni!$N$86:$N$105,0),2)),"")</f>
        <v>#NAME?</v>
      </c>
    </row>
    <row r="1729" spans="1:15" ht="13.2">
      <c r="A1729" s="14" t="str">
        <f t="shared" si="24"/>
        <v/>
      </c>
      <c r="B1729" s="14" t="str">
        <f t="shared" si="25"/>
        <v/>
      </c>
      <c r="C1729" s="14"/>
      <c r="D1729" s="14"/>
      <c r="E1729" s="14"/>
      <c r="F1729" s="14"/>
      <c r="G1729" s="14"/>
      <c r="H1729" s="14"/>
      <c r="I1729" s="14" t="e">
        <f t="array" aca="1" ref="I1729" ca="1">_xludf.ifna(G1729*INDEX(Impostazioni!$C$86:$L$105,MATCH($E1729,Impostazioni!$J$86:$J$105,0),5),"")</f>
        <v>#NAME?</v>
      </c>
      <c r="J1729" s="14" t="e">
        <f t="shared" ca="1" si="28"/>
        <v>#NAME?</v>
      </c>
      <c r="K1729" s="14" t="e">
        <f t="shared" ca="1" si="27"/>
        <v>#NAME?</v>
      </c>
      <c r="M1729" s="14" t="e">
        <f t="array" aca="1" ref="M1729" ca="1">_xludf.ifna(IF(H1729=Impostazioni!$C$6,I1729*1,I1729/INDEX(Impostazioni!$N$86:$O$105,MATCH($H1729,Impostazioni!$N$86:$N$105,0),2)),"")</f>
        <v>#NAME?</v>
      </c>
      <c r="N1729" s="14" t="e">
        <f t="array" aca="1" ref="N1729" ca="1">_xludf.ifna(IF(I1729=Impostazioni!$C$6,J1729*1,J1729/INDEX(Impostazioni!$N$86:$O$105,MATCH($H1729,Impostazioni!$N$86:$N$105,0),2)),"")</f>
        <v>#NAME?</v>
      </c>
      <c r="O1729" s="14" t="e">
        <f t="array" aca="1" ref="O1729" ca="1">_xludf.ifna(IF(J1729=Impostazioni!$C$6,K1729*1,K1729/INDEX(Impostazioni!$N$86:$O$105,MATCH($H1729,Impostazioni!$N$86:$N$105,0),2)),"")</f>
        <v>#NAME?</v>
      </c>
    </row>
    <row r="1730" spans="1:15" ht="13.2">
      <c r="A1730" s="14" t="str">
        <f t="shared" si="24"/>
        <v/>
      </c>
      <c r="B1730" s="14" t="str">
        <f t="shared" si="25"/>
        <v/>
      </c>
      <c r="C1730" s="14"/>
      <c r="D1730" s="14"/>
      <c r="E1730" s="14"/>
      <c r="F1730" s="14"/>
      <c r="G1730" s="14"/>
      <c r="H1730" s="14"/>
      <c r="I1730" s="14" t="e">
        <f t="array" aca="1" ref="I1730" ca="1">_xludf.ifna(G1730*INDEX(Impostazioni!$C$86:$L$105,MATCH($E1730,Impostazioni!$J$86:$J$105,0),5),"")</f>
        <v>#NAME?</v>
      </c>
      <c r="J1730" s="14" t="e">
        <f t="shared" ca="1" si="28"/>
        <v>#NAME?</v>
      </c>
      <c r="K1730" s="14" t="e">
        <f t="shared" ca="1" si="27"/>
        <v>#NAME?</v>
      </c>
      <c r="M1730" s="14" t="e">
        <f t="array" aca="1" ref="M1730" ca="1">_xludf.ifna(IF(H1730=Impostazioni!$C$6,I1730*1,I1730/INDEX(Impostazioni!$N$86:$O$105,MATCH($H1730,Impostazioni!$N$86:$N$105,0),2)),"")</f>
        <v>#NAME?</v>
      </c>
      <c r="N1730" s="14" t="e">
        <f t="array" aca="1" ref="N1730" ca="1">_xludf.ifna(IF(I1730=Impostazioni!$C$6,J1730*1,J1730/INDEX(Impostazioni!$N$86:$O$105,MATCH($H1730,Impostazioni!$N$86:$N$105,0),2)),"")</f>
        <v>#NAME?</v>
      </c>
      <c r="O1730" s="14" t="e">
        <f t="array" aca="1" ref="O1730" ca="1">_xludf.ifna(IF(J1730=Impostazioni!$C$6,K1730*1,K1730/INDEX(Impostazioni!$N$86:$O$105,MATCH($H1730,Impostazioni!$N$86:$N$105,0),2)),"")</f>
        <v>#NAME?</v>
      </c>
    </row>
    <row r="1731" spans="1:15" ht="13.2">
      <c r="A1731" s="14" t="str">
        <f t="shared" si="24"/>
        <v/>
      </c>
      <c r="B1731" s="14" t="str">
        <f t="shared" si="25"/>
        <v/>
      </c>
      <c r="C1731" s="14"/>
      <c r="D1731" s="14"/>
      <c r="E1731" s="14"/>
      <c r="F1731" s="14"/>
      <c r="G1731" s="14"/>
      <c r="H1731" s="14"/>
      <c r="I1731" s="14" t="e">
        <f t="array" aca="1" ref="I1731" ca="1">_xludf.ifna(G1731*INDEX(Impostazioni!$C$86:$L$105,MATCH($E1731,Impostazioni!$J$86:$J$105,0),5),"")</f>
        <v>#NAME?</v>
      </c>
      <c r="J1731" s="14" t="e">
        <f t="shared" ca="1" si="28"/>
        <v>#NAME?</v>
      </c>
      <c r="K1731" s="14" t="e">
        <f t="shared" ca="1" si="27"/>
        <v>#NAME?</v>
      </c>
      <c r="M1731" s="14" t="e">
        <f t="array" aca="1" ref="M1731" ca="1">_xludf.ifna(IF(H1731=Impostazioni!$C$6,I1731*1,I1731/INDEX(Impostazioni!$N$86:$O$105,MATCH($H1731,Impostazioni!$N$86:$N$105,0),2)),"")</f>
        <v>#NAME?</v>
      </c>
      <c r="N1731" s="14" t="e">
        <f t="array" aca="1" ref="N1731" ca="1">_xludf.ifna(IF(I1731=Impostazioni!$C$6,J1731*1,J1731/INDEX(Impostazioni!$N$86:$O$105,MATCH($H1731,Impostazioni!$N$86:$N$105,0),2)),"")</f>
        <v>#NAME?</v>
      </c>
      <c r="O1731" s="14" t="e">
        <f t="array" aca="1" ref="O1731" ca="1">_xludf.ifna(IF(J1731=Impostazioni!$C$6,K1731*1,K1731/INDEX(Impostazioni!$N$86:$O$105,MATCH($H1731,Impostazioni!$N$86:$N$105,0),2)),"")</f>
        <v>#NAME?</v>
      </c>
    </row>
    <row r="1732" spans="1:15" ht="13.2">
      <c r="A1732" s="14" t="str">
        <f t="shared" si="24"/>
        <v/>
      </c>
      <c r="B1732" s="14" t="str">
        <f t="shared" si="25"/>
        <v/>
      </c>
      <c r="C1732" s="14"/>
      <c r="D1732" s="14"/>
      <c r="E1732" s="14"/>
      <c r="F1732" s="14"/>
      <c r="G1732" s="14"/>
      <c r="H1732" s="14"/>
      <c r="I1732" s="14" t="e">
        <f t="array" aca="1" ref="I1732" ca="1">_xludf.ifna(G1732*INDEX(Impostazioni!$C$86:$L$105,MATCH($E1732,Impostazioni!$J$86:$J$105,0),5),"")</f>
        <v>#NAME?</v>
      </c>
      <c r="J1732" s="14" t="e">
        <f t="shared" ca="1" si="28"/>
        <v>#NAME?</v>
      </c>
      <c r="K1732" s="14" t="e">
        <f t="shared" ca="1" si="27"/>
        <v>#NAME?</v>
      </c>
      <c r="M1732" s="14" t="e">
        <f t="array" aca="1" ref="M1732" ca="1">_xludf.ifna(IF(H1732=Impostazioni!$C$6,I1732*1,I1732/INDEX(Impostazioni!$N$86:$O$105,MATCH($H1732,Impostazioni!$N$86:$N$105,0),2)),"")</f>
        <v>#NAME?</v>
      </c>
      <c r="N1732" s="14" t="e">
        <f t="array" aca="1" ref="N1732" ca="1">_xludf.ifna(IF(I1732=Impostazioni!$C$6,J1732*1,J1732/INDEX(Impostazioni!$N$86:$O$105,MATCH($H1732,Impostazioni!$N$86:$N$105,0),2)),"")</f>
        <v>#NAME?</v>
      </c>
      <c r="O1732" s="14" t="e">
        <f t="array" aca="1" ref="O1732" ca="1">_xludf.ifna(IF(J1732=Impostazioni!$C$6,K1732*1,K1732/INDEX(Impostazioni!$N$86:$O$105,MATCH($H1732,Impostazioni!$N$86:$N$105,0),2)),"")</f>
        <v>#NAME?</v>
      </c>
    </row>
    <row r="1733" spans="1:15" ht="13.2">
      <c r="A1733" s="14" t="str">
        <f t="shared" si="24"/>
        <v/>
      </c>
      <c r="B1733" s="14" t="str">
        <f t="shared" si="25"/>
        <v/>
      </c>
      <c r="C1733" s="14"/>
      <c r="D1733" s="14"/>
      <c r="E1733" s="14"/>
      <c r="F1733" s="14"/>
      <c r="G1733" s="14"/>
      <c r="H1733" s="14"/>
      <c r="I1733" s="14" t="e">
        <f t="array" aca="1" ref="I1733" ca="1">_xludf.ifna(G1733*INDEX(Impostazioni!$C$86:$L$105,MATCH($E1733,Impostazioni!$J$86:$J$105,0),5),"")</f>
        <v>#NAME?</v>
      </c>
      <c r="J1733" s="14" t="e">
        <f t="shared" ca="1" si="28"/>
        <v>#NAME?</v>
      </c>
      <c r="K1733" s="14" t="e">
        <f t="shared" ca="1" si="27"/>
        <v>#NAME?</v>
      </c>
      <c r="M1733" s="14" t="e">
        <f t="array" aca="1" ref="M1733" ca="1">_xludf.ifna(IF(H1733=Impostazioni!$C$6,I1733*1,I1733/INDEX(Impostazioni!$N$86:$O$105,MATCH($H1733,Impostazioni!$N$86:$N$105,0),2)),"")</f>
        <v>#NAME?</v>
      </c>
      <c r="N1733" s="14" t="e">
        <f t="array" aca="1" ref="N1733" ca="1">_xludf.ifna(IF(I1733=Impostazioni!$C$6,J1733*1,J1733/INDEX(Impostazioni!$N$86:$O$105,MATCH($H1733,Impostazioni!$N$86:$N$105,0),2)),"")</f>
        <v>#NAME?</v>
      </c>
      <c r="O1733" s="14" t="e">
        <f t="array" aca="1" ref="O1733" ca="1">_xludf.ifna(IF(J1733=Impostazioni!$C$6,K1733*1,K1733/INDEX(Impostazioni!$N$86:$O$105,MATCH($H1733,Impostazioni!$N$86:$N$105,0),2)),"")</f>
        <v>#NAME?</v>
      </c>
    </row>
    <row r="1734" spans="1:15" ht="13.2">
      <c r="A1734" s="14" t="str">
        <f t="shared" si="24"/>
        <v/>
      </c>
      <c r="B1734" s="14" t="str">
        <f t="shared" si="25"/>
        <v/>
      </c>
      <c r="C1734" s="14"/>
      <c r="D1734" s="14"/>
      <c r="E1734" s="14"/>
      <c r="F1734" s="14"/>
      <c r="G1734" s="14"/>
      <c r="H1734" s="14"/>
      <c r="I1734" s="14" t="e">
        <f t="array" aca="1" ref="I1734" ca="1">_xludf.ifna(G1734*INDEX(Impostazioni!$C$86:$L$105,MATCH($E1734,Impostazioni!$J$86:$J$105,0),5),"")</f>
        <v>#NAME?</v>
      </c>
      <c r="J1734" s="14" t="e">
        <f t="shared" ca="1" si="28"/>
        <v>#NAME?</v>
      </c>
      <c r="K1734" s="14" t="e">
        <f t="shared" ca="1" si="27"/>
        <v>#NAME?</v>
      </c>
      <c r="M1734" s="14" t="e">
        <f t="array" aca="1" ref="M1734" ca="1">_xludf.ifna(IF(H1734=Impostazioni!$C$6,I1734*1,I1734/INDEX(Impostazioni!$N$86:$O$105,MATCH($H1734,Impostazioni!$N$86:$N$105,0),2)),"")</f>
        <v>#NAME?</v>
      </c>
      <c r="N1734" s="14" t="e">
        <f t="array" aca="1" ref="N1734" ca="1">_xludf.ifna(IF(I1734=Impostazioni!$C$6,J1734*1,J1734/INDEX(Impostazioni!$N$86:$O$105,MATCH($H1734,Impostazioni!$N$86:$N$105,0),2)),"")</f>
        <v>#NAME?</v>
      </c>
      <c r="O1734" s="14" t="e">
        <f t="array" aca="1" ref="O1734" ca="1">_xludf.ifna(IF(J1734=Impostazioni!$C$6,K1734*1,K1734/INDEX(Impostazioni!$N$86:$O$105,MATCH($H1734,Impostazioni!$N$86:$N$105,0),2)),"")</f>
        <v>#NAME?</v>
      </c>
    </row>
    <row r="1735" spans="1:15" ht="13.2">
      <c r="A1735" s="14" t="str">
        <f t="shared" si="24"/>
        <v/>
      </c>
      <c r="B1735" s="14" t="str">
        <f t="shared" si="25"/>
        <v/>
      </c>
      <c r="C1735" s="14"/>
      <c r="D1735" s="14"/>
      <c r="E1735" s="14"/>
      <c r="F1735" s="14"/>
      <c r="G1735" s="14"/>
      <c r="H1735" s="14"/>
      <c r="I1735" s="14" t="e">
        <f t="array" aca="1" ref="I1735" ca="1">_xludf.ifna(G1735*INDEX(Impostazioni!$C$86:$L$105,MATCH($E1735,Impostazioni!$J$86:$J$105,0),5),"")</f>
        <v>#NAME?</v>
      </c>
      <c r="J1735" s="14" t="e">
        <f t="shared" ca="1" si="28"/>
        <v>#NAME?</v>
      </c>
      <c r="K1735" s="14" t="e">
        <f t="shared" ca="1" si="27"/>
        <v>#NAME?</v>
      </c>
      <c r="M1735" s="14" t="e">
        <f t="array" aca="1" ref="M1735" ca="1">_xludf.ifna(IF(H1735=Impostazioni!$C$6,I1735*1,I1735/INDEX(Impostazioni!$N$86:$O$105,MATCH($H1735,Impostazioni!$N$86:$N$105,0),2)),"")</f>
        <v>#NAME?</v>
      </c>
      <c r="N1735" s="14" t="e">
        <f t="array" aca="1" ref="N1735" ca="1">_xludf.ifna(IF(I1735=Impostazioni!$C$6,J1735*1,J1735/INDEX(Impostazioni!$N$86:$O$105,MATCH($H1735,Impostazioni!$N$86:$N$105,0),2)),"")</f>
        <v>#NAME?</v>
      </c>
      <c r="O1735" s="14" t="e">
        <f t="array" aca="1" ref="O1735" ca="1">_xludf.ifna(IF(J1735=Impostazioni!$C$6,K1735*1,K1735/INDEX(Impostazioni!$N$86:$O$105,MATCH($H1735,Impostazioni!$N$86:$N$105,0),2)),"")</f>
        <v>#NAME?</v>
      </c>
    </row>
    <row r="1736" spans="1:15" ht="13.2">
      <c r="A1736" s="14" t="str">
        <f t="shared" si="24"/>
        <v/>
      </c>
      <c r="B1736" s="14" t="str">
        <f t="shared" si="25"/>
        <v/>
      </c>
      <c r="C1736" s="14"/>
      <c r="D1736" s="14"/>
      <c r="E1736" s="14"/>
      <c r="F1736" s="14"/>
      <c r="G1736" s="14"/>
      <c r="H1736" s="14"/>
      <c r="I1736" s="14" t="e">
        <f t="array" aca="1" ref="I1736" ca="1">_xludf.ifna(G1736*INDEX(Impostazioni!$C$86:$L$105,MATCH($E1736,Impostazioni!$J$86:$J$105,0),5),"")</f>
        <v>#NAME?</v>
      </c>
      <c r="J1736" s="14" t="e">
        <f t="shared" ca="1" si="28"/>
        <v>#NAME?</v>
      </c>
      <c r="K1736" s="14" t="e">
        <f t="shared" ca="1" si="27"/>
        <v>#NAME?</v>
      </c>
      <c r="M1736" s="14" t="e">
        <f t="array" aca="1" ref="M1736" ca="1">_xludf.ifna(IF(H1736=Impostazioni!$C$6,I1736*1,I1736/INDEX(Impostazioni!$N$86:$O$105,MATCH($H1736,Impostazioni!$N$86:$N$105,0),2)),"")</f>
        <v>#NAME?</v>
      </c>
      <c r="N1736" s="14" t="e">
        <f t="array" aca="1" ref="N1736" ca="1">_xludf.ifna(IF(I1736=Impostazioni!$C$6,J1736*1,J1736/INDEX(Impostazioni!$N$86:$O$105,MATCH($H1736,Impostazioni!$N$86:$N$105,0),2)),"")</f>
        <v>#NAME?</v>
      </c>
      <c r="O1736" s="14" t="e">
        <f t="array" aca="1" ref="O1736" ca="1">_xludf.ifna(IF(J1736=Impostazioni!$C$6,K1736*1,K1736/INDEX(Impostazioni!$N$86:$O$105,MATCH($H1736,Impostazioni!$N$86:$N$105,0),2)),"")</f>
        <v>#NAME?</v>
      </c>
    </row>
    <row r="1737" spans="1:15" ht="13.2">
      <c r="A1737" s="14" t="str">
        <f t="shared" si="24"/>
        <v/>
      </c>
      <c r="B1737" s="14" t="str">
        <f t="shared" si="25"/>
        <v/>
      </c>
      <c r="C1737" s="14"/>
      <c r="D1737" s="14"/>
      <c r="E1737" s="14"/>
      <c r="F1737" s="14"/>
      <c r="G1737" s="14"/>
      <c r="H1737" s="14"/>
      <c r="I1737" s="14" t="e">
        <f t="array" aca="1" ref="I1737" ca="1">_xludf.ifna(G1737*INDEX(Impostazioni!$C$86:$L$105,MATCH($E1737,Impostazioni!$J$86:$J$105,0),5),"")</f>
        <v>#NAME?</v>
      </c>
      <c r="J1737" s="14" t="e">
        <f t="shared" ca="1" si="28"/>
        <v>#NAME?</v>
      </c>
      <c r="K1737" s="14" t="e">
        <f t="shared" ca="1" si="27"/>
        <v>#NAME?</v>
      </c>
      <c r="M1737" s="14" t="e">
        <f t="array" aca="1" ref="M1737" ca="1">_xludf.ifna(IF(H1737=Impostazioni!$C$6,I1737*1,I1737/INDEX(Impostazioni!$N$86:$O$105,MATCH($H1737,Impostazioni!$N$86:$N$105,0),2)),"")</f>
        <v>#NAME?</v>
      </c>
      <c r="N1737" s="14" t="e">
        <f t="array" aca="1" ref="N1737" ca="1">_xludf.ifna(IF(I1737=Impostazioni!$C$6,J1737*1,J1737/INDEX(Impostazioni!$N$86:$O$105,MATCH($H1737,Impostazioni!$N$86:$N$105,0),2)),"")</f>
        <v>#NAME?</v>
      </c>
      <c r="O1737" s="14" t="e">
        <f t="array" aca="1" ref="O1737" ca="1">_xludf.ifna(IF(J1737=Impostazioni!$C$6,K1737*1,K1737/INDEX(Impostazioni!$N$86:$O$105,MATCH($H1737,Impostazioni!$N$86:$N$105,0),2)),"")</f>
        <v>#NAME?</v>
      </c>
    </row>
    <row r="1738" spans="1:15" ht="13.2">
      <c r="A1738" s="14" t="str">
        <f t="shared" si="24"/>
        <v/>
      </c>
      <c r="B1738" s="14" t="str">
        <f t="shared" si="25"/>
        <v/>
      </c>
      <c r="C1738" s="14"/>
      <c r="D1738" s="14"/>
      <c r="E1738" s="14"/>
      <c r="F1738" s="14"/>
      <c r="G1738" s="14"/>
      <c r="H1738" s="14"/>
      <c r="I1738" s="14" t="e">
        <f t="array" aca="1" ref="I1738" ca="1">_xludf.ifna(G1738*INDEX(Impostazioni!$C$86:$L$105,MATCH($E1738,Impostazioni!$J$86:$J$105,0),5),"")</f>
        <v>#NAME?</v>
      </c>
      <c r="J1738" s="14" t="e">
        <f t="shared" ca="1" si="28"/>
        <v>#NAME?</v>
      </c>
      <c r="K1738" s="14" t="e">
        <f t="shared" ca="1" si="27"/>
        <v>#NAME?</v>
      </c>
      <c r="M1738" s="14" t="e">
        <f t="array" aca="1" ref="M1738" ca="1">_xludf.ifna(IF(H1738=Impostazioni!$C$6,I1738*1,I1738/INDEX(Impostazioni!$N$86:$O$105,MATCH($H1738,Impostazioni!$N$86:$N$105,0),2)),"")</f>
        <v>#NAME?</v>
      </c>
      <c r="N1738" s="14" t="e">
        <f t="array" aca="1" ref="N1738" ca="1">_xludf.ifna(IF(I1738=Impostazioni!$C$6,J1738*1,J1738/INDEX(Impostazioni!$N$86:$O$105,MATCH($H1738,Impostazioni!$N$86:$N$105,0),2)),"")</f>
        <v>#NAME?</v>
      </c>
      <c r="O1738" s="14" t="e">
        <f t="array" aca="1" ref="O1738" ca="1">_xludf.ifna(IF(J1738=Impostazioni!$C$6,K1738*1,K1738/INDEX(Impostazioni!$N$86:$O$105,MATCH($H1738,Impostazioni!$N$86:$N$105,0),2)),"")</f>
        <v>#NAME?</v>
      </c>
    </row>
    <row r="1739" spans="1:15" ht="13.2">
      <c r="A1739" s="14" t="str">
        <f t="shared" si="24"/>
        <v/>
      </c>
      <c r="B1739" s="14" t="str">
        <f t="shared" si="25"/>
        <v/>
      </c>
      <c r="C1739" s="14"/>
      <c r="D1739" s="14"/>
      <c r="E1739" s="14"/>
      <c r="F1739" s="14"/>
      <c r="G1739" s="14"/>
      <c r="H1739" s="14"/>
      <c r="I1739" s="14" t="e">
        <f t="array" aca="1" ref="I1739" ca="1">_xludf.ifna(G1739*INDEX(Impostazioni!$C$86:$L$105,MATCH($E1739,Impostazioni!$J$86:$J$105,0),5),"")</f>
        <v>#NAME?</v>
      </c>
      <c r="J1739" s="14" t="e">
        <f t="shared" ca="1" si="28"/>
        <v>#NAME?</v>
      </c>
      <c r="K1739" s="14" t="e">
        <f t="shared" ca="1" si="27"/>
        <v>#NAME?</v>
      </c>
      <c r="M1739" s="14" t="e">
        <f t="array" aca="1" ref="M1739" ca="1">_xludf.ifna(IF(H1739=Impostazioni!$C$6,I1739*1,I1739/INDEX(Impostazioni!$N$86:$O$105,MATCH($H1739,Impostazioni!$N$86:$N$105,0),2)),"")</f>
        <v>#NAME?</v>
      </c>
      <c r="N1739" s="14" t="e">
        <f t="array" aca="1" ref="N1739" ca="1">_xludf.ifna(IF(I1739=Impostazioni!$C$6,J1739*1,J1739/INDEX(Impostazioni!$N$86:$O$105,MATCH($H1739,Impostazioni!$N$86:$N$105,0),2)),"")</f>
        <v>#NAME?</v>
      </c>
      <c r="O1739" s="14" t="e">
        <f t="array" aca="1" ref="O1739" ca="1">_xludf.ifna(IF(J1739=Impostazioni!$C$6,K1739*1,K1739/INDEX(Impostazioni!$N$86:$O$105,MATCH($H1739,Impostazioni!$N$86:$N$105,0),2)),"")</f>
        <v>#NAME?</v>
      </c>
    </row>
    <row r="1740" spans="1:15" ht="13.2">
      <c r="A1740" s="14" t="str">
        <f t="shared" si="24"/>
        <v/>
      </c>
      <c r="B1740" s="14" t="str">
        <f t="shared" si="25"/>
        <v/>
      </c>
      <c r="C1740" s="14"/>
      <c r="D1740" s="14"/>
      <c r="E1740" s="14"/>
      <c r="F1740" s="14"/>
      <c r="G1740" s="14"/>
      <c r="H1740" s="14"/>
      <c r="I1740" s="14" t="e">
        <f t="array" aca="1" ref="I1740" ca="1">_xludf.ifna(G1740*INDEX(Impostazioni!$C$86:$L$105,MATCH($E1740,Impostazioni!$J$86:$J$105,0),5),"")</f>
        <v>#NAME?</v>
      </c>
      <c r="J1740" s="14" t="e">
        <f t="shared" ca="1" si="28"/>
        <v>#NAME?</v>
      </c>
      <c r="K1740" s="14" t="e">
        <f t="shared" ca="1" si="27"/>
        <v>#NAME?</v>
      </c>
      <c r="M1740" s="14" t="e">
        <f t="array" aca="1" ref="M1740" ca="1">_xludf.ifna(IF(H1740=Impostazioni!$C$6,I1740*1,I1740/INDEX(Impostazioni!$N$86:$O$105,MATCH($H1740,Impostazioni!$N$86:$N$105,0),2)),"")</f>
        <v>#NAME?</v>
      </c>
      <c r="N1740" s="14" t="e">
        <f t="array" aca="1" ref="N1740" ca="1">_xludf.ifna(IF(I1740=Impostazioni!$C$6,J1740*1,J1740/INDEX(Impostazioni!$N$86:$O$105,MATCH($H1740,Impostazioni!$N$86:$N$105,0),2)),"")</f>
        <v>#NAME?</v>
      </c>
      <c r="O1740" s="14" t="e">
        <f t="array" aca="1" ref="O1740" ca="1">_xludf.ifna(IF(J1740=Impostazioni!$C$6,K1740*1,K1740/INDEX(Impostazioni!$N$86:$O$105,MATCH($H1740,Impostazioni!$N$86:$N$105,0),2)),"")</f>
        <v>#NAME?</v>
      </c>
    </row>
    <row r="1741" spans="1:15" ht="13.2">
      <c r="A1741" s="14" t="str">
        <f t="shared" si="24"/>
        <v/>
      </c>
      <c r="B1741" s="14" t="str">
        <f t="shared" si="25"/>
        <v/>
      </c>
      <c r="C1741" s="14"/>
      <c r="D1741" s="14"/>
      <c r="E1741" s="14"/>
      <c r="F1741" s="14"/>
      <c r="G1741" s="14"/>
      <c r="H1741" s="14"/>
      <c r="I1741" s="14" t="e">
        <f t="array" aca="1" ref="I1741" ca="1">_xludf.ifna(G1741*INDEX(Impostazioni!$C$86:$L$105,MATCH($E1741,Impostazioni!$J$86:$J$105,0),5),"")</f>
        <v>#NAME?</v>
      </c>
      <c r="J1741" s="14" t="e">
        <f t="shared" ca="1" si="28"/>
        <v>#NAME?</v>
      </c>
      <c r="K1741" s="14" t="e">
        <f t="shared" ca="1" si="27"/>
        <v>#NAME?</v>
      </c>
      <c r="M1741" s="14" t="e">
        <f t="array" aca="1" ref="M1741" ca="1">_xludf.ifna(IF(H1741=Impostazioni!$C$6,I1741*1,I1741/INDEX(Impostazioni!$N$86:$O$105,MATCH($H1741,Impostazioni!$N$86:$N$105,0),2)),"")</f>
        <v>#NAME?</v>
      </c>
      <c r="N1741" s="14" t="e">
        <f t="array" aca="1" ref="N1741" ca="1">_xludf.ifna(IF(I1741=Impostazioni!$C$6,J1741*1,J1741/INDEX(Impostazioni!$N$86:$O$105,MATCH($H1741,Impostazioni!$N$86:$N$105,0),2)),"")</f>
        <v>#NAME?</v>
      </c>
      <c r="O1741" s="14" t="e">
        <f t="array" aca="1" ref="O1741" ca="1">_xludf.ifna(IF(J1741=Impostazioni!$C$6,K1741*1,K1741/INDEX(Impostazioni!$N$86:$O$105,MATCH($H1741,Impostazioni!$N$86:$N$105,0),2)),"")</f>
        <v>#NAME?</v>
      </c>
    </row>
    <row r="1742" spans="1:15" ht="13.2">
      <c r="A1742" s="14" t="str">
        <f t="shared" si="24"/>
        <v/>
      </c>
      <c r="B1742" s="14" t="str">
        <f t="shared" si="25"/>
        <v/>
      </c>
      <c r="C1742" s="14"/>
      <c r="D1742" s="14"/>
      <c r="E1742" s="14"/>
      <c r="F1742" s="14"/>
      <c r="G1742" s="14"/>
      <c r="H1742" s="14"/>
      <c r="I1742" s="14" t="e">
        <f t="array" aca="1" ref="I1742" ca="1">_xludf.ifna(G1742*INDEX(Impostazioni!$C$86:$L$105,MATCH($E1742,Impostazioni!$J$86:$J$105,0),5),"")</f>
        <v>#NAME?</v>
      </c>
      <c r="J1742" s="14" t="e">
        <f t="shared" ca="1" si="28"/>
        <v>#NAME?</v>
      </c>
      <c r="K1742" s="14" t="e">
        <f t="shared" ca="1" si="27"/>
        <v>#NAME?</v>
      </c>
      <c r="M1742" s="14" t="e">
        <f t="array" aca="1" ref="M1742" ca="1">_xludf.ifna(IF(H1742=Impostazioni!$C$6,I1742*1,I1742/INDEX(Impostazioni!$N$86:$O$105,MATCH($H1742,Impostazioni!$N$86:$N$105,0),2)),"")</f>
        <v>#NAME?</v>
      </c>
      <c r="N1742" s="14" t="e">
        <f t="array" aca="1" ref="N1742" ca="1">_xludf.ifna(IF(I1742=Impostazioni!$C$6,J1742*1,J1742/INDEX(Impostazioni!$N$86:$O$105,MATCH($H1742,Impostazioni!$N$86:$N$105,0),2)),"")</f>
        <v>#NAME?</v>
      </c>
      <c r="O1742" s="14" t="e">
        <f t="array" aca="1" ref="O1742" ca="1">_xludf.ifna(IF(J1742=Impostazioni!$C$6,K1742*1,K1742/INDEX(Impostazioni!$N$86:$O$105,MATCH($H1742,Impostazioni!$N$86:$N$105,0),2)),"")</f>
        <v>#NAME?</v>
      </c>
    </row>
    <row r="1743" spans="1:15" ht="13.2">
      <c r="A1743" s="14" t="str">
        <f t="shared" si="24"/>
        <v/>
      </c>
      <c r="B1743" s="14" t="str">
        <f t="shared" si="25"/>
        <v/>
      </c>
      <c r="C1743" s="14"/>
      <c r="D1743" s="14"/>
      <c r="E1743" s="14"/>
      <c r="F1743" s="14"/>
      <c r="G1743" s="14"/>
      <c r="H1743" s="14"/>
      <c r="I1743" s="14" t="e">
        <f t="array" aca="1" ref="I1743" ca="1">_xludf.ifna(G1743*INDEX(Impostazioni!$C$86:$L$105,MATCH($E1743,Impostazioni!$J$86:$J$105,0),5),"")</f>
        <v>#NAME?</v>
      </c>
      <c r="J1743" s="14" t="e">
        <f t="shared" ca="1" si="28"/>
        <v>#NAME?</v>
      </c>
      <c r="K1743" s="14" t="e">
        <f t="shared" ca="1" si="27"/>
        <v>#NAME?</v>
      </c>
      <c r="M1743" s="14" t="e">
        <f t="array" aca="1" ref="M1743" ca="1">_xludf.ifna(IF(H1743=Impostazioni!$C$6,I1743*1,I1743/INDEX(Impostazioni!$N$86:$O$105,MATCH($H1743,Impostazioni!$N$86:$N$105,0),2)),"")</f>
        <v>#NAME?</v>
      </c>
      <c r="N1743" s="14" t="e">
        <f t="array" aca="1" ref="N1743" ca="1">_xludf.ifna(IF(I1743=Impostazioni!$C$6,J1743*1,J1743/INDEX(Impostazioni!$N$86:$O$105,MATCH($H1743,Impostazioni!$N$86:$N$105,0),2)),"")</f>
        <v>#NAME?</v>
      </c>
      <c r="O1743" s="14" t="e">
        <f t="array" aca="1" ref="O1743" ca="1">_xludf.ifna(IF(J1743=Impostazioni!$C$6,K1743*1,K1743/INDEX(Impostazioni!$N$86:$O$105,MATCH($H1743,Impostazioni!$N$86:$N$105,0),2)),"")</f>
        <v>#NAME?</v>
      </c>
    </row>
    <row r="1744" spans="1:15" ht="13.2">
      <c r="A1744" s="14" t="str">
        <f t="shared" si="24"/>
        <v/>
      </c>
      <c r="B1744" s="14" t="str">
        <f t="shared" si="25"/>
        <v/>
      </c>
      <c r="C1744" s="14"/>
      <c r="D1744" s="14"/>
      <c r="E1744" s="14"/>
      <c r="F1744" s="14"/>
      <c r="G1744" s="14"/>
      <c r="H1744" s="14"/>
      <c r="I1744" s="14" t="e">
        <f t="array" aca="1" ref="I1744" ca="1">_xludf.ifna(G1744*INDEX(Impostazioni!$C$86:$L$105,MATCH($E1744,Impostazioni!$J$86:$J$105,0),5),"")</f>
        <v>#NAME?</v>
      </c>
      <c r="J1744" s="14" t="e">
        <f t="shared" ca="1" si="28"/>
        <v>#NAME?</v>
      </c>
      <c r="K1744" s="14" t="e">
        <f t="shared" ca="1" si="27"/>
        <v>#NAME?</v>
      </c>
      <c r="M1744" s="14" t="e">
        <f t="array" aca="1" ref="M1744" ca="1">_xludf.ifna(IF(H1744=Impostazioni!$C$6,I1744*1,I1744/INDEX(Impostazioni!$N$86:$O$105,MATCH($H1744,Impostazioni!$N$86:$N$105,0),2)),"")</f>
        <v>#NAME?</v>
      </c>
      <c r="N1744" s="14" t="e">
        <f t="array" aca="1" ref="N1744" ca="1">_xludf.ifna(IF(I1744=Impostazioni!$C$6,J1744*1,J1744/INDEX(Impostazioni!$N$86:$O$105,MATCH($H1744,Impostazioni!$N$86:$N$105,0),2)),"")</f>
        <v>#NAME?</v>
      </c>
      <c r="O1744" s="14" t="e">
        <f t="array" aca="1" ref="O1744" ca="1">_xludf.ifna(IF(J1744=Impostazioni!$C$6,K1744*1,K1744/INDEX(Impostazioni!$N$86:$O$105,MATCH($H1744,Impostazioni!$N$86:$N$105,0),2)),"")</f>
        <v>#NAME?</v>
      </c>
    </row>
    <row r="1745" spans="1:15" ht="13.2">
      <c r="A1745" s="14" t="str">
        <f t="shared" si="24"/>
        <v/>
      </c>
      <c r="B1745" s="14" t="str">
        <f t="shared" si="25"/>
        <v/>
      </c>
      <c r="C1745" s="14"/>
      <c r="D1745" s="14"/>
      <c r="E1745" s="14"/>
      <c r="F1745" s="14"/>
      <c r="G1745" s="14"/>
      <c r="H1745" s="14"/>
      <c r="I1745" s="14" t="e">
        <f t="array" aca="1" ref="I1745" ca="1">_xludf.ifna(G1745*INDEX(Impostazioni!$C$86:$L$105,MATCH($E1745,Impostazioni!$J$86:$J$105,0),5),"")</f>
        <v>#NAME?</v>
      </c>
      <c r="J1745" s="14" t="e">
        <f t="shared" ca="1" si="28"/>
        <v>#NAME?</v>
      </c>
      <c r="K1745" s="14" t="e">
        <f t="shared" ca="1" si="27"/>
        <v>#NAME?</v>
      </c>
      <c r="M1745" s="14" t="e">
        <f t="array" aca="1" ref="M1745" ca="1">_xludf.ifna(IF(H1745=Impostazioni!$C$6,I1745*1,I1745/INDEX(Impostazioni!$N$86:$O$105,MATCH($H1745,Impostazioni!$N$86:$N$105,0),2)),"")</f>
        <v>#NAME?</v>
      </c>
      <c r="N1745" s="14" t="e">
        <f t="array" aca="1" ref="N1745" ca="1">_xludf.ifna(IF(I1745=Impostazioni!$C$6,J1745*1,J1745/INDEX(Impostazioni!$N$86:$O$105,MATCH($H1745,Impostazioni!$N$86:$N$105,0),2)),"")</f>
        <v>#NAME?</v>
      </c>
      <c r="O1745" s="14" t="e">
        <f t="array" aca="1" ref="O1745" ca="1">_xludf.ifna(IF(J1745=Impostazioni!$C$6,K1745*1,K1745/INDEX(Impostazioni!$N$86:$O$105,MATCH($H1745,Impostazioni!$N$86:$N$105,0),2)),"")</f>
        <v>#NAME?</v>
      </c>
    </row>
    <row r="1746" spans="1:15" ht="13.2">
      <c r="A1746" s="14" t="str">
        <f t="shared" si="24"/>
        <v/>
      </c>
      <c r="B1746" s="14" t="str">
        <f t="shared" si="25"/>
        <v/>
      </c>
      <c r="C1746" s="14"/>
      <c r="D1746" s="14"/>
      <c r="E1746" s="14"/>
      <c r="F1746" s="14"/>
      <c r="G1746" s="14"/>
      <c r="H1746" s="14"/>
      <c r="I1746" s="14" t="e">
        <f t="array" aca="1" ref="I1746" ca="1">_xludf.ifna(G1746*INDEX(Impostazioni!$C$86:$L$105,MATCH($E1746,Impostazioni!$J$86:$J$105,0),5),"")</f>
        <v>#NAME?</v>
      </c>
      <c r="J1746" s="14" t="e">
        <f t="shared" ca="1" si="28"/>
        <v>#NAME?</v>
      </c>
      <c r="K1746" s="14" t="e">
        <f t="shared" ca="1" si="27"/>
        <v>#NAME?</v>
      </c>
      <c r="M1746" s="14" t="e">
        <f t="array" aca="1" ref="M1746" ca="1">_xludf.ifna(IF(H1746=Impostazioni!$C$6,I1746*1,I1746/INDEX(Impostazioni!$N$86:$O$105,MATCH($H1746,Impostazioni!$N$86:$N$105,0),2)),"")</f>
        <v>#NAME?</v>
      </c>
      <c r="N1746" s="14" t="e">
        <f t="array" aca="1" ref="N1746" ca="1">_xludf.ifna(IF(I1746=Impostazioni!$C$6,J1746*1,J1746/INDEX(Impostazioni!$N$86:$O$105,MATCH($H1746,Impostazioni!$N$86:$N$105,0),2)),"")</f>
        <v>#NAME?</v>
      </c>
      <c r="O1746" s="14" t="e">
        <f t="array" aca="1" ref="O1746" ca="1">_xludf.ifna(IF(J1746=Impostazioni!$C$6,K1746*1,K1746/INDEX(Impostazioni!$N$86:$O$105,MATCH($H1746,Impostazioni!$N$86:$N$105,0),2)),"")</f>
        <v>#NAME?</v>
      </c>
    </row>
    <row r="1747" spans="1:15" ht="13.2">
      <c r="A1747" s="14" t="str">
        <f t="shared" si="24"/>
        <v/>
      </c>
      <c r="B1747" s="14" t="str">
        <f t="shared" si="25"/>
        <v/>
      </c>
      <c r="C1747" s="14"/>
      <c r="D1747" s="14"/>
      <c r="E1747" s="14"/>
      <c r="F1747" s="14"/>
      <c r="G1747" s="14"/>
      <c r="H1747" s="14"/>
      <c r="I1747" s="14" t="e">
        <f t="array" aca="1" ref="I1747" ca="1">_xludf.ifna(G1747*INDEX(Impostazioni!$C$86:$L$105,MATCH($E1747,Impostazioni!$J$86:$J$105,0),5),"")</f>
        <v>#NAME?</v>
      </c>
      <c r="J1747" s="14" t="e">
        <f t="shared" ca="1" si="28"/>
        <v>#NAME?</v>
      </c>
      <c r="K1747" s="14" t="e">
        <f t="shared" ca="1" si="27"/>
        <v>#NAME?</v>
      </c>
      <c r="M1747" s="14" t="e">
        <f t="array" aca="1" ref="M1747" ca="1">_xludf.ifna(IF(H1747=Impostazioni!$C$6,I1747*1,I1747/INDEX(Impostazioni!$N$86:$O$105,MATCH($H1747,Impostazioni!$N$86:$N$105,0),2)),"")</f>
        <v>#NAME?</v>
      </c>
      <c r="N1747" s="14" t="e">
        <f t="array" aca="1" ref="N1747" ca="1">_xludf.ifna(IF(I1747=Impostazioni!$C$6,J1747*1,J1747/INDEX(Impostazioni!$N$86:$O$105,MATCH($H1747,Impostazioni!$N$86:$N$105,0),2)),"")</f>
        <v>#NAME?</v>
      </c>
      <c r="O1747" s="14" t="e">
        <f t="array" aca="1" ref="O1747" ca="1">_xludf.ifna(IF(J1747=Impostazioni!$C$6,K1747*1,K1747/INDEX(Impostazioni!$N$86:$O$105,MATCH($H1747,Impostazioni!$N$86:$N$105,0),2)),"")</f>
        <v>#NAME?</v>
      </c>
    </row>
    <row r="1748" spans="1:15" ht="13.2">
      <c r="A1748" s="14" t="str">
        <f t="shared" si="24"/>
        <v/>
      </c>
      <c r="B1748" s="14" t="str">
        <f t="shared" si="25"/>
        <v/>
      </c>
      <c r="C1748" s="14"/>
      <c r="D1748" s="14"/>
      <c r="E1748" s="14"/>
      <c r="F1748" s="14"/>
      <c r="G1748" s="14"/>
      <c r="H1748" s="14"/>
      <c r="I1748" s="14" t="e">
        <f t="array" aca="1" ref="I1748" ca="1">_xludf.ifna(G1748*INDEX(Impostazioni!$C$86:$L$105,MATCH($E1748,Impostazioni!$J$86:$J$105,0),5),"")</f>
        <v>#NAME?</v>
      </c>
      <c r="J1748" s="14" t="e">
        <f t="shared" ca="1" si="28"/>
        <v>#NAME?</v>
      </c>
      <c r="K1748" s="14" t="e">
        <f t="shared" ca="1" si="27"/>
        <v>#NAME?</v>
      </c>
      <c r="M1748" s="14" t="e">
        <f t="array" aca="1" ref="M1748" ca="1">_xludf.ifna(IF(H1748=Impostazioni!$C$6,I1748*1,I1748/INDEX(Impostazioni!$N$86:$O$105,MATCH($H1748,Impostazioni!$N$86:$N$105,0),2)),"")</f>
        <v>#NAME?</v>
      </c>
      <c r="N1748" s="14" t="e">
        <f t="array" aca="1" ref="N1748" ca="1">_xludf.ifna(IF(I1748=Impostazioni!$C$6,J1748*1,J1748/INDEX(Impostazioni!$N$86:$O$105,MATCH($H1748,Impostazioni!$N$86:$N$105,0),2)),"")</f>
        <v>#NAME?</v>
      </c>
      <c r="O1748" s="14" t="e">
        <f t="array" aca="1" ref="O1748" ca="1">_xludf.ifna(IF(J1748=Impostazioni!$C$6,K1748*1,K1748/INDEX(Impostazioni!$N$86:$O$105,MATCH($H1748,Impostazioni!$N$86:$N$105,0),2)),"")</f>
        <v>#NAME?</v>
      </c>
    </row>
    <row r="1749" spans="1:15" ht="13.2">
      <c r="A1749" s="14" t="str">
        <f t="shared" si="24"/>
        <v/>
      </c>
      <c r="B1749" s="14" t="str">
        <f t="shared" si="25"/>
        <v/>
      </c>
      <c r="C1749" s="14"/>
      <c r="D1749" s="14"/>
      <c r="E1749" s="14"/>
      <c r="F1749" s="14"/>
      <c r="G1749" s="14"/>
      <c r="H1749" s="14"/>
      <c r="I1749" s="14" t="e">
        <f t="array" aca="1" ref="I1749" ca="1">_xludf.ifna(G1749*INDEX(Impostazioni!$C$86:$L$105,MATCH($E1749,Impostazioni!$J$86:$J$105,0),5),"")</f>
        <v>#NAME?</v>
      </c>
      <c r="J1749" s="14" t="e">
        <f t="shared" ca="1" si="28"/>
        <v>#NAME?</v>
      </c>
      <c r="K1749" s="14" t="e">
        <f t="shared" ca="1" si="27"/>
        <v>#NAME?</v>
      </c>
      <c r="M1749" s="14" t="e">
        <f t="array" aca="1" ref="M1749" ca="1">_xludf.ifna(IF(H1749=Impostazioni!$C$6,I1749*1,I1749/INDEX(Impostazioni!$N$86:$O$105,MATCH($H1749,Impostazioni!$N$86:$N$105,0),2)),"")</f>
        <v>#NAME?</v>
      </c>
      <c r="N1749" s="14" t="e">
        <f t="array" aca="1" ref="N1749" ca="1">_xludf.ifna(IF(I1749=Impostazioni!$C$6,J1749*1,J1749/INDEX(Impostazioni!$N$86:$O$105,MATCH($H1749,Impostazioni!$N$86:$N$105,0),2)),"")</f>
        <v>#NAME?</v>
      </c>
      <c r="O1749" s="14" t="e">
        <f t="array" aca="1" ref="O1749" ca="1">_xludf.ifna(IF(J1749=Impostazioni!$C$6,K1749*1,K1749/INDEX(Impostazioni!$N$86:$O$105,MATCH($H1749,Impostazioni!$N$86:$N$105,0),2)),"")</f>
        <v>#NAME?</v>
      </c>
    </row>
    <row r="1750" spans="1:15" ht="13.2">
      <c r="A1750" s="14" t="str">
        <f t="shared" si="24"/>
        <v/>
      </c>
      <c r="B1750" s="14" t="str">
        <f t="shared" si="25"/>
        <v/>
      </c>
      <c r="C1750" s="14"/>
      <c r="D1750" s="14"/>
      <c r="E1750" s="14"/>
      <c r="F1750" s="14"/>
      <c r="G1750" s="14"/>
      <c r="H1750" s="14"/>
      <c r="I1750" s="14" t="e">
        <f t="array" aca="1" ref="I1750" ca="1">_xludf.ifna(G1750*INDEX(Impostazioni!$C$86:$L$105,MATCH($E1750,Impostazioni!$J$86:$J$105,0),5),"")</f>
        <v>#NAME?</v>
      </c>
      <c r="J1750" s="14" t="e">
        <f t="shared" ca="1" si="28"/>
        <v>#NAME?</v>
      </c>
      <c r="K1750" s="14" t="e">
        <f t="shared" ca="1" si="27"/>
        <v>#NAME?</v>
      </c>
      <c r="M1750" s="14" t="e">
        <f t="array" aca="1" ref="M1750" ca="1">_xludf.ifna(IF(H1750=Impostazioni!$C$6,I1750*1,I1750/INDEX(Impostazioni!$N$86:$O$105,MATCH($H1750,Impostazioni!$N$86:$N$105,0),2)),"")</f>
        <v>#NAME?</v>
      </c>
      <c r="N1750" s="14" t="e">
        <f t="array" aca="1" ref="N1750" ca="1">_xludf.ifna(IF(I1750=Impostazioni!$C$6,J1750*1,J1750/INDEX(Impostazioni!$N$86:$O$105,MATCH($H1750,Impostazioni!$N$86:$N$105,0),2)),"")</f>
        <v>#NAME?</v>
      </c>
      <c r="O1750" s="14" t="e">
        <f t="array" aca="1" ref="O1750" ca="1">_xludf.ifna(IF(J1750=Impostazioni!$C$6,K1750*1,K1750/INDEX(Impostazioni!$N$86:$O$105,MATCH($H1750,Impostazioni!$N$86:$N$105,0),2)),"")</f>
        <v>#NAME?</v>
      </c>
    </row>
    <row r="1751" spans="1:15" ht="13.2">
      <c r="A1751" s="14" t="str">
        <f t="shared" si="24"/>
        <v/>
      </c>
      <c r="B1751" s="14" t="str">
        <f t="shared" si="25"/>
        <v/>
      </c>
      <c r="C1751" s="14"/>
      <c r="D1751" s="14"/>
      <c r="E1751" s="14"/>
      <c r="F1751" s="14"/>
      <c r="G1751" s="14"/>
      <c r="H1751" s="14"/>
      <c r="I1751" s="14" t="e">
        <f t="array" aca="1" ref="I1751" ca="1">_xludf.ifna(G1751*INDEX(Impostazioni!$C$86:$L$105,MATCH($E1751,Impostazioni!$J$86:$J$105,0),5),"")</f>
        <v>#NAME?</v>
      </c>
      <c r="J1751" s="14" t="e">
        <f t="shared" ca="1" si="28"/>
        <v>#NAME?</v>
      </c>
      <c r="K1751" s="14" t="e">
        <f t="shared" ca="1" si="27"/>
        <v>#NAME?</v>
      </c>
      <c r="M1751" s="14" t="e">
        <f t="array" aca="1" ref="M1751" ca="1">_xludf.ifna(IF(H1751=Impostazioni!$C$6,I1751*1,I1751/INDEX(Impostazioni!$N$86:$O$105,MATCH($H1751,Impostazioni!$N$86:$N$105,0),2)),"")</f>
        <v>#NAME?</v>
      </c>
      <c r="N1751" s="14" t="e">
        <f t="array" aca="1" ref="N1751" ca="1">_xludf.ifna(IF(I1751=Impostazioni!$C$6,J1751*1,J1751/INDEX(Impostazioni!$N$86:$O$105,MATCH($H1751,Impostazioni!$N$86:$N$105,0),2)),"")</f>
        <v>#NAME?</v>
      </c>
      <c r="O1751" s="14" t="e">
        <f t="array" aca="1" ref="O1751" ca="1">_xludf.ifna(IF(J1751=Impostazioni!$C$6,K1751*1,K1751/INDEX(Impostazioni!$N$86:$O$105,MATCH($H1751,Impostazioni!$N$86:$N$105,0),2)),"")</f>
        <v>#NAME?</v>
      </c>
    </row>
    <row r="1752" spans="1:15" ht="13.2">
      <c r="A1752" s="14" t="str">
        <f t="shared" si="24"/>
        <v/>
      </c>
      <c r="B1752" s="14" t="str">
        <f t="shared" si="25"/>
        <v/>
      </c>
      <c r="C1752" s="14"/>
      <c r="D1752" s="14"/>
      <c r="E1752" s="14"/>
      <c r="F1752" s="14"/>
      <c r="G1752" s="14"/>
      <c r="H1752" s="14"/>
      <c r="I1752" s="14" t="e">
        <f t="array" aca="1" ref="I1752" ca="1">_xludf.ifna(G1752*INDEX(Impostazioni!$C$86:$L$105,MATCH($E1752,Impostazioni!$J$86:$J$105,0),5),"")</f>
        <v>#NAME?</v>
      </c>
      <c r="J1752" s="14" t="e">
        <f t="shared" ca="1" si="28"/>
        <v>#NAME?</v>
      </c>
      <c r="K1752" s="14" t="e">
        <f t="shared" ca="1" si="27"/>
        <v>#NAME?</v>
      </c>
      <c r="M1752" s="14" t="e">
        <f t="array" aca="1" ref="M1752" ca="1">_xludf.ifna(IF(H1752=Impostazioni!$C$6,I1752*1,I1752/INDEX(Impostazioni!$N$86:$O$105,MATCH($H1752,Impostazioni!$N$86:$N$105,0),2)),"")</f>
        <v>#NAME?</v>
      </c>
      <c r="N1752" s="14" t="e">
        <f t="array" aca="1" ref="N1752" ca="1">_xludf.ifna(IF(I1752=Impostazioni!$C$6,J1752*1,J1752/INDEX(Impostazioni!$N$86:$O$105,MATCH($H1752,Impostazioni!$N$86:$N$105,0),2)),"")</f>
        <v>#NAME?</v>
      </c>
      <c r="O1752" s="14" t="e">
        <f t="array" aca="1" ref="O1752" ca="1">_xludf.ifna(IF(J1752=Impostazioni!$C$6,K1752*1,K1752/INDEX(Impostazioni!$N$86:$O$105,MATCH($H1752,Impostazioni!$N$86:$N$105,0),2)),"")</f>
        <v>#NAME?</v>
      </c>
    </row>
    <row r="1753" spans="1:15" ht="13.2">
      <c r="A1753" s="14" t="str">
        <f t="shared" si="24"/>
        <v/>
      </c>
      <c r="B1753" s="14" t="str">
        <f t="shared" si="25"/>
        <v/>
      </c>
      <c r="C1753" s="14"/>
      <c r="D1753" s="14"/>
      <c r="E1753" s="14"/>
      <c r="F1753" s="14"/>
      <c r="G1753" s="14"/>
      <c r="H1753" s="14"/>
      <c r="I1753" s="14" t="e">
        <f t="array" aca="1" ref="I1753" ca="1">_xludf.ifna(G1753*INDEX(Impostazioni!$C$86:$L$105,MATCH($E1753,Impostazioni!$J$86:$J$105,0),5),"")</f>
        <v>#NAME?</v>
      </c>
      <c r="J1753" s="14" t="e">
        <f t="shared" ca="1" si="28"/>
        <v>#NAME?</v>
      </c>
      <c r="K1753" s="14" t="e">
        <f t="shared" ca="1" si="27"/>
        <v>#NAME?</v>
      </c>
      <c r="M1753" s="14" t="e">
        <f t="array" aca="1" ref="M1753" ca="1">_xludf.ifna(IF(H1753=Impostazioni!$C$6,I1753*1,I1753/INDEX(Impostazioni!$N$86:$O$105,MATCH($H1753,Impostazioni!$N$86:$N$105,0),2)),"")</f>
        <v>#NAME?</v>
      </c>
      <c r="N1753" s="14" t="e">
        <f t="array" aca="1" ref="N1753" ca="1">_xludf.ifna(IF(I1753=Impostazioni!$C$6,J1753*1,J1753/INDEX(Impostazioni!$N$86:$O$105,MATCH($H1753,Impostazioni!$N$86:$N$105,0),2)),"")</f>
        <v>#NAME?</v>
      </c>
      <c r="O1753" s="14" t="e">
        <f t="array" aca="1" ref="O1753" ca="1">_xludf.ifna(IF(J1753=Impostazioni!$C$6,K1753*1,K1753/INDEX(Impostazioni!$N$86:$O$105,MATCH($H1753,Impostazioni!$N$86:$N$105,0),2)),"")</f>
        <v>#NAME?</v>
      </c>
    </row>
    <row r="1754" spans="1:15" ht="13.2">
      <c r="A1754" s="14" t="str">
        <f t="shared" si="24"/>
        <v/>
      </c>
      <c r="B1754" s="14" t="str">
        <f t="shared" si="25"/>
        <v/>
      </c>
      <c r="C1754" s="14"/>
      <c r="D1754" s="14"/>
      <c r="E1754" s="14"/>
      <c r="F1754" s="14"/>
      <c r="G1754" s="14"/>
      <c r="H1754" s="14"/>
      <c r="I1754" s="14" t="e">
        <f t="array" aca="1" ref="I1754" ca="1">_xludf.ifna(G1754*INDEX(Impostazioni!$C$86:$L$105,MATCH($E1754,Impostazioni!$J$86:$J$105,0),5),"")</f>
        <v>#NAME?</v>
      </c>
      <c r="J1754" s="14" t="e">
        <f t="shared" ca="1" si="28"/>
        <v>#NAME?</v>
      </c>
      <c r="K1754" s="14" t="e">
        <f t="shared" ca="1" si="27"/>
        <v>#NAME?</v>
      </c>
      <c r="M1754" s="14" t="e">
        <f t="array" aca="1" ref="M1754" ca="1">_xludf.ifna(IF(H1754=Impostazioni!$C$6,I1754*1,I1754/INDEX(Impostazioni!$N$86:$O$105,MATCH($H1754,Impostazioni!$N$86:$N$105,0),2)),"")</f>
        <v>#NAME?</v>
      </c>
      <c r="N1754" s="14" t="e">
        <f t="array" aca="1" ref="N1754" ca="1">_xludf.ifna(IF(I1754=Impostazioni!$C$6,J1754*1,J1754/INDEX(Impostazioni!$N$86:$O$105,MATCH($H1754,Impostazioni!$N$86:$N$105,0),2)),"")</f>
        <v>#NAME?</v>
      </c>
      <c r="O1754" s="14" t="e">
        <f t="array" aca="1" ref="O1754" ca="1">_xludf.ifna(IF(J1754=Impostazioni!$C$6,K1754*1,K1754/INDEX(Impostazioni!$N$86:$O$105,MATCH($H1754,Impostazioni!$N$86:$N$105,0),2)),"")</f>
        <v>#NAME?</v>
      </c>
    </row>
    <row r="1755" spans="1:15" ht="13.2">
      <c r="A1755" s="14" t="str">
        <f t="shared" si="24"/>
        <v/>
      </c>
      <c r="B1755" s="14" t="str">
        <f t="shared" si="25"/>
        <v/>
      </c>
      <c r="C1755" s="14"/>
      <c r="D1755" s="14"/>
      <c r="E1755" s="14"/>
      <c r="F1755" s="14"/>
      <c r="G1755" s="14"/>
      <c r="H1755" s="14"/>
      <c r="I1755" s="14" t="e">
        <f t="array" aca="1" ref="I1755" ca="1">_xludf.ifna(G1755*INDEX(Impostazioni!$C$86:$L$105,MATCH($E1755,Impostazioni!$J$86:$J$105,0),5),"")</f>
        <v>#NAME?</v>
      </c>
      <c r="J1755" s="14" t="e">
        <f t="shared" ca="1" si="28"/>
        <v>#NAME?</v>
      </c>
      <c r="K1755" s="14" t="e">
        <f t="shared" ca="1" si="27"/>
        <v>#NAME?</v>
      </c>
      <c r="M1755" s="14" t="e">
        <f t="array" aca="1" ref="M1755" ca="1">_xludf.ifna(IF(H1755=Impostazioni!$C$6,I1755*1,I1755/INDEX(Impostazioni!$N$86:$O$105,MATCH($H1755,Impostazioni!$N$86:$N$105,0),2)),"")</f>
        <v>#NAME?</v>
      </c>
      <c r="N1755" s="14" t="e">
        <f t="array" aca="1" ref="N1755" ca="1">_xludf.ifna(IF(I1755=Impostazioni!$C$6,J1755*1,J1755/INDEX(Impostazioni!$N$86:$O$105,MATCH($H1755,Impostazioni!$N$86:$N$105,0),2)),"")</f>
        <v>#NAME?</v>
      </c>
      <c r="O1755" s="14" t="e">
        <f t="array" aca="1" ref="O1755" ca="1">_xludf.ifna(IF(J1755=Impostazioni!$C$6,K1755*1,K1755/INDEX(Impostazioni!$N$86:$O$105,MATCH($H1755,Impostazioni!$N$86:$N$105,0),2)),"")</f>
        <v>#NAME?</v>
      </c>
    </row>
    <row r="1756" spans="1:15" ht="13.2">
      <c r="A1756" s="14" t="str">
        <f t="shared" si="24"/>
        <v/>
      </c>
      <c r="B1756" s="14" t="str">
        <f t="shared" si="25"/>
        <v/>
      </c>
      <c r="C1756" s="14"/>
      <c r="D1756" s="14"/>
      <c r="E1756" s="14"/>
      <c r="F1756" s="14"/>
      <c r="G1756" s="14"/>
      <c r="H1756" s="14"/>
      <c r="I1756" s="14" t="e">
        <f t="array" aca="1" ref="I1756" ca="1">_xludf.ifna(G1756*INDEX(Impostazioni!$C$86:$L$105,MATCH($E1756,Impostazioni!$J$86:$J$105,0),5),"")</f>
        <v>#NAME?</v>
      </c>
      <c r="J1756" s="14" t="e">
        <f t="shared" ca="1" si="28"/>
        <v>#NAME?</v>
      </c>
      <c r="K1756" s="14" t="e">
        <f t="shared" ca="1" si="27"/>
        <v>#NAME?</v>
      </c>
      <c r="M1756" s="14" t="e">
        <f t="array" aca="1" ref="M1756" ca="1">_xludf.ifna(IF(H1756=Impostazioni!$C$6,I1756*1,I1756/INDEX(Impostazioni!$N$86:$O$105,MATCH($H1756,Impostazioni!$N$86:$N$105,0),2)),"")</f>
        <v>#NAME?</v>
      </c>
      <c r="N1756" s="14" t="e">
        <f t="array" aca="1" ref="N1756" ca="1">_xludf.ifna(IF(I1756=Impostazioni!$C$6,J1756*1,J1756/INDEX(Impostazioni!$N$86:$O$105,MATCH($H1756,Impostazioni!$N$86:$N$105,0),2)),"")</f>
        <v>#NAME?</v>
      </c>
      <c r="O1756" s="14" t="e">
        <f t="array" aca="1" ref="O1756" ca="1">_xludf.ifna(IF(J1756=Impostazioni!$C$6,K1756*1,K1756/INDEX(Impostazioni!$N$86:$O$105,MATCH($H1756,Impostazioni!$N$86:$N$105,0),2)),"")</f>
        <v>#NAME?</v>
      </c>
    </row>
    <row r="1757" spans="1:15" ht="13.2">
      <c r="A1757" s="14" t="str">
        <f t="shared" si="24"/>
        <v/>
      </c>
      <c r="B1757" s="14" t="str">
        <f t="shared" si="25"/>
        <v/>
      </c>
      <c r="C1757" s="14"/>
      <c r="D1757" s="14"/>
      <c r="E1757" s="14"/>
      <c r="F1757" s="14"/>
      <c r="G1757" s="14"/>
      <c r="H1757" s="14"/>
      <c r="I1757" s="14" t="e">
        <f t="array" aca="1" ref="I1757" ca="1">_xludf.ifna(G1757*INDEX(Impostazioni!$C$86:$L$105,MATCH($E1757,Impostazioni!$J$86:$J$105,0),5),"")</f>
        <v>#NAME?</v>
      </c>
      <c r="J1757" s="14" t="e">
        <f t="shared" ca="1" si="28"/>
        <v>#NAME?</v>
      </c>
      <c r="K1757" s="14" t="e">
        <f t="shared" ca="1" si="27"/>
        <v>#NAME?</v>
      </c>
      <c r="M1757" s="14" t="e">
        <f t="array" aca="1" ref="M1757" ca="1">_xludf.ifna(IF(H1757=Impostazioni!$C$6,I1757*1,I1757/INDEX(Impostazioni!$N$86:$O$105,MATCH($H1757,Impostazioni!$N$86:$N$105,0),2)),"")</f>
        <v>#NAME?</v>
      </c>
      <c r="N1757" s="14" t="e">
        <f t="array" aca="1" ref="N1757" ca="1">_xludf.ifna(IF(I1757=Impostazioni!$C$6,J1757*1,J1757/INDEX(Impostazioni!$N$86:$O$105,MATCH($H1757,Impostazioni!$N$86:$N$105,0),2)),"")</f>
        <v>#NAME?</v>
      </c>
      <c r="O1757" s="14" t="e">
        <f t="array" aca="1" ref="O1757" ca="1">_xludf.ifna(IF(J1757=Impostazioni!$C$6,K1757*1,K1757/INDEX(Impostazioni!$N$86:$O$105,MATCH($H1757,Impostazioni!$N$86:$N$105,0),2)),"")</f>
        <v>#NAME?</v>
      </c>
    </row>
    <row r="1758" spans="1:15" ht="13.2">
      <c r="A1758" s="14" t="str">
        <f t="shared" si="24"/>
        <v/>
      </c>
      <c r="B1758" s="14" t="str">
        <f t="shared" si="25"/>
        <v/>
      </c>
      <c r="C1758" s="14"/>
      <c r="D1758" s="14"/>
      <c r="E1758" s="14"/>
      <c r="F1758" s="14"/>
      <c r="G1758" s="14"/>
      <c r="H1758" s="14"/>
      <c r="I1758" s="14" t="e">
        <f t="array" aca="1" ref="I1758" ca="1">_xludf.ifna(G1758*INDEX(Impostazioni!$C$86:$L$105,MATCH($E1758,Impostazioni!$J$86:$J$105,0),5),"")</f>
        <v>#NAME?</v>
      </c>
      <c r="J1758" s="14" t="e">
        <f t="shared" ca="1" si="28"/>
        <v>#NAME?</v>
      </c>
      <c r="K1758" s="14" t="e">
        <f t="shared" ca="1" si="27"/>
        <v>#NAME?</v>
      </c>
      <c r="M1758" s="14" t="e">
        <f t="array" aca="1" ref="M1758" ca="1">_xludf.ifna(IF(H1758=Impostazioni!$C$6,I1758*1,I1758/INDEX(Impostazioni!$N$86:$O$105,MATCH($H1758,Impostazioni!$N$86:$N$105,0),2)),"")</f>
        <v>#NAME?</v>
      </c>
      <c r="N1758" s="14" t="e">
        <f t="array" aca="1" ref="N1758" ca="1">_xludf.ifna(IF(I1758=Impostazioni!$C$6,J1758*1,J1758/INDEX(Impostazioni!$N$86:$O$105,MATCH($H1758,Impostazioni!$N$86:$N$105,0),2)),"")</f>
        <v>#NAME?</v>
      </c>
      <c r="O1758" s="14" t="e">
        <f t="array" aca="1" ref="O1758" ca="1">_xludf.ifna(IF(J1758=Impostazioni!$C$6,K1758*1,K1758/INDEX(Impostazioni!$N$86:$O$105,MATCH($H1758,Impostazioni!$N$86:$N$105,0),2)),"")</f>
        <v>#NAME?</v>
      </c>
    </row>
    <row r="1759" spans="1:15" ht="13.2">
      <c r="A1759" s="14" t="str">
        <f t="shared" si="24"/>
        <v/>
      </c>
      <c r="B1759" s="14" t="str">
        <f t="shared" si="25"/>
        <v/>
      </c>
      <c r="C1759" s="14"/>
      <c r="D1759" s="14"/>
      <c r="E1759" s="14"/>
      <c r="F1759" s="14"/>
      <c r="G1759" s="14"/>
      <c r="H1759" s="14"/>
      <c r="I1759" s="14" t="e">
        <f t="array" aca="1" ref="I1759" ca="1">_xludf.ifna(G1759*INDEX(Impostazioni!$C$86:$L$105,MATCH($E1759,Impostazioni!$J$86:$J$105,0),5),"")</f>
        <v>#NAME?</v>
      </c>
      <c r="J1759" s="14" t="e">
        <f t="shared" ca="1" si="28"/>
        <v>#NAME?</v>
      </c>
      <c r="K1759" s="14" t="e">
        <f t="shared" ca="1" si="27"/>
        <v>#NAME?</v>
      </c>
      <c r="M1759" s="14" t="e">
        <f t="array" aca="1" ref="M1759" ca="1">_xludf.ifna(IF(H1759=Impostazioni!$C$6,I1759*1,I1759/INDEX(Impostazioni!$N$86:$O$105,MATCH($H1759,Impostazioni!$N$86:$N$105,0),2)),"")</f>
        <v>#NAME?</v>
      </c>
      <c r="N1759" s="14" t="e">
        <f t="array" aca="1" ref="N1759" ca="1">_xludf.ifna(IF(I1759=Impostazioni!$C$6,J1759*1,J1759/INDEX(Impostazioni!$N$86:$O$105,MATCH($H1759,Impostazioni!$N$86:$N$105,0),2)),"")</f>
        <v>#NAME?</v>
      </c>
      <c r="O1759" s="14" t="e">
        <f t="array" aca="1" ref="O1759" ca="1">_xludf.ifna(IF(J1759=Impostazioni!$C$6,K1759*1,K1759/INDEX(Impostazioni!$N$86:$O$105,MATCH($H1759,Impostazioni!$N$86:$N$105,0),2)),"")</f>
        <v>#NAME?</v>
      </c>
    </row>
    <row r="1760" spans="1:15" ht="13.2">
      <c r="A1760" s="14" t="str">
        <f t="shared" si="24"/>
        <v/>
      </c>
      <c r="B1760" s="14" t="str">
        <f t="shared" si="25"/>
        <v/>
      </c>
      <c r="C1760" s="14"/>
      <c r="D1760" s="14"/>
      <c r="E1760" s="14"/>
      <c r="F1760" s="14"/>
      <c r="G1760" s="14"/>
      <c r="H1760" s="14"/>
      <c r="I1760" s="14" t="e">
        <f t="array" aca="1" ref="I1760" ca="1">_xludf.ifna(G1760*INDEX(Impostazioni!$C$86:$L$105,MATCH($E1760,Impostazioni!$J$86:$J$105,0),5),"")</f>
        <v>#NAME?</v>
      </c>
      <c r="J1760" s="14" t="e">
        <f t="shared" ca="1" si="28"/>
        <v>#NAME?</v>
      </c>
      <c r="K1760" s="14" t="e">
        <f t="shared" ca="1" si="27"/>
        <v>#NAME?</v>
      </c>
      <c r="M1760" s="14" t="e">
        <f t="array" aca="1" ref="M1760" ca="1">_xludf.ifna(IF(H1760=Impostazioni!$C$6,I1760*1,I1760/INDEX(Impostazioni!$N$86:$O$105,MATCH($H1760,Impostazioni!$N$86:$N$105,0),2)),"")</f>
        <v>#NAME?</v>
      </c>
      <c r="N1760" s="14" t="e">
        <f t="array" aca="1" ref="N1760" ca="1">_xludf.ifna(IF(I1760=Impostazioni!$C$6,J1760*1,J1760/INDEX(Impostazioni!$N$86:$O$105,MATCH($H1760,Impostazioni!$N$86:$N$105,0),2)),"")</f>
        <v>#NAME?</v>
      </c>
      <c r="O1760" s="14" t="e">
        <f t="array" aca="1" ref="O1760" ca="1">_xludf.ifna(IF(J1760=Impostazioni!$C$6,K1760*1,K1760/INDEX(Impostazioni!$N$86:$O$105,MATCH($H1760,Impostazioni!$N$86:$N$105,0),2)),"")</f>
        <v>#NAME?</v>
      </c>
    </row>
    <row r="1761" spans="1:15" ht="13.2">
      <c r="A1761" s="14" t="str">
        <f t="shared" si="24"/>
        <v/>
      </c>
      <c r="B1761" s="14" t="str">
        <f t="shared" si="25"/>
        <v/>
      </c>
      <c r="C1761" s="14"/>
      <c r="D1761" s="14"/>
      <c r="E1761" s="14"/>
      <c r="F1761" s="14"/>
      <c r="G1761" s="14"/>
      <c r="H1761" s="14"/>
      <c r="I1761" s="14" t="e">
        <f t="array" aca="1" ref="I1761" ca="1">_xludf.ifna(G1761*INDEX(Impostazioni!$C$86:$L$105,MATCH($E1761,Impostazioni!$J$86:$J$105,0),5),"")</f>
        <v>#NAME?</v>
      </c>
      <c r="J1761" s="14" t="e">
        <f t="shared" ca="1" si="28"/>
        <v>#NAME?</v>
      </c>
      <c r="K1761" s="14" t="e">
        <f t="shared" ca="1" si="27"/>
        <v>#NAME?</v>
      </c>
      <c r="M1761" s="14" t="e">
        <f t="array" aca="1" ref="M1761" ca="1">_xludf.ifna(IF(H1761=Impostazioni!$C$6,I1761*1,I1761/INDEX(Impostazioni!$N$86:$O$105,MATCH($H1761,Impostazioni!$N$86:$N$105,0),2)),"")</f>
        <v>#NAME?</v>
      </c>
      <c r="N1761" s="14" t="e">
        <f t="array" aca="1" ref="N1761" ca="1">_xludf.ifna(IF(I1761=Impostazioni!$C$6,J1761*1,J1761/INDEX(Impostazioni!$N$86:$O$105,MATCH($H1761,Impostazioni!$N$86:$N$105,0),2)),"")</f>
        <v>#NAME?</v>
      </c>
      <c r="O1761" s="14" t="e">
        <f t="array" aca="1" ref="O1761" ca="1">_xludf.ifna(IF(J1761=Impostazioni!$C$6,K1761*1,K1761/INDEX(Impostazioni!$N$86:$O$105,MATCH($H1761,Impostazioni!$N$86:$N$105,0),2)),"")</f>
        <v>#NAME?</v>
      </c>
    </row>
    <row r="1762" spans="1:15" ht="13.2">
      <c r="A1762" s="14" t="str">
        <f t="shared" si="24"/>
        <v/>
      </c>
      <c r="B1762" s="14" t="str">
        <f t="shared" si="25"/>
        <v/>
      </c>
      <c r="C1762" s="14"/>
      <c r="D1762" s="14"/>
      <c r="E1762" s="14"/>
      <c r="F1762" s="14"/>
      <c r="G1762" s="14"/>
      <c r="H1762" s="14"/>
      <c r="I1762" s="14" t="e">
        <f t="array" aca="1" ref="I1762" ca="1">_xludf.ifna(G1762*INDEX(Impostazioni!$C$86:$L$105,MATCH($E1762,Impostazioni!$J$86:$J$105,0),5),"")</f>
        <v>#NAME?</v>
      </c>
      <c r="J1762" s="14" t="e">
        <f t="shared" ca="1" si="28"/>
        <v>#NAME?</v>
      </c>
      <c r="K1762" s="14" t="e">
        <f t="shared" ca="1" si="27"/>
        <v>#NAME?</v>
      </c>
      <c r="M1762" s="14" t="e">
        <f t="array" aca="1" ref="M1762" ca="1">_xludf.ifna(IF(H1762=Impostazioni!$C$6,I1762*1,I1762/INDEX(Impostazioni!$N$86:$O$105,MATCH($H1762,Impostazioni!$N$86:$N$105,0),2)),"")</f>
        <v>#NAME?</v>
      </c>
      <c r="N1762" s="14" t="e">
        <f t="array" aca="1" ref="N1762" ca="1">_xludf.ifna(IF(I1762=Impostazioni!$C$6,J1762*1,J1762/INDEX(Impostazioni!$N$86:$O$105,MATCH($H1762,Impostazioni!$N$86:$N$105,0),2)),"")</f>
        <v>#NAME?</v>
      </c>
      <c r="O1762" s="14" t="e">
        <f t="array" aca="1" ref="O1762" ca="1">_xludf.ifna(IF(J1762=Impostazioni!$C$6,K1762*1,K1762/INDEX(Impostazioni!$N$86:$O$105,MATCH($H1762,Impostazioni!$N$86:$N$105,0),2)),"")</f>
        <v>#NAME?</v>
      </c>
    </row>
    <row r="1763" spans="1:15" ht="13.2">
      <c r="A1763" s="14" t="str">
        <f t="shared" si="24"/>
        <v/>
      </c>
      <c r="B1763" s="14" t="str">
        <f t="shared" si="25"/>
        <v/>
      </c>
      <c r="C1763" s="14"/>
      <c r="D1763" s="14"/>
      <c r="E1763" s="14"/>
      <c r="F1763" s="14"/>
      <c r="G1763" s="14"/>
      <c r="H1763" s="14"/>
      <c r="I1763" s="14" t="e">
        <f t="array" aca="1" ref="I1763" ca="1">_xludf.ifna(G1763*INDEX(Impostazioni!$C$86:$L$105,MATCH($E1763,Impostazioni!$J$86:$J$105,0),5),"")</f>
        <v>#NAME?</v>
      </c>
      <c r="J1763" s="14" t="e">
        <f t="shared" ca="1" si="28"/>
        <v>#NAME?</v>
      </c>
      <c r="K1763" s="14" t="e">
        <f t="shared" ca="1" si="27"/>
        <v>#NAME?</v>
      </c>
      <c r="M1763" s="14" t="e">
        <f t="array" aca="1" ref="M1763" ca="1">_xludf.ifna(IF(H1763=Impostazioni!$C$6,I1763*1,I1763/INDEX(Impostazioni!$N$86:$O$105,MATCH($H1763,Impostazioni!$N$86:$N$105,0),2)),"")</f>
        <v>#NAME?</v>
      </c>
      <c r="N1763" s="14" t="e">
        <f t="array" aca="1" ref="N1763" ca="1">_xludf.ifna(IF(I1763=Impostazioni!$C$6,J1763*1,J1763/INDEX(Impostazioni!$N$86:$O$105,MATCH($H1763,Impostazioni!$N$86:$N$105,0),2)),"")</f>
        <v>#NAME?</v>
      </c>
      <c r="O1763" s="14" t="e">
        <f t="array" aca="1" ref="O1763" ca="1">_xludf.ifna(IF(J1763=Impostazioni!$C$6,K1763*1,K1763/INDEX(Impostazioni!$N$86:$O$105,MATCH($H1763,Impostazioni!$N$86:$N$105,0),2)),"")</f>
        <v>#NAME?</v>
      </c>
    </row>
    <row r="1764" spans="1:15" ht="13.2">
      <c r="A1764" s="14" t="str">
        <f t="shared" si="24"/>
        <v/>
      </c>
      <c r="B1764" s="14" t="str">
        <f t="shared" si="25"/>
        <v/>
      </c>
      <c r="C1764" s="14"/>
      <c r="D1764" s="14"/>
      <c r="E1764" s="14"/>
      <c r="F1764" s="14"/>
      <c r="G1764" s="14"/>
      <c r="H1764" s="14"/>
      <c r="I1764" s="14" t="e">
        <f t="array" aca="1" ref="I1764" ca="1">_xludf.ifna(G1764*INDEX(Impostazioni!$C$86:$L$105,MATCH($E1764,Impostazioni!$J$86:$J$105,0),5),"")</f>
        <v>#NAME?</v>
      </c>
      <c r="J1764" s="14" t="e">
        <f t="shared" ca="1" si="28"/>
        <v>#NAME?</v>
      </c>
      <c r="K1764" s="14" t="e">
        <f t="shared" ca="1" si="27"/>
        <v>#NAME?</v>
      </c>
      <c r="M1764" s="14" t="e">
        <f t="array" aca="1" ref="M1764" ca="1">_xludf.ifna(IF(H1764=Impostazioni!$C$6,I1764*1,I1764/INDEX(Impostazioni!$N$86:$O$105,MATCH($H1764,Impostazioni!$N$86:$N$105,0),2)),"")</f>
        <v>#NAME?</v>
      </c>
      <c r="N1764" s="14" t="e">
        <f t="array" aca="1" ref="N1764" ca="1">_xludf.ifna(IF(I1764=Impostazioni!$C$6,J1764*1,J1764/INDEX(Impostazioni!$N$86:$O$105,MATCH($H1764,Impostazioni!$N$86:$N$105,0),2)),"")</f>
        <v>#NAME?</v>
      </c>
      <c r="O1764" s="14" t="e">
        <f t="array" aca="1" ref="O1764" ca="1">_xludf.ifna(IF(J1764=Impostazioni!$C$6,K1764*1,K1764/INDEX(Impostazioni!$N$86:$O$105,MATCH($H1764,Impostazioni!$N$86:$N$105,0),2)),"")</f>
        <v>#NAME?</v>
      </c>
    </row>
    <row r="1765" spans="1:15" ht="13.2">
      <c r="A1765" s="14" t="str">
        <f t="shared" si="24"/>
        <v/>
      </c>
      <c r="B1765" s="14" t="str">
        <f t="shared" si="25"/>
        <v/>
      </c>
      <c r="C1765" s="14"/>
      <c r="D1765" s="14"/>
      <c r="E1765" s="14"/>
      <c r="F1765" s="14"/>
      <c r="G1765" s="14"/>
      <c r="H1765" s="14"/>
      <c r="I1765" s="14" t="e">
        <f t="array" aca="1" ref="I1765" ca="1">_xludf.ifna(G1765*INDEX(Impostazioni!$C$86:$L$105,MATCH($E1765,Impostazioni!$J$86:$J$105,0),5),"")</f>
        <v>#NAME?</v>
      </c>
      <c r="J1765" s="14" t="e">
        <f t="shared" ca="1" si="28"/>
        <v>#NAME?</v>
      </c>
      <c r="K1765" s="14" t="e">
        <f t="shared" ca="1" si="27"/>
        <v>#NAME?</v>
      </c>
      <c r="M1765" s="14" t="e">
        <f t="array" aca="1" ref="M1765" ca="1">_xludf.ifna(IF(H1765=Impostazioni!$C$6,I1765*1,I1765/INDEX(Impostazioni!$N$86:$O$105,MATCH($H1765,Impostazioni!$N$86:$N$105,0),2)),"")</f>
        <v>#NAME?</v>
      </c>
      <c r="N1765" s="14" t="e">
        <f t="array" aca="1" ref="N1765" ca="1">_xludf.ifna(IF(I1765=Impostazioni!$C$6,J1765*1,J1765/INDEX(Impostazioni!$N$86:$O$105,MATCH($H1765,Impostazioni!$N$86:$N$105,0),2)),"")</f>
        <v>#NAME?</v>
      </c>
      <c r="O1765" s="14" t="e">
        <f t="array" aca="1" ref="O1765" ca="1">_xludf.ifna(IF(J1765=Impostazioni!$C$6,K1765*1,K1765/INDEX(Impostazioni!$N$86:$O$105,MATCH($H1765,Impostazioni!$N$86:$N$105,0),2)),"")</f>
        <v>#NAME?</v>
      </c>
    </row>
    <row r="1766" spans="1:15" ht="13.2">
      <c r="A1766" s="14" t="str">
        <f t="shared" si="24"/>
        <v/>
      </c>
      <c r="B1766" s="14" t="str">
        <f t="shared" si="25"/>
        <v/>
      </c>
      <c r="C1766" s="14"/>
      <c r="D1766" s="14"/>
      <c r="E1766" s="14"/>
      <c r="F1766" s="14"/>
      <c r="G1766" s="14"/>
      <c r="H1766" s="14"/>
      <c r="I1766" s="14" t="e">
        <f t="array" aca="1" ref="I1766" ca="1">_xludf.ifna(G1766*INDEX(Impostazioni!$C$86:$L$105,MATCH($E1766,Impostazioni!$J$86:$J$105,0),5),"")</f>
        <v>#NAME?</v>
      </c>
      <c r="J1766" s="14" t="e">
        <f t="shared" ca="1" si="28"/>
        <v>#NAME?</v>
      </c>
      <c r="K1766" s="14" t="e">
        <f t="shared" ca="1" si="27"/>
        <v>#NAME?</v>
      </c>
      <c r="M1766" s="14" t="e">
        <f t="array" aca="1" ref="M1766" ca="1">_xludf.ifna(IF(H1766=Impostazioni!$C$6,I1766*1,I1766/INDEX(Impostazioni!$N$86:$O$105,MATCH($H1766,Impostazioni!$N$86:$N$105,0),2)),"")</f>
        <v>#NAME?</v>
      </c>
      <c r="N1766" s="14" t="e">
        <f t="array" aca="1" ref="N1766" ca="1">_xludf.ifna(IF(I1766=Impostazioni!$C$6,J1766*1,J1766/INDEX(Impostazioni!$N$86:$O$105,MATCH($H1766,Impostazioni!$N$86:$N$105,0),2)),"")</f>
        <v>#NAME?</v>
      </c>
      <c r="O1766" s="14" t="e">
        <f t="array" aca="1" ref="O1766" ca="1">_xludf.ifna(IF(J1766=Impostazioni!$C$6,K1766*1,K1766/INDEX(Impostazioni!$N$86:$O$105,MATCH($H1766,Impostazioni!$N$86:$N$105,0),2)),"")</f>
        <v>#NAME?</v>
      </c>
    </row>
    <row r="1767" spans="1:15" ht="13.2">
      <c r="A1767" s="14" t="str">
        <f t="shared" si="24"/>
        <v/>
      </c>
      <c r="B1767" s="14" t="str">
        <f t="shared" si="25"/>
        <v/>
      </c>
      <c r="C1767" s="14"/>
      <c r="D1767" s="14"/>
      <c r="E1767" s="14"/>
      <c r="F1767" s="14"/>
      <c r="G1767" s="14"/>
      <c r="H1767" s="14"/>
      <c r="I1767" s="14" t="e">
        <f t="array" aca="1" ref="I1767" ca="1">_xludf.ifna(G1767*INDEX(Impostazioni!$C$86:$L$105,MATCH($E1767,Impostazioni!$J$86:$J$105,0),5),"")</f>
        <v>#NAME?</v>
      </c>
      <c r="J1767" s="14" t="e">
        <f t="shared" ca="1" si="28"/>
        <v>#NAME?</v>
      </c>
      <c r="K1767" s="14" t="e">
        <f t="shared" ca="1" si="27"/>
        <v>#NAME?</v>
      </c>
      <c r="M1767" s="14" t="e">
        <f t="array" aca="1" ref="M1767" ca="1">_xludf.ifna(IF(H1767=Impostazioni!$C$6,I1767*1,I1767/INDEX(Impostazioni!$N$86:$O$105,MATCH($H1767,Impostazioni!$N$86:$N$105,0),2)),"")</f>
        <v>#NAME?</v>
      </c>
      <c r="N1767" s="14" t="e">
        <f t="array" aca="1" ref="N1767" ca="1">_xludf.ifna(IF(I1767=Impostazioni!$C$6,J1767*1,J1767/INDEX(Impostazioni!$N$86:$O$105,MATCH($H1767,Impostazioni!$N$86:$N$105,0),2)),"")</f>
        <v>#NAME?</v>
      </c>
      <c r="O1767" s="14" t="e">
        <f t="array" aca="1" ref="O1767" ca="1">_xludf.ifna(IF(J1767=Impostazioni!$C$6,K1767*1,K1767/INDEX(Impostazioni!$N$86:$O$105,MATCH($H1767,Impostazioni!$N$86:$N$105,0),2)),"")</f>
        <v>#NAME?</v>
      </c>
    </row>
    <row r="1768" spans="1:15" ht="13.2">
      <c r="A1768" s="14" t="str">
        <f t="shared" si="24"/>
        <v/>
      </c>
      <c r="B1768" s="14" t="str">
        <f t="shared" si="25"/>
        <v/>
      </c>
      <c r="C1768" s="14"/>
      <c r="D1768" s="14"/>
      <c r="E1768" s="14"/>
      <c r="F1768" s="14"/>
      <c r="G1768" s="14"/>
      <c r="H1768" s="14"/>
      <c r="I1768" s="14" t="e">
        <f t="array" aca="1" ref="I1768" ca="1">_xludf.ifna(G1768*INDEX(Impostazioni!$C$86:$L$105,MATCH($E1768,Impostazioni!$J$86:$J$105,0),5),"")</f>
        <v>#NAME?</v>
      </c>
      <c r="J1768" s="14" t="e">
        <f t="shared" ca="1" si="28"/>
        <v>#NAME?</v>
      </c>
      <c r="K1768" s="14" t="e">
        <f t="shared" ca="1" si="27"/>
        <v>#NAME?</v>
      </c>
      <c r="M1768" s="14" t="e">
        <f t="array" aca="1" ref="M1768" ca="1">_xludf.ifna(IF(H1768=Impostazioni!$C$6,I1768*1,I1768/INDEX(Impostazioni!$N$86:$O$105,MATCH($H1768,Impostazioni!$N$86:$N$105,0),2)),"")</f>
        <v>#NAME?</v>
      </c>
      <c r="N1768" s="14" t="e">
        <f t="array" aca="1" ref="N1768" ca="1">_xludf.ifna(IF(I1768=Impostazioni!$C$6,J1768*1,J1768/INDEX(Impostazioni!$N$86:$O$105,MATCH($H1768,Impostazioni!$N$86:$N$105,0),2)),"")</f>
        <v>#NAME?</v>
      </c>
      <c r="O1768" s="14" t="e">
        <f t="array" aca="1" ref="O1768" ca="1">_xludf.ifna(IF(J1768=Impostazioni!$C$6,K1768*1,K1768/INDEX(Impostazioni!$N$86:$O$105,MATCH($H1768,Impostazioni!$N$86:$N$105,0),2)),"")</f>
        <v>#NAME?</v>
      </c>
    </row>
    <row r="1769" spans="1:15" ht="13.2">
      <c r="A1769" s="14" t="str">
        <f t="shared" si="24"/>
        <v/>
      </c>
      <c r="B1769" s="14" t="str">
        <f t="shared" si="25"/>
        <v/>
      </c>
      <c r="C1769" s="14"/>
      <c r="D1769" s="14"/>
      <c r="E1769" s="14"/>
      <c r="F1769" s="14"/>
      <c r="G1769" s="14"/>
      <c r="H1769" s="14"/>
      <c r="I1769" s="14" t="e">
        <f t="array" aca="1" ref="I1769" ca="1">_xludf.ifna(G1769*INDEX(Impostazioni!$C$86:$L$105,MATCH($E1769,Impostazioni!$J$86:$J$105,0),5),"")</f>
        <v>#NAME?</v>
      </c>
      <c r="J1769" s="14" t="e">
        <f t="shared" ca="1" si="28"/>
        <v>#NAME?</v>
      </c>
      <c r="K1769" s="14" t="e">
        <f t="shared" ca="1" si="27"/>
        <v>#NAME?</v>
      </c>
      <c r="M1769" s="14" t="e">
        <f t="array" aca="1" ref="M1769" ca="1">_xludf.ifna(IF(H1769=Impostazioni!$C$6,I1769*1,I1769/INDEX(Impostazioni!$N$86:$O$105,MATCH($H1769,Impostazioni!$N$86:$N$105,0),2)),"")</f>
        <v>#NAME?</v>
      </c>
      <c r="N1769" s="14" t="e">
        <f t="array" aca="1" ref="N1769" ca="1">_xludf.ifna(IF(I1769=Impostazioni!$C$6,J1769*1,J1769/INDEX(Impostazioni!$N$86:$O$105,MATCH($H1769,Impostazioni!$N$86:$N$105,0),2)),"")</f>
        <v>#NAME?</v>
      </c>
      <c r="O1769" s="14" t="e">
        <f t="array" aca="1" ref="O1769" ca="1">_xludf.ifna(IF(J1769=Impostazioni!$C$6,K1769*1,K1769/INDEX(Impostazioni!$N$86:$O$105,MATCH($H1769,Impostazioni!$N$86:$N$105,0),2)),"")</f>
        <v>#NAME?</v>
      </c>
    </row>
    <row r="1770" spans="1:15" ht="13.2">
      <c r="A1770" s="14" t="str">
        <f t="shared" si="24"/>
        <v/>
      </c>
      <c r="B1770" s="14" t="str">
        <f t="shared" si="25"/>
        <v/>
      </c>
      <c r="C1770" s="14"/>
      <c r="D1770" s="14"/>
      <c r="E1770" s="14"/>
      <c r="F1770" s="14"/>
      <c r="G1770" s="14"/>
      <c r="H1770" s="14"/>
      <c r="I1770" s="14" t="e">
        <f t="array" aca="1" ref="I1770" ca="1">_xludf.ifna(G1770*INDEX(Impostazioni!$C$86:$L$105,MATCH($E1770,Impostazioni!$J$86:$J$105,0),5),"")</f>
        <v>#NAME?</v>
      </c>
      <c r="J1770" s="14" t="e">
        <f t="shared" ca="1" si="28"/>
        <v>#NAME?</v>
      </c>
      <c r="K1770" s="14" t="e">
        <f t="shared" ca="1" si="27"/>
        <v>#NAME?</v>
      </c>
      <c r="M1770" s="14" t="e">
        <f t="array" aca="1" ref="M1770" ca="1">_xludf.ifna(IF(H1770=Impostazioni!$C$6,I1770*1,I1770/INDEX(Impostazioni!$N$86:$O$105,MATCH($H1770,Impostazioni!$N$86:$N$105,0),2)),"")</f>
        <v>#NAME?</v>
      </c>
      <c r="N1770" s="14" t="e">
        <f t="array" aca="1" ref="N1770" ca="1">_xludf.ifna(IF(I1770=Impostazioni!$C$6,J1770*1,J1770/INDEX(Impostazioni!$N$86:$O$105,MATCH($H1770,Impostazioni!$N$86:$N$105,0),2)),"")</f>
        <v>#NAME?</v>
      </c>
      <c r="O1770" s="14" t="e">
        <f t="array" aca="1" ref="O1770" ca="1">_xludf.ifna(IF(J1770=Impostazioni!$C$6,K1770*1,K1770/INDEX(Impostazioni!$N$86:$O$105,MATCH($H1770,Impostazioni!$N$86:$N$105,0),2)),"")</f>
        <v>#NAME?</v>
      </c>
    </row>
    <row r="1771" spans="1:15" ht="13.2">
      <c r="A1771" s="14" t="str">
        <f t="shared" si="24"/>
        <v/>
      </c>
      <c r="B1771" s="14" t="str">
        <f t="shared" si="25"/>
        <v/>
      </c>
      <c r="C1771" s="14"/>
      <c r="D1771" s="14"/>
      <c r="E1771" s="14"/>
      <c r="F1771" s="14"/>
      <c r="G1771" s="14"/>
      <c r="H1771" s="14"/>
      <c r="I1771" s="14" t="e">
        <f t="array" aca="1" ref="I1771" ca="1">_xludf.ifna(G1771*INDEX(Impostazioni!$C$86:$L$105,MATCH($E1771,Impostazioni!$J$86:$J$105,0),5),"")</f>
        <v>#NAME?</v>
      </c>
      <c r="J1771" s="14" t="e">
        <f t="shared" ca="1" si="28"/>
        <v>#NAME?</v>
      </c>
      <c r="K1771" s="14" t="e">
        <f t="shared" ca="1" si="27"/>
        <v>#NAME?</v>
      </c>
      <c r="M1771" s="14" t="e">
        <f t="array" aca="1" ref="M1771" ca="1">_xludf.ifna(IF(H1771=Impostazioni!$C$6,I1771*1,I1771/INDEX(Impostazioni!$N$86:$O$105,MATCH($H1771,Impostazioni!$N$86:$N$105,0),2)),"")</f>
        <v>#NAME?</v>
      </c>
      <c r="N1771" s="14" t="e">
        <f t="array" aca="1" ref="N1771" ca="1">_xludf.ifna(IF(I1771=Impostazioni!$C$6,J1771*1,J1771/INDEX(Impostazioni!$N$86:$O$105,MATCH($H1771,Impostazioni!$N$86:$N$105,0),2)),"")</f>
        <v>#NAME?</v>
      </c>
      <c r="O1771" s="14" t="e">
        <f t="array" aca="1" ref="O1771" ca="1">_xludf.ifna(IF(J1771=Impostazioni!$C$6,K1771*1,K1771/INDEX(Impostazioni!$N$86:$O$105,MATCH($H1771,Impostazioni!$N$86:$N$105,0),2)),"")</f>
        <v>#NAME?</v>
      </c>
    </row>
    <row r="1772" spans="1:15" ht="13.2">
      <c r="A1772" s="14" t="str">
        <f t="shared" si="24"/>
        <v/>
      </c>
      <c r="B1772" s="14" t="str">
        <f t="shared" si="25"/>
        <v/>
      </c>
      <c r="C1772" s="14"/>
      <c r="D1772" s="14"/>
      <c r="E1772" s="14"/>
      <c r="F1772" s="14"/>
      <c r="G1772" s="14"/>
      <c r="H1772" s="14"/>
      <c r="I1772" s="14" t="e">
        <f t="array" aca="1" ref="I1772" ca="1">_xludf.ifna(G1772*INDEX(Impostazioni!$C$86:$L$105,MATCH($E1772,Impostazioni!$J$86:$J$105,0),5),"")</f>
        <v>#NAME?</v>
      </c>
      <c r="J1772" s="14" t="e">
        <f t="shared" ca="1" si="28"/>
        <v>#NAME?</v>
      </c>
      <c r="K1772" s="14" t="e">
        <f t="shared" ca="1" si="27"/>
        <v>#NAME?</v>
      </c>
      <c r="M1772" s="14" t="e">
        <f t="array" aca="1" ref="M1772" ca="1">_xludf.ifna(IF(H1772=Impostazioni!$C$6,I1772*1,I1772/INDEX(Impostazioni!$N$86:$O$105,MATCH($H1772,Impostazioni!$N$86:$N$105,0),2)),"")</f>
        <v>#NAME?</v>
      </c>
      <c r="N1772" s="14" t="e">
        <f t="array" aca="1" ref="N1772" ca="1">_xludf.ifna(IF(I1772=Impostazioni!$C$6,J1772*1,J1772/INDEX(Impostazioni!$N$86:$O$105,MATCH($H1772,Impostazioni!$N$86:$N$105,0),2)),"")</f>
        <v>#NAME?</v>
      </c>
      <c r="O1772" s="14" t="e">
        <f t="array" aca="1" ref="O1772" ca="1">_xludf.ifna(IF(J1772=Impostazioni!$C$6,K1772*1,K1772/INDEX(Impostazioni!$N$86:$O$105,MATCH($H1772,Impostazioni!$N$86:$N$105,0),2)),"")</f>
        <v>#NAME?</v>
      </c>
    </row>
    <row r="1773" spans="1:15" ht="13.2">
      <c r="A1773" s="14" t="str">
        <f t="shared" si="24"/>
        <v/>
      </c>
      <c r="B1773" s="14" t="str">
        <f t="shared" si="25"/>
        <v/>
      </c>
      <c r="C1773" s="14"/>
      <c r="D1773" s="14"/>
      <c r="E1773" s="14"/>
      <c r="F1773" s="14"/>
      <c r="G1773" s="14"/>
      <c r="H1773" s="14"/>
      <c r="I1773" s="14" t="e">
        <f t="array" aca="1" ref="I1773" ca="1">_xludf.ifna(G1773*INDEX(Impostazioni!$C$86:$L$105,MATCH($E1773,Impostazioni!$J$86:$J$105,0),5),"")</f>
        <v>#NAME?</v>
      </c>
      <c r="J1773" s="14" t="e">
        <f t="shared" ca="1" si="28"/>
        <v>#NAME?</v>
      </c>
      <c r="K1773" s="14" t="e">
        <f t="shared" ca="1" si="27"/>
        <v>#NAME?</v>
      </c>
      <c r="M1773" s="14" t="e">
        <f t="array" aca="1" ref="M1773" ca="1">_xludf.ifna(IF(H1773=Impostazioni!$C$6,I1773*1,I1773/INDEX(Impostazioni!$N$86:$O$105,MATCH($H1773,Impostazioni!$N$86:$N$105,0),2)),"")</f>
        <v>#NAME?</v>
      </c>
      <c r="N1773" s="14" t="e">
        <f t="array" aca="1" ref="N1773" ca="1">_xludf.ifna(IF(I1773=Impostazioni!$C$6,J1773*1,J1773/INDEX(Impostazioni!$N$86:$O$105,MATCH($H1773,Impostazioni!$N$86:$N$105,0),2)),"")</f>
        <v>#NAME?</v>
      </c>
      <c r="O1773" s="14" t="e">
        <f t="array" aca="1" ref="O1773" ca="1">_xludf.ifna(IF(J1773=Impostazioni!$C$6,K1773*1,K1773/INDEX(Impostazioni!$N$86:$O$105,MATCH($H1773,Impostazioni!$N$86:$N$105,0),2)),"")</f>
        <v>#NAME?</v>
      </c>
    </row>
    <row r="1774" spans="1:15" ht="13.2">
      <c r="A1774" s="14" t="str">
        <f t="shared" si="24"/>
        <v/>
      </c>
      <c r="B1774" s="14" t="str">
        <f t="shared" si="25"/>
        <v/>
      </c>
      <c r="C1774" s="14"/>
      <c r="D1774" s="14"/>
      <c r="E1774" s="14"/>
      <c r="F1774" s="14"/>
      <c r="G1774" s="14"/>
      <c r="H1774" s="14"/>
      <c r="I1774" s="14" t="e">
        <f t="array" aca="1" ref="I1774" ca="1">_xludf.ifna(G1774*INDEX(Impostazioni!$C$86:$L$105,MATCH($E1774,Impostazioni!$J$86:$J$105,0),5),"")</f>
        <v>#NAME?</v>
      </c>
      <c r="J1774" s="14" t="e">
        <f t="shared" ca="1" si="28"/>
        <v>#NAME?</v>
      </c>
      <c r="K1774" s="14" t="e">
        <f t="shared" ca="1" si="27"/>
        <v>#NAME?</v>
      </c>
      <c r="M1774" s="14" t="e">
        <f t="array" aca="1" ref="M1774" ca="1">_xludf.ifna(IF(H1774=Impostazioni!$C$6,I1774*1,I1774/INDEX(Impostazioni!$N$86:$O$105,MATCH($H1774,Impostazioni!$N$86:$N$105,0),2)),"")</f>
        <v>#NAME?</v>
      </c>
      <c r="N1774" s="14" t="e">
        <f t="array" aca="1" ref="N1774" ca="1">_xludf.ifna(IF(I1774=Impostazioni!$C$6,J1774*1,J1774/INDEX(Impostazioni!$N$86:$O$105,MATCH($H1774,Impostazioni!$N$86:$N$105,0),2)),"")</f>
        <v>#NAME?</v>
      </c>
      <c r="O1774" s="14" t="e">
        <f t="array" aca="1" ref="O1774" ca="1">_xludf.ifna(IF(J1774=Impostazioni!$C$6,K1774*1,K1774/INDEX(Impostazioni!$N$86:$O$105,MATCH($H1774,Impostazioni!$N$86:$N$105,0),2)),"")</f>
        <v>#NAME?</v>
      </c>
    </row>
    <row r="1775" spans="1:15" ht="13.2">
      <c r="A1775" s="14" t="str">
        <f t="shared" si="24"/>
        <v/>
      </c>
      <c r="B1775" s="14" t="str">
        <f t="shared" si="25"/>
        <v/>
      </c>
      <c r="C1775" s="14"/>
      <c r="D1775" s="14"/>
      <c r="E1775" s="14"/>
      <c r="F1775" s="14"/>
      <c r="G1775" s="14"/>
      <c r="H1775" s="14"/>
      <c r="I1775" s="14" t="e">
        <f t="array" aca="1" ref="I1775" ca="1">_xludf.ifna(G1775*INDEX(Impostazioni!$C$86:$L$105,MATCH($E1775,Impostazioni!$J$86:$J$105,0),5),"")</f>
        <v>#NAME?</v>
      </c>
      <c r="J1775" s="14" t="e">
        <f t="shared" ca="1" si="28"/>
        <v>#NAME?</v>
      </c>
      <c r="K1775" s="14" t="e">
        <f t="shared" ca="1" si="27"/>
        <v>#NAME?</v>
      </c>
      <c r="M1775" s="14" t="e">
        <f t="array" aca="1" ref="M1775" ca="1">_xludf.ifna(IF(H1775=Impostazioni!$C$6,I1775*1,I1775/INDEX(Impostazioni!$N$86:$O$105,MATCH($H1775,Impostazioni!$N$86:$N$105,0),2)),"")</f>
        <v>#NAME?</v>
      </c>
      <c r="N1775" s="14" t="e">
        <f t="array" aca="1" ref="N1775" ca="1">_xludf.ifna(IF(I1775=Impostazioni!$C$6,J1775*1,J1775/INDEX(Impostazioni!$N$86:$O$105,MATCH($H1775,Impostazioni!$N$86:$N$105,0),2)),"")</f>
        <v>#NAME?</v>
      </c>
      <c r="O1775" s="14" t="e">
        <f t="array" aca="1" ref="O1775" ca="1">_xludf.ifna(IF(J1775=Impostazioni!$C$6,K1775*1,K1775/INDEX(Impostazioni!$N$86:$O$105,MATCH($H1775,Impostazioni!$N$86:$N$105,0),2)),"")</f>
        <v>#NAME?</v>
      </c>
    </row>
    <row r="1776" spans="1:15" ht="13.2">
      <c r="A1776" s="14" t="str">
        <f t="shared" si="24"/>
        <v/>
      </c>
      <c r="B1776" s="14" t="str">
        <f t="shared" si="25"/>
        <v/>
      </c>
      <c r="C1776" s="14"/>
      <c r="D1776" s="14"/>
      <c r="E1776" s="14"/>
      <c r="F1776" s="14"/>
      <c r="G1776" s="14"/>
      <c r="H1776" s="14"/>
      <c r="I1776" s="14" t="e">
        <f t="array" aca="1" ref="I1776" ca="1">_xludf.ifna(G1776*INDEX(Impostazioni!$C$86:$L$105,MATCH($E1776,Impostazioni!$J$86:$J$105,0),5),"")</f>
        <v>#NAME?</v>
      </c>
      <c r="J1776" s="14" t="e">
        <f t="shared" ca="1" si="28"/>
        <v>#NAME?</v>
      </c>
      <c r="K1776" s="14" t="e">
        <f t="shared" ca="1" si="27"/>
        <v>#NAME?</v>
      </c>
      <c r="M1776" s="14" t="e">
        <f t="array" aca="1" ref="M1776" ca="1">_xludf.ifna(IF(H1776=Impostazioni!$C$6,I1776*1,I1776/INDEX(Impostazioni!$N$86:$O$105,MATCH($H1776,Impostazioni!$N$86:$N$105,0),2)),"")</f>
        <v>#NAME?</v>
      </c>
      <c r="N1776" s="14" t="e">
        <f t="array" aca="1" ref="N1776" ca="1">_xludf.ifna(IF(I1776=Impostazioni!$C$6,J1776*1,J1776/INDEX(Impostazioni!$N$86:$O$105,MATCH($H1776,Impostazioni!$N$86:$N$105,0),2)),"")</f>
        <v>#NAME?</v>
      </c>
      <c r="O1776" s="14" t="e">
        <f t="array" aca="1" ref="O1776" ca="1">_xludf.ifna(IF(J1776=Impostazioni!$C$6,K1776*1,K1776/INDEX(Impostazioni!$N$86:$O$105,MATCH($H1776,Impostazioni!$N$86:$N$105,0),2)),"")</f>
        <v>#NAME?</v>
      </c>
    </row>
    <row r="1777" spans="1:15" ht="13.2">
      <c r="A1777" s="14" t="str">
        <f t="shared" si="24"/>
        <v/>
      </c>
      <c r="B1777" s="14" t="str">
        <f t="shared" si="25"/>
        <v/>
      </c>
      <c r="C1777" s="14"/>
      <c r="D1777" s="14"/>
      <c r="E1777" s="14"/>
      <c r="F1777" s="14"/>
      <c r="G1777" s="14"/>
      <c r="H1777" s="14"/>
      <c r="I1777" s="14" t="e">
        <f t="array" aca="1" ref="I1777" ca="1">_xludf.ifna(G1777*INDEX(Impostazioni!$C$86:$L$105,MATCH($E1777,Impostazioni!$J$86:$J$105,0),5),"")</f>
        <v>#NAME?</v>
      </c>
      <c r="J1777" s="14" t="e">
        <f t="shared" ca="1" si="28"/>
        <v>#NAME?</v>
      </c>
      <c r="K1777" s="14" t="e">
        <f t="shared" ca="1" si="27"/>
        <v>#NAME?</v>
      </c>
      <c r="M1777" s="14" t="e">
        <f t="array" aca="1" ref="M1777" ca="1">_xludf.ifna(IF(H1777=Impostazioni!$C$6,I1777*1,I1777/INDEX(Impostazioni!$N$86:$O$105,MATCH($H1777,Impostazioni!$N$86:$N$105,0),2)),"")</f>
        <v>#NAME?</v>
      </c>
      <c r="N1777" s="14" t="e">
        <f t="array" aca="1" ref="N1777" ca="1">_xludf.ifna(IF(I1777=Impostazioni!$C$6,J1777*1,J1777/INDEX(Impostazioni!$N$86:$O$105,MATCH($H1777,Impostazioni!$N$86:$N$105,0),2)),"")</f>
        <v>#NAME?</v>
      </c>
      <c r="O1777" s="14" t="e">
        <f t="array" aca="1" ref="O1777" ca="1">_xludf.ifna(IF(J1777=Impostazioni!$C$6,K1777*1,K1777/INDEX(Impostazioni!$N$86:$O$105,MATCH($H1777,Impostazioni!$N$86:$N$105,0),2)),"")</f>
        <v>#NAME?</v>
      </c>
    </row>
    <row r="1778" spans="1:15" ht="13.2">
      <c r="A1778" s="14" t="str">
        <f t="shared" si="24"/>
        <v/>
      </c>
      <c r="B1778" s="14" t="str">
        <f t="shared" si="25"/>
        <v/>
      </c>
      <c r="C1778" s="14"/>
      <c r="D1778" s="14"/>
      <c r="E1778" s="14"/>
      <c r="F1778" s="14"/>
      <c r="G1778" s="14"/>
      <c r="H1778" s="14"/>
      <c r="I1778" s="14" t="e">
        <f t="array" aca="1" ref="I1778" ca="1">_xludf.ifna(G1778*INDEX(Impostazioni!$C$86:$L$105,MATCH($E1778,Impostazioni!$J$86:$J$105,0),5),"")</f>
        <v>#NAME?</v>
      </c>
      <c r="J1778" s="14" t="e">
        <f t="shared" ca="1" si="28"/>
        <v>#NAME?</v>
      </c>
      <c r="K1778" s="14" t="e">
        <f t="shared" ca="1" si="27"/>
        <v>#NAME?</v>
      </c>
      <c r="M1778" s="14" t="e">
        <f t="array" aca="1" ref="M1778" ca="1">_xludf.ifna(IF(H1778=Impostazioni!$C$6,I1778*1,I1778/INDEX(Impostazioni!$N$86:$O$105,MATCH($H1778,Impostazioni!$N$86:$N$105,0),2)),"")</f>
        <v>#NAME?</v>
      </c>
      <c r="N1778" s="14" t="e">
        <f t="array" aca="1" ref="N1778" ca="1">_xludf.ifna(IF(I1778=Impostazioni!$C$6,J1778*1,J1778/INDEX(Impostazioni!$N$86:$O$105,MATCH($H1778,Impostazioni!$N$86:$N$105,0),2)),"")</f>
        <v>#NAME?</v>
      </c>
      <c r="O1778" s="14" t="e">
        <f t="array" aca="1" ref="O1778" ca="1">_xludf.ifna(IF(J1778=Impostazioni!$C$6,K1778*1,K1778/INDEX(Impostazioni!$N$86:$O$105,MATCH($H1778,Impostazioni!$N$86:$N$105,0),2)),"")</f>
        <v>#NAME?</v>
      </c>
    </row>
    <row r="1779" spans="1:15" ht="13.2">
      <c r="A1779" s="14" t="str">
        <f t="shared" si="24"/>
        <v/>
      </c>
      <c r="B1779" s="14" t="str">
        <f t="shared" si="25"/>
        <v/>
      </c>
      <c r="C1779" s="14"/>
      <c r="D1779" s="14"/>
      <c r="E1779" s="14"/>
      <c r="F1779" s="14"/>
      <c r="G1779" s="14"/>
      <c r="H1779" s="14"/>
      <c r="I1779" s="14" t="e">
        <f t="array" aca="1" ref="I1779" ca="1">_xludf.ifna(G1779*INDEX(Impostazioni!$C$86:$L$105,MATCH($E1779,Impostazioni!$J$86:$J$105,0),5),"")</f>
        <v>#NAME?</v>
      </c>
      <c r="J1779" s="14" t="e">
        <f t="shared" ca="1" si="28"/>
        <v>#NAME?</v>
      </c>
      <c r="K1779" s="14" t="e">
        <f t="shared" ca="1" si="27"/>
        <v>#NAME?</v>
      </c>
      <c r="M1779" s="14" t="e">
        <f t="array" aca="1" ref="M1779" ca="1">_xludf.ifna(IF(H1779=Impostazioni!$C$6,I1779*1,I1779/INDEX(Impostazioni!$N$86:$O$105,MATCH($H1779,Impostazioni!$N$86:$N$105,0),2)),"")</f>
        <v>#NAME?</v>
      </c>
      <c r="N1779" s="14" t="e">
        <f t="array" aca="1" ref="N1779" ca="1">_xludf.ifna(IF(I1779=Impostazioni!$C$6,J1779*1,J1779/INDEX(Impostazioni!$N$86:$O$105,MATCH($H1779,Impostazioni!$N$86:$N$105,0),2)),"")</f>
        <v>#NAME?</v>
      </c>
      <c r="O1779" s="14" t="e">
        <f t="array" aca="1" ref="O1779" ca="1">_xludf.ifna(IF(J1779=Impostazioni!$C$6,K1779*1,K1779/INDEX(Impostazioni!$N$86:$O$105,MATCH($H1779,Impostazioni!$N$86:$N$105,0),2)),"")</f>
        <v>#NAME?</v>
      </c>
    </row>
    <row r="1780" spans="1:15" ht="13.2">
      <c r="A1780" s="14" t="str">
        <f t="shared" si="24"/>
        <v/>
      </c>
      <c r="B1780" s="14" t="str">
        <f t="shared" si="25"/>
        <v/>
      </c>
      <c r="C1780" s="14"/>
      <c r="D1780" s="14"/>
      <c r="E1780" s="14"/>
      <c r="F1780" s="14"/>
      <c r="G1780" s="14"/>
      <c r="H1780" s="14"/>
      <c r="I1780" s="14" t="e">
        <f t="array" aca="1" ref="I1780" ca="1">_xludf.ifna(G1780*INDEX(Impostazioni!$C$86:$L$105,MATCH($E1780,Impostazioni!$J$86:$J$105,0),5),"")</f>
        <v>#NAME?</v>
      </c>
      <c r="J1780" s="14" t="e">
        <f t="shared" ca="1" si="28"/>
        <v>#NAME?</v>
      </c>
      <c r="K1780" s="14" t="e">
        <f t="shared" ca="1" si="27"/>
        <v>#NAME?</v>
      </c>
      <c r="M1780" s="14" t="e">
        <f t="array" aca="1" ref="M1780" ca="1">_xludf.ifna(IF(H1780=Impostazioni!$C$6,I1780*1,I1780/INDEX(Impostazioni!$N$86:$O$105,MATCH($H1780,Impostazioni!$N$86:$N$105,0),2)),"")</f>
        <v>#NAME?</v>
      </c>
      <c r="N1780" s="14" t="e">
        <f t="array" aca="1" ref="N1780" ca="1">_xludf.ifna(IF(I1780=Impostazioni!$C$6,J1780*1,J1780/INDEX(Impostazioni!$N$86:$O$105,MATCH($H1780,Impostazioni!$N$86:$N$105,0),2)),"")</f>
        <v>#NAME?</v>
      </c>
      <c r="O1780" s="14" t="e">
        <f t="array" aca="1" ref="O1780" ca="1">_xludf.ifna(IF(J1780=Impostazioni!$C$6,K1780*1,K1780/INDEX(Impostazioni!$N$86:$O$105,MATCH($H1780,Impostazioni!$N$86:$N$105,0),2)),"")</f>
        <v>#NAME?</v>
      </c>
    </row>
    <row r="1781" spans="1:15" ht="13.2">
      <c r="A1781" s="14" t="str">
        <f t="shared" si="24"/>
        <v/>
      </c>
      <c r="B1781" s="14" t="str">
        <f t="shared" si="25"/>
        <v/>
      </c>
      <c r="C1781" s="14"/>
      <c r="D1781" s="14"/>
      <c r="E1781" s="14"/>
      <c r="F1781" s="14"/>
      <c r="G1781" s="14"/>
      <c r="H1781" s="14"/>
      <c r="I1781" s="14" t="e">
        <f t="array" aca="1" ref="I1781" ca="1">_xludf.ifna(G1781*INDEX(Impostazioni!$C$86:$L$105,MATCH($E1781,Impostazioni!$J$86:$J$105,0),5),"")</f>
        <v>#NAME?</v>
      </c>
      <c r="J1781" s="14" t="e">
        <f t="shared" ca="1" si="28"/>
        <v>#NAME?</v>
      </c>
      <c r="K1781" s="14" t="e">
        <f t="shared" ca="1" si="27"/>
        <v>#NAME?</v>
      </c>
      <c r="M1781" s="14" t="e">
        <f t="array" aca="1" ref="M1781" ca="1">_xludf.ifna(IF(H1781=Impostazioni!$C$6,I1781*1,I1781/INDEX(Impostazioni!$N$86:$O$105,MATCH($H1781,Impostazioni!$N$86:$N$105,0),2)),"")</f>
        <v>#NAME?</v>
      </c>
      <c r="N1781" s="14" t="e">
        <f t="array" aca="1" ref="N1781" ca="1">_xludf.ifna(IF(I1781=Impostazioni!$C$6,J1781*1,J1781/INDEX(Impostazioni!$N$86:$O$105,MATCH($H1781,Impostazioni!$N$86:$N$105,0),2)),"")</f>
        <v>#NAME?</v>
      </c>
      <c r="O1781" s="14" t="e">
        <f t="array" aca="1" ref="O1781" ca="1">_xludf.ifna(IF(J1781=Impostazioni!$C$6,K1781*1,K1781/INDEX(Impostazioni!$N$86:$O$105,MATCH($H1781,Impostazioni!$N$86:$N$105,0),2)),"")</f>
        <v>#NAME?</v>
      </c>
    </row>
    <row r="1782" spans="1:15" ht="13.2">
      <c r="A1782" s="14" t="str">
        <f t="shared" si="24"/>
        <v/>
      </c>
      <c r="B1782" s="14" t="str">
        <f t="shared" si="25"/>
        <v/>
      </c>
      <c r="C1782" s="14"/>
      <c r="D1782" s="14"/>
      <c r="E1782" s="14"/>
      <c r="F1782" s="14"/>
      <c r="G1782" s="14"/>
      <c r="H1782" s="14"/>
      <c r="I1782" s="14" t="e">
        <f t="array" aca="1" ref="I1782" ca="1">_xludf.ifna(G1782*INDEX(Impostazioni!$C$86:$L$105,MATCH($E1782,Impostazioni!$J$86:$J$105,0),5),"")</f>
        <v>#NAME?</v>
      </c>
      <c r="J1782" s="14" t="e">
        <f t="shared" ca="1" si="28"/>
        <v>#NAME?</v>
      </c>
      <c r="K1782" s="14" t="e">
        <f t="shared" ca="1" si="27"/>
        <v>#NAME?</v>
      </c>
      <c r="M1782" s="14" t="e">
        <f t="array" aca="1" ref="M1782" ca="1">_xludf.ifna(IF(H1782=Impostazioni!$C$6,I1782*1,I1782/INDEX(Impostazioni!$N$86:$O$105,MATCH($H1782,Impostazioni!$N$86:$N$105,0),2)),"")</f>
        <v>#NAME?</v>
      </c>
      <c r="N1782" s="14" t="e">
        <f t="array" aca="1" ref="N1782" ca="1">_xludf.ifna(IF(I1782=Impostazioni!$C$6,J1782*1,J1782/INDEX(Impostazioni!$N$86:$O$105,MATCH($H1782,Impostazioni!$N$86:$N$105,0),2)),"")</f>
        <v>#NAME?</v>
      </c>
      <c r="O1782" s="14" t="e">
        <f t="array" aca="1" ref="O1782" ca="1">_xludf.ifna(IF(J1782=Impostazioni!$C$6,K1782*1,K1782/INDEX(Impostazioni!$N$86:$O$105,MATCH($H1782,Impostazioni!$N$86:$N$105,0),2)),"")</f>
        <v>#NAME?</v>
      </c>
    </row>
    <row r="1783" spans="1:15" ht="13.2">
      <c r="A1783" s="14" t="str">
        <f t="shared" si="24"/>
        <v/>
      </c>
      <c r="B1783" s="14" t="str">
        <f t="shared" si="25"/>
        <v/>
      </c>
      <c r="C1783" s="14"/>
      <c r="D1783" s="14"/>
      <c r="E1783" s="14"/>
      <c r="F1783" s="14"/>
      <c r="G1783" s="14"/>
      <c r="H1783" s="14"/>
      <c r="I1783" s="14" t="e">
        <f t="array" aca="1" ref="I1783" ca="1">_xludf.ifna(G1783*INDEX(Impostazioni!$C$86:$L$105,MATCH($E1783,Impostazioni!$J$86:$J$105,0),5),"")</f>
        <v>#NAME?</v>
      </c>
      <c r="J1783" s="14" t="e">
        <f t="shared" ca="1" si="28"/>
        <v>#NAME?</v>
      </c>
      <c r="K1783" s="14" t="e">
        <f t="shared" ca="1" si="27"/>
        <v>#NAME?</v>
      </c>
      <c r="M1783" s="14" t="e">
        <f t="array" aca="1" ref="M1783" ca="1">_xludf.ifna(IF(H1783=Impostazioni!$C$6,I1783*1,I1783/INDEX(Impostazioni!$N$86:$O$105,MATCH($H1783,Impostazioni!$N$86:$N$105,0),2)),"")</f>
        <v>#NAME?</v>
      </c>
      <c r="N1783" s="14" t="e">
        <f t="array" aca="1" ref="N1783" ca="1">_xludf.ifna(IF(I1783=Impostazioni!$C$6,J1783*1,J1783/INDEX(Impostazioni!$N$86:$O$105,MATCH($H1783,Impostazioni!$N$86:$N$105,0),2)),"")</f>
        <v>#NAME?</v>
      </c>
      <c r="O1783" s="14" t="e">
        <f t="array" aca="1" ref="O1783" ca="1">_xludf.ifna(IF(J1783=Impostazioni!$C$6,K1783*1,K1783/INDEX(Impostazioni!$N$86:$O$105,MATCH($H1783,Impostazioni!$N$86:$N$105,0),2)),"")</f>
        <v>#NAME?</v>
      </c>
    </row>
    <row r="1784" spans="1:15" ht="13.2">
      <c r="A1784" s="14" t="str">
        <f t="shared" si="24"/>
        <v/>
      </c>
      <c r="B1784" s="14" t="str">
        <f t="shared" si="25"/>
        <v/>
      </c>
      <c r="C1784" s="14"/>
      <c r="D1784" s="14"/>
      <c r="E1784" s="14"/>
      <c r="F1784" s="14"/>
      <c r="G1784" s="14"/>
      <c r="H1784" s="14"/>
      <c r="I1784" s="14" t="e">
        <f t="array" aca="1" ref="I1784" ca="1">_xludf.ifna(G1784*INDEX(Impostazioni!$C$86:$L$105,MATCH($E1784,Impostazioni!$J$86:$J$105,0),5),"")</f>
        <v>#NAME?</v>
      </c>
      <c r="J1784" s="14" t="e">
        <f t="shared" ca="1" si="28"/>
        <v>#NAME?</v>
      </c>
      <c r="K1784" s="14" t="e">
        <f t="shared" ca="1" si="27"/>
        <v>#NAME?</v>
      </c>
      <c r="M1784" s="14" t="e">
        <f t="array" aca="1" ref="M1784" ca="1">_xludf.ifna(IF(H1784=Impostazioni!$C$6,I1784*1,I1784/INDEX(Impostazioni!$N$86:$O$105,MATCH($H1784,Impostazioni!$N$86:$N$105,0),2)),"")</f>
        <v>#NAME?</v>
      </c>
      <c r="N1784" s="14" t="e">
        <f t="array" aca="1" ref="N1784" ca="1">_xludf.ifna(IF(I1784=Impostazioni!$C$6,J1784*1,J1784/INDEX(Impostazioni!$N$86:$O$105,MATCH($H1784,Impostazioni!$N$86:$N$105,0),2)),"")</f>
        <v>#NAME?</v>
      </c>
      <c r="O1784" s="14" t="e">
        <f t="array" aca="1" ref="O1784" ca="1">_xludf.ifna(IF(J1784=Impostazioni!$C$6,K1784*1,K1784/INDEX(Impostazioni!$N$86:$O$105,MATCH($H1784,Impostazioni!$N$86:$N$105,0),2)),"")</f>
        <v>#NAME?</v>
      </c>
    </row>
    <row r="1785" spans="1:15" ht="13.2">
      <c r="A1785" s="14" t="str">
        <f t="shared" si="24"/>
        <v/>
      </c>
      <c r="B1785" s="14" t="str">
        <f t="shared" si="25"/>
        <v/>
      </c>
      <c r="C1785" s="14"/>
      <c r="D1785" s="14"/>
      <c r="E1785" s="14"/>
      <c r="F1785" s="14"/>
      <c r="G1785" s="14"/>
      <c r="H1785" s="14"/>
      <c r="I1785" s="14" t="e">
        <f t="array" aca="1" ref="I1785" ca="1">_xludf.ifna(G1785*INDEX(Impostazioni!$C$86:$L$105,MATCH($E1785,Impostazioni!$J$86:$J$105,0),5),"")</f>
        <v>#NAME?</v>
      </c>
      <c r="J1785" s="14" t="e">
        <f t="shared" ca="1" si="28"/>
        <v>#NAME?</v>
      </c>
      <c r="K1785" s="14" t="e">
        <f t="shared" ca="1" si="27"/>
        <v>#NAME?</v>
      </c>
      <c r="M1785" s="14" t="e">
        <f t="array" aca="1" ref="M1785" ca="1">_xludf.ifna(IF(H1785=Impostazioni!$C$6,I1785*1,I1785/INDEX(Impostazioni!$N$86:$O$105,MATCH($H1785,Impostazioni!$N$86:$N$105,0),2)),"")</f>
        <v>#NAME?</v>
      </c>
      <c r="N1785" s="14" t="e">
        <f t="array" aca="1" ref="N1785" ca="1">_xludf.ifna(IF(I1785=Impostazioni!$C$6,J1785*1,J1785/INDEX(Impostazioni!$N$86:$O$105,MATCH($H1785,Impostazioni!$N$86:$N$105,0),2)),"")</f>
        <v>#NAME?</v>
      </c>
      <c r="O1785" s="14" t="e">
        <f t="array" aca="1" ref="O1785" ca="1">_xludf.ifna(IF(J1785=Impostazioni!$C$6,K1785*1,K1785/INDEX(Impostazioni!$N$86:$O$105,MATCH($H1785,Impostazioni!$N$86:$N$105,0),2)),"")</f>
        <v>#NAME?</v>
      </c>
    </row>
    <row r="1786" spans="1:15" ht="13.2">
      <c r="A1786" s="14" t="str">
        <f t="shared" si="24"/>
        <v/>
      </c>
      <c r="B1786" s="14" t="str">
        <f t="shared" si="25"/>
        <v/>
      </c>
      <c r="C1786" s="14"/>
      <c r="D1786" s="14"/>
      <c r="E1786" s="14"/>
      <c r="F1786" s="14"/>
      <c r="G1786" s="14"/>
      <c r="H1786" s="14"/>
      <c r="I1786" s="14" t="e">
        <f t="array" aca="1" ref="I1786" ca="1">_xludf.ifna(G1786*INDEX(Impostazioni!$C$86:$L$105,MATCH($E1786,Impostazioni!$J$86:$J$105,0),5),"")</f>
        <v>#NAME?</v>
      </c>
      <c r="J1786" s="14" t="e">
        <f t="shared" ca="1" si="28"/>
        <v>#NAME?</v>
      </c>
      <c r="K1786" s="14" t="e">
        <f t="shared" ca="1" si="27"/>
        <v>#NAME?</v>
      </c>
      <c r="M1786" s="14" t="e">
        <f t="array" aca="1" ref="M1786" ca="1">_xludf.ifna(IF(H1786=Impostazioni!$C$6,I1786*1,I1786/INDEX(Impostazioni!$N$86:$O$105,MATCH($H1786,Impostazioni!$N$86:$N$105,0),2)),"")</f>
        <v>#NAME?</v>
      </c>
      <c r="N1786" s="14" t="e">
        <f t="array" aca="1" ref="N1786" ca="1">_xludf.ifna(IF(I1786=Impostazioni!$C$6,J1786*1,J1786/INDEX(Impostazioni!$N$86:$O$105,MATCH($H1786,Impostazioni!$N$86:$N$105,0),2)),"")</f>
        <v>#NAME?</v>
      </c>
      <c r="O1786" s="14" t="e">
        <f t="array" aca="1" ref="O1786" ca="1">_xludf.ifna(IF(J1786=Impostazioni!$C$6,K1786*1,K1786/INDEX(Impostazioni!$N$86:$O$105,MATCH($H1786,Impostazioni!$N$86:$N$105,0),2)),"")</f>
        <v>#NAME?</v>
      </c>
    </row>
    <row r="1787" spans="1:15" ht="13.2">
      <c r="A1787" s="14" t="str">
        <f t="shared" si="24"/>
        <v/>
      </c>
      <c r="B1787" s="14" t="str">
        <f t="shared" si="25"/>
        <v/>
      </c>
      <c r="C1787" s="14"/>
      <c r="D1787" s="14"/>
      <c r="E1787" s="14"/>
      <c r="F1787" s="14"/>
      <c r="G1787" s="14"/>
      <c r="H1787" s="14"/>
      <c r="I1787" s="14" t="e">
        <f t="array" aca="1" ref="I1787" ca="1">_xludf.ifna(G1787*INDEX(Impostazioni!$C$86:$L$105,MATCH($E1787,Impostazioni!$J$86:$J$105,0),5),"")</f>
        <v>#NAME?</v>
      </c>
      <c r="J1787" s="14" t="e">
        <f t="shared" ca="1" si="28"/>
        <v>#NAME?</v>
      </c>
      <c r="K1787" s="14" t="e">
        <f t="shared" ca="1" si="27"/>
        <v>#NAME?</v>
      </c>
      <c r="M1787" s="14" t="e">
        <f t="array" aca="1" ref="M1787" ca="1">_xludf.ifna(IF(H1787=Impostazioni!$C$6,I1787*1,I1787/INDEX(Impostazioni!$N$86:$O$105,MATCH($H1787,Impostazioni!$N$86:$N$105,0),2)),"")</f>
        <v>#NAME?</v>
      </c>
      <c r="N1787" s="14" t="e">
        <f t="array" aca="1" ref="N1787" ca="1">_xludf.ifna(IF(I1787=Impostazioni!$C$6,J1787*1,J1787/INDEX(Impostazioni!$N$86:$O$105,MATCH($H1787,Impostazioni!$N$86:$N$105,0),2)),"")</f>
        <v>#NAME?</v>
      </c>
      <c r="O1787" s="14" t="e">
        <f t="array" aca="1" ref="O1787" ca="1">_xludf.ifna(IF(J1787=Impostazioni!$C$6,K1787*1,K1787/INDEX(Impostazioni!$N$86:$O$105,MATCH($H1787,Impostazioni!$N$86:$N$105,0),2)),"")</f>
        <v>#NAME?</v>
      </c>
    </row>
    <row r="1788" spans="1:15" ht="13.2">
      <c r="A1788" s="14" t="str">
        <f t="shared" si="24"/>
        <v/>
      </c>
      <c r="B1788" s="14" t="str">
        <f t="shared" si="25"/>
        <v/>
      </c>
      <c r="C1788" s="14"/>
      <c r="D1788" s="14"/>
      <c r="E1788" s="14"/>
      <c r="F1788" s="14"/>
      <c r="G1788" s="14"/>
      <c r="H1788" s="14"/>
      <c r="I1788" s="14" t="e">
        <f t="array" aca="1" ref="I1788" ca="1">_xludf.ifna(G1788*INDEX(Impostazioni!$C$86:$L$105,MATCH($E1788,Impostazioni!$J$86:$J$105,0),5),"")</f>
        <v>#NAME?</v>
      </c>
      <c r="J1788" s="14" t="e">
        <f t="shared" ca="1" si="28"/>
        <v>#NAME?</v>
      </c>
      <c r="K1788" s="14" t="e">
        <f t="shared" ca="1" si="27"/>
        <v>#NAME?</v>
      </c>
      <c r="M1788" s="14" t="e">
        <f t="array" aca="1" ref="M1788" ca="1">_xludf.ifna(IF(H1788=Impostazioni!$C$6,I1788*1,I1788/INDEX(Impostazioni!$N$86:$O$105,MATCH($H1788,Impostazioni!$N$86:$N$105,0),2)),"")</f>
        <v>#NAME?</v>
      </c>
      <c r="N1788" s="14" t="e">
        <f t="array" aca="1" ref="N1788" ca="1">_xludf.ifna(IF(I1788=Impostazioni!$C$6,J1788*1,J1788/INDEX(Impostazioni!$N$86:$O$105,MATCH($H1788,Impostazioni!$N$86:$N$105,0),2)),"")</f>
        <v>#NAME?</v>
      </c>
      <c r="O1788" s="14" t="e">
        <f t="array" aca="1" ref="O1788" ca="1">_xludf.ifna(IF(J1788=Impostazioni!$C$6,K1788*1,K1788/INDEX(Impostazioni!$N$86:$O$105,MATCH($H1788,Impostazioni!$N$86:$N$105,0),2)),"")</f>
        <v>#NAME?</v>
      </c>
    </row>
    <row r="1789" spans="1:15" ht="13.2">
      <c r="A1789" s="14" t="str">
        <f t="shared" si="24"/>
        <v/>
      </c>
      <c r="B1789" s="14" t="str">
        <f t="shared" si="25"/>
        <v/>
      </c>
      <c r="C1789" s="14"/>
      <c r="D1789" s="14"/>
      <c r="E1789" s="14"/>
      <c r="F1789" s="14"/>
      <c r="G1789" s="14"/>
      <c r="H1789" s="14"/>
      <c r="I1789" s="14" t="e">
        <f t="array" aca="1" ref="I1789" ca="1">_xludf.ifna(G1789*INDEX(Impostazioni!$C$86:$L$105,MATCH($E1789,Impostazioni!$J$86:$J$105,0),5),"")</f>
        <v>#NAME?</v>
      </c>
      <c r="J1789" s="14" t="e">
        <f t="shared" ca="1" si="28"/>
        <v>#NAME?</v>
      </c>
      <c r="K1789" s="14" t="e">
        <f t="shared" ca="1" si="27"/>
        <v>#NAME?</v>
      </c>
      <c r="M1789" s="14" t="e">
        <f t="array" aca="1" ref="M1789" ca="1">_xludf.ifna(IF(H1789=Impostazioni!$C$6,I1789*1,I1789/INDEX(Impostazioni!$N$86:$O$105,MATCH($H1789,Impostazioni!$N$86:$N$105,0),2)),"")</f>
        <v>#NAME?</v>
      </c>
      <c r="N1789" s="14" t="e">
        <f t="array" aca="1" ref="N1789" ca="1">_xludf.ifna(IF(I1789=Impostazioni!$C$6,J1789*1,J1789/INDEX(Impostazioni!$N$86:$O$105,MATCH($H1789,Impostazioni!$N$86:$N$105,0),2)),"")</f>
        <v>#NAME?</v>
      </c>
      <c r="O1789" s="14" t="e">
        <f t="array" aca="1" ref="O1789" ca="1">_xludf.ifna(IF(J1789=Impostazioni!$C$6,K1789*1,K1789/INDEX(Impostazioni!$N$86:$O$105,MATCH($H1789,Impostazioni!$N$86:$N$105,0),2)),"")</f>
        <v>#NAME?</v>
      </c>
    </row>
    <row r="1790" spans="1:15" ht="13.2">
      <c r="A1790" s="14" t="str">
        <f t="shared" ref="A1790:A2000" si="29">IF(B1790="","",YEAR(B1790))</f>
        <v/>
      </c>
      <c r="B1790" s="14" t="str">
        <f t="shared" ref="B1790:B2000" si="30">IF(C1790="","",EOMONTH(C1790,0))</f>
        <v/>
      </c>
      <c r="C1790" s="14"/>
      <c r="D1790" s="14"/>
      <c r="E1790" s="14"/>
      <c r="F1790" s="14"/>
      <c r="G1790" s="14"/>
      <c r="H1790" s="14"/>
      <c r="I1790" s="14" t="e">
        <f t="array" aca="1" ref="I1790" ca="1">_xludf.ifna(G1790*INDEX(Impostazioni!$C$86:$L$105,MATCH($E1790,Impostazioni!$J$86:$J$105,0),5),"")</f>
        <v>#NAME?</v>
      </c>
      <c r="J1790" s="14" t="e">
        <f t="shared" ca="1" si="28"/>
        <v>#NAME?</v>
      </c>
      <c r="K1790" s="14" t="e">
        <f t="shared" ref="K1790" ca="1" si="31">IF(I1790="","", I1790-J1790)</f>
        <v>#NAME?</v>
      </c>
      <c r="M1790" s="14" t="e">
        <f t="array" aca="1" ref="M1790" ca="1">_xludf.ifna(IF(H1790=Impostazioni!$C$6,I1790*1,I1790/INDEX(Impostazioni!$N$86:$O$105,MATCH($H1790,Impostazioni!$N$86:$N$105,0),2)),"")</f>
        <v>#NAME?</v>
      </c>
      <c r="N1790" s="14" t="e">
        <f t="array" aca="1" ref="N1790" ca="1">_xludf.ifna(IF(I1790=Impostazioni!$C$6,J1790*1,J1790/INDEX(Impostazioni!$N$86:$O$105,MATCH($H1790,Impostazioni!$N$86:$N$105,0),2)),"")</f>
        <v>#NAME?</v>
      </c>
      <c r="O1790" s="14" t="e">
        <f t="array" aca="1" ref="O1790" ca="1">_xludf.ifna(IF(J1790=Impostazioni!$C$6,K1790*1,K1790/INDEX(Impostazioni!$N$86:$O$105,MATCH($H1790,Impostazioni!$N$86:$N$105,0),2)),"")</f>
        <v>#NAME?</v>
      </c>
    </row>
    <row r="1791" spans="1:15" ht="13.2">
      <c r="A1791" s="14" t="str">
        <f t="shared" si="29"/>
        <v/>
      </c>
      <c r="B1791" s="14" t="str">
        <f t="shared" si="30"/>
        <v/>
      </c>
      <c r="C1791" s="14"/>
      <c r="D1791" s="14"/>
      <c r="E1791" s="14"/>
      <c r="F1791" s="14"/>
      <c r="G1791" s="14"/>
      <c r="H1791" s="14"/>
      <c r="M1791" s="14" t="e">
        <f t="array" aca="1" ref="M1791" ca="1">_xludf.ifna(IF(H1791=Impostazioni!$C$6,I1791*1,I1791/INDEX(Impostazioni!$N$86:$O$105,MATCH($H1791,Impostazioni!$N$86:$N$105,0),2)),"")</f>
        <v>#NAME?</v>
      </c>
      <c r="N1791" s="14" t="e">
        <f t="array" aca="1" ref="N1791" ca="1">_xludf.ifna(IF(I1791=Impostazioni!$C$6,J1791*1,J1791/INDEX(Impostazioni!$N$86:$O$105,MATCH($H1791,Impostazioni!$N$86:$N$105,0),2)),"")</f>
        <v>#NAME?</v>
      </c>
      <c r="O1791" s="14" t="e">
        <f t="array" aca="1" ref="O1791" ca="1">_xludf.ifna(IF(J1791=Impostazioni!$C$6,K1791*1,K1791/INDEX(Impostazioni!$N$86:$O$105,MATCH($H1791,Impostazioni!$N$86:$N$105,0),2)),"")</f>
        <v>#NAME?</v>
      </c>
    </row>
    <row r="1792" spans="1:15" ht="13.2">
      <c r="A1792" s="14" t="str">
        <f t="shared" si="29"/>
        <v/>
      </c>
      <c r="B1792" s="14" t="str">
        <f t="shared" si="30"/>
        <v/>
      </c>
      <c r="C1792" s="14"/>
      <c r="D1792" s="14"/>
      <c r="E1792" s="14"/>
      <c r="F1792" s="14"/>
      <c r="G1792" s="14"/>
      <c r="H1792" s="14"/>
      <c r="M1792" s="14" t="e">
        <f t="array" aca="1" ref="M1792" ca="1">_xludf.ifna(IF(H1792=Impostazioni!$C$6,I1792*1,I1792/INDEX(Impostazioni!$N$86:$O$105,MATCH($H1792,Impostazioni!$N$86:$N$105,0),2)),"")</f>
        <v>#NAME?</v>
      </c>
      <c r="N1792" s="14" t="e">
        <f t="array" aca="1" ref="N1792" ca="1">_xludf.ifna(IF(I1792=Impostazioni!$C$6,J1792*1,J1792/INDEX(Impostazioni!$N$86:$O$105,MATCH($H1792,Impostazioni!$N$86:$N$105,0),2)),"")</f>
        <v>#NAME?</v>
      </c>
      <c r="O1792" s="14" t="e">
        <f t="array" aca="1" ref="O1792" ca="1">_xludf.ifna(IF(J1792=Impostazioni!$C$6,K1792*1,K1792/INDEX(Impostazioni!$N$86:$O$105,MATCH($H1792,Impostazioni!$N$86:$N$105,0),2)),"")</f>
        <v>#NAME?</v>
      </c>
    </row>
    <row r="1793" spans="1:15" ht="13.2">
      <c r="A1793" s="14" t="str">
        <f t="shared" si="29"/>
        <v/>
      </c>
      <c r="B1793" s="14" t="str">
        <f t="shared" si="30"/>
        <v/>
      </c>
      <c r="C1793" s="14"/>
      <c r="D1793" s="14"/>
      <c r="E1793" s="14"/>
      <c r="F1793" s="14"/>
      <c r="G1793" s="14"/>
      <c r="H1793" s="14"/>
      <c r="M1793" s="14" t="e">
        <f t="array" aca="1" ref="M1793" ca="1">_xludf.ifna(IF(H1793=Impostazioni!$C$6,I1793*1,I1793/INDEX(Impostazioni!$N$86:$O$105,MATCH($H1793,Impostazioni!$N$86:$N$105,0),2)),"")</f>
        <v>#NAME?</v>
      </c>
      <c r="N1793" s="14" t="e">
        <f t="array" aca="1" ref="N1793" ca="1">_xludf.ifna(IF(I1793=Impostazioni!$C$6,J1793*1,J1793/INDEX(Impostazioni!$N$86:$O$105,MATCH($H1793,Impostazioni!$N$86:$N$105,0),2)),"")</f>
        <v>#NAME?</v>
      </c>
      <c r="O1793" s="14" t="e">
        <f t="array" aca="1" ref="O1793" ca="1">_xludf.ifna(IF(J1793=Impostazioni!$C$6,K1793*1,K1793/INDEX(Impostazioni!$N$86:$O$105,MATCH($H1793,Impostazioni!$N$86:$N$105,0),2)),"")</f>
        <v>#NAME?</v>
      </c>
    </row>
    <row r="1794" spans="1:15" ht="13.2">
      <c r="A1794" s="14" t="str">
        <f t="shared" si="29"/>
        <v/>
      </c>
      <c r="B1794" s="14" t="str">
        <f t="shared" si="30"/>
        <v/>
      </c>
      <c r="C1794" s="14"/>
      <c r="D1794" s="14"/>
      <c r="E1794" s="14"/>
      <c r="F1794" s="14"/>
      <c r="G1794" s="14"/>
      <c r="H1794" s="14"/>
      <c r="M1794" s="14" t="e">
        <f t="array" aca="1" ref="M1794" ca="1">_xludf.ifna(IF(H1794=Impostazioni!$C$6,I1794*1,I1794/INDEX(Impostazioni!$N$86:$O$105,MATCH($H1794,Impostazioni!$N$86:$N$105,0),2)),"")</f>
        <v>#NAME?</v>
      </c>
      <c r="N1794" s="14" t="e">
        <f t="array" aca="1" ref="N1794" ca="1">_xludf.ifna(IF(I1794=Impostazioni!$C$6,J1794*1,J1794/INDEX(Impostazioni!$N$86:$O$105,MATCH($H1794,Impostazioni!$N$86:$N$105,0),2)),"")</f>
        <v>#NAME?</v>
      </c>
      <c r="O1794" s="14" t="e">
        <f t="array" aca="1" ref="O1794" ca="1">_xludf.ifna(IF(J1794=Impostazioni!$C$6,K1794*1,K1794/INDEX(Impostazioni!$N$86:$O$105,MATCH($H1794,Impostazioni!$N$86:$N$105,0),2)),"")</f>
        <v>#NAME?</v>
      </c>
    </row>
    <row r="1795" spans="1:15" ht="13.2">
      <c r="A1795" s="14" t="str">
        <f t="shared" si="29"/>
        <v/>
      </c>
      <c r="B1795" s="14" t="str">
        <f t="shared" si="30"/>
        <v/>
      </c>
      <c r="C1795" s="14"/>
      <c r="D1795" s="14"/>
      <c r="E1795" s="14"/>
      <c r="F1795" s="14"/>
      <c r="G1795" s="14"/>
      <c r="H1795" s="14"/>
      <c r="M1795" s="14" t="e">
        <f t="array" aca="1" ref="M1795" ca="1">_xludf.ifna(IF(H1795=Impostazioni!$C$6,I1795*1,I1795/INDEX(Impostazioni!$N$86:$O$105,MATCH($H1795,Impostazioni!$N$86:$N$105,0),2)),"")</f>
        <v>#NAME?</v>
      </c>
      <c r="N1795" s="14" t="e">
        <f t="array" aca="1" ref="N1795" ca="1">_xludf.ifna(IF(I1795=Impostazioni!$C$6,J1795*1,J1795/INDEX(Impostazioni!$N$86:$O$105,MATCH($H1795,Impostazioni!$N$86:$N$105,0),2)),"")</f>
        <v>#NAME?</v>
      </c>
      <c r="O1795" s="14" t="e">
        <f t="array" aca="1" ref="O1795" ca="1">_xludf.ifna(IF(J1795=Impostazioni!$C$6,K1795*1,K1795/INDEX(Impostazioni!$N$86:$O$105,MATCH($H1795,Impostazioni!$N$86:$N$105,0),2)),"")</f>
        <v>#NAME?</v>
      </c>
    </row>
    <row r="1796" spans="1:15" ht="13.2">
      <c r="A1796" s="14" t="str">
        <f t="shared" si="29"/>
        <v/>
      </c>
      <c r="B1796" s="14" t="str">
        <f t="shared" si="30"/>
        <v/>
      </c>
      <c r="C1796" s="14"/>
      <c r="D1796" s="14"/>
      <c r="E1796" s="14"/>
      <c r="F1796" s="14"/>
      <c r="G1796" s="14"/>
      <c r="H1796" s="14"/>
      <c r="M1796" s="14" t="e">
        <f t="array" aca="1" ref="M1796" ca="1">_xludf.ifna(IF(H1796=Impostazioni!$C$6,I1796*1,I1796/INDEX(Impostazioni!$N$86:$O$105,MATCH($H1796,Impostazioni!$N$86:$N$105,0),2)),"")</f>
        <v>#NAME?</v>
      </c>
      <c r="N1796" s="14" t="e">
        <f t="array" aca="1" ref="N1796" ca="1">_xludf.ifna(IF(I1796=Impostazioni!$C$6,J1796*1,J1796/INDEX(Impostazioni!$N$86:$O$105,MATCH($H1796,Impostazioni!$N$86:$N$105,0),2)),"")</f>
        <v>#NAME?</v>
      </c>
      <c r="O1796" s="14" t="e">
        <f t="array" aca="1" ref="O1796" ca="1">_xludf.ifna(IF(J1796=Impostazioni!$C$6,K1796*1,K1796/INDEX(Impostazioni!$N$86:$O$105,MATCH($H1796,Impostazioni!$N$86:$N$105,0),2)),"")</f>
        <v>#NAME?</v>
      </c>
    </row>
    <row r="1797" spans="1:15" ht="13.2">
      <c r="A1797" s="14" t="str">
        <f t="shared" si="29"/>
        <v/>
      </c>
      <c r="B1797" s="14" t="str">
        <f t="shared" si="30"/>
        <v/>
      </c>
      <c r="C1797" s="14"/>
      <c r="D1797" s="14"/>
      <c r="E1797" s="14"/>
      <c r="F1797" s="14"/>
      <c r="G1797" s="14"/>
      <c r="H1797" s="14"/>
      <c r="M1797" s="14" t="e">
        <f t="array" aca="1" ref="M1797" ca="1">_xludf.ifna(IF(H1797=Impostazioni!$C$6,I1797*1,I1797/INDEX(Impostazioni!$N$86:$O$105,MATCH($H1797,Impostazioni!$N$86:$N$105,0),2)),"")</f>
        <v>#NAME?</v>
      </c>
      <c r="N1797" s="14" t="e">
        <f t="array" aca="1" ref="N1797" ca="1">_xludf.ifna(IF(I1797=Impostazioni!$C$6,J1797*1,J1797/INDEX(Impostazioni!$N$86:$O$105,MATCH($H1797,Impostazioni!$N$86:$N$105,0),2)),"")</f>
        <v>#NAME?</v>
      </c>
      <c r="O1797" s="14" t="e">
        <f t="array" aca="1" ref="O1797" ca="1">_xludf.ifna(IF(J1797=Impostazioni!$C$6,K1797*1,K1797/INDEX(Impostazioni!$N$86:$O$105,MATCH($H1797,Impostazioni!$N$86:$N$105,0),2)),"")</f>
        <v>#NAME?</v>
      </c>
    </row>
    <row r="1798" spans="1:15" ht="13.2">
      <c r="A1798" s="14" t="str">
        <f t="shared" si="29"/>
        <v/>
      </c>
      <c r="B1798" s="14" t="str">
        <f t="shared" si="30"/>
        <v/>
      </c>
      <c r="C1798" s="14"/>
      <c r="D1798" s="14"/>
      <c r="E1798" s="14"/>
      <c r="F1798" s="14"/>
      <c r="G1798" s="14"/>
      <c r="H1798" s="14"/>
      <c r="M1798" s="14" t="e">
        <f t="array" aca="1" ref="M1798" ca="1">_xludf.ifna(IF(H1798=Impostazioni!$C$6,I1798*1,I1798/INDEX(Impostazioni!$N$86:$O$105,MATCH($H1798,Impostazioni!$N$86:$N$105,0),2)),"")</f>
        <v>#NAME?</v>
      </c>
      <c r="N1798" s="14" t="e">
        <f t="array" aca="1" ref="N1798" ca="1">_xludf.ifna(IF(I1798=Impostazioni!$C$6,J1798*1,J1798/INDEX(Impostazioni!$N$86:$O$105,MATCH($H1798,Impostazioni!$N$86:$N$105,0),2)),"")</f>
        <v>#NAME?</v>
      </c>
      <c r="O1798" s="14" t="e">
        <f t="array" aca="1" ref="O1798" ca="1">_xludf.ifna(IF(J1798=Impostazioni!$C$6,K1798*1,K1798/INDEX(Impostazioni!$N$86:$O$105,MATCH($H1798,Impostazioni!$N$86:$N$105,0),2)),"")</f>
        <v>#NAME?</v>
      </c>
    </row>
    <row r="1799" spans="1:15" ht="13.2">
      <c r="A1799" s="14" t="str">
        <f t="shared" si="29"/>
        <v/>
      </c>
      <c r="B1799" s="14" t="str">
        <f t="shared" si="30"/>
        <v/>
      </c>
      <c r="C1799" s="14"/>
      <c r="D1799" s="14"/>
      <c r="E1799" s="14"/>
      <c r="F1799" s="14"/>
      <c r="G1799" s="14"/>
      <c r="H1799" s="14"/>
      <c r="M1799" s="14" t="e">
        <f t="array" aca="1" ref="M1799" ca="1">_xludf.ifna(IF(H1799=Impostazioni!$C$6,I1799*1,I1799/INDEX(Impostazioni!$N$86:$O$105,MATCH($H1799,Impostazioni!$N$86:$N$105,0),2)),"")</f>
        <v>#NAME?</v>
      </c>
      <c r="N1799" s="14" t="e">
        <f t="array" aca="1" ref="N1799" ca="1">_xludf.ifna(IF(I1799=Impostazioni!$C$6,J1799*1,J1799/INDEX(Impostazioni!$N$86:$O$105,MATCH($H1799,Impostazioni!$N$86:$N$105,0),2)),"")</f>
        <v>#NAME?</v>
      </c>
      <c r="O1799" s="14" t="e">
        <f t="array" aca="1" ref="O1799" ca="1">_xludf.ifna(IF(J1799=Impostazioni!$C$6,K1799*1,K1799/INDEX(Impostazioni!$N$86:$O$105,MATCH($H1799,Impostazioni!$N$86:$N$105,0),2)),"")</f>
        <v>#NAME?</v>
      </c>
    </row>
    <row r="1800" spans="1:15" ht="13.2">
      <c r="A1800" s="14" t="str">
        <f t="shared" si="29"/>
        <v/>
      </c>
      <c r="B1800" s="14" t="str">
        <f t="shared" si="30"/>
        <v/>
      </c>
      <c r="C1800" s="14"/>
      <c r="D1800" s="14"/>
      <c r="E1800" s="14"/>
      <c r="F1800" s="14"/>
      <c r="G1800" s="14"/>
      <c r="H1800" s="14"/>
      <c r="M1800" s="14" t="e">
        <f t="array" aca="1" ref="M1800" ca="1">_xludf.ifna(IF(H1800=Impostazioni!$C$6,I1800*1,I1800/INDEX(Impostazioni!$N$86:$O$105,MATCH($H1800,Impostazioni!$N$86:$N$105,0),2)),"")</f>
        <v>#NAME?</v>
      </c>
      <c r="N1800" s="14" t="e">
        <f t="array" aca="1" ref="N1800" ca="1">_xludf.ifna(IF(I1800=Impostazioni!$C$6,J1800*1,J1800/INDEX(Impostazioni!$N$86:$O$105,MATCH($H1800,Impostazioni!$N$86:$N$105,0),2)),"")</f>
        <v>#NAME?</v>
      </c>
      <c r="O1800" s="14" t="e">
        <f t="array" aca="1" ref="O1800" ca="1">_xludf.ifna(IF(J1800=Impostazioni!$C$6,K1800*1,K1800/INDEX(Impostazioni!$N$86:$O$105,MATCH($H1800,Impostazioni!$N$86:$N$105,0),2)),"")</f>
        <v>#NAME?</v>
      </c>
    </row>
    <row r="1801" spans="1:15" ht="13.2">
      <c r="A1801" s="14" t="str">
        <f t="shared" si="29"/>
        <v/>
      </c>
      <c r="B1801" s="14" t="str">
        <f t="shared" si="30"/>
        <v/>
      </c>
      <c r="C1801" s="14"/>
      <c r="D1801" s="14"/>
      <c r="E1801" s="14"/>
      <c r="F1801" s="14"/>
      <c r="G1801" s="14"/>
      <c r="H1801" s="14"/>
      <c r="M1801" s="14" t="e">
        <f t="array" aca="1" ref="M1801" ca="1">_xludf.ifna(IF(H1801=Impostazioni!$C$6,I1801*1,I1801/INDEX(Impostazioni!$N$86:$O$105,MATCH($H1801,Impostazioni!$N$86:$N$105,0),2)),"")</f>
        <v>#NAME?</v>
      </c>
      <c r="N1801" s="14" t="e">
        <f t="array" aca="1" ref="N1801" ca="1">_xludf.ifna(IF(I1801=Impostazioni!$C$6,J1801*1,J1801/INDEX(Impostazioni!$N$86:$O$105,MATCH($H1801,Impostazioni!$N$86:$N$105,0),2)),"")</f>
        <v>#NAME?</v>
      </c>
      <c r="O1801" s="14" t="e">
        <f t="array" aca="1" ref="O1801" ca="1">_xludf.ifna(IF(J1801=Impostazioni!$C$6,K1801*1,K1801/INDEX(Impostazioni!$N$86:$O$105,MATCH($H1801,Impostazioni!$N$86:$N$105,0),2)),"")</f>
        <v>#NAME?</v>
      </c>
    </row>
    <row r="1802" spans="1:15" ht="13.2">
      <c r="A1802" s="14" t="str">
        <f t="shared" si="29"/>
        <v/>
      </c>
      <c r="B1802" s="14" t="str">
        <f t="shared" si="30"/>
        <v/>
      </c>
      <c r="C1802" s="14"/>
      <c r="D1802" s="14"/>
      <c r="E1802" s="14"/>
      <c r="F1802" s="14"/>
      <c r="G1802" s="14"/>
      <c r="H1802" s="14"/>
      <c r="M1802" s="14" t="e">
        <f t="array" aca="1" ref="M1802" ca="1">_xludf.ifna(IF(H1802=Impostazioni!$C$6,I1802*1,I1802/INDEX(Impostazioni!$N$86:$O$105,MATCH($H1802,Impostazioni!$N$86:$N$105,0),2)),"")</f>
        <v>#NAME?</v>
      </c>
      <c r="N1802" s="14" t="e">
        <f t="array" aca="1" ref="N1802" ca="1">_xludf.ifna(IF(I1802=Impostazioni!$C$6,J1802*1,J1802/INDEX(Impostazioni!$N$86:$O$105,MATCH($H1802,Impostazioni!$N$86:$N$105,0),2)),"")</f>
        <v>#NAME?</v>
      </c>
      <c r="O1802" s="14" t="e">
        <f t="array" aca="1" ref="O1802" ca="1">_xludf.ifna(IF(J1802=Impostazioni!$C$6,K1802*1,K1802/INDEX(Impostazioni!$N$86:$O$105,MATCH($H1802,Impostazioni!$N$86:$N$105,0),2)),"")</f>
        <v>#NAME?</v>
      </c>
    </row>
    <row r="1803" spans="1:15" ht="13.2">
      <c r="A1803" s="14" t="str">
        <f t="shared" si="29"/>
        <v/>
      </c>
      <c r="B1803" s="14" t="str">
        <f t="shared" si="30"/>
        <v/>
      </c>
      <c r="C1803" s="14"/>
      <c r="D1803" s="14"/>
      <c r="E1803" s="14"/>
      <c r="F1803" s="14"/>
      <c r="G1803" s="14"/>
      <c r="H1803" s="14"/>
      <c r="M1803" s="14" t="e">
        <f t="array" aca="1" ref="M1803" ca="1">_xludf.ifna(IF(H1803=Impostazioni!$C$6,I1803*1,I1803/INDEX(Impostazioni!$N$86:$O$105,MATCH($H1803,Impostazioni!$N$86:$N$105,0),2)),"")</f>
        <v>#NAME?</v>
      </c>
      <c r="N1803" s="14" t="e">
        <f t="array" aca="1" ref="N1803" ca="1">_xludf.ifna(IF(I1803=Impostazioni!$C$6,J1803*1,J1803/INDEX(Impostazioni!$N$86:$O$105,MATCH($H1803,Impostazioni!$N$86:$N$105,0),2)),"")</f>
        <v>#NAME?</v>
      </c>
      <c r="O1803" s="14" t="e">
        <f t="array" aca="1" ref="O1803" ca="1">_xludf.ifna(IF(J1803=Impostazioni!$C$6,K1803*1,K1803/INDEX(Impostazioni!$N$86:$O$105,MATCH($H1803,Impostazioni!$N$86:$N$105,0),2)),"")</f>
        <v>#NAME?</v>
      </c>
    </row>
    <row r="1804" spans="1:15" ht="13.2">
      <c r="A1804" s="14" t="str">
        <f t="shared" si="29"/>
        <v/>
      </c>
      <c r="B1804" s="14" t="str">
        <f t="shared" si="30"/>
        <v/>
      </c>
      <c r="C1804" s="14"/>
      <c r="D1804" s="14"/>
      <c r="E1804" s="14"/>
      <c r="F1804" s="14"/>
      <c r="G1804" s="14"/>
      <c r="H1804" s="14"/>
      <c r="M1804" s="14" t="e">
        <f t="array" aca="1" ref="M1804" ca="1">_xludf.ifna(IF(H1804=Impostazioni!$C$6,I1804*1,I1804/INDEX(Impostazioni!$N$86:$O$105,MATCH($H1804,Impostazioni!$N$86:$N$105,0),2)),"")</f>
        <v>#NAME?</v>
      </c>
      <c r="N1804" s="14" t="e">
        <f t="array" aca="1" ref="N1804" ca="1">_xludf.ifna(IF(I1804=Impostazioni!$C$6,J1804*1,J1804/INDEX(Impostazioni!$N$86:$O$105,MATCH($H1804,Impostazioni!$N$86:$N$105,0),2)),"")</f>
        <v>#NAME?</v>
      </c>
      <c r="O1804" s="14" t="e">
        <f t="array" aca="1" ref="O1804" ca="1">_xludf.ifna(IF(J1804=Impostazioni!$C$6,K1804*1,K1804/INDEX(Impostazioni!$N$86:$O$105,MATCH($H1804,Impostazioni!$N$86:$N$105,0),2)),"")</f>
        <v>#NAME?</v>
      </c>
    </row>
    <row r="1805" spans="1:15" ht="13.2">
      <c r="A1805" s="14" t="str">
        <f t="shared" si="29"/>
        <v/>
      </c>
      <c r="B1805" s="14" t="str">
        <f t="shared" si="30"/>
        <v/>
      </c>
      <c r="C1805" s="14"/>
      <c r="D1805" s="14"/>
      <c r="E1805" s="14"/>
      <c r="F1805" s="14"/>
      <c r="G1805" s="14"/>
      <c r="H1805" s="14"/>
      <c r="M1805" s="14" t="e">
        <f t="array" aca="1" ref="M1805" ca="1">_xludf.ifna(IF(H1805=Impostazioni!$C$6,I1805*1,I1805/INDEX(Impostazioni!$N$86:$O$105,MATCH($H1805,Impostazioni!$N$86:$N$105,0),2)),"")</f>
        <v>#NAME?</v>
      </c>
      <c r="N1805" s="14" t="e">
        <f t="array" aca="1" ref="N1805" ca="1">_xludf.ifna(IF(I1805=Impostazioni!$C$6,J1805*1,J1805/INDEX(Impostazioni!$N$86:$O$105,MATCH($H1805,Impostazioni!$N$86:$N$105,0),2)),"")</f>
        <v>#NAME?</v>
      </c>
      <c r="O1805" s="14" t="e">
        <f t="array" aca="1" ref="O1805" ca="1">_xludf.ifna(IF(J1805=Impostazioni!$C$6,K1805*1,K1805/INDEX(Impostazioni!$N$86:$O$105,MATCH($H1805,Impostazioni!$N$86:$N$105,0),2)),"")</f>
        <v>#NAME?</v>
      </c>
    </row>
    <row r="1806" spans="1:15" ht="13.2">
      <c r="A1806" s="14" t="str">
        <f t="shared" si="29"/>
        <v/>
      </c>
      <c r="B1806" s="14" t="str">
        <f t="shared" si="30"/>
        <v/>
      </c>
      <c r="C1806" s="14"/>
      <c r="D1806" s="14"/>
      <c r="E1806" s="14"/>
      <c r="F1806" s="14"/>
      <c r="G1806" s="14"/>
      <c r="H1806" s="14"/>
      <c r="M1806" s="14" t="e">
        <f t="array" aca="1" ref="M1806" ca="1">_xludf.ifna(IF(H1806=Impostazioni!$C$6,I1806*1,I1806/INDEX(Impostazioni!$N$86:$O$105,MATCH($H1806,Impostazioni!$N$86:$N$105,0),2)),"")</f>
        <v>#NAME?</v>
      </c>
      <c r="N1806" s="14" t="e">
        <f t="array" aca="1" ref="N1806" ca="1">_xludf.ifna(IF(I1806=Impostazioni!$C$6,J1806*1,J1806/INDEX(Impostazioni!$N$86:$O$105,MATCH($H1806,Impostazioni!$N$86:$N$105,0),2)),"")</f>
        <v>#NAME?</v>
      </c>
      <c r="O1806" s="14" t="e">
        <f t="array" aca="1" ref="O1806" ca="1">_xludf.ifna(IF(J1806=Impostazioni!$C$6,K1806*1,K1806/INDEX(Impostazioni!$N$86:$O$105,MATCH($H1806,Impostazioni!$N$86:$N$105,0),2)),"")</f>
        <v>#NAME?</v>
      </c>
    </row>
    <row r="1807" spans="1:15" ht="13.2">
      <c r="A1807" s="14" t="str">
        <f t="shared" si="29"/>
        <v/>
      </c>
      <c r="B1807" s="14" t="str">
        <f t="shared" si="30"/>
        <v/>
      </c>
      <c r="C1807" s="14"/>
      <c r="D1807" s="14"/>
      <c r="E1807" s="14"/>
      <c r="F1807" s="14"/>
      <c r="G1807" s="14"/>
      <c r="H1807" s="14"/>
      <c r="M1807" s="14" t="e">
        <f t="array" aca="1" ref="M1807" ca="1">_xludf.ifna(IF(H1807=Impostazioni!$C$6,I1807*1,I1807/INDEX(Impostazioni!$N$86:$O$105,MATCH($H1807,Impostazioni!$N$86:$N$105,0),2)),"")</f>
        <v>#NAME?</v>
      </c>
      <c r="N1807" s="14" t="e">
        <f t="array" aca="1" ref="N1807" ca="1">_xludf.ifna(IF(I1807=Impostazioni!$C$6,J1807*1,J1807/INDEX(Impostazioni!$N$86:$O$105,MATCH($H1807,Impostazioni!$N$86:$N$105,0),2)),"")</f>
        <v>#NAME?</v>
      </c>
      <c r="O1807" s="14" t="e">
        <f t="array" aca="1" ref="O1807" ca="1">_xludf.ifna(IF(J1807=Impostazioni!$C$6,K1807*1,K1807/INDEX(Impostazioni!$N$86:$O$105,MATCH($H1807,Impostazioni!$N$86:$N$105,0),2)),"")</f>
        <v>#NAME?</v>
      </c>
    </row>
    <row r="1808" spans="1:15" ht="13.2">
      <c r="A1808" s="14" t="str">
        <f t="shared" si="29"/>
        <v/>
      </c>
      <c r="B1808" s="14" t="str">
        <f t="shared" si="30"/>
        <v/>
      </c>
      <c r="C1808" s="14"/>
      <c r="D1808" s="14"/>
      <c r="E1808" s="14"/>
      <c r="F1808" s="14"/>
      <c r="G1808" s="14"/>
      <c r="H1808" s="14"/>
      <c r="M1808" s="14" t="e">
        <f t="array" aca="1" ref="M1808" ca="1">_xludf.ifna(IF(H1808=Impostazioni!$C$6,I1808*1,I1808/INDEX(Impostazioni!$N$86:$O$105,MATCH($H1808,Impostazioni!$N$86:$N$105,0),2)),"")</f>
        <v>#NAME?</v>
      </c>
      <c r="N1808" s="14" t="e">
        <f t="array" aca="1" ref="N1808" ca="1">_xludf.ifna(IF(I1808=Impostazioni!$C$6,J1808*1,J1808/INDEX(Impostazioni!$N$86:$O$105,MATCH($H1808,Impostazioni!$N$86:$N$105,0),2)),"")</f>
        <v>#NAME?</v>
      </c>
      <c r="O1808" s="14" t="e">
        <f t="array" aca="1" ref="O1808" ca="1">_xludf.ifna(IF(J1808=Impostazioni!$C$6,K1808*1,K1808/INDEX(Impostazioni!$N$86:$O$105,MATCH($H1808,Impostazioni!$N$86:$N$105,0),2)),"")</f>
        <v>#NAME?</v>
      </c>
    </row>
    <row r="1809" spans="1:15" ht="13.2">
      <c r="A1809" s="14" t="str">
        <f t="shared" si="29"/>
        <v/>
      </c>
      <c r="B1809" s="14" t="str">
        <f t="shared" si="30"/>
        <v/>
      </c>
      <c r="C1809" s="14"/>
      <c r="D1809" s="14"/>
      <c r="E1809" s="14"/>
      <c r="F1809" s="14"/>
      <c r="G1809" s="14"/>
      <c r="H1809" s="14"/>
      <c r="M1809" s="14" t="e">
        <f t="array" aca="1" ref="M1809" ca="1">_xludf.ifna(IF(H1809=Impostazioni!$C$6,I1809*1,I1809/INDEX(Impostazioni!$N$86:$O$105,MATCH($H1809,Impostazioni!$N$86:$N$105,0),2)),"")</f>
        <v>#NAME?</v>
      </c>
      <c r="N1809" s="14" t="e">
        <f t="array" aca="1" ref="N1809" ca="1">_xludf.ifna(IF(I1809=Impostazioni!$C$6,J1809*1,J1809/INDEX(Impostazioni!$N$86:$O$105,MATCH($H1809,Impostazioni!$N$86:$N$105,0),2)),"")</f>
        <v>#NAME?</v>
      </c>
      <c r="O1809" s="14" t="e">
        <f t="array" aca="1" ref="O1809" ca="1">_xludf.ifna(IF(J1809=Impostazioni!$C$6,K1809*1,K1809/INDEX(Impostazioni!$N$86:$O$105,MATCH($H1809,Impostazioni!$N$86:$N$105,0),2)),"")</f>
        <v>#NAME?</v>
      </c>
    </row>
    <row r="1810" spans="1:15" ht="13.2">
      <c r="A1810" s="14" t="str">
        <f t="shared" si="29"/>
        <v/>
      </c>
      <c r="B1810" s="14" t="str">
        <f t="shared" si="30"/>
        <v/>
      </c>
      <c r="C1810" s="14"/>
      <c r="D1810" s="14"/>
      <c r="E1810" s="14"/>
      <c r="F1810" s="14"/>
      <c r="G1810" s="14"/>
      <c r="H1810" s="14"/>
      <c r="M1810" s="14" t="e">
        <f t="array" aca="1" ref="M1810" ca="1">_xludf.ifna(IF(H1810=Impostazioni!$C$6,I1810*1,I1810/INDEX(Impostazioni!$N$86:$O$105,MATCH($H1810,Impostazioni!$N$86:$N$105,0),2)),"")</f>
        <v>#NAME?</v>
      </c>
      <c r="N1810" s="14" t="e">
        <f t="array" aca="1" ref="N1810" ca="1">_xludf.ifna(IF(I1810=Impostazioni!$C$6,J1810*1,J1810/INDEX(Impostazioni!$N$86:$O$105,MATCH($H1810,Impostazioni!$N$86:$N$105,0),2)),"")</f>
        <v>#NAME?</v>
      </c>
      <c r="O1810" s="14" t="e">
        <f t="array" aca="1" ref="O1810" ca="1">_xludf.ifna(IF(J1810=Impostazioni!$C$6,K1810*1,K1810/INDEX(Impostazioni!$N$86:$O$105,MATCH($H1810,Impostazioni!$N$86:$N$105,0),2)),"")</f>
        <v>#NAME?</v>
      </c>
    </row>
    <row r="1811" spans="1:15" ht="13.2">
      <c r="A1811" s="14" t="str">
        <f t="shared" si="29"/>
        <v/>
      </c>
      <c r="B1811" s="14" t="str">
        <f t="shared" si="30"/>
        <v/>
      </c>
      <c r="C1811" s="14"/>
      <c r="D1811" s="14"/>
      <c r="E1811" s="14"/>
      <c r="F1811" s="14"/>
      <c r="G1811" s="14"/>
      <c r="H1811" s="14"/>
      <c r="M1811" s="14" t="e">
        <f t="array" aca="1" ref="M1811" ca="1">_xludf.ifna(IF(H1811=Impostazioni!$C$6,I1811*1,I1811/INDEX(Impostazioni!$N$86:$O$105,MATCH($H1811,Impostazioni!$N$86:$N$105,0),2)),"")</f>
        <v>#NAME?</v>
      </c>
      <c r="N1811" s="14" t="e">
        <f t="array" aca="1" ref="N1811" ca="1">_xludf.ifna(IF(I1811=Impostazioni!$C$6,J1811*1,J1811/INDEX(Impostazioni!$N$86:$O$105,MATCH($H1811,Impostazioni!$N$86:$N$105,0),2)),"")</f>
        <v>#NAME?</v>
      </c>
      <c r="O1811" s="14" t="e">
        <f t="array" aca="1" ref="O1811" ca="1">_xludf.ifna(IF(J1811=Impostazioni!$C$6,K1811*1,K1811/INDEX(Impostazioni!$N$86:$O$105,MATCH($H1811,Impostazioni!$N$86:$N$105,0),2)),"")</f>
        <v>#NAME?</v>
      </c>
    </row>
    <row r="1812" spans="1:15" ht="13.2">
      <c r="A1812" s="14" t="str">
        <f t="shared" si="29"/>
        <v/>
      </c>
      <c r="B1812" s="14" t="str">
        <f t="shared" si="30"/>
        <v/>
      </c>
      <c r="C1812" s="14"/>
      <c r="D1812" s="14"/>
      <c r="E1812" s="14"/>
      <c r="F1812" s="14"/>
      <c r="G1812" s="14"/>
      <c r="H1812" s="14"/>
      <c r="M1812" s="14" t="e">
        <f t="array" aca="1" ref="M1812" ca="1">_xludf.ifna(IF(H1812=Impostazioni!$C$6,I1812*1,I1812/INDEX(Impostazioni!$N$86:$O$105,MATCH($H1812,Impostazioni!$N$86:$N$105,0),2)),"")</f>
        <v>#NAME?</v>
      </c>
      <c r="N1812" s="14" t="e">
        <f t="array" aca="1" ref="N1812" ca="1">_xludf.ifna(IF(I1812=Impostazioni!$C$6,J1812*1,J1812/INDEX(Impostazioni!$N$86:$O$105,MATCH($H1812,Impostazioni!$N$86:$N$105,0),2)),"")</f>
        <v>#NAME?</v>
      </c>
      <c r="O1812" s="14" t="e">
        <f t="array" aca="1" ref="O1812" ca="1">_xludf.ifna(IF(J1812=Impostazioni!$C$6,K1812*1,K1812/INDEX(Impostazioni!$N$86:$O$105,MATCH($H1812,Impostazioni!$N$86:$N$105,0),2)),"")</f>
        <v>#NAME?</v>
      </c>
    </row>
    <row r="1813" spans="1:15" ht="13.2">
      <c r="A1813" s="14" t="str">
        <f t="shared" si="29"/>
        <v/>
      </c>
      <c r="B1813" s="14" t="str">
        <f t="shared" si="30"/>
        <v/>
      </c>
      <c r="C1813" s="14"/>
      <c r="D1813" s="14"/>
      <c r="E1813" s="14"/>
      <c r="F1813" s="14"/>
      <c r="G1813" s="14"/>
      <c r="H1813" s="14"/>
      <c r="M1813" s="14" t="e">
        <f t="array" aca="1" ref="M1813" ca="1">_xludf.ifna(IF(H1813=Impostazioni!$C$6,I1813*1,I1813/INDEX(Impostazioni!$N$86:$O$105,MATCH($H1813,Impostazioni!$N$86:$N$105,0),2)),"")</f>
        <v>#NAME?</v>
      </c>
      <c r="N1813" s="14" t="e">
        <f t="array" aca="1" ref="N1813" ca="1">_xludf.ifna(IF(I1813=Impostazioni!$C$6,J1813*1,J1813/INDEX(Impostazioni!$N$86:$O$105,MATCH($H1813,Impostazioni!$N$86:$N$105,0),2)),"")</f>
        <v>#NAME?</v>
      </c>
      <c r="O1813" s="14" t="e">
        <f t="array" aca="1" ref="O1813" ca="1">_xludf.ifna(IF(J1813=Impostazioni!$C$6,K1813*1,K1813/INDEX(Impostazioni!$N$86:$O$105,MATCH($H1813,Impostazioni!$N$86:$N$105,0),2)),"")</f>
        <v>#NAME?</v>
      </c>
    </row>
    <row r="1814" spans="1:15" ht="13.2">
      <c r="A1814" s="14" t="str">
        <f t="shared" si="29"/>
        <v/>
      </c>
      <c r="B1814" s="14" t="str">
        <f t="shared" si="30"/>
        <v/>
      </c>
      <c r="C1814" s="14"/>
      <c r="D1814" s="14"/>
      <c r="E1814" s="14"/>
      <c r="F1814" s="14"/>
      <c r="G1814" s="14"/>
      <c r="H1814" s="14"/>
      <c r="M1814" s="14" t="e">
        <f t="array" aca="1" ref="M1814" ca="1">_xludf.ifna(IF(H1814=Impostazioni!$C$6,I1814*1,I1814/INDEX(Impostazioni!$N$86:$O$105,MATCH($H1814,Impostazioni!$N$86:$N$105,0),2)),"")</f>
        <v>#NAME?</v>
      </c>
      <c r="N1814" s="14" t="e">
        <f t="array" aca="1" ref="N1814" ca="1">_xludf.ifna(IF(I1814=Impostazioni!$C$6,J1814*1,J1814/INDEX(Impostazioni!$N$86:$O$105,MATCH($H1814,Impostazioni!$N$86:$N$105,0),2)),"")</f>
        <v>#NAME?</v>
      </c>
      <c r="O1814" s="14" t="e">
        <f t="array" aca="1" ref="O1814" ca="1">_xludf.ifna(IF(J1814=Impostazioni!$C$6,K1814*1,K1814/INDEX(Impostazioni!$N$86:$O$105,MATCH($H1814,Impostazioni!$N$86:$N$105,0),2)),"")</f>
        <v>#NAME?</v>
      </c>
    </row>
    <row r="1815" spans="1:15" ht="13.2">
      <c r="A1815" s="14" t="str">
        <f t="shared" si="29"/>
        <v/>
      </c>
      <c r="B1815" s="14" t="str">
        <f t="shared" si="30"/>
        <v/>
      </c>
      <c r="C1815" s="14"/>
      <c r="D1815" s="14"/>
      <c r="E1815" s="14"/>
      <c r="F1815" s="14"/>
      <c r="G1815" s="14"/>
      <c r="H1815" s="14"/>
      <c r="M1815" s="14" t="e">
        <f t="array" aca="1" ref="M1815" ca="1">_xludf.ifna(IF(H1815=Impostazioni!$C$6,I1815*1,I1815/INDEX(Impostazioni!$N$86:$O$105,MATCH($H1815,Impostazioni!$N$86:$N$105,0),2)),"")</f>
        <v>#NAME?</v>
      </c>
      <c r="N1815" s="14" t="e">
        <f t="array" aca="1" ref="N1815" ca="1">_xludf.ifna(IF(I1815=Impostazioni!$C$6,J1815*1,J1815/INDEX(Impostazioni!$N$86:$O$105,MATCH($H1815,Impostazioni!$N$86:$N$105,0),2)),"")</f>
        <v>#NAME?</v>
      </c>
      <c r="O1815" s="14" t="e">
        <f t="array" aca="1" ref="O1815" ca="1">_xludf.ifna(IF(J1815=Impostazioni!$C$6,K1815*1,K1815/INDEX(Impostazioni!$N$86:$O$105,MATCH($H1815,Impostazioni!$N$86:$N$105,0),2)),"")</f>
        <v>#NAME?</v>
      </c>
    </row>
    <row r="1816" spans="1:15" ht="13.2">
      <c r="A1816" s="14" t="str">
        <f t="shared" si="29"/>
        <v/>
      </c>
      <c r="B1816" s="14" t="str">
        <f t="shared" si="30"/>
        <v/>
      </c>
      <c r="C1816" s="14"/>
      <c r="D1816" s="14"/>
      <c r="E1816" s="14"/>
      <c r="F1816" s="14"/>
      <c r="G1816" s="14"/>
      <c r="H1816" s="14"/>
      <c r="M1816" s="14" t="e">
        <f t="array" aca="1" ref="M1816" ca="1">_xludf.ifna(IF(H1816=Impostazioni!$C$6,I1816*1,I1816/INDEX(Impostazioni!$N$86:$O$105,MATCH($H1816,Impostazioni!$N$86:$N$105,0),2)),"")</f>
        <v>#NAME?</v>
      </c>
      <c r="N1816" s="14" t="e">
        <f t="array" aca="1" ref="N1816" ca="1">_xludf.ifna(IF(I1816=Impostazioni!$C$6,J1816*1,J1816/INDEX(Impostazioni!$N$86:$O$105,MATCH($H1816,Impostazioni!$N$86:$N$105,0),2)),"")</f>
        <v>#NAME?</v>
      </c>
      <c r="O1816" s="14" t="e">
        <f t="array" aca="1" ref="O1816" ca="1">_xludf.ifna(IF(J1816=Impostazioni!$C$6,K1816*1,K1816/INDEX(Impostazioni!$N$86:$O$105,MATCH($H1816,Impostazioni!$N$86:$N$105,0),2)),"")</f>
        <v>#NAME?</v>
      </c>
    </row>
    <row r="1817" spans="1:15" ht="13.2">
      <c r="A1817" s="14" t="str">
        <f t="shared" si="29"/>
        <v/>
      </c>
      <c r="B1817" s="14" t="str">
        <f t="shared" si="30"/>
        <v/>
      </c>
      <c r="C1817" s="14"/>
      <c r="D1817" s="14"/>
      <c r="E1817" s="14"/>
      <c r="F1817" s="14"/>
      <c r="G1817" s="14"/>
      <c r="H1817" s="14"/>
      <c r="M1817" s="14" t="e">
        <f t="array" aca="1" ref="M1817" ca="1">_xludf.ifna(IF(H1817=Impostazioni!$C$6,I1817*1,I1817/INDEX(Impostazioni!$N$86:$O$105,MATCH($H1817,Impostazioni!$N$86:$N$105,0),2)),"")</f>
        <v>#NAME?</v>
      </c>
      <c r="N1817" s="14" t="e">
        <f t="array" aca="1" ref="N1817" ca="1">_xludf.ifna(IF(I1817=Impostazioni!$C$6,J1817*1,J1817/INDEX(Impostazioni!$N$86:$O$105,MATCH($H1817,Impostazioni!$N$86:$N$105,0),2)),"")</f>
        <v>#NAME?</v>
      </c>
      <c r="O1817" s="14" t="e">
        <f t="array" aca="1" ref="O1817" ca="1">_xludf.ifna(IF(J1817=Impostazioni!$C$6,K1817*1,K1817/INDEX(Impostazioni!$N$86:$O$105,MATCH($H1817,Impostazioni!$N$86:$N$105,0),2)),"")</f>
        <v>#NAME?</v>
      </c>
    </row>
    <row r="1818" spans="1:15" ht="13.2">
      <c r="A1818" s="14" t="str">
        <f t="shared" si="29"/>
        <v/>
      </c>
      <c r="B1818" s="14" t="str">
        <f t="shared" si="30"/>
        <v/>
      </c>
      <c r="C1818" s="14"/>
      <c r="D1818" s="14"/>
      <c r="E1818" s="14"/>
      <c r="F1818" s="14"/>
      <c r="G1818" s="14"/>
      <c r="H1818" s="14"/>
      <c r="M1818" s="14" t="e">
        <f t="array" aca="1" ref="M1818" ca="1">_xludf.ifna(IF(H1818=Impostazioni!$C$6,I1818*1,I1818/INDEX(Impostazioni!$N$86:$O$105,MATCH($H1818,Impostazioni!$N$86:$N$105,0),2)),"")</f>
        <v>#NAME?</v>
      </c>
      <c r="N1818" s="14" t="e">
        <f t="array" aca="1" ref="N1818" ca="1">_xludf.ifna(IF(I1818=Impostazioni!$C$6,J1818*1,J1818/INDEX(Impostazioni!$N$86:$O$105,MATCH($H1818,Impostazioni!$N$86:$N$105,0),2)),"")</f>
        <v>#NAME?</v>
      </c>
      <c r="O1818" s="14" t="e">
        <f t="array" aca="1" ref="O1818" ca="1">_xludf.ifna(IF(J1818=Impostazioni!$C$6,K1818*1,K1818/INDEX(Impostazioni!$N$86:$O$105,MATCH($H1818,Impostazioni!$N$86:$N$105,0),2)),"")</f>
        <v>#NAME?</v>
      </c>
    </row>
    <row r="1819" spans="1:15" ht="13.2">
      <c r="A1819" s="14" t="str">
        <f t="shared" si="29"/>
        <v/>
      </c>
      <c r="B1819" s="14" t="str">
        <f t="shared" si="30"/>
        <v/>
      </c>
      <c r="C1819" s="14"/>
      <c r="D1819" s="14"/>
      <c r="E1819" s="14"/>
      <c r="F1819" s="14"/>
      <c r="G1819" s="14"/>
      <c r="H1819" s="14"/>
      <c r="M1819" s="14" t="e">
        <f t="array" aca="1" ref="M1819" ca="1">_xludf.ifna(IF(H1819=Impostazioni!$C$6,I1819*1,I1819/INDEX(Impostazioni!$N$86:$O$105,MATCH($H1819,Impostazioni!$N$86:$N$105,0),2)),"")</f>
        <v>#NAME?</v>
      </c>
      <c r="N1819" s="14" t="e">
        <f t="array" aca="1" ref="N1819" ca="1">_xludf.ifna(IF(I1819=Impostazioni!$C$6,J1819*1,J1819/INDEX(Impostazioni!$N$86:$O$105,MATCH($H1819,Impostazioni!$N$86:$N$105,0),2)),"")</f>
        <v>#NAME?</v>
      </c>
      <c r="O1819" s="14" t="e">
        <f t="array" aca="1" ref="O1819" ca="1">_xludf.ifna(IF(J1819=Impostazioni!$C$6,K1819*1,K1819/INDEX(Impostazioni!$N$86:$O$105,MATCH($H1819,Impostazioni!$N$86:$N$105,0),2)),"")</f>
        <v>#NAME?</v>
      </c>
    </row>
    <row r="1820" spans="1:15" ht="13.2">
      <c r="A1820" s="14" t="str">
        <f t="shared" si="29"/>
        <v/>
      </c>
      <c r="B1820" s="14" t="str">
        <f t="shared" si="30"/>
        <v/>
      </c>
      <c r="C1820" s="14"/>
      <c r="D1820" s="14"/>
      <c r="E1820" s="14"/>
      <c r="F1820" s="14"/>
      <c r="G1820" s="14"/>
      <c r="H1820" s="14"/>
      <c r="M1820" s="14" t="e">
        <f t="array" aca="1" ref="M1820" ca="1">_xludf.ifna(IF(H1820=Impostazioni!$C$6,I1820*1,I1820/INDEX(Impostazioni!$N$86:$O$105,MATCH($H1820,Impostazioni!$N$86:$N$105,0),2)),"")</f>
        <v>#NAME?</v>
      </c>
      <c r="N1820" s="14" t="e">
        <f t="array" aca="1" ref="N1820" ca="1">_xludf.ifna(IF(I1820=Impostazioni!$C$6,J1820*1,J1820/INDEX(Impostazioni!$N$86:$O$105,MATCH($H1820,Impostazioni!$N$86:$N$105,0),2)),"")</f>
        <v>#NAME?</v>
      </c>
      <c r="O1820" s="14" t="e">
        <f t="array" aca="1" ref="O1820" ca="1">_xludf.ifna(IF(J1820=Impostazioni!$C$6,K1820*1,K1820/INDEX(Impostazioni!$N$86:$O$105,MATCH($H1820,Impostazioni!$N$86:$N$105,0),2)),"")</f>
        <v>#NAME?</v>
      </c>
    </row>
    <row r="1821" spans="1:15" ht="13.2">
      <c r="A1821" s="14" t="str">
        <f t="shared" si="29"/>
        <v/>
      </c>
      <c r="B1821" s="14" t="str">
        <f t="shared" si="30"/>
        <v/>
      </c>
      <c r="C1821" s="14"/>
      <c r="D1821" s="14"/>
      <c r="E1821" s="14"/>
      <c r="F1821" s="14"/>
      <c r="G1821" s="14"/>
      <c r="H1821" s="14"/>
      <c r="M1821" s="14" t="e">
        <f t="array" aca="1" ref="M1821" ca="1">_xludf.ifna(IF(H1821=Impostazioni!$C$6,I1821*1,I1821/INDEX(Impostazioni!$N$86:$O$105,MATCH($H1821,Impostazioni!$N$86:$N$105,0),2)),"")</f>
        <v>#NAME?</v>
      </c>
      <c r="N1821" s="14" t="e">
        <f t="array" aca="1" ref="N1821" ca="1">_xludf.ifna(IF(I1821=Impostazioni!$C$6,J1821*1,J1821/INDEX(Impostazioni!$N$86:$O$105,MATCH($H1821,Impostazioni!$N$86:$N$105,0),2)),"")</f>
        <v>#NAME?</v>
      </c>
      <c r="O1821" s="14" t="e">
        <f t="array" aca="1" ref="O1821" ca="1">_xludf.ifna(IF(J1821=Impostazioni!$C$6,K1821*1,K1821/INDEX(Impostazioni!$N$86:$O$105,MATCH($H1821,Impostazioni!$N$86:$N$105,0),2)),"")</f>
        <v>#NAME?</v>
      </c>
    </row>
    <row r="1822" spans="1:15" ht="13.2">
      <c r="A1822" s="14" t="str">
        <f t="shared" si="29"/>
        <v/>
      </c>
      <c r="B1822" s="14" t="str">
        <f t="shared" si="30"/>
        <v/>
      </c>
      <c r="C1822" s="14"/>
      <c r="D1822" s="14"/>
      <c r="E1822" s="14"/>
      <c r="F1822" s="14"/>
      <c r="G1822" s="14"/>
      <c r="H1822" s="14"/>
      <c r="M1822" s="14" t="e">
        <f t="array" aca="1" ref="M1822" ca="1">_xludf.ifna(IF(H1822=Impostazioni!$C$6,I1822*1,I1822/INDEX(Impostazioni!$N$86:$O$105,MATCH($H1822,Impostazioni!$N$86:$N$105,0),2)),"")</f>
        <v>#NAME?</v>
      </c>
      <c r="N1822" s="14" t="e">
        <f t="array" aca="1" ref="N1822" ca="1">_xludf.ifna(IF(I1822=Impostazioni!$C$6,J1822*1,J1822/INDEX(Impostazioni!$N$86:$O$105,MATCH($H1822,Impostazioni!$N$86:$N$105,0),2)),"")</f>
        <v>#NAME?</v>
      </c>
      <c r="O1822" s="14" t="e">
        <f t="array" aca="1" ref="O1822" ca="1">_xludf.ifna(IF(J1822=Impostazioni!$C$6,K1822*1,K1822/INDEX(Impostazioni!$N$86:$O$105,MATCH($H1822,Impostazioni!$N$86:$N$105,0),2)),"")</f>
        <v>#NAME?</v>
      </c>
    </row>
    <row r="1823" spans="1:15" ht="13.2">
      <c r="A1823" s="14" t="str">
        <f t="shared" si="29"/>
        <v/>
      </c>
      <c r="B1823" s="14" t="str">
        <f t="shared" si="30"/>
        <v/>
      </c>
      <c r="C1823" s="14"/>
      <c r="D1823" s="14"/>
      <c r="E1823" s="14"/>
      <c r="F1823" s="14"/>
      <c r="G1823" s="14"/>
      <c r="H1823" s="14"/>
      <c r="M1823" s="14" t="e">
        <f t="array" aca="1" ref="M1823" ca="1">_xludf.ifna(IF(H1823=Impostazioni!$C$6,I1823*1,I1823/INDEX(Impostazioni!$N$86:$O$105,MATCH($H1823,Impostazioni!$N$86:$N$105,0),2)),"")</f>
        <v>#NAME?</v>
      </c>
      <c r="N1823" s="14" t="e">
        <f t="array" aca="1" ref="N1823" ca="1">_xludf.ifna(IF(I1823=Impostazioni!$C$6,J1823*1,J1823/INDEX(Impostazioni!$N$86:$O$105,MATCH($H1823,Impostazioni!$N$86:$N$105,0),2)),"")</f>
        <v>#NAME?</v>
      </c>
      <c r="O1823" s="14" t="e">
        <f t="array" aca="1" ref="O1823" ca="1">_xludf.ifna(IF(J1823=Impostazioni!$C$6,K1823*1,K1823/INDEX(Impostazioni!$N$86:$O$105,MATCH($H1823,Impostazioni!$N$86:$N$105,0),2)),"")</f>
        <v>#NAME?</v>
      </c>
    </row>
    <row r="1824" spans="1:15" ht="13.2">
      <c r="A1824" s="14" t="str">
        <f t="shared" si="29"/>
        <v/>
      </c>
      <c r="B1824" s="14" t="str">
        <f t="shared" si="30"/>
        <v/>
      </c>
      <c r="C1824" s="14"/>
      <c r="D1824" s="14"/>
      <c r="E1824" s="14"/>
      <c r="F1824" s="14"/>
      <c r="G1824" s="14"/>
      <c r="H1824" s="14"/>
      <c r="M1824" s="14" t="e">
        <f t="array" aca="1" ref="M1824" ca="1">_xludf.ifna(IF(H1824=Impostazioni!$C$6,I1824*1,I1824/INDEX(Impostazioni!$N$86:$O$105,MATCH($H1824,Impostazioni!$N$86:$N$105,0),2)),"")</f>
        <v>#NAME?</v>
      </c>
      <c r="N1824" s="14" t="e">
        <f t="array" aca="1" ref="N1824" ca="1">_xludf.ifna(IF(I1824=Impostazioni!$C$6,J1824*1,J1824/INDEX(Impostazioni!$N$86:$O$105,MATCH($H1824,Impostazioni!$N$86:$N$105,0),2)),"")</f>
        <v>#NAME?</v>
      </c>
      <c r="O1824" s="14" t="e">
        <f t="array" aca="1" ref="O1824" ca="1">_xludf.ifna(IF(J1824=Impostazioni!$C$6,K1824*1,K1824/INDEX(Impostazioni!$N$86:$O$105,MATCH($H1824,Impostazioni!$N$86:$N$105,0),2)),"")</f>
        <v>#NAME?</v>
      </c>
    </row>
    <row r="1825" spans="1:15" ht="13.2">
      <c r="A1825" s="14" t="str">
        <f t="shared" si="29"/>
        <v/>
      </c>
      <c r="B1825" s="14" t="str">
        <f t="shared" si="30"/>
        <v/>
      </c>
      <c r="C1825" s="14"/>
      <c r="D1825" s="14"/>
      <c r="E1825" s="14"/>
      <c r="F1825" s="14"/>
      <c r="G1825" s="14"/>
      <c r="H1825" s="14"/>
      <c r="M1825" s="14" t="e">
        <f t="array" aca="1" ref="M1825" ca="1">_xludf.ifna(IF(H1825=Impostazioni!$C$6,I1825*1,I1825/INDEX(Impostazioni!$N$86:$O$105,MATCH($H1825,Impostazioni!$N$86:$N$105,0),2)),"")</f>
        <v>#NAME?</v>
      </c>
      <c r="N1825" s="14" t="e">
        <f t="array" aca="1" ref="N1825" ca="1">_xludf.ifna(IF(I1825=Impostazioni!$C$6,J1825*1,J1825/INDEX(Impostazioni!$N$86:$O$105,MATCH($H1825,Impostazioni!$N$86:$N$105,0),2)),"")</f>
        <v>#NAME?</v>
      </c>
      <c r="O1825" s="14" t="e">
        <f t="array" aca="1" ref="O1825" ca="1">_xludf.ifna(IF(J1825=Impostazioni!$C$6,K1825*1,K1825/INDEX(Impostazioni!$N$86:$O$105,MATCH($H1825,Impostazioni!$N$86:$N$105,0),2)),"")</f>
        <v>#NAME?</v>
      </c>
    </row>
    <row r="1826" spans="1:15" ht="13.2">
      <c r="A1826" s="14" t="str">
        <f t="shared" si="29"/>
        <v/>
      </c>
      <c r="B1826" s="14" t="str">
        <f t="shared" si="30"/>
        <v/>
      </c>
      <c r="C1826" s="14"/>
      <c r="D1826" s="14"/>
      <c r="E1826" s="14"/>
      <c r="F1826" s="14"/>
      <c r="G1826" s="14"/>
      <c r="H1826" s="14"/>
      <c r="M1826" s="14" t="e">
        <f t="array" aca="1" ref="M1826" ca="1">_xludf.ifna(IF(H1826=Impostazioni!$C$6,I1826*1,I1826/INDEX(Impostazioni!$N$86:$O$105,MATCH($H1826,Impostazioni!$N$86:$N$105,0),2)),"")</f>
        <v>#NAME?</v>
      </c>
      <c r="N1826" s="14" t="e">
        <f t="array" aca="1" ref="N1826" ca="1">_xludf.ifna(IF(I1826=Impostazioni!$C$6,J1826*1,J1826/INDEX(Impostazioni!$N$86:$O$105,MATCH($H1826,Impostazioni!$N$86:$N$105,0),2)),"")</f>
        <v>#NAME?</v>
      </c>
      <c r="O1826" s="14" t="e">
        <f t="array" aca="1" ref="O1826" ca="1">_xludf.ifna(IF(J1826=Impostazioni!$C$6,K1826*1,K1826/INDEX(Impostazioni!$N$86:$O$105,MATCH($H1826,Impostazioni!$N$86:$N$105,0),2)),"")</f>
        <v>#NAME?</v>
      </c>
    </row>
    <row r="1827" spans="1:15" ht="13.2">
      <c r="A1827" s="14" t="str">
        <f t="shared" si="29"/>
        <v/>
      </c>
      <c r="B1827" s="14" t="str">
        <f t="shared" si="30"/>
        <v/>
      </c>
      <c r="C1827" s="14"/>
      <c r="D1827" s="14"/>
      <c r="E1827" s="14"/>
      <c r="F1827" s="14"/>
      <c r="G1827" s="14"/>
      <c r="H1827" s="14"/>
      <c r="M1827" s="14" t="e">
        <f t="array" aca="1" ref="M1827" ca="1">_xludf.ifna(IF(H1827=Impostazioni!$C$6,I1827*1,I1827/INDEX(Impostazioni!$N$86:$O$105,MATCH($H1827,Impostazioni!$N$86:$N$105,0),2)),"")</f>
        <v>#NAME?</v>
      </c>
      <c r="N1827" s="14" t="e">
        <f t="array" aca="1" ref="N1827" ca="1">_xludf.ifna(IF(I1827=Impostazioni!$C$6,J1827*1,J1827/INDEX(Impostazioni!$N$86:$O$105,MATCH($H1827,Impostazioni!$N$86:$N$105,0),2)),"")</f>
        <v>#NAME?</v>
      </c>
      <c r="O1827" s="14" t="e">
        <f t="array" aca="1" ref="O1827" ca="1">_xludf.ifna(IF(J1827=Impostazioni!$C$6,K1827*1,K1827/INDEX(Impostazioni!$N$86:$O$105,MATCH($H1827,Impostazioni!$N$86:$N$105,0),2)),"")</f>
        <v>#NAME?</v>
      </c>
    </row>
    <row r="1828" spans="1:15" ht="13.2">
      <c r="A1828" s="14" t="str">
        <f t="shared" si="29"/>
        <v/>
      </c>
      <c r="B1828" s="14" t="str">
        <f t="shared" si="30"/>
        <v/>
      </c>
      <c r="C1828" s="14"/>
      <c r="D1828" s="14"/>
      <c r="E1828" s="14"/>
      <c r="F1828" s="14"/>
      <c r="G1828" s="14"/>
      <c r="H1828" s="14"/>
      <c r="M1828" s="14" t="e">
        <f t="array" aca="1" ref="M1828" ca="1">_xludf.ifna(IF(H1828=Impostazioni!$C$6,I1828*1,I1828/INDEX(Impostazioni!$N$86:$O$105,MATCH($H1828,Impostazioni!$N$86:$N$105,0),2)),"")</f>
        <v>#NAME?</v>
      </c>
      <c r="N1828" s="14" t="e">
        <f t="array" aca="1" ref="N1828" ca="1">_xludf.ifna(IF(I1828=Impostazioni!$C$6,J1828*1,J1828/INDEX(Impostazioni!$N$86:$O$105,MATCH($H1828,Impostazioni!$N$86:$N$105,0),2)),"")</f>
        <v>#NAME?</v>
      </c>
      <c r="O1828" s="14" t="e">
        <f t="array" aca="1" ref="O1828" ca="1">_xludf.ifna(IF(J1828=Impostazioni!$C$6,K1828*1,K1828/INDEX(Impostazioni!$N$86:$O$105,MATCH($H1828,Impostazioni!$N$86:$N$105,0),2)),"")</f>
        <v>#NAME?</v>
      </c>
    </row>
    <row r="1829" spans="1:15" ht="13.2">
      <c r="A1829" s="14" t="str">
        <f t="shared" si="29"/>
        <v/>
      </c>
      <c r="B1829" s="14" t="str">
        <f t="shared" si="30"/>
        <v/>
      </c>
      <c r="C1829" s="14"/>
      <c r="D1829" s="14"/>
      <c r="E1829" s="14"/>
      <c r="F1829" s="14"/>
      <c r="G1829" s="14"/>
      <c r="H1829" s="14"/>
      <c r="M1829" s="14" t="e">
        <f t="array" aca="1" ref="M1829" ca="1">_xludf.ifna(IF(H1829=Impostazioni!$C$6,I1829*1,I1829/INDEX(Impostazioni!$N$86:$O$105,MATCH($H1829,Impostazioni!$N$86:$N$105,0),2)),"")</f>
        <v>#NAME?</v>
      </c>
      <c r="N1829" s="14" t="e">
        <f t="array" aca="1" ref="N1829" ca="1">_xludf.ifna(IF(I1829=Impostazioni!$C$6,J1829*1,J1829/INDEX(Impostazioni!$N$86:$O$105,MATCH($H1829,Impostazioni!$N$86:$N$105,0),2)),"")</f>
        <v>#NAME?</v>
      </c>
      <c r="O1829" s="14" t="e">
        <f t="array" aca="1" ref="O1829" ca="1">_xludf.ifna(IF(J1829=Impostazioni!$C$6,K1829*1,K1829/INDEX(Impostazioni!$N$86:$O$105,MATCH($H1829,Impostazioni!$N$86:$N$105,0),2)),"")</f>
        <v>#NAME?</v>
      </c>
    </row>
    <row r="1830" spans="1:15" ht="13.2">
      <c r="A1830" s="14" t="str">
        <f t="shared" si="29"/>
        <v/>
      </c>
      <c r="B1830" s="14" t="str">
        <f t="shared" si="30"/>
        <v/>
      </c>
      <c r="C1830" s="14"/>
      <c r="D1830" s="14"/>
      <c r="E1830" s="14"/>
      <c r="F1830" s="14"/>
      <c r="G1830" s="14"/>
      <c r="H1830" s="14"/>
      <c r="M1830" s="14" t="e">
        <f t="array" aca="1" ref="M1830" ca="1">_xludf.ifna(IF(H1830=Impostazioni!$C$6,I1830*1,I1830/INDEX(Impostazioni!$N$86:$O$105,MATCH($H1830,Impostazioni!$N$86:$N$105,0),2)),"")</f>
        <v>#NAME?</v>
      </c>
      <c r="N1830" s="14" t="e">
        <f t="array" aca="1" ref="N1830" ca="1">_xludf.ifna(IF(I1830=Impostazioni!$C$6,J1830*1,J1830/INDEX(Impostazioni!$N$86:$O$105,MATCH($H1830,Impostazioni!$N$86:$N$105,0),2)),"")</f>
        <v>#NAME?</v>
      </c>
      <c r="O1830" s="14" t="e">
        <f t="array" aca="1" ref="O1830" ca="1">_xludf.ifna(IF(J1830=Impostazioni!$C$6,K1830*1,K1830/INDEX(Impostazioni!$N$86:$O$105,MATCH($H1830,Impostazioni!$N$86:$N$105,0),2)),"")</f>
        <v>#NAME?</v>
      </c>
    </row>
    <row r="1831" spans="1:15" ht="13.2">
      <c r="A1831" s="14" t="str">
        <f t="shared" si="29"/>
        <v/>
      </c>
      <c r="B1831" s="14" t="str">
        <f t="shared" si="30"/>
        <v/>
      </c>
      <c r="C1831" s="14"/>
      <c r="D1831" s="14"/>
      <c r="E1831" s="14"/>
      <c r="F1831" s="14"/>
      <c r="G1831" s="14"/>
      <c r="H1831" s="14"/>
      <c r="M1831" s="14" t="e">
        <f t="array" aca="1" ref="M1831" ca="1">_xludf.ifna(IF(H1831=Impostazioni!$C$6,I1831*1,I1831/INDEX(Impostazioni!$N$86:$O$105,MATCH($H1831,Impostazioni!$N$86:$N$105,0),2)),"")</f>
        <v>#NAME?</v>
      </c>
      <c r="N1831" s="14" t="e">
        <f t="array" aca="1" ref="N1831" ca="1">_xludf.ifna(IF(I1831=Impostazioni!$C$6,J1831*1,J1831/INDEX(Impostazioni!$N$86:$O$105,MATCH($H1831,Impostazioni!$N$86:$N$105,0),2)),"")</f>
        <v>#NAME?</v>
      </c>
      <c r="O1831" s="14" t="e">
        <f t="array" aca="1" ref="O1831" ca="1">_xludf.ifna(IF(J1831=Impostazioni!$C$6,K1831*1,K1831/INDEX(Impostazioni!$N$86:$O$105,MATCH($H1831,Impostazioni!$N$86:$N$105,0),2)),"")</f>
        <v>#NAME?</v>
      </c>
    </row>
    <row r="1832" spans="1:15" ht="13.2">
      <c r="A1832" s="14" t="str">
        <f t="shared" si="29"/>
        <v/>
      </c>
      <c r="B1832" s="14" t="str">
        <f t="shared" si="30"/>
        <v/>
      </c>
      <c r="C1832" s="14"/>
      <c r="D1832" s="14"/>
      <c r="E1832" s="14"/>
      <c r="F1832" s="14"/>
      <c r="G1832" s="14"/>
      <c r="H1832" s="14"/>
      <c r="M1832" s="14" t="e">
        <f t="array" aca="1" ref="M1832" ca="1">_xludf.ifna(IF(H1832=Impostazioni!$C$6,I1832*1,I1832/INDEX(Impostazioni!$N$86:$O$105,MATCH($H1832,Impostazioni!$N$86:$N$105,0),2)),"")</f>
        <v>#NAME?</v>
      </c>
      <c r="N1832" s="14" t="e">
        <f t="array" aca="1" ref="N1832" ca="1">_xludf.ifna(IF(I1832=Impostazioni!$C$6,J1832*1,J1832/INDEX(Impostazioni!$N$86:$O$105,MATCH($H1832,Impostazioni!$N$86:$N$105,0),2)),"")</f>
        <v>#NAME?</v>
      </c>
      <c r="O1832" s="14" t="e">
        <f t="array" aca="1" ref="O1832" ca="1">_xludf.ifna(IF(J1832=Impostazioni!$C$6,K1832*1,K1832/INDEX(Impostazioni!$N$86:$O$105,MATCH($H1832,Impostazioni!$N$86:$N$105,0),2)),"")</f>
        <v>#NAME?</v>
      </c>
    </row>
    <row r="1833" spans="1:15" ht="13.2">
      <c r="A1833" s="14" t="str">
        <f t="shared" si="29"/>
        <v/>
      </c>
      <c r="B1833" s="14" t="str">
        <f t="shared" si="30"/>
        <v/>
      </c>
      <c r="C1833" s="14"/>
      <c r="D1833" s="14"/>
      <c r="E1833" s="14"/>
      <c r="F1833" s="14"/>
      <c r="G1833" s="14"/>
      <c r="H1833" s="14"/>
      <c r="M1833" s="14" t="e">
        <f t="array" aca="1" ref="M1833" ca="1">_xludf.ifna(IF(H1833=Impostazioni!$C$6,I1833*1,I1833/INDEX(Impostazioni!$N$86:$O$105,MATCH($H1833,Impostazioni!$N$86:$N$105,0),2)),"")</f>
        <v>#NAME?</v>
      </c>
      <c r="N1833" s="14" t="e">
        <f t="array" aca="1" ref="N1833" ca="1">_xludf.ifna(IF(I1833=Impostazioni!$C$6,J1833*1,J1833/INDEX(Impostazioni!$N$86:$O$105,MATCH($H1833,Impostazioni!$N$86:$N$105,0),2)),"")</f>
        <v>#NAME?</v>
      </c>
      <c r="O1833" s="14" t="e">
        <f t="array" aca="1" ref="O1833" ca="1">_xludf.ifna(IF(J1833=Impostazioni!$C$6,K1833*1,K1833/INDEX(Impostazioni!$N$86:$O$105,MATCH($H1833,Impostazioni!$N$86:$N$105,0),2)),"")</f>
        <v>#NAME?</v>
      </c>
    </row>
    <row r="1834" spans="1:15" ht="13.2">
      <c r="A1834" s="14" t="str">
        <f t="shared" si="29"/>
        <v/>
      </c>
      <c r="B1834" s="14" t="str">
        <f t="shared" si="30"/>
        <v/>
      </c>
      <c r="C1834" s="14"/>
      <c r="D1834" s="14"/>
      <c r="E1834" s="14"/>
      <c r="F1834" s="14"/>
      <c r="G1834" s="14"/>
      <c r="H1834" s="14"/>
      <c r="M1834" s="14" t="e">
        <f t="array" aca="1" ref="M1834" ca="1">_xludf.ifna(IF(H1834=Impostazioni!$C$6,I1834*1,I1834/INDEX(Impostazioni!$N$86:$O$105,MATCH($H1834,Impostazioni!$N$86:$N$105,0),2)),"")</f>
        <v>#NAME?</v>
      </c>
      <c r="N1834" s="14" t="e">
        <f t="array" aca="1" ref="N1834" ca="1">_xludf.ifna(IF(I1834=Impostazioni!$C$6,J1834*1,J1834/INDEX(Impostazioni!$N$86:$O$105,MATCH($H1834,Impostazioni!$N$86:$N$105,0),2)),"")</f>
        <v>#NAME?</v>
      </c>
      <c r="O1834" s="14" t="e">
        <f t="array" aca="1" ref="O1834" ca="1">_xludf.ifna(IF(J1834=Impostazioni!$C$6,K1834*1,K1834/INDEX(Impostazioni!$N$86:$O$105,MATCH($H1834,Impostazioni!$N$86:$N$105,0),2)),"")</f>
        <v>#NAME?</v>
      </c>
    </row>
    <row r="1835" spans="1:15" ht="13.2">
      <c r="A1835" s="14" t="str">
        <f t="shared" si="29"/>
        <v/>
      </c>
      <c r="B1835" s="14" t="str">
        <f t="shared" si="30"/>
        <v/>
      </c>
      <c r="C1835" s="14"/>
      <c r="D1835" s="14"/>
      <c r="E1835" s="14"/>
      <c r="F1835" s="14"/>
      <c r="G1835" s="14"/>
      <c r="H1835" s="14"/>
      <c r="M1835" s="14" t="e">
        <f t="array" aca="1" ref="M1835" ca="1">_xludf.ifna(IF(H1835=Impostazioni!$C$6,I1835*1,I1835/INDEX(Impostazioni!$N$86:$O$105,MATCH($H1835,Impostazioni!$N$86:$N$105,0),2)),"")</f>
        <v>#NAME?</v>
      </c>
      <c r="N1835" s="14" t="e">
        <f t="array" aca="1" ref="N1835" ca="1">_xludf.ifna(IF(I1835=Impostazioni!$C$6,J1835*1,J1835/INDEX(Impostazioni!$N$86:$O$105,MATCH($H1835,Impostazioni!$N$86:$N$105,0),2)),"")</f>
        <v>#NAME?</v>
      </c>
      <c r="O1835" s="14" t="e">
        <f t="array" aca="1" ref="O1835" ca="1">_xludf.ifna(IF(J1835=Impostazioni!$C$6,K1835*1,K1835/INDEX(Impostazioni!$N$86:$O$105,MATCH($H1835,Impostazioni!$N$86:$N$105,0),2)),"")</f>
        <v>#NAME?</v>
      </c>
    </row>
    <row r="1836" spans="1:15" ht="13.2">
      <c r="A1836" s="14" t="str">
        <f t="shared" si="29"/>
        <v/>
      </c>
      <c r="B1836" s="14" t="str">
        <f t="shared" si="30"/>
        <v/>
      </c>
      <c r="C1836" s="14"/>
      <c r="D1836" s="14"/>
      <c r="E1836" s="14"/>
      <c r="F1836" s="14"/>
      <c r="G1836" s="14"/>
      <c r="H1836" s="14"/>
      <c r="M1836" s="14" t="e">
        <f t="array" aca="1" ref="M1836" ca="1">_xludf.ifna(IF(H1836=Impostazioni!$C$6,I1836*1,I1836/INDEX(Impostazioni!$N$86:$O$105,MATCH($H1836,Impostazioni!$N$86:$N$105,0),2)),"")</f>
        <v>#NAME?</v>
      </c>
      <c r="N1836" s="14" t="e">
        <f t="array" aca="1" ref="N1836" ca="1">_xludf.ifna(IF(I1836=Impostazioni!$C$6,J1836*1,J1836/INDEX(Impostazioni!$N$86:$O$105,MATCH($H1836,Impostazioni!$N$86:$N$105,0),2)),"")</f>
        <v>#NAME?</v>
      </c>
      <c r="O1836" s="14" t="e">
        <f t="array" aca="1" ref="O1836" ca="1">_xludf.ifna(IF(J1836=Impostazioni!$C$6,K1836*1,K1836/INDEX(Impostazioni!$N$86:$O$105,MATCH($H1836,Impostazioni!$N$86:$N$105,0),2)),"")</f>
        <v>#NAME?</v>
      </c>
    </row>
    <row r="1837" spans="1:15" ht="13.2">
      <c r="A1837" s="14" t="str">
        <f t="shared" si="29"/>
        <v/>
      </c>
      <c r="B1837" s="14" t="str">
        <f t="shared" si="30"/>
        <v/>
      </c>
      <c r="C1837" s="14"/>
      <c r="D1837" s="14"/>
      <c r="E1837" s="14"/>
      <c r="F1837" s="14"/>
      <c r="G1837" s="14"/>
      <c r="H1837" s="14"/>
      <c r="M1837" s="14" t="e">
        <f t="array" aca="1" ref="M1837" ca="1">_xludf.ifna(IF(H1837=Impostazioni!$C$6,I1837*1,I1837/INDEX(Impostazioni!$N$86:$O$105,MATCH($H1837,Impostazioni!$N$86:$N$105,0),2)),"")</f>
        <v>#NAME?</v>
      </c>
      <c r="N1837" s="14" t="e">
        <f t="array" aca="1" ref="N1837" ca="1">_xludf.ifna(IF(I1837=Impostazioni!$C$6,J1837*1,J1837/INDEX(Impostazioni!$N$86:$O$105,MATCH($H1837,Impostazioni!$N$86:$N$105,0),2)),"")</f>
        <v>#NAME?</v>
      </c>
      <c r="O1837" s="14" t="e">
        <f t="array" aca="1" ref="O1837" ca="1">_xludf.ifna(IF(J1837=Impostazioni!$C$6,K1837*1,K1837/INDEX(Impostazioni!$N$86:$O$105,MATCH($H1837,Impostazioni!$N$86:$N$105,0),2)),"")</f>
        <v>#NAME?</v>
      </c>
    </row>
    <row r="1838" spans="1:15" ht="13.2">
      <c r="A1838" s="14" t="str">
        <f t="shared" si="29"/>
        <v/>
      </c>
      <c r="B1838" s="14" t="str">
        <f t="shared" si="30"/>
        <v/>
      </c>
      <c r="C1838" s="14"/>
      <c r="D1838" s="14"/>
      <c r="E1838" s="14"/>
      <c r="F1838" s="14"/>
      <c r="G1838" s="14"/>
      <c r="H1838" s="14"/>
      <c r="M1838" s="14" t="e">
        <f t="array" aca="1" ref="M1838" ca="1">_xludf.ifna(IF(H1838=Impostazioni!$C$6,I1838*1,I1838/INDEX(Impostazioni!$N$86:$O$105,MATCH($H1838,Impostazioni!$N$86:$N$105,0),2)),"")</f>
        <v>#NAME?</v>
      </c>
      <c r="N1838" s="14" t="e">
        <f t="array" aca="1" ref="N1838" ca="1">_xludf.ifna(IF(I1838=Impostazioni!$C$6,J1838*1,J1838/INDEX(Impostazioni!$N$86:$O$105,MATCH($H1838,Impostazioni!$N$86:$N$105,0),2)),"")</f>
        <v>#NAME?</v>
      </c>
      <c r="O1838" s="14" t="e">
        <f t="array" aca="1" ref="O1838" ca="1">_xludf.ifna(IF(J1838=Impostazioni!$C$6,K1838*1,K1838/INDEX(Impostazioni!$N$86:$O$105,MATCH($H1838,Impostazioni!$N$86:$N$105,0),2)),"")</f>
        <v>#NAME?</v>
      </c>
    </row>
    <row r="1839" spans="1:15" ht="13.2">
      <c r="A1839" s="14" t="str">
        <f t="shared" si="29"/>
        <v/>
      </c>
      <c r="B1839" s="14" t="str">
        <f t="shared" si="30"/>
        <v/>
      </c>
      <c r="C1839" s="14"/>
      <c r="D1839" s="14"/>
      <c r="E1839" s="14"/>
      <c r="F1839" s="14"/>
      <c r="G1839" s="14"/>
      <c r="H1839" s="14"/>
      <c r="M1839" s="14" t="e">
        <f t="array" aca="1" ref="M1839" ca="1">_xludf.ifna(IF(H1839=Impostazioni!$C$6,I1839*1,I1839/INDEX(Impostazioni!$N$86:$O$105,MATCH($H1839,Impostazioni!$N$86:$N$105,0),2)),"")</f>
        <v>#NAME?</v>
      </c>
      <c r="N1839" s="14" t="e">
        <f t="array" aca="1" ref="N1839" ca="1">_xludf.ifna(IF(I1839=Impostazioni!$C$6,J1839*1,J1839/INDEX(Impostazioni!$N$86:$O$105,MATCH($H1839,Impostazioni!$N$86:$N$105,0),2)),"")</f>
        <v>#NAME?</v>
      </c>
      <c r="O1839" s="14" t="e">
        <f t="array" aca="1" ref="O1839" ca="1">_xludf.ifna(IF(J1839=Impostazioni!$C$6,K1839*1,K1839/INDEX(Impostazioni!$N$86:$O$105,MATCH($H1839,Impostazioni!$N$86:$N$105,0),2)),"")</f>
        <v>#NAME?</v>
      </c>
    </row>
    <row r="1840" spans="1:15" ht="13.2">
      <c r="A1840" s="14" t="str">
        <f t="shared" si="29"/>
        <v/>
      </c>
      <c r="B1840" s="14" t="str">
        <f t="shared" si="30"/>
        <v/>
      </c>
      <c r="C1840" s="14"/>
      <c r="D1840" s="14"/>
      <c r="E1840" s="14"/>
      <c r="F1840" s="14"/>
      <c r="G1840" s="14"/>
      <c r="H1840" s="14"/>
      <c r="M1840" s="14" t="e">
        <f t="array" aca="1" ref="M1840" ca="1">_xludf.ifna(IF(H1840=Impostazioni!$C$6,I1840*1,I1840/INDEX(Impostazioni!$N$86:$O$105,MATCH($H1840,Impostazioni!$N$86:$N$105,0),2)),"")</f>
        <v>#NAME?</v>
      </c>
      <c r="N1840" s="14" t="e">
        <f t="array" aca="1" ref="N1840" ca="1">_xludf.ifna(IF(I1840=Impostazioni!$C$6,J1840*1,J1840/INDEX(Impostazioni!$N$86:$O$105,MATCH($H1840,Impostazioni!$N$86:$N$105,0),2)),"")</f>
        <v>#NAME?</v>
      </c>
      <c r="O1840" s="14" t="e">
        <f t="array" aca="1" ref="O1840" ca="1">_xludf.ifna(IF(J1840=Impostazioni!$C$6,K1840*1,K1840/INDEX(Impostazioni!$N$86:$O$105,MATCH($H1840,Impostazioni!$N$86:$N$105,0),2)),"")</f>
        <v>#NAME?</v>
      </c>
    </row>
    <row r="1841" spans="1:15" ht="13.2">
      <c r="A1841" s="14" t="str">
        <f t="shared" si="29"/>
        <v/>
      </c>
      <c r="B1841" s="14" t="str">
        <f t="shared" si="30"/>
        <v/>
      </c>
      <c r="C1841" s="14"/>
      <c r="D1841" s="14"/>
      <c r="E1841" s="14"/>
      <c r="F1841" s="14"/>
      <c r="G1841" s="14"/>
      <c r="H1841" s="14"/>
      <c r="M1841" s="14" t="e">
        <f t="array" aca="1" ref="M1841" ca="1">_xludf.ifna(IF(H1841=Impostazioni!$C$6,I1841*1,I1841/INDEX(Impostazioni!$N$86:$O$105,MATCH($H1841,Impostazioni!$N$86:$N$105,0),2)),"")</f>
        <v>#NAME?</v>
      </c>
      <c r="N1841" s="14" t="e">
        <f t="array" aca="1" ref="N1841" ca="1">_xludf.ifna(IF(I1841=Impostazioni!$C$6,J1841*1,J1841/INDEX(Impostazioni!$N$86:$O$105,MATCH($H1841,Impostazioni!$N$86:$N$105,0),2)),"")</f>
        <v>#NAME?</v>
      </c>
      <c r="O1841" s="14" t="e">
        <f t="array" aca="1" ref="O1841" ca="1">_xludf.ifna(IF(J1841=Impostazioni!$C$6,K1841*1,K1841/INDEX(Impostazioni!$N$86:$O$105,MATCH($H1841,Impostazioni!$N$86:$N$105,0),2)),"")</f>
        <v>#NAME?</v>
      </c>
    </row>
    <row r="1842" spans="1:15" ht="13.2">
      <c r="A1842" s="14" t="str">
        <f t="shared" si="29"/>
        <v/>
      </c>
      <c r="B1842" s="14" t="str">
        <f t="shared" si="30"/>
        <v/>
      </c>
      <c r="C1842" s="14"/>
      <c r="D1842" s="14"/>
      <c r="E1842" s="14"/>
      <c r="F1842" s="14"/>
      <c r="G1842" s="14"/>
      <c r="H1842" s="14"/>
      <c r="M1842" s="14" t="e">
        <f t="array" aca="1" ref="M1842" ca="1">_xludf.ifna(IF(H1842=Impostazioni!$C$6,I1842*1,I1842/INDEX(Impostazioni!$N$86:$O$105,MATCH($H1842,Impostazioni!$N$86:$N$105,0),2)),"")</f>
        <v>#NAME?</v>
      </c>
      <c r="N1842" s="14" t="e">
        <f t="array" aca="1" ref="N1842" ca="1">_xludf.ifna(IF(I1842=Impostazioni!$C$6,J1842*1,J1842/INDEX(Impostazioni!$N$86:$O$105,MATCH($H1842,Impostazioni!$N$86:$N$105,0),2)),"")</f>
        <v>#NAME?</v>
      </c>
      <c r="O1842" s="14" t="e">
        <f t="array" aca="1" ref="O1842" ca="1">_xludf.ifna(IF(J1842=Impostazioni!$C$6,K1842*1,K1842/INDEX(Impostazioni!$N$86:$O$105,MATCH($H1842,Impostazioni!$N$86:$N$105,0),2)),"")</f>
        <v>#NAME?</v>
      </c>
    </row>
    <row r="1843" spans="1:15" ht="13.2">
      <c r="A1843" s="14" t="str">
        <f t="shared" si="29"/>
        <v/>
      </c>
      <c r="B1843" s="14" t="str">
        <f t="shared" si="30"/>
        <v/>
      </c>
      <c r="C1843" s="14"/>
      <c r="D1843" s="14"/>
      <c r="E1843" s="14"/>
      <c r="F1843" s="14"/>
      <c r="G1843" s="14"/>
      <c r="H1843" s="14"/>
      <c r="M1843" s="14" t="e">
        <f t="array" aca="1" ref="M1843" ca="1">_xludf.ifna(IF(H1843=Impostazioni!$C$6,I1843*1,I1843/INDEX(Impostazioni!$N$86:$O$105,MATCH($H1843,Impostazioni!$N$86:$N$105,0),2)),"")</f>
        <v>#NAME?</v>
      </c>
      <c r="N1843" s="14" t="e">
        <f t="array" aca="1" ref="N1843" ca="1">_xludf.ifna(IF(I1843=Impostazioni!$C$6,J1843*1,J1843/INDEX(Impostazioni!$N$86:$O$105,MATCH($H1843,Impostazioni!$N$86:$N$105,0),2)),"")</f>
        <v>#NAME?</v>
      </c>
      <c r="O1843" s="14" t="e">
        <f t="array" aca="1" ref="O1843" ca="1">_xludf.ifna(IF(J1843=Impostazioni!$C$6,K1843*1,K1843/INDEX(Impostazioni!$N$86:$O$105,MATCH($H1843,Impostazioni!$N$86:$N$105,0),2)),"")</f>
        <v>#NAME?</v>
      </c>
    </row>
    <row r="1844" spans="1:15" ht="13.2">
      <c r="A1844" s="14" t="str">
        <f t="shared" si="29"/>
        <v/>
      </c>
      <c r="B1844" s="14" t="str">
        <f t="shared" si="30"/>
        <v/>
      </c>
      <c r="C1844" s="14"/>
      <c r="D1844" s="14"/>
      <c r="E1844" s="14"/>
      <c r="F1844" s="14"/>
      <c r="G1844" s="14"/>
      <c r="H1844" s="14"/>
      <c r="M1844" s="14" t="e">
        <f t="array" aca="1" ref="M1844" ca="1">_xludf.ifna(IF(H1844=Impostazioni!$C$6,I1844*1,I1844/INDEX(Impostazioni!$N$86:$O$105,MATCH($H1844,Impostazioni!$N$86:$N$105,0),2)),"")</f>
        <v>#NAME?</v>
      </c>
      <c r="N1844" s="14" t="e">
        <f t="array" aca="1" ref="N1844" ca="1">_xludf.ifna(IF(I1844=Impostazioni!$C$6,J1844*1,J1844/INDEX(Impostazioni!$N$86:$O$105,MATCH($H1844,Impostazioni!$N$86:$N$105,0),2)),"")</f>
        <v>#NAME?</v>
      </c>
      <c r="O1844" s="14" t="e">
        <f t="array" aca="1" ref="O1844" ca="1">_xludf.ifna(IF(J1844=Impostazioni!$C$6,K1844*1,K1844/INDEX(Impostazioni!$N$86:$O$105,MATCH($H1844,Impostazioni!$N$86:$N$105,0),2)),"")</f>
        <v>#NAME?</v>
      </c>
    </row>
    <row r="1845" spans="1:15" ht="13.2">
      <c r="A1845" s="14" t="str">
        <f t="shared" si="29"/>
        <v/>
      </c>
      <c r="B1845" s="14" t="str">
        <f t="shared" si="30"/>
        <v/>
      </c>
      <c r="C1845" s="14"/>
      <c r="D1845" s="14"/>
      <c r="E1845" s="14"/>
      <c r="F1845" s="14"/>
      <c r="G1845" s="14"/>
      <c r="H1845" s="14"/>
      <c r="M1845" s="14" t="e">
        <f t="array" aca="1" ref="M1845" ca="1">_xludf.ifna(IF(H1845=Impostazioni!$C$6,I1845*1,I1845/INDEX(Impostazioni!$N$86:$O$105,MATCH($H1845,Impostazioni!$N$86:$N$105,0),2)),"")</f>
        <v>#NAME?</v>
      </c>
      <c r="N1845" s="14" t="e">
        <f t="array" aca="1" ref="N1845" ca="1">_xludf.ifna(IF(I1845=Impostazioni!$C$6,J1845*1,J1845/INDEX(Impostazioni!$N$86:$O$105,MATCH($H1845,Impostazioni!$N$86:$N$105,0),2)),"")</f>
        <v>#NAME?</v>
      </c>
      <c r="O1845" s="14" t="e">
        <f t="array" aca="1" ref="O1845" ca="1">_xludf.ifna(IF(J1845=Impostazioni!$C$6,K1845*1,K1845/INDEX(Impostazioni!$N$86:$O$105,MATCH($H1845,Impostazioni!$N$86:$N$105,0),2)),"")</f>
        <v>#NAME?</v>
      </c>
    </row>
    <row r="1846" spans="1:15" ht="13.2">
      <c r="A1846" s="14" t="str">
        <f t="shared" si="29"/>
        <v/>
      </c>
      <c r="B1846" s="14" t="str">
        <f t="shared" si="30"/>
        <v/>
      </c>
      <c r="C1846" s="14"/>
      <c r="D1846" s="14"/>
      <c r="E1846" s="14"/>
      <c r="F1846" s="14"/>
      <c r="G1846" s="14"/>
      <c r="H1846" s="14"/>
      <c r="M1846" s="14" t="e">
        <f t="array" aca="1" ref="M1846" ca="1">_xludf.ifna(IF(H1846=Impostazioni!$C$6,I1846*1,I1846/INDEX(Impostazioni!$N$86:$O$105,MATCH($H1846,Impostazioni!$N$86:$N$105,0),2)),"")</f>
        <v>#NAME?</v>
      </c>
      <c r="N1846" s="14" t="e">
        <f t="array" aca="1" ref="N1846" ca="1">_xludf.ifna(IF(I1846=Impostazioni!$C$6,J1846*1,J1846/INDEX(Impostazioni!$N$86:$O$105,MATCH($H1846,Impostazioni!$N$86:$N$105,0),2)),"")</f>
        <v>#NAME?</v>
      </c>
      <c r="O1846" s="14" t="e">
        <f t="array" aca="1" ref="O1846" ca="1">_xludf.ifna(IF(J1846=Impostazioni!$C$6,K1846*1,K1846/INDEX(Impostazioni!$N$86:$O$105,MATCH($H1846,Impostazioni!$N$86:$N$105,0),2)),"")</f>
        <v>#NAME?</v>
      </c>
    </row>
    <row r="1847" spans="1:15" ht="13.2">
      <c r="A1847" s="14" t="str">
        <f t="shared" si="29"/>
        <v/>
      </c>
      <c r="B1847" s="14" t="str">
        <f t="shared" si="30"/>
        <v/>
      </c>
      <c r="C1847" s="14"/>
      <c r="D1847" s="14"/>
      <c r="E1847" s="14"/>
      <c r="F1847" s="14"/>
      <c r="G1847" s="14"/>
      <c r="H1847" s="14"/>
      <c r="M1847" s="14" t="e">
        <f t="array" aca="1" ref="M1847" ca="1">_xludf.ifna(IF(H1847=Impostazioni!$C$6,I1847*1,I1847/INDEX(Impostazioni!$N$86:$O$105,MATCH($H1847,Impostazioni!$N$86:$N$105,0),2)),"")</f>
        <v>#NAME?</v>
      </c>
      <c r="N1847" s="14" t="e">
        <f t="array" aca="1" ref="N1847" ca="1">_xludf.ifna(IF(I1847=Impostazioni!$C$6,J1847*1,J1847/INDEX(Impostazioni!$N$86:$O$105,MATCH($H1847,Impostazioni!$N$86:$N$105,0),2)),"")</f>
        <v>#NAME?</v>
      </c>
      <c r="O1847" s="14" t="e">
        <f t="array" aca="1" ref="O1847" ca="1">_xludf.ifna(IF(J1847=Impostazioni!$C$6,K1847*1,K1847/INDEX(Impostazioni!$N$86:$O$105,MATCH($H1847,Impostazioni!$N$86:$N$105,0),2)),"")</f>
        <v>#NAME?</v>
      </c>
    </row>
    <row r="1848" spans="1:15" ht="13.2">
      <c r="A1848" s="14" t="str">
        <f t="shared" si="29"/>
        <v/>
      </c>
      <c r="B1848" s="14" t="str">
        <f t="shared" si="30"/>
        <v/>
      </c>
      <c r="C1848" s="14"/>
      <c r="D1848" s="14"/>
      <c r="E1848" s="14"/>
      <c r="F1848" s="14"/>
      <c r="G1848" s="14"/>
      <c r="H1848" s="14"/>
      <c r="M1848" s="14" t="e">
        <f t="array" aca="1" ref="M1848" ca="1">_xludf.ifna(IF(H1848=Impostazioni!$C$6,I1848*1,I1848/INDEX(Impostazioni!$N$86:$O$105,MATCH($H1848,Impostazioni!$N$86:$N$105,0),2)),"")</f>
        <v>#NAME?</v>
      </c>
      <c r="N1848" s="14" t="e">
        <f t="array" aca="1" ref="N1848" ca="1">_xludf.ifna(IF(I1848=Impostazioni!$C$6,J1848*1,J1848/INDEX(Impostazioni!$N$86:$O$105,MATCH($H1848,Impostazioni!$N$86:$N$105,0),2)),"")</f>
        <v>#NAME?</v>
      </c>
      <c r="O1848" s="14" t="e">
        <f t="array" aca="1" ref="O1848" ca="1">_xludf.ifna(IF(J1848=Impostazioni!$C$6,K1848*1,K1848/INDEX(Impostazioni!$N$86:$O$105,MATCH($H1848,Impostazioni!$N$86:$N$105,0),2)),"")</f>
        <v>#NAME?</v>
      </c>
    </row>
    <row r="1849" spans="1:15" ht="13.2">
      <c r="A1849" s="14" t="str">
        <f t="shared" si="29"/>
        <v/>
      </c>
      <c r="B1849" s="14" t="str">
        <f t="shared" si="30"/>
        <v/>
      </c>
      <c r="C1849" s="14"/>
      <c r="D1849" s="14"/>
      <c r="E1849" s="14"/>
      <c r="F1849" s="14"/>
      <c r="G1849" s="14"/>
      <c r="H1849" s="14"/>
      <c r="M1849" s="14" t="e">
        <f t="array" aca="1" ref="M1849" ca="1">_xludf.ifna(IF(H1849=Impostazioni!$C$6,I1849*1,I1849/INDEX(Impostazioni!$N$86:$O$105,MATCH($H1849,Impostazioni!$N$86:$N$105,0),2)),"")</f>
        <v>#NAME?</v>
      </c>
      <c r="N1849" s="14" t="e">
        <f t="array" aca="1" ref="N1849" ca="1">_xludf.ifna(IF(I1849=Impostazioni!$C$6,J1849*1,J1849/INDEX(Impostazioni!$N$86:$O$105,MATCH($H1849,Impostazioni!$N$86:$N$105,0),2)),"")</f>
        <v>#NAME?</v>
      </c>
      <c r="O1849" s="14" t="e">
        <f t="array" aca="1" ref="O1849" ca="1">_xludf.ifna(IF(J1849=Impostazioni!$C$6,K1849*1,K1849/INDEX(Impostazioni!$N$86:$O$105,MATCH($H1849,Impostazioni!$N$86:$N$105,0),2)),"")</f>
        <v>#NAME?</v>
      </c>
    </row>
    <row r="1850" spans="1:15" ht="13.2">
      <c r="A1850" s="14" t="str">
        <f t="shared" si="29"/>
        <v/>
      </c>
      <c r="B1850" s="14" t="str">
        <f t="shared" si="30"/>
        <v/>
      </c>
      <c r="C1850" s="14"/>
      <c r="D1850" s="14"/>
      <c r="E1850" s="14"/>
      <c r="F1850" s="14"/>
      <c r="G1850" s="14"/>
      <c r="H1850" s="14"/>
      <c r="M1850" s="14" t="e">
        <f t="array" aca="1" ref="M1850" ca="1">_xludf.ifna(IF(H1850=Impostazioni!$C$6,I1850*1,I1850/INDEX(Impostazioni!$N$86:$O$105,MATCH($H1850,Impostazioni!$N$86:$N$105,0),2)),"")</f>
        <v>#NAME?</v>
      </c>
      <c r="N1850" s="14" t="e">
        <f t="array" aca="1" ref="N1850" ca="1">_xludf.ifna(IF(I1850=Impostazioni!$C$6,J1850*1,J1850/INDEX(Impostazioni!$N$86:$O$105,MATCH($H1850,Impostazioni!$N$86:$N$105,0),2)),"")</f>
        <v>#NAME?</v>
      </c>
      <c r="O1850" s="14" t="e">
        <f t="array" aca="1" ref="O1850" ca="1">_xludf.ifna(IF(J1850=Impostazioni!$C$6,K1850*1,K1850/INDEX(Impostazioni!$N$86:$O$105,MATCH($H1850,Impostazioni!$N$86:$N$105,0),2)),"")</f>
        <v>#NAME?</v>
      </c>
    </row>
    <row r="1851" spans="1:15" ht="13.2">
      <c r="A1851" s="14" t="str">
        <f t="shared" si="29"/>
        <v/>
      </c>
      <c r="B1851" s="14" t="str">
        <f t="shared" si="30"/>
        <v/>
      </c>
      <c r="C1851" s="14"/>
      <c r="D1851" s="14"/>
      <c r="E1851" s="14"/>
      <c r="F1851" s="14"/>
      <c r="G1851" s="14"/>
      <c r="H1851" s="14"/>
      <c r="M1851" s="14" t="e">
        <f t="array" aca="1" ref="M1851" ca="1">_xludf.ifna(IF(H1851=Impostazioni!$C$6,I1851*1,I1851/INDEX(Impostazioni!$N$86:$O$105,MATCH($H1851,Impostazioni!$N$86:$N$105,0),2)),"")</f>
        <v>#NAME?</v>
      </c>
      <c r="N1851" s="14" t="e">
        <f t="array" aca="1" ref="N1851" ca="1">_xludf.ifna(IF(I1851=Impostazioni!$C$6,J1851*1,J1851/INDEX(Impostazioni!$N$86:$O$105,MATCH($H1851,Impostazioni!$N$86:$N$105,0),2)),"")</f>
        <v>#NAME?</v>
      </c>
      <c r="O1851" s="14" t="e">
        <f t="array" aca="1" ref="O1851" ca="1">_xludf.ifna(IF(J1851=Impostazioni!$C$6,K1851*1,K1851/INDEX(Impostazioni!$N$86:$O$105,MATCH($H1851,Impostazioni!$N$86:$N$105,0),2)),"")</f>
        <v>#NAME?</v>
      </c>
    </row>
    <row r="1852" spans="1:15" ht="13.2">
      <c r="A1852" s="14" t="str">
        <f t="shared" si="29"/>
        <v/>
      </c>
      <c r="B1852" s="14" t="str">
        <f t="shared" si="30"/>
        <v/>
      </c>
      <c r="C1852" s="14"/>
      <c r="D1852" s="14"/>
      <c r="E1852" s="14"/>
      <c r="F1852" s="14"/>
      <c r="G1852" s="14"/>
      <c r="H1852" s="14"/>
      <c r="M1852" s="14" t="e">
        <f t="array" aca="1" ref="M1852" ca="1">_xludf.ifna(IF(H1852=Impostazioni!$C$6,I1852*1,I1852/INDEX(Impostazioni!$N$86:$O$105,MATCH($H1852,Impostazioni!$N$86:$N$105,0),2)),"")</f>
        <v>#NAME?</v>
      </c>
      <c r="N1852" s="14" t="e">
        <f t="array" aca="1" ref="N1852" ca="1">_xludf.ifna(IF(I1852=Impostazioni!$C$6,J1852*1,J1852/INDEX(Impostazioni!$N$86:$O$105,MATCH($H1852,Impostazioni!$N$86:$N$105,0),2)),"")</f>
        <v>#NAME?</v>
      </c>
      <c r="O1852" s="14" t="e">
        <f t="array" aca="1" ref="O1852" ca="1">_xludf.ifna(IF(J1852=Impostazioni!$C$6,K1852*1,K1852/INDEX(Impostazioni!$N$86:$O$105,MATCH($H1852,Impostazioni!$N$86:$N$105,0),2)),"")</f>
        <v>#NAME?</v>
      </c>
    </row>
    <row r="1853" spans="1:15" ht="13.2">
      <c r="A1853" s="14" t="str">
        <f t="shared" si="29"/>
        <v/>
      </c>
      <c r="B1853" s="14" t="str">
        <f t="shared" si="30"/>
        <v/>
      </c>
      <c r="C1853" s="14"/>
      <c r="D1853" s="14"/>
      <c r="E1853" s="14"/>
      <c r="F1853" s="14"/>
      <c r="G1853" s="14"/>
      <c r="H1853" s="14"/>
      <c r="M1853" s="14" t="e">
        <f t="array" aca="1" ref="M1853" ca="1">_xludf.ifna(IF(H1853=Impostazioni!$C$6,I1853*1,I1853/INDEX(Impostazioni!$N$86:$O$105,MATCH($H1853,Impostazioni!$N$86:$N$105,0),2)),"")</f>
        <v>#NAME?</v>
      </c>
      <c r="N1853" s="14" t="e">
        <f t="array" aca="1" ref="N1853" ca="1">_xludf.ifna(IF(I1853=Impostazioni!$C$6,J1853*1,J1853/INDEX(Impostazioni!$N$86:$O$105,MATCH($H1853,Impostazioni!$N$86:$N$105,0),2)),"")</f>
        <v>#NAME?</v>
      </c>
      <c r="O1853" s="14" t="e">
        <f t="array" aca="1" ref="O1853" ca="1">_xludf.ifna(IF(J1853=Impostazioni!$C$6,K1853*1,K1853/INDEX(Impostazioni!$N$86:$O$105,MATCH($H1853,Impostazioni!$N$86:$N$105,0),2)),"")</f>
        <v>#NAME?</v>
      </c>
    </row>
    <row r="1854" spans="1:15" ht="13.2">
      <c r="A1854" s="14" t="str">
        <f t="shared" si="29"/>
        <v/>
      </c>
      <c r="B1854" s="14" t="str">
        <f t="shared" si="30"/>
        <v/>
      </c>
      <c r="C1854" s="14"/>
      <c r="D1854" s="14"/>
      <c r="E1854" s="14"/>
      <c r="F1854" s="14"/>
      <c r="G1854" s="14"/>
      <c r="H1854" s="14"/>
      <c r="M1854" s="14" t="e">
        <f t="array" aca="1" ref="M1854" ca="1">_xludf.ifna(IF(H1854=Impostazioni!$C$6,I1854*1,I1854/INDEX(Impostazioni!$N$86:$O$105,MATCH($H1854,Impostazioni!$N$86:$N$105,0),2)),"")</f>
        <v>#NAME?</v>
      </c>
      <c r="N1854" s="14" t="e">
        <f t="array" aca="1" ref="N1854" ca="1">_xludf.ifna(IF(I1854=Impostazioni!$C$6,J1854*1,J1854/INDEX(Impostazioni!$N$86:$O$105,MATCH($H1854,Impostazioni!$N$86:$N$105,0),2)),"")</f>
        <v>#NAME?</v>
      </c>
      <c r="O1854" s="14" t="e">
        <f t="array" aca="1" ref="O1854" ca="1">_xludf.ifna(IF(J1854=Impostazioni!$C$6,K1854*1,K1854/INDEX(Impostazioni!$N$86:$O$105,MATCH($H1854,Impostazioni!$N$86:$N$105,0),2)),"")</f>
        <v>#NAME?</v>
      </c>
    </row>
    <row r="1855" spans="1:15" ht="13.2">
      <c r="A1855" s="14" t="str">
        <f t="shared" si="29"/>
        <v/>
      </c>
      <c r="B1855" s="14" t="str">
        <f t="shared" si="30"/>
        <v/>
      </c>
      <c r="C1855" s="14"/>
      <c r="D1855" s="14"/>
      <c r="E1855" s="14"/>
      <c r="F1855" s="14"/>
      <c r="G1855" s="14"/>
      <c r="H1855" s="14"/>
      <c r="M1855" s="14" t="e">
        <f t="array" aca="1" ref="M1855" ca="1">_xludf.ifna(IF(H1855=Impostazioni!$C$6,I1855*1,I1855/INDEX(Impostazioni!$N$86:$O$105,MATCH($H1855,Impostazioni!$N$86:$N$105,0),2)),"")</f>
        <v>#NAME?</v>
      </c>
      <c r="N1855" s="14" t="e">
        <f t="array" aca="1" ref="N1855" ca="1">_xludf.ifna(IF(I1855=Impostazioni!$C$6,J1855*1,J1855/INDEX(Impostazioni!$N$86:$O$105,MATCH($H1855,Impostazioni!$N$86:$N$105,0),2)),"")</f>
        <v>#NAME?</v>
      </c>
      <c r="O1855" s="14" t="e">
        <f t="array" aca="1" ref="O1855" ca="1">_xludf.ifna(IF(J1855=Impostazioni!$C$6,K1855*1,K1855/INDEX(Impostazioni!$N$86:$O$105,MATCH($H1855,Impostazioni!$N$86:$N$105,0),2)),"")</f>
        <v>#NAME?</v>
      </c>
    </row>
    <row r="1856" spans="1:15" ht="13.2">
      <c r="A1856" s="14" t="str">
        <f t="shared" si="29"/>
        <v/>
      </c>
      <c r="B1856" s="14" t="str">
        <f t="shared" si="30"/>
        <v/>
      </c>
      <c r="C1856" s="14"/>
      <c r="D1856" s="14"/>
      <c r="E1856" s="14"/>
      <c r="F1856" s="14"/>
      <c r="G1856" s="14"/>
      <c r="H1856" s="14"/>
      <c r="M1856" s="14" t="e">
        <f t="array" aca="1" ref="M1856" ca="1">_xludf.ifna(IF(H1856=Impostazioni!$C$6,I1856*1,I1856/INDEX(Impostazioni!$N$86:$O$105,MATCH($H1856,Impostazioni!$N$86:$N$105,0),2)),"")</f>
        <v>#NAME?</v>
      </c>
      <c r="N1856" s="14" t="e">
        <f t="array" aca="1" ref="N1856" ca="1">_xludf.ifna(IF(I1856=Impostazioni!$C$6,J1856*1,J1856/INDEX(Impostazioni!$N$86:$O$105,MATCH($H1856,Impostazioni!$N$86:$N$105,0),2)),"")</f>
        <v>#NAME?</v>
      </c>
      <c r="O1856" s="14" t="e">
        <f t="array" aca="1" ref="O1856" ca="1">_xludf.ifna(IF(J1856=Impostazioni!$C$6,K1856*1,K1856/INDEX(Impostazioni!$N$86:$O$105,MATCH($H1856,Impostazioni!$N$86:$N$105,0),2)),"")</f>
        <v>#NAME?</v>
      </c>
    </row>
    <row r="1857" spans="1:15" ht="13.2">
      <c r="A1857" s="14" t="str">
        <f t="shared" si="29"/>
        <v/>
      </c>
      <c r="B1857" s="14" t="str">
        <f t="shared" si="30"/>
        <v/>
      </c>
      <c r="C1857" s="14"/>
      <c r="D1857" s="14"/>
      <c r="E1857" s="14"/>
      <c r="F1857" s="14"/>
      <c r="G1857" s="14"/>
      <c r="H1857" s="14"/>
      <c r="M1857" s="14" t="e">
        <f t="array" aca="1" ref="M1857" ca="1">_xludf.ifna(IF(H1857=Impostazioni!$C$6,I1857*1,I1857/INDEX(Impostazioni!$N$86:$O$105,MATCH($H1857,Impostazioni!$N$86:$N$105,0),2)),"")</f>
        <v>#NAME?</v>
      </c>
      <c r="N1857" s="14" t="e">
        <f t="array" aca="1" ref="N1857" ca="1">_xludf.ifna(IF(I1857=Impostazioni!$C$6,J1857*1,J1857/INDEX(Impostazioni!$N$86:$O$105,MATCH($H1857,Impostazioni!$N$86:$N$105,0),2)),"")</f>
        <v>#NAME?</v>
      </c>
      <c r="O1857" s="14" t="e">
        <f t="array" aca="1" ref="O1857" ca="1">_xludf.ifna(IF(J1857=Impostazioni!$C$6,K1857*1,K1857/INDEX(Impostazioni!$N$86:$O$105,MATCH($H1857,Impostazioni!$N$86:$N$105,0),2)),"")</f>
        <v>#NAME?</v>
      </c>
    </row>
    <row r="1858" spans="1:15" ht="13.2">
      <c r="A1858" s="14" t="str">
        <f t="shared" si="29"/>
        <v/>
      </c>
      <c r="B1858" s="14" t="str">
        <f t="shared" si="30"/>
        <v/>
      </c>
      <c r="C1858" s="14"/>
      <c r="D1858" s="14"/>
      <c r="E1858" s="14"/>
      <c r="F1858" s="14"/>
      <c r="G1858" s="14"/>
      <c r="H1858" s="14"/>
      <c r="M1858" s="14" t="e">
        <f t="array" aca="1" ref="M1858" ca="1">_xludf.ifna(IF(H1858=Impostazioni!$C$6,I1858*1,I1858/INDEX(Impostazioni!$N$86:$O$105,MATCH($H1858,Impostazioni!$N$86:$N$105,0),2)),"")</f>
        <v>#NAME?</v>
      </c>
      <c r="N1858" s="14" t="e">
        <f t="array" aca="1" ref="N1858" ca="1">_xludf.ifna(IF(I1858=Impostazioni!$C$6,J1858*1,J1858/INDEX(Impostazioni!$N$86:$O$105,MATCH($H1858,Impostazioni!$N$86:$N$105,0),2)),"")</f>
        <v>#NAME?</v>
      </c>
      <c r="O1858" s="14" t="e">
        <f t="array" aca="1" ref="O1858" ca="1">_xludf.ifna(IF(J1858=Impostazioni!$C$6,K1858*1,K1858/INDEX(Impostazioni!$N$86:$O$105,MATCH($H1858,Impostazioni!$N$86:$N$105,0),2)),"")</f>
        <v>#NAME?</v>
      </c>
    </row>
    <row r="1859" spans="1:15" ht="13.2">
      <c r="A1859" s="14" t="str">
        <f t="shared" si="29"/>
        <v/>
      </c>
      <c r="B1859" s="14" t="str">
        <f t="shared" si="30"/>
        <v/>
      </c>
      <c r="C1859" s="14"/>
      <c r="D1859" s="14"/>
      <c r="E1859" s="14"/>
      <c r="F1859" s="14"/>
      <c r="G1859" s="14"/>
      <c r="H1859" s="14"/>
      <c r="M1859" s="14" t="e">
        <f t="array" aca="1" ref="M1859" ca="1">_xludf.ifna(IF(H1859=Impostazioni!$C$6,I1859*1,I1859/INDEX(Impostazioni!$N$86:$O$105,MATCH($H1859,Impostazioni!$N$86:$N$105,0),2)),"")</f>
        <v>#NAME?</v>
      </c>
      <c r="N1859" s="14" t="e">
        <f t="array" aca="1" ref="N1859" ca="1">_xludf.ifna(IF(I1859=Impostazioni!$C$6,J1859*1,J1859/INDEX(Impostazioni!$N$86:$O$105,MATCH($H1859,Impostazioni!$N$86:$N$105,0),2)),"")</f>
        <v>#NAME?</v>
      </c>
      <c r="O1859" s="14" t="e">
        <f t="array" aca="1" ref="O1859" ca="1">_xludf.ifna(IF(J1859=Impostazioni!$C$6,K1859*1,K1859/INDEX(Impostazioni!$N$86:$O$105,MATCH($H1859,Impostazioni!$N$86:$N$105,0),2)),"")</f>
        <v>#NAME?</v>
      </c>
    </row>
    <row r="1860" spans="1:15" ht="13.2">
      <c r="A1860" s="14" t="str">
        <f t="shared" si="29"/>
        <v/>
      </c>
      <c r="B1860" s="14" t="str">
        <f t="shared" si="30"/>
        <v/>
      </c>
      <c r="C1860" s="14"/>
      <c r="D1860" s="14"/>
      <c r="E1860" s="14"/>
      <c r="F1860" s="14"/>
      <c r="G1860" s="14"/>
      <c r="H1860" s="14"/>
      <c r="M1860" s="14" t="e">
        <f t="array" aca="1" ref="M1860" ca="1">_xludf.ifna(IF(H1860=Impostazioni!$C$6,I1860*1,I1860/INDEX(Impostazioni!$N$86:$O$105,MATCH($H1860,Impostazioni!$N$86:$N$105,0),2)),"")</f>
        <v>#NAME?</v>
      </c>
      <c r="N1860" s="14" t="e">
        <f t="array" aca="1" ref="N1860" ca="1">_xludf.ifna(IF(I1860=Impostazioni!$C$6,J1860*1,J1860/INDEX(Impostazioni!$N$86:$O$105,MATCH($H1860,Impostazioni!$N$86:$N$105,0),2)),"")</f>
        <v>#NAME?</v>
      </c>
      <c r="O1860" s="14" t="e">
        <f t="array" aca="1" ref="O1860" ca="1">_xludf.ifna(IF(J1860=Impostazioni!$C$6,K1860*1,K1860/INDEX(Impostazioni!$N$86:$O$105,MATCH($H1860,Impostazioni!$N$86:$N$105,0),2)),"")</f>
        <v>#NAME?</v>
      </c>
    </row>
    <row r="1861" spans="1:15" ht="13.2">
      <c r="A1861" s="14" t="str">
        <f t="shared" si="29"/>
        <v/>
      </c>
      <c r="B1861" s="14" t="str">
        <f t="shared" si="30"/>
        <v/>
      </c>
      <c r="C1861" s="14"/>
      <c r="D1861" s="14"/>
      <c r="E1861" s="14"/>
      <c r="F1861" s="14"/>
      <c r="G1861" s="14"/>
      <c r="H1861" s="14"/>
      <c r="M1861" s="14" t="e">
        <f t="array" aca="1" ref="M1861" ca="1">_xludf.ifna(IF(H1861=Impostazioni!$C$6,I1861*1,I1861/INDEX(Impostazioni!$N$86:$O$105,MATCH($H1861,Impostazioni!$N$86:$N$105,0),2)),"")</f>
        <v>#NAME?</v>
      </c>
      <c r="N1861" s="14" t="e">
        <f t="array" aca="1" ref="N1861" ca="1">_xludf.ifna(IF(I1861=Impostazioni!$C$6,J1861*1,J1861/INDEX(Impostazioni!$N$86:$O$105,MATCH($H1861,Impostazioni!$N$86:$N$105,0),2)),"")</f>
        <v>#NAME?</v>
      </c>
      <c r="O1861" s="14" t="e">
        <f t="array" aca="1" ref="O1861" ca="1">_xludf.ifna(IF(J1861=Impostazioni!$C$6,K1861*1,K1861/INDEX(Impostazioni!$N$86:$O$105,MATCH($H1861,Impostazioni!$N$86:$N$105,0),2)),"")</f>
        <v>#NAME?</v>
      </c>
    </row>
    <row r="1862" spans="1:15" ht="13.2">
      <c r="A1862" s="14" t="str">
        <f t="shared" si="29"/>
        <v/>
      </c>
      <c r="B1862" s="14" t="str">
        <f t="shared" si="30"/>
        <v/>
      </c>
      <c r="C1862" s="14"/>
      <c r="D1862" s="14"/>
      <c r="E1862" s="14"/>
      <c r="F1862" s="14"/>
      <c r="G1862" s="14"/>
      <c r="H1862" s="14"/>
      <c r="M1862" s="14" t="e">
        <f t="array" aca="1" ref="M1862" ca="1">_xludf.ifna(IF(H1862=Impostazioni!$C$6,I1862*1,I1862/INDEX(Impostazioni!$N$86:$O$105,MATCH($H1862,Impostazioni!$N$86:$N$105,0),2)),"")</f>
        <v>#NAME?</v>
      </c>
      <c r="N1862" s="14" t="e">
        <f t="array" aca="1" ref="N1862" ca="1">_xludf.ifna(IF(I1862=Impostazioni!$C$6,J1862*1,J1862/INDEX(Impostazioni!$N$86:$O$105,MATCH($H1862,Impostazioni!$N$86:$N$105,0),2)),"")</f>
        <v>#NAME?</v>
      </c>
      <c r="O1862" s="14" t="e">
        <f t="array" aca="1" ref="O1862" ca="1">_xludf.ifna(IF(J1862=Impostazioni!$C$6,K1862*1,K1862/INDEX(Impostazioni!$N$86:$O$105,MATCH($H1862,Impostazioni!$N$86:$N$105,0),2)),"")</f>
        <v>#NAME?</v>
      </c>
    </row>
    <row r="1863" spans="1:15" ht="13.2">
      <c r="A1863" s="14" t="str">
        <f t="shared" si="29"/>
        <v/>
      </c>
      <c r="B1863" s="14" t="str">
        <f t="shared" si="30"/>
        <v/>
      </c>
      <c r="C1863" s="14"/>
      <c r="D1863" s="14"/>
      <c r="E1863" s="14"/>
      <c r="F1863" s="14"/>
      <c r="G1863" s="14"/>
      <c r="H1863" s="14"/>
      <c r="M1863" s="14" t="e">
        <f t="array" aca="1" ref="M1863" ca="1">_xludf.ifna(IF(H1863=Impostazioni!$C$6,I1863*1,I1863/INDEX(Impostazioni!$N$86:$O$105,MATCH($H1863,Impostazioni!$N$86:$N$105,0),2)),"")</f>
        <v>#NAME?</v>
      </c>
      <c r="N1863" s="14" t="e">
        <f t="array" aca="1" ref="N1863" ca="1">_xludf.ifna(IF(I1863=Impostazioni!$C$6,J1863*1,J1863/INDEX(Impostazioni!$N$86:$O$105,MATCH($H1863,Impostazioni!$N$86:$N$105,0),2)),"")</f>
        <v>#NAME?</v>
      </c>
      <c r="O1863" s="14" t="e">
        <f t="array" aca="1" ref="O1863" ca="1">_xludf.ifna(IF(J1863=Impostazioni!$C$6,K1863*1,K1863/INDEX(Impostazioni!$N$86:$O$105,MATCH($H1863,Impostazioni!$N$86:$N$105,0),2)),"")</f>
        <v>#NAME?</v>
      </c>
    </row>
    <row r="1864" spans="1:15" ht="13.2">
      <c r="A1864" s="14" t="str">
        <f t="shared" si="29"/>
        <v/>
      </c>
      <c r="B1864" s="14" t="str">
        <f t="shared" si="30"/>
        <v/>
      </c>
      <c r="C1864" s="14"/>
      <c r="D1864" s="14"/>
      <c r="E1864" s="14"/>
      <c r="F1864" s="14"/>
      <c r="G1864" s="14"/>
      <c r="H1864" s="14"/>
      <c r="M1864" s="14" t="e">
        <f t="array" aca="1" ref="M1864" ca="1">_xludf.ifna(IF(H1864=Impostazioni!$C$6,I1864*1,I1864/INDEX(Impostazioni!$N$86:$O$105,MATCH($H1864,Impostazioni!$N$86:$N$105,0),2)),"")</f>
        <v>#NAME?</v>
      </c>
      <c r="N1864" s="14" t="e">
        <f t="array" aca="1" ref="N1864" ca="1">_xludf.ifna(IF(I1864=Impostazioni!$C$6,J1864*1,J1864/INDEX(Impostazioni!$N$86:$O$105,MATCH($H1864,Impostazioni!$N$86:$N$105,0),2)),"")</f>
        <v>#NAME?</v>
      </c>
      <c r="O1864" s="14" t="e">
        <f t="array" aca="1" ref="O1864" ca="1">_xludf.ifna(IF(J1864=Impostazioni!$C$6,K1864*1,K1864/INDEX(Impostazioni!$N$86:$O$105,MATCH($H1864,Impostazioni!$N$86:$N$105,0),2)),"")</f>
        <v>#NAME?</v>
      </c>
    </row>
    <row r="1865" spans="1:15" ht="13.2">
      <c r="A1865" s="14" t="str">
        <f t="shared" si="29"/>
        <v/>
      </c>
      <c r="B1865" s="14" t="str">
        <f t="shared" si="30"/>
        <v/>
      </c>
      <c r="C1865" s="14"/>
      <c r="D1865" s="14"/>
      <c r="E1865" s="14"/>
      <c r="F1865" s="14"/>
      <c r="G1865" s="14"/>
      <c r="H1865" s="14"/>
      <c r="M1865" s="14" t="e">
        <f t="array" aca="1" ref="M1865" ca="1">_xludf.ifna(IF(H1865=Impostazioni!$C$6,I1865*1,I1865/INDEX(Impostazioni!$N$86:$O$105,MATCH($H1865,Impostazioni!$N$86:$N$105,0),2)),"")</f>
        <v>#NAME?</v>
      </c>
      <c r="N1865" s="14" t="e">
        <f t="array" aca="1" ref="N1865" ca="1">_xludf.ifna(IF(I1865=Impostazioni!$C$6,J1865*1,J1865/INDEX(Impostazioni!$N$86:$O$105,MATCH($H1865,Impostazioni!$N$86:$N$105,0),2)),"")</f>
        <v>#NAME?</v>
      </c>
      <c r="O1865" s="14" t="e">
        <f t="array" aca="1" ref="O1865" ca="1">_xludf.ifna(IF(J1865=Impostazioni!$C$6,K1865*1,K1865/INDEX(Impostazioni!$N$86:$O$105,MATCH($H1865,Impostazioni!$N$86:$N$105,0),2)),"")</f>
        <v>#NAME?</v>
      </c>
    </row>
    <row r="1866" spans="1:15" ht="13.2">
      <c r="A1866" s="14" t="str">
        <f t="shared" si="29"/>
        <v/>
      </c>
      <c r="B1866" s="14" t="str">
        <f t="shared" si="30"/>
        <v/>
      </c>
      <c r="C1866" s="14"/>
      <c r="D1866" s="14"/>
      <c r="E1866" s="14"/>
      <c r="F1866" s="14"/>
      <c r="G1866" s="14"/>
      <c r="H1866" s="14"/>
      <c r="M1866" s="14" t="e">
        <f t="array" aca="1" ref="M1866" ca="1">_xludf.ifna(IF(H1866=Impostazioni!$C$6,I1866*1,I1866/INDEX(Impostazioni!$N$86:$O$105,MATCH($H1866,Impostazioni!$N$86:$N$105,0),2)),"")</f>
        <v>#NAME?</v>
      </c>
      <c r="N1866" s="14" t="e">
        <f t="array" aca="1" ref="N1866" ca="1">_xludf.ifna(IF(I1866=Impostazioni!$C$6,J1866*1,J1866/INDEX(Impostazioni!$N$86:$O$105,MATCH($H1866,Impostazioni!$N$86:$N$105,0),2)),"")</f>
        <v>#NAME?</v>
      </c>
      <c r="O1866" s="14" t="e">
        <f t="array" aca="1" ref="O1866" ca="1">_xludf.ifna(IF(J1866=Impostazioni!$C$6,K1866*1,K1866/INDEX(Impostazioni!$N$86:$O$105,MATCH($H1866,Impostazioni!$N$86:$N$105,0),2)),"")</f>
        <v>#NAME?</v>
      </c>
    </row>
    <row r="1867" spans="1:15" ht="13.2">
      <c r="A1867" s="14" t="str">
        <f t="shared" si="29"/>
        <v/>
      </c>
      <c r="B1867" s="14" t="str">
        <f t="shared" si="30"/>
        <v/>
      </c>
      <c r="C1867" s="14"/>
      <c r="D1867" s="14"/>
      <c r="E1867" s="14"/>
      <c r="F1867" s="14"/>
      <c r="G1867" s="14"/>
      <c r="H1867" s="14"/>
      <c r="M1867" s="14" t="e">
        <f t="array" aca="1" ref="M1867" ca="1">_xludf.ifna(IF(H1867=Impostazioni!$C$6,I1867*1,I1867/INDEX(Impostazioni!$N$86:$O$105,MATCH($H1867,Impostazioni!$N$86:$N$105,0),2)),"")</f>
        <v>#NAME?</v>
      </c>
      <c r="N1867" s="14" t="e">
        <f t="array" aca="1" ref="N1867" ca="1">_xludf.ifna(IF(I1867=Impostazioni!$C$6,J1867*1,J1867/INDEX(Impostazioni!$N$86:$O$105,MATCH($H1867,Impostazioni!$N$86:$N$105,0),2)),"")</f>
        <v>#NAME?</v>
      </c>
      <c r="O1867" s="14" t="e">
        <f t="array" aca="1" ref="O1867" ca="1">_xludf.ifna(IF(J1867=Impostazioni!$C$6,K1867*1,K1867/INDEX(Impostazioni!$N$86:$O$105,MATCH($H1867,Impostazioni!$N$86:$N$105,0),2)),"")</f>
        <v>#NAME?</v>
      </c>
    </row>
    <row r="1868" spans="1:15" ht="13.2">
      <c r="A1868" s="14" t="str">
        <f t="shared" si="29"/>
        <v/>
      </c>
      <c r="B1868" s="14" t="str">
        <f t="shared" si="30"/>
        <v/>
      </c>
      <c r="C1868" s="14"/>
      <c r="D1868" s="14"/>
      <c r="E1868" s="14"/>
      <c r="F1868" s="14"/>
      <c r="G1868" s="14"/>
      <c r="H1868" s="14"/>
      <c r="M1868" s="14" t="e">
        <f t="array" aca="1" ref="M1868" ca="1">_xludf.ifna(IF(H1868=Impostazioni!$C$6,I1868*1,I1868/INDEX(Impostazioni!$N$86:$O$105,MATCH($H1868,Impostazioni!$N$86:$N$105,0),2)),"")</f>
        <v>#NAME?</v>
      </c>
      <c r="N1868" s="14" t="e">
        <f t="array" aca="1" ref="N1868" ca="1">_xludf.ifna(IF(I1868=Impostazioni!$C$6,J1868*1,J1868/INDEX(Impostazioni!$N$86:$O$105,MATCH($H1868,Impostazioni!$N$86:$N$105,0),2)),"")</f>
        <v>#NAME?</v>
      </c>
      <c r="O1868" s="14" t="e">
        <f t="array" aca="1" ref="O1868" ca="1">_xludf.ifna(IF(J1868=Impostazioni!$C$6,K1868*1,K1868/INDEX(Impostazioni!$N$86:$O$105,MATCH($H1868,Impostazioni!$N$86:$N$105,0),2)),"")</f>
        <v>#NAME?</v>
      </c>
    </row>
    <row r="1869" spans="1:15" ht="13.2">
      <c r="A1869" s="14" t="str">
        <f t="shared" si="29"/>
        <v/>
      </c>
      <c r="B1869" s="14" t="str">
        <f t="shared" si="30"/>
        <v/>
      </c>
      <c r="C1869" s="14"/>
      <c r="D1869" s="14"/>
      <c r="E1869" s="14"/>
      <c r="F1869" s="14"/>
      <c r="G1869" s="14"/>
      <c r="H1869" s="14"/>
      <c r="M1869" s="14" t="e">
        <f t="array" aca="1" ref="M1869" ca="1">_xludf.ifna(IF(H1869=Impostazioni!$C$6,I1869*1,I1869/INDEX(Impostazioni!$N$86:$O$105,MATCH($H1869,Impostazioni!$N$86:$N$105,0),2)),"")</f>
        <v>#NAME?</v>
      </c>
      <c r="N1869" s="14" t="e">
        <f t="array" aca="1" ref="N1869" ca="1">_xludf.ifna(IF(I1869=Impostazioni!$C$6,J1869*1,J1869/INDEX(Impostazioni!$N$86:$O$105,MATCH($H1869,Impostazioni!$N$86:$N$105,0),2)),"")</f>
        <v>#NAME?</v>
      </c>
      <c r="O1869" s="14" t="e">
        <f t="array" aca="1" ref="O1869" ca="1">_xludf.ifna(IF(J1869=Impostazioni!$C$6,K1869*1,K1869/INDEX(Impostazioni!$N$86:$O$105,MATCH($H1869,Impostazioni!$N$86:$N$105,0),2)),"")</f>
        <v>#NAME?</v>
      </c>
    </row>
    <row r="1870" spans="1:15" ht="13.2">
      <c r="A1870" s="14" t="str">
        <f t="shared" si="29"/>
        <v/>
      </c>
      <c r="B1870" s="14" t="str">
        <f t="shared" si="30"/>
        <v/>
      </c>
      <c r="C1870" s="14"/>
      <c r="D1870" s="14"/>
      <c r="E1870" s="14"/>
      <c r="F1870" s="14"/>
      <c r="G1870" s="14"/>
      <c r="H1870" s="14"/>
      <c r="M1870" s="14" t="e">
        <f t="array" aca="1" ref="M1870" ca="1">_xludf.ifna(IF(H1870=Impostazioni!$C$6,I1870*1,I1870/INDEX(Impostazioni!$N$86:$O$105,MATCH($H1870,Impostazioni!$N$86:$N$105,0),2)),"")</f>
        <v>#NAME?</v>
      </c>
      <c r="N1870" s="14" t="e">
        <f t="array" aca="1" ref="N1870" ca="1">_xludf.ifna(IF(I1870=Impostazioni!$C$6,J1870*1,J1870/INDEX(Impostazioni!$N$86:$O$105,MATCH($H1870,Impostazioni!$N$86:$N$105,0),2)),"")</f>
        <v>#NAME?</v>
      </c>
      <c r="O1870" s="14" t="e">
        <f t="array" aca="1" ref="O1870" ca="1">_xludf.ifna(IF(J1870=Impostazioni!$C$6,K1870*1,K1870/INDEX(Impostazioni!$N$86:$O$105,MATCH($H1870,Impostazioni!$N$86:$N$105,0),2)),"")</f>
        <v>#NAME?</v>
      </c>
    </row>
    <row r="1871" spans="1:15" ht="13.2">
      <c r="A1871" s="14" t="str">
        <f t="shared" si="29"/>
        <v/>
      </c>
      <c r="B1871" s="14" t="str">
        <f t="shared" si="30"/>
        <v/>
      </c>
      <c r="C1871" s="14"/>
      <c r="D1871" s="14"/>
      <c r="E1871" s="14"/>
      <c r="F1871" s="14"/>
      <c r="G1871" s="14"/>
      <c r="H1871" s="14"/>
      <c r="M1871" s="14" t="e">
        <f t="array" aca="1" ref="M1871" ca="1">_xludf.ifna(IF(H1871=Impostazioni!$C$6,I1871*1,I1871/INDEX(Impostazioni!$N$86:$O$105,MATCH($H1871,Impostazioni!$N$86:$N$105,0),2)),"")</f>
        <v>#NAME?</v>
      </c>
      <c r="N1871" s="14" t="e">
        <f t="array" aca="1" ref="N1871" ca="1">_xludf.ifna(IF(I1871=Impostazioni!$C$6,J1871*1,J1871/INDEX(Impostazioni!$N$86:$O$105,MATCH($H1871,Impostazioni!$N$86:$N$105,0),2)),"")</f>
        <v>#NAME?</v>
      </c>
      <c r="O1871" s="14" t="e">
        <f t="array" aca="1" ref="O1871" ca="1">_xludf.ifna(IF(J1871=Impostazioni!$C$6,K1871*1,K1871/INDEX(Impostazioni!$N$86:$O$105,MATCH($H1871,Impostazioni!$N$86:$N$105,0),2)),"")</f>
        <v>#NAME?</v>
      </c>
    </row>
    <row r="1872" spans="1:15" ht="13.2">
      <c r="A1872" s="14" t="str">
        <f t="shared" si="29"/>
        <v/>
      </c>
      <c r="B1872" s="14" t="str">
        <f t="shared" si="30"/>
        <v/>
      </c>
      <c r="C1872" s="14"/>
      <c r="D1872" s="14"/>
      <c r="E1872" s="14"/>
      <c r="F1872" s="14"/>
      <c r="G1872" s="14"/>
      <c r="H1872" s="14"/>
      <c r="M1872" s="14" t="e">
        <f t="array" aca="1" ref="M1872" ca="1">_xludf.ifna(IF(H1872=Impostazioni!$C$6,I1872*1,I1872/INDEX(Impostazioni!$N$86:$O$105,MATCH($H1872,Impostazioni!$N$86:$N$105,0),2)),"")</f>
        <v>#NAME?</v>
      </c>
      <c r="N1872" s="14" t="e">
        <f t="array" aca="1" ref="N1872" ca="1">_xludf.ifna(IF(I1872=Impostazioni!$C$6,J1872*1,J1872/INDEX(Impostazioni!$N$86:$O$105,MATCH($H1872,Impostazioni!$N$86:$N$105,0),2)),"")</f>
        <v>#NAME?</v>
      </c>
      <c r="O1872" s="14" t="e">
        <f t="array" aca="1" ref="O1872" ca="1">_xludf.ifna(IF(J1872=Impostazioni!$C$6,K1872*1,K1872/INDEX(Impostazioni!$N$86:$O$105,MATCH($H1872,Impostazioni!$N$86:$N$105,0),2)),"")</f>
        <v>#NAME?</v>
      </c>
    </row>
    <row r="1873" spans="1:15" ht="13.2">
      <c r="A1873" s="14" t="str">
        <f t="shared" si="29"/>
        <v/>
      </c>
      <c r="B1873" s="14" t="str">
        <f t="shared" si="30"/>
        <v/>
      </c>
      <c r="C1873" s="14"/>
      <c r="D1873" s="14"/>
      <c r="E1873" s="14"/>
      <c r="F1873" s="14"/>
      <c r="G1873" s="14"/>
      <c r="H1873" s="14"/>
      <c r="M1873" s="14" t="e">
        <f t="array" aca="1" ref="M1873" ca="1">_xludf.ifna(IF(H1873=Impostazioni!$C$6,I1873*1,I1873/INDEX(Impostazioni!$N$86:$O$105,MATCH($H1873,Impostazioni!$N$86:$N$105,0),2)),"")</f>
        <v>#NAME?</v>
      </c>
      <c r="N1873" s="14" t="e">
        <f t="array" aca="1" ref="N1873" ca="1">_xludf.ifna(IF(I1873=Impostazioni!$C$6,J1873*1,J1873/INDEX(Impostazioni!$N$86:$O$105,MATCH($H1873,Impostazioni!$N$86:$N$105,0),2)),"")</f>
        <v>#NAME?</v>
      </c>
      <c r="O1873" s="14" t="e">
        <f t="array" aca="1" ref="O1873" ca="1">_xludf.ifna(IF(J1873=Impostazioni!$C$6,K1873*1,K1873/INDEX(Impostazioni!$N$86:$O$105,MATCH($H1873,Impostazioni!$N$86:$N$105,0),2)),"")</f>
        <v>#NAME?</v>
      </c>
    </row>
    <row r="1874" spans="1:15" ht="13.2">
      <c r="A1874" s="14" t="str">
        <f t="shared" si="29"/>
        <v/>
      </c>
      <c r="B1874" s="14" t="str">
        <f t="shared" si="30"/>
        <v/>
      </c>
      <c r="C1874" s="14"/>
      <c r="D1874" s="14"/>
      <c r="E1874" s="14"/>
      <c r="F1874" s="14"/>
      <c r="G1874" s="14"/>
      <c r="H1874" s="14"/>
      <c r="M1874" s="14" t="e">
        <f t="array" aca="1" ref="M1874" ca="1">_xludf.ifna(IF(H1874=Impostazioni!$C$6,I1874*1,I1874/INDEX(Impostazioni!$N$86:$O$105,MATCH($H1874,Impostazioni!$N$86:$N$105,0),2)),"")</f>
        <v>#NAME?</v>
      </c>
      <c r="N1874" s="14" t="e">
        <f t="array" aca="1" ref="N1874" ca="1">_xludf.ifna(IF(I1874=Impostazioni!$C$6,J1874*1,J1874/INDEX(Impostazioni!$N$86:$O$105,MATCH($H1874,Impostazioni!$N$86:$N$105,0),2)),"")</f>
        <v>#NAME?</v>
      </c>
      <c r="O1874" s="14" t="e">
        <f t="array" aca="1" ref="O1874" ca="1">_xludf.ifna(IF(J1874=Impostazioni!$C$6,K1874*1,K1874/INDEX(Impostazioni!$N$86:$O$105,MATCH($H1874,Impostazioni!$N$86:$N$105,0),2)),"")</f>
        <v>#NAME?</v>
      </c>
    </row>
    <row r="1875" spans="1:15" ht="13.2">
      <c r="A1875" s="14" t="str">
        <f t="shared" si="29"/>
        <v/>
      </c>
      <c r="B1875" s="14" t="str">
        <f t="shared" si="30"/>
        <v/>
      </c>
      <c r="C1875" s="14"/>
      <c r="D1875" s="14"/>
      <c r="E1875" s="14"/>
      <c r="F1875" s="14"/>
      <c r="G1875" s="14"/>
      <c r="H1875" s="14"/>
      <c r="M1875" s="14" t="e">
        <f t="array" aca="1" ref="M1875" ca="1">_xludf.ifna(IF(H1875=Impostazioni!$C$6,I1875*1,I1875/INDEX(Impostazioni!$N$86:$O$105,MATCH($H1875,Impostazioni!$N$86:$N$105,0),2)),"")</f>
        <v>#NAME?</v>
      </c>
      <c r="N1875" s="14" t="e">
        <f t="array" aca="1" ref="N1875" ca="1">_xludf.ifna(IF(I1875=Impostazioni!$C$6,J1875*1,J1875/INDEX(Impostazioni!$N$86:$O$105,MATCH($H1875,Impostazioni!$N$86:$N$105,0),2)),"")</f>
        <v>#NAME?</v>
      </c>
      <c r="O1875" s="14" t="e">
        <f t="array" aca="1" ref="O1875" ca="1">_xludf.ifna(IF(J1875=Impostazioni!$C$6,K1875*1,K1875/INDEX(Impostazioni!$N$86:$O$105,MATCH($H1875,Impostazioni!$N$86:$N$105,0),2)),"")</f>
        <v>#NAME?</v>
      </c>
    </row>
    <row r="1876" spans="1:15" ht="13.2">
      <c r="A1876" s="14" t="str">
        <f t="shared" si="29"/>
        <v/>
      </c>
      <c r="B1876" s="14" t="str">
        <f t="shared" si="30"/>
        <v/>
      </c>
      <c r="C1876" s="14"/>
      <c r="D1876" s="14"/>
      <c r="E1876" s="14"/>
      <c r="F1876" s="14"/>
      <c r="G1876" s="14"/>
      <c r="H1876" s="14"/>
      <c r="M1876" s="14" t="e">
        <f t="array" aca="1" ref="M1876" ca="1">_xludf.ifna(IF(H1876=Impostazioni!$C$6,I1876*1,I1876/INDEX(Impostazioni!$N$86:$O$105,MATCH($H1876,Impostazioni!$N$86:$N$105,0),2)),"")</f>
        <v>#NAME?</v>
      </c>
      <c r="N1876" s="14" t="e">
        <f t="array" aca="1" ref="N1876" ca="1">_xludf.ifna(IF(I1876=Impostazioni!$C$6,J1876*1,J1876/INDEX(Impostazioni!$N$86:$O$105,MATCH($H1876,Impostazioni!$N$86:$N$105,0),2)),"")</f>
        <v>#NAME?</v>
      </c>
      <c r="O1876" s="14" t="e">
        <f t="array" aca="1" ref="O1876" ca="1">_xludf.ifna(IF(J1876=Impostazioni!$C$6,K1876*1,K1876/INDEX(Impostazioni!$N$86:$O$105,MATCH($H1876,Impostazioni!$N$86:$N$105,0),2)),"")</f>
        <v>#NAME?</v>
      </c>
    </row>
    <row r="1877" spans="1:15" ht="13.2">
      <c r="A1877" s="14" t="str">
        <f t="shared" si="29"/>
        <v/>
      </c>
      <c r="B1877" s="14" t="str">
        <f t="shared" si="30"/>
        <v/>
      </c>
      <c r="C1877" s="14"/>
      <c r="D1877" s="14"/>
      <c r="E1877" s="14"/>
      <c r="F1877" s="14"/>
      <c r="G1877" s="14"/>
      <c r="H1877" s="14"/>
      <c r="M1877" s="14" t="e">
        <f t="array" aca="1" ref="M1877" ca="1">_xludf.ifna(IF(H1877=Impostazioni!$C$6,I1877*1,I1877/INDEX(Impostazioni!$N$86:$O$105,MATCH($H1877,Impostazioni!$N$86:$N$105,0),2)),"")</f>
        <v>#NAME?</v>
      </c>
      <c r="N1877" s="14" t="e">
        <f t="array" aca="1" ref="N1877" ca="1">_xludf.ifna(IF(I1877=Impostazioni!$C$6,J1877*1,J1877/INDEX(Impostazioni!$N$86:$O$105,MATCH($H1877,Impostazioni!$N$86:$N$105,0),2)),"")</f>
        <v>#NAME?</v>
      </c>
      <c r="O1877" s="14" t="e">
        <f t="array" aca="1" ref="O1877" ca="1">_xludf.ifna(IF(J1877=Impostazioni!$C$6,K1877*1,K1877/INDEX(Impostazioni!$N$86:$O$105,MATCH($H1877,Impostazioni!$N$86:$N$105,0),2)),"")</f>
        <v>#NAME?</v>
      </c>
    </row>
    <row r="1878" spans="1:15" ht="13.2">
      <c r="A1878" s="14" t="str">
        <f t="shared" si="29"/>
        <v/>
      </c>
      <c r="B1878" s="14" t="str">
        <f t="shared" si="30"/>
        <v/>
      </c>
      <c r="C1878" s="14"/>
      <c r="D1878" s="14"/>
      <c r="E1878" s="14"/>
      <c r="F1878" s="14"/>
      <c r="G1878" s="14"/>
      <c r="H1878" s="14"/>
      <c r="M1878" s="14" t="e">
        <f t="array" aca="1" ref="M1878" ca="1">_xludf.ifna(IF(H1878=Impostazioni!$C$6,I1878*1,I1878/INDEX(Impostazioni!$N$86:$O$105,MATCH($H1878,Impostazioni!$N$86:$N$105,0),2)),"")</f>
        <v>#NAME?</v>
      </c>
      <c r="N1878" s="14" t="e">
        <f t="array" aca="1" ref="N1878" ca="1">_xludf.ifna(IF(I1878=Impostazioni!$C$6,J1878*1,J1878/INDEX(Impostazioni!$N$86:$O$105,MATCH($H1878,Impostazioni!$N$86:$N$105,0),2)),"")</f>
        <v>#NAME?</v>
      </c>
      <c r="O1878" s="14" t="e">
        <f t="array" aca="1" ref="O1878" ca="1">_xludf.ifna(IF(J1878=Impostazioni!$C$6,K1878*1,K1878/INDEX(Impostazioni!$N$86:$O$105,MATCH($H1878,Impostazioni!$N$86:$N$105,0),2)),"")</f>
        <v>#NAME?</v>
      </c>
    </row>
    <row r="1879" spans="1:15" ht="13.2">
      <c r="A1879" s="14" t="str">
        <f t="shared" si="29"/>
        <v/>
      </c>
      <c r="B1879" s="14" t="str">
        <f t="shared" si="30"/>
        <v/>
      </c>
      <c r="C1879" s="14"/>
      <c r="D1879" s="14"/>
      <c r="E1879" s="14"/>
      <c r="F1879" s="14"/>
      <c r="G1879" s="14"/>
      <c r="H1879" s="14"/>
      <c r="M1879" s="14" t="e">
        <f t="array" aca="1" ref="M1879" ca="1">_xludf.ifna(IF(H1879=Impostazioni!$C$6,I1879*1,I1879/INDEX(Impostazioni!$N$86:$O$105,MATCH($H1879,Impostazioni!$N$86:$N$105,0),2)),"")</f>
        <v>#NAME?</v>
      </c>
      <c r="N1879" s="14" t="e">
        <f t="array" aca="1" ref="N1879" ca="1">_xludf.ifna(IF(I1879=Impostazioni!$C$6,J1879*1,J1879/INDEX(Impostazioni!$N$86:$O$105,MATCH($H1879,Impostazioni!$N$86:$N$105,0),2)),"")</f>
        <v>#NAME?</v>
      </c>
      <c r="O1879" s="14" t="e">
        <f t="array" aca="1" ref="O1879" ca="1">_xludf.ifna(IF(J1879=Impostazioni!$C$6,K1879*1,K1879/INDEX(Impostazioni!$N$86:$O$105,MATCH($H1879,Impostazioni!$N$86:$N$105,0),2)),"")</f>
        <v>#NAME?</v>
      </c>
    </row>
    <row r="1880" spans="1:15" ht="13.2">
      <c r="A1880" s="14" t="str">
        <f t="shared" si="29"/>
        <v/>
      </c>
      <c r="B1880" s="14" t="str">
        <f t="shared" si="30"/>
        <v/>
      </c>
      <c r="C1880" s="14"/>
      <c r="D1880" s="14"/>
      <c r="E1880" s="14"/>
      <c r="F1880" s="14"/>
      <c r="G1880" s="14"/>
      <c r="H1880" s="14"/>
      <c r="M1880" s="14" t="e">
        <f t="array" aca="1" ref="M1880" ca="1">_xludf.ifna(IF(H1880=Impostazioni!$C$6,I1880*1,I1880/INDEX(Impostazioni!$N$86:$O$105,MATCH($H1880,Impostazioni!$N$86:$N$105,0),2)),"")</f>
        <v>#NAME?</v>
      </c>
      <c r="N1880" s="14" t="e">
        <f t="array" aca="1" ref="N1880" ca="1">_xludf.ifna(IF(I1880=Impostazioni!$C$6,J1880*1,J1880/INDEX(Impostazioni!$N$86:$O$105,MATCH($H1880,Impostazioni!$N$86:$N$105,0),2)),"")</f>
        <v>#NAME?</v>
      </c>
      <c r="O1880" s="14" t="e">
        <f t="array" aca="1" ref="O1880" ca="1">_xludf.ifna(IF(J1880=Impostazioni!$C$6,K1880*1,K1880/INDEX(Impostazioni!$N$86:$O$105,MATCH($H1880,Impostazioni!$N$86:$N$105,0),2)),"")</f>
        <v>#NAME?</v>
      </c>
    </row>
    <row r="1881" spans="1:15" ht="13.2">
      <c r="A1881" s="14" t="str">
        <f t="shared" si="29"/>
        <v/>
      </c>
      <c r="B1881" s="14" t="str">
        <f t="shared" si="30"/>
        <v/>
      </c>
      <c r="C1881" s="14"/>
      <c r="D1881" s="14"/>
      <c r="E1881" s="14"/>
      <c r="F1881" s="14"/>
      <c r="G1881" s="14"/>
      <c r="H1881" s="14"/>
      <c r="M1881" s="14" t="e">
        <f t="array" aca="1" ref="M1881" ca="1">_xludf.ifna(IF(H1881=Impostazioni!$C$6,I1881*1,I1881/INDEX(Impostazioni!$N$86:$O$105,MATCH($H1881,Impostazioni!$N$86:$N$105,0),2)),"")</f>
        <v>#NAME?</v>
      </c>
      <c r="N1881" s="14" t="e">
        <f t="array" aca="1" ref="N1881" ca="1">_xludf.ifna(IF(I1881=Impostazioni!$C$6,J1881*1,J1881/INDEX(Impostazioni!$N$86:$O$105,MATCH($H1881,Impostazioni!$N$86:$N$105,0),2)),"")</f>
        <v>#NAME?</v>
      </c>
      <c r="O1881" s="14" t="e">
        <f t="array" aca="1" ref="O1881" ca="1">_xludf.ifna(IF(J1881=Impostazioni!$C$6,K1881*1,K1881/INDEX(Impostazioni!$N$86:$O$105,MATCH($H1881,Impostazioni!$N$86:$N$105,0),2)),"")</f>
        <v>#NAME?</v>
      </c>
    </row>
    <row r="1882" spans="1:15" ht="13.2">
      <c r="A1882" s="14" t="str">
        <f t="shared" si="29"/>
        <v/>
      </c>
      <c r="B1882" s="14" t="str">
        <f t="shared" si="30"/>
        <v/>
      </c>
      <c r="C1882" s="14"/>
      <c r="D1882" s="14"/>
      <c r="E1882" s="14"/>
      <c r="F1882" s="14"/>
      <c r="G1882" s="14"/>
      <c r="H1882" s="14"/>
      <c r="M1882" s="14" t="e">
        <f t="array" aca="1" ref="M1882" ca="1">_xludf.ifna(IF(H1882=Impostazioni!$C$6,I1882*1,I1882/INDEX(Impostazioni!$N$86:$O$105,MATCH($H1882,Impostazioni!$N$86:$N$105,0),2)),"")</f>
        <v>#NAME?</v>
      </c>
      <c r="N1882" s="14" t="e">
        <f t="array" aca="1" ref="N1882" ca="1">_xludf.ifna(IF(I1882=Impostazioni!$C$6,J1882*1,J1882/INDEX(Impostazioni!$N$86:$O$105,MATCH($H1882,Impostazioni!$N$86:$N$105,0),2)),"")</f>
        <v>#NAME?</v>
      </c>
      <c r="O1882" s="14" t="e">
        <f t="array" aca="1" ref="O1882" ca="1">_xludf.ifna(IF(J1882=Impostazioni!$C$6,K1882*1,K1882/INDEX(Impostazioni!$N$86:$O$105,MATCH($H1882,Impostazioni!$N$86:$N$105,0),2)),"")</f>
        <v>#NAME?</v>
      </c>
    </row>
    <row r="1883" spans="1:15" ht="13.2">
      <c r="A1883" s="14" t="str">
        <f t="shared" si="29"/>
        <v/>
      </c>
      <c r="B1883" s="14" t="str">
        <f t="shared" si="30"/>
        <v/>
      </c>
      <c r="C1883" s="14"/>
      <c r="D1883" s="14"/>
      <c r="E1883" s="14"/>
      <c r="F1883" s="14"/>
      <c r="G1883" s="14"/>
      <c r="H1883" s="14"/>
      <c r="M1883" s="14" t="e">
        <f t="array" aca="1" ref="M1883" ca="1">_xludf.ifna(IF(H1883=Impostazioni!$C$6,I1883*1,I1883/INDEX(Impostazioni!$N$86:$O$105,MATCH($H1883,Impostazioni!$N$86:$N$105,0),2)),"")</f>
        <v>#NAME?</v>
      </c>
      <c r="N1883" s="14" t="e">
        <f t="array" aca="1" ref="N1883" ca="1">_xludf.ifna(IF(I1883=Impostazioni!$C$6,J1883*1,J1883/INDEX(Impostazioni!$N$86:$O$105,MATCH($H1883,Impostazioni!$N$86:$N$105,0),2)),"")</f>
        <v>#NAME?</v>
      </c>
      <c r="O1883" s="14" t="e">
        <f t="array" aca="1" ref="O1883" ca="1">_xludf.ifna(IF(J1883=Impostazioni!$C$6,K1883*1,K1883/INDEX(Impostazioni!$N$86:$O$105,MATCH($H1883,Impostazioni!$N$86:$N$105,0),2)),"")</f>
        <v>#NAME?</v>
      </c>
    </row>
    <row r="1884" spans="1:15" ht="13.2">
      <c r="A1884" s="14" t="str">
        <f t="shared" si="29"/>
        <v/>
      </c>
      <c r="B1884" s="14" t="str">
        <f t="shared" si="30"/>
        <v/>
      </c>
      <c r="C1884" s="14"/>
      <c r="D1884" s="14"/>
      <c r="E1884" s="14"/>
      <c r="F1884" s="14"/>
      <c r="G1884" s="14"/>
      <c r="H1884" s="14"/>
      <c r="M1884" s="14" t="e">
        <f t="array" aca="1" ref="M1884" ca="1">_xludf.ifna(IF(H1884=Impostazioni!$C$6,I1884*1,I1884/INDEX(Impostazioni!$N$86:$O$105,MATCH($H1884,Impostazioni!$N$86:$N$105,0),2)),"")</f>
        <v>#NAME?</v>
      </c>
      <c r="N1884" s="14" t="e">
        <f t="array" aca="1" ref="N1884" ca="1">_xludf.ifna(IF(I1884=Impostazioni!$C$6,J1884*1,J1884/INDEX(Impostazioni!$N$86:$O$105,MATCH($H1884,Impostazioni!$N$86:$N$105,0),2)),"")</f>
        <v>#NAME?</v>
      </c>
      <c r="O1884" s="14" t="e">
        <f t="array" aca="1" ref="O1884" ca="1">_xludf.ifna(IF(J1884=Impostazioni!$C$6,K1884*1,K1884/INDEX(Impostazioni!$N$86:$O$105,MATCH($H1884,Impostazioni!$N$86:$N$105,0),2)),"")</f>
        <v>#NAME?</v>
      </c>
    </row>
    <row r="1885" spans="1:15" ht="13.2">
      <c r="A1885" s="14" t="str">
        <f t="shared" si="29"/>
        <v/>
      </c>
      <c r="B1885" s="14" t="str">
        <f t="shared" si="30"/>
        <v/>
      </c>
      <c r="C1885" s="14"/>
      <c r="D1885" s="14"/>
      <c r="E1885" s="14"/>
      <c r="F1885" s="14"/>
      <c r="G1885" s="14"/>
      <c r="H1885" s="14"/>
      <c r="M1885" s="14" t="e">
        <f t="array" aca="1" ref="M1885" ca="1">_xludf.ifna(IF(H1885=Impostazioni!$C$6,I1885*1,I1885/INDEX(Impostazioni!$N$86:$O$105,MATCH($H1885,Impostazioni!$N$86:$N$105,0),2)),"")</f>
        <v>#NAME?</v>
      </c>
      <c r="N1885" s="14" t="e">
        <f t="array" aca="1" ref="N1885" ca="1">_xludf.ifna(IF(I1885=Impostazioni!$C$6,J1885*1,J1885/INDEX(Impostazioni!$N$86:$O$105,MATCH($H1885,Impostazioni!$N$86:$N$105,0),2)),"")</f>
        <v>#NAME?</v>
      </c>
      <c r="O1885" s="14" t="e">
        <f t="array" aca="1" ref="O1885" ca="1">_xludf.ifna(IF(J1885=Impostazioni!$C$6,K1885*1,K1885/INDEX(Impostazioni!$N$86:$O$105,MATCH($H1885,Impostazioni!$N$86:$N$105,0),2)),"")</f>
        <v>#NAME?</v>
      </c>
    </row>
    <row r="1886" spans="1:15" ht="13.2">
      <c r="A1886" s="14" t="str">
        <f t="shared" si="29"/>
        <v/>
      </c>
      <c r="B1886" s="14" t="str">
        <f t="shared" si="30"/>
        <v/>
      </c>
      <c r="C1886" s="14"/>
      <c r="D1886" s="14"/>
      <c r="E1886" s="14"/>
      <c r="F1886" s="14"/>
      <c r="G1886" s="14"/>
      <c r="H1886" s="14"/>
      <c r="M1886" s="14" t="e">
        <f t="array" aca="1" ref="M1886" ca="1">_xludf.ifna(IF(H1886=Impostazioni!$C$6,I1886*1,I1886/INDEX(Impostazioni!$N$86:$O$105,MATCH($H1886,Impostazioni!$N$86:$N$105,0),2)),"")</f>
        <v>#NAME?</v>
      </c>
      <c r="N1886" s="14" t="e">
        <f t="array" aca="1" ref="N1886" ca="1">_xludf.ifna(IF(I1886=Impostazioni!$C$6,J1886*1,J1886/INDEX(Impostazioni!$N$86:$O$105,MATCH($H1886,Impostazioni!$N$86:$N$105,0),2)),"")</f>
        <v>#NAME?</v>
      </c>
      <c r="O1886" s="14" t="e">
        <f t="array" aca="1" ref="O1886" ca="1">_xludf.ifna(IF(J1886=Impostazioni!$C$6,K1886*1,K1886/INDEX(Impostazioni!$N$86:$O$105,MATCH($H1886,Impostazioni!$N$86:$N$105,0),2)),"")</f>
        <v>#NAME?</v>
      </c>
    </row>
    <row r="1887" spans="1:15" ht="13.2">
      <c r="A1887" s="14" t="str">
        <f t="shared" si="29"/>
        <v/>
      </c>
      <c r="B1887" s="14" t="str">
        <f t="shared" si="30"/>
        <v/>
      </c>
      <c r="C1887" s="14"/>
      <c r="D1887" s="14"/>
      <c r="E1887" s="14"/>
      <c r="F1887" s="14"/>
      <c r="G1887" s="14"/>
      <c r="H1887" s="14"/>
      <c r="M1887" s="14" t="e">
        <f t="array" aca="1" ref="M1887" ca="1">_xludf.ifna(IF(H1887=Impostazioni!$C$6,I1887*1,I1887/INDEX(Impostazioni!$N$86:$O$105,MATCH($H1887,Impostazioni!$N$86:$N$105,0),2)),"")</f>
        <v>#NAME?</v>
      </c>
      <c r="N1887" s="14" t="e">
        <f t="array" aca="1" ref="N1887" ca="1">_xludf.ifna(IF(I1887=Impostazioni!$C$6,J1887*1,J1887/INDEX(Impostazioni!$N$86:$O$105,MATCH($H1887,Impostazioni!$N$86:$N$105,0),2)),"")</f>
        <v>#NAME?</v>
      </c>
      <c r="O1887" s="14" t="e">
        <f t="array" aca="1" ref="O1887" ca="1">_xludf.ifna(IF(J1887=Impostazioni!$C$6,K1887*1,K1887/INDEX(Impostazioni!$N$86:$O$105,MATCH($H1887,Impostazioni!$N$86:$N$105,0),2)),"")</f>
        <v>#NAME?</v>
      </c>
    </row>
    <row r="1888" spans="1:15" ht="13.2">
      <c r="A1888" s="14" t="str">
        <f t="shared" si="29"/>
        <v/>
      </c>
      <c r="B1888" s="14" t="str">
        <f t="shared" si="30"/>
        <v/>
      </c>
      <c r="C1888" s="14"/>
      <c r="D1888" s="14"/>
      <c r="E1888" s="14"/>
      <c r="F1888" s="14"/>
      <c r="G1888" s="14"/>
      <c r="H1888" s="14"/>
      <c r="M1888" s="14" t="e">
        <f t="array" aca="1" ref="M1888" ca="1">_xludf.ifna(IF(H1888=Impostazioni!$C$6,I1888*1,I1888/INDEX(Impostazioni!$N$86:$O$105,MATCH($H1888,Impostazioni!$N$86:$N$105,0),2)),"")</f>
        <v>#NAME?</v>
      </c>
      <c r="N1888" s="14" t="e">
        <f t="array" aca="1" ref="N1888" ca="1">_xludf.ifna(IF(I1888=Impostazioni!$C$6,J1888*1,J1888/INDEX(Impostazioni!$N$86:$O$105,MATCH($H1888,Impostazioni!$N$86:$N$105,0),2)),"")</f>
        <v>#NAME?</v>
      </c>
      <c r="O1888" s="14" t="e">
        <f t="array" aca="1" ref="O1888" ca="1">_xludf.ifna(IF(J1888=Impostazioni!$C$6,K1888*1,K1888/INDEX(Impostazioni!$N$86:$O$105,MATCH($H1888,Impostazioni!$N$86:$N$105,0),2)),"")</f>
        <v>#NAME?</v>
      </c>
    </row>
    <row r="1889" spans="1:15" ht="13.2">
      <c r="A1889" s="14" t="str">
        <f t="shared" si="29"/>
        <v/>
      </c>
      <c r="B1889" s="14" t="str">
        <f t="shared" si="30"/>
        <v/>
      </c>
      <c r="C1889" s="14"/>
      <c r="D1889" s="14"/>
      <c r="E1889" s="14"/>
      <c r="F1889" s="14"/>
      <c r="G1889" s="14"/>
      <c r="H1889" s="14"/>
      <c r="M1889" s="14" t="e">
        <f t="array" aca="1" ref="M1889" ca="1">_xludf.ifna(IF(H1889=Impostazioni!$C$6,I1889*1,I1889/INDEX(Impostazioni!$N$86:$O$105,MATCH($H1889,Impostazioni!$N$86:$N$105,0),2)),"")</f>
        <v>#NAME?</v>
      </c>
      <c r="N1889" s="14" t="e">
        <f t="array" aca="1" ref="N1889" ca="1">_xludf.ifna(IF(I1889=Impostazioni!$C$6,J1889*1,J1889/INDEX(Impostazioni!$N$86:$O$105,MATCH($H1889,Impostazioni!$N$86:$N$105,0),2)),"")</f>
        <v>#NAME?</v>
      </c>
      <c r="O1889" s="14" t="e">
        <f t="array" aca="1" ref="O1889" ca="1">_xludf.ifna(IF(J1889=Impostazioni!$C$6,K1889*1,K1889/INDEX(Impostazioni!$N$86:$O$105,MATCH($H1889,Impostazioni!$N$86:$N$105,0),2)),"")</f>
        <v>#NAME?</v>
      </c>
    </row>
    <row r="1890" spans="1:15" ht="13.2">
      <c r="A1890" s="14" t="str">
        <f t="shared" si="29"/>
        <v/>
      </c>
      <c r="B1890" s="14" t="str">
        <f t="shared" si="30"/>
        <v/>
      </c>
      <c r="C1890" s="14"/>
      <c r="D1890" s="14"/>
      <c r="E1890" s="14"/>
      <c r="F1890" s="14"/>
      <c r="G1890" s="14"/>
      <c r="H1890" s="14"/>
      <c r="M1890" s="14" t="e">
        <f t="array" aca="1" ref="M1890" ca="1">_xludf.ifna(IF(H1890=Impostazioni!$C$6,I1890*1,I1890/INDEX(Impostazioni!$N$86:$O$105,MATCH($H1890,Impostazioni!$N$86:$N$105,0),2)),"")</f>
        <v>#NAME?</v>
      </c>
      <c r="N1890" s="14" t="e">
        <f t="array" aca="1" ref="N1890" ca="1">_xludf.ifna(IF(I1890=Impostazioni!$C$6,J1890*1,J1890/INDEX(Impostazioni!$N$86:$O$105,MATCH($H1890,Impostazioni!$N$86:$N$105,0),2)),"")</f>
        <v>#NAME?</v>
      </c>
      <c r="O1890" s="14" t="e">
        <f t="array" aca="1" ref="O1890" ca="1">_xludf.ifna(IF(J1890=Impostazioni!$C$6,K1890*1,K1890/INDEX(Impostazioni!$N$86:$O$105,MATCH($H1890,Impostazioni!$N$86:$N$105,0),2)),"")</f>
        <v>#NAME?</v>
      </c>
    </row>
    <row r="1891" spans="1:15" ht="13.2">
      <c r="A1891" s="14" t="str">
        <f t="shared" si="29"/>
        <v/>
      </c>
      <c r="B1891" s="14" t="str">
        <f t="shared" si="30"/>
        <v/>
      </c>
      <c r="C1891" s="14"/>
      <c r="D1891" s="14"/>
      <c r="E1891" s="14"/>
      <c r="F1891" s="14"/>
      <c r="G1891" s="14"/>
      <c r="H1891" s="14"/>
      <c r="M1891" s="14" t="e">
        <f t="array" aca="1" ref="M1891" ca="1">_xludf.ifna(IF(H1891=Impostazioni!$C$6,I1891*1,I1891/INDEX(Impostazioni!$N$86:$O$105,MATCH($H1891,Impostazioni!$N$86:$N$105,0),2)),"")</f>
        <v>#NAME?</v>
      </c>
      <c r="N1891" s="14" t="e">
        <f t="array" aca="1" ref="N1891" ca="1">_xludf.ifna(IF(I1891=Impostazioni!$C$6,J1891*1,J1891/INDEX(Impostazioni!$N$86:$O$105,MATCH($H1891,Impostazioni!$N$86:$N$105,0),2)),"")</f>
        <v>#NAME?</v>
      </c>
      <c r="O1891" s="14" t="e">
        <f t="array" aca="1" ref="O1891" ca="1">_xludf.ifna(IF(J1891=Impostazioni!$C$6,K1891*1,K1891/INDEX(Impostazioni!$N$86:$O$105,MATCH($H1891,Impostazioni!$N$86:$N$105,0),2)),"")</f>
        <v>#NAME?</v>
      </c>
    </row>
    <row r="1892" spans="1:15" ht="13.2">
      <c r="A1892" s="14" t="str">
        <f t="shared" si="29"/>
        <v/>
      </c>
      <c r="B1892" s="14" t="str">
        <f t="shared" si="30"/>
        <v/>
      </c>
      <c r="C1892" s="14"/>
      <c r="D1892" s="14"/>
      <c r="E1892" s="14"/>
      <c r="F1892" s="14"/>
      <c r="G1892" s="14"/>
      <c r="H1892" s="14"/>
      <c r="M1892" s="14" t="e">
        <f t="array" aca="1" ref="M1892" ca="1">_xludf.ifna(IF(H1892=Impostazioni!$C$6,I1892*1,I1892/INDEX(Impostazioni!$N$86:$O$105,MATCH($H1892,Impostazioni!$N$86:$N$105,0),2)),"")</f>
        <v>#NAME?</v>
      </c>
      <c r="N1892" s="14" t="e">
        <f t="array" aca="1" ref="N1892" ca="1">_xludf.ifna(IF(I1892=Impostazioni!$C$6,J1892*1,J1892/INDEX(Impostazioni!$N$86:$O$105,MATCH($H1892,Impostazioni!$N$86:$N$105,0),2)),"")</f>
        <v>#NAME?</v>
      </c>
      <c r="O1892" s="14" t="e">
        <f t="array" aca="1" ref="O1892" ca="1">_xludf.ifna(IF(J1892=Impostazioni!$C$6,K1892*1,K1892/INDEX(Impostazioni!$N$86:$O$105,MATCH($H1892,Impostazioni!$N$86:$N$105,0),2)),"")</f>
        <v>#NAME?</v>
      </c>
    </row>
    <row r="1893" spans="1:15" ht="13.2">
      <c r="A1893" s="14" t="str">
        <f t="shared" si="29"/>
        <v/>
      </c>
      <c r="B1893" s="14" t="str">
        <f t="shared" si="30"/>
        <v/>
      </c>
      <c r="C1893" s="14"/>
      <c r="D1893" s="14"/>
      <c r="E1893" s="14"/>
      <c r="F1893" s="14"/>
      <c r="G1893" s="14"/>
      <c r="H1893" s="14"/>
      <c r="M1893" s="14" t="e">
        <f t="array" aca="1" ref="M1893" ca="1">_xludf.ifna(IF(H1893=Impostazioni!$C$6,I1893*1,I1893/INDEX(Impostazioni!$N$86:$O$105,MATCH($H1893,Impostazioni!$N$86:$N$105,0),2)),"")</f>
        <v>#NAME?</v>
      </c>
      <c r="N1893" s="14" t="e">
        <f t="array" aca="1" ref="N1893" ca="1">_xludf.ifna(IF(I1893=Impostazioni!$C$6,J1893*1,J1893/INDEX(Impostazioni!$N$86:$O$105,MATCH($H1893,Impostazioni!$N$86:$N$105,0),2)),"")</f>
        <v>#NAME?</v>
      </c>
      <c r="O1893" s="14" t="e">
        <f t="array" aca="1" ref="O1893" ca="1">_xludf.ifna(IF(J1893=Impostazioni!$C$6,K1893*1,K1893/INDEX(Impostazioni!$N$86:$O$105,MATCH($H1893,Impostazioni!$N$86:$N$105,0),2)),"")</f>
        <v>#NAME?</v>
      </c>
    </row>
    <row r="1894" spans="1:15" ht="13.2">
      <c r="A1894" s="14" t="str">
        <f t="shared" si="29"/>
        <v/>
      </c>
      <c r="B1894" s="14" t="str">
        <f t="shared" si="30"/>
        <v/>
      </c>
      <c r="C1894" s="14"/>
      <c r="D1894" s="14"/>
      <c r="E1894" s="14"/>
      <c r="F1894" s="14"/>
      <c r="G1894" s="14"/>
      <c r="H1894" s="14"/>
      <c r="M1894" s="14" t="e">
        <f t="array" aca="1" ref="M1894" ca="1">_xludf.ifna(IF(H1894=Impostazioni!$C$6,I1894*1,I1894/INDEX(Impostazioni!$N$86:$O$105,MATCH($H1894,Impostazioni!$N$86:$N$105,0),2)),"")</f>
        <v>#NAME?</v>
      </c>
      <c r="N1894" s="14" t="e">
        <f t="array" aca="1" ref="N1894" ca="1">_xludf.ifna(IF(I1894=Impostazioni!$C$6,J1894*1,J1894/INDEX(Impostazioni!$N$86:$O$105,MATCH($H1894,Impostazioni!$N$86:$N$105,0),2)),"")</f>
        <v>#NAME?</v>
      </c>
      <c r="O1894" s="14" t="e">
        <f t="array" aca="1" ref="O1894" ca="1">_xludf.ifna(IF(J1894=Impostazioni!$C$6,K1894*1,K1894/INDEX(Impostazioni!$N$86:$O$105,MATCH($H1894,Impostazioni!$N$86:$N$105,0),2)),"")</f>
        <v>#NAME?</v>
      </c>
    </row>
    <row r="1895" spans="1:15" ht="13.2">
      <c r="A1895" s="14" t="str">
        <f t="shared" si="29"/>
        <v/>
      </c>
      <c r="B1895" s="14" t="str">
        <f t="shared" si="30"/>
        <v/>
      </c>
      <c r="C1895" s="14"/>
      <c r="D1895" s="14"/>
      <c r="E1895" s="14"/>
      <c r="F1895" s="14"/>
      <c r="G1895" s="14"/>
      <c r="H1895" s="14"/>
      <c r="M1895" s="14" t="e">
        <f t="array" aca="1" ref="M1895" ca="1">_xludf.ifna(IF(H1895=Impostazioni!$C$6,I1895*1,I1895/INDEX(Impostazioni!$N$86:$O$105,MATCH($H1895,Impostazioni!$N$86:$N$105,0),2)),"")</f>
        <v>#NAME?</v>
      </c>
      <c r="N1895" s="14" t="e">
        <f t="array" aca="1" ref="N1895" ca="1">_xludf.ifna(IF(I1895=Impostazioni!$C$6,J1895*1,J1895/INDEX(Impostazioni!$N$86:$O$105,MATCH($H1895,Impostazioni!$N$86:$N$105,0),2)),"")</f>
        <v>#NAME?</v>
      </c>
      <c r="O1895" s="14" t="e">
        <f t="array" aca="1" ref="O1895" ca="1">_xludf.ifna(IF(J1895=Impostazioni!$C$6,K1895*1,K1895/INDEX(Impostazioni!$N$86:$O$105,MATCH($H1895,Impostazioni!$N$86:$N$105,0),2)),"")</f>
        <v>#NAME?</v>
      </c>
    </row>
    <row r="1896" spans="1:15" ht="13.2">
      <c r="A1896" s="14" t="str">
        <f t="shared" si="29"/>
        <v/>
      </c>
      <c r="B1896" s="14" t="str">
        <f t="shared" si="30"/>
        <v/>
      </c>
      <c r="C1896" s="14"/>
      <c r="D1896" s="14"/>
      <c r="E1896" s="14"/>
      <c r="F1896" s="14"/>
      <c r="G1896" s="14"/>
      <c r="H1896" s="14"/>
      <c r="M1896" s="14" t="e">
        <f t="array" aca="1" ref="M1896" ca="1">_xludf.ifna(IF(H1896=Impostazioni!$C$6,I1896*1,I1896/INDEX(Impostazioni!$N$86:$O$105,MATCH($H1896,Impostazioni!$N$86:$N$105,0),2)),"")</f>
        <v>#NAME?</v>
      </c>
      <c r="N1896" s="14" t="e">
        <f t="array" aca="1" ref="N1896" ca="1">_xludf.ifna(IF(I1896=Impostazioni!$C$6,J1896*1,J1896/INDEX(Impostazioni!$N$86:$O$105,MATCH($H1896,Impostazioni!$N$86:$N$105,0),2)),"")</f>
        <v>#NAME?</v>
      </c>
      <c r="O1896" s="14" t="e">
        <f t="array" aca="1" ref="O1896" ca="1">_xludf.ifna(IF(J1896=Impostazioni!$C$6,K1896*1,K1896/INDEX(Impostazioni!$N$86:$O$105,MATCH($H1896,Impostazioni!$N$86:$N$105,0),2)),"")</f>
        <v>#NAME?</v>
      </c>
    </row>
    <row r="1897" spans="1:15" ht="13.2">
      <c r="A1897" s="14" t="str">
        <f t="shared" si="29"/>
        <v/>
      </c>
      <c r="B1897" s="14" t="str">
        <f t="shared" si="30"/>
        <v/>
      </c>
      <c r="C1897" s="14"/>
      <c r="D1897" s="14"/>
      <c r="E1897" s="14"/>
      <c r="F1897" s="14"/>
      <c r="G1897" s="14"/>
      <c r="H1897" s="14"/>
      <c r="M1897" s="14" t="e">
        <f t="array" aca="1" ref="M1897" ca="1">_xludf.ifna(IF(H1897=Impostazioni!$C$6,I1897*1,I1897/INDEX(Impostazioni!$N$86:$O$105,MATCH($H1897,Impostazioni!$N$86:$N$105,0),2)),"")</f>
        <v>#NAME?</v>
      </c>
      <c r="N1897" s="14" t="e">
        <f t="array" aca="1" ref="N1897" ca="1">_xludf.ifna(IF(I1897=Impostazioni!$C$6,J1897*1,J1897/INDEX(Impostazioni!$N$86:$O$105,MATCH($H1897,Impostazioni!$N$86:$N$105,0),2)),"")</f>
        <v>#NAME?</v>
      </c>
      <c r="O1897" s="14" t="e">
        <f t="array" aca="1" ref="O1897" ca="1">_xludf.ifna(IF(J1897=Impostazioni!$C$6,K1897*1,K1897/INDEX(Impostazioni!$N$86:$O$105,MATCH($H1897,Impostazioni!$N$86:$N$105,0),2)),"")</f>
        <v>#NAME?</v>
      </c>
    </row>
    <row r="1898" spans="1:15" ht="13.2">
      <c r="A1898" s="14" t="str">
        <f t="shared" si="29"/>
        <v/>
      </c>
      <c r="B1898" s="14" t="str">
        <f t="shared" si="30"/>
        <v/>
      </c>
      <c r="C1898" s="14"/>
      <c r="D1898" s="14"/>
      <c r="E1898" s="14"/>
      <c r="F1898" s="14"/>
      <c r="G1898" s="14"/>
      <c r="H1898" s="14"/>
      <c r="M1898" s="14" t="e">
        <f t="array" aca="1" ref="M1898" ca="1">_xludf.ifna(IF(H1898=Impostazioni!$C$6,I1898*1,I1898/INDEX(Impostazioni!$N$86:$O$105,MATCH($H1898,Impostazioni!$N$86:$N$105,0),2)),"")</f>
        <v>#NAME?</v>
      </c>
      <c r="N1898" s="14" t="e">
        <f t="array" aca="1" ref="N1898" ca="1">_xludf.ifna(IF(I1898=Impostazioni!$C$6,J1898*1,J1898/INDEX(Impostazioni!$N$86:$O$105,MATCH($H1898,Impostazioni!$N$86:$N$105,0),2)),"")</f>
        <v>#NAME?</v>
      </c>
      <c r="O1898" s="14" t="e">
        <f t="array" aca="1" ref="O1898" ca="1">_xludf.ifna(IF(J1898=Impostazioni!$C$6,K1898*1,K1898/INDEX(Impostazioni!$N$86:$O$105,MATCH($H1898,Impostazioni!$N$86:$N$105,0),2)),"")</f>
        <v>#NAME?</v>
      </c>
    </row>
    <row r="1899" spans="1:15" ht="13.2">
      <c r="A1899" s="14" t="str">
        <f t="shared" si="29"/>
        <v/>
      </c>
      <c r="B1899" s="14" t="str">
        <f t="shared" si="30"/>
        <v/>
      </c>
      <c r="C1899" s="14"/>
      <c r="D1899" s="14"/>
      <c r="E1899" s="14"/>
      <c r="F1899" s="14"/>
      <c r="G1899" s="14"/>
      <c r="H1899" s="14"/>
      <c r="M1899" s="14" t="e">
        <f t="array" aca="1" ref="M1899" ca="1">_xludf.ifna(IF(H1899=Impostazioni!$C$6,I1899*1,I1899/INDEX(Impostazioni!$N$86:$O$105,MATCH($H1899,Impostazioni!$N$86:$N$105,0),2)),"")</f>
        <v>#NAME?</v>
      </c>
      <c r="N1899" s="14" t="e">
        <f t="array" aca="1" ref="N1899" ca="1">_xludf.ifna(IF(I1899=Impostazioni!$C$6,J1899*1,J1899/INDEX(Impostazioni!$N$86:$O$105,MATCH($H1899,Impostazioni!$N$86:$N$105,0),2)),"")</f>
        <v>#NAME?</v>
      </c>
      <c r="O1899" s="14" t="e">
        <f t="array" aca="1" ref="O1899" ca="1">_xludf.ifna(IF(J1899=Impostazioni!$C$6,K1899*1,K1899/INDEX(Impostazioni!$N$86:$O$105,MATCH($H1899,Impostazioni!$N$86:$N$105,0),2)),"")</f>
        <v>#NAME?</v>
      </c>
    </row>
    <row r="1900" spans="1:15" ht="13.2">
      <c r="A1900" s="14" t="str">
        <f t="shared" si="29"/>
        <v/>
      </c>
      <c r="B1900" s="14" t="str">
        <f t="shared" si="30"/>
        <v/>
      </c>
      <c r="C1900" s="14"/>
      <c r="D1900" s="14"/>
      <c r="E1900" s="14"/>
      <c r="F1900" s="14"/>
      <c r="G1900" s="14"/>
      <c r="H1900" s="14"/>
      <c r="M1900" s="14" t="e">
        <f t="array" aca="1" ref="M1900" ca="1">_xludf.ifna(IF(H1900=Impostazioni!$C$6,I1900*1,I1900/INDEX(Impostazioni!$N$86:$O$105,MATCH($H1900,Impostazioni!$N$86:$N$105,0),2)),"")</f>
        <v>#NAME?</v>
      </c>
      <c r="N1900" s="14" t="e">
        <f t="array" aca="1" ref="N1900" ca="1">_xludf.ifna(IF(I1900=Impostazioni!$C$6,J1900*1,J1900/INDEX(Impostazioni!$N$86:$O$105,MATCH($H1900,Impostazioni!$N$86:$N$105,0),2)),"")</f>
        <v>#NAME?</v>
      </c>
      <c r="O1900" s="14" t="e">
        <f t="array" aca="1" ref="O1900" ca="1">_xludf.ifna(IF(J1900=Impostazioni!$C$6,K1900*1,K1900/INDEX(Impostazioni!$N$86:$O$105,MATCH($H1900,Impostazioni!$N$86:$N$105,0),2)),"")</f>
        <v>#NAME?</v>
      </c>
    </row>
    <row r="1901" spans="1:15" ht="13.2">
      <c r="A1901" s="14" t="str">
        <f t="shared" si="29"/>
        <v/>
      </c>
      <c r="B1901" s="14" t="str">
        <f t="shared" si="30"/>
        <v/>
      </c>
      <c r="C1901" s="14"/>
      <c r="D1901" s="14"/>
      <c r="E1901" s="14"/>
      <c r="F1901" s="14"/>
      <c r="G1901" s="14"/>
      <c r="H1901" s="14"/>
      <c r="M1901" s="14" t="e">
        <f t="array" aca="1" ref="M1901" ca="1">_xludf.ifna(IF(H1901=Impostazioni!$C$6,I1901*1,I1901/INDEX(Impostazioni!$N$86:$O$105,MATCH($H1901,Impostazioni!$N$86:$N$105,0),2)),"")</f>
        <v>#NAME?</v>
      </c>
      <c r="N1901" s="14" t="e">
        <f t="array" aca="1" ref="N1901" ca="1">_xludf.ifna(IF(I1901=Impostazioni!$C$6,J1901*1,J1901/INDEX(Impostazioni!$N$86:$O$105,MATCH($H1901,Impostazioni!$N$86:$N$105,0),2)),"")</f>
        <v>#NAME?</v>
      </c>
      <c r="O1901" s="14" t="e">
        <f t="array" aca="1" ref="O1901" ca="1">_xludf.ifna(IF(J1901=Impostazioni!$C$6,K1901*1,K1901/INDEX(Impostazioni!$N$86:$O$105,MATCH($H1901,Impostazioni!$N$86:$N$105,0),2)),"")</f>
        <v>#NAME?</v>
      </c>
    </row>
    <row r="1902" spans="1:15" ht="13.2">
      <c r="A1902" s="14" t="str">
        <f t="shared" si="29"/>
        <v/>
      </c>
      <c r="B1902" s="14" t="str">
        <f t="shared" si="30"/>
        <v/>
      </c>
      <c r="C1902" s="14"/>
      <c r="D1902" s="14"/>
      <c r="E1902" s="14"/>
      <c r="F1902" s="14"/>
      <c r="G1902" s="14"/>
      <c r="H1902" s="14"/>
      <c r="M1902" s="14" t="e">
        <f t="array" aca="1" ref="M1902" ca="1">_xludf.ifna(IF(H1902=Impostazioni!$C$6,I1902*1,I1902/INDEX(Impostazioni!$N$86:$O$105,MATCH($H1902,Impostazioni!$N$86:$N$105,0),2)),"")</f>
        <v>#NAME?</v>
      </c>
      <c r="N1902" s="14" t="e">
        <f t="array" aca="1" ref="N1902" ca="1">_xludf.ifna(IF(I1902=Impostazioni!$C$6,J1902*1,J1902/INDEX(Impostazioni!$N$86:$O$105,MATCH($H1902,Impostazioni!$N$86:$N$105,0),2)),"")</f>
        <v>#NAME?</v>
      </c>
      <c r="O1902" s="14" t="e">
        <f t="array" aca="1" ref="O1902" ca="1">_xludf.ifna(IF(J1902=Impostazioni!$C$6,K1902*1,K1902/INDEX(Impostazioni!$N$86:$O$105,MATCH($H1902,Impostazioni!$N$86:$N$105,0),2)),"")</f>
        <v>#NAME?</v>
      </c>
    </row>
    <row r="1903" spans="1:15" ht="13.2">
      <c r="A1903" s="14" t="str">
        <f t="shared" si="29"/>
        <v/>
      </c>
      <c r="B1903" s="14" t="str">
        <f t="shared" si="30"/>
        <v/>
      </c>
      <c r="C1903" s="14"/>
      <c r="D1903" s="14"/>
      <c r="E1903" s="14"/>
      <c r="F1903" s="14"/>
      <c r="G1903" s="14"/>
      <c r="H1903" s="14"/>
      <c r="M1903" s="14" t="e">
        <f t="array" aca="1" ref="M1903" ca="1">_xludf.ifna(IF(H1903=Impostazioni!$C$6,I1903*1,I1903/INDEX(Impostazioni!$N$86:$O$105,MATCH($H1903,Impostazioni!$N$86:$N$105,0),2)),"")</f>
        <v>#NAME?</v>
      </c>
      <c r="N1903" s="14" t="e">
        <f t="array" aca="1" ref="N1903" ca="1">_xludf.ifna(IF(I1903=Impostazioni!$C$6,J1903*1,J1903/INDEX(Impostazioni!$N$86:$O$105,MATCH($H1903,Impostazioni!$N$86:$N$105,0),2)),"")</f>
        <v>#NAME?</v>
      </c>
      <c r="O1903" s="14" t="e">
        <f t="array" aca="1" ref="O1903" ca="1">_xludf.ifna(IF(J1903=Impostazioni!$C$6,K1903*1,K1903/INDEX(Impostazioni!$N$86:$O$105,MATCH($H1903,Impostazioni!$N$86:$N$105,0),2)),"")</f>
        <v>#NAME?</v>
      </c>
    </row>
    <row r="1904" spans="1:15" ht="13.2">
      <c r="A1904" s="14" t="str">
        <f t="shared" si="29"/>
        <v/>
      </c>
      <c r="B1904" s="14" t="str">
        <f t="shared" si="30"/>
        <v/>
      </c>
      <c r="C1904" s="14"/>
      <c r="D1904" s="14"/>
      <c r="E1904" s="14"/>
      <c r="F1904" s="14"/>
      <c r="G1904" s="14"/>
      <c r="H1904" s="14"/>
      <c r="M1904" s="14" t="e">
        <f t="array" aca="1" ref="M1904" ca="1">_xludf.ifna(IF(H1904=Impostazioni!$C$6,I1904*1,I1904/INDEX(Impostazioni!$N$86:$O$105,MATCH($H1904,Impostazioni!$N$86:$N$105,0),2)),"")</f>
        <v>#NAME?</v>
      </c>
      <c r="N1904" s="14" t="e">
        <f t="array" aca="1" ref="N1904" ca="1">_xludf.ifna(IF(I1904=Impostazioni!$C$6,J1904*1,J1904/INDEX(Impostazioni!$N$86:$O$105,MATCH($H1904,Impostazioni!$N$86:$N$105,0),2)),"")</f>
        <v>#NAME?</v>
      </c>
      <c r="O1904" s="14" t="e">
        <f t="array" aca="1" ref="O1904" ca="1">_xludf.ifna(IF(J1904=Impostazioni!$C$6,K1904*1,K1904/INDEX(Impostazioni!$N$86:$O$105,MATCH($H1904,Impostazioni!$N$86:$N$105,0),2)),"")</f>
        <v>#NAME?</v>
      </c>
    </row>
    <row r="1905" spans="1:15" ht="13.2">
      <c r="A1905" s="14" t="str">
        <f t="shared" si="29"/>
        <v/>
      </c>
      <c r="B1905" s="14" t="str">
        <f t="shared" si="30"/>
        <v/>
      </c>
      <c r="C1905" s="14"/>
      <c r="D1905" s="14"/>
      <c r="E1905" s="14"/>
      <c r="F1905" s="14"/>
      <c r="G1905" s="14"/>
      <c r="H1905" s="14"/>
      <c r="M1905" s="14" t="e">
        <f t="array" aca="1" ref="M1905" ca="1">_xludf.ifna(IF(H1905=Impostazioni!$C$6,I1905*1,I1905/INDEX(Impostazioni!$N$86:$O$105,MATCH($H1905,Impostazioni!$N$86:$N$105,0),2)),"")</f>
        <v>#NAME?</v>
      </c>
      <c r="N1905" s="14" t="e">
        <f t="array" aca="1" ref="N1905" ca="1">_xludf.ifna(IF(I1905=Impostazioni!$C$6,J1905*1,J1905/INDEX(Impostazioni!$N$86:$O$105,MATCH($H1905,Impostazioni!$N$86:$N$105,0),2)),"")</f>
        <v>#NAME?</v>
      </c>
      <c r="O1905" s="14" t="e">
        <f t="array" aca="1" ref="O1905" ca="1">_xludf.ifna(IF(J1905=Impostazioni!$C$6,K1905*1,K1905/INDEX(Impostazioni!$N$86:$O$105,MATCH($H1905,Impostazioni!$N$86:$N$105,0),2)),"")</f>
        <v>#NAME?</v>
      </c>
    </row>
    <row r="1906" spans="1:15" ht="13.2">
      <c r="A1906" s="14" t="str">
        <f t="shared" si="29"/>
        <v/>
      </c>
      <c r="B1906" s="14" t="str">
        <f t="shared" si="30"/>
        <v/>
      </c>
      <c r="C1906" s="14"/>
      <c r="D1906" s="14"/>
      <c r="E1906" s="14"/>
      <c r="F1906" s="14"/>
      <c r="G1906" s="14"/>
      <c r="H1906" s="14"/>
      <c r="M1906" s="14" t="e">
        <f t="array" aca="1" ref="M1906" ca="1">_xludf.ifna(IF(H1906=Impostazioni!$C$6,I1906*1,I1906/INDEX(Impostazioni!$N$86:$O$105,MATCH($H1906,Impostazioni!$N$86:$N$105,0),2)),"")</f>
        <v>#NAME?</v>
      </c>
      <c r="N1906" s="14" t="e">
        <f t="array" aca="1" ref="N1906" ca="1">_xludf.ifna(IF(I1906=Impostazioni!$C$6,J1906*1,J1906/INDEX(Impostazioni!$N$86:$O$105,MATCH($H1906,Impostazioni!$N$86:$N$105,0),2)),"")</f>
        <v>#NAME?</v>
      </c>
      <c r="O1906" s="14" t="e">
        <f t="array" aca="1" ref="O1906" ca="1">_xludf.ifna(IF(J1906=Impostazioni!$C$6,K1906*1,K1906/INDEX(Impostazioni!$N$86:$O$105,MATCH($H1906,Impostazioni!$N$86:$N$105,0),2)),"")</f>
        <v>#NAME?</v>
      </c>
    </row>
    <row r="1907" spans="1:15" ht="13.2">
      <c r="A1907" s="14" t="str">
        <f t="shared" si="29"/>
        <v/>
      </c>
      <c r="B1907" s="14" t="str">
        <f t="shared" si="30"/>
        <v/>
      </c>
      <c r="C1907" s="14"/>
      <c r="D1907" s="14"/>
      <c r="E1907" s="14"/>
      <c r="F1907" s="14"/>
      <c r="G1907" s="14"/>
      <c r="H1907" s="14"/>
      <c r="M1907" s="14" t="e">
        <f t="array" aca="1" ref="M1907" ca="1">_xludf.ifna(IF(H1907=Impostazioni!$C$6,I1907*1,I1907/INDEX(Impostazioni!$N$86:$O$105,MATCH($H1907,Impostazioni!$N$86:$N$105,0),2)),"")</f>
        <v>#NAME?</v>
      </c>
      <c r="N1907" s="14" t="e">
        <f t="array" aca="1" ref="N1907" ca="1">_xludf.ifna(IF(I1907=Impostazioni!$C$6,J1907*1,J1907/INDEX(Impostazioni!$N$86:$O$105,MATCH($H1907,Impostazioni!$N$86:$N$105,0),2)),"")</f>
        <v>#NAME?</v>
      </c>
      <c r="O1907" s="14" t="e">
        <f t="array" aca="1" ref="O1907" ca="1">_xludf.ifna(IF(J1907=Impostazioni!$C$6,K1907*1,K1907/INDEX(Impostazioni!$N$86:$O$105,MATCH($H1907,Impostazioni!$N$86:$N$105,0),2)),"")</f>
        <v>#NAME?</v>
      </c>
    </row>
    <row r="1908" spans="1:15" ht="13.2">
      <c r="A1908" s="14" t="str">
        <f t="shared" si="29"/>
        <v/>
      </c>
      <c r="B1908" s="14" t="str">
        <f t="shared" si="30"/>
        <v/>
      </c>
      <c r="C1908" s="14"/>
      <c r="D1908" s="14"/>
      <c r="E1908" s="14"/>
      <c r="F1908" s="14"/>
      <c r="G1908" s="14"/>
      <c r="H1908" s="14"/>
      <c r="M1908" s="14" t="e">
        <f t="array" aca="1" ref="M1908" ca="1">_xludf.ifna(IF(H1908=Impostazioni!$C$6,I1908*1,I1908/INDEX(Impostazioni!$N$86:$O$105,MATCH($H1908,Impostazioni!$N$86:$N$105,0),2)),"")</f>
        <v>#NAME?</v>
      </c>
      <c r="N1908" s="14" t="e">
        <f t="array" aca="1" ref="N1908" ca="1">_xludf.ifna(IF(I1908=Impostazioni!$C$6,J1908*1,J1908/INDEX(Impostazioni!$N$86:$O$105,MATCH($H1908,Impostazioni!$N$86:$N$105,0),2)),"")</f>
        <v>#NAME?</v>
      </c>
      <c r="O1908" s="14" t="e">
        <f t="array" aca="1" ref="O1908" ca="1">_xludf.ifna(IF(J1908=Impostazioni!$C$6,K1908*1,K1908/INDEX(Impostazioni!$N$86:$O$105,MATCH($H1908,Impostazioni!$N$86:$N$105,0),2)),"")</f>
        <v>#NAME?</v>
      </c>
    </row>
    <row r="1909" spans="1:15" ht="13.2">
      <c r="A1909" s="14" t="str">
        <f t="shared" si="29"/>
        <v/>
      </c>
      <c r="B1909" s="14" t="str">
        <f t="shared" si="30"/>
        <v/>
      </c>
      <c r="C1909" s="14"/>
      <c r="D1909" s="14"/>
      <c r="E1909" s="14"/>
      <c r="F1909" s="14"/>
      <c r="G1909" s="14"/>
      <c r="H1909" s="14"/>
      <c r="M1909" s="14" t="e">
        <f t="array" aca="1" ref="M1909" ca="1">_xludf.ifna(IF(H1909=Impostazioni!$C$6,I1909*1,I1909/INDEX(Impostazioni!$N$86:$O$105,MATCH($H1909,Impostazioni!$N$86:$N$105,0),2)),"")</f>
        <v>#NAME?</v>
      </c>
      <c r="N1909" s="14" t="e">
        <f t="array" aca="1" ref="N1909" ca="1">_xludf.ifna(IF(I1909=Impostazioni!$C$6,J1909*1,J1909/INDEX(Impostazioni!$N$86:$O$105,MATCH($H1909,Impostazioni!$N$86:$N$105,0),2)),"")</f>
        <v>#NAME?</v>
      </c>
      <c r="O1909" s="14" t="e">
        <f t="array" aca="1" ref="O1909" ca="1">_xludf.ifna(IF(J1909=Impostazioni!$C$6,K1909*1,K1909/INDEX(Impostazioni!$N$86:$O$105,MATCH($H1909,Impostazioni!$N$86:$N$105,0),2)),"")</f>
        <v>#NAME?</v>
      </c>
    </row>
    <row r="1910" spans="1:15" ht="13.2">
      <c r="A1910" s="14" t="str">
        <f t="shared" si="29"/>
        <v/>
      </c>
      <c r="B1910" s="14" t="str">
        <f t="shared" si="30"/>
        <v/>
      </c>
      <c r="C1910" s="14"/>
      <c r="D1910" s="14"/>
      <c r="E1910" s="14"/>
      <c r="F1910" s="14"/>
      <c r="G1910" s="14"/>
      <c r="H1910" s="14"/>
      <c r="M1910" s="14" t="e">
        <f t="array" aca="1" ref="M1910" ca="1">_xludf.ifna(IF(H1910=Impostazioni!$C$6,I1910*1,I1910/INDEX(Impostazioni!$N$86:$O$105,MATCH($H1910,Impostazioni!$N$86:$N$105,0),2)),"")</f>
        <v>#NAME?</v>
      </c>
      <c r="N1910" s="14" t="e">
        <f t="array" aca="1" ref="N1910" ca="1">_xludf.ifna(IF(I1910=Impostazioni!$C$6,J1910*1,J1910/INDEX(Impostazioni!$N$86:$O$105,MATCH($H1910,Impostazioni!$N$86:$N$105,0),2)),"")</f>
        <v>#NAME?</v>
      </c>
      <c r="O1910" s="14" t="e">
        <f t="array" aca="1" ref="O1910" ca="1">_xludf.ifna(IF(J1910=Impostazioni!$C$6,K1910*1,K1910/INDEX(Impostazioni!$N$86:$O$105,MATCH($H1910,Impostazioni!$N$86:$N$105,0),2)),"")</f>
        <v>#NAME?</v>
      </c>
    </row>
    <row r="1911" spans="1:15" ht="13.2">
      <c r="A1911" s="14" t="str">
        <f t="shared" si="29"/>
        <v/>
      </c>
      <c r="B1911" s="14" t="str">
        <f t="shared" si="30"/>
        <v/>
      </c>
      <c r="C1911" s="14"/>
      <c r="D1911" s="14"/>
      <c r="E1911" s="14"/>
      <c r="F1911" s="14"/>
      <c r="G1911" s="14"/>
      <c r="H1911" s="14"/>
      <c r="M1911" s="14" t="e">
        <f t="array" aca="1" ref="M1911" ca="1">_xludf.ifna(IF(H1911=Impostazioni!$C$6,I1911*1,I1911/INDEX(Impostazioni!$N$86:$O$105,MATCH($H1911,Impostazioni!$N$86:$N$105,0),2)),"")</f>
        <v>#NAME?</v>
      </c>
      <c r="N1911" s="14" t="e">
        <f t="array" aca="1" ref="N1911" ca="1">_xludf.ifna(IF(I1911=Impostazioni!$C$6,J1911*1,J1911/INDEX(Impostazioni!$N$86:$O$105,MATCH($H1911,Impostazioni!$N$86:$N$105,0),2)),"")</f>
        <v>#NAME?</v>
      </c>
      <c r="O1911" s="14" t="e">
        <f t="array" aca="1" ref="O1911" ca="1">_xludf.ifna(IF(J1911=Impostazioni!$C$6,K1911*1,K1911/INDEX(Impostazioni!$N$86:$O$105,MATCH($H1911,Impostazioni!$N$86:$N$105,0),2)),"")</f>
        <v>#NAME?</v>
      </c>
    </row>
    <row r="1912" spans="1:15" ht="13.2">
      <c r="A1912" s="14" t="str">
        <f t="shared" si="29"/>
        <v/>
      </c>
      <c r="B1912" s="14" t="str">
        <f t="shared" si="30"/>
        <v/>
      </c>
      <c r="C1912" s="14"/>
      <c r="D1912" s="14"/>
      <c r="E1912" s="14"/>
      <c r="F1912" s="14"/>
      <c r="G1912" s="14"/>
      <c r="H1912" s="14"/>
      <c r="M1912" s="14" t="e">
        <f t="array" aca="1" ref="M1912" ca="1">_xludf.ifna(IF(H1912=Impostazioni!$C$6,I1912*1,I1912/INDEX(Impostazioni!$N$86:$O$105,MATCH($H1912,Impostazioni!$N$86:$N$105,0),2)),"")</f>
        <v>#NAME?</v>
      </c>
      <c r="N1912" s="14" t="e">
        <f t="array" aca="1" ref="N1912" ca="1">_xludf.ifna(IF(I1912=Impostazioni!$C$6,J1912*1,J1912/INDEX(Impostazioni!$N$86:$O$105,MATCH($H1912,Impostazioni!$N$86:$N$105,0),2)),"")</f>
        <v>#NAME?</v>
      </c>
      <c r="O1912" s="14" t="e">
        <f t="array" aca="1" ref="O1912" ca="1">_xludf.ifna(IF(J1912=Impostazioni!$C$6,K1912*1,K1912/INDEX(Impostazioni!$N$86:$O$105,MATCH($H1912,Impostazioni!$N$86:$N$105,0),2)),"")</f>
        <v>#NAME?</v>
      </c>
    </row>
    <row r="1913" spans="1:15" ht="13.2">
      <c r="A1913" s="14" t="str">
        <f t="shared" si="29"/>
        <v/>
      </c>
      <c r="B1913" s="14" t="str">
        <f t="shared" si="30"/>
        <v/>
      </c>
      <c r="C1913" s="14"/>
      <c r="D1913" s="14"/>
      <c r="E1913" s="14"/>
      <c r="F1913" s="14"/>
      <c r="G1913" s="14"/>
      <c r="H1913" s="14"/>
      <c r="M1913" s="14" t="e">
        <f t="array" aca="1" ref="M1913" ca="1">_xludf.ifna(IF(H1913=Impostazioni!$C$6,I1913*1,I1913/INDEX(Impostazioni!$N$86:$O$105,MATCH($H1913,Impostazioni!$N$86:$N$105,0),2)),"")</f>
        <v>#NAME?</v>
      </c>
      <c r="N1913" s="14" t="e">
        <f t="array" aca="1" ref="N1913" ca="1">_xludf.ifna(IF(I1913=Impostazioni!$C$6,J1913*1,J1913/INDEX(Impostazioni!$N$86:$O$105,MATCH($H1913,Impostazioni!$N$86:$N$105,0),2)),"")</f>
        <v>#NAME?</v>
      </c>
      <c r="O1913" s="14" t="e">
        <f t="array" aca="1" ref="O1913" ca="1">_xludf.ifna(IF(J1913=Impostazioni!$C$6,K1913*1,K1913/INDEX(Impostazioni!$N$86:$O$105,MATCH($H1913,Impostazioni!$N$86:$N$105,0),2)),"")</f>
        <v>#NAME?</v>
      </c>
    </row>
    <row r="1914" spans="1:15" ht="13.2">
      <c r="A1914" s="14" t="str">
        <f t="shared" si="29"/>
        <v/>
      </c>
      <c r="B1914" s="14" t="str">
        <f t="shared" si="30"/>
        <v/>
      </c>
      <c r="C1914" s="14"/>
      <c r="D1914" s="14"/>
      <c r="E1914" s="14"/>
      <c r="F1914" s="14"/>
      <c r="G1914" s="14"/>
      <c r="H1914" s="14"/>
      <c r="M1914" s="14" t="e">
        <f t="array" aca="1" ref="M1914" ca="1">_xludf.ifna(IF(H1914=Impostazioni!$C$6,I1914*1,I1914/INDEX(Impostazioni!$N$86:$O$105,MATCH($H1914,Impostazioni!$N$86:$N$105,0),2)),"")</f>
        <v>#NAME?</v>
      </c>
      <c r="N1914" s="14" t="e">
        <f t="array" aca="1" ref="N1914" ca="1">_xludf.ifna(IF(I1914=Impostazioni!$C$6,J1914*1,J1914/INDEX(Impostazioni!$N$86:$O$105,MATCH($H1914,Impostazioni!$N$86:$N$105,0),2)),"")</f>
        <v>#NAME?</v>
      </c>
      <c r="O1914" s="14" t="e">
        <f t="array" aca="1" ref="O1914" ca="1">_xludf.ifna(IF(J1914=Impostazioni!$C$6,K1914*1,K1914/INDEX(Impostazioni!$N$86:$O$105,MATCH($H1914,Impostazioni!$N$86:$N$105,0),2)),"")</f>
        <v>#NAME?</v>
      </c>
    </row>
    <row r="1915" spans="1:15" ht="13.2">
      <c r="A1915" s="14" t="str">
        <f t="shared" si="29"/>
        <v/>
      </c>
      <c r="B1915" s="14" t="str">
        <f t="shared" si="30"/>
        <v/>
      </c>
      <c r="C1915" s="14"/>
      <c r="D1915" s="14"/>
      <c r="E1915" s="14"/>
      <c r="F1915" s="14"/>
      <c r="G1915" s="14"/>
      <c r="H1915" s="14"/>
      <c r="M1915" s="14" t="e">
        <f t="array" aca="1" ref="M1915" ca="1">_xludf.ifna(IF(H1915=Impostazioni!$C$6,I1915*1,I1915/INDEX(Impostazioni!$N$86:$O$105,MATCH($H1915,Impostazioni!$N$86:$N$105,0),2)),"")</f>
        <v>#NAME?</v>
      </c>
      <c r="N1915" s="14" t="e">
        <f t="array" aca="1" ref="N1915" ca="1">_xludf.ifna(IF(I1915=Impostazioni!$C$6,J1915*1,J1915/INDEX(Impostazioni!$N$86:$O$105,MATCH($H1915,Impostazioni!$N$86:$N$105,0),2)),"")</f>
        <v>#NAME?</v>
      </c>
      <c r="O1915" s="14" t="e">
        <f t="array" aca="1" ref="O1915" ca="1">_xludf.ifna(IF(J1915=Impostazioni!$C$6,K1915*1,K1915/INDEX(Impostazioni!$N$86:$O$105,MATCH($H1915,Impostazioni!$N$86:$N$105,0),2)),"")</f>
        <v>#NAME?</v>
      </c>
    </row>
    <row r="1916" spans="1:15" ht="13.2">
      <c r="A1916" s="14" t="str">
        <f t="shared" si="29"/>
        <v/>
      </c>
      <c r="B1916" s="14" t="str">
        <f t="shared" si="30"/>
        <v/>
      </c>
      <c r="C1916" s="14"/>
      <c r="D1916" s="14"/>
      <c r="E1916" s="14"/>
      <c r="F1916" s="14"/>
      <c r="G1916" s="14"/>
      <c r="H1916" s="14"/>
      <c r="M1916" s="14" t="e">
        <f t="array" aca="1" ref="M1916" ca="1">_xludf.ifna(IF(H1916=Impostazioni!$C$6,I1916*1,I1916/INDEX(Impostazioni!$N$86:$O$105,MATCH($H1916,Impostazioni!$N$86:$N$105,0),2)),"")</f>
        <v>#NAME?</v>
      </c>
      <c r="N1916" s="14" t="e">
        <f t="array" aca="1" ref="N1916" ca="1">_xludf.ifna(IF(I1916=Impostazioni!$C$6,J1916*1,J1916/INDEX(Impostazioni!$N$86:$O$105,MATCH($H1916,Impostazioni!$N$86:$N$105,0),2)),"")</f>
        <v>#NAME?</v>
      </c>
      <c r="O1916" s="14" t="e">
        <f t="array" aca="1" ref="O1916" ca="1">_xludf.ifna(IF(J1916=Impostazioni!$C$6,K1916*1,K1916/INDEX(Impostazioni!$N$86:$O$105,MATCH($H1916,Impostazioni!$N$86:$N$105,0),2)),"")</f>
        <v>#NAME?</v>
      </c>
    </row>
    <row r="1917" spans="1:15" ht="13.2">
      <c r="A1917" s="14" t="str">
        <f t="shared" si="29"/>
        <v/>
      </c>
      <c r="B1917" s="14" t="str">
        <f t="shared" si="30"/>
        <v/>
      </c>
      <c r="C1917" s="14"/>
      <c r="D1917" s="14"/>
      <c r="E1917" s="14"/>
      <c r="F1917" s="14"/>
      <c r="G1917" s="14"/>
      <c r="H1917" s="14"/>
      <c r="M1917" s="14" t="e">
        <f t="array" aca="1" ref="M1917" ca="1">_xludf.ifna(IF(H1917=Impostazioni!$C$6,I1917*1,I1917/INDEX(Impostazioni!$N$86:$O$105,MATCH($H1917,Impostazioni!$N$86:$N$105,0),2)),"")</f>
        <v>#NAME?</v>
      </c>
      <c r="N1917" s="14" t="e">
        <f t="array" aca="1" ref="N1917" ca="1">_xludf.ifna(IF(I1917=Impostazioni!$C$6,J1917*1,J1917/INDEX(Impostazioni!$N$86:$O$105,MATCH($H1917,Impostazioni!$N$86:$N$105,0),2)),"")</f>
        <v>#NAME?</v>
      </c>
      <c r="O1917" s="14" t="e">
        <f t="array" aca="1" ref="O1917" ca="1">_xludf.ifna(IF(J1917=Impostazioni!$C$6,K1917*1,K1917/INDEX(Impostazioni!$N$86:$O$105,MATCH($H1917,Impostazioni!$N$86:$N$105,0),2)),"")</f>
        <v>#NAME?</v>
      </c>
    </row>
    <row r="1918" spans="1:15" ht="13.2">
      <c r="A1918" s="14" t="str">
        <f t="shared" si="29"/>
        <v/>
      </c>
      <c r="B1918" s="14" t="str">
        <f t="shared" si="30"/>
        <v/>
      </c>
      <c r="C1918" s="14"/>
      <c r="D1918" s="14"/>
      <c r="E1918" s="14"/>
      <c r="F1918" s="14"/>
      <c r="G1918" s="14"/>
      <c r="H1918" s="14"/>
      <c r="M1918" s="14" t="e">
        <f t="array" aca="1" ref="M1918" ca="1">_xludf.ifna(IF(H1918=Impostazioni!$C$6,I1918*1,I1918/INDEX(Impostazioni!$N$86:$O$105,MATCH($H1918,Impostazioni!$N$86:$N$105,0),2)),"")</f>
        <v>#NAME?</v>
      </c>
      <c r="N1918" s="14" t="e">
        <f t="array" aca="1" ref="N1918" ca="1">_xludf.ifna(IF(I1918=Impostazioni!$C$6,J1918*1,J1918/INDEX(Impostazioni!$N$86:$O$105,MATCH($H1918,Impostazioni!$N$86:$N$105,0),2)),"")</f>
        <v>#NAME?</v>
      </c>
      <c r="O1918" s="14" t="e">
        <f t="array" aca="1" ref="O1918" ca="1">_xludf.ifna(IF(J1918=Impostazioni!$C$6,K1918*1,K1918/INDEX(Impostazioni!$N$86:$O$105,MATCH($H1918,Impostazioni!$N$86:$N$105,0),2)),"")</f>
        <v>#NAME?</v>
      </c>
    </row>
    <row r="1919" spans="1:15" ht="13.2">
      <c r="A1919" s="14" t="str">
        <f t="shared" si="29"/>
        <v/>
      </c>
      <c r="B1919" s="14" t="str">
        <f t="shared" si="30"/>
        <v/>
      </c>
      <c r="C1919" s="14"/>
      <c r="D1919" s="14"/>
      <c r="E1919" s="14"/>
      <c r="F1919" s="14"/>
      <c r="G1919" s="14"/>
      <c r="H1919" s="14"/>
      <c r="M1919" s="14" t="e">
        <f t="array" aca="1" ref="M1919" ca="1">_xludf.ifna(IF(H1919=Impostazioni!$C$6,I1919*1,I1919/INDEX(Impostazioni!$N$86:$O$105,MATCH($H1919,Impostazioni!$N$86:$N$105,0),2)),"")</f>
        <v>#NAME?</v>
      </c>
      <c r="N1919" s="14" t="e">
        <f t="array" aca="1" ref="N1919" ca="1">_xludf.ifna(IF(I1919=Impostazioni!$C$6,J1919*1,J1919/INDEX(Impostazioni!$N$86:$O$105,MATCH($H1919,Impostazioni!$N$86:$N$105,0),2)),"")</f>
        <v>#NAME?</v>
      </c>
      <c r="O1919" s="14" t="e">
        <f t="array" aca="1" ref="O1919" ca="1">_xludf.ifna(IF(J1919=Impostazioni!$C$6,K1919*1,K1919/INDEX(Impostazioni!$N$86:$O$105,MATCH($H1919,Impostazioni!$N$86:$N$105,0),2)),"")</f>
        <v>#NAME?</v>
      </c>
    </row>
    <row r="1920" spans="1:15" ht="13.2">
      <c r="A1920" s="14" t="str">
        <f t="shared" si="29"/>
        <v/>
      </c>
      <c r="B1920" s="14" t="str">
        <f t="shared" si="30"/>
        <v/>
      </c>
      <c r="C1920" s="14"/>
      <c r="D1920" s="14"/>
      <c r="E1920" s="14"/>
      <c r="F1920" s="14"/>
      <c r="G1920" s="14"/>
      <c r="H1920" s="14"/>
      <c r="M1920" s="14" t="e">
        <f t="array" aca="1" ref="M1920" ca="1">_xludf.ifna(IF(H1920=Impostazioni!$C$6,I1920*1,I1920/INDEX(Impostazioni!$N$86:$O$105,MATCH($H1920,Impostazioni!$N$86:$N$105,0),2)),"")</f>
        <v>#NAME?</v>
      </c>
      <c r="N1920" s="14" t="e">
        <f t="array" aca="1" ref="N1920" ca="1">_xludf.ifna(IF(I1920=Impostazioni!$C$6,J1920*1,J1920/INDEX(Impostazioni!$N$86:$O$105,MATCH($H1920,Impostazioni!$N$86:$N$105,0),2)),"")</f>
        <v>#NAME?</v>
      </c>
      <c r="O1920" s="14" t="e">
        <f t="array" aca="1" ref="O1920" ca="1">_xludf.ifna(IF(J1920=Impostazioni!$C$6,K1920*1,K1920/INDEX(Impostazioni!$N$86:$O$105,MATCH($H1920,Impostazioni!$N$86:$N$105,0),2)),"")</f>
        <v>#NAME?</v>
      </c>
    </row>
    <row r="1921" spans="1:15" ht="13.2">
      <c r="A1921" s="14" t="str">
        <f t="shared" si="29"/>
        <v/>
      </c>
      <c r="B1921" s="14" t="str">
        <f t="shared" si="30"/>
        <v/>
      </c>
      <c r="C1921" s="14"/>
      <c r="D1921" s="14"/>
      <c r="E1921" s="14"/>
      <c r="F1921" s="14"/>
      <c r="G1921" s="14"/>
      <c r="H1921" s="14"/>
      <c r="M1921" s="14" t="e">
        <f t="array" aca="1" ref="M1921" ca="1">_xludf.ifna(IF(H1921=Impostazioni!$C$6,I1921*1,I1921/INDEX(Impostazioni!$N$86:$O$105,MATCH($H1921,Impostazioni!$N$86:$N$105,0),2)),"")</f>
        <v>#NAME?</v>
      </c>
      <c r="N1921" s="14" t="e">
        <f t="array" aca="1" ref="N1921" ca="1">_xludf.ifna(IF(I1921=Impostazioni!$C$6,J1921*1,J1921/INDEX(Impostazioni!$N$86:$O$105,MATCH($H1921,Impostazioni!$N$86:$N$105,0),2)),"")</f>
        <v>#NAME?</v>
      </c>
      <c r="O1921" s="14" t="e">
        <f t="array" aca="1" ref="O1921" ca="1">_xludf.ifna(IF(J1921=Impostazioni!$C$6,K1921*1,K1921/INDEX(Impostazioni!$N$86:$O$105,MATCH($H1921,Impostazioni!$N$86:$N$105,0),2)),"")</f>
        <v>#NAME?</v>
      </c>
    </row>
    <row r="1922" spans="1:15" ht="13.2">
      <c r="A1922" s="14" t="str">
        <f t="shared" si="29"/>
        <v/>
      </c>
      <c r="B1922" s="14" t="str">
        <f t="shared" si="30"/>
        <v/>
      </c>
      <c r="C1922" s="14"/>
      <c r="D1922" s="14"/>
      <c r="E1922" s="14"/>
      <c r="F1922" s="14"/>
      <c r="G1922" s="14"/>
      <c r="H1922" s="14"/>
      <c r="M1922" s="14" t="e">
        <f t="array" aca="1" ref="M1922" ca="1">_xludf.ifna(IF(H1922=Impostazioni!$C$6,I1922*1,I1922/INDEX(Impostazioni!$N$86:$O$105,MATCH($H1922,Impostazioni!$N$86:$N$105,0),2)),"")</f>
        <v>#NAME?</v>
      </c>
      <c r="N1922" s="14" t="e">
        <f t="array" aca="1" ref="N1922" ca="1">_xludf.ifna(IF(I1922=Impostazioni!$C$6,J1922*1,J1922/INDEX(Impostazioni!$N$86:$O$105,MATCH($H1922,Impostazioni!$N$86:$N$105,0),2)),"")</f>
        <v>#NAME?</v>
      </c>
      <c r="O1922" s="14" t="e">
        <f t="array" aca="1" ref="O1922" ca="1">_xludf.ifna(IF(J1922=Impostazioni!$C$6,K1922*1,K1922/INDEX(Impostazioni!$N$86:$O$105,MATCH($H1922,Impostazioni!$N$86:$N$105,0),2)),"")</f>
        <v>#NAME?</v>
      </c>
    </row>
    <row r="1923" spans="1:15" ht="13.2">
      <c r="A1923" s="14" t="str">
        <f t="shared" si="29"/>
        <v/>
      </c>
      <c r="B1923" s="14" t="str">
        <f t="shared" si="30"/>
        <v/>
      </c>
      <c r="C1923" s="14"/>
      <c r="D1923" s="14"/>
      <c r="E1923" s="14"/>
      <c r="F1923" s="14"/>
      <c r="G1923" s="14"/>
      <c r="H1923" s="14"/>
      <c r="M1923" s="14" t="e">
        <f t="array" aca="1" ref="M1923" ca="1">_xludf.ifna(IF(H1923=Impostazioni!$C$6,I1923*1,I1923/INDEX(Impostazioni!$N$86:$O$105,MATCH($H1923,Impostazioni!$N$86:$N$105,0),2)),"")</f>
        <v>#NAME?</v>
      </c>
      <c r="N1923" s="14" t="e">
        <f t="array" aca="1" ref="N1923" ca="1">_xludf.ifna(IF(I1923=Impostazioni!$C$6,J1923*1,J1923/INDEX(Impostazioni!$N$86:$O$105,MATCH($H1923,Impostazioni!$N$86:$N$105,0),2)),"")</f>
        <v>#NAME?</v>
      </c>
      <c r="O1923" s="14" t="e">
        <f t="array" aca="1" ref="O1923" ca="1">_xludf.ifna(IF(J1923=Impostazioni!$C$6,K1923*1,K1923/INDEX(Impostazioni!$N$86:$O$105,MATCH($H1923,Impostazioni!$N$86:$N$105,0),2)),"")</f>
        <v>#NAME?</v>
      </c>
    </row>
    <row r="1924" spans="1:15" ht="13.2">
      <c r="A1924" s="14" t="str">
        <f t="shared" si="29"/>
        <v/>
      </c>
      <c r="B1924" s="14" t="str">
        <f t="shared" si="30"/>
        <v/>
      </c>
      <c r="C1924" s="14"/>
      <c r="D1924" s="14"/>
      <c r="E1924" s="14"/>
      <c r="F1924" s="14"/>
      <c r="G1924" s="14"/>
      <c r="H1924" s="14"/>
      <c r="M1924" s="14" t="e">
        <f t="array" aca="1" ref="M1924" ca="1">_xludf.ifna(IF(H1924=Impostazioni!$C$6,I1924*1,I1924/INDEX(Impostazioni!$N$86:$O$105,MATCH($H1924,Impostazioni!$N$86:$N$105,0),2)),"")</f>
        <v>#NAME?</v>
      </c>
      <c r="N1924" s="14" t="e">
        <f t="array" aca="1" ref="N1924" ca="1">_xludf.ifna(IF(I1924=Impostazioni!$C$6,J1924*1,J1924/INDEX(Impostazioni!$N$86:$O$105,MATCH($H1924,Impostazioni!$N$86:$N$105,0),2)),"")</f>
        <v>#NAME?</v>
      </c>
      <c r="O1924" s="14" t="e">
        <f t="array" aca="1" ref="O1924" ca="1">_xludf.ifna(IF(J1924=Impostazioni!$C$6,K1924*1,K1924/INDEX(Impostazioni!$N$86:$O$105,MATCH($H1924,Impostazioni!$N$86:$N$105,0),2)),"")</f>
        <v>#NAME?</v>
      </c>
    </row>
    <row r="1925" spans="1:15" ht="13.2">
      <c r="A1925" s="14" t="str">
        <f t="shared" si="29"/>
        <v/>
      </c>
      <c r="B1925" s="14" t="str">
        <f t="shared" si="30"/>
        <v/>
      </c>
      <c r="C1925" s="14"/>
      <c r="D1925" s="14"/>
      <c r="E1925" s="14"/>
      <c r="F1925" s="14"/>
      <c r="G1925" s="14"/>
      <c r="H1925" s="14"/>
      <c r="M1925" s="14" t="e">
        <f t="array" aca="1" ref="M1925" ca="1">_xludf.ifna(IF(H1925=Impostazioni!$C$6,I1925*1,I1925/INDEX(Impostazioni!$N$86:$O$105,MATCH($H1925,Impostazioni!$N$86:$N$105,0),2)),"")</f>
        <v>#NAME?</v>
      </c>
      <c r="N1925" s="14" t="e">
        <f t="array" aca="1" ref="N1925" ca="1">_xludf.ifna(IF(I1925=Impostazioni!$C$6,J1925*1,J1925/INDEX(Impostazioni!$N$86:$O$105,MATCH($H1925,Impostazioni!$N$86:$N$105,0),2)),"")</f>
        <v>#NAME?</v>
      </c>
      <c r="O1925" s="14" t="e">
        <f t="array" aca="1" ref="O1925" ca="1">_xludf.ifna(IF(J1925=Impostazioni!$C$6,K1925*1,K1925/INDEX(Impostazioni!$N$86:$O$105,MATCH($H1925,Impostazioni!$N$86:$N$105,0),2)),"")</f>
        <v>#NAME?</v>
      </c>
    </row>
    <row r="1926" spans="1:15" ht="13.2">
      <c r="A1926" s="14" t="str">
        <f t="shared" si="29"/>
        <v/>
      </c>
      <c r="B1926" s="14" t="str">
        <f t="shared" si="30"/>
        <v/>
      </c>
      <c r="C1926" s="14"/>
      <c r="D1926" s="14"/>
      <c r="E1926" s="14"/>
      <c r="F1926" s="14"/>
      <c r="G1926" s="14"/>
      <c r="H1926" s="14"/>
      <c r="M1926" s="14" t="e">
        <f t="array" aca="1" ref="M1926" ca="1">_xludf.ifna(IF(H1926=Impostazioni!$C$6,I1926*1,I1926/INDEX(Impostazioni!$N$86:$O$105,MATCH($H1926,Impostazioni!$N$86:$N$105,0),2)),"")</f>
        <v>#NAME?</v>
      </c>
      <c r="N1926" s="14" t="e">
        <f t="array" aca="1" ref="N1926" ca="1">_xludf.ifna(IF(I1926=Impostazioni!$C$6,J1926*1,J1926/INDEX(Impostazioni!$N$86:$O$105,MATCH($H1926,Impostazioni!$N$86:$N$105,0),2)),"")</f>
        <v>#NAME?</v>
      </c>
      <c r="O1926" s="14" t="e">
        <f t="array" aca="1" ref="O1926" ca="1">_xludf.ifna(IF(J1926=Impostazioni!$C$6,K1926*1,K1926/INDEX(Impostazioni!$N$86:$O$105,MATCH($H1926,Impostazioni!$N$86:$N$105,0),2)),"")</f>
        <v>#NAME?</v>
      </c>
    </row>
    <row r="1927" spans="1:15" ht="13.2">
      <c r="A1927" s="14" t="str">
        <f t="shared" si="29"/>
        <v/>
      </c>
      <c r="B1927" s="14" t="str">
        <f t="shared" si="30"/>
        <v/>
      </c>
      <c r="C1927" s="14"/>
      <c r="D1927" s="14"/>
      <c r="E1927" s="14"/>
      <c r="F1927" s="14"/>
      <c r="G1927" s="14"/>
      <c r="H1927" s="14"/>
      <c r="M1927" s="14" t="e">
        <f t="array" aca="1" ref="M1927" ca="1">_xludf.ifna(IF(H1927=Impostazioni!$C$6,I1927*1,I1927/INDEX(Impostazioni!$N$86:$O$105,MATCH($H1927,Impostazioni!$N$86:$N$105,0),2)),"")</f>
        <v>#NAME?</v>
      </c>
      <c r="N1927" s="14" t="e">
        <f t="array" aca="1" ref="N1927" ca="1">_xludf.ifna(IF(I1927=Impostazioni!$C$6,J1927*1,J1927/INDEX(Impostazioni!$N$86:$O$105,MATCH($H1927,Impostazioni!$N$86:$N$105,0),2)),"")</f>
        <v>#NAME?</v>
      </c>
      <c r="O1927" s="14" t="e">
        <f t="array" aca="1" ref="O1927" ca="1">_xludf.ifna(IF(J1927=Impostazioni!$C$6,K1927*1,K1927/INDEX(Impostazioni!$N$86:$O$105,MATCH($H1927,Impostazioni!$N$86:$N$105,0),2)),"")</f>
        <v>#NAME?</v>
      </c>
    </row>
    <row r="1928" spans="1:15" ht="13.2">
      <c r="A1928" s="14" t="str">
        <f t="shared" si="29"/>
        <v/>
      </c>
      <c r="B1928" s="14" t="str">
        <f t="shared" si="30"/>
        <v/>
      </c>
      <c r="C1928" s="14"/>
      <c r="D1928" s="14"/>
      <c r="E1928" s="14"/>
      <c r="F1928" s="14"/>
      <c r="G1928" s="14"/>
      <c r="H1928" s="14"/>
      <c r="M1928" s="14" t="e">
        <f t="array" aca="1" ref="M1928" ca="1">_xludf.ifna(IF(H1928=Impostazioni!$C$6,I1928*1,I1928/INDEX(Impostazioni!$N$86:$O$105,MATCH($H1928,Impostazioni!$N$86:$N$105,0),2)),"")</f>
        <v>#NAME?</v>
      </c>
      <c r="N1928" s="14" t="e">
        <f t="array" aca="1" ref="N1928" ca="1">_xludf.ifna(IF(I1928=Impostazioni!$C$6,J1928*1,J1928/INDEX(Impostazioni!$N$86:$O$105,MATCH($H1928,Impostazioni!$N$86:$N$105,0),2)),"")</f>
        <v>#NAME?</v>
      </c>
      <c r="O1928" s="14" t="e">
        <f t="array" aca="1" ref="O1928" ca="1">_xludf.ifna(IF(J1928=Impostazioni!$C$6,K1928*1,K1928/INDEX(Impostazioni!$N$86:$O$105,MATCH($H1928,Impostazioni!$N$86:$N$105,0),2)),"")</f>
        <v>#NAME?</v>
      </c>
    </row>
    <row r="1929" spans="1:15" ht="13.2">
      <c r="A1929" s="14" t="str">
        <f t="shared" si="29"/>
        <v/>
      </c>
      <c r="B1929" s="14" t="str">
        <f t="shared" si="30"/>
        <v/>
      </c>
      <c r="C1929" s="14"/>
      <c r="D1929" s="14"/>
      <c r="E1929" s="14"/>
      <c r="F1929" s="14"/>
      <c r="G1929" s="14"/>
      <c r="H1929" s="14"/>
      <c r="M1929" s="14" t="e">
        <f t="array" aca="1" ref="M1929" ca="1">_xludf.ifna(IF(H1929=Impostazioni!$C$6,I1929*1,I1929/INDEX(Impostazioni!$N$86:$O$105,MATCH($H1929,Impostazioni!$N$86:$N$105,0),2)),"")</f>
        <v>#NAME?</v>
      </c>
      <c r="N1929" s="14" t="e">
        <f t="array" aca="1" ref="N1929" ca="1">_xludf.ifna(IF(I1929=Impostazioni!$C$6,J1929*1,J1929/INDEX(Impostazioni!$N$86:$O$105,MATCH($H1929,Impostazioni!$N$86:$N$105,0),2)),"")</f>
        <v>#NAME?</v>
      </c>
      <c r="O1929" s="14" t="e">
        <f t="array" aca="1" ref="O1929" ca="1">_xludf.ifna(IF(J1929=Impostazioni!$C$6,K1929*1,K1929/INDEX(Impostazioni!$N$86:$O$105,MATCH($H1929,Impostazioni!$N$86:$N$105,0),2)),"")</f>
        <v>#NAME?</v>
      </c>
    </row>
    <row r="1930" spans="1:15" ht="13.2">
      <c r="A1930" s="14" t="str">
        <f t="shared" si="29"/>
        <v/>
      </c>
      <c r="B1930" s="14" t="str">
        <f t="shared" si="30"/>
        <v/>
      </c>
      <c r="C1930" s="14"/>
      <c r="D1930" s="14"/>
      <c r="E1930" s="14"/>
      <c r="F1930" s="14"/>
      <c r="G1930" s="14"/>
      <c r="H1930" s="14"/>
      <c r="M1930" s="14" t="e">
        <f t="array" aca="1" ref="M1930" ca="1">_xludf.ifna(IF(H1930=Impostazioni!$C$6,I1930*1,I1930/INDEX(Impostazioni!$N$86:$O$105,MATCH($H1930,Impostazioni!$N$86:$N$105,0),2)),"")</f>
        <v>#NAME?</v>
      </c>
      <c r="N1930" s="14" t="e">
        <f t="array" aca="1" ref="N1930" ca="1">_xludf.ifna(IF(I1930=Impostazioni!$C$6,J1930*1,J1930/INDEX(Impostazioni!$N$86:$O$105,MATCH($H1930,Impostazioni!$N$86:$N$105,0),2)),"")</f>
        <v>#NAME?</v>
      </c>
      <c r="O1930" s="14" t="e">
        <f t="array" aca="1" ref="O1930" ca="1">_xludf.ifna(IF(J1930=Impostazioni!$C$6,K1930*1,K1930/INDEX(Impostazioni!$N$86:$O$105,MATCH($H1930,Impostazioni!$N$86:$N$105,0),2)),"")</f>
        <v>#NAME?</v>
      </c>
    </row>
    <row r="1931" spans="1:15" ht="13.2">
      <c r="A1931" s="14" t="str">
        <f t="shared" si="29"/>
        <v/>
      </c>
      <c r="B1931" s="14" t="str">
        <f t="shared" si="30"/>
        <v/>
      </c>
      <c r="C1931" s="14"/>
      <c r="D1931" s="14"/>
      <c r="E1931" s="14"/>
      <c r="F1931" s="14"/>
      <c r="G1931" s="14"/>
      <c r="H1931" s="14"/>
      <c r="M1931" s="14" t="e">
        <f t="array" aca="1" ref="M1931" ca="1">_xludf.ifna(IF(H1931=Impostazioni!$C$6,I1931*1,I1931/INDEX(Impostazioni!$N$86:$O$105,MATCH($H1931,Impostazioni!$N$86:$N$105,0),2)),"")</f>
        <v>#NAME?</v>
      </c>
      <c r="N1931" s="14" t="e">
        <f t="array" aca="1" ref="N1931" ca="1">_xludf.ifna(IF(I1931=Impostazioni!$C$6,J1931*1,J1931/INDEX(Impostazioni!$N$86:$O$105,MATCH($H1931,Impostazioni!$N$86:$N$105,0),2)),"")</f>
        <v>#NAME?</v>
      </c>
      <c r="O1931" s="14" t="e">
        <f t="array" aca="1" ref="O1931" ca="1">_xludf.ifna(IF(J1931=Impostazioni!$C$6,K1931*1,K1931/INDEX(Impostazioni!$N$86:$O$105,MATCH($H1931,Impostazioni!$N$86:$N$105,0),2)),"")</f>
        <v>#NAME?</v>
      </c>
    </row>
    <row r="1932" spans="1:15" ht="13.2">
      <c r="A1932" s="14" t="str">
        <f t="shared" si="29"/>
        <v/>
      </c>
      <c r="B1932" s="14" t="str">
        <f t="shared" si="30"/>
        <v/>
      </c>
      <c r="C1932" s="14"/>
      <c r="D1932" s="14"/>
      <c r="E1932" s="14"/>
      <c r="F1932" s="14"/>
      <c r="G1932" s="14"/>
      <c r="H1932" s="14"/>
      <c r="M1932" s="14" t="e">
        <f t="array" aca="1" ref="M1932" ca="1">_xludf.ifna(IF(H1932=Impostazioni!$C$6,I1932*1,I1932/INDEX(Impostazioni!$N$86:$O$105,MATCH($H1932,Impostazioni!$N$86:$N$105,0),2)),"")</f>
        <v>#NAME?</v>
      </c>
      <c r="N1932" s="14" t="e">
        <f t="array" aca="1" ref="N1932" ca="1">_xludf.ifna(IF(I1932=Impostazioni!$C$6,J1932*1,J1932/INDEX(Impostazioni!$N$86:$O$105,MATCH($H1932,Impostazioni!$N$86:$N$105,0),2)),"")</f>
        <v>#NAME?</v>
      </c>
      <c r="O1932" s="14" t="e">
        <f t="array" aca="1" ref="O1932" ca="1">_xludf.ifna(IF(J1932=Impostazioni!$C$6,K1932*1,K1932/INDEX(Impostazioni!$N$86:$O$105,MATCH($H1932,Impostazioni!$N$86:$N$105,0),2)),"")</f>
        <v>#NAME?</v>
      </c>
    </row>
    <row r="1933" spans="1:15" ht="13.2">
      <c r="A1933" s="14" t="str">
        <f t="shared" si="29"/>
        <v/>
      </c>
      <c r="B1933" s="14" t="str">
        <f t="shared" si="30"/>
        <v/>
      </c>
      <c r="C1933" s="14"/>
      <c r="D1933" s="14"/>
      <c r="E1933" s="14"/>
      <c r="F1933" s="14"/>
      <c r="G1933" s="14"/>
      <c r="H1933" s="14"/>
      <c r="M1933" s="14" t="e">
        <f t="array" aca="1" ref="M1933" ca="1">_xludf.ifna(IF(H1933=Impostazioni!$C$6,I1933*1,I1933/INDEX(Impostazioni!$N$86:$O$105,MATCH($H1933,Impostazioni!$N$86:$N$105,0),2)),"")</f>
        <v>#NAME?</v>
      </c>
      <c r="N1933" s="14" t="e">
        <f t="array" aca="1" ref="N1933" ca="1">_xludf.ifna(IF(I1933=Impostazioni!$C$6,J1933*1,J1933/INDEX(Impostazioni!$N$86:$O$105,MATCH($H1933,Impostazioni!$N$86:$N$105,0),2)),"")</f>
        <v>#NAME?</v>
      </c>
      <c r="O1933" s="14" t="e">
        <f t="array" aca="1" ref="O1933" ca="1">_xludf.ifna(IF(J1933=Impostazioni!$C$6,K1933*1,K1933/INDEX(Impostazioni!$N$86:$O$105,MATCH($H1933,Impostazioni!$N$86:$N$105,0),2)),"")</f>
        <v>#NAME?</v>
      </c>
    </row>
    <row r="1934" spans="1:15" ht="13.2">
      <c r="A1934" s="14" t="str">
        <f t="shared" si="29"/>
        <v/>
      </c>
      <c r="B1934" s="14" t="str">
        <f t="shared" si="30"/>
        <v/>
      </c>
      <c r="C1934" s="14"/>
      <c r="D1934" s="14"/>
      <c r="E1934" s="14"/>
      <c r="F1934" s="14"/>
      <c r="G1934" s="14"/>
      <c r="H1934" s="14"/>
      <c r="M1934" s="14" t="e">
        <f t="array" aca="1" ref="M1934" ca="1">_xludf.ifna(IF(H1934=Impostazioni!$C$6,I1934*1,I1934/INDEX(Impostazioni!$N$86:$O$105,MATCH($H1934,Impostazioni!$N$86:$N$105,0),2)),"")</f>
        <v>#NAME?</v>
      </c>
      <c r="N1934" s="14" t="e">
        <f t="array" aca="1" ref="N1934" ca="1">_xludf.ifna(IF(I1934=Impostazioni!$C$6,J1934*1,J1934/INDEX(Impostazioni!$N$86:$O$105,MATCH($H1934,Impostazioni!$N$86:$N$105,0),2)),"")</f>
        <v>#NAME?</v>
      </c>
      <c r="O1934" s="14" t="e">
        <f t="array" aca="1" ref="O1934" ca="1">_xludf.ifna(IF(J1934=Impostazioni!$C$6,K1934*1,K1934/INDEX(Impostazioni!$N$86:$O$105,MATCH($H1934,Impostazioni!$N$86:$N$105,0),2)),"")</f>
        <v>#NAME?</v>
      </c>
    </row>
    <row r="1935" spans="1:15" ht="13.2">
      <c r="A1935" s="14" t="str">
        <f t="shared" si="29"/>
        <v/>
      </c>
      <c r="B1935" s="14" t="str">
        <f t="shared" si="30"/>
        <v/>
      </c>
      <c r="C1935" s="14"/>
      <c r="D1935" s="14"/>
      <c r="E1935" s="14"/>
      <c r="F1935" s="14"/>
      <c r="G1935" s="14"/>
      <c r="H1935" s="14"/>
      <c r="M1935" s="14" t="e">
        <f t="array" aca="1" ref="M1935" ca="1">_xludf.ifna(IF(H1935=Impostazioni!$C$6,I1935*1,I1935/INDEX(Impostazioni!$N$86:$O$105,MATCH($H1935,Impostazioni!$N$86:$N$105,0),2)),"")</f>
        <v>#NAME?</v>
      </c>
      <c r="N1935" s="14" t="e">
        <f t="array" aca="1" ref="N1935" ca="1">_xludf.ifna(IF(I1935=Impostazioni!$C$6,J1935*1,J1935/INDEX(Impostazioni!$N$86:$O$105,MATCH($H1935,Impostazioni!$N$86:$N$105,0),2)),"")</f>
        <v>#NAME?</v>
      </c>
      <c r="O1935" s="14" t="e">
        <f t="array" aca="1" ref="O1935" ca="1">_xludf.ifna(IF(J1935=Impostazioni!$C$6,K1935*1,K1935/INDEX(Impostazioni!$N$86:$O$105,MATCH($H1935,Impostazioni!$N$86:$N$105,0),2)),"")</f>
        <v>#NAME?</v>
      </c>
    </row>
    <row r="1936" spans="1:15" ht="13.2">
      <c r="A1936" s="14" t="str">
        <f t="shared" si="29"/>
        <v/>
      </c>
      <c r="B1936" s="14" t="str">
        <f t="shared" si="30"/>
        <v/>
      </c>
      <c r="C1936" s="14"/>
      <c r="D1936" s="14"/>
      <c r="E1936" s="14"/>
      <c r="F1936" s="14"/>
      <c r="G1936" s="14"/>
      <c r="H1936" s="14"/>
      <c r="M1936" s="14" t="e">
        <f t="array" aca="1" ref="M1936" ca="1">_xludf.ifna(IF(H1936=Impostazioni!$C$6,I1936*1,I1936/INDEX(Impostazioni!$N$86:$O$105,MATCH($H1936,Impostazioni!$N$86:$N$105,0),2)),"")</f>
        <v>#NAME?</v>
      </c>
      <c r="N1936" s="14" t="e">
        <f t="array" aca="1" ref="N1936" ca="1">_xludf.ifna(IF(I1936=Impostazioni!$C$6,J1936*1,J1936/INDEX(Impostazioni!$N$86:$O$105,MATCH($H1936,Impostazioni!$N$86:$N$105,0),2)),"")</f>
        <v>#NAME?</v>
      </c>
      <c r="O1936" s="14" t="e">
        <f t="array" aca="1" ref="O1936" ca="1">_xludf.ifna(IF(J1936=Impostazioni!$C$6,K1936*1,K1936/INDEX(Impostazioni!$N$86:$O$105,MATCH($H1936,Impostazioni!$N$86:$N$105,0),2)),"")</f>
        <v>#NAME?</v>
      </c>
    </row>
    <row r="1937" spans="1:15" ht="13.2">
      <c r="A1937" s="14" t="str">
        <f t="shared" si="29"/>
        <v/>
      </c>
      <c r="B1937" s="14" t="str">
        <f t="shared" si="30"/>
        <v/>
      </c>
      <c r="C1937" s="14"/>
      <c r="D1937" s="14"/>
      <c r="E1937" s="14"/>
      <c r="F1937" s="14"/>
      <c r="G1937" s="14"/>
      <c r="H1937" s="14"/>
      <c r="M1937" s="14" t="e">
        <f t="array" aca="1" ref="M1937" ca="1">_xludf.ifna(IF(H1937=Impostazioni!$C$6,I1937*1,I1937/INDEX(Impostazioni!$N$86:$O$105,MATCH($H1937,Impostazioni!$N$86:$N$105,0),2)),"")</f>
        <v>#NAME?</v>
      </c>
      <c r="N1937" s="14" t="e">
        <f t="array" aca="1" ref="N1937" ca="1">_xludf.ifna(IF(I1937=Impostazioni!$C$6,J1937*1,J1937/INDEX(Impostazioni!$N$86:$O$105,MATCH($H1937,Impostazioni!$N$86:$N$105,0),2)),"")</f>
        <v>#NAME?</v>
      </c>
      <c r="O1937" s="14" t="e">
        <f t="array" aca="1" ref="O1937" ca="1">_xludf.ifna(IF(J1937=Impostazioni!$C$6,K1937*1,K1937/INDEX(Impostazioni!$N$86:$O$105,MATCH($H1937,Impostazioni!$N$86:$N$105,0),2)),"")</f>
        <v>#NAME?</v>
      </c>
    </row>
    <row r="1938" spans="1:15" ht="13.2">
      <c r="A1938" s="14" t="str">
        <f t="shared" si="29"/>
        <v/>
      </c>
      <c r="B1938" s="14" t="str">
        <f t="shared" si="30"/>
        <v/>
      </c>
      <c r="C1938" s="14"/>
      <c r="D1938" s="14"/>
      <c r="E1938" s="14"/>
      <c r="F1938" s="14"/>
      <c r="G1938" s="14"/>
      <c r="H1938" s="14"/>
      <c r="M1938" s="14" t="e">
        <f t="array" aca="1" ref="M1938" ca="1">_xludf.ifna(IF(H1938=Impostazioni!$C$6,I1938*1,I1938/INDEX(Impostazioni!$N$86:$O$105,MATCH($H1938,Impostazioni!$N$86:$N$105,0),2)),"")</f>
        <v>#NAME?</v>
      </c>
      <c r="N1938" s="14" t="e">
        <f t="array" aca="1" ref="N1938" ca="1">_xludf.ifna(IF(I1938=Impostazioni!$C$6,J1938*1,J1938/INDEX(Impostazioni!$N$86:$O$105,MATCH($H1938,Impostazioni!$N$86:$N$105,0),2)),"")</f>
        <v>#NAME?</v>
      </c>
      <c r="O1938" s="14" t="e">
        <f t="array" aca="1" ref="O1938" ca="1">_xludf.ifna(IF(J1938=Impostazioni!$C$6,K1938*1,K1938/INDEX(Impostazioni!$N$86:$O$105,MATCH($H1938,Impostazioni!$N$86:$N$105,0),2)),"")</f>
        <v>#NAME?</v>
      </c>
    </row>
    <row r="1939" spans="1:15" ht="13.2">
      <c r="A1939" s="14" t="str">
        <f t="shared" si="29"/>
        <v/>
      </c>
      <c r="B1939" s="14" t="str">
        <f t="shared" si="30"/>
        <v/>
      </c>
      <c r="C1939" s="14"/>
      <c r="D1939" s="14"/>
      <c r="E1939" s="14"/>
      <c r="F1939" s="14"/>
      <c r="G1939" s="14"/>
      <c r="H1939" s="14"/>
      <c r="M1939" s="14" t="e">
        <f t="array" aca="1" ref="M1939" ca="1">_xludf.ifna(IF(H1939=Impostazioni!$C$6,I1939*1,I1939/INDEX(Impostazioni!$N$86:$O$105,MATCH($H1939,Impostazioni!$N$86:$N$105,0),2)),"")</f>
        <v>#NAME?</v>
      </c>
      <c r="N1939" s="14" t="e">
        <f t="array" aca="1" ref="N1939" ca="1">_xludf.ifna(IF(I1939=Impostazioni!$C$6,J1939*1,J1939/INDEX(Impostazioni!$N$86:$O$105,MATCH($H1939,Impostazioni!$N$86:$N$105,0),2)),"")</f>
        <v>#NAME?</v>
      </c>
      <c r="O1939" s="14" t="e">
        <f t="array" aca="1" ref="O1939" ca="1">_xludf.ifna(IF(J1939=Impostazioni!$C$6,K1939*1,K1939/INDEX(Impostazioni!$N$86:$O$105,MATCH($H1939,Impostazioni!$N$86:$N$105,0),2)),"")</f>
        <v>#NAME?</v>
      </c>
    </row>
    <row r="1940" spans="1:15" ht="13.2">
      <c r="A1940" s="14" t="str">
        <f t="shared" si="29"/>
        <v/>
      </c>
      <c r="B1940" s="14" t="str">
        <f t="shared" si="30"/>
        <v/>
      </c>
      <c r="C1940" s="14"/>
      <c r="D1940" s="14"/>
      <c r="E1940" s="14"/>
      <c r="F1940" s="14"/>
      <c r="G1940" s="14"/>
      <c r="H1940" s="14"/>
      <c r="M1940" s="14" t="e">
        <f t="array" aca="1" ref="M1940" ca="1">_xludf.ifna(IF(H1940=Impostazioni!$C$6,I1940*1,I1940/INDEX(Impostazioni!$N$86:$O$105,MATCH($H1940,Impostazioni!$N$86:$N$105,0),2)),"")</f>
        <v>#NAME?</v>
      </c>
      <c r="N1940" s="14" t="e">
        <f t="array" aca="1" ref="N1940" ca="1">_xludf.ifna(IF(I1940=Impostazioni!$C$6,J1940*1,J1940/INDEX(Impostazioni!$N$86:$O$105,MATCH($H1940,Impostazioni!$N$86:$N$105,0),2)),"")</f>
        <v>#NAME?</v>
      </c>
      <c r="O1940" s="14" t="e">
        <f t="array" aca="1" ref="O1940" ca="1">_xludf.ifna(IF(J1940=Impostazioni!$C$6,K1940*1,K1940/INDEX(Impostazioni!$N$86:$O$105,MATCH($H1940,Impostazioni!$N$86:$N$105,0),2)),"")</f>
        <v>#NAME?</v>
      </c>
    </row>
    <row r="1941" spans="1:15" ht="13.2">
      <c r="A1941" s="14" t="str">
        <f t="shared" si="29"/>
        <v/>
      </c>
      <c r="B1941" s="14" t="str">
        <f t="shared" si="30"/>
        <v/>
      </c>
      <c r="C1941" s="14"/>
      <c r="D1941" s="14"/>
      <c r="E1941" s="14"/>
      <c r="F1941" s="14"/>
      <c r="G1941" s="14"/>
      <c r="H1941" s="14"/>
      <c r="M1941" s="14" t="e">
        <f t="array" aca="1" ref="M1941" ca="1">_xludf.ifna(IF(H1941=Impostazioni!$C$6,I1941*1,I1941/INDEX(Impostazioni!$N$86:$O$105,MATCH($H1941,Impostazioni!$N$86:$N$105,0),2)),"")</f>
        <v>#NAME?</v>
      </c>
      <c r="N1941" s="14" t="e">
        <f t="array" aca="1" ref="N1941" ca="1">_xludf.ifna(IF(I1941=Impostazioni!$C$6,J1941*1,J1941/INDEX(Impostazioni!$N$86:$O$105,MATCH($H1941,Impostazioni!$N$86:$N$105,0),2)),"")</f>
        <v>#NAME?</v>
      </c>
      <c r="O1941" s="14" t="e">
        <f t="array" aca="1" ref="O1941" ca="1">_xludf.ifna(IF(J1941=Impostazioni!$C$6,K1941*1,K1941/INDEX(Impostazioni!$N$86:$O$105,MATCH($H1941,Impostazioni!$N$86:$N$105,0),2)),"")</f>
        <v>#NAME?</v>
      </c>
    </row>
    <row r="1942" spans="1:15" ht="13.2">
      <c r="A1942" s="14" t="str">
        <f t="shared" si="29"/>
        <v/>
      </c>
      <c r="B1942" s="14" t="str">
        <f t="shared" si="30"/>
        <v/>
      </c>
      <c r="C1942" s="14"/>
      <c r="D1942" s="14"/>
      <c r="E1942" s="14"/>
      <c r="F1942" s="14"/>
      <c r="G1942" s="14"/>
      <c r="H1942" s="14"/>
      <c r="M1942" s="14" t="e">
        <f t="array" aca="1" ref="M1942" ca="1">_xludf.ifna(IF(H1942=Impostazioni!$C$6,I1942*1,I1942/INDEX(Impostazioni!$N$86:$O$105,MATCH($H1942,Impostazioni!$N$86:$N$105,0),2)),"")</f>
        <v>#NAME?</v>
      </c>
      <c r="N1942" s="14" t="e">
        <f t="array" aca="1" ref="N1942" ca="1">_xludf.ifna(IF(I1942=Impostazioni!$C$6,J1942*1,J1942/INDEX(Impostazioni!$N$86:$O$105,MATCH($H1942,Impostazioni!$N$86:$N$105,0),2)),"")</f>
        <v>#NAME?</v>
      </c>
      <c r="O1942" s="14" t="e">
        <f t="array" aca="1" ref="O1942" ca="1">_xludf.ifna(IF(J1942=Impostazioni!$C$6,K1942*1,K1942/INDEX(Impostazioni!$N$86:$O$105,MATCH($H1942,Impostazioni!$N$86:$N$105,0),2)),"")</f>
        <v>#NAME?</v>
      </c>
    </row>
    <row r="1943" spans="1:15" ht="13.2">
      <c r="A1943" s="14" t="str">
        <f t="shared" si="29"/>
        <v/>
      </c>
      <c r="B1943" s="14" t="str">
        <f t="shared" si="30"/>
        <v/>
      </c>
      <c r="C1943" s="14"/>
      <c r="D1943" s="14"/>
      <c r="E1943" s="14"/>
      <c r="F1943" s="14"/>
      <c r="G1943" s="14"/>
      <c r="H1943" s="14"/>
      <c r="M1943" s="14" t="e">
        <f t="array" aca="1" ref="M1943" ca="1">_xludf.ifna(IF(H1943=Impostazioni!$C$6,I1943*1,I1943/INDEX(Impostazioni!$N$86:$O$105,MATCH($H1943,Impostazioni!$N$86:$N$105,0),2)),"")</f>
        <v>#NAME?</v>
      </c>
      <c r="N1943" s="14" t="e">
        <f t="array" aca="1" ref="N1943" ca="1">_xludf.ifna(IF(I1943=Impostazioni!$C$6,J1943*1,J1943/INDEX(Impostazioni!$N$86:$O$105,MATCH($H1943,Impostazioni!$N$86:$N$105,0),2)),"")</f>
        <v>#NAME?</v>
      </c>
      <c r="O1943" s="14" t="e">
        <f t="array" aca="1" ref="O1943" ca="1">_xludf.ifna(IF(J1943=Impostazioni!$C$6,K1943*1,K1943/INDEX(Impostazioni!$N$86:$O$105,MATCH($H1943,Impostazioni!$N$86:$N$105,0),2)),"")</f>
        <v>#NAME?</v>
      </c>
    </row>
    <row r="1944" spans="1:15" ht="13.2">
      <c r="A1944" s="14" t="str">
        <f t="shared" si="29"/>
        <v/>
      </c>
      <c r="B1944" s="14" t="str">
        <f t="shared" si="30"/>
        <v/>
      </c>
      <c r="C1944" s="14"/>
      <c r="D1944" s="14"/>
      <c r="E1944" s="14"/>
      <c r="F1944" s="14"/>
      <c r="G1944" s="14"/>
      <c r="H1944" s="14"/>
      <c r="M1944" s="14" t="e">
        <f t="array" aca="1" ref="M1944" ca="1">_xludf.ifna(IF(H1944=Impostazioni!$C$6,I1944*1,I1944/INDEX(Impostazioni!$N$86:$O$105,MATCH($H1944,Impostazioni!$N$86:$N$105,0),2)),"")</f>
        <v>#NAME?</v>
      </c>
      <c r="N1944" s="14" t="e">
        <f t="array" aca="1" ref="N1944" ca="1">_xludf.ifna(IF(I1944=Impostazioni!$C$6,J1944*1,J1944/INDEX(Impostazioni!$N$86:$O$105,MATCH($H1944,Impostazioni!$N$86:$N$105,0),2)),"")</f>
        <v>#NAME?</v>
      </c>
      <c r="O1944" s="14" t="e">
        <f t="array" aca="1" ref="O1944" ca="1">_xludf.ifna(IF(J1944=Impostazioni!$C$6,K1944*1,K1944/INDEX(Impostazioni!$N$86:$O$105,MATCH($H1944,Impostazioni!$N$86:$N$105,0),2)),"")</f>
        <v>#NAME?</v>
      </c>
    </row>
    <row r="1945" spans="1:15" ht="13.2">
      <c r="A1945" s="14" t="str">
        <f t="shared" si="29"/>
        <v/>
      </c>
      <c r="B1945" s="14" t="str">
        <f t="shared" si="30"/>
        <v/>
      </c>
      <c r="C1945" s="14"/>
      <c r="D1945" s="14"/>
      <c r="E1945" s="14"/>
      <c r="F1945" s="14"/>
      <c r="G1945" s="14"/>
      <c r="H1945" s="14"/>
      <c r="M1945" s="14" t="e">
        <f t="array" aca="1" ref="M1945" ca="1">_xludf.ifna(IF(H1945=Impostazioni!$C$6,I1945*1,I1945/INDEX(Impostazioni!$N$86:$O$105,MATCH($H1945,Impostazioni!$N$86:$N$105,0),2)),"")</f>
        <v>#NAME?</v>
      </c>
      <c r="N1945" s="14" t="e">
        <f t="array" aca="1" ref="N1945" ca="1">_xludf.ifna(IF(I1945=Impostazioni!$C$6,J1945*1,J1945/INDEX(Impostazioni!$N$86:$O$105,MATCH($H1945,Impostazioni!$N$86:$N$105,0),2)),"")</f>
        <v>#NAME?</v>
      </c>
      <c r="O1945" s="14" t="e">
        <f t="array" aca="1" ref="O1945" ca="1">_xludf.ifna(IF(J1945=Impostazioni!$C$6,K1945*1,K1945/INDEX(Impostazioni!$N$86:$O$105,MATCH($H1945,Impostazioni!$N$86:$N$105,0),2)),"")</f>
        <v>#NAME?</v>
      </c>
    </row>
    <row r="1946" spans="1:15" ht="13.2">
      <c r="A1946" s="14" t="str">
        <f t="shared" si="29"/>
        <v/>
      </c>
      <c r="B1946" s="14" t="str">
        <f t="shared" si="30"/>
        <v/>
      </c>
      <c r="C1946" s="14"/>
      <c r="D1946" s="14"/>
      <c r="E1946" s="14"/>
      <c r="F1946" s="14"/>
      <c r="G1946" s="14"/>
      <c r="H1946" s="14"/>
      <c r="M1946" s="14" t="e">
        <f t="array" aca="1" ref="M1946" ca="1">_xludf.ifna(IF(H1946=Impostazioni!$C$6,I1946*1,I1946/INDEX(Impostazioni!$N$86:$O$105,MATCH($H1946,Impostazioni!$N$86:$N$105,0),2)),"")</f>
        <v>#NAME?</v>
      </c>
      <c r="N1946" s="14" t="e">
        <f t="array" aca="1" ref="N1946" ca="1">_xludf.ifna(IF(I1946=Impostazioni!$C$6,J1946*1,J1946/INDEX(Impostazioni!$N$86:$O$105,MATCH($H1946,Impostazioni!$N$86:$N$105,0),2)),"")</f>
        <v>#NAME?</v>
      </c>
      <c r="O1946" s="14" t="e">
        <f t="array" aca="1" ref="O1946" ca="1">_xludf.ifna(IF(J1946=Impostazioni!$C$6,K1946*1,K1946/INDEX(Impostazioni!$N$86:$O$105,MATCH($H1946,Impostazioni!$N$86:$N$105,0),2)),"")</f>
        <v>#NAME?</v>
      </c>
    </row>
    <row r="1947" spans="1:15" ht="13.2">
      <c r="A1947" s="14" t="str">
        <f t="shared" si="29"/>
        <v/>
      </c>
      <c r="B1947" s="14" t="str">
        <f t="shared" si="30"/>
        <v/>
      </c>
      <c r="C1947" s="14"/>
      <c r="D1947" s="14"/>
      <c r="E1947" s="14"/>
      <c r="F1947" s="14"/>
      <c r="G1947" s="14"/>
      <c r="H1947" s="14"/>
      <c r="M1947" s="14" t="e">
        <f t="array" aca="1" ref="M1947" ca="1">_xludf.ifna(IF(H1947=Impostazioni!$C$6,I1947*1,I1947/INDEX(Impostazioni!$N$86:$O$105,MATCH($H1947,Impostazioni!$N$86:$N$105,0),2)),"")</f>
        <v>#NAME?</v>
      </c>
      <c r="N1947" s="14" t="e">
        <f t="array" aca="1" ref="N1947" ca="1">_xludf.ifna(IF(I1947=Impostazioni!$C$6,J1947*1,J1947/INDEX(Impostazioni!$N$86:$O$105,MATCH($H1947,Impostazioni!$N$86:$N$105,0),2)),"")</f>
        <v>#NAME?</v>
      </c>
      <c r="O1947" s="14" t="e">
        <f t="array" aca="1" ref="O1947" ca="1">_xludf.ifna(IF(J1947=Impostazioni!$C$6,K1947*1,K1947/INDEX(Impostazioni!$N$86:$O$105,MATCH($H1947,Impostazioni!$N$86:$N$105,0),2)),"")</f>
        <v>#NAME?</v>
      </c>
    </row>
    <row r="1948" spans="1:15" ht="13.2">
      <c r="A1948" s="14" t="str">
        <f t="shared" si="29"/>
        <v/>
      </c>
      <c r="B1948" s="14" t="str">
        <f t="shared" si="30"/>
        <v/>
      </c>
      <c r="C1948" s="14"/>
      <c r="D1948" s="14"/>
      <c r="E1948" s="14"/>
      <c r="F1948" s="14"/>
      <c r="G1948" s="14"/>
      <c r="H1948" s="14"/>
      <c r="M1948" s="14" t="e">
        <f t="array" aca="1" ref="M1948" ca="1">_xludf.ifna(IF(H1948=Impostazioni!$C$6,I1948*1,I1948/INDEX(Impostazioni!$N$86:$O$105,MATCH($H1948,Impostazioni!$N$86:$N$105,0),2)),"")</f>
        <v>#NAME?</v>
      </c>
      <c r="N1948" s="14" t="e">
        <f t="array" aca="1" ref="N1948" ca="1">_xludf.ifna(IF(I1948=Impostazioni!$C$6,J1948*1,J1948/INDEX(Impostazioni!$N$86:$O$105,MATCH($H1948,Impostazioni!$N$86:$N$105,0),2)),"")</f>
        <v>#NAME?</v>
      </c>
      <c r="O1948" s="14" t="e">
        <f t="array" aca="1" ref="O1948" ca="1">_xludf.ifna(IF(J1948=Impostazioni!$C$6,K1948*1,K1948/INDEX(Impostazioni!$N$86:$O$105,MATCH($H1948,Impostazioni!$N$86:$N$105,0),2)),"")</f>
        <v>#NAME?</v>
      </c>
    </row>
    <row r="1949" spans="1:15" ht="13.2">
      <c r="A1949" s="14" t="str">
        <f t="shared" si="29"/>
        <v/>
      </c>
      <c r="B1949" s="14" t="str">
        <f t="shared" si="30"/>
        <v/>
      </c>
      <c r="C1949" s="14"/>
      <c r="D1949" s="14"/>
      <c r="E1949" s="14"/>
      <c r="F1949" s="14"/>
      <c r="G1949" s="14"/>
      <c r="H1949" s="14"/>
      <c r="M1949" s="14" t="e">
        <f t="array" aca="1" ref="M1949" ca="1">_xludf.ifna(IF(H1949=Impostazioni!$C$6,I1949*1,I1949/INDEX(Impostazioni!$N$86:$O$105,MATCH($H1949,Impostazioni!$N$86:$N$105,0),2)),"")</f>
        <v>#NAME?</v>
      </c>
      <c r="N1949" s="14" t="e">
        <f t="array" aca="1" ref="N1949" ca="1">_xludf.ifna(IF(I1949=Impostazioni!$C$6,J1949*1,J1949/INDEX(Impostazioni!$N$86:$O$105,MATCH($H1949,Impostazioni!$N$86:$N$105,0),2)),"")</f>
        <v>#NAME?</v>
      </c>
      <c r="O1949" s="14" t="e">
        <f t="array" aca="1" ref="O1949" ca="1">_xludf.ifna(IF(J1949=Impostazioni!$C$6,K1949*1,K1949/INDEX(Impostazioni!$N$86:$O$105,MATCH($H1949,Impostazioni!$N$86:$N$105,0),2)),"")</f>
        <v>#NAME?</v>
      </c>
    </row>
    <row r="1950" spans="1:15" ht="13.2">
      <c r="A1950" s="14" t="str">
        <f t="shared" si="29"/>
        <v/>
      </c>
      <c r="B1950" s="14" t="str">
        <f t="shared" si="30"/>
        <v/>
      </c>
      <c r="C1950" s="14"/>
      <c r="D1950" s="14"/>
      <c r="E1950" s="14"/>
      <c r="F1950" s="14"/>
      <c r="G1950" s="14"/>
      <c r="H1950" s="14"/>
      <c r="M1950" s="14" t="e">
        <f t="array" aca="1" ref="M1950" ca="1">_xludf.ifna(IF(H1950=Impostazioni!$C$6,I1950*1,I1950/INDEX(Impostazioni!$N$86:$O$105,MATCH($H1950,Impostazioni!$N$86:$N$105,0),2)),"")</f>
        <v>#NAME?</v>
      </c>
      <c r="N1950" s="14" t="e">
        <f t="array" aca="1" ref="N1950" ca="1">_xludf.ifna(IF(I1950=Impostazioni!$C$6,J1950*1,J1950/INDEX(Impostazioni!$N$86:$O$105,MATCH($H1950,Impostazioni!$N$86:$N$105,0),2)),"")</f>
        <v>#NAME?</v>
      </c>
      <c r="O1950" s="14" t="e">
        <f t="array" aca="1" ref="O1950" ca="1">_xludf.ifna(IF(J1950=Impostazioni!$C$6,K1950*1,K1950/INDEX(Impostazioni!$N$86:$O$105,MATCH($H1950,Impostazioni!$N$86:$N$105,0),2)),"")</f>
        <v>#NAME?</v>
      </c>
    </row>
    <row r="1951" spans="1:15" ht="13.2">
      <c r="A1951" s="14" t="str">
        <f t="shared" si="29"/>
        <v/>
      </c>
      <c r="B1951" s="14" t="str">
        <f t="shared" si="30"/>
        <v/>
      </c>
      <c r="C1951" s="14"/>
      <c r="D1951" s="14"/>
      <c r="E1951" s="14"/>
      <c r="F1951" s="14"/>
      <c r="G1951" s="14"/>
      <c r="H1951" s="14"/>
      <c r="M1951" s="14" t="e">
        <f t="array" aca="1" ref="M1951" ca="1">_xludf.ifna(IF(H1951=Impostazioni!$C$6,I1951*1,I1951/INDEX(Impostazioni!$N$86:$O$105,MATCH($H1951,Impostazioni!$N$86:$N$105,0),2)),"")</f>
        <v>#NAME?</v>
      </c>
      <c r="N1951" s="14" t="e">
        <f t="array" aca="1" ref="N1951" ca="1">_xludf.ifna(IF(I1951=Impostazioni!$C$6,J1951*1,J1951/INDEX(Impostazioni!$N$86:$O$105,MATCH($H1951,Impostazioni!$N$86:$N$105,0),2)),"")</f>
        <v>#NAME?</v>
      </c>
      <c r="O1951" s="14" t="e">
        <f t="array" aca="1" ref="O1951" ca="1">_xludf.ifna(IF(J1951=Impostazioni!$C$6,K1951*1,K1951/INDEX(Impostazioni!$N$86:$O$105,MATCH($H1951,Impostazioni!$N$86:$N$105,0),2)),"")</f>
        <v>#NAME?</v>
      </c>
    </row>
    <row r="1952" spans="1:15" ht="13.2">
      <c r="A1952" s="14" t="str">
        <f t="shared" si="29"/>
        <v/>
      </c>
      <c r="B1952" s="14" t="str">
        <f t="shared" si="30"/>
        <v/>
      </c>
      <c r="C1952" s="14"/>
      <c r="D1952" s="14"/>
      <c r="E1952" s="14"/>
      <c r="F1952" s="14"/>
      <c r="G1952" s="14"/>
      <c r="H1952" s="14"/>
      <c r="M1952" s="14" t="e">
        <f t="array" aca="1" ref="M1952" ca="1">_xludf.ifna(IF(H1952=Impostazioni!$C$6,I1952*1,I1952/INDEX(Impostazioni!$N$86:$O$105,MATCH($H1952,Impostazioni!$N$86:$N$105,0),2)),"")</f>
        <v>#NAME?</v>
      </c>
      <c r="N1952" s="14" t="e">
        <f t="array" aca="1" ref="N1952" ca="1">_xludf.ifna(IF(I1952=Impostazioni!$C$6,J1952*1,J1952/INDEX(Impostazioni!$N$86:$O$105,MATCH($H1952,Impostazioni!$N$86:$N$105,0),2)),"")</f>
        <v>#NAME?</v>
      </c>
      <c r="O1952" s="14" t="e">
        <f t="array" aca="1" ref="O1952" ca="1">_xludf.ifna(IF(J1952=Impostazioni!$C$6,K1952*1,K1952/INDEX(Impostazioni!$N$86:$O$105,MATCH($H1952,Impostazioni!$N$86:$N$105,0),2)),"")</f>
        <v>#NAME?</v>
      </c>
    </row>
    <row r="1953" spans="1:15" ht="13.2">
      <c r="A1953" s="14" t="str">
        <f t="shared" si="29"/>
        <v/>
      </c>
      <c r="B1953" s="14" t="str">
        <f t="shared" si="30"/>
        <v/>
      </c>
      <c r="C1953" s="14"/>
      <c r="D1953" s="14"/>
      <c r="E1953" s="14"/>
      <c r="F1953" s="14"/>
      <c r="G1953" s="14"/>
      <c r="H1953" s="14"/>
      <c r="M1953" s="14" t="e">
        <f t="array" aca="1" ref="M1953" ca="1">_xludf.ifna(IF(H1953=Impostazioni!$C$6,I1953*1,I1953/INDEX(Impostazioni!$N$86:$O$105,MATCH($H1953,Impostazioni!$N$86:$N$105,0),2)),"")</f>
        <v>#NAME?</v>
      </c>
      <c r="N1953" s="14" t="e">
        <f t="array" aca="1" ref="N1953" ca="1">_xludf.ifna(IF(I1953=Impostazioni!$C$6,J1953*1,J1953/INDEX(Impostazioni!$N$86:$O$105,MATCH($H1953,Impostazioni!$N$86:$N$105,0),2)),"")</f>
        <v>#NAME?</v>
      </c>
      <c r="O1953" s="14" t="e">
        <f t="array" aca="1" ref="O1953" ca="1">_xludf.ifna(IF(J1953=Impostazioni!$C$6,K1953*1,K1953/INDEX(Impostazioni!$N$86:$O$105,MATCH($H1953,Impostazioni!$N$86:$N$105,0),2)),"")</f>
        <v>#NAME?</v>
      </c>
    </row>
    <row r="1954" spans="1:15" ht="13.2">
      <c r="A1954" s="14" t="str">
        <f t="shared" si="29"/>
        <v/>
      </c>
      <c r="B1954" s="14" t="str">
        <f t="shared" si="30"/>
        <v/>
      </c>
      <c r="C1954" s="14"/>
      <c r="D1954" s="14"/>
      <c r="E1954" s="14"/>
      <c r="F1954" s="14"/>
      <c r="G1954" s="14"/>
      <c r="H1954" s="14"/>
      <c r="M1954" s="14" t="e">
        <f t="array" aca="1" ref="M1954" ca="1">_xludf.ifna(IF(H1954=Impostazioni!$C$6,I1954*1,I1954/INDEX(Impostazioni!$N$86:$O$105,MATCH($H1954,Impostazioni!$N$86:$N$105,0),2)),"")</f>
        <v>#NAME?</v>
      </c>
      <c r="N1954" s="14" t="e">
        <f t="array" aca="1" ref="N1954" ca="1">_xludf.ifna(IF(I1954=Impostazioni!$C$6,J1954*1,J1954/INDEX(Impostazioni!$N$86:$O$105,MATCH($H1954,Impostazioni!$N$86:$N$105,0),2)),"")</f>
        <v>#NAME?</v>
      </c>
      <c r="O1954" s="14" t="e">
        <f t="array" aca="1" ref="O1954" ca="1">_xludf.ifna(IF(J1954=Impostazioni!$C$6,K1954*1,K1954/INDEX(Impostazioni!$N$86:$O$105,MATCH($H1954,Impostazioni!$N$86:$N$105,0),2)),"")</f>
        <v>#NAME?</v>
      </c>
    </row>
    <row r="1955" spans="1:15" ht="13.2">
      <c r="A1955" s="14" t="str">
        <f t="shared" si="29"/>
        <v/>
      </c>
      <c r="B1955" s="14" t="str">
        <f t="shared" si="30"/>
        <v/>
      </c>
      <c r="C1955" s="14"/>
      <c r="D1955" s="14"/>
      <c r="E1955" s="14"/>
      <c r="F1955" s="14"/>
      <c r="G1955" s="14"/>
      <c r="H1955" s="14"/>
      <c r="M1955" s="14" t="e">
        <f t="array" aca="1" ref="M1955" ca="1">_xludf.ifna(IF(H1955=Impostazioni!$C$6,I1955*1,I1955/INDEX(Impostazioni!$N$86:$O$105,MATCH($H1955,Impostazioni!$N$86:$N$105,0),2)),"")</f>
        <v>#NAME?</v>
      </c>
      <c r="N1955" s="14" t="e">
        <f t="array" aca="1" ref="N1955" ca="1">_xludf.ifna(IF(I1955=Impostazioni!$C$6,J1955*1,J1955/INDEX(Impostazioni!$N$86:$O$105,MATCH($H1955,Impostazioni!$N$86:$N$105,0),2)),"")</f>
        <v>#NAME?</v>
      </c>
      <c r="O1955" s="14" t="e">
        <f t="array" aca="1" ref="O1955" ca="1">_xludf.ifna(IF(J1955=Impostazioni!$C$6,K1955*1,K1955/INDEX(Impostazioni!$N$86:$O$105,MATCH($H1955,Impostazioni!$N$86:$N$105,0),2)),"")</f>
        <v>#NAME?</v>
      </c>
    </row>
    <row r="1956" spans="1:15" ht="13.2">
      <c r="A1956" s="14" t="str">
        <f t="shared" si="29"/>
        <v/>
      </c>
      <c r="B1956" s="14" t="str">
        <f t="shared" si="30"/>
        <v/>
      </c>
      <c r="C1956" s="14"/>
      <c r="D1956" s="14"/>
      <c r="E1956" s="14"/>
      <c r="F1956" s="14"/>
      <c r="G1956" s="14"/>
      <c r="H1956" s="14"/>
      <c r="M1956" s="14" t="e">
        <f t="array" aca="1" ref="M1956" ca="1">_xludf.ifna(IF(H1956=Impostazioni!$C$6,I1956*1,I1956/INDEX(Impostazioni!$N$86:$O$105,MATCH($H1956,Impostazioni!$N$86:$N$105,0),2)),"")</f>
        <v>#NAME?</v>
      </c>
      <c r="N1956" s="14" t="e">
        <f t="array" aca="1" ref="N1956" ca="1">_xludf.ifna(IF(I1956=Impostazioni!$C$6,J1956*1,J1956/INDEX(Impostazioni!$N$86:$O$105,MATCH($H1956,Impostazioni!$N$86:$N$105,0),2)),"")</f>
        <v>#NAME?</v>
      </c>
      <c r="O1956" s="14" t="e">
        <f t="array" aca="1" ref="O1956" ca="1">_xludf.ifna(IF(J1956=Impostazioni!$C$6,K1956*1,K1956/INDEX(Impostazioni!$N$86:$O$105,MATCH($H1956,Impostazioni!$N$86:$N$105,0),2)),"")</f>
        <v>#NAME?</v>
      </c>
    </row>
    <row r="1957" spans="1:15" ht="13.2">
      <c r="A1957" s="14" t="str">
        <f t="shared" si="29"/>
        <v/>
      </c>
      <c r="B1957" s="14" t="str">
        <f t="shared" si="30"/>
        <v/>
      </c>
      <c r="C1957" s="14"/>
      <c r="D1957" s="14"/>
      <c r="E1957" s="14"/>
      <c r="F1957" s="14"/>
      <c r="G1957" s="14"/>
      <c r="H1957" s="14"/>
      <c r="M1957" s="14" t="e">
        <f t="array" aca="1" ref="M1957" ca="1">_xludf.ifna(IF(H1957=Impostazioni!$C$6,I1957*1,I1957/INDEX(Impostazioni!$N$86:$O$105,MATCH($H1957,Impostazioni!$N$86:$N$105,0),2)),"")</f>
        <v>#NAME?</v>
      </c>
      <c r="N1957" s="14" t="e">
        <f t="array" aca="1" ref="N1957" ca="1">_xludf.ifna(IF(I1957=Impostazioni!$C$6,J1957*1,J1957/INDEX(Impostazioni!$N$86:$O$105,MATCH($H1957,Impostazioni!$N$86:$N$105,0),2)),"")</f>
        <v>#NAME?</v>
      </c>
      <c r="O1957" s="14" t="e">
        <f t="array" aca="1" ref="O1957" ca="1">_xludf.ifna(IF(J1957=Impostazioni!$C$6,K1957*1,K1957/INDEX(Impostazioni!$N$86:$O$105,MATCH($H1957,Impostazioni!$N$86:$N$105,0),2)),"")</f>
        <v>#NAME?</v>
      </c>
    </row>
    <row r="1958" spans="1:15" ht="13.2">
      <c r="A1958" s="14" t="str">
        <f t="shared" si="29"/>
        <v/>
      </c>
      <c r="B1958" s="14" t="str">
        <f t="shared" si="30"/>
        <v/>
      </c>
      <c r="C1958" s="14"/>
      <c r="D1958" s="14"/>
      <c r="E1958" s="14"/>
      <c r="F1958" s="14"/>
      <c r="G1958" s="14"/>
      <c r="H1958" s="14"/>
      <c r="M1958" s="14" t="e">
        <f t="array" aca="1" ref="M1958" ca="1">_xludf.ifna(IF(H1958=Impostazioni!$C$6,I1958*1,I1958/INDEX(Impostazioni!$N$86:$O$105,MATCH($H1958,Impostazioni!$N$86:$N$105,0),2)),"")</f>
        <v>#NAME?</v>
      </c>
      <c r="N1958" s="14" t="e">
        <f t="array" aca="1" ref="N1958" ca="1">_xludf.ifna(IF(I1958=Impostazioni!$C$6,J1958*1,J1958/INDEX(Impostazioni!$N$86:$O$105,MATCH($H1958,Impostazioni!$N$86:$N$105,0),2)),"")</f>
        <v>#NAME?</v>
      </c>
      <c r="O1958" s="14" t="e">
        <f t="array" aca="1" ref="O1958" ca="1">_xludf.ifna(IF(J1958=Impostazioni!$C$6,K1958*1,K1958/INDEX(Impostazioni!$N$86:$O$105,MATCH($H1958,Impostazioni!$N$86:$N$105,0),2)),"")</f>
        <v>#NAME?</v>
      </c>
    </row>
    <row r="1959" spans="1:15" ht="13.2">
      <c r="A1959" s="14" t="str">
        <f t="shared" si="29"/>
        <v/>
      </c>
      <c r="B1959" s="14" t="str">
        <f t="shared" si="30"/>
        <v/>
      </c>
      <c r="C1959" s="14"/>
      <c r="D1959" s="14"/>
      <c r="E1959" s="14"/>
      <c r="F1959" s="14"/>
      <c r="G1959" s="14"/>
      <c r="H1959" s="14"/>
      <c r="M1959" s="14" t="e">
        <f t="array" aca="1" ref="M1959" ca="1">_xludf.ifna(IF(H1959=Impostazioni!$C$6,I1959*1,I1959/INDEX(Impostazioni!$N$86:$O$105,MATCH($H1959,Impostazioni!$N$86:$N$105,0),2)),"")</f>
        <v>#NAME?</v>
      </c>
      <c r="N1959" s="14" t="e">
        <f t="array" aca="1" ref="N1959" ca="1">_xludf.ifna(IF(I1959=Impostazioni!$C$6,J1959*1,J1959/INDEX(Impostazioni!$N$86:$O$105,MATCH($H1959,Impostazioni!$N$86:$N$105,0),2)),"")</f>
        <v>#NAME?</v>
      </c>
      <c r="O1959" s="14" t="e">
        <f t="array" aca="1" ref="O1959" ca="1">_xludf.ifna(IF(J1959=Impostazioni!$C$6,K1959*1,K1959/INDEX(Impostazioni!$N$86:$O$105,MATCH($H1959,Impostazioni!$N$86:$N$105,0),2)),"")</f>
        <v>#NAME?</v>
      </c>
    </row>
    <row r="1960" spans="1:15" ht="13.2">
      <c r="A1960" s="14" t="str">
        <f t="shared" si="29"/>
        <v/>
      </c>
      <c r="B1960" s="14" t="str">
        <f t="shared" si="30"/>
        <v/>
      </c>
      <c r="C1960" s="14"/>
      <c r="D1960" s="14"/>
      <c r="E1960" s="14"/>
      <c r="F1960" s="14"/>
      <c r="G1960" s="14"/>
      <c r="H1960" s="14"/>
      <c r="M1960" s="14" t="e">
        <f t="array" aca="1" ref="M1960" ca="1">_xludf.ifna(IF(H1960=Impostazioni!$C$6,I1960*1,I1960/INDEX(Impostazioni!$N$86:$O$105,MATCH($H1960,Impostazioni!$N$86:$N$105,0),2)),"")</f>
        <v>#NAME?</v>
      </c>
      <c r="N1960" s="14" t="e">
        <f t="array" aca="1" ref="N1960" ca="1">_xludf.ifna(IF(I1960=Impostazioni!$C$6,J1960*1,J1960/INDEX(Impostazioni!$N$86:$O$105,MATCH($H1960,Impostazioni!$N$86:$N$105,0),2)),"")</f>
        <v>#NAME?</v>
      </c>
      <c r="O1960" s="14" t="e">
        <f t="array" aca="1" ref="O1960" ca="1">_xludf.ifna(IF(J1960=Impostazioni!$C$6,K1960*1,K1960/INDEX(Impostazioni!$N$86:$O$105,MATCH($H1960,Impostazioni!$N$86:$N$105,0),2)),"")</f>
        <v>#NAME?</v>
      </c>
    </row>
    <row r="1961" spans="1:15" ht="13.2">
      <c r="A1961" s="14" t="str">
        <f t="shared" si="29"/>
        <v/>
      </c>
      <c r="B1961" s="14" t="str">
        <f t="shared" si="30"/>
        <v/>
      </c>
      <c r="C1961" s="14"/>
      <c r="D1961" s="14"/>
      <c r="E1961" s="14"/>
      <c r="F1961" s="14"/>
      <c r="G1961" s="14"/>
      <c r="H1961" s="14"/>
      <c r="M1961" s="14" t="e">
        <f t="array" aca="1" ref="M1961" ca="1">_xludf.ifna(IF(H1961=Impostazioni!$C$6,I1961*1,I1961/INDEX(Impostazioni!$N$86:$O$105,MATCH($H1961,Impostazioni!$N$86:$N$105,0),2)),"")</f>
        <v>#NAME?</v>
      </c>
      <c r="N1961" s="14" t="e">
        <f t="array" aca="1" ref="N1961" ca="1">_xludf.ifna(IF(I1961=Impostazioni!$C$6,J1961*1,J1961/INDEX(Impostazioni!$N$86:$O$105,MATCH($H1961,Impostazioni!$N$86:$N$105,0),2)),"")</f>
        <v>#NAME?</v>
      </c>
      <c r="O1961" s="14" t="e">
        <f t="array" aca="1" ref="O1961" ca="1">_xludf.ifna(IF(J1961=Impostazioni!$C$6,K1961*1,K1961/INDEX(Impostazioni!$N$86:$O$105,MATCH($H1961,Impostazioni!$N$86:$N$105,0),2)),"")</f>
        <v>#NAME?</v>
      </c>
    </row>
    <row r="1962" spans="1:15" ht="13.2">
      <c r="A1962" s="14" t="str">
        <f t="shared" si="29"/>
        <v/>
      </c>
      <c r="B1962" s="14" t="str">
        <f t="shared" si="30"/>
        <v/>
      </c>
      <c r="C1962" s="14"/>
      <c r="D1962" s="14"/>
      <c r="E1962" s="14"/>
      <c r="F1962" s="14"/>
      <c r="G1962" s="14"/>
      <c r="H1962" s="14"/>
      <c r="M1962" s="14" t="e">
        <f t="array" aca="1" ref="M1962" ca="1">_xludf.ifna(IF(H1962=Impostazioni!$C$6,I1962*1,I1962/INDEX(Impostazioni!$N$86:$O$105,MATCH($H1962,Impostazioni!$N$86:$N$105,0),2)),"")</f>
        <v>#NAME?</v>
      </c>
      <c r="N1962" s="14" t="e">
        <f t="array" aca="1" ref="N1962" ca="1">_xludf.ifna(IF(I1962=Impostazioni!$C$6,J1962*1,J1962/INDEX(Impostazioni!$N$86:$O$105,MATCH($H1962,Impostazioni!$N$86:$N$105,0),2)),"")</f>
        <v>#NAME?</v>
      </c>
      <c r="O1962" s="14" t="e">
        <f t="array" aca="1" ref="O1962" ca="1">_xludf.ifna(IF(J1962=Impostazioni!$C$6,K1962*1,K1962/INDEX(Impostazioni!$N$86:$O$105,MATCH($H1962,Impostazioni!$N$86:$N$105,0),2)),"")</f>
        <v>#NAME?</v>
      </c>
    </row>
    <row r="1963" spans="1:15" ht="13.2">
      <c r="A1963" s="14" t="str">
        <f t="shared" si="29"/>
        <v/>
      </c>
      <c r="B1963" s="14" t="str">
        <f t="shared" si="30"/>
        <v/>
      </c>
      <c r="C1963" s="14"/>
      <c r="D1963" s="14"/>
      <c r="E1963" s="14"/>
      <c r="F1963" s="14"/>
      <c r="G1963" s="14"/>
      <c r="H1963" s="14"/>
      <c r="M1963" s="14" t="e">
        <f t="array" aca="1" ref="M1963" ca="1">_xludf.ifna(IF(H1963=Impostazioni!$C$6,I1963*1,I1963/INDEX(Impostazioni!$N$86:$O$105,MATCH($H1963,Impostazioni!$N$86:$N$105,0),2)),"")</f>
        <v>#NAME?</v>
      </c>
      <c r="N1963" s="14" t="e">
        <f t="array" aca="1" ref="N1963" ca="1">_xludf.ifna(IF(I1963=Impostazioni!$C$6,J1963*1,J1963/INDEX(Impostazioni!$N$86:$O$105,MATCH($H1963,Impostazioni!$N$86:$N$105,0),2)),"")</f>
        <v>#NAME?</v>
      </c>
      <c r="O1963" s="14" t="e">
        <f t="array" aca="1" ref="O1963" ca="1">_xludf.ifna(IF(J1963=Impostazioni!$C$6,K1963*1,K1963/INDEX(Impostazioni!$N$86:$O$105,MATCH($H1963,Impostazioni!$N$86:$N$105,0),2)),"")</f>
        <v>#NAME?</v>
      </c>
    </row>
    <row r="1964" spans="1:15" ht="13.2">
      <c r="A1964" s="14" t="str">
        <f t="shared" si="29"/>
        <v/>
      </c>
      <c r="B1964" s="14" t="str">
        <f t="shared" si="30"/>
        <v/>
      </c>
      <c r="C1964" s="14"/>
      <c r="D1964" s="14"/>
      <c r="E1964" s="14"/>
      <c r="F1964" s="14"/>
      <c r="G1964" s="14"/>
      <c r="H1964" s="14"/>
      <c r="M1964" s="14" t="e">
        <f t="array" aca="1" ref="M1964" ca="1">_xludf.ifna(IF(H1964=Impostazioni!$C$6,I1964*1,I1964/INDEX(Impostazioni!$N$86:$O$105,MATCH($H1964,Impostazioni!$N$86:$N$105,0),2)),"")</f>
        <v>#NAME?</v>
      </c>
      <c r="N1964" s="14" t="e">
        <f t="array" aca="1" ref="N1964" ca="1">_xludf.ifna(IF(I1964=Impostazioni!$C$6,J1964*1,J1964/INDEX(Impostazioni!$N$86:$O$105,MATCH($H1964,Impostazioni!$N$86:$N$105,0),2)),"")</f>
        <v>#NAME?</v>
      </c>
      <c r="O1964" s="14" t="e">
        <f t="array" aca="1" ref="O1964" ca="1">_xludf.ifna(IF(J1964=Impostazioni!$C$6,K1964*1,K1964/INDEX(Impostazioni!$N$86:$O$105,MATCH($H1964,Impostazioni!$N$86:$N$105,0),2)),"")</f>
        <v>#NAME?</v>
      </c>
    </row>
    <row r="1965" spans="1:15" ht="13.2">
      <c r="A1965" s="14" t="str">
        <f t="shared" si="29"/>
        <v/>
      </c>
      <c r="B1965" s="14" t="str">
        <f t="shared" si="30"/>
        <v/>
      </c>
      <c r="C1965" s="14"/>
      <c r="D1965" s="14"/>
      <c r="E1965" s="14"/>
      <c r="F1965" s="14"/>
      <c r="G1965" s="14"/>
      <c r="H1965" s="14"/>
      <c r="M1965" s="14" t="e">
        <f t="array" aca="1" ref="M1965" ca="1">_xludf.ifna(IF(H1965=Impostazioni!$C$6,I1965*1,I1965/INDEX(Impostazioni!$N$86:$O$105,MATCH($H1965,Impostazioni!$N$86:$N$105,0),2)),"")</f>
        <v>#NAME?</v>
      </c>
      <c r="N1965" s="14" t="e">
        <f t="array" aca="1" ref="N1965" ca="1">_xludf.ifna(IF(I1965=Impostazioni!$C$6,J1965*1,J1965/INDEX(Impostazioni!$N$86:$O$105,MATCH($H1965,Impostazioni!$N$86:$N$105,0),2)),"")</f>
        <v>#NAME?</v>
      </c>
      <c r="O1965" s="14" t="e">
        <f t="array" aca="1" ref="O1965" ca="1">_xludf.ifna(IF(J1965=Impostazioni!$C$6,K1965*1,K1965/INDEX(Impostazioni!$N$86:$O$105,MATCH($H1965,Impostazioni!$N$86:$N$105,0),2)),"")</f>
        <v>#NAME?</v>
      </c>
    </row>
    <row r="1966" spans="1:15" ht="13.2">
      <c r="A1966" s="14" t="str">
        <f t="shared" si="29"/>
        <v/>
      </c>
      <c r="B1966" s="14" t="str">
        <f t="shared" si="30"/>
        <v/>
      </c>
      <c r="C1966" s="14"/>
      <c r="D1966" s="14"/>
      <c r="E1966" s="14"/>
      <c r="F1966" s="14"/>
      <c r="G1966" s="14"/>
      <c r="H1966" s="14"/>
      <c r="M1966" s="14" t="e">
        <f t="array" aca="1" ref="M1966" ca="1">_xludf.ifna(IF(H1966=Impostazioni!$C$6,I1966*1,I1966/INDEX(Impostazioni!$N$86:$O$105,MATCH($H1966,Impostazioni!$N$86:$N$105,0),2)),"")</f>
        <v>#NAME?</v>
      </c>
      <c r="N1966" s="14" t="e">
        <f t="array" aca="1" ref="N1966" ca="1">_xludf.ifna(IF(I1966=Impostazioni!$C$6,J1966*1,J1966/INDEX(Impostazioni!$N$86:$O$105,MATCH($H1966,Impostazioni!$N$86:$N$105,0),2)),"")</f>
        <v>#NAME?</v>
      </c>
      <c r="O1966" s="14" t="e">
        <f t="array" aca="1" ref="O1966" ca="1">_xludf.ifna(IF(J1966=Impostazioni!$C$6,K1966*1,K1966/INDEX(Impostazioni!$N$86:$O$105,MATCH($H1966,Impostazioni!$N$86:$N$105,0),2)),"")</f>
        <v>#NAME?</v>
      </c>
    </row>
    <row r="1967" spans="1:15" ht="13.2">
      <c r="A1967" s="14" t="str">
        <f t="shared" si="29"/>
        <v/>
      </c>
      <c r="B1967" s="14" t="str">
        <f t="shared" si="30"/>
        <v/>
      </c>
      <c r="C1967" s="14"/>
      <c r="D1967" s="14"/>
      <c r="E1967" s="14"/>
      <c r="F1967" s="14"/>
      <c r="G1967" s="14"/>
      <c r="H1967" s="14"/>
      <c r="M1967" s="14" t="e">
        <f t="array" aca="1" ref="M1967" ca="1">_xludf.ifna(IF(H1967=Impostazioni!$C$6,I1967*1,I1967/INDEX(Impostazioni!$N$86:$O$105,MATCH($H1967,Impostazioni!$N$86:$N$105,0),2)),"")</f>
        <v>#NAME?</v>
      </c>
      <c r="N1967" s="14" t="e">
        <f t="array" aca="1" ref="N1967" ca="1">_xludf.ifna(IF(I1967=Impostazioni!$C$6,J1967*1,J1967/INDEX(Impostazioni!$N$86:$O$105,MATCH($H1967,Impostazioni!$N$86:$N$105,0),2)),"")</f>
        <v>#NAME?</v>
      </c>
      <c r="O1967" s="14" t="e">
        <f t="array" aca="1" ref="O1967" ca="1">_xludf.ifna(IF(J1967=Impostazioni!$C$6,K1967*1,K1967/INDEX(Impostazioni!$N$86:$O$105,MATCH($H1967,Impostazioni!$N$86:$N$105,0),2)),"")</f>
        <v>#NAME?</v>
      </c>
    </row>
    <row r="1968" spans="1:15" ht="13.2">
      <c r="A1968" s="14" t="str">
        <f t="shared" si="29"/>
        <v/>
      </c>
      <c r="B1968" s="14" t="str">
        <f t="shared" si="30"/>
        <v/>
      </c>
      <c r="C1968" s="14"/>
      <c r="D1968" s="14"/>
      <c r="E1968" s="14"/>
      <c r="F1968" s="14"/>
      <c r="G1968" s="14"/>
      <c r="H1968" s="14"/>
      <c r="M1968" s="14" t="e">
        <f t="array" aca="1" ref="M1968" ca="1">_xludf.ifna(IF(H1968=Impostazioni!$C$6,I1968*1,I1968/INDEX(Impostazioni!$N$86:$O$105,MATCH($H1968,Impostazioni!$N$86:$N$105,0),2)),"")</f>
        <v>#NAME?</v>
      </c>
      <c r="N1968" s="14" t="e">
        <f t="array" aca="1" ref="N1968" ca="1">_xludf.ifna(IF(I1968=Impostazioni!$C$6,J1968*1,J1968/INDEX(Impostazioni!$N$86:$O$105,MATCH($H1968,Impostazioni!$N$86:$N$105,0),2)),"")</f>
        <v>#NAME?</v>
      </c>
      <c r="O1968" s="14" t="e">
        <f t="array" aca="1" ref="O1968" ca="1">_xludf.ifna(IF(J1968=Impostazioni!$C$6,K1968*1,K1968/INDEX(Impostazioni!$N$86:$O$105,MATCH($H1968,Impostazioni!$N$86:$N$105,0),2)),"")</f>
        <v>#NAME?</v>
      </c>
    </row>
    <row r="1969" spans="1:15" ht="13.2">
      <c r="A1969" s="14" t="str">
        <f t="shared" si="29"/>
        <v/>
      </c>
      <c r="B1969" s="14" t="str">
        <f t="shared" si="30"/>
        <v/>
      </c>
      <c r="C1969" s="14"/>
      <c r="D1969" s="14"/>
      <c r="E1969" s="14"/>
      <c r="F1969" s="14"/>
      <c r="G1969" s="14"/>
      <c r="H1969" s="14"/>
      <c r="M1969" s="14" t="e">
        <f t="array" aca="1" ref="M1969" ca="1">_xludf.ifna(IF(H1969=Impostazioni!$C$6,I1969*1,I1969/INDEX(Impostazioni!$N$86:$O$105,MATCH($H1969,Impostazioni!$N$86:$N$105,0),2)),"")</f>
        <v>#NAME?</v>
      </c>
      <c r="N1969" s="14" t="e">
        <f t="array" aca="1" ref="N1969" ca="1">_xludf.ifna(IF(I1969=Impostazioni!$C$6,J1969*1,J1969/INDEX(Impostazioni!$N$86:$O$105,MATCH($H1969,Impostazioni!$N$86:$N$105,0),2)),"")</f>
        <v>#NAME?</v>
      </c>
      <c r="O1969" s="14" t="e">
        <f t="array" aca="1" ref="O1969" ca="1">_xludf.ifna(IF(J1969=Impostazioni!$C$6,K1969*1,K1969/INDEX(Impostazioni!$N$86:$O$105,MATCH($H1969,Impostazioni!$N$86:$N$105,0),2)),"")</f>
        <v>#NAME?</v>
      </c>
    </row>
    <row r="1970" spans="1:15" ht="13.2">
      <c r="A1970" s="14" t="str">
        <f t="shared" si="29"/>
        <v/>
      </c>
      <c r="B1970" s="14" t="str">
        <f t="shared" si="30"/>
        <v/>
      </c>
      <c r="C1970" s="14"/>
      <c r="D1970" s="14"/>
      <c r="E1970" s="14"/>
      <c r="F1970" s="14"/>
      <c r="G1970" s="14"/>
      <c r="H1970" s="14"/>
      <c r="M1970" s="14" t="e">
        <f t="array" aca="1" ref="M1970" ca="1">_xludf.ifna(IF(H1970=Impostazioni!$C$6,I1970*1,I1970/INDEX(Impostazioni!$N$86:$O$105,MATCH($H1970,Impostazioni!$N$86:$N$105,0),2)),"")</f>
        <v>#NAME?</v>
      </c>
      <c r="N1970" s="14" t="e">
        <f t="array" aca="1" ref="N1970" ca="1">_xludf.ifna(IF(I1970=Impostazioni!$C$6,J1970*1,J1970/INDEX(Impostazioni!$N$86:$O$105,MATCH($H1970,Impostazioni!$N$86:$N$105,0),2)),"")</f>
        <v>#NAME?</v>
      </c>
      <c r="O1970" s="14" t="e">
        <f t="array" aca="1" ref="O1970" ca="1">_xludf.ifna(IF(J1970=Impostazioni!$C$6,K1970*1,K1970/INDEX(Impostazioni!$N$86:$O$105,MATCH($H1970,Impostazioni!$N$86:$N$105,0),2)),"")</f>
        <v>#NAME?</v>
      </c>
    </row>
    <row r="1971" spans="1:15" ht="13.2">
      <c r="A1971" s="14" t="str">
        <f t="shared" si="29"/>
        <v/>
      </c>
      <c r="B1971" s="14" t="str">
        <f t="shared" si="30"/>
        <v/>
      </c>
      <c r="C1971" s="14"/>
      <c r="D1971" s="14"/>
      <c r="E1971" s="14"/>
      <c r="F1971" s="14"/>
      <c r="G1971" s="14"/>
      <c r="H1971" s="14"/>
      <c r="M1971" s="14" t="e">
        <f t="array" aca="1" ref="M1971" ca="1">_xludf.ifna(IF(H1971=Impostazioni!$C$6,I1971*1,I1971/INDEX(Impostazioni!$N$86:$O$105,MATCH($H1971,Impostazioni!$N$86:$N$105,0),2)),"")</f>
        <v>#NAME?</v>
      </c>
      <c r="N1971" s="14" t="e">
        <f t="array" aca="1" ref="N1971" ca="1">_xludf.ifna(IF(I1971=Impostazioni!$C$6,J1971*1,J1971/INDEX(Impostazioni!$N$86:$O$105,MATCH($H1971,Impostazioni!$N$86:$N$105,0),2)),"")</f>
        <v>#NAME?</v>
      </c>
      <c r="O1971" s="14" t="e">
        <f t="array" aca="1" ref="O1971" ca="1">_xludf.ifna(IF(J1971=Impostazioni!$C$6,K1971*1,K1971/INDEX(Impostazioni!$N$86:$O$105,MATCH($H1971,Impostazioni!$N$86:$N$105,0),2)),"")</f>
        <v>#NAME?</v>
      </c>
    </row>
    <row r="1972" spans="1:15" ht="13.2">
      <c r="A1972" s="14" t="str">
        <f t="shared" si="29"/>
        <v/>
      </c>
      <c r="B1972" s="14" t="str">
        <f t="shared" si="30"/>
        <v/>
      </c>
      <c r="C1972" s="14"/>
      <c r="D1972" s="14"/>
      <c r="E1972" s="14"/>
      <c r="F1972" s="14"/>
      <c r="G1972" s="14"/>
      <c r="H1972" s="14"/>
      <c r="M1972" s="14" t="e">
        <f t="array" aca="1" ref="M1972" ca="1">_xludf.ifna(IF(H1972=Impostazioni!$C$6,I1972*1,I1972/INDEX(Impostazioni!$N$86:$O$105,MATCH($H1972,Impostazioni!$N$86:$N$105,0),2)),"")</f>
        <v>#NAME?</v>
      </c>
      <c r="N1972" s="14" t="e">
        <f t="array" aca="1" ref="N1972" ca="1">_xludf.ifna(IF(I1972=Impostazioni!$C$6,J1972*1,J1972/INDEX(Impostazioni!$N$86:$O$105,MATCH($H1972,Impostazioni!$N$86:$N$105,0),2)),"")</f>
        <v>#NAME?</v>
      </c>
      <c r="O1972" s="14" t="e">
        <f t="array" aca="1" ref="O1972" ca="1">_xludf.ifna(IF(J1972=Impostazioni!$C$6,K1972*1,K1972/INDEX(Impostazioni!$N$86:$O$105,MATCH($H1972,Impostazioni!$N$86:$N$105,0),2)),"")</f>
        <v>#NAME?</v>
      </c>
    </row>
    <row r="1973" spans="1:15" ht="13.2">
      <c r="A1973" s="14" t="str">
        <f t="shared" si="29"/>
        <v/>
      </c>
      <c r="B1973" s="14" t="str">
        <f t="shared" si="30"/>
        <v/>
      </c>
      <c r="C1973" s="14"/>
      <c r="D1973" s="14"/>
      <c r="E1973" s="14"/>
      <c r="F1973" s="14"/>
      <c r="G1973" s="14"/>
      <c r="H1973" s="14"/>
      <c r="M1973" s="14" t="e">
        <f t="array" aca="1" ref="M1973" ca="1">_xludf.ifna(IF(H1973=Impostazioni!$C$6,I1973*1,I1973/INDEX(Impostazioni!$N$86:$O$105,MATCH($H1973,Impostazioni!$N$86:$N$105,0),2)),"")</f>
        <v>#NAME?</v>
      </c>
      <c r="N1973" s="14" t="e">
        <f t="array" aca="1" ref="N1973" ca="1">_xludf.ifna(IF(I1973=Impostazioni!$C$6,J1973*1,J1973/INDEX(Impostazioni!$N$86:$O$105,MATCH($H1973,Impostazioni!$N$86:$N$105,0),2)),"")</f>
        <v>#NAME?</v>
      </c>
      <c r="O1973" s="14" t="e">
        <f t="array" aca="1" ref="O1973" ca="1">_xludf.ifna(IF(J1973=Impostazioni!$C$6,K1973*1,K1973/INDEX(Impostazioni!$N$86:$O$105,MATCH($H1973,Impostazioni!$N$86:$N$105,0),2)),"")</f>
        <v>#NAME?</v>
      </c>
    </row>
    <row r="1974" spans="1:15" ht="13.2">
      <c r="A1974" s="14" t="str">
        <f t="shared" si="29"/>
        <v/>
      </c>
      <c r="B1974" s="14" t="str">
        <f t="shared" si="30"/>
        <v/>
      </c>
      <c r="C1974" s="14"/>
      <c r="D1974" s="14"/>
      <c r="E1974" s="14"/>
      <c r="F1974" s="14"/>
      <c r="G1974" s="14"/>
      <c r="H1974" s="14"/>
      <c r="M1974" s="14" t="e">
        <f t="array" aca="1" ref="M1974" ca="1">_xludf.ifna(IF(H1974=Impostazioni!$C$6,I1974*1,I1974/INDEX(Impostazioni!$N$86:$O$105,MATCH($H1974,Impostazioni!$N$86:$N$105,0),2)),"")</f>
        <v>#NAME?</v>
      </c>
      <c r="N1974" s="14" t="e">
        <f t="array" aca="1" ref="N1974" ca="1">_xludf.ifna(IF(I1974=Impostazioni!$C$6,J1974*1,J1974/INDEX(Impostazioni!$N$86:$O$105,MATCH($H1974,Impostazioni!$N$86:$N$105,0),2)),"")</f>
        <v>#NAME?</v>
      </c>
      <c r="O1974" s="14" t="e">
        <f t="array" aca="1" ref="O1974" ca="1">_xludf.ifna(IF(J1974=Impostazioni!$C$6,K1974*1,K1974/INDEX(Impostazioni!$N$86:$O$105,MATCH($H1974,Impostazioni!$N$86:$N$105,0),2)),"")</f>
        <v>#NAME?</v>
      </c>
    </row>
    <row r="1975" spans="1:15" ht="13.2">
      <c r="A1975" s="14" t="str">
        <f t="shared" si="29"/>
        <v/>
      </c>
      <c r="B1975" s="14" t="str">
        <f t="shared" si="30"/>
        <v/>
      </c>
      <c r="C1975" s="14"/>
      <c r="D1975" s="14"/>
      <c r="E1975" s="14"/>
      <c r="F1975" s="14"/>
      <c r="G1975" s="14"/>
      <c r="H1975" s="14"/>
      <c r="M1975" s="14" t="e">
        <f t="array" aca="1" ref="M1975" ca="1">_xludf.ifna(IF(H1975=Impostazioni!$C$6,I1975*1,I1975/INDEX(Impostazioni!$N$86:$O$105,MATCH($H1975,Impostazioni!$N$86:$N$105,0),2)),"")</f>
        <v>#NAME?</v>
      </c>
      <c r="N1975" s="14" t="e">
        <f t="array" aca="1" ref="N1975" ca="1">_xludf.ifna(IF(I1975=Impostazioni!$C$6,J1975*1,J1975/INDEX(Impostazioni!$N$86:$O$105,MATCH($H1975,Impostazioni!$N$86:$N$105,0),2)),"")</f>
        <v>#NAME?</v>
      </c>
      <c r="O1975" s="14" t="e">
        <f t="array" aca="1" ref="O1975" ca="1">_xludf.ifna(IF(J1975=Impostazioni!$C$6,K1975*1,K1975/INDEX(Impostazioni!$N$86:$O$105,MATCH($H1975,Impostazioni!$N$86:$N$105,0),2)),"")</f>
        <v>#NAME?</v>
      </c>
    </row>
    <row r="1976" spans="1:15" ht="13.2">
      <c r="A1976" s="14" t="str">
        <f t="shared" si="29"/>
        <v/>
      </c>
      <c r="B1976" s="14" t="str">
        <f t="shared" si="30"/>
        <v/>
      </c>
      <c r="C1976" s="14"/>
      <c r="D1976" s="14"/>
      <c r="E1976" s="14"/>
      <c r="F1976" s="14"/>
      <c r="G1976" s="14"/>
      <c r="H1976" s="14"/>
      <c r="M1976" s="14" t="e">
        <f t="array" aca="1" ref="M1976" ca="1">_xludf.ifna(IF(H1976=Impostazioni!$C$6,I1976*1,I1976/INDEX(Impostazioni!$N$86:$O$105,MATCH($H1976,Impostazioni!$N$86:$N$105,0),2)),"")</f>
        <v>#NAME?</v>
      </c>
      <c r="N1976" s="14" t="e">
        <f t="array" aca="1" ref="N1976" ca="1">_xludf.ifna(IF(I1976=Impostazioni!$C$6,J1976*1,J1976/INDEX(Impostazioni!$N$86:$O$105,MATCH($H1976,Impostazioni!$N$86:$N$105,0),2)),"")</f>
        <v>#NAME?</v>
      </c>
      <c r="O1976" s="14" t="e">
        <f t="array" aca="1" ref="O1976" ca="1">_xludf.ifna(IF(J1976=Impostazioni!$C$6,K1976*1,K1976/INDEX(Impostazioni!$N$86:$O$105,MATCH($H1976,Impostazioni!$N$86:$N$105,0),2)),"")</f>
        <v>#NAME?</v>
      </c>
    </row>
    <row r="1977" spans="1:15" ht="13.2">
      <c r="A1977" s="14" t="str">
        <f t="shared" si="29"/>
        <v/>
      </c>
      <c r="B1977" s="14" t="str">
        <f t="shared" si="30"/>
        <v/>
      </c>
      <c r="C1977" s="14"/>
      <c r="D1977" s="14"/>
      <c r="E1977" s="14"/>
      <c r="F1977" s="14"/>
      <c r="G1977" s="14"/>
      <c r="H1977" s="14"/>
      <c r="M1977" s="14" t="e">
        <f t="array" aca="1" ref="M1977" ca="1">_xludf.ifna(IF(H1977=Impostazioni!$C$6,I1977*1,I1977/INDEX(Impostazioni!$N$86:$O$105,MATCH($H1977,Impostazioni!$N$86:$N$105,0),2)),"")</f>
        <v>#NAME?</v>
      </c>
      <c r="N1977" s="14" t="e">
        <f t="array" aca="1" ref="N1977" ca="1">_xludf.ifna(IF(I1977=Impostazioni!$C$6,J1977*1,J1977/INDEX(Impostazioni!$N$86:$O$105,MATCH($H1977,Impostazioni!$N$86:$N$105,0),2)),"")</f>
        <v>#NAME?</v>
      </c>
      <c r="O1977" s="14" t="e">
        <f t="array" aca="1" ref="O1977" ca="1">_xludf.ifna(IF(J1977=Impostazioni!$C$6,K1977*1,K1977/INDEX(Impostazioni!$N$86:$O$105,MATCH($H1977,Impostazioni!$N$86:$N$105,0),2)),"")</f>
        <v>#NAME?</v>
      </c>
    </row>
    <row r="1978" spans="1:15" ht="13.2">
      <c r="A1978" s="14" t="str">
        <f t="shared" si="29"/>
        <v/>
      </c>
      <c r="B1978" s="14" t="str">
        <f t="shared" si="30"/>
        <v/>
      </c>
      <c r="C1978" s="14"/>
      <c r="D1978" s="14"/>
      <c r="E1978" s="14"/>
      <c r="F1978" s="14"/>
      <c r="G1978" s="14"/>
      <c r="H1978" s="14"/>
      <c r="M1978" s="14" t="e">
        <f t="array" aca="1" ref="M1978" ca="1">_xludf.ifna(IF(H1978=Impostazioni!$C$6,I1978*1,I1978/INDEX(Impostazioni!$N$86:$O$105,MATCH($H1978,Impostazioni!$N$86:$N$105,0),2)),"")</f>
        <v>#NAME?</v>
      </c>
      <c r="N1978" s="14" t="e">
        <f t="array" aca="1" ref="N1978" ca="1">_xludf.ifna(IF(I1978=Impostazioni!$C$6,J1978*1,J1978/INDEX(Impostazioni!$N$86:$O$105,MATCH($H1978,Impostazioni!$N$86:$N$105,0),2)),"")</f>
        <v>#NAME?</v>
      </c>
      <c r="O1978" s="14" t="e">
        <f t="array" aca="1" ref="O1978" ca="1">_xludf.ifna(IF(J1978=Impostazioni!$C$6,K1978*1,K1978/INDEX(Impostazioni!$N$86:$O$105,MATCH($H1978,Impostazioni!$N$86:$N$105,0),2)),"")</f>
        <v>#NAME?</v>
      </c>
    </row>
    <row r="1979" spans="1:15" ht="13.2">
      <c r="A1979" s="14" t="str">
        <f t="shared" si="29"/>
        <v/>
      </c>
      <c r="B1979" s="14" t="str">
        <f t="shared" si="30"/>
        <v/>
      </c>
      <c r="C1979" s="14"/>
      <c r="D1979" s="14"/>
      <c r="E1979" s="14"/>
      <c r="F1979" s="14"/>
      <c r="G1979" s="14"/>
      <c r="H1979" s="14"/>
      <c r="M1979" s="14" t="e">
        <f t="array" aca="1" ref="M1979" ca="1">_xludf.ifna(IF(H1979=Impostazioni!$C$6,I1979*1,I1979/INDEX(Impostazioni!$N$86:$O$105,MATCH($H1979,Impostazioni!$N$86:$N$105,0),2)),"")</f>
        <v>#NAME?</v>
      </c>
      <c r="N1979" s="14" t="e">
        <f t="array" aca="1" ref="N1979" ca="1">_xludf.ifna(IF(I1979=Impostazioni!$C$6,J1979*1,J1979/INDEX(Impostazioni!$N$86:$O$105,MATCH($H1979,Impostazioni!$N$86:$N$105,0),2)),"")</f>
        <v>#NAME?</v>
      </c>
      <c r="O1979" s="14" t="e">
        <f t="array" aca="1" ref="O1979" ca="1">_xludf.ifna(IF(J1979=Impostazioni!$C$6,K1979*1,K1979/INDEX(Impostazioni!$N$86:$O$105,MATCH($H1979,Impostazioni!$N$86:$N$105,0),2)),"")</f>
        <v>#NAME?</v>
      </c>
    </row>
    <row r="1980" spans="1:15" ht="13.2">
      <c r="A1980" s="14" t="str">
        <f t="shared" si="29"/>
        <v/>
      </c>
      <c r="B1980" s="14" t="str">
        <f t="shared" si="30"/>
        <v/>
      </c>
      <c r="C1980" s="14"/>
      <c r="D1980" s="14"/>
      <c r="E1980" s="14"/>
      <c r="F1980" s="14"/>
      <c r="G1980" s="14"/>
      <c r="H1980" s="14"/>
      <c r="M1980" s="14" t="e">
        <f t="array" aca="1" ref="M1980" ca="1">_xludf.ifna(IF(H1980=Impostazioni!$C$6,I1980*1,I1980/INDEX(Impostazioni!$N$86:$O$105,MATCH($H1980,Impostazioni!$N$86:$N$105,0),2)),"")</f>
        <v>#NAME?</v>
      </c>
      <c r="N1980" s="14" t="e">
        <f t="array" aca="1" ref="N1980" ca="1">_xludf.ifna(IF(I1980=Impostazioni!$C$6,J1980*1,J1980/INDEX(Impostazioni!$N$86:$O$105,MATCH($H1980,Impostazioni!$N$86:$N$105,0),2)),"")</f>
        <v>#NAME?</v>
      </c>
      <c r="O1980" s="14" t="e">
        <f t="array" aca="1" ref="O1980" ca="1">_xludf.ifna(IF(J1980=Impostazioni!$C$6,K1980*1,K1980/INDEX(Impostazioni!$N$86:$O$105,MATCH($H1980,Impostazioni!$N$86:$N$105,0),2)),"")</f>
        <v>#NAME?</v>
      </c>
    </row>
    <row r="1981" spans="1:15" ht="13.2">
      <c r="A1981" s="14" t="str">
        <f t="shared" si="29"/>
        <v/>
      </c>
      <c r="B1981" s="14" t="str">
        <f t="shared" si="30"/>
        <v/>
      </c>
      <c r="C1981" s="14"/>
      <c r="D1981" s="14"/>
      <c r="E1981" s="14"/>
      <c r="F1981" s="14"/>
      <c r="G1981" s="14"/>
      <c r="H1981" s="14"/>
      <c r="M1981" s="14" t="e">
        <f t="array" aca="1" ref="M1981" ca="1">_xludf.ifna(IF(H1981=Impostazioni!$C$6,I1981*1,I1981/INDEX(Impostazioni!$N$86:$O$105,MATCH($H1981,Impostazioni!$N$86:$N$105,0),2)),"")</f>
        <v>#NAME?</v>
      </c>
      <c r="N1981" s="14" t="e">
        <f t="array" aca="1" ref="N1981" ca="1">_xludf.ifna(IF(I1981=Impostazioni!$C$6,J1981*1,J1981/INDEX(Impostazioni!$N$86:$O$105,MATCH($H1981,Impostazioni!$N$86:$N$105,0),2)),"")</f>
        <v>#NAME?</v>
      </c>
      <c r="O1981" s="14" t="e">
        <f t="array" aca="1" ref="O1981" ca="1">_xludf.ifna(IF(J1981=Impostazioni!$C$6,K1981*1,K1981/INDEX(Impostazioni!$N$86:$O$105,MATCH($H1981,Impostazioni!$N$86:$N$105,0),2)),"")</f>
        <v>#NAME?</v>
      </c>
    </row>
    <row r="1982" spans="1:15" ht="13.2">
      <c r="A1982" s="14" t="str">
        <f t="shared" si="29"/>
        <v/>
      </c>
      <c r="B1982" s="14" t="str">
        <f t="shared" si="30"/>
        <v/>
      </c>
      <c r="C1982" s="14"/>
      <c r="D1982" s="14"/>
      <c r="E1982" s="14"/>
      <c r="F1982" s="14"/>
      <c r="G1982" s="14"/>
      <c r="H1982" s="14"/>
      <c r="M1982" s="14" t="e">
        <f t="array" aca="1" ref="M1982" ca="1">_xludf.ifna(IF(H1982=Impostazioni!$C$6,I1982*1,I1982/INDEX(Impostazioni!$N$86:$O$105,MATCH($H1982,Impostazioni!$N$86:$N$105,0),2)),"")</f>
        <v>#NAME?</v>
      </c>
      <c r="N1982" s="14" t="e">
        <f t="array" aca="1" ref="N1982" ca="1">_xludf.ifna(IF(I1982=Impostazioni!$C$6,J1982*1,J1982/INDEX(Impostazioni!$N$86:$O$105,MATCH($H1982,Impostazioni!$N$86:$N$105,0),2)),"")</f>
        <v>#NAME?</v>
      </c>
      <c r="O1982" s="14" t="e">
        <f t="array" aca="1" ref="O1982" ca="1">_xludf.ifna(IF(J1982=Impostazioni!$C$6,K1982*1,K1982/INDEX(Impostazioni!$N$86:$O$105,MATCH($H1982,Impostazioni!$N$86:$N$105,0),2)),"")</f>
        <v>#NAME?</v>
      </c>
    </row>
    <row r="1983" spans="1:15" ht="13.2">
      <c r="A1983" s="14" t="str">
        <f t="shared" si="29"/>
        <v/>
      </c>
      <c r="B1983" s="14" t="str">
        <f t="shared" si="30"/>
        <v/>
      </c>
      <c r="C1983" s="14"/>
      <c r="D1983" s="14"/>
      <c r="E1983" s="14"/>
      <c r="F1983" s="14"/>
      <c r="G1983" s="14"/>
      <c r="H1983" s="14"/>
      <c r="M1983" s="14" t="e">
        <f t="array" aca="1" ref="M1983" ca="1">_xludf.ifna(IF(H1983=Impostazioni!$C$6,I1983*1,I1983/INDEX(Impostazioni!$N$86:$O$105,MATCH($H1983,Impostazioni!$N$86:$N$105,0),2)),"")</f>
        <v>#NAME?</v>
      </c>
      <c r="N1983" s="14" t="e">
        <f t="array" aca="1" ref="N1983" ca="1">_xludf.ifna(IF(I1983=Impostazioni!$C$6,J1983*1,J1983/INDEX(Impostazioni!$N$86:$O$105,MATCH($H1983,Impostazioni!$N$86:$N$105,0),2)),"")</f>
        <v>#NAME?</v>
      </c>
      <c r="O1983" s="14" t="e">
        <f t="array" aca="1" ref="O1983" ca="1">_xludf.ifna(IF(J1983=Impostazioni!$C$6,K1983*1,K1983/INDEX(Impostazioni!$N$86:$O$105,MATCH($H1983,Impostazioni!$N$86:$N$105,0),2)),"")</f>
        <v>#NAME?</v>
      </c>
    </row>
    <row r="1984" spans="1:15" ht="13.2">
      <c r="A1984" s="14" t="str">
        <f t="shared" si="29"/>
        <v/>
      </c>
      <c r="B1984" s="14" t="str">
        <f t="shared" si="30"/>
        <v/>
      </c>
      <c r="C1984" s="14"/>
      <c r="D1984" s="14"/>
      <c r="E1984" s="14"/>
      <c r="F1984" s="14"/>
      <c r="G1984" s="14"/>
      <c r="H1984" s="14"/>
      <c r="M1984" s="14" t="e">
        <f t="array" aca="1" ref="M1984" ca="1">_xludf.ifna(IF(H1984=Impostazioni!$C$6,I1984*1,I1984/INDEX(Impostazioni!$N$86:$O$105,MATCH($H1984,Impostazioni!$N$86:$N$105,0),2)),"")</f>
        <v>#NAME?</v>
      </c>
      <c r="N1984" s="14" t="e">
        <f t="array" aca="1" ref="N1984" ca="1">_xludf.ifna(IF(I1984=Impostazioni!$C$6,J1984*1,J1984/INDEX(Impostazioni!$N$86:$O$105,MATCH($H1984,Impostazioni!$N$86:$N$105,0),2)),"")</f>
        <v>#NAME?</v>
      </c>
      <c r="O1984" s="14" t="e">
        <f t="array" aca="1" ref="O1984" ca="1">_xludf.ifna(IF(J1984=Impostazioni!$C$6,K1984*1,K1984/INDEX(Impostazioni!$N$86:$O$105,MATCH($H1984,Impostazioni!$N$86:$N$105,0),2)),"")</f>
        <v>#NAME?</v>
      </c>
    </row>
    <row r="1985" spans="1:15" ht="13.2">
      <c r="A1985" s="14" t="str">
        <f t="shared" si="29"/>
        <v/>
      </c>
      <c r="B1985" s="14" t="str">
        <f t="shared" si="30"/>
        <v/>
      </c>
      <c r="C1985" s="14"/>
      <c r="D1985" s="14"/>
      <c r="E1985" s="14"/>
      <c r="F1985" s="14"/>
      <c r="G1985" s="14"/>
      <c r="H1985" s="14"/>
      <c r="M1985" s="14" t="e">
        <f t="array" aca="1" ref="M1985" ca="1">_xludf.ifna(IF(H1985=Impostazioni!$C$6,I1985*1,I1985/INDEX(Impostazioni!$N$86:$O$105,MATCH($H1985,Impostazioni!$N$86:$N$105,0),2)),"")</f>
        <v>#NAME?</v>
      </c>
      <c r="N1985" s="14" t="e">
        <f t="array" aca="1" ref="N1985" ca="1">_xludf.ifna(IF(I1985=Impostazioni!$C$6,J1985*1,J1985/INDEX(Impostazioni!$N$86:$O$105,MATCH($H1985,Impostazioni!$N$86:$N$105,0),2)),"")</f>
        <v>#NAME?</v>
      </c>
      <c r="O1985" s="14" t="e">
        <f t="array" aca="1" ref="O1985" ca="1">_xludf.ifna(IF(J1985=Impostazioni!$C$6,K1985*1,K1985/INDEX(Impostazioni!$N$86:$O$105,MATCH($H1985,Impostazioni!$N$86:$N$105,0),2)),"")</f>
        <v>#NAME?</v>
      </c>
    </row>
    <row r="1986" spans="1:15" ht="13.2">
      <c r="A1986" s="14" t="str">
        <f t="shared" si="29"/>
        <v/>
      </c>
      <c r="B1986" s="14" t="str">
        <f t="shared" si="30"/>
        <v/>
      </c>
      <c r="C1986" s="14"/>
      <c r="D1986" s="14"/>
      <c r="E1986" s="14"/>
      <c r="F1986" s="14"/>
      <c r="G1986" s="14"/>
      <c r="H1986" s="14"/>
      <c r="M1986" s="14" t="e">
        <f t="array" aca="1" ref="M1986" ca="1">_xludf.ifna(IF(H1986=Impostazioni!$C$6,I1986*1,I1986/INDEX(Impostazioni!$N$86:$O$105,MATCH($H1986,Impostazioni!$N$86:$N$105,0),2)),"")</f>
        <v>#NAME?</v>
      </c>
      <c r="N1986" s="14" t="e">
        <f t="array" aca="1" ref="N1986" ca="1">_xludf.ifna(IF(I1986=Impostazioni!$C$6,J1986*1,J1986/INDEX(Impostazioni!$N$86:$O$105,MATCH($H1986,Impostazioni!$N$86:$N$105,0),2)),"")</f>
        <v>#NAME?</v>
      </c>
      <c r="O1986" s="14" t="e">
        <f t="array" aca="1" ref="O1986" ca="1">_xludf.ifna(IF(J1986=Impostazioni!$C$6,K1986*1,K1986/INDEX(Impostazioni!$N$86:$O$105,MATCH($H1986,Impostazioni!$N$86:$N$105,0),2)),"")</f>
        <v>#NAME?</v>
      </c>
    </row>
    <row r="1987" spans="1:15" ht="13.2">
      <c r="A1987" s="14" t="str">
        <f t="shared" si="29"/>
        <v/>
      </c>
      <c r="B1987" s="14" t="str">
        <f t="shared" si="30"/>
        <v/>
      </c>
      <c r="C1987" s="14"/>
      <c r="D1987" s="14"/>
      <c r="E1987" s="14"/>
      <c r="F1987" s="14"/>
      <c r="G1987" s="14"/>
      <c r="H1987" s="14"/>
      <c r="M1987" s="14" t="e">
        <f t="array" aca="1" ref="M1987" ca="1">_xludf.ifna(IF(H1987=Impostazioni!$C$6,I1987*1,I1987/INDEX(Impostazioni!$N$86:$O$105,MATCH($H1987,Impostazioni!$N$86:$N$105,0),2)),"")</f>
        <v>#NAME?</v>
      </c>
      <c r="N1987" s="14" t="e">
        <f t="array" aca="1" ref="N1987" ca="1">_xludf.ifna(IF(I1987=Impostazioni!$C$6,J1987*1,J1987/INDEX(Impostazioni!$N$86:$O$105,MATCH($H1987,Impostazioni!$N$86:$N$105,0),2)),"")</f>
        <v>#NAME?</v>
      </c>
      <c r="O1987" s="14" t="e">
        <f t="array" aca="1" ref="O1987" ca="1">_xludf.ifna(IF(J1987=Impostazioni!$C$6,K1987*1,K1987/INDEX(Impostazioni!$N$86:$O$105,MATCH($H1987,Impostazioni!$N$86:$N$105,0),2)),"")</f>
        <v>#NAME?</v>
      </c>
    </row>
    <row r="1988" spans="1:15" ht="13.2">
      <c r="A1988" s="14" t="str">
        <f t="shared" si="29"/>
        <v/>
      </c>
      <c r="B1988" s="14" t="str">
        <f t="shared" si="30"/>
        <v/>
      </c>
      <c r="C1988" s="14"/>
      <c r="D1988" s="14"/>
      <c r="E1988" s="14"/>
      <c r="F1988" s="14"/>
      <c r="G1988" s="14"/>
      <c r="H1988" s="14"/>
      <c r="M1988" s="14" t="e">
        <f t="array" aca="1" ref="M1988" ca="1">_xludf.ifna(IF(H1988=Impostazioni!$C$6,I1988*1,I1988/INDEX(Impostazioni!$N$86:$O$105,MATCH($H1988,Impostazioni!$N$86:$N$105,0),2)),"")</f>
        <v>#NAME?</v>
      </c>
      <c r="N1988" s="14" t="e">
        <f t="array" aca="1" ref="N1988" ca="1">_xludf.ifna(IF(I1988=Impostazioni!$C$6,J1988*1,J1988/INDEX(Impostazioni!$N$86:$O$105,MATCH($H1988,Impostazioni!$N$86:$N$105,0),2)),"")</f>
        <v>#NAME?</v>
      </c>
      <c r="O1988" s="14" t="e">
        <f t="array" aca="1" ref="O1988" ca="1">_xludf.ifna(IF(J1988=Impostazioni!$C$6,K1988*1,K1988/INDEX(Impostazioni!$N$86:$O$105,MATCH($H1988,Impostazioni!$N$86:$N$105,0),2)),"")</f>
        <v>#NAME?</v>
      </c>
    </row>
    <row r="1989" spans="1:15" ht="13.2">
      <c r="A1989" s="14" t="str">
        <f t="shared" si="29"/>
        <v/>
      </c>
      <c r="B1989" s="14" t="str">
        <f t="shared" si="30"/>
        <v/>
      </c>
      <c r="C1989" s="14"/>
      <c r="D1989" s="14"/>
      <c r="E1989" s="14"/>
      <c r="F1989" s="14"/>
      <c r="G1989" s="14"/>
      <c r="H1989" s="14"/>
      <c r="M1989" s="14" t="e">
        <f t="array" aca="1" ref="M1989" ca="1">_xludf.ifna(IF(H1989=Impostazioni!$C$6,I1989*1,I1989/INDEX(Impostazioni!$N$86:$O$105,MATCH($H1989,Impostazioni!$N$86:$N$105,0),2)),"")</f>
        <v>#NAME?</v>
      </c>
      <c r="N1989" s="14" t="e">
        <f t="array" aca="1" ref="N1989" ca="1">_xludf.ifna(IF(I1989=Impostazioni!$C$6,J1989*1,J1989/INDEX(Impostazioni!$N$86:$O$105,MATCH($H1989,Impostazioni!$N$86:$N$105,0),2)),"")</f>
        <v>#NAME?</v>
      </c>
      <c r="O1989" s="14" t="e">
        <f t="array" aca="1" ref="O1989" ca="1">_xludf.ifna(IF(J1989=Impostazioni!$C$6,K1989*1,K1989/INDEX(Impostazioni!$N$86:$O$105,MATCH($H1989,Impostazioni!$N$86:$N$105,0),2)),"")</f>
        <v>#NAME?</v>
      </c>
    </row>
    <row r="1990" spans="1:15" ht="13.2">
      <c r="A1990" s="14" t="str">
        <f t="shared" si="29"/>
        <v/>
      </c>
      <c r="B1990" s="14" t="str">
        <f t="shared" si="30"/>
        <v/>
      </c>
      <c r="C1990" s="14"/>
      <c r="D1990" s="14"/>
      <c r="E1990" s="14"/>
      <c r="F1990" s="14"/>
      <c r="G1990" s="14"/>
      <c r="H1990" s="14"/>
      <c r="M1990" s="14" t="e">
        <f t="array" aca="1" ref="M1990" ca="1">_xludf.ifna(IF(H1990=Impostazioni!$C$6,I1990*1,I1990/INDEX(Impostazioni!$N$86:$O$105,MATCH($H1990,Impostazioni!$N$86:$N$105,0),2)),"")</f>
        <v>#NAME?</v>
      </c>
      <c r="N1990" s="14" t="e">
        <f t="array" aca="1" ref="N1990" ca="1">_xludf.ifna(IF(I1990=Impostazioni!$C$6,J1990*1,J1990/INDEX(Impostazioni!$N$86:$O$105,MATCH($H1990,Impostazioni!$N$86:$N$105,0),2)),"")</f>
        <v>#NAME?</v>
      </c>
      <c r="O1990" s="14" t="e">
        <f t="array" aca="1" ref="O1990" ca="1">_xludf.ifna(IF(J1990=Impostazioni!$C$6,K1990*1,K1990/INDEX(Impostazioni!$N$86:$O$105,MATCH($H1990,Impostazioni!$N$86:$N$105,0),2)),"")</f>
        <v>#NAME?</v>
      </c>
    </row>
    <row r="1991" spans="1:15" ht="13.2">
      <c r="A1991" s="14" t="str">
        <f t="shared" si="29"/>
        <v/>
      </c>
      <c r="B1991" s="14" t="str">
        <f t="shared" si="30"/>
        <v/>
      </c>
      <c r="C1991" s="14"/>
      <c r="D1991" s="14"/>
      <c r="E1991" s="14"/>
      <c r="F1991" s="14"/>
      <c r="G1991" s="14"/>
      <c r="H1991" s="14"/>
      <c r="M1991" s="14" t="e">
        <f t="array" aca="1" ref="M1991" ca="1">_xludf.ifna(IF(H1991=Impostazioni!$C$6,I1991*1,I1991/INDEX(Impostazioni!$N$86:$O$105,MATCH($H1991,Impostazioni!$N$86:$N$105,0),2)),"")</f>
        <v>#NAME?</v>
      </c>
      <c r="N1991" s="14" t="e">
        <f t="array" aca="1" ref="N1991" ca="1">_xludf.ifna(IF(I1991=Impostazioni!$C$6,J1991*1,J1991/INDEX(Impostazioni!$N$86:$O$105,MATCH($H1991,Impostazioni!$N$86:$N$105,0),2)),"")</f>
        <v>#NAME?</v>
      </c>
      <c r="O1991" s="14" t="e">
        <f t="array" aca="1" ref="O1991" ca="1">_xludf.ifna(IF(J1991=Impostazioni!$C$6,K1991*1,K1991/INDEX(Impostazioni!$N$86:$O$105,MATCH($H1991,Impostazioni!$N$86:$N$105,0),2)),"")</f>
        <v>#NAME?</v>
      </c>
    </row>
    <row r="1992" spans="1:15" ht="13.2">
      <c r="A1992" s="14" t="str">
        <f t="shared" si="29"/>
        <v/>
      </c>
      <c r="B1992" s="14" t="str">
        <f t="shared" si="30"/>
        <v/>
      </c>
      <c r="C1992" s="14"/>
      <c r="D1992" s="14"/>
      <c r="E1992" s="14"/>
      <c r="F1992" s="14"/>
      <c r="G1992" s="14"/>
      <c r="H1992" s="14"/>
      <c r="M1992" s="14" t="e">
        <f t="array" aca="1" ref="M1992" ca="1">_xludf.ifna(IF(H1992=Impostazioni!$C$6,I1992*1,I1992/INDEX(Impostazioni!$N$86:$O$105,MATCH($H1992,Impostazioni!$N$86:$N$105,0),2)),"")</f>
        <v>#NAME?</v>
      </c>
      <c r="N1992" s="14" t="e">
        <f t="array" aca="1" ref="N1992" ca="1">_xludf.ifna(IF(I1992=Impostazioni!$C$6,J1992*1,J1992/INDEX(Impostazioni!$N$86:$O$105,MATCH($H1992,Impostazioni!$N$86:$N$105,0),2)),"")</f>
        <v>#NAME?</v>
      </c>
      <c r="O1992" s="14" t="e">
        <f t="array" aca="1" ref="O1992" ca="1">_xludf.ifna(IF(J1992=Impostazioni!$C$6,K1992*1,K1992/INDEX(Impostazioni!$N$86:$O$105,MATCH($H1992,Impostazioni!$N$86:$N$105,0),2)),"")</f>
        <v>#NAME?</v>
      </c>
    </row>
    <row r="1993" spans="1:15" ht="13.2">
      <c r="A1993" s="14" t="str">
        <f t="shared" si="29"/>
        <v/>
      </c>
      <c r="B1993" s="14" t="str">
        <f t="shared" si="30"/>
        <v/>
      </c>
      <c r="C1993" s="14"/>
      <c r="D1993" s="14"/>
      <c r="E1993" s="14"/>
      <c r="F1993" s="14"/>
      <c r="G1993" s="14"/>
      <c r="H1993" s="14"/>
      <c r="M1993" s="14" t="e">
        <f t="array" aca="1" ref="M1993" ca="1">_xludf.ifna(IF(H1993=Impostazioni!$C$6,I1993*1,I1993/INDEX(Impostazioni!$N$86:$O$105,MATCH($H1993,Impostazioni!$N$86:$N$105,0),2)),"")</f>
        <v>#NAME?</v>
      </c>
      <c r="N1993" s="14" t="e">
        <f t="array" aca="1" ref="N1993" ca="1">_xludf.ifna(IF(I1993=Impostazioni!$C$6,J1993*1,J1993/INDEX(Impostazioni!$N$86:$O$105,MATCH($H1993,Impostazioni!$N$86:$N$105,0),2)),"")</f>
        <v>#NAME?</v>
      </c>
      <c r="O1993" s="14" t="e">
        <f t="array" aca="1" ref="O1993" ca="1">_xludf.ifna(IF(J1993=Impostazioni!$C$6,K1993*1,K1993/INDEX(Impostazioni!$N$86:$O$105,MATCH($H1993,Impostazioni!$N$86:$N$105,0),2)),"")</f>
        <v>#NAME?</v>
      </c>
    </row>
    <row r="1994" spans="1:15" ht="13.2">
      <c r="A1994" s="14" t="str">
        <f t="shared" si="29"/>
        <v/>
      </c>
      <c r="B1994" s="14" t="str">
        <f t="shared" si="30"/>
        <v/>
      </c>
      <c r="C1994" s="14"/>
      <c r="D1994" s="14"/>
      <c r="E1994" s="14"/>
      <c r="F1994" s="14"/>
      <c r="G1994" s="14"/>
      <c r="H1994" s="14"/>
      <c r="M1994" s="14" t="e">
        <f t="array" aca="1" ref="M1994" ca="1">_xludf.ifna(IF(H1994=Impostazioni!$C$6,I1994*1,I1994/INDEX(Impostazioni!$N$86:$O$105,MATCH($H1994,Impostazioni!$N$86:$N$105,0),2)),"")</f>
        <v>#NAME?</v>
      </c>
      <c r="N1994" s="14" t="e">
        <f t="array" aca="1" ref="N1994" ca="1">_xludf.ifna(IF(I1994=Impostazioni!$C$6,J1994*1,J1994/INDEX(Impostazioni!$N$86:$O$105,MATCH($H1994,Impostazioni!$N$86:$N$105,0),2)),"")</f>
        <v>#NAME?</v>
      </c>
      <c r="O1994" s="14" t="e">
        <f t="array" aca="1" ref="O1994" ca="1">_xludf.ifna(IF(J1994=Impostazioni!$C$6,K1994*1,K1994/INDEX(Impostazioni!$N$86:$O$105,MATCH($H1994,Impostazioni!$N$86:$N$105,0),2)),"")</f>
        <v>#NAME?</v>
      </c>
    </row>
    <row r="1995" spans="1:15" ht="13.2">
      <c r="A1995" s="14" t="str">
        <f t="shared" si="29"/>
        <v/>
      </c>
      <c r="B1995" s="14" t="str">
        <f t="shared" si="30"/>
        <v/>
      </c>
      <c r="C1995" s="14"/>
      <c r="D1995" s="14"/>
      <c r="E1995" s="14"/>
      <c r="F1995" s="14"/>
      <c r="G1995" s="14"/>
      <c r="H1995" s="14"/>
      <c r="M1995" s="14" t="e">
        <f t="array" aca="1" ref="M1995" ca="1">_xludf.ifna(IF(H1995=Impostazioni!$C$6,I1995*1,I1995/INDEX(Impostazioni!$N$86:$O$105,MATCH($H1995,Impostazioni!$N$86:$N$105,0),2)),"")</f>
        <v>#NAME?</v>
      </c>
      <c r="N1995" s="14" t="e">
        <f t="array" aca="1" ref="N1995" ca="1">_xludf.ifna(IF(I1995=Impostazioni!$C$6,J1995*1,J1995/INDEX(Impostazioni!$N$86:$O$105,MATCH($H1995,Impostazioni!$N$86:$N$105,0),2)),"")</f>
        <v>#NAME?</v>
      </c>
      <c r="O1995" s="14" t="e">
        <f t="array" aca="1" ref="O1995" ca="1">_xludf.ifna(IF(J1995=Impostazioni!$C$6,K1995*1,K1995/INDEX(Impostazioni!$N$86:$O$105,MATCH($H1995,Impostazioni!$N$86:$N$105,0),2)),"")</f>
        <v>#NAME?</v>
      </c>
    </row>
    <row r="1996" spans="1:15" ht="13.2">
      <c r="A1996" s="14" t="str">
        <f t="shared" si="29"/>
        <v/>
      </c>
      <c r="B1996" s="14" t="str">
        <f t="shared" si="30"/>
        <v/>
      </c>
      <c r="C1996" s="14"/>
      <c r="D1996" s="14"/>
      <c r="E1996" s="14"/>
      <c r="F1996" s="14"/>
      <c r="G1996" s="14"/>
      <c r="H1996" s="14"/>
      <c r="M1996" s="14" t="e">
        <f t="array" aca="1" ref="M1996" ca="1">_xludf.ifna(IF(H1996=Impostazioni!$C$6,I1996*1,I1996/INDEX(Impostazioni!$N$86:$O$105,MATCH($H1996,Impostazioni!$N$86:$N$105,0),2)),"")</f>
        <v>#NAME?</v>
      </c>
      <c r="N1996" s="14" t="e">
        <f t="array" aca="1" ref="N1996" ca="1">_xludf.ifna(IF(I1996=Impostazioni!$C$6,J1996*1,J1996/INDEX(Impostazioni!$N$86:$O$105,MATCH($H1996,Impostazioni!$N$86:$N$105,0),2)),"")</f>
        <v>#NAME?</v>
      </c>
      <c r="O1996" s="14" t="e">
        <f t="array" aca="1" ref="O1996" ca="1">_xludf.ifna(IF(J1996=Impostazioni!$C$6,K1996*1,K1996/INDEX(Impostazioni!$N$86:$O$105,MATCH($H1996,Impostazioni!$N$86:$N$105,0),2)),"")</f>
        <v>#NAME?</v>
      </c>
    </row>
    <row r="1997" spans="1:15" ht="13.2">
      <c r="A1997" s="14" t="str">
        <f t="shared" si="29"/>
        <v/>
      </c>
      <c r="B1997" s="14" t="str">
        <f t="shared" si="30"/>
        <v/>
      </c>
      <c r="C1997" s="14"/>
      <c r="D1997" s="14"/>
      <c r="E1997" s="14"/>
      <c r="F1997" s="14"/>
      <c r="G1997" s="14"/>
      <c r="H1997" s="14"/>
      <c r="M1997" s="14" t="e">
        <f t="array" aca="1" ref="M1997" ca="1">_xludf.ifna(IF(H1997=Impostazioni!$C$6,I1997*1,I1997/INDEX(Impostazioni!$N$86:$O$105,MATCH($H1997,Impostazioni!$N$86:$N$105,0),2)),"")</f>
        <v>#NAME?</v>
      </c>
      <c r="N1997" s="14" t="e">
        <f t="array" aca="1" ref="N1997" ca="1">_xludf.ifna(IF(I1997=Impostazioni!$C$6,J1997*1,J1997/INDEX(Impostazioni!$N$86:$O$105,MATCH($H1997,Impostazioni!$N$86:$N$105,0),2)),"")</f>
        <v>#NAME?</v>
      </c>
      <c r="O1997" s="14" t="e">
        <f t="array" aca="1" ref="O1997" ca="1">_xludf.ifna(IF(J1997=Impostazioni!$C$6,K1997*1,K1997/INDEX(Impostazioni!$N$86:$O$105,MATCH($H1997,Impostazioni!$N$86:$N$105,0),2)),"")</f>
        <v>#NAME?</v>
      </c>
    </row>
    <row r="1998" spans="1:15" ht="13.2">
      <c r="A1998" s="14" t="str">
        <f t="shared" si="29"/>
        <v/>
      </c>
      <c r="B1998" s="14" t="str">
        <f t="shared" si="30"/>
        <v/>
      </c>
      <c r="C1998" s="14"/>
      <c r="D1998" s="14"/>
      <c r="E1998" s="14"/>
      <c r="F1998" s="14"/>
      <c r="G1998" s="14"/>
      <c r="H1998" s="14"/>
      <c r="M1998" s="14" t="e">
        <f t="array" aca="1" ref="M1998" ca="1">_xludf.ifna(IF(H1998=Impostazioni!$C$6,I1998*1,I1998/INDEX(Impostazioni!$N$86:$O$105,MATCH($H1998,Impostazioni!$N$86:$N$105,0),2)),"")</f>
        <v>#NAME?</v>
      </c>
      <c r="N1998" s="14" t="e">
        <f t="array" aca="1" ref="N1998" ca="1">_xludf.ifna(IF(I1998=Impostazioni!$C$6,J1998*1,J1998/INDEX(Impostazioni!$N$86:$O$105,MATCH($H1998,Impostazioni!$N$86:$N$105,0),2)),"")</f>
        <v>#NAME?</v>
      </c>
      <c r="O1998" s="14" t="e">
        <f t="array" aca="1" ref="O1998" ca="1">_xludf.ifna(IF(J1998=Impostazioni!$C$6,K1998*1,K1998/INDEX(Impostazioni!$N$86:$O$105,MATCH($H1998,Impostazioni!$N$86:$N$105,0),2)),"")</f>
        <v>#NAME?</v>
      </c>
    </row>
    <row r="1999" spans="1:15" ht="13.2">
      <c r="A1999" s="14" t="str">
        <f t="shared" si="29"/>
        <v/>
      </c>
      <c r="B1999" s="14" t="str">
        <f t="shared" si="30"/>
        <v/>
      </c>
      <c r="C1999" s="14"/>
      <c r="D1999" s="14"/>
      <c r="E1999" s="14"/>
      <c r="F1999" s="14"/>
      <c r="G1999" s="14"/>
      <c r="H1999" s="14"/>
      <c r="M1999" s="14" t="e">
        <f t="array" aca="1" ref="M1999" ca="1">_xludf.ifna(IF(H1999=Impostazioni!$C$6,I1999*1,I1999/INDEX(Impostazioni!$N$86:$O$105,MATCH($H1999,Impostazioni!$N$86:$N$105,0),2)),"")</f>
        <v>#NAME?</v>
      </c>
      <c r="N1999" s="14" t="e">
        <f t="array" aca="1" ref="N1999" ca="1">_xludf.ifna(IF(I1999=Impostazioni!$C$6,J1999*1,J1999/INDEX(Impostazioni!$N$86:$O$105,MATCH($H1999,Impostazioni!$N$86:$N$105,0),2)),"")</f>
        <v>#NAME?</v>
      </c>
      <c r="O1999" s="14" t="e">
        <f t="array" aca="1" ref="O1999" ca="1">_xludf.ifna(IF(J1999=Impostazioni!$C$6,K1999*1,K1999/INDEX(Impostazioni!$N$86:$O$105,MATCH($H1999,Impostazioni!$N$86:$N$105,0),2)),"")</f>
        <v>#NAME?</v>
      </c>
    </row>
    <row r="2000" spans="1:15" ht="13.2">
      <c r="A2000" s="14" t="str">
        <f t="shared" si="29"/>
        <v/>
      </c>
      <c r="B2000" s="14" t="str">
        <f t="shared" si="30"/>
        <v/>
      </c>
      <c r="C2000" s="14"/>
      <c r="D2000" s="14"/>
      <c r="E2000" s="14"/>
      <c r="F2000" s="14"/>
      <c r="G2000" s="14"/>
      <c r="H2000" s="14"/>
      <c r="M2000" s="14" t="e">
        <f t="array" aca="1" ref="M2000" ca="1">_xludf.ifna(IF(H2000=Impostazioni!$C$6,I2000*1,I2000/INDEX(Impostazioni!$N$86:$O$105,MATCH($H2000,Impostazioni!$N$86:$N$105,0),2)),"")</f>
        <v>#NAME?</v>
      </c>
      <c r="N2000" s="14" t="e">
        <f t="array" aca="1" ref="N2000" ca="1">_xludf.ifna(IF(I2000=Impostazioni!$C$6,J2000*1,J2000/INDEX(Impostazioni!$N$86:$O$105,MATCH($H2000,Impostazioni!$N$86:$N$105,0),2)),"")</f>
        <v>#NAME?</v>
      </c>
      <c r="O2000" s="14" t="e">
        <f t="array" aca="1" ref="O2000" ca="1">_xludf.ifna(IF(J2000=Impostazioni!$C$6,K2000*1,K2000/INDEX(Impostazioni!$N$86:$O$105,MATCH($H2000,Impostazioni!$N$86:$N$105,0),2)),"")</f>
        <v>#NAME?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6">
    <outlinePr summaryBelow="0" summaryRight="0"/>
  </sheetPr>
  <dimension ref="A1:AB3000"/>
  <sheetViews>
    <sheetView showGridLines="0" topLeftCell="A4" workbookViewId="0">
      <pane xSplit="3" ySplit="1" topLeftCell="D5" activePane="bottomRight" state="frozen"/>
      <selection activeCell="A4" sqref="A4"/>
      <selection pane="topRight" activeCell="D4" sqref="D4"/>
      <selection pane="bottomLeft" activeCell="A5" sqref="A5"/>
      <selection pane="bottomRight" activeCell="K5" sqref="K5"/>
    </sheetView>
  </sheetViews>
  <sheetFormatPr baseColWidth="10" defaultColWidth="12.6640625" defaultRowHeight="15.75" customHeight="1"/>
  <cols>
    <col min="1" max="1" width="2.6640625" style="49" customWidth="1"/>
    <col min="2" max="2" width="15.109375" style="49" customWidth="1"/>
    <col min="3" max="4" width="25.109375" style="49" customWidth="1"/>
    <col min="5" max="5" width="10.109375" style="49" customWidth="1"/>
    <col min="6" max="10" width="15.109375" style="49" customWidth="1"/>
    <col min="11" max="11" width="21.33203125" style="49" customWidth="1"/>
    <col min="12" max="12" width="51.88671875" style="49" customWidth="1"/>
    <col min="13" max="16384" width="12.6640625" style="49"/>
  </cols>
  <sheetData>
    <row r="1" spans="1:28" ht="22.5" customHeight="1">
      <c r="A1" s="47"/>
      <c r="B1" s="111"/>
      <c r="C1" s="111"/>
      <c r="D1" s="111"/>
      <c r="E1" s="111"/>
      <c r="F1" s="111"/>
      <c r="G1" s="111"/>
      <c r="H1" s="111"/>
      <c r="I1" s="111"/>
      <c r="J1" s="111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</row>
    <row r="2" spans="1:28" ht="75" customHeight="1">
      <c r="A2" s="47"/>
      <c r="B2" s="57" t="s">
        <v>50</v>
      </c>
      <c r="C2" s="112"/>
      <c r="D2" s="112"/>
      <c r="E2" s="112"/>
      <c r="F2" s="112"/>
      <c r="G2" s="112"/>
      <c r="H2" s="112"/>
      <c r="I2" s="112"/>
      <c r="J2" s="112"/>
      <c r="K2" s="58"/>
      <c r="L2" s="58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</row>
    <row r="3" spans="1:28" ht="22.5" customHeight="1">
      <c r="A3" s="47"/>
      <c r="B3" s="111"/>
      <c r="C3" s="111"/>
      <c r="D3" s="111"/>
      <c r="E3" s="111"/>
      <c r="F3" s="111"/>
      <c r="G3" s="111"/>
      <c r="H3" s="111"/>
      <c r="I3" s="111"/>
      <c r="J3" s="111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</row>
    <row r="4" spans="1:28" s="126" customFormat="1" ht="22.5" customHeight="1">
      <c r="A4" s="53"/>
      <c r="B4" s="125" t="s">
        <v>272</v>
      </c>
      <c r="C4" s="125" t="s">
        <v>273</v>
      </c>
      <c r="D4" s="125" t="s">
        <v>274</v>
      </c>
      <c r="E4" s="125" t="s">
        <v>275</v>
      </c>
      <c r="F4" s="125" t="s">
        <v>276</v>
      </c>
      <c r="G4" s="125" t="s">
        <v>277</v>
      </c>
      <c r="H4" s="125" t="s">
        <v>278</v>
      </c>
      <c r="I4" s="125" t="s">
        <v>107</v>
      </c>
      <c r="J4" s="125" t="s">
        <v>279</v>
      </c>
      <c r="K4" s="125" t="s">
        <v>280</v>
      </c>
      <c r="L4" s="125" t="s">
        <v>281</v>
      </c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</row>
    <row r="5" spans="1:28" ht="22.5" customHeight="1">
      <c r="A5" s="47"/>
      <c r="B5" s="230">
        <v>45454</v>
      </c>
      <c r="C5" s="97" t="s">
        <v>228</v>
      </c>
      <c r="D5" s="97" t="s">
        <v>260</v>
      </c>
      <c r="E5" s="113" t="str">
        <f>IF(B5="","",Impostazioni!$C$6)</f>
        <v>EUR</v>
      </c>
      <c r="F5" s="114">
        <v>131.76</v>
      </c>
      <c r="G5" s="114">
        <v>0</v>
      </c>
      <c r="H5" s="114">
        <v>0</v>
      </c>
      <c r="I5" s="114">
        <v>0</v>
      </c>
      <c r="J5" s="115">
        <f t="array" ref="J5:J3000">'IncomeTracker Backend'!$K$5:$K2500</f>
        <v>131.76</v>
      </c>
      <c r="K5" s="97" t="s">
        <v>122</v>
      </c>
      <c r="L5" s="113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</row>
    <row r="6" spans="1:28" ht="22.5" customHeight="1">
      <c r="A6" s="47"/>
      <c r="B6" s="231">
        <v>45454</v>
      </c>
      <c r="C6" s="97" t="s">
        <v>228</v>
      </c>
      <c r="D6" s="97" t="s">
        <v>260</v>
      </c>
      <c r="E6" s="113" t="str">
        <f>IF(B6="","",Impostazioni!$C$6)</f>
        <v>EUR</v>
      </c>
      <c r="F6" s="114">
        <v>287.31</v>
      </c>
      <c r="G6" s="114">
        <v>0</v>
      </c>
      <c r="H6" s="114">
        <v>0</v>
      </c>
      <c r="I6" s="114">
        <v>0</v>
      </c>
      <c r="J6" s="117">
        <v>287.31</v>
      </c>
      <c r="K6" s="100" t="s">
        <v>121</v>
      </c>
      <c r="L6" s="118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</row>
    <row r="7" spans="1:28" ht="22.5" customHeight="1">
      <c r="A7" s="47"/>
      <c r="B7" s="231">
        <v>45454</v>
      </c>
      <c r="C7" s="97" t="s">
        <v>228</v>
      </c>
      <c r="D7" s="97" t="s">
        <v>260</v>
      </c>
      <c r="E7" s="113" t="str">
        <f>IF(B7="","",Impostazioni!$C$6)</f>
        <v>EUR</v>
      </c>
      <c r="F7" s="114">
        <v>287.31</v>
      </c>
      <c r="G7" s="114">
        <v>0</v>
      </c>
      <c r="H7" s="114">
        <v>0</v>
      </c>
      <c r="I7" s="114">
        <v>0</v>
      </c>
      <c r="J7" s="117">
        <v>287.31</v>
      </c>
      <c r="K7" s="100" t="s">
        <v>121</v>
      </c>
      <c r="L7" s="118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</row>
    <row r="8" spans="1:28" ht="22.5" customHeight="1">
      <c r="A8" s="47"/>
      <c r="B8" s="231">
        <v>45455</v>
      </c>
      <c r="C8" s="97" t="s">
        <v>228</v>
      </c>
      <c r="D8" s="97" t="s">
        <v>260</v>
      </c>
      <c r="E8" s="113" t="str">
        <f>IF(B8="","",Impostazioni!$C$6)</f>
        <v>EUR</v>
      </c>
      <c r="F8" s="114">
        <v>1882.5</v>
      </c>
      <c r="G8" s="114">
        <v>0</v>
      </c>
      <c r="H8" s="114">
        <v>0</v>
      </c>
      <c r="I8" s="114">
        <v>0</v>
      </c>
      <c r="J8" s="117">
        <v>1882.5</v>
      </c>
      <c r="K8" s="100" t="s">
        <v>120</v>
      </c>
      <c r="L8" s="118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28" ht="22.5" customHeight="1">
      <c r="A9" s="47"/>
      <c r="B9" s="231">
        <v>45450</v>
      </c>
      <c r="C9" s="100" t="s">
        <v>229</v>
      </c>
      <c r="D9" s="97" t="s">
        <v>111</v>
      </c>
      <c r="E9" s="113" t="str">
        <f>IF(B9="","",Impostazioni!$C$6)</f>
        <v>EUR</v>
      </c>
      <c r="F9" s="114">
        <v>1070.26</v>
      </c>
      <c r="G9" s="114">
        <v>0</v>
      </c>
      <c r="H9" s="114">
        <v>0</v>
      </c>
      <c r="I9" s="114">
        <v>0</v>
      </c>
      <c r="J9" s="117">
        <v>1070.26</v>
      </c>
      <c r="K9" s="100" t="s">
        <v>94</v>
      </c>
      <c r="L9" s="118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</row>
    <row r="10" spans="1:28" ht="22.5" customHeight="1">
      <c r="A10" s="47"/>
      <c r="B10" s="231">
        <v>45457</v>
      </c>
      <c r="C10" s="100" t="s">
        <v>229</v>
      </c>
      <c r="D10" s="97" t="s">
        <v>102</v>
      </c>
      <c r="E10" s="113" t="str">
        <f>IF(B10="","",Impostazioni!$C$6)</f>
        <v>EUR</v>
      </c>
      <c r="F10" s="114">
        <v>90.06</v>
      </c>
      <c r="G10" s="114">
        <v>0</v>
      </c>
      <c r="H10" s="114">
        <v>0</v>
      </c>
      <c r="I10" s="114">
        <v>0</v>
      </c>
      <c r="J10" s="117">
        <v>90.06</v>
      </c>
      <c r="K10" s="100" t="s">
        <v>118</v>
      </c>
      <c r="L10" s="118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</row>
    <row r="11" spans="1:28" ht="22.5" customHeight="1">
      <c r="A11" s="47"/>
      <c r="B11" s="231">
        <v>45457</v>
      </c>
      <c r="C11" s="100" t="s">
        <v>229</v>
      </c>
      <c r="D11" s="97" t="s">
        <v>107</v>
      </c>
      <c r="E11" s="113" t="str">
        <f>IF(B11="","",Impostazioni!$C$6)</f>
        <v>EUR</v>
      </c>
      <c r="F11" s="114">
        <v>632.61</v>
      </c>
      <c r="G11" s="114">
        <v>0</v>
      </c>
      <c r="H11" s="114">
        <v>0</v>
      </c>
      <c r="I11" s="114">
        <v>0</v>
      </c>
      <c r="J11" s="117">
        <v>632.61</v>
      </c>
      <c r="K11" s="100" t="s">
        <v>113</v>
      </c>
      <c r="L11" s="118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</row>
    <row r="12" spans="1:28" ht="22.5" customHeight="1">
      <c r="A12" s="47"/>
      <c r="B12" s="231">
        <v>45457</v>
      </c>
      <c r="C12" s="100" t="s">
        <v>229</v>
      </c>
      <c r="D12" s="97" t="s">
        <v>107</v>
      </c>
      <c r="E12" s="113" t="str">
        <f>IF(B12="","",Impostazioni!$C$6)</f>
        <v>EUR</v>
      </c>
      <c r="F12" s="114">
        <v>1234.73</v>
      </c>
      <c r="G12" s="114">
        <v>0</v>
      </c>
      <c r="H12" s="114">
        <v>0</v>
      </c>
      <c r="I12" s="114">
        <v>0</v>
      </c>
      <c r="J12" s="117">
        <v>1234.73</v>
      </c>
      <c r="K12" s="100" t="s">
        <v>113</v>
      </c>
      <c r="L12" s="118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</row>
    <row r="13" spans="1:28" ht="22.5" customHeight="1">
      <c r="A13" s="47"/>
      <c r="B13" s="231">
        <v>45460</v>
      </c>
      <c r="C13" s="100" t="s">
        <v>229</v>
      </c>
      <c r="D13" s="97" t="s">
        <v>106</v>
      </c>
      <c r="E13" s="113" t="str">
        <f>IF(B13="","",Impostazioni!$C$6)</f>
        <v>EUR</v>
      </c>
      <c r="F13" s="114">
        <v>395.28</v>
      </c>
      <c r="G13" s="114">
        <v>0</v>
      </c>
      <c r="H13" s="114">
        <v>0</v>
      </c>
      <c r="I13" s="114">
        <v>0</v>
      </c>
      <c r="J13" s="117">
        <v>395.28</v>
      </c>
      <c r="K13" s="100" t="s">
        <v>119</v>
      </c>
      <c r="L13" s="118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</row>
    <row r="14" spans="1:28" ht="22.5" customHeight="1">
      <c r="A14" s="47"/>
      <c r="B14" s="231">
        <v>45461</v>
      </c>
      <c r="C14" s="97" t="s">
        <v>228</v>
      </c>
      <c r="D14" s="97" t="s">
        <v>93</v>
      </c>
      <c r="E14" s="113" t="str">
        <f>IF(B14="","",Impostazioni!$C$6)</f>
        <v>EUR</v>
      </c>
      <c r="F14" s="114">
        <v>210.82</v>
      </c>
      <c r="G14" s="114">
        <v>0</v>
      </c>
      <c r="H14" s="114">
        <v>0</v>
      </c>
      <c r="I14" s="114">
        <v>0</v>
      </c>
      <c r="J14" s="117">
        <v>210.82</v>
      </c>
      <c r="K14" s="100"/>
      <c r="L14" s="118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</row>
    <row r="15" spans="1:28" ht="22.5" customHeight="1">
      <c r="A15" s="47"/>
      <c r="B15" s="116"/>
      <c r="C15" s="100" t="s">
        <v>229</v>
      </c>
      <c r="D15" s="97" t="s">
        <v>97</v>
      </c>
      <c r="E15" s="113" t="str">
        <f>IF(B15="","",Impostazioni!$C$6)</f>
        <v/>
      </c>
      <c r="F15" s="114"/>
      <c r="G15" s="114">
        <v>0</v>
      </c>
      <c r="H15" s="114">
        <v>0</v>
      </c>
      <c r="I15" s="114">
        <v>0</v>
      </c>
      <c r="J15" s="117" t="e">
        <v>#VALUE!</v>
      </c>
      <c r="K15" s="100"/>
      <c r="L15" s="118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</row>
    <row r="16" spans="1:28" ht="22.5" customHeight="1">
      <c r="A16" s="47"/>
      <c r="B16" s="116"/>
      <c r="C16" s="100" t="s">
        <v>229</v>
      </c>
      <c r="D16" s="97" t="s">
        <v>101</v>
      </c>
      <c r="E16" s="113" t="str">
        <f>IF(B16="","",Impostazioni!$C$6)</f>
        <v/>
      </c>
      <c r="F16" s="114"/>
      <c r="G16" s="114">
        <v>0</v>
      </c>
      <c r="H16" s="114">
        <v>0</v>
      </c>
      <c r="I16" s="114">
        <v>0</v>
      </c>
      <c r="J16" s="117" t="e">
        <v>#VALUE!</v>
      </c>
      <c r="K16" s="100"/>
      <c r="L16" s="118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</row>
    <row r="17" spans="1:28" ht="22.5" customHeight="1">
      <c r="A17" s="47"/>
      <c r="B17" s="116"/>
      <c r="C17" s="100" t="s">
        <v>229</v>
      </c>
      <c r="D17" s="97" t="s">
        <v>107</v>
      </c>
      <c r="E17" s="113" t="str">
        <f>IF(B17="","",Impostazioni!$C$6)</f>
        <v/>
      </c>
      <c r="F17" s="114"/>
      <c r="G17" s="114">
        <v>0</v>
      </c>
      <c r="H17" s="114">
        <v>0</v>
      </c>
      <c r="I17" s="114">
        <v>0</v>
      </c>
      <c r="J17" s="117" t="e">
        <v>#VALUE!</v>
      </c>
      <c r="K17" s="97"/>
      <c r="L17" s="118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</row>
    <row r="18" spans="1:28" ht="22.5" customHeight="1">
      <c r="A18" s="47"/>
      <c r="B18" s="116"/>
      <c r="C18" s="100"/>
      <c r="D18" s="100"/>
      <c r="E18" s="113" t="str">
        <f>IF(B18="","",Impostazioni!$C$6)</f>
        <v/>
      </c>
      <c r="F18" s="114"/>
      <c r="G18" s="114"/>
      <c r="H18" s="114"/>
      <c r="I18" s="114"/>
      <c r="J18" s="117" t="str">
        <v/>
      </c>
      <c r="K18" s="100"/>
      <c r="L18" s="118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</row>
    <row r="19" spans="1:28" ht="22.5" customHeight="1">
      <c r="A19" s="47"/>
      <c r="B19" s="116"/>
      <c r="C19" s="100"/>
      <c r="D19" s="100"/>
      <c r="E19" s="113" t="str">
        <f>IF(B19="","",Impostazioni!$C$6)</f>
        <v/>
      </c>
      <c r="F19" s="114"/>
      <c r="G19" s="114"/>
      <c r="H19" s="114"/>
      <c r="I19" s="114"/>
      <c r="J19" s="117" t="str">
        <v/>
      </c>
      <c r="K19" s="100"/>
      <c r="L19" s="118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</row>
    <row r="20" spans="1:28" ht="22.5" customHeight="1">
      <c r="A20" s="47"/>
      <c r="B20" s="116"/>
      <c r="C20" s="100"/>
      <c r="D20" s="100"/>
      <c r="E20" s="113" t="str">
        <f>IF(B20="","",Impostazioni!$C$6)</f>
        <v/>
      </c>
      <c r="F20" s="114"/>
      <c r="G20" s="114"/>
      <c r="H20" s="114"/>
      <c r="I20" s="114"/>
      <c r="J20" s="117" t="str">
        <v/>
      </c>
      <c r="K20" s="100"/>
      <c r="L20" s="118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</row>
    <row r="21" spans="1:28" ht="22.5" customHeight="1">
      <c r="A21" s="47"/>
      <c r="B21" s="116"/>
      <c r="C21" s="100"/>
      <c r="D21" s="100"/>
      <c r="E21" s="113" t="str">
        <f>IF(B21="","",Impostazioni!$C$6)</f>
        <v/>
      </c>
      <c r="F21" s="114"/>
      <c r="G21" s="114"/>
      <c r="H21" s="114"/>
      <c r="I21" s="114"/>
      <c r="J21" s="117" t="str">
        <v/>
      </c>
      <c r="K21" s="100"/>
      <c r="L21" s="118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</row>
    <row r="22" spans="1:28" ht="22.5" customHeight="1">
      <c r="A22" s="47"/>
      <c r="B22" s="116"/>
      <c r="C22" s="100"/>
      <c r="D22" s="100"/>
      <c r="E22" s="113" t="str">
        <f>IF(B22="","",Impostazioni!$C$6)</f>
        <v/>
      </c>
      <c r="F22" s="114"/>
      <c r="G22" s="114"/>
      <c r="H22" s="114"/>
      <c r="I22" s="114"/>
      <c r="J22" s="117" t="str">
        <v/>
      </c>
      <c r="K22" s="100"/>
      <c r="L22" s="118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</row>
    <row r="23" spans="1:28" ht="22.5" customHeight="1">
      <c r="A23" s="47"/>
      <c r="B23" s="116"/>
      <c r="C23" s="100"/>
      <c r="D23" s="100"/>
      <c r="E23" s="113" t="str">
        <f>IF(B23="","",Impostazioni!$C$6)</f>
        <v/>
      </c>
      <c r="F23" s="114"/>
      <c r="G23" s="114"/>
      <c r="H23" s="114"/>
      <c r="I23" s="114"/>
      <c r="J23" s="117" t="str">
        <v/>
      </c>
      <c r="K23" s="100"/>
      <c r="L23" s="118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</row>
    <row r="24" spans="1:28" ht="22.5" customHeight="1">
      <c r="A24" s="47"/>
      <c r="B24" s="116"/>
      <c r="C24" s="100"/>
      <c r="D24" s="100"/>
      <c r="E24" s="113" t="str">
        <f>IF(B24="","",Impostazioni!$C$6)</f>
        <v/>
      </c>
      <c r="F24" s="114"/>
      <c r="G24" s="114"/>
      <c r="H24" s="114"/>
      <c r="I24" s="114"/>
      <c r="J24" s="117" t="str">
        <v/>
      </c>
      <c r="K24" s="100"/>
      <c r="L24" s="118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</row>
    <row r="25" spans="1:28" ht="22.5" customHeight="1">
      <c r="A25" s="47"/>
      <c r="B25" s="116"/>
      <c r="C25" s="100"/>
      <c r="D25" s="100"/>
      <c r="E25" s="113" t="str">
        <f>IF(B25="","",Impostazioni!$C$6)</f>
        <v/>
      </c>
      <c r="F25" s="114"/>
      <c r="G25" s="114"/>
      <c r="H25" s="114"/>
      <c r="I25" s="114"/>
      <c r="J25" s="117" t="str">
        <v/>
      </c>
      <c r="K25" s="100"/>
      <c r="L25" s="118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</row>
    <row r="26" spans="1:28" ht="22.5" customHeight="1">
      <c r="A26" s="47"/>
      <c r="B26" s="116"/>
      <c r="C26" s="100"/>
      <c r="D26" s="100"/>
      <c r="E26" s="113" t="str">
        <f>IF(B26="","",Impostazioni!$C$6)</f>
        <v/>
      </c>
      <c r="F26" s="114"/>
      <c r="G26" s="114"/>
      <c r="H26" s="114"/>
      <c r="I26" s="114"/>
      <c r="J26" s="117" t="str">
        <v/>
      </c>
      <c r="K26" s="100"/>
      <c r="L26" s="118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</row>
    <row r="27" spans="1:28" ht="22.5" customHeight="1">
      <c r="A27" s="47"/>
      <c r="B27" s="116"/>
      <c r="C27" s="100"/>
      <c r="D27" s="100"/>
      <c r="E27" s="113" t="str">
        <f>IF(B27="","",Impostazioni!$C$6)</f>
        <v/>
      </c>
      <c r="F27" s="114"/>
      <c r="G27" s="114"/>
      <c r="H27" s="114"/>
      <c r="I27" s="114"/>
      <c r="J27" s="117" t="str">
        <v/>
      </c>
      <c r="K27" s="100"/>
      <c r="L27" s="118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</row>
    <row r="28" spans="1:28" ht="22.5" customHeight="1">
      <c r="A28" s="47"/>
      <c r="B28" s="116"/>
      <c r="C28" s="100"/>
      <c r="D28" s="100"/>
      <c r="E28" s="113" t="str">
        <f>IF(B28="","",Impostazioni!$C$6)</f>
        <v/>
      </c>
      <c r="F28" s="114"/>
      <c r="G28" s="114"/>
      <c r="H28" s="114"/>
      <c r="I28" s="114"/>
      <c r="J28" s="117" t="str">
        <v/>
      </c>
      <c r="K28" s="100"/>
      <c r="L28" s="118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</row>
    <row r="29" spans="1:28" ht="22.5" customHeight="1">
      <c r="A29" s="47"/>
      <c r="B29" s="116"/>
      <c r="C29" s="97"/>
      <c r="D29" s="100"/>
      <c r="E29" s="113" t="str">
        <f>IF(B29="","",Impostazioni!$C$6)</f>
        <v/>
      </c>
      <c r="F29" s="114"/>
      <c r="G29" s="114"/>
      <c r="H29" s="114"/>
      <c r="I29" s="114"/>
      <c r="J29" s="117" t="str">
        <v/>
      </c>
      <c r="K29" s="97"/>
      <c r="L29" s="118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</row>
    <row r="30" spans="1:28" ht="22.5" customHeight="1">
      <c r="A30" s="47"/>
      <c r="B30" s="116"/>
      <c r="C30" s="100"/>
      <c r="D30" s="100"/>
      <c r="E30" s="113" t="str">
        <f>IF(B30="","",Impostazioni!$C$6)</f>
        <v/>
      </c>
      <c r="F30" s="114"/>
      <c r="G30" s="114"/>
      <c r="H30" s="114"/>
      <c r="I30" s="114"/>
      <c r="J30" s="117" t="str">
        <v/>
      </c>
      <c r="K30" s="100"/>
      <c r="L30" s="118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</row>
    <row r="31" spans="1:28" ht="22.5" customHeight="1">
      <c r="A31" s="47"/>
      <c r="B31" s="116"/>
      <c r="C31" s="100"/>
      <c r="D31" s="100"/>
      <c r="E31" s="113" t="str">
        <f>IF(B31="","",Impostazioni!$C$6)</f>
        <v/>
      </c>
      <c r="F31" s="114"/>
      <c r="G31" s="114"/>
      <c r="H31" s="114"/>
      <c r="I31" s="114"/>
      <c r="J31" s="117" t="str">
        <v/>
      </c>
      <c r="K31" s="100"/>
      <c r="L31" s="118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</row>
    <row r="32" spans="1:28" ht="22.5" customHeight="1">
      <c r="A32" s="47"/>
      <c r="B32" s="116"/>
      <c r="C32" s="100"/>
      <c r="D32" s="100"/>
      <c r="E32" s="113" t="str">
        <f>IF(B32="","",Impostazioni!$C$6)</f>
        <v/>
      </c>
      <c r="F32" s="114"/>
      <c r="G32" s="114"/>
      <c r="H32" s="114"/>
      <c r="I32" s="114"/>
      <c r="J32" s="117" t="str">
        <v/>
      </c>
      <c r="K32" s="100"/>
      <c r="L32" s="118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</row>
    <row r="33" spans="1:28" ht="22.5" customHeight="1">
      <c r="A33" s="47"/>
      <c r="B33" s="116"/>
      <c r="C33" s="100"/>
      <c r="D33" s="100"/>
      <c r="E33" s="113" t="str">
        <f>IF(B33="","",Impostazioni!$C$6)</f>
        <v/>
      </c>
      <c r="F33" s="114"/>
      <c r="G33" s="114"/>
      <c r="H33" s="114"/>
      <c r="I33" s="114"/>
      <c r="J33" s="117" t="str">
        <v/>
      </c>
      <c r="K33" s="100"/>
      <c r="L33" s="118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</row>
    <row r="34" spans="1:28" ht="22.5" customHeight="1">
      <c r="A34" s="47"/>
      <c r="B34" s="116"/>
      <c r="C34" s="100"/>
      <c r="D34" s="100"/>
      <c r="E34" s="113" t="str">
        <f>IF(B34="","",Impostazioni!$C$6)</f>
        <v/>
      </c>
      <c r="F34" s="114"/>
      <c r="G34" s="114"/>
      <c r="H34" s="114"/>
      <c r="I34" s="114"/>
      <c r="J34" s="117" t="str">
        <v/>
      </c>
      <c r="K34" s="100"/>
      <c r="L34" s="118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</row>
    <row r="35" spans="1:28" ht="22.5" customHeight="1">
      <c r="A35" s="47"/>
      <c r="B35" s="116"/>
      <c r="C35" s="100"/>
      <c r="D35" s="100"/>
      <c r="E35" s="113" t="str">
        <f>IF(B35="","",Impostazioni!$C$6)</f>
        <v/>
      </c>
      <c r="F35" s="114"/>
      <c r="G35" s="114"/>
      <c r="H35" s="114"/>
      <c r="I35" s="114"/>
      <c r="J35" s="117" t="str">
        <v/>
      </c>
      <c r="K35" s="100"/>
      <c r="L35" s="118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</row>
    <row r="36" spans="1:28" ht="22.5" customHeight="1">
      <c r="A36" s="47"/>
      <c r="B36" s="116"/>
      <c r="C36" s="100"/>
      <c r="D36" s="100"/>
      <c r="E36" s="113" t="str">
        <f>IF(B36="","",Impostazioni!$C$6)</f>
        <v/>
      </c>
      <c r="F36" s="114"/>
      <c r="G36" s="114"/>
      <c r="H36" s="114"/>
      <c r="I36" s="114"/>
      <c r="J36" s="117" t="str">
        <v/>
      </c>
      <c r="K36" s="100"/>
      <c r="L36" s="118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</row>
    <row r="37" spans="1:28" ht="22.5" customHeight="1">
      <c r="A37" s="47"/>
      <c r="B37" s="116"/>
      <c r="C37" s="100"/>
      <c r="D37" s="100"/>
      <c r="E37" s="113" t="str">
        <f>IF(B37="","",Impostazioni!$C$6)</f>
        <v/>
      </c>
      <c r="F37" s="114"/>
      <c r="G37" s="114"/>
      <c r="H37" s="114"/>
      <c r="I37" s="114"/>
      <c r="J37" s="117" t="str">
        <v/>
      </c>
      <c r="K37" s="100"/>
      <c r="L37" s="118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</row>
    <row r="38" spans="1:28" ht="22.5" customHeight="1">
      <c r="A38" s="47"/>
      <c r="B38" s="116"/>
      <c r="C38" s="100"/>
      <c r="D38" s="100"/>
      <c r="E38" s="113" t="str">
        <f>IF(B38="","",Impostazioni!$C$6)</f>
        <v/>
      </c>
      <c r="F38" s="114"/>
      <c r="G38" s="114"/>
      <c r="H38" s="114"/>
      <c r="I38" s="114"/>
      <c r="J38" s="117" t="str">
        <v/>
      </c>
      <c r="K38" s="100"/>
      <c r="L38" s="118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</row>
    <row r="39" spans="1:28" ht="22.5" customHeight="1">
      <c r="A39" s="47"/>
      <c r="B39" s="116"/>
      <c r="C39" s="100"/>
      <c r="D39" s="100"/>
      <c r="E39" s="113" t="str">
        <f>IF(B39="","",Impostazioni!$C$6)</f>
        <v/>
      </c>
      <c r="F39" s="114"/>
      <c r="G39" s="114"/>
      <c r="H39" s="114"/>
      <c r="I39" s="114"/>
      <c r="J39" s="117" t="str">
        <v/>
      </c>
      <c r="K39" s="100"/>
      <c r="L39" s="118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</row>
    <row r="40" spans="1:28" ht="22.5" customHeight="1">
      <c r="A40" s="47"/>
      <c r="B40" s="116"/>
      <c r="C40" s="100"/>
      <c r="D40" s="100"/>
      <c r="E40" s="113" t="str">
        <f>IF(B40="","",Impostazioni!$C$6)</f>
        <v/>
      </c>
      <c r="F40" s="114"/>
      <c r="G40" s="114"/>
      <c r="H40" s="114"/>
      <c r="I40" s="114"/>
      <c r="J40" s="117" t="str">
        <v/>
      </c>
      <c r="K40" s="100"/>
      <c r="L40" s="118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</row>
    <row r="41" spans="1:28" ht="22.5" customHeight="1">
      <c r="A41" s="47"/>
      <c r="B41" s="116"/>
      <c r="C41" s="97"/>
      <c r="D41" s="100"/>
      <c r="E41" s="113" t="str">
        <f>IF(B41="","",Impostazioni!$C$6)</f>
        <v/>
      </c>
      <c r="F41" s="114"/>
      <c r="G41" s="114"/>
      <c r="H41" s="114"/>
      <c r="I41" s="114"/>
      <c r="J41" s="117" t="str">
        <v/>
      </c>
      <c r="K41" s="97"/>
      <c r="L41" s="118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</row>
    <row r="42" spans="1:28" ht="22.5" customHeight="1">
      <c r="A42" s="47"/>
      <c r="B42" s="116"/>
      <c r="C42" s="100"/>
      <c r="D42" s="100"/>
      <c r="E42" s="113" t="str">
        <f>IF(B42="","",Impostazioni!$C$6)</f>
        <v/>
      </c>
      <c r="F42" s="114"/>
      <c r="G42" s="114"/>
      <c r="H42" s="114"/>
      <c r="I42" s="114"/>
      <c r="J42" s="117" t="str">
        <v/>
      </c>
      <c r="K42" s="100"/>
      <c r="L42" s="118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</row>
    <row r="43" spans="1:28" ht="22.5" customHeight="1">
      <c r="A43" s="47"/>
      <c r="B43" s="116"/>
      <c r="C43" s="100"/>
      <c r="D43" s="100"/>
      <c r="E43" s="113" t="str">
        <f>IF(B43="","",Impostazioni!$C$6)</f>
        <v/>
      </c>
      <c r="F43" s="114"/>
      <c r="G43" s="114"/>
      <c r="H43" s="114"/>
      <c r="I43" s="114"/>
      <c r="J43" s="117" t="str">
        <v/>
      </c>
      <c r="K43" s="100"/>
      <c r="L43" s="118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</row>
    <row r="44" spans="1:28" ht="22.5" customHeight="1">
      <c r="A44" s="47"/>
      <c r="B44" s="116"/>
      <c r="C44" s="100"/>
      <c r="D44" s="100"/>
      <c r="E44" s="113" t="str">
        <f>IF(B44="","",Impostazioni!$C$6)</f>
        <v/>
      </c>
      <c r="F44" s="114"/>
      <c r="G44" s="114"/>
      <c r="H44" s="114"/>
      <c r="I44" s="114"/>
      <c r="J44" s="117" t="str">
        <v/>
      </c>
      <c r="K44" s="100"/>
      <c r="L44" s="118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</row>
    <row r="45" spans="1:28" ht="22.5" customHeight="1">
      <c r="A45" s="47"/>
      <c r="B45" s="116"/>
      <c r="C45" s="100"/>
      <c r="D45" s="100"/>
      <c r="E45" s="113" t="str">
        <f>IF(B45="","",Impostazioni!$C$6)</f>
        <v/>
      </c>
      <c r="F45" s="114"/>
      <c r="G45" s="114"/>
      <c r="H45" s="114"/>
      <c r="I45" s="114"/>
      <c r="J45" s="117" t="str">
        <v/>
      </c>
      <c r="K45" s="100"/>
      <c r="L45" s="118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</row>
    <row r="46" spans="1:28" ht="22.5" customHeight="1">
      <c r="A46" s="47"/>
      <c r="B46" s="116"/>
      <c r="C46" s="100"/>
      <c r="D46" s="100"/>
      <c r="E46" s="113" t="str">
        <f>IF(B46="","",Impostazioni!$C$6)</f>
        <v/>
      </c>
      <c r="F46" s="114"/>
      <c r="G46" s="114"/>
      <c r="H46" s="114"/>
      <c r="I46" s="114"/>
      <c r="J46" s="117" t="str">
        <v/>
      </c>
      <c r="K46" s="100"/>
      <c r="L46" s="118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</row>
    <row r="47" spans="1:28" ht="22.5" customHeight="1">
      <c r="A47" s="47"/>
      <c r="B47" s="116"/>
      <c r="C47" s="100"/>
      <c r="D47" s="100"/>
      <c r="E47" s="113" t="str">
        <f>IF(B47="","",Impostazioni!$C$6)</f>
        <v/>
      </c>
      <c r="F47" s="114"/>
      <c r="G47" s="114"/>
      <c r="H47" s="114"/>
      <c r="I47" s="114"/>
      <c r="J47" s="117" t="str">
        <v/>
      </c>
      <c r="K47" s="100"/>
      <c r="L47" s="118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</row>
    <row r="48" spans="1:28" ht="22.5" customHeight="1">
      <c r="A48" s="47"/>
      <c r="B48" s="116"/>
      <c r="C48" s="100"/>
      <c r="D48" s="100"/>
      <c r="E48" s="113" t="str">
        <f>IF(B48="","",Impostazioni!$C$6)</f>
        <v/>
      </c>
      <c r="F48" s="114"/>
      <c r="G48" s="114"/>
      <c r="H48" s="114"/>
      <c r="I48" s="114"/>
      <c r="J48" s="117" t="str">
        <v/>
      </c>
      <c r="K48" s="100"/>
      <c r="L48" s="118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</row>
    <row r="49" spans="1:28" ht="22.5" customHeight="1">
      <c r="A49" s="47"/>
      <c r="B49" s="116"/>
      <c r="C49" s="100"/>
      <c r="D49" s="100"/>
      <c r="E49" s="113" t="str">
        <f>IF(B49="","",Impostazioni!$C$6)</f>
        <v/>
      </c>
      <c r="F49" s="114"/>
      <c r="G49" s="114"/>
      <c r="H49" s="114"/>
      <c r="I49" s="114"/>
      <c r="J49" s="117" t="str">
        <v/>
      </c>
      <c r="K49" s="100"/>
      <c r="L49" s="118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</row>
    <row r="50" spans="1:28" ht="22.5" customHeight="1">
      <c r="A50" s="47"/>
      <c r="B50" s="116"/>
      <c r="C50" s="100"/>
      <c r="D50" s="100"/>
      <c r="E50" s="113" t="str">
        <f>IF(B50="","",Impostazioni!$C$6)</f>
        <v/>
      </c>
      <c r="F50" s="114"/>
      <c r="G50" s="114"/>
      <c r="H50" s="114"/>
      <c r="I50" s="114"/>
      <c r="J50" s="117" t="str">
        <v/>
      </c>
      <c r="K50" s="100"/>
      <c r="L50" s="118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</row>
    <row r="51" spans="1:28" ht="22.5" customHeight="1">
      <c r="A51" s="47"/>
      <c r="B51" s="116"/>
      <c r="C51" s="100"/>
      <c r="D51" s="100"/>
      <c r="E51" s="113" t="str">
        <f>IF(B51="","",Impostazioni!$C$6)</f>
        <v/>
      </c>
      <c r="F51" s="114"/>
      <c r="G51" s="114"/>
      <c r="H51" s="114"/>
      <c r="I51" s="114"/>
      <c r="J51" s="117" t="str">
        <v/>
      </c>
      <c r="K51" s="100"/>
      <c r="L51" s="118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</row>
    <row r="52" spans="1:28" ht="22.5" customHeight="1">
      <c r="A52" s="47"/>
      <c r="B52" s="116"/>
      <c r="C52" s="100"/>
      <c r="D52" s="100"/>
      <c r="E52" s="113" t="str">
        <f>IF(B52="","",Impostazioni!$C$6)</f>
        <v/>
      </c>
      <c r="F52" s="114"/>
      <c r="G52" s="114"/>
      <c r="H52" s="114"/>
      <c r="I52" s="114"/>
      <c r="J52" s="117" t="str">
        <v/>
      </c>
      <c r="K52" s="100"/>
      <c r="L52" s="118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</row>
    <row r="53" spans="1:28" ht="22.5" customHeight="1">
      <c r="A53" s="47"/>
      <c r="B53" s="116"/>
      <c r="C53" s="97"/>
      <c r="D53" s="100"/>
      <c r="E53" s="113" t="str">
        <f>IF(B53="","",Impostazioni!$C$6)</f>
        <v/>
      </c>
      <c r="F53" s="114"/>
      <c r="G53" s="114"/>
      <c r="H53" s="114"/>
      <c r="I53" s="114"/>
      <c r="J53" s="117" t="str">
        <v/>
      </c>
      <c r="K53" s="97"/>
      <c r="L53" s="118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</row>
    <row r="54" spans="1:28" ht="22.5" customHeight="1">
      <c r="A54" s="47"/>
      <c r="B54" s="116"/>
      <c r="C54" s="100"/>
      <c r="D54" s="100"/>
      <c r="E54" s="113" t="str">
        <f>IF(B54="","",Impostazioni!$C$6)</f>
        <v/>
      </c>
      <c r="F54" s="114"/>
      <c r="G54" s="114"/>
      <c r="H54" s="114"/>
      <c r="I54" s="114"/>
      <c r="J54" s="117" t="str">
        <v/>
      </c>
      <c r="K54" s="100"/>
      <c r="L54" s="118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</row>
    <row r="55" spans="1:28" ht="22.5" customHeight="1">
      <c r="A55" s="47"/>
      <c r="B55" s="116"/>
      <c r="C55" s="100"/>
      <c r="D55" s="100"/>
      <c r="E55" s="113" t="str">
        <f>IF(B55="","",Impostazioni!$C$6)</f>
        <v/>
      </c>
      <c r="F55" s="114"/>
      <c r="G55" s="114"/>
      <c r="H55" s="114"/>
      <c r="I55" s="114"/>
      <c r="J55" s="117" t="str">
        <v/>
      </c>
      <c r="K55" s="100"/>
      <c r="L55" s="118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</row>
    <row r="56" spans="1:28" ht="22.5" customHeight="1">
      <c r="A56" s="47"/>
      <c r="B56" s="116"/>
      <c r="C56" s="100"/>
      <c r="D56" s="100"/>
      <c r="E56" s="113" t="str">
        <f>IF(B56="","",Impostazioni!$C$6)</f>
        <v/>
      </c>
      <c r="F56" s="114"/>
      <c r="G56" s="114"/>
      <c r="H56" s="114"/>
      <c r="I56" s="114"/>
      <c r="J56" s="117" t="str">
        <v/>
      </c>
      <c r="K56" s="100"/>
      <c r="L56" s="118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</row>
    <row r="57" spans="1:28" ht="22.5" customHeight="1">
      <c r="A57" s="47"/>
      <c r="B57" s="116"/>
      <c r="C57" s="100"/>
      <c r="D57" s="100"/>
      <c r="E57" s="113" t="str">
        <f>IF(B57="","",Impostazioni!$C$6)</f>
        <v/>
      </c>
      <c r="F57" s="114"/>
      <c r="G57" s="114"/>
      <c r="H57" s="114"/>
      <c r="I57" s="114"/>
      <c r="J57" s="117" t="str">
        <v/>
      </c>
      <c r="K57" s="100"/>
      <c r="L57" s="118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</row>
    <row r="58" spans="1:28" ht="22.5" customHeight="1">
      <c r="A58" s="47"/>
      <c r="B58" s="116"/>
      <c r="C58" s="100"/>
      <c r="D58" s="100"/>
      <c r="E58" s="113" t="str">
        <f>IF(B58="","",Impostazioni!$C$6)</f>
        <v/>
      </c>
      <c r="F58" s="114"/>
      <c r="G58" s="114"/>
      <c r="H58" s="114"/>
      <c r="I58" s="114"/>
      <c r="J58" s="117" t="str">
        <v/>
      </c>
      <c r="K58" s="100"/>
      <c r="L58" s="118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</row>
    <row r="59" spans="1:28" ht="22.5" customHeight="1">
      <c r="A59" s="47"/>
      <c r="B59" s="116"/>
      <c r="C59" s="100"/>
      <c r="D59" s="100"/>
      <c r="E59" s="113" t="str">
        <f>IF(B59="","",Impostazioni!$C$6)</f>
        <v/>
      </c>
      <c r="F59" s="114"/>
      <c r="G59" s="114"/>
      <c r="H59" s="114"/>
      <c r="I59" s="114"/>
      <c r="J59" s="117" t="str">
        <v/>
      </c>
      <c r="K59" s="100"/>
      <c r="L59" s="118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</row>
    <row r="60" spans="1:28" ht="22.5" customHeight="1">
      <c r="A60" s="47"/>
      <c r="B60" s="127"/>
      <c r="C60" s="100"/>
      <c r="D60" s="100"/>
      <c r="E60" s="113" t="str">
        <f>IF(B60="","",Impostazioni!$C$6)</f>
        <v/>
      </c>
      <c r="F60" s="114"/>
      <c r="G60" s="114"/>
      <c r="H60" s="114"/>
      <c r="I60" s="114"/>
      <c r="J60" s="117" t="str">
        <v/>
      </c>
      <c r="K60" s="100"/>
      <c r="L60" s="118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</row>
    <row r="61" spans="1:28" ht="22.5" customHeight="1">
      <c r="A61" s="47"/>
      <c r="B61" s="100"/>
      <c r="C61" s="100"/>
      <c r="D61" s="100"/>
      <c r="E61" s="113" t="str">
        <f>IF(B61="","",Impostazioni!$C$6)</f>
        <v/>
      </c>
      <c r="F61" s="114"/>
      <c r="G61" s="114"/>
      <c r="H61" s="114"/>
      <c r="I61" s="114"/>
      <c r="J61" s="117" t="str">
        <v/>
      </c>
      <c r="K61" s="100"/>
      <c r="L61" s="118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</row>
    <row r="62" spans="1:28" ht="22.5" customHeight="1">
      <c r="A62" s="47"/>
      <c r="B62" s="100"/>
      <c r="C62" s="100"/>
      <c r="D62" s="100"/>
      <c r="E62" s="113" t="str">
        <f>IF(B62="","",Impostazioni!$C$6)</f>
        <v/>
      </c>
      <c r="F62" s="114"/>
      <c r="G62" s="114"/>
      <c r="H62" s="114"/>
      <c r="I62" s="114"/>
      <c r="J62" s="117" t="str">
        <v/>
      </c>
      <c r="K62" s="100"/>
      <c r="L62" s="118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</row>
    <row r="63" spans="1:28" ht="22.5" customHeight="1">
      <c r="A63" s="47"/>
      <c r="B63" s="100"/>
      <c r="C63" s="100"/>
      <c r="D63" s="100"/>
      <c r="E63" s="113" t="str">
        <f>IF(B63="","",Impostazioni!$C$6)</f>
        <v/>
      </c>
      <c r="F63" s="114"/>
      <c r="G63" s="114"/>
      <c r="H63" s="114"/>
      <c r="I63" s="114"/>
      <c r="J63" s="117" t="str">
        <v/>
      </c>
      <c r="K63" s="100"/>
      <c r="L63" s="118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</row>
    <row r="64" spans="1:28" ht="22.5" customHeight="1">
      <c r="A64" s="47"/>
      <c r="B64" s="100"/>
      <c r="C64" s="100"/>
      <c r="D64" s="100"/>
      <c r="E64" s="113" t="str">
        <f>IF(B64="","",Impostazioni!$C$6)</f>
        <v/>
      </c>
      <c r="F64" s="114"/>
      <c r="G64" s="114"/>
      <c r="H64" s="114"/>
      <c r="I64" s="114"/>
      <c r="J64" s="117" t="str">
        <v/>
      </c>
      <c r="K64" s="100"/>
      <c r="L64" s="118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</row>
    <row r="65" spans="1:28" ht="22.5" customHeight="1">
      <c r="A65" s="47"/>
      <c r="B65" s="100"/>
      <c r="C65" s="100"/>
      <c r="D65" s="100"/>
      <c r="E65" s="113" t="str">
        <f>IF(B65="","",Impostazioni!$C$6)</f>
        <v/>
      </c>
      <c r="F65" s="114"/>
      <c r="G65" s="114"/>
      <c r="H65" s="114"/>
      <c r="I65" s="114"/>
      <c r="J65" s="117" t="str">
        <v/>
      </c>
      <c r="K65" s="100"/>
      <c r="L65" s="118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</row>
    <row r="66" spans="1:28" ht="22.5" customHeight="1">
      <c r="A66" s="47"/>
      <c r="B66" s="100"/>
      <c r="C66" s="100"/>
      <c r="D66" s="100"/>
      <c r="E66" s="113" t="str">
        <f>IF(B66="","",Impostazioni!$C$6)</f>
        <v/>
      </c>
      <c r="F66" s="114"/>
      <c r="G66" s="114"/>
      <c r="H66" s="114"/>
      <c r="I66" s="114"/>
      <c r="J66" s="117" t="str">
        <v/>
      </c>
      <c r="K66" s="100"/>
      <c r="L66" s="118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</row>
    <row r="67" spans="1:28" ht="22.5" customHeight="1">
      <c r="A67" s="47"/>
      <c r="B67" s="100"/>
      <c r="C67" s="100"/>
      <c r="D67" s="100"/>
      <c r="E67" s="113" t="str">
        <f>IF(B67="","",Impostazioni!$C$6)</f>
        <v/>
      </c>
      <c r="F67" s="114"/>
      <c r="G67" s="114"/>
      <c r="H67" s="114"/>
      <c r="I67" s="114"/>
      <c r="J67" s="117" t="str">
        <v/>
      </c>
      <c r="K67" s="100"/>
      <c r="L67" s="118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</row>
    <row r="68" spans="1:28" ht="22.5" customHeight="1">
      <c r="A68" s="47"/>
      <c r="B68" s="100"/>
      <c r="C68" s="100"/>
      <c r="D68" s="100"/>
      <c r="E68" s="113" t="str">
        <f>IF(B68="","",Impostazioni!$C$6)</f>
        <v/>
      </c>
      <c r="F68" s="114"/>
      <c r="G68" s="114"/>
      <c r="H68" s="114"/>
      <c r="I68" s="114"/>
      <c r="J68" s="117" t="str">
        <v/>
      </c>
      <c r="K68" s="100"/>
      <c r="L68" s="118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</row>
    <row r="69" spans="1:28" ht="22.5" customHeight="1">
      <c r="A69" s="47"/>
      <c r="B69" s="100"/>
      <c r="C69" s="100"/>
      <c r="D69" s="100"/>
      <c r="E69" s="113" t="str">
        <f>IF(B69="","",Impostazioni!$C$6)</f>
        <v/>
      </c>
      <c r="F69" s="114"/>
      <c r="G69" s="114"/>
      <c r="H69" s="114"/>
      <c r="I69" s="114"/>
      <c r="J69" s="117" t="str">
        <v/>
      </c>
      <c r="K69" s="100"/>
      <c r="L69" s="118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</row>
    <row r="70" spans="1:28" ht="22.5" customHeight="1">
      <c r="A70" s="47"/>
      <c r="B70" s="100"/>
      <c r="C70" s="100"/>
      <c r="D70" s="100"/>
      <c r="E70" s="113" t="str">
        <f>IF(B70="","",Impostazioni!$C$6)</f>
        <v/>
      </c>
      <c r="F70" s="114"/>
      <c r="G70" s="114"/>
      <c r="H70" s="114"/>
      <c r="I70" s="114"/>
      <c r="J70" s="117" t="str">
        <v/>
      </c>
      <c r="K70" s="100"/>
      <c r="L70" s="118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</row>
    <row r="71" spans="1:28" ht="22.5" customHeight="1">
      <c r="A71" s="47"/>
      <c r="B71" s="100"/>
      <c r="C71" s="100"/>
      <c r="D71" s="100"/>
      <c r="E71" s="113" t="str">
        <f>IF(B71="","",Impostazioni!$C$6)</f>
        <v/>
      </c>
      <c r="F71" s="114"/>
      <c r="G71" s="114"/>
      <c r="H71" s="114"/>
      <c r="I71" s="114"/>
      <c r="J71" s="117" t="str">
        <v/>
      </c>
      <c r="K71" s="100"/>
      <c r="L71" s="118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</row>
    <row r="72" spans="1:28" ht="22.5" customHeight="1">
      <c r="A72" s="47"/>
      <c r="B72" s="100"/>
      <c r="C72" s="100"/>
      <c r="D72" s="100"/>
      <c r="E72" s="113" t="str">
        <f>IF(B72="","",Impostazioni!$C$6)</f>
        <v/>
      </c>
      <c r="F72" s="114"/>
      <c r="G72" s="114"/>
      <c r="H72" s="114"/>
      <c r="I72" s="114"/>
      <c r="J72" s="117" t="str">
        <v/>
      </c>
      <c r="K72" s="100"/>
      <c r="L72" s="118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</row>
    <row r="73" spans="1:28" ht="22.5" customHeight="1">
      <c r="A73" s="47"/>
      <c r="B73" s="100"/>
      <c r="C73" s="100"/>
      <c r="D73" s="100"/>
      <c r="E73" s="113" t="str">
        <f>IF(B73="","",Impostazioni!$C$6)</f>
        <v/>
      </c>
      <c r="F73" s="114"/>
      <c r="G73" s="114"/>
      <c r="H73" s="114"/>
      <c r="I73" s="114"/>
      <c r="J73" s="117" t="str">
        <v/>
      </c>
      <c r="K73" s="100"/>
      <c r="L73" s="118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</row>
    <row r="74" spans="1:28" ht="22.5" customHeight="1">
      <c r="A74" s="47"/>
      <c r="B74" s="100"/>
      <c r="C74" s="100"/>
      <c r="D74" s="100"/>
      <c r="E74" s="113" t="str">
        <f>IF(B74="","",Impostazioni!$C$6)</f>
        <v/>
      </c>
      <c r="F74" s="114"/>
      <c r="G74" s="114"/>
      <c r="H74" s="114"/>
      <c r="I74" s="114"/>
      <c r="J74" s="117" t="str">
        <v/>
      </c>
      <c r="K74" s="100"/>
      <c r="L74" s="118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</row>
    <row r="75" spans="1:28" ht="22.5" customHeight="1">
      <c r="A75" s="47"/>
      <c r="B75" s="100"/>
      <c r="C75" s="100"/>
      <c r="D75" s="100"/>
      <c r="E75" s="113" t="str">
        <f>IF(B75="","",Impostazioni!$C$6)</f>
        <v/>
      </c>
      <c r="F75" s="114"/>
      <c r="G75" s="114"/>
      <c r="H75" s="114"/>
      <c r="I75" s="114"/>
      <c r="J75" s="117" t="str">
        <v/>
      </c>
      <c r="K75" s="100"/>
      <c r="L75" s="118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</row>
    <row r="76" spans="1:28" ht="22.5" customHeight="1">
      <c r="A76" s="47"/>
      <c r="B76" s="100"/>
      <c r="C76" s="100"/>
      <c r="D76" s="100"/>
      <c r="E76" s="113" t="str">
        <f>IF(B76="","",Impostazioni!$C$6)</f>
        <v/>
      </c>
      <c r="F76" s="114"/>
      <c r="G76" s="114"/>
      <c r="H76" s="114"/>
      <c r="I76" s="114"/>
      <c r="J76" s="117" t="str">
        <v/>
      </c>
      <c r="K76" s="100"/>
      <c r="L76" s="118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</row>
    <row r="77" spans="1:28" ht="22.5" customHeight="1">
      <c r="A77" s="47"/>
      <c r="B77" s="100"/>
      <c r="C77" s="100"/>
      <c r="D77" s="100"/>
      <c r="E77" s="113" t="str">
        <f>IF(B77="","",Impostazioni!$C$6)</f>
        <v/>
      </c>
      <c r="F77" s="114"/>
      <c r="G77" s="114"/>
      <c r="H77" s="114"/>
      <c r="I77" s="114"/>
      <c r="J77" s="117" t="str">
        <v/>
      </c>
      <c r="K77" s="100"/>
      <c r="L77" s="118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</row>
    <row r="78" spans="1:28" ht="22.5" customHeight="1">
      <c r="A78" s="47"/>
      <c r="B78" s="100"/>
      <c r="C78" s="100"/>
      <c r="D78" s="100"/>
      <c r="E78" s="113" t="str">
        <f>IF(B78="","",Impostazioni!$C$6)</f>
        <v/>
      </c>
      <c r="F78" s="114"/>
      <c r="G78" s="114"/>
      <c r="H78" s="114"/>
      <c r="I78" s="114"/>
      <c r="J78" s="117" t="str">
        <v/>
      </c>
      <c r="K78" s="100"/>
      <c r="L78" s="118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</row>
    <row r="79" spans="1:28" ht="22.5" customHeight="1">
      <c r="A79" s="47"/>
      <c r="B79" s="100"/>
      <c r="C79" s="100"/>
      <c r="D79" s="100"/>
      <c r="E79" s="113" t="str">
        <f>IF(B79="","",Impostazioni!$C$6)</f>
        <v/>
      </c>
      <c r="F79" s="114"/>
      <c r="G79" s="114"/>
      <c r="H79" s="114"/>
      <c r="I79" s="114"/>
      <c r="J79" s="117" t="str">
        <v/>
      </c>
      <c r="K79" s="100"/>
      <c r="L79" s="118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</row>
    <row r="80" spans="1:28" ht="22.5" customHeight="1">
      <c r="A80" s="47"/>
      <c r="B80" s="100"/>
      <c r="C80" s="100"/>
      <c r="D80" s="100"/>
      <c r="E80" s="113" t="str">
        <f>IF(B80="","",Impostazioni!$C$6)</f>
        <v/>
      </c>
      <c r="F80" s="114"/>
      <c r="G80" s="114"/>
      <c r="H80" s="114"/>
      <c r="I80" s="114"/>
      <c r="J80" s="117" t="str">
        <v/>
      </c>
      <c r="K80" s="100"/>
      <c r="L80" s="118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</row>
    <row r="81" spans="1:28" ht="22.5" customHeight="1">
      <c r="A81" s="47"/>
      <c r="B81" s="100"/>
      <c r="C81" s="100"/>
      <c r="D81" s="100"/>
      <c r="E81" s="113" t="str">
        <f>IF(B81="","",Impostazioni!$C$6)</f>
        <v/>
      </c>
      <c r="F81" s="114"/>
      <c r="G81" s="114"/>
      <c r="H81" s="114"/>
      <c r="I81" s="114"/>
      <c r="J81" s="117" t="str">
        <v/>
      </c>
      <c r="K81" s="100"/>
      <c r="L81" s="118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</row>
    <row r="82" spans="1:28" ht="22.5" customHeight="1">
      <c r="A82" s="47"/>
      <c r="B82" s="100"/>
      <c r="C82" s="100"/>
      <c r="D82" s="100"/>
      <c r="E82" s="113" t="str">
        <f>IF(B82="","",Impostazioni!$C$6)</f>
        <v/>
      </c>
      <c r="F82" s="114"/>
      <c r="G82" s="114"/>
      <c r="H82" s="114"/>
      <c r="I82" s="114"/>
      <c r="J82" s="117" t="str">
        <v/>
      </c>
      <c r="K82" s="100"/>
      <c r="L82" s="118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</row>
    <row r="83" spans="1:28" ht="22.5" customHeight="1">
      <c r="A83" s="47"/>
      <c r="B83" s="100"/>
      <c r="C83" s="100"/>
      <c r="D83" s="100"/>
      <c r="E83" s="113" t="str">
        <f>IF(B83="","",Impostazioni!$C$6)</f>
        <v/>
      </c>
      <c r="F83" s="114"/>
      <c r="G83" s="114"/>
      <c r="H83" s="114"/>
      <c r="I83" s="114"/>
      <c r="J83" s="117" t="str">
        <v/>
      </c>
      <c r="K83" s="100"/>
      <c r="L83" s="118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</row>
    <row r="84" spans="1:28" ht="22.5" customHeight="1">
      <c r="A84" s="47"/>
      <c r="B84" s="100"/>
      <c r="C84" s="100"/>
      <c r="D84" s="100"/>
      <c r="E84" s="113" t="str">
        <f>IF(B84="","",Impostazioni!$C$6)</f>
        <v/>
      </c>
      <c r="F84" s="114"/>
      <c r="G84" s="114"/>
      <c r="H84" s="114"/>
      <c r="I84" s="114"/>
      <c r="J84" s="117" t="str">
        <v/>
      </c>
      <c r="K84" s="100"/>
      <c r="L84" s="118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</row>
    <row r="85" spans="1:28" ht="22.5" customHeight="1">
      <c r="A85" s="47"/>
      <c r="B85" s="100"/>
      <c r="C85" s="100"/>
      <c r="D85" s="100"/>
      <c r="E85" s="113" t="str">
        <f>IF(B85="","",Impostazioni!$C$6)</f>
        <v/>
      </c>
      <c r="F85" s="114"/>
      <c r="G85" s="114"/>
      <c r="H85" s="114"/>
      <c r="I85" s="114"/>
      <c r="J85" s="117" t="str">
        <v/>
      </c>
      <c r="K85" s="100"/>
      <c r="L85" s="118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</row>
    <row r="86" spans="1:28" ht="22.5" customHeight="1">
      <c r="A86" s="47"/>
      <c r="B86" s="100"/>
      <c r="C86" s="100"/>
      <c r="D86" s="100"/>
      <c r="E86" s="113" t="str">
        <f>IF(B86="","",Impostazioni!$C$6)</f>
        <v/>
      </c>
      <c r="F86" s="114"/>
      <c r="G86" s="114"/>
      <c r="H86" s="114"/>
      <c r="I86" s="114"/>
      <c r="J86" s="117" t="str">
        <v/>
      </c>
      <c r="K86" s="100"/>
      <c r="L86" s="118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</row>
    <row r="87" spans="1:28" ht="22.5" customHeight="1">
      <c r="A87" s="47"/>
      <c r="B87" s="100"/>
      <c r="C87" s="100"/>
      <c r="D87" s="100"/>
      <c r="E87" s="113" t="str">
        <f>IF(B87="","",Impostazioni!$C$6)</f>
        <v/>
      </c>
      <c r="F87" s="114"/>
      <c r="G87" s="114"/>
      <c r="H87" s="114"/>
      <c r="I87" s="114"/>
      <c r="J87" s="117" t="str">
        <v/>
      </c>
      <c r="K87" s="100"/>
      <c r="L87" s="118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</row>
    <row r="88" spans="1:28" ht="22.5" customHeight="1">
      <c r="A88" s="47"/>
      <c r="B88" s="100"/>
      <c r="C88" s="100"/>
      <c r="D88" s="100"/>
      <c r="E88" s="113" t="str">
        <f>IF(B88="","",Impostazioni!$C$6)</f>
        <v/>
      </c>
      <c r="F88" s="114"/>
      <c r="G88" s="114"/>
      <c r="H88" s="114"/>
      <c r="I88" s="114"/>
      <c r="J88" s="117" t="str">
        <v/>
      </c>
      <c r="K88" s="100"/>
      <c r="L88" s="118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</row>
    <row r="89" spans="1:28" ht="22.5" customHeight="1">
      <c r="A89" s="47"/>
      <c r="B89" s="100"/>
      <c r="C89" s="100"/>
      <c r="D89" s="100"/>
      <c r="E89" s="113" t="str">
        <f>IF(B89="","",Impostazioni!$C$6)</f>
        <v/>
      </c>
      <c r="F89" s="114"/>
      <c r="G89" s="114"/>
      <c r="H89" s="114"/>
      <c r="I89" s="114"/>
      <c r="J89" s="117" t="str">
        <v/>
      </c>
      <c r="K89" s="100"/>
      <c r="L89" s="118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</row>
    <row r="90" spans="1:28" ht="22.5" customHeight="1">
      <c r="A90" s="47"/>
      <c r="B90" s="100"/>
      <c r="C90" s="100"/>
      <c r="D90" s="100"/>
      <c r="E90" s="113" t="str">
        <f>IF(B90="","",Impostazioni!$C$6)</f>
        <v/>
      </c>
      <c r="F90" s="114"/>
      <c r="G90" s="114"/>
      <c r="H90" s="114"/>
      <c r="I90" s="114"/>
      <c r="J90" s="117" t="str">
        <v/>
      </c>
      <c r="K90" s="100"/>
      <c r="L90" s="118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</row>
    <row r="91" spans="1:28" ht="22.5" customHeight="1">
      <c r="A91" s="47"/>
      <c r="B91" s="100"/>
      <c r="C91" s="100"/>
      <c r="D91" s="100"/>
      <c r="E91" s="113" t="str">
        <f>IF(B91="","",Impostazioni!$C$6)</f>
        <v/>
      </c>
      <c r="F91" s="114"/>
      <c r="G91" s="114"/>
      <c r="H91" s="114"/>
      <c r="I91" s="114"/>
      <c r="J91" s="117" t="str">
        <v/>
      </c>
      <c r="K91" s="100"/>
      <c r="L91" s="118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</row>
    <row r="92" spans="1:28" ht="22.5" customHeight="1">
      <c r="A92" s="47"/>
      <c r="B92" s="100"/>
      <c r="C92" s="100"/>
      <c r="D92" s="100"/>
      <c r="E92" s="113" t="str">
        <f>IF(B92="","",Impostazioni!$C$6)</f>
        <v/>
      </c>
      <c r="F92" s="114"/>
      <c r="G92" s="114"/>
      <c r="H92" s="114"/>
      <c r="I92" s="114"/>
      <c r="J92" s="117" t="str">
        <v/>
      </c>
      <c r="K92" s="100"/>
      <c r="L92" s="118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</row>
    <row r="93" spans="1:28" ht="22.5" customHeight="1">
      <c r="A93" s="47"/>
      <c r="B93" s="100"/>
      <c r="C93" s="100"/>
      <c r="D93" s="100"/>
      <c r="E93" s="113" t="str">
        <f>IF(B93="","",Impostazioni!$C$6)</f>
        <v/>
      </c>
      <c r="F93" s="114"/>
      <c r="G93" s="114"/>
      <c r="H93" s="114"/>
      <c r="I93" s="114"/>
      <c r="J93" s="117" t="str">
        <v/>
      </c>
      <c r="K93" s="100"/>
      <c r="L93" s="118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</row>
    <row r="94" spans="1:28" ht="22.5" customHeight="1">
      <c r="A94" s="47"/>
      <c r="B94" s="100"/>
      <c r="C94" s="100"/>
      <c r="D94" s="100"/>
      <c r="E94" s="113" t="str">
        <f>IF(B94="","",Impostazioni!$C$6)</f>
        <v/>
      </c>
      <c r="F94" s="114"/>
      <c r="G94" s="114"/>
      <c r="H94" s="114"/>
      <c r="I94" s="114"/>
      <c r="J94" s="117" t="str">
        <v/>
      </c>
      <c r="K94" s="100"/>
      <c r="L94" s="118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</row>
    <row r="95" spans="1:28" ht="22.5" customHeight="1">
      <c r="A95" s="47"/>
      <c r="B95" s="100"/>
      <c r="C95" s="100"/>
      <c r="D95" s="100"/>
      <c r="E95" s="113" t="str">
        <f>IF(B95="","",Impostazioni!$C$6)</f>
        <v/>
      </c>
      <c r="F95" s="119"/>
      <c r="G95" s="119"/>
      <c r="H95" s="119"/>
      <c r="I95" s="119"/>
      <c r="J95" s="117" t="str">
        <v/>
      </c>
      <c r="K95" s="100"/>
      <c r="L95" s="118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</row>
    <row r="96" spans="1:28" ht="22.5" customHeight="1">
      <c r="A96" s="47"/>
      <c r="B96" s="100"/>
      <c r="C96" s="100"/>
      <c r="D96" s="100"/>
      <c r="E96" s="113" t="str">
        <f>IF(B96="","",Impostazioni!$C$6)</f>
        <v/>
      </c>
      <c r="F96" s="119"/>
      <c r="G96" s="119"/>
      <c r="H96" s="119"/>
      <c r="I96" s="119"/>
      <c r="J96" s="117" t="str">
        <v/>
      </c>
      <c r="K96" s="100"/>
      <c r="L96" s="118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</row>
    <row r="97" spans="1:28" ht="22.5" customHeight="1">
      <c r="A97" s="47"/>
      <c r="B97" s="100"/>
      <c r="C97" s="100"/>
      <c r="D97" s="100"/>
      <c r="E97" s="113" t="str">
        <f>IF(B97="","",Impostazioni!$C$6)</f>
        <v/>
      </c>
      <c r="F97" s="119"/>
      <c r="G97" s="119"/>
      <c r="H97" s="119"/>
      <c r="I97" s="119"/>
      <c r="J97" s="117" t="str">
        <v/>
      </c>
      <c r="K97" s="100"/>
      <c r="L97" s="118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</row>
    <row r="98" spans="1:28" ht="22.5" customHeight="1">
      <c r="A98" s="47"/>
      <c r="B98" s="100"/>
      <c r="C98" s="100"/>
      <c r="D98" s="100"/>
      <c r="E98" s="113" t="str">
        <f>IF(B98="","",Impostazioni!$C$6)</f>
        <v/>
      </c>
      <c r="F98" s="119"/>
      <c r="G98" s="119"/>
      <c r="H98" s="119"/>
      <c r="I98" s="119"/>
      <c r="J98" s="117" t="str">
        <v/>
      </c>
      <c r="K98" s="100"/>
      <c r="L98" s="118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</row>
    <row r="99" spans="1:28" ht="22.5" customHeight="1">
      <c r="A99" s="47"/>
      <c r="B99" s="100"/>
      <c r="C99" s="100"/>
      <c r="D99" s="100"/>
      <c r="E99" s="113" t="str">
        <f>IF(B99="","",Impostazioni!$C$6)</f>
        <v/>
      </c>
      <c r="F99" s="119"/>
      <c r="G99" s="119"/>
      <c r="H99" s="119"/>
      <c r="I99" s="119"/>
      <c r="J99" s="117" t="str">
        <v/>
      </c>
      <c r="K99" s="100"/>
      <c r="L99" s="118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</row>
    <row r="100" spans="1:28" ht="22.5" customHeight="1">
      <c r="A100" s="47"/>
      <c r="B100" s="100"/>
      <c r="C100" s="100"/>
      <c r="D100" s="100"/>
      <c r="E100" s="113" t="str">
        <f>IF(B100="","",Impostazioni!$C$6)</f>
        <v/>
      </c>
      <c r="F100" s="119"/>
      <c r="G100" s="119"/>
      <c r="H100" s="119"/>
      <c r="I100" s="119"/>
      <c r="J100" s="117" t="str">
        <v/>
      </c>
      <c r="K100" s="100"/>
      <c r="L100" s="118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</row>
    <row r="101" spans="1:28" ht="22.5" customHeight="1">
      <c r="A101" s="47"/>
      <c r="B101" s="100"/>
      <c r="C101" s="100"/>
      <c r="D101" s="100"/>
      <c r="E101" s="113" t="str">
        <f>IF(B101="","",Impostazioni!$C$6)</f>
        <v/>
      </c>
      <c r="F101" s="119"/>
      <c r="G101" s="119"/>
      <c r="H101" s="119"/>
      <c r="I101" s="119"/>
      <c r="J101" s="117" t="str">
        <v/>
      </c>
      <c r="K101" s="100"/>
      <c r="L101" s="118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</row>
    <row r="102" spans="1:28" ht="22.5" customHeight="1">
      <c r="A102" s="47"/>
      <c r="B102" s="100"/>
      <c r="C102" s="100"/>
      <c r="D102" s="100"/>
      <c r="E102" s="113" t="str">
        <f>IF(B102="","",Impostazioni!$C$6)</f>
        <v/>
      </c>
      <c r="F102" s="119"/>
      <c r="G102" s="119"/>
      <c r="H102" s="119"/>
      <c r="I102" s="119"/>
      <c r="J102" s="117" t="str">
        <v/>
      </c>
      <c r="K102" s="100"/>
      <c r="L102" s="118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</row>
    <row r="103" spans="1:28" ht="22.5" customHeight="1">
      <c r="A103" s="47"/>
      <c r="B103" s="100"/>
      <c r="C103" s="100"/>
      <c r="D103" s="100"/>
      <c r="E103" s="113" t="str">
        <f>IF(B103="","",Impostazioni!$C$6)</f>
        <v/>
      </c>
      <c r="F103" s="119"/>
      <c r="G103" s="119"/>
      <c r="H103" s="119"/>
      <c r="I103" s="119"/>
      <c r="J103" s="117" t="str">
        <v/>
      </c>
      <c r="K103" s="100"/>
      <c r="L103" s="118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</row>
    <row r="104" spans="1:28" ht="22.5" customHeight="1">
      <c r="A104" s="47"/>
      <c r="B104" s="100"/>
      <c r="C104" s="100"/>
      <c r="D104" s="100"/>
      <c r="E104" s="113" t="str">
        <f>IF(B104="","",Impostazioni!$C$6)</f>
        <v/>
      </c>
      <c r="F104" s="119"/>
      <c r="G104" s="119"/>
      <c r="H104" s="119"/>
      <c r="I104" s="119"/>
      <c r="J104" s="117" t="str">
        <v/>
      </c>
      <c r="K104" s="100"/>
      <c r="L104" s="118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</row>
    <row r="105" spans="1:28" ht="22.5" customHeight="1">
      <c r="A105" s="47"/>
      <c r="B105" s="100"/>
      <c r="C105" s="100"/>
      <c r="D105" s="100"/>
      <c r="E105" s="113" t="str">
        <f>IF(B105="","",Impostazioni!$C$6)</f>
        <v/>
      </c>
      <c r="F105" s="119"/>
      <c r="G105" s="119"/>
      <c r="H105" s="119"/>
      <c r="I105" s="119"/>
      <c r="J105" s="117" t="str">
        <v/>
      </c>
      <c r="K105" s="100"/>
      <c r="L105" s="118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</row>
    <row r="106" spans="1:28" ht="22.5" customHeight="1">
      <c r="A106" s="47"/>
      <c r="B106" s="100"/>
      <c r="C106" s="100"/>
      <c r="D106" s="100"/>
      <c r="E106" s="113" t="str">
        <f>IF(B106="","",Impostazioni!$C$6)</f>
        <v/>
      </c>
      <c r="F106" s="119"/>
      <c r="G106" s="119"/>
      <c r="H106" s="119"/>
      <c r="I106" s="119"/>
      <c r="J106" s="117" t="str">
        <v/>
      </c>
      <c r="K106" s="100"/>
      <c r="L106" s="118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</row>
    <row r="107" spans="1:28" ht="22.5" customHeight="1">
      <c r="A107" s="47"/>
      <c r="B107" s="100"/>
      <c r="C107" s="100"/>
      <c r="D107" s="100"/>
      <c r="E107" s="113" t="str">
        <f>IF(B107="","",Impostazioni!$C$6)</f>
        <v/>
      </c>
      <c r="F107" s="119"/>
      <c r="G107" s="119"/>
      <c r="H107" s="119"/>
      <c r="I107" s="119"/>
      <c r="J107" s="117" t="str">
        <v/>
      </c>
      <c r="K107" s="100"/>
      <c r="L107" s="118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</row>
    <row r="108" spans="1:28" ht="22.5" customHeight="1">
      <c r="A108" s="47"/>
      <c r="B108" s="100"/>
      <c r="C108" s="100"/>
      <c r="D108" s="100"/>
      <c r="E108" s="113" t="str">
        <f>IF(B108="","",Impostazioni!$C$6)</f>
        <v/>
      </c>
      <c r="F108" s="119"/>
      <c r="G108" s="119"/>
      <c r="H108" s="119"/>
      <c r="I108" s="119"/>
      <c r="J108" s="117" t="str">
        <v/>
      </c>
      <c r="K108" s="100"/>
      <c r="L108" s="118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</row>
    <row r="109" spans="1:28" ht="22.5" customHeight="1">
      <c r="A109" s="47"/>
      <c r="B109" s="100"/>
      <c r="C109" s="100"/>
      <c r="D109" s="100"/>
      <c r="E109" s="113" t="str">
        <f>IF(B109="","",Impostazioni!$C$6)</f>
        <v/>
      </c>
      <c r="F109" s="119"/>
      <c r="G109" s="119"/>
      <c r="H109" s="119"/>
      <c r="I109" s="119"/>
      <c r="J109" s="117" t="str">
        <v/>
      </c>
      <c r="K109" s="100"/>
      <c r="L109" s="118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</row>
    <row r="110" spans="1:28" ht="22.5" customHeight="1">
      <c r="A110" s="47"/>
      <c r="B110" s="100"/>
      <c r="C110" s="100"/>
      <c r="D110" s="100"/>
      <c r="E110" s="113" t="str">
        <f>IF(B110="","",Impostazioni!$C$6)</f>
        <v/>
      </c>
      <c r="F110" s="119"/>
      <c r="G110" s="119"/>
      <c r="H110" s="119"/>
      <c r="I110" s="119"/>
      <c r="J110" s="117" t="str">
        <v/>
      </c>
      <c r="K110" s="100"/>
      <c r="L110" s="118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</row>
    <row r="111" spans="1:28" ht="22.5" customHeight="1">
      <c r="A111" s="47"/>
      <c r="B111" s="100"/>
      <c r="C111" s="100"/>
      <c r="D111" s="100"/>
      <c r="E111" s="113" t="str">
        <f>IF(B111="","",Impostazioni!$C$6)</f>
        <v/>
      </c>
      <c r="F111" s="119"/>
      <c r="G111" s="119"/>
      <c r="H111" s="119"/>
      <c r="I111" s="119"/>
      <c r="J111" s="117" t="str">
        <v/>
      </c>
      <c r="K111" s="100"/>
      <c r="L111" s="118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</row>
    <row r="112" spans="1:28" ht="22.5" customHeight="1">
      <c r="A112" s="47"/>
      <c r="B112" s="100"/>
      <c r="C112" s="100"/>
      <c r="D112" s="100"/>
      <c r="E112" s="113" t="str">
        <f>IF(B112="","",Impostazioni!$C$6)</f>
        <v/>
      </c>
      <c r="F112" s="119"/>
      <c r="G112" s="119"/>
      <c r="H112" s="119"/>
      <c r="I112" s="119"/>
      <c r="J112" s="117" t="str">
        <v/>
      </c>
      <c r="K112" s="100"/>
      <c r="L112" s="118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</row>
    <row r="113" spans="1:28" ht="22.5" customHeight="1">
      <c r="A113" s="47"/>
      <c r="B113" s="100"/>
      <c r="C113" s="100"/>
      <c r="D113" s="100"/>
      <c r="E113" s="113" t="str">
        <f>IF(B113="","",Impostazioni!$C$6)</f>
        <v/>
      </c>
      <c r="F113" s="119"/>
      <c r="G113" s="119"/>
      <c r="H113" s="119"/>
      <c r="I113" s="119"/>
      <c r="J113" s="117" t="str">
        <v/>
      </c>
      <c r="K113" s="100"/>
      <c r="L113" s="118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</row>
    <row r="114" spans="1:28" ht="22.5" customHeight="1">
      <c r="A114" s="47"/>
      <c r="B114" s="100"/>
      <c r="C114" s="100"/>
      <c r="D114" s="100"/>
      <c r="E114" s="113" t="str">
        <f>IF(B114="","",Impostazioni!$C$6)</f>
        <v/>
      </c>
      <c r="F114" s="119"/>
      <c r="G114" s="119"/>
      <c r="H114" s="119"/>
      <c r="I114" s="119"/>
      <c r="J114" s="117" t="str">
        <v/>
      </c>
      <c r="K114" s="100"/>
      <c r="L114" s="118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</row>
    <row r="115" spans="1:28" ht="22.5" customHeight="1">
      <c r="A115" s="47"/>
      <c r="B115" s="100"/>
      <c r="C115" s="100"/>
      <c r="D115" s="100"/>
      <c r="E115" s="113" t="str">
        <f>IF(B115="","",Impostazioni!$C$6)</f>
        <v/>
      </c>
      <c r="F115" s="119"/>
      <c r="G115" s="119"/>
      <c r="H115" s="119"/>
      <c r="I115" s="119"/>
      <c r="J115" s="117" t="str">
        <v/>
      </c>
      <c r="K115" s="100"/>
      <c r="L115" s="118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</row>
    <row r="116" spans="1:28" ht="22.5" customHeight="1">
      <c r="A116" s="47"/>
      <c r="B116" s="100"/>
      <c r="C116" s="100"/>
      <c r="D116" s="100"/>
      <c r="E116" s="113" t="str">
        <f>IF(B116="","",Impostazioni!$C$6)</f>
        <v/>
      </c>
      <c r="F116" s="119"/>
      <c r="G116" s="119"/>
      <c r="H116" s="119"/>
      <c r="I116" s="119"/>
      <c r="J116" s="117" t="str">
        <v/>
      </c>
      <c r="K116" s="100"/>
      <c r="L116" s="118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</row>
    <row r="117" spans="1:28" ht="22.5" customHeight="1">
      <c r="A117" s="47"/>
      <c r="B117" s="100"/>
      <c r="C117" s="100"/>
      <c r="D117" s="100"/>
      <c r="E117" s="113" t="str">
        <f>IF(B117="","",Impostazioni!$C$6)</f>
        <v/>
      </c>
      <c r="F117" s="119"/>
      <c r="G117" s="119"/>
      <c r="H117" s="119"/>
      <c r="I117" s="119"/>
      <c r="J117" s="117" t="str">
        <v/>
      </c>
      <c r="K117" s="100"/>
      <c r="L117" s="118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</row>
    <row r="118" spans="1:28" ht="22.5" customHeight="1">
      <c r="A118" s="47"/>
      <c r="B118" s="100"/>
      <c r="C118" s="100"/>
      <c r="D118" s="100"/>
      <c r="E118" s="113" t="str">
        <f>IF(B118="","",Impostazioni!$C$6)</f>
        <v/>
      </c>
      <c r="F118" s="119"/>
      <c r="G118" s="119"/>
      <c r="H118" s="119"/>
      <c r="I118" s="119"/>
      <c r="J118" s="117" t="str">
        <v/>
      </c>
      <c r="K118" s="100"/>
      <c r="L118" s="118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</row>
    <row r="119" spans="1:28" ht="22.5" customHeight="1">
      <c r="A119" s="47"/>
      <c r="B119" s="100"/>
      <c r="C119" s="100"/>
      <c r="D119" s="100"/>
      <c r="E119" s="113" t="str">
        <f>IF(B119="","",Impostazioni!$C$6)</f>
        <v/>
      </c>
      <c r="F119" s="119"/>
      <c r="G119" s="119"/>
      <c r="H119" s="119"/>
      <c r="I119" s="119"/>
      <c r="J119" s="117" t="str">
        <v/>
      </c>
      <c r="K119" s="100"/>
      <c r="L119" s="118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</row>
    <row r="120" spans="1:28" ht="22.5" customHeight="1">
      <c r="A120" s="47"/>
      <c r="B120" s="100"/>
      <c r="C120" s="100"/>
      <c r="D120" s="100"/>
      <c r="E120" s="113" t="str">
        <f>IF(B120="","",Impostazioni!$C$6)</f>
        <v/>
      </c>
      <c r="F120" s="119"/>
      <c r="G120" s="119"/>
      <c r="H120" s="119"/>
      <c r="I120" s="119"/>
      <c r="J120" s="117" t="str">
        <v/>
      </c>
      <c r="K120" s="100"/>
      <c r="L120" s="118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</row>
    <row r="121" spans="1:28" ht="22.5" customHeight="1">
      <c r="A121" s="47"/>
      <c r="B121" s="100"/>
      <c r="C121" s="100"/>
      <c r="D121" s="100"/>
      <c r="E121" s="113" t="str">
        <f>IF(B121="","",Impostazioni!$C$6)</f>
        <v/>
      </c>
      <c r="F121" s="119"/>
      <c r="G121" s="119"/>
      <c r="H121" s="119"/>
      <c r="I121" s="119"/>
      <c r="J121" s="117" t="str">
        <v/>
      </c>
      <c r="K121" s="100"/>
      <c r="L121" s="118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</row>
    <row r="122" spans="1:28" ht="22.5" customHeight="1">
      <c r="A122" s="47"/>
      <c r="B122" s="100"/>
      <c r="C122" s="100"/>
      <c r="D122" s="100"/>
      <c r="E122" s="113" t="str">
        <f>IF(B122="","",Impostazioni!$C$6)</f>
        <v/>
      </c>
      <c r="F122" s="119"/>
      <c r="G122" s="119"/>
      <c r="H122" s="119"/>
      <c r="I122" s="119"/>
      <c r="J122" s="117" t="str">
        <v/>
      </c>
      <c r="K122" s="100"/>
      <c r="L122" s="118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</row>
    <row r="123" spans="1:28" ht="22.5" customHeight="1">
      <c r="A123" s="47"/>
      <c r="B123" s="100"/>
      <c r="C123" s="100"/>
      <c r="D123" s="100"/>
      <c r="E123" s="113" t="str">
        <f>IF(B123="","",Impostazioni!$C$6)</f>
        <v/>
      </c>
      <c r="F123" s="119"/>
      <c r="G123" s="119"/>
      <c r="H123" s="119"/>
      <c r="I123" s="119"/>
      <c r="J123" s="117" t="str">
        <v/>
      </c>
      <c r="K123" s="100"/>
      <c r="L123" s="118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</row>
    <row r="124" spans="1:28" ht="22.5" customHeight="1">
      <c r="A124" s="47"/>
      <c r="B124" s="100"/>
      <c r="C124" s="100"/>
      <c r="D124" s="100"/>
      <c r="E124" s="113" t="str">
        <f>IF(B124="","",Impostazioni!$C$6)</f>
        <v/>
      </c>
      <c r="F124" s="119"/>
      <c r="G124" s="119"/>
      <c r="H124" s="119"/>
      <c r="I124" s="119"/>
      <c r="J124" s="117" t="str">
        <v/>
      </c>
      <c r="K124" s="100"/>
      <c r="L124" s="118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</row>
    <row r="125" spans="1:28" ht="22.5" customHeight="1">
      <c r="A125" s="47"/>
      <c r="B125" s="100"/>
      <c r="C125" s="100"/>
      <c r="D125" s="100"/>
      <c r="E125" s="113" t="str">
        <f>IF(B125="","",Impostazioni!$C$6)</f>
        <v/>
      </c>
      <c r="F125" s="119"/>
      <c r="G125" s="119"/>
      <c r="H125" s="119"/>
      <c r="I125" s="119"/>
      <c r="J125" s="117" t="str">
        <v/>
      </c>
      <c r="K125" s="100"/>
      <c r="L125" s="118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</row>
    <row r="126" spans="1:28" ht="22.5" customHeight="1">
      <c r="A126" s="47"/>
      <c r="B126" s="100"/>
      <c r="C126" s="100"/>
      <c r="D126" s="100"/>
      <c r="E126" s="113" t="str">
        <f>IF(B126="","",Impostazioni!$C$6)</f>
        <v/>
      </c>
      <c r="F126" s="119"/>
      <c r="G126" s="119"/>
      <c r="H126" s="119"/>
      <c r="I126" s="119"/>
      <c r="J126" s="117" t="str">
        <v/>
      </c>
      <c r="K126" s="100"/>
      <c r="L126" s="118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</row>
    <row r="127" spans="1:28" ht="22.5" customHeight="1">
      <c r="A127" s="47"/>
      <c r="B127" s="100"/>
      <c r="C127" s="100"/>
      <c r="D127" s="100"/>
      <c r="E127" s="113" t="str">
        <f>IF(B127="","",Impostazioni!$C$6)</f>
        <v/>
      </c>
      <c r="F127" s="119"/>
      <c r="G127" s="119"/>
      <c r="H127" s="119"/>
      <c r="I127" s="119"/>
      <c r="J127" s="117" t="str">
        <v/>
      </c>
      <c r="K127" s="100"/>
      <c r="L127" s="118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</row>
    <row r="128" spans="1:28" ht="22.5" customHeight="1">
      <c r="A128" s="47"/>
      <c r="B128" s="100"/>
      <c r="C128" s="100"/>
      <c r="D128" s="100"/>
      <c r="E128" s="113" t="str">
        <f>IF(B128="","",Impostazioni!$C$6)</f>
        <v/>
      </c>
      <c r="F128" s="119"/>
      <c r="G128" s="119"/>
      <c r="H128" s="119"/>
      <c r="I128" s="119"/>
      <c r="J128" s="117" t="str">
        <v/>
      </c>
      <c r="K128" s="100"/>
      <c r="L128" s="118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</row>
    <row r="129" spans="1:28" ht="22.5" customHeight="1">
      <c r="A129" s="47"/>
      <c r="B129" s="100"/>
      <c r="C129" s="100"/>
      <c r="D129" s="100"/>
      <c r="E129" s="113" t="str">
        <f>IF(B129="","",Impostazioni!$C$6)</f>
        <v/>
      </c>
      <c r="F129" s="119"/>
      <c r="G129" s="119"/>
      <c r="H129" s="119"/>
      <c r="I129" s="119"/>
      <c r="J129" s="117" t="str">
        <v/>
      </c>
      <c r="K129" s="100"/>
      <c r="L129" s="118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</row>
    <row r="130" spans="1:28" ht="22.5" customHeight="1">
      <c r="A130" s="47"/>
      <c r="B130" s="100"/>
      <c r="C130" s="100"/>
      <c r="D130" s="100"/>
      <c r="E130" s="113" t="str">
        <f>IF(B130="","",Impostazioni!$C$6)</f>
        <v/>
      </c>
      <c r="F130" s="119"/>
      <c r="G130" s="119"/>
      <c r="H130" s="119"/>
      <c r="I130" s="119"/>
      <c r="J130" s="117" t="str">
        <v/>
      </c>
      <c r="K130" s="100"/>
      <c r="L130" s="118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</row>
    <row r="131" spans="1:28" ht="22.5" customHeight="1">
      <c r="A131" s="47"/>
      <c r="B131" s="100"/>
      <c r="C131" s="100"/>
      <c r="D131" s="100"/>
      <c r="E131" s="113" t="str">
        <f>IF(B131="","",Impostazioni!$C$6)</f>
        <v/>
      </c>
      <c r="F131" s="119"/>
      <c r="G131" s="119"/>
      <c r="H131" s="119"/>
      <c r="I131" s="119"/>
      <c r="J131" s="117" t="str">
        <v/>
      </c>
      <c r="K131" s="100"/>
      <c r="L131" s="118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</row>
    <row r="132" spans="1:28" ht="22.5" customHeight="1">
      <c r="A132" s="47"/>
      <c r="B132" s="100"/>
      <c r="C132" s="100"/>
      <c r="D132" s="100"/>
      <c r="E132" s="113" t="str">
        <f>IF(B132="","",Impostazioni!$C$6)</f>
        <v/>
      </c>
      <c r="F132" s="119"/>
      <c r="G132" s="119"/>
      <c r="H132" s="119"/>
      <c r="I132" s="119"/>
      <c r="J132" s="117" t="str">
        <v/>
      </c>
      <c r="K132" s="100"/>
      <c r="L132" s="118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</row>
    <row r="133" spans="1:28" ht="22.5" customHeight="1">
      <c r="A133" s="47"/>
      <c r="B133" s="100"/>
      <c r="C133" s="100"/>
      <c r="D133" s="100"/>
      <c r="E133" s="113" t="str">
        <f>IF(B133="","",Impostazioni!$C$6)</f>
        <v/>
      </c>
      <c r="F133" s="119"/>
      <c r="G133" s="119"/>
      <c r="H133" s="119"/>
      <c r="I133" s="119"/>
      <c r="J133" s="117" t="str">
        <v/>
      </c>
      <c r="K133" s="100"/>
      <c r="L133" s="118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</row>
    <row r="134" spans="1:28" ht="22.5" customHeight="1">
      <c r="A134" s="47"/>
      <c r="B134" s="100"/>
      <c r="C134" s="100"/>
      <c r="D134" s="100"/>
      <c r="E134" s="113" t="str">
        <f>IF(B134="","",Impostazioni!$C$6)</f>
        <v/>
      </c>
      <c r="F134" s="119"/>
      <c r="G134" s="119"/>
      <c r="H134" s="119"/>
      <c r="I134" s="119"/>
      <c r="J134" s="117" t="str">
        <v/>
      </c>
      <c r="K134" s="100"/>
      <c r="L134" s="118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</row>
    <row r="135" spans="1:28" ht="22.5" customHeight="1">
      <c r="A135" s="47"/>
      <c r="B135" s="100"/>
      <c r="C135" s="100"/>
      <c r="D135" s="100"/>
      <c r="E135" s="113" t="str">
        <f>IF(B135="","",Impostazioni!$C$6)</f>
        <v/>
      </c>
      <c r="F135" s="119"/>
      <c r="G135" s="119"/>
      <c r="H135" s="119"/>
      <c r="I135" s="119"/>
      <c r="J135" s="117" t="str">
        <v/>
      </c>
      <c r="K135" s="100"/>
      <c r="L135" s="118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</row>
    <row r="136" spans="1:28" ht="22.5" customHeight="1">
      <c r="A136" s="47"/>
      <c r="B136" s="100"/>
      <c r="C136" s="100"/>
      <c r="D136" s="100"/>
      <c r="E136" s="113" t="str">
        <f>IF(B136="","",Impostazioni!$C$6)</f>
        <v/>
      </c>
      <c r="F136" s="119"/>
      <c r="G136" s="119"/>
      <c r="H136" s="119"/>
      <c r="I136" s="119"/>
      <c r="J136" s="117" t="str">
        <v/>
      </c>
      <c r="K136" s="100"/>
      <c r="L136" s="118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</row>
    <row r="137" spans="1:28" ht="22.5" customHeight="1">
      <c r="A137" s="47"/>
      <c r="B137" s="100"/>
      <c r="C137" s="100"/>
      <c r="D137" s="100"/>
      <c r="E137" s="113" t="str">
        <f>IF(B137="","",Impostazioni!$C$6)</f>
        <v/>
      </c>
      <c r="F137" s="119"/>
      <c r="G137" s="119"/>
      <c r="H137" s="119"/>
      <c r="I137" s="119"/>
      <c r="J137" s="117" t="str">
        <v/>
      </c>
      <c r="K137" s="100"/>
      <c r="L137" s="118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</row>
    <row r="138" spans="1:28" ht="22.5" customHeight="1">
      <c r="A138" s="47"/>
      <c r="B138" s="100"/>
      <c r="C138" s="100"/>
      <c r="D138" s="100"/>
      <c r="E138" s="113" t="str">
        <f>IF(B138="","",Impostazioni!$C$6)</f>
        <v/>
      </c>
      <c r="F138" s="119"/>
      <c r="G138" s="119"/>
      <c r="H138" s="119"/>
      <c r="I138" s="119"/>
      <c r="J138" s="117" t="str">
        <v/>
      </c>
      <c r="K138" s="100"/>
      <c r="L138" s="118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</row>
    <row r="139" spans="1:28" ht="22.5" customHeight="1">
      <c r="A139" s="47"/>
      <c r="B139" s="100"/>
      <c r="C139" s="100"/>
      <c r="D139" s="100"/>
      <c r="E139" s="113" t="str">
        <f>IF(B139="","",Impostazioni!$C$6)</f>
        <v/>
      </c>
      <c r="F139" s="119"/>
      <c r="G139" s="119"/>
      <c r="H139" s="119"/>
      <c r="I139" s="119"/>
      <c r="J139" s="117" t="str">
        <v/>
      </c>
      <c r="K139" s="100"/>
      <c r="L139" s="118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</row>
    <row r="140" spans="1:28" ht="22.5" customHeight="1">
      <c r="A140" s="47"/>
      <c r="B140" s="100"/>
      <c r="C140" s="100"/>
      <c r="D140" s="100"/>
      <c r="E140" s="113" t="str">
        <f>IF(B140="","",Impostazioni!$C$6)</f>
        <v/>
      </c>
      <c r="F140" s="119"/>
      <c r="G140" s="119"/>
      <c r="H140" s="119"/>
      <c r="I140" s="119"/>
      <c r="J140" s="117" t="str">
        <v/>
      </c>
      <c r="K140" s="100"/>
      <c r="L140" s="118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</row>
    <row r="141" spans="1:28" ht="22.5" customHeight="1">
      <c r="A141" s="47"/>
      <c r="B141" s="100"/>
      <c r="C141" s="100"/>
      <c r="D141" s="100"/>
      <c r="E141" s="113" t="str">
        <f>IF(B141="","",Impostazioni!$C$6)</f>
        <v/>
      </c>
      <c r="F141" s="119"/>
      <c r="G141" s="119"/>
      <c r="H141" s="119"/>
      <c r="I141" s="119"/>
      <c r="J141" s="117" t="str">
        <v/>
      </c>
      <c r="K141" s="100"/>
      <c r="L141" s="118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</row>
    <row r="142" spans="1:28" ht="22.5" customHeight="1">
      <c r="A142" s="47"/>
      <c r="B142" s="100"/>
      <c r="C142" s="100"/>
      <c r="D142" s="100"/>
      <c r="E142" s="113" t="str">
        <f>IF(B142="","",Impostazioni!$C$6)</f>
        <v/>
      </c>
      <c r="F142" s="119"/>
      <c r="G142" s="119"/>
      <c r="H142" s="119"/>
      <c r="I142" s="119"/>
      <c r="J142" s="117" t="str">
        <v/>
      </c>
      <c r="K142" s="100"/>
      <c r="L142" s="118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</row>
    <row r="143" spans="1:28" ht="22.5" customHeight="1">
      <c r="A143" s="47"/>
      <c r="B143" s="100"/>
      <c r="C143" s="100"/>
      <c r="D143" s="100"/>
      <c r="E143" s="113" t="str">
        <f>IF(B143="","",Impostazioni!$C$6)</f>
        <v/>
      </c>
      <c r="F143" s="119"/>
      <c r="G143" s="119"/>
      <c r="H143" s="119"/>
      <c r="I143" s="119"/>
      <c r="J143" s="117" t="str">
        <v/>
      </c>
      <c r="K143" s="100"/>
      <c r="L143" s="118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</row>
    <row r="144" spans="1:28" ht="22.5" customHeight="1">
      <c r="A144" s="47"/>
      <c r="B144" s="100"/>
      <c r="C144" s="100"/>
      <c r="D144" s="100"/>
      <c r="E144" s="113" t="str">
        <f>IF(B144="","",Impostazioni!$C$6)</f>
        <v/>
      </c>
      <c r="F144" s="119"/>
      <c r="G144" s="119"/>
      <c r="H144" s="119"/>
      <c r="I144" s="119"/>
      <c r="J144" s="117" t="str">
        <v/>
      </c>
      <c r="K144" s="100"/>
      <c r="L144" s="118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</row>
    <row r="145" spans="1:28" ht="22.5" customHeight="1">
      <c r="A145" s="47"/>
      <c r="B145" s="100"/>
      <c r="C145" s="100"/>
      <c r="D145" s="100"/>
      <c r="E145" s="113" t="str">
        <f>IF(B145="","",Impostazioni!$C$6)</f>
        <v/>
      </c>
      <c r="F145" s="119"/>
      <c r="G145" s="119"/>
      <c r="H145" s="119"/>
      <c r="I145" s="119"/>
      <c r="J145" s="117" t="str">
        <v/>
      </c>
      <c r="K145" s="100"/>
      <c r="L145" s="118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</row>
    <row r="146" spans="1:28" ht="22.5" customHeight="1">
      <c r="A146" s="47"/>
      <c r="B146" s="100"/>
      <c r="C146" s="100"/>
      <c r="D146" s="100"/>
      <c r="E146" s="113" t="str">
        <f>IF(B146="","",Impostazioni!$C$6)</f>
        <v/>
      </c>
      <c r="F146" s="119"/>
      <c r="G146" s="119"/>
      <c r="H146" s="119"/>
      <c r="I146" s="119"/>
      <c r="J146" s="117" t="str">
        <v/>
      </c>
      <c r="K146" s="100"/>
      <c r="L146" s="118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</row>
    <row r="147" spans="1:28" ht="22.5" customHeight="1">
      <c r="A147" s="47"/>
      <c r="B147" s="100"/>
      <c r="C147" s="100"/>
      <c r="D147" s="100"/>
      <c r="E147" s="113" t="str">
        <f>IF(B147="","",Impostazioni!$C$6)</f>
        <v/>
      </c>
      <c r="F147" s="119"/>
      <c r="G147" s="119"/>
      <c r="H147" s="119"/>
      <c r="I147" s="119"/>
      <c r="J147" s="117" t="str">
        <v/>
      </c>
      <c r="K147" s="100"/>
      <c r="L147" s="118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</row>
    <row r="148" spans="1:28" ht="22.5" customHeight="1">
      <c r="A148" s="47"/>
      <c r="B148" s="100"/>
      <c r="C148" s="100"/>
      <c r="D148" s="100"/>
      <c r="E148" s="113" t="str">
        <f>IF(B148="","",Impostazioni!$C$6)</f>
        <v/>
      </c>
      <c r="F148" s="119"/>
      <c r="G148" s="119"/>
      <c r="H148" s="119"/>
      <c r="I148" s="119"/>
      <c r="J148" s="117" t="str">
        <v/>
      </c>
      <c r="K148" s="100"/>
      <c r="L148" s="118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</row>
    <row r="149" spans="1:28" ht="22.5" customHeight="1">
      <c r="A149" s="47"/>
      <c r="B149" s="100"/>
      <c r="C149" s="100"/>
      <c r="D149" s="100"/>
      <c r="E149" s="113" t="str">
        <f>IF(B149="","",Impostazioni!$C$6)</f>
        <v/>
      </c>
      <c r="F149" s="119"/>
      <c r="G149" s="119"/>
      <c r="H149" s="119"/>
      <c r="I149" s="119"/>
      <c r="J149" s="117" t="str">
        <v/>
      </c>
      <c r="K149" s="100"/>
      <c r="L149" s="118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</row>
    <row r="150" spans="1:28" ht="22.5" customHeight="1">
      <c r="A150" s="47"/>
      <c r="B150" s="100"/>
      <c r="C150" s="100"/>
      <c r="D150" s="100"/>
      <c r="E150" s="113" t="str">
        <f>IF(B150="","",Impostazioni!$C$6)</f>
        <v/>
      </c>
      <c r="F150" s="119"/>
      <c r="G150" s="119"/>
      <c r="H150" s="119"/>
      <c r="I150" s="119"/>
      <c r="J150" s="117" t="str">
        <v/>
      </c>
      <c r="K150" s="100"/>
      <c r="L150" s="118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</row>
    <row r="151" spans="1:28" ht="22.5" customHeight="1">
      <c r="A151" s="47"/>
      <c r="B151" s="100"/>
      <c r="C151" s="100"/>
      <c r="D151" s="100"/>
      <c r="E151" s="113" t="str">
        <f>IF(B151="","",Impostazioni!$C$6)</f>
        <v/>
      </c>
      <c r="F151" s="119"/>
      <c r="G151" s="119"/>
      <c r="H151" s="119"/>
      <c r="I151" s="119"/>
      <c r="J151" s="117" t="str">
        <v/>
      </c>
      <c r="K151" s="100"/>
      <c r="L151" s="118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</row>
    <row r="152" spans="1:28" ht="22.5" customHeight="1">
      <c r="A152" s="47"/>
      <c r="B152" s="100"/>
      <c r="C152" s="100"/>
      <c r="D152" s="100"/>
      <c r="E152" s="113" t="str">
        <f>IF(B152="","",Impostazioni!$C$6)</f>
        <v/>
      </c>
      <c r="F152" s="119"/>
      <c r="G152" s="119"/>
      <c r="H152" s="119"/>
      <c r="I152" s="119"/>
      <c r="J152" s="117" t="str">
        <v/>
      </c>
      <c r="K152" s="100"/>
      <c r="L152" s="118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</row>
    <row r="153" spans="1:28" ht="22.5" customHeight="1">
      <c r="A153" s="47"/>
      <c r="B153" s="100"/>
      <c r="C153" s="100"/>
      <c r="D153" s="100"/>
      <c r="E153" s="113" t="str">
        <f>IF(B153="","",Impostazioni!$C$6)</f>
        <v/>
      </c>
      <c r="F153" s="119"/>
      <c r="G153" s="119"/>
      <c r="H153" s="119"/>
      <c r="I153" s="119"/>
      <c r="J153" s="117" t="str">
        <v/>
      </c>
      <c r="K153" s="100"/>
      <c r="L153" s="118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</row>
    <row r="154" spans="1:28" ht="22.5" customHeight="1">
      <c r="A154" s="47"/>
      <c r="B154" s="100"/>
      <c r="C154" s="100"/>
      <c r="D154" s="100"/>
      <c r="E154" s="113" t="str">
        <f>IF(B154="","",Impostazioni!$C$6)</f>
        <v/>
      </c>
      <c r="F154" s="119"/>
      <c r="G154" s="119"/>
      <c r="H154" s="119"/>
      <c r="I154" s="119"/>
      <c r="J154" s="117" t="str">
        <v/>
      </c>
      <c r="K154" s="100"/>
      <c r="L154" s="118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</row>
    <row r="155" spans="1:28" ht="22.5" customHeight="1">
      <c r="A155" s="47"/>
      <c r="B155" s="100"/>
      <c r="C155" s="100"/>
      <c r="D155" s="100"/>
      <c r="E155" s="113" t="str">
        <f>IF(B155="","",Impostazioni!$C$6)</f>
        <v/>
      </c>
      <c r="F155" s="119"/>
      <c r="G155" s="119"/>
      <c r="H155" s="119"/>
      <c r="I155" s="119"/>
      <c r="J155" s="117" t="str">
        <v/>
      </c>
      <c r="K155" s="100"/>
      <c r="L155" s="118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</row>
    <row r="156" spans="1:28" ht="22.5" customHeight="1">
      <c r="A156" s="47"/>
      <c r="B156" s="100"/>
      <c r="C156" s="100"/>
      <c r="D156" s="100"/>
      <c r="E156" s="113" t="str">
        <f>IF(B156="","",Impostazioni!$C$6)</f>
        <v/>
      </c>
      <c r="F156" s="119"/>
      <c r="G156" s="119"/>
      <c r="H156" s="119"/>
      <c r="I156" s="119"/>
      <c r="J156" s="117" t="str">
        <v/>
      </c>
      <c r="K156" s="100"/>
      <c r="L156" s="118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</row>
    <row r="157" spans="1:28" ht="22.5" customHeight="1">
      <c r="A157" s="47"/>
      <c r="B157" s="100"/>
      <c r="C157" s="100"/>
      <c r="D157" s="100"/>
      <c r="E157" s="113" t="str">
        <f>IF(B157="","",Impostazioni!$C$6)</f>
        <v/>
      </c>
      <c r="F157" s="119"/>
      <c r="G157" s="119"/>
      <c r="H157" s="119"/>
      <c r="I157" s="119"/>
      <c r="J157" s="117" t="str">
        <v/>
      </c>
      <c r="K157" s="100"/>
      <c r="L157" s="118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</row>
    <row r="158" spans="1:28" ht="22.5" customHeight="1">
      <c r="A158" s="47"/>
      <c r="B158" s="100"/>
      <c r="C158" s="100"/>
      <c r="D158" s="100"/>
      <c r="E158" s="113" t="str">
        <f>IF(B158="","",Impostazioni!$C$6)</f>
        <v/>
      </c>
      <c r="F158" s="119"/>
      <c r="G158" s="119"/>
      <c r="H158" s="119"/>
      <c r="I158" s="119"/>
      <c r="J158" s="117" t="str">
        <v/>
      </c>
      <c r="K158" s="100"/>
      <c r="L158" s="118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</row>
    <row r="159" spans="1:28" ht="22.5" customHeight="1">
      <c r="A159" s="47"/>
      <c r="B159" s="100"/>
      <c r="C159" s="100"/>
      <c r="D159" s="100"/>
      <c r="E159" s="113" t="str">
        <f>IF(B159="","",Impostazioni!$C$6)</f>
        <v/>
      </c>
      <c r="F159" s="119"/>
      <c r="G159" s="119"/>
      <c r="H159" s="119"/>
      <c r="I159" s="119"/>
      <c r="J159" s="117" t="str">
        <v/>
      </c>
      <c r="K159" s="100"/>
      <c r="L159" s="118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</row>
    <row r="160" spans="1:28" ht="22.5" customHeight="1">
      <c r="A160" s="47"/>
      <c r="B160" s="100"/>
      <c r="C160" s="100"/>
      <c r="D160" s="100"/>
      <c r="E160" s="113" t="str">
        <f>IF(B160="","",Impostazioni!$C$6)</f>
        <v/>
      </c>
      <c r="F160" s="119"/>
      <c r="G160" s="119"/>
      <c r="H160" s="119"/>
      <c r="I160" s="119"/>
      <c r="J160" s="117" t="str">
        <v/>
      </c>
      <c r="K160" s="100"/>
      <c r="L160" s="118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</row>
    <row r="161" spans="1:28" ht="22.5" customHeight="1">
      <c r="A161" s="47"/>
      <c r="B161" s="100"/>
      <c r="C161" s="100"/>
      <c r="D161" s="100"/>
      <c r="E161" s="113" t="str">
        <f>IF(B161="","",Impostazioni!$C$6)</f>
        <v/>
      </c>
      <c r="F161" s="119"/>
      <c r="G161" s="119"/>
      <c r="H161" s="119"/>
      <c r="I161" s="119"/>
      <c r="J161" s="117" t="str">
        <v/>
      </c>
      <c r="K161" s="100"/>
      <c r="L161" s="118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</row>
    <row r="162" spans="1:28" ht="22.5" customHeight="1">
      <c r="A162" s="47"/>
      <c r="B162" s="100"/>
      <c r="C162" s="100"/>
      <c r="D162" s="100"/>
      <c r="E162" s="113" t="str">
        <f>IF(B162="","",Impostazioni!$C$6)</f>
        <v/>
      </c>
      <c r="F162" s="119"/>
      <c r="G162" s="119"/>
      <c r="H162" s="119"/>
      <c r="I162" s="119"/>
      <c r="J162" s="117" t="str">
        <v/>
      </c>
      <c r="K162" s="100"/>
      <c r="L162" s="118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</row>
    <row r="163" spans="1:28" ht="22.5" customHeight="1">
      <c r="A163" s="47"/>
      <c r="B163" s="100"/>
      <c r="C163" s="100"/>
      <c r="D163" s="100"/>
      <c r="E163" s="113" t="str">
        <f>IF(B163="","",Impostazioni!$C$6)</f>
        <v/>
      </c>
      <c r="F163" s="119"/>
      <c r="G163" s="119"/>
      <c r="H163" s="119"/>
      <c r="I163" s="119"/>
      <c r="J163" s="117" t="str">
        <v/>
      </c>
      <c r="K163" s="100"/>
      <c r="L163" s="118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</row>
    <row r="164" spans="1:28" ht="22.5" customHeight="1">
      <c r="A164" s="47"/>
      <c r="B164" s="100"/>
      <c r="C164" s="100"/>
      <c r="D164" s="100"/>
      <c r="E164" s="113" t="str">
        <f>IF(B164="","",Impostazioni!$C$6)</f>
        <v/>
      </c>
      <c r="F164" s="119"/>
      <c r="G164" s="119"/>
      <c r="H164" s="119"/>
      <c r="I164" s="119"/>
      <c r="J164" s="117" t="str">
        <v/>
      </c>
      <c r="K164" s="100"/>
      <c r="L164" s="118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</row>
    <row r="165" spans="1:28" ht="22.5" customHeight="1">
      <c r="A165" s="47"/>
      <c r="B165" s="100"/>
      <c r="C165" s="100"/>
      <c r="D165" s="100"/>
      <c r="E165" s="113" t="str">
        <f>IF(B165="","",Impostazioni!$C$6)</f>
        <v/>
      </c>
      <c r="F165" s="119"/>
      <c r="G165" s="119"/>
      <c r="H165" s="119"/>
      <c r="I165" s="119"/>
      <c r="J165" s="117" t="str">
        <v/>
      </c>
      <c r="K165" s="100"/>
      <c r="L165" s="118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</row>
    <row r="166" spans="1:28" ht="22.5" customHeight="1">
      <c r="A166" s="47"/>
      <c r="B166" s="100"/>
      <c r="C166" s="100"/>
      <c r="D166" s="100"/>
      <c r="E166" s="113" t="str">
        <f>IF(B166="","",Impostazioni!$C$6)</f>
        <v/>
      </c>
      <c r="F166" s="119"/>
      <c r="G166" s="119"/>
      <c r="H166" s="119"/>
      <c r="I166" s="119"/>
      <c r="J166" s="117" t="str">
        <v/>
      </c>
      <c r="K166" s="100"/>
      <c r="L166" s="118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</row>
    <row r="167" spans="1:28" ht="22.5" customHeight="1">
      <c r="A167" s="47"/>
      <c r="B167" s="100"/>
      <c r="C167" s="100"/>
      <c r="D167" s="100"/>
      <c r="E167" s="113" t="str">
        <f>IF(B167="","",Impostazioni!$C$6)</f>
        <v/>
      </c>
      <c r="F167" s="119"/>
      <c r="G167" s="119"/>
      <c r="H167" s="119"/>
      <c r="I167" s="119"/>
      <c r="J167" s="117" t="str">
        <v/>
      </c>
      <c r="K167" s="100"/>
      <c r="L167" s="118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</row>
    <row r="168" spans="1:28" ht="22.5" customHeight="1">
      <c r="A168" s="47"/>
      <c r="B168" s="100"/>
      <c r="C168" s="100"/>
      <c r="D168" s="100"/>
      <c r="E168" s="113" t="str">
        <f>IF(B168="","",Impostazioni!$C$6)</f>
        <v/>
      </c>
      <c r="F168" s="119"/>
      <c r="G168" s="119"/>
      <c r="H168" s="119"/>
      <c r="I168" s="119"/>
      <c r="J168" s="117" t="str">
        <v/>
      </c>
      <c r="K168" s="100"/>
      <c r="L168" s="118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</row>
    <row r="169" spans="1:28" ht="22.5" customHeight="1">
      <c r="A169" s="47"/>
      <c r="B169" s="100"/>
      <c r="C169" s="100"/>
      <c r="D169" s="100"/>
      <c r="E169" s="113" t="str">
        <f>IF(B169="","",Impostazioni!$C$6)</f>
        <v/>
      </c>
      <c r="F169" s="119"/>
      <c r="G169" s="119"/>
      <c r="H169" s="119"/>
      <c r="I169" s="119"/>
      <c r="J169" s="117" t="str">
        <v/>
      </c>
      <c r="K169" s="100"/>
      <c r="L169" s="118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</row>
    <row r="170" spans="1:28" ht="22.5" customHeight="1">
      <c r="A170" s="47"/>
      <c r="B170" s="100"/>
      <c r="C170" s="100"/>
      <c r="D170" s="100"/>
      <c r="E170" s="113" t="str">
        <f>IF(B170="","",Impostazioni!$C$6)</f>
        <v/>
      </c>
      <c r="F170" s="119"/>
      <c r="G170" s="119"/>
      <c r="H170" s="119"/>
      <c r="I170" s="119"/>
      <c r="J170" s="117" t="str">
        <v/>
      </c>
      <c r="K170" s="100"/>
      <c r="L170" s="118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</row>
    <row r="171" spans="1:28" ht="22.5" customHeight="1">
      <c r="A171" s="47"/>
      <c r="B171" s="100"/>
      <c r="C171" s="100"/>
      <c r="D171" s="100"/>
      <c r="E171" s="113" t="str">
        <f>IF(B171="","",Impostazioni!$C$6)</f>
        <v/>
      </c>
      <c r="F171" s="119"/>
      <c r="G171" s="119"/>
      <c r="H171" s="119"/>
      <c r="I171" s="119"/>
      <c r="J171" s="117" t="str">
        <v/>
      </c>
      <c r="K171" s="100"/>
      <c r="L171" s="118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</row>
    <row r="172" spans="1:28" ht="22.5" customHeight="1">
      <c r="A172" s="47"/>
      <c r="B172" s="100"/>
      <c r="C172" s="100"/>
      <c r="D172" s="100"/>
      <c r="E172" s="113" t="str">
        <f>IF(B172="","",Impostazioni!$C$6)</f>
        <v/>
      </c>
      <c r="F172" s="119"/>
      <c r="G172" s="119"/>
      <c r="H172" s="119"/>
      <c r="I172" s="119"/>
      <c r="J172" s="117" t="str">
        <v/>
      </c>
      <c r="K172" s="100"/>
      <c r="L172" s="118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</row>
    <row r="173" spans="1:28" ht="22.5" customHeight="1">
      <c r="A173" s="47"/>
      <c r="B173" s="100"/>
      <c r="C173" s="100"/>
      <c r="D173" s="100"/>
      <c r="E173" s="113" t="str">
        <f>IF(B173="","",Impostazioni!$C$6)</f>
        <v/>
      </c>
      <c r="F173" s="119"/>
      <c r="G173" s="119"/>
      <c r="H173" s="119"/>
      <c r="I173" s="119"/>
      <c r="J173" s="117" t="str">
        <v/>
      </c>
      <c r="K173" s="100"/>
      <c r="L173" s="118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</row>
    <row r="174" spans="1:28" ht="22.5" customHeight="1">
      <c r="A174" s="47"/>
      <c r="B174" s="100"/>
      <c r="C174" s="100"/>
      <c r="D174" s="100"/>
      <c r="E174" s="113" t="str">
        <f>IF(B174="","",Impostazioni!$C$6)</f>
        <v/>
      </c>
      <c r="F174" s="119"/>
      <c r="G174" s="119"/>
      <c r="H174" s="119"/>
      <c r="I174" s="119"/>
      <c r="J174" s="117" t="str">
        <v/>
      </c>
      <c r="K174" s="100"/>
      <c r="L174" s="118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</row>
    <row r="175" spans="1:28" ht="22.5" customHeight="1">
      <c r="A175" s="47"/>
      <c r="B175" s="100"/>
      <c r="C175" s="100"/>
      <c r="D175" s="100"/>
      <c r="E175" s="113" t="str">
        <f>IF(B175="","",Impostazioni!$C$6)</f>
        <v/>
      </c>
      <c r="F175" s="119"/>
      <c r="G175" s="119"/>
      <c r="H175" s="119"/>
      <c r="I175" s="119"/>
      <c r="J175" s="117" t="str">
        <v/>
      </c>
      <c r="K175" s="100"/>
      <c r="L175" s="118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</row>
    <row r="176" spans="1:28" ht="22.5" customHeight="1">
      <c r="A176" s="47"/>
      <c r="B176" s="100"/>
      <c r="C176" s="100"/>
      <c r="D176" s="100"/>
      <c r="E176" s="113" t="str">
        <f>IF(B176="","",Impostazioni!$C$6)</f>
        <v/>
      </c>
      <c r="F176" s="119"/>
      <c r="G176" s="119"/>
      <c r="H176" s="119"/>
      <c r="I176" s="119"/>
      <c r="J176" s="117" t="str">
        <v/>
      </c>
      <c r="K176" s="100"/>
      <c r="L176" s="118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</row>
    <row r="177" spans="1:28" ht="22.5" customHeight="1">
      <c r="A177" s="47"/>
      <c r="B177" s="100"/>
      <c r="C177" s="100"/>
      <c r="D177" s="100"/>
      <c r="E177" s="113" t="str">
        <f>IF(B177="","",Impostazioni!$C$6)</f>
        <v/>
      </c>
      <c r="F177" s="119"/>
      <c r="G177" s="119"/>
      <c r="H177" s="119"/>
      <c r="I177" s="119"/>
      <c r="J177" s="117" t="str">
        <v/>
      </c>
      <c r="K177" s="100"/>
      <c r="L177" s="118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</row>
    <row r="178" spans="1:28" ht="22.5" customHeight="1">
      <c r="A178" s="47"/>
      <c r="B178" s="100"/>
      <c r="C178" s="100"/>
      <c r="D178" s="100"/>
      <c r="E178" s="113" t="str">
        <f>IF(B178="","",Impostazioni!$C$6)</f>
        <v/>
      </c>
      <c r="F178" s="119"/>
      <c r="G178" s="119"/>
      <c r="H178" s="119"/>
      <c r="I178" s="119"/>
      <c r="J178" s="117" t="str">
        <v/>
      </c>
      <c r="K178" s="100"/>
      <c r="L178" s="118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</row>
    <row r="179" spans="1:28" ht="22.5" customHeight="1">
      <c r="A179" s="47"/>
      <c r="B179" s="100"/>
      <c r="C179" s="100"/>
      <c r="D179" s="100"/>
      <c r="E179" s="113" t="str">
        <f>IF(B179="","",Impostazioni!$C$6)</f>
        <v/>
      </c>
      <c r="F179" s="119"/>
      <c r="G179" s="119"/>
      <c r="H179" s="119"/>
      <c r="I179" s="119"/>
      <c r="J179" s="117" t="str">
        <v/>
      </c>
      <c r="K179" s="100"/>
      <c r="L179" s="118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</row>
    <row r="180" spans="1:28" ht="22.5" customHeight="1">
      <c r="A180" s="47"/>
      <c r="B180" s="100"/>
      <c r="C180" s="100"/>
      <c r="D180" s="100"/>
      <c r="E180" s="113" t="str">
        <f>IF(B180="","",Impostazioni!$C$6)</f>
        <v/>
      </c>
      <c r="F180" s="119"/>
      <c r="G180" s="119"/>
      <c r="H180" s="119"/>
      <c r="I180" s="119"/>
      <c r="J180" s="117" t="str">
        <v/>
      </c>
      <c r="K180" s="100"/>
      <c r="L180" s="118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</row>
    <row r="181" spans="1:28" ht="22.5" customHeight="1">
      <c r="A181" s="47"/>
      <c r="B181" s="100"/>
      <c r="C181" s="100"/>
      <c r="D181" s="100"/>
      <c r="E181" s="113" t="str">
        <f>IF(B181="","",Impostazioni!$C$6)</f>
        <v/>
      </c>
      <c r="F181" s="119"/>
      <c r="G181" s="119"/>
      <c r="H181" s="119"/>
      <c r="I181" s="119"/>
      <c r="J181" s="117" t="str">
        <v/>
      </c>
      <c r="K181" s="100"/>
      <c r="L181" s="118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</row>
    <row r="182" spans="1:28" ht="22.5" customHeight="1">
      <c r="A182" s="47"/>
      <c r="B182" s="100"/>
      <c r="C182" s="100"/>
      <c r="D182" s="100"/>
      <c r="E182" s="113" t="str">
        <f>IF(B182="","",Impostazioni!$C$6)</f>
        <v/>
      </c>
      <c r="F182" s="119"/>
      <c r="G182" s="119"/>
      <c r="H182" s="119"/>
      <c r="I182" s="119"/>
      <c r="J182" s="117" t="str">
        <v/>
      </c>
      <c r="K182" s="100"/>
      <c r="L182" s="118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</row>
    <row r="183" spans="1:28" ht="22.5" customHeight="1">
      <c r="A183" s="47"/>
      <c r="B183" s="100"/>
      <c r="C183" s="100"/>
      <c r="D183" s="100"/>
      <c r="E183" s="113" t="str">
        <f>IF(B183="","",Impostazioni!$C$6)</f>
        <v/>
      </c>
      <c r="F183" s="119"/>
      <c r="G183" s="119"/>
      <c r="H183" s="119"/>
      <c r="I183" s="119"/>
      <c r="J183" s="117" t="str">
        <v/>
      </c>
      <c r="K183" s="100"/>
      <c r="L183" s="118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</row>
    <row r="184" spans="1:28" ht="22.5" customHeight="1">
      <c r="A184" s="47"/>
      <c r="B184" s="100"/>
      <c r="C184" s="100"/>
      <c r="D184" s="100"/>
      <c r="E184" s="113" t="str">
        <f>IF(B184="","",Impostazioni!$C$6)</f>
        <v/>
      </c>
      <c r="F184" s="119"/>
      <c r="G184" s="119"/>
      <c r="H184" s="119"/>
      <c r="I184" s="119"/>
      <c r="J184" s="117" t="str">
        <v/>
      </c>
      <c r="K184" s="100"/>
      <c r="L184" s="118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</row>
    <row r="185" spans="1:28" ht="22.5" customHeight="1">
      <c r="A185" s="47"/>
      <c r="B185" s="100"/>
      <c r="C185" s="100"/>
      <c r="D185" s="100"/>
      <c r="E185" s="113" t="str">
        <f>IF(B185="","",Impostazioni!$C$6)</f>
        <v/>
      </c>
      <c r="F185" s="119"/>
      <c r="G185" s="119"/>
      <c r="H185" s="119"/>
      <c r="I185" s="119"/>
      <c r="J185" s="117" t="str">
        <v/>
      </c>
      <c r="K185" s="100"/>
      <c r="L185" s="118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  <c r="AA185" s="47"/>
      <c r="AB185" s="47"/>
    </row>
    <row r="186" spans="1:28" ht="22.5" customHeight="1">
      <c r="A186" s="47"/>
      <c r="B186" s="100"/>
      <c r="C186" s="100"/>
      <c r="D186" s="100"/>
      <c r="E186" s="113" t="str">
        <f>IF(B186="","",Impostazioni!$C$6)</f>
        <v/>
      </c>
      <c r="F186" s="119"/>
      <c r="G186" s="119"/>
      <c r="H186" s="119"/>
      <c r="I186" s="119"/>
      <c r="J186" s="117" t="str">
        <v/>
      </c>
      <c r="K186" s="100"/>
      <c r="L186" s="118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</row>
    <row r="187" spans="1:28" ht="22.5" customHeight="1">
      <c r="A187" s="47"/>
      <c r="B187" s="100"/>
      <c r="C187" s="100"/>
      <c r="D187" s="100"/>
      <c r="E187" s="113" t="str">
        <f>IF(B187="","",Impostazioni!$C$6)</f>
        <v/>
      </c>
      <c r="F187" s="119"/>
      <c r="G187" s="119"/>
      <c r="H187" s="119"/>
      <c r="I187" s="119"/>
      <c r="J187" s="117" t="str">
        <v/>
      </c>
      <c r="K187" s="100"/>
      <c r="L187" s="118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</row>
    <row r="188" spans="1:28" ht="22.5" customHeight="1">
      <c r="A188" s="47"/>
      <c r="B188" s="100"/>
      <c r="C188" s="100"/>
      <c r="D188" s="100"/>
      <c r="E188" s="113" t="str">
        <f>IF(B188="","",Impostazioni!$C$6)</f>
        <v/>
      </c>
      <c r="F188" s="119"/>
      <c r="G188" s="119"/>
      <c r="H188" s="119"/>
      <c r="I188" s="119"/>
      <c r="J188" s="117" t="str">
        <v/>
      </c>
      <c r="K188" s="100"/>
      <c r="L188" s="118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  <c r="AA188" s="47"/>
      <c r="AB188" s="47"/>
    </row>
    <row r="189" spans="1:28" ht="22.5" customHeight="1">
      <c r="A189" s="47"/>
      <c r="B189" s="100"/>
      <c r="C189" s="100"/>
      <c r="D189" s="100"/>
      <c r="E189" s="113" t="str">
        <f>IF(B189="","",Impostazioni!$C$6)</f>
        <v/>
      </c>
      <c r="F189" s="119"/>
      <c r="G189" s="119"/>
      <c r="H189" s="119"/>
      <c r="I189" s="119"/>
      <c r="J189" s="117" t="str">
        <v/>
      </c>
      <c r="K189" s="100"/>
      <c r="L189" s="118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</row>
    <row r="190" spans="1:28" ht="22.5" customHeight="1">
      <c r="A190" s="47"/>
      <c r="B190" s="100"/>
      <c r="C190" s="100"/>
      <c r="D190" s="100"/>
      <c r="E190" s="113" t="str">
        <f>IF(B190="","",Impostazioni!$C$6)</f>
        <v/>
      </c>
      <c r="F190" s="119"/>
      <c r="G190" s="119"/>
      <c r="H190" s="119"/>
      <c r="I190" s="119"/>
      <c r="J190" s="117" t="str">
        <v/>
      </c>
      <c r="K190" s="100"/>
      <c r="L190" s="118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</row>
    <row r="191" spans="1:28" ht="22.5" customHeight="1">
      <c r="A191" s="47"/>
      <c r="B191" s="100"/>
      <c r="C191" s="100"/>
      <c r="D191" s="100"/>
      <c r="E191" s="113" t="str">
        <f>IF(B191="","",Impostazioni!$C$6)</f>
        <v/>
      </c>
      <c r="F191" s="119"/>
      <c r="G191" s="119"/>
      <c r="H191" s="119"/>
      <c r="I191" s="119"/>
      <c r="J191" s="117" t="str">
        <v/>
      </c>
      <c r="K191" s="100"/>
      <c r="L191" s="118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  <c r="AA191" s="47"/>
      <c r="AB191" s="47"/>
    </row>
    <row r="192" spans="1:28" ht="22.5" customHeight="1">
      <c r="A192" s="47"/>
      <c r="B192" s="100"/>
      <c r="C192" s="100"/>
      <c r="D192" s="100"/>
      <c r="E192" s="113" t="str">
        <f>IF(B192="","",Impostazioni!$C$6)</f>
        <v/>
      </c>
      <c r="F192" s="119"/>
      <c r="G192" s="119"/>
      <c r="H192" s="119"/>
      <c r="I192" s="119"/>
      <c r="J192" s="117" t="str">
        <v/>
      </c>
      <c r="K192" s="100"/>
      <c r="L192" s="118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  <c r="AA192" s="47"/>
      <c r="AB192" s="47"/>
    </row>
    <row r="193" spans="1:28" ht="22.5" customHeight="1">
      <c r="A193" s="47"/>
      <c r="B193" s="100"/>
      <c r="C193" s="100"/>
      <c r="D193" s="100"/>
      <c r="E193" s="113" t="str">
        <f>IF(B193="","",Impostazioni!$C$6)</f>
        <v/>
      </c>
      <c r="F193" s="119"/>
      <c r="G193" s="119"/>
      <c r="H193" s="119"/>
      <c r="I193" s="119"/>
      <c r="J193" s="117" t="str">
        <v/>
      </c>
      <c r="K193" s="100"/>
      <c r="L193" s="118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  <c r="AA193" s="47"/>
      <c r="AB193" s="47"/>
    </row>
    <row r="194" spans="1:28" ht="22.5" customHeight="1">
      <c r="A194" s="47"/>
      <c r="B194" s="100"/>
      <c r="C194" s="100"/>
      <c r="D194" s="100"/>
      <c r="E194" s="113" t="str">
        <f>IF(B194="","",Impostazioni!$C$6)</f>
        <v/>
      </c>
      <c r="F194" s="119"/>
      <c r="G194" s="119"/>
      <c r="H194" s="119"/>
      <c r="I194" s="119"/>
      <c r="J194" s="117" t="str">
        <v/>
      </c>
      <c r="K194" s="100"/>
      <c r="L194" s="118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  <c r="AA194" s="47"/>
      <c r="AB194" s="47"/>
    </row>
    <row r="195" spans="1:28" ht="22.5" customHeight="1">
      <c r="A195" s="47"/>
      <c r="B195" s="100"/>
      <c r="C195" s="100"/>
      <c r="D195" s="100"/>
      <c r="E195" s="113" t="str">
        <f>IF(B195="","",Impostazioni!$C$6)</f>
        <v/>
      </c>
      <c r="F195" s="119"/>
      <c r="G195" s="119"/>
      <c r="H195" s="119"/>
      <c r="I195" s="119"/>
      <c r="J195" s="117" t="str">
        <v/>
      </c>
      <c r="K195" s="100"/>
      <c r="L195" s="118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  <c r="AA195" s="47"/>
      <c r="AB195" s="47"/>
    </row>
    <row r="196" spans="1:28" ht="22.5" customHeight="1">
      <c r="A196" s="47"/>
      <c r="B196" s="100"/>
      <c r="C196" s="100"/>
      <c r="D196" s="100"/>
      <c r="E196" s="113" t="str">
        <f>IF(B196="","",Impostazioni!$C$6)</f>
        <v/>
      </c>
      <c r="F196" s="119"/>
      <c r="G196" s="119"/>
      <c r="H196" s="119"/>
      <c r="I196" s="119"/>
      <c r="J196" s="117" t="str">
        <v/>
      </c>
      <c r="K196" s="100"/>
      <c r="L196" s="118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  <c r="AA196" s="47"/>
      <c r="AB196" s="47"/>
    </row>
    <row r="197" spans="1:28" ht="22.5" customHeight="1">
      <c r="A197" s="47"/>
      <c r="B197" s="100"/>
      <c r="C197" s="100"/>
      <c r="D197" s="100"/>
      <c r="E197" s="113" t="str">
        <f>IF(B197="","",Impostazioni!$C$6)</f>
        <v/>
      </c>
      <c r="F197" s="119"/>
      <c r="G197" s="119"/>
      <c r="H197" s="119"/>
      <c r="I197" s="119"/>
      <c r="J197" s="117" t="str">
        <v/>
      </c>
      <c r="K197" s="100"/>
      <c r="L197" s="118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7"/>
    </row>
    <row r="198" spans="1:28" ht="22.5" customHeight="1">
      <c r="A198" s="47"/>
      <c r="B198" s="100"/>
      <c r="C198" s="100"/>
      <c r="D198" s="100"/>
      <c r="E198" s="113" t="str">
        <f>IF(B198="","",Impostazioni!$C$6)</f>
        <v/>
      </c>
      <c r="F198" s="119"/>
      <c r="G198" s="119"/>
      <c r="H198" s="119"/>
      <c r="I198" s="119"/>
      <c r="J198" s="117" t="str">
        <v/>
      </c>
      <c r="K198" s="100"/>
      <c r="L198" s="118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  <c r="AA198" s="47"/>
      <c r="AB198" s="47"/>
    </row>
    <row r="199" spans="1:28" ht="22.5" customHeight="1">
      <c r="A199" s="47"/>
      <c r="B199" s="100"/>
      <c r="C199" s="100"/>
      <c r="D199" s="100"/>
      <c r="E199" s="113" t="str">
        <f>IF(B199="","",Impostazioni!$C$6)</f>
        <v/>
      </c>
      <c r="F199" s="119"/>
      <c r="G199" s="119"/>
      <c r="H199" s="119"/>
      <c r="I199" s="119"/>
      <c r="J199" s="117" t="str">
        <v/>
      </c>
      <c r="K199" s="100"/>
      <c r="L199" s="118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  <c r="AA199" s="47"/>
      <c r="AB199" s="47"/>
    </row>
    <row r="200" spans="1:28" ht="22.5" customHeight="1">
      <c r="A200" s="47"/>
      <c r="B200" s="100"/>
      <c r="C200" s="100"/>
      <c r="D200" s="100"/>
      <c r="E200" s="113" t="str">
        <f>IF(B200="","",Impostazioni!$C$6)</f>
        <v/>
      </c>
      <c r="F200" s="119"/>
      <c r="G200" s="119"/>
      <c r="H200" s="119"/>
      <c r="I200" s="119"/>
      <c r="J200" s="117" t="str">
        <v/>
      </c>
      <c r="K200" s="100"/>
      <c r="L200" s="118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  <c r="AA200" s="47"/>
      <c r="AB200" s="47"/>
    </row>
    <row r="201" spans="1:28" ht="22.5" customHeight="1">
      <c r="A201" s="47"/>
      <c r="B201" s="100"/>
      <c r="C201" s="100"/>
      <c r="D201" s="100"/>
      <c r="E201" s="113" t="str">
        <f>IF(B201="","",Impostazioni!$C$6)</f>
        <v/>
      </c>
      <c r="F201" s="119"/>
      <c r="G201" s="119"/>
      <c r="H201" s="119"/>
      <c r="I201" s="119"/>
      <c r="J201" s="117" t="str">
        <v/>
      </c>
      <c r="K201" s="100"/>
      <c r="L201" s="118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</row>
    <row r="202" spans="1:28" ht="22.5" customHeight="1">
      <c r="A202" s="47"/>
      <c r="B202" s="100"/>
      <c r="C202" s="100"/>
      <c r="D202" s="100"/>
      <c r="E202" s="113" t="str">
        <f>IF(B202="","",Impostazioni!$C$6)</f>
        <v/>
      </c>
      <c r="F202" s="119"/>
      <c r="G202" s="119"/>
      <c r="H202" s="119"/>
      <c r="I202" s="119"/>
      <c r="J202" s="117" t="str">
        <v/>
      </c>
      <c r="K202" s="100"/>
      <c r="L202" s="118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</row>
    <row r="203" spans="1:28" ht="22.5" customHeight="1">
      <c r="A203" s="47"/>
      <c r="B203" s="100"/>
      <c r="C203" s="100"/>
      <c r="D203" s="100"/>
      <c r="E203" s="113" t="str">
        <f>IF(B203="","",Impostazioni!$C$6)</f>
        <v/>
      </c>
      <c r="F203" s="119"/>
      <c r="G203" s="119"/>
      <c r="H203" s="119"/>
      <c r="I203" s="119"/>
      <c r="J203" s="117" t="str">
        <v/>
      </c>
      <c r="K203" s="100"/>
      <c r="L203" s="118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  <c r="AA203" s="47"/>
      <c r="AB203" s="47"/>
    </row>
    <row r="204" spans="1:28" ht="22.5" customHeight="1">
      <c r="A204" s="47"/>
      <c r="B204" s="100"/>
      <c r="C204" s="100"/>
      <c r="D204" s="100"/>
      <c r="E204" s="113" t="str">
        <f>IF(B204="","",Impostazioni!$C$6)</f>
        <v/>
      </c>
      <c r="F204" s="119"/>
      <c r="G204" s="119"/>
      <c r="H204" s="119"/>
      <c r="I204" s="119"/>
      <c r="J204" s="117" t="str">
        <v/>
      </c>
      <c r="K204" s="100"/>
      <c r="L204" s="118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  <c r="AA204" s="47"/>
      <c r="AB204" s="47"/>
    </row>
    <row r="205" spans="1:28" ht="22.5" customHeight="1">
      <c r="A205" s="47"/>
      <c r="B205" s="100"/>
      <c r="C205" s="100"/>
      <c r="D205" s="100"/>
      <c r="E205" s="113" t="str">
        <f>IF(B205="","",Impostazioni!$C$6)</f>
        <v/>
      </c>
      <c r="F205" s="119"/>
      <c r="G205" s="119"/>
      <c r="H205" s="119"/>
      <c r="I205" s="119"/>
      <c r="J205" s="117" t="str">
        <v/>
      </c>
      <c r="K205" s="100"/>
      <c r="L205" s="118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  <c r="AA205" s="47"/>
      <c r="AB205" s="47"/>
    </row>
    <row r="206" spans="1:28" ht="22.5" customHeight="1">
      <c r="A206" s="47"/>
      <c r="B206" s="100"/>
      <c r="C206" s="100"/>
      <c r="D206" s="100"/>
      <c r="E206" s="113" t="str">
        <f>IF(B206="","",Impostazioni!$C$6)</f>
        <v/>
      </c>
      <c r="F206" s="119"/>
      <c r="G206" s="119"/>
      <c r="H206" s="119"/>
      <c r="I206" s="119"/>
      <c r="J206" s="117" t="str">
        <v/>
      </c>
      <c r="K206" s="100"/>
      <c r="L206" s="118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  <c r="AA206" s="47"/>
      <c r="AB206" s="47"/>
    </row>
    <row r="207" spans="1:28" ht="22.5" customHeight="1">
      <c r="A207" s="47"/>
      <c r="B207" s="100"/>
      <c r="C207" s="100"/>
      <c r="D207" s="100"/>
      <c r="E207" s="113" t="str">
        <f>IF(B207="","",Impostazioni!$C$6)</f>
        <v/>
      </c>
      <c r="F207" s="119"/>
      <c r="G207" s="119"/>
      <c r="H207" s="119"/>
      <c r="I207" s="119"/>
      <c r="J207" s="117" t="str">
        <v/>
      </c>
      <c r="K207" s="100"/>
      <c r="L207" s="118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</row>
    <row r="208" spans="1:28" ht="22.5" customHeight="1">
      <c r="A208" s="47"/>
      <c r="B208" s="100"/>
      <c r="C208" s="100"/>
      <c r="D208" s="100"/>
      <c r="E208" s="113" t="str">
        <f>IF(B208="","",Impostazioni!$C$6)</f>
        <v/>
      </c>
      <c r="F208" s="119"/>
      <c r="G208" s="119"/>
      <c r="H208" s="119"/>
      <c r="I208" s="119"/>
      <c r="J208" s="117" t="str">
        <v/>
      </c>
      <c r="K208" s="100"/>
      <c r="L208" s="118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</row>
    <row r="209" spans="1:28" ht="22.5" customHeight="1">
      <c r="A209" s="47"/>
      <c r="B209" s="100"/>
      <c r="C209" s="100"/>
      <c r="D209" s="100"/>
      <c r="E209" s="113" t="str">
        <f>IF(B209="","",Impostazioni!$C$6)</f>
        <v/>
      </c>
      <c r="F209" s="119"/>
      <c r="G209" s="119"/>
      <c r="H209" s="119"/>
      <c r="I209" s="119"/>
      <c r="J209" s="117" t="str">
        <v/>
      </c>
      <c r="K209" s="100"/>
      <c r="L209" s="118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  <c r="AA209" s="47"/>
      <c r="AB209" s="47"/>
    </row>
    <row r="210" spans="1:28" ht="22.5" customHeight="1">
      <c r="A210" s="47"/>
      <c r="B210" s="100"/>
      <c r="C210" s="100"/>
      <c r="D210" s="100"/>
      <c r="E210" s="113" t="str">
        <f>IF(B210="","",Impostazioni!$C$6)</f>
        <v/>
      </c>
      <c r="F210" s="119"/>
      <c r="G210" s="119"/>
      <c r="H210" s="119"/>
      <c r="I210" s="119"/>
      <c r="J210" s="117" t="str">
        <v/>
      </c>
      <c r="K210" s="100"/>
      <c r="L210" s="118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  <c r="AA210" s="47"/>
      <c r="AB210" s="47"/>
    </row>
    <row r="211" spans="1:28" ht="22.5" customHeight="1">
      <c r="A211" s="47"/>
      <c r="B211" s="100"/>
      <c r="C211" s="100"/>
      <c r="D211" s="100"/>
      <c r="E211" s="113" t="str">
        <f>IF(B211="","",Impostazioni!$C$6)</f>
        <v/>
      </c>
      <c r="F211" s="119"/>
      <c r="G211" s="119"/>
      <c r="H211" s="119"/>
      <c r="I211" s="119"/>
      <c r="J211" s="117" t="str">
        <v/>
      </c>
      <c r="K211" s="100"/>
      <c r="L211" s="118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  <c r="AA211" s="47"/>
      <c r="AB211" s="47"/>
    </row>
    <row r="212" spans="1:28" ht="22.5" customHeight="1">
      <c r="A212" s="47"/>
      <c r="B212" s="100"/>
      <c r="C212" s="100"/>
      <c r="D212" s="100"/>
      <c r="E212" s="113" t="str">
        <f>IF(B212="","",Impostazioni!$C$6)</f>
        <v/>
      </c>
      <c r="F212" s="119"/>
      <c r="G212" s="119"/>
      <c r="H212" s="119"/>
      <c r="I212" s="119"/>
      <c r="J212" s="117" t="str">
        <v/>
      </c>
      <c r="K212" s="100"/>
      <c r="L212" s="118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  <c r="AA212" s="47"/>
      <c r="AB212" s="47"/>
    </row>
    <row r="213" spans="1:28" ht="22.5" customHeight="1">
      <c r="A213" s="47"/>
      <c r="B213" s="100"/>
      <c r="C213" s="100"/>
      <c r="D213" s="100"/>
      <c r="E213" s="113" t="str">
        <f>IF(B213="","",Impostazioni!$C$6)</f>
        <v/>
      </c>
      <c r="F213" s="119"/>
      <c r="G213" s="119"/>
      <c r="H213" s="119"/>
      <c r="I213" s="119"/>
      <c r="J213" s="117" t="str">
        <v/>
      </c>
      <c r="K213" s="100"/>
      <c r="L213" s="118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47"/>
    </row>
    <row r="214" spans="1:28" ht="22.5" customHeight="1">
      <c r="A214" s="47"/>
      <c r="B214" s="100"/>
      <c r="C214" s="100"/>
      <c r="D214" s="100"/>
      <c r="E214" s="113" t="str">
        <f>IF(B214="","",Impostazioni!$C$6)</f>
        <v/>
      </c>
      <c r="F214" s="119"/>
      <c r="G214" s="119"/>
      <c r="H214" s="119"/>
      <c r="I214" s="119"/>
      <c r="J214" s="117" t="str">
        <v/>
      </c>
      <c r="K214" s="100"/>
      <c r="L214" s="118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  <c r="AA214" s="47"/>
      <c r="AB214" s="47"/>
    </row>
    <row r="215" spans="1:28" ht="22.5" customHeight="1">
      <c r="A215" s="47"/>
      <c r="B215" s="100"/>
      <c r="C215" s="100"/>
      <c r="D215" s="100"/>
      <c r="E215" s="113" t="str">
        <f>IF(B215="","",Impostazioni!$C$6)</f>
        <v/>
      </c>
      <c r="F215" s="119"/>
      <c r="G215" s="119"/>
      <c r="H215" s="119"/>
      <c r="I215" s="119"/>
      <c r="J215" s="117" t="str">
        <v/>
      </c>
      <c r="K215" s="100"/>
      <c r="L215" s="118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  <c r="AA215" s="47"/>
      <c r="AB215" s="47"/>
    </row>
    <row r="216" spans="1:28" ht="22.5" customHeight="1">
      <c r="A216" s="47"/>
      <c r="B216" s="100"/>
      <c r="C216" s="100"/>
      <c r="D216" s="100"/>
      <c r="E216" s="113" t="str">
        <f>IF(B216="","",Impostazioni!$C$6)</f>
        <v/>
      </c>
      <c r="F216" s="119"/>
      <c r="G216" s="119"/>
      <c r="H216" s="119"/>
      <c r="I216" s="119"/>
      <c r="J216" s="117" t="str">
        <v/>
      </c>
      <c r="K216" s="100"/>
      <c r="L216" s="118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  <c r="AA216" s="47"/>
      <c r="AB216" s="47"/>
    </row>
    <row r="217" spans="1:28" ht="22.5" customHeight="1">
      <c r="A217" s="47"/>
      <c r="B217" s="100"/>
      <c r="C217" s="100"/>
      <c r="D217" s="100"/>
      <c r="E217" s="113" t="str">
        <f>IF(B217="","",Impostazioni!$C$6)</f>
        <v/>
      </c>
      <c r="F217" s="119"/>
      <c r="G217" s="119"/>
      <c r="H217" s="119"/>
      <c r="I217" s="119"/>
      <c r="J217" s="117" t="str">
        <v/>
      </c>
      <c r="K217" s="100"/>
      <c r="L217" s="118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  <c r="AA217" s="47"/>
      <c r="AB217" s="47"/>
    </row>
    <row r="218" spans="1:28" ht="22.5" customHeight="1">
      <c r="A218" s="47"/>
      <c r="B218" s="100"/>
      <c r="C218" s="100"/>
      <c r="D218" s="100"/>
      <c r="E218" s="113" t="str">
        <f>IF(B218="","",Impostazioni!$C$6)</f>
        <v/>
      </c>
      <c r="F218" s="119"/>
      <c r="G218" s="119"/>
      <c r="H218" s="119"/>
      <c r="I218" s="119"/>
      <c r="J218" s="117" t="str">
        <v/>
      </c>
      <c r="K218" s="100"/>
      <c r="L218" s="118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  <c r="AA218" s="47"/>
      <c r="AB218" s="47"/>
    </row>
    <row r="219" spans="1:28" ht="22.5" customHeight="1">
      <c r="A219" s="47"/>
      <c r="B219" s="100"/>
      <c r="C219" s="100"/>
      <c r="D219" s="100"/>
      <c r="E219" s="113" t="str">
        <f>IF(B219="","",Impostazioni!$C$6)</f>
        <v/>
      </c>
      <c r="F219" s="119"/>
      <c r="G219" s="119"/>
      <c r="H219" s="119"/>
      <c r="I219" s="119"/>
      <c r="J219" s="117" t="str">
        <v/>
      </c>
      <c r="K219" s="100"/>
      <c r="L219" s="118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  <c r="AA219" s="47"/>
      <c r="AB219" s="47"/>
    </row>
    <row r="220" spans="1:28" ht="22.5" customHeight="1">
      <c r="A220" s="47"/>
      <c r="B220" s="100"/>
      <c r="C220" s="100"/>
      <c r="D220" s="100"/>
      <c r="E220" s="113" t="str">
        <f>IF(B220="","",Impostazioni!$C$6)</f>
        <v/>
      </c>
      <c r="F220" s="119"/>
      <c r="G220" s="119"/>
      <c r="H220" s="119"/>
      <c r="I220" s="119"/>
      <c r="J220" s="117" t="str">
        <v/>
      </c>
      <c r="K220" s="100"/>
      <c r="L220" s="118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  <c r="AA220" s="47"/>
      <c r="AB220" s="47"/>
    </row>
    <row r="221" spans="1:28" ht="22.5" customHeight="1">
      <c r="A221" s="47"/>
      <c r="B221" s="100"/>
      <c r="C221" s="100"/>
      <c r="D221" s="100"/>
      <c r="E221" s="113" t="str">
        <f>IF(B221="","",Impostazioni!$C$6)</f>
        <v/>
      </c>
      <c r="F221" s="119"/>
      <c r="G221" s="119"/>
      <c r="H221" s="119"/>
      <c r="I221" s="119"/>
      <c r="J221" s="117" t="str">
        <v/>
      </c>
      <c r="K221" s="100"/>
      <c r="L221" s="118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  <c r="AA221" s="47"/>
      <c r="AB221" s="47"/>
    </row>
    <row r="222" spans="1:28" ht="22.5" customHeight="1">
      <c r="A222" s="47"/>
      <c r="B222" s="100"/>
      <c r="C222" s="100"/>
      <c r="D222" s="100"/>
      <c r="E222" s="113" t="str">
        <f>IF(B222="","",Impostazioni!$C$6)</f>
        <v/>
      </c>
      <c r="F222" s="119"/>
      <c r="G222" s="119"/>
      <c r="H222" s="119"/>
      <c r="I222" s="119"/>
      <c r="J222" s="117" t="str">
        <v/>
      </c>
      <c r="K222" s="100"/>
      <c r="L222" s="118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  <c r="AA222" s="47"/>
      <c r="AB222" s="47"/>
    </row>
    <row r="223" spans="1:28" ht="22.5" customHeight="1">
      <c r="A223" s="47"/>
      <c r="B223" s="100"/>
      <c r="C223" s="100"/>
      <c r="D223" s="100"/>
      <c r="E223" s="113" t="str">
        <f>IF(B223="","",Impostazioni!$C$6)</f>
        <v/>
      </c>
      <c r="F223" s="119"/>
      <c r="G223" s="119"/>
      <c r="H223" s="119"/>
      <c r="I223" s="119"/>
      <c r="J223" s="117" t="str">
        <v/>
      </c>
      <c r="K223" s="100"/>
      <c r="L223" s="118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  <c r="AA223" s="47"/>
      <c r="AB223" s="47"/>
    </row>
    <row r="224" spans="1:28" ht="22.5" customHeight="1">
      <c r="A224" s="47"/>
      <c r="B224" s="100"/>
      <c r="C224" s="100"/>
      <c r="D224" s="100"/>
      <c r="E224" s="113" t="str">
        <f>IF(B224="","",Impostazioni!$C$6)</f>
        <v/>
      </c>
      <c r="F224" s="119"/>
      <c r="G224" s="119"/>
      <c r="H224" s="119"/>
      <c r="I224" s="119"/>
      <c r="J224" s="117" t="str">
        <v/>
      </c>
      <c r="K224" s="100"/>
      <c r="L224" s="118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  <c r="AA224" s="47"/>
      <c r="AB224" s="47"/>
    </row>
    <row r="225" spans="1:28" ht="22.5" customHeight="1">
      <c r="A225" s="47"/>
      <c r="B225" s="100"/>
      <c r="C225" s="100"/>
      <c r="D225" s="100"/>
      <c r="E225" s="113" t="str">
        <f>IF(B225="","",Impostazioni!$C$6)</f>
        <v/>
      </c>
      <c r="F225" s="119"/>
      <c r="G225" s="119"/>
      <c r="H225" s="119"/>
      <c r="I225" s="119"/>
      <c r="J225" s="117" t="str">
        <v/>
      </c>
      <c r="K225" s="100"/>
      <c r="L225" s="118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</row>
    <row r="226" spans="1:28" ht="22.5" customHeight="1">
      <c r="A226" s="47"/>
      <c r="B226" s="100"/>
      <c r="C226" s="100"/>
      <c r="D226" s="100"/>
      <c r="E226" s="113" t="str">
        <f>IF(B226="","",Impostazioni!$C$6)</f>
        <v/>
      </c>
      <c r="F226" s="119"/>
      <c r="G226" s="119"/>
      <c r="H226" s="119"/>
      <c r="I226" s="119"/>
      <c r="J226" s="117" t="str">
        <v/>
      </c>
      <c r="K226" s="100"/>
      <c r="L226" s="118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  <c r="AA226" s="47"/>
      <c r="AB226" s="47"/>
    </row>
    <row r="227" spans="1:28" ht="22.5" customHeight="1">
      <c r="A227" s="47"/>
      <c r="B227" s="100"/>
      <c r="C227" s="100"/>
      <c r="D227" s="100"/>
      <c r="E227" s="113" t="str">
        <f>IF(B227="","",Impostazioni!$C$6)</f>
        <v/>
      </c>
      <c r="F227" s="119"/>
      <c r="G227" s="119"/>
      <c r="H227" s="119"/>
      <c r="I227" s="119"/>
      <c r="J227" s="117" t="str">
        <v/>
      </c>
      <c r="K227" s="100"/>
      <c r="L227" s="118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</row>
    <row r="228" spans="1:28" ht="22.5" customHeight="1">
      <c r="A228" s="47"/>
      <c r="B228" s="100"/>
      <c r="C228" s="100"/>
      <c r="D228" s="100"/>
      <c r="E228" s="113" t="str">
        <f>IF(B228="","",Impostazioni!$C$6)</f>
        <v/>
      </c>
      <c r="F228" s="119"/>
      <c r="G228" s="119"/>
      <c r="H228" s="119"/>
      <c r="I228" s="119"/>
      <c r="J228" s="117" t="str">
        <v/>
      </c>
      <c r="K228" s="100"/>
      <c r="L228" s="118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  <c r="AA228" s="47"/>
      <c r="AB228" s="47"/>
    </row>
    <row r="229" spans="1:28" ht="22.5" customHeight="1">
      <c r="A229" s="47"/>
      <c r="B229" s="100"/>
      <c r="C229" s="100"/>
      <c r="D229" s="100"/>
      <c r="E229" s="113" t="str">
        <f>IF(B229="","",Impostazioni!$C$6)</f>
        <v/>
      </c>
      <c r="F229" s="119"/>
      <c r="G229" s="119"/>
      <c r="H229" s="119"/>
      <c r="I229" s="119"/>
      <c r="J229" s="117" t="str">
        <v/>
      </c>
      <c r="K229" s="100"/>
      <c r="L229" s="118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  <c r="AA229" s="47"/>
      <c r="AB229" s="47"/>
    </row>
    <row r="230" spans="1:28" ht="22.5" customHeight="1">
      <c r="A230" s="47"/>
      <c r="B230" s="100"/>
      <c r="C230" s="100"/>
      <c r="D230" s="100"/>
      <c r="E230" s="113" t="str">
        <f>IF(B230="","",Impostazioni!$C$6)</f>
        <v/>
      </c>
      <c r="F230" s="119"/>
      <c r="G230" s="119"/>
      <c r="H230" s="119"/>
      <c r="I230" s="119"/>
      <c r="J230" s="117" t="str">
        <v/>
      </c>
      <c r="K230" s="100"/>
      <c r="L230" s="118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  <c r="AA230" s="47"/>
      <c r="AB230" s="47"/>
    </row>
    <row r="231" spans="1:28" ht="22.5" customHeight="1">
      <c r="A231" s="47"/>
      <c r="B231" s="100"/>
      <c r="C231" s="100"/>
      <c r="D231" s="100"/>
      <c r="E231" s="113" t="str">
        <f>IF(B231="","",Impostazioni!$C$6)</f>
        <v/>
      </c>
      <c r="F231" s="119"/>
      <c r="G231" s="119"/>
      <c r="H231" s="119"/>
      <c r="I231" s="119"/>
      <c r="J231" s="117" t="str">
        <v/>
      </c>
      <c r="K231" s="100"/>
      <c r="L231" s="118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  <c r="AA231" s="47"/>
      <c r="AB231" s="47"/>
    </row>
    <row r="232" spans="1:28" ht="22.5" customHeight="1">
      <c r="A232" s="47"/>
      <c r="B232" s="100"/>
      <c r="C232" s="100"/>
      <c r="D232" s="100"/>
      <c r="E232" s="113" t="str">
        <f>IF(B232="","",Impostazioni!$C$6)</f>
        <v/>
      </c>
      <c r="F232" s="119"/>
      <c r="G232" s="119"/>
      <c r="H232" s="119"/>
      <c r="I232" s="119"/>
      <c r="J232" s="117" t="str">
        <v/>
      </c>
      <c r="K232" s="100"/>
      <c r="L232" s="118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  <c r="AA232" s="47"/>
      <c r="AB232" s="47"/>
    </row>
    <row r="233" spans="1:28" ht="22.5" customHeight="1">
      <c r="A233" s="47"/>
      <c r="B233" s="100"/>
      <c r="C233" s="100"/>
      <c r="D233" s="100"/>
      <c r="E233" s="113" t="str">
        <f>IF(B233="","",Impostazioni!$C$6)</f>
        <v/>
      </c>
      <c r="F233" s="119"/>
      <c r="G233" s="119"/>
      <c r="H233" s="119"/>
      <c r="I233" s="119"/>
      <c r="J233" s="117" t="str">
        <v/>
      </c>
      <c r="K233" s="100"/>
      <c r="L233" s="118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  <c r="AA233" s="47"/>
      <c r="AB233" s="47"/>
    </row>
    <row r="234" spans="1:28" ht="22.5" customHeight="1">
      <c r="A234" s="47"/>
      <c r="B234" s="100"/>
      <c r="C234" s="100"/>
      <c r="D234" s="100"/>
      <c r="E234" s="113" t="str">
        <f>IF(B234="","",Impostazioni!$C$6)</f>
        <v/>
      </c>
      <c r="F234" s="119"/>
      <c r="G234" s="119"/>
      <c r="H234" s="119"/>
      <c r="I234" s="119"/>
      <c r="J234" s="117" t="str">
        <v/>
      </c>
      <c r="K234" s="100"/>
      <c r="L234" s="118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  <c r="AA234" s="47"/>
      <c r="AB234" s="47"/>
    </row>
    <row r="235" spans="1:28" ht="22.5" customHeight="1">
      <c r="A235" s="47"/>
      <c r="B235" s="100"/>
      <c r="C235" s="100"/>
      <c r="D235" s="100"/>
      <c r="E235" s="113" t="str">
        <f>IF(B235="","",Impostazioni!$C$6)</f>
        <v/>
      </c>
      <c r="F235" s="119"/>
      <c r="G235" s="119"/>
      <c r="H235" s="119"/>
      <c r="I235" s="119"/>
      <c r="J235" s="117" t="str">
        <v/>
      </c>
      <c r="K235" s="100"/>
      <c r="L235" s="118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  <c r="AA235" s="47"/>
      <c r="AB235" s="47"/>
    </row>
    <row r="236" spans="1:28" ht="22.5" customHeight="1">
      <c r="A236" s="47"/>
      <c r="B236" s="100"/>
      <c r="C236" s="100"/>
      <c r="D236" s="100"/>
      <c r="E236" s="113" t="str">
        <f>IF(B236="","",Impostazioni!$C$6)</f>
        <v/>
      </c>
      <c r="F236" s="119"/>
      <c r="G236" s="119"/>
      <c r="H236" s="119"/>
      <c r="I236" s="119"/>
      <c r="J236" s="117" t="str">
        <v/>
      </c>
      <c r="K236" s="100"/>
      <c r="L236" s="118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  <c r="AA236" s="47"/>
      <c r="AB236" s="47"/>
    </row>
    <row r="237" spans="1:28" ht="22.5" customHeight="1">
      <c r="A237" s="47"/>
      <c r="B237" s="100"/>
      <c r="C237" s="100"/>
      <c r="D237" s="100"/>
      <c r="E237" s="113" t="str">
        <f>IF(B237="","",Impostazioni!$C$6)</f>
        <v/>
      </c>
      <c r="F237" s="119"/>
      <c r="G237" s="119"/>
      <c r="H237" s="119"/>
      <c r="I237" s="119"/>
      <c r="J237" s="117" t="str">
        <v/>
      </c>
      <c r="K237" s="100"/>
      <c r="L237" s="118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</row>
    <row r="238" spans="1:28" ht="22.5" customHeight="1">
      <c r="A238" s="47"/>
      <c r="B238" s="100"/>
      <c r="C238" s="100"/>
      <c r="D238" s="100"/>
      <c r="E238" s="113" t="str">
        <f>IF(B238="","",Impostazioni!$C$6)</f>
        <v/>
      </c>
      <c r="F238" s="119"/>
      <c r="G238" s="119"/>
      <c r="H238" s="119"/>
      <c r="I238" s="119"/>
      <c r="J238" s="117" t="str">
        <v/>
      </c>
      <c r="K238" s="100"/>
      <c r="L238" s="118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  <c r="AA238" s="47"/>
      <c r="AB238" s="47"/>
    </row>
    <row r="239" spans="1:28" ht="22.5" customHeight="1">
      <c r="A239" s="47"/>
      <c r="B239" s="100"/>
      <c r="C239" s="100"/>
      <c r="D239" s="100"/>
      <c r="E239" s="113" t="str">
        <f>IF(B239="","",Impostazioni!$C$6)</f>
        <v/>
      </c>
      <c r="F239" s="119"/>
      <c r="G239" s="119"/>
      <c r="H239" s="119"/>
      <c r="I239" s="119"/>
      <c r="J239" s="117" t="str">
        <v/>
      </c>
      <c r="K239" s="100"/>
      <c r="L239" s="118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  <c r="AA239" s="47"/>
      <c r="AB239" s="47"/>
    </row>
    <row r="240" spans="1:28" ht="22.5" customHeight="1">
      <c r="A240" s="47"/>
      <c r="B240" s="100"/>
      <c r="C240" s="100"/>
      <c r="D240" s="100"/>
      <c r="E240" s="113" t="str">
        <f>IF(B240="","",Impostazioni!$C$6)</f>
        <v/>
      </c>
      <c r="F240" s="119"/>
      <c r="G240" s="119"/>
      <c r="H240" s="119"/>
      <c r="I240" s="119"/>
      <c r="J240" s="117" t="str">
        <v/>
      </c>
      <c r="K240" s="100"/>
      <c r="L240" s="118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  <c r="Z240" s="47"/>
      <c r="AA240" s="47"/>
      <c r="AB240" s="47"/>
    </row>
    <row r="241" spans="1:28" ht="22.5" customHeight="1">
      <c r="A241" s="47"/>
      <c r="B241" s="100"/>
      <c r="C241" s="100"/>
      <c r="D241" s="100"/>
      <c r="E241" s="113" t="str">
        <f>IF(B241="","",Impostazioni!$C$6)</f>
        <v/>
      </c>
      <c r="F241" s="119"/>
      <c r="G241" s="119"/>
      <c r="H241" s="119"/>
      <c r="I241" s="119"/>
      <c r="J241" s="117" t="str">
        <v/>
      </c>
      <c r="K241" s="100"/>
      <c r="L241" s="118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  <c r="Z241" s="47"/>
      <c r="AA241" s="47"/>
      <c r="AB241" s="47"/>
    </row>
    <row r="242" spans="1:28" ht="22.5" customHeight="1">
      <c r="A242" s="47"/>
      <c r="B242" s="100"/>
      <c r="C242" s="100"/>
      <c r="D242" s="100"/>
      <c r="E242" s="113" t="str">
        <f>IF(B242="","",Impostazioni!$C$6)</f>
        <v/>
      </c>
      <c r="F242" s="119"/>
      <c r="G242" s="119"/>
      <c r="H242" s="119"/>
      <c r="I242" s="119"/>
      <c r="J242" s="117" t="str">
        <v/>
      </c>
      <c r="K242" s="100"/>
      <c r="L242" s="118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  <c r="Z242" s="47"/>
      <c r="AA242" s="47"/>
      <c r="AB242" s="47"/>
    </row>
    <row r="243" spans="1:28" ht="22.5" customHeight="1">
      <c r="A243" s="47"/>
      <c r="B243" s="100"/>
      <c r="C243" s="100"/>
      <c r="D243" s="100"/>
      <c r="E243" s="113" t="str">
        <f>IF(B243="","",Impostazioni!$C$6)</f>
        <v/>
      </c>
      <c r="F243" s="119"/>
      <c r="G243" s="119"/>
      <c r="H243" s="119"/>
      <c r="I243" s="119"/>
      <c r="J243" s="117" t="str">
        <v/>
      </c>
      <c r="K243" s="100"/>
      <c r="L243" s="118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  <c r="Z243" s="47"/>
      <c r="AA243" s="47"/>
      <c r="AB243" s="47"/>
    </row>
    <row r="244" spans="1:28" ht="22.5" customHeight="1">
      <c r="A244" s="47"/>
      <c r="B244" s="100"/>
      <c r="C244" s="100"/>
      <c r="D244" s="100"/>
      <c r="E244" s="113" t="str">
        <f>IF(B244="","",Impostazioni!$C$6)</f>
        <v/>
      </c>
      <c r="F244" s="119"/>
      <c r="G244" s="119"/>
      <c r="H244" s="119"/>
      <c r="I244" s="119"/>
      <c r="J244" s="117" t="str">
        <v/>
      </c>
      <c r="K244" s="100"/>
      <c r="L244" s="118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  <c r="Z244" s="47"/>
      <c r="AA244" s="47"/>
      <c r="AB244" s="47"/>
    </row>
    <row r="245" spans="1:28" ht="22.5" customHeight="1">
      <c r="A245" s="47"/>
      <c r="B245" s="100"/>
      <c r="C245" s="100"/>
      <c r="D245" s="100"/>
      <c r="E245" s="113" t="str">
        <f>IF(B245="","",Impostazioni!$C$6)</f>
        <v/>
      </c>
      <c r="F245" s="119"/>
      <c r="G245" s="119"/>
      <c r="H245" s="119"/>
      <c r="I245" s="119"/>
      <c r="J245" s="117" t="str">
        <v/>
      </c>
      <c r="K245" s="100"/>
      <c r="L245" s="118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  <c r="Z245" s="47"/>
      <c r="AA245" s="47"/>
      <c r="AB245" s="47"/>
    </row>
    <row r="246" spans="1:28" ht="22.5" customHeight="1">
      <c r="A246" s="47"/>
      <c r="B246" s="100"/>
      <c r="C246" s="100"/>
      <c r="D246" s="100"/>
      <c r="E246" s="113" t="str">
        <f>IF(B246="","",Impostazioni!$C$6)</f>
        <v/>
      </c>
      <c r="F246" s="119"/>
      <c r="G246" s="119"/>
      <c r="H246" s="119"/>
      <c r="I246" s="119"/>
      <c r="J246" s="117" t="str">
        <v/>
      </c>
      <c r="K246" s="100"/>
      <c r="L246" s="118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  <c r="Z246" s="47"/>
      <c r="AA246" s="47"/>
      <c r="AB246" s="47"/>
    </row>
    <row r="247" spans="1:28" ht="22.5" customHeight="1">
      <c r="A247" s="47"/>
      <c r="B247" s="100"/>
      <c r="C247" s="100"/>
      <c r="D247" s="100"/>
      <c r="E247" s="113" t="str">
        <f>IF(B247="","",Impostazioni!$C$6)</f>
        <v/>
      </c>
      <c r="F247" s="119"/>
      <c r="G247" s="119"/>
      <c r="H247" s="119"/>
      <c r="I247" s="119"/>
      <c r="J247" s="117" t="str">
        <v/>
      </c>
      <c r="K247" s="100"/>
      <c r="L247" s="118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  <c r="Z247" s="47"/>
      <c r="AA247" s="47"/>
      <c r="AB247" s="47"/>
    </row>
    <row r="248" spans="1:28" ht="22.5" customHeight="1">
      <c r="A248" s="47"/>
      <c r="B248" s="100"/>
      <c r="C248" s="100"/>
      <c r="D248" s="100"/>
      <c r="E248" s="113" t="str">
        <f>IF(B248="","",Impostazioni!$C$6)</f>
        <v/>
      </c>
      <c r="F248" s="119"/>
      <c r="G248" s="119"/>
      <c r="H248" s="119"/>
      <c r="I248" s="119"/>
      <c r="J248" s="117" t="str">
        <v/>
      </c>
      <c r="K248" s="100"/>
      <c r="L248" s="118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  <c r="Z248" s="47"/>
      <c r="AA248" s="47"/>
      <c r="AB248" s="47"/>
    </row>
    <row r="249" spans="1:28" ht="22.5" customHeight="1">
      <c r="A249" s="47"/>
      <c r="B249" s="100"/>
      <c r="C249" s="100"/>
      <c r="D249" s="100"/>
      <c r="E249" s="113" t="str">
        <f>IF(B249="","",Impostazioni!$C$6)</f>
        <v/>
      </c>
      <c r="F249" s="119"/>
      <c r="G249" s="119"/>
      <c r="H249" s="119"/>
      <c r="I249" s="119"/>
      <c r="J249" s="117" t="str">
        <v/>
      </c>
      <c r="K249" s="100"/>
      <c r="L249" s="118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  <c r="Z249" s="47"/>
      <c r="AA249" s="47"/>
      <c r="AB249" s="47"/>
    </row>
    <row r="250" spans="1:28" ht="22.5" customHeight="1">
      <c r="A250" s="47"/>
      <c r="B250" s="100"/>
      <c r="C250" s="100"/>
      <c r="D250" s="100"/>
      <c r="E250" s="113" t="str">
        <f>IF(B250="","",Impostazioni!$C$6)</f>
        <v/>
      </c>
      <c r="F250" s="119"/>
      <c r="G250" s="119"/>
      <c r="H250" s="119"/>
      <c r="I250" s="119"/>
      <c r="J250" s="117" t="str">
        <v/>
      </c>
      <c r="K250" s="100"/>
      <c r="L250" s="118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  <c r="Z250" s="47"/>
      <c r="AA250" s="47"/>
      <c r="AB250" s="47"/>
    </row>
    <row r="251" spans="1:28" ht="22.5" customHeight="1">
      <c r="A251" s="47"/>
      <c r="B251" s="100"/>
      <c r="C251" s="100"/>
      <c r="D251" s="100"/>
      <c r="E251" s="113" t="str">
        <f>IF(B251="","",Impostazioni!$C$6)</f>
        <v/>
      </c>
      <c r="F251" s="119"/>
      <c r="G251" s="119"/>
      <c r="H251" s="119"/>
      <c r="I251" s="119"/>
      <c r="J251" s="117" t="str">
        <v/>
      </c>
      <c r="K251" s="100"/>
      <c r="L251" s="118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  <c r="Z251" s="47"/>
      <c r="AA251" s="47"/>
      <c r="AB251" s="47"/>
    </row>
    <row r="252" spans="1:28" ht="22.5" customHeight="1">
      <c r="A252" s="47"/>
      <c r="B252" s="100"/>
      <c r="C252" s="100"/>
      <c r="D252" s="100"/>
      <c r="E252" s="113" t="str">
        <f>IF(B252="","",Impostazioni!$C$6)</f>
        <v/>
      </c>
      <c r="F252" s="119"/>
      <c r="G252" s="119"/>
      <c r="H252" s="119"/>
      <c r="I252" s="119"/>
      <c r="J252" s="117" t="str">
        <v/>
      </c>
      <c r="K252" s="100"/>
      <c r="L252" s="118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  <c r="Z252" s="47"/>
      <c r="AA252" s="47"/>
      <c r="AB252" s="47"/>
    </row>
    <row r="253" spans="1:28" ht="22.5" customHeight="1">
      <c r="A253" s="47"/>
      <c r="B253" s="100"/>
      <c r="C253" s="100"/>
      <c r="D253" s="100"/>
      <c r="E253" s="113" t="str">
        <f>IF(B253="","",Impostazioni!$C$6)</f>
        <v/>
      </c>
      <c r="F253" s="119"/>
      <c r="G253" s="119"/>
      <c r="H253" s="119"/>
      <c r="I253" s="119"/>
      <c r="J253" s="117" t="str">
        <v/>
      </c>
      <c r="K253" s="100"/>
      <c r="L253" s="118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  <c r="Z253" s="47"/>
      <c r="AA253" s="47"/>
      <c r="AB253" s="47"/>
    </row>
    <row r="254" spans="1:28" ht="22.5" customHeight="1">
      <c r="A254" s="47"/>
      <c r="B254" s="100"/>
      <c r="C254" s="100"/>
      <c r="D254" s="100"/>
      <c r="E254" s="113" t="str">
        <f>IF(B254="","",Impostazioni!$C$6)</f>
        <v/>
      </c>
      <c r="F254" s="119"/>
      <c r="G254" s="119"/>
      <c r="H254" s="119"/>
      <c r="I254" s="119"/>
      <c r="J254" s="117" t="str">
        <v/>
      </c>
      <c r="K254" s="100"/>
      <c r="L254" s="118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</row>
    <row r="255" spans="1:28" ht="22.5" customHeight="1">
      <c r="A255" s="47"/>
      <c r="B255" s="100"/>
      <c r="C255" s="100"/>
      <c r="D255" s="100"/>
      <c r="E255" s="113" t="str">
        <f>IF(B255="","",Impostazioni!$C$6)</f>
        <v/>
      </c>
      <c r="F255" s="119"/>
      <c r="G255" s="119"/>
      <c r="H255" s="119"/>
      <c r="I255" s="119"/>
      <c r="J255" s="117" t="str">
        <v/>
      </c>
      <c r="K255" s="100"/>
      <c r="L255" s="118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</row>
    <row r="256" spans="1:28" ht="22.5" customHeight="1">
      <c r="A256" s="47"/>
      <c r="B256" s="100"/>
      <c r="C256" s="100"/>
      <c r="D256" s="100"/>
      <c r="E256" s="113" t="str">
        <f>IF(B256="","",Impostazioni!$C$6)</f>
        <v/>
      </c>
      <c r="F256" s="119"/>
      <c r="G256" s="119"/>
      <c r="H256" s="119"/>
      <c r="I256" s="119"/>
      <c r="J256" s="117" t="str">
        <v/>
      </c>
      <c r="K256" s="100"/>
      <c r="L256" s="118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</row>
    <row r="257" spans="1:28" ht="22.5" customHeight="1">
      <c r="A257" s="47"/>
      <c r="B257" s="100"/>
      <c r="C257" s="100"/>
      <c r="D257" s="100"/>
      <c r="E257" s="113" t="str">
        <f>IF(B257="","",Impostazioni!$C$6)</f>
        <v/>
      </c>
      <c r="F257" s="119"/>
      <c r="G257" s="119"/>
      <c r="H257" s="119"/>
      <c r="I257" s="119"/>
      <c r="J257" s="117" t="str">
        <v/>
      </c>
      <c r="K257" s="100"/>
      <c r="L257" s="118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</row>
    <row r="258" spans="1:28" ht="22.5" customHeight="1">
      <c r="A258" s="47"/>
      <c r="B258" s="100"/>
      <c r="C258" s="100"/>
      <c r="D258" s="100"/>
      <c r="E258" s="113" t="str">
        <f>IF(B258="","",Impostazioni!$C$6)</f>
        <v/>
      </c>
      <c r="F258" s="119"/>
      <c r="G258" s="119"/>
      <c r="H258" s="119"/>
      <c r="I258" s="119"/>
      <c r="J258" s="117" t="str">
        <v/>
      </c>
      <c r="K258" s="100"/>
      <c r="L258" s="118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</row>
    <row r="259" spans="1:28" ht="22.5" customHeight="1">
      <c r="A259" s="47"/>
      <c r="B259" s="100"/>
      <c r="C259" s="100"/>
      <c r="D259" s="100"/>
      <c r="E259" s="113" t="str">
        <f>IF(B259="","",Impostazioni!$C$6)</f>
        <v/>
      </c>
      <c r="F259" s="119"/>
      <c r="G259" s="119"/>
      <c r="H259" s="119"/>
      <c r="I259" s="119"/>
      <c r="J259" s="117" t="str">
        <v/>
      </c>
      <c r="K259" s="100"/>
      <c r="L259" s="118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</row>
    <row r="260" spans="1:28" ht="22.5" customHeight="1">
      <c r="A260" s="47"/>
      <c r="B260" s="100"/>
      <c r="C260" s="100"/>
      <c r="D260" s="100"/>
      <c r="E260" s="113" t="str">
        <f>IF(B260="","",Impostazioni!$C$6)</f>
        <v/>
      </c>
      <c r="F260" s="119"/>
      <c r="G260" s="119"/>
      <c r="H260" s="119"/>
      <c r="I260" s="119"/>
      <c r="J260" s="117" t="str">
        <v/>
      </c>
      <c r="K260" s="100"/>
      <c r="L260" s="118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</row>
    <row r="261" spans="1:28" ht="22.5" customHeight="1">
      <c r="A261" s="47"/>
      <c r="B261" s="100"/>
      <c r="C261" s="100"/>
      <c r="D261" s="100"/>
      <c r="E261" s="113" t="str">
        <f>IF(B261="","",Impostazioni!$C$6)</f>
        <v/>
      </c>
      <c r="F261" s="119"/>
      <c r="G261" s="119"/>
      <c r="H261" s="119"/>
      <c r="I261" s="119"/>
      <c r="J261" s="117" t="str">
        <v/>
      </c>
      <c r="K261" s="100"/>
      <c r="L261" s="118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</row>
    <row r="262" spans="1:28" ht="22.5" customHeight="1">
      <c r="A262" s="47"/>
      <c r="B262" s="100"/>
      <c r="C262" s="100"/>
      <c r="D262" s="100"/>
      <c r="E262" s="113" t="str">
        <f>IF(B262="","",Impostazioni!$C$6)</f>
        <v/>
      </c>
      <c r="F262" s="119"/>
      <c r="G262" s="119"/>
      <c r="H262" s="119"/>
      <c r="I262" s="119"/>
      <c r="J262" s="117" t="str">
        <v/>
      </c>
      <c r="K262" s="100"/>
      <c r="L262" s="118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</row>
    <row r="263" spans="1:28" ht="22.5" customHeight="1">
      <c r="A263" s="47"/>
      <c r="B263" s="100"/>
      <c r="C263" s="100"/>
      <c r="D263" s="100"/>
      <c r="E263" s="113" t="str">
        <f>IF(B263="","",Impostazioni!$C$6)</f>
        <v/>
      </c>
      <c r="F263" s="119"/>
      <c r="G263" s="119"/>
      <c r="H263" s="119"/>
      <c r="I263" s="119"/>
      <c r="J263" s="117" t="str">
        <v/>
      </c>
      <c r="K263" s="100"/>
      <c r="L263" s="118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</row>
    <row r="264" spans="1:28" ht="22.5" customHeight="1">
      <c r="A264" s="47"/>
      <c r="B264" s="100"/>
      <c r="C264" s="100"/>
      <c r="D264" s="100"/>
      <c r="E264" s="113" t="str">
        <f>IF(B264="","",Impostazioni!$C$6)</f>
        <v/>
      </c>
      <c r="F264" s="119"/>
      <c r="G264" s="119"/>
      <c r="H264" s="119"/>
      <c r="I264" s="119"/>
      <c r="J264" s="117" t="str">
        <v/>
      </c>
      <c r="K264" s="100"/>
      <c r="L264" s="118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</row>
    <row r="265" spans="1:28" ht="22.5" customHeight="1">
      <c r="A265" s="47"/>
      <c r="B265" s="100"/>
      <c r="C265" s="100"/>
      <c r="D265" s="100"/>
      <c r="E265" s="113" t="str">
        <f>IF(B265="","",Impostazioni!$C$6)</f>
        <v/>
      </c>
      <c r="F265" s="119"/>
      <c r="G265" s="119"/>
      <c r="H265" s="119"/>
      <c r="I265" s="119"/>
      <c r="J265" s="117" t="str">
        <v/>
      </c>
      <c r="K265" s="100"/>
      <c r="L265" s="118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</row>
    <row r="266" spans="1:28" ht="22.5" customHeight="1">
      <c r="A266" s="47"/>
      <c r="B266" s="100"/>
      <c r="C266" s="100"/>
      <c r="D266" s="100"/>
      <c r="E266" s="113" t="str">
        <f>IF(B266="","",Impostazioni!$C$6)</f>
        <v/>
      </c>
      <c r="F266" s="119"/>
      <c r="G266" s="119"/>
      <c r="H266" s="119"/>
      <c r="I266" s="119"/>
      <c r="J266" s="117" t="str">
        <v/>
      </c>
      <c r="K266" s="100"/>
      <c r="L266" s="118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</row>
    <row r="267" spans="1:28" ht="22.5" customHeight="1">
      <c r="A267" s="47"/>
      <c r="B267" s="100"/>
      <c r="C267" s="100"/>
      <c r="D267" s="100"/>
      <c r="E267" s="113" t="str">
        <f>IF(B267="","",Impostazioni!$C$6)</f>
        <v/>
      </c>
      <c r="F267" s="119"/>
      <c r="G267" s="119"/>
      <c r="H267" s="119"/>
      <c r="I267" s="119"/>
      <c r="J267" s="117" t="str">
        <v/>
      </c>
      <c r="K267" s="100"/>
      <c r="L267" s="118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  <c r="Z267" s="47"/>
      <c r="AA267" s="47"/>
      <c r="AB267" s="47"/>
    </row>
    <row r="268" spans="1:28" ht="22.5" customHeight="1">
      <c r="A268" s="47"/>
      <c r="B268" s="100"/>
      <c r="C268" s="100"/>
      <c r="D268" s="100"/>
      <c r="E268" s="113" t="str">
        <f>IF(B268="","",Impostazioni!$C$6)</f>
        <v/>
      </c>
      <c r="F268" s="119"/>
      <c r="G268" s="119"/>
      <c r="H268" s="119"/>
      <c r="I268" s="119"/>
      <c r="J268" s="117" t="str">
        <v/>
      </c>
      <c r="K268" s="100"/>
      <c r="L268" s="118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  <c r="Z268" s="47"/>
      <c r="AA268" s="47"/>
      <c r="AB268" s="47"/>
    </row>
    <row r="269" spans="1:28" ht="22.5" customHeight="1">
      <c r="A269" s="47"/>
      <c r="B269" s="100"/>
      <c r="C269" s="100"/>
      <c r="D269" s="100"/>
      <c r="E269" s="113" t="str">
        <f>IF(B269="","",Impostazioni!$C$6)</f>
        <v/>
      </c>
      <c r="F269" s="119"/>
      <c r="G269" s="119"/>
      <c r="H269" s="119"/>
      <c r="I269" s="119"/>
      <c r="J269" s="117" t="str">
        <v/>
      </c>
      <c r="K269" s="100"/>
      <c r="L269" s="118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  <c r="Z269" s="47"/>
      <c r="AA269" s="47"/>
      <c r="AB269" s="47"/>
    </row>
    <row r="270" spans="1:28" ht="22.5" customHeight="1">
      <c r="A270" s="47"/>
      <c r="B270" s="100"/>
      <c r="C270" s="100"/>
      <c r="D270" s="100"/>
      <c r="E270" s="113" t="str">
        <f>IF(B270="","",Impostazioni!$C$6)</f>
        <v/>
      </c>
      <c r="F270" s="119"/>
      <c r="G270" s="119"/>
      <c r="H270" s="119"/>
      <c r="I270" s="119"/>
      <c r="J270" s="117" t="str">
        <v/>
      </c>
      <c r="K270" s="100"/>
      <c r="L270" s="118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</row>
    <row r="271" spans="1:28" ht="22.5" customHeight="1">
      <c r="A271" s="47"/>
      <c r="B271" s="100"/>
      <c r="C271" s="100"/>
      <c r="D271" s="100"/>
      <c r="E271" s="113" t="str">
        <f>IF(B271="","",Impostazioni!$C$6)</f>
        <v/>
      </c>
      <c r="F271" s="119"/>
      <c r="G271" s="119"/>
      <c r="H271" s="119"/>
      <c r="I271" s="119"/>
      <c r="J271" s="117" t="str">
        <v/>
      </c>
      <c r="K271" s="100"/>
      <c r="L271" s="118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  <c r="Z271" s="47"/>
      <c r="AA271" s="47"/>
      <c r="AB271" s="47"/>
    </row>
    <row r="272" spans="1:28" ht="22.5" customHeight="1">
      <c r="A272" s="47"/>
      <c r="B272" s="100"/>
      <c r="C272" s="100"/>
      <c r="D272" s="100"/>
      <c r="E272" s="113" t="str">
        <f>IF(B272="","",Impostazioni!$C$6)</f>
        <v/>
      </c>
      <c r="F272" s="119"/>
      <c r="G272" s="119"/>
      <c r="H272" s="119"/>
      <c r="I272" s="119"/>
      <c r="J272" s="117" t="str">
        <v/>
      </c>
      <c r="K272" s="100"/>
      <c r="L272" s="118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  <c r="Z272" s="47"/>
      <c r="AA272" s="47"/>
      <c r="AB272" s="47"/>
    </row>
    <row r="273" spans="1:28" ht="22.5" customHeight="1">
      <c r="A273" s="47"/>
      <c r="B273" s="100"/>
      <c r="C273" s="100"/>
      <c r="D273" s="100"/>
      <c r="E273" s="113" t="str">
        <f>IF(B273="","",Impostazioni!$C$6)</f>
        <v/>
      </c>
      <c r="F273" s="119"/>
      <c r="G273" s="119"/>
      <c r="H273" s="119"/>
      <c r="I273" s="119"/>
      <c r="J273" s="117" t="str">
        <v/>
      </c>
      <c r="K273" s="100"/>
      <c r="L273" s="118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  <c r="Z273" s="47"/>
      <c r="AA273" s="47"/>
      <c r="AB273" s="47"/>
    </row>
    <row r="274" spans="1:28" ht="22.5" customHeight="1">
      <c r="A274" s="47"/>
      <c r="B274" s="100"/>
      <c r="C274" s="100"/>
      <c r="D274" s="100"/>
      <c r="E274" s="113" t="str">
        <f>IF(B274="","",Impostazioni!$C$6)</f>
        <v/>
      </c>
      <c r="F274" s="119"/>
      <c r="G274" s="119"/>
      <c r="H274" s="119"/>
      <c r="I274" s="119"/>
      <c r="J274" s="117" t="str">
        <v/>
      </c>
      <c r="K274" s="100"/>
      <c r="L274" s="118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  <c r="Z274" s="47"/>
      <c r="AA274" s="47"/>
      <c r="AB274" s="47"/>
    </row>
    <row r="275" spans="1:28" ht="22.5" customHeight="1">
      <c r="A275" s="47"/>
      <c r="B275" s="100"/>
      <c r="C275" s="100"/>
      <c r="D275" s="100"/>
      <c r="E275" s="113" t="str">
        <f>IF(B275="","",Impostazioni!$C$6)</f>
        <v/>
      </c>
      <c r="F275" s="119"/>
      <c r="G275" s="119"/>
      <c r="H275" s="119"/>
      <c r="I275" s="119"/>
      <c r="J275" s="117" t="str">
        <v/>
      </c>
      <c r="K275" s="100"/>
      <c r="L275" s="118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  <c r="Z275" s="47"/>
      <c r="AA275" s="47"/>
      <c r="AB275" s="47"/>
    </row>
    <row r="276" spans="1:28" ht="22.5" customHeight="1">
      <c r="A276" s="47"/>
      <c r="B276" s="100"/>
      <c r="C276" s="100"/>
      <c r="D276" s="100"/>
      <c r="E276" s="113" t="str">
        <f>IF(B276="","",Impostazioni!$C$6)</f>
        <v/>
      </c>
      <c r="F276" s="119"/>
      <c r="G276" s="119"/>
      <c r="H276" s="119"/>
      <c r="I276" s="119"/>
      <c r="J276" s="117" t="str">
        <v/>
      </c>
      <c r="K276" s="100"/>
      <c r="L276" s="118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  <c r="Z276" s="47"/>
      <c r="AA276" s="47"/>
      <c r="AB276" s="47"/>
    </row>
    <row r="277" spans="1:28" ht="22.5" customHeight="1">
      <c r="A277" s="47"/>
      <c r="B277" s="100"/>
      <c r="C277" s="100"/>
      <c r="D277" s="100"/>
      <c r="E277" s="113" t="str">
        <f>IF(B277="","",Impostazioni!$C$6)</f>
        <v/>
      </c>
      <c r="F277" s="119"/>
      <c r="G277" s="119"/>
      <c r="H277" s="119"/>
      <c r="I277" s="119"/>
      <c r="J277" s="117" t="str">
        <v/>
      </c>
      <c r="K277" s="100"/>
      <c r="L277" s="118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</row>
    <row r="278" spans="1:28" ht="22.5" customHeight="1">
      <c r="A278" s="47"/>
      <c r="B278" s="100"/>
      <c r="C278" s="100"/>
      <c r="D278" s="100"/>
      <c r="E278" s="113" t="str">
        <f>IF(B278="","",Impostazioni!$C$6)</f>
        <v/>
      </c>
      <c r="F278" s="119"/>
      <c r="G278" s="119"/>
      <c r="H278" s="119"/>
      <c r="I278" s="119"/>
      <c r="J278" s="117" t="str">
        <v/>
      </c>
      <c r="K278" s="100"/>
      <c r="L278" s="118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</row>
    <row r="279" spans="1:28" ht="22.5" customHeight="1">
      <c r="A279" s="47"/>
      <c r="B279" s="100"/>
      <c r="C279" s="100"/>
      <c r="D279" s="100"/>
      <c r="E279" s="113" t="str">
        <f>IF(B279="","",Impostazioni!$C$6)</f>
        <v/>
      </c>
      <c r="F279" s="119"/>
      <c r="G279" s="119"/>
      <c r="H279" s="119"/>
      <c r="I279" s="119"/>
      <c r="J279" s="117" t="str">
        <v/>
      </c>
      <c r="K279" s="100"/>
      <c r="L279" s="118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</row>
    <row r="280" spans="1:28" ht="22.5" customHeight="1">
      <c r="A280" s="47"/>
      <c r="B280" s="100"/>
      <c r="C280" s="100"/>
      <c r="D280" s="100"/>
      <c r="E280" s="113" t="str">
        <f>IF(B280="","",Impostazioni!$C$6)</f>
        <v/>
      </c>
      <c r="F280" s="119"/>
      <c r="G280" s="119"/>
      <c r="H280" s="119"/>
      <c r="I280" s="119"/>
      <c r="J280" s="117" t="str">
        <v/>
      </c>
      <c r="K280" s="100"/>
      <c r="L280" s="118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</row>
    <row r="281" spans="1:28" ht="22.5" customHeight="1">
      <c r="A281" s="47"/>
      <c r="B281" s="100"/>
      <c r="C281" s="100"/>
      <c r="D281" s="100"/>
      <c r="E281" s="113" t="str">
        <f>IF(B281="","",Impostazioni!$C$6)</f>
        <v/>
      </c>
      <c r="F281" s="119"/>
      <c r="G281" s="119"/>
      <c r="H281" s="119"/>
      <c r="I281" s="119"/>
      <c r="J281" s="117" t="str">
        <v/>
      </c>
      <c r="K281" s="100"/>
      <c r="L281" s="118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47"/>
    </row>
    <row r="282" spans="1:28" ht="22.5" customHeight="1">
      <c r="A282" s="47"/>
      <c r="B282" s="100"/>
      <c r="C282" s="100"/>
      <c r="D282" s="100"/>
      <c r="E282" s="113" t="str">
        <f>IF(B282="","",Impostazioni!$C$6)</f>
        <v/>
      </c>
      <c r="F282" s="119"/>
      <c r="G282" s="119"/>
      <c r="H282" s="119"/>
      <c r="I282" s="119"/>
      <c r="J282" s="117" t="str">
        <v/>
      </c>
      <c r="K282" s="100"/>
      <c r="L282" s="118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  <c r="Z282" s="47"/>
      <c r="AA282" s="47"/>
      <c r="AB282" s="47"/>
    </row>
    <row r="283" spans="1:28" ht="22.5" customHeight="1">
      <c r="A283" s="47"/>
      <c r="B283" s="100"/>
      <c r="C283" s="100"/>
      <c r="D283" s="100"/>
      <c r="E283" s="113" t="str">
        <f>IF(B283="","",Impostazioni!$C$6)</f>
        <v/>
      </c>
      <c r="F283" s="119"/>
      <c r="G283" s="119"/>
      <c r="H283" s="119"/>
      <c r="I283" s="119"/>
      <c r="J283" s="117" t="str">
        <v/>
      </c>
      <c r="K283" s="100"/>
      <c r="L283" s="118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  <c r="Z283" s="47"/>
      <c r="AA283" s="47"/>
      <c r="AB283" s="47"/>
    </row>
    <row r="284" spans="1:28" ht="22.5" customHeight="1">
      <c r="A284" s="47"/>
      <c r="B284" s="100"/>
      <c r="C284" s="100"/>
      <c r="D284" s="100"/>
      <c r="E284" s="113" t="str">
        <f>IF(B284="","",Impostazioni!$C$6)</f>
        <v/>
      </c>
      <c r="F284" s="119"/>
      <c r="G284" s="119"/>
      <c r="H284" s="119"/>
      <c r="I284" s="119"/>
      <c r="J284" s="117" t="str">
        <v/>
      </c>
      <c r="K284" s="100"/>
      <c r="L284" s="118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  <c r="Z284" s="47"/>
      <c r="AA284" s="47"/>
      <c r="AB284" s="47"/>
    </row>
    <row r="285" spans="1:28" ht="22.5" customHeight="1">
      <c r="A285" s="47"/>
      <c r="B285" s="100"/>
      <c r="C285" s="100"/>
      <c r="D285" s="100"/>
      <c r="E285" s="113" t="str">
        <f>IF(B285="","",Impostazioni!$C$6)</f>
        <v/>
      </c>
      <c r="F285" s="119"/>
      <c r="G285" s="119"/>
      <c r="H285" s="119"/>
      <c r="I285" s="119"/>
      <c r="J285" s="117" t="str">
        <v/>
      </c>
      <c r="K285" s="100"/>
      <c r="L285" s="118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  <c r="Z285" s="47"/>
      <c r="AA285" s="47"/>
      <c r="AB285" s="47"/>
    </row>
    <row r="286" spans="1:28" ht="22.5" customHeight="1">
      <c r="A286" s="47"/>
      <c r="B286" s="100"/>
      <c r="C286" s="100"/>
      <c r="D286" s="100"/>
      <c r="E286" s="113" t="str">
        <f>IF(B286="","",Impostazioni!$C$6)</f>
        <v/>
      </c>
      <c r="F286" s="119"/>
      <c r="G286" s="119"/>
      <c r="H286" s="119"/>
      <c r="I286" s="119"/>
      <c r="J286" s="117" t="str">
        <v/>
      </c>
      <c r="K286" s="100"/>
      <c r="L286" s="118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  <c r="Z286" s="47"/>
      <c r="AA286" s="47"/>
      <c r="AB286" s="47"/>
    </row>
    <row r="287" spans="1:28" ht="22.5" customHeight="1">
      <c r="A287" s="47"/>
      <c r="B287" s="100"/>
      <c r="C287" s="100"/>
      <c r="D287" s="100"/>
      <c r="E287" s="113" t="str">
        <f>IF(B287="","",Impostazioni!$C$6)</f>
        <v/>
      </c>
      <c r="F287" s="119"/>
      <c r="G287" s="119"/>
      <c r="H287" s="119"/>
      <c r="I287" s="119"/>
      <c r="J287" s="117" t="str">
        <v/>
      </c>
      <c r="K287" s="100"/>
      <c r="L287" s="118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  <c r="Z287" s="47"/>
      <c r="AA287" s="47"/>
      <c r="AB287" s="47"/>
    </row>
    <row r="288" spans="1:28" ht="22.5" customHeight="1">
      <c r="A288" s="47"/>
      <c r="B288" s="100"/>
      <c r="C288" s="100"/>
      <c r="D288" s="100"/>
      <c r="E288" s="113" t="str">
        <f>IF(B288="","",Impostazioni!$C$6)</f>
        <v/>
      </c>
      <c r="F288" s="119"/>
      <c r="G288" s="119"/>
      <c r="H288" s="119"/>
      <c r="I288" s="119"/>
      <c r="J288" s="117" t="str">
        <v/>
      </c>
      <c r="K288" s="100"/>
      <c r="L288" s="118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  <c r="Z288" s="47"/>
      <c r="AA288" s="47"/>
      <c r="AB288" s="47"/>
    </row>
    <row r="289" spans="1:28" ht="22.5" customHeight="1">
      <c r="A289" s="47"/>
      <c r="B289" s="100"/>
      <c r="C289" s="100"/>
      <c r="D289" s="100"/>
      <c r="E289" s="113" t="str">
        <f>IF(B289="","",Impostazioni!$C$6)</f>
        <v/>
      </c>
      <c r="F289" s="119"/>
      <c r="G289" s="119"/>
      <c r="H289" s="119"/>
      <c r="I289" s="119"/>
      <c r="J289" s="117" t="str">
        <v/>
      </c>
      <c r="K289" s="100"/>
      <c r="L289" s="118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  <c r="Z289" s="47"/>
      <c r="AA289" s="47"/>
      <c r="AB289" s="47"/>
    </row>
    <row r="290" spans="1:28" ht="22.5" customHeight="1">
      <c r="A290" s="47"/>
      <c r="B290" s="100"/>
      <c r="C290" s="100"/>
      <c r="D290" s="100"/>
      <c r="E290" s="113" t="str">
        <f>IF(B290="","",Impostazioni!$C$6)</f>
        <v/>
      </c>
      <c r="F290" s="119"/>
      <c r="G290" s="119"/>
      <c r="H290" s="119"/>
      <c r="I290" s="119"/>
      <c r="J290" s="117" t="str">
        <v/>
      </c>
      <c r="K290" s="100"/>
      <c r="L290" s="118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  <c r="Z290" s="47"/>
      <c r="AA290" s="47"/>
      <c r="AB290" s="47"/>
    </row>
    <row r="291" spans="1:28" ht="22.5" customHeight="1">
      <c r="A291" s="47"/>
      <c r="B291" s="100"/>
      <c r="C291" s="100"/>
      <c r="D291" s="100"/>
      <c r="E291" s="113" t="str">
        <f>IF(B291="","",Impostazioni!$C$6)</f>
        <v/>
      </c>
      <c r="F291" s="119"/>
      <c r="G291" s="119"/>
      <c r="H291" s="119"/>
      <c r="I291" s="119"/>
      <c r="J291" s="117" t="str">
        <v/>
      </c>
      <c r="K291" s="100"/>
      <c r="L291" s="118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  <c r="Z291" s="47"/>
      <c r="AA291" s="47"/>
      <c r="AB291" s="47"/>
    </row>
    <row r="292" spans="1:28" ht="22.5" customHeight="1">
      <c r="A292" s="47"/>
      <c r="B292" s="100"/>
      <c r="C292" s="100"/>
      <c r="D292" s="100"/>
      <c r="E292" s="113" t="str">
        <f>IF(B292="","",Impostazioni!$C$6)</f>
        <v/>
      </c>
      <c r="F292" s="119"/>
      <c r="G292" s="119"/>
      <c r="H292" s="119"/>
      <c r="I292" s="119"/>
      <c r="J292" s="117" t="str">
        <v/>
      </c>
      <c r="K292" s="100"/>
      <c r="L292" s="118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  <c r="Z292" s="47"/>
      <c r="AA292" s="47"/>
      <c r="AB292" s="47"/>
    </row>
    <row r="293" spans="1:28" ht="22.5" customHeight="1">
      <c r="A293" s="47"/>
      <c r="B293" s="100"/>
      <c r="C293" s="100"/>
      <c r="D293" s="100"/>
      <c r="E293" s="113" t="str">
        <f>IF(B293="","",Impostazioni!$C$6)</f>
        <v/>
      </c>
      <c r="F293" s="119"/>
      <c r="G293" s="119"/>
      <c r="H293" s="119"/>
      <c r="I293" s="119"/>
      <c r="J293" s="117" t="str">
        <v/>
      </c>
      <c r="K293" s="100"/>
      <c r="L293" s="118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  <c r="Z293" s="47"/>
      <c r="AA293" s="47"/>
      <c r="AB293" s="47"/>
    </row>
    <row r="294" spans="1:28" ht="22.5" customHeight="1">
      <c r="A294" s="47"/>
      <c r="B294" s="100"/>
      <c r="C294" s="100"/>
      <c r="D294" s="100"/>
      <c r="E294" s="113" t="str">
        <f>IF(B294="","",Impostazioni!$C$6)</f>
        <v/>
      </c>
      <c r="F294" s="119"/>
      <c r="G294" s="119"/>
      <c r="H294" s="119"/>
      <c r="I294" s="119"/>
      <c r="J294" s="117" t="str">
        <v/>
      </c>
      <c r="K294" s="100"/>
      <c r="L294" s="118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  <c r="Z294" s="47"/>
      <c r="AA294" s="47"/>
      <c r="AB294" s="47"/>
    </row>
    <row r="295" spans="1:28" ht="22.5" customHeight="1">
      <c r="A295" s="47"/>
      <c r="B295" s="100"/>
      <c r="C295" s="100"/>
      <c r="D295" s="100"/>
      <c r="E295" s="113" t="str">
        <f>IF(B295="","",Impostazioni!$C$6)</f>
        <v/>
      </c>
      <c r="F295" s="119"/>
      <c r="G295" s="119"/>
      <c r="H295" s="119"/>
      <c r="I295" s="119"/>
      <c r="J295" s="117" t="str">
        <v/>
      </c>
      <c r="K295" s="100"/>
      <c r="L295" s="118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  <c r="Z295" s="47"/>
      <c r="AA295" s="47"/>
      <c r="AB295" s="47"/>
    </row>
    <row r="296" spans="1:28" ht="22.5" customHeight="1">
      <c r="A296" s="47"/>
      <c r="B296" s="100"/>
      <c r="C296" s="100"/>
      <c r="D296" s="100"/>
      <c r="E296" s="113" t="str">
        <f>IF(B296="","",Impostazioni!$C$6)</f>
        <v/>
      </c>
      <c r="F296" s="119"/>
      <c r="G296" s="119"/>
      <c r="H296" s="119"/>
      <c r="I296" s="119"/>
      <c r="J296" s="117" t="str">
        <v/>
      </c>
      <c r="K296" s="100"/>
      <c r="L296" s="118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  <c r="Z296" s="47"/>
      <c r="AA296" s="47"/>
      <c r="AB296" s="47"/>
    </row>
    <row r="297" spans="1:28" ht="22.5" customHeight="1">
      <c r="A297" s="47"/>
      <c r="B297" s="100"/>
      <c r="C297" s="100"/>
      <c r="D297" s="100"/>
      <c r="E297" s="113" t="str">
        <f>IF(B297="","",Impostazioni!$C$6)</f>
        <v/>
      </c>
      <c r="F297" s="119"/>
      <c r="G297" s="119"/>
      <c r="H297" s="119"/>
      <c r="I297" s="119"/>
      <c r="J297" s="117" t="str">
        <v/>
      </c>
      <c r="K297" s="100"/>
      <c r="L297" s="118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  <c r="Z297" s="47"/>
      <c r="AA297" s="47"/>
      <c r="AB297" s="47"/>
    </row>
    <row r="298" spans="1:28" ht="22.5" customHeight="1">
      <c r="A298" s="47"/>
      <c r="B298" s="100"/>
      <c r="C298" s="100"/>
      <c r="D298" s="100"/>
      <c r="E298" s="113" t="str">
        <f>IF(B298="","",Impostazioni!$C$6)</f>
        <v/>
      </c>
      <c r="F298" s="119"/>
      <c r="G298" s="119"/>
      <c r="H298" s="119"/>
      <c r="I298" s="119"/>
      <c r="J298" s="117" t="str">
        <v/>
      </c>
      <c r="K298" s="100"/>
      <c r="L298" s="118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  <c r="Z298" s="47"/>
      <c r="AA298" s="47"/>
      <c r="AB298" s="47"/>
    </row>
    <row r="299" spans="1:28" ht="22.5" customHeight="1">
      <c r="A299" s="47"/>
      <c r="B299" s="100"/>
      <c r="C299" s="100"/>
      <c r="D299" s="100"/>
      <c r="E299" s="113" t="str">
        <f>IF(B299="","",Impostazioni!$C$6)</f>
        <v/>
      </c>
      <c r="F299" s="119"/>
      <c r="G299" s="119"/>
      <c r="H299" s="119"/>
      <c r="I299" s="119"/>
      <c r="J299" s="117" t="str">
        <v/>
      </c>
      <c r="K299" s="100"/>
      <c r="L299" s="118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  <c r="Z299" s="47"/>
      <c r="AA299" s="47"/>
      <c r="AB299" s="47"/>
    </row>
    <row r="300" spans="1:28" ht="22.5" customHeight="1">
      <c r="A300" s="47"/>
      <c r="B300" s="100"/>
      <c r="C300" s="100"/>
      <c r="D300" s="100"/>
      <c r="E300" s="113" t="str">
        <f>IF(B300="","",Impostazioni!$C$6)</f>
        <v/>
      </c>
      <c r="F300" s="119"/>
      <c r="G300" s="119"/>
      <c r="H300" s="119"/>
      <c r="I300" s="119"/>
      <c r="J300" s="117" t="str">
        <v/>
      </c>
      <c r="K300" s="100"/>
      <c r="L300" s="118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  <c r="Z300" s="47"/>
      <c r="AA300" s="47"/>
      <c r="AB300" s="47"/>
    </row>
    <row r="301" spans="1:28" ht="22.5" customHeight="1">
      <c r="A301" s="47"/>
      <c r="B301" s="100"/>
      <c r="C301" s="100"/>
      <c r="D301" s="100"/>
      <c r="E301" s="113" t="str">
        <f>IF(B301="","",Impostazioni!$C$6)</f>
        <v/>
      </c>
      <c r="F301" s="119"/>
      <c r="G301" s="119"/>
      <c r="H301" s="119"/>
      <c r="I301" s="119"/>
      <c r="J301" s="117" t="str">
        <v/>
      </c>
      <c r="K301" s="100"/>
      <c r="L301" s="118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</row>
    <row r="302" spans="1:28" ht="22.5" customHeight="1">
      <c r="A302" s="47"/>
      <c r="B302" s="100"/>
      <c r="C302" s="100"/>
      <c r="D302" s="100"/>
      <c r="E302" s="113" t="str">
        <f>IF(B302="","",Impostazioni!$C$6)</f>
        <v/>
      </c>
      <c r="F302" s="119"/>
      <c r="G302" s="119"/>
      <c r="H302" s="119"/>
      <c r="I302" s="119"/>
      <c r="J302" s="117" t="str">
        <v/>
      </c>
      <c r="K302" s="100"/>
      <c r="L302" s="118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</row>
    <row r="303" spans="1:28" ht="22.5" customHeight="1">
      <c r="A303" s="47"/>
      <c r="B303" s="100"/>
      <c r="C303" s="100"/>
      <c r="D303" s="100"/>
      <c r="E303" s="113" t="str">
        <f>IF(B303="","",Impostazioni!$C$6)</f>
        <v/>
      </c>
      <c r="F303" s="119"/>
      <c r="G303" s="119"/>
      <c r="H303" s="119"/>
      <c r="I303" s="119"/>
      <c r="J303" s="117" t="str">
        <v/>
      </c>
      <c r="K303" s="100"/>
      <c r="L303" s="118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</row>
    <row r="304" spans="1:28" ht="22.5" customHeight="1">
      <c r="A304" s="47"/>
      <c r="B304" s="100"/>
      <c r="C304" s="100"/>
      <c r="D304" s="100"/>
      <c r="E304" s="113" t="str">
        <f>IF(B304="","",Impostazioni!$C$6)</f>
        <v/>
      </c>
      <c r="F304" s="119"/>
      <c r="G304" s="119"/>
      <c r="H304" s="119"/>
      <c r="I304" s="119"/>
      <c r="J304" s="117" t="str">
        <v/>
      </c>
      <c r="K304" s="100"/>
      <c r="L304" s="118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</row>
    <row r="305" spans="1:28" ht="22.5" customHeight="1">
      <c r="A305" s="47"/>
      <c r="B305" s="100"/>
      <c r="C305" s="100"/>
      <c r="D305" s="100"/>
      <c r="E305" s="113" t="str">
        <f>IF(B305="","",Impostazioni!$C$6)</f>
        <v/>
      </c>
      <c r="F305" s="119"/>
      <c r="G305" s="119"/>
      <c r="H305" s="119"/>
      <c r="I305" s="119"/>
      <c r="J305" s="117" t="str">
        <v/>
      </c>
      <c r="K305" s="100"/>
      <c r="L305" s="118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</row>
    <row r="306" spans="1:28" ht="22.5" customHeight="1">
      <c r="A306" s="47"/>
      <c r="B306" s="100"/>
      <c r="C306" s="100"/>
      <c r="D306" s="100"/>
      <c r="E306" s="113" t="str">
        <f>IF(B306="","",Impostazioni!$C$6)</f>
        <v/>
      </c>
      <c r="F306" s="119"/>
      <c r="G306" s="119"/>
      <c r="H306" s="119"/>
      <c r="I306" s="119"/>
      <c r="J306" s="117" t="str">
        <v/>
      </c>
      <c r="K306" s="100"/>
      <c r="L306" s="118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</row>
    <row r="307" spans="1:28" ht="22.5" customHeight="1">
      <c r="A307" s="47"/>
      <c r="B307" s="100"/>
      <c r="C307" s="100"/>
      <c r="D307" s="100"/>
      <c r="E307" s="113" t="str">
        <f>IF(B307="","",Impostazioni!$C$6)</f>
        <v/>
      </c>
      <c r="F307" s="119"/>
      <c r="G307" s="119"/>
      <c r="H307" s="119"/>
      <c r="I307" s="119"/>
      <c r="J307" s="117" t="str">
        <v/>
      </c>
      <c r="K307" s="100"/>
      <c r="L307" s="118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</row>
    <row r="308" spans="1:28" ht="22.5" customHeight="1">
      <c r="A308" s="47"/>
      <c r="B308" s="100"/>
      <c r="C308" s="100"/>
      <c r="D308" s="100"/>
      <c r="E308" s="113" t="str">
        <f>IF(B308="","",Impostazioni!$C$6)</f>
        <v/>
      </c>
      <c r="F308" s="119"/>
      <c r="G308" s="119"/>
      <c r="H308" s="119"/>
      <c r="I308" s="119"/>
      <c r="J308" s="117" t="str">
        <v/>
      </c>
      <c r="K308" s="100"/>
      <c r="L308" s="118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</row>
    <row r="309" spans="1:28" ht="22.5" customHeight="1">
      <c r="A309" s="47"/>
      <c r="B309" s="100"/>
      <c r="C309" s="100"/>
      <c r="D309" s="100"/>
      <c r="E309" s="113" t="str">
        <f>IF(B309="","",Impostazioni!$C$6)</f>
        <v/>
      </c>
      <c r="F309" s="119"/>
      <c r="G309" s="119"/>
      <c r="H309" s="119"/>
      <c r="I309" s="119"/>
      <c r="J309" s="117" t="str">
        <v/>
      </c>
      <c r="K309" s="100"/>
      <c r="L309" s="118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</row>
    <row r="310" spans="1:28" ht="22.5" customHeight="1">
      <c r="A310" s="47"/>
      <c r="B310" s="100"/>
      <c r="C310" s="100"/>
      <c r="D310" s="100"/>
      <c r="E310" s="113" t="str">
        <f>IF(B310="","",Impostazioni!$C$6)</f>
        <v/>
      </c>
      <c r="F310" s="119"/>
      <c r="G310" s="119"/>
      <c r="H310" s="119"/>
      <c r="I310" s="119"/>
      <c r="J310" s="117" t="str">
        <v/>
      </c>
      <c r="K310" s="100"/>
      <c r="L310" s="118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</row>
    <row r="311" spans="1:28" ht="22.5" customHeight="1">
      <c r="A311" s="47"/>
      <c r="B311" s="100"/>
      <c r="C311" s="100"/>
      <c r="D311" s="100"/>
      <c r="E311" s="113" t="str">
        <f>IF(B311="","",Impostazioni!$C$6)</f>
        <v/>
      </c>
      <c r="F311" s="119"/>
      <c r="G311" s="119"/>
      <c r="H311" s="119"/>
      <c r="I311" s="119"/>
      <c r="J311" s="117" t="str">
        <v/>
      </c>
      <c r="K311" s="100"/>
      <c r="L311" s="118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</row>
    <row r="312" spans="1:28" ht="22.5" customHeight="1">
      <c r="A312" s="47"/>
      <c r="B312" s="100"/>
      <c r="C312" s="100"/>
      <c r="D312" s="100"/>
      <c r="E312" s="113" t="str">
        <f>IF(B312="","",Impostazioni!$C$6)</f>
        <v/>
      </c>
      <c r="F312" s="119"/>
      <c r="G312" s="119"/>
      <c r="H312" s="119"/>
      <c r="I312" s="119"/>
      <c r="J312" s="117" t="str">
        <v/>
      </c>
      <c r="K312" s="100"/>
      <c r="L312" s="118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</row>
    <row r="313" spans="1:28" ht="22.5" customHeight="1">
      <c r="A313" s="47"/>
      <c r="B313" s="100"/>
      <c r="C313" s="100"/>
      <c r="D313" s="100"/>
      <c r="E313" s="113" t="str">
        <f>IF(B313="","",Impostazioni!$C$6)</f>
        <v/>
      </c>
      <c r="F313" s="119"/>
      <c r="G313" s="119"/>
      <c r="H313" s="119"/>
      <c r="I313" s="119"/>
      <c r="J313" s="117" t="str">
        <v/>
      </c>
      <c r="K313" s="100"/>
      <c r="L313" s="118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</row>
    <row r="314" spans="1:28" ht="22.5" customHeight="1">
      <c r="A314" s="47"/>
      <c r="B314" s="100"/>
      <c r="C314" s="100"/>
      <c r="D314" s="100"/>
      <c r="E314" s="113" t="str">
        <f>IF(B314="","",Impostazioni!$C$6)</f>
        <v/>
      </c>
      <c r="F314" s="119"/>
      <c r="G314" s="119"/>
      <c r="H314" s="119"/>
      <c r="I314" s="119"/>
      <c r="J314" s="117" t="str">
        <v/>
      </c>
      <c r="K314" s="100"/>
      <c r="L314" s="118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</row>
    <row r="315" spans="1:28" ht="22.5" customHeight="1">
      <c r="A315" s="47"/>
      <c r="B315" s="100"/>
      <c r="C315" s="100"/>
      <c r="D315" s="100"/>
      <c r="E315" s="113" t="str">
        <f>IF(B315="","",Impostazioni!$C$6)</f>
        <v/>
      </c>
      <c r="F315" s="119"/>
      <c r="G315" s="119"/>
      <c r="H315" s="119"/>
      <c r="I315" s="119"/>
      <c r="J315" s="117" t="str">
        <v/>
      </c>
      <c r="K315" s="100"/>
      <c r="L315" s="118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</row>
    <row r="316" spans="1:28" ht="22.5" customHeight="1">
      <c r="A316" s="47"/>
      <c r="B316" s="100"/>
      <c r="C316" s="100"/>
      <c r="D316" s="100"/>
      <c r="E316" s="113" t="str">
        <f>IF(B316="","",Impostazioni!$C$6)</f>
        <v/>
      </c>
      <c r="F316" s="119"/>
      <c r="G316" s="119"/>
      <c r="H316" s="119"/>
      <c r="I316" s="119"/>
      <c r="J316" s="117" t="str">
        <v/>
      </c>
      <c r="K316" s="100"/>
      <c r="L316" s="118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</row>
    <row r="317" spans="1:28" ht="22.5" customHeight="1">
      <c r="A317" s="47"/>
      <c r="B317" s="100"/>
      <c r="C317" s="100"/>
      <c r="D317" s="100"/>
      <c r="E317" s="113" t="str">
        <f>IF(B317="","",Impostazioni!$C$6)</f>
        <v/>
      </c>
      <c r="F317" s="119"/>
      <c r="G317" s="119"/>
      <c r="H317" s="119"/>
      <c r="I317" s="119"/>
      <c r="J317" s="117" t="str">
        <v/>
      </c>
      <c r="K317" s="100"/>
      <c r="L317" s="118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</row>
    <row r="318" spans="1:28" ht="22.5" customHeight="1">
      <c r="A318" s="47"/>
      <c r="B318" s="100"/>
      <c r="C318" s="100"/>
      <c r="D318" s="100"/>
      <c r="E318" s="113" t="str">
        <f>IF(B318="","",Impostazioni!$C$6)</f>
        <v/>
      </c>
      <c r="F318" s="119"/>
      <c r="G318" s="119"/>
      <c r="H318" s="119"/>
      <c r="I318" s="119"/>
      <c r="J318" s="117" t="str">
        <v/>
      </c>
      <c r="K318" s="100"/>
      <c r="L318" s="118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</row>
    <row r="319" spans="1:28" ht="22.5" customHeight="1">
      <c r="A319" s="47"/>
      <c r="B319" s="100"/>
      <c r="C319" s="100"/>
      <c r="D319" s="100"/>
      <c r="E319" s="113" t="str">
        <f>IF(B319="","",Impostazioni!$C$6)</f>
        <v/>
      </c>
      <c r="F319" s="119"/>
      <c r="G319" s="119"/>
      <c r="H319" s="119"/>
      <c r="I319" s="119"/>
      <c r="J319" s="117" t="str">
        <v/>
      </c>
      <c r="K319" s="100"/>
      <c r="L319" s="118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</row>
    <row r="320" spans="1:28" ht="22.5" customHeight="1">
      <c r="A320" s="47"/>
      <c r="B320" s="100"/>
      <c r="C320" s="100"/>
      <c r="D320" s="100"/>
      <c r="E320" s="113" t="str">
        <f>IF(B320="","",Impostazioni!$C$6)</f>
        <v/>
      </c>
      <c r="F320" s="119"/>
      <c r="G320" s="119"/>
      <c r="H320" s="119"/>
      <c r="I320" s="119"/>
      <c r="J320" s="117" t="str">
        <v/>
      </c>
      <c r="K320" s="100"/>
      <c r="L320" s="118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</row>
    <row r="321" spans="1:28" ht="22.5" customHeight="1">
      <c r="A321" s="47"/>
      <c r="B321" s="100"/>
      <c r="C321" s="100"/>
      <c r="D321" s="100"/>
      <c r="E321" s="113" t="str">
        <f>IF(B321="","",Impostazioni!$C$6)</f>
        <v/>
      </c>
      <c r="F321" s="119"/>
      <c r="G321" s="119"/>
      <c r="H321" s="119"/>
      <c r="I321" s="119"/>
      <c r="J321" s="117" t="str">
        <v/>
      </c>
      <c r="K321" s="100"/>
      <c r="L321" s="118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</row>
    <row r="322" spans="1:28" ht="22.5" customHeight="1">
      <c r="A322" s="47"/>
      <c r="B322" s="100"/>
      <c r="C322" s="100"/>
      <c r="D322" s="100"/>
      <c r="E322" s="113" t="str">
        <f>IF(B322="","",Impostazioni!$C$6)</f>
        <v/>
      </c>
      <c r="F322" s="119"/>
      <c r="G322" s="119"/>
      <c r="H322" s="119"/>
      <c r="I322" s="119"/>
      <c r="J322" s="117" t="str">
        <v/>
      </c>
      <c r="K322" s="100"/>
      <c r="L322" s="118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</row>
    <row r="323" spans="1:28" ht="22.5" customHeight="1">
      <c r="A323" s="47"/>
      <c r="B323" s="100"/>
      <c r="C323" s="100"/>
      <c r="D323" s="100"/>
      <c r="E323" s="113" t="str">
        <f>IF(B323="","",Impostazioni!$C$6)</f>
        <v/>
      </c>
      <c r="F323" s="119"/>
      <c r="G323" s="119"/>
      <c r="H323" s="119"/>
      <c r="I323" s="119"/>
      <c r="J323" s="117" t="str">
        <v/>
      </c>
      <c r="K323" s="100"/>
      <c r="L323" s="118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</row>
    <row r="324" spans="1:28" ht="22.5" customHeight="1">
      <c r="A324" s="47"/>
      <c r="B324" s="100"/>
      <c r="C324" s="100"/>
      <c r="D324" s="100"/>
      <c r="E324" s="113" t="str">
        <f>IF(B324="","",Impostazioni!$C$6)</f>
        <v/>
      </c>
      <c r="F324" s="119"/>
      <c r="G324" s="119"/>
      <c r="H324" s="119"/>
      <c r="I324" s="119"/>
      <c r="J324" s="117" t="str">
        <v/>
      </c>
      <c r="K324" s="100"/>
      <c r="L324" s="118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</row>
    <row r="325" spans="1:28" ht="22.5" customHeight="1">
      <c r="A325" s="47"/>
      <c r="B325" s="100"/>
      <c r="C325" s="100"/>
      <c r="D325" s="100"/>
      <c r="E325" s="113" t="str">
        <f>IF(B325="","",Impostazioni!$C$6)</f>
        <v/>
      </c>
      <c r="F325" s="119"/>
      <c r="G325" s="119"/>
      <c r="H325" s="119"/>
      <c r="I325" s="119"/>
      <c r="J325" s="117" t="str">
        <v/>
      </c>
      <c r="K325" s="100"/>
      <c r="L325" s="118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</row>
    <row r="326" spans="1:28" ht="22.5" customHeight="1">
      <c r="A326" s="47"/>
      <c r="B326" s="100"/>
      <c r="C326" s="100"/>
      <c r="D326" s="100"/>
      <c r="E326" s="113" t="str">
        <f>IF(B326="","",Impostazioni!$C$6)</f>
        <v/>
      </c>
      <c r="F326" s="119"/>
      <c r="G326" s="119"/>
      <c r="H326" s="119"/>
      <c r="I326" s="119"/>
      <c r="J326" s="117" t="str">
        <v/>
      </c>
      <c r="K326" s="100"/>
      <c r="L326" s="118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</row>
    <row r="327" spans="1:28" ht="22.5" customHeight="1">
      <c r="A327" s="47"/>
      <c r="B327" s="100"/>
      <c r="C327" s="100"/>
      <c r="D327" s="100"/>
      <c r="E327" s="113" t="str">
        <f>IF(B327="","",Impostazioni!$C$6)</f>
        <v/>
      </c>
      <c r="F327" s="119"/>
      <c r="G327" s="119"/>
      <c r="H327" s="119"/>
      <c r="I327" s="119"/>
      <c r="J327" s="117" t="str">
        <v/>
      </c>
      <c r="K327" s="100"/>
      <c r="L327" s="118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</row>
    <row r="328" spans="1:28" ht="22.5" customHeight="1">
      <c r="A328" s="47"/>
      <c r="B328" s="100"/>
      <c r="C328" s="100"/>
      <c r="D328" s="100"/>
      <c r="E328" s="113" t="str">
        <f>IF(B328="","",Impostazioni!$C$6)</f>
        <v/>
      </c>
      <c r="F328" s="119"/>
      <c r="G328" s="119"/>
      <c r="H328" s="119"/>
      <c r="I328" s="119"/>
      <c r="J328" s="117" t="str">
        <v/>
      </c>
      <c r="K328" s="100"/>
      <c r="L328" s="118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</row>
    <row r="329" spans="1:28" ht="22.5" customHeight="1">
      <c r="A329" s="47"/>
      <c r="B329" s="100"/>
      <c r="C329" s="100"/>
      <c r="D329" s="100"/>
      <c r="E329" s="113" t="str">
        <f>IF(B329="","",Impostazioni!$C$6)</f>
        <v/>
      </c>
      <c r="F329" s="119"/>
      <c r="G329" s="119"/>
      <c r="H329" s="119"/>
      <c r="I329" s="119"/>
      <c r="J329" s="117" t="str">
        <v/>
      </c>
      <c r="K329" s="100"/>
      <c r="L329" s="118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</row>
    <row r="330" spans="1:28" ht="22.5" customHeight="1">
      <c r="A330" s="47"/>
      <c r="B330" s="100"/>
      <c r="C330" s="100"/>
      <c r="D330" s="100"/>
      <c r="E330" s="113" t="str">
        <f>IF(B330="","",Impostazioni!$C$6)</f>
        <v/>
      </c>
      <c r="F330" s="119"/>
      <c r="G330" s="119"/>
      <c r="H330" s="119"/>
      <c r="I330" s="119"/>
      <c r="J330" s="117" t="str">
        <v/>
      </c>
      <c r="K330" s="100"/>
      <c r="L330" s="118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</row>
    <row r="331" spans="1:28" ht="22.5" customHeight="1">
      <c r="A331" s="47"/>
      <c r="B331" s="100"/>
      <c r="C331" s="100"/>
      <c r="D331" s="100"/>
      <c r="E331" s="113" t="str">
        <f>IF(B331="","",Impostazioni!$C$6)</f>
        <v/>
      </c>
      <c r="F331" s="119"/>
      <c r="G331" s="119"/>
      <c r="H331" s="119"/>
      <c r="I331" s="119"/>
      <c r="J331" s="117" t="str">
        <v/>
      </c>
      <c r="K331" s="100"/>
      <c r="L331" s="118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</row>
    <row r="332" spans="1:28" ht="22.5" customHeight="1">
      <c r="A332" s="47"/>
      <c r="B332" s="100"/>
      <c r="C332" s="100"/>
      <c r="D332" s="100"/>
      <c r="E332" s="113" t="str">
        <f>IF(B332="","",Impostazioni!$C$6)</f>
        <v/>
      </c>
      <c r="F332" s="119"/>
      <c r="G332" s="119"/>
      <c r="H332" s="119"/>
      <c r="I332" s="119"/>
      <c r="J332" s="117" t="str">
        <v/>
      </c>
      <c r="K332" s="100"/>
      <c r="L332" s="118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</row>
    <row r="333" spans="1:28" ht="22.5" customHeight="1">
      <c r="A333" s="47"/>
      <c r="B333" s="100"/>
      <c r="C333" s="100"/>
      <c r="D333" s="100"/>
      <c r="E333" s="113" t="str">
        <f>IF(B333="","",Impostazioni!$C$6)</f>
        <v/>
      </c>
      <c r="F333" s="119"/>
      <c r="G333" s="119"/>
      <c r="H333" s="119"/>
      <c r="I333" s="119"/>
      <c r="J333" s="117" t="str">
        <v/>
      </c>
      <c r="K333" s="100"/>
      <c r="L333" s="118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</row>
    <row r="334" spans="1:28" ht="22.5" customHeight="1">
      <c r="A334" s="47"/>
      <c r="B334" s="100"/>
      <c r="C334" s="100"/>
      <c r="D334" s="100"/>
      <c r="E334" s="113" t="str">
        <f>IF(B334="","",Impostazioni!$C$6)</f>
        <v/>
      </c>
      <c r="F334" s="119"/>
      <c r="G334" s="119"/>
      <c r="H334" s="119"/>
      <c r="I334" s="119"/>
      <c r="J334" s="117" t="str">
        <v/>
      </c>
      <c r="K334" s="100"/>
      <c r="L334" s="118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</row>
    <row r="335" spans="1:28" ht="22.5" customHeight="1">
      <c r="A335" s="47"/>
      <c r="B335" s="100"/>
      <c r="C335" s="100"/>
      <c r="D335" s="100"/>
      <c r="E335" s="113" t="str">
        <f>IF(B335="","",Impostazioni!$C$6)</f>
        <v/>
      </c>
      <c r="F335" s="119"/>
      <c r="G335" s="119"/>
      <c r="H335" s="119"/>
      <c r="I335" s="119"/>
      <c r="J335" s="117" t="str">
        <v/>
      </c>
      <c r="K335" s="100"/>
      <c r="L335" s="118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</row>
    <row r="336" spans="1:28" ht="22.5" customHeight="1">
      <c r="A336" s="47"/>
      <c r="B336" s="100"/>
      <c r="C336" s="100"/>
      <c r="D336" s="100"/>
      <c r="E336" s="113" t="str">
        <f>IF(B336="","",Impostazioni!$C$6)</f>
        <v/>
      </c>
      <c r="F336" s="119"/>
      <c r="G336" s="119"/>
      <c r="H336" s="119"/>
      <c r="I336" s="119"/>
      <c r="J336" s="117" t="str">
        <v/>
      </c>
      <c r="K336" s="100"/>
      <c r="L336" s="118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</row>
    <row r="337" spans="1:28" ht="22.5" customHeight="1">
      <c r="A337" s="47"/>
      <c r="B337" s="100"/>
      <c r="C337" s="100"/>
      <c r="D337" s="100"/>
      <c r="E337" s="113" t="str">
        <f>IF(B337="","",Impostazioni!$C$6)</f>
        <v/>
      </c>
      <c r="F337" s="119"/>
      <c r="G337" s="119"/>
      <c r="H337" s="119"/>
      <c r="I337" s="119"/>
      <c r="J337" s="117" t="str">
        <v/>
      </c>
      <c r="K337" s="100"/>
      <c r="L337" s="118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</row>
    <row r="338" spans="1:28" ht="22.5" customHeight="1">
      <c r="A338" s="47"/>
      <c r="B338" s="100"/>
      <c r="C338" s="100"/>
      <c r="D338" s="100"/>
      <c r="E338" s="113" t="str">
        <f>IF(B338="","",Impostazioni!$C$6)</f>
        <v/>
      </c>
      <c r="F338" s="119"/>
      <c r="G338" s="119"/>
      <c r="H338" s="119"/>
      <c r="I338" s="119"/>
      <c r="J338" s="117" t="str">
        <v/>
      </c>
      <c r="K338" s="100"/>
      <c r="L338" s="118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</row>
    <row r="339" spans="1:28" ht="22.5" customHeight="1">
      <c r="A339" s="47"/>
      <c r="B339" s="100"/>
      <c r="C339" s="100"/>
      <c r="D339" s="100"/>
      <c r="E339" s="113" t="str">
        <f>IF(B339="","",Impostazioni!$C$6)</f>
        <v/>
      </c>
      <c r="F339" s="119"/>
      <c r="G339" s="119"/>
      <c r="H339" s="119"/>
      <c r="I339" s="119"/>
      <c r="J339" s="117" t="str">
        <v/>
      </c>
      <c r="K339" s="100"/>
      <c r="L339" s="118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</row>
    <row r="340" spans="1:28" ht="22.5" customHeight="1">
      <c r="A340" s="47"/>
      <c r="B340" s="100"/>
      <c r="C340" s="100"/>
      <c r="D340" s="100"/>
      <c r="E340" s="113" t="str">
        <f>IF(B340="","",Impostazioni!$C$6)</f>
        <v/>
      </c>
      <c r="F340" s="119"/>
      <c r="G340" s="119"/>
      <c r="H340" s="119"/>
      <c r="I340" s="119"/>
      <c r="J340" s="117" t="str">
        <v/>
      </c>
      <c r="K340" s="100"/>
      <c r="L340" s="118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</row>
    <row r="341" spans="1:28" ht="22.5" customHeight="1">
      <c r="A341" s="47"/>
      <c r="B341" s="100"/>
      <c r="C341" s="100"/>
      <c r="D341" s="100"/>
      <c r="E341" s="113" t="str">
        <f>IF(B341="","",Impostazioni!$C$6)</f>
        <v/>
      </c>
      <c r="F341" s="119"/>
      <c r="G341" s="119"/>
      <c r="H341" s="119"/>
      <c r="I341" s="119"/>
      <c r="J341" s="117" t="str">
        <v/>
      </c>
      <c r="K341" s="100"/>
      <c r="L341" s="118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</row>
    <row r="342" spans="1:28" ht="22.5" customHeight="1">
      <c r="A342" s="47"/>
      <c r="B342" s="100"/>
      <c r="C342" s="100"/>
      <c r="D342" s="100"/>
      <c r="E342" s="113" t="str">
        <f>IF(B342="","",Impostazioni!$C$6)</f>
        <v/>
      </c>
      <c r="F342" s="119"/>
      <c r="G342" s="119"/>
      <c r="H342" s="119"/>
      <c r="I342" s="119"/>
      <c r="J342" s="117" t="str">
        <v/>
      </c>
      <c r="K342" s="100"/>
      <c r="L342" s="118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</row>
    <row r="343" spans="1:28" ht="22.5" customHeight="1">
      <c r="A343" s="47"/>
      <c r="B343" s="100"/>
      <c r="C343" s="100"/>
      <c r="D343" s="100"/>
      <c r="E343" s="113" t="str">
        <f>IF(B343="","",Impostazioni!$C$6)</f>
        <v/>
      </c>
      <c r="F343" s="119"/>
      <c r="G343" s="119"/>
      <c r="H343" s="119"/>
      <c r="I343" s="119"/>
      <c r="J343" s="117" t="str">
        <v/>
      </c>
      <c r="K343" s="100"/>
      <c r="L343" s="118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</row>
    <row r="344" spans="1:28" ht="22.5" customHeight="1">
      <c r="A344" s="47"/>
      <c r="B344" s="100"/>
      <c r="C344" s="100"/>
      <c r="D344" s="100"/>
      <c r="E344" s="113" t="str">
        <f>IF(B344="","",Impostazioni!$C$6)</f>
        <v/>
      </c>
      <c r="F344" s="119"/>
      <c r="G344" s="119"/>
      <c r="H344" s="119"/>
      <c r="I344" s="119"/>
      <c r="J344" s="117" t="str">
        <v/>
      </c>
      <c r="K344" s="100"/>
      <c r="L344" s="118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</row>
    <row r="345" spans="1:28" ht="22.5" customHeight="1">
      <c r="A345" s="47"/>
      <c r="B345" s="100"/>
      <c r="C345" s="100"/>
      <c r="D345" s="100"/>
      <c r="E345" s="113" t="str">
        <f>IF(B345="","",Impostazioni!$C$6)</f>
        <v/>
      </c>
      <c r="F345" s="119"/>
      <c r="G345" s="119"/>
      <c r="H345" s="119"/>
      <c r="I345" s="119"/>
      <c r="J345" s="117" t="str">
        <v/>
      </c>
      <c r="K345" s="100"/>
      <c r="L345" s="118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</row>
    <row r="346" spans="1:28" ht="22.5" customHeight="1">
      <c r="A346" s="47"/>
      <c r="B346" s="100"/>
      <c r="C346" s="100"/>
      <c r="D346" s="100"/>
      <c r="E346" s="113" t="str">
        <f>IF(B346="","",Impostazioni!$C$6)</f>
        <v/>
      </c>
      <c r="F346" s="119"/>
      <c r="G346" s="119"/>
      <c r="H346" s="119"/>
      <c r="I346" s="119"/>
      <c r="J346" s="117" t="str">
        <v/>
      </c>
      <c r="K346" s="100"/>
      <c r="L346" s="118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</row>
    <row r="347" spans="1:28" ht="22.5" customHeight="1">
      <c r="A347" s="47"/>
      <c r="B347" s="100"/>
      <c r="C347" s="100"/>
      <c r="D347" s="100"/>
      <c r="E347" s="113" t="str">
        <f>IF(B347="","",Impostazioni!$C$6)</f>
        <v/>
      </c>
      <c r="F347" s="119"/>
      <c r="G347" s="119"/>
      <c r="H347" s="119"/>
      <c r="I347" s="119"/>
      <c r="J347" s="117" t="str">
        <v/>
      </c>
      <c r="K347" s="100"/>
      <c r="L347" s="118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</row>
    <row r="348" spans="1:28" ht="22.5" customHeight="1">
      <c r="A348" s="47"/>
      <c r="B348" s="100"/>
      <c r="C348" s="100"/>
      <c r="D348" s="100"/>
      <c r="E348" s="113" t="str">
        <f>IF(B348="","",Impostazioni!$C$6)</f>
        <v/>
      </c>
      <c r="F348" s="119"/>
      <c r="G348" s="119"/>
      <c r="H348" s="119"/>
      <c r="I348" s="119"/>
      <c r="J348" s="117" t="str">
        <v/>
      </c>
      <c r="K348" s="100"/>
      <c r="L348" s="118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</row>
    <row r="349" spans="1:28" ht="22.5" customHeight="1">
      <c r="A349" s="47"/>
      <c r="B349" s="100"/>
      <c r="C349" s="100"/>
      <c r="D349" s="100"/>
      <c r="E349" s="113" t="str">
        <f>IF(B349="","",Impostazioni!$C$6)</f>
        <v/>
      </c>
      <c r="F349" s="119"/>
      <c r="G349" s="119"/>
      <c r="H349" s="119"/>
      <c r="I349" s="119"/>
      <c r="J349" s="117" t="str">
        <v/>
      </c>
      <c r="K349" s="100"/>
      <c r="L349" s="118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</row>
    <row r="350" spans="1:28" ht="22.5" customHeight="1">
      <c r="A350" s="47"/>
      <c r="B350" s="100"/>
      <c r="C350" s="100"/>
      <c r="D350" s="100"/>
      <c r="E350" s="113" t="str">
        <f>IF(B350="","",Impostazioni!$C$6)</f>
        <v/>
      </c>
      <c r="F350" s="119"/>
      <c r="G350" s="119"/>
      <c r="H350" s="119"/>
      <c r="I350" s="119"/>
      <c r="J350" s="117" t="str">
        <v/>
      </c>
      <c r="K350" s="100"/>
      <c r="L350" s="118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</row>
    <row r="351" spans="1:28" ht="22.5" customHeight="1">
      <c r="A351" s="47"/>
      <c r="B351" s="100"/>
      <c r="C351" s="100"/>
      <c r="D351" s="100"/>
      <c r="E351" s="113" t="str">
        <f>IF(B351="","",Impostazioni!$C$6)</f>
        <v/>
      </c>
      <c r="F351" s="119"/>
      <c r="G351" s="119"/>
      <c r="H351" s="119"/>
      <c r="I351" s="119"/>
      <c r="J351" s="117" t="str">
        <v/>
      </c>
      <c r="K351" s="100"/>
      <c r="L351" s="118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</row>
    <row r="352" spans="1:28" ht="22.5" customHeight="1">
      <c r="A352" s="47"/>
      <c r="B352" s="100"/>
      <c r="C352" s="100"/>
      <c r="D352" s="100"/>
      <c r="E352" s="113" t="str">
        <f>IF(B352="","",Impostazioni!$C$6)</f>
        <v/>
      </c>
      <c r="F352" s="119"/>
      <c r="G352" s="119"/>
      <c r="H352" s="119"/>
      <c r="I352" s="119"/>
      <c r="J352" s="117" t="str">
        <v/>
      </c>
      <c r="K352" s="100"/>
      <c r="L352" s="118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</row>
    <row r="353" spans="1:28" ht="22.5" customHeight="1">
      <c r="A353" s="47"/>
      <c r="B353" s="100"/>
      <c r="C353" s="100"/>
      <c r="D353" s="100"/>
      <c r="E353" s="113" t="str">
        <f>IF(B353="","",Impostazioni!$C$6)</f>
        <v/>
      </c>
      <c r="F353" s="119"/>
      <c r="G353" s="119"/>
      <c r="H353" s="119"/>
      <c r="I353" s="119"/>
      <c r="J353" s="117" t="str">
        <v/>
      </c>
      <c r="K353" s="100"/>
      <c r="L353" s="118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</row>
    <row r="354" spans="1:28" ht="22.5" customHeight="1">
      <c r="A354" s="47"/>
      <c r="B354" s="100"/>
      <c r="C354" s="100"/>
      <c r="D354" s="100"/>
      <c r="E354" s="113" t="str">
        <f>IF(B354="","",Impostazioni!$C$6)</f>
        <v/>
      </c>
      <c r="F354" s="119"/>
      <c r="G354" s="119"/>
      <c r="H354" s="119"/>
      <c r="I354" s="119"/>
      <c r="J354" s="117" t="str">
        <v/>
      </c>
      <c r="K354" s="100"/>
      <c r="L354" s="118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</row>
    <row r="355" spans="1:28" ht="22.5" customHeight="1">
      <c r="A355" s="47"/>
      <c r="B355" s="100"/>
      <c r="C355" s="100"/>
      <c r="D355" s="100"/>
      <c r="E355" s="113" t="str">
        <f>IF(B355="","",Impostazioni!$C$6)</f>
        <v/>
      </c>
      <c r="F355" s="119"/>
      <c r="G355" s="119"/>
      <c r="H355" s="119"/>
      <c r="I355" s="119"/>
      <c r="J355" s="117" t="str">
        <v/>
      </c>
      <c r="K355" s="100"/>
      <c r="L355" s="118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</row>
    <row r="356" spans="1:28" ht="22.5" customHeight="1">
      <c r="A356" s="47"/>
      <c r="B356" s="100"/>
      <c r="C356" s="100"/>
      <c r="D356" s="100"/>
      <c r="E356" s="113" t="str">
        <f>IF(B356="","",Impostazioni!$C$6)</f>
        <v/>
      </c>
      <c r="F356" s="119"/>
      <c r="G356" s="119"/>
      <c r="H356" s="119"/>
      <c r="I356" s="119"/>
      <c r="J356" s="117" t="str">
        <v/>
      </c>
      <c r="K356" s="100"/>
      <c r="L356" s="118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</row>
    <row r="357" spans="1:28" ht="22.5" customHeight="1">
      <c r="A357" s="47"/>
      <c r="B357" s="100"/>
      <c r="C357" s="100"/>
      <c r="D357" s="100"/>
      <c r="E357" s="113" t="str">
        <f>IF(B357="","",Impostazioni!$C$6)</f>
        <v/>
      </c>
      <c r="F357" s="119"/>
      <c r="G357" s="119"/>
      <c r="H357" s="119"/>
      <c r="I357" s="119"/>
      <c r="J357" s="117" t="str">
        <v/>
      </c>
      <c r="K357" s="100"/>
      <c r="L357" s="118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</row>
    <row r="358" spans="1:28" ht="22.5" customHeight="1">
      <c r="A358" s="47"/>
      <c r="B358" s="100"/>
      <c r="C358" s="100"/>
      <c r="D358" s="100"/>
      <c r="E358" s="113" t="str">
        <f>IF(B358="","",Impostazioni!$C$6)</f>
        <v/>
      </c>
      <c r="F358" s="119"/>
      <c r="G358" s="119"/>
      <c r="H358" s="119"/>
      <c r="I358" s="119"/>
      <c r="J358" s="117" t="str">
        <v/>
      </c>
      <c r="K358" s="100"/>
      <c r="L358" s="118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</row>
    <row r="359" spans="1:28" ht="22.5" customHeight="1">
      <c r="A359" s="47"/>
      <c r="B359" s="100"/>
      <c r="C359" s="100"/>
      <c r="D359" s="100"/>
      <c r="E359" s="113" t="str">
        <f>IF(B359="","",Impostazioni!$C$6)</f>
        <v/>
      </c>
      <c r="F359" s="119"/>
      <c r="G359" s="119"/>
      <c r="H359" s="119"/>
      <c r="I359" s="119"/>
      <c r="J359" s="117" t="str">
        <v/>
      </c>
      <c r="K359" s="100"/>
      <c r="L359" s="118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</row>
    <row r="360" spans="1:28" ht="22.5" customHeight="1">
      <c r="A360" s="47"/>
      <c r="B360" s="100"/>
      <c r="C360" s="100"/>
      <c r="D360" s="100"/>
      <c r="E360" s="113" t="str">
        <f>IF(B360="","",Impostazioni!$C$6)</f>
        <v/>
      </c>
      <c r="F360" s="119"/>
      <c r="G360" s="119"/>
      <c r="H360" s="119"/>
      <c r="I360" s="119"/>
      <c r="J360" s="117" t="str">
        <v/>
      </c>
      <c r="K360" s="100"/>
      <c r="L360" s="118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</row>
    <row r="361" spans="1:28" ht="22.5" customHeight="1">
      <c r="A361" s="47"/>
      <c r="B361" s="100"/>
      <c r="C361" s="100"/>
      <c r="D361" s="100"/>
      <c r="E361" s="113" t="str">
        <f>IF(B361="","",Impostazioni!$C$6)</f>
        <v/>
      </c>
      <c r="F361" s="119"/>
      <c r="G361" s="119"/>
      <c r="H361" s="119"/>
      <c r="I361" s="119"/>
      <c r="J361" s="117" t="str">
        <v/>
      </c>
      <c r="K361" s="100"/>
      <c r="L361" s="118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</row>
    <row r="362" spans="1:28" ht="22.5" customHeight="1">
      <c r="A362" s="47"/>
      <c r="B362" s="100"/>
      <c r="C362" s="100"/>
      <c r="D362" s="100"/>
      <c r="E362" s="113" t="str">
        <f>IF(B362="","",Impostazioni!$C$6)</f>
        <v/>
      </c>
      <c r="F362" s="119"/>
      <c r="G362" s="119"/>
      <c r="H362" s="119"/>
      <c r="I362" s="119"/>
      <c r="J362" s="117" t="str">
        <v/>
      </c>
      <c r="K362" s="100"/>
      <c r="L362" s="118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</row>
    <row r="363" spans="1:28" ht="22.5" customHeight="1">
      <c r="A363" s="47"/>
      <c r="B363" s="100"/>
      <c r="C363" s="100"/>
      <c r="D363" s="100"/>
      <c r="E363" s="113" t="str">
        <f>IF(B363="","",Impostazioni!$C$6)</f>
        <v/>
      </c>
      <c r="F363" s="119"/>
      <c r="G363" s="119"/>
      <c r="H363" s="119"/>
      <c r="I363" s="119"/>
      <c r="J363" s="117" t="str">
        <v/>
      </c>
      <c r="K363" s="100"/>
      <c r="L363" s="118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</row>
    <row r="364" spans="1:28" ht="22.5" customHeight="1">
      <c r="A364" s="47"/>
      <c r="B364" s="100"/>
      <c r="C364" s="100"/>
      <c r="D364" s="100"/>
      <c r="E364" s="113" t="str">
        <f>IF(B364="","",Impostazioni!$C$6)</f>
        <v/>
      </c>
      <c r="F364" s="119"/>
      <c r="G364" s="119"/>
      <c r="H364" s="119"/>
      <c r="I364" s="119"/>
      <c r="J364" s="117" t="str">
        <v/>
      </c>
      <c r="K364" s="100"/>
      <c r="L364" s="118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</row>
    <row r="365" spans="1:28" ht="22.5" customHeight="1">
      <c r="A365" s="47"/>
      <c r="B365" s="100"/>
      <c r="C365" s="100"/>
      <c r="D365" s="100"/>
      <c r="E365" s="113" t="str">
        <f>IF(B365="","",Impostazioni!$C$6)</f>
        <v/>
      </c>
      <c r="F365" s="119"/>
      <c r="G365" s="119"/>
      <c r="H365" s="119"/>
      <c r="I365" s="119"/>
      <c r="J365" s="117" t="str">
        <v/>
      </c>
      <c r="K365" s="100"/>
      <c r="L365" s="118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</row>
    <row r="366" spans="1:28" ht="22.5" customHeight="1">
      <c r="A366" s="47"/>
      <c r="B366" s="100"/>
      <c r="C366" s="100"/>
      <c r="D366" s="100"/>
      <c r="E366" s="113" t="str">
        <f>IF(B366="","",Impostazioni!$C$6)</f>
        <v/>
      </c>
      <c r="F366" s="119"/>
      <c r="G366" s="119"/>
      <c r="H366" s="119"/>
      <c r="I366" s="119"/>
      <c r="J366" s="117" t="str">
        <v/>
      </c>
      <c r="K366" s="100"/>
      <c r="L366" s="118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</row>
    <row r="367" spans="1:28" ht="22.5" customHeight="1">
      <c r="A367" s="47"/>
      <c r="B367" s="100"/>
      <c r="C367" s="100"/>
      <c r="D367" s="100"/>
      <c r="E367" s="113" t="str">
        <f>IF(B367="","",Impostazioni!$C$6)</f>
        <v/>
      </c>
      <c r="F367" s="119"/>
      <c r="G367" s="119"/>
      <c r="H367" s="119"/>
      <c r="I367" s="119"/>
      <c r="J367" s="117" t="str">
        <v/>
      </c>
      <c r="K367" s="100"/>
      <c r="L367" s="118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</row>
    <row r="368" spans="1:28" ht="22.5" customHeight="1">
      <c r="A368" s="47"/>
      <c r="B368" s="100"/>
      <c r="C368" s="100"/>
      <c r="D368" s="100"/>
      <c r="E368" s="113" t="str">
        <f>IF(B368="","",Impostazioni!$C$6)</f>
        <v/>
      </c>
      <c r="F368" s="119"/>
      <c r="G368" s="119"/>
      <c r="H368" s="119"/>
      <c r="I368" s="119"/>
      <c r="J368" s="117" t="str">
        <v/>
      </c>
      <c r="K368" s="100"/>
      <c r="L368" s="118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</row>
    <row r="369" spans="1:28" ht="22.5" customHeight="1">
      <c r="A369" s="47"/>
      <c r="B369" s="100"/>
      <c r="C369" s="100"/>
      <c r="D369" s="100"/>
      <c r="E369" s="113" t="str">
        <f>IF(B369="","",Impostazioni!$C$6)</f>
        <v/>
      </c>
      <c r="F369" s="119"/>
      <c r="G369" s="119"/>
      <c r="H369" s="119"/>
      <c r="I369" s="119"/>
      <c r="J369" s="117" t="str">
        <v/>
      </c>
      <c r="K369" s="100"/>
      <c r="L369" s="118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</row>
    <row r="370" spans="1:28" ht="22.5" customHeight="1">
      <c r="A370" s="47"/>
      <c r="B370" s="100"/>
      <c r="C370" s="100"/>
      <c r="D370" s="100"/>
      <c r="E370" s="113" t="str">
        <f>IF(B370="","",Impostazioni!$C$6)</f>
        <v/>
      </c>
      <c r="F370" s="119"/>
      <c r="G370" s="119"/>
      <c r="H370" s="119"/>
      <c r="I370" s="119"/>
      <c r="J370" s="117" t="str">
        <v/>
      </c>
      <c r="K370" s="100"/>
      <c r="L370" s="118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</row>
    <row r="371" spans="1:28" ht="22.5" customHeight="1">
      <c r="A371" s="47"/>
      <c r="B371" s="100"/>
      <c r="C371" s="100"/>
      <c r="D371" s="100"/>
      <c r="E371" s="113" t="str">
        <f>IF(B371="","",Impostazioni!$C$6)</f>
        <v/>
      </c>
      <c r="F371" s="119"/>
      <c r="G371" s="119"/>
      <c r="H371" s="119"/>
      <c r="I371" s="119"/>
      <c r="J371" s="117" t="str">
        <v/>
      </c>
      <c r="K371" s="100"/>
      <c r="L371" s="118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</row>
    <row r="372" spans="1:28" ht="22.5" customHeight="1">
      <c r="A372" s="47"/>
      <c r="B372" s="100"/>
      <c r="C372" s="100"/>
      <c r="D372" s="100"/>
      <c r="E372" s="113" t="str">
        <f>IF(B372="","",Impostazioni!$C$6)</f>
        <v/>
      </c>
      <c r="F372" s="119"/>
      <c r="G372" s="119"/>
      <c r="H372" s="119"/>
      <c r="I372" s="119"/>
      <c r="J372" s="117" t="str">
        <v/>
      </c>
      <c r="K372" s="100"/>
      <c r="L372" s="118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</row>
    <row r="373" spans="1:28" ht="22.5" customHeight="1">
      <c r="A373" s="47"/>
      <c r="B373" s="100"/>
      <c r="C373" s="100"/>
      <c r="D373" s="100"/>
      <c r="E373" s="113" t="str">
        <f>IF(B373="","",Impostazioni!$C$6)</f>
        <v/>
      </c>
      <c r="F373" s="119"/>
      <c r="G373" s="119"/>
      <c r="H373" s="119"/>
      <c r="I373" s="119"/>
      <c r="J373" s="117" t="str">
        <v/>
      </c>
      <c r="K373" s="100"/>
      <c r="L373" s="118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</row>
    <row r="374" spans="1:28" ht="22.5" customHeight="1">
      <c r="A374" s="47"/>
      <c r="B374" s="100"/>
      <c r="C374" s="100"/>
      <c r="D374" s="100"/>
      <c r="E374" s="113" t="str">
        <f>IF(B374="","",Impostazioni!$C$6)</f>
        <v/>
      </c>
      <c r="F374" s="119"/>
      <c r="G374" s="119"/>
      <c r="H374" s="119"/>
      <c r="I374" s="119"/>
      <c r="J374" s="117" t="str">
        <v/>
      </c>
      <c r="K374" s="100"/>
      <c r="L374" s="118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</row>
    <row r="375" spans="1:28" ht="22.5" customHeight="1">
      <c r="A375" s="47"/>
      <c r="B375" s="100"/>
      <c r="C375" s="100"/>
      <c r="D375" s="100"/>
      <c r="E375" s="113" t="str">
        <f>IF(B375="","",Impostazioni!$C$6)</f>
        <v/>
      </c>
      <c r="F375" s="119"/>
      <c r="G375" s="119"/>
      <c r="H375" s="119"/>
      <c r="I375" s="119"/>
      <c r="J375" s="117" t="str">
        <v/>
      </c>
      <c r="K375" s="100"/>
      <c r="L375" s="118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</row>
    <row r="376" spans="1:28" ht="22.5" customHeight="1">
      <c r="A376" s="47"/>
      <c r="B376" s="100"/>
      <c r="C376" s="100"/>
      <c r="D376" s="100"/>
      <c r="E376" s="113" t="str">
        <f>IF(B376="","",Impostazioni!$C$6)</f>
        <v/>
      </c>
      <c r="F376" s="119"/>
      <c r="G376" s="119"/>
      <c r="H376" s="119"/>
      <c r="I376" s="119"/>
      <c r="J376" s="117" t="str">
        <v/>
      </c>
      <c r="K376" s="100"/>
      <c r="L376" s="118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</row>
    <row r="377" spans="1:28" ht="22.5" customHeight="1">
      <c r="A377" s="47"/>
      <c r="B377" s="100"/>
      <c r="C377" s="100"/>
      <c r="D377" s="100"/>
      <c r="E377" s="113" t="str">
        <f>IF(B377="","",Impostazioni!$C$6)</f>
        <v/>
      </c>
      <c r="F377" s="119"/>
      <c r="G377" s="119"/>
      <c r="H377" s="119"/>
      <c r="I377" s="119"/>
      <c r="J377" s="117" t="str">
        <v/>
      </c>
      <c r="K377" s="100"/>
      <c r="L377" s="118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</row>
    <row r="378" spans="1:28" ht="22.5" customHeight="1">
      <c r="A378" s="47"/>
      <c r="B378" s="100"/>
      <c r="C378" s="100"/>
      <c r="D378" s="100"/>
      <c r="E378" s="113" t="str">
        <f>IF(B378="","",Impostazioni!$C$6)</f>
        <v/>
      </c>
      <c r="F378" s="119"/>
      <c r="G378" s="119"/>
      <c r="H378" s="119"/>
      <c r="I378" s="119"/>
      <c r="J378" s="117" t="str">
        <v/>
      </c>
      <c r="K378" s="100"/>
      <c r="L378" s="118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</row>
    <row r="379" spans="1:28" ht="22.5" customHeight="1">
      <c r="A379" s="47"/>
      <c r="B379" s="100"/>
      <c r="C379" s="100"/>
      <c r="D379" s="100"/>
      <c r="E379" s="113" t="str">
        <f>IF(B379="","",Impostazioni!$C$6)</f>
        <v/>
      </c>
      <c r="F379" s="119"/>
      <c r="G379" s="119"/>
      <c r="H379" s="119"/>
      <c r="I379" s="119"/>
      <c r="J379" s="117" t="str">
        <v/>
      </c>
      <c r="K379" s="100"/>
      <c r="L379" s="118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</row>
    <row r="380" spans="1:28" ht="22.5" customHeight="1">
      <c r="A380" s="47"/>
      <c r="B380" s="100"/>
      <c r="C380" s="100"/>
      <c r="D380" s="100"/>
      <c r="E380" s="113" t="str">
        <f>IF(B380="","",Impostazioni!$C$6)</f>
        <v/>
      </c>
      <c r="F380" s="119"/>
      <c r="G380" s="119"/>
      <c r="H380" s="119"/>
      <c r="I380" s="119"/>
      <c r="J380" s="117" t="str">
        <v/>
      </c>
      <c r="K380" s="100"/>
      <c r="L380" s="118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  <c r="Z380" s="47"/>
      <c r="AA380" s="47"/>
      <c r="AB380" s="47"/>
    </row>
    <row r="381" spans="1:28" ht="22.5" customHeight="1">
      <c r="A381" s="47"/>
      <c r="B381" s="100"/>
      <c r="C381" s="100"/>
      <c r="D381" s="100"/>
      <c r="E381" s="113" t="str">
        <f>IF(B381="","",Impostazioni!$C$6)</f>
        <v/>
      </c>
      <c r="F381" s="119"/>
      <c r="G381" s="119"/>
      <c r="H381" s="119"/>
      <c r="I381" s="119"/>
      <c r="J381" s="117" t="str">
        <v/>
      </c>
      <c r="K381" s="100"/>
      <c r="L381" s="118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</row>
    <row r="382" spans="1:28" ht="22.5" customHeight="1">
      <c r="A382" s="47"/>
      <c r="B382" s="100"/>
      <c r="C382" s="100"/>
      <c r="D382" s="100"/>
      <c r="E382" s="113" t="str">
        <f>IF(B382="","",Impostazioni!$C$6)</f>
        <v/>
      </c>
      <c r="F382" s="119"/>
      <c r="G382" s="119"/>
      <c r="H382" s="119"/>
      <c r="I382" s="119"/>
      <c r="J382" s="117" t="str">
        <v/>
      </c>
      <c r="K382" s="100"/>
      <c r="L382" s="118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  <c r="Z382" s="47"/>
      <c r="AA382" s="47"/>
      <c r="AB382" s="47"/>
    </row>
    <row r="383" spans="1:28" ht="22.5" customHeight="1">
      <c r="A383" s="47"/>
      <c r="B383" s="100"/>
      <c r="C383" s="100"/>
      <c r="D383" s="100"/>
      <c r="E383" s="113" t="str">
        <f>IF(B383="","",Impostazioni!$C$6)</f>
        <v/>
      </c>
      <c r="F383" s="119"/>
      <c r="G383" s="119"/>
      <c r="H383" s="119"/>
      <c r="I383" s="119"/>
      <c r="J383" s="117" t="str">
        <v/>
      </c>
      <c r="K383" s="100"/>
      <c r="L383" s="118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</row>
    <row r="384" spans="1:28" ht="22.5" customHeight="1">
      <c r="A384" s="47"/>
      <c r="B384" s="100"/>
      <c r="C384" s="100"/>
      <c r="D384" s="100"/>
      <c r="E384" s="113" t="str">
        <f>IF(B384="","",Impostazioni!$C$6)</f>
        <v/>
      </c>
      <c r="F384" s="119"/>
      <c r="G384" s="119"/>
      <c r="H384" s="119"/>
      <c r="I384" s="119"/>
      <c r="J384" s="117" t="str">
        <v/>
      </c>
      <c r="K384" s="100"/>
      <c r="L384" s="118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  <c r="Z384" s="47"/>
      <c r="AA384" s="47"/>
      <c r="AB384" s="47"/>
    </row>
    <row r="385" spans="1:28" ht="22.5" customHeight="1">
      <c r="A385" s="47"/>
      <c r="B385" s="100"/>
      <c r="C385" s="100"/>
      <c r="D385" s="100"/>
      <c r="E385" s="113" t="str">
        <f>IF(B385="","",Impostazioni!$C$6)</f>
        <v/>
      </c>
      <c r="F385" s="119"/>
      <c r="G385" s="119"/>
      <c r="H385" s="119"/>
      <c r="I385" s="119"/>
      <c r="J385" s="117" t="str">
        <v/>
      </c>
      <c r="K385" s="100"/>
      <c r="L385" s="118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  <c r="Z385" s="47"/>
      <c r="AA385" s="47"/>
      <c r="AB385" s="47"/>
    </row>
    <row r="386" spans="1:28" ht="22.5" customHeight="1">
      <c r="A386" s="47"/>
      <c r="B386" s="100"/>
      <c r="C386" s="100"/>
      <c r="D386" s="100"/>
      <c r="E386" s="113" t="str">
        <f>IF(B386="","",Impostazioni!$C$6)</f>
        <v/>
      </c>
      <c r="F386" s="119"/>
      <c r="G386" s="119"/>
      <c r="H386" s="119"/>
      <c r="I386" s="119"/>
      <c r="J386" s="117" t="str">
        <v/>
      </c>
      <c r="K386" s="100"/>
      <c r="L386" s="118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  <c r="Z386" s="47"/>
      <c r="AA386" s="47"/>
      <c r="AB386" s="47"/>
    </row>
    <row r="387" spans="1:28" ht="22.5" customHeight="1">
      <c r="A387" s="47"/>
      <c r="B387" s="100"/>
      <c r="C387" s="100"/>
      <c r="D387" s="100"/>
      <c r="E387" s="113" t="str">
        <f>IF(B387="","",Impostazioni!$C$6)</f>
        <v/>
      </c>
      <c r="F387" s="119"/>
      <c r="G387" s="119"/>
      <c r="H387" s="119"/>
      <c r="I387" s="119"/>
      <c r="J387" s="117" t="str">
        <v/>
      </c>
      <c r="K387" s="100"/>
      <c r="L387" s="118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  <c r="Z387" s="47"/>
      <c r="AA387" s="47"/>
      <c r="AB387" s="47"/>
    </row>
    <row r="388" spans="1:28" ht="22.5" customHeight="1">
      <c r="A388" s="47"/>
      <c r="B388" s="100"/>
      <c r="C388" s="100"/>
      <c r="D388" s="100"/>
      <c r="E388" s="113" t="str">
        <f>IF(B388="","",Impostazioni!$C$6)</f>
        <v/>
      </c>
      <c r="F388" s="119"/>
      <c r="G388" s="119"/>
      <c r="H388" s="119"/>
      <c r="I388" s="119"/>
      <c r="J388" s="117" t="str">
        <v/>
      </c>
      <c r="K388" s="100"/>
      <c r="L388" s="118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  <c r="Z388" s="47"/>
      <c r="AA388" s="47"/>
      <c r="AB388" s="47"/>
    </row>
    <row r="389" spans="1:28" ht="22.5" customHeight="1">
      <c r="A389" s="47"/>
      <c r="B389" s="100"/>
      <c r="C389" s="100"/>
      <c r="D389" s="100"/>
      <c r="E389" s="113" t="str">
        <f>IF(B389="","",Impostazioni!$C$6)</f>
        <v/>
      </c>
      <c r="F389" s="119"/>
      <c r="G389" s="119"/>
      <c r="H389" s="119"/>
      <c r="I389" s="119"/>
      <c r="J389" s="117" t="str">
        <v/>
      </c>
      <c r="K389" s="100"/>
      <c r="L389" s="118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  <c r="Z389" s="47"/>
      <c r="AA389" s="47"/>
      <c r="AB389" s="47"/>
    </row>
    <row r="390" spans="1:28" ht="22.5" customHeight="1">
      <c r="A390" s="47"/>
      <c r="B390" s="100"/>
      <c r="C390" s="100"/>
      <c r="D390" s="100"/>
      <c r="E390" s="113" t="str">
        <f>IF(B390="","",Impostazioni!$C$6)</f>
        <v/>
      </c>
      <c r="F390" s="119"/>
      <c r="G390" s="119"/>
      <c r="H390" s="119"/>
      <c r="I390" s="119"/>
      <c r="J390" s="117" t="str">
        <v/>
      </c>
      <c r="K390" s="100"/>
      <c r="L390" s="118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  <c r="Z390" s="47"/>
      <c r="AA390" s="47"/>
      <c r="AB390" s="47"/>
    </row>
    <row r="391" spans="1:28" ht="22.5" customHeight="1">
      <c r="A391" s="47"/>
      <c r="B391" s="100"/>
      <c r="C391" s="100"/>
      <c r="D391" s="100"/>
      <c r="E391" s="113" t="str">
        <f>IF(B391="","",Impostazioni!$C$6)</f>
        <v/>
      </c>
      <c r="F391" s="119"/>
      <c r="G391" s="119"/>
      <c r="H391" s="119"/>
      <c r="I391" s="119"/>
      <c r="J391" s="117" t="str">
        <v/>
      </c>
      <c r="K391" s="100"/>
      <c r="L391" s="118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</row>
    <row r="392" spans="1:28" ht="22.5" customHeight="1">
      <c r="A392" s="47"/>
      <c r="B392" s="100"/>
      <c r="C392" s="100"/>
      <c r="D392" s="100"/>
      <c r="E392" s="113" t="str">
        <f>IF(B392="","",Impostazioni!$C$6)</f>
        <v/>
      </c>
      <c r="F392" s="119"/>
      <c r="G392" s="119"/>
      <c r="H392" s="119"/>
      <c r="I392" s="119"/>
      <c r="J392" s="117" t="str">
        <v/>
      </c>
      <c r="K392" s="100"/>
      <c r="L392" s="118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47"/>
      <c r="AB392" s="47"/>
    </row>
    <row r="393" spans="1:28" ht="22.5" customHeight="1">
      <c r="A393" s="47"/>
      <c r="B393" s="100"/>
      <c r="C393" s="100"/>
      <c r="D393" s="100"/>
      <c r="E393" s="113" t="str">
        <f>IF(B393="","",Impostazioni!$C$6)</f>
        <v/>
      </c>
      <c r="F393" s="119"/>
      <c r="G393" s="119"/>
      <c r="H393" s="119"/>
      <c r="I393" s="119"/>
      <c r="J393" s="117" t="str">
        <v/>
      </c>
      <c r="K393" s="100"/>
      <c r="L393" s="118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  <c r="Z393" s="47"/>
      <c r="AA393" s="47"/>
      <c r="AB393" s="47"/>
    </row>
    <row r="394" spans="1:28" ht="22.5" customHeight="1">
      <c r="A394" s="47"/>
      <c r="B394" s="100"/>
      <c r="C394" s="100"/>
      <c r="D394" s="100"/>
      <c r="E394" s="113" t="str">
        <f>IF(B394="","",Impostazioni!$C$6)</f>
        <v/>
      </c>
      <c r="F394" s="119"/>
      <c r="G394" s="119"/>
      <c r="H394" s="119"/>
      <c r="I394" s="119"/>
      <c r="J394" s="117" t="str">
        <v/>
      </c>
      <c r="K394" s="100"/>
      <c r="L394" s="118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  <c r="Z394" s="47"/>
      <c r="AA394" s="47"/>
      <c r="AB394" s="47"/>
    </row>
    <row r="395" spans="1:28" ht="22.5" customHeight="1">
      <c r="A395" s="47"/>
      <c r="B395" s="100"/>
      <c r="C395" s="100"/>
      <c r="D395" s="100"/>
      <c r="E395" s="113" t="str">
        <f>IF(B395="","",Impostazioni!$C$6)</f>
        <v/>
      </c>
      <c r="F395" s="119"/>
      <c r="G395" s="119"/>
      <c r="H395" s="119"/>
      <c r="I395" s="119"/>
      <c r="J395" s="117" t="str">
        <v/>
      </c>
      <c r="K395" s="100"/>
      <c r="L395" s="118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  <c r="Z395" s="47"/>
      <c r="AA395" s="47"/>
      <c r="AB395" s="47"/>
    </row>
    <row r="396" spans="1:28" ht="22.5" customHeight="1">
      <c r="A396" s="47"/>
      <c r="B396" s="100"/>
      <c r="C396" s="100"/>
      <c r="D396" s="100"/>
      <c r="E396" s="113" t="str">
        <f>IF(B396="","",Impostazioni!$C$6)</f>
        <v/>
      </c>
      <c r="F396" s="119"/>
      <c r="G396" s="119"/>
      <c r="H396" s="119"/>
      <c r="I396" s="119"/>
      <c r="J396" s="117" t="str">
        <v/>
      </c>
      <c r="K396" s="100"/>
      <c r="L396" s="118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  <c r="Z396" s="47"/>
      <c r="AA396" s="47"/>
      <c r="AB396" s="47"/>
    </row>
    <row r="397" spans="1:28" ht="22.5" customHeight="1">
      <c r="A397" s="47"/>
      <c r="B397" s="100"/>
      <c r="C397" s="100"/>
      <c r="D397" s="100"/>
      <c r="E397" s="113" t="str">
        <f>IF(B397="","",Impostazioni!$C$6)</f>
        <v/>
      </c>
      <c r="F397" s="119"/>
      <c r="G397" s="119"/>
      <c r="H397" s="119"/>
      <c r="I397" s="119"/>
      <c r="J397" s="117" t="str">
        <v/>
      </c>
      <c r="K397" s="100"/>
      <c r="L397" s="118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  <c r="Z397" s="47"/>
      <c r="AA397" s="47"/>
      <c r="AB397" s="47"/>
    </row>
    <row r="398" spans="1:28" ht="22.5" customHeight="1">
      <c r="A398" s="47"/>
      <c r="B398" s="100"/>
      <c r="C398" s="100"/>
      <c r="D398" s="100"/>
      <c r="E398" s="113" t="str">
        <f>IF(B398="","",Impostazioni!$C$6)</f>
        <v/>
      </c>
      <c r="F398" s="119"/>
      <c r="G398" s="119"/>
      <c r="H398" s="119"/>
      <c r="I398" s="119"/>
      <c r="J398" s="117" t="str">
        <v/>
      </c>
      <c r="K398" s="100"/>
      <c r="L398" s="118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  <c r="Z398" s="47"/>
      <c r="AA398" s="47"/>
      <c r="AB398" s="47"/>
    </row>
    <row r="399" spans="1:28" ht="22.5" customHeight="1">
      <c r="A399" s="47"/>
      <c r="B399" s="100"/>
      <c r="C399" s="100"/>
      <c r="D399" s="100"/>
      <c r="E399" s="113" t="str">
        <f>IF(B399="","",Impostazioni!$C$6)</f>
        <v/>
      </c>
      <c r="F399" s="119"/>
      <c r="G399" s="119"/>
      <c r="H399" s="119"/>
      <c r="I399" s="119"/>
      <c r="J399" s="117" t="str">
        <v/>
      </c>
      <c r="K399" s="100"/>
      <c r="L399" s="118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  <c r="Z399" s="47"/>
      <c r="AA399" s="47"/>
      <c r="AB399" s="47"/>
    </row>
    <row r="400" spans="1:28" ht="22.5" customHeight="1">
      <c r="A400" s="47"/>
      <c r="B400" s="100"/>
      <c r="C400" s="100"/>
      <c r="D400" s="100"/>
      <c r="E400" s="113" t="str">
        <f>IF(B400="","",Impostazioni!$C$6)</f>
        <v/>
      </c>
      <c r="F400" s="119"/>
      <c r="G400" s="119"/>
      <c r="H400" s="119"/>
      <c r="I400" s="119"/>
      <c r="J400" s="117" t="str">
        <v/>
      </c>
      <c r="K400" s="100"/>
      <c r="L400" s="118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  <c r="Z400" s="47"/>
      <c r="AA400" s="47"/>
      <c r="AB400" s="47"/>
    </row>
    <row r="401" spans="1:28" ht="22.5" customHeight="1">
      <c r="A401" s="47"/>
      <c r="B401" s="100"/>
      <c r="C401" s="100"/>
      <c r="D401" s="100"/>
      <c r="E401" s="113" t="str">
        <f>IF(B401="","",Impostazioni!$C$6)</f>
        <v/>
      </c>
      <c r="F401" s="119"/>
      <c r="G401" s="119"/>
      <c r="H401" s="119"/>
      <c r="I401" s="119"/>
      <c r="J401" s="117" t="str">
        <v/>
      </c>
      <c r="K401" s="100"/>
      <c r="L401" s="118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  <c r="Z401" s="47"/>
      <c r="AA401" s="47"/>
      <c r="AB401" s="47"/>
    </row>
    <row r="402" spans="1:28" ht="22.5" customHeight="1">
      <c r="A402" s="47"/>
      <c r="B402" s="100"/>
      <c r="C402" s="100"/>
      <c r="D402" s="100"/>
      <c r="E402" s="113" t="str">
        <f>IF(B402="","",Impostazioni!$C$6)</f>
        <v/>
      </c>
      <c r="F402" s="119"/>
      <c r="G402" s="119"/>
      <c r="H402" s="119"/>
      <c r="I402" s="119"/>
      <c r="J402" s="117" t="str">
        <v/>
      </c>
      <c r="K402" s="100"/>
      <c r="L402" s="118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  <c r="Z402" s="47"/>
      <c r="AA402" s="47"/>
      <c r="AB402" s="47"/>
    </row>
    <row r="403" spans="1:28" ht="22.5" customHeight="1">
      <c r="A403" s="47"/>
      <c r="B403" s="100"/>
      <c r="C403" s="100"/>
      <c r="D403" s="100"/>
      <c r="E403" s="113" t="str">
        <f>IF(B403="","",Impostazioni!$C$6)</f>
        <v/>
      </c>
      <c r="F403" s="119"/>
      <c r="G403" s="119"/>
      <c r="H403" s="119"/>
      <c r="I403" s="119"/>
      <c r="J403" s="117" t="str">
        <v/>
      </c>
      <c r="K403" s="100"/>
      <c r="L403" s="118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  <c r="Z403" s="47"/>
      <c r="AA403" s="47"/>
      <c r="AB403" s="47"/>
    </row>
    <row r="404" spans="1:28" ht="22.5" customHeight="1">
      <c r="A404" s="47"/>
      <c r="B404" s="100"/>
      <c r="C404" s="100"/>
      <c r="D404" s="100"/>
      <c r="E404" s="113" t="str">
        <f>IF(B404="","",Impostazioni!$C$6)</f>
        <v/>
      </c>
      <c r="F404" s="119"/>
      <c r="G404" s="119"/>
      <c r="H404" s="119"/>
      <c r="I404" s="119"/>
      <c r="J404" s="117" t="str">
        <v/>
      </c>
      <c r="K404" s="100"/>
      <c r="L404" s="118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  <c r="Z404" s="47"/>
      <c r="AA404" s="47"/>
      <c r="AB404" s="47"/>
    </row>
    <row r="405" spans="1:28" ht="22.5" customHeight="1">
      <c r="A405" s="47"/>
      <c r="B405" s="100"/>
      <c r="C405" s="100"/>
      <c r="D405" s="100"/>
      <c r="E405" s="113" t="str">
        <f>IF(B405="","",Impostazioni!$C$6)</f>
        <v/>
      </c>
      <c r="F405" s="119"/>
      <c r="G405" s="119"/>
      <c r="H405" s="119"/>
      <c r="I405" s="119"/>
      <c r="J405" s="117" t="str">
        <v/>
      </c>
      <c r="K405" s="100"/>
      <c r="L405" s="118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  <c r="Z405" s="47"/>
      <c r="AA405" s="47"/>
      <c r="AB405" s="47"/>
    </row>
    <row r="406" spans="1:28" ht="22.5" customHeight="1">
      <c r="A406" s="47"/>
      <c r="B406" s="100"/>
      <c r="C406" s="100"/>
      <c r="D406" s="100"/>
      <c r="E406" s="113" t="str">
        <f>IF(B406="","",Impostazioni!$C$6)</f>
        <v/>
      </c>
      <c r="F406" s="119"/>
      <c r="G406" s="119"/>
      <c r="H406" s="119"/>
      <c r="I406" s="119"/>
      <c r="J406" s="117" t="str">
        <v/>
      </c>
      <c r="K406" s="100"/>
      <c r="L406" s="118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  <c r="Z406" s="47"/>
      <c r="AA406" s="47"/>
      <c r="AB406" s="47"/>
    </row>
    <row r="407" spans="1:28" ht="22.5" customHeight="1">
      <c r="A407" s="47"/>
      <c r="B407" s="100"/>
      <c r="C407" s="100"/>
      <c r="D407" s="100"/>
      <c r="E407" s="113" t="str">
        <f>IF(B407="","",Impostazioni!$C$6)</f>
        <v/>
      </c>
      <c r="F407" s="119"/>
      <c r="G407" s="119"/>
      <c r="H407" s="119"/>
      <c r="I407" s="119"/>
      <c r="J407" s="117" t="str">
        <v/>
      </c>
      <c r="K407" s="100"/>
      <c r="L407" s="118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  <c r="Z407" s="47"/>
      <c r="AA407" s="47"/>
      <c r="AB407" s="47"/>
    </row>
    <row r="408" spans="1:28" ht="22.5" customHeight="1">
      <c r="A408" s="47"/>
      <c r="B408" s="100"/>
      <c r="C408" s="100"/>
      <c r="D408" s="100"/>
      <c r="E408" s="113" t="str">
        <f>IF(B408="","",Impostazioni!$C$6)</f>
        <v/>
      </c>
      <c r="F408" s="119"/>
      <c r="G408" s="119"/>
      <c r="H408" s="119"/>
      <c r="I408" s="119"/>
      <c r="J408" s="117" t="str">
        <v/>
      </c>
      <c r="K408" s="100"/>
      <c r="L408" s="118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  <c r="Z408" s="47"/>
      <c r="AA408" s="47"/>
      <c r="AB408" s="47"/>
    </row>
    <row r="409" spans="1:28" ht="22.5" customHeight="1">
      <c r="A409" s="47"/>
      <c r="B409" s="100"/>
      <c r="C409" s="100"/>
      <c r="D409" s="100"/>
      <c r="E409" s="113" t="str">
        <f>IF(B409="","",Impostazioni!$C$6)</f>
        <v/>
      </c>
      <c r="F409" s="119"/>
      <c r="G409" s="119"/>
      <c r="H409" s="119"/>
      <c r="I409" s="119"/>
      <c r="J409" s="117" t="str">
        <v/>
      </c>
      <c r="K409" s="100"/>
      <c r="L409" s="118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  <c r="Z409" s="47"/>
      <c r="AA409" s="47"/>
      <c r="AB409" s="47"/>
    </row>
    <row r="410" spans="1:28" ht="22.5" customHeight="1">
      <c r="A410" s="47"/>
      <c r="B410" s="100"/>
      <c r="C410" s="100"/>
      <c r="D410" s="100"/>
      <c r="E410" s="113" t="str">
        <f>IF(B410="","",Impostazioni!$C$6)</f>
        <v/>
      </c>
      <c r="F410" s="119"/>
      <c r="G410" s="119"/>
      <c r="H410" s="119"/>
      <c r="I410" s="119"/>
      <c r="J410" s="117" t="str">
        <v/>
      </c>
      <c r="K410" s="100"/>
      <c r="L410" s="118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  <c r="Z410" s="47"/>
      <c r="AA410" s="47"/>
      <c r="AB410" s="47"/>
    </row>
    <row r="411" spans="1:28" ht="22.5" customHeight="1">
      <c r="A411" s="47"/>
      <c r="B411" s="100"/>
      <c r="C411" s="100"/>
      <c r="D411" s="100"/>
      <c r="E411" s="113" t="str">
        <f>IF(B411="","",Impostazioni!$C$6)</f>
        <v/>
      </c>
      <c r="F411" s="119"/>
      <c r="G411" s="119"/>
      <c r="H411" s="119"/>
      <c r="I411" s="119"/>
      <c r="J411" s="117" t="str">
        <v/>
      </c>
      <c r="K411" s="100"/>
      <c r="L411" s="118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  <c r="Z411" s="47"/>
      <c r="AA411" s="47"/>
      <c r="AB411" s="47"/>
    </row>
    <row r="412" spans="1:28" ht="22.5" customHeight="1">
      <c r="A412" s="47"/>
      <c r="B412" s="100"/>
      <c r="C412" s="100"/>
      <c r="D412" s="100"/>
      <c r="E412" s="113" t="str">
        <f>IF(B412="","",Impostazioni!$C$6)</f>
        <v/>
      </c>
      <c r="F412" s="119"/>
      <c r="G412" s="119"/>
      <c r="H412" s="119"/>
      <c r="I412" s="119"/>
      <c r="J412" s="117" t="str">
        <v/>
      </c>
      <c r="K412" s="100"/>
      <c r="L412" s="118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  <c r="Z412" s="47"/>
      <c r="AA412" s="47"/>
      <c r="AB412" s="47"/>
    </row>
    <row r="413" spans="1:28" ht="22.5" customHeight="1">
      <c r="A413" s="47"/>
      <c r="B413" s="100"/>
      <c r="C413" s="100"/>
      <c r="D413" s="100"/>
      <c r="E413" s="113" t="str">
        <f>IF(B413="","",Impostazioni!$C$6)</f>
        <v/>
      </c>
      <c r="F413" s="119"/>
      <c r="G413" s="119"/>
      <c r="H413" s="119"/>
      <c r="I413" s="119"/>
      <c r="J413" s="117" t="str">
        <v/>
      </c>
      <c r="K413" s="100"/>
      <c r="L413" s="118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  <c r="Z413" s="47"/>
      <c r="AA413" s="47"/>
      <c r="AB413" s="47"/>
    </row>
    <row r="414" spans="1:28" ht="22.5" customHeight="1">
      <c r="A414" s="47"/>
      <c r="B414" s="100"/>
      <c r="C414" s="100"/>
      <c r="D414" s="100"/>
      <c r="E414" s="113" t="str">
        <f>IF(B414="","",Impostazioni!$C$6)</f>
        <v/>
      </c>
      <c r="F414" s="119"/>
      <c r="G414" s="119"/>
      <c r="H414" s="119"/>
      <c r="I414" s="119"/>
      <c r="J414" s="117" t="str">
        <v/>
      </c>
      <c r="K414" s="100"/>
      <c r="L414" s="118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  <c r="Z414" s="47"/>
      <c r="AA414" s="47"/>
      <c r="AB414" s="47"/>
    </row>
    <row r="415" spans="1:28" ht="22.5" customHeight="1">
      <c r="A415" s="47"/>
      <c r="B415" s="100"/>
      <c r="C415" s="100"/>
      <c r="D415" s="100"/>
      <c r="E415" s="113" t="str">
        <f>IF(B415="","",Impostazioni!$C$6)</f>
        <v/>
      </c>
      <c r="F415" s="119"/>
      <c r="G415" s="119"/>
      <c r="H415" s="119"/>
      <c r="I415" s="119"/>
      <c r="J415" s="117" t="str">
        <v/>
      </c>
      <c r="K415" s="100"/>
      <c r="L415" s="118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  <c r="Z415" s="47"/>
      <c r="AA415" s="47"/>
      <c r="AB415" s="47"/>
    </row>
    <row r="416" spans="1:28" ht="22.5" customHeight="1">
      <c r="A416" s="47"/>
      <c r="B416" s="100"/>
      <c r="C416" s="100"/>
      <c r="D416" s="100"/>
      <c r="E416" s="113" t="str">
        <f>IF(B416="","",Impostazioni!$C$6)</f>
        <v/>
      </c>
      <c r="F416" s="119"/>
      <c r="G416" s="119"/>
      <c r="H416" s="119"/>
      <c r="I416" s="119"/>
      <c r="J416" s="117" t="str">
        <v/>
      </c>
      <c r="K416" s="100"/>
      <c r="L416" s="118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  <c r="Z416" s="47"/>
      <c r="AA416" s="47"/>
      <c r="AB416" s="47"/>
    </row>
    <row r="417" spans="1:28" ht="22.5" customHeight="1">
      <c r="A417" s="47"/>
      <c r="B417" s="100"/>
      <c r="C417" s="100"/>
      <c r="D417" s="100"/>
      <c r="E417" s="113" t="str">
        <f>IF(B417="","",Impostazioni!$C$6)</f>
        <v/>
      </c>
      <c r="F417" s="119"/>
      <c r="G417" s="119"/>
      <c r="H417" s="119"/>
      <c r="I417" s="119"/>
      <c r="J417" s="117" t="str">
        <v/>
      </c>
      <c r="K417" s="100"/>
      <c r="L417" s="118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  <c r="Z417" s="47"/>
      <c r="AA417" s="47"/>
      <c r="AB417" s="47"/>
    </row>
    <row r="418" spans="1:28" ht="22.5" customHeight="1">
      <c r="A418" s="47"/>
      <c r="B418" s="100"/>
      <c r="C418" s="100"/>
      <c r="D418" s="100"/>
      <c r="E418" s="113" t="str">
        <f>IF(B418="","",Impostazioni!$C$6)</f>
        <v/>
      </c>
      <c r="F418" s="119"/>
      <c r="G418" s="119"/>
      <c r="H418" s="119"/>
      <c r="I418" s="119"/>
      <c r="J418" s="117" t="str">
        <v/>
      </c>
      <c r="K418" s="100"/>
      <c r="L418" s="118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  <c r="Z418" s="47"/>
      <c r="AA418" s="47"/>
      <c r="AB418" s="47"/>
    </row>
    <row r="419" spans="1:28" ht="22.5" customHeight="1">
      <c r="A419" s="47"/>
      <c r="B419" s="100"/>
      <c r="C419" s="100"/>
      <c r="D419" s="100"/>
      <c r="E419" s="113" t="str">
        <f>IF(B419="","",Impostazioni!$C$6)</f>
        <v/>
      </c>
      <c r="F419" s="119"/>
      <c r="G419" s="119"/>
      <c r="H419" s="119"/>
      <c r="I419" s="119"/>
      <c r="J419" s="117" t="str">
        <v/>
      </c>
      <c r="K419" s="100"/>
      <c r="L419" s="118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  <c r="Z419" s="47"/>
      <c r="AA419" s="47"/>
      <c r="AB419" s="47"/>
    </row>
    <row r="420" spans="1:28" ht="22.5" customHeight="1">
      <c r="A420" s="47"/>
      <c r="B420" s="100"/>
      <c r="C420" s="100"/>
      <c r="D420" s="100"/>
      <c r="E420" s="113" t="str">
        <f>IF(B420="","",Impostazioni!$C$6)</f>
        <v/>
      </c>
      <c r="F420" s="119"/>
      <c r="G420" s="119"/>
      <c r="H420" s="119"/>
      <c r="I420" s="119"/>
      <c r="J420" s="117" t="str">
        <v/>
      </c>
      <c r="K420" s="100"/>
      <c r="L420" s="118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  <c r="Z420" s="47"/>
      <c r="AA420" s="47"/>
      <c r="AB420" s="47"/>
    </row>
    <row r="421" spans="1:28" ht="22.5" customHeight="1">
      <c r="A421" s="47"/>
      <c r="B421" s="100"/>
      <c r="C421" s="100"/>
      <c r="D421" s="100"/>
      <c r="E421" s="113" t="str">
        <f>IF(B421="","",Impostazioni!$C$6)</f>
        <v/>
      </c>
      <c r="F421" s="119"/>
      <c r="G421" s="119"/>
      <c r="H421" s="119"/>
      <c r="I421" s="119"/>
      <c r="J421" s="117" t="str">
        <v/>
      </c>
      <c r="K421" s="100"/>
      <c r="L421" s="118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  <c r="Z421" s="47"/>
      <c r="AA421" s="47"/>
      <c r="AB421" s="47"/>
    </row>
    <row r="422" spans="1:28" ht="22.5" customHeight="1">
      <c r="A422" s="47"/>
      <c r="B422" s="100"/>
      <c r="C422" s="100"/>
      <c r="D422" s="100"/>
      <c r="E422" s="113" t="str">
        <f>IF(B422="","",Impostazioni!$C$6)</f>
        <v/>
      </c>
      <c r="F422" s="119"/>
      <c r="G422" s="119"/>
      <c r="H422" s="119"/>
      <c r="I422" s="119"/>
      <c r="J422" s="117" t="str">
        <v/>
      </c>
      <c r="K422" s="100"/>
      <c r="L422" s="118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  <c r="Z422" s="47"/>
      <c r="AA422" s="47"/>
      <c r="AB422" s="47"/>
    </row>
    <row r="423" spans="1:28" ht="22.5" customHeight="1">
      <c r="A423" s="47"/>
      <c r="B423" s="100"/>
      <c r="C423" s="100"/>
      <c r="D423" s="100"/>
      <c r="E423" s="113" t="str">
        <f>IF(B423="","",Impostazioni!$C$6)</f>
        <v/>
      </c>
      <c r="F423" s="119"/>
      <c r="G423" s="119"/>
      <c r="H423" s="119"/>
      <c r="I423" s="119"/>
      <c r="J423" s="117" t="str">
        <v/>
      </c>
      <c r="K423" s="100"/>
      <c r="L423" s="118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  <c r="Z423" s="47"/>
      <c r="AA423" s="47"/>
      <c r="AB423" s="47"/>
    </row>
    <row r="424" spans="1:28" ht="22.5" customHeight="1">
      <c r="A424" s="47"/>
      <c r="B424" s="100"/>
      <c r="C424" s="100"/>
      <c r="D424" s="100"/>
      <c r="E424" s="113" t="str">
        <f>IF(B424="","",Impostazioni!$C$6)</f>
        <v/>
      </c>
      <c r="F424" s="119"/>
      <c r="G424" s="119"/>
      <c r="H424" s="119"/>
      <c r="I424" s="119"/>
      <c r="J424" s="117" t="str">
        <v/>
      </c>
      <c r="K424" s="100"/>
      <c r="L424" s="118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  <c r="Z424" s="47"/>
      <c r="AA424" s="47"/>
      <c r="AB424" s="47"/>
    </row>
    <row r="425" spans="1:28" ht="22.5" customHeight="1">
      <c r="A425" s="47"/>
      <c r="B425" s="100"/>
      <c r="C425" s="100"/>
      <c r="D425" s="100"/>
      <c r="E425" s="113" t="str">
        <f>IF(B425="","",Impostazioni!$C$6)</f>
        <v/>
      </c>
      <c r="F425" s="119"/>
      <c r="G425" s="119"/>
      <c r="H425" s="119"/>
      <c r="I425" s="119"/>
      <c r="J425" s="117" t="str">
        <v/>
      </c>
      <c r="K425" s="100"/>
      <c r="L425" s="118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  <c r="Z425" s="47"/>
      <c r="AA425" s="47"/>
      <c r="AB425" s="47"/>
    </row>
    <row r="426" spans="1:28" ht="22.5" customHeight="1">
      <c r="A426" s="47"/>
      <c r="B426" s="100"/>
      <c r="C426" s="100"/>
      <c r="D426" s="100"/>
      <c r="E426" s="113" t="str">
        <f>IF(B426="","",Impostazioni!$C$6)</f>
        <v/>
      </c>
      <c r="F426" s="119"/>
      <c r="G426" s="119"/>
      <c r="H426" s="119"/>
      <c r="I426" s="119"/>
      <c r="J426" s="117" t="str">
        <v/>
      </c>
      <c r="K426" s="100"/>
      <c r="L426" s="118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  <c r="Z426" s="47"/>
      <c r="AA426" s="47"/>
      <c r="AB426" s="47"/>
    </row>
    <row r="427" spans="1:28" ht="22.5" customHeight="1">
      <c r="A427" s="47"/>
      <c r="B427" s="100"/>
      <c r="C427" s="100"/>
      <c r="D427" s="100"/>
      <c r="E427" s="113" t="str">
        <f>IF(B427="","",Impostazioni!$C$6)</f>
        <v/>
      </c>
      <c r="F427" s="119"/>
      <c r="G427" s="119"/>
      <c r="H427" s="119"/>
      <c r="I427" s="119"/>
      <c r="J427" s="117" t="str">
        <v/>
      </c>
      <c r="K427" s="100"/>
      <c r="L427" s="118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  <c r="Z427" s="47"/>
      <c r="AA427" s="47"/>
      <c r="AB427" s="47"/>
    </row>
    <row r="428" spans="1:28" ht="22.5" customHeight="1">
      <c r="A428" s="47"/>
      <c r="B428" s="100"/>
      <c r="C428" s="100"/>
      <c r="D428" s="100"/>
      <c r="E428" s="113" t="str">
        <f>IF(B428="","",Impostazioni!$C$6)</f>
        <v/>
      </c>
      <c r="F428" s="119"/>
      <c r="G428" s="119"/>
      <c r="H428" s="119"/>
      <c r="I428" s="119"/>
      <c r="J428" s="117" t="str">
        <v/>
      </c>
      <c r="K428" s="100"/>
      <c r="L428" s="118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47"/>
      <c r="AB428" s="47"/>
    </row>
    <row r="429" spans="1:28" ht="22.5" customHeight="1">
      <c r="A429" s="47"/>
      <c r="B429" s="100"/>
      <c r="C429" s="100"/>
      <c r="D429" s="100"/>
      <c r="E429" s="113" t="str">
        <f>IF(B429="","",Impostazioni!$C$6)</f>
        <v/>
      </c>
      <c r="F429" s="119"/>
      <c r="G429" s="119"/>
      <c r="H429" s="119"/>
      <c r="I429" s="119"/>
      <c r="J429" s="117" t="str">
        <v/>
      </c>
      <c r="K429" s="100"/>
      <c r="L429" s="118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  <c r="Z429" s="47"/>
      <c r="AA429" s="47"/>
      <c r="AB429" s="47"/>
    </row>
    <row r="430" spans="1:28" ht="22.5" customHeight="1">
      <c r="A430" s="47"/>
      <c r="B430" s="100"/>
      <c r="C430" s="100"/>
      <c r="D430" s="100"/>
      <c r="E430" s="113" t="str">
        <f>IF(B430="","",Impostazioni!$C$6)</f>
        <v/>
      </c>
      <c r="F430" s="119"/>
      <c r="G430" s="119"/>
      <c r="H430" s="119"/>
      <c r="I430" s="119"/>
      <c r="J430" s="117" t="str">
        <v/>
      </c>
      <c r="K430" s="100"/>
      <c r="L430" s="118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  <c r="Z430" s="47"/>
      <c r="AA430" s="47"/>
      <c r="AB430" s="47"/>
    </row>
    <row r="431" spans="1:28" ht="22.5" customHeight="1">
      <c r="A431" s="47"/>
      <c r="B431" s="100"/>
      <c r="C431" s="100"/>
      <c r="D431" s="100"/>
      <c r="E431" s="113" t="str">
        <f>IF(B431="","",Impostazioni!$C$6)</f>
        <v/>
      </c>
      <c r="F431" s="119"/>
      <c r="G431" s="119"/>
      <c r="H431" s="119"/>
      <c r="I431" s="119"/>
      <c r="J431" s="117" t="str">
        <v/>
      </c>
      <c r="K431" s="100"/>
      <c r="L431" s="118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  <c r="Z431" s="47"/>
      <c r="AA431" s="47"/>
      <c r="AB431" s="47"/>
    </row>
    <row r="432" spans="1:28" ht="22.5" customHeight="1">
      <c r="A432" s="47"/>
      <c r="B432" s="100"/>
      <c r="C432" s="100"/>
      <c r="D432" s="100"/>
      <c r="E432" s="113" t="str">
        <f>IF(B432="","",Impostazioni!$C$6)</f>
        <v/>
      </c>
      <c r="F432" s="119"/>
      <c r="G432" s="119"/>
      <c r="H432" s="119"/>
      <c r="I432" s="119"/>
      <c r="J432" s="117" t="str">
        <v/>
      </c>
      <c r="K432" s="100"/>
      <c r="L432" s="118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  <c r="Z432" s="47"/>
      <c r="AA432" s="47"/>
      <c r="AB432" s="47"/>
    </row>
    <row r="433" spans="1:28" ht="22.5" customHeight="1">
      <c r="A433" s="47"/>
      <c r="B433" s="100"/>
      <c r="C433" s="100"/>
      <c r="D433" s="100"/>
      <c r="E433" s="113" t="str">
        <f>IF(B433="","",Impostazioni!$C$6)</f>
        <v/>
      </c>
      <c r="F433" s="119"/>
      <c r="G433" s="119"/>
      <c r="H433" s="119"/>
      <c r="I433" s="119"/>
      <c r="J433" s="117" t="str">
        <v/>
      </c>
      <c r="K433" s="100"/>
      <c r="L433" s="118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  <c r="Z433" s="47"/>
      <c r="AA433" s="47"/>
      <c r="AB433" s="47"/>
    </row>
    <row r="434" spans="1:28" ht="22.5" customHeight="1">
      <c r="A434" s="47"/>
      <c r="B434" s="100"/>
      <c r="C434" s="100"/>
      <c r="D434" s="100"/>
      <c r="E434" s="113" t="str">
        <f>IF(B434="","",Impostazioni!$C$6)</f>
        <v/>
      </c>
      <c r="F434" s="119"/>
      <c r="G434" s="119"/>
      <c r="H434" s="119"/>
      <c r="I434" s="119"/>
      <c r="J434" s="117" t="str">
        <v/>
      </c>
      <c r="K434" s="100"/>
      <c r="L434" s="118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  <c r="Z434" s="47"/>
      <c r="AA434" s="47"/>
      <c r="AB434" s="47"/>
    </row>
    <row r="435" spans="1:28" ht="22.5" customHeight="1">
      <c r="A435" s="47"/>
      <c r="B435" s="100"/>
      <c r="C435" s="100"/>
      <c r="D435" s="100"/>
      <c r="E435" s="113" t="str">
        <f>IF(B435="","",Impostazioni!$C$6)</f>
        <v/>
      </c>
      <c r="F435" s="119"/>
      <c r="G435" s="119"/>
      <c r="H435" s="119"/>
      <c r="I435" s="119"/>
      <c r="J435" s="117" t="str">
        <v/>
      </c>
      <c r="K435" s="100"/>
      <c r="L435" s="118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  <c r="Z435" s="47"/>
      <c r="AA435" s="47"/>
      <c r="AB435" s="47"/>
    </row>
    <row r="436" spans="1:28" ht="22.5" customHeight="1">
      <c r="A436" s="47"/>
      <c r="B436" s="100"/>
      <c r="C436" s="100"/>
      <c r="D436" s="100"/>
      <c r="E436" s="113" t="str">
        <f>IF(B436="","",Impostazioni!$C$6)</f>
        <v/>
      </c>
      <c r="F436" s="119"/>
      <c r="G436" s="119"/>
      <c r="H436" s="119"/>
      <c r="I436" s="119"/>
      <c r="J436" s="117" t="str">
        <v/>
      </c>
      <c r="K436" s="100"/>
      <c r="L436" s="118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  <c r="Z436" s="47"/>
      <c r="AA436" s="47"/>
      <c r="AB436" s="47"/>
    </row>
    <row r="437" spans="1:28" ht="22.5" customHeight="1">
      <c r="A437" s="47"/>
      <c r="B437" s="100"/>
      <c r="C437" s="100"/>
      <c r="D437" s="100"/>
      <c r="E437" s="113" t="str">
        <f>IF(B437="","",Impostazioni!$C$6)</f>
        <v/>
      </c>
      <c r="F437" s="119"/>
      <c r="G437" s="119"/>
      <c r="H437" s="119"/>
      <c r="I437" s="119"/>
      <c r="J437" s="117" t="str">
        <v/>
      </c>
      <c r="K437" s="100"/>
      <c r="L437" s="118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  <c r="Z437" s="47"/>
      <c r="AA437" s="47"/>
      <c r="AB437" s="47"/>
    </row>
    <row r="438" spans="1:28" ht="22.5" customHeight="1">
      <c r="A438" s="47"/>
      <c r="B438" s="100"/>
      <c r="C438" s="100"/>
      <c r="D438" s="100"/>
      <c r="E438" s="113" t="str">
        <f>IF(B438="","",Impostazioni!$C$6)</f>
        <v/>
      </c>
      <c r="F438" s="119"/>
      <c r="G438" s="119"/>
      <c r="H438" s="119"/>
      <c r="I438" s="119"/>
      <c r="J438" s="117" t="str">
        <v/>
      </c>
      <c r="K438" s="100"/>
      <c r="L438" s="118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  <c r="Z438" s="47"/>
      <c r="AA438" s="47"/>
      <c r="AB438" s="47"/>
    </row>
    <row r="439" spans="1:28" ht="22.5" customHeight="1">
      <c r="A439" s="47"/>
      <c r="B439" s="100"/>
      <c r="C439" s="100"/>
      <c r="D439" s="100"/>
      <c r="E439" s="113" t="str">
        <f>IF(B439="","",Impostazioni!$C$6)</f>
        <v/>
      </c>
      <c r="F439" s="119"/>
      <c r="G439" s="119"/>
      <c r="H439" s="119"/>
      <c r="I439" s="119"/>
      <c r="J439" s="117" t="str">
        <v/>
      </c>
      <c r="K439" s="100"/>
      <c r="L439" s="118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  <c r="Z439" s="47"/>
      <c r="AA439" s="47"/>
      <c r="AB439" s="47"/>
    </row>
    <row r="440" spans="1:28" ht="22.5" customHeight="1">
      <c r="A440" s="47"/>
      <c r="B440" s="100"/>
      <c r="C440" s="100"/>
      <c r="D440" s="100"/>
      <c r="E440" s="113" t="str">
        <f>IF(B440="","",Impostazioni!$C$6)</f>
        <v/>
      </c>
      <c r="F440" s="119"/>
      <c r="G440" s="119"/>
      <c r="H440" s="119"/>
      <c r="I440" s="119"/>
      <c r="J440" s="117" t="str">
        <v/>
      </c>
      <c r="K440" s="100"/>
      <c r="L440" s="118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  <c r="Z440" s="47"/>
      <c r="AA440" s="47"/>
      <c r="AB440" s="47"/>
    </row>
    <row r="441" spans="1:28" ht="22.5" customHeight="1">
      <c r="A441" s="47"/>
      <c r="B441" s="100"/>
      <c r="C441" s="100"/>
      <c r="D441" s="100"/>
      <c r="E441" s="113" t="str">
        <f>IF(B441="","",Impostazioni!$C$6)</f>
        <v/>
      </c>
      <c r="F441" s="119"/>
      <c r="G441" s="119"/>
      <c r="H441" s="119"/>
      <c r="I441" s="119"/>
      <c r="J441" s="117" t="str">
        <v/>
      </c>
      <c r="K441" s="100"/>
      <c r="L441" s="118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  <c r="Z441" s="47"/>
      <c r="AA441" s="47"/>
      <c r="AB441" s="47"/>
    </row>
    <row r="442" spans="1:28" ht="22.5" customHeight="1">
      <c r="A442" s="47"/>
      <c r="B442" s="100"/>
      <c r="C442" s="100"/>
      <c r="D442" s="100"/>
      <c r="E442" s="113" t="str">
        <f>IF(B442="","",Impostazioni!$C$6)</f>
        <v/>
      </c>
      <c r="F442" s="119"/>
      <c r="G442" s="119"/>
      <c r="H442" s="119"/>
      <c r="I442" s="119"/>
      <c r="J442" s="117" t="str">
        <v/>
      </c>
      <c r="K442" s="100"/>
      <c r="L442" s="118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  <c r="Z442" s="47"/>
      <c r="AA442" s="47"/>
      <c r="AB442" s="47"/>
    </row>
    <row r="443" spans="1:28" ht="22.5" customHeight="1">
      <c r="A443" s="47"/>
      <c r="B443" s="100"/>
      <c r="C443" s="100"/>
      <c r="D443" s="100"/>
      <c r="E443" s="113" t="str">
        <f>IF(B443="","",Impostazioni!$C$6)</f>
        <v/>
      </c>
      <c r="F443" s="119"/>
      <c r="G443" s="119"/>
      <c r="H443" s="119"/>
      <c r="I443" s="119"/>
      <c r="J443" s="117" t="str">
        <v/>
      </c>
      <c r="K443" s="100"/>
      <c r="L443" s="118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  <c r="Z443" s="47"/>
      <c r="AA443" s="47"/>
      <c r="AB443" s="47"/>
    </row>
    <row r="444" spans="1:28" ht="22.5" customHeight="1">
      <c r="A444" s="47"/>
      <c r="B444" s="100"/>
      <c r="C444" s="100"/>
      <c r="D444" s="100"/>
      <c r="E444" s="113" t="str">
        <f>IF(B444="","",Impostazioni!$C$6)</f>
        <v/>
      </c>
      <c r="F444" s="119"/>
      <c r="G444" s="119"/>
      <c r="H444" s="119"/>
      <c r="I444" s="119"/>
      <c r="J444" s="117" t="str">
        <v/>
      </c>
      <c r="K444" s="100"/>
      <c r="L444" s="118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  <c r="Z444" s="47"/>
      <c r="AA444" s="47"/>
      <c r="AB444" s="47"/>
    </row>
    <row r="445" spans="1:28" ht="22.5" customHeight="1">
      <c r="A445" s="47"/>
      <c r="B445" s="100"/>
      <c r="C445" s="100"/>
      <c r="D445" s="100"/>
      <c r="E445" s="113" t="str">
        <f>IF(B445="","",Impostazioni!$C$6)</f>
        <v/>
      </c>
      <c r="F445" s="119"/>
      <c r="G445" s="119"/>
      <c r="H445" s="119"/>
      <c r="I445" s="119"/>
      <c r="J445" s="117" t="str">
        <v/>
      </c>
      <c r="K445" s="100"/>
      <c r="L445" s="118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  <c r="Z445" s="47"/>
      <c r="AA445" s="47"/>
      <c r="AB445" s="47"/>
    </row>
    <row r="446" spans="1:28" ht="22.5" customHeight="1">
      <c r="A446" s="47"/>
      <c r="B446" s="100"/>
      <c r="C446" s="100"/>
      <c r="D446" s="100"/>
      <c r="E446" s="113" t="str">
        <f>IF(B446="","",Impostazioni!$C$6)</f>
        <v/>
      </c>
      <c r="F446" s="119"/>
      <c r="G446" s="119"/>
      <c r="H446" s="119"/>
      <c r="I446" s="119"/>
      <c r="J446" s="117" t="str">
        <v/>
      </c>
      <c r="K446" s="100"/>
      <c r="L446" s="118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  <c r="Z446" s="47"/>
      <c r="AA446" s="47"/>
      <c r="AB446" s="47"/>
    </row>
    <row r="447" spans="1:28" ht="22.5" customHeight="1">
      <c r="A447" s="47"/>
      <c r="B447" s="100"/>
      <c r="C447" s="100"/>
      <c r="D447" s="100"/>
      <c r="E447" s="113" t="str">
        <f>IF(B447="","",Impostazioni!$C$6)</f>
        <v/>
      </c>
      <c r="F447" s="119"/>
      <c r="G447" s="119"/>
      <c r="H447" s="119"/>
      <c r="I447" s="119"/>
      <c r="J447" s="117" t="str">
        <v/>
      </c>
      <c r="K447" s="100"/>
      <c r="L447" s="118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  <c r="Z447" s="47"/>
      <c r="AA447" s="47"/>
      <c r="AB447" s="47"/>
    </row>
    <row r="448" spans="1:28" ht="22.5" customHeight="1">
      <c r="A448" s="47"/>
      <c r="B448" s="100"/>
      <c r="C448" s="100"/>
      <c r="D448" s="100"/>
      <c r="E448" s="113" t="str">
        <f>IF(B448="","",Impostazioni!$C$6)</f>
        <v/>
      </c>
      <c r="F448" s="119"/>
      <c r="G448" s="119"/>
      <c r="H448" s="119"/>
      <c r="I448" s="119"/>
      <c r="J448" s="117" t="str">
        <v/>
      </c>
      <c r="K448" s="100"/>
      <c r="L448" s="118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  <c r="Z448" s="47"/>
      <c r="AA448" s="47"/>
      <c r="AB448" s="47"/>
    </row>
    <row r="449" spans="1:28" ht="22.5" customHeight="1">
      <c r="A449" s="47"/>
      <c r="B449" s="100"/>
      <c r="C449" s="100"/>
      <c r="D449" s="100"/>
      <c r="E449" s="113" t="str">
        <f>IF(B449="","",Impostazioni!$C$6)</f>
        <v/>
      </c>
      <c r="F449" s="119"/>
      <c r="G449" s="119"/>
      <c r="H449" s="119"/>
      <c r="I449" s="119"/>
      <c r="J449" s="117" t="str">
        <v/>
      </c>
      <c r="K449" s="100"/>
      <c r="L449" s="118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  <c r="Z449" s="47"/>
      <c r="AA449" s="47"/>
      <c r="AB449" s="47"/>
    </row>
    <row r="450" spans="1:28" ht="22.5" customHeight="1">
      <c r="A450" s="47"/>
      <c r="B450" s="100"/>
      <c r="C450" s="100"/>
      <c r="D450" s="100"/>
      <c r="E450" s="113" t="str">
        <f>IF(B450="","",Impostazioni!$C$6)</f>
        <v/>
      </c>
      <c r="F450" s="119"/>
      <c r="G450" s="119"/>
      <c r="H450" s="119"/>
      <c r="I450" s="119"/>
      <c r="J450" s="117" t="str">
        <v/>
      </c>
      <c r="K450" s="100"/>
      <c r="L450" s="118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  <c r="Z450" s="47"/>
      <c r="AA450" s="47"/>
      <c r="AB450" s="47"/>
    </row>
    <row r="451" spans="1:28" ht="22.5" customHeight="1">
      <c r="A451" s="47"/>
      <c r="B451" s="100"/>
      <c r="C451" s="100"/>
      <c r="D451" s="100"/>
      <c r="E451" s="113" t="str">
        <f>IF(B451="","",Impostazioni!$C$6)</f>
        <v/>
      </c>
      <c r="F451" s="119"/>
      <c r="G451" s="119"/>
      <c r="H451" s="119"/>
      <c r="I451" s="119"/>
      <c r="J451" s="117" t="str">
        <v/>
      </c>
      <c r="K451" s="100"/>
      <c r="L451" s="118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  <c r="Z451" s="47"/>
      <c r="AA451" s="47"/>
      <c r="AB451" s="47"/>
    </row>
    <row r="452" spans="1:28" ht="22.5" customHeight="1">
      <c r="A452" s="47"/>
      <c r="B452" s="100"/>
      <c r="C452" s="100"/>
      <c r="D452" s="100"/>
      <c r="E452" s="113" t="str">
        <f>IF(B452="","",Impostazioni!$C$6)</f>
        <v/>
      </c>
      <c r="F452" s="119"/>
      <c r="G452" s="119"/>
      <c r="H452" s="119"/>
      <c r="I452" s="119"/>
      <c r="J452" s="117" t="str">
        <v/>
      </c>
      <c r="K452" s="100"/>
      <c r="L452" s="118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  <c r="Z452" s="47"/>
      <c r="AA452" s="47"/>
      <c r="AB452" s="47"/>
    </row>
    <row r="453" spans="1:28" ht="22.5" customHeight="1">
      <c r="A453" s="47"/>
      <c r="B453" s="100"/>
      <c r="C453" s="100"/>
      <c r="D453" s="100"/>
      <c r="E453" s="113" t="str">
        <f>IF(B453="","",Impostazioni!$C$6)</f>
        <v/>
      </c>
      <c r="F453" s="119"/>
      <c r="G453" s="119"/>
      <c r="H453" s="119"/>
      <c r="I453" s="119"/>
      <c r="J453" s="117" t="str">
        <v/>
      </c>
      <c r="K453" s="100"/>
      <c r="L453" s="118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  <c r="Z453" s="47"/>
      <c r="AA453" s="47"/>
      <c r="AB453" s="47"/>
    </row>
    <row r="454" spans="1:28" ht="22.5" customHeight="1">
      <c r="A454" s="47"/>
      <c r="B454" s="100"/>
      <c r="C454" s="100"/>
      <c r="D454" s="100"/>
      <c r="E454" s="113" t="str">
        <f>IF(B454="","",Impostazioni!$C$6)</f>
        <v/>
      </c>
      <c r="F454" s="119"/>
      <c r="G454" s="119"/>
      <c r="H454" s="119"/>
      <c r="I454" s="119"/>
      <c r="J454" s="117" t="str">
        <v/>
      </c>
      <c r="K454" s="100"/>
      <c r="L454" s="118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  <c r="Z454" s="47"/>
      <c r="AA454" s="47"/>
      <c r="AB454" s="47"/>
    </row>
    <row r="455" spans="1:28" ht="22.5" customHeight="1">
      <c r="A455" s="47"/>
      <c r="B455" s="100"/>
      <c r="C455" s="100"/>
      <c r="D455" s="100"/>
      <c r="E455" s="113" t="str">
        <f>IF(B455="","",Impostazioni!$C$6)</f>
        <v/>
      </c>
      <c r="F455" s="119"/>
      <c r="G455" s="119"/>
      <c r="H455" s="119"/>
      <c r="I455" s="119"/>
      <c r="J455" s="117" t="str">
        <v/>
      </c>
      <c r="K455" s="100"/>
      <c r="L455" s="118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  <c r="Z455" s="47"/>
      <c r="AA455" s="47"/>
      <c r="AB455" s="47"/>
    </row>
    <row r="456" spans="1:28" ht="22.5" customHeight="1">
      <c r="A456" s="47"/>
      <c r="B456" s="100"/>
      <c r="C456" s="100"/>
      <c r="D456" s="100"/>
      <c r="E456" s="113" t="str">
        <f>IF(B456="","",Impostazioni!$C$6)</f>
        <v/>
      </c>
      <c r="F456" s="119"/>
      <c r="G456" s="119"/>
      <c r="H456" s="119"/>
      <c r="I456" s="119"/>
      <c r="J456" s="117" t="str">
        <v/>
      </c>
      <c r="K456" s="100"/>
      <c r="L456" s="118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  <c r="Z456" s="47"/>
      <c r="AA456" s="47"/>
      <c r="AB456" s="47"/>
    </row>
    <row r="457" spans="1:28" ht="22.5" customHeight="1">
      <c r="A457" s="47"/>
      <c r="B457" s="100"/>
      <c r="C457" s="100"/>
      <c r="D457" s="100"/>
      <c r="E457" s="113" t="str">
        <f>IF(B457="","",Impostazioni!$C$6)</f>
        <v/>
      </c>
      <c r="F457" s="119"/>
      <c r="G457" s="119"/>
      <c r="H457" s="119"/>
      <c r="I457" s="119"/>
      <c r="J457" s="117" t="str">
        <v/>
      </c>
      <c r="K457" s="100"/>
      <c r="L457" s="118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  <c r="Z457" s="47"/>
      <c r="AA457" s="47"/>
      <c r="AB457" s="47"/>
    </row>
    <row r="458" spans="1:28" ht="22.5" customHeight="1">
      <c r="A458" s="47"/>
      <c r="B458" s="100"/>
      <c r="C458" s="100"/>
      <c r="D458" s="100"/>
      <c r="E458" s="113" t="str">
        <f>IF(B458="","",Impostazioni!$C$6)</f>
        <v/>
      </c>
      <c r="F458" s="119"/>
      <c r="G458" s="119"/>
      <c r="H458" s="119"/>
      <c r="I458" s="119"/>
      <c r="J458" s="117" t="str">
        <v/>
      </c>
      <c r="K458" s="100"/>
      <c r="L458" s="118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  <c r="Z458" s="47"/>
      <c r="AA458" s="47"/>
      <c r="AB458" s="47"/>
    </row>
    <row r="459" spans="1:28" ht="22.5" customHeight="1">
      <c r="A459" s="47"/>
      <c r="B459" s="100"/>
      <c r="C459" s="100"/>
      <c r="D459" s="100"/>
      <c r="E459" s="113" t="str">
        <f>IF(B459="","",Impostazioni!$C$6)</f>
        <v/>
      </c>
      <c r="F459" s="119"/>
      <c r="G459" s="119"/>
      <c r="H459" s="119"/>
      <c r="I459" s="119"/>
      <c r="J459" s="117" t="str">
        <v/>
      </c>
      <c r="K459" s="100"/>
      <c r="L459" s="118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  <c r="Z459" s="47"/>
      <c r="AA459" s="47"/>
      <c r="AB459" s="47"/>
    </row>
    <row r="460" spans="1:28" ht="22.5" customHeight="1">
      <c r="A460" s="47"/>
      <c r="B460" s="100"/>
      <c r="C460" s="100"/>
      <c r="D460" s="100"/>
      <c r="E460" s="113" t="str">
        <f>IF(B460="","",Impostazioni!$C$6)</f>
        <v/>
      </c>
      <c r="F460" s="119"/>
      <c r="G460" s="119"/>
      <c r="H460" s="119"/>
      <c r="I460" s="119"/>
      <c r="J460" s="117" t="str">
        <v/>
      </c>
      <c r="K460" s="100"/>
      <c r="L460" s="118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  <c r="Z460" s="47"/>
      <c r="AA460" s="47"/>
      <c r="AB460" s="47"/>
    </row>
    <row r="461" spans="1:28" ht="22.5" customHeight="1">
      <c r="A461" s="47"/>
      <c r="B461" s="100"/>
      <c r="C461" s="100"/>
      <c r="D461" s="100"/>
      <c r="E461" s="113" t="str">
        <f>IF(B461="","",Impostazioni!$C$6)</f>
        <v/>
      </c>
      <c r="F461" s="119"/>
      <c r="G461" s="119"/>
      <c r="H461" s="119"/>
      <c r="I461" s="119"/>
      <c r="J461" s="117" t="str">
        <v/>
      </c>
      <c r="K461" s="100"/>
      <c r="L461" s="118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  <c r="Z461" s="47"/>
      <c r="AA461" s="47"/>
      <c r="AB461" s="47"/>
    </row>
    <row r="462" spans="1:28" ht="22.5" customHeight="1">
      <c r="A462" s="47"/>
      <c r="B462" s="100"/>
      <c r="C462" s="100"/>
      <c r="D462" s="100"/>
      <c r="E462" s="113" t="str">
        <f>IF(B462="","",Impostazioni!$C$6)</f>
        <v/>
      </c>
      <c r="F462" s="119"/>
      <c r="G462" s="119"/>
      <c r="H462" s="119"/>
      <c r="I462" s="119"/>
      <c r="J462" s="117" t="str">
        <v/>
      </c>
      <c r="K462" s="100"/>
      <c r="L462" s="118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  <c r="Z462" s="47"/>
      <c r="AA462" s="47"/>
      <c r="AB462" s="47"/>
    </row>
    <row r="463" spans="1:28" ht="22.5" customHeight="1">
      <c r="A463" s="47"/>
      <c r="B463" s="100"/>
      <c r="C463" s="100"/>
      <c r="D463" s="100"/>
      <c r="E463" s="113" t="str">
        <f>IF(B463="","",Impostazioni!$C$6)</f>
        <v/>
      </c>
      <c r="F463" s="119"/>
      <c r="G463" s="119"/>
      <c r="H463" s="119"/>
      <c r="I463" s="119"/>
      <c r="J463" s="117" t="str">
        <v/>
      </c>
      <c r="K463" s="100"/>
      <c r="L463" s="118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  <c r="Z463" s="47"/>
      <c r="AA463" s="47"/>
      <c r="AB463" s="47"/>
    </row>
    <row r="464" spans="1:28" ht="22.5" customHeight="1">
      <c r="A464" s="47"/>
      <c r="B464" s="100"/>
      <c r="C464" s="100"/>
      <c r="D464" s="100"/>
      <c r="E464" s="113" t="str">
        <f>IF(B464="","",Impostazioni!$C$6)</f>
        <v/>
      </c>
      <c r="F464" s="119"/>
      <c r="G464" s="119"/>
      <c r="H464" s="119"/>
      <c r="I464" s="119"/>
      <c r="J464" s="117" t="str">
        <v/>
      </c>
      <c r="K464" s="100"/>
      <c r="L464" s="118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47"/>
      <c r="AB464" s="47"/>
    </row>
    <row r="465" spans="1:28" ht="22.5" customHeight="1">
      <c r="A465" s="47"/>
      <c r="B465" s="100"/>
      <c r="C465" s="100"/>
      <c r="D465" s="100"/>
      <c r="E465" s="113" t="str">
        <f>IF(B465="","",Impostazioni!$C$6)</f>
        <v/>
      </c>
      <c r="F465" s="119"/>
      <c r="G465" s="119"/>
      <c r="H465" s="119"/>
      <c r="I465" s="119"/>
      <c r="J465" s="117" t="str">
        <v/>
      </c>
      <c r="K465" s="100"/>
      <c r="L465" s="118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  <c r="Z465" s="47"/>
      <c r="AA465" s="47"/>
      <c r="AB465" s="47"/>
    </row>
    <row r="466" spans="1:28" ht="22.5" customHeight="1">
      <c r="A466" s="47"/>
      <c r="B466" s="100"/>
      <c r="C466" s="100"/>
      <c r="D466" s="100"/>
      <c r="E466" s="113" t="str">
        <f>IF(B466="","",Impostazioni!$C$6)</f>
        <v/>
      </c>
      <c r="F466" s="119"/>
      <c r="G466" s="119"/>
      <c r="H466" s="119"/>
      <c r="I466" s="119"/>
      <c r="J466" s="117" t="str">
        <v/>
      </c>
      <c r="K466" s="100"/>
      <c r="L466" s="118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  <c r="Z466" s="47"/>
      <c r="AA466" s="47"/>
      <c r="AB466" s="47"/>
    </row>
    <row r="467" spans="1:28" ht="22.5" customHeight="1">
      <c r="A467" s="47"/>
      <c r="B467" s="100"/>
      <c r="C467" s="100"/>
      <c r="D467" s="100"/>
      <c r="E467" s="113" t="str">
        <f>IF(B467="","",Impostazioni!$C$6)</f>
        <v/>
      </c>
      <c r="F467" s="119"/>
      <c r="G467" s="119"/>
      <c r="H467" s="119"/>
      <c r="I467" s="119"/>
      <c r="J467" s="117" t="str">
        <v/>
      </c>
      <c r="K467" s="100"/>
      <c r="L467" s="118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  <c r="Z467" s="47"/>
      <c r="AA467" s="47"/>
      <c r="AB467" s="47"/>
    </row>
    <row r="468" spans="1:28" ht="22.5" customHeight="1">
      <c r="A468" s="47"/>
      <c r="B468" s="100"/>
      <c r="C468" s="100"/>
      <c r="D468" s="100"/>
      <c r="E468" s="113" t="str">
        <f>IF(B468="","",Impostazioni!$C$6)</f>
        <v/>
      </c>
      <c r="F468" s="119"/>
      <c r="G468" s="119"/>
      <c r="H468" s="119"/>
      <c r="I468" s="119"/>
      <c r="J468" s="117" t="str">
        <v/>
      </c>
      <c r="K468" s="100"/>
      <c r="L468" s="118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  <c r="Z468" s="47"/>
      <c r="AA468" s="47"/>
      <c r="AB468" s="47"/>
    </row>
    <row r="469" spans="1:28" ht="22.5" customHeight="1">
      <c r="A469" s="47"/>
      <c r="B469" s="100"/>
      <c r="C469" s="100"/>
      <c r="D469" s="100"/>
      <c r="E469" s="113" t="str">
        <f>IF(B469="","",Impostazioni!$C$6)</f>
        <v/>
      </c>
      <c r="F469" s="119"/>
      <c r="G469" s="119"/>
      <c r="H469" s="119"/>
      <c r="I469" s="119"/>
      <c r="J469" s="117" t="str">
        <v/>
      </c>
      <c r="K469" s="100"/>
      <c r="L469" s="118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  <c r="Z469" s="47"/>
      <c r="AA469" s="47"/>
      <c r="AB469" s="47"/>
    </row>
    <row r="470" spans="1:28" ht="22.5" customHeight="1">
      <c r="A470" s="47"/>
      <c r="B470" s="100"/>
      <c r="C470" s="100"/>
      <c r="D470" s="100"/>
      <c r="E470" s="113" t="str">
        <f>IF(B470="","",Impostazioni!$C$6)</f>
        <v/>
      </c>
      <c r="F470" s="119"/>
      <c r="G470" s="119"/>
      <c r="H470" s="119"/>
      <c r="I470" s="119"/>
      <c r="J470" s="117" t="str">
        <v/>
      </c>
      <c r="K470" s="100"/>
      <c r="L470" s="118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  <c r="Z470" s="47"/>
      <c r="AA470" s="47"/>
      <c r="AB470" s="47"/>
    </row>
    <row r="471" spans="1:28" ht="22.5" customHeight="1">
      <c r="A471" s="47"/>
      <c r="B471" s="100"/>
      <c r="C471" s="100"/>
      <c r="D471" s="100"/>
      <c r="E471" s="113" t="str">
        <f>IF(B471="","",Impostazioni!$C$6)</f>
        <v/>
      </c>
      <c r="F471" s="119"/>
      <c r="G471" s="119"/>
      <c r="H471" s="119"/>
      <c r="I471" s="119"/>
      <c r="J471" s="117" t="str">
        <v/>
      </c>
      <c r="K471" s="100"/>
      <c r="L471" s="118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  <c r="Z471" s="47"/>
      <c r="AA471" s="47"/>
      <c r="AB471" s="47"/>
    </row>
    <row r="472" spans="1:28" ht="22.5" customHeight="1">
      <c r="A472" s="47"/>
      <c r="B472" s="100"/>
      <c r="C472" s="100"/>
      <c r="D472" s="100"/>
      <c r="E472" s="113" t="str">
        <f>IF(B472="","",Impostazioni!$C$6)</f>
        <v/>
      </c>
      <c r="F472" s="119"/>
      <c r="G472" s="119"/>
      <c r="H472" s="119"/>
      <c r="I472" s="119"/>
      <c r="J472" s="117" t="str">
        <v/>
      </c>
      <c r="K472" s="100"/>
      <c r="L472" s="118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  <c r="Z472" s="47"/>
      <c r="AA472" s="47"/>
      <c r="AB472" s="47"/>
    </row>
    <row r="473" spans="1:28" ht="22.5" customHeight="1">
      <c r="A473" s="47"/>
      <c r="B473" s="100"/>
      <c r="C473" s="100"/>
      <c r="D473" s="100"/>
      <c r="E473" s="113" t="str">
        <f>IF(B473="","",Impostazioni!$C$6)</f>
        <v/>
      </c>
      <c r="F473" s="119"/>
      <c r="G473" s="119"/>
      <c r="H473" s="119"/>
      <c r="I473" s="119"/>
      <c r="J473" s="117" t="str">
        <v/>
      </c>
      <c r="K473" s="100"/>
      <c r="L473" s="118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  <c r="Z473" s="47"/>
      <c r="AA473" s="47"/>
      <c r="AB473" s="47"/>
    </row>
    <row r="474" spans="1:28" ht="22.5" customHeight="1">
      <c r="A474" s="47"/>
      <c r="B474" s="100"/>
      <c r="C474" s="100"/>
      <c r="D474" s="100"/>
      <c r="E474" s="113" t="str">
        <f>IF(B474="","",Impostazioni!$C$6)</f>
        <v/>
      </c>
      <c r="F474" s="119"/>
      <c r="G474" s="119"/>
      <c r="H474" s="119"/>
      <c r="I474" s="119"/>
      <c r="J474" s="117" t="str">
        <v/>
      </c>
      <c r="K474" s="100"/>
      <c r="L474" s="118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  <c r="Z474" s="47"/>
      <c r="AA474" s="47"/>
      <c r="AB474" s="47"/>
    </row>
    <row r="475" spans="1:28" ht="22.5" customHeight="1">
      <c r="A475" s="47"/>
      <c r="B475" s="100"/>
      <c r="C475" s="100"/>
      <c r="D475" s="100"/>
      <c r="E475" s="113" t="str">
        <f>IF(B475="","",Impostazioni!$C$6)</f>
        <v/>
      </c>
      <c r="F475" s="119"/>
      <c r="G475" s="119"/>
      <c r="H475" s="119"/>
      <c r="I475" s="119"/>
      <c r="J475" s="117" t="str">
        <v/>
      </c>
      <c r="K475" s="100"/>
      <c r="L475" s="118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  <c r="Z475" s="47"/>
      <c r="AA475" s="47"/>
      <c r="AB475" s="47"/>
    </row>
    <row r="476" spans="1:28" ht="22.5" customHeight="1">
      <c r="A476" s="47"/>
      <c r="B476" s="100"/>
      <c r="C476" s="100"/>
      <c r="D476" s="100"/>
      <c r="E476" s="113" t="str">
        <f>IF(B476="","",Impostazioni!$C$6)</f>
        <v/>
      </c>
      <c r="F476" s="119"/>
      <c r="G476" s="119"/>
      <c r="H476" s="119"/>
      <c r="I476" s="119"/>
      <c r="J476" s="117" t="str">
        <v/>
      </c>
      <c r="K476" s="100"/>
      <c r="L476" s="118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  <c r="Z476" s="47"/>
      <c r="AA476" s="47"/>
      <c r="AB476" s="47"/>
    </row>
    <row r="477" spans="1:28" ht="22.5" customHeight="1">
      <c r="A477" s="47"/>
      <c r="B477" s="100"/>
      <c r="C477" s="100"/>
      <c r="D477" s="100"/>
      <c r="E477" s="113" t="str">
        <f>IF(B477="","",Impostazioni!$C$6)</f>
        <v/>
      </c>
      <c r="F477" s="119"/>
      <c r="G477" s="119"/>
      <c r="H477" s="119"/>
      <c r="I477" s="119"/>
      <c r="J477" s="117" t="str">
        <v/>
      </c>
      <c r="K477" s="100"/>
      <c r="L477" s="118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  <c r="Z477" s="47"/>
      <c r="AA477" s="47"/>
      <c r="AB477" s="47"/>
    </row>
    <row r="478" spans="1:28" ht="22.5" customHeight="1">
      <c r="A478" s="47"/>
      <c r="B478" s="100"/>
      <c r="C478" s="100"/>
      <c r="D478" s="100"/>
      <c r="E478" s="113" t="str">
        <f>IF(B478="","",Impostazioni!$C$6)</f>
        <v/>
      </c>
      <c r="F478" s="119"/>
      <c r="G478" s="119"/>
      <c r="H478" s="119"/>
      <c r="I478" s="119"/>
      <c r="J478" s="117" t="str">
        <v/>
      </c>
      <c r="K478" s="100"/>
      <c r="L478" s="118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  <c r="Z478" s="47"/>
      <c r="AA478" s="47"/>
      <c r="AB478" s="47"/>
    </row>
    <row r="479" spans="1:28" ht="22.5" customHeight="1">
      <c r="A479" s="47"/>
      <c r="B479" s="100"/>
      <c r="C479" s="100"/>
      <c r="D479" s="100"/>
      <c r="E479" s="113" t="str">
        <f>IF(B479="","",Impostazioni!$C$6)</f>
        <v/>
      </c>
      <c r="F479" s="119"/>
      <c r="G479" s="119"/>
      <c r="H479" s="119"/>
      <c r="I479" s="119"/>
      <c r="J479" s="117" t="str">
        <v/>
      </c>
      <c r="K479" s="100"/>
      <c r="L479" s="118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  <c r="Z479" s="47"/>
      <c r="AA479" s="47"/>
      <c r="AB479" s="47"/>
    </row>
    <row r="480" spans="1:28" ht="22.5" customHeight="1">
      <c r="A480" s="47"/>
      <c r="B480" s="100"/>
      <c r="C480" s="100"/>
      <c r="D480" s="100"/>
      <c r="E480" s="113" t="str">
        <f>IF(B480="","",Impostazioni!$C$6)</f>
        <v/>
      </c>
      <c r="F480" s="119"/>
      <c r="G480" s="119"/>
      <c r="H480" s="119"/>
      <c r="I480" s="119"/>
      <c r="J480" s="117" t="str">
        <v/>
      </c>
      <c r="K480" s="100"/>
      <c r="L480" s="118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  <c r="Z480" s="47"/>
      <c r="AA480" s="47"/>
      <c r="AB480" s="47"/>
    </row>
    <row r="481" spans="1:28" ht="22.5" customHeight="1">
      <c r="A481" s="47"/>
      <c r="B481" s="100"/>
      <c r="C481" s="100"/>
      <c r="D481" s="100"/>
      <c r="E481" s="113" t="str">
        <f>IF(B481="","",Impostazioni!$C$6)</f>
        <v/>
      </c>
      <c r="F481" s="119"/>
      <c r="G481" s="119"/>
      <c r="H481" s="119"/>
      <c r="I481" s="119"/>
      <c r="J481" s="117" t="str">
        <v/>
      </c>
      <c r="K481" s="100"/>
      <c r="L481" s="118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</row>
    <row r="482" spans="1:28" ht="22.5" customHeight="1">
      <c r="A482" s="47"/>
      <c r="B482" s="100"/>
      <c r="C482" s="100"/>
      <c r="D482" s="100"/>
      <c r="E482" s="113" t="str">
        <f>IF(B482="","",Impostazioni!$C$6)</f>
        <v/>
      </c>
      <c r="F482" s="119"/>
      <c r="G482" s="119"/>
      <c r="H482" s="119"/>
      <c r="I482" s="119"/>
      <c r="J482" s="117" t="str">
        <v/>
      </c>
      <c r="K482" s="100"/>
      <c r="L482" s="118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</row>
    <row r="483" spans="1:28" ht="22.5" customHeight="1">
      <c r="A483" s="47"/>
      <c r="B483" s="100"/>
      <c r="C483" s="100"/>
      <c r="D483" s="100"/>
      <c r="E483" s="113" t="str">
        <f>IF(B483="","",Impostazioni!$C$6)</f>
        <v/>
      </c>
      <c r="F483" s="119"/>
      <c r="G483" s="119"/>
      <c r="H483" s="119"/>
      <c r="I483" s="119"/>
      <c r="J483" s="117" t="str">
        <v/>
      </c>
      <c r="K483" s="100"/>
      <c r="L483" s="118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</row>
    <row r="484" spans="1:28" ht="22.5" customHeight="1">
      <c r="A484" s="47"/>
      <c r="B484" s="100"/>
      <c r="C484" s="100"/>
      <c r="D484" s="100"/>
      <c r="E484" s="113" t="str">
        <f>IF(B484="","",Impostazioni!$C$6)</f>
        <v/>
      </c>
      <c r="F484" s="119"/>
      <c r="G484" s="119"/>
      <c r="H484" s="119"/>
      <c r="I484" s="119"/>
      <c r="J484" s="117" t="str">
        <v/>
      </c>
      <c r="K484" s="100"/>
      <c r="L484" s="118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</row>
    <row r="485" spans="1:28" ht="22.5" customHeight="1">
      <c r="A485" s="47"/>
      <c r="B485" s="100"/>
      <c r="C485" s="100"/>
      <c r="D485" s="100"/>
      <c r="E485" s="113" t="str">
        <f>IF(B485="","",Impostazioni!$C$6)</f>
        <v/>
      </c>
      <c r="F485" s="119"/>
      <c r="G485" s="119"/>
      <c r="H485" s="119"/>
      <c r="I485" s="119"/>
      <c r="J485" s="117" t="str">
        <v/>
      </c>
      <c r="K485" s="100"/>
      <c r="L485" s="118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</row>
    <row r="486" spans="1:28" ht="22.5" customHeight="1">
      <c r="A486" s="47"/>
      <c r="B486" s="100"/>
      <c r="C486" s="100"/>
      <c r="D486" s="100"/>
      <c r="E486" s="113" t="str">
        <f>IF(B486="","",Impostazioni!$C$6)</f>
        <v/>
      </c>
      <c r="F486" s="119"/>
      <c r="G486" s="119"/>
      <c r="H486" s="119"/>
      <c r="I486" s="119"/>
      <c r="J486" s="117" t="str">
        <v/>
      </c>
      <c r="K486" s="100"/>
      <c r="L486" s="118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</row>
    <row r="487" spans="1:28" ht="22.5" customHeight="1">
      <c r="A487" s="47"/>
      <c r="B487" s="100"/>
      <c r="C487" s="100"/>
      <c r="D487" s="100"/>
      <c r="E487" s="113" t="str">
        <f>IF(B487="","",Impostazioni!$C$6)</f>
        <v/>
      </c>
      <c r="F487" s="119"/>
      <c r="G487" s="119"/>
      <c r="H487" s="119"/>
      <c r="I487" s="119"/>
      <c r="J487" s="117" t="str">
        <v/>
      </c>
      <c r="K487" s="100"/>
      <c r="L487" s="118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</row>
    <row r="488" spans="1:28" ht="22.5" customHeight="1">
      <c r="A488" s="47"/>
      <c r="B488" s="100"/>
      <c r="C488" s="100"/>
      <c r="D488" s="100"/>
      <c r="E488" s="113" t="str">
        <f>IF(B488="","",Impostazioni!$C$6)</f>
        <v/>
      </c>
      <c r="F488" s="119"/>
      <c r="G488" s="119"/>
      <c r="H488" s="119"/>
      <c r="I488" s="119"/>
      <c r="J488" s="117" t="str">
        <v/>
      </c>
      <c r="K488" s="100"/>
      <c r="L488" s="118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</row>
    <row r="489" spans="1:28" ht="22.5" customHeight="1">
      <c r="A489" s="47"/>
      <c r="B489" s="100"/>
      <c r="C489" s="100"/>
      <c r="D489" s="100"/>
      <c r="E489" s="113" t="str">
        <f>IF(B489="","",Impostazioni!$C$6)</f>
        <v/>
      </c>
      <c r="F489" s="119"/>
      <c r="G489" s="119"/>
      <c r="H489" s="119"/>
      <c r="I489" s="119"/>
      <c r="J489" s="117" t="str">
        <v/>
      </c>
      <c r="K489" s="100"/>
      <c r="L489" s="118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</row>
    <row r="490" spans="1:28" ht="22.5" customHeight="1">
      <c r="A490" s="47"/>
      <c r="B490" s="100"/>
      <c r="C490" s="100"/>
      <c r="D490" s="100"/>
      <c r="E490" s="113" t="str">
        <f>IF(B490="","",Impostazioni!$C$6)</f>
        <v/>
      </c>
      <c r="F490" s="119"/>
      <c r="G490" s="119"/>
      <c r="H490" s="119"/>
      <c r="I490" s="119"/>
      <c r="J490" s="117" t="str">
        <v/>
      </c>
      <c r="K490" s="100"/>
      <c r="L490" s="118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</row>
    <row r="491" spans="1:28" ht="22.5" customHeight="1">
      <c r="A491" s="47"/>
      <c r="B491" s="100"/>
      <c r="C491" s="100"/>
      <c r="D491" s="100"/>
      <c r="E491" s="113" t="str">
        <f>IF(B491="","",Impostazioni!$C$6)</f>
        <v/>
      </c>
      <c r="F491" s="119"/>
      <c r="G491" s="119"/>
      <c r="H491" s="119"/>
      <c r="I491" s="119"/>
      <c r="J491" s="117" t="str">
        <v/>
      </c>
      <c r="K491" s="100"/>
      <c r="L491" s="118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</row>
    <row r="492" spans="1:28" ht="22.5" customHeight="1">
      <c r="A492" s="47"/>
      <c r="B492" s="100"/>
      <c r="C492" s="100"/>
      <c r="D492" s="100"/>
      <c r="E492" s="113" t="str">
        <f>IF(B492="","",Impostazioni!$C$6)</f>
        <v/>
      </c>
      <c r="F492" s="119"/>
      <c r="G492" s="119"/>
      <c r="H492" s="119"/>
      <c r="I492" s="119"/>
      <c r="J492" s="117" t="str">
        <v/>
      </c>
      <c r="K492" s="100"/>
      <c r="L492" s="118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</row>
    <row r="493" spans="1:28" ht="22.5" customHeight="1">
      <c r="A493" s="47"/>
      <c r="B493" s="100"/>
      <c r="C493" s="100"/>
      <c r="D493" s="100"/>
      <c r="E493" s="113" t="str">
        <f>IF(B493="","",Impostazioni!$C$6)</f>
        <v/>
      </c>
      <c r="F493" s="119"/>
      <c r="G493" s="119"/>
      <c r="H493" s="119"/>
      <c r="I493" s="119"/>
      <c r="J493" s="117" t="str">
        <v/>
      </c>
      <c r="K493" s="100"/>
      <c r="L493" s="118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</row>
    <row r="494" spans="1:28" ht="22.5" customHeight="1">
      <c r="A494" s="47"/>
      <c r="B494" s="100"/>
      <c r="C494" s="100"/>
      <c r="D494" s="100"/>
      <c r="E494" s="113" t="str">
        <f>IF(B494="","",Impostazioni!$C$6)</f>
        <v/>
      </c>
      <c r="F494" s="119"/>
      <c r="G494" s="119"/>
      <c r="H494" s="119"/>
      <c r="I494" s="119"/>
      <c r="J494" s="117" t="str">
        <v/>
      </c>
      <c r="K494" s="100"/>
      <c r="L494" s="118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</row>
    <row r="495" spans="1:28" ht="22.5" customHeight="1">
      <c r="A495" s="47"/>
      <c r="B495" s="100"/>
      <c r="C495" s="100"/>
      <c r="D495" s="100"/>
      <c r="E495" s="113" t="str">
        <f>IF(B495="","",Impostazioni!$C$6)</f>
        <v/>
      </c>
      <c r="F495" s="119"/>
      <c r="G495" s="119"/>
      <c r="H495" s="119"/>
      <c r="I495" s="119"/>
      <c r="J495" s="117" t="str">
        <v/>
      </c>
      <c r="K495" s="100"/>
      <c r="L495" s="118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</row>
    <row r="496" spans="1:28" ht="22.5" customHeight="1">
      <c r="A496" s="47"/>
      <c r="B496" s="100"/>
      <c r="C496" s="100"/>
      <c r="D496" s="100"/>
      <c r="E496" s="113" t="str">
        <f>IF(B496="","",Impostazioni!$C$6)</f>
        <v/>
      </c>
      <c r="F496" s="119"/>
      <c r="G496" s="119"/>
      <c r="H496" s="119"/>
      <c r="I496" s="119"/>
      <c r="J496" s="117" t="str">
        <v/>
      </c>
      <c r="K496" s="100"/>
      <c r="L496" s="118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</row>
    <row r="497" spans="1:28" ht="22.5" customHeight="1">
      <c r="A497" s="47"/>
      <c r="B497" s="100"/>
      <c r="C497" s="100"/>
      <c r="D497" s="100"/>
      <c r="E497" s="113" t="str">
        <f>IF(B497="","",Impostazioni!$C$6)</f>
        <v/>
      </c>
      <c r="F497" s="119"/>
      <c r="G497" s="119"/>
      <c r="H497" s="119"/>
      <c r="I497" s="119"/>
      <c r="J497" s="117" t="str">
        <v/>
      </c>
      <c r="K497" s="100"/>
      <c r="L497" s="118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</row>
    <row r="498" spans="1:28" ht="22.5" customHeight="1">
      <c r="A498" s="47"/>
      <c r="B498" s="100"/>
      <c r="C498" s="100"/>
      <c r="D498" s="100"/>
      <c r="E498" s="113" t="str">
        <f>IF(B498="","",Impostazioni!$C$6)</f>
        <v/>
      </c>
      <c r="F498" s="119"/>
      <c r="G498" s="119"/>
      <c r="H498" s="119"/>
      <c r="I498" s="119"/>
      <c r="J498" s="117" t="str">
        <v/>
      </c>
      <c r="K498" s="100"/>
      <c r="L498" s="118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</row>
    <row r="499" spans="1:28" ht="22.5" customHeight="1">
      <c r="A499" s="47"/>
      <c r="B499" s="100"/>
      <c r="C499" s="100"/>
      <c r="D499" s="100"/>
      <c r="E499" s="113" t="str">
        <f>IF(B499="","",Impostazioni!$C$6)</f>
        <v/>
      </c>
      <c r="F499" s="119"/>
      <c r="G499" s="119"/>
      <c r="H499" s="119"/>
      <c r="I499" s="119"/>
      <c r="J499" s="117" t="str">
        <v/>
      </c>
      <c r="K499" s="100"/>
      <c r="L499" s="118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</row>
    <row r="500" spans="1:28" ht="22.5" customHeight="1">
      <c r="A500" s="47"/>
      <c r="B500" s="100"/>
      <c r="C500" s="100"/>
      <c r="D500" s="100"/>
      <c r="E500" s="113" t="str">
        <f>IF(B500="","",Impostazioni!$C$6)</f>
        <v/>
      </c>
      <c r="F500" s="119"/>
      <c r="G500" s="119"/>
      <c r="H500" s="119"/>
      <c r="I500" s="119"/>
      <c r="J500" s="117" t="str">
        <v/>
      </c>
      <c r="K500" s="100"/>
      <c r="L500" s="118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</row>
    <row r="501" spans="1:28" ht="22.5" customHeight="1">
      <c r="A501" s="47"/>
      <c r="B501" s="100"/>
      <c r="C501" s="100"/>
      <c r="D501" s="100"/>
      <c r="E501" s="113" t="str">
        <f>IF(B501="","",Impostazioni!$C$6)</f>
        <v/>
      </c>
      <c r="F501" s="119"/>
      <c r="G501" s="119"/>
      <c r="H501" s="119"/>
      <c r="I501" s="119"/>
      <c r="J501" s="117" t="str">
        <v/>
      </c>
      <c r="K501" s="100"/>
      <c r="L501" s="118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</row>
    <row r="502" spans="1:28" ht="22.5" customHeight="1">
      <c r="A502" s="47"/>
      <c r="B502" s="100"/>
      <c r="C502" s="100"/>
      <c r="D502" s="100"/>
      <c r="E502" s="113" t="str">
        <f>IF(B502="","",Impostazioni!$C$6)</f>
        <v/>
      </c>
      <c r="F502" s="119"/>
      <c r="G502" s="119"/>
      <c r="H502" s="119"/>
      <c r="I502" s="119"/>
      <c r="J502" s="117" t="str">
        <v/>
      </c>
      <c r="K502" s="100"/>
      <c r="L502" s="118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</row>
    <row r="503" spans="1:28" ht="22.5" customHeight="1">
      <c r="A503" s="47"/>
      <c r="B503" s="100"/>
      <c r="C503" s="100"/>
      <c r="D503" s="100"/>
      <c r="E503" s="113" t="str">
        <f>IF(B503="","",Impostazioni!$C$6)</f>
        <v/>
      </c>
      <c r="F503" s="119"/>
      <c r="G503" s="119"/>
      <c r="H503" s="119"/>
      <c r="I503" s="119"/>
      <c r="J503" s="117" t="str">
        <v/>
      </c>
      <c r="K503" s="100"/>
      <c r="L503" s="118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</row>
    <row r="504" spans="1:28" ht="22.5" customHeight="1">
      <c r="A504" s="47"/>
      <c r="B504" s="100"/>
      <c r="C504" s="100"/>
      <c r="D504" s="100"/>
      <c r="E504" s="113" t="str">
        <f>IF(B504="","",Impostazioni!$C$6)</f>
        <v/>
      </c>
      <c r="F504" s="119"/>
      <c r="G504" s="119"/>
      <c r="H504" s="119"/>
      <c r="I504" s="119"/>
      <c r="J504" s="117" t="str">
        <v/>
      </c>
      <c r="K504" s="100"/>
      <c r="L504" s="118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</row>
    <row r="505" spans="1:28" ht="22.5" customHeight="1">
      <c r="A505" s="47"/>
      <c r="B505" s="100"/>
      <c r="C505" s="100"/>
      <c r="D505" s="100"/>
      <c r="E505" s="113" t="str">
        <f>IF(B505="","",Impostazioni!$C$6)</f>
        <v/>
      </c>
      <c r="F505" s="119"/>
      <c r="G505" s="119"/>
      <c r="H505" s="119"/>
      <c r="I505" s="119"/>
      <c r="J505" s="117" t="str">
        <v/>
      </c>
      <c r="K505" s="100"/>
      <c r="L505" s="118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</row>
    <row r="506" spans="1:28" ht="22.5" customHeight="1">
      <c r="A506" s="47"/>
      <c r="B506" s="100"/>
      <c r="C506" s="100"/>
      <c r="D506" s="100"/>
      <c r="E506" s="113" t="str">
        <f>IF(B506="","",Impostazioni!$C$6)</f>
        <v/>
      </c>
      <c r="F506" s="119"/>
      <c r="G506" s="119"/>
      <c r="H506" s="119"/>
      <c r="I506" s="119"/>
      <c r="J506" s="117" t="str">
        <v/>
      </c>
      <c r="K506" s="100"/>
      <c r="L506" s="118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</row>
    <row r="507" spans="1:28" ht="22.5" customHeight="1">
      <c r="A507" s="47"/>
      <c r="B507" s="100"/>
      <c r="C507" s="100"/>
      <c r="D507" s="100"/>
      <c r="E507" s="113" t="str">
        <f>IF(B507="","",Impostazioni!$C$6)</f>
        <v/>
      </c>
      <c r="F507" s="119"/>
      <c r="G507" s="119"/>
      <c r="H507" s="119"/>
      <c r="I507" s="119"/>
      <c r="J507" s="117" t="str">
        <v/>
      </c>
      <c r="K507" s="100"/>
      <c r="L507" s="118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</row>
    <row r="508" spans="1:28" ht="22.5" customHeight="1">
      <c r="A508" s="47"/>
      <c r="B508" s="100"/>
      <c r="C508" s="100"/>
      <c r="D508" s="100"/>
      <c r="E508" s="113" t="str">
        <f>IF(B508="","",Impostazioni!$C$6)</f>
        <v/>
      </c>
      <c r="F508" s="119"/>
      <c r="G508" s="119"/>
      <c r="H508" s="119"/>
      <c r="I508" s="119"/>
      <c r="J508" s="117" t="str">
        <v/>
      </c>
      <c r="K508" s="100"/>
      <c r="L508" s="118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</row>
    <row r="509" spans="1:28" ht="22.5" customHeight="1">
      <c r="A509" s="47"/>
      <c r="B509" s="100"/>
      <c r="C509" s="100"/>
      <c r="D509" s="100"/>
      <c r="E509" s="113" t="str">
        <f>IF(B509="","",Impostazioni!$C$6)</f>
        <v/>
      </c>
      <c r="F509" s="119"/>
      <c r="G509" s="119"/>
      <c r="H509" s="119"/>
      <c r="I509" s="119"/>
      <c r="J509" s="117" t="str">
        <v/>
      </c>
      <c r="K509" s="100"/>
      <c r="L509" s="118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</row>
    <row r="510" spans="1:28" ht="22.5" customHeight="1">
      <c r="A510" s="47"/>
      <c r="B510" s="100"/>
      <c r="C510" s="100"/>
      <c r="D510" s="100"/>
      <c r="E510" s="113" t="str">
        <f>IF(B510="","",Impostazioni!$C$6)</f>
        <v/>
      </c>
      <c r="F510" s="119"/>
      <c r="G510" s="119"/>
      <c r="H510" s="119"/>
      <c r="I510" s="119"/>
      <c r="J510" s="117" t="str">
        <v/>
      </c>
      <c r="K510" s="100"/>
      <c r="L510" s="118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</row>
    <row r="511" spans="1:28" ht="22.5" customHeight="1">
      <c r="A511" s="47"/>
      <c r="B511" s="100"/>
      <c r="C511" s="100"/>
      <c r="D511" s="100"/>
      <c r="E511" s="113" t="str">
        <f>IF(B511="","",Impostazioni!$C$6)</f>
        <v/>
      </c>
      <c r="F511" s="119"/>
      <c r="G511" s="119"/>
      <c r="H511" s="119"/>
      <c r="I511" s="119"/>
      <c r="J511" s="117" t="str">
        <v/>
      </c>
      <c r="K511" s="100"/>
      <c r="L511" s="118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</row>
    <row r="512" spans="1:28" ht="22.5" customHeight="1">
      <c r="A512" s="47"/>
      <c r="B512" s="100"/>
      <c r="C512" s="100"/>
      <c r="D512" s="100"/>
      <c r="E512" s="113" t="str">
        <f>IF(B512="","",Impostazioni!$C$6)</f>
        <v/>
      </c>
      <c r="F512" s="119"/>
      <c r="G512" s="119"/>
      <c r="H512" s="119"/>
      <c r="I512" s="119"/>
      <c r="J512" s="117" t="str">
        <v/>
      </c>
      <c r="K512" s="100"/>
      <c r="L512" s="118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</row>
    <row r="513" spans="1:28" ht="22.5" customHeight="1">
      <c r="A513" s="47"/>
      <c r="B513" s="100"/>
      <c r="C513" s="100"/>
      <c r="D513" s="100"/>
      <c r="E513" s="113" t="str">
        <f>IF(B513="","",Impostazioni!$C$6)</f>
        <v/>
      </c>
      <c r="F513" s="119"/>
      <c r="G513" s="119"/>
      <c r="H513" s="119"/>
      <c r="I513" s="119"/>
      <c r="J513" s="117" t="str">
        <v/>
      </c>
      <c r="K513" s="100"/>
      <c r="L513" s="118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</row>
    <row r="514" spans="1:28" ht="22.5" customHeight="1">
      <c r="A514" s="47"/>
      <c r="B514" s="100"/>
      <c r="C514" s="100"/>
      <c r="D514" s="100"/>
      <c r="E514" s="113" t="str">
        <f>IF(B514="","",Impostazioni!$C$6)</f>
        <v/>
      </c>
      <c r="F514" s="119"/>
      <c r="G514" s="119"/>
      <c r="H514" s="119"/>
      <c r="I514" s="119"/>
      <c r="J514" s="117" t="str">
        <v/>
      </c>
      <c r="K514" s="100"/>
      <c r="L514" s="118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</row>
    <row r="515" spans="1:28" ht="22.5" customHeight="1">
      <c r="A515" s="47"/>
      <c r="B515" s="100"/>
      <c r="C515" s="100"/>
      <c r="D515" s="100"/>
      <c r="E515" s="113" t="str">
        <f>IF(B515="","",Impostazioni!$C$6)</f>
        <v/>
      </c>
      <c r="F515" s="119"/>
      <c r="G515" s="119"/>
      <c r="H515" s="119"/>
      <c r="I515" s="119"/>
      <c r="J515" s="117" t="str">
        <v/>
      </c>
      <c r="K515" s="100"/>
      <c r="L515" s="118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</row>
    <row r="516" spans="1:28" ht="22.5" customHeight="1">
      <c r="A516" s="47"/>
      <c r="B516" s="100"/>
      <c r="C516" s="100"/>
      <c r="D516" s="100"/>
      <c r="E516" s="113" t="str">
        <f>IF(B516="","",Impostazioni!$C$6)</f>
        <v/>
      </c>
      <c r="F516" s="119"/>
      <c r="G516" s="119"/>
      <c r="H516" s="119"/>
      <c r="I516" s="119"/>
      <c r="J516" s="117" t="str">
        <v/>
      </c>
      <c r="K516" s="100"/>
      <c r="L516" s="118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</row>
    <row r="517" spans="1:28" ht="22.5" customHeight="1">
      <c r="A517" s="47"/>
      <c r="B517" s="100"/>
      <c r="C517" s="100"/>
      <c r="D517" s="100"/>
      <c r="E517" s="113" t="str">
        <f>IF(B517="","",Impostazioni!$C$6)</f>
        <v/>
      </c>
      <c r="F517" s="119"/>
      <c r="G517" s="119"/>
      <c r="H517" s="119"/>
      <c r="I517" s="119"/>
      <c r="J517" s="117" t="str">
        <v/>
      </c>
      <c r="K517" s="100"/>
      <c r="L517" s="118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</row>
    <row r="518" spans="1:28" ht="22.5" customHeight="1">
      <c r="A518" s="47"/>
      <c r="B518" s="100"/>
      <c r="C518" s="100"/>
      <c r="D518" s="100"/>
      <c r="E518" s="113" t="str">
        <f>IF(B518="","",Impostazioni!$C$6)</f>
        <v/>
      </c>
      <c r="F518" s="119"/>
      <c r="G518" s="119"/>
      <c r="H518" s="119"/>
      <c r="I518" s="119"/>
      <c r="J518" s="117" t="str">
        <v/>
      </c>
      <c r="K518" s="100"/>
      <c r="L518" s="118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</row>
    <row r="519" spans="1:28" ht="22.5" customHeight="1">
      <c r="A519" s="47"/>
      <c r="B519" s="100"/>
      <c r="C519" s="100"/>
      <c r="D519" s="100"/>
      <c r="E519" s="113" t="str">
        <f>IF(B519="","",Impostazioni!$C$6)</f>
        <v/>
      </c>
      <c r="F519" s="119"/>
      <c r="G519" s="119"/>
      <c r="H519" s="119"/>
      <c r="I519" s="119"/>
      <c r="J519" s="117" t="str">
        <v/>
      </c>
      <c r="K519" s="100"/>
      <c r="L519" s="118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</row>
    <row r="520" spans="1:28" ht="22.5" customHeight="1">
      <c r="A520" s="47"/>
      <c r="B520" s="100"/>
      <c r="C520" s="100"/>
      <c r="D520" s="100"/>
      <c r="E520" s="113" t="str">
        <f>IF(B520="","",Impostazioni!$C$6)</f>
        <v/>
      </c>
      <c r="F520" s="119"/>
      <c r="G520" s="119"/>
      <c r="H520" s="119"/>
      <c r="I520" s="119"/>
      <c r="J520" s="117" t="str">
        <v/>
      </c>
      <c r="K520" s="100"/>
      <c r="L520" s="118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</row>
    <row r="521" spans="1:28" ht="22.5" customHeight="1">
      <c r="A521" s="47"/>
      <c r="B521" s="100"/>
      <c r="C521" s="100"/>
      <c r="D521" s="100"/>
      <c r="E521" s="113" t="str">
        <f>IF(B521="","",Impostazioni!$C$6)</f>
        <v/>
      </c>
      <c r="F521" s="119"/>
      <c r="G521" s="119"/>
      <c r="H521" s="119"/>
      <c r="I521" s="119"/>
      <c r="J521" s="117" t="str">
        <v/>
      </c>
      <c r="K521" s="100"/>
      <c r="L521" s="118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</row>
    <row r="522" spans="1:28" ht="22.5" customHeight="1">
      <c r="A522" s="47"/>
      <c r="B522" s="100"/>
      <c r="C522" s="100"/>
      <c r="D522" s="100"/>
      <c r="E522" s="113" t="str">
        <f>IF(B522="","",Impostazioni!$C$6)</f>
        <v/>
      </c>
      <c r="F522" s="119"/>
      <c r="G522" s="119"/>
      <c r="H522" s="119"/>
      <c r="I522" s="119"/>
      <c r="J522" s="117" t="str">
        <v/>
      </c>
      <c r="K522" s="100"/>
      <c r="L522" s="118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</row>
    <row r="523" spans="1:28" ht="22.5" customHeight="1">
      <c r="A523" s="47"/>
      <c r="B523" s="100"/>
      <c r="C523" s="100"/>
      <c r="D523" s="100"/>
      <c r="E523" s="113" t="str">
        <f>IF(B523="","",Impostazioni!$C$6)</f>
        <v/>
      </c>
      <c r="F523" s="119"/>
      <c r="G523" s="119"/>
      <c r="H523" s="119"/>
      <c r="I523" s="119"/>
      <c r="J523" s="117" t="str">
        <v/>
      </c>
      <c r="K523" s="100"/>
      <c r="L523" s="118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</row>
    <row r="524" spans="1:28" ht="22.5" customHeight="1">
      <c r="A524" s="47"/>
      <c r="B524" s="100"/>
      <c r="C524" s="100"/>
      <c r="D524" s="100"/>
      <c r="E524" s="113" t="str">
        <f>IF(B524="","",Impostazioni!$C$6)</f>
        <v/>
      </c>
      <c r="F524" s="119"/>
      <c r="G524" s="119"/>
      <c r="H524" s="119"/>
      <c r="I524" s="119"/>
      <c r="J524" s="117" t="str">
        <v/>
      </c>
      <c r="K524" s="100"/>
      <c r="L524" s="118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</row>
    <row r="525" spans="1:28" ht="22.5" customHeight="1">
      <c r="A525" s="47"/>
      <c r="B525" s="100"/>
      <c r="C525" s="100"/>
      <c r="D525" s="100"/>
      <c r="E525" s="113" t="str">
        <f>IF(B525="","",Impostazioni!$C$6)</f>
        <v/>
      </c>
      <c r="F525" s="119"/>
      <c r="G525" s="119"/>
      <c r="H525" s="119"/>
      <c r="I525" s="119"/>
      <c r="J525" s="117" t="str">
        <v/>
      </c>
      <c r="K525" s="100"/>
      <c r="L525" s="118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</row>
    <row r="526" spans="1:28" ht="22.5" customHeight="1">
      <c r="A526" s="47"/>
      <c r="B526" s="100"/>
      <c r="C526" s="100"/>
      <c r="D526" s="100"/>
      <c r="E526" s="113" t="str">
        <f>IF(B526="","",Impostazioni!$C$6)</f>
        <v/>
      </c>
      <c r="F526" s="119"/>
      <c r="G526" s="119"/>
      <c r="H526" s="119"/>
      <c r="I526" s="119"/>
      <c r="J526" s="117" t="str">
        <v/>
      </c>
      <c r="K526" s="100"/>
      <c r="L526" s="118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</row>
    <row r="527" spans="1:28" ht="22.5" customHeight="1">
      <c r="A527" s="47"/>
      <c r="B527" s="100"/>
      <c r="C527" s="100"/>
      <c r="D527" s="100"/>
      <c r="E527" s="113" t="str">
        <f>IF(B527="","",Impostazioni!$C$6)</f>
        <v/>
      </c>
      <c r="F527" s="119"/>
      <c r="G527" s="119"/>
      <c r="H527" s="119"/>
      <c r="I527" s="119"/>
      <c r="J527" s="117" t="str">
        <v/>
      </c>
      <c r="K527" s="100"/>
      <c r="L527" s="118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</row>
    <row r="528" spans="1:28" ht="22.5" customHeight="1">
      <c r="A528" s="47"/>
      <c r="B528" s="100"/>
      <c r="C528" s="100"/>
      <c r="D528" s="100"/>
      <c r="E528" s="113" t="str">
        <f>IF(B528="","",Impostazioni!$C$6)</f>
        <v/>
      </c>
      <c r="F528" s="119"/>
      <c r="G528" s="119"/>
      <c r="H528" s="119"/>
      <c r="I528" s="119"/>
      <c r="J528" s="117" t="str">
        <v/>
      </c>
      <c r="K528" s="100"/>
      <c r="L528" s="118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</row>
    <row r="529" spans="1:28" ht="22.5" customHeight="1">
      <c r="A529" s="47"/>
      <c r="B529" s="100"/>
      <c r="C529" s="100"/>
      <c r="D529" s="100"/>
      <c r="E529" s="113" t="str">
        <f>IF(B529="","",Impostazioni!$C$6)</f>
        <v/>
      </c>
      <c r="F529" s="119"/>
      <c r="G529" s="119"/>
      <c r="H529" s="119"/>
      <c r="I529" s="119"/>
      <c r="J529" s="117" t="str">
        <v/>
      </c>
      <c r="K529" s="100"/>
      <c r="L529" s="118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</row>
    <row r="530" spans="1:28" ht="22.5" customHeight="1">
      <c r="A530" s="47"/>
      <c r="B530" s="100"/>
      <c r="C530" s="100"/>
      <c r="D530" s="100"/>
      <c r="E530" s="113" t="str">
        <f>IF(B530="","",Impostazioni!$C$6)</f>
        <v/>
      </c>
      <c r="F530" s="119"/>
      <c r="G530" s="119"/>
      <c r="H530" s="119"/>
      <c r="I530" s="119"/>
      <c r="J530" s="117" t="str">
        <v/>
      </c>
      <c r="K530" s="100"/>
      <c r="L530" s="118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</row>
    <row r="531" spans="1:28" ht="22.5" customHeight="1">
      <c r="A531" s="47"/>
      <c r="B531" s="100"/>
      <c r="C531" s="100"/>
      <c r="D531" s="100"/>
      <c r="E531" s="113" t="str">
        <f>IF(B531="","",Impostazioni!$C$6)</f>
        <v/>
      </c>
      <c r="F531" s="119"/>
      <c r="G531" s="119"/>
      <c r="H531" s="119"/>
      <c r="I531" s="119"/>
      <c r="J531" s="117" t="str">
        <v/>
      </c>
      <c r="K531" s="100"/>
      <c r="L531" s="118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</row>
    <row r="532" spans="1:28" ht="22.5" customHeight="1">
      <c r="A532" s="47"/>
      <c r="B532" s="100"/>
      <c r="C532" s="100"/>
      <c r="D532" s="100"/>
      <c r="E532" s="113" t="str">
        <f>IF(B532="","",Impostazioni!$C$6)</f>
        <v/>
      </c>
      <c r="F532" s="119"/>
      <c r="G532" s="119"/>
      <c r="H532" s="119"/>
      <c r="I532" s="119"/>
      <c r="J532" s="117" t="str">
        <v/>
      </c>
      <c r="K532" s="100"/>
      <c r="L532" s="118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</row>
    <row r="533" spans="1:28" ht="22.5" customHeight="1">
      <c r="A533" s="47"/>
      <c r="B533" s="100"/>
      <c r="C533" s="100"/>
      <c r="D533" s="100"/>
      <c r="E533" s="113" t="str">
        <f>IF(B533="","",Impostazioni!$C$6)</f>
        <v/>
      </c>
      <c r="F533" s="119"/>
      <c r="G533" s="119"/>
      <c r="H533" s="119"/>
      <c r="I533" s="119"/>
      <c r="J533" s="117" t="str">
        <v/>
      </c>
      <c r="K533" s="100"/>
      <c r="L533" s="118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</row>
    <row r="534" spans="1:28" ht="22.5" customHeight="1">
      <c r="A534" s="47"/>
      <c r="B534" s="100"/>
      <c r="C534" s="100"/>
      <c r="D534" s="100"/>
      <c r="E534" s="113" t="str">
        <f>IF(B534="","",Impostazioni!$C$6)</f>
        <v/>
      </c>
      <c r="F534" s="119"/>
      <c r="G534" s="119"/>
      <c r="H534" s="119"/>
      <c r="I534" s="119"/>
      <c r="J534" s="117" t="str">
        <v/>
      </c>
      <c r="K534" s="100"/>
      <c r="L534" s="118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</row>
    <row r="535" spans="1:28" ht="22.5" customHeight="1">
      <c r="A535" s="47"/>
      <c r="B535" s="100"/>
      <c r="C535" s="100"/>
      <c r="D535" s="100"/>
      <c r="E535" s="113" t="str">
        <f>IF(B535="","",Impostazioni!$C$6)</f>
        <v/>
      </c>
      <c r="F535" s="119"/>
      <c r="G535" s="119"/>
      <c r="H535" s="119"/>
      <c r="I535" s="119"/>
      <c r="J535" s="117" t="str">
        <v/>
      </c>
      <c r="K535" s="100"/>
      <c r="L535" s="118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</row>
    <row r="536" spans="1:28" ht="22.5" customHeight="1">
      <c r="A536" s="47"/>
      <c r="B536" s="100"/>
      <c r="C536" s="100"/>
      <c r="D536" s="100"/>
      <c r="E536" s="113" t="str">
        <f>IF(B536="","",Impostazioni!$C$6)</f>
        <v/>
      </c>
      <c r="F536" s="119"/>
      <c r="G536" s="119"/>
      <c r="H536" s="119"/>
      <c r="I536" s="119"/>
      <c r="J536" s="117" t="str">
        <v/>
      </c>
      <c r="K536" s="100"/>
      <c r="L536" s="118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</row>
    <row r="537" spans="1:28" ht="22.5" customHeight="1">
      <c r="A537" s="47"/>
      <c r="B537" s="100"/>
      <c r="C537" s="100"/>
      <c r="D537" s="100"/>
      <c r="E537" s="113" t="str">
        <f>IF(B537="","",Impostazioni!$C$6)</f>
        <v/>
      </c>
      <c r="F537" s="119"/>
      <c r="G537" s="119"/>
      <c r="H537" s="119"/>
      <c r="I537" s="119"/>
      <c r="J537" s="117" t="str">
        <v/>
      </c>
      <c r="K537" s="100"/>
      <c r="L537" s="118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</row>
    <row r="538" spans="1:28" ht="22.5" customHeight="1">
      <c r="A538" s="47"/>
      <c r="B538" s="100"/>
      <c r="C538" s="100"/>
      <c r="D538" s="100"/>
      <c r="E538" s="113" t="str">
        <f>IF(B538="","",Impostazioni!$C$6)</f>
        <v/>
      </c>
      <c r="F538" s="119"/>
      <c r="G538" s="119"/>
      <c r="H538" s="119"/>
      <c r="I538" s="119"/>
      <c r="J538" s="117" t="str">
        <v/>
      </c>
      <c r="K538" s="100"/>
      <c r="L538" s="118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</row>
    <row r="539" spans="1:28" ht="22.5" customHeight="1">
      <c r="A539" s="47"/>
      <c r="B539" s="100"/>
      <c r="C539" s="100"/>
      <c r="D539" s="100"/>
      <c r="E539" s="113" t="str">
        <f>IF(B539="","",Impostazioni!$C$6)</f>
        <v/>
      </c>
      <c r="F539" s="119"/>
      <c r="G539" s="119"/>
      <c r="H539" s="119"/>
      <c r="I539" s="119"/>
      <c r="J539" s="117" t="str">
        <v/>
      </c>
      <c r="K539" s="100"/>
      <c r="L539" s="118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</row>
    <row r="540" spans="1:28" ht="22.5" customHeight="1">
      <c r="A540" s="47"/>
      <c r="B540" s="100"/>
      <c r="C540" s="100"/>
      <c r="D540" s="100"/>
      <c r="E540" s="113" t="str">
        <f>IF(B540="","",Impostazioni!$C$6)</f>
        <v/>
      </c>
      <c r="F540" s="119"/>
      <c r="G540" s="119"/>
      <c r="H540" s="119"/>
      <c r="I540" s="119"/>
      <c r="J540" s="117" t="str">
        <v/>
      </c>
      <c r="K540" s="100"/>
      <c r="L540" s="118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</row>
    <row r="541" spans="1:28" ht="22.5" customHeight="1">
      <c r="A541" s="47"/>
      <c r="B541" s="100"/>
      <c r="C541" s="100"/>
      <c r="D541" s="100"/>
      <c r="E541" s="113" t="str">
        <f>IF(B541="","",Impostazioni!$C$6)</f>
        <v/>
      </c>
      <c r="F541" s="119"/>
      <c r="G541" s="119"/>
      <c r="H541" s="119"/>
      <c r="I541" s="119"/>
      <c r="J541" s="117" t="str">
        <v/>
      </c>
      <c r="K541" s="100"/>
      <c r="L541" s="118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</row>
    <row r="542" spans="1:28" ht="22.5" customHeight="1">
      <c r="A542" s="47"/>
      <c r="B542" s="100"/>
      <c r="C542" s="100"/>
      <c r="D542" s="100"/>
      <c r="E542" s="113" t="str">
        <f>IF(B542="","",Impostazioni!$C$6)</f>
        <v/>
      </c>
      <c r="F542" s="119"/>
      <c r="G542" s="119"/>
      <c r="H542" s="119"/>
      <c r="I542" s="119"/>
      <c r="J542" s="117" t="str">
        <v/>
      </c>
      <c r="K542" s="100"/>
      <c r="L542" s="118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</row>
    <row r="543" spans="1:28" ht="22.5" customHeight="1">
      <c r="A543" s="47"/>
      <c r="B543" s="100"/>
      <c r="C543" s="100"/>
      <c r="D543" s="100"/>
      <c r="E543" s="113" t="str">
        <f>IF(B543="","",Impostazioni!$C$6)</f>
        <v/>
      </c>
      <c r="F543" s="119"/>
      <c r="G543" s="119"/>
      <c r="H543" s="119"/>
      <c r="I543" s="119"/>
      <c r="J543" s="117" t="str">
        <v/>
      </c>
      <c r="K543" s="100"/>
      <c r="L543" s="118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</row>
    <row r="544" spans="1:28" ht="22.5" customHeight="1">
      <c r="A544" s="47"/>
      <c r="B544" s="100"/>
      <c r="C544" s="100"/>
      <c r="D544" s="100"/>
      <c r="E544" s="113" t="str">
        <f>IF(B544="","",Impostazioni!$C$6)</f>
        <v/>
      </c>
      <c r="F544" s="119"/>
      <c r="G544" s="119"/>
      <c r="H544" s="119"/>
      <c r="I544" s="119"/>
      <c r="J544" s="117" t="str">
        <v/>
      </c>
      <c r="K544" s="100"/>
      <c r="L544" s="118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</row>
    <row r="545" spans="1:28" ht="22.5" customHeight="1">
      <c r="A545" s="47"/>
      <c r="B545" s="100"/>
      <c r="C545" s="100"/>
      <c r="D545" s="100"/>
      <c r="E545" s="113" t="str">
        <f>IF(B545="","",Impostazioni!$C$6)</f>
        <v/>
      </c>
      <c r="F545" s="119"/>
      <c r="G545" s="119"/>
      <c r="H545" s="119"/>
      <c r="I545" s="119"/>
      <c r="J545" s="117" t="str">
        <v/>
      </c>
      <c r="K545" s="100"/>
      <c r="L545" s="118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</row>
    <row r="546" spans="1:28" ht="22.5" customHeight="1">
      <c r="A546" s="47"/>
      <c r="B546" s="100"/>
      <c r="C546" s="100"/>
      <c r="D546" s="100"/>
      <c r="E546" s="113" t="str">
        <f>IF(B546="","",Impostazioni!$C$6)</f>
        <v/>
      </c>
      <c r="F546" s="119"/>
      <c r="G546" s="119"/>
      <c r="H546" s="119"/>
      <c r="I546" s="119"/>
      <c r="J546" s="117" t="str">
        <v/>
      </c>
      <c r="K546" s="100"/>
      <c r="L546" s="118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</row>
    <row r="547" spans="1:28" ht="22.5" customHeight="1">
      <c r="A547" s="47"/>
      <c r="B547" s="100"/>
      <c r="C547" s="100"/>
      <c r="D547" s="100"/>
      <c r="E547" s="113" t="str">
        <f>IF(B547="","",Impostazioni!$C$6)</f>
        <v/>
      </c>
      <c r="F547" s="119"/>
      <c r="G547" s="119"/>
      <c r="H547" s="119"/>
      <c r="I547" s="119"/>
      <c r="J547" s="117" t="str">
        <v/>
      </c>
      <c r="K547" s="100"/>
      <c r="L547" s="118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</row>
    <row r="548" spans="1:28" ht="22.5" customHeight="1">
      <c r="A548" s="47"/>
      <c r="B548" s="100"/>
      <c r="C548" s="100"/>
      <c r="D548" s="100"/>
      <c r="E548" s="113" t="str">
        <f>IF(B548="","",Impostazioni!$C$6)</f>
        <v/>
      </c>
      <c r="F548" s="119"/>
      <c r="G548" s="119"/>
      <c r="H548" s="119"/>
      <c r="I548" s="119"/>
      <c r="J548" s="117" t="str">
        <v/>
      </c>
      <c r="K548" s="100"/>
      <c r="L548" s="118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</row>
    <row r="549" spans="1:28" ht="22.5" customHeight="1">
      <c r="A549" s="47"/>
      <c r="B549" s="100"/>
      <c r="C549" s="100"/>
      <c r="D549" s="100"/>
      <c r="E549" s="113" t="str">
        <f>IF(B549="","",Impostazioni!$C$6)</f>
        <v/>
      </c>
      <c r="F549" s="119"/>
      <c r="G549" s="119"/>
      <c r="H549" s="119"/>
      <c r="I549" s="119"/>
      <c r="J549" s="117" t="str">
        <v/>
      </c>
      <c r="K549" s="100"/>
      <c r="L549" s="118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</row>
    <row r="550" spans="1:28" ht="22.5" customHeight="1">
      <c r="A550" s="47"/>
      <c r="B550" s="100"/>
      <c r="C550" s="100"/>
      <c r="D550" s="100"/>
      <c r="E550" s="113" t="str">
        <f>IF(B550="","",Impostazioni!$C$6)</f>
        <v/>
      </c>
      <c r="F550" s="119"/>
      <c r="G550" s="119"/>
      <c r="H550" s="119"/>
      <c r="I550" s="119"/>
      <c r="J550" s="117" t="str">
        <v/>
      </c>
      <c r="K550" s="100"/>
      <c r="L550" s="118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</row>
    <row r="551" spans="1:28" ht="22.5" customHeight="1">
      <c r="A551" s="47"/>
      <c r="B551" s="100"/>
      <c r="C551" s="100"/>
      <c r="D551" s="100"/>
      <c r="E551" s="113" t="str">
        <f>IF(B551="","",Impostazioni!$C$6)</f>
        <v/>
      </c>
      <c r="F551" s="119"/>
      <c r="G551" s="119"/>
      <c r="H551" s="119"/>
      <c r="I551" s="119"/>
      <c r="J551" s="117" t="str">
        <v/>
      </c>
      <c r="K551" s="100"/>
      <c r="L551" s="118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</row>
    <row r="552" spans="1:28" ht="22.5" customHeight="1">
      <c r="A552" s="47"/>
      <c r="B552" s="100"/>
      <c r="C552" s="100"/>
      <c r="D552" s="100"/>
      <c r="E552" s="113" t="str">
        <f>IF(B552="","",Impostazioni!$C$6)</f>
        <v/>
      </c>
      <c r="F552" s="119"/>
      <c r="G552" s="119"/>
      <c r="H552" s="119"/>
      <c r="I552" s="119"/>
      <c r="J552" s="117" t="str">
        <v/>
      </c>
      <c r="K552" s="100"/>
      <c r="L552" s="118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</row>
    <row r="553" spans="1:28" ht="22.5" customHeight="1">
      <c r="A553" s="47"/>
      <c r="B553" s="100"/>
      <c r="C553" s="100"/>
      <c r="D553" s="100"/>
      <c r="E553" s="113" t="str">
        <f>IF(B553="","",Impostazioni!$C$6)</f>
        <v/>
      </c>
      <c r="F553" s="119"/>
      <c r="G553" s="119"/>
      <c r="H553" s="119"/>
      <c r="I553" s="119"/>
      <c r="J553" s="117" t="str">
        <v/>
      </c>
      <c r="K553" s="100"/>
      <c r="L553" s="118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</row>
    <row r="554" spans="1:28" ht="22.5" customHeight="1">
      <c r="A554" s="47"/>
      <c r="B554" s="100"/>
      <c r="C554" s="100"/>
      <c r="D554" s="100"/>
      <c r="E554" s="113" t="str">
        <f>IF(B554="","",Impostazioni!$C$6)</f>
        <v/>
      </c>
      <c r="F554" s="119"/>
      <c r="G554" s="119"/>
      <c r="H554" s="119"/>
      <c r="I554" s="119"/>
      <c r="J554" s="117" t="str">
        <v/>
      </c>
      <c r="K554" s="100"/>
      <c r="L554" s="118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</row>
    <row r="555" spans="1:28" ht="22.5" customHeight="1">
      <c r="A555" s="47"/>
      <c r="B555" s="100"/>
      <c r="C555" s="100"/>
      <c r="D555" s="100"/>
      <c r="E555" s="113" t="str">
        <f>IF(B555="","",Impostazioni!$C$6)</f>
        <v/>
      </c>
      <c r="F555" s="119"/>
      <c r="G555" s="119"/>
      <c r="H555" s="119"/>
      <c r="I555" s="119"/>
      <c r="J555" s="117" t="str">
        <v/>
      </c>
      <c r="K555" s="100"/>
      <c r="L555" s="118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</row>
    <row r="556" spans="1:28" ht="22.5" customHeight="1">
      <c r="A556" s="47"/>
      <c r="B556" s="100"/>
      <c r="C556" s="100"/>
      <c r="D556" s="100"/>
      <c r="E556" s="113" t="str">
        <f>IF(B556="","",Impostazioni!$C$6)</f>
        <v/>
      </c>
      <c r="F556" s="119"/>
      <c r="G556" s="119"/>
      <c r="H556" s="119"/>
      <c r="I556" s="119"/>
      <c r="J556" s="117" t="str">
        <v/>
      </c>
      <c r="K556" s="100"/>
      <c r="L556" s="118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</row>
    <row r="557" spans="1:28" ht="22.5" customHeight="1">
      <c r="A557" s="47"/>
      <c r="B557" s="100"/>
      <c r="C557" s="100"/>
      <c r="D557" s="100"/>
      <c r="E557" s="113" t="str">
        <f>IF(B557="","",Impostazioni!$C$6)</f>
        <v/>
      </c>
      <c r="F557" s="119"/>
      <c r="G557" s="119"/>
      <c r="H557" s="119"/>
      <c r="I557" s="119"/>
      <c r="J557" s="117" t="str">
        <v/>
      </c>
      <c r="K557" s="100"/>
      <c r="L557" s="118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</row>
    <row r="558" spans="1:28" ht="22.5" customHeight="1">
      <c r="A558" s="47"/>
      <c r="B558" s="100"/>
      <c r="C558" s="100"/>
      <c r="D558" s="100"/>
      <c r="E558" s="113" t="str">
        <f>IF(B558="","",Impostazioni!$C$6)</f>
        <v/>
      </c>
      <c r="F558" s="119"/>
      <c r="G558" s="119"/>
      <c r="H558" s="119"/>
      <c r="I558" s="119"/>
      <c r="J558" s="117" t="str">
        <v/>
      </c>
      <c r="K558" s="100"/>
      <c r="L558" s="118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</row>
    <row r="559" spans="1:28" ht="22.5" customHeight="1">
      <c r="A559" s="47"/>
      <c r="B559" s="100"/>
      <c r="C559" s="100"/>
      <c r="D559" s="100"/>
      <c r="E559" s="113" t="str">
        <f>IF(B559="","",Impostazioni!$C$6)</f>
        <v/>
      </c>
      <c r="F559" s="119"/>
      <c r="G559" s="119"/>
      <c r="H559" s="119"/>
      <c r="I559" s="119"/>
      <c r="J559" s="117" t="str">
        <v/>
      </c>
      <c r="K559" s="100"/>
      <c r="L559" s="118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</row>
    <row r="560" spans="1:28" ht="22.5" customHeight="1">
      <c r="A560" s="47"/>
      <c r="B560" s="100"/>
      <c r="C560" s="100"/>
      <c r="D560" s="100"/>
      <c r="E560" s="113" t="str">
        <f>IF(B560="","",Impostazioni!$C$6)</f>
        <v/>
      </c>
      <c r="F560" s="119"/>
      <c r="G560" s="119"/>
      <c r="H560" s="119"/>
      <c r="I560" s="119"/>
      <c r="J560" s="117" t="str">
        <v/>
      </c>
      <c r="K560" s="100"/>
      <c r="L560" s="118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</row>
    <row r="561" spans="1:28" ht="22.5" customHeight="1">
      <c r="A561" s="47"/>
      <c r="B561" s="100"/>
      <c r="C561" s="100"/>
      <c r="D561" s="100"/>
      <c r="E561" s="113" t="str">
        <f>IF(B561="","",Impostazioni!$C$6)</f>
        <v/>
      </c>
      <c r="F561" s="119"/>
      <c r="G561" s="119"/>
      <c r="H561" s="119"/>
      <c r="I561" s="119"/>
      <c r="J561" s="117" t="str">
        <v/>
      </c>
      <c r="K561" s="100"/>
      <c r="L561" s="118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</row>
    <row r="562" spans="1:28" ht="22.5" customHeight="1">
      <c r="A562" s="47"/>
      <c r="B562" s="100"/>
      <c r="C562" s="100"/>
      <c r="D562" s="100"/>
      <c r="E562" s="113" t="str">
        <f>IF(B562="","",Impostazioni!$C$6)</f>
        <v/>
      </c>
      <c r="F562" s="119"/>
      <c r="G562" s="119"/>
      <c r="H562" s="119"/>
      <c r="I562" s="119"/>
      <c r="J562" s="117" t="str">
        <v/>
      </c>
      <c r="K562" s="100"/>
      <c r="L562" s="118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</row>
    <row r="563" spans="1:28" ht="22.5" customHeight="1">
      <c r="A563" s="47"/>
      <c r="B563" s="100"/>
      <c r="C563" s="100"/>
      <c r="D563" s="100"/>
      <c r="E563" s="113" t="str">
        <f>IF(B563="","",Impostazioni!$C$6)</f>
        <v/>
      </c>
      <c r="F563" s="119"/>
      <c r="G563" s="119"/>
      <c r="H563" s="119"/>
      <c r="I563" s="119"/>
      <c r="J563" s="117" t="str">
        <v/>
      </c>
      <c r="K563" s="100"/>
      <c r="L563" s="118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</row>
    <row r="564" spans="1:28" ht="22.5" customHeight="1">
      <c r="A564" s="47"/>
      <c r="B564" s="100"/>
      <c r="C564" s="100"/>
      <c r="D564" s="100"/>
      <c r="E564" s="113" t="str">
        <f>IF(B564="","",Impostazioni!$C$6)</f>
        <v/>
      </c>
      <c r="F564" s="119"/>
      <c r="G564" s="119"/>
      <c r="H564" s="119"/>
      <c r="I564" s="119"/>
      <c r="J564" s="117" t="str">
        <v/>
      </c>
      <c r="K564" s="100"/>
      <c r="L564" s="118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</row>
    <row r="565" spans="1:28" ht="22.5" customHeight="1">
      <c r="A565" s="47"/>
      <c r="B565" s="100"/>
      <c r="C565" s="100"/>
      <c r="D565" s="100"/>
      <c r="E565" s="113" t="str">
        <f>IF(B565="","",Impostazioni!$C$6)</f>
        <v/>
      </c>
      <c r="F565" s="119"/>
      <c r="G565" s="119"/>
      <c r="H565" s="119"/>
      <c r="I565" s="119"/>
      <c r="J565" s="117" t="str">
        <v/>
      </c>
      <c r="K565" s="100"/>
      <c r="L565" s="118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</row>
    <row r="566" spans="1:28" ht="22.5" customHeight="1">
      <c r="A566" s="47"/>
      <c r="B566" s="100"/>
      <c r="C566" s="100"/>
      <c r="D566" s="100"/>
      <c r="E566" s="113" t="str">
        <f>IF(B566="","",Impostazioni!$C$6)</f>
        <v/>
      </c>
      <c r="F566" s="119"/>
      <c r="G566" s="119"/>
      <c r="H566" s="119"/>
      <c r="I566" s="119"/>
      <c r="J566" s="117" t="str">
        <v/>
      </c>
      <c r="K566" s="100"/>
      <c r="L566" s="118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</row>
    <row r="567" spans="1:28" ht="22.5" customHeight="1">
      <c r="A567" s="47"/>
      <c r="B567" s="100"/>
      <c r="C567" s="100"/>
      <c r="D567" s="100"/>
      <c r="E567" s="113" t="str">
        <f>IF(B567="","",Impostazioni!$C$6)</f>
        <v/>
      </c>
      <c r="F567" s="119"/>
      <c r="G567" s="119"/>
      <c r="H567" s="119"/>
      <c r="I567" s="119"/>
      <c r="J567" s="117" t="str">
        <v/>
      </c>
      <c r="K567" s="100"/>
      <c r="L567" s="118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</row>
    <row r="568" spans="1:28" ht="22.5" customHeight="1">
      <c r="A568" s="47"/>
      <c r="B568" s="100"/>
      <c r="C568" s="100"/>
      <c r="D568" s="100"/>
      <c r="E568" s="113" t="str">
        <f>IF(B568="","",Impostazioni!$C$6)</f>
        <v/>
      </c>
      <c r="F568" s="119"/>
      <c r="G568" s="119"/>
      <c r="H568" s="119"/>
      <c r="I568" s="119"/>
      <c r="J568" s="117" t="str">
        <v/>
      </c>
      <c r="K568" s="100"/>
      <c r="L568" s="118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</row>
    <row r="569" spans="1:28" ht="22.5" customHeight="1">
      <c r="A569" s="47"/>
      <c r="B569" s="100"/>
      <c r="C569" s="100"/>
      <c r="D569" s="100"/>
      <c r="E569" s="113" t="str">
        <f>IF(B569="","",Impostazioni!$C$6)</f>
        <v/>
      </c>
      <c r="F569" s="119"/>
      <c r="G569" s="119"/>
      <c r="H569" s="119"/>
      <c r="I569" s="119"/>
      <c r="J569" s="117" t="str">
        <v/>
      </c>
      <c r="K569" s="100"/>
      <c r="L569" s="118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</row>
    <row r="570" spans="1:28" ht="22.5" customHeight="1">
      <c r="A570" s="47"/>
      <c r="B570" s="100"/>
      <c r="C570" s="100"/>
      <c r="D570" s="100"/>
      <c r="E570" s="113" t="str">
        <f>IF(B570="","",Impostazioni!$C$6)</f>
        <v/>
      </c>
      <c r="F570" s="119"/>
      <c r="G570" s="119"/>
      <c r="H570" s="119"/>
      <c r="I570" s="119"/>
      <c r="J570" s="117" t="str">
        <v/>
      </c>
      <c r="K570" s="100"/>
      <c r="L570" s="118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</row>
    <row r="571" spans="1:28" ht="22.5" customHeight="1">
      <c r="A571" s="47"/>
      <c r="B571" s="100"/>
      <c r="C571" s="100"/>
      <c r="D571" s="100"/>
      <c r="E571" s="113" t="str">
        <f>IF(B571="","",Impostazioni!$C$6)</f>
        <v/>
      </c>
      <c r="F571" s="119"/>
      <c r="G571" s="119"/>
      <c r="H571" s="119"/>
      <c r="I571" s="119"/>
      <c r="J571" s="117" t="str">
        <v/>
      </c>
      <c r="K571" s="100"/>
      <c r="L571" s="118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</row>
    <row r="572" spans="1:28" ht="22.5" customHeight="1">
      <c r="A572" s="47"/>
      <c r="B572" s="100"/>
      <c r="C572" s="100"/>
      <c r="D572" s="100"/>
      <c r="E572" s="113" t="str">
        <f>IF(B572="","",Impostazioni!$C$6)</f>
        <v/>
      </c>
      <c r="F572" s="119"/>
      <c r="G572" s="119"/>
      <c r="H572" s="119"/>
      <c r="I572" s="119"/>
      <c r="J572" s="117" t="str">
        <v/>
      </c>
      <c r="K572" s="100"/>
      <c r="L572" s="118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</row>
    <row r="573" spans="1:28" ht="22.5" customHeight="1">
      <c r="A573" s="47"/>
      <c r="B573" s="100"/>
      <c r="C573" s="100"/>
      <c r="D573" s="100"/>
      <c r="E573" s="113" t="str">
        <f>IF(B573="","",Impostazioni!$C$6)</f>
        <v/>
      </c>
      <c r="F573" s="119"/>
      <c r="G573" s="119"/>
      <c r="H573" s="119"/>
      <c r="I573" s="119"/>
      <c r="J573" s="117" t="str">
        <v/>
      </c>
      <c r="K573" s="100"/>
      <c r="L573" s="118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</row>
    <row r="574" spans="1:28" ht="22.5" customHeight="1">
      <c r="A574" s="47"/>
      <c r="B574" s="100"/>
      <c r="C574" s="100"/>
      <c r="D574" s="100"/>
      <c r="E574" s="113" t="str">
        <f>IF(B574="","",Impostazioni!$C$6)</f>
        <v/>
      </c>
      <c r="F574" s="119"/>
      <c r="G574" s="119"/>
      <c r="H574" s="119"/>
      <c r="I574" s="119"/>
      <c r="J574" s="117" t="str">
        <v/>
      </c>
      <c r="K574" s="100"/>
      <c r="L574" s="118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</row>
    <row r="575" spans="1:28" ht="22.5" customHeight="1">
      <c r="A575" s="47"/>
      <c r="B575" s="100"/>
      <c r="C575" s="100"/>
      <c r="D575" s="100"/>
      <c r="E575" s="113" t="str">
        <f>IF(B575="","",Impostazioni!$C$6)</f>
        <v/>
      </c>
      <c r="F575" s="119"/>
      <c r="G575" s="119"/>
      <c r="H575" s="119"/>
      <c r="I575" s="119"/>
      <c r="J575" s="117" t="str">
        <v/>
      </c>
      <c r="K575" s="100"/>
      <c r="L575" s="118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</row>
    <row r="576" spans="1:28" ht="22.5" customHeight="1">
      <c r="A576" s="47"/>
      <c r="B576" s="100"/>
      <c r="C576" s="100"/>
      <c r="D576" s="100"/>
      <c r="E576" s="113" t="str">
        <f>IF(B576="","",Impostazioni!$C$6)</f>
        <v/>
      </c>
      <c r="F576" s="119"/>
      <c r="G576" s="119"/>
      <c r="H576" s="119"/>
      <c r="I576" s="119"/>
      <c r="J576" s="117" t="str">
        <v/>
      </c>
      <c r="K576" s="100"/>
      <c r="L576" s="118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</row>
    <row r="577" spans="1:28" ht="22.5" customHeight="1">
      <c r="A577" s="47"/>
      <c r="B577" s="100"/>
      <c r="C577" s="100"/>
      <c r="D577" s="100"/>
      <c r="E577" s="113" t="str">
        <f>IF(B577="","",Impostazioni!$C$6)</f>
        <v/>
      </c>
      <c r="F577" s="119"/>
      <c r="G577" s="119"/>
      <c r="H577" s="119"/>
      <c r="I577" s="119"/>
      <c r="J577" s="117" t="str">
        <v/>
      </c>
      <c r="K577" s="100"/>
      <c r="L577" s="118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</row>
    <row r="578" spans="1:28" ht="22.5" customHeight="1">
      <c r="A578" s="47"/>
      <c r="B578" s="100"/>
      <c r="C578" s="100"/>
      <c r="D578" s="100"/>
      <c r="E578" s="113" t="str">
        <f>IF(B578="","",Impostazioni!$C$6)</f>
        <v/>
      </c>
      <c r="F578" s="119"/>
      <c r="G578" s="119"/>
      <c r="H578" s="119"/>
      <c r="I578" s="119"/>
      <c r="J578" s="117" t="str">
        <v/>
      </c>
      <c r="K578" s="100"/>
      <c r="L578" s="118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</row>
    <row r="579" spans="1:28" ht="22.5" customHeight="1">
      <c r="A579" s="47"/>
      <c r="B579" s="100"/>
      <c r="C579" s="100"/>
      <c r="D579" s="100"/>
      <c r="E579" s="113" t="str">
        <f>IF(B579="","",Impostazioni!$C$6)</f>
        <v/>
      </c>
      <c r="F579" s="119"/>
      <c r="G579" s="119"/>
      <c r="H579" s="119"/>
      <c r="I579" s="119"/>
      <c r="J579" s="117" t="str">
        <v/>
      </c>
      <c r="K579" s="100"/>
      <c r="L579" s="118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</row>
    <row r="580" spans="1:28" ht="22.5" customHeight="1">
      <c r="A580" s="47"/>
      <c r="B580" s="100"/>
      <c r="C580" s="100"/>
      <c r="D580" s="100"/>
      <c r="E580" s="113" t="str">
        <f>IF(B580="","",Impostazioni!$C$6)</f>
        <v/>
      </c>
      <c r="F580" s="119"/>
      <c r="G580" s="119"/>
      <c r="H580" s="119"/>
      <c r="I580" s="119"/>
      <c r="J580" s="117" t="str">
        <v/>
      </c>
      <c r="K580" s="100"/>
      <c r="L580" s="118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</row>
    <row r="581" spans="1:28" ht="22.5" customHeight="1">
      <c r="A581" s="47"/>
      <c r="B581" s="100"/>
      <c r="C581" s="100"/>
      <c r="D581" s="100"/>
      <c r="E581" s="113" t="str">
        <f>IF(B581="","",Impostazioni!$C$6)</f>
        <v/>
      </c>
      <c r="F581" s="119"/>
      <c r="G581" s="119"/>
      <c r="H581" s="119"/>
      <c r="I581" s="119"/>
      <c r="J581" s="117" t="str">
        <v/>
      </c>
      <c r="K581" s="100"/>
      <c r="L581" s="118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</row>
    <row r="582" spans="1:28" ht="22.5" customHeight="1">
      <c r="A582" s="47"/>
      <c r="B582" s="100"/>
      <c r="C582" s="100"/>
      <c r="D582" s="100"/>
      <c r="E582" s="113" t="str">
        <f>IF(B582="","",Impostazioni!$C$6)</f>
        <v/>
      </c>
      <c r="F582" s="119"/>
      <c r="G582" s="119"/>
      <c r="H582" s="119"/>
      <c r="I582" s="119"/>
      <c r="J582" s="117" t="str">
        <v/>
      </c>
      <c r="K582" s="100"/>
      <c r="L582" s="118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</row>
    <row r="583" spans="1:28" ht="22.5" customHeight="1">
      <c r="A583" s="47"/>
      <c r="B583" s="100"/>
      <c r="C583" s="100"/>
      <c r="D583" s="100"/>
      <c r="E583" s="113" t="str">
        <f>IF(B583="","",Impostazioni!$C$6)</f>
        <v/>
      </c>
      <c r="F583" s="119"/>
      <c r="G583" s="119"/>
      <c r="H583" s="119"/>
      <c r="I583" s="119"/>
      <c r="J583" s="117" t="str">
        <v/>
      </c>
      <c r="K583" s="100"/>
      <c r="L583" s="118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</row>
    <row r="584" spans="1:28" ht="22.5" customHeight="1">
      <c r="A584" s="47"/>
      <c r="B584" s="100"/>
      <c r="C584" s="100"/>
      <c r="D584" s="100"/>
      <c r="E584" s="113" t="str">
        <f>IF(B584="","",Impostazioni!$C$6)</f>
        <v/>
      </c>
      <c r="F584" s="119"/>
      <c r="G584" s="119"/>
      <c r="H584" s="119"/>
      <c r="I584" s="119"/>
      <c r="J584" s="117" t="str">
        <v/>
      </c>
      <c r="K584" s="100"/>
      <c r="L584" s="118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</row>
    <row r="585" spans="1:28" ht="22.5" customHeight="1">
      <c r="A585" s="47"/>
      <c r="B585" s="100"/>
      <c r="C585" s="100"/>
      <c r="D585" s="100"/>
      <c r="E585" s="113" t="str">
        <f>IF(B585="","",Impostazioni!$C$6)</f>
        <v/>
      </c>
      <c r="F585" s="119"/>
      <c r="G585" s="119"/>
      <c r="H585" s="119"/>
      <c r="I585" s="119"/>
      <c r="J585" s="117" t="str">
        <v/>
      </c>
      <c r="K585" s="100"/>
      <c r="L585" s="118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</row>
    <row r="586" spans="1:28" ht="22.5" customHeight="1">
      <c r="A586" s="47"/>
      <c r="B586" s="100"/>
      <c r="C586" s="100"/>
      <c r="D586" s="100"/>
      <c r="E586" s="113" t="str">
        <f>IF(B586="","",Impostazioni!$C$6)</f>
        <v/>
      </c>
      <c r="F586" s="119"/>
      <c r="G586" s="119"/>
      <c r="H586" s="119"/>
      <c r="I586" s="119"/>
      <c r="J586" s="117" t="str">
        <v/>
      </c>
      <c r="K586" s="100"/>
      <c r="L586" s="118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</row>
    <row r="587" spans="1:28" ht="22.5" customHeight="1">
      <c r="A587" s="47"/>
      <c r="B587" s="100"/>
      <c r="C587" s="100"/>
      <c r="D587" s="100"/>
      <c r="E587" s="113" t="str">
        <f>IF(B587="","",Impostazioni!$C$6)</f>
        <v/>
      </c>
      <c r="F587" s="119"/>
      <c r="G587" s="119"/>
      <c r="H587" s="119"/>
      <c r="I587" s="119"/>
      <c r="J587" s="117" t="str">
        <v/>
      </c>
      <c r="K587" s="100"/>
      <c r="L587" s="118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</row>
    <row r="588" spans="1:28" ht="22.5" customHeight="1">
      <c r="A588" s="47"/>
      <c r="B588" s="100"/>
      <c r="C588" s="100"/>
      <c r="D588" s="100"/>
      <c r="E588" s="113" t="str">
        <f>IF(B588="","",Impostazioni!$C$6)</f>
        <v/>
      </c>
      <c r="F588" s="119"/>
      <c r="G588" s="119"/>
      <c r="H588" s="119"/>
      <c r="I588" s="119"/>
      <c r="J588" s="117" t="str">
        <v/>
      </c>
      <c r="K588" s="100"/>
      <c r="L588" s="118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</row>
    <row r="589" spans="1:28" ht="22.5" customHeight="1">
      <c r="A589" s="47"/>
      <c r="B589" s="100"/>
      <c r="C589" s="100"/>
      <c r="D589" s="100"/>
      <c r="E589" s="113" t="str">
        <f>IF(B589="","",Impostazioni!$C$6)</f>
        <v/>
      </c>
      <c r="F589" s="119"/>
      <c r="G589" s="119"/>
      <c r="H589" s="119"/>
      <c r="I589" s="119"/>
      <c r="J589" s="117" t="str">
        <v/>
      </c>
      <c r="K589" s="100"/>
      <c r="L589" s="118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</row>
    <row r="590" spans="1:28" ht="22.5" customHeight="1">
      <c r="A590" s="47"/>
      <c r="B590" s="100"/>
      <c r="C590" s="100"/>
      <c r="D590" s="100"/>
      <c r="E590" s="113" t="str">
        <f>IF(B590="","",Impostazioni!$C$6)</f>
        <v/>
      </c>
      <c r="F590" s="119"/>
      <c r="G590" s="119"/>
      <c r="H590" s="119"/>
      <c r="I590" s="119"/>
      <c r="J590" s="117" t="str">
        <v/>
      </c>
      <c r="K590" s="100"/>
      <c r="L590" s="118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</row>
    <row r="591" spans="1:28" ht="22.5" customHeight="1">
      <c r="A591" s="47"/>
      <c r="B591" s="100"/>
      <c r="C591" s="100"/>
      <c r="D591" s="100"/>
      <c r="E591" s="113" t="str">
        <f>IF(B591="","",Impostazioni!$C$6)</f>
        <v/>
      </c>
      <c r="F591" s="119"/>
      <c r="G591" s="119"/>
      <c r="H591" s="119"/>
      <c r="I591" s="119"/>
      <c r="J591" s="117" t="str">
        <v/>
      </c>
      <c r="K591" s="100"/>
      <c r="L591" s="118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</row>
    <row r="592" spans="1:28" ht="22.5" customHeight="1">
      <c r="A592" s="47"/>
      <c r="B592" s="100"/>
      <c r="C592" s="100"/>
      <c r="D592" s="100"/>
      <c r="E592" s="113" t="str">
        <f>IF(B592="","",Impostazioni!$C$6)</f>
        <v/>
      </c>
      <c r="F592" s="119"/>
      <c r="G592" s="119"/>
      <c r="H592" s="119"/>
      <c r="I592" s="119"/>
      <c r="J592" s="117" t="str">
        <v/>
      </c>
      <c r="K592" s="100"/>
      <c r="L592" s="118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</row>
    <row r="593" spans="1:28" ht="22.5" customHeight="1">
      <c r="A593" s="47"/>
      <c r="B593" s="100"/>
      <c r="C593" s="100"/>
      <c r="D593" s="100"/>
      <c r="E593" s="113" t="str">
        <f>IF(B593="","",Impostazioni!$C$6)</f>
        <v/>
      </c>
      <c r="F593" s="119"/>
      <c r="G593" s="119"/>
      <c r="H593" s="119"/>
      <c r="I593" s="119"/>
      <c r="J593" s="117" t="str">
        <v/>
      </c>
      <c r="K593" s="100"/>
      <c r="L593" s="118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</row>
    <row r="594" spans="1:28" ht="22.5" customHeight="1">
      <c r="A594" s="47"/>
      <c r="B594" s="100"/>
      <c r="C594" s="100"/>
      <c r="D594" s="100"/>
      <c r="E594" s="113" t="str">
        <f>IF(B594="","",Impostazioni!$C$6)</f>
        <v/>
      </c>
      <c r="F594" s="119"/>
      <c r="G594" s="119"/>
      <c r="H594" s="119"/>
      <c r="I594" s="119"/>
      <c r="J594" s="117" t="str">
        <v/>
      </c>
      <c r="K594" s="100"/>
      <c r="L594" s="118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</row>
    <row r="595" spans="1:28" ht="22.5" customHeight="1">
      <c r="A595" s="47"/>
      <c r="B595" s="100"/>
      <c r="C595" s="100"/>
      <c r="D595" s="100"/>
      <c r="E595" s="113" t="str">
        <f>IF(B595="","",Impostazioni!$C$6)</f>
        <v/>
      </c>
      <c r="F595" s="119"/>
      <c r="G595" s="119"/>
      <c r="H595" s="119"/>
      <c r="I595" s="119"/>
      <c r="J595" s="117" t="str">
        <v/>
      </c>
      <c r="K595" s="100"/>
      <c r="L595" s="118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</row>
    <row r="596" spans="1:28" ht="22.5" customHeight="1">
      <c r="A596" s="47"/>
      <c r="B596" s="100"/>
      <c r="C596" s="100"/>
      <c r="D596" s="100"/>
      <c r="E596" s="113" t="str">
        <f>IF(B596="","",Impostazioni!$C$6)</f>
        <v/>
      </c>
      <c r="F596" s="119"/>
      <c r="G596" s="119"/>
      <c r="H596" s="119"/>
      <c r="I596" s="119"/>
      <c r="J596" s="117" t="str">
        <v/>
      </c>
      <c r="K596" s="100"/>
      <c r="L596" s="118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</row>
    <row r="597" spans="1:28" ht="22.5" customHeight="1">
      <c r="A597" s="47"/>
      <c r="B597" s="100"/>
      <c r="C597" s="100"/>
      <c r="D597" s="100"/>
      <c r="E597" s="113" t="str">
        <f>IF(B597="","",Impostazioni!$C$6)</f>
        <v/>
      </c>
      <c r="F597" s="119"/>
      <c r="G597" s="119"/>
      <c r="H597" s="119"/>
      <c r="I597" s="119"/>
      <c r="J597" s="117" t="str">
        <v/>
      </c>
      <c r="K597" s="100"/>
      <c r="L597" s="118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</row>
    <row r="598" spans="1:28" ht="22.5" customHeight="1">
      <c r="A598" s="47"/>
      <c r="B598" s="100"/>
      <c r="C598" s="100"/>
      <c r="D598" s="100"/>
      <c r="E598" s="113" t="str">
        <f>IF(B598="","",Impostazioni!$C$6)</f>
        <v/>
      </c>
      <c r="F598" s="119"/>
      <c r="G598" s="119"/>
      <c r="H598" s="119"/>
      <c r="I598" s="119"/>
      <c r="J598" s="117" t="str">
        <v/>
      </c>
      <c r="K598" s="100"/>
      <c r="L598" s="118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</row>
    <row r="599" spans="1:28" ht="22.5" customHeight="1">
      <c r="A599" s="47"/>
      <c r="B599" s="100"/>
      <c r="C599" s="100"/>
      <c r="D599" s="100"/>
      <c r="E599" s="113" t="str">
        <f>IF(B599="","",Impostazioni!$C$6)</f>
        <v/>
      </c>
      <c r="F599" s="119"/>
      <c r="G599" s="119"/>
      <c r="H599" s="119"/>
      <c r="I599" s="119"/>
      <c r="J599" s="117" t="str">
        <v/>
      </c>
      <c r="K599" s="100"/>
      <c r="L599" s="118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</row>
    <row r="600" spans="1:28" ht="22.5" customHeight="1">
      <c r="A600" s="47"/>
      <c r="B600" s="100"/>
      <c r="C600" s="100"/>
      <c r="D600" s="100"/>
      <c r="E600" s="113" t="str">
        <f>IF(B600="","",Impostazioni!$C$6)</f>
        <v/>
      </c>
      <c r="F600" s="119"/>
      <c r="G600" s="119"/>
      <c r="H600" s="119"/>
      <c r="I600" s="119"/>
      <c r="J600" s="117" t="str">
        <v/>
      </c>
      <c r="K600" s="100"/>
      <c r="L600" s="118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</row>
    <row r="601" spans="1:28" ht="22.5" customHeight="1">
      <c r="A601" s="47"/>
      <c r="B601" s="100"/>
      <c r="C601" s="100"/>
      <c r="D601" s="100"/>
      <c r="E601" s="113" t="str">
        <f>IF(B601="","",Impostazioni!$C$6)</f>
        <v/>
      </c>
      <c r="F601" s="119"/>
      <c r="G601" s="119"/>
      <c r="H601" s="119"/>
      <c r="I601" s="119"/>
      <c r="J601" s="117" t="str">
        <v/>
      </c>
      <c r="K601" s="100"/>
      <c r="L601" s="118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</row>
    <row r="602" spans="1:28" ht="22.5" customHeight="1">
      <c r="A602" s="47"/>
      <c r="B602" s="100"/>
      <c r="C602" s="100"/>
      <c r="D602" s="100"/>
      <c r="E602" s="113" t="str">
        <f>IF(B602="","",Impostazioni!$C$6)</f>
        <v/>
      </c>
      <c r="F602" s="119"/>
      <c r="G602" s="119"/>
      <c r="H602" s="119"/>
      <c r="I602" s="119"/>
      <c r="J602" s="117" t="str">
        <v/>
      </c>
      <c r="K602" s="100"/>
      <c r="L602" s="118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</row>
    <row r="603" spans="1:28" ht="22.5" customHeight="1">
      <c r="A603" s="47"/>
      <c r="B603" s="100"/>
      <c r="C603" s="100"/>
      <c r="D603" s="100"/>
      <c r="E603" s="113" t="str">
        <f>IF(B603="","",Impostazioni!$C$6)</f>
        <v/>
      </c>
      <c r="F603" s="119"/>
      <c r="G603" s="119"/>
      <c r="H603" s="119"/>
      <c r="I603" s="119"/>
      <c r="J603" s="117" t="str">
        <v/>
      </c>
      <c r="K603" s="100"/>
      <c r="L603" s="118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</row>
    <row r="604" spans="1:28" ht="22.5" customHeight="1">
      <c r="A604" s="47"/>
      <c r="B604" s="100"/>
      <c r="C604" s="100"/>
      <c r="D604" s="100"/>
      <c r="E604" s="113" t="str">
        <f>IF(B604="","",Impostazioni!$C$6)</f>
        <v/>
      </c>
      <c r="F604" s="119"/>
      <c r="G604" s="119"/>
      <c r="H604" s="119"/>
      <c r="I604" s="119"/>
      <c r="J604" s="117" t="str">
        <v/>
      </c>
      <c r="K604" s="100"/>
      <c r="L604" s="118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</row>
    <row r="605" spans="1:28" ht="22.5" customHeight="1">
      <c r="A605" s="47"/>
      <c r="B605" s="100"/>
      <c r="C605" s="100"/>
      <c r="D605" s="100"/>
      <c r="E605" s="113" t="str">
        <f>IF(B605="","",Impostazioni!$C$6)</f>
        <v/>
      </c>
      <c r="F605" s="119"/>
      <c r="G605" s="119"/>
      <c r="H605" s="119"/>
      <c r="I605" s="119"/>
      <c r="J605" s="117" t="str">
        <v/>
      </c>
      <c r="K605" s="100"/>
      <c r="L605" s="118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</row>
    <row r="606" spans="1:28" ht="22.5" customHeight="1">
      <c r="A606" s="47"/>
      <c r="B606" s="100"/>
      <c r="C606" s="100"/>
      <c r="D606" s="100"/>
      <c r="E606" s="113" t="str">
        <f>IF(B606="","",Impostazioni!$C$6)</f>
        <v/>
      </c>
      <c r="F606" s="119"/>
      <c r="G606" s="119"/>
      <c r="H606" s="119"/>
      <c r="I606" s="119"/>
      <c r="J606" s="117" t="str">
        <v/>
      </c>
      <c r="K606" s="100"/>
      <c r="L606" s="118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</row>
    <row r="607" spans="1:28" ht="22.5" customHeight="1">
      <c r="A607" s="47"/>
      <c r="B607" s="100"/>
      <c r="C607" s="100"/>
      <c r="D607" s="100"/>
      <c r="E607" s="113" t="str">
        <f>IF(B607="","",Impostazioni!$C$6)</f>
        <v/>
      </c>
      <c r="F607" s="119"/>
      <c r="G607" s="119"/>
      <c r="H607" s="119"/>
      <c r="I607" s="119"/>
      <c r="J607" s="117" t="str">
        <v/>
      </c>
      <c r="K607" s="100"/>
      <c r="L607" s="118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</row>
    <row r="608" spans="1:28" ht="22.5" customHeight="1">
      <c r="A608" s="47"/>
      <c r="B608" s="100"/>
      <c r="C608" s="100"/>
      <c r="D608" s="100"/>
      <c r="E608" s="113" t="str">
        <f>IF(B608="","",Impostazioni!$C$6)</f>
        <v/>
      </c>
      <c r="F608" s="119"/>
      <c r="G608" s="119"/>
      <c r="H608" s="119"/>
      <c r="I608" s="119"/>
      <c r="J608" s="117" t="str">
        <v/>
      </c>
      <c r="K608" s="100"/>
      <c r="L608" s="118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</row>
    <row r="609" spans="1:28" ht="22.5" customHeight="1">
      <c r="A609" s="47"/>
      <c r="B609" s="100"/>
      <c r="C609" s="100"/>
      <c r="D609" s="100"/>
      <c r="E609" s="113" t="str">
        <f>IF(B609="","",Impostazioni!$C$6)</f>
        <v/>
      </c>
      <c r="F609" s="119"/>
      <c r="G609" s="119"/>
      <c r="H609" s="119"/>
      <c r="I609" s="119"/>
      <c r="J609" s="117" t="str">
        <v/>
      </c>
      <c r="K609" s="100"/>
      <c r="L609" s="118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</row>
    <row r="610" spans="1:28" ht="22.5" customHeight="1">
      <c r="A610" s="47"/>
      <c r="B610" s="100"/>
      <c r="C610" s="100"/>
      <c r="D610" s="100"/>
      <c r="E610" s="113" t="str">
        <f>IF(B610="","",Impostazioni!$C$6)</f>
        <v/>
      </c>
      <c r="F610" s="119"/>
      <c r="G610" s="119"/>
      <c r="H610" s="119"/>
      <c r="I610" s="119"/>
      <c r="J610" s="117" t="str">
        <v/>
      </c>
      <c r="K610" s="100"/>
      <c r="L610" s="118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</row>
    <row r="611" spans="1:28" ht="22.5" customHeight="1">
      <c r="A611" s="47"/>
      <c r="B611" s="100"/>
      <c r="C611" s="100"/>
      <c r="D611" s="100"/>
      <c r="E611" s="113" t="str">
        <f>IF(B611="","",Impostazioni!$C$6)</f>
        <v/>
      </c>
      <c r="F611" s="119"/>
      <c r="G611" s="119"/>
      <c r="H611" s="119"/>
      <c r="I611" s="119"/>
      <c r="J611" s="117" t="str">
        <v/>
      </c>
      <c r="K611" s="100"/>
      <c r="L611" s="118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</row>
    <row r="612" spans="1:28" ht="22.5" customHeight="1">
      <c r="A612" s="47"/>
      <c r="B612" s="100"/>
      <c r="C612" s="100"/>
      <c r="D612" s="100"/>
      <c r="E612" s="113" t="str">
        <f>IF(B612="","",Impostazioni!$C$6)</f>
        <v/>
      </c>
      <c r="F612" s="119"/>
      <c r="G612" s="119"/>
      <c r="H612" s="119"/>
      <c r="I612" s="119"/>
      <c r="J612" s="117" t="str">
        <v/>
      </c>
      <c r="K612" s="100"/>
      <c r="L612" s="118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</row>
    <row r="613" spans="1:28" ht="22.5" customHeight="1">
      <c r="A613" s="47"/>
      <c r="B613" s="100"/>
      <c r="C613" s="100"/>
      <c r="D613" s="100"/>
      <c r="E613" s="113" t="str">
        <f>IF(B613="","",Impostazioni!$C$6)</f>
        <v/>
      </c>
      <c r="F613" s="119"/>
      <c r="G613" s="119"/>
      <c r="H613" s="119"/>
      <c r="I613" s="119"/>
      <c r="J613" s="117" t="str">
        <v/>
      </c>
      <c r="K613" s="100"/>
      <c r="L613" s="118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</row>
    <row r="614" spans="1:28" ht="22.5" customHeight="1">
      <c r="A614" s="47"/>
      <c r="B614" s="100"/>
      <c r="C614" s="100"/>
      <c r="D614" s="100"/>
      <c r="E614" s="113" t="str">
        <f>IF(B614="","",Impostazioni!$C$6)</f>
        <v/>
      </c>
      <c r="F614" s="119"/>
      <c r="G614" s="119"/>
      <c r="H614" s="119"/>
      <c r="I614" s="119"/>
      <c r="J614" s="117" t="str">
        <v/>
      </c>
      <c r="K614" s="100"/>
      <c r="L614" s="118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</row>
    <row r="615" spans="1:28" ht="22.5" customHeight="1">
      <c r="A615" s="47"/>
      <c r="B615" s="100"/>
      <c r="C615" s="100"/>
      <c r="D615" s="100"/>
      <c r="E615" s="113" t="str">
        <f>IF(B615="","",Impostazioni!$C$6)</f>
        <v/>
      </c>
      <c r="F615" s="119"/>
      <c r="G615" s="119"/>
      <c r="H615" s="119"/>
      <c r="I615" s="119"/>
      <c r="J615" s="117" t="str">
        <v/>
      </c>
      <c r="K615" s="100"/>
      <c r="L615" s="118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</row>
    <row r="616" spans="1:28" ht="22.5" customHeight="1">
      <c r="A616" s="47"/>
      <c r="B616" s="100"/>
      <c r="C616" s="100"/>
      <c r="D616" s="100"/>
      <c r="E616" s="113" t="str">
        <f>IF(B616="","",Impostazioni!$C$6)</f>
        <v/>
      </c>
      <c r="F616" s="119"/>
      <c r="G616" s="119"/>
      <c r="H616" s="119"/>
      <c r="I616" s="119"/>
      <c r="J616" s="117" t="str">
        <v/>
      </c>
      <c r="K616" s="100"/>
      <c r="L616" s="118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</row>
    <row r="617" spans="1:28" ht="22.5" customHeight="1">
      <c r="A617" s="47"/>
      <c r="B617" s="100"/>
      <c r="C617" s="100"/>
      <c r="D617" s="100"/>
      <c r="E617" s="113" t="str">
        <f>IF(B617="","",Impostazioni!$C$6)</f>
        <v/>
      </c>
      <c r="F617" s="119"/>
      <c r="G617" s="119"/>
      <c r="H617" s="119"/>
      <c r="I617" s="119"/>
      <c r="J617" s="117" t="str">
        <v/>
      </c>
      <c r="K617" s="100"/>
      <c r="L617" s="118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</row>
    <row r="618" spans="1:28" ht="22.5" customHeight="1">
      <c r="A618" s="47"/>
      <c r="B618" s="100"/>
      <c r="C618" s="100"/>
      <c r="D618" s="100"/>
      <c r="E618" s="113" t="str">
        <f>IF(B618="","",Impostazioni!$C$6)</f>
        <v/>
      </c>
      <c r="F618" s="119"/>
      <c r="G618" s="119"/>
      <c r="H618" s="119"/>
      <c r="I618" s="119"/>
      <c r="J618" s="117" t="str">
        <v/>
      </c>
      <c r="K618" s="100"/>
      <c r="L618" s="118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</row>
    <row r="619" spans="1:28" ht="22.5" customHeight="1">
      <c r="A619" s="47"/>
      <c r="B619" s="100"/>
      <c r="C619" s="100"/>
      <c r="D619" s="100"/>
      <c r="E619" s="113" t="str">
        <f>IF(B619="","",Impostazioni!$C$6)</f>
        <v/>
      </c>
      <c r="F619" s="119"/>
      <c r="G619" s="119"/>
      <c r="H619" s="119"/>
      <c r="I619" s="119"/>
      <c r="J619" s="117" t="str">
        <v/>
      </c>
      <c r="K619" s="100"/>
      <c r="L619" s="118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</row>
    <row r="620" spans="1:28" ht="22.5" customHeight="1">
      <c r="A620" s="47"/>
      <c r="B620" s="100"/>
      <c r="C620" s="100"/>
      <c r="D620" s="100"/>
      <c r="E620" s="113" t="str">
        <f>IF(B620="","",Impostazioni!$C$6)</f>
        <v/>
      </c>
      <c r="F620" s="119"/>
      <c r="G620" s="119"/>
      <c r="H620" s="119"/>
      <c r="I620" s="119"/>
      <c r="J620" s="117" t="str">
        <v/>
      </c>
      <c r="K620" s="100"/>
      <c r="L620" s="118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</row>
    <row r="621" spans="1:28" ht="22.5" customHeight="1">
      <c r="A621" s="47"/>
      <c r="B621" s="100"/>
      <c r="C621" s="100"/>
      <c r="D621" s="100"/>
      <c r="E621" s="113" t="str">
        <f>IF(B621="","",Impostazioni!$C$6)</f>
        <v/>
      </c>
      <c r="F621" s="119"/>
      <c r="G621" s="119"/>
      <c r="H621" s="119"/>
      <c r="I621" s="119"/>
      <c r="J621" s="117" t="str">
        <v/>
      </c>
      <c r="K621" s="100"/>
      <c r="L621" s="118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</row>
    <row r="622" spans="1:28" ht="22.5" customHeight="1">
      <c r="A622" s="47"/>
      <c r="B622" s="100"/>
      <c r="C622" s="100"/>
      <c r="D622" s="100"/>
      <c r="E622" s="113" t="str">
        <f>IF(B622="","",Impostazioni!$C$6)</f>
        <v/>
      </c>
      <c r="F622" s="119"/>
      <c r="G622" s="119"/>
      <c r="H622" s="119"/>
      <c r="I622" s="119"/>
      <c r="J622" s="117" t="str">
        <v/>
      </c>
      <c r="K622" s="100"/>
      <c r="L622" s="118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</row>
    <row r="623" spans="1:28" ht="22.5" customHeight="1">
      <c r="A623" s="47"/>
      <c r="B623" s="100"/>
      <c r="C623" s="100"/>
      <c r="D623" s="100"/>
      <c r="E623" s="113" t="str">
        <f>IF(B623="","",Impostazioni!$C$6)</f>
        <v/>
      </c>
      <c r="F623" s="119"/>
      <c r="G623" s="119"/>
      <c r="H623" s="119"/>
      <c r="I623" s="119"/>
      <c r="J623" s="117" t="str">
        <v/>
      </c>
      <c r="K623" s="100"/>
      <c r="L623" s="118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</row>
    <row r="624" spans="1:28" ht="22.5" customHeight="1">
      <c r="A624" s="47"/>
      <c r="B624" s="100"/>
      <c r="C624" s="100"/>
      <c r="D624" s="100"/>
      <c r="E624" s="113" t="str">
        <f>IF(B624="","",Impostazioni!$C$6)</f>
        <v/>
      </c>
      <c r="F624" s="119"/>
      <c r="G624" s="119"/>
      <c r="H624" s="119"/>
      <c r="I624" s="119"/>
      <c r="J624" s="117" t="str">
        <v/>
      </c>
      <c r="K624" s="100"/>
      <c r="L624" s="118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</row>
    <row r="625" spans="1:28" ht="22.5" customHeight="1">
      <c r="A625" s="47"/>
      <c r="B625" s="100"/>
      <c r="C625" s="100"/>
      <c r="D625" s="100"/>
      <c r="E625" s="113" t="str">
        <f>IF(B625="","",Impostazioni!$C$6)</f>
        <v/>
      </c>
      <c r="F625" s="119"/>
      <c r="G625" s="119"/>
      <c r="H625" s="119"/>
      <c r="I625" s="119"/>
      <c r="J625" s="117" t="str">
        <v/>
      </c>
      <c r="K625" s="100"/>
      <c r="L625" s="118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</row>
    <row r="626" spans="1:28" ht="22.5" customHeight="1">
      <c r="A626" s="47"/>
      <c r="B626" s="100"/>
      <c r="C626" s="100"/>
      <c r="D626" s="100"/>
      <c r="E626" s="113" t="str">
        <f>IF(B626="","",Impostazioni!$C$6)</f>
        <v/>
      </c>
      <c r="F626" s="119"/>
      <c r="G626" s="119"/>
      <c r="H626" s="119"/>
      <c r="I626" s="119"/>
      <c r="J626" s="117" t="str">
        <v/>
      </c>
      <c r="K626" s="100"/>
      <c r="L626" s="118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</row>
    <row r="627" spans="1:28" ht="22.5" customHeight="1">
      <c r="A627" s="47"/>
      <c r="B627" s="100"/>
      <c r="C627" s="100"/>
      <c r="D627" s="100"/>
      <c r="E627" s="113" t="str">
        <f>IF(B627="","",Impostazioni!$C$6)</f>
        <v/>
      </c>
      <c r="F627" s="119"/>
      <c r="G627" s="119"/>
      <c r="H627" s="119"/>
      <c r="I627" s="119"/>
      <c r="J627" s="117" t="str">
        <v/>
      </c>
      <c r="K627" s="100"/>
      <c r="L627" s="118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</row>
    <row r="628" spans="1:28" ht="22.5" customHeight="1">
      <c r="A628" s="47"/>
      <c r="B628" s="100"/>
      <c r="C628" s="100"/>
      <c r="D628" s="100"/>
      <c r="E628" s="113" t="str">
        <f>IF(B628="","",Impostazioni!$C$6)</f>
        <v/>
      </c>
      <c r="F628" s="119"/>
      <c r="G628" s="119"/>
      <c r="H628" s="119"/>
      <c r="I628" s="119"/>
      <c r="J628" s="117" t="str">
        <v/>
      </c>
      <c r="K628" s="100"/>
      <c r="L628" s="118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</row>
    <row r="629" spans="1:28" ht="22.5" customHeight="1">
      <c r="A629" s="47"/>
      <c r="B629" s="100"/>
      <c r="C629" s="100"/>
      <c r="D629" s="100"/>
      <c r="E629" s="113" t="str">
        <f>IF(B629="","",Impostazioni!$C$6)</f>
        <v/>
      </c>
      <c r="F629" s="119"/>
      <c r="G629" s="119"/>
      <c r="H629" s="119"/>
      <c r="I629" s="119"/>
      <c r="J629" s="117" t="str">
        <v/>
      </c>
      <c r="K629" s="100"/>
      <c r="L629" s="118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</row>
    <row r="630" spans="1:28" ht="22.5" customHeight="1">
      <c r="A630" s="47"/>
      <c r="B630" s="100"/>
      <c r="C630" s="100"/>
      <c r="D630" s="100"/>
      <c r="E630" s="113" t="str">
        <f>IF(B630="","",Impostazioni!$C$6)</f>
        <v/>
      </c>
      <c r="F630" s="119"/>
      <c r="G630" s="119"/>
      <c r="H630" s="119"/>
      <c r="I630" s="119"/>
      <c r="J630" s="117" t="str">
        <v/>
      </c>
      <c r="K630" s="100"/>
      <c r="L630" s="118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</row>
    <row r="631" spans="1:28" ht="22.5" customHeight="1">
      <c r="A631" s="47"/>
      <c r="B631" s="100"/>
      <c r="C631" s="100"/>
      <c r="D631" s="100"/>
      <c r="E631" s="113" t="str">
        <f>IF(B631="","",Impostazioni!$C$6)</f>
        <v/>
      </c>
      <c r="F631" s="119"/>
      <c r="G631" s="119"/>
      <c r="H631" s="119"/>
      <c r="I631" s="119"/>
      <c r="J631" s="117" t="str">
        <v/>
      </c>
      <c r="K631" s="100"/>
      <c r="L631" s="118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</row>
    <row r="632" spans="1:28" ht="22.5" customHeight="1">
      <c r="A632" s="47"/>
      <c r="B632" s="100"/>
      <c r="C632" s="100"/>
      <c r="D632" s="100"/>
      <c r="E632" s="113" t="str">
        <f>IF(B632="","",Impostazioni!$C$6)</f>
        <v/>
      </c>
      <c r="F632" s="119"/>
      <c r="G632" s="119"/>
      <c r="H632" s="119"/>
      <c r="I632" s="119"/>
      <c r="J632" s="117" t="str">
        <v/>
      </c>
      <c r="K632" s="100"/>
      <c r="L632" s="118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</row>
    <row r="633" spans="1:28" ht="22.5" customHeight="1">
      <c r="A633" s="47"/>
      <c r="B633" s="100"/>
      <c r="C633" s="100"/>
      <c r="D633" s="100"/>
      <c r="E633" s="113" t="str">
        <f>IF(B633="","",Impostazioni!$C$6)</f>
        <v/>
      </c>
      <c r="F633" s="119"/>
      <c r="G633" s="119"/>
      <c r="H633" s="119"/>
      <c r="I633" s="119"/>
      <c r="J633" s="117" t="str">
        <v/>
      </c>
      <c r="K633" s="100"/>
      <c r="L633" s="118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</row>
    <row r="634" spans="1:28" ht="22.5" customHeight="1">
      <c r="A634" s="47"/>
      <c r="B634" s="100"/>
      <c r="C634" s="100"/>
      <c r="D634" s="100"/>
      <c r="E634" s="113" t="str">
        <f>IF(B634="","",Impostazioni!$C$6)</f>
        <v/>
      </c>
      <c r="F634" s="119"/>
      <c r="G634" s="119"/>
      <c r="H634" s="119"/>
      <c r="I634" s="119"/>
      <c r="J634" s="117" t="str">
        <v/>
      </c>
      <c r="K634" s="100"/>
      <c r="L634" s="118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</row>
    <row r="635" spans="1:28" ht="22.5" customHeight="1">
      <c r="A635" s="47"/>
      <c r="B635" s="100"/>
      <c r="C635" s="100"/>
      <c r="D635" s="100"/>
      <c r="E635" s="113" t="str">
        <f>IF(B635="","",Impostazioni!$C$6)</f>
        <v/>
      </c>
      <c r="F635" s="119"/>
      <c r="G635" s="119"/>
      <c r="H635" s="119"/>
      <c r="I635" s="119"/>
      <c r="J635" s="117" t="str">
        <v/>
      </c>
      <c r="K635" s="100"/>
      <c r="L635" s="118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</row>
    <row r="636" spans="1:28" ht="22.5" customHeight="1">
      <c r="A636" s="47"/>
      <c r="B636" s="100"/>
      <c r="C636" s="100"/>
      <c r="D636" s="100"/>
      <c r="E636" s="113" t="str">
        <f>IF(B636="","",Impostazioni!$C$6)</f>
        <v/>
      </c>
      <c r="F636" s="119"/>
      <c r="G636" s="119"/>
      <c r="H636" s="119"/>
      <c r="I636" s="119"/>
      <c r="J636" s="117" t="str">
        <v/>
      </c>
      <c r="K636" s="100"/>
      <c r="L636" s="118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</row>
    <row r="637" spans="1:28" ht="22.5" customHeight="1">
      <c r="A637" s="47"/>
      <c r="B637" s="100"/>
      <c r="C637" s="100"/>
      <c r="D637" s="100"/>
      <c r="E637" s="113" t="str">
        <f>IF(B637="","",Impostazioni!$C$6)</f>
        <v/>
      </c>
      <c r="F637" s="119"/>
      <c r="G637" s="119"/>
      <c r="H637" s="119"/>
      <c r="I637" s="119"/>
      <c r="J637" s="117" t="str">
        <v/>
      </c>
      <c r="K637" s="100"/>
      <c r="L637" s="118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</row>
    <row r="638" spans="1:28" ht="22.5" customHeight="1">
      <c r="A638" s="47"/>
      <c r="B638" s="100"/>
      <c r="C638" s="100"/>
      <c r="D638" s="100"/>
      <c r="E638" s="113" t="str">
        <f>IF(B638="","",Impostazioni!$C$6)</f>
        <v/>
      </c>
      <c r="F638" s="119"/>
      <c r="G638" s="119"/>
      <c r="H638" s="119"/>
      <c r="I638" s="119"/>
      <c r="J638" s="117" t="str">
        <v/>
      </c>
      <c r="K638" s="100"/>
      <c r="L638" s="118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</row>
    <row r="639" spans="1:28" ht="22.5" customHeight="1">
      <c r="A639" s="47"/>
      <c r="B639" s="100"/>
      <c r="C639" s="100"/>
      <c r="D639" s="100"/>
      <c r="E639" s="113" t="str">
        <f>IF(B639="","",Impostazioni!$C$6)</f>
        <v/>
      </c>
      <c r="F639" s="119"/>
      <c r="G639" s="119"/>
      <c r="H639" s="119"/>
      <c r="I639" s="119"/>
      <c r="J639" s="117" t="str">
        <v/>
      </c>
      <c r="K639" s="100"/>
      <c r="L639" s="118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</row>
    <row r="640" spans="1:28" ht="22.5" customHeight="1">
      <c r="A640" s="47"/>
      <c r="B640" s="100"/>
      <c r="C640" s="100"/>
      <c r="D640" s="100"/>
      <c r="E640" s="113" t="str">
        <f>IF(B640="","",Impostazioni!$C$6)</f>
        <v/>
      </c>
      <c r="F640" s="119"/>
      <c r="G640" s="119"/>
      <c r="H640" s="119"/>
      <c r="I640" s="119"/>
      <c r="J640" s="117" t="str">
        <v/>
      </c>
      <c r="K640" s="100"/>
      <c r="L640" s="118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</row>
    <row r="641" spans="1:28" ht="22.5" customHeight="1">
      <c r="A641" s="47"/>
      <c r="B641" s="100"/>
      <c r="C641" s="100"/>
      <c r="D641" s="100"/>
      <c r="E641" s="113" t="str">
        <f>IF(B641="","",Impostazioni!$C$6)</f>
        <v/>
      </c>
      <c r="F641" s="119"/>
      <c r="G641" s="119"/>
      <c r="H641" s="119"/>
      <c r="I641" s="119"/>
      <c r="J641" s="117" t="str">
        <v/>
      </c>
      <c r="K641" s="100"/>
      <c r="L641" s="118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</row>
    <row r="642" spans="1:28" ht="22.5" customHeight="1">
      <c r="A642" s="47"/>
      <c r="B642" s="100"/>
      <c r="C642" s="100"/>
      <c r="D642" s="100"/>
      <c r="E642" s="113" t="str">
        <f>IF(B642="","",Impostazioni!$C$6)</f>
        <v/>
      </c>
      <c r="F642" s="119"/>
      <c r="G642" s="119"/>
      <c r="H642" s="119"/>
      <c r="I642" s="119"/>
      <c r="J642" s="117" t="str">
        <v/>
      </c>
      <c r="K642" s="100"/>
      <c r="L642" s="118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</row>
    <row r="643" spans="1:28" ht="22.5" customHeight="1">
      <c r="A643" s="47"/>
      <c r="B643" s="100"/>
      <c r="C643" s="100"/>
      <c r="D643" s="100"/>
      <c r="E643" s="113" t="str">
        <f>IF(B643="","",Impostazioni!$C$6)</f>
        <v/>
      </c>
      <c r="F643" s="119"/>
      <c r="G643" s="119"/>
      <c r="H643" s="119"/>
      <c r="I643" s="119"/>
      <c r="J643" s="117" t="str">
        <v/>
      </c>
      <c r="K643" s="100"/>
      <c r="L643" s="118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</row>
    <row r="644" spans="1:28" ht="22.5" customHeight="1">
      <c r="A644" s="47"/>
      <c r="B644" s="100"/>
      <c r="C644" s="100"/>
      <c r="D644" s="100"/>
      <c r="E644" s="113" t="str">
        <f>IF(B644="","",Impostazioni!$C$6)</f>
        <v/>
      </c>
      <c r="F644" s="119"/>
      <c r="G644" s="119"/>
      <c r="H644" s="119"/>
      <c r="I644" s="119"/>
      <c r="J644" s="117" t="str">
        <v/>
      </c>
      <c r="K644" s="100"/>
      <c r="L644" s="118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</row>
    <row r="645" spans="1:28" ht="22.5" customHeight="1">
      <c r="A645" s="47"/>
      <c r="B645" s="100"/>
      <c r="C645" s="100"/>
      <c r="D645" s="100"/>
      <c r="E645" s="113" t="str">
        <f>IF(B645="","",Impostazioni!$C$6)</f>
        <v/>
      </c>
      <c r="F645" s="119"/>
      <c r="G645" s="119"/>
      <c r="H645" s="119"/>
      <c r="I645" s="119"/>
      <c r="J645" s="117" t="str">
        <v/>
      </c>
      <c r="K645" s="100"/>
      <c r="L645" s="118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</row>
    <row r="646" spans="1:28" ht="22.5" customHeight="1">
      <c r="A646" s="47"/>
      <c r="B646" s="100"/>
      <c r="C646" s="100"/>
      <c r="D646" s="100"/>
      <c r="E646" s="113" t="str">
        <f>IF(B646="","",Impostazioni!$C$6)</f>
        <v/>
      </c>
      <c r="F646" s="119"/>
      <c r="G646" s="119"/>
      <c r="H646" s="119"/>
      <c r="I646" s="119"/>
      <c r="J646" s="117" t="str">
        <v/>
      </c>
      <c r="K646" s="100"/>
      <c r="L646" s="118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</row>
    <row r="647" spans="1:28" ht="22.5" customHeight="1">
      <c r="A647" s="47"/>
      <c r="B647" s="100"/>
      <c r="C647" s="100"/>
      <c r="D647" s="100"/>
      <c r="E647" s="113" t="str">
        <f>IF(B647="","",Impostazioni!$C$6)</f>
        <v/>
      </c>
      <c r="F647" s="119"/>
      <c r="G647" s="119"/>
      <c r="H647" s="119"/>
      <c r="I647" s="119"/>
      <c r="J647" s="117" t="str">
        <v/>
      </c>
      <c r="K647" s="100"/>
      <c r="L647" s="118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</row>
    <row r="648" spans="1:28" ht="22.5" customHeight="1">
      <c r="A648" s="47"/>
      <c r="B648" s="100"/>
      <c r="C648" s="100"/>
      <c r="D648" s="100"/>
      <c r="E648" s="113" t="str">
        <f>IF(B648="","",Impostazioni!$C$6)</f>
        <v/>
      </c>
      <c r="F648" s="119"/>
      <c r="G648" s="119"/>
      <c r="H648" s="119"/>
      <c r="I648" s="119"/>
      <c r="J648" s="117" t="str">
        <v/>
      </c>
      <c r="K648" s="100"/>
      <c r="L648" s="118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</row>
    <row r="649" spans="1:28" ht="22.5" customHeight="1">
      <c r="A649" s="47"/>
      <c r="B649" s="100"/>
      <c r="C649" s="100"/>
      <c r="D649" s="100"/>
      <c r="E649" s="113" t="str">
        <f>IF(B649="","",Impostazioni!$C$6)</f>
        <v/>
      </c>
      <c r="F649" s="119"/>
      <c r="G649" s="119"/>
      <c r="H649" s="119"/>
      <c r="I649" s="119"/>
      <c r="J649" s="117" t="str">
        <v/>
      </c>
      <c r="K649" s="100"/>
      <c r="L649" s="118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</row>
    <row r="650" spans="1:28" ht="22.5" customHeight="1">
      <c r="A650" s="47"/>
      <c r="B650" s="100"/>
      <c r="C650" s="100"/>
      <c r="D650" s="100"/>
      <c r="E650" s="113" t="str">
        <f>IF(B650="","",Impostazioni!$C$6)</f>
        <v/>
      </c>
      <c r="F650" s="119"/>
      <c r="G650" s="119"/>
      <c r="H650" s="119"/>
      <c r="I650" s="119"/>
      <c r="J650" s="117" t="str">
        <v/>
      </c>
      <c r="K650" s="100"/>
      <c r="L650" s="118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</row>
    <row r="651" spans="1:28" ht="22.5" customHeight="1">
      <c r="A651" s="47"/>
      <c r="B651" s="100"/>
      <c r="C651" s="100"/>
      <c r="D651" s="100"/>
      <c r="E651" s="113" t="str">
        <f>IF(B651="","",Impostazioni!$C$6)</f>
        <v/>
      </c>
      <c r="F651" s="119"/>
      <c r="G651" s="119"/>
      <c r="H651" s="119"/>
      <c r="I651" s="119"/>
      <c r="J651" s="117" t="str">
        <v/>
      </c>
      <c r="K651" s="100"/>
      <c r="L651" s="118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</row>
    <row r="652" spans="1:28" ht="22.5" customHeight="1">
      <c r="A652" s="47"/>
      <c r="B652" s="100"/>
      <c r="C652" s="100"/>
      <c r="D652" s="100"/>
      <c r="E652" s="113" t="str">
        <f>IF(B652="","",Impostazioni!$C$6)</f>
        <v/>
      </c>
      <c r="F652" s="119"/>
      <c r="G652" s="119"/>
      <c r="H652" s="119"/>
      <c r="I652" s="119"/>
      <c r="J652" s="117" t="str">
        <v/>
      </c>
      <c r="K652" s="100"/>
      <c r="L652" s="118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</row>
    <row r="653" spans="1:28" ht="22.5" customHeight="1">
      <c r="A653" s="47"/>
      <c r="B653" s="100"/>
      <c r="C653" s="100"/>
      <c r="D653" s="100"/>
      <c r="E653" s="113" t="str">
        <f>IF(B653="","",Impostazioni!$C$6)</f>
        <v/>
      </c>
      <c r="F653" s="119"/>
      <c r="G653" s="119"/>
      <c r="H653" s="119"/>
      <c r="I653" s="119"/>
      <c r="J653" s="117" t="str">
        <v/>
      </c>
      <c r="K653" s="100"/>
      <c r="L653" s="118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</row>
    <row r="654" spans="1:28" ht="22.5" customHeight="1">
      <c r="A654" s="47"/>
      <c r="B654" s="100"/>
      <c r="C654" s="100"/>
      <c r="D654" s="100"/>
      <c r="E654" s="113" t="str">
        <f>IF(B654="","",Impostazioni!$C$6)</f>
        <v/>
      </c>
      <c r="F654" s="119"/>
      <c r="G654" s="119"/>
      <c r="H654" s="119"/>
      <c r="I654" s="119"/>
      <c r="J654" s="117" t="str">
        <v/>
      </c>
      <c r="K654" s="100"/>
      <c r="L654" s="118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</row>
    <row r="655" spans="1:28" ht="22.5" customHeight="1">
      <c r="A655" s="47"/>
      <c r="B655" s="100"/>
      <c r="C655" s="100"/>
      <c r="D655" s="100"/>
      <c r="E655" s="113" t="str">
        <f>IF(B655="","",Impostazioni!$C$6)</f>
        <v/>
      </c>
      <c r="F655" s="119"/>
      <c r="G655" s="119"/>
      <c r="H655" s="119"/>
      <c r="I655" s="119"/>
      <c r="J655" s="117" t="str">
        <v/>
      </c>
      <c r="K655" s="100"/>
      <c r="L655" s="118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</row>
    <row r="656" spans="1:28" ht="22.5" customHeight="1">
      <c r="A656" s="47"/>
      <c r="B656" s="100"/>
      <c r="C656" s="100"/>
      <c r="D656" s="100"/>
      <c r="E656" s="113" t="str">
        <f>IF(B656="","",Impostazioni!$C$6)</f>
        <v/>
      </c>
      <c r="F656" s="119"/>
      <c r="G656" s="119"/>
      <c r="H656" s="119"/>
      <c r="I656" s="119"/>
      <c r="J656" s="117" t="str">
        <v/>
      </c>
      <c r="K656" s="100"/>
      <c r="L656" s="118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</row>
    <row r="657" spans="1:28" ht="22.5" customHeight="1">
      <c r="A657" s="47"/>
      <c r="B657" s="100"/>
      <c r="C657" s="100"/>
      <c r="D657" s="100"/>
      <c r="E657" s="113" t="str">
        <f>IF(B657="","",Impostazioni!$C$6)</f>
        <v/>
      </c>
      <c r="F657" s="119"/>
      <c r="G657" s="119"/>
      <c r="H657" s="119"/>
      <c r="I657" s="119"/>
      <c r="J657" s="117" t="str">
        <v/>
      </c>
      <c r="K657" s="100"/>
      <c r="L657" s="118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</row>
    <row r="658" spans="1:28" ht="22.5" customHeight="1">
      <c r="A658" s="47"/>
      <c r="B658" s="100"/>
      <c r="C658" s="100"/>
      <c r="D658" s="100"/>
      <c r="E658" s="113" t="str">
        <f>IF(B658="","",Impostazioni!$C$6)</f>
        <v/>
      </c>
      <c r="F658" s="119"/>
      <c r="G658" s="119"/>
      <c r="H658" s="119"/>
      <c r="I658" s="119"/>
      <c r="J658" s="117" t="str">
        <v/>
      </c>
      <c r="K658" s="100"/>
      <c r="L658" s="118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</row>
    <row r="659" spans="1:28" ht="22.5" customHeight="1">
      <c r="A659" s="47"/>
      <c r="B659" s="100"/>
      <c r="C659" s="100"/>
      <c r="D659" s="100"/>
      <c r="E659" s="113" t="str">
        <f>IF(B659="","",Impostazioni!$C$6)</f>
        <v/>
      </c>
      <c r="F659" s="119"/>
      <c r="G659" s="119"/>
      <c r="H659" s="119"/>
      <c r="I659" s="119"/>
      <c r="J659" s="117" t="str">
        <v/>
      </c>
      <c r="K659" s="100"/>
      <c r="L659" s="118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</row>
    <row r="660" spans="1:28" ht="22.5" customHeight="1">
      <c r="A660" s="47"/>
      <c r="B660" s="100"/>
      <c r="C660" s="100"/>
      <c r="D660" s="100"/>
      <c r="E660" s="113" t="str">
        <f>IF(B660="","",Impostazioni!$C$6)</f>
        <v/>
      </c>
      <c r="F660" s="119"/>
      <c r="G660" s="119"/>
      <c r="H660" s="119"/>
      <c r="I660" s="119"/>
      <c r="J660" s="117" t="str">
        <v/>
      </c>
      <c r="K660" s="100"/>
      <c r="L660" s="118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</row>
    <row r="661" spans="1:28" ht="22.5" customHeight="1">
      <c r="A661" s="47"/>
      <c r="B661" s="100"/>
      <c r="C661" s="100"/>
      <c r="D661" s="100"/>
      <c r="E661" s="113" t="str">
        <f>IF(B661="","",Impostazioni!$C$6)</f>
        <v/>
      </c>
      <c r="F661" s="119"/>
      <c r="G661" s="119"/>
      <c r="H661" s="119"/>
      <c r="I661" s="119"/>
      <c r="J661" s="117" t="str">
        <v/>
      </c>
      <c r="K661" s="100"/>
      <c r="L661" s="118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</row>
    <row r="662" spans="1:28" ht="22.5" customHeight="1">
      <c r="A662" s="47"/>
      <c r="B662" s="100"/>
      <c r="C662" s="100"/>
      <c r="D662" s="100"/>
      <c r="E662" s="113" t="str">
        <f>IF(B662="","",Impostazioni!$C$6)</f>
        <v/>
      </c>
      <c r="F662" s="119"/>
      <c r="G662" s="119"/>
      <c r="H662" s="119"/>
      <c r="I662" s="119"/>
      <c r="J662" s="117" t="str">
        <v/>
      </c>
      <c r="K662" s="100"/>
      <c r="L662" s="118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</row>
    <row r="663" spans="1:28" ht="22.5" customHeight="1">
      <c r="A663" s="47"/>
      <c r="B663" s="100"/>
      <c r="C663" s="100"/>
      <c r="D663" s="100"/>
      <c r="E663" s="113" t="str">
        <f>IF(B663="","",Impostazioni!$C$6)</f>
        <v/>
      </c>
      <c r="F663" s="119"/>
      <c r="G663" s="119"/>
      <c r="H663" s="119"/>
      <c r="I663" s="119"/>
      <c r="J663" s="117" t="str">
        <v/>
      </c>
      <c r="K663" s="100"/>
      <c r="L663" s="118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</row>
    <row r="664" spans="1:28" ht="22.5" customHeight="1">
      <c r="A664" s="47"/>
      <c r="B664" s="100"/>
      <c r="C664" s="100"/>
      <c r="D664" s="100"/>
      <c r="E664" s="113" t="str">
        <f>IF(B664="","",Impostazioni!$C$6)</f>
        <v/>
      </c>
      <c r="F664" s="119"/>
      <c r="G664" s="119"/>
      <c r="H664" s="119"/>
      <c r="I664" s="119"/>
      <c r="J664" s="117" t="str">
        <v/>
      </c>
      <c r="K664" s="100"/>
      <c r="L664" s="118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</row>
    <row r="665" spans="1:28" ht="22.5" customHeight="1">
      <c r="A665" s="47"/>
      <c r="B665" s="100"/>
      <c r="C665" s="100"/>
      <c r="D665" s="100"/>
      <c r="E665" s="113" t="str">
        <f>IF(B665="","",Impostazioni!$C$6)</f>
        <v/>
      </c>
      <c r="F665" s="119"/>
      <c r="G665" s="119"/>
      <c r="H665" s="119"/>
      <c r="I665" s="119"/>
      <c r="J665" s="117" t="str">
        <v/>
      </c>
      <c r="K665" s="100"/>
      <c r="L665" s="118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</row>
    <row r="666" spans="1:28" ht="22.5" customHeight="1">
      <c r="A666" s="47"/>
      <c r="B666" s="100"/>
      <c r="C666" s="100"/>
      <c r="D666" s="100"/>
      <c r="E666" s="113" t="str">
        <f>IF(B666="","",Impostazioni!$C$6)</f>
        <v/>
      </c>
      <c r="F666" s="119"/>
      <c r="G666" s="119"/>
      <c r="H666" s="119"/>
      <c r="I666" s="119"/>
      <c r="J666" s="117" t="str">
        <v/>
      </c>
      <c r="K666" s="100"/>
      <c r="L666" s="118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</row>
    <row r="667" spans="1:28" ht="22.5" customHeight="1">
      <c r="A667" s="47"/>
      <c r="B667" s="100"/>
      <c r="C667" s="100"/>
      <c r="D667" s="100"/>
      <c r="E667" s="113" t="str">
        <f>IF(B667="","",Impostazioni!$C$6)</f>
        <v/>
      </c>
      <c r="F667" s="119"/>
      <c r="G667" s="119"/>
      <c r="H667" s="119"/>
      <c r="I667" s="119"/>
      <c r="J667" s="117" t="str">
        <v/>
      </c>
      <c r="K667" s="100"/>
      <c r="L667" s="118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</row>
    <row r="668" spans="1:28" ht="22.5" customHeight="1">
      <c r="A668" s="47"/>
      <c r="B668" s="100"/>
      <c r="C668" s="100"/>
      <c r="D668" s="100"/>
      <c r="E668" s="113" t="str">
        <f>IF(B668="","",Impostazioni!$C$6)</f>
        <v/>
      </c>
      <c r="F668" s="119"/>
      <c r="G668" s="119"/>
      <c r="H668" s="119"/>
      <c r="I668" s="119"/>
      <c r="J668" s="117" t="str">
        <v/>
      </c>
      <c r="K668" s="100"/>
      <c r="L668" s="118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</row>
    <row r="669" spans="1:28" ht="22.5" customHeight="1">
      <c r="A669" s="47"/>
      <c r="B669" s="100"/>
      <c r="C669" s="100"/>
      <c r="D669" s="100"/>
      <c r="E669" s="113" t="str">
        <f>IF(B669="","",Impostazioni!$C$6)</f>
        <v/>
      </c>
      <c r="F669" s="119"/>
      <c r="G669" s="119"/>
      <c r="H669" s="119"/>
      <c r="I669" s="119"/>
      <c r="J669" s="117" t="str">
        <v/>
      </c>
      <c r="K669" s="100"/>
      <c r="L669" s="118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</row>
    <row r="670" spans="1:28" ht="22.5" customHeight="1">
      <c r="A670" s="47"/>
      <c r="B670" s="100"/>
      <c r="C670" s="100"/>
      <c r="D670" s="100"/>
      <c r="E670" s="113" t="str">
        <f>IF(B670="","",Impostazioni!$C$6)</f>
        <v/>
      </c>
      <c r="F670" s="119"/>
      <c r="G670" s="119"/>
      <c r="H670" s="119"/>
      <c r="I670" s="119"/>
      <c r="J670" s="117" t="str">
        <v/>
      </c>
      <c r="K670" s="100"/>
      <c r="L670" s="118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</row>
    <row r="671" spans="1:28" ht="22.5" customHeight="1">
      <c r="A671" s="47"/>
      <c r="B671" s="100"/>
      <c r="C671" s="100"/>
      <c r="D671" s="100"/>
      <c r="E671" s="113" t="str">
        <f>IF(B671="","",Impostazioni!$C$6)</f>
        <v/>
      </c>
      <c r="F671" s="119"/>
      <c r="G671" s="119"/>
      <c r="H671" s="119"/>
      <c r="I671" s="119"/>
      <c r="J671" s="117" t="str">
        <v/>
      </c>
      <c r="K671" s="100"/>
      <c r="L671" s="118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</row>
    <row r="672" spans="1:28" ht="22.5" customHeight="1">
      <c r="A672" s="47"/>
      <c r="B672" s="100"/>
      <c r="C672" s="100"/>
      <c r="D672" s="100"/>
      <c r="E672" s="113" t="str">
        <f>IF(B672="","",Impostazioni!$C$6)</f>
        <v/>
      </c>
      <c r="F672" s="119"/>
      <c r="G672" s="119"/>
      <c r="H672" s="119"/>
      <c r="I672" s="119"/>
      <c r="J672" s="117" t="str">
        <v/>
      </c>
      <c r="K672" s="100"/>
      <c r="L672" s="118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</row>
    <row r="673" spans="1:28" ht="22.5" customHeight="1">
      <c r="A673" s="47"/>
      <c r="B673" s="100"/>
      <c r="C673" s="100"/>
      <c r="D673" s="100"/>
      <c r="E673" s="113" t="str">
        <f>IF(B673="","",Impostazioni!$C$6)</f>
        <v/>
      </c>
      <c r="F673" s="119"/>
      <c r="G673" s="119"/>
      <c r="H673" s="119"/>
      <c r="I673" s="119"/>
      <c r="J673" s="117" t="str">
        <v/>
      </c>
      <c r="K673" s="100"/>
      <c r="L673" s="118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</row>
    <row r="674" spans="1:28" ht="22.5" customHeight="1">
      <c r="A674" s="47"/>
      <c r="B674" s="100"/>
      <c r="C674" s="100"/>
      <c r="D674" s="100"/>
      <c r="E674" s="113" t="str">
        <f>IF(B674="","",Impostazioni!$C$6)</f>
        <v/>
      </c>
      <c r="F674" s="119"/>
      <c r="G674" s="119"/>
      <c r="H674" s="119"/>
      <c r="I674" s="119"/>
      <c r="J674" s="117" t="str">
        <v/>
      </c>
      <c r="K674" s="100"/>
      <c r="L674" s="118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</row>
    <row r="675" spans="1:28" ht="22.5" customHeight="1">
      <c r="A675" s="47"/>
      <c r="B675" s="100"/>
      <c r="C675" s="100"/>
      <c r="D675" s="100"/>
      <c r="E675" s="113" t="str">
        <f>IF(B675="","",Impostazioni!$C$6)</f>
        <v/>
      </c>
      <c r="F675" s="119"/>
      <c r="G675" s="119"/>
      <c r="H675" s="119"/>
      <c r="I675" s="119"/>
      <c r="J675" s="117" t="str">
        <v/>
      </c>
      <c r="K675" s="100"/>
      <c r="L675" s="118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</row>
    <row r="676" spans="1:28" ht="22.5" customHeight="1">
      <c r="A676" s="47"/>
      <c r="B676" s="100"/>
      <c r="C676" s="100"/>
      <c r="D676" s="100"/>
      <c r="E676" s="113" t="str">
        <f>IF(B676="","",Impostazioni!$C$6)</f>
        <v/>
      </c>
      <c r="F676" s="119"/>
      <c r="G676" s="119"/>
      <c r="H676" s="119"/>
      <c r="I676" s="119"/>
      <c r="J676" s="117" t="str">
        <v/>
      </c>
      <c r="K676" s="100"/>
      <c r="L676" s="118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</row>
    <row r="677" spans="1:28" ht="22.5" customHeight="1">
      <c r="A677" s="47"/>
      <c r="B677" s="100"/>
      <c r="C677" s="100"/>
      <c r="D677" s="100"/>
      <c r="E677" s="113" t="str">
        <f>IF(B677="","",Impostazioni!$C$6)</f>
        <v/>
      </c>
      <c r="F677" s="119"/>
      <c r="G677" s="119"/>
      <c r="H677" s="119"/>
      <c r="I677" s="119"/>
      <c r="J677" s="117" t="str">
        <v/>
      </c>
      <c r="K677" s="100"/>
      <c r="L677" s="118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</row>
    <row r="678" spans="1:28" ht="22.5" customHeight="1">
      <c r="A678" s="47"/>
      <c r="B678" s="100"/>
      <c r="C678" s="100"/>
      <c r="D678" s="100"/>
      <c r="E678" s="113" t="str">
        <f>IF(B678="","",Impostazioni!$C$6)</f>
        <v/>
      </c>
      <c r="F678" s="119"/>
      <c r="G678" s="119"/>
      <c r="H678" s="119"/>
      <c r="I678" s="119"/>
      <c r="J678" s="117" t="str">
        <v/>
      </c>
      <c r="K678" s="100"/>
      <c r="L678" s="118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</row>
    <row r="679" spans="1:28" ht="22.5" customHeight="1">
      <c r="A679" s="47"/>
      <c r="B679" s="100"/>
      <c r="C679" s="100"/>
      <c r="D679" s="100"/>
      <c r="E679" s="113" t="str">
        <f>IF(B679="","",Impostazioni!$C$6)</f>
        <v/>
      </c>
      <c r="F679" s="119"/>
      <c r="G679" s="119"/>
      <c r="H679" s="119"/>
      <c r="I679" s="119"/>
      <c r="J679" s="117" t="str">
        <v/>
      </c>
      <c r="K679" s="100"/>
      <c r="L679" s="118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</row>
    <row r="680" spans="1:28" ht="22.5" customHeight="1">
      <c r="A680" s="47"/>
      <c r="B680" s="100"/>
      <c r="C680" s="100"/>
      <c r="D680" s="100"/>
      <c r="E680" s="113" t="str">
        <f>IF(B680="","",Impostazioni!$C$6)</f>
        <v/>
      </c>
      <c r="F680" s="119"/>
      <c r="G680" s="119"/>
      <c r="H680" s="119"/>
      <c r="I680" s="119"/>
      <c r="J680" s="117" t="str">
        <v/>
      </c>
      <c r="K680" s="100"/>
      <c r="L680" s="118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</row>
    <row r="681" spans="1:28" ht="22.5" customHeight="1">
      <c r="A681" s="47"/>
      <c r="B681" s="100"/>
      <c r="C681" s="100"/>
      <c r="D681" s="100"/>
      <c r="E681" s="113" t="str">
        <f>IF(B681="","",Impostazioni!$C$6)</f>
        <v/>
      </c>
      <c r="F681" s="119"/>
      <c r="G681" s="119"/>
      <c r="H681" s="119"/>
      <c r="I681" s="119"/>
      <c r="J681" s="117" t="str">
        <v/>
      </c>
      <c r="K681" s="100"/>
      <c r="L681" s="118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</row>
    <row r="682" spans="1:28" ht="22.5" customHeight="1">
      <c r="A682" s="47"/>
      <c r="B682" s="100"/>
      <c r="C682" s="100"/>
      <c r="D682" s="100"/>
      <c r="E682" s="113" t="str">
        <f>IF(B682="","",Impostazioni!$C$6)</f>
        <v/>
      </c>
      <c r="F682" s="119"/>
      <c r="G682" s="119"/>
      <c r="H682" s="119"/>
      <c r="I682" s="119"/>
      <c r="J682" s="117" t="str">
        <v/>
      </c>
      <c r="K682" s="100"/>
      <c r="L682" s="118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</row>
    <row r="683" spans="1:28" ht="22.5" customHeight="1">
      <c r="A683" s="47"/>
      <c r="B683" s="100"/>
      <c r="C683" s="100"/>
      <c r="D683" s="100"/>
      <c r="E683" s="113" t="str">
        <f>IF(B683="","",Impostazioni!$C$6)</f>
        <v/>
      </c>
      <c r="F683" s="119"/>
      <c r="G683" s="119"/>
      <c r="H683" s="119"/>
      <c r="I683" s="119"/>
      <c r="J683" s="117" t="str">
        <v/>
      </c>
      <c r="K683" s="100"/>
      <c r="L683" s="118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</row>
    <row r="684" spans="1:28" ht="22.5" customHeight="1">
      <c r="A684" s="47"/>
      <c r="B684" s="100"/>
      <c r="C684" s="100"/>
      <c r="D684" s="100"/>
      <c r="E684" s="113" t="str">
        <f>IF(B684="","",Impostazioni!$C$6)</f>
        <v/>
      </c>
      <c r="F684" s="119"/>
      <c r="G684" s="119"/>
      <c r="H684" s="119"/>
      <c r="I684" s="119"/>
      <c r="J684" s="117" t="str">
        <v/>
      </c>
      <c r="K684" s="100"/>
      <c r="L684" s="118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</row>
    <row r="685" spans="1:28" ht="22.5" customHeight="1">
      <c r="A685" s="47"/>
      <c r="B685" s="100"/>
      <c r="C685" s="100"/>
      <c r="D685" s="100"/>
      <c r="E685" s="113" t="str">
        <f>IF(B685="","",Impostazioni!$C$6)</f>
        <v/>
      </c>
      <c r="F685" s="119"/>
      <c r="G685" s="119"/>
      <c r="H685" s="119"/>
      <c r="I685" s="119"/>
      <c r="J685" s="117" t="str">
        <v/>
      </c>
      <c r="K685" s="100"/>
      <c r="L685" s="118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</row>
    <row r="686" spans="1:28" ht="22.5" customHeight="1">
      <c r="A686" s="47"/>
      <c r="B686" s="100"/>
      <c r="C686" s="100"/>
      <c r="D686" s="100"/>
      <c r="E686" s="113" t="str">
        <f>IF(B686="","",Impostazioni!$C$6)</f>
        <v/>
      </c>
      <c r="F686" s="119"/>
      <c r="G686" s="119"/>
      <c r="H686" s="119"/>
      <c r="I686" s="119"/>
      <c r="J686" s="117" t="str">
        <v/>
      </c>
      <c r="K686" s="100"/>
      <c r="L686" s="118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</row>
    <row r="687" spans="1:28" ht="22.5" customHeight="1">
      <c r="A687" s="47"/>
      <c r="B687" s="100"/>
      <c r="C687" s="100"/>
      <c r="D687" s="100"/>
      <c r="E687" s="113" t="str">
        <f>IF(B687="","",Impostazioni!$C$6)</f>
        <v/>
      </c>
      <c r="F687" s="119"/>
      <c r="G687" s="119"/>
      <c r="H687" s="119"/>
      <c r="I687" s="119"/>
      <c r="J687" s="117" t="str">
        <v/>
      </c>
      <c r="K687" s="100"/>
      <c r="L687" s="118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</row>
    <row r="688" spans="1:28" ht="22.5" customHeight="1">
      <c r="A688" s="47"/>
      <c r="B688" s="100"/>
      <c r="C688" s="100"/>
      <c r="D688" s="100"/>
      <c r="E688" s="113" t="str">
        <f>IF(B688="","",Impostazioni!$C$6)</f>
        <v/>
      </c>
      <c r="F688" s="119"/>
      <c r="G688" s="119"/>
      <c r="H688" s="119"/>
      <c r="I688" s="119"/>
      <c r="J688" s="117" t="str">
        <v/>
      </c>
      <c r="K688" s="100"/>
      <c r="L688" s="118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</row>
    <row r="689" spans="1:28" ht="22.5" customHeight="1">
      <c r="A689" s="47"/>
      <c r="B689" s="100"/>
      <c r="C689" s="100"/>
      <c r="D689" s="100"/>
      <c r="E689" s="113" t="str">
        <f>IF(B689="","",Impostazioni!$C$6)</f>
        <v/>
      </c>
      <c r="F689" s="119"/>
      <c r="G689" s="119"/>
      <c r="H689" s="119"/>
      <c r="I689" s="119"/>
      <c r="J689" s="117" t="str">
        <v/>
      </c>
      <c r="K689" s="100"/>
      <c r="L689" s="118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</row>
    <row r="690" spans="1:28" ht="22.5" customHeight="1">
      <c r="A690" s="47"/>
      <c r="B690" s="100"/>
      <c r="C690" s="100"/>
      <c r="D690" s="100"/>
      <c r="E690" s="113" t="str">
        <f>IF(B690="","",Impostazioni!$C$6)</f>
        <v/>
      </c>
      <c r="F690" s="119"/>
      <c r="G690" s="119"/>
      <c r="H690" s="119"/>
      <c r="I690" s="119"/>
      <c r="J690" s="117" t="str">
        <v/>
      </c>
      <c r="K690" s="100"/>
      <c r="L690" s="118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</row>
    <row r="691" spans="1:28" ht="22.5" customHeight="1">
      <c r="A691" s="47"/>
      <c r="B691" s="100"/>
      <c r="C691" s="100"/>
      <c r="D691" s="100"/>
      <c r="E691" s="113" t="str">
        <f>IF(B691="","",Impostazioni!$C$6)</f>
        <v/>
      </c>
      <c r="F691" s="119"/>
      <c r="G691" s="119"/>
      <c r="H691" s="119"/>
      <c r="I691" s="119"/>
      <c r="J691" s="117" t="str">
        <v/>
      </c>
      <c r="K691" s="100"/>
      <c r="L691" s="118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</row>
    <row r="692" spans="1:28" ht="22.5" customHeight="1">
      <c r="A692" s="47"/>
      <c r="B692" s="100"/>
      <c r="C692" s="100"/>
      <c r="D692" s="100"/>
      <c r="E692" s="113" t="str">
        <f>IF(B692="","",Impostazioni!$C$6)</f>
        <v/>
      </c>
      <c r="F692" s="119"/>
      <c r="G692" s="119"/>
      <c r="H692" s="119"/>
      <c r="I692" s="119"/>
      <c r="J692" s="117" t="str">
        <v/>
      </c>
      <c r="K692" s="100"/>
      <c r="L692" s="118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</row>
    <row r="693" spans="1:28" ht="22.5" customHeight="1">
      <c r="A693" s="47"/>
      <c r="B693" s="100"/>
      <c r="C693" s="100"/>
      <c r="D693" s="100"/>
      <c r="E693" s="113" t="str">
        <f>IF(B693="","",Impostazioni!$C$6)</f>
        <v/>
      </c>
      <c r="F693" s="119"/>
      <c r="G693" s="119"/>
      <c r="H693" s="119"/>
      <c r="I693" s="119"/>
      <c r="J693" s="117" t="str">
        <v/>
      </c>
      <c r="K693" s="100"/>
      <c r="L693" s="118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</row>
    <row r="694" spans="1:28" ht="22.5" customHeight="1">
      <c r="A694" s="47"/>
      <c r="B694" s="100"/>
      <c r="C694" s="100"/>
      <c r="D694" s="100"/>
      <c r="E694" s="113" t="str">
        <f>IF(B694="","",Impostazioni!$C$6)</f>
        <v/>
      </c>
      <c r="F694" s="119"/>
      <c r="G694" s="119"/>
      <c r="H694" s="119"/>
      <c r="I694" s="119"/>
      <c r="J694" s="117" t="str">
        <v/>
      </c>
      <c r="K694" s="100"/>
      <c r="L694" s="118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</row>
    <row r="695" spans="1:28" ht="22.5" customHeight="1">
      <c r="A695" s="47"/>
      <c r="B695" s="100"/>
      <c r="C695" s="100"/>
      <c r="D695" s="100"/>
      <c r="E695" s="113" t="str">
        <f>IF(B695="","",Impostazioni!$C$6)</f>
        <v/>
      </c>
      <c r="F695" s="119"/>
      <c r="G695" s="119"/>
      <c r="H695" s="119"/>
      <c r="I695" s="119"/>
      <c r="J695" s="117" t="str">
        <v/>
      </c>
      <c r="K695" s="100"/>
      <c r="L695" s="118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</row>
    <row r="696" spans="1:28" ht="22.5" customHeight="1">
      <c r="A696" s="47"/>
      <c r="B696" s="100"/>
      <c r="C696" s="100"/>
      <c r="D696" s="100"/>
      <c r="E696" s="113" t="str">
        <f>IF(B696="","",Impostazioni!$C$6)</f>
        <v/>
      </c>
      <c r="F696" s="119"/>
      <c r="G696" s="119"/>
      <c r="H696" s="119"/>
      <c r="I696" s="119"/>
      <c r="J696" s="117" t="str">
        <v/>
      </c>
      <c r="K696" s="100"/>
      <c r="L696" s="118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</row>
    <row r="697" spans="1:28" ht="22.5" customHeight="1">
      <c r="A697" s="47"/>
      <c r="B697" s="100"/>
      <c r="C697" s="100"/>
      <c r="D697" s="100"/>
      <c r="E697" s="113" t="str">
        <f>IF(B697="","",Impostazioni!$C$6)</f>
        <v/>
      </c>
      <c r="F697" s="119"/>
      <c r="G697" s="119"/>
      <c r="H697" s="119"/>
      <c r="I697" s="119"/>
      <c r="J697" s="117" t="str">
        <v/>
      </c>
      <c r="K697" s="100"/>
      <c r="L697" s="118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</row>
    <row r="698" spans="1:28" ht="22.5" customHeight="1">
      <c r="A698" s="47"/>
      <c r="B698" s="100"/>
      <c r="C698" s="100"/>
      <c r="D698" s="100"/>
      <c r="E698" s="113" t="str">
        <f>IF(B698="","",Impostazioni!$C$6)</f>
        <v/>
      </c>
      <c r="F698" s="119"/>
      <c r="G698" s="119"/>
      <c r="H698" s="119"/>
      <c r="I698" s="119"/>
      <c r="J698" s="117" t="str">
        <v/>
      </c>
      <c r="K698" s="100"/>
      <c r="L698" s="118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</row>
    <row r="699" spans="1:28" ht="22.5" customHeight="1">
      <c r="A699" s="47"/>
      <c r="B699" s="100"/>
      <c r="C699" s="100"/>
      <c r="D699" s="100"/>
      <c r="E699" s="113" t="str">
        <f>IF(B699="","",Impostazioni!$C$6)</f>
        <v/>
      </c>
      <c r="F699" s="119"/>
      <c r="G699" s="119"/>
      <c r="H699" s="119"/>
      <c r="I699" s="119"/>
      <c r="J699" s="117" t="str">
        <v/>
      </c>
      <c r="K699" s="100"/>
      <c r="L699" s="118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</row>
    <row r="700" spans="1:28" ht="22.5" customHeight="1">
      <c r="A700" s="47"/>
      <c r="B700" s="100"/>
      <c r="C700" s="100"/>
      <c r="D700" s="100"/>
      <c r="E700" s="113" t="str">
        <f>IF(B700="","",Impostazioni!$C$6)</f>
        <v/>
      </c>
      <c r="F700" s="119"/>
      <c r="G700" s="119"/>
      <c r="H700" s="119"/>
      <c r="I700" s="119"/>
      <c r="J700" s="117" t="str">
        <v/>
      </c>
      <c r="K700" s="100"/>
      <c r="L700" s="118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</row>
    <row r="701" spans="1:28" ht="22.5" customHeight="1">
      <c r="A701" s="47"/>
      <c r="B701" s="100"/>
      <c r="C701" s="100"/>
      <c r="D701" s="100"/>
      <c r="E701" s="113" t="str">
        <f>IF(B701="","",Impostazioni!$C$6)</f>
        <v/>
      </c>
      <c r="F701" s="119"/>
      <c r="G701" s="119"/>
      <c r="H701" s="119"/>
      <c r="I701" s="119"/>
      <c r="J701" s="117" t="str">
        <v/>
      </c>
      <c r="K701" s="100"/>
      <c r="L701" s="118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</row>
    <row r="702" spans="1:28" ht="22.5" customHeight="1">
      <c r="A702" s="47"/>
      <c r="B702" s="100"/>
      <c r="C702" s="100"/>
      <c r="D702" s="100"/>
      <c r="E702" s="113" t="str">
        <f>IF(B702="","",Impostazioni!$C$6)</f>
        <v/>
      </c>
      <c r="F702" s="119"/>
      <c r="G702" s="119"/>
      <c r="H702" s="119"/>
      <c r="I702" s="119"/>
      <c r="J702" s="117" t="str">
        <v/>
      </c>
      <c r="K702" s="100"/>
      <c r="L702" s="118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</row>
    <row r="703" spans="1:28" ht="22.5" customHeight="1">
      <c r="A703" s="47"/>
      <c r="B703" s="100"/>
      <c r="C703" s="100"/>
      <c r="D703" s="100"/>
      <c r="E703" s="113" t="str">
        <f>IF(B703="","",Impostazioni!$C$6)</f>
        <v/>
      </c>
      <c r="F703" s="119"/>
      <c r="G703" s="119"/>
      <c r="H703" s="119"/>
      <c r="I703" s="119"/>
      <c r="J703" s="117" t="str">
        <v/>
      </c>
      <c r="K703" s="100"/>
      <c r="L703" s="118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</row>
    <row r="704" spans="1:28" ht="22.5" customHeight="1">
      <c r="A704" s="47"/>
      <c r="B704" s="100"/>
      <c r="C704" s="100"/>
      <c r="D704" s="100"/>
      <c r="E704" s="113" t="str">
        <f>IF(B704="","",Impostazioni!$C$6)</f>
        <v/>
      </c>
      <c r="F704" s="119"/>
      <c r="G704" s="119"/>
      <c r="H704" s="119"/>
      <c r="I704" s="119"/>
      <c r="J704" s="117" t="str">
        <v/>
      </c>
      <c r="K704" s="100"/>
      <c r="L704" s="118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</row>
    <row r="705" spans="1:28" ht="22.5" customHeight="1">
      <c r="A705" s="47"/>
      <c r="B705" s="100"/>
      <c r="C705" s="100"/>
      <c r="D705" s="100"/>
      <c r="E705" s="113" t="str">
        <f>IF(B705="","",Impostazioni!$C$6)</f>
        <v/>
      </c>
      <c r="F705" s="119"/>
      <c r="G705" s="119"/>
      <c r="H705" s="119"/>
      <c r="I705" s="119"/>
      <c r="J705" s="117" t="str">
        <v/>
      </c>
      <c r="K705" s="100"/>
      <c r="L705" s="118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</row>
    <row r="706" spans="1:28" ht="22.5" customHeight="1">
      <c r="A706" s="47"/>
      <c r="B706" s="100"/>
      <c r="C706" s="100"/>
      <c r="D706" s="100"/>
      <c r="E706" s="113" t="str">
        <f>IF(B706="","",Impostazioni!$C$6)</f>
        <v/>
      </c>
      <c r="F706" s="119"/>
      <c r="G706" s="119"/>
      <c r="H706" s="119"/>
      <c r="I706" s="119"/>
      <c r="J706" s="117" t="str">
        <v/>
      </c>
      <c r="K706" s="100"/>
      <c r="L706" s="118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</row>
    <row r="707" spans="1:28" ht="22.5" customHeight="1">
      <c r="A707" s="47"/>
      <c r="B707" s="100"/>
      <c r="C707" s="100"/>
      <c r="D707" s="100"/>
      <c r="E707" s="113" t="str">
        <f>IF(B707="","",Impostazioni!$C$6)</f>
        <v/>
      </c>
      <c r="F707" s="119"/>
      <c r="G707" s="119"/>
      <c r="H707" s="119"/>
      <c r="I707" s="119"/>
      <c r="J707" s="117" t="str">
        <v/>
      </c>
      <c r="K707" s="100"/>
      <c r="L707" s="118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</row>
    <row r="708" spans="1:28" ht="22.5" customHeight="1">
      <c r="A708" s="47"/>
      <c r="B708" s="100"/>
      <c r="C708" s="100"/>
      <c r="D708" s="100"/>
      <c r="E708" s="113" t="str">
        <f>IF(B708="","",Impostazioni!$C$6)</f>
        <v/>
      </c>
      <c r="F708" s="119"/>
      <c r="G708" s="119"/>
      <c r="H708" s="119"/>
      <c r="I708" s="119"/>
      <c r="J708" s="117" t="str">
        <v/>
      </c>
      <c r="K708" s="100"/>
      <c r="L708" s="118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</row>
    <row r="709" spans="1:28" ht="22.5" customHeight="1">
      <c r="A709" s="47"/>
      <c r="B709" s="100"/>
      <c r="C709" s="100"/>
      <c r="D709" s="100"/>
      <c r="E709" s="113" t="str">
        <f>IF(B709="","",Impostazioni!$C$6)</f>
        <v/>
      </c>
      <c r="F709" s="119"/>
      <c r="G709" s="119"/>
      <c r="H709" s="119"/>
      <c r="I709" s="119"/>
      <c r="J709" s="117" t="str">
        <v/>
      </c>
      <c r="K709" s="100"/>
      <c r="L709" s="118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</row>
    <row r="710" spans="1:28" ht="22.5" customHeight="1">
      <c r="A710" s="47"/>
      <c r="B710" s="100"/>
      <c r="C710" s="100"/>
      <c r="D710" s="100"/>
      <c r="E710" s="113" t="str">
        <f>IF(B710="","",Impostazioni!$C$6)</f>
        <v/>
      </c>
      <c r="F710" s="119"/>
      <c r="G710" s="119"/>
      <c r="H710" s="119"/>
      <c r="I710" s="119"/>
      <c r="J710" s="117" t="str">
        <v/>
      </c>
      <c r="K710" s="100"/>
      <c r="L710" s="118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</row>
    <row r="711" spans="1:28" ht="22.5" customHeight="1">
      <c r="A711" s="47"/>
      <c r="B711" s="100"/>
      <c r="C711" s="100"/>
      <c r="D711" s="100"/>
      <c r="E711" s="113" t="str">
        <f>IF(B711="","",Impostazioni!$C$6)</f>
        <v/>
      </c>
      <c r="F711" s="119"/>
      <c r="G711" s="119"/>
      <c r="H711" s="119"/>
      <c r="I711" s="119"/>
      <c r="J711" s="117" t="str">
        <v/>
      </c>
      <c r="K711" s="100"/>
      <c r="L711" s="118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</row>
    <row r="712" spans="1:28" ht="22.5" customHeight="1">
      <c r="A712" s="47"/>
      <c r="B712" s="100"/>
      <c r="C712" s="100"/>
      <c r="D712" s="100"/>
      <c r="E712" s="113" t="str">
        <f>IF(B712="","",Impostazioni!$C$6)</f>
        <v/>
      </c>
      <c r="F712" s="119"/>
      <c r="G712" s="119"/>
      <c r="H712" s="119"/>
      <c r="I712" s="119"/>
      <c r="J712" s="117" t="str">
        <v/>
      </c>
      <c r="K712" s="100"/>
      <c r="L712" s="118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</row>
    <row r="713" spans="1:28" ht="22.5" customHeight="1">
      <c r="A713" s="47"/>
      <c r="B713" s="100"/>
      <c r="C713" s="100"/>
      <c r="D713" s="100"/>
      <c r="E713" s="113" t="str">
        <f>IF(B713="","",Impostazioni!$C$6)</f>
        <v/>
      </c>
      <c r="F713" s="119"/>
      <c r="G713" s="119"/>
      <c r="H713" s="119"/>
      <c r="I713" s="119"/>
      <c r="J713" s="117" t="str">
        <v/>
      </c>
      <c r="K713" s="100"/>
      <c r="L713" s="118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</row>
    <row r="714" spans="1:28" ht="22.5" customHeight="1">
      <c r="A714" s="47"/>
      <c r="B714" s="100"/>
      <c r="C714" s="100"/>
      <c r="D714" s="100"/>
      <c r="E714" s="113" t="str">
        <f>IF(B714="","",Impostazioni!$C$6)</f>
        <v/>
      </c>
      <c r="F714" s="119"/>
      <c r="G714" s="119"/>
      <c r="H714" s="119"/>
      <c r="I714" s="119"/>
      <c r="J714" s="117" t="str">
        <v/>
      </c>
      <c r="K714" s="100"/>
      <c r="L714" s="118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</row>
    <row r="715" spans="1:28" ht="22.5" customHeight="1">
      <c r="A715" s="47"/>
      <c r="B715" s="100"/>
      <c r="C715" s="100"/>
      <c r="D715" s="100"/>
      <c r="E715" s="113" t="str">
        <f>IF(B715="","",Impostazioni!$C$6)</f>
        <v/>
      </c>
      <c r="F715" s="119"/>
      <c r="G715" s="119"/>
      <c r="H715" s="119"/>
      <c r="I715" s="119"/>
      <c r="J715" s="117" t="str">
        <v/>
      </c>
      <c r="K715" s="100"/>
      <c r="L715" s="118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</row>
    <row r="716" spans="1:28" ht="22.5" customHeight="1">
      <c r="A716" s="47"/>
      <c r="B716" s="100"/>
      <c r="C716" s="100"/>
      <c r="D716" s="100"/>
      <c r="E716" s="113" t="str">
        <f>IF(B716="","",Impostazioni!$C$6)</f>
        <v/>
      </c>
      <c r="F716" s="119"/>
      <c r="G716" s="119"/>
      <c r="H716" s="119"/>
      <c r="I716" s="119"/>
      <c r="J716" s="117" t="str">
        <v/>
      </c>
      <c r="K716" s="100"/>
      <c r="L716" s="118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</row>
    <row r="717" spans="1:28" ht="22.5" customHeight="1">
      <c r="A717" s="47"/>
      <c r="B717" s="100"/>
      <c r="C717" s="100"/>
      <c r="D717" s="100"/>
      <c r="E717" s="113" t="str">
        <f>IF(B717="","",Impostazioni!$C$6)</f>
        <v/>
      </c>
      <c r="F717" s="119"/>
      <c r="G717" s="119"/>
      <c r="H717" s="119"/>
      <c r="I717" s="119"/>
      <c r="J717" s="117" t="str">
        <v/>
      </c>
      <c r="K717" s="100"/>
      <c r="L717" s="118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</row>
    <row r="718" spans="1:28" ht="22.5" customHeight="1">
      <c r="A718" s="47"/>
      <c r="B718" s="100"/>
      <c r="C718" s="100"/>
      <c r="D718" s="100"/>
      <c r="E718" s="113" t="str">
        <f>IF(B718="","",Impostazioni!$C$6)</f>
        <v/>
      </c>
      <c r="F718" s="119"/>
      <c r="G718" s="119"/>
      <c r="H718" s="119"/>
      <c r="I718" s="119"/>
      <c r="J718" s="117" t="str">
        <v/>
      </c>
      <c r="K718" s="100"/>
      <c r="L718" s="118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</row>
    <row r="719" spans="1:28" ht="22.5" customHeight="1">
      <c r="A719" s="47"/>
      <c r="B719" s="100"/>
      <c r="C719" s="100"/>
      <c r="D719" s="100"/>
      <c r="E719" s="113" t="str">
        <f>IF(B719="","",Impostazioni!$C$6)</f>
        <v/>
      </c>
      <c r="F719" s="119"/>
      <c r="G719" s="119"/>
      <c r="H719" s="119"/>
      <c r="I719" s="119"/>
      <c r="J719" s="117" t="str">
        <v/>
      </c>
      <c r="K719" s="100"/>
      <c r="L719" s="118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</row>
    <row r="720" spans="1:28" ht="22.5" customHeight="1">
      <c r="A720" s="47"/>
      <c r="B720" s="100"/>
      <c r="C720" s="100"/>
      <c r="D720" s="100"/>
      <c r="E720" s="113" t="str">
        <f>IF(B720="","",Impostazioni!$C$6)</f>
        <v/>
      </c>
      <c r="F720" s="119"/>
      <c r="G720" s="119"/>
      <c r="H720" s="119"/>
      <c r="I720" s="119"/>
      <c r="J720" s="117" t="str">
        <v/>
      </c>
      <c r="K720" s="100"/>
      <c r="L720" s="118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</row>
    <row r="721" spans="1:28" ht="22.5" customHeight="1">
      <c r="A721" s="47"/>
      <c r="B721" s="100"/>
      <c r="C721" s="100"/>
      <c r="D721" s="100"/>
      <c r="E721" s="113" t="str">
        <f>IF(B721="","",Impostazioni!$C$6)</f>
        <v/>
      </c>
      <c r="F721" s="119"/>
      <c r="G721" s="119"/>
      <c r="H721" s="119"/>
      <c r="I721" s="119"/>
      <c r="J721" s="117" t="str">
        <v/>
      </c>
      <c r="K721" s="100"/>
      <c r="L721" s="118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</row>
    <row r="722" spans="1:28" ht="22.5" customHeight="1">
      <c r="A722" s="47"/>
      <c r="B722" s="100"/>
      <c r="C722" s="100"/>
      <c r="D722" s="100"/>
      <c r="E722" s="113" t="str">
        <f>IF(B722="","",Impostazioni!$C$6)</f>
        <v/>
      </c>
      <c r="F722" s="119"/>
      <c r="G722" s="119"/>
      <c r="H722" s="119"/>
      <c r="I722" s="119"/>
      <c r="J722" s="117" t="str">
        <v/>
      </c>
      <c r="K722" s="100"/>
      <c r="L722" s="118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</row>
    <row r="723" spans="1:28" ht="22.5" customHeight="1">
      <c r="A723" s="47"/>
      <c r="B723" s="100"/>
      <c r="C723" s="100"/>
      <c r="D723" s="100"/>
      <c r="E723" s="113" t="str">
        <f>IF(B723="","",Impostazioni!$C$6)</f>
        <v/>
      </c>
      <c r="F723" s="119"/>
      <c r="G723" s="119"/>
      <c r="H723" s="119"/>
      <c r="I723" s="119"/>
      <c r="J723" s="117" t="str">
        <v/>
      </c>
      <c r="K723" s="100"/>
      <c r="L723" s="118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</row>
    <row r="724" spans="1:28" ht="22.5" customHeight="1">
      <c r="A724" s="47"/>
      <c r="B724" s="100"/>
      <c r="C724" s="100"/>
      <c r="D724" s="100"/>
      <c r="E724" s="113" t="str">
        <f>IF(B724="","",Impostazioni!$C$6)</f>
        <v/>
      </c>
      <c r="F724" s="119"/>
      <c r="G724" s="119"/>
      <c r="H724" s="119"/>
      <c r="I724" s="119"/>
      <c r="J724" s="117" t="str">
        <v/>
      </c>
      <c r="K724" s="100"/>
      <c r="L724" s="118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</row>
    <row r="725" spans="1:28" ht="22.5" customHeight="1">
      <c r="A725" s="47"/>
      <c r="B725" s="100"/>
      <c r="C725" s="100"/>
      <c r="D725" s="100"/>
      <c r="E725" s="113" t="str">
        <f>IF(B725="","",Impostazioni!$C$6)</f>
        <v/>
      </c>
      <c r="F725" s="119"/>
      <c r="G725" s="119"/>
      <c r="H725" s="119"/>
      <c r="I725" s="119"/>
      <c r="J725" s="117" t="str">
        <v/>
      </c>
      <c r="K725" s="100"/>
      <c r="L725" s="118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</row>
    <row r="726" spans="1:28" ht="22.5" customHeight="1">
      <c r="A726" s="47"/>
      <c r="B726" s="100"/>
      <c r="C726" s="100"/>
      <c r="D726" s="100"/>
      <c r="E726" s="113" t="str">
        <f>IF(B726="","",Impostazioni!$C$6)</f>
        <v/>
      </c>
      <c r="F726" s="119"/>
      <c r="G726" s="119"/>
      <c r="H726" s="119"/>
      <c r="I726" s="119"/>
      <c r="J726" s="117" t="str">
        <v/>
      </c>
      <c r="K726" s="100"/>
      <c r="L726" s="118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</row>
    <row r="727" spans="1:28" ht="22.5" customHeight="1">
      <c r="A727" s="47"/>
      <c r="B727" s="100"/>
      <c r="C727" s="100"/>
      <c r="D727" s="100"/>
      <c r="E727" s="113" t="str">
        <f>IF(B727="","",Impostazioni!$C$6)</f>
        <v/>
      </c>
      <c r="F727" s="119"/>
      <c r="G727" s="119"/>
      <c r="H727" s="119"/>
      <c r="I727" s="119"/>
      <c r="J727" s="117" t="str">
        <v/>
      </c>
      <c r="K727" s="100"/>
      <c r="L727" s="118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</row>
    <row r="728" spans="1:28" ht="22.5" customHeight="1">
      <c r="A728" s="47"/>
      <c r="B728" s="100"/>
      <c r="C728" s="100"/>
      <c r="D728" s="100"/>
      <c r="E728" s="113" t="str">
        <f>IF(B728="","",Impostazioni!$C$6)</f>
        <v/>
      </c>
      <c r="F728" s="119"/>
      <c r="G728" s="119"/>
      <c r="H728" s="119"/>
      <c r="I728" s="119"/>
      <c r="J728" s="117" t="str">
        <v/>
      </c>
      <c r="K728" s="100"/>
      <c r="L728" s="118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</row>
    <row r="729" spans="1:28" ht="22.5" customHeight="1">
      <c r="A729" s="47"/>
      <c r="B729" s="100"/>
      <c r="C729" s="100"/>
      <c r="D729" s="100"/>
      <c r="E729" s="113" t="str">
        <f>IF(B729="","",Impostazioni!$C$6)</f>
        <v/>
      </c>
      <c r="F729" s="119"/>
      <c r="G729" s="119"/>
      <c r="H729" s="119"/>
      <c r="I729" s="119"/>
      <c r="J729" s="117" t="str">
        <v/>
      </c>
      <c r="K729" s="100"/>
      <c r="L729" s="118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</row>
    <row r="730" spans="1:28" ht="22.5" customHeight="1">
      <c r="A730" s="47"/>
      <c r="B730" s="100"/>
      <c r="C730" s="100"/>
      <c r="D730" s="100"/>
      <c r="E730" s="113" t="str">
        <f>IF(B730="","",Impostazioni!$C$6)</f>
        <v/>
      </c>
      <c r="F730" s="119"/>
      <c r="G730" s="119"/>
      <c r="H730" s="119"/>
      <c r="I730" s="119"/>
      <c r="J730" s="117" t="str">
        <v/>
      </c>
      <c r="K730" s="100"/>
      <c r="L730" s="118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</row>
    <row r="731" spans="1:28" ht="22.5" customHeight="1">
      <c r="A731" s="47"/>
      <c r="B731" s="100"/>
      <c r="C731" s="100"/>
      <c r="D731" s="100"/>
      <c r="E731" s="113" t="str">
        <f>IF(B731="","",Impostazioni!$C$6)</f>
        <v/>
      </c>
      <c r="F731" s="119"/>
      <c r="G731" s="119"/>
      <c r="H731" s="119"/>
      <c r="I731" s="119"/>
      <c r="J731" s="117" t="str">
        <v/>
      </c>
      <c r="K731" s="100"/>
      <c r="L731" s="118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</row>
    <row r="732" spans="1:28" ht="22.5" customHeight="1">
      <c r="A732" s="47"/>
      <c r="B732" s="100"/>
      <c r="C732" s="100"/>
      <c r="D732" s="100"/>
      <c r="E732" s="113" t="str">
        <f>IF(B732="","",Impostazioni!$C$6)</f>
        <v/>
      </c>
      <c r="F732" s="119"/>
      <c r="G732" s="119"/>
      <c r="H732" s="119"/>
      <c r="I732" s="119"/>
      <c r="J732" s="117" t="str">
        <v/>
      </c>
      <c r="K732" s="100"/>
      <c r="L732" s="118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</row>
    <row r="733" spans="1:28" ht="22.5" customHeight="1">
      <c r="A733" s="47"/>
      <c r="B733" s="100"/>
      <c r="C733" s="100"/>
      <c r="D733" s="100"/>
      <c r="E733" s="113" t="str">
        <f>IF(B733="","",Impostazioni!$C$6)</f>
        <v/>
      </c>
      <c r="F733" s="119"/>
      <c r="G733" s="119"/>
      <c r="H733" s="119"/>
      <c r="I733" s="119"/>
      <c r="J733" s="117" t="str">
        <v/>
      </c>
      <c r="K733" s="100"/>
      <c r="L733" s="118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</row>
    <row r="734" spans="1:28" ht="22.5" customHeight="1">
      <c r="A734" s="47"/>
      <c r="B734" s="100"/>
      <c r="C734" s="100"/>
      <c r="D734" s="100"/>
      <c r="E734" s="113" t="str">
        <f>IF(B734="","",Impostazioni!$C$6)</f>
        <v/>
      </c>
      <c r="F734" s="119"/>
      <c r="G734" s="119"/>
      <c r="H734" s="119"/>
      <c r="I734" s="119"/>
      <c r="J734" s="117" t="str">
        <v/>
      </c>
      <c r="K734" s="100"/>
      <c r="L734" s="118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</row>
    <row r="735" spans="1:28" ht="22.5" customHeight="1">
      <c r="A735" s="47"/>
      <c r="B735" s="100"/>
      <c r="C735" s="100"/>
      <c r="D735" s="100"/>
      <c r="E735" s="113" t="str">
        <f>IF(B735="","",Impostazioni!$C$6)</f>
        <v/>
      </c>
      <c r="F735" s="119"/>
      <c r="G735" s="119"/>
      <c r="H735" s="119"/>
      <c r="I735" s="119"/>
      <c r="J735" s="117" t="str">
        <v/>
      </c>
      <c r="K735" s="100"/>
      <c r="L735" s="118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</row>
    <row r="736" spans="1:28" ht="22.5" customHeight="1">
      <c r="A736" s="47"/>
      <c r="B736" s="100"/>
      <c r="C736" s="100"/>
      <c r="D736" s="100"/>
      <c r="E736" s="113" t="str">
        <f>IF(B736="","",Impostazioni!$C$6)</f>
        <v/>
      </c>
      <c r="F736" s="119"/>
      <c r="G736" s="119"/>
      <c r="H736" s="119"/>
      <c r="I736" s="119"/>
      <c r="J736" s="117" t="str">
        <v/>
      </c>
      <c r="K736" s="100"/>
      <c r="L736" s="118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</row>
    <row r="737" spans="1:28" ht="22.5" customHeight="1">
      <c r="A737" s="47"/>
      <c r="B737" s="100"/>
      <c r="C737" s="100"/>
      <c r="D737" s="100"/>
      <c r="E737" s="113" t="str">
        <f>IF(B737="","",Impostazioni!$C$6)</f>
        <v/>
      </c>
      <c r="F737" s="119"/>
      <c r="G737" s="119"/>
      <c r="H737" s="119"/>
      <c r="I737" s="119"/>
      <c r="J737" s="117" t="str">
        <v/>
      </c>
      <c r="K737" s="100"/>
      <c r="L737" s="118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</row>
    <row r="738" spans="1:28" ht="22.5" customHeight="1">
      <c r="A738" s="47"/>
      <c r="B738" s="100"/>
      <c r="C738" s="100"/>
      <c r="D738" s="100"/>
      <c r="E738" s="113" t="str">
        <f>IF(B738="","",Impostazioni!$C$6)</f>
        <v/>
      </c>
      <c r="F738" s="119"/>
      <c r="G738" s="119"/>
      <c r="H738" s="119"/>
      <c r="I738" s="119"/>
      <c r="J738" s="117" t="str">
        <v/>
      </c>
      <c r="K738" s="100"/>
      <c r="L738" s="118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</row>
    <row r="739" spans="1:28" ht="22.5" customHeight="1">
      <c r="A739" s="47"/>
      <c r="B739" s="100"/>
      <c r="C739" s="100"/>
      <c r="D739" s="100"/>
      <c r="E739" s="113" t="str">
        <f>IF(B739="","",Impostazioni!$C$6)</f>
        <v/>
      </c>
      <c r="F739" s="119"/>
      <c r="G739" s="119"/>
      <c r="H739" s="119"/>
      <c r="I739" s="119"/>
      <c r="J739" s="117" t="str">
        <v/>
      </c>
      <c r="K739" s="100"/>
      <c r="L739" s="118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</row>
    <row r="740" spans="1:28" ht="22.5" customHeight="1">
      <c r="A740" s="47"/>
      <c r="B740" s="100"/>
      <c r="C740" s="100"/>
      <c r="D740" s="100"/>
      <c r="E740" s="113" t="str">
        <f>IF(B740="","",Impostazioni!$C$6)</f>
        <v/>
      </c>
      <c r="F740" s="119"/>
      <c r="G740" s="119"/>
      <c r="H740" s="119"/>
      <c r="I740" s="119"/>
      <c r="J740" s="117" t="str">
        <v/>
      </c>
      <c r="K740" s="100"/>
      <c r="L740" s="118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</row>
    <row r="741" spans="1:28" ht="22.5" customHeight="1">
      <c r="A741" s="47"/>
      <c r="B741" s="100"/>
      <c r="C741" s="100"/>
      <c r="D741" s="100"/>
      <c r="E741" s="113" t="str">
        <f>IF(B741="","",Impostazioni!$C$6)</f>
        <v/>
      </c>
      <c r="F741" s="119"/>
      <c r="G741" s="119"/>
      <c r="H741" s="119"/>
      <c r="I741" s="119"/>
      <c r="J741" s="117" t="str">
        <v/>
      </c>
      <c r="K741" s="100"/>
      <c r="L741" s="118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</row>
    <row r="742" spans="1:28" ht="22.5" customHeight="1">
      <c r="A742" s="47"/>
      <c r="B742" s="100"/>
      <c r="C742" s="100"/>
      <c r="D742" s="100"/>
      <c r="E742" s="113" t="str">
        <f>IF(B742="","",Impostazioni!$C$6)</f>
        <v/>
      </c>
      <c r="F742" s="119"/>
      <c r="G742" s="119"/>
      <c r="H742" s="119"/>
      <c r="I742" s="119"/>
      <c r="J742" s="117" t="str">
        <v/>
      </c>
      <c r="K742" s="100"/>
      <c r="L742" s="118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</row>
    <row r="743" spans="1:28" ht="22.5" customHeight="1">
      <c r="A743" s="47"/>
      <c r="B743" s="100"/>
      <c r="C743" s="100"/>
      <c r="D743" s="100"/>
      <c r="E743" s="113" t="str">
        <f>IF(B743="","",Impostazioni!$C$6)</f>
        <v/>
      </c>
      <c r="F743" s="119"/>
      <c r="G743" s="119"/>
      <c r="H743" s="119"/>
      <c r="I743" s="119"/>
      <c r="J743" s="117" t="str">
        <v/>
      </c>
      <c r="K743" s="100"/>
      <c r="L743" s="118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</row>
    <row r="744" spans="1:28" ht="22.5" customHeight="1">
      <c r="A744" s="47"/>
      <c r="B744" s="100"/>
      <c r="C744" s="100"/>
      <c r="D744" s="100"/>
      <c r="E744" s="113" t="str">
        <f>IF(B744="","",Impostazioni!$C$6)</f>
        <v/>
      </c>
      <c r="F744" s="119"/>
      <c r="G744" s="119"/>
      <c r="H744" s="119"/>
      <c r="I744" s="119"/>
      <c r="J744" s="117" t="str">
        <v/>
      </c>
      <c r="K744" s="100"/>
      <c r="L744" s="118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</row>
    <row r="745" spans="1:28" ht="22.5" customHeight="1">
      <c r="A745" s="47"/>
      <c r="B745" s="100"/>
      <c r="C745" s="100"/>
      <c r="D745" s="100"/>
      <c r="E745" s="113" t="str">
        <f>IF(B745="","",Impostazioni!$C$6)</f>
        <v/>
      </c>
      <c r="F745" s="119"/>
      <c r="G745" s="119"/>
      <c r="H745" s="119"/>
      <c r="I745" s="119"/>
      <c r="J745" s="117" t="str">
        <v/>
      </c>
      <c r="K745" s="100"/>
      <c r="L745" s="118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</row>
    <row r="746" spans="1:28" ht="22.5" customHeight="1">
      <c r="A746" s="47"/>
      <c r="B746" s="100"/>
      <c r="C746" s="100"/>
      <c r="D746" s="100"/>
      <c r="E746" s="113" t="str">
        <f>IF(B746="","",Impostazioni!$C$6)</f>
        <v/>
      </c>
      <c r="F746" s="119"/>
      <c r="G746" s="119"/>
      <c r="H746" s="119"/>
      <c r="I746" s="119"/>
      <c r="J746" s="117" t="str">
        <v/>
      </c>
      <c r="K746" s="100"/>
      <c r="L746" s="118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</row>
    <row r="747" spans="1:28" ht="22.5" customHeight="1">
      <c r="A747" s="47"/>
      <c r="B747" s="100"/>
      <c r="C747" s="100"/>
      <c r="D747" s="100"/>
      <c r="E747" s="113" t="str">
        <f>IF(B747="","",Impostazioni!$C$6)</f>
        <v/>
      </c>
      <c r="F747" s="119"/>
      <c r="G747" s="119"/>
      <c r="H747" s="119"/>
      <c r="I747" s="119"/>
      <c r="J747" s="117" t="str">
        <v/>
      </c>
      <c r="K747" s="100"/>
      <c r="L747" s="118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</row>
    <row r="748" spans="1:28" ht="22.5" customHeight="1">
      <c r="A748" s="47"/>
      <c r="B748" s="100"/>
      <c r="C748" s="100"/>
      <c r="D748" s="100"/>
      <c r="E748" s="113" t="str">
        <f>IF(B748="","",Impostazioni!$C$6)</f>
        <v/>
      </c>
      <c r="F748" s="119"/>
      <c r="G748" s="119"/>
      <c r="H748" s="119"/>
      <c r="I748" s="119"/>
      <c r="J748" s="117" t="str">
        <v/>
      </c>
      <c r="K748" s="100"/>
      <c r="L748" s="118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</row>
    <row r="749" spans="1:28" ht="22.5" customHeight="1">
      <c r="A749" s="47"/>
      <c r="B749" s="100"/>
      <c r="C749" s="100"/>
      <c r="D749" s="100"/>
      <c r="E749" s="113" t="str">
        <f>IF(B749="","",Impostazioni!$C$6)</f>
        <v/>
      </c>
      <c r="F749" s="119"/>
      <c r="G749" s="119"/>
      <c r="H749" s="119"/>
      <c r="I749" s="119"/>
      <c r="J749" s="117" t="str">
        <v/>
      </c>
      <c r="K749" s="100"/>
      <c r="L749" s="118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</row>
    <row r="750" spans="1:28" ht="22.5" customHeight="1">
      <c r="A750" s="47"/>
      <c r="B750" s="100"/>
      <c r="C750" s="100"/>
      <c r="D750" s="100"/>
      <c r="E750" s="113" t="str">
        <f>IF(B750="","",Impostazioni!$C$6)</f>
        <v/>
      </c>
      <c r="F750" s="119"/>
      <c r="G750" s="119"/>
      <c r="H750" s="119"/>
      <c r="I750" s="119"/>
      <c r="J750" s="117" t="str">
        <v/>
      </c>
      <c r="K750" s="100"/>
      <c r="L750" s="118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</row>
    <row r="751" spans="1:28" ht="22.5" customHeight="1">
      <c r="A751" s="47"/>
      <c r="B751" s="100"/>
      <c r="C751" s="100"/>
      <c r="D751" s="100"/>
      <c r="E751" s="113" t="str">
        <f>IF(B751="","",Impostazioni!$C$6)</f>
        <v/>
      </c>
      <c r="F751" s="119"/>
      <c r="G751" s="119"/>
      <c r="H751" s="119"/>
      <c r="I751" s="119"/>
      <c r="J751" s="117" t="str">
        <v/>
      </c>
      <c r="K751" s="100"/>
      <c r="L751" s="118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</row>
    <row r="752" spans="1:28" ht="22.5" customHeight="1">
      <c r="A752" s="47"/>
      <c r="B752" s="100"/>
      <c r="C752" s="100"/>
      <c r="D752" s="100"/>
      <c r="E752" s="113" t="str">
        <f>IF(B752="","",Impostazioni!$C$6)</f>
        <v/>
      </c>
      <c r="F752" s="119"/>
      <c r="G752" s="119"/>
      <c r="H752" s="119"/>
      <c r="I752" s="119"/>
      <c r="J752" s="117" t="str">
        <v/>
      </c>
      <c r="K752" s="100"/>
      <c r="L752" s="118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</row>
    <row r="753" spans="1:28" ht="22.5" customHeight="1">
      <c r="A753" s="47"/>
      <c r="B753" s="100"/>
      <c r="C753" s="100"/>
      <c r="D753" s="100"/>
      <c r="E753" s="113" t="str">
        <f>IF(B753="","",Impostazioni!$C$6)</f>
        <v/>
      </c>
      <c r="F753" s="119"/>
      <c r="G753" s="119"/>
      <c r="H753" s="119"/>
      <c r="I753" s="119"/>
      <c r="J753" s="117" t="str">
        <v/>
      </c>
      <c r="K753" s="100"/>
      <c r="L753" s="118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</row>
    <row r="754" spans="1:28" ht="22.5" customHeight="1">
      <c r="A754" s="47"/>
      <c r="B754" s="100"/>
      <c r="C754" s="100"/>
      <c r="D754" s="100"/>
      <c r="E754" s="113" t="str">
        <f>IF(B754="","",Impostazioni!$C$6)</f>
        <v/>
      </c>
      <c r="F754" s="119"/>
      <c r="G754" s="119"/>
      <c r="H754" s="119"/>
      <c r="I754" s="119"/>
      <c r="J754" s="117" t="str">
        <v/>
      </c>
      <c r="K754" s="100"/>
      <c r="L754" s="118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</row>
    <row r="755" spans="1:28" ht="22.5" customHeight="1">
      <c r="A755" s="47"/>
      <c r="B755" s="100"/>
      <c r="C755" s="100"/>
      <c r="D755" s="100"/>
      <c r="E755" s="113" t="str">
        <f>IF(B755="","",Impostazioni!$C$6)</f>
        <v/>
      </c>
      <c r="F755" s="119"/>
      <c r="G755" s="119"/>
      <c r="H755" s="119"/>
      <c r="I755" s="119"/>
      <c r="J755" s="117" t="str">
        <v/>
      </c>
      <c r="K755" s="100"/>
      <c r="L755" s="118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</row>
    <row r="756" spans="1:28" ht="22.5" customHeight="1">
      <c r="A756" s="47"/>
      <c r="B756" s="100"/>
      <c r="C756" s="100"/>
      <c r="D756" s="100"/>
      <c r="E756" s="113" t="str">
        <f>IF(B756="","",Impostazioni!$C$6)</f>
        <v/>
      </c>
      <c r="F756" s="119"/>
      <c r="G756" s="119"/>
      <c r="H756" s="119"/>
      <c r="I756" s="119"/>
      <c r="J756" s="117" t="str">
        <v/>
      </c>
      <c r="K756" s="100"/>
      <c r="L756" s="118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</row>
    <row r="757" spans="1:28" ht="22.5" customHeight="1">
      <c r="A757" s="47"/>
      <c r="B757" s="100"/>
      <c r="C757" s="100"/>
      <c r="D757" s="100"/>
      <c r="E757" s="113" t="str">
        <f>IF(B757="","",Impostazioni!$C$6)</f>
        <v/>
      </c>
      <c r="F757" s="119"/>
      <c r="G757" s="119"/>
      <c r="H757" s="119"/>
      <c r="I757" s="119"/>
      <c r="J757" s="117" t="str">
        <v/>
      </c>
      <c r="K757" s="100"/>
      <c r="L757" s="118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</row>
    <row r="758" spans="1:28" ht="22.5" customHeight="1">
      <c r="A758" s="47"/>
      <c r="B758" s="100"/>
      <c r="C758" s="100"/>
      <c r="D758" s="100"/>
      <c r="E758" s="113" t="str">
        <f>IF(B758="","",Impostazioni!$C$6)</f>
        <v/>
      </c>
      <c r="F758" s="119"/>
      <c r="G758" s="119"/>
      <c r="H758" s="119"/>
      <c r="I758" s="119"/>
      <c r="J758" s="117" t="str">
        <v/>
      </c>
      <c r="K758" s="100"/>
      <c r="L758" s="118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</row>
    <row r="759" spans="1:28" ht="22.5" customHeight="1">
      <c r="A759" s="47"/>
      <c r="B759" s="100"/>
      <c r="C759" s="100"/>
      <c r="D759" s="100"/>
      <c r="E759" s="113" t="str">
        <f>IF(B759="","",Impostazioni!$C$6)</f>
        <v/>
      </c>
      <c r="F759" s="119"/>
      <c r="G759" s="119"/>
      <c r="H759" s="119"/>
      <c r="I759" s="119"/>
      <c r="J759" s="117" t="str">
        <v/>
      </c>
      <c r="K759" s="100"/>
      <c r="L759" s="118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</row>
    <row r="760" spans="1:28" ht="22.5" customHeight="1">
      <c r="A760" s="47"/>
      <c r="B760" s="100"/>
      <c r="C760" s="100"/>
      <c r="D760" s="100"/>
      <c r="E760" s="113" t="str">
        <f>IF(B760="","",Impostazioni!$C$6)</f>
        <v/>
      </c>
      <c r="F760" s="119"/>
      <c r="G760" s="119"/>
      <c r="H760" s="119"/>
      <c r="I760" s="119"/>
      <c r="J760" s="117" t="str">
        <v/>
      </c>
      <c r="K760" s="100"/>
      <c r="L760" s="118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</row>
    <row r="761" spans="1:28" ht="22.5" customHeight="1">
      <c r="A761" s="47"/>
      <c r="B761" s="100"/>
      <c r="C761" s="100"/>
      <c r="D761" s="100"/>
      <c r="E761" s="113" t="str">
        <f>IF(B761="","",Impostazioni!$C$6)</f>
        <v/>
      </c>
      <c r="F761" s="119"/>
      <c r="G761" s="119"/>
      <c r="H761" s="119"/>
      <c r="I761" s="119"/>
      <c r="J761" s="117" t="str">
        <v/>
      </c>
      <c r="K761" s="100"/>
      <c r="L761" s="118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</row>
    <row r="762" spans="1:28" ht="22.5" customHeight="1">
      <c r="A762" s="47"/>
      <c r="B762" s="100"/>
      <c r="C762" s="100"/>
      <c r="D762" s="100"/>
      <c r="E762" s="113" t="str">
        <f>IF(B762="","",Impostazioni!$C$6)</f>
        <v/>
      </c>
      <c r="F762" s="119"/>
      <c r="G762" s="119"/>
      <c r="H762" s="119"/>
      <c r="I762" s="119"/>
      <c r="J762" s="117" t="str">
        <v/>
      </c>
      <c r="K762" s="100"/>
      <c r="L762" s="118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</row>
    <row r="763" spans="1:28" ht="22.5" customHeight="1">
      <c r="A763" s="47"/>
      <c r="B763" s="100"/>
      <c r="C763" s="100"/>
      <c r="D763" s="100"/>
      <c r="E763" s="113" t="str">
        <f>IF(B763="","",Impostazioni!$C$6)</f>
        <v/>
      </c>
      <c r="F763" s="119"/>
      <c r="G763" s="119"/>
      <c r="H763" s="119"/>
      <c r="I763" s="119"/>
      <c r="J763" s="117" t="str">
        <v/>
      </c>
      <c r="K763" s="100"/>
      <c r="L763" s="118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</row>
    <row r="764" spans="1:28" ht="22.5" customHeight="1">
      <c r="A764" s="47"/>
      <c r="B764" s="100"/>
      <c r="C764" s="100"/>
      <c r="D764" s="100"/>
      <c r="E764" s="113" t="str">
        <f>IF(B764="","",Impostazioni!$C$6)</f>
        <v/>
      </c>
      <c r="F764" s="119"/>
      <c r="G764" s="119"/>
      <c r="H764" s="119"/>
      <c r="I764" s="119"/>
      <c r="J764" s="117" t="str">
        <v/>
      </c>
      <c r="K764" s="100"/>
      <c r="L764" s="118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</row>
    <row r="765" spans="1:28" ht="22.5" customHeight="1">
      <c r="A765" s="47"/>
      <c r="B765" s="100"/>
      <c r="C765" s="100"/>
      <c r="D765" s="100"/>
      <c r="E765" s="113" t="str">
        <f>IF(B765="","",Impostazioni!$C$6)</f>
        <v/>
      </c>
      <c r="F765" s="119"/>
      <c r="G765" s="119"/>
      <c r="H765" s="119"/>
      <c r="I765" s="119"/>
      <c r="J765" s="117" t="str">
        <v/>
      </c>
      <c r="K765" s="100"/>
      <c r="L765" s="118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</row>
    <row r="766" spans="1:28" ht="22.5" customHeight="1">
      <c r="A766" s="47"/>
      <c r="B766" s="100"/>
      <c r="C766" s="100"/>
      <c r="D766" s="100"/>
      <c r="E766" s="113" t="str">
        <f>IF(B766="","",Impostazioni!$C$6)</f>
        <v/>
      </c>
      <c r="F766" s="119"/>
      <c r="G766" s="119"/>
      <c r="H766" s="119"/>
      <c r="I766" s="119"/>
      <c r="J766" s="117" t="str">
        <v/>
      </c>
      <c r="K766" s="100"/>
      <c r="L766" s="118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</row>
    <row r="767" spans="1:28" ht="22.5" customHeight="1">
      <c r="A767" s="47"/>
      <c r="B767" s="100"/>
      <c r="C767" s="100"/>
      <c r="D767" s="100"/>
      <c r="E767" s="113" t="str">
        <f>IF(B767="","",Impostazioni!$C$6)</f>
        <v/>
      </c>
      <c r="F767" s="119"/>
      <c r="G767" s="119"/>
      <c r="H767" s="119"/>
      <c r="I767" s="119"/>
      <c r="J767" s="117" t="str">
        <v/>
      </c>
      <c r="K767" s="100"/>
      <c r="L767" s="118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</row>
    <row r="768" spans="1:28" ht="22.5" customHeight="1">
      <c r="A768" s="47"/>
      <c r="B768" s="100"/>
      <c r="C768" s="100"/>
      <c r="D768" s="100"/>
      <c r="E768" s="113" t="str">
        <f>IF(B768="","",Impostazioni!$C$6)</f>
        <v/>
      </c>
      <c r="F768" s="119"/>
      <c r="G768" s="119"/>
      <c r="H768" s="119"/>
      <c r="I768" s="119"/>
      <c r="J768" s="117" t="str">
        <v/>
      </c>
      <c r="K768" s="100"/>
      <c r="L768" s="118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</row>
    <row r="769" spans="1:28" ht="22.5" customHeight="1">
      <c r="A769" s="47"/>
      <c r="B769" s="100"/>
      <c r="C769" s="100"/>
      <c r="D769" s="100"/>
      <c r="E769" s="113" t="str">
        <f>IF(B769="","",Impostazioni!$C$6)</f>
        <v/>
      </c>
      <c r="F769" s="119"/>
      <c r="G769" s="119"/>
      <c r="H769" s="119"/>
      <c r="I769" s="119"/>
      <c r="J769" s="117" t="str">
        <v/>
      </c>
      <c r="K769" s="100"/>
      <c r="L769" s="118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</row>
    <row r="770" spans="1:28" ht="22.5" customHeight="1">
      <c r="A770" s="47"/>
      <c r="B770" s="100"/>
      <c r="C770" s="100"/>
      <c r="D770" s="100"/>
      <c r="E770" s="113" t="str">
        <f>IF(B770="","",Impostazioni!$C$6)</f>
        <v/>
      </c>
      <c r="F770" s="119"/>
      <c r="G770" s="119"/>
      <c r="H770" s="119"/>
      <c r="I770" s="119"/>
      <c r="J770" s="117" t="str">
        <v/>
      </c>
      <c r="K770" s="100"/>
      <c r="L770" s="118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</row>
    <row r="771" spans="1:28" ht="22.5" customHeight="1">
      <c r="A771" s="47"/>
      <c r="B771" s="100"/>
      <c r="C771" s="100"/>
      <c r="D771" s="100"/>
      <c r="E771" s="113" t="str">
        <f>IF(B771="","",Impostazioni!$C$6)</f>
        <v/>
      </c>
      <c r="F771" s="119"/>
      <c r="G771" s="119"/>
      <c r="H771" s="119"/>
      <c r="I771" s="119"/>
      <c r="J771" s="117" t="str">
        <v/>
      </c>
      <c r="K771" s="100"/>
      <c r="L771" s="118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</row>
    <row r="772" spans="1:28" ht="22.5" customHeight="1">
      <c r="A772" s="47"/>
      <c r="B772" s="100"/>
      <c r="C772" s="100"/>
      <c r="D772" s="100"/>
      <c r="E772" s="113" t="str">
        <f>IF(B772="","",Impostazioni!$C$6)</f>
        <v/>
      </c>
      <c r="F772" s="119"/>
      <c r="G772" s="119"/>
      <c r="H772" s="119"/>
      <c r="I772" s="119"/>
      <c r="J772" s="117" t="str">
        <v/>
      </c>
      <c r="K772" s="100"/>
      <c r="L772" s="118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</row>
    <row r="773" spans="1:28" ht="22.5" customHeight="1">
      <c r="A773" s="47"/>
      <c r="B773" s="100"/>
      <c r="C773" s="100"/>
      <c r="D773" s="100"/>
      <c r="E773" s="113" t="str">
        <f>IF(B773="","",Impostazioni!$C$6)</f>
        <v/>
      </c>
      <c r="F773" s="119"/>
      <c r="G773" s="119"/>
      <c r="H773" s="119"/>
      <c r="I773" s="119"/>
      <c r="J773" s="117" t="str">
        <v/>
      </c>
      <c r="K773" s="100"/>
      <c r="L773" s="118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</row>
    <row r="774" spans="1:28" ht="22.5" customHeight="1">
      <c r="A774" s="47"/>
      <c r="B774" s="100"/>
      <c r="C774" s="100"/>
      <c r="D774" s="100"/>
      <c r="E774" s="113" t="str">
        <f>IF(B774="","",Impostazioni!$C$6)</f>
        <v/>
      </c>
      <c r="F774" s="119"/>
      <c r="G774" s="119"/>
      <c r="H774" s="119"/>
      <c r="I774" s="119"/>
      <c r="J774" s="117" t="str">
        <v/>
      </c>
      <c r="K774" s="100"/>
      <c r="L774" s="118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</row>
    <row r="775" spans="1:28" ht="22.5" customHeight="1">
      <c r="A775" s="47"/>
      <c r="B775" s="100"/>
      <c r="C775" s="100"/>
      <c r="D775" s="100"/>
      <c r="E775" s="113" t="str">
        <f>IF(B775="","",Impostazioni!$C$6)</f>
        <v/>
      </c>
      <c r="F775" s="119"/>
      <c r="G775" s="119"/>
      <c r="H775" s="119"/>
      <c r="I775" s="119"/>
      <c r="J775" s="117" t="str">
        <v/>
      </c>
      <c r="K775" s="100"/>
      <c r="L775" s="118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</row>
    <row r="776" spans="1:28" ht="22.5" customHeight="1">
      <c r="A776" s="47"/>
      <c r="B776" s="100"/>
      <c r="C776" s="100"/>
      <c r="D776" s="100"/>
      <c r="E776" s="113" t="str">
        <f>IF(B776="","",Impostazioni!$C$6)</f>
        <v/>
      </c>
      <c r="F776" s="119"/>
      <c r="G776" s="119"/>
      <c r="H776" s="119"/>
      <c r="I776" s="119"/>
      <c r="J776" s="117" t="str">
        <v/>
      </c>
      <c r="K776" s="100"/>
      <c r="L776" s="118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</row>
    <row r="777" spans="1:28" ht="22.5" customHeight="1">
      <c r="A777" s="47"/>
      <c r="B777" s="100"/>
      <c r="C777" s="100"/>
      <c r="D777" s="100"/>
      <c r="E777" s="113" t="str">
        <f>IF(B777="","",Impostazioni!$C$6)</f>
        <v/>
      </c>
      <c r="F777" s="119"/>
      <c r="G777" s="119"/>
      <c r="H777" s="119"/>
      <c r="I777" s="119"/>
      <c r="J777" s="117" t="str">
        <v/>
      </c>
      <c r="K777" s="100"/>
      <c r="L777" s="118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</row>
    <row r="778" spans="1:28" ht="22.5" customHeight="1">
      <c r="A778" s="47"/>
      <c r="B778" s="100"/>
      <c r="C778" s="100"/>
      <c r="D778" s="100"/>
      <c r="E778" s="113" t="str">
        <f>IF(B778="","",Impostazioni!$C$6)</f>
        <v/>
      </c>
      <c r="F778" s="119"/>
      <c r="G778" s="119"/>
      <c r="H778" s="119"/>
      <c r="I778" s="119"/>
      <c r="J778" s="117" t="str">
        <v/>
      </c>
      <c r="K778" s="100"/>
      <c r="L778" s="118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</row>
    <row r="779" spans="1:28" ht="22.5" customHeight="1">
      <c r="A779" s="47"/>
      <c r="B779" s="100"/>
      <c r="C779" s="100"/>
      <c r="D779" s="100"/>
      <c r="E779" s="113" t="str">
        <f>IF(B779="","",Impostazioni!$C$6)</f>
        <v/>
      </c>
      <c r="F779" s="119"/>
      <c r="G779" s="119"/>
      <c r="H779" s="119"/>
      <c r="I779" s="119"/>
      <c r="J779" s="117" t="str">
        <v/>
      </c>
      <c r="K779" s="100"/>
      <c r="L779" s="118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</row>
    <row r="780" spans="1:28" ht="22.5" customHeight="1">
      <c r="A780" s="47"/>
      <c r="B780" s="100"/>
      <c r="C780" s="100"/>
      <c r="D780" s="100"/>
      <c r="E780" s="113" t="str">
        <f>IF(B780="","",Impostazioni!$C$6)</f>
        <v/>
      </c>
      <c r="F780" s="119"/>
      <c r="G780" s="119"/>
      <c r="H780" s="119"/>
      <c r="I780" s="119"/>
      <c r="J780" s="117" t="str">
        <v/>
      </c>
      <c r="K780" s="100"/>
      <c r="L780" s="118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</row>
    <row r="781" spans="1:28" ht="22.5" customHeight="1">
      <c r="A781" s="47"/>
      <c r="B781" s="100"/>
      <c r="C781" s="100"/>
      <c r="D781" s="100"/>
      <c r="E781" s="113" t="str">
        <f>IF(B781="","",Impostazioni!$C$6)</f>
        <v/>
      </c>
      <c r="F781" s="119"/>
      <c r="G781" s="119"/>
      <c r="H781" s="119"/>
      <c r="I781" s="119"/>
      <c r="J781" s="117" t="str">
        <v/>
      </c>
      <c r="K781" s="100"/>
      <c r="L781" s="118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</row>
    <row r="782" spans="1:28" ht="22.5" customHeight="1">
      <c r="A782" s="47"/>
      <c r="B782" s="100"/>
      <c r="C782" s="100"/>
      <c r="D782" s="100"/>
      <c r="E782" s="113" t="str">
        <f>IF(B782="","",Impostazioni!$C$6)</f>
        <v/>
      </c>
      <c r="F782" s="119"/>
      <c r="G782" s="119"/>
      <c r="H782" s="119"/>
      <c r="I782" s="119"/>
      <c r="J782" s="117" t="str">
        <v/>
      </c>
      <c r="K782" s="100"/>
      <c r="L782" s="118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</row>
    <row r="783" spans="1:28" ht="22.5" customHeight="1">
      <c r="A783" s="47"/>
      <c r="B783" s="100"/>
      <c r="C783" s="100"/>
      <c r="D783" s="100"/>
      <c r="E783" s="113" t="str">
        <f>IF(B783="","",Impostazioni!$C$6)</f>
        <v/>
      </c>
      <c r="F783" s="119"/>
      <c r="G783" s="119"/>
      <c r="H783" s="119"/>
      <c r="I783" s="119"/>
      <c r="J783" s="117" t="str">
        <v/>
      </c>
      <c r="K783" s="100"/>
      <c r="L783" s="118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</row>
    <row r="784" spans="1:28" ht="22.5" customHeight="1">
      <c r="A784" s="47"/>
      <c r="B784" s="100"/>
      <c r="C784" s="100"/>
      <c r="D784" s="100"/>
      <c r="E784" s="113" t="str">
        <f>IF(B784="","",Impostazioni!$C$6)</f>
        <v/>
      </c>
      <c r="F784" s="119"/>
      <c r="G784" s="119"/>
      <c r="H784" s="119"/>
      <c r="I784" s="119"/>
      <c r="J784" s="117" t="str">
        <v/>
      </c>
      <c r="K784" s="100"/>
      <c r="L784" s="118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</row>
    <row r="785" spans="1:28" ht="22.5" customHeight="1">
      <c r="A785" s="47"/>
      <c r="B785" s="100"/>
      <c r="C785" s="100"/>
      <c r="D785" s="100"/>
      <c r="E785" s="113" t="str">
        <f>IF(B785="","",Impostazioni!$C$6)</f>
        <v/>
      </c>
      <c r="F785" s="119"/>
      <c r="G785" s="119"/>
      <c r="H785" s="119"/>
      <c r="I785" s="119"/>
      <c r="J785" s="117" t="str">
        <v/>
      </c>
      <c r="K785" s="100"/>
      <c r="L785" s="118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</row>
    <row r="786" spans="1:28" ht="22.5" customHeight="1">
      <c r="A786" s="47"/>
      <c r="B786" s="100"/>
      <c r="C786" s="100"/>
      <c r="D786" s="100"/>
      <c r="E786" s="113" t="str">
        <f>IF(B786="","",Impostazioni!$C$6)</f>
        <v/>
      </c>
      <c r="F786" s="119"/>
      <c r="G786" s="119"/>
      <c r="H786" s="119"/>
      <c r="I786" s="119"/>
      <c r="J786" s="117" t="str">
        <v/>
      </c>
      <c r="K786" s="100"/>
      <c r="L786" s="118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</row>
    <row r="787" spans="1:28" ht="22.5" customHeight="1">
      <c r="A787" s="47"/>
      <c r="B787" s="100"/>
      <c r="C787" s="100"/>
      <c r="D787" s="100"/>
      <c r="E787" s="113" t="str">
        <f>IF(B787="","",Impostazioni!$C$6)</f>
        <v/>
      </c>
      <c r="F787" s="119"/>
      <c r="G787" s="119"/>
      <c r="H787" s="119"/>
      <c r="I787" s="119"/>
      <c r="J787" s="117" t="str">
        <v/>
      </c>
      <c r="K787" s="100"/>
      <c r="L787" s="118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</row>
    <row r="788" spans="1:28" ht="22.5" customHeight="1">
      <c r="A788" s="47"/>
      <c r="B788" s="100"/>
      <c r="C788" s="100"/>
      <c r="D788" s="100"/>
      <c r="E788" s="113" t="str">
        <f>IF(B788="","",Impostazioni!$C$6)</f>
        <v/>
      </c>
      <c r="F788" s="119"/>
      <c r="G788" s="119"/>
      <c r="H788" s="119"/>
      <c r="I788" s="119"/>
      <c r="J788" s="117" t="str">
        <v/>
      </c>
      <c r="K788" s="100"/>
      <c r="L788" s="118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</row>
    <row r="789" spans="1:28" ht="22.5" customHeight="1">
      <c r="A789" s="47"/>
      <c r="B789" s="100"/>
      <c r="C789" s="100"/>
      <c r="D789" s="100"/>
      <c r="E789" s="113" t="str">
        <f>IF(B789="","",Impostazioni!$C$6)</f>
        <v/>
      </c>
      <c r="F789" s="119"/>
      <c r="G789" s="119"/>
      <c r="H789" s="119"/>
      <c r="I789" s="119"/>
      <c r="J789" s="117" t="str">
        <v/>
      </c>
      <c r="K789" s="100"/>
      <c r="L789" s="118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</row>
    <row r="790" spans="1:28" ht="22.5" customHeight="1">
      <c r="A790" s="47"/>
      <c r="B790" s="100"/>
      <c r="C790" s="100"/>
      <c r="D790" s="100"/>
      <c r="E790" s="113" t="str">
        <f>IF(B790="","",Impostazioni!$C$6)</f>
        <v/>
      </c>
      <c r="F790" s="119"/>
      <c r="G790" s="119"/>
      <c r="H790" s="119"/>
      <c r="I790" s="119"/>
      <c r="J790" s="117" t="str">
        <v/>
      </c>
      <c r="K790" s="100"/>
      <c r="L790" s="118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</row>
    <row r="791" spans="1:28" ht="22.5" customHeight="1">
      <c r="A791" s="47"/>
      <c r="B791" s="100"/>
      <c r="C791" s="100"/>
      <c r="D791" s="100"/>
      <c r="E791" s="113" t="str">
        <f>IF(B791="","",Impostazioni!$C$6)</f>
        <v/>
      </c>
      <c r="F791" s="119"/>
      <c r="G791" s="119"/>
      <c r="H791" s="119"/>
      <c r="I791" s="119"/>
      <c r="J791" s="117" t="str">
        <v/>
      </c>
      <c r="K791" s="100"/>
      <c r="L791" s="118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</row>
    <row r="792" spans="1:28" ht="22.5" customHeight="1">
      <c r="A792" s="47"/>
      <c r="B792" s="100"/>
      <c r="C792" s="100"/>
      <c r="D792" s="100"/>
      <c r="E792" s="113" t="str">
        <f>IF(B792="","",Impostazioni!$C$6)</f>
        <v/>
      </c>
      <c r="F792" s="119"/>
      <c r="G792" s="119"/>
      <c r="H792" s="119"/>
      <c r="I792" s="119"/>
      <c r="J792" s="117" t="str">
        <v/>
      </c>
      <c r="K792" s="100"/>
      <c r="L792" s="118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</row>
    <row r="793" spans="1:28" ht="22.5" customHeight="1">
      <c r="A793" s="47"/>
      <c r="B793" s="100"/>
      <c r="C793" s="100"/>
      <c r="D793" s="100"/>
      <c r="E793" s="113" t="str">
        <f>IF(B793="","",Impostazioni!$C$6)</f>
        <v/>
      </c>
      <c r="F793" s="119"/>
      <c r="G793" s="119"/>
      <c r="H793" s="119"/>
      <c r="I793" s="119"/>
      <c r="J793" s="117" t="str">
        <v/>
      </c>
      <c r="K793" s="100"/>
      <c r="L793" s="118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</row>
    <row r="794" spans="1:28" ht="22.5" customHeight="1">
      <c r="A794" s="47"/>
      <c r="B794" s="100"/>
      <c r="C794" s="100"/>
      <c r="D794" s="100"/>
      <c r="E794" s="113" t="str">
        <f>IF(B794="","",Impostazioni!$C$6)</f>
        <v/>
      </c>
      <c r="F794" s="119"/>
      <c r="G794" s="119"/>
      <c r="H794" s="119"/>
      <c r="I794" s="119"/>
      <c r="J794" s="117" t="str">
        <v/>
      </c>
      <c r="K794" s="100"/>
      <c r="L794" s="118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</row>
    <row r="795" spans="1:28" ht="22.5" customHeight="1">
      <c r="A795" s="47"/>
      <c r="B795" s="100"/>
      <c r="C795" s="100"/>
      <c r="D795" s="100"/>
      <c r="E795" s="113" t="str">
        <f>IF(B795="","",Impostazioni!$C$6)</f>
        <v/>
      </c>
      <c r="F795" s="119"/>
      <c r="G795" s="119"/>
      <c r="H795" s="119"/>
      <c r="I795" s="119"/>
      <c r="J795" s="117" t="str">
        <v/>
      </c>
      <c r="K795" s="100"/>
      <c r="L795" s="118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</row>
    <row r="796" spans="1:28" ht="22.5" customHeight="1">
      <c r="A796" s="47"/>
      <c r="B796" s="100"/>
      <c r="C796" s="100"/>
      <c r="D796" s="100"/>
      <c r="E796" s="113" t="str">
        <f>IF(B796="","",Impostazioni!$C$6)</f>
        <v/>
      </c>
      <c r="F796" s="119"/>
      <c r="G796" s="119"/>
      <c r="H796" s="119"/>
      <c r="I796" s="119"/>
      <c r="J796" s="117" t="str">
        <v/>
      </c>
      <c r="K796" s="100"/>
      <c r="L796" s="118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</row>
    <row r="797" spans="1:28" ht="22.5" customHeight="1">
      <c r="A797" s="47"/>
      <c r="B797" s="100"/>
      <c r="C797" s="100"/>
      <c r="D797" s="100"/>
      <c r="E797" s="113" t="str">
        <f>IF(B797="","",Impostazioni!$C$6)</f>
        <v/>
      </c>
      <c r="F797" s="119"/>
      <c r="G797" s="119"/>
      <c r="H797" s="119"/>
      <c r="I797" s="119"/>
      <c r="J797" s="117" t="str">
        <v/>
      </c>
      <c r="K797" s="100"/>
      <c r="L797" s="118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</row>
    <row r="798" spans="1:28" ht="22.5" customHeight="1">
      <c r="A798" s="47"/>
      <c r="B798" s="100"/>
      <c r="C798" s="100"/>
      <c r="D798" s="100"/>
      <c r="E798" s="113" t="str">
        <f>IF(B798="","",Impostazioni!$C$6)</f>
        <v/>
      </c>
      <c r="F798" s="119"/>
      <c r="G798" s="119"/>
      <c r="H798" s="119"/>
      <c r="I798" s="119"/>
      <c r="J798" s="117" t="str">
        <v/>
      </c>
      <c r="K798" s="100"/>
      <c r="L798" s="118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</row>
    <row r="799" spans="1:28" ht="22.5" customHeight="1">
      <c r="A799" s="47"/>
      <c r="B799" s="100"/>
      <c r="C799" s="100"/>
      <c r="D799" s="100"/>
      <c r="E799" s="113" t="str">
        <f>IF(B799="","",Impostazioni!$C$6)</f>
        <v/>
      </c>
      <c r="F799" s="119"/>
      <c r="G799" s="119"/>
      <c r="H799" s="119"/>
      <c r="I799" s="119"/>
      <c r="J799" s="117" t="str">
        <v/>
      </c>
      <c r="K799" s="100"/>
      <c r="L799" s="118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</row>
    <row r="800" spans="1:28" ht="22.5" customHeight="1">
      <c r="A800" s="47"/>
      <c r="B800" s="100"/>
      <c r="C800" s="100"/>
      <c r="D800" s="100"/>
      <c r="E800" s="113" t="str">
        <f>IF(B800="","",Impostazioni!$C$6)</f>
        <v/>
      </c>
      <c r="F800" s="119"/>
      <c r="G800" s="119"/>
      <c r="H800" s="119"/>
      <c r="I800" s="119"/>
      <c r="J800" s="117" t="str">
        <v/>
      </c>
      <c r="K800" s="100"/>
      <c r="L800" s="118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</row>
    <row r="801" spans="1:28" ht="22.5" customHeight="1">
      <c r="A801" s="47"/>
      <c r="B801" s="100"/>
      <c r="C801" s="100"/>
      <c r="D801" s="100"/>
      <c r="E801" s="113" t="str">
        <f>IF(B801="","",Impostazioni!$C$6)</f>
        <v/>
      </c>
      <c r="F801" s="119"/>
      <c r="G801" s="119"/>
      <c r="H801" s="119"/>
      <c r="I801" s="119"/>
      <c r="J801" s="117" t="str">
        <v/>
      </c>
      <c r="K801" s="100"/>
      <c r="L801" s="118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</row>
    <row r="802" spans="1:28" ht="22.5" customHeight="1">
      <c r="A802" s="47"/>
      <c r="B802" s="100"/>
      <c r="C802" s="100"/>
      <c r="D802" s="100"/>
      <c r="E802" s="113" t="str">
        <f>IF(B802="","",Impostazioni!$C$6)</f>
        <v/>
      </c>
      <c r="F802" s="119"/>
      <c r="G802" s="119"/>
      <c r="H802" s="119"/>
      <c r="I802" s="119"/>
      <c r="J802" s="117" t="str">
        <v/>
      </c>
      <c r="K802" s="100"/>
      <c r="L802" s="118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</row>
    <row r="803" spans="1:28" ht="22.5" customHeight="1">
      <c r="A803" s="47"/>
      <c r="B803" s="100"/>
      <c r="C803" s="100"/>
      <c r="D803" s="100"/>
      <c r="E803" s="113" t="str">
        <f>IF(B803="","",Impostazioni!$C$6)</f>
        <v/>
      </c>
      <c r="F803" s="119"/>
      <c r="G803" s="119"/>
      <c r="H803" s="119"/>
      <c r="I803" s="119"/>
      <c r="J803" s="117" t="str">
        <v/>
      </c>
      <c r="K803" s="100"/>
      <c r="L803" s="118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</row>
    <row r="804" spans="1:28" ht="22.5" customHeight="1">
      <c r="A804" s="47"/>
      <c r="B804" s="100"/>
      <c r="C804" s="100"/>
      <c r="D804" s="100"/>
      <c r="E804" s="113" t="str">
        <f>IF(B804="","",Impostazioni!$C$6)</f>
        <v/>
      </c>
      <c r="F804" s="119"/>
      <c r="G804" s="119"/>
      <c r="H804" s="119"/>
      <c r="I804" s="119"/>
      <c r="J804" s="117" t="str">
        <v/>
      </c>
      <c r="K804" s="100"/>
      <c r="L804" s="118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</row>
    <row r="805" spans="1:28" ht="22.5" customHeight="1">
      <c r="A805" s="47"/>
      <c r="B805" s="100"/>
      <c r="C805" s="100"/>
      <c r="D805" s="100"/>
      <c r="E805" s="113" t="str">
        <f>IF(B805="","",Impostazioni!$C$6)</f>
        <v/>
      </c>
      <c r="F805" s="119"/>
      <c r="G805" s="119"/>
      <c r="H805" s="119"/>
      <c r="I805" s="119"/>
      <c r="J805" s="117" t="str">
        <v/>
      </c>
      <c r="K805" s="100"/>
      <c r="L805" s="118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</row>
    <row r="806" spans="1:28" ht="22.5" customHeight="1">
      <c r="A806" s="47"/>
      <c r="B806" s="100"/>
      <c r="C806" s="100"/>
      <c r="D806" s="100"/>
      <c r="E806" s="113" t="str">
        <f>IF(B806="","",Impostazioni!$C$6)</f>
        <v/>
      </c>
      <c r="F806" s="119"/>
      <c r="G806" s="119"/>
      <c r="H806" s="119"/>
      <c r="I806" s="119"/>
      <c r="J806" s="117" t="str">
        <v/>
      </c>
      <c r="K806" s="100"/>
      <c r="L806" s="118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</row>
    <row r="807" spans="1:28" ht="22.5" customHeight="1">
      <c r="A807" s="47"/>
      <c r="B807" s="100"/>
      <c r="C807" s="100"/>
      <c r="D807" s="100"/>
      <c r="E807" s="113" t="str">
        <f>IF(B807="","",Impostazioni!$C$6)</f>
        <v/>
      </c>
      <c r="F807" s="119"/>
      <c r="G807" s="119"/>
      <c r="H807" s="119"/>
      <c r="I807" s="119"/>
      <c r="J807" s="117" t="str">
        <v/>
      </c>
      <c r="K807" s="100"/>
      <c r="L807" s="118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</row>
    <row r="808" spans="1:28" ht="22.5" customHeight="1">
      <c r="A808" s="47"/>
      <c r="B808" s="100"/>
      <c r="C808" s="100"/>
      <c r="D808" s="100"/>
      <c r="E808" s="113" t="str">
        <f>IF(B808="","",Impostazioni!$C$6)</f>
        <v/>
      </c>
      <c r="F808" s="119"/>
      <c r="G808" s="119"/>
      <c r="H808" s="119"/>
      <c r="I808" s="119"/>
      <c r="J808" s="117" t="str">
        <v/>
      </c>
      <c r="K808" s="100"/>
      <c r="L808" s="118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</row>
    <row r="809" spans="1:28" ht="22.5" customHeight="1">
      <c r="A809" s="47"/>
      <c r="B809" s="100"/>
      <c r="C809" s="100"/>
      <c r="D809" s="100"/>
      <c r="E809" s="113" t="str">
        <f>IF(B809="","",Impostazioni!$C$6)</f>
        <v/>
      </c>
      <c r="F809" s="119"/>
      <c r="G809" s="119"/>
      <c r="H809" s="119"/>
      <c r="I809" s="119"/>
      <c r="J809" s="117" t="str">
        <v/>
      </c>
      <c r="K809" s="100"/>
      <c r="L809" s="118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</row>
    <row r="810" spans="1:28" ht="22.5" customHeight="1">
      <c r="A810" s="47"/>
      <c r="B810" s="100"/>
      <c r="C810" s="100"/>
      <c r="D810" s="100"/>
      <c r="E810" s="113" t="str">
        <f>IF(B810="","",Impostazioni!$C$6)</f>
        <v/>
      </c>
      <c r="F810" s="119"/>
      <c r="G810" s="119"/>
      <c r="H810" s="119"/>
      <c r="I810" s="119"/>
      <c r="J810" s="117" t="str">
        <v/>
      </c>
      <c r="K810" s="100"/>
      <c r="L810" s="118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</row>
    <row r="811" spans="1:28" ht="22.5" customHeight="1">
      <c r="A811" s="47"/>
      <c r="B811" s="100"/>
      <c r="C811" s="100"/>
      <c r="D811" s="100"/>
      <c r="E811" s="113" t="str">
        <f>IF(B811="","",Impostazioni!$C$6)</f>
        <v/>
      </c>
      <c r="F811" s="119"/>
      <c r="G811" s="119"/>
      <c r="H811" s="119"/>
      <c r="I811" s="119"/>
      <c r="J811" s="117" t="str">
        <v/>
      </c>
      <c r="K811" s="100"/>
      <c r="L811" s="118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</row>
    <row r="812" spans="1:28" ht="22.5" customHeight="1">
      <c r="A812" s="47"/>
      <c r="B812" s="100"/>
      <c r="C812" s="100"/>
      <c r="D812" s="100"/>
      <c r="E812" s="113" t="str">
        <f>IF(B812="","",Impostazioni!$C$6)</f>
        <v/>
      </c>
      <c r="F812" s="119"/>
      <c r="G812" s="119"/>
      <c r="H812" s="119"/>
      <c r="I812" s="119"/>
      <c r="J812" s="117" t="str">
        <v/>
      </c>
      <c r="K812" s="100"/>
      <c r="L812" s="118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</row>
    <row r="813" spans="1:28" ht="22.5" customHeight="1">
      <c r="A813" s="47"/>
      <c r="B813" s="100"/>
      <c r="C813" s="100"/>
      <c r="D813" s="100"/>
      <c r="E813" s="113" t="str">
        <f>IF(B813="","",Impostazioni!$C$6)</f>
        <v/>
      </c>
      <c r="F813" s="119"/>
      <c r="G813" s="119"/>
      <c r="H813" s="119"/>
      <c r="I813" s="119"/>
      <c r="J813" s="117" t="str">
        <v/>
      </c>
      <c r="K813" s="100"/>
      <c r="L813" s="118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</row>
    <row r="814" spans="1:28" ht="22.5" customHeight="1">
      <c r="A814" s="47"/>
      <c r="B814" s="100"/>
      <c r="C814" s="100"/>
      <c r="D814" s="100"/>
      <c r="E814" s="113" t="str">
        <f>IF(B814="","",Impostazioni!$C$6)</f>
        <v/>
      </c>
      <c r="F814" s="119"/>
      <c r="G814" s="119"/>
      <c r="H814" s="119"/>
      <c r="I814" s="119"/>
      <c r="J814" s="117" t="str">
        <v/>
      </c>
      <c r="K814" s="100"/>
      <c r="L814" s="118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</row>
    <row r="815" spans="1:28" ht="22.5" customHeight="1">
      <c r="A815" s="47"/>
      <c r="B815" s="100"/>
      <c r="C815" s="100"/>
      <c r="D815" s="100"/>
      <c r="E815" s="113" t="str">
        <f>IF(B815="","",Impostazioni!$C$6)</f>
        <v/>
      </c>
      <c r="F815" s="119"/>
      <c r="G815" s="119"/>
      <c r="H815" s="119"/>
      <c r="I815" s="119"/>
      <c r="J815" s="117" t="str">
        <v/>
      </c>
      <c r="K815" s="100"/>
      <c r="L815" s="118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</row>
    <row r="816" spans="1:28" ht="22.5" customHeight="1">
      <c r="A816" s="47"/>
      <c r="B816" s="100"/>
      <c r="C816" s="100"/>
      <c r="D816" s="100"/>
      <c r="E816" s="113" t="str">
        <f>IF(B816="","",Impostazioni!$C$6)</f>
        <v/>
      </c>
      <c r="F816" s="119"/>
      <c r="G816" s="119"/>
      <c r="H816" s="119"/>
      <c r="I816" s="119"/>
      <c r="J816" s="117" t="str">
        <v/>
      </c>
      <c r="K816" s="100"/>
      <c r="L816" s="118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</row>
    <row r="817" spans="1:28" ht="22.5" customHeight="1">
      <c r="A817" s="47"/>
      <c r="B817" s="100"/>
      <c r="C817" s="100"/>
      <c r="D817" s="100"/>
      <c r="E817" s="113" t="str">
        <f>IF(B817="","",Impostazioni!$C$6)</f>
        <v/>
      </c>
      <c r="F817" s="119"/>
      <c r="G817" s="119"/>
      <c r="H817" s="119"/>
      <c r="I817" s="119"/>
      <c r="J817" s="117" t="str">
        <v/>
      </c>
      <c r="K817" s="100"/>
      <c r="L817" s="118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</row>
    <row r="818" spans="1:28" ht="22.5" customHeight="1">
      <c r="A818" s="47"/>
      <c r="B818" s="100"/>
      <c r="C818" s="100"/>
      <c r="D818" s="100"/>
      <c r="E818" s="113" t="str">
        <f>IF(B818="","",Impostazioni!$C$6)</f>
        <v/>
      </c>
      <c r="F818" s="119"/>
      <c r="G818" s="119"/>
      <c r="H818" s="119"/>
      <c r="I818" s="119"/>
      <c r="J818" s="117" t="str">
        <v/>
      </c>
      <c r="K818" s="100"/>
      <c r="L818" s="118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</row>
    <row r="819" spans="1:28" ht="22.5" customHeight="1">
      <c r="A819" s="47"/>
      <c r="B819" s="100"/>
      <c r="C819" s="100"/>
      <c r="D819" s="100"/>
      <c r="E819" s="113" t="str">
        <f>IF(B819="","",Impostazioni!$C$6)</f>
        <v/>
      </c>
      <c r="F819" s="119"/>
      <c r="G819" s="119"/>
      <c r="H819" s="119"/>
      <c r="I819" s="119"/>
      <c r="J819" s="117" t="str">
        <v/>
      </c>
      <c r="K819" s="100"/>
      <c r="L819" s="118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</row>
    <row r="820" spans="1:28" ht="22.5" customHeight="1">
      <c r="A820" s="47"/>
      <c r="B820" s="100"/>
      <c r="C820" s="100"/>
      <c r="D820" s="100"/>
      <c r="E820" s="113" t="str">
        <f>IF(B820="","",Impostazioni!$C$6)</f>
        <v/>
      </c>
      <c r="F820" s="119"/>
      <c r="G820" s="119"/>
      <c r="H820" s="119"/>
      <c r="I820" s="119"/>
      <c r="J820" s="117" t="str">
        <v/>
      </c>
      <c r="K820" s="100"/>
      <c r="L820" s="118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</row>
    <row r="821" spans="1:28" ht="22.5" customHeight="1">
      <c r="A821" s="47"/>
      <c r="B821" s="100"/>
      <c r="C821" s="100"/>
      <c r="D821" s="100"/>
      <c r="E821" s="113" t="str">
        <f>IF(B821="","",Impostazioni!$C$6)</f>
        <v/>
      </c>
      <c r="F821" s="119"/>
      <c r="G821" s="119"/>
      <c r="H821" s="119"/>
      <c r="I821" s="119"/>
      <c r="J821" s="117" t="str">
        <v/>
      </c>
      <c r="K821" s="100"/>
      <c r="L821" s="118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</row>
    <row r="822" spans="1:28" ht="22.5" customHeight="1">
      <c r="A822" s="47"/>
      <c r="B822" s="100"/>
      <c r="C822" s="100"/>
      <c r="D822" s="100"/>
      <c r="E822" s="113" t="str">
        <f>IF(B822="","",Impostazioni!$C$6)</f>
        <v/>
      </c>
      <c r="F822" s="119"/>
      <c r="G822" s="119"/>
      <c r="H822" s="119"/>
      <c r="I822" s="119"/>
      <c r="J822" s="117" t="str">
        <v/>
      </c>
      <c r="K822" s="100"/>
      <c r="L822" s="118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</row>
    <row r="823" spans="1:28" ht="22.5" customHeight="1">
      <c r="A823" s="47"/>
      <c r="B823" s="100"/>
      <c r="C823" s="100"/>
      <c r="D823" s="100"/>
      <c r="E823" s="113" t="str">
        <f>IF(B823="","",Impostazioni!$C$6)</f>
        <v/>
      </c>
      <c r="F823" s="119"/>
      <c r="G823" s="119"/>
      <c r="H823" s="119"/>
      <c r="I823" s="119"/>
      <c r="J823" s="117" t="str">
        <v/>
      </c>
      <c r="K823" s="100"/>
      <c r="L823" s="118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</row>
    <row r="824" spans="1:28" ht="22.5" customHeight="1">
      <c r="A824" s="47"/>
      <c r="B824" s="100"/>
      <c r="C824" s="100"/>
      <c r="D824" s="100"/>
      <c r="E824" s="113" t="str">
        <f>IF(B824="","",Impostazioni!$C$6)</f>
        <v/>
      </c>
      <c r="F824" s="119"/>
      <c r="G824" s="119"/>
      <c r="H824" s="119"/>
      <c r="I824" s="119"/>
      <c r="J824" s="117" t="str">
        <v/>
      </c>
      <c r="K824" s="100"/>
      <c r="L824" s="118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</row>
    <row r="825" spans="1:28" ht="22.5" customHeight="1">
      <c r="A825" s="47"/>
      <c r="B825" s="100"/>
      <c r="C825" s="100"/>
      <c r="D825" s="100"/>
      <c r="E825" s="113" t="str">
        <f>IF(B825="","",Impostazioni!$C$6)</f>
        <v/>
      </c>
      <c r="F825" s="119"/>
      <c r="G825" s="119"/>
      <c r="H825" s="119"/>
      <c r="I825" s="119"/>
      <c r="J825" s="117" t="str">
        <v/>
      </c>
      <c r="K825" s="100"/>
      <c r="L825" s="118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</row>
    <row r="826" spans="1:28" ht="22.5" customHeight="1">
      <c r="A826" s="47"/>
      <c r="B826" s="100"/>
      <c r="C826" s="100"/>
      <c r="D826" s="100"/>
      <c r="E826" s="113" t="str">
        <f>IF(B826="","",Impostazioni!$C$6)</f>
        <v/>
      </c>
      <c r="F826" s="119"/>
      <c r="G826" s="119"/>
      <c r="H826" s="119"/>
      <c r="I826" s="119"/>
      <c r="J826" s="117" t="str">
        <v/>
      </c>
      <c r="K826" s="100"/>
      <c r="L826" s="118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</row>
    <row r="827" spans="1:28" ht="22.5" customHeight="1">
      <c r="A827" s="47"/>
      <c r="B827" s="100"/>
      <c r="C827" s="100"/>
      <c r="D827" s="100"/>
      <c r="E827" s="113" t="str">
        <f>IF(B827="","",Impostazioni!$C$6)</f>
        <v/>
      </c>
      <c r="F827" s="119"/>
      <c r="G827" s="119"/>
      <c r="H827" s="119"/>
      <c r="I827" s="119"/>
      <c r="J827" s="117" t="str">
        <v/>
      </c>
      <c r="K827" s="100"/>
      <c r="L827" s="118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</row>
    <row r="828" spans="1:28" ht="22.5" customHeight="1">
      <c r="A828" s="47"/>
      <c r="B828" s="100"/>
      <c r="C828" s="100"/>
      <c r="D828" s="100"/>
      <c r="E828" s="113" t="str">
        <f>IF(B828="","",Impostazioni!$C$6)</f>
        <v/>
      </c>
      <c r="F828" s="119"/>
      <c r="G828" s="119"/>
      <c r="H828" s="119"/>
      <c r="I828" s="119"/>
      <c r="J828" s="117" t="str">
        <v/>
      </c>
      <c r="K828" s="100"/>
      <c r="L828" s="118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</row>
    <row r="829" spans="1:28" ht="22.5" customHeight="1">
      <c r="A829" s="47"/>
      <c r="B829" s="100"/>
      <c r="C829" s="100"/>
      <c r="D829" s="100"/>
      <c r="E829" s="113" t="str">
        <f>IF(B829="","",Impostazioni!$C$6)</f>
        <v/>
      </c>
      <c r="F829" s="119"/>
      <c r="G829" s="119"/>
      <c r="H829" s="119"/>
      <c r="I829" s="119"/>
      <c r="J829" s="117" t="str">
        <v/>
      </c>
      <c r="K829" s="100"/>
      <c r="L829" s="118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</row>
    <row r="830" spans="1:28" ht="22.5" customHeight="1">
      <c r="A830" s="47"/>
      <c r="B830" s="100"/>
      <c r="C830" s="100"/>
      <c r="D830" s="100"/>
      <c r="E830" s="113" t="str">
        <f>IF(B830="","",Impostazioni!$C$6)</f>
        <v/>
      </c>
      <c r="F830" s="119"/>
      <c r="G830" s="119"/>
      <c r="H830" s="119"/>
      <c r="I830" s="119"/>
      <c r="J830" s="117" t="str">
        <v/>
      </c>
      <c r="K830" s="100"/>
      <c r="L830" s="118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</row>
    <row r="831" spans="1:28" ht="22.5" customHeight="1">
      <c r="A831" s="47"/>
      <c r="B831" s="100"/>
      <c r="C831" s="100"/>
      <c r="D831" s="100"/>
      <c r="E831" s="113" t="str">
        <f>IF(B831="","",Impostazioni!$C$6)</f>
        <v/>
      </c>
      <c r="F831" s="119"/>
      <c r="G831" s="119"/>
      <c r="H831" s="119"/>
      <c r="I831" s="119"/>
      <c r="J831" s="117" t="str">
        <v/>
      </c>
      <c r="K831" s="100"/>
      <c r="L831" s="118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</row>
    <row r="832" spans="1:28" ht="22.5" customHeight="1">
      <c r="A832" s="47"/>
      <c r="B832" s="100"/>
      <c r="C832" s="100"/>
      <c r="D832" s="100"/>
      <c r="E832" s="113" t="str">
        <f>IF(B832="","",Impostazioni!$C$6)</f>
        <v/>
      </c>
      <c r="F832" s="119"/>
      <c r="G832" s="119"/>
      <c r="H832" s="119"/>
      <c r="I832" s="119"/>
      <c r="J832" s="117" t="str">
        <v/>
      </c>
      <c r="K832" s="100"/>
      <c r="L832" s="118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</row>
    <row r="833" spans="1:28" ht="22.5" customHeight="1">
      <c r="A833" s="47"/>
      <c r="B833" s="100"/>
      <c r="C833" s="100"/>
      <c r="D833" s="100"/>
      <c r="E833" s="113" t="str">
        <f>IF(B833="","",Impostazioni!$C$6)</f>
        <v/>
      </c>
      <c r="F833" s="119"/>
      <c r="G833" s="119"/>
      <c r="H833" s="119"/>
      <c r="I833" s="119"/>
      <c r="J833" s="117" t="str">
        <v/>
      </c>
      <c r="K833" s="100"/>
      <c r="L833" s="118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</row>
    <row r="834" spans="1:28" ht="22.5" customHeight="1">
      <c r="A834" s="47"/>
      <c r="B834" s="100"/>
      <c r="C834" s="100"/>
      <c r="D834" s="100"/>
      <c r="E834" s="113" t="str">
        <f>IF(B834="","",Impostazioni!$C$6)</f>
        <v/>
      </c>
      <c r="F834" s="119"/>
      <c r="G834" s="119"/>
      <c r="H834" s="119"/>
      <c r="I834" s="119"/>
      <c r="J834" s="117" t="str">
        <v/>
      </c>
      <c r="K834" s="100"/>
      <c r="L834" s="118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</row>
    <row r="835" spans="1:28" ht="22.5" customHeight="1">
      <c r="A835" s="47"/>
      <c r="B835" s="100"/>
      <c r="C835" s="100"/>
      <c r="D835" s="100"/>
      <c r="E835" s="113" t="str">
        <f>IF(B835="","",Impostazioni!$C$6)</f>
        <v/>
      </c>
      <c r="F835" s="119"/>
      <c r="G835" s="119"/>
      <c r="H835" s="119"/>
      <c r="I835" s="119"/>
      <c r="J835" s="117" t="str">
        <v/>
      </c>
      <c r="K835" s="100"/>
      <c r="L835" s="118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</row>
    <row r="836" spans="1:28" ht="22.5" customHeight="1">
      <c r="A836" s="47"/>
      <c r="B836" s="100"/>
      <c r="C836" s="100"/>
      <c r="D836" s="100"/>
      <c r="E836" s="113" t="str">
        <f>IF(B836="","",Impostazioni!$C$6)</f>
        <v/>
      </c>
      <c r="F836" s="119"/>
      <c r="G836" s="119"/>
      <c r="H836" s="119"/>
      <c r="I836" s="119"/>
      <c r="J836" s="117" t="str">
        <v/>
      </c>
      <c r="K836" s="100"/>
      <c r="L836" s="118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</row>
    <row r="837" spans="1:28" ht="22.5" customHeight="1">
      <c r="A837" s="47"/>
      <c r="B837" s="100"/>
      <c r="C837" s="100"/>
      <c r="D837" s="100"/>
      <c r="E837" s="113" t="str">
        <f>IF(B837="","",Impostazioni!$C$6)</f>
        <v/>
      </c>
      <c r="F837" s="119"/>
      <c r="G837" s="119"/>
      <c r="H837" s="119"/>
      <c r="I837" s="119"/>
      <c r="J837" s="117" t="str">
        <v/>
      </c>
      <c r="K837" s="100"/>
      <c r="L837" s="118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</row>
    <row r="838" spans="1:28" ht="22.5" customHeight="1">
      <c r="A838" s="47"/>
      <c r="B838" s="100"/>
      <c r="C838" s="100"/>
      <c r="D838" s="100"/>
      <c r="E838" s="113" t="str">
        <f>IF(B838="","",Impostazioni!$C$6)</f>
        <v/>
      </c>
      <c r="F838" s="119"/>
      <c r="G838" s="119"/>
      <c r="H838" s="119"/>
      <c r="I838" s="119"/>
      <c r="J838" s="117" t="str">
        <v/>
      </c>
      <c r="K838" s="100"/>
      <c r="L838" s="118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</row>
    <row r="839" spans="1:28" ht="22.5" customHeight="1">
      <c r="A839" s="47"/>
      <c r="B839" s="100"/>
      <c r="C839" s="100"/>
      <c r="D839" s="100"/>
      <c r="E839" s="113" t="str">
        <f>IF(B839="","",Impostazioni!$C$6)</f>
        <v/>
      </c>
      <c r="F839" s="119"/>
      <c r="G839" s="119"/>
      <c r="H839" s="119"/>
      <c r="I839" s="119"/>
      <c r="J839" s="117" t="str">
        <v/>
      </c>
      <c r="K839" s="100"/>
      <c r="L839" s="118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</row>
    <row r="840" spans="1:28" ht="22.5" customHeight="1">
      <c r="A840" s="47"/>
      <c r="B840" s="100"/>
      <c r="C840" s="100"/>
      <c r="D840" s="100"/>
      <c r="E840" s="113" t="str">
        <f>IF(B840="","",Impostazioni!$C$6)</f>
        <v/>
      </c>
      <c r="F840" s="119"/>
      <c r="G840" s="119"/>
      <c r="H840" s="119"/>
      <c r="I840" s="119"/>
      <c r="J840" s="117" t="str">
        <v/>
      </c>
      <c r="K840" s="100"/>
      <c r="L840" s="118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</row>
    <row r="841" spans="1:28" ht="22.5" customHeight="1">
      <c r="A841" s="47"/>
      <c r="B841" s="100"/>
      <c r="C841" s="100"/>
      <c r="D841" s="100"/>
      <c r="E841" s="113" t="str">
        <f>IF(B841="","",Impostazioni!$C$6)</f>
        <v/>
      </c>
      <c r="F841" s="119"/>
      <c r="G841" s="119"/>
      <c r="H841" s="119"/>
      <c r="I841" s="119"/>
      <c r="J841" s="117" t="str">
        <v/>
      </c>
      <c r="K841" s="100"/>
      <c r="L841" s="118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</row>
    <row r="842" spans="1:28" ht="22.5" customHeight="1">
      <c r="A842" s="47"/>
      <c r="B842" s="100"/>
      <c r="C842" s="100"/>
      <c r="D842" s="100"/>
      <c r="E842" s="113" t="str">
        <f>IF(B842="","",Impostazioni!$C$6)</f>
        <v/>
      </c>
      <c r="F842" s="119"/>
      <c r="G842" s="119"/>
      <c r="H842" s="119"/>
      <c r="I842" s="119"/>
      <c r="J842" s="117" t="str">
        <v/>
      </c>
      <c r="K842" s="100"/>
      <c r="L842" s="118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</row>
    <row r="843" spans="1:28" ht="22.5" customHeight="1">
      <c r="A843" s="47"/>
      <c r="B843" s="100"/>
      <c r="C843" s="100"/>
      <c r="D843" s="100"/>
      <c r="E843" s="113" t="str">
        <f>IF(B843="","",Impostazioni!$C$6)</f>
        <v/>
      </c>
      <c r="F843" s="119"/>
      <c r="G843" s="119"/>
      <c r="H843" s="119"/>
      <c r="I843" s="119"/>
      <c r="J843" s="117" t="str">
        <v/>
      </c>
      <c r="K843" s="100"/>
      <c r="L843" s="118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</row>
    <row r="844" spans="1:28" ht="22.5" customHeight="1">
      <c r="A844" s="47"/>
      <c r="B844" s="100"/>
      <c r="C844" s="100"/>
      <c r="D844" s="100"/>
      <c r="E844" s="113" t="str">
        <f>IF(B844="","",Impostazioni!$C$6)</f>
        <v/>
      </c>
      <c r="F844" s="119"/>
      <c r="G844" s="119"/>
      <c r="H844" s="119"/>
      <c r="I844" s="119"/>
      <c r="J844" s="117" t="str">
        <v/>
      </c>
      <c r="K844" s="100"/>
      <c r="L844" s="118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</row>
    <row r="845" spans="1:28" ht="22.5" customHeight="1">
      <c r="A845" s="47"/>
      <c r="B845" s="100"/>
      <c r="C845" s="100"/>
      <c r="D845" s="100"/>
      <c r="E845" s="113" t="str">
        <f>IF(B845="","",Impostazioni!$C$6)</f>
        <v/>
      </c>
      <c r="F845" s="119"/>
      <c r="G845" s="119"/>
      <c r="H845" s="119"/>
      <c r="I845" s="119"/>
      <c r="J845" s="117" t="str">
        <v/>
      </c>
      <c r="K845" s="100"/>
      <c r="L845" s="118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</row>
    <row r="846" spans="1:28" ht="22.5" customHeight="1">
      <c r="A846" s="47"/>
      <c r="B846" s="100"/>
      <c r="C846" s="100"/>
      <c r="D846" s="100"/>
      <c r="E846" s="113" t="str">
        <f>IF(B846="","",Impostazioni!$C$6)</f>
        <v/>
      </c>
      <c r="F846" s="119"/>
      <c r="G846" s="119"/>
      <c r="H846" s="119"/>
      <c r="I846" s="119"/>
      <c r="J846" s="117" t="str">
        <v/>
      </c>
      <c r="K846" s="100"/>
      <c r="L846" s="118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</row>
    <row r="847" spans="1:28" ht="22.5" customHeight="1">
      <c r="A847" s="47"/>
      <c r="B847" s="100"/>
      <c r="C847" s="100"/>
      <c r="D847" s="100"/>
      <c r="E847" s="113" t="str">
        <f>IF(B847="","",Impostazioni!$C$6)</f>
        <v/>
      </c>
      <c r="F847" s="119"/>
      <c r="G847" s="119"/>
      <c r="H847" s="119"/>
      <c r="I847" s="119"/>
      <c r="J847" s="117" t="str">
        <v/>
      </c>
      <c r="K847" s="100"/>
      <c r="L847" s="118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</row>
    <row r="848" spans="1:28" ht="22.5" customHeight="1">
      <c r="A848" s="47"/>
      <c r="B848" s="100"/>
      <c r="C848" s="100"/>
      <c r="D848" s="100"/>
      <c r="E848" s="113" t="str">
        <f>IF(B848="","",Impostazioni!$C$6)</f>
        <v/>
      </c>
      <c r="F848" s="119"/>
      <c r="G848" s="119"/>
      <c r="H848" s="119"/>
      <c r="I848" s="119"/>
      <c r="J848" s="117" t="str">
        <v/>
      </c>
      <c r="K848" s="100"/>
      <c r="L848" s="118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</row>
    <row r="849" spans="1:28" ht="22.5" customHeight="1">
      <c r="A849" s="47"/>
      <c r="B849" s="100"/>
      <c r="C849" s="100"/>
      <c r="D849" s="100"/>
      <c r="E849" s="113" t="str">
        <f>IF(B849="","",Impostazioni!$C$6)</f>
        <v/>
      </c>
      <c r="F849" s="119"/>
      <c r="G849" s="119"/>
      <c r="H849" s="119"/>
      <c r="I849" s="119"/>
      <c r="J849" s="117" t="str">
        <v/>
      </c>
      <c r="K849" s="100"/>
      <c r="L849" s="118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</row>
    <row r="850" spans="1:28" ht="22.5" customHeight="1">
      <c r="A850" s="47"/>
      <c r="B850" s="100"/>
      <c r="C850" s="100"/>
      <c r="D850" s="100"/>
      <c r="E850" s="113" t="str">
        <f>IF(B850="","",Impostazioni!$C$6)</f>
        <v/>
      </c>
      <c r="F850" s="119"/>
      <c r="G850" s="119"/>
      <c r="H850" s="119"/>
      <c r="I850" s="119"/>
      <c r="J850" s="117" t="str">
        <v/>
      </c>
      <c r="K850" s="100"/>
      <c r="L850" s="118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</row>
    <row r="851" spans="1:28" ht="22.5" customHeight="1">
      <c r="A851" s="47"/>
      <c r="B851" s="100"/>
      <c r="C851" s="100"/>
      <c r="D851" s="100"/>
      <c r="E851" s="113" t="str">
        <f>IF(B851="","",Impostazioni!$C$6)</f>
        <v/>
      </c>
      <c r="F851" s="119"/>
      <c r="G851" s="119"/>
      <c r="H851" s="119"/>
      <c r="I851" s="119"/>
      <c r="J851" s="117" t="str">
        <v/>
      </c>
      <c r="K851" s="100"/>
      <c r="L851" s="118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</row>
    <row r="852" spans="1:28" ht="22.5" customHeight="1">
      <c r="A852" s="47"/>
      <c r="B852" s="100"/>
      <c r="C852" s="100"/>
      <c r="D852" s="100"/>
      <c r="E852" s="113" t="str">
        <f>IF(B852="","",Impostazioni!$C$6)</f>
        <v/>
      </c>
      <c r="F852" s="119"/>
      <c r="G852" s="119"/>
      <c r="H852" s="119"/>
      <c r="I852" s="119"/>
      <c r="J852" s="117" t="str">
        <v/>
      </c>
      <c r="K852" s="100"/>
      <c r="L852" s="118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</row>
    <row r="853" spans="1:28" ht="22.5" customHeight="1">
      <c r="A853" s="47"/>
      <c r="B853" s="100"/>
      <c r="C853" s="100"/>
      <c r="D853" s="100"/>
      <c r="E853" s="113" t="str">
        <f>IF(B853="","",Impostazioni!$C$6)</f>
        <v/>
      </c>
      <c r="F853" s="119"/>
      <c r="G853" s="119"/>
      <c r="H853" s="119"/>
      <c r="I853" s="119"/>
      <c r="J853" s="117" t="str">
        <v/>
      </c>
      <c r="K853" s="100"/>
      <c r="L853" s="118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</row>
    <row r="854" spans="1:28" ht="22.5" customHeight="1">
      <c r="A854" s="47"/>
      <c r="B854" s="100"/>
      <c r="C854" s="100"/>
      <c r="D854" s="100"/>
      <c r="E854" s="113" t="str">
        <f>IF(B854="","",Impostazioni!$C$6)</f>
        <v/>
      </c>
      <c r="F854" s="119"/>
      <c r="G854" s="119"/>
      <c r="H854" s="119"/>
      <c r="I854" s="119"/>
      <c r="J854" s="117" t="str">
        <v/>
      </c>
      <c r="K854" s="100"/>
      <c r="L854" s="118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</row>
    <row r="855" spans="1:28" ht="22.5" customHeight="1">
      <c r="A855" s="47"/>
      <c r="B855" s="100"/>
      <c r="C855" s="100"/>
      <c r="D855" s="100"/>
      <c r="E855" s="113" t="str">
        <f>IF(B855="","",Impostazioni!$C$6)</f>
        <v/>
      </c>
      <c r="F855" s="119"/>
      <c r="G855" s="119"/>
      <c r="H855" s="119"/>
      <c r="I855" s="119"/>
      <c r="J855" s="117" t="str">
        <v/>
      </c>
      <c r="K855" s="100"/>
      <c r="L855" s="118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</row>
    <row r="856" spans="1:28" ht="22.5" customHeight="1">
      <c r="A856" s="47"/>
      <c r="B856" s="100"/>
      <c r="C856" s="100"/>
      <c r="D856" s="100"/>
      <c r="E856" s="113" t="str">
        <f>IF(B856="","",Impostazioni!$C$6)</f>
        <v/>
      </c>
      <c r="F856" s="119"/>
      <c r="G856" s="119"/>
      <c r="H856" s="119"/>
      <c r="I856" s="119"/>
      <c r="J856" s="117" t="str">
        <v/>
      </c>
      <c r="K856" s="100"/>
      <c r="L856" s="118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</row>
    <row r="857" spans="1:28" ht="22.5" customHeight="1">
      <c r="A857" s="47"/>
      <c r="B857" s="100"/>
      <c r="C857" s="100"/>
      <c r="D857" s="100"/>
      <c r="E857" s="113" t="str">
        <f>IF(B857="","",Impostazioni!$C$6)</f>
        <v/>
      </c>
      <c r="F857" s="119"/>
      <c r="G857" s="119"/>
      <c r="H857" s="119"/>
      <c r="I857" s="119"/>
      <c r="J857" s="117" t="str">
        <v/>
      </c>
      <c r="K857" s="100"/>
      <c r="L857" s="118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</row>
    <row r="858" spans="1:28" ht="22.5" customHeight="1">
      <c r="A858" s="47"/>
      <c r="B858" s="100"/>
      <c r="C858" s="100"/>
      <c r="D858" s="100"/>
      <c r="E858" s="113" t="str">
        <f>IF(B858="","",Impostazioni!$C$6)</f>
        <v/>
      </c>
      <c r="F858" s="119"/>
      <c r="G858" s="119"/>
      <c r="H858" s="119"/>
      <c r="I858" s="119"/>
      <c r="J858" s="117" t="str">
        <v/>
      </c>
      <c r="K858" s="100"/>
      <c r="L858" s="118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</row>
    <row r="859" spans="1:28" ht="22.5" customHeight="1">
      <c r="A859" s="47"/>
      <c r="B859" s="100"/>
      <c r="C859" s="100"/>
      <c r="D859" s="100"/>
      <c r="E859" s="113" t="str">
        <f>IF(B859="","",Impostazioni!$C$6)</f>
        <v/>
      </c>
      <c r="F859" s="119"/>
      <c r="G859" s="119"/>
      <c r="H859" s="119"/>
      <c r="I859" s="119"/>
      <c r="J859" s="117" t="str">
        <v/>
      </c>
      <c r="K859" s="100"/>
      <c r="L859" s="118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</row>
    <row r="860" spans="1:28" ht="22.5" customHeight="1">
      <c r="A860" s="47"/>
      <c r="B860" s="100"/>
      <c r="C860" s="100"/>
      <c r="D860" s="100"/>
      <c r="E860" s="113" t="str">
        <f>IF(B860="","",Impostazioni!$C$6)</f>
        <v/>
      </c>
      <c r="F860" s="119"/>
      <c r="G860" s="119"/>
      <c r="H860" s="119"/>
      <c r="I860" s="119"/>
      <c r="J860" s="117" t="str">
        <v/>
      </c>
      <c r="K860" s="100"/>
      <c r="L860" s="118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</row>
    <row r="861" spans="1:28" ht="22.5" customHeight="1">
      <c r="A861" s="47"/>
      <c r="B861" s="100"/>
      <c r="C861" s="100"/>
      <c r="D861" s="100"/>
      <c r="E861" s="113" t="str">
        <f>IF(B861="","",Impostazioni!$C$6)</f>
        <v/>
      </c>
      <c r="F861" s="119"/>
      <c r="G861" s="119"/>
      <c r="H861" s="119"/>
      <c r="I861" s="119"/>
      <c r="J861" s="117" t="str">
        <v/>
      </c>
      <c r="K861" s="100"/>
      <c r="L861" s="118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</row>
    <row r="862" spans="1:28" ht="22.5" customHeight="1">
      <c r="A862" s="47"/>
      <c r="B862" s="100"/>
      <c r="C862" s="100"/>
      <c r="D862" s="100"/>
      <c r="E862" s="113" t="str">
        <f>IF(B862="","",Impostazioni!$C$6)</f>
        <v/>
      </c>
      <c r="F862" s="119"/>
      <c r="G862" s="119"/>
      <c r="H862" s="119"/>
      <c r="I862" s="119"/>
      <c r="J862" s="117" t="str">
        <v/>
      </c>
      <c r="K862" s="100"/>
      <c r="L862" s="118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</row>
    <row r="863" spans="1:28" ht="22.5" customHeight="1">
      <c r="A863" s="47"/>
      <c r="B863" s="100"/>
      <c r="C863" s="100"/>
      <c r="D863" s="100"/>
      <c r="E863" s="113" t="str">
        <f>IF(B863="","",Impostazioni!$C$6)</f>
        <v/>
      </c>
      <c r="F863" s="119"/>
      <c r="G863" s="119"/>
      <c r="H863" s="119"/>
      <c r="I863" s="119"/>
      <c r="J863" s="117" t="str">
        <v/>
      </c>
      <c r="K863" s="100"/>
      <c r="L863" s="118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</row>
    <row r="864" spans="1:28" ht="22.5" customHeight="1">
      <c r="A864" s="47"/>
      <c r="B864" s="100"/>
      <c r="C864" s="100"/>
      <c r="D864" s="100"/>
      <c r="E864" s="113" t="str">
        <f>IF(B864="","",Impostazioni!$C$6)</f>
        <v/>
      </c>
      <c r="F864" s="119"/>
      <c r="G864" s="119"/>
      <c r="H864" s="119"/>
      <c r="I864" s="119"/>
      <c r="J864" s="117" t="str">
        <v/>
      </c>
      <c r="K864" s="100"/>
      <c r="L864" s="118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</row>
    <row r="865" spans="1:28" ht="22.5" customHeight="1">
      <c r="A865" s="47"/>
      <c r="B865" s="100"/>
      <c r="C865" s="100"/>
      <c r="D865" s="100"/>
      <c r="E865" s="113" t="str">
        <f>IF(B865="","",Impostazioni!$C$6)</f>
        <v/>
      </c>
      <c r="F865" s="119"/>
      <c r="G865" s="119"/>
      <c r="H865" s="119"/>
      <c r="I865" s="119"/>
      <c r="J865" s="117" t="str">
        <v/>
      </c>
      <c r="K865" s="100"/>
      <c r="L865" s="118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</row>
    <row r="866" spans="1:28" ht="22.5" customHeight="1">
      <c r="A866" s="47"/>
      <c r="B866" s="100"/>
      <c r="C866" s="100"/>
      <c r="D866" s="100"/>
      <c r="E866" s="113" t="str">
        <f>IF(B866="","",Impostazioni!$C$6)</f>
        <v/>
      </c>
      <c r="F866" s="119"/>
      <c r="G866" s="119"/>
      <c r="H866" s="119"/>
      <c r="I866" s="119"/>
      <c r="J866" s="117" t="str">
        <v/>
      </c>
      <c r="K866" s="100"/>
      <c r="L866" s="118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</row>
    <row r="867" spans="1:28" ht="22.5" customHeight="1">
      <c r="A867" s="47"/>
      <c r="B867" s="100"/>
      <c r="C867" s="100"/>
      <c r="D867" s="100"/>
      <c r="E867" s="113" t="str">
        <f>IF(B867="","",Impostazioni!$C$6)</f>
        <v/>
      </c>
      <c r="F867" s="119"/>
      <c r="G867" s="119"/>
      <c r="H867" s="119"/>
      <c r="I867" s="119"/>
      <c r="J867" s="117" t="str">
        <v/>
      </c>
      <c r="K867" s="100"/>
      <c r="L867" s="118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</row>
    <row r="868" spans="1:28" ht="22.5" customHeight="1">
      <c r="A868" s="47"/>
      <c r="B868" s="100"/>
      <c r="C868" s="100"/>
      <c r="D868" s="100"/>
      <c r="E868" s="113" t="str">
        <f>IF(B868="","",Impostazioni!$C$6)</f>
        <v/>
      </c>
      <c r="F868" s="119"/>
      <c r="G868" s="119"/>
      <c r="H868" s="119"/>
      <c r="I868" s="119"/>
      <c r="J868" s="117" t="str">
        <v/>
      </c>
      <c r="K868" s="100"/>
      <c r="L868" s="118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</row>
    <row r="869" spans="1:28" ht="22.5" customHeight="1">
      <c r="A869" s="47"/>
      <c r="B869" s="100"/>
      <c r="C869" s="100"/>
      <c r="D869" s="100"/>
      <c r="E869" s="113" t="str">
        <f>IF(B869="","",Impostazioni!$C$6)</f>
        <v/>
      </c>
      <c r="F869" s="119"/>
      <c r="G869" s="119"/>
      <c r="H869" s="119"/>
      <c r="I869" s="119"/>
      <c r="J869" s="117" t="str">
        <v/>
      </c>
      <c r="K869" s="100"/>
      <c r="L869" s="118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</row>
    <row r="870" spans="1:28" ht="22.5" customHeight="1">
      <c r="A870" s="47"/>
      <c r="B870" s="100"/>
      <c r="C870" s="100"/>
      <c r="D870" s="100"/>
      <c r="E870" s="113" t="str">
        <f>IF(B870="","",Impostazioni!$C$6)</f>
        <v/>
      </c>
      <c r="F870" s="119"/>
      <c r="G870" s="119"/>
      <c r="H870" s="119"/>
      <c r="I870" s="119"/>
      <c r="J870" s="117" t="str">
        <v/>
      </c>
      <c r="K870" s="100"/>
      <c r="L870" s="118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</row>
    <row r="871" spans="1:28" ht="22.5" customHeight="1">
      <c r="A871" s="47"/>
      <c r="B871" s="100"/>
      <c r="C871" s="100"/>
      <c r="D871" s="100"/>
      <c r="E871" s="113" t="str">
        <f>IF(B871="","",Impostazioni!$C$6)</f>
        <v/>
      </c>
      <c r="F871" s="119"/>
      <c r="G871" s="119"/>
      <c r="H871" s="119"/>
      <c r="I871" s="119"/>
      <c r="J871" s="117" t="str">
        <v/>
      </c>
      <c r="K871" s="100"/>
      <c r="L871" s="118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</row>
    <row r="872" spans="1:28" ht="22.5" customHeight="1">
      <c r="A872" s="47"/>
      <c r="B872" s="100"/>
      <c r="C872" s="100"/>
      <c r="D872" s="100"/>
      <c r="E872" s="113" t="str">
        <f>IF(B872="","",Impostazioni!$C$6)</f>
        <v/>
      </c>
      <c r="F872" s="119"/>
      <c r="G872" s="119"/>
      <c r="H872" s="119"/>
      <c r="I872" s="119"/>
      <c r="J872" s="117" t="str">
        <v/>
      </c>
      <c r="K872" s="100"/>
      <c r="L872" s="118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</row>
    <row r="873" spans="1:28" ht="22.5" customHeight="1">
      <c r="A873" s="47"/>
      <c r="B873" s="100"/>
      <c r="C873" s="100"/>
      <c r="D873" s="100"/>
      <c r="E873" s="113" t="str">
        <f>IF(B873="","",Impostazioni!$C$6)</f>
        <v/>
      </c>
      <c r="F873" s="119"/>
      <c r="G873" s="119"/>
      <c r="H873" s="119"/>
      <c r="I873" s="119"/>
      <c r="J873" s="117" t="str">
        <v/>
      </c>
      <c r="K873" s="100"/>
      <c r="L873" s="118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</row>
    <row r="874" spans="1:28" ht="22.5" customHeight="1">
      <c r="A874" s="47"/>
      <c r="B874" s="100"/>
      <c r="C874" s="100"/>
      <c r="D874" s="100"/>
      <c r="E874" s="113" t="str">
        <f>IF(B874="","",Impostazioni!$C$6)</f>
        <v/>
      </c>
      <c r="F874" s="119"/>
      <c r="G874" s="119"/>
      <c r="H874" s="119"/>
      <c r="I874" s="119"/>
      <c r="J874" s="117" t="str">
        <v/>
      </c>
      <c r="K874" s="100"/>
      <c r="L874" s="118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</row>
    <row r="875" spans="1:28" ht="22.5" customHeight="1">
      <c r="A875" s="47"/>
      <c r="B875" s="100"/>
      <c r="C875" s="100"/>
      <c r="D875" s="100"/>
      <c r="E875" s="113" t="str">
        <f>IF(B875="","",Impostazioni!$C$6)</f>
        <v/>
      </c>
      <c r="F875" s="119"/>
      <c r="G875" s="119"/>
      <c r="H875" s="119"/>
      <c r="I875" s="119"/>
      <c r="J875" s="117" t="str">
        <v/>
      </c>
      <c r="K875" s="100"/>
      <c r="L875" s="118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</row>
    <row r="876" spans="1:28" ht="22.5" customHeight="1">
      <c r="A876" s="47"/>
      <c r="B876" s="100"/>
      <c r="C876" s="100"/>
      <c r="D876" s="100"/>
      <c r="E876" s="113" t="str">
        <f>IF(B876="","",Impostazioni!$C$6)</f>
        <v/>
      </c>
      <c r="F876" s="119"/>
      <c r="G876" s="119"/>
      <c r="H876" s="119"/>
      <c r="I876" s="119"/>
      <c r="J876" s="117" t="str">
        <v/>
      </c>
      <c r="K876" s="100"/>
      <c r="L876" s="118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</row>
    <row r="877" spans="1:28" ht="22.5" customHeight="1">
      <c r="A877" s="47"/>
      <c r="B877" s="100"/>
      <c r="C877" s="100"/>
      <c r="D877" s="100"/>
      <c r="E877" s="113" t="str">
        <f>IF(B877="","",Impostazioni!$C$6)</f>
        <v/>
      </c>
      <c r="F877" s="119"/>
      <c r="G877" s="119"/>
      <c r="H877" s="119"/>
      <c r="I877" s="119"/>
      <c r="J877" s="117" t="str">
        <v/>
      </c>
      <c r="K877" s="100"/>
      <c r="L877" s="118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</row>
    <row r="878" spans="1:28" ht="22.5" customHeight="1">
      <c r="A878" s="47"/>
      <c r="B878" s="100"/>
      <c r="C878" s="100"/>
      <c r="D878" s="100"/>
      <c r="E878" s="113" t="str">
        <f>IF(B878="","",Impostazioni!$C$6)</f>
        <v/>
      </c>
      <c r="F878" s="119"/>
      <c r="G878" s="119"/>
      <c r="H878" s="119"/>
      <c r="I878" s="119"/>
      <c r="J878" s="117" t="str">
        <v/>
      </c>
      <c r="K878" s="100"/>
      <c r="L878" s="118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</row>
    <row r="879" spans="1:28" ht="22.5" customHeight="1">
      <c r="A879" s="47"/>
      <c r="B879" s="100"/>
      <c r="C879" s="100"/>
      <c r="D879" s="100"/>
      <c r="E879" s="113" t="str">
        <f>IF(B879="","",Impostazioni!$C$6)</f>
        <v/>
      </c>
      <c r="F879" s="119"/>
      <c r="G879" s="119"/>
      <c r="H879" s="119"/>
      <c r="I879" s="119"/>
      <c r="J879" s="117" t="str">
        <v/>
      </c>
      <c r="K879" s="100"/>
      <c r="L879" s="118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</row>
    <row r="880" spans="1:28" ht="22.5" customHeight="1">
      <c r="A880" s="47"/>
      <c r="B880" s="100"/>
      <c r="C880" s="100"/>
      <c r="D880" s="100"/>
      <c r="E880" s="113" t="str">
        <f>IF(B880="","",Impostazioni!$C$6)</f>
        <v/>
      </c>
      <c r="F880" s="119"/>
      <c r="G880" s="119"/>
      <c r="H880" s="119"/>
      <c r="I880" s="119"/>
      <c r="J880" s="117" t="str">
        <v/>
      </c>
      <c r="K880" s="100"/>
      <c r="L880" s="118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</row>
    <row r="881" spans="1:28" ht="22.5" customHeight="1">
      <c r="A881" s="47"/>
      <c r="B881" s="100"/>
      <c r="C881" s="100"/>
      <c r="D881" s="100"/>
      <c r="E881" s="113" t="str">
        <f>IF(B881="","",Impostazioni!$C$6)</f>
        <v/>
      </c>
      <c r="F881" s="119"/>
      <c r="G881" s="119"/>
      <c r="H881" s="119"/>
      <c r="I881" s="119"/>
      <c r="J881" s="117" t="str">
        <v/>
      </c>
      <c r="K881" s="100"/>
      <c r="L881" s="118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</row>
    <row r="882" spans="1:28" ht="22.5" customHeight="1">
      <c r="A882" s="47"/>
      <c r="B882" s="100"/>
      <c r="C882" s="100"/>
      <c r="D882" s="100"/>
      <c r="E882" s="113" t="str">
        <f>IF(B882="","",Impostazioni!$C$6)</f>
        <v/>
      </c>
      <c r="F882" s="119"/>
      <c r="G882" s="119"/>
      <c r="H882" s="119"/>
      <c r="I882" s="119"/>
      <c r="J882" s="117" t="str">
        <v/>
      </c>
      <c r="K882" s="100"/>
      <c r="L882" s="118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</row>
    <row r="883" spans="1:28" ht="22.5" customHeight="1">
      <c r="A883" s="47"/>
      <c r="B883" s="100"/>
      <c r="C883" s="100"/>
      <c r="D883" s="100"/>
      <c r="E883" s="113" t="str">
        <f>IF(B883="","",Impostazioni!$C$6)</f>
        <v/>
      </c>
      <c r="F883" s="119"/>
      <c r="G883" s="119"/>
      <c r="H883" s="119"/>
      <c r="I883" s="119"/>
      <c r="J883" s="117" t="str">
        <v/>
      </c>
      <c r="K883" s="100"/>
      <c r="L883" s="118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</row>
    <row r="884" spans="1:28" ht="22.5" customHeight="1">
      <c r="A884" s="47"/>
      <c r="B884" s="100"/>
      <c r="C884" s="100"/>
      <c r="D884" s="100"/>
      <c r="E884" s="113" t="str">
        <f>IF(B884="","",Impostazioni!$C$6)</f>
        <v/>
      </c>
      <c r="F884" s="119"/>
      <c r="G884" s="119"/>
      <c r="H884" s="119"/>
      <c r="I884" s="119"/>
      <c r="J884" s="117" t="str">
        <v/>
      </c>
      <c r="K884" s="100"/>
      <c r="L884" s="118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</row>
    <row r="885" spans="1:28" ht="22.5" customHeight="1">
      <c r="A885" s="47"/>
      <c r="B885" s="100"/>
      <c r="C885" s="100"/>
      <c r="D885" s="100"/>
      <c r="E885" s="113" t="str">
        <f>IF(B885="","",Impostazioni!$C$6)</f>
        <v/>
      </c>
      <c r="F885" s="119"/>
      <c r="G885" s="119"/>
      <c r="H885" s="119"/>
      <c r="I885" s="119"/>
      <c r="J885" s="117" t="str">
        <v/>
      </c>
      <c r="K885" s="100"/>
      <c r="L885" s="118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</row>
    <row r="886" spans="1:28" ht="22.5" customHeight="1">
      <c r="A886" s="47"/>
      <c r="B886" s="100"/>
      <c r="C886" s="100"/>
      <c r="D886" s="100"/>
      <c r="E886" s="113" t="str">
        <f>IF(B886="","",Impostazioni!$C$6)</f>
        <v/>
      </c>
      <c r="F886" s="119"/>
      <c r="G886" s="119"/>
      <c r="H886" s="119"/>
      <c r="I886" s="119"/>
      <c r="J886" s="117" t="str">
        <v/>
      </c>
      <c r="K886" s="100"/>
      <c r="L886" s="118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</row>
    <row r="887" spans="1:28" ht="22.5" customHeight="1">
      <c r="A887" s="47"/>
      <c r="B887" s="100"/>
      <c r="C887" s="100"/>
      <c r="D887" s="100"/>
      <c r="E887" s="113" t="str">
        <f>IF(B887="","",Impostazioni!$C$6)</f>
        <v/>
      </c>
      <c r="F887" s="119"/>
      <c r="G887" s="119"/>
      <c r="H887" s="119"/>
      <c r="I887" s="119"/>
      <c r="J887" s="117" t="str">
        <v/>
      </c>
      <c r="K887" s="100"/>
      <c r="L887" s="118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</row>
    <row r="888" spans="1:28" ht="22.5" customHeight="1">
      <c r="A888" s="47"/>
      <c r="B888" s="100"/>
      <c r="C888" s="100"/>
      <c r="D888" s="100"/>
      <c r="E888" s="113" t="str">
        <f>IF(B888="","",Impostazioni!$C$6)</f>
        <v/>
      </c>
      <c r="F888" s="119"/>
      <c r="G888" s="119"/>
      <c r="H888" s="119"/>
      <c r="I888" s="119"/>
      <c r="J888" s="117" t="str">
        <v/>
      </c>
      <c r="K888" s="100"/>
      <c r="L888" s="118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</row>
    <row r="889" spans="1:28" ht="22.5" customHeight="1">
      <c r="A889" s="47"/>
      <c r="B889" s="100"/>
      <c r="C889" s="100"/>
      <c r="D889" s="100"/>
      <c r="E889" s="113" t="str">
        <f>IF(B889="","",Impostazioni!$C$6)</f>
        <v/>
      </c>
      <c r="F889" s="119"/>
      <c r="G889" s="119"/>
      <c r="H889" s="119"/>
      <c r="I889" s="119"/>
      <c r="J889" s="117" t="str">
        <v/>
      </c>
      <c r="K889" s="100"/>
      <c r="L889" s="118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</row>
    <row r="890" spans="1:28" ht="22.5" customHeight="1">
      <c r="A890" s="47"/>
      <c r="B890" s="100"/>
      <c r="C890" s="100"/>
      <c r="D890" s="100"/>
      <c r="E890" s="113" t="str">
        <f>IF(B890="","",Impostazioni!$C$6)</f>
        <v/>
      </c>
      <c r="F890" s="119"/>
      <c r="G890" s="119"/>
      <c r="H890" s="119"/>
      <c r="I890" s="119"/>
      <c r="J890" s="117" t="str">
        <v/>
      </c>
      <c r="K890" s="100"/>
      <c r="L890" s="118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</row>
    <row r="891" spans="1:28" ht="22.5" customHeight="1">
      <c r="A891" s="47"/>
      <c r="B891" s="100"/>
      <c r="C891" s="100"/>
      <c r="D891" s="100"/>
      <c r="E891" s="113" t="str">
        <f>IF(B891="","",Impostazioni!$C$6)</f>
        <v/>
      </c>
      <c r="F891" s="119"/>
      <c r="G891" s="119"/>
      <c r="H891" s="119"/>
      <c r="I891" s="119"/>
      <c r="J891" s="117" t="str">
        <v/>
      </c>
      <c r="K891" s="100"/>
      <c r="L891" s="118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</row>
    <row r="892" spans="1:28" ht="22.5" customHeight="1">
      <c r="A892" s="47"/>
      <c r="B892" s="100"/>
      <c r="C892" s="100"/>
      <c r="D892" s="100"/>
      <c r="E892" s="113" t="str">
        <f>IF(B892="","",Impostazioni!$C$6)</f>
        <v/>
      </c>
      <c r="F892" s="119"/>
      <c r="G892" s="119"/>
      <c r="H892" s="119"/>
      <c r="I892" s="119"/>
      <c r="J892" s="117" t="str">
        <v/>
      </c>
      <c r="K892" s="100"/>
      <c r="L892" s="118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</row>
    <row r="893" spans="1:28" ht="22.5" customHeight="1">
      <c r="A893" s="47"/>
      <c r="B893" s="100"/>
      <c r="C893" s="100"/>
      <c r="D893" s="100"/>
      <c r="E893" s="113" t="str">
        <f>IF(B893="","",Impostazioni!$C$6)</f>
        <v/>
      </c>
      <c r="F893" s="119"/>
      <c r="G893" s="119"/>
      <c r="H893" s="119"/>
      <c r="I893" s="119"/>
      <c r="J893" s="117" t="str">
        <v/>
      </c>
      <c r="K893" s="100"/>
      <c r="L893" s="118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</row>
    <row r="894" spans="1:28" ht="22.5" customHeight="1">
      <c r="A894" s="47"/>
      <c r="B894" s="100"/>
      <c r="C894" s="100"/>
      <c r="D894" s="100"/>
      <c r="E894" s="113" t="str">
        <f>IF(B894="","",Impostazioni!$C$6)</f>
        <v/>
      </c>
      <c r="F894" s="119"/>
      <c r="G894" s="119"/>
      <c r="H894" s="119"/>
      <c r="I894" s="119"/>
      <c r="J894" s="117" t="str">
        <v/>
      </c>
      <c r="K894" s="100"/>
      <c r="L894" s="118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</row>
    <row r="895" spans="1:28" ht="22.5" customHeight="1">
      <c r="A895" s="47"/>
      <c r="B895" s="100"/>
      <c r="C895" s="100"/>
      <c r="D895" s="100"/>
      <c r="E895" s="113" t="str">
        <f>IF(B895="","",Impostazioni!$C$6)</f>
        <v/>
      </c>
      <c r="F895" s="119"/>
      <c r="G895" s="119"/>
      <c r="H895" s="119"/>
      <c r="I895" s="119"/>
      <c r="J895" s="117" t="str">
        <v/>
      </c>
      <c r="K895" s="100"/>
      <c r="L895" s="118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</row>
    <row r="896" spans="1:28" ht="22.5" customHeight="1">
      <c r="A896" s="47"/>
      <c r="B896" s="100"/>
      <c r="C896" s="100"/>
      <c r="D896" s="100"/>
      <c r="E896" s="113" t="str">
        <f>IF(B896="","",Impostazioni!$C$6)</f>
        <v/>
      </c>
      <c r="F896" s="119"/>
      <c r="G896" s="119"/>
      <c r="H896" s="119"/>
      <c r="I896" s="119"/>
      <c r="J896" s="117" t="str">
        <v/>
      </c>
      <c r="K896" s="100"/>
      <c r="L896" s="118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</row>
    <row r="897" spans="1:28" ht="22.5" customHeight="1">
      <c r="A897" s="47"/>
      <c r="B897" s="100"/>
      <c r="C897" s="100"/>
      <c r="D897" s="100"/>
      <c r="E897" s="113" t="str">
        <f>IF(B897="","",Impostazioni!$C$6)</f>
        <v/>
      </c>
      <c r="F897" s="119"/>
      <c r="G897" s="119"/>
      <c r="H897" s="119"/>
      <c r="I897" s="119"/>
      <c r="J897" s="117" t="str">
        <v/>
      </c>
      <c r="K897" s="100"/>
      <c r="L897" s="118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</row>
    <row r="898" spans="1:28" ht="22.5" customHeight="1">
      <c r="A898" s="47"/>
      <c r="B898" s="100"/>
      <c r="C898" s="100"/>
      <c r="D898" s="100"/>
      <c r="E898" s="113" t="str">
        <f>IF(B898="","",Impostazioni!$C$6)</f>
        <v/>
      </c>
      <c r="F898" s="119"/>
      <c r="G898" s="119"/>
      <c r="H898" s="119"/>
      <c r="I898" s="119"/>
      <c r="J898" s="117" t="str">
        <v/>
      </c>
      <c r="K898" s="100"/>
      <c r="L898" s="118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</row>
    <row r="899" spans="1:28" ht="22.5" customHeight="1">
      <c r="A899" s="47"/>
      <c r="B899" s="100"/>
      <c r="C899" s="100"/>
      <c r="D899" s="100"/>
      <c r="E899" s="113" t="str">
        <f>IF(B899="","",Impostazioni!$C$6)</f>
        <v/>
      </c>
      <c r="F899" s="119"/>
      <c r="G899" s="119"/>
      <c r="H899" s="119"/>
      <c r="I899" s="119"/>
      <c r="J899" s="117" t="str">
        <v/>
      </c>
      <c r="K899" s="100"/>
      <c r="L899" s="118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</row>
    <row r="900" spans="1:28" ht="22.5" customHeight="1">
      <c r="A900" s="47"/>
      <c r="B900" s="100"/>
      <c r="C900" s="100"/>
      <c r="D900" s="100"/>
      <c r="E900" s="113" t="str">
        <f>IF(B900="","",Impostazioni!$C$6)</f>
        <v/>
      </c>
      <c r="F900" s="119"/>
      <c r="G900" s="119"/>
      <c r="H900" s="119"/>
      <c r="I900" s="119"/>
      <c r="J900" s="117" t="str">
        <v/>
      </c>
      <c r="K900" s="100"/>
      <c r="L900" s="118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</row>
    <row r="901" spans="1:28" ht="22.5" customHeight="1">
      <c r="A901" s="47"/>
      <c r="B901" s="100"/>
      <c r="C901" s="100"/>
      <c r="D901" s="100"/>
      <c r="E901" s="113" t="str">
        <f>IF(B901="","",Impostazioni!$C$6)</f>
        <v/>
      </c>
      <c r="F901" s="119"/>
      <c r="G901" s="119"/>
      <c r="H901" s="119"/>
      <c r="I901" s="119"/>
      <c r="J901" s="117" t="str">
        <v/>
      </c>
      <c r="K901" s="100"/>
      <c r="L901" s="118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</row>
    <row r="902" spans="1:28" ht="22.5" customHeight="1">
      <c r="A902" s="47"/>
      <c r="B902" s="100"/>
      <c r="C902" s="100"/>
      <c r="D902" s="100"/>
      <c r="E902" s="113" t="str">
        <f>IF(B902="","",Impostazioni!$C$6)</f>
        <v/>
      </c>
      <c r="F902" s="119"/>
      <c r="G902" s="119"/>
      <c r="H902" s="119"/>
      <c r="I902" s="119"/>
      <c r="J902" s="117" t="str">
        <v/>
      </c>
      <c r="K902" s="100"/>
      <c r="L902" s="118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</row>
    <row r="903" spans="1:28" ht="22.5" customHeight="1">
      <c r="A903" s="47"/>
      <c r="B903" s="100"/>
      <c r="C903" s="100"/>
      <c r="D903" s="100"/>
      <c r="E903" s="113" t="str">
        <f>IF(B903="","",Impostazioni!$C$6)</f>
        <v/>
      </c>
      <c r="F903" s="119"/>
      <c r="G903" s="119"/>
      <c r="H903" s="119"/>
      <c r="I903" s="119"/>
      <c r="J903" s="117" t="str">
        <v/>
      </c>
      <c r="K903" s="100"/>
      <c r="L903" s="118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</row>
    <row r="904" spans="1:28" ht="22.5" customHeight="1">
      <c r="A904" s="47"/>
      <c r="B904" s="100"/>
      <c r="C904" s="100"/>
      <c r="D904" s="100"/>
      <c r="E904" s="113" t="str">
        <f>IF(B904="","",Impostazioni!$C$6)</f>
        <v/>
      </c>
      <c r="F904" s="119"/>
      <c r="G904" s="119"/>
      <c r="H904" s="119"/>
      <c r="I904" s="119"/>
      <c r="J904" s="117" t="str">
        <v/>
      </c>
      <c r="K904" s="100"/>
      <c r="L904" s="118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</row>
    <row r="905" spans="1:28" ht="22.5" customHeight="1">
      <c r="A905" s="47"/>
      <c r="B905" s="100"/>
      <c r="C905" s="100"/>
      <c r="D905" s="100"/>
      <c r="E905" s="113" t="str">
        <f>IF(B905="","",Impostazioni!$C$6)</f>
        <v/>
      </c>
      <c r="F905" s="119"/>
      <c r="G905" s="119"/>
      <c r="H905" s="119"/>
      <c r="I905" s="119"/>
      <c r="J905" s="117" t="str">
        <v/>
      </c>
      <c r="K905" s="100"/>
      <c r="L905" s="118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</row>
    <row r="906" spans="1:28" ht="22.5" customHeight="1">
      <c r="A906" s="47"/>
      <c r="B906" s="100"/>
      <c r="C906" s="100"/>
      <c r="D906" s="100"/>
      <c r="E906" s="113" t="str">
        <f>IF(B906="","",Impostazioni!$C$6)</f>
        <v/>
      </c>
      <c r="F906" s="119"/>
      <c r="G906" s="119"/>
      <c r="H906" s="119"/>
      <c r="I906" s="119"/>
      <c r="J906" s="117" t="str">
        <v/>
      </c>
      <c r="K906" s="100"/>
      <c r="L906" s="118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</row>
    <row r="907" spans="1:28" ht="22.5" customHeight="1">
      <c r="A907" s="47"/>
      <c r="B907" s="100"/>
      <c r="C907" s="100"/>
      <c r="D907" s="100"/>
      <c r="E907" s="113" t="str">
        <f>IF(B907="","",Impostazioni!$C$6)</f>
        <v/>
      </c>
      <c r="F907" s="119"/>
      <c r="G907" s="119"/>
      <c r="H907" s="119"/>
      <c r="I907" s="119"/>
      <c r="J907" s="117" t="str">
        <v/>
      </c>
      <c r="K907" s="100"/>
      <c r="L907" s="118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</row>
    <row r="908" spans="1:28" ht="22.5" customHeight="1">
      <c r="A908" s="47"/>
      <c r="B908" s="100"/>
      <c r="C908" s="100"/>
      <c r="D908" s="100"/>
      <c r="E908" s="113" t="str">
        <f>IF(B908="","",Impostazioni!$C$6)</f>
        <v/>
      </c>
      <c r="F908" s="119"/>
      <c r="G908" s="119"/>
      <c r="H908" s="119"/>
      <c r="I908" s="119"/>
      <c r="J908" s="117" t="str">
        <v/>
      </c>
      <c r="K908" s="100"/>
      <c r="L908" s="118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</row>
    <row r="909" spans="1:28" ht="22.5" customHeight="1">
      <c r="A909" s="47"/>
      <c r="B909" s="100"/>
      <c r="C909" s="100"/>
      <c r="D909" s="100"/>
      <c r="E909" s="113" t="str">
        <f>IF(B909="","",Impostazioni!$C$6)</f>
        <v/>
      </c>
      <c r="F909" s="119"/>
      <c r="G909" s="119"/>
      <c r="H909" s="119"/>
      <c r="I909" s="119"/>
      <c r="J909" s="117" t="str">
        <v/>
      </c>
      <c r="K909" s="100"/>
      <c r="L909" s="118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</row>
    <row r="910" spans="1:28" ht="22.5" customHeight="1">
      <c r="A910" s="47"/>
      <c r="B910" s="100"/>
      <c r="C910" s="100"/>
      <c r="D910" s="100"/>
      <c r="E910" s="113" t="str">
        <f>IF(B910="","",Impostazioni!$C$6)</f>
        <v/>
      </c>
      <c r="F910" s="119"/>
      <c r="G910" s="119"/>
      <c r="H910" s="119"/>
      <c r="I910" s="119"/>
      <c r="J910" s="117" t="str">
        <v/>
      </c>
      <c r="K910" s="100"/>
      <c r="L910" s="118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</row>
    <row r="911" spans="1:28" ht="22.5" customHeight="1">
      <c r="A911" s="47"/>
      <c r="B911" s="100"/>
      <c r="C911" s="100"/>
      <c r="D911" s="100"/>
      <c r="E911" s="113" t="str">
        <f>IF(B911="","",Impostazioni!$C$6)</f>
        <v/>
      </c>
      <c r="F911" s="119"/>
      <c r="G911" s="119"/>
      <c r="H911" s="119"/>
      <c r="I911" s="119"/>
      <c r="J911" s="117" t="str">
        <v/>
      </c>
      <c r="K911" s="100"/>
      <c r="L911" s="118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</row>
    <row r="912" spans="1:28" ht="22.5" customHeight="1">
      <c r="A912" s="47"/>
      <c r="B912" s="100"/>
      <c r="C912" s="100"/>
      <c r="D912" s="100"/>
      <c r="E912" s="113" t="str">
        <f>IF(B912="","",Impostazioni!$C$6)</f>
        <v/>
      </c>
      <c r="F912" s="119"/>
      <c r="G912" s="119"/>
      <c r="H912" s="119"/>
      <c r="I912" s="119"/>
      <c r="J912" s="117" t="str">
        <v/>
      </c>
      <c r="K912" s="100"/>
      <c r="L912" s="118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</row>
    <row r="913" spans="1:28" ht="22.5" customHeight="1">
      <c r="A913" s="47"/>
      <c r="B913" s="100"/>
      <c r="C913" s="100"/>
      <c r="D913" s="100"/>
      <c r="E913" s="113" t="str">
        <f>IF(B913="","",Impostazioni!$C$6)</f>
        <v/>
      </c>
      <c r="F913" s="119"/>
      <c r="G913" s="119"/>
      <c r="H913" s="119"/>
      <c r="I913" s="119"/>
      <c r="J913" s="117" t="str">
        <v/>
      </c>
      <c r="K913" s="100"/>
      <c r="L913" s="118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</row>
    <row r="914" spans="1:28" ht="22.5" customHeight="1">
      <c r="A914" s="47"/>
      <c r="B914" s="100"/>
      <c r="C914" s="100"/>
      <c r="D914" s="100"/>
      <c r="E914" s="113" t="str">
        <f>IF(B914="","",Impostazioni!$C$6)</f>
        <v/>
      </c>
      <c r="F914" s="119"/>
      <c r="G914" s="119"/>
      <c r="H914" s="119"/>
      <c r="I914" s="119"/>
      <c r="J914" s="117" t="str">
        <v/>
      </c>
      <c r="K914" s="100"/>
      <c r="L914" s="118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</row>
    <row r="915" spans="1:28" ht="22.5" customHeight="1">
      <c r="A915" s="47"/>
      <c r="B915" s="100"/>
      <c r="C915" s="100"/>
      <c r="D915" s="100"/>
      <c r="E915" s="113" t="str">
        <f>IF(B915="","",Impostazioni!$C$6)</f>
        <v/>
      </c>
      <c r="F915" s="119"/>
      <c r="G915" s="119"/>
      <c r="H915" s="119"/>
      <c r="I915" s="119"/>
      <c r="J915" s="117" t="str">
        <v/>
      </c>
      <c r="K915" s="100"/>
      <c r="L915" s="118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</row>
    <row r="916" spans="1:28" ht="22.5" customHeight="1">
      <c r="A916" s="47"/>
      <c r="B916" s="100"/>
      <c r="C916" s="100"/>
      <c r="D916" s="100"/>
      <c r="E916" s="113" t="str">
        <f>IF(B916="","",Impostazioni!$C$6)</f>
        <v/>
      </c>
      <c r="F916" s="119"/>
      <c r="G916" s="119"/>
      <c r="H916" s="119"/>
      <c r="I916" s="119"/>
      <c r="J916" s="117" t="str">
        <v/>
      </c>
      <c r="K916" s="100"/>
      <c r="L916" s="118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</row>
    <row r="917" spans="1:28" ht="22.5" customHeight="1">
      <c r="A917" s="47"/>
      <c r="B917" s="100"/>
      <c r="C917" s="100"/>
      <c r="D917" s="100"/>
      <c r="E917" s="113" t="str">
        <f>IF(B917="","",Impostazioni!$C$6)</f>
        <v/>
      </c>
      <c r="F917" s="119"/>
      <c r="G917" s="119"/>
      <c r="H917" s="119"/>
      <c r="I917" s="119"/>
      <c r="J917" s="117" t="str">
        <v/>
      </c>
      <c r="K917" s="100"/>
      <c r="L917" s="118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</row>
    <row r="918" spans="1:28" ht="22.5" customHeight="1">
      <c r="A918" s="47"/>
      <c r="B918" s="100"/>
      <c r="C918" s="100"/>
      <c r="D918" s="100"/>
      <c r="E918" s="113" t="str">
        <f>IF(B918="","",Impostazioni!$C$6)</f>
        <v/>
      </c>
      <c r="F918" s="119"/>
      <c r="G918" s="119"/>
      <c r="H918" s="119"/>
      <c r="I918" s="119"/>
      <c r="J918" s="117" t="str">
        <v/>
      </c>
      <c r="K918" s="100"/>
      <c r="L918" s="118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</row>
    <row r="919" spans="1:28" ht="22.5" customHeight="1">
      <c r="A919" s="47"/>
      <c r="B919" s="100"/>
      <c r="C919" s="100"/>
      <c r="D919" s="100"/>
      <c r="E919" s="113" t="str">
        <f>IF(B919="","",Impostazioni!$C$6)</f>
        <v/>
      </c>
      <c r="F919" s="119"/>
      <c r="G919" s="119"/>
      <c r="H919" s="119"/>
      <c r="I919" s="119"/>
      <c r="J919" s="117" t="str">
        <v/>
      </c>
      <c r="K919" s="100"/>
      <c r="L919" s="118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</row>
    <row r="920" spans="1:28" ht="22.5" customHeight="1">
      <c r="A920" s="47"/>
      <c r="B920" s="100"/>
      <c r="C920" s="100"/>
      <c r="D920" s="100"/>
      <c r="E920" s="113" t="str">
        <f>IF(B920="","",Impostazioni!$C$6)</f>
        <v/>
      </c>
      <c r="F920" s="119"/>
      <c r="G920" s="119"/>
      <c r="H920" s="119"/>
      <c r="I920" s="119"/>
      <c r="J920" s="117" t="str">
        <v/>
      </c>
      <c r="K920" s="100"/>
      <c r="L920" s="118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</row>
    <row r="921" spans="1:28" ht="22.5" customHeight="1">
      <c r="A921" s="47"/>
      <c r="B921" s="100"/>
      <c r="C921" s="100"/>
      <c r="D921" s="100"/>
      <c r="E921" s="113" t="str">
        <f>IF(B921="","",Impostazioni!$C$6)</f>
        <v/>
      </c>
      <c r="F921" s="119"/>
      <c r="G921" s="119"/>
      <c r="H921" s="119"/>
      <c r="I921" s="119"/>
      <c r="J921" s="117" t="str">
        <v/>
      </c>
      <c r="K921" s="100"/>
      <c r="L921" s="118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</row>
    <row r="922" spans="1:28" ht="22.5" customHeight="1">
      <c r="A922" s="47"/>
      <c r="B922" s="100"/>
      <c r="C922" s="100"/>
      <c r="D922" s="100"/>
      <c r="E922" s="113" t="str">
        <f>IF(B922="","",Impostazioni!$C$6)</f>
        <v/>
      </c>
      <c r="F922" s="119"/>
      <c r="G922" s="119"/>
      <c r="H922" s="119"/>
      <c r="I922" s="119"/>
      <c r="J922" s="117" t="str">
        <v/>
      </c>
      <c r="K922" s="100"/>
      <c r="L922" s="118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</row>
    <row r="923" spans="1:28" ht="22.5" customHeight="1">
      <c r="A923" s="47"/>
      <c r="B923" s="100"/>
      <c r="C923" s="100"/>
      <c r="D923" s="100"/>
      <c r="E923" s="113" t="str">
        <f>IF(B923="","",Impostazioni!$C$6)</f>
        <v/>
      </c>
      <c r="F923" s="119"/>
      <c r="G923" s="119"/>
      <c r="H923" s="119"/>
      <c r="I923" s="119"/>
      <c r="J923" s="117" t="str">
        <v/>
      </c>
      <c r="K923" s="100"/>
      <c r="L923" s="118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</row>
    <row r="924" spans="1:28" ht="22.5" customHeight="1">
      <c r="A924" s="47"/>
      <c r="B924" s="100"/>
      <c r="C924" s="100"/>
      <c r="D924" s="100"/>
      <c r="E924" s="113" t="str">
        <f>IF(B924="","",Impostazioni!$C$6)</f>
        <v/>
      </c>
      <c r="F924" s="119"/>
      <c r="G924" s="119"/>
      <c r="H924" s="119"/>
      <c r="I924" s="119"/>
      <c r="J924" s="117" t="str">
        <v/>
      </c>
      <c r="K924" s="100"/>
      <c r="L924" s="118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</row>
    <row r="925" spans="1:28" ht="22.5" customHeight="1">
      <c r="A925" s="47"/>
      <c r="B925" s="100"/>
      <c r="C925" s="100"/>
      <c r="D925" s="100"/>
      <c r="E925" s="113" t="str">
        <f>IF(B925="","",Impostazioni!$C$6)</f>
        <v/>
      </c>
      <c r="F925" s="119"/>
      <c r="G925" s="119"/>
      <c r="H925" s="119"/>
      <c r="I925" s="119"/>
      <c r="J925" s="117" t="str">
        <v/>
      </c>
      <c r="K925" s="100"/>
      <c r="L925" s="118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</row>
    <row r="926" spans="1:28" ht="22.5" customHeight="1">
      <c r="A926" s="47"/>
      <c r="B926" s="100"/>
      <c r="C926" s="100"/>
      <c r="D926" s="100"/>
      <c r="E926" s="113" t="str">
        <f>IF(B926="","",Impostazioni!$C$6)</f>
        <v/>
      </c>
      <c r="F926" s="119"/>
      <c r="G926" s="119"/>
      <c r="H926" s="119"/>
      <c r="I926" s="119"/>
      <c r="J926" s="117" t="str">
        <v/>
      </c>
      <c r="K926" s="100"/>
      <c r="L926" s="118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</row>
    <row r="927" spans="1:28" ht="22.5" customHeight="1">
      <c r="A927" s="47"/>
      <c r="B927" s="100"/>
      <c r="C927" s="100"/>
      <c r="D927" s="100"/>
      <c r="E927" s="113" t="str">
        <f>IF(B927="","",Impostazioni!$C$6)</f>
        <v/>
      </c>
      <c r="F927" s="119"/>
      <c r="G927" s="119"/>
      <c r="H927" s="119"/>
      <c r="I927" s="119"/>
      <c r="J927" s="117" t="str">
        <v/>
      </c>
      <c r="K927" s="100"/>
      <c r="L927" s="118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</row>
    <row r="928" spans="1:28" ht="22.5" customHeight="1">
      <c r="A928" s="47"/>
      <c r="B928" s="100"/>
      <c r="C928" s="100"/>
      <c r="D928" s="100"/>
      <c r="E928" s="113" t="str">
        <f>IF(B928="","",Impostazioni!$C$6)</f>
        <v/>
      </c>
      <c r="F928" s="119"/>
      <c r="G928" s="119"/>
      <c r="H928" s="119"/>
      <c r="I928" s="119"/>
      <c r="J928" s="117" t="str">
        <v/>
      </c>
      <c r="K928" s="100"/>
      <c r="L928" s="118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</row>
    <row r="929" spans="1:28" ht="22.5" customHeight="1">
      <c r="A929" s="47"/>
      <c r="B929" s="100"/>
      <c r="C929" s="100"/>
      <c r="D929" s="100"/>
      <c r="E929" s="113" t="str">
        <f>IF(B929="","",Impostazioni!$C$6)</f>
        <v/>
      </c>
      <c r="F929" s="119"/>
      <c r="G929" s="119"/>
      <c r="H929" s="119"/>
      <c r="I929" s="119"/>
      <c r="J929" s="117" t="str">
        <v/>
      </c>
      <c r="K929" s="100"/>
      <c r="L929" s="118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</row>
    <row r="930" spans="1:28" ht="22.5" customHeight="1">
      <c r="A930" s="47"/>
      <c r="B930" s="100"/>
      <c r="C930" s="100"/>
      <c r="D930" s="100"/>
      <c r="E930" s="113" t="str">
        <f>IF(B930="","",Impostazioni!$C$6)</f>
        <v/>
      </c>
      <c r="F930" s="119"/>
      <c r="G930" s="119"/>
      <c r="H930" s="119"/>
      <c r="I930" s="119"/>
      <c r="J930" s="117" t="str">
        <v/>
      </c>
      <c r="K930" s="100"/>
      <c r="L930" s="118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</row>
    <row r="931" spans="1:28" ht="22.5" customHeight="1">
      <c r="A931" s="47"/>
      <c r="B931" s="100"/>
      <c r="C931" s="100"/>
      <c r="D931" s="100"/>
      <c r="E931" s="113" t="str">
        <f>IF(B931="","",Impostazioni!$C$6)</f>
        <v/>
      </c>
      <c r="F931" s="119"/>
      <c r="G931" s="119"/>
      <c r="H931" s="119"/>
      <c r="I931" s="119"/>
      <c r="J931" s="117" t="str">
        <v/>
      </c>
      <c r="K931" s="100"/>
      <c r="L931" s="118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</row>
    <row r="932" spans="1:28" ht="22.5" customHeight="1">
      <c r="A932" s="47"/>
      <c r="B932" s="100"/>
      <c r="C932" s="100"/>
      <c r="D932" s="100"/>
      <c r="E932" s="113" t="str">
        <f>IF(B932="","",Impostazioni!$C$6)</f>
        <v/>
      </c>
      <c r="F932" s="119"/>
      <c r="G932" s="119"/>
      <c r="H932" s="119"/>
      <c r="I932" s="119"/>
      <c r="J932" s="117" t="str">
        <v/>
      </c>
      <c r="K932" s="100"/>
      <c r="L932" s="118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</row>
    <row r="933" spans="1:28" ht="22.5" customHeight="1">
      <c r="A933" s="47"/>
      <c r="B933" s="100"/>
      <c r="C933" s="100"/>
      <c r="D933" s="100"/>
      <c r="E933" s="113" t="str">
        <f>IF(B933="","",Impostazioni!$C$6)</f>
        <v/>
      </c>
      <c r="F933" s="119"/>
      <c r="G933" s="119"/>
      <c r="H933" s="119"/>
      <c r="I933" s="119"/>
      <c r="J933" s="117" t="str">
        <v/>
      </c>
      <c r="K933" s="100"/>
      <c r="L933" s="118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</row>
    <row r="934" spans="1:28" ht="22.5" customHeight="1">
      <c r="A934" s="47"/>
      <c r="B934" s="100"/>
      <c r="C934" s="100"/>
      <c r="D934" s="100"/>
      <c r="E934" s="113" t="str">
        <f>IF(B934="","",Impostazioni!$C$6)</f>
        <v/>
      </c>
      <c r="F934" s="119"/>
      <c r="G934" s="119"/>
      <c r="H934" s="119"/>
      <c r="I934" s="119"/>
      <c r="J934" s="117" t="str">
        <v/>
      </c>
      <c r="K934" s="100"/>
      <c r="L934" s="118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</row>
    <row r="935" spans="1:28" ht="22.5" customHeight="1">
      <c r="A935" s="47"/>
      <c r="B935" s="100"/>
      <c r="C935" s="100"/>
      <c r="D935" s="100"/>
      <c r="E935" s="113" t="str">
        <f>IF(B935="","",Impostazioni!$C$6)</f>
        <v/>
      </c>
      <c r="F935" s="119"/>
      <c r="G935" s="119"/>
      <c r="H935" s="119"/>
      <c r="I935" s="119"/>
      <c r="J935" s="117" t="str">
        <v/>
      </c>
      <c r="K935" s="100"/>
      <c r="L935" s="118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</row>
    <row r="936" spans="1:28" ht="22.5" customHeight="1">
      <c r="A936" s="47"/>
      <c r="B936" s="100"/>
      <c r="C936" s="100"/>
      <c r="D936" s="100"/>
      <c r="E936" s="113" t="str">
        <f>IF(B936="","",Impostazioni!$C$6)</f>
        <v/>
      </c>
      <c r="F936" s="119"/>
      <c r="G936" s="119"/>
      <c r="H936" s="119"/>
      <c r="I936" s="119"/>
      <c r="J936" s="117" t="str">
        <v/>
      </c>
      <c r="K936" s="100"/>
      <c r="L936" s="118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</row>
    <row r="937" spans="1:28" ht="22.5" customHeight="1">
      <c r="A937" s="47"/>
      <c r="B937" s="100"/>
      <c r="C937" s="100"/>
      <c r="D937" s="100"/>
      <c r="E937" s="113" t="str">
        <f>IF(B937="","",Impostazioni!$C$6)</f>
        <v/>
      </c>
      <c r="F937" s="119"/>
      <c r="G937" s="119"/>
      <c r="H937" s="119"/>
      <c r="I937" s="119"/>
      <c r="J937" s="117" t="str">
        <v/>
      </c>
      <c r="K937" s="100"/>
      <c r="L937" s="118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</row>
    <row r="938" spans="1:28" ht="22.5" customHeight="1">
      <c r="A938" s="47"/>
      <c r="B938" s="100"/>
      <c r="C938" s="100"/>
      <c r="D938" s="100"/>
      <c r="E938" s="113" t="str">
        <f>IF(B938="","",Impostazioni!$C$6)</f>
        <v/>
      </c>
      <c r="F938" s="119"/>
      <c r="G938" s="119"/>
      <c r="H938" s="119"/>
      <c r="I938" s="119"/>
      <c r="J938" s="117" t="str">
        <v/>
      </c>
      <c r="K938" s="100"/>
      <c r="L938" s="118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</row>
    <row r="939" spans="1:28" ht="22.5" customHeight="1">
      <c r="A939" s="47"/>
      <c r="B939" s="100"/>
      <c r="C939" s="100"/>
      <c r="D939" s="100"/>
      <c r="E939" s="113" t="str">
        <f>IF(B939="","",Impostazioni!$C$6)</f>
        <v/>
      </c>
      <c r="F939" s="119"/>
      <c r="G939" s="119"/>
      <c r="H939" s="119"/>
      <c r="I939" s="119"/>
      <c r="J939" s="117" t="str">
        <v/>
      </c>
      <c r="K939" s="100"/>
      <c r="L939" s="118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</row>
    <row r="940" spans="1:28" ht="22.5" customHeight="1">
      <c r="A940" s="47"/>
      <c r="B940" s="100"/>
      <c r="C940" s="100"/>
      <c r="D940" s="100"/>
      <c r="E940" s="113" t="str">
        <f>IF(B940="","",Impostazioni!$C$6)</f>
        <v/>
      </c>
      <c r="F940" s="119"/>
      <c r="G940" s="119"/>
      <c r="H940" s="119"/>
      <c r="I940" s="119"/>
      <c r="J940" s="117" t="str">
        <v/>
      </c>
      <c r="K940" s="100"/>
      <c r="L940" s="118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</row>
    <row r="941" spans="1:28" ht="22.5" customHeight="1">
      <c r="A941" s="47"/>
      <c r="B941" s="100"/>
      <c r="C941" s="100"/>
      <c r="D941" s="100"/>
      <c r="E941" s="113" t="str">
        <f>IF(B941="","",Impostazioni!$C$6)</f>
        <v/>
      </c>
      <c r="F941" s="119"/>
      <c r="G941" s="119"/>
      <c r="H941" s="119"/>
      <c r="I941" s="119"/>
      <c r="J941" s="117" t="str">
        <v/>
      </c>
      <c r="K941" s="100"/>
      <c r="L941" s="118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</row>
    <row r="942" spans="1:28" ht="22.5" customHeight="1">
      <c r="A942" s="47"/>
      <c r="B942" s="100"/>
      <c r="C942" s="100"/>
      <c r="D942" s="100"/>
      <c r="E942" s="113" t="str">
        <f>IF(B942="","",Impostazioni!$C$6)</f>
        <v/>
      </c>
      <c r="F942" s="119"/>
      <c r="G942" s="119"/>
      <c r="H942" s="119"/>
      <c r="I942" s="119"/>
      <c r="J942" s="117" t="str">
        <v/>
      </c>
      <c r="K942" s="100"/>
      <c r="L942" s="118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</row>
    <row r="943" spans="1:28" ht="22.5" customHeight="1">
      <c r="A943" s="47"/>
      <c r="B943" s="100"/>
      <c r="C943" s="100"/>
      <c r="D943" s="100"/>
      <c r="E943" s="113" t="str">
        <f>IF(B943="","",Impostazioni!$C$6)</f>
        <v/>
      </c>
      <c r="F943" s="119"/>
      <c r="G943" s="119"/>
      <c r="H943" s="119"/>
      <c r="I943" s="119"/>
      <c r="J943" s="117" t="str">
        <v/>
      </c>
      <c r="K943" s="100"/>
      <c r="L943" s="118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</row>
    <row r="944" spans="1:28" ht="22.5" customHeight="1">
      <c r="A944" s="47"/>
      <c r="B944" s="100"/>
      <c r="C944" s="100"/>
      <c r="D944" s="100"/>
      <c r="E944" s="113" t="str">
        <f>IF(B944="","",Impostazioni!$C$6)</f>
        <v/>
      </c>
      <c r="F944" s="119"/>
      <c r="G944" s="119"/>
      <c r="H944" s="119"/>
      <c r="I944" s="119"/>
      <c r="J944" s="117" t="str">
        <v/>
      </c>
      <c r="K944" s="100"/>
      <c r="L944" s="118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</row>
    <row r="945" spans="1:28" ht="22.5" customHeight="1">
      <c r="A945" s="47"/>
      <c r="B945" s="100"/>
      <c r="C945" s="100"/>
      <c r="D945" s="100"/>
      <c r="E945" s="113" t="str">
        <f>IF(B945="","",Impostazioni!$C$6)</f>
        <v/>
      </c>
      <c r="F945" s="119"/>
      <c r="G945" s="119"/>
      <c r="H945" s="119"/>
      <c r="I945" s="119"/>
      <c r="J945" s="117" t="str">
        <v/>
      </c>
      <c r="K945" s="100"/>
      <c r="L945" s="118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</row>
    <row r="946" spans="1:28" ht="22.5" customHeight="1">
      <c r="A946" s="47"/>
      <c r="B946" s="100"/>
      <c r="C946" s="100"/>
      <c r="D946" s="100"/>
      <c r="E946" s="113" t="str">
        <f>IF(B946="","",Impostazioni!$C$6)</f>
        <v/>
      </c>
      <c r="F946" s="119"/>
      <c r="G946" s="119"/>
      <c r="H946" s="119"/>
      <c r="I946" s="119"/>
      <c r="J946" s="117" t="str">
        <v/>
      </c>
      <c r="K946" s="100"/>
      <c r="L946" s="118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</row>
    <row r="947" spans="1:28" ht="22.5" customHeight="1">
      <c r="A947" s="47"/>
      <c r="B947" s="100"/>
      <c r="C947" s="100"/>
      <c r="D947" s="100"/>
      <c r="E947" s="113" t="str">
        <f>IF(B947="","",Impostazioni!$C$6)</f>
        <v/>
      </c>
      <c r="F947" s="119"/>
      <c r="G947" s="119"/>
      <c r="H947" s="119"/>
      <c r="I947" s="119"/>
      <c r="J947" s="117" t="str">
        <v/>
      </c>
      <c r="K947" s="100"/>
      <c r="L947" s="118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</row>
    <row r="948" spans="1:28" ht="22.5" customHeight="1">
      <c r="A948" s="47"/>
      <c r="B948" s="100"/>
      <c r="C948" s="100"/>
      <c r="D948" s="100"/>
      <c r="E948" s="113" t="str">
        <f>IF(B948="","",Impostazioni!$C$6)</f>
        <v/>
      </c>
      <c r="F948" s="119"/>
      <c r="G948" s="119"/>
      <c r="H948" s="119"/>
      <c r="I948" s="119"/>
      <c r="J948" s="117" t="str">
        <v/>
      </c>
      <c r="K948" s="100"/>
      <c r="L948" s="118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</row>
    <row r="949" spans="1:28" ht="22.5" customHeight="1">
      <c r="A949" s="47"/>
      <c r="B949" s="100"/>
      <c r="C949" s="100"/>
      <c r="D949" s="100"/>
      <c r="E949" s="113" t="str">
        <f>IF(B949="","",Impostazioni!$C$6)</f>
        <v/>
      </c>
      <c r="F949" s="119"/>
      <c r="G949" s="119"/>
      <c r="H949" s="119"/>
      <c r="I949" s="119"/>
      <c r="J949" s="117" t="str">
        <v/>
      </c>
      <c r="K949" s="100"/>
      <c r="L949" s="118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</row>
    <row r="950" spans="1:28" ht="22.5" customHeight="1">
      <c r="A950" s="47"/>
      <c r="B950" s="100"/>
      <c r="C950" s="100"/>
      <c r="D950" s="100"/>
      <c r="E950" s="113" t="str">
        <f>IF(B950="","",Impostazioni!$C$6)</f>
        <v/>
      </c>
      <c r="F950" s="119"/>
      <c r="G950" s="119"/>
      <c r="H950" s="119"/>
      <c r="I950" s="119"/>
      <c r="J950" s="117" t="str">
        <v/>
      </c>
      <c r="K950" s="100"/>
      <c r="L950" s="118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</row>
    <row r="951" spans="1:28" ht="22.5" customHeight="1">
      <c r="A951" s="47"/>
      <c r="B951" s="100"/>
      <c r="C951" s="100"/>
      <c r="D951" s="100"/>
      <c r="E951" s="113" t="str">
        <f>IF(B951="","",Impostazioni!$C$6)</f>
        <v/>
      </c>
      <c r="F951" s="119"/>
      <c r="G951" s="119"/>
      <c r="H951" s="119"/>
      <c r="I951" s="119"/>
      <c r="J951" s="117" t="str">
        <v/>
      </c>
      <c r="K951" s="100"/>
      <c r="L951" s="118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</row>
    <row r="952" spans="1:28" ht="22.5" customHeight="1">
      <c r="A952" s="47"/>
      <c r="B952" s="100"/>
      <c r="C952" s="100"/>
      <c r="D952" s="100"/>
      <c r="E952" s="113" t="str">
        <f>IF(B952="","",Impostazioni!$C$6)</f>
        <v/>
      </c>
      <c r="F952" s="119"/>
      <c r="G952" s="119"/>
      <c r="H952" s="119"/>
      <c r="I952" s="119"/>
      <c r="J952" s="117" t="str">
        <v/>
      </c>
      <c r="K952" s="100"/>
      <c r="L952" s="118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</row>
    <row r="953" spans="1:28" ht="22.5" customHeight="1">
      <c r="A953" s="47"/>
      <c r="B953" s="100"/>
      <c r="C953" s="100"/>
      <c r="D953" s="100"/>
      <c r="E953" s="113" t="str">
        <f>IF(B953="","",Impostazioni!$C$6)</f>
        <v/>
      </c>
      <c r="F953" s="119"/>
      <c r="G953" s="119"/>
      <c r="H953" s="119"/>
      <c r="I953" s="119"/>
      <c r="J953" s="117" t="str">
        <v/>
      </c>
      <c r="K953" s="100"/>
      <c r="L953" s="118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</row>
    <row r="954" spans="1:28" ht="22.5" customHeight="1">
      <c r="A954" s="47"/>
      <c r="B954" s="100"/>
      <c r="C954" s="100"/>
      <c r="D954" s="100"/>
      <c r="E954" s="113" t="str">
        <f>IF(B954="","",Impostazioni!$C$6)</f>
        <v/>
      </c>
      <c r="F954" s="119"/>
      <c r="G954" s="119"/>
      <c r="H954" s="119"/>
      <c r="I954" s="119"/>
      <c r="J954" s="117" t="str">
        <v/>
      </c>
      <c r="K954" s="100"/>
      <c r="L954" s="118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</row>
    <row r="955" spans="1:28" ht="22.5" customHeight="1">
      <c r="A955" s="47"/>
      <c r="B955" s="100"/>
      <c r="C955" s="100"/>
      <c r="D955" s="100"/>
      <c r="E955" s="113" t="str">
        <f>IF(B955="","",Impostazioni!$C$6)</f>
        <v/>
      </c>
      <c r="F955" s="119"/>
      <c r="G955" s="119"/>
      <c r="H955" s="119"/>
      <c r="I955" s="119"/>
      <c r="J955" s="117" t="str">
        <v/>
      </c>
      <c r="K955" s="100"/>
      <c r="L955" s="118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</row>
    <row r="956" spans="1:28" ht="22.5" customHeight="1">
      <c r="A956" s="47"/>
      <c r="B956" s="100"/>
      <c r="C956" s="100"/>
      <c r="D956" s="100"/>
      <c r="E956" s="113" t="str">
        <f>IF(B956="","",Impostazioni!$C$6)</f>
        <v/>
      </c>
      <c r="F956" s="119"/>
      <c r="G956" s="119"/>
      <c r="H956" s="119"/>
      <c r="I956" s="119"/>
      <c r="J956" s="117" t="str">
        <v/>
      </c>
      <c r="K956" s="100"/>
      <c r="L956" s="118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</row>
    <row r="957" spans="1:28" ht="22.5" customHeight="1">
      <c r="A957" s="47"/>
      <c r="B957" s="100"/>
      <c r="C957" s="100"/>
      <c r="D957" s="100"/>
      <c r="E957" s="113" t="str">
        <f>IF(B957="","",Impostazioni!$C$6)</f>
        <v/>
      </c>
      <c r="F957" s="119"/>
      <c r="G957" s="119"/>
      <c r="H957" s="119"/>
      <c r="I957" s="119"/>
      <c r="J957" s="117" t="str">
        <v/>
      </c>
      <c r="K957" s="100"/>
      <c r="L957" s="118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</row>
    <row r="958" spans="1:28" ht="22.5" customHeight="1">
      <c r="A958" s="47"/>
      <c r="B958" s="100"/>
      <c r="C958" s="100"/>
      <c r="D958" s="100"/>
      <c r="E958" s="113" t="str">
        <f>IF(B958="","",Impostazioni!$C$6)</f>
        <v/>
      </c>
      <c r="F958" s="119"/>
      <c r="G958" s="119"/>
      <c r="H958" s="119"/>
      <c r="I958" s="119"/>
      <c r="J958" s="117" t="str">
        <v/>
      </c>
      <c r="K958" s="100"/>
      <c r="L958" s="118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</row>
    <row r="959" spans="1:28" ht="22.5" customHeight="1">
      <c r="A959" s="47"/>
      <c r="B959" s="100"/>
      <c r="C959" s="100"/>
      <c r="D959" s="100"/>
      <c r="E959" s="113" t="str">
        <f>IF(B959="","",Impostazioni!$C$6)</f>
        <v/>
      </c>
      <c r="F959" s="119"/>
      <c r="G959" s="119"/>
      <c r="H959" s="119"/>
      <c r="I959" s="119"/>
      <c r="J959" s="117" t="str">
        <v/>
      </c>
      <c r="K959" s="100"/>
      <c r="L959" s="118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</row>
    <row r="960" spans="1:28" ht="22.5" customHeight="1">
      <c r="A960" s="47"/>
      <c r="B960" s="100"/>
      <c r="C960" s="100"/>
      <c r="D960" s="100"/>
      <c r="E960" s="113" t="str">
        <f>IF(B960="","",Impostazioni!$C$6)</f>
        <v/>
      </c>
      <c r="F960" s="119"/>
      <c r="G960" s="119"/>
      <c r="H960" s="119"/>
      <c r="I960" s="119"/>
      <c r="J960" s="117" t="str">
        <v/>
      </c>
      <c r="K960" s="100"/>
      <c r="L960" s="118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</row>
    <row r="961" spans="1:28" ht="22.5" customHeight="1">
      <c r="A961" s="47"/>
      <c r="B961" s="100"/>
      <c r="C961" s="100"/>
      <c r="D961" s="100"/>
      <c r="E961" s="113" t="str">
        <f>IF(B961="","",Impostazioni!$C$6)</f>
        <v/>
      </c>
      <c r="F961" s="119"/>
      <c r="G961" s="119"/>
      <c r="H961" s="119"/>
      <c r="I961" s="119"/>
      <c r="J961" s="117" t="str">
        <v/>
      </c>
      <c r="K961" s="100"/>
      <c r="L961" s="118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</row>
    <row r="962" spans="1:28" ht="22.5" customHeight="1">
      <c r="A962" s="47"/>
      <c r="B962" s="100"/>
      <c r="C962" s="100"/>
      <c r="D962" s="100"/>
      <c r="E962" s="113" t="str">
        <f>IF(B962="","",Impostazioni!$C$6)</f>
        <v/>
      </c>
      <c r="F962" s="119"/>
      <c r="G962" s="119"/>
      <c r="H962" s="119"/>
      <c r="I962" s="119"/>
      <c r="J962" s="117" t="str">
        <v/>
      </c>
      <c r="K962" s="100"/>
      <c r="L962" s="118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</row>
    <row r="963" spans="1:28" ht="22.5" customHeight="1">
      <c r="A963" s="47"/>
      <c r="B963" s="100"/>
      <c r="C963" s="100"/>
      <c r="D963" s="100"/>
      <c r="E963" s="113" t="str">
        <f>IF(B963="","",Impostazioni!$C$6)</f>
        <v/>
      </c>
      <c r="F963" s="119"/>
      <c r="G963" s="119"/>
      <c r="H963" s="119"/>
      <c r="I963" s="119"/>
      <c r="J963" s="117" t="str">
        <v/>
      </c>
      <c r="K963" s="100"/>
      <c r="L963" s="118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</row>
    <row r="964" spans="1:28" ht="22.5" customHeight="1">
      <c r="A964" s="47"/>
      <c r="B964" s="100"/>
      <c r="C964" s="100"/>
      <c r="D964" s="100"/>
      <c r="E964" s="113" t="str">
        <f>IF(B964="","",Impostazioni!$C$6)</f>
        <v/>
      </c>
      <c r="F964" s="119"/>
      <c r="G964" s="119"/>
      <c r="H964" s="119"/>
      <c r="I964" s="119"/>
      <c r="J964" s="117" t="str">
        <v/>
      </c>
      <c r="K964" s="100"/>
      <c r="L964" s="118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</row>
    <row r="965" spans="1:28" ht="22.5" customHeight="1">
      <c r="A965" s="47"/>
      <c r="B965" s="100"/>
      <c r="C965" s="100"/>
      <c r="D965" s="100"/>
      <c r="E965" s="113" t="str">
        <f>IF(B965="","",Impostazioni!$C$6)</f>
        <v/>
      </c>
      <c r="F965" s="119"/>
      <c r="G965" s="119"/>
      <c r="H965" s="119"/>
      <c r="I965" s="119"/>
      <c r="J965" s="117" t="str">
        <v/>
      </c>
      <c r="K965" s="100"/>
      <c r="L965" s="118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</row>
    <row r="966" spans="1:28" ht="22.5" customHeight="1">
      <c r="A966" s="47"/>
      <c r="B966" s="100"/>
      <c r="C966" s="100"/>
      <c r="D966" s="100"/>
      <c r="E966" s="113" t="str">
        <f>IF(B966="","",Impostazioni!$C$6)</f>
        <v/>
      </c>
      <c r="F966" s="119"/>
      <c r="G966" s="119"/>
      <c r="H966" s="119"/>
      <c r="I966" s="119"/>
      <c r="J966" s="117" t="str">
        <v/>
      </c>
      <c r="K966" s="100"/>
      <c r="L966" s="118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</row>
    <row r="967" spans="1:28" ht="22.5" customHeight="1">
      <c r="A967" s="47"/>
      <c r="B967" s="100"/>
      <c r="C967" s="100"/>
      <c r="D967" s="100"/>
      <c r="E967" s="113" t="str">
        <f>IF(B967="","",Impostazioni!$C$6)</f>
        <v/>
      </c>
      <c r="F967" s="119"/>
      <c r="G967" s="119"/>
      <c r="H967" s="119"/>
      <c r="I967" s="119"/>
      <c r="J967" s="117" t="str">
        <v/>
      </c>
      <c r="K967" s="100"/>
      <c r="L967" s="118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</row>
    <row r="968" spans="1:28" ht="22.5" customHeight="1">
      <c r="A968" s="47"/>
      <c r="B968" s="100"/>
      <c r="C968" s="100"/>
      <c r="D968" s="100"/>
      <c r="E968" s="113" t="str">
        <f>IF(B968="","",Impostazioni!$C$6)</f>
        <v/>
      </c>
      <c r="F968" s="119"/>
      <c r="G968" s="119"/>
      <c r="H968" s="119"/>
      <c r="I968" s="119"/>
      <c r="J968" s="117" t="str">
        <v/>
      </c>
      <c r="K968" s="100"/>
      <c r="L968" s="118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</row>
    <row r="969" spans="1:28" ht="22.5" customHeight="1">
      <c r="A969" s="47"/>
      <c r="B969" s="100"/>
      <c r="C969" s="100"/>
      <c r="D969" s="100"/>
      <c r="E969" s="113" t="str">
        <f>IF(B969="","",Impostazioni!$C$6)</f>
        <v/>
      </c>
      <c r="F969" s="119"/>
      <c r="G969" s="119"/>
      <c r="H969" s="119"/>
      <c r="I969" s="119"/>
      <c r="J969" s="117" t="str">
        <v/>
      </c>
      <c r="K969" s="100"/>
      <c r="L969" s="118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</row>
    <row r="970" spans="1:28" ht="22.5" customHeight="1">
      <c r="A970" s="47"/>
      <c r="B970" s="100"/>
      <c r="C970" s="100"/>
      <c r="D970" s="100"/>
      <c r="E970" s="113" t="str">
        <f>IF(B970="","",Impostazioni!$C$6)</f>
        <v/>
      </c>
      <c r="F970" s="119"/>
      <c r="G970" s="119"/>
      <c r="H970" s="119"/>
      <c r="I970" s="119"/>
      <c r="J970" s="117" t="str">
        <v/>
      </c>
      <c r="K970" s="100"/>
      <c r="L970" s="118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</row>
    <row r="971" spans="1:28" ht="22.5" customHeight="1">
      <c r="A971" s="47"/>
      <c r="B971" s="100"/>
      <c r="C971" s="100"/>
      <c r="D971" s="100"/>
      <c r="E971" s="113" t="str">
        <f>IF(B971="","",Impostazioni!$C$6)</f>
        <v/>
      </c>
      <c r="F971" s="119"/>
      <c r="G971" s="119"/>
      <c r="H971" s="119"/>
      <c r="I971" s="119"/>
      <c r="J971" s="117" t="str">
        <v/>
      </c>
      <c r="K971" s="100"/>
      <c r="L971" s="118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</row>
    <row r="972" spans="1:28" ht="22.5" customHeight="1">
      <c r="A972" s="47"/>
      <c r="B972" s="100"/>
      <c r="C972" s="100"/>
      <c r="D972" s="100"/>
      <c r="E972" s="113" t="str">
        <f>IF(B972="","",Impostazioni!$C$6)</f>
        <v/>
      </c>
      <c r="F972" s="119"/>
      <c r="G972" s="119"/>
      <c r="H972" s="119"/>
      <c r="I972" s="119"/>
      <c r="J972" s="117" t="str">
        <v/>
      </c>
      <c r="K972" s="100"/>
      <c r="L972" s="118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</row>
    <row r="973" spans="1:28" ht="22.5" customHeight="1">
      <c r="A973" s="47"/>
      <c r="B973" s="100"/>
      <c r="C973" s="100"/>
      <c r="D973" s="100"/>
      <c r="E973" s="113" t="str">
        <f>IF(B973="","",Impostazioni!$C$6)</f>
        <v/>
      </c>
      <c r="F973" s="119"/>
      <c r="G973" s="119"/>
      <c r="H973" s="119"/>
      <c r="I973" s="119"/>
      <c r="J973" s="117" t="str">
        <v/>
      </c>
      <c r="K973" s="100"/>
      <c r="L973" s="118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</row>
    <row r="974" spans="1:28" ht="22.5" customHeight="1">
      <c r="A974" s="47"/>
      <c r="B974" s="100"/>
      <c r="C974" s="100"/>
      <c r="D974" s="100"/>
      <c r="E974" s="113" t="str">
        <f>IF(B974="","",Impostazioni!$C$6)</f>
        <v/>
      </c>
      <c r="F974" s="119"/>
      <c r="G974" s="119"/>
      <c r="H974" s="119"/>
      <c r="I974" s="119"/>
      <c r="J974" s="117" t="str">
        <v/>
      </c>
      <c r="K974" s="100"/>
      <c r="L974" s="118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</row>
    <row r="975" spans="1:28" ht="22.5" customHeight="1">
      <c r="A975" s="47"/>
      <c r="B975" s="100"/>
      <c r="C975" s="100"/>
      <c r="D975" s="100"/>
      <c r="E975" s="113" t="str">
        <f>IF(B975="","",Impostazioni!$C$6)</f>
        <v/>
      </c>
      <c r="F975" s="119"/>
      <c r="G975" s="119"/>
      <c r="H975" s="119"/>
      <c r="I975" s="119"/>
      <c r="J975" s="117" t="str">
        <v/>
      </c>
      <c r="K975" s="100"/>
      <c r="L975" s="118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</row>
    <row r="976" spans="1:28" ht="22.5" customHeight="1">
      <c r="A976" s="47"/>
      <c r="B976" s="100"/>
      <c r="C976" s="100"/>
      <c r="D976" s="100"/>
      <c r="E976" s="113" t="str">
        <f>IF(B976="","",Impostazioni!$C$6)</f>
        <v/>
      </c>
      <c r="F976" s="119"/>
      <c r="G976" s="119"/>
      <c r="H976" s="119"/>
      <c r="I976" s="119"/>
      <c r="J976" s="117" t="str">
        <v/>
      </c>
      <c r="K976" s="100"/>
      <c r="L976" s="118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</row>
    <row r="977" spans="1:28" ht="22.5" customHeight="1">
      <c r="A977" s="47"/>
      <c r="B977" s="100"/>
      <c r="C977" s="100"/>
      <c r="D977" s="100"/>
      <c r="E977" s="113" t="str">
        <f>IF(B977="","",Impostazioni!$C$6)</f>
        <v/>
      </c>
      <c r="F977" s="119"/>
      <c r="G977" s="119"/>
      <c r="H977" s="119"/>
      <c r="I977" s="119"/>
      <c r="J977" s="117" t="str">
        <v/>
      </c>
      <c r="K977" s="100"/>
      <c r="L977" s="118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</row>
    <row r="978" spans="1:28" ht="22.5" customHeight="1">
      <c r="A978" s="47"/>
      <c r="B978" s="100"/>
      <c r="C978" s="100"/>
      <c r="D978" s="100"/>
      <c r="E978" s="113" t="str">
        <f>IF(B978="","",Impostazioni!$C$6)</f>
        <v/>
      </c>
      <c r="F978" s="119"/>
      <c r="G978" s="119"/>
      <c r="H978" s="119"/>
      <c r="I978" s="119"/>
      <c r="J978" s="117" t="str">
        <v/>
      </c>
      <c r="K978" s="100"/>
      <c r="L978" s="118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</row>
    <row r="979" spans="1:28" ht="22.5" customHeight="1">
      <c r="A979" s="47"/>
      <c r="B979" s="100"/>
      <c r="C979" s="100"/>
      <c r="D979" s="100"/>
      <c r="E979" s="113" t="str">
        <f>IF(B979="","",Impostazioni!$C$6)</f>
        <v/>
      </c>
      <c r="F979" s="119"/>
      <c r="G979" s="119"/>
      <c r="H979" s="119"/>
      <c r="I979" s="119"/>
      <c r="J979" s="117" t="str">
        <v/>
      </c>
      <c r="K979" s="100"/>
      <c r="L979" s="118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</row>
    <row r="980" spans="1:28" ht="22.5" customHeight="1">
      <c r="A980" s="47"/>
      <c r="B980" s="100"/>
      <c r="C980" s="100"/>
      <c r="D980" s="100"/>
      <c r="E980" s="113" t="str">
        <f>IF(B980="","",Impostazioni!$C$6)</f>
        <v/>
      </c>
      <c r="F980" s="119"/>
      <c r="G980" s="119"/>
      <c r="H980" s="119"/>
      <c r="I980" s="119"/>
      <c r="J980" s="117" t="str">
        <v/>
      </c>
      <c r="K980" s="100"/>
      <c r="L980" s="118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</row>
    <row r="981" spans="1:28" ht="22.5" customHeight="1">
      <c r="A981" s="47"/>
      <c r="B981" s="100"/>
      <c r="C981" s="100"/>
      <c r="D981" s="100"/>
      <c r="E981" s="113" t="str">
        <f>IF(B981="","",Impostazioni!$C$6)</f>
        <v/>
      </c>
      <c r="F981" s="119"/>
      <c r="G981" s="119"/>
      <c r="H981" s="119"/>
      <c r="I981" s="119"/>
      <c r="J981" s="117" t="str">
        <v/>
      </c>
      <c r="K981" s="100"/>
      <c r="L981" s="118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</row>
    <row r="982" spans="1:28" ht="22.5" customHeight="1">
      <c r="A982" s="47"/>
      <c r="B982" s="100"/>
      <c r="C982" s="100"/>
      <c r="D982" s="100"/>
      <c r="E982" s="113" t="str">
        <f>IF(B982="","",Impostazioni!$C$6)</f>
        <v/>
      </c>
      <c r="F982" s="119"/>
      <c r="G982" s="119"/>
      <c r="H982" s="119"/>
      <c r="I982" s="119"/>
      <c r="J982" s="117" t="str">
        <v/>
      </c>
      <c r="K982" s="100"/>
      <c r="L982" s="118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</row>
    <row r="983" spans="1:28" ht="22.5" customHeight="1">
      <c r="A983" s="47"/>
      <c r="B983" s="100"/>
      <c r="C983" s="100"/>
      <c r="D983" s="100"/>
      <c r="E983" s="113" t="str">
        <f>IF(B983="","",Impostazioni!$C$6)</f>
        <v/>
      </c>
      <c r="F983" s="119"/>
      <c r="G983" s="119"/>
      <c r="H983" s="119"/>
      <c r="I983" s="119"/>
      <c r="J983" s="117" t="str">
        <v/>
      </c>
      <c r="K983" s="100"/>
      <c r="L983" s="118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</row>
    <row r="984" spans="1:28" ht="22.5" customHeight="1">
      <c r="A984" s="47"/>
      <c r="B984" s="100"/>
      <c r="C984" s="100"/>
      <c r="D984" s="100"/>
      <c r="E984" s="113" t="str">
        <f>IF(B984="","",Impostazioni!$C$6)</f>
        <v/>
      </c>
      <c r="F984" s="119"/>
      <c r="G984" s="119"/>
      <c r="H984" s="119"/>
      <c r="I984" s="119"/>
      <c r="J984" s="117" t="str">
        <v/>
      </c>
      <c r="K984" s="100"/>
      <c r="L984" s="118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</row>
    <row r="985" spans="1:28" ht="22.5" customHeight="1">
      <c r="A985" s="47"/>
      <c r="B985" s="100"/>
      <c r="C985" s="100"/>
      <c r="D985" s="100"/>
      <c r="E985" s="113" t="str">
        <f>IF(B985="","",Impostazioni!$C$6)</f>
        <v/>
      </c>
      <c r="F985" s="119"/>
      <c r="G985" s="119"/>
      <c r="H985" s="119"/>
      <c r="I985" s="119"/>
      <c r="J985" s="117" t="str">
        <v/>
      </c>
      <c r="K985" s="100"/>
      <c r="L985" s="118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</row>
    <row r="986" spans="1:28" ht="22.5" customHeight="1">
      <c r="A986" s="47"/>
      <c r="B986" s="100"/>
      <c r="C986" s="100"/>
      <c r="D986" s="100"/>
      <c r="E986" s="113" t="str">
        <f>IF(B986="","",Impostazioni!$C$6)</f>
        <v/>
      </c>
      <c r="F986" s="119"/>
      <c r="G986" s="119"/>
      <c r="H986" s="119"/>
      <c r="I986" s="119"/>
      <c r="J986" s="117" t="str">
        <v/>
      </c>
      <c r="K986" s="100"/>
      <c r="L986" s="118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</row>
    <row r="987" spans="1:28" ht="22.5" customHeight="1">
      <c r="A987" s="47"/>
      <c r="B987" s="100"/>
      <c r="C987" s="100"/>
      <c r="D987" s="100"/>
      <c r="E987" s="113" t="str">
        <f>IF(B987="","",Impostazioni!$C$6)</f>
        <v/>
      </c>
      <c r="F987" s="119"/>
      <c r="G987" s="119"/>
      <c r="H987" s="119"/>
      <c r="I987" s="119"/>
      <c r="J987" s="117" t="str">
        <v/>
      </c>
      <c r="K987" s="100"/>
      <c r="L987" s="118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</row>
    <row r="988" spans="1:28" ht="22.5" customHeight="1">
      <c r="A988" s="47"/>
      <c r="B988" s="100"/>
      <c r="C988" s="100"/>
      <c r="D988" s="100"/>
      <c r="E988" s="113" t="str">
        <f>IF(B988="","",Impostazioni!$C$6)</f>
        <v/>
      </c>
      <c r="F988" s="119"/>
      <c r="G988" s="119"/>
      <c r="H988" s="119"/>
      <c r="I988" s="119"/>
      <c r="J988" s="117" t="str">
        <v/>
      </c>
      <c r="K988" s="100"/>
      <c r="L988" s="118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</row>
    <row r="989" spans="1:28" ht="22.5" customHeight="1">
      <c r="A989" s="47"/>
      <c r="B989" s="100"/>
      <c r="C989" s="100"/>
      <c r="D989" s="100"/>
      <c r="E989" s="113" t="str">
        <f>IF(B989="","",Impostazioni!$C$6)</f>
        <v/>
      </c>
      <c r="F989" s="119"/>
      <c r="G989" s="119"/>
      <c r="H989" s="119"/>
      <c r="I989" s="119"/>
      <c r="J989" s="117" t="str">
        <v/>
      </c>
      <c r="K989" s="100"/>
      <c r="L989" s="118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</row>
    <row r="990" spans="1:28" ht="22.5" customHeight="1">
      <c r="A990" s="47"/>
      <c r="B990" s="100"/>
      <c r="C990" s="100"/>
      <c r="D990" s="100"/>
      <c r="E990" s="113" t="str">
        <f>IF(B990="","",Impostazioni!$C$6)</f>
        <v/>
      </c>
      <c r="F990" s="119"/>
      <c r="G990" s="119"/>
      <c r="H990" s="119"/>
      <c r="I990" s="119"/>
      <c r="J990" s="117" t="str">
        <v/>
      </c>
      <c r="K990" s="100"/>
      <c r="L990" s="118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</row>
    <row r="991" spans="1:28" ht="22.5" customHeight="1">
      <c r="A991" s="47"/>
      <c r="B991" s="100"/>
      <c r="C991" s="100"/>
      <c r="D991" s="100"/>
      <c r="E991" s="113" t="str">
        <f>IF(B991="","",Impostazioni!$C$6)</f>
        <v/>
      </c>
      <c r="F991" s="119"/>
      <c r="G991" s="119"/>
      <c r="H991" s="119"/>
      <c r="I991" s="119"/>
      <c r="J991" s="117" t="str">
        <v/>
      </c>
      <c r="K991" s="100"/>
      <c r="L991" s="118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</row>
    <row r="992" spans="1:28" ht="22.5" customHeight="1">
      <c r="A992" s="47"/>
      <c r="B992" s="100"/>
      <c r="C992" s="100"/>
      <c r="D992" s="100"/>
      <c r="E992" s="113" t="str">
        <f>IF(B992="","",Impostazioni!$C$6)</f>
        <v/>
      </c>
      <c r="F992" s="119"/>
      <c r="G992" s="119"/>
      <c r="H992" s="119"/>
      <c r="I992" s="119"/>
      <c r="J992" s="117" t="str">
        <v/>
      </c>
      <c r="K992" s="100"/>
      <c r="L992" s="118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</row>
    <row r="993" spans="1:28" ht="22.5" customHeight="1">
      <c r="A993" s="47"/>
      <c r="B993" s="100"/>
      <c r="C993" s="100"/>
      <c r="D993" s="100"/>
      <c r="E993" s="113" t="str">
        <f>IF(B993="","",Impostazioni!$C$6)</f>
        <v/>
      </c>
      <c r="F993" s="119"/>
      <c r="G993" s="119"/>
      <c r="H993" s="119"/>
      <c r="I993" s="119"/>
      <c r="J993" s="117" t="str">
        <v/>
      </c>
      <c r="K993" s="100"/>
      <c r="L993" s="118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</row>
    <row r="994" spans="1:28" ht="22.5" customHeight="1">
      <c r="A994" s="47"/>
      <c r="B994" s="100"/>
      <c r="C994" s="100"/>
      <c r="D994" s="100"/>
      <c r="E994" s="113" t="str">
        <f>IF(B994="","",Impostazioni!$C$6)</f>
        <v/>
      </c>
      <c r="F994" s="119"/>
      <c r="G994" s="119"/>
      <c r="H994" s="119"/>
      <c r="I994" s="119"/>
      <c r="J994" s="117" t="str">
        <v/>
      </c>
      <c r="K994" s="100"/>
      <c r="L994" s="118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</row>
    <row r="995" spans="1:28" ht="22.5" customHeight="1">
      <c r="A995" s="47"/>
      <c r="B995" s="100"/>
      <c r="C995" s="100"/>
      <c r="D995" s="100"/>
      <c r="E995" s="113" t="str">
        <f>IF(B995="","",Impostazioni!$C$6)</f>
        <v/>
      </c>
      <c r="F995" s="119"/>
      <c r="G995" s="119"/>
      <c r="H995" s="119"/>
      <c r="I995" s="119"/>
      <c r="J995" s="117" t="str">
        <v/>
      </c>
      <c r="K995" s="100"/>
      <c r="L995" s="118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</row>
    <row r="996" spans="1:28" ht="22.5" customHeight="1">
      <c r="A996" s="47"/>
      <c r="B996" s="100"/>
      <c r="C996" s="100"/>
      <c r="D996" s="100"/>
      <c r="E996" s="113" t="str">
        <f>IF(B996="","",Impostazioni!$C$6)</f>
        <v/>
      </c>
      <c r="F996" s="119"/>
      <c r="G996" s="119"/>
      <c r="H996" s="119"/>
      <c r="I996" s="119"/>
      <c r="J996" s="117" t="str">
        <v/>
      </c>
      <c r="K996" s="100"/>
      <c r="L996" s="118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  <c r="Z996" s="47"/>
      <c r="AA996" s="47"/>
      <c r="AB996" s="47"/>
    </row>
    <row r="997" spans="1:28" ht="22.5" customHeight="1">
      <c r="A997" s="47"/>
      <c r="B997" s="120"/>
      <c r="C997" s="120"/>
      <c r="D997" s="120"/>
      <c r="E997" s="113" t="str">
        <f>IF(B997="","",Impostazioni!$C$6)</f>
        <v/>
      </c>
      <c r="F997" s="121"/>
      <c r="G997" s="121"/>
      <c r="H997" s="121"/>
      <c r="I997" s="121"/>
      <c r="J997" s="122" t="str">
        <v/>
      </c>
      <c r="K997" s="120"/>
      <c r="L997" s="123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  <c r="Z997" s="47"/>
      <c r="AA997" s="47"/>
      <c r="AB997" s="47"/>
    </row>
    <row r="998" spans="1:28" ht="22.5" customHeight="1">
      <c r="A998" s="47"/>
      <c r="B998" s="74"/>
      <c r="C998" s="74"/>
      <c r="D998" s="74"/>
      <c r="E998" s="113" t="str">
        <f>IF(B998="","",Impostazioni!$C$6)</f>
        <v/>
      </c>
      <c r="F998" s="67"/>
      <c r="G998" s="67"/>
      <c r="H998" s="67"/>
      <c r="I998" s="67"/>
      <c r="J998" s="124" t="str">
        <v/>
      </c>
      <c r="K998" s="74"/>
      <c r="L998" s="111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  <c r="Z998" s="47"/>
      <c r="AA998" s="47"/>
      <c r="AB998" s="47"/>
    </row>
    <row r="999" spans="1:28" ht="22.5" customHeight="1">
      <c r="A999" s="47"/>
      <c r="B999" s="74"/>
      <c r="C999" s="74"/>
      <c r="D999" s="74"/>
      <c r="E999" s="113" t="str">
        <f>IF(B999="","",Impostazioni!$C$6)</f>
        <v/>
      </c>
      <c r="F999" s="67"/>
      <c r="G999" s="67"/>
      <c r="H999" s="67"/>
      <c r="I999" s="67"/>
      <c r="J999" s="124" t="str">
        <v/>
      </c>
      <c r="K999" s="74"/>
      <c r="L999" s="111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  <c r="Z999" s="47"/>
      <c r="AA999" s="47"/>
      <c r="AB999" s="47"/>
    </row>
    <row r="1000" spans="1:28" ht="22.5" customHeight="1">
      <c r="A1000" s="47"/>
      <c r="B1000" s="74"/>
      <c r="C1000" s="74"/>
      <c r="D1000" s="74"/>
      <c r="E1000" s="113" t="str">
        <f>IF(B1000="","",Impostazioni!$C$6)</f>
        <v/>
      </c>
      <c r="F1000" s="67"/>
      <c r="G1000" s="67"/>
      <c r="H1000" s="67"/>
      <c r="I1000" s="67"/>
      <c r="J1000" s="124" t="str">
        <v/>
      </c>
      <c r="K1000" s="74"/>
      <c r="L1000" s="111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  <c r="Z1000" s="47"/>
      <c r="AA1000" s="47"/>
      <c r="AB1000" s="47"/>
    </row>
    <row r="1001" spans="1:28" ht="22.5" customHeight="1">
      <c r="A1001" s="47"/>
      <c r="B1001" s="74"/>
      <c r="C1001" s="74"/>
      <c r="D1001" s="74"/>
      <c r="E1001" s="113" t="str">
        <f>IF(B1001="","",Impostazioni!$C$6)</f>
        <v/>
      </c>
      <c r="F1001" s="67"/>
      <c r="G1001" s="67"/>
      <c r="H1001" s="67"/>
      <c r="I1001" s="67"/>
      <c r="J1001" s="124" t="str">
        <v/>
      </c>
      <c r="K1001" s="74"/>
      <c r="L1001" s="111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  <c r="Z1001" s="47"/>
      <c r="AA1001" s="47"/>
      <c r="AB1001" s="47"/>
    </row>
    <row r="1002" spans="1:28" ht="22.5" customHeight="1">
      <c r="A1002" s="47"/>
      <c r="B1002" s="74"/>
      <c r="C1002" s="74"/>
      <c r="D1002" s="74"/>
      <c r="E1002" s="113" t="str">
        <f>IF(B1002="","",Impostazioni!$C$6)</f>
        <v/>
      </c>
      <c r="F1002" s="67"/>
      <c r="G1002" s="67"/>
      <c r="H1002" s="67"/>
      <c r="I1002" s="67"/>
      <c r="J1002" s="124" t="str">
        <v/>
      </c>
      <c r="K1002" s="74"/>
      <c r="L1002" s="111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  <c r="Z1002" s="47"/>
      <c r="AA1002" s="47"/>
      <c r="AB1002" s="47"/>
    </row>
    <row r="1003" spans="1:28" ht="22.5" customHeight="1">
      <c r="A1003" s="47"/>
      <c r="B1003" s="74"/>
      <c r="C1003" s="74"/>
      <c r="D1003" s="74"/>
      <c r="E1003" s="113" t="str">
        <f>IF(B1003="","",Impostazioni!$C$6)</f>
        <v/>
      </c>
      <c r="F1003" s="67"/>
      <c r="G1003" s="67"/>
      <c r="H1003" s="67"/>
      <c r="I1003" s="67"/>
      <c r="J1003" s="124" t="str">
        <v/>
      </c>
      <c r="K1003" s="74"/>
      <c r="L1003" s="111"/>
      <c r="M1003" s="47"/>
      <c r="N1003" s="47"/>
      <c r="O1003" s="47"/>
      <c r="P1003" s="47"/>
      <c r="Q1003" s="47"/>
      <c r="R1003" s="47"/>
      <c r="S1003" s="47"/>
      <c r="T1003" s="47"/>
      <c r="U1003" s="47"/>
      <c r="V1003" s="47"/>
      <c r="W1003" s="47"/>
      <c r="X1003" s="47"/>
      <c r="Y1003" s="47"/>
      <c r="Z1003" s="47"/>
      <c r="AA1003" s="47"/>
      <c r="AB1003" s="47"/>
    </row>
    <row r="1004" spans="1:28" ht="22.5" customHeight="1">
      <c r="A1004" s="47"/>
      <c r="B1004" s="74"/>
      <c r="C1004" s="74"/>
      <c r="D1004" s="74"/>
      <c r="E1004" s="113" t="str">
        <f>IF(B1004="","",Impostazioni!$C$6)</f>
        <v/>
      </c>
      <c r="F1004" s="67"/>
      <c r="G1004" s="67"/>
      <c r="H1004" s="67"/>
      <c r="I1004" s="67"/>
      <c r="J1004" s="124" t="str">
        <v/>
      </c>
      <c r="K1004" s="74"/>
      <c r="L1004" s="111"/>
      <c r="M1004" s="47"/>
      <c r="N1004" s="47"/>
      <c r="O1004" s="47"/>
      <c r="P1004" s="47"/>
      <c r="Q1004" s="47"/>
      <c r="R1004" s="47"/>
      <c r="S1004" s="47"/>
      <c r="T1004" s="47"/>
      <c r="U1004" s="47"/>
      <c r="V1004" s="47"/>
      <c r="W1004" s="47"/>
      <c r="X1004" s="47"/>
      <c r="Y1004" s="47"/>
      <c r="Z1004" s="47"/>
      <c r="AA1004" s="47"/>
      <c r="AB1004" s="47"/>
    </row>
    <row r="1005" spans="1:28" ht="22.5" customHeight="1">
      <c r="A1005" s="47"/>
      <c r="B1005" s="74"/>
      <c r="C1005" s="74"/>
      <c r="D1005" s="74"/>
      <c r="E1005" s="113" t="str">
        <f>IF(B1005="","",Impostazioni!$C$6)</f>
        <v/>
      </c>
      <c r="F1005" s="67"/>
      <c r="G1005" s="67"/>
      <c r="H1005" s="67"/>
      <c r="I1005" s="67"/>
      <c r="J1005" s="124" t="str">
        <v/>
      </c>
      <c r="K1005" s="74"/>
      <c r="L1005" s="111"/>
      <c r="M1005" s="47"/>
      <c r="N1005" s="47"/>
      <c r="O1005" s="47"/>
      <c r="P1005" s="47"/>
      <c r="Q1005" s="47"/>
      <c r="R1005" s="47"/>
      <c r="S1005" s="47"/>
      <c r="T1005" s="47"/>
      <c r="U1005" s="47"/>
      <c r="V1005" s="47"/>
      <c r="W1005" s="47"/>
      <c r="X1005" s="47"/>
      <c r="Y1005" s="47"/>
      <c r="Z1005" s="47"/>
      <c r="AA1005" s="47"/>
      <c r="AB1005" s="47"/>
    </row>
    <row r="1006" spans="1:28" ht="22.5" customHeight="1">
      <c r="A1006" s="47"/>
      <c r="B1006" s="74"/>
      <c r="C1006" s="74"/>
      <c r="D1006" s="74"/>
      <c r="E1006" s="113" t="str">
        <f>IF(B1006="","",Impostazioni!$C$6)</f>
        <v/>
      </c>
      <c r="F1006" s="67"/>
      <c r="G1006" s="67"/>
      <c r="H1006" s="67"/>
      <c r="I1006" s="67"/>
      <c r="J1006" s="124" t="str">
        <v/>
      </c>
      <c r="K1006" s="74"/>
      <c r="L1006" s="111"/>
      <c r="M1006" s="47"/>
      <c r="N1006" s="47"/>
      <c r="O1006" s="47"/>
      <c r="P1006" s="47"/>
      <c r="Q1006" s="47"/>
      <c r="R1006" s="47"/>
      <c r="S1006" s="47"/>
      <c r="T1006" s="47"/>
      <c r="U1006" s="47"/>
      <c r="V1006" s="47"/>
      <c r="W1006" s="47"/>
      <c r="X1006" s="47"/>
      <c r="Y1006" s="47"/>
      <c r="Z1006" s="47"/>
      <c r="AA1006" s="47"/>
      <c r="AB1006" s="47"/>
    </row>
    <row r="1007" spans="1:28" ht="22.5" customHeight="1">
      <c r="A1007" s="47"/>
      <c r="B1007" s="74"/>
      <c r="C1007" s="74"/>
      <c r="D1007" s="74"/>
      <c r="E1007" s="113" t="str">
        <f>IF(B1007="","",Impostazioni!$C$6)</f>
        <v/>
      </c>
      <c r="F1007" s="67"/>
      <c r="G1007" s="67"/>
      <c r="H1007" s="67"/>
      <c r="I1007" s="67"/>
      <c r="J1007" s="124" t="str">
        <v/>
      </c>
      <c r="K1007" s="74"/>
      <c r="L1007" s="111"/>
      <c r="M1007" s="47"/>
      <c r="N1007" s="47"/>
      <c r="O1007" s="47"/>
      <c r="P1007" s="47"/>
      <c r="Q1007" s="47"/>
      <c r="R1007" s="47"/>
      <c r="S1007" s="47"/>
      <c r="T1007" s="47"/>
      <c r="U1007" s="47"/>
      <c r="V1007" s="47"/>
      <c r="W1007" s="47"/>
      <c r="X1007" s="47"/>
      <c r="Y1007" s="47"/>
      <c r="Z1007" s="47"/>
      <c r="AA1007" s="47"/>
      <c r="AB1007" s="47"/>
    </row>
    <row r="1008" spans="1:28" ht="22.5" customHeight="1">
      <c r="A1008" s="47"/>
      <c r="B1008" s="74"/>
      <c r="C1008" s="74"/>
      <c r="D1008" s="74"/>
      <c r="E1008" s="113" t="str">
        <f>IF(B1008="","",Impostazioni!$C$6)</f>
        <v/>
      </c>
      <c r="F1008" s="67"/>
      <c r="G1008" s="67"/>
      <c r="H1008" s="67"/>
      <c r="I1008" s="67"/>
      <c r="J1008" s="124" t="str">
        <v/>
      </c>
      <c r="K1008" s="74"/>
      <c r="L1008" s="111"/>
      <c r="M1008" s="47"/>
      <c r="N1008" s="47"/>
      <c r="O1008" s="47"/>
      <c r="P1008" s="47"/>
      <c r="Q1008" s="47"/>
      <c r="R1008" s="47"/>
      <c r="S1008" s="47"/>
      <c r="T1008" s="47"/>
      <c r="U1008" s="47"/>
      <c r="V1008" s="47"/>
      <c r="W1008" s="47"/>
      <c r="X1008" s="47"/>
      <c r="Y1008" s="47"/>
      <c r="Z1008" s="47"/>
      <c r="AA1008" s="47"/>
      <c r="AB1008" s="47"/>
    </row>
    <row r="1009" spans="1:28" ht="22.5" customHeight="1">
      <c r="A1009" s="47"/>
      <c r="B1009" s="74"/>
      <c r="C1009" s="74"/>
      <c r="D1009" s="74"/>
      <c r="E1009" s="113" t="str">
        <f>IF(B1009="","",Impostazioni!$C$6)</f>
        <v/>
      </c>
      <c r="F1009" s="67"/>
      <c r="G1009" s="67"/>
      <c r="H1009" s="67"/>
      <c r="I1009" s="67"/>
      <c r="J1009" s="124" t="str">
        <v/>
      </c>
      <c r="K1009" s="74"/>
      <c r="L1009" s="111"/>
      <c r="M1009" s="47"/>
      <c r="N1009" s="47"/>
      <c r="O1009" s="47"/>
      <c r="P1009" s="47"/>
      <c r="Q1009" s="47"/>
      <c r="R1009" s="47"/>
      <c r="S1009" s="47"/>
      <c r="T1009" s="47"/>
      <c r="U1009" s="47"/>
      <c r="V1009" s="47"/>
      <c r="W1009" s="47"/>
      <c r="X1009" s="47"/>
      <c r="Y1009" s="47"/>
      <c r="Z1009" s="47"/>
      <c r="AA1009" s="47"/>
      <c r="AB1009" s="47"/>
    </row>
    <row r="1010" spans="1:28" ht="22.5" customHeight="1">
      <c r="A1010" s="47"/>
      <c r="B1010" s="74"/>
      <c r="C1010" s="74"/>
      <c r="D1010" s="74"/>
      <c r="E1010" s="113" t="str">
        <f>IF(B1010="","",Impostazioni!$C$6)</f>
        <v/>
      </c>
      <c r="F1010" s="67"/>
      <c r="G1010" s="67"/>
      <c r="H1010" s="67"/>
      <c r="I1010" s="67"/>
      <c r="J1010" s="124" t="str">
        <v/>
      </c>
      <c r="K1010" s="74"/>
      <c r="L1010" s="111"/>
      <c r="M1010" s="47"/>
      <c r="N1010" s="47"/>
      <c r="O1010" s="47"/>
      <c r="P1010" s="47"/>
      <c r="Q1010" s="47"/>
      <c r="R1010" s="47"/>
      <c r="S1010" s="47"/>
      <c r="T1010" s="47"/>
      <c r="U1010" s="47"/>
      <c r="V1010" s="47"/>
      <c r="W1010" s="47"/>
      <c r="X1010" s="47"/>
      <c r="Y1010" s="47"/>
      <c r="Z1010" s="47"/>
      <c r="AA1010" s="47"/>
      <c r="AB1010" s="47"/>
    </row>
    <row r="1011" spans="1:28" ht="22.5" customHeight="1">
      <c r="A1011" s="47"/>
      <c r="B1011" s="74"/>
      <c r="C1011" s="74"/>
      <c r="D1011" s="74"/>
      <c r="E1011" s="113" t="str">
        <f>IF(B1011="","",Impostazioni!$C$6)</f>
        <v/>
      </c>
      <c r="F1011" s="67"/>
      <c r="G1011" s="67"/>
      <c r="H1011" s="67"/>
      <c r="I1011" s="67"/>
      <c r="J1011" s="124" t="str">
        <v/>
      </c>
      <c r="K1011" s="74"/>
      <c r="L1011" s="111"/>
      <c r="M1011" s="47"/>
      <c r="N1011" s="47"/>
      <c r="O1011" s="47"/>
      <c r="P1011" s="47"/>
      <c r="Q1011" s="47"/>
      <c r="R1011" s="47"/>
      <c r="S1011" s="47"/>
      <c r="T1011" s="47"/>
      <c r="U1011" s="47"/>
      <c r="V1011" s="47"/>
      <c r="W1011" s="47"/>
      <c r="X1011" s="47"/>
      <c r="Y1011" s="47"/>
      <c r="Z1011" s="47"/>
      <c r="AA1011" s="47"/>
      <c r="AB1011" s="47"/>
    </row>
    <row r="1012" spans="1:28" ht="22.5" customHeight="1">
      <c r="A1012" s="47"/>
      <c r="B1012" s="74"/>
      <c r="C1012" s="74"/>
      <c r="D1012" s="74"/>
      <c r="E1012" s="113" t="str">
        <f>IF(B1012="","",Impostazioni!$C$6)</f>
        <v/>
      </c>
      <c r="F1012" s="67"/>
      <c r="G1012" s="67"/>
      <c r="H1012" s="67"/>
      <c r="I1012" s="67"/>
      <c r="J1012" s="124" t="str">
        <v/>
      </c>
      <c r="K1012" s="74"/>
      <c r="L1012" s="111"/>
      <c r="M1012" s="47"/>
      <c r="N1012" s="47"/>
      <c r="O1012" s="47"/>
      <c r="P1012" s="47"/>
      <c r="Q1012" s="47"/>
      <c r="R1012" s="47"/>
      <c r="S1012" s="47"/>
      <c r="T1012" s="47"/>
      <c r="U1012" s="47"/>
      <c r="V1012" s="47"/>
      <c r="W1012" s="47"/>
      <c r="X1012" s="47"/>
      <c r="Y1012" s="47"/>
      <c r="Z1012" s="47"/>
      <c r="AA1012" s="47"/>
      <c r="AB1012" s="47"/>
    </row>
    <row r="1013" spans="1:28" ht="22.5" customHeight="1">
      <c r="A1013" s="47"/>
      <c r="B1013" s="74"/>
      <c r="C1013" s="74"/>
      <c r="D1013" s="74"/>
      <c r="E1013" s="113" t="str">
        <f>IF(B1013="","",Impostazioni!$C$6)</f>
        <v/>
      </c>
      <c r="F1013" s="67"/>
      <c r="G1013" s="67"/>
      <c r="H1013" s="67"/>
      <c r="I1013" s="67"/>
      <c r="J1013" s="124" t="str">
        <v/>
      </c>
      <c r="K1013" s="74"/>
      <c r="L1013" s="111"/>
      <c r="M1013" s="47"/>
      <c r="N1013" s="47"/>
      <c r="O1013" s="47"/>
      <c r="P1013" s="47"/>
      <c r="Q1013" s="47"/>
      <c r="R1013" s="47"/>
      <c r="S1013" s="47"/>
      <c r="T1013" s="47"/>
      <c r="U1013" s="47"/>
      <c r="V1013" s="47"/>
      <c r="W1013" s="47"/>
      <c r="X1013" s="47"/>
      <c r="Y1013" s="47"/>
      <c r="Z1013" s="47"/>
      <c r="AA1013" s="47"/>
      <c r="AB1013" s="47"/>
    </row>
    <row r="1014" spans="1:28" ht="22.5" customHeight="1">
      <c r="A1014" s="47"/>
      <c r="B1014" s="74"/>
      <c r="C1014" s="74"/>
      <c r="D1014" s="74"/>
      <c r="E1014" s="113" t="str">
        <f>IF(B1014="","",Impostazioni!$C$6)</f>
        <v/>
      </c>
      <c r="F1014" s="67"/>
      <c r="G1014" s="67"/>
      <c r="H1014" s="67"/>
      <c r="I1014" s="67"/>
      <c r="J1014" s="124" t="str">
        <v/>
      </c>
      <c r="K1014" s="74"/>
      <c r="L1014" s="111"/>
      <c r="M1014" s="47"/>
      <c r="N1014" s="47"/>
      <c r="O1014" s="47"/>
      <c r="P1014" s="47"/>
      <c r="Q1014" s="47"/>
      <c r="R1014" s="47"/>
      <c r="S1014" s="47"/>
      <c r="T1014" s="47"/>
      <c r="U1014" s="47"/>
      <c r="V1014" s="47"/>
      <c r="W1014" s="47"/>
      <c r="X1014" s="47"/>
      <c r="Y1014" s="47"/>
      <c r="Z1014" s="47"/>
      <c r="AA1014" s="47"/>
      <c r="AB1014" s="47"/>
    </row>
    <row r="1015" spans="1:28" ht="22.5" customHeight="1">
      <c r="A1015" s="47"/>
      <c r="B1015" s="74"/>
      <c r="C1015" s="74"/>
      <c r="D1015" s="74"/>
      <c r="E1015" s="113" t="str">
        <f>IF(B1015="","",Impostazioni!$C$6)</f>
        <v/>
      </c>
      <c r="F1015" s="67"/>
      <c r="G1015" s="67"/>
      <c r="H1015" s="67"/>
      <c r="I1015" s="67"/>
      <c r="J1015" s="124" t="str">
        <v/>
      </c>
      <c r="K1015" s="74"/>
      <c r="L1015" s="111"/>
      <c r="M1015" s="47"/>
      <c r="N1015" s="47"/>
      <c r="O1015" s="47"/>
      <c r="P1015" s="47"/>
      <c r="Q1015" s="47"/>
      <c r="R1015" s="47"/>
      <c r="S1015" s="47"/>
      <c r="T1015" s="47"/>
      <c r="U1015" s="47"/>
      <c r="V1015" s="47"/>
      <c r="W1015" s="47"/>
      <c r="X1015" s="47"/>
      <c r="Y1015" s="47"/>
      <c r="Z1015" s="47"/>
      <c r="AA1015" s="47"/>
      <c r="AB1015" s="47"/>
    </row>
    <row r="1016" spans="1:28" ht="22.5" customHeight="1">
      <c r="A1016" s="47"/>
      <c r="B1016" s="74"/>
      <c r="C1016" s="74"/>
      <c r="D1016" s="74"/>
      <c r="E1016" s="113" t="str">
        <f>IF(B1016="","",Impostazioni!$C$6)</f>
        <v/>
      </c>
      <c r="F1016" s="67"/>
      <c r="G1016" s="67"/>
      <c r="H1016" s="67"/>
      <c r="I1016" s="67"/>
      <c r="J1016" s="124" t="str">
        <v/>
      </c>
      <c r="K1016" s="74"/>
      <c r="L1016" s="111"/>
      <c r="M1016" s="47"/>
      <c r="N1016" s="47"/>
      <c r="O1016" s="47"/>
      <c r="P1016" s="47"/>
      <c r="Q1016" s="47"/>
      <c r="R1016" s="47"/>
      <c r="S1016" s="47"/>
      <c r="T1016" s="47"/>
      <c r="U1016" s="47"/>
      <c r="V1016" s="47"/>
      <c r="W1016" s="47"/>
      <c r="X1016" s="47"/>
      <c r="Y1016" s="47"/>
      <c r="Z1016" s="47"/>
      <c r="AA1016" s="47"/>
      <c r="AB1016" s="47"/>
    </row>
    <row r="1017" spans="1:28" ht="22.5" customHeight="1">
      <c r="A1017" s="47"/>
      <c r="B1017" s="74"/>
      <c r="C1017" s="74"/>
      <c r="D1017" s="74"/>
      <c r="E1017" s="113" t="str">
        <f>IF(B1017="","",Impostazioni!$C$6)</f>
        <v/>
      </c>
      <c r="F1017" s="67"/>
      <c r="G1017" s="67"/>
      <c r="H1017" s="67"/>
      <c r="I1017" s="67"/>
      <c r="J1017" s="124" t="str">
        <v/>
      </c>
      <c r="K1017" s="74"/>
      <c r="L1017" s="111"/>
      <c r="M1017" s="47"/>
      <c r="N1017" s="47"/>
      <c r="O1017" s="47"/>
      <c r="P1017" s="47"/>
      <c r="Q1017" s="47"/>
      <c r="R1017" s="47"/>
      <c r="S1017" s="47"/>
      <c r="T1017" s="47"/>
      <c r="U1017" s="47"/>
      <c r="V1017" s="47"/>
      <c r="W1017" s="47"/>
      <c r="X1017" s="47"/>
      <c r="Y1017" s="47"/>
      <c r="Z1017" s="47"/>
      <c r="AA1017" s="47"/>
      <c r="AB1017" s="47"/>
    </row>
    <row r="1018" spans="1:28" ht="22.5" customHeight="1">
      <c r="A1018" s="47"/>
      <c r="B1018" s="74"/>
      <c r="C1018" s="74"/>
      <c r="D1018" s="74"/>
      <c r="E1018" s="113" t="str">
        <f>IF(B1018="","",Impostazioni!$C$6)</f>
        <v/>
      </c>
      <c r="F1018" s="67"/>
      <c r="G1018" s="67"/>
      <c r="H1018" s="67"/>
      <c r="I1018" s="67"/>
      <c r="J1018" s="124" t="str">
        <v/>
      </c>
      <c r="K1018" s="74"/>
      <c r="L1018" s="111"/>
      <c r="M1018" s="47"/>
      <c r="N1018" s="47"/>
      <c r="O1018" s="47"/>
      <c r="P1018" s="47"/>
      <c r="Q1018" s="47"/>
      <c r="R1018" s="47"/>
      <c r="S1018" s="47"/>
      <c r="T1018" s="47"/>
      <c r="U1018" s="47"/>
      <c r="V1018" s="47"/>
      <c r="W1018" s="47"/>
      <c r="X1018" s="47"/>
      <c r="Y1018" s="47"/>
      <c r="Z1018" s="47"/>
      <c r="AA1018" s="47"/>
      <c r="AB1018" s="47"/>
    </row>
    <row r="1019" spans="1:28" ht="22.5" customHeight="1">
      <c r="A1019" s="47"/>
      <c r="B1019" s="74"/>
      <c r="C1019" s="74"/>
      <c r="D1019" s="74"/>
      <c r="E1019" s="113" t="str">
        <f>IF(B1019="","",Impostazioni!$C$6)</f>
        <v/>
      </c>
      <c r="F1019" s="67"/>
      <c r="G1019" s="67"/>
      <c r="H1019" s="67"/>
      <c r="I1019" s="67"/>
      <c r="J1019" s="124" t="str">
        <v/>
      </c>
      <c r="K1019" s="74"/>
      <c r="L1019" s="111"/>
      <c r="M1019" s="47"/>
      <c r="N1019" s="47"/>
      <c r="O1019" s="47"/>
      <c r="P1019" s="47"/>
      <c r="Q1019" s="47"/>
      <c r="R1019" s="47"/>
      <c r="S1019" s="47"/>
      <c r="T1019" s="47"/>
      <c r="U1019" s="47"/>
      <c r="V1019" s="47"/>
      <c r="W1019" s="47"/>
      <c r="X1019" s="47"/>
      <c r="Y1019" s="47"/>
      <c r="Z1019" s="47"/>
      <c r="AA1019" s="47"/>
      <c r="AB1019" s="47"/>
    </row>
    <row r="1020" spans="1:28" ht="22.5" customHeight="1">
      <c r="A1020" s="47"/>
      <c r="B1020" s="74"/>
      <c r="C1020" s="74"/>
      <c r="D1020" s="74"/>
      <c r="E1020" s="113" t="str">
        <f>IF(B1020="","",Impostazioni!$C$6)</f>
        <v/>
      </c>
      <c r="F1020" s="67"/>
      <c r="G1020" s="67"/>
      <c r="H1020" s="67"/>
      <c r="I1020" s="67"/>
      <c r="J1020" s="124" t="str">
        <v/>
      </c>
      <c r="K1020" s="74"/>
      <c r="L1020" s="111"/>
      <c r="M1020" s="47"/>
      <c r="N1020" s="47"/>
      <c r="O1020" s="47"/>
      <c r="P1020" s="47"/>
      <c r="Q1020" s="47"/>
      <c r="R1020" s="47"/>
      <c r="S1020" s="47"/>
      <c r="T1020" s="47"/>
      <c r="U1020" s="47"/>
      <c r="V1020" s="47"/>
      <c r="W1020" s="47"/>
      <c r="X1020" s="47"/>
      <c r="Y1020" s="47"/>
      <c r="Z1020" s="47"/>
      <c r="AA1020" s="47"/>
      <c r="AB1020" s="47"/>
    </row>
    <row r="1021" spans="1:28" ht="22.5" customHeight="1">
      <c r="A1021" s="47"/>
      <c r="B1021" s="74"/>
      <c r="C1021" s="74"/>
      <c r="D1021" s="74"/>
      <c r="E1021" s="113" t="str">
        <f>IF(B1021="","",Impostazioni!$C$6)</f>
        <v/>
      </c>
      <c r="F1021" s="67"/>
      <c r="G1021" s="67"/>
      <c r="H1021" s="67"/>
      <c r="I1021" s="67"/>
      <c r="J1021" s="124" t="str">
        <v/>
      </c>
      <c r="K1021" s="74"/>
      <c r="L1021" s="111"/>
      <c r="M1021" s="47"/>
      <c r="N1021" s="47"/>
      <c r="O1021" s="47"/>
      <c r="P1021" s="47"/>
      <c r="Q1021" s="47"/>
      <c r="R1021" s="47"/>
      <c r="S1021" s="47"/>
      <c r="T1021" s="47"/>
      <c r="U1021" s="47"/>
      <c r="V1021" s="47"/>
      <c r="W1021" s="47"/>
      <c r="X1021" s="47"/>
      <c r="Y1021" s="47"/>
      <c r="Z1021" s="47"/>
      <c r="AA1021" s="47"/>
      <c r="AB1021" s="47"/>
    </row>
    <row r="1022" spans="1:28" ht="22.5" customHeight="1">
      <c r="A1022" s="47"/>
      <c r="B1022" s="74"/>
      <c r="C1022" s="74"/>
      <c r="D1022" s="74"/>
      <c r="E1022" s="113" t="str">
        <f>IF(B1022="","",Impostazioni!$C$6)</f>
        <v/>
      </c>
      <c r="F1022" s="67"/>
      <c r="G1022" s="67"/>
      <c r="H1022" s="67"/>
      <c r="I1022" s="67"/>
      <c r="J1022" s="124" t="str">
        <v/>
      </c>
      <c r="K1022" s="74"/>
      <c r="L1022" s="111"/>
      <c r="M1022" s="47"/>
      <c r="N1022" s="47"/>
      <c r="O1022" s="47"/>
      <c r="P1022" s="47"/>
      <c r="Q1022" s="47"/>
      <c r="R1022" s="47"/>
      <c r="S1022" s="47"/>
      <c r="T1022" s="47"/>
      <c r="U1022" s="47"/>
      <c r="V1022" s="47"/>
      <c r="W1022" s="47"/>
      <c r="X1022" s="47"/>
      <c r="Y1022" s="47"/>
      <c r="Z1022" s="47"/>
      <c r="AA1022" s="47"/>
      <c r="AB1022" s="47"/>
    </row>
    <row r="1023" spans="1:28" ht="22.5" customHeight="1">
      <c r="A1023" s="47"/>
      <c r="B1023" s="74"/>
      <c r="C1023" s="74"/>
      <c r="D1023" s="74"/>
      <c r="E1023" s="113" t="str">
        <f>IF(B1023="","",Impostazioni!$C$6)</f>
        <v/>
      </c>
      <c r="F1023" s="67"/>
      <c r="G1023" s="67"/>
      <c r="H1023" s="67"/>
      <c r="I1023" s="67"/>
      <c r="J1023" s="124" t="str">
        <v/>
      </c>
      <c r="K1023" s="74"/>
      <c r="L1023" s="111"/>
      <c r="M1023" s="47"/>
      <c r="N1023" s="47"/>
      <c r="O1023" s="47"/>
      <c r="P1023" s="47"/>
      <c r="Q1023" s="47"/>
      <c r="R1023" s="47"/>
      <c r="S1023" s="47"/>
      <c r="T1023" s="47"/>
      <c r="U1023" s="47"/>
      <c r="V1023" s="47"/>
      <c r="W1023" s="47"/>
      <c r="X1023" s="47"/>
      <c r="Y1023" s="47"/>
      <c r="Z1023" s="47"/>
      <c r="AA1023" s="47"/>
      <c r="AB1023" s="47"/>
    </row>
    <row r="1024" spans="1:28" ht="22.5" customHeight="1">
      <c r="A1024" s="47"/>
      <c r="B1024" s="74"/>
      <c r="C1024" s="74"/>
      <c r="D1024" s="74"/>
      <c r="E1024" s="113" t="str">
        <f>IF(B1024="","",Impostazioni!$C$6)</f>
        <v/>
      </c>
      <c r="F1024" s="67"/>
      <c r="G1024" s="67"/>
      <c r="H1024" s="67"/>
      <c r="I1024" s="67"/>
      <c r="J1024" s="124" t="str">
        <v/>
      </c>
      <c r="K1024" s="74"/>
      <c r="L1024" s="111"/>
      <c r="M1024" s="47"/>
      <c r="N1024" s="47"/>
      <c r="O1024" s="47"/>
      <c r="P1024" s="47"/>
      <c r="Q1024" s="47"/>
      <c r="R1024" s="47"/>
      <c r="S1024" s="47"/>
      <c r="T1024" s="47"/>
      <c r="U1024" s="47"/>
      <c r="V1024" s="47"/>
      <c r="W1024" s="47"/>
      <c r="X1024" s="47"/>
      <c r="Y1024" s="47"/>
      <c r="Z1024" s="47"/>
      <c r="AA1024" s="47"/>
      <c r="AB1024" s="47"/>
    </row>
    <row r="1025" spans="1:28" ht="22.5" customHeight="1">
      <c r="A1025" s="47"/>
      <c r="B1025" s="74"/>
      <c r="C1025" s="74"/>
      <c r="D1025" s="74"/>
      <c r="E1025" s="113" t="str">
        <f>IF(B1025="","",Impostazioni!$C$6)</f>
        <v/>
      </c>
      <c r="F1025" s="67"/>
      <c r="G1025" s="67"/>
      <c r="H1025" s="67"/>
      <c r="I1025" s="67"/>
      <c r="J1025" s="124" t="str">
        <v/>
      </c>
      <c r="K1025" s="74"/>
      <c r="L1025" s="111"/>
      <c r="M1025" s="47"/>
      <c r="N1025" s="47"/>
      <c r="O1025" s="47"/>
      <c r="P1025" s="47"/>
      <c r="Q1025" s="47"/>
      <c r="R1025" s="47"/>
      <c r="S1025" s="47"/>
      <c r="T1025" s="47"/>
      <c r="U1025" s="47"/>
      <c r="V1025" s="47"/>
      <c r="W1025" s="47"/>
      <c r="X1025" s="47"/>
      <c r="Y1025" s="47"/>
      <c r="Z1025" s="47"/>
      <c r="AA1025" s="47"/>
      <c r="AB1025" s="47"/>
    </row>
    <row r="1026" spans="1:28" ht="22.5" customHeight="1">
      <c r="A1026" s="47"/>
      <c r="B1026" s="74"/>
      <c r="C1026" s="74"/>
      <c r="D1026" s="74"/>
      <c r="E1026" s="113" t="str">
        <f>IF(B1026="","",Impostazioni!$C$6)</f>
        <v/>
      </c>
      <c r="F1026" s="67"/>
      <c r="G1026" s="67"/>
      <c r="H1026" s="67"/>
      <c r="I1026" s="67"/>
      <c r="J1026" s="124" t="str">
        <v/>
      </c>
      <c r="K1026" s="74"/>
      <c r="L1026" s="111"/>
      <c r="M1026" s="47"/>
      <c r="N1026" s="47"/>
      <c r="O1026" s="47"/>
      <c r="P1026" s="47"/>
      <c r="Q1026" s="47"/>
      <c r="R1026" s="47"/>
      <c r="S1026" s="47"/>
      <c r="T1026" s="47"/>
      <c r="U1026" s="47"/>
      <c r="V1026" s="47"/>
      <c r="W1026" s="47"/>
      <c r="X1026" s="47"/>
      <c r="Y1026" s="47"/>
      <c r="Z1026" s="47"/>
      <c r="AA1026" s="47"/>
      <c r="AB1026" s="47"/>
    </row>
    <row r="1027" spans="1:28" ht="22.5" customHeight="1">
      <c r="A1027" s="47"/>
      <c r="B1027" s="74"/>
      <c r="C1027" s="74"/>
      <c r="D1027" s="74"/>
      <c r="E1027" s="113" t="str">
        <f>IF(B1027="","",Impostazioni!$C$6)</f>
        <v/>
      </c>
      <c r="F1027" s="67"/>
      <c r="G1027" s="67"/>
      <c r="H1027" s="67"/>
      <c r="I1027" s="67"/>
      <c r="J1027" s="124" t="str">
        <v/>
      </c>
      <c r="K1027" s="74"/>
      <c r="L1027" s="111"/>
      <c r="M1027" s="47"/>
      <c r="N1027" s="47"/>
      <c r="O1027" s="47"/>
      <c r="P1027" s="47"/>
      <c r="Q1027" s="47"/>
      <c r="R1027" s="47"/>
      <c r="S1027" s="47"/>
      <c r="T1027" s="47"/>
      <c r="U1027" s="47"/>
      <c r="V1027" s="47"/>
      <c r="W1027" s="47"/>
      <c r="X1027" s="47"/>
      <c r="Y1027" s="47"/>
      <c r="Z1027" s="47"/>
      <c r="AA1027" s="47"/>
      <c r="AB1027" s="47"/>
    </row>
    <row r="1028" spans="1:28" ht="22.5" customHeight="1">
      <c r="A1028" s="47"/>
      <c r="B1028" s="74"/>
      <c r="C1028" s="74"/>
      <c r="D1028" s="74"/>
      <c r="E1028" s="113" t="str">
        <f>IF(B1028="","",Impostazioni!$C$6)</f>
        <v/>
      </c>
      <c r="F1028" s="67"/>
      <c r="G1028" s="67"/>
      <c r="H1028" s="67"/>
      <c r="I1028" s="67"/>
      <c r="J1028" s="124" t="str">
        <v/>
      </c>
      <c r="K1028" s="74"/>
      <c r="L1028" s="111"/>
      <c r="M1028" s="47"/>
      <c r="N1028" s="47"/>
      <c r="O1028" s="47"/>
      <c r="P1028" s="47"/>
      <c r="Q1028" s="47"/>
      <c r="R1028" s="47"/>
      <c r="S1028" s="47"/>
      <c r="T1028" s="47"/>
      <c r="U1028" s="47"/>
      <c r="V1028" s="47"/>
      <c r="W1028" s="47"/>
      <c r="X1028" s="47"/>
      <c r="Y1028" s="47"/>
      <c r="Z1028" s="47"/>
      <c r="AA1028" s="47"/>
      <c r="AB1028" s="47"/>
    </row>
    <row r="1029" spans="1:28" ht="22.5" customHeight="1">
      <c r="A1029" s="47"/>
      <c r="B1029" s="74"/>
      <c r="C1029" s="74"/>
      <c r="D1029" s="74"/>
      <c r="E1029" s="113" t="str">
        <f>IF(B1029="","",Impostazioni!$C$6)</f>
        <v/>
      </c>
      <c r="F1029" s="67"/>
      <c r="G1029" s="67"/>
      <c r="H1029" s="67"/>
      <c r="I1029" s="67"/>
      <c r="J1029" s="124" t="str">
        <v/>
      </c>
      <c r="K1029" s="74"/>
      <c r="L1029" s="111"/>
      <c r="M1029" s="47"/>
      <c r="N1029" s="47"/>
      <c r="O1029" s="47"/>
      <c r="P1029" s="47"/>
      <c r="Q1029" s="47"/>
      <c r="R1029" s="47"/>
      <c r="S1029" s="47"/>
      <c r="T1029" s="47"/>
      <c r="U1029" s="47"/>
      <c r="V1029" s="47"/>
      <c r="W1029" s="47"/>
      <c r="X1029" s="47"/>
      <c r="Y1029" s="47"/>
      <c r="Z1029" s="47"/>
      <c r="AA1029" s="47"/>
      <c r="AB1029" s="47"/>
    </row>
    <row r="1030" spans="1:28" ht="22.5" customHeight="1">
      <c r="A1030" s="47"/>
      <c r="B1030" s="74"/>
      <c r="C1030" s="74"/>
      <c r="D1030" s="74"/>
      <c r="E1030" s="113" t="str">
        <f>IF(B1030="","",Impostazioni!$C$6)</f>
        <v/>
      </c>
      <c r="F1030" s="67"/>
      <c r="G1030" s="67"/>
      <c r="H1030" s="67"/>
      <c r="I1030" s="67"/>
      <c r="J1030" s="124" t="str">
        <v/>
      </c>
      <c r="K1030" s="74"/>
      <c r="L1030" s="111"/>
      <c r="M1030" s="47"/>
      <c r="N1030" s="47"/>
      <c r="O1030" s="47"/>
      <c r="P1030" s="47"/>
      <c r="Q1030" s="47"/>
      <c r="R1030" s="47"/>
      <c r="S1030" s="47"/>
      <c r="T1030" s="47"/>
      <c r="U1030" s="47"/>
      <c r="V1030" s="47"/>
      <c r="W1030" s="47"/>
      <c r="X1030" s="47"/>
      <c r="Y1030" s="47"/>
      <c r="Z1030" s="47"/>
      <c r="AA1030" s="47"/>
      <c r="AB1030" s="47"/>
    </row>
    <row r="1031" spans="1:28" ht="22.5" customHeight="1">
      <c r="A1031" s="47"/>
      <c r="B1031" s="74"/>
      <c r="C1031" s="74"/>
      <c r="D1031" s="74"/>
      <c r="E1031" s="113" t="str">
        <f>IF(B1031="","",Impostazioni!$C$6)</f>
        <v/>
      </c>
      <c r="F1031" s="67"/>
      <c r="G1031" s="67"/>
      <c r="H1031" s="67"/>
      <c r="I1031" s="67"/>
      <c r="J1031" s="124" t="str">
        <v/>
      </c>
      <c r="K1031" s="74"/>
      <c r="L1031" s="111"/>
      <c r="M1031" s="47"/>
      <c r="N1031" s="47"/>
      <c r="O1031" s="47"/>
      <c r="P1031" s="47"/>
      <c r="Q1031" s="47"/>
      <c r="R1031" s="47"/>
      <c r="S1031" s="47"/>
      <c r="T1031" s="47"/>
      <c r="U1031" s="47"/>
      <c r="V1031" s="47"/>
      <c r="W1031" s="47"/>
      <c r="X1031" s="47"/>
      <c r="Y1031" s="47"/>
      <c r="Z1031" s="47"/>
      <c r="AA1031" s="47"/>
      <c r="AB1031" s="47"/>
    </row>
    <row r="1032" spans="1:28" ht="22.5" customHeight="1">
      <c r="A1032" s="47"/>
      <c r="B1032" s="74"/>
      <c r="C1032" s="74"/>
      <c r="D1032" s="74"/>
      <c r="E1032" s="113" t="str">
        <f>IF(B1032="","",Impostazioni!$C$6)</f>
        <v/>
      </c>
      <c r="F1032" s="67"/>
      <c r="G1032" s="67"/>
      <c r="H1032" s="67"/>
      <c r="I1032" s="67"/>
      <c r="J1032" s="124" t="str">
        <v/>
      </c>
      <c r="K1032" s="74"/>
      <c r="L1032" s="111"/>
      <c r="M1032" s="47"/>
      <c r="N1032" s="47"/>
      <c r="O1032" s="47"/>
      <c r="P1032" s="47"/>
      <c r="Q1032" s="47"/>
      <c r="R1032" s="47"/>
      <c r="S1032" s="47"/>
      <c r="T1032" s="47"/>
      <c r="U1032" s="47"/>
      <c r="V1032" s="47"/>
      <c r="W1032" s="47"/>
      <c r="X1032" s="47"/>
      <c r="Y1032" s="47"/>
      <c r="Z1032" s="47"/>
      <c r="AA1032" s="47"/>
      <c r="AB1032" s="47"/>
    </row>
    <row r="1033" spans="1:28" ht="22.5" customHeight="1">
      <c r="A1033" s="47"/>
      <c r="B1033" s="74"/>
      <c r="C1033" s="74"/>
      <c r="D1033" s="74"/>
      <c r="E1033" s="113" t="str">
        <f>IF(B1033="","",Impostazioni!$C$6)</f>
        <v/>
      </c>
      <c r="F1033" s="67"/>
      <c r="G1033" s="67"/>
      <c r="H1033" s="67"/>
      <c r="I1033" s="67"/>
      <c r="J1033" s="124" t="str">
        <v/>
      </c>
      <c r="K1033" s="74"/>
      <c r="L1033" s="111"/>
      <c r="M1033" s="47"/>
      <c r="N1033" s="47"/>
      <c r="O1033" s="47"/>
      <c r="P1033" s="47"/>
      <c r="Q1033" s="47"/>
      <c r="R1033" s="47"/>
      <c r="S1033" s="47"/>
      <c r="T1033" s="47"/>
      <c r="U1033" s="47"/>
      <c r="V1033" s="47"/>
      <c r="W1033" s="47"/>
      <c r="X1033" s="47"/>
      <c r="Y1033" s="47"/>
      <c r="Z1033" s="47"/>
      <c r="AA1033" s="47"/>
      <c r="AB1033" s="47"/>
    </row>
    <row r="1034" spans="1:28" ht="22.5" customHeight="1">
      <c r="A1034" s="47"/>
      <c r="B1034" s="74"/>
      <c r="C1034" s="74"/>
      <c r="D1034" s="74"/>
      <c r="E1034" s="113" t="str">
        <f>IF(B1034="","",Impostazioni!$C$6)</f>
        <v/>
      </c>
      <c r="F1034" s="67"/>
      <c r="G1034" s="67"/>
      <c r="H1034" s="67"/>
      <c r="I1034" s="67"/>
      <c r="J1034" s="124" t="str">
        <v/>
      </c>
      <c r="K1034" s="74"/>
      <c r="L1034" s="111"/>
      <c r="M1034" s="47"/>
      <c r="N1034" s="47"/>
      <c r="O1034" s="47"/>
      <c r="P1034" s="47"/>
      <c r="Q1034" s="47"/>
      <c r="R1034" s="47"/>
      <c r="S1034" s="47"/>
      <c r="T1034" s="47"/>
      <c r="U1034" s="47"/>
      <c r="V1034" s="47"/>
      <c r="W1034" s="47"/>
      <c r="X1034" s="47"/>
      <c r="Y1034" s="47"/>
      <c r="Z1034" s="47"/>
      <c r="AA1034" s="47"/>
      <c r="AB1034" s="47"/>
    </row>
    <row r="1035" spans="1:28" ht="22.5" customHeight="1">
      <c r="A1035" s="47"/>
      <c r="B1035" s="74"/>
      <c r="C1035" s="74"/>
      <c r="D1035" s="74"/>
      <c r="E1035" s="113" t="str">
        <f>IF(B1035="","",Impostazioni!$C$6)</f>
        <v/>
      </c>
      <c r="F1035" s="67"/>
      <c r="G1035" s="67"/>
      <c r="H1035" s="67"/>
      <c r="I1035" s="67"/>
      <c r="J1035" s="124" t="str">
        <v/>
      </c>
      <c r="K1035" s="74"/>
      <c r="L1035" s="111"/>
      <c r="M1035" s="47"/>
      <c r="N1035" s="47"/>
      <c r="O1035" s="47"/>
      <c r="P1035" s="47"/>
      <c r="Q1035" s="47"/>
      <c r="R1035" s="47"/>
      <c r="S1035" s="47"/>
      <c r="T1035" s="47"/>
      <c r="U1035" s="47"/>
      <c r="V1035" s="47"/>
      <c r="W1035" s="47"/>
      <c r="X1035" s="47"/>
      <c r="Y1035" s="47"/>
      <c r="Z1035" s="47"/>
      <c r="AA1035" s="47"/>
      <c r="AB1035" s="47"/>
    </row>
    <row r="1036" spans="1:28" ht="22.5" customHeight="1">
      <c r="A1036" s="47"/>
      <c r="B1036" s="74"/>
      <c r="C1036" s="74"/>
      <c r="D1036" s="74"/>
      <c r="E1036" s="113" t="str">
        <f>IF(B1036="","",Impostazioni!$C$6)</f>
        <v/>
      </c>
      <c r="F1036" s="67"/>
      <c r="G1036" s="67"/>
      <c r="H1036" s="67"/>
      <c r="I1036" s="67"/>
      <c r="J1036" s="124" t="str">
        <v/>
      </c>
      <c r="K1036" s="74"/>
      <c r="L1036" s="111"/>
      <c r="M1036" s="47"/>
      <c r="N1036" s="47"/>
      <c r="O1036" s="47"/>
      <c r="P1036" s="47"/>
      <c r="Q1036" s="47"/>
      <c r="R1036" s="47"/>
      <c r="S1036" s="47"/>
      <c r="T1036" s="47"/>
      <c r="U1036" s="47"/>
      <c r="V1036" s="47"/>
      <c r="W1036" s="47"/>
      <c r="X1036" s="47"/>
      <c r="Y1036" s="47"/>
      <c r="Z1036" s="47"/>
      <c r="AA1036" s="47"/>
      <c r="AB1036" s="47"/>
    </row>
    <row r="1037" spans="1:28" ht="22.5" customHeight="1">
      <c r="A1037" s="47"/>
      <c r="B1037" s="74"/>
      <c r="C1037" s="74"/>
      <c r="D1037" s="74"/>
      <c r="E1037" s="113" t="str">
        <f>IF(B1037="","",Impostazioni!$C$6)</f>
        <v/>
      </c>
      <c r="F1037" s="67"/>
      <c r="G1037" s="67"/>
      <c r="H1037" s="67"/>
      <c r="I1037" s="67"/>
      <c r="J1037" s="124" t="str">
        <v/>
      </c>
      <c r="K1037" s="74"/>
      <c r="L1037" s="111"/>
      <c r="M1037" s="47"/>
      <c r="N1037" s="47"/>
      <c r="O1037" s="47"/>
      <c r="P1037" s="47"/>
      <c r="Q1037" s="47"/>
      <c r="R1037" s="47"/>
      <c r="S1037" s="47"/>
      <c r="T1037" s="47"/>
      <c r="U1037" s="47"/>
      <c r="V1037" s="47"/>
      <c r="W1037" s="47"/>
      <c r="X1037" s="47"/>
      <c r="Y1037" s="47"/>
      <c r="Z1037" s="47"/>
      <c r="AA1037" s="47"/>
      <c r="AB1037" s="47"/>
    </row>
    <row r="1038" spans="1:28" ht="22.5" customHeight="1">
      <c r="A1038" s="47"/>
      <c r="B1038" s="74"/>
      <c r="C1038" s="74"/>
      <c r="D1038" s="74"/>
      <c r="E1038" s="113" t="str">
        <f>IF(B1038="","",Impostazioni!$C$6)</f>
        <v/>
      </c>
      <c r="F1038" s="67"/>
      <c r="G1038" s="67"/>
      <c r="H1038" s="67"/>
      <c r="I1038" s="67"/>
      <c r="J1038" s="124" t="str">
        <v/>
      </c>
      <c r="K1038" s="74"/>
      <c r="L1038" s="111"/>
      <c r="M1038" s="47"/>
      <c r="N1038" s="47"/>
      <c r="O1038" s="47"/>
      <c r="P1038" s="47"/>
      <c r="Q1038" s="47"/>
      <c r="R1038" s="47"/>
      <c r="S1038" s="47"/>
      <c r="T1038" s="47"/>
      <c r="U1038" s="47"/>
      <c r="V1038" s="47"/>
      <c r="W1038" s="47"/>
      <c r="X1038" s="47"/>
      <c r="Y1038" s="47"/>
      <c r="Z1038" s="47"/>
      <c r="AA1038" s="47"/>
      <c r="AB1038" s="47"/>
    </row>
    <row r="1039" spans="1:28" ht="22.5" customHeight="1">
      <c r="A1039" s="47"/>
      <c r="B1039" s="74"/>
      <c r="C1039" s="74"/>
      <c r="D1039" s="74"/>
      <c r="E1039" s="113" t="str">
        <f>IF(B1039="","",Impostazioni!$C$6)</f>
        <v/>
      </c>
      <c r="F1039" s="67"/>
      <c r="G1039" s="67"/>
      <c r="H1039" s="67"/>
      <c r="I1039" s="67"/>
      <c r="J1039" s="124" t="str">
        <v/>
      </c>
      <c r="K1039" s="74"/>
      <c r="L1039" s="111"/>
      <c r="M1039" s="47"/>
      <c r="N1039" s="47"/>
      <c r="O1039" s="47"/>
      <c r="P1039" s="47"/>
      <c r="Q1039" s="47"/>
      <c r="R1039" s="47"/>
      <c r="S1039" s="47"/>
      <c r="T1039" s="47"/>
      <c r="U1039" s="47"/>
      <c r="V1039" s="47"/>
      <c r="W1039" s="47"/>
      <c r="X1039" s="47"/>
      <c r="Y1039" s="47"/>
      <c r="Z1039" s="47"/>
      <c r="AA1039" s="47"/>
      <c r="AB1039" s="47"/>
    </row>
    <row r="1040" spans="1:28" ht="22.5" customHeight="1">
      <c r="A1040" s="47"/>
      <c r="B1040" s="74"/>
      <c r="C1040" s="74"/>
      <c r="D1040" s="74"/>
      <c r="E1040" s="113" t="str">
        <f>IF(B1040="","",Impostazioni!$C$6)</f>
        <v/>
      </c>
      <c r="F1040" s="67"/>
      <c r="G1040" s="67"/>
      <c r="H1040" s="67"/>
      <c r="I1040" s="67"/>
      <c r="J1040" s="124" t="str">
        <v/>
      </c>
      <c r="K1040" s="74"/>
      <c r="L1040" s="111"/>
      <c r="M1040" s="47"/>
      <c r="N1040" s="47"/>
      <c r="O1040" s="47"/>
      <c r="P1040" s="47"/>
      <c r="Q1040" s="47"/>
      <c r="R1040" s="47"/>
      <c r="S1040" s="47"/>
      <c r="T1040" s="47"/>
      <c r="U1040" s="47"/>
      <c r="V1040" s="47"/>
      <c r="W1040" s="47"/>
      <c r="X1040" s="47"/>
      <c r="Y1040" s="47"/>
      <c r="Z1040" s="47"/>
      <c r="AA1040" s="47"/>
      <c r="AB1040" s="47"/>
    </row>
    <row r="1041" spans="1:28" ht="22.5" customHeight="1">
      <c r="A1041" s="47"/>
      <c r="B1041" s="74"/>
      <c r="C1041" s="74"/>
      <c r="D1041" s="74"/>
      <c r="E1041" s="113" t="str">
        <f>IF(B1041="","",Impostazioni!$C$6)</f>
        <v/>
      </c>
      <c r="F1041" s="67"/>
      <c r="G1041" s="67"/>
      <c r="H1041" s="67"/>
      <c r="I1041" s="67"/>
      <c r="J1041" s="124" t="str">
        <v/>
      </c>
      <c r="K1041" s="74"/>
      <c r="L1041" s="111"/>
      <c r="M1041" s="47"/>
      <c r="N1041" s="47"/>
      <c r="O1041" s="47"/>
      <c r="P1041" s="47"/>
      <c r="Q1041" s="47"/>
      <c r="R1041" s="47"/>
      <c r="S1041" s="47"/>
      <c r="T1041" s="47"/>
      <c r="U1041" s="47"/>
      <c r="V1041" s="47"/>
      <c r="W1041" s="47"/>
      <c r="X1041" s="47"/>
      <c r="Y1041" s="47"/>
      <c r="Z1041" s="47"/>
      <c r="AA1041" s="47"/>
      <c r="AB1041" s="47"/>
    </row>
    <row r="1042" spans="1:28" ht="22.5" customHeight="1">
      <c r="A1042" s="47"/>
      <c r="B1042" s="74"/>
      <c r="C1042" s="74"/>
      <c r="D1042" s="74"/>
      <c r="E1042" s="113" t="str">
        <f>IF(B1042="","",Impostazioni!$C$6)</f>
        <v/>
      </c>
      <c r="F1042" s="67"/>
      <c r="G1042" s="67"/>
      <c r="H1042" s="67"/>
      <c r="I1042" s="67"/>
      <c r="J1042" s="124" t="str">
        <v/>
      </c>
      <c r="K1042" s="74"/>
      <c r="L1042" s="111"/>
      <c r="M1042" s="47"/>
      <c r="N1042" s="47"/>
      <c r="O1042" s="47"/>
      <c r="P1042" s="47"/>
      <c r="Q1042" s="47"/>
      <c r="R1042" s="47"/>
      <c r="S1042" s="47"/>
      <c r="T1042" s="47"/>
      <c r="U1042" s="47"/>
      <c r="V1042" s="47"/>
      <c r="W1042" s="47"/>
      <c r="X1042" s="47"/>
      <c r="Y1042" s="47"/>
      <c r="Z1042" s="47"/>
      <c r="AA1042" s="47"/>
      <c r="AB1042" s="47"/>
    </row>
    <row r="1043" spans="1:28" ht="22.5" customHeight="1">
      <c r="A1043" s="47"/>
      <c r="B1043" s="74"/>
      <c r="C1043" s="74"/>
      <c r="D1043" s="74"/>
      <c r="E1043" s="113" t="str">
        <f>IF(B1043="","",Impostazioni!$C$6)</f>
        <v/>
      </c>
      <c r="F1043" s="67"/>
      <c r="G1043" s="67"/>
      <c r="H1043" s="67"/>
      <c r="I1043" s="67"/>
      <c r="J1043" s="124" t="str">
        <v/>
      </c>
      <c r="K1043" s="74"/>
      <c r="L1043" s="111"/>
      <c r="M1043" s="47"/>
      <c r="N1043" s="47"/>
      <c r="O1043" s="47"/>
      <c r="P1043" s="47"/>
      <c r="Q1043" s="47"/>
      <c r="R1043" s="47"/>
      <c r="S1043" s="47"/>
      <c r="T1043" s="47"/>
      <c r="U1043" s="47"/>
      <c r="V1043" s="47"/>
      <c r="W1043" s="47"/>
      <c r="X1043" s="47"/>
      <c r="Y1043" s="47"/>
      <c r="Z1043" s="47"/>
      <c r="AA1043" s="47"/>
      <c r="AB1043" s="47"/>
    </row>
    <row r="1044" spans="1:28" ht="22.5" customHeight="1">
      <c r="A1044" s="47"/>
      <c r="B1044" s="74"/>
      <c r="C1044" s="74"/>
      <c r="D1044" s="74"/>
      <c r="E1044" s="113" t="str">
        <f>IF(B1044="","",Impostazioni!$C$6)</f>
        <v/>
      </c>
      <c r="F1044" s="67"/>
      <c r="G1044" s="67"/>
      <c r="H1044" s="67"/>
      <c r="I1044" s="67"/>
      <c r="J1044" s="124" t="str">
        <v/>
      </c>
      <c r="K1044" s="74"/>
      <c r="L1044" s="111"/>
      <c r="M1044" s="47"/>
      <c r="N1044" s="47"/>
      <c r="O1044" s="47"/>
      <c r="P1044" s="47"/>
      <c r="Q1044" s="47"/>
      <c r="R1044" s="47"/>
      <c r="S1044" s="47"/>
      <c r="T1044" s="47"/>
      <c r="U1044" s="47"/>
      <c r="V1044" s="47"/>
      <c r="W1044" s="47"/>
      <c r="X1044" s="47"/>
      <c r="Y1044" s="47"/>
      <c r="Z1044" s="47"/>
      <c r="AA1044" s="47"/>
      <c r="AB1044" s="47"/>
    </row>
    <row r="1045" spans="1:28" ht="22.5" customHeight="1">
      <c r="A1045" s="47"/>
      <c r="B1045" s="74"/>
      <c r="C1045" s="74"/>
      <c r="D1045" s="74"/>
      <c r="E1045" s="113" t="str">
        <f>IF(B1045="","",Impostazioni!$C$6)</f>
        <v/>
      </c>
      <c r="F1045" s="67"/>
      <c r="G1045" s="67"/>
      <c r="H1045" s="67"/>
      <c r="I1045" s="67"/>
      <c r="J1045" s="124" t="str">
        <v/>
      </c>
      <c r="K1045" s="74"/>
      <c r="L1045" s="111"/>
      <c r="M1045" s="47"/>
      <c r="N1045" s="47"/>
      <c r="O1045" s="47"/>
      <c r="P1045" s="47"/>
      <c r="Q1045" s="47"/>
      <c r="R1045" s="47"/>
      <c r="S1045" s="47"/>
      <c r="T1045" s="47"/>
      <c r="U1045" s="47"/>
      <c r="V1045" s="47"/>
      <c r="W1045" s="47"/>
      <c r="X1045" s="47"/>
      <c r="Y1045" s="47"/>
      <c r="Z1045" s="47"/>
      <c r="AA1045" s="47"/>
      <c r="AB1045" s="47"/>
    </row>
    <row r="1046" spans="1:28" ht="22.5" customHeight="1">
      <c r="A1046" s="47"/>
      <c r="B1046" s="74"/>
      <c r="C1046" s="74"/>
      <c r="D1046" s="74"/>
      <c r="E1046" s="113" t="str">
        <f>IF(B1046="","",Impostazioni!$C$6)</f>
        <v/>
      </c>
      <c r="F1046" s="67"/>
      <c r="G1046" s="67"/>
      <c r="H1046" s="67"/>
      <c r="I1046" s="67"/>
      <c r="J1046" s="124" t="str">
        <v/>
      </c>
      <c r="K1046" s="74"/>
      <c r="L1046" s="111"/>
      <c r="M1046" s="47"/>
      <c r="N1046" s="47"/>
      <c r="O1046" s="47"/>
      <c r="P1046" s="47"/>
      <c r="Q1046" s="47"/>
      <c r="R1046" s="47"/>
      <c r="S1046" s="47"/>
      <c r="T1046" s="47"/>
      <c r="U1046" s="47"/>
      <c r="V1046" s="47"/>
      <c r="W1046" s="47"/>
      <c r="X1046" s="47"/>
      <c r="Y1046" s="47"/>
      <c r="Z1046" s="47"/>
      <c r="AA1046" s="47"/>
      <c r="AB1046" s="47"/>
    </row>
    <row r="1047" spans="1:28" ht="22.5" customHeight="1">
      <c r="A1047" s="47"/>
      <c r="B1047" s="74"/>
      <c r="C1047" s="74"/>
      <c r="D1047" s="74"/>
      <c r="E1047" s="113" t="str">
        <f>IF(B1047="","",Impostazioni!$C$6)</f>
        <v/>
      </c>
      <c r="F1047" s="67"/>
      <c r="G1047" s="67"/>
      <c r="H1047" s="67"/>
      <c r="I1047" s="67"/>
      <c r="J1047" s="124" t="str">
        <v/>
      </c>
      <c r="K1047" s="74"/>
      <c r="L1047" s="111"/>
      <c r="M1047" s="47"/>
      <c r="N1047" s="47"/>
      <c r="O1047" s="47"/>
      <c r="P1047" s="47"/>
      <c r="Q1047" s="47"/>
      <c r="R1047" s="47"/>
      <c r="S1047" s="47"/>
      <c r="T1047" s="47"/>
      <c r="U1047" s="47"/>
      <c r="V1047" s="47"/>
      <c r="W1047" s="47"/>
      <c r="X1047" s="47"/>
      <c r="Y1047" s="47"/>
      <c r="Z1047" s="47"/>
      <c r="AA1047" s="47"/>
      <c r="AB1047" s="47"/>
    </row>
    <row r="1048" spans="1:28" ht="22.5" customHeight="1">
      <c r="A1048" s="47"/>
      <c r="B1048" s="74"/>
      <c r="C1048" s="74"/>
      <c r="D1048" s="74"/>
      <c r="E1048" s="113" t="str">
        <f>IF(B1048="","",Impostazioni!$C$6)</f>
        <v/>
      </c>
      <c r="F1048" s="67"/>
      <c r="G1048" s="67"/>
      <c r="H1048" s="67"/>
      <c r="I1048" s="67"/>
      <c r="J1048" s="124" t="str">
        <v/>
      </c>
      <c r="K1048" s="74"/>
      <c r="L1048" s="111"/>
      <c r="M1048" s="47"/>
      <c r="N1048" s="47"/>
      <c r="O1048" s="47"/>
      <c r="P1048" s="47"/>
      <c r="Q1048" s="47"/>
      <c r="R1048" s="47"/>
      <c r="S1048" s="47"/>
      <c r="T1048" s="47"/>
      <c r="U1048" s="47"/>
      <c r="V1048" s="47"/>
      <c r="W1048" s="47"/>
      <c r="X1048" s="47"/>
      <c r="Y1048" s="47"/>
      <c r="Z1048" s="47"/>
      <c r="AA1048" s="47"/>
      <c r="AB1048" s="47"/>
    </row>
    <row r="1049" spans="1:28" ht="22.5" customHeight="1">
      <c r="A1049" s="47"/>
      <c r="B1049" s="74"/>
      <c r="C1049" s="74"/>
      <c r="D1049" s="74"/>
      <c r="E1049" s="113" t="str">
        <f>IF(B1049="","",Impostazioni!$C$6)</f>
        <v/>
      </c>
      <c r="F1049" s="67"/>
      <c r="G1049" s="67"/>
      <c r="H1049" s="67"/>
      <c r="I1049" s="67"/>
      <c r="J1049" s="124" t="str">
        <v/>
      </c>
      <c r="K1049" s="74"/>
      <c r="L1049" s="111"/>
      <c r="M1049" s="47"/>
      <c r="N1049" s="47"/>
      <c r="O1049" s="47"/>
      <c r="P1049" s="47"/>
      <c r="Q1049" s="47"/>
      <c r="R1049" s="47"/>
      <c r="S1049" s="47"/>
      <c r="T1049" s="47"/>
      <c r="U1049" s="47"/>
      <c r="V1049" s="47"/>
      <c r="W1049" s="47"/>
      <c r="X1049" s="47"/>
      <c r="Y1049" s="47"/>
      <c r="Z1049" s="47"/>
      <c r="AA1049" s="47"/>
      <c r="AB1049" s="47"/>
    </row>
    <row r="1050" spans="1:28" ht="22.5" customHeight="1">
      <c r="A1050" s="47"/>
      <c r="B1050" s="74"/>
      <c r="C1050" s="74"/>
      <c r="D1050" s="74"/>
      <c r="E1050" s="113" t="str">
        <f>IF(B1050="","",Impostazioni!$C$6)</f>
        <v/>
      </c>
      <c r="F1050" s="67"/>
      <c r="G1050" s="67"/>
      <c r="H1050" s="67"/>
      <c r="I1050" s="67"/>
      <c r="J1050" s="124" t="str">
        <v/>
      </c>
      <c r="K1050" s="74"/>
      <c r="L1050" s="111"/>
      <c r="M1050" s="47"/>
      <c r="N1050" s="47"/>
      <c r="O1050" s="47"/>
      <c r="P1050" s="47"/>
      <c r="Q1050" s="47"/>
      <c r="R1050" s="47"/>
      <c r="S1050" s="47"/>
      <c r="T1050" s="47"/>
      <c r="U1050" s="47"/>
      <c r="V1050" s="47"/>
      <c r="W1050" s="47"/>
      <c r="X1050" s="47"/>
      <c r="Y1050" s="47"/>
      <c r="Z1050" s="47"/>
      <c r="AA1050" s="47"/>
      <c r="AB1050" s="47"/>
    </row>
    <row r="1051" spans="1:28" ht="22.5" customHeight="1">
      <c r="A1051" s="47"/>
      <c r="B1051" s="74"/>
      <c r="C1051" s="74"/>
      <c r="D1051" s="74"/>
      <c r="E1051" s="113" t="str">
        <f>IF(B1051="","",Impostazioni!$C$6)</f>
        <v/>
      </c>
      <c r="F1051" s="67"/>
      <c r="G1051" s="67"/>
      <c r="H1051" s="67"/>
      <c r="I1051" s="67"/>
      <c r="J1051" s="124" t="str">
        <v/>
      </c>
      <c r="K1051" s="74"/>
      <c r="L1051" s="111"/>
      <c r="M1051" s="47"/>
      <c r="N1051" s="47"/>
      <c r="O1051" s="47"/>
      <c r="P1051" s="47"/>
      <c r="Q1051" s="47"/>
      <c r="R1051" s="47"/>
      <c r="S1051" s="47"/>
      <c r="T1051" s="47"/>
      <c r="U1051" s="47"/>
      <c r="V1051" s="47"/>
      <c r="W1051" s="47"/>
      <c r="X1051" s="47"/>
      <c r="Y1051" s="47"/>
      <c r="Z1051" s="47"/>
      <c r="AA1051" s="47"/>
      <c r="AB1051" s="47"/>
    </row>
    <row r="1052" spans="1:28" ht="22.5" customHeight="1">
      <c r="A1052" s="47"/>
      <c r="B1052" s="74"/>
      <c r="C1052" s="74"/>
      <c r="D1052" s="74"/>
      <c r="E1052" s="113" t="str">
        <f>IF(B1052="","",Impostazioni!$C$6)</f>
        <v/>
      </c>
      <c r="F1052" s="67"/>
      <c r="G1052" s="67"/>
      <c r="H1052" s="67"/>
      <c r="I1052" s="67"/>
      <c r="J1052" s="124" t="str">
        <v/>
      </c>
      <c r="K1052" s="74"/>
      <c r="L1052" s="111"/>
      <c r="M1052" s="47"/>
      <c r="N1052" s="47"/>
      <c r="O1052" s="47"/>
      <c r="P1052" s="47"/>
      <c r="Q1052" s="47"/>
      <c r="R1052" s="47"/>
      <c r="S1052" s="47"/>
      <c r="T1052" s="47"/>
      <c r="U1052" s="47"/>
      <c r="V1052" s="47"/>
      <c r="W1052" s="47"/>
      <c r="X1052" s="47"/>
      <c r="Y1052" s="47"/>
      <c r="Z1052" s="47"/>
      <c r="AA1052" s="47"/>
      <c r="AB1052" s="47"/>
    </row>
    <row r="1053" spans="1:28" ht="22.5" customHeight="1">
      <c r="A1053" s="47"/>
      <c r="B1053" s="74"/>
      <c r="C1053" s="74"/>
      <c r="D1053" s="74"/>
      <c r="E1053" s="113" t="str">
        <f>IF(B1053="","",Impostazioni!$C$6)</f>
        <v/>
      </c>
      <c r="F1053" s="67"/>
      <c r="G1053" s="67"/>
      <c r="H1053" s="67"/>
      <c r="I1053" s="67"/>
      <c r="J1053" s="124" t="str">
        <v/>
      </c>
      <c r="K1053" s="74"/>
      <c r="L1053" s="111"/>
      <c r="M1053" s="47"/>
      <c r="N1053" s="47"/>
      <c r="O1053" s="47"/>
      <c r="P1053" s="47"/>
      <c r="Q1053" s="47"/>
      <c r="R1053" s="47"/>
      <c r="S1053" s="47"/>
      <c r="T1053" s="47"/>
      <c r="U1053" s="47"/>
      <c r="V1053" s="47"/>
      <c r="W1053" s="47"/>
      <c r="X1053" s="47"/>
      <c r="Y1053" s="47"/>
      <c r="Z1053" s="47"/>
      <c r="AA1053" s="47"/>
      <c r="AB1053" s="47"/>
    </row>
    <row r="1054" spans="1:28" ht="22.5" customHeight="1">
      <c r="A1054" s="47"/>
      <c r="B1054" s="74"/>
      <c r="C1054" s="74"/>
      <c r="D1054" s="74"/>
      <c r="E1054" s="113" t="str">
        <f>IF(B1054="","",Impostazioni!$C$6)</f>
        <v/>
      </c>
      <c r="F1054" s="67"/>
      <c r="G1054" s="67"/>
      <c r="H1054" s="67"/>
      <c r="I1054" s="67"/>
      <c r="J1054" s="124" t="str">
        <v/>
      </c>
      <c r="K1054" s="74"/>
      <c r="L1054" s="111"/>
      <c r="M1054" s="47"/>
      <c r="N1054" s="47"/>
      <c r="O1054" s="47"/>
      <c r="P1054" s="47"/>
      <c r="Q1054" s="47"/>
      <c r="R1054" s="47"/>
      <c r="S1054" s="47"/>
      <c r="T1054" s="47"/>
      <c r="U1054" s="47"/>
      <c r="V1054" s="47"/>
      <c r="W1054" s="47"/>
      <c r="X1054" s="47"/>
      <c r="Y1054" s="47"/>
      <c r="Z1054" s="47"/>
      <c r="AA1054" s="47"/>
      <c r="AB1054" s="47"/>
    </row>
    <row r="1055" spans="1:28" ht="22.5" customHeight="1">
      <c r="A1055" s="47"/>
      <c r="B1055" s="74"/>
      <c r="C1055" s="74"/>
      <c r="D1055" s="74"/>
      <c r="E1055" s="113" t="str">
        <f>IF(B1055="","",Impostazioni!$C$6)</f>
        <v/>
      </c>
      <c r="F1055" s="67"/>
      <c r="G1055" s="67"/>
      <c r="H1055" s="67"/>
      <c r="I1055" s="67"/>
      <c r="J1055" s="124" t="str">
        <v/>
      </c>
      <c r="K1055" s="74"/>
      <c r="L1055" s="111"/>
      <c r="M1055" s="47"/>
      <c r="N1055" s="47"/>
      <c r="O1055" s="47"/>
      <c r="P1055" s="47"/>
      <c r="Q1055" s="47"/>
      <c r="R1055" s="47"/>
      <c r="S1055" s="47"/>
      <c r="T1055" s="47"/>
      <c r="U1055" s="47"/>
      <c r="V1055" s="47"/>
      <c r="W1055" s="47"/>
      <c r="X1055" s="47"/>
      <c r="Y1055" s="47"/>
      <c r="Z1055" s="47"/>
      <c r="AA1055" s="47"/>
      <c r="AB1055" s="47"/>
    </row>
    <row r="1056" spans="1:28" ht="22.5" customHeight="1">
      <c r="A1056" s="47"/>
      <c r="B1056" s="74"/>
      <c r="C1056" s="74"/>
      <c r="D1056" s="74"/>
      <c r="E1056" s="113" t="str">
        <f>IF(B1056="","",Impostazioni!$C$6)</f>
        <v/>
      </c>
      <c r="F1056" s="67"/>
      <c r="G1056" s="67"/>
      <c r="H1056" s="67"/>
      <c r="I1056" s="67"/>
      <c r="J1056" s="124" t="str">
        <v/>
      </c>
      <c r="K1056" s="74"/>
      <c r="L1056" s="111"/>
      <c r="M1056" s="47"/>
      <c r="N1056" s="47"/>
      <c r="O1056" s="47"/>
      <c r="P1056" s="47"/>
      <c r="Q1056" s="47"/>
      <c r="R1056" s="47"/>
      <c r="S1056" s="47"/>
      <c r="T1056" s="47"/>
      <c r="U1056" s="47"/>
      <c r="V1056" s="47"/>
      <c r="W1056" s="47"/>
      <c r="X1056" s="47"/>
      <c r="Y1056" s="47"/>
      <c r="Z1056" s="47"/>
      <c r="AA1056" s="47"/>
      <c r="AB1056" s="47"/>
    </row>
    <row r="1057" spans="1:28" ht="22.5" customHeight="1">
      <c r="A1057" s="47"/>
      <c r="B1057" s="74"/>
      <c r="C1057" s="74"/>
      <c r="D1057" s="74"/>
      <c r="E1057" s="113" t="str">
        <f>IF(B1057="","",Impostazioni!$C$6)</f>
        <v/>
      </c>
      <c r="F1057" s="67"/>
      <c r="G1057" s="67"/>
      <c r="H1057" s="67"/>
      <c r="I1057" s="67"/>
      <c r="J1057" s="124" t="str">
        <v/>
      </c>
      <c r="K1057" s="74"/>
      <c r="L1057" s="111"/>
      <c r="M1057" s="47"/>
      <c r="N1057" s="47"/>
      <c r="O1057" s="47"/>
      <c r="P1057" s="47"/>
      <c r="Q1057" s="47"/>
      <c r="R1057" s="47"/>
      <c r="S1057" s="47"/>
      <c r="T1057" s="47"/>
      <c r="U1057" s="47"/>
      <c r="V1057" s="47"/>
      <c r="W1057" s="47"/>
      <c r="X1057" s="47"/>
      <c r="Y1057" s="47"/>
      <c r="Z1057" s="47"/>
      <c r="AA1057" s="47"/>
      <c r="AB1057" s="47"/>
    </row>
    <row r="1058" spans="1:28" ht="22.5" customHeight="1">
      <c r="A1058" s="47"/>
      <c r="B1058" s="74"/>
      <c r="C1058" s="74"/>
      <c r="D1058" s="74"/>
      <c r="E1058" s="113" t="str">
        <f>IF(B1058="","",Impostazioni!$C$6)</f>
        <v/>
      </c>
      <c r="F1058" s="67"/>
      <c r="G1058" s="67"/>
      <c r="H1058" s="67"/>
      <c r="I1058" s="67"/>
      <c r="J1058" s="124" t="str">
        <v/>
      </c>
      <c r="K1058" s="74"/>
      <c r="L1058" s="111"/>
      <c r="M1058" s="47"/>
      <c r="N1058" s="47"/>
      <c r="O1058" s="47"/>
      <c r="P1058" s="47"/>
      <c r="Q1058" s="47"/>
      <c r="R1058" s="47"/>
      <c r="S1058" s="47"/>
      <c r="T1058" s="47"/>
      <c r="U1058" s="47"/>
      <c r="V1058" s="47"/>
      <c r="W1058" s="47"/>
      <c r="X1058" s="47"/>
      <c r="Y1058" s="47"/>
      <c r="Z1058" s="47"/>
      <c r="AA1058" s="47"/>
      <c r="AB1058" s="47"/>
    </row>
    <row r="1059" spans="1:28" ht="22.5" customHeight="1">
      <c r="A1059" s="47"/>
      <c r="B1059" s="74"/>
      <c r="C1059" s="74"/>
      <c r="D1059" s="74"/>
      <c r="E1059" s="113" t="str">
        <f>IF(B1059="","",Impostazioni!$C$6)</f>
        <v/>
      </c>
      <c r="F1059" s="67"/>
      <c r="G1059" s="67"/>
      <c r="H1059" s="67"/>
      <c r="I1059" s="67"/>
      <c r="J1059" s="124" t="str">
        <v/>
      </c>
      <c r="K1059" s="74"/>
      <c r="L1059" s="111"/>
      <c r="M1059" s="47"/>
      <c r="N1059" s="47"/>
      <c r="O1059" s="47"/>
      <c r="P1059" s="47"/>
      <c r="Q1059" s="47"/>
      <c r="R1059" s="47"/>
      <c r="S1059" s="47"/>
      <c r="T1059" s="47"/>
      <c r="U1059" s="47"/>
      <c r="V1059" s="47"/>
      <c r="W1059" s="47"/>
      <c r="X1059" s="47"/>
      <c r="Y1059" s="47"/>
      <c r="Z1059" s="47"/>
      <c r="AA1059" s="47"/>
      <c r="AB1059" s="47"/>
    </row>
    <row r="1060" spans="1:28" ht="22.5" customHeight="1">
      <c r="A1060" s="47"/>
      <c r="B1060" s="74"/>
      <c r="C1060" s="74"/>
      <c r="D1060" s="74"/>
      <c r="E1060" s="113" t="str">
        <f>IF(B1060="","",Impostazioni!$C$6)</f>
        <v/>
      </c>
      <c r="F1060" s="67"/>
      <c r="G1060" s="67"/>
      <c r="H1060" s="67"/>
      <c r="I1060" s="67"/>
      <c r="J1060" s="124" t="str">
        <v/>
      </c>
      <c r="K1060" s="74"/>
      <c r="L1060" s="111"/>
      <c r="M1060" s="47"/>
      <c r="N1060" s="47"/>
      <c r="O1060" s="47"/>
      <c r="P1060" s="47"/>
      <c r="Q1060" s="47"/>
      <c r="R1060" s="47"/>
      <c r="S1060" s="47"/>
      <c r="T1060" s="47"/>
      <c r="U1060" s="47"/>
      <c r="V1060" s="47"/>
      <c r="W1060" s="47"/>
      <c r="X1060" s="47"/>
      <c r="Y1060" s="47"/>
      <c r="Z1060" s="47"/>
      <c r="AA1060" s="47"/>
      <c r="AB1060" s="47"/>
    </row>
    <row r="1061" spans="1:28" ht="22.5" customHeight="1">
      <c r="A1061" s="47"/>
      <c r="B1061" s="74"/>
      <c r="C1061" s="74"/>
      <c r="D1061" s="74"/>
      <c r="E1061" s="113" t="str">
        <f>IF(B1061="","",Impostazioni!$C$6)</f>
        <v/>
      </c>
      <c r="F1061" s="67"/>
      <c r="G1061" s="67"/>
      <c r="H1061" s="67"/>
      <c r="I1061" s="67"/>
      <c r="J1061" s="124" t="str">
        <v/>
      </c>
      <c r="K1061" s="74"/>
      <c r="L1061" s="111"/>
      <c r="M1061" s="47"/>
      <c r="N1061" s="47"/>
      <c r="O1061" s="47"/>
      <c r="P1061" s="47"/>
      <c r="Q1061" s="47"/>
      <c r="R1061" s="47"/>
      <c r="S1061" s="47"/>
      <c r="T1061" s="47"/>
      <c r="U1061" s="47"/>
      <c r="V1061" s="47"/>
      <c r="W1061" s="47"/>
      <c r="X1061" s="47"/>
      <c r="Y1061" s="47"/>
      <c r="Z1061" s="47"/>
      <c r="AA1061" s="47"/>
      <c r="AB1061" s="47"/>
    </row>
    <row r="1062" spans="1:28" ht="22.5" customHeight="1">
      <c r="A1062" s="47"/>
      <c r="B1062" s="74"/>
      <c r="C1062" s="74"/>
      <c r="D1062" s="74"/>
      <c r="E1062" s="113" t="str">
        <f>IF(B1062="","",Impostazioni!$C$6)</f>
        <v/>
      </c>
      <c r="F1062" s="67"/>
      <c r="G1062" s="67"/>
      <c r="H1062" s="67"/>
      <c r="I1062" s="67"/>
      <c r="J1062" s="124" t="str">
        <v/>
      </c>
      <c r="K1062" s="74"/>
      <c r="L1062" s="111"/>
      <c r="M1062" s="47"/>
      <c r="N1062" s="47"/>
      <c r="O1062" s="47"/>
      <c r="P1062" s="47"/>
      <c r="Q1062" s="47"/>
      <c r="R1062" s="47"/>
      <c r="S1062" s="47"/>
      <c r="T1062" s="47"/>
      <c r="U1062" s="47"/>
      <c r="V1062" s="47"/>
      <c r="W1062" s="47"/>
      <c r="X1062" s="47"/>
      <c r="Y1062" s="47"/>
      <c r="Z1062" s="47"/>
      <c r="AA1062" s="47"/>
      <c r="AB1062" s="47"/>
    </row>
    <row r="1063" spans="1:28" ht="22.5" customHeight="1">
      <c r="A1063" s="47"/>
      <c r="B1063" s="74"/>
      <c r="C1063" s="74"/>
      <c r="D1063" s="74"/>
      <c r="E1063" s="113" t="str">
        <f>IF(B1063="","",Impostazioni!$C$6)</f>
        <v/>
      </c>
      <c r="F1063" s="67"/>
      <c r="G1063" s="67"/>
      <c r="H1063" s="67"/>
      <c r="I1063" s="67"/>
      <c r="J1063" s="124" t="str">
        <v/>
      </c>
      <c r="K1063" s="74"/>
      <c r="L1063" s="111"/>
      <c r="M1063" s="47"/>
      <c r="N1063" s="47"/>
      <c r="O1063" s="47"/>
      <c r="P1063" s="47"/>
      <c r="Q1063" s="47"/>
      <c r="R1063" s="47"/>
      <c r="S1063" s="47"/>
      <c r="T1063" s="47"/>
      <c r="U1063" s="47"/>
      <c r="V1063" s="47"/>
      <c r="W1063" s="47"/>
      <c r="X1063" s="47"/>
      <c r="Y1063" s="47"/>
      <c r="Z1063" s="47"/>
      <c r="AA1063" s="47"/>
      <c r="AB1063" s="47"/>
    </row>
    <row r="1064" spans="1:28" ht="22.5" customHeight="1">
      <c r="A1064" s="47"/>
      <c r="B1064" s="74"/>
      <c r="C1064" s="74"/>
      <c r="D1064" s="74"/>
      <c r="E1064" s="113" t="str">
        <f>IF(B1064="","",Impostazioni!$C$6)</f>
        <v/>
      </c>
      <c r="F1064" s="67"/>
      <c r="G1064" s="67"/>
      <c r="H1064" s="67"/>
      <c r="I1064" s="67"/>
      <c r="J1064" s="124" t="str">
        <v/>
      </c>
      <c r="K1064" s="74"/>
      <c r="L1064" s="111"/>
      <c r="M1064" s="47"/>
      <c r="N1064" s="47"/>
      <c r="O1064" s="47"/>
      <c r="P1064" s="47"/>
      <c r="Q1064" s="47"/>
      <c r="R1064" s="47"/>
      <c r="S1064" s="47"/>
      <c r="T1064" s="47"/>
      <c r="U1064" s="47"/>
      <c r="V1064" s="47"/>
      <c r="W1064" s="47"/>
      <c r="X1064" s="47"/>
      <c r="Y1064" s="47"/>
      <c r="Z1064" s="47"/>
      <c r="AA1064" s="47"/>
      <c r="AB1064" s="47"/>
    </row>
    <row r="1065" spans="1:28" ht="22.5" customHeight="1">
      <c r="A1065" s="47"/>
      <c r="B1065" s="74"/>
      <c r="C1065" s="74"/>
      <c r="D1065" s="74"/>
      <c r="E1065" s="113" t="str">
        <f>IF(B1065="","",Impostazioni!$C$6)</f>
        <v/>
      </c>
      <c r="F1065" s="67"/>
      <c r="G1065" s="67"/>
      <c r="H1065" s="67"/>
      <c r="I1065" s="67"/>
      <c r="J1065" s="124" t="str">
        <v/>
      </c>
      <c r="K1065" s="74"/>
      <c r="L1065" s="111"/>
      <c r="M1065" s="47"/>
      <c r="N1065" s="47"/>
      <c r="O1065" s="47"/>
      <c r="P1065" s="47"/>
      <c r="Q1065" s="47"/>
      <c r="R1065" s="47"/>
      <c r="S1065" s="47"/>
      <c r="T1065" s="47"/>
      <c r="U1065" s="47"/>
      <c r="V1065" s="47"/>
      <c r="W1065" s="47"/>
      <c r="X1065" s="47"/>
      <c r="Y1065" s="47"/>
      <c r="Z1065" s="47"/>
      <c r="AA1065" s="47"/>
      <c r="AB1065" s="47"/>
    </row>
    <row r="1066" spans="1:28" ht="22.5" customHeight="1">
      <c r="A1066" s="47"/>
      <c r="B1066" s="74"/>
      <c r="C1066" s="74"/>
      <c r="D1066" s="74"/>
      <c r="E1066" s="113" t="str">
        <f>IF(B1066="","",Impostazioni!$C$6)</f>
        <v/>
      </c>
      <c r="F1066" s="67"/>
      <c r="G1066" s="67"/>
      <c r="H1066" s="67"/>
      <c r="I1066" s="67"/>
      <c r="J1066" s="124" t="str">
        <v/>
      </c>
      <c r="K1066" s="74"/>
      <c r="L1066" s="111"/>
      <c r="M1066" s="47"/>
      <c r="N1066" s="47"/>
      <c r="O1066" s="47"/>
      <c r="P1066" s="47"/>
      <c r="Q1066" s="47"/>
      <c r="R1066" s="47"/>
      <c r="S1066" s="47"/>
      <c r="T1066" s="47"/>
      <c r="U1066" s="47"/>
      <c r="V1066" s="47"/>
      <c r="W1066" s="47"/>
      <c r="X1066" s="47"/>
      <c r="Y1066" s="47"/>
      <c r="Z1066" s="47"/>
      <c r="AA1066" s="47"/>
      <c r="AB1066" s="47"/>
    </row>
    <row r="1067" spans="1:28" ht="22.5" customHeight="1">
      <c r="A1067" s="47"/>
      <c r="B1067" s="74"/>
      <c r="C1067" s="74"/>
      <c r="D1067" s="74"/>
      <c r="E1067" s="113" t="str">
        <f>IF(B1067="","",Impostazioni!$C$6)</f>
        <v/>
      </c>
      <c r="F1067" s="67"/>
      <c r="G1067" s="67"/>
      <c r="H1067" s="67"/>
      <c r="I1067" s="67"/>
      <c r="J1067" s="124" t="str">
        <v/>
      </c>
      <c r="K1067" s="74"/>
      <c r="L1067" s="111"/>
      <c r="M1067" s="47"/>
      <c r="N1067" s="47"/>
      <c r="O1067" s="47"/>
      <c r="P1067" s="47"/>
      <c r="Q1067" s="47"/>
      <c r="R1067" s="47"/>
      <c r="S1067" s="47"/>
      <c r="T1067" s="47"/>
      <c r="U1067" s="47"/>
      <c r="V1067" s="47"/>
      <c r="W1067" s="47"/>
      <c r="X1067" s="47"/>
      <c r="Y1067" s="47"/>
      <c r="Z1067" s="47"/>
      <c r="AA1067" s="47"/>
      <c r="AB1067" s="47"/>
    </row>
    <row r="1068" spans="1:28" ht="22.5" customHeight="1">
      <c r="A1068" s="47"/>
      <c r="B1068" s="74"/>
      <c r="C1068" s="74"/>
      <c r="D1068" s="74"/>
      <c r="E1068" s="113" t="str">
        <f>IF(B1068="","",Impostazioni!$C$6)</f>
        <v/>
      </c>
      <c r="F1068" s="67"/>
      <c r="G1068" s="67"/>
      <c r="H1068" s="67"/>
      <c r="I1068" s="67"/>
      <c r="J1068" s="124" t="str">
        <v/>
      </c>
      <c r="K1068" s="74"/>
      <c r="L1068" s="111"/>
      <c r="M1068" s="47"/>
      <c r="N1068" s="47"/>
      <c r="O1068" s="47"/>
      <c r="P1068" s="47"/>
      <c r="Q1068" s="47"/>
      <c r="R1068" s="47"/>
      <c r="S1068" s="47"/>
      <c r="T1068" s="47"/>
      <c r="U1068" s="47"/>
      <c r="V1068" s="47"/>
      <c r="W1068" s="47"/>
      <c r="X1068" s="47"/>
      <c r="Y1068" s="47"/>
      <c r="Z1068" s="47"/>
      <c r="AA1068" s="47"/>
      <c r="AB1068" s="47"/>
    </row>
    <row r="1069" spans="1:28" ht="22.5" customHeight="1">
      <c r="A1069" s="47"/>
      <c r="B1069" s="74"/>
      <c r="C1069" s="74"/>
      <c r="D1069" s="74"/>
      <c r="E1069" s="113" t="str">
        <f>IF(B1069="","",Impostazioni!$C$6)</f>
        <v/>
      </c>
      <c r="F1069" s="67"/>
      <c r="G1069" s="67"/>
      <c r="H1069" s="67"/>
      <c r="I1069" s="67"/>
      <c r="J1069" s="124" t="str">
        <v/>
      </c>
      <c r="K1069" s="74"/>
      <c r="L1069" s="111"/>
      <c r="M1069" s="47"/>
      <c r="N1069" s="47"/>
      <c r="O1069" s="47"/>
      <c r="P1069" s="47"/>
      <c r="Q1069" s="47"/>
      <c r="R1069" s="47"/>
      <c r="S1069" s="47"/>
      <c r="T1069" s="47"/>
      <c r="U1069" s="47"/>
      <c r="V1069" s="47"/>
      <c r="W1069" s="47"/>
      <c r="X1069" s="47"/>
      <c r="Y1069" s="47"/>
      <c r="Z1069" s="47"/>
      <c r="AA1069" s="47"/>
      <c r="AB1069" s="47"/>
    </row>
    <row r="1070" spans="1:28" ht="22.5" customHeight="1">
      <c r="A1070" s="47"/>
      <c r="B1070" s="74"/>
      <c r="C1070" s="74"/>
      <c r="D1070" s="74"/>
      <c r="E1070" s="113" t="str">
        <f>IF(B1070="","",Impostazioni!$C$6)</f>
        <v/>
      </c>
      <c r="F1070" s="67"/>
      <c r="G1070" s="67"/>
      <c r="H1070" s="67"/>
      <c r="I1070" s="67"/>
      <c r="J1070" s="124" t="str">
        <v/>
      </c>
      <c r="K1070" s="74"/>
      <c r="L1070" s="111"/>
      <c r="M1070" s="47"/>
      <c r="N1070" s="47"/>
      <c r="O1070" s="47"/>
      <c r="P1070" s="47"/>
      <c r="Q1070" s="47"/>
      <c r="R1070" s="47"/>
      <c r="S1070" s="47"/>
      <c r="T1070" s="47"/>
      <c r="U1070" s="47"/>
      <c r="V1070" s="47"/>
      <c r="W1070" s="47"/>
      <c r="X1070" s="47"/>
      <c r="Y1070" s="47"/>
      <c r="Z1070" s="47"/>
      <c r="AA1070" s="47"/>
      <c r="AB1070" s="47"/>
    </row>
    <row r="1071" spans="1:28" ht="22.5" customHeight="1">
      <c r="A1071" s="47"/>
      <c r="B1071" s="74"/>
      <c r="C1071" s="74"/>
      <c r="D1071" s="74"/>
      <c r="E1071" s="113" t="str">
        <f>IF(B1071="","",Impostazioni!$C$6)</f>
        <v/>
      </c>
      <c r="F1071" s="67"/>
      <c r="G1071" s="67"/>
      <c r="H1071" s="67"/>
      <c r="I1071" s="67"/>
      <c r="J1071" s="124" t="str">
        <v/>
      </c>
      <c r="K1071" s="74"/>
      <c r="L1071" s="111"/>
      <c r="M1071" s="47"/>
      <c r="N1071" s="47"/>
      <c r="O1071" s="47"/>
      <c r="P1071" s="47"/>
      <c r="Q1071" s="47"/>
      <c r="R1071" s="47"/>
      <c r="S1071" s="47"/>
      <c r="T1071" s="47"/>
      <c r="U1071" s="47"/>
      <c r="V1071" s="47"/>
      <c r="W1071" s="47"/>
      <c r="X1071" s="47"/>
      <c r="Y1071" s="47"/>
      <c r="Z1071" s="47"/>
      <c r="AA1071" s="47"/>
      <c r="AB1071" s="47"/>
    </row>
    <row r="1072" spans="1:28" ht="22.5" customHeight="1">
      <c r="A1072" s="47"/>
      <c r="B1072" s="74"/>
      <c r="C1072" s="74"/>
      <c r="D1072" s="74"/>
      <c r="E1072" s="113" t="str">
        <f>IF(B1072="","",Impostazioni!$C$6)</f>
        <v/>
      </c>
      <c r="F1072" s="67"/>
      <c r="G1072" s="67"/>
      <c r="H1072" s="67"/>
      <c r="I1072" s="67"/>
      <c r="J1072" s="124" t="str">
        <v/>
      </c>
      <c r="K1072" s="74"/>
      <c r="L1072" s="111"/>
      <c r="M1072" s="47"/>
      <c r="N1072" s="47"/>
      <c r="O1072" s="47"/>
      <c r="P1072" s="47"/>
      <c r="Q1072" s="47"/>
      <c r="R1072" s="47"/>
      <c r="S1072" s="47"/>
      <c r="T1072" s="47"/>
      <c r="U1072" s="47"/>
      <c r="V1072" s="47"/>
      <c r="W1072" s="47"/>
      <c r="X1072" s="47"/>
      <c r="Y1072" s="47"/>
      <c r="Z1072" s="47"/>
      <c r="AA1072" s="47"/>
      <c r="AB1072" s="47"/>
    </row>
    <row r="1073" spans="1:28" ht="22.5" customHeight="1">
      <c r="A1073" s="47"/>
      <c r="B1073" s="74"/>
      <c r="C1073" s="74"/>
      <c r="D1073" s="74"/>
      <c r="E1073" s="113" t="str">
        <f>IF(B1073="","",Impostazioni!$C$6)</f>
        <v/>
      </c>
      <c r="F1073" s="67"/>
      <c r="G1073" s="67"/>
      <c r="H1073" s="67"/>
      <c r="I1073" s="67"/>
      <c r="J1073" s="124" t="str">
        <v/>
      </c>
      <c r="K1073" s="74"/>
      <c r="L1073" s="111"/>
      <c r="M1073" s="47"/>
      <c r="N1073" s="47"/>
      <c r="O1073" s="47"/>
      <c r="P1073" s="47"/>
      <c r="Q1073" s="47"/>
      <c r="R1073" s="47"/>
      <c r="S1073" s="47"/>
      <c r="T1073" s="47"/>
      <c r="U1073" s="47"/>
      <c r="V1073" s="47"/>
      <c r="W1073" s="47"/>
      <c r="X1073" s="47"/>
      <c r="Y1073" s="47"/>
      <c r="Z1073" s="47"/>
      <c r="AA1073" s="47"/>
      <c r="AB1073" s="47"/>
    </row>
    <row r="1074" spans="1:28" ht="22.5" customHeight="1">
      <c r="A1074" s="47"/>
      <c r="B1074" s="74"/>
      <c r="C1074" s="74"/>
      <c r="D1074" s="74"/>
      <c r="E1074" s="113" t="str">
        <f>IF(B1074="","",Impostazioni!$C$6)</f>
        <v/>
      </c>
      <c r="F1074" s="67"/>
      <c r="G1074" s="67"/>
      <c r="H1074" s="67"/>
      <c r="I1074" s="67"/>
      <c r="J1074" s="124" t="str">
        <v/>
      </c>
      <c r="K1074" s="74"/>
      <c r="L1074" s="111"/>
      <c r="M1074" s="47"/>
      <c r="N1074" s="47"/>
      <c r="O1074" s="47"/>
      <c r="P1074" s="47"/>
      <c r="Q1074" s="47"/>
      <c r="R1074" s="47"/>
      <c r="S1074" s="47"/>
      <c r="T1074" s="47"/>
      <c r="U1074" s="47"/>
      <c r="V1074" s="47"/>
      <c r="W1074" s="47"/>
      <c r="X1074" s="47"/>
      <c r="Y1074" s="47"/>
      <c r="Z1074" s="47"/>
      <c r="AA1074" s="47"/>
      <c r="AB1074" s="47"/>
    </row>
    <row r="1075" spans="1:28" ht="22.5" customHeight="1">
      <c r="A1075" s="47"/>
      <c r="B1075" s="74"/>
      <c r="C1075" s="74"/>
      <c r="D1075" s="74"/>
      <c r="E1075" s="113" t="str">
        <f>IF(B1075="","",Impostazioni!$C$6)</f>
        <v/>
      </c>
      <c r="F1075" s="67"/>
      <c r="G1075" s="67"/>
      <c r="H1075" s="67"/>
      <c r="I1075" s="67"/>
      <c r="J1075" s="124" t="str">
        <v/>
      </c>
      <c r="K1075" s="74"/>
      <c r="L1075" s="111"/>
      <c r="M1075" s="47"/>
      <c r="N1075" s="47"/>
      <c r="O1075" s="47"/>
      <c r="P1075" s="47"/>
      <c r="Q1075" s="47"/>
      <c r="R1075" s="47"/>
      <c r="S1075" s="47"/>
      <c r="T1075" s="47"/>
      <c r="U1075" s="47"/>
      <c r="V1075" s="47"/>
      <c r="W1075" s="47"/>
      <c r="X1075" s="47"/>
      <c r="Y1075" s="47"/>
      <c r="Z1075" s="47"/>
      <c r="AA1075" s="47"/>
      <c r="AB1075" s="47"/>
    </row>
    <row r="1076" spans="1:28" ht="22.5" customHeight="1">
      <c r="A1076" s="47"/>
      <c r="B1076" s="74"/>
      <c r="C1076" s="74"/>
      <c r="D1076" s="74"/>
      <c r="E1076" s="113" t="str">
        <f>IF(B1076="","",Impostazioni!$C$6)</f>
        <v/>
      </c>
      <c r="F1076" s="67"/>
      <c r="G1076" s="67"/>
      <c r="H1076" s="67"/>
      <c r="I1076" s="67"/>
      <c r="J1076" s="124" t="str">
        <v/>
      </c>
      <c r="K1076" s="74"/>
      <c r="L1076" s="111"/>
      <c r="M1076" s="47"/>
      <c r="N1076" s="47"/>
      <c r="O1076" s="47"/>
      <c r="P1076" s="47"/>
      <c r="Q1076" s="47"/>
      <c r="R1076" s="47"/>
      <c r="S1076" s="47"/>
      <c r="T1076" s="47"/>
      <c r="U1076" s="47"/>
      <c r="V1076" s="47"/>
      <c r="W1076" s="47"/>
      <c r="X1076" s="47"/>
      <c r="Y1076" s="47"/>
      <c r="Z1076" s="47"/>
      <c r="AA1076" s="47"/>
      <c r="AB1076" s="47"/>
    </row>
    <row r="1077" spans="1:28" ht="22.5" customHeight="1">
      <c r="A1077" s="47"/>
      <c r="B1077" s="74"/>
      <c r="C1077" s="74"/>
      <c r="D1077" s="74"/>
      <c r="E1077" s="113" t="str">
        <f>IF(B1077="","",Impostazioni!$C$6)</f>
        <v/>
      </c>
      <c r="F1077" s="67"/>
      <c r="G1077" s="67"/>
      <c r="H1077" s="67"/>
      <c r="I1077" s="67"/>
      <c r="J1077" s="124" t="str">
        <v/>
      </c>
      <c r="K1077" s="74"/>
      <c r="L1077" s="111"/>
      <c r="M1077" s="47"/>
      <c r="N1077" s="47"/>
      <c r="O1077" s="47"/>
      <c r="P1077" s="47"/>
      <c r="Q1077" s="47"/>
      <c r="R1077" s="47"/>
      <c r="S1077" s="47"/>
      <c r="T1077" s="47"/>
      <c r="U1077" s="47"/>
      <c r="V1077" s="47"/>
      <c r="W1077" s="47"/>
      <c r="X1077" s="47"/>
      <c r="Y1077" s="47"/>
      <c r="Z1077" s="47"/>
      <c r="AA1077" s="47"/>
      <c r="AB1077" s="47"/>
    </row>
    <row r="1078" spans="1:28" ht="22.5" customHeight="1">
      <c r="A1078" s="47"/>
      <c r="B1078" s="74"/>
      <c r="C1078" s="74"/>
      <c r="D1078" s="74"/>
      <c r="E1078" s="113" t="str">
        <f>IF(B1078="","",Impostazioni!$C$6)</f>
        <v/>
      </c>
      <c r="F1078" s="67"/>
      <c r="G1078" s="67"/>
      <c r="H1078" s="67"/>
      <c r="I1078" s="67"/>
      <c r="J1078" s="124" t="str">
        <v/>
      </c>
      <c r="K1078" s="74"/>
      <c r="L1078" s="111"/>
      <c r="M1078" s="47"/>
      <c r="N1078" s="47"/>
      <c r="O1078" s="47"/>
      <c r="P1078" s="47"/>
      <c r="Q1078" s="47"/>
      <c r="R1078" s="47"/>
      <c r="S1078" s="47"/>
      <c r="T1078" s="47"/>
      <c r="U1078" s="47"/>
      <c r="V1078" s="47"/>
      <c r="W1078" s="47"/>
      <c r="X1078" s="47"/>
      <c r="Y1078" s="47"/>
      <c r="Z1078" s="47"/>
      <c r="AA1078" s="47"/>
      <c r="AB1078" s="47"/>
    </row>
    <row r="1079" spans="1:28" ht="22.5" customHeight="1">
      <c r="A1079" s="47"/>
      <c r="B1079" s="74"/>
      <c r="C1079" s="74"/>
      <c r="D1079" s="74"/>
      <c r="E1079" s="113" t="str">
        <f>IF(B1079="","",Impostazioni!$C$6)</f>
        <v/>
      </c>
      <c r="F1079" s="67"/>
      <c r="G1079" s="67"/>
      <c r="H1079" s="67"/>
      <c r="I1079" s="67"/>
      <c r="J1079" s="124" t="str">
        <v/>
      </c>
      <c r="K1079" s="74"/>
      <c r="L1079" s="111"/>
      <c r="M1079" s="47"/>
      <c r="N1079" s="47"/>
      <c r="O1079" s="47"/>
      <c r="P1079" s="47"/>
      <c r="Q1079" s="47"/>
      <c r="R1079" s="47"/>
      <c r="S1079" s="47"/>
      <c r="T1079" s="47"/>
      <c r="U1079" s="47"/>
      <c r="V1079" s="47"/>
      <c r="W1079" s="47"/>
      <c r="X1079" s="47"/>
      <c r="Y1079" s="47"/>
      <c r="Z1079" s="47"/>
      <c r="AA1079" s="47"/>
      <c r="AB1079" s="47"/>
    </row>
    <row r="1080" spans="1:28" ht="22.5" customHeight="1">
      <c r="A1080" s="47"/>
      <c r="B1080" s="74"/>
      <c r="C1080" s="74"/>
      <c r="D1080" s="74"/>
      <c r="E1080" s="113" t="str">
        <f>IF(B1080="","",Impostazioni!$C$6)</f>
        <v/>
      </c>
      <c r="F1080" s="67"/>
      <c r="G1080" s="67"/>
      <c r="H1080" s="67"/>
      <c r="I1080" s="67"/>
      <c r="J1080" s="124" t="str">
        <v/>
      </c>
      <c r="K1080" s="74"/>
      <c r="L1080" s="111"/>
      <c r="M1080" s="47"/>
      <c r="N1080" s="47"/>
      <c r="O1080" s="47"/>
      <c r="P1080" s="47"/>
      <c r="Q1080" s="47"/>
      <c r="R1080" s="47"/>
      <c r="S1080" s="47"/>
      <c r="T1080" s="47"/>
      <c r="U1080" s="47"/>
      <c r="V1080" s="47"/>
      <c r="W1080" s="47"/>
      <c r="X1080" s="47"/>
      <c r="Y1080" s="47"/>
      <c r="Z1080" s="47"/>
      <c r="AA1080" s="47"/>
      <c r="AB1080" s="47"/>
    </row>
    <row r="1081" spans="1:28" ht="22.5" customHeight="1">
      <c r="A1081" s="47"/>
      <c r="B1081" s="74"/>
      <c r="C1081" s="74"/>
      <c r="D1081" s="74"/>
      <c r="E1081" s="113" t="str">
        <f>IF(B1081="","",Impostazioni!$C$6)</f>
        <v/>
      </c>
      <c r="F1081" s="67"/>
      <c r="G1081" s="67"/>
      <c r="H1081" s="67"/>
      <c r="I1081" s="67"/>
      <c r="J1081" s="124" t="str">
        <v/>
      </c>
      <c r="K1081" s="74"/>
      <c r="L1081" s="111"/>
      <c r="M1081" s="47"/>
      <c r="N1081" s="47"/>
      <c r="O1081" s="47"/>
      <c r="P1081" s="47"/>
      <c r="Q1081" s="47"/>
      <c r="R1081" s="47"/>
      <c r="S1081" s="47"/>
      <c r="T1081" s="47"/>
      <c r="U1081" s="47"/>
      <c r="V1081" s="47"/>
      <c r="W1081" s="47"/>
      <c r="X1081" s="47"/>
      <c r="Y1081" s="47"/>
      <c r="Z1081" s="47"/>
      <c r="AA1081" s="47"/>
      <c r="AB1081" s="47"/>
    </row>
    <row r="1082" spans="1:28" ht="22.5" customHeight="1">
      <c r="A1082" s="47"/>
      <c r="B1082" s="74"/>
      <c r="C1082" s="74"/>
      <c r="D1082" s="74"/>
      <c r="E1082" s="113" t="str">
        <f>IF(B1082="","",Impostazioni!$C$6)</f>
        <v/>
      </c>
      <c r="F1082" s="67"/>
      <c r="G1082" s="67"/>
      <c r="H1082" s="67"/>
      <c r="I1082" s="67"/>
      <c r="J1082" s="124" t="str">
        <v/>
      </c>
      <c r="K1082" s="74"/>
      <c r="L1082" s="111"/>
      <c r="M1082" s="47"/>
      <c r="N1082" s="47"/>
      <c r="O1082" s="47"/>
      <c r="P1082" s="47"/>
      <c r="Q1082" s="47"/>
      <c r="R1082" s="47"/>
      <c r="S1082" s="47"/>
      <c r="T1082" s="47"/>
      <c r="U1082" s="47"/>
      <c r="V1082" s="47"/>
      <c r="W1082" s="47"/>
      <c r="X1082" s="47"/>
      <c r="Y1082" s="47"/>
      <c r="Z1082" s="47"/>
      <c r="AA1082" s="47"/>
      <c r="AB1082" s="47"/>
    </row>
    <row r="1083" spans="1:28" ht="22.5" customHeight="1">
      <c r="A1083" s="47"/>
      <c r="B1083" s="74"/>
      <c r="C1083" s="74"/>
      <c r="D1083" s="74"/>
      <c r="E1083" s="113" t="str">
        <f>IF(B1083="","",Impostazioni!$C$6)</f>
        <v/>
      </c>
      <c r="F1083" s="67"/>
      <c r="G1083" s="67"/>
      <c r="H1083" s="67"/>
      <c r="I1083" s="67"/>
      <c r="J1083" s="124" t="str">
        <v/>
      </c>
      <c r="K1083" s="74"/>
      <c r="L1083" s="111"/>
      <c r="M1083" s="47"/>
      <c r="N1083" s="47"/>
      <c r="O1083" s="47"/>
      <c r="P1083" s="47"/>
      <c r="Q1083" s="47"/>
      <c r="R1083" s="47"/>
      <c r="S1083" s="47"/>
      <c r="T1083" s="47"/>
      <c r="U1083" s="47"/>
      <c r="V1083" s="47"/>
      <c r="W1083" s="47"/>
      <c r="X1083" s="47"/>
      <c r="Y1083" s="47"/>
      <c r="Z1083" s="47"/>
      <c r="AA1083" s="47"/>
      <c r="AB1083" s="47"/>
    </row>
    <row r="1084" spans="1:28" ht="22.5" customHeight="1">
      <c r="A1084" s="47"/>
      <c r="B1084" s="74"/>
      <c r="C1084" s="74"/>
      <c r="D1084" s="74"/>
      <c r="E1084" s="113" t="str">
        <f>IF(B1084="","",Impostazioni!$C$6)</f>
        <v/>
      </c>
      <c r="F1084" s="67"/>
      <c r="G1084" s="67"/>
      <c r="H1084" s="67"/>
      <c r="I1084" s="67"/>
      <c r="J1084" s="124" t="str">
        <v/>
      </c>
      <c r="K1084" s="74"/>
      <c r="L1084" s="111"/>
      <c r="M1084" s="47"/>
      <c r="N1084" s="47"/>
      <c r="O1084" s="47"/>
      <c r="P1084" s="47"/>
      <c r="Q1084" s="47"/>
      <c r="R1084" s="47"/>
      <c r="S1084" s="47"/>
      <c r="T1084" s="47"/>
      <c r="U1084" s="47"/>
      <c r="V1084" s="47"/>
      <c r="W1084" s="47"/>
      <c r="X1084" s="47"/>
      <c r="Y1084" s="47"/>
      <c r="Z1084" s="47"/>
      <c r="AA1084" s="47"/>
      <c r="AB1084" s="47"/>
    </row>
    <row r="1085" spans="1:28" ht="22.5" customHeight="1">
      <c r="A1085" s="47"/>
      <c r="B1085" s="74"/>
      <c r="C1085" s="74"/>
      <c r="D1085" s="74"/>
      <c r="E1085" s="113" t="str">
        <f>IF(B1085="","",Impostazioni!$C$6)</f>
        <v/>
      </c>
      <c r="F1085" s="67"/>
      <c r="G1085" s="67"/>
      <c r="H1085" s="67"/>
      <c r="I1085" s="67"/>
      <c r="J1085" s="124" t="str">
        <v/>
      </c>
      <c r="K1085" s="74"/>
      <c r="L1085" s="111"/>
      <c r="M1085" s="47"/>
      <c r="N1085" s="47"/>
      <c r="O1085" s="47"/>
      <c r="P1085" s="47"/>
      <c r="Q1085" s="47"/>
      <c r="R1085" s="47"/>
      <c r="S1085" s="47"/>
      <c r="T1085" s="47"/>
      <c r="U1085" s="47"/>
      <c r="V1085" s="47"/>
      <c r="W1085" s="47"/>
      <c r="X1085" s="47"/>
      <c r="Y1085" s="47"/>
      <c r="Z1085" s="47"/>
      <c r="AA1085" s="47"/>
      <c r="AB1085" s="47"/>
    </row>
    <row r="1086" spans="1:28" ht="22.5" customHeight="1">
      <c r="A1086" s="47"/>
      <c r="B1086" s="74"/>
      <c r="C1086" s="74"/>
      <c r="D1086" s="74"/>
      <c r="E1086" s="113" t="str">
        <f>IF(B1086="","",Impostazioni!$C$6)</f>
        <v/>
      </c>
      <c r="F1086" s="67"/>
      <c r="G1086" s="67"/>
      <c r="H1086" s="67"/>
      <c r="I1086" s="67"/>
      <c r="J1086" s="124" t="str">
        <v/>
      </c>
      <c r="K1086" s="74"/>
      <c r="L1086" s="111"/>
      <c r="M1086" s="47"/>
      <c r="N1086" s="47"/>
      <c r="O1086" s="47"/>
      <c r="P1086" s="47"/>
      <c r="Q1086" s="47"/>
      <c r="R1086" s="47"/>
      <c r="S1086" s="47"/>
      <c r="T1086" s="47"/>
      <c r="U1086" s="47"/>
      <c r="V1086" s="47"/>
      <c r="W1086" s="47"/>
      <c r="X1086" s="47"/>
      <c r="Y1086" s="47"/>
      <c r="Z1086" s="47"/>
      <c r="AA1086" s="47"/>
      <c r="AB1086" s="47"/>
    </row>
    <row r="1087" spans="1:28" ht="22.5" customHeight="1">
      <c r="A1087" s="47"/>
      <c r="B1087" s="74"/>
      <c r="C1087" s="74"/>
      <c r="D1087" s="74"/>
      <c r="E1087" s="113" t="str">
        <f>IF(B1087="","",Impostazioni!$C$6)</f>
        <v/>
      </c>
      <c r="F1087" s="67"/>
      <c r="G1087" s="67"/>
      <c r="H1087" s="67"/>
      <c r="I1087" s="67"/>
      <c r="J1087" s="124" t="str">
        <v/>
      </c>
      <c r="K1087" s="74"/>
      <c r="L1087" s="111"/>
      <c r="M1087" s="47"/>
      <c r="N1087" s="47"/>
      <c r="O1087" s="47"/>
      <c r="P1087" s="47"/>
      <c r="Q1087" s="47"/>
      <c r="R1087" s="47"/>
      <c r="S1087" s="47"/>
      <c r="T1087" s="47"/>
      <c r="U1087" s="47"/>
      <c r="V1087" s="47"/>
      <c r="W1087" s="47"/>
      <c r="X1087" s="47"/>
      <c r="Y1087" s="47"/>
      <c r="Z1087" s="47"/>
      <c r="AA1087" s="47"/>
      <c r="AB1087" s="47"/>
    </row>
    <row r="1088" spans="1:28" ht="22.5" customHeight="1">
      <c r="A1088" s="47"/>
      <c r="B1088" s="74"/>
      <c r="C1088" s="74"/>
      <c r="D1088" s="74"/>
      <c r="E1088" s="113" t="str">
        <f>IF(B1088="","",Impostazioni!$C$6)</f>
        <v/>
      </c>
      <c r="F1088" s="67"/>
      <c r="G1088" s="67"/>
      <c r="H1088" s="67"/>
      <c r="I1088" s="67"/>
      <c r="J1088" s="124" t="str">
        <v/>
      </c>
      <c r="K1088" s="74"/>
      <c r="L1088" s="111"/>
      <c r="M1088" s="47"/>
      <c r="N1088" s="47"/>
      <c r="O1088" s="47"/>
      <c r="P1088" s="47"/>
      <c r="Q1088" s="47"/>
      <c r="R1088" s="47"/>
      <c r="S1088" s="47"/>
      <c r="T1088" s="47"/>
      <c r="U1088" s="47"/>
      <c r="V1088" s="47"/>
      <c r="W1088" s="47"/>
      <c r="X1088" s="47"/>
      <c r="Y1088" s="47"/>
      <c r="Z1088" s="47"/>
      <c r="AA1088" s="47"/>
      <c r="AB1088" s="47"/>
    </row>
    <row r="1089" spans="1:28" ht="22.5" customHeight="1">
      <c r="A1089" s="47"/>
      <c r="B1089" s="74"/>
      <c r="C1089" s="74"/>
      <c r="D1089" s="74"/>
      <c r="E1089" s="113" t="str">
        <f>IF(B1089="","",Impostazioni!$C$6)</f>
        <v/>
      </c>
      <c r="F1089" s="67"/>
      <c r="G1089" s="67"/>
      <c r="H1089" s="67"/>
      <c r="I1089" s="67"/>
      <c r="J1089" s="124" t="str">
        <v/>
      </c>
      <c r="K1089" s="74"/>
      <c r="L1089" s="111"/>
      <c r="M1089" s="47"/>
      <c r="N1089" s="47"/>
      <c r="O1089" s="47"/>
      <c r="P1089" s="47"/>
      <c r="Q1089" s="47"/>
      <c r="R1089" s="47"/>
      <c r="S1089" s="47"/>
      <c r="T1089" s="47"/>
      <c r="U1089" s="47"/>
      <c r="V1089" s="47"/>
      <c r="W1089" s="47"/>
      <c r="X1089" s="47"/>
      <c r="Y1089" s="47"/>
      <c r="Z1089" s="47"/>
      <c r="AA1089" s="47"/>
      <c r="AB1089" s="47"/>
    </row>
    <row r="1090" spans="1:28" ht="22.5" customHeight="1">
      <c r="A1090" s="47"/>
      <c r="B1090" s="74"/>
      <c r="C1090" s="74"/>
      <c r="D1090" s="74"/>
      <c r="E1090" s="113" t="str">
        <f>IF(B1090="","",Impostazioni!$C$6)</f>
        <v/>
      </c>
      <c r="F1090" s="67"/>
      <c r="G1090" s="67"/>
      <c r="H1090" s="67"/>
      <c r="I1090" s="67"/>
      <c r="J1090" s="124" t="str">
        <v/>
      </c>
      <c r="K1090" s="74"/>
      <c r="L1090" s="111"/>
      <c r="M1090" s="47"/>
      <c r="N1090" s="47"/>
      <c r="O1090" s="47"/>
      <c r="P1090" s="47"/>
      <c r="Q1090" s="47"/>
      <c r="R1090" s="47"/>
      <c r="S1090" s="47"/>
      <c r="T1090" s="47"/>
      <c r="U1090" s="47"/>
      <c r="V1090" s="47"/>
      <c r="W1090" s="47"/>
      <c r="X1090" s="47"/>
      <c r="Y1090" s="47"/>
      <c r="Z1090" s="47"/>
      <c r="AA1090" s="47"/>
      <c r="AB1090" s="47"/>
    </row>
    <row r="1091" spans="1:28" ht="22.5" customHeight="1">
      <c r="A1091" s="47"/>
      <c r="B1091" s="74"/>
      <c r="C1091" s="74"/>
      <c r="D1091" s="74"/>
      <c r="E1091" s="113" t="str">
        <f>IF(B1091="","",Impostazioni!$C$6)</f>
        <v/>
      </c>
      <c r="F1091" s="67"/>
      <c r="G1091" s="67"/>
      <c r="H1091" s="67"/>
      <c r="I1091" s="67"/>
      <c r="J1091" s="124" t="str">
        <v/>
      </c>
      <c r="K1091" s="74"/>
      <c r="L1091" s="111"/>
      <c r="M1091" s="47"/>
      <c r="N1091" s="47"/>
      <c r="O1091" s="47"/>
      <c r="P1091" s="47"/>
      <c r="Q1091" s="47"/>
      <c r="R1091" s="47"/>
      <c r="S1091" s="47"/>
      <c r="T1091" s="47"/>
      <c r="U1091" s="47"/>
      <c r="V1091" s="47"/>
      <c r="W1091" s="47"/>
      <c r="X1091" s="47"/>
      <c r="Y1091" s="47"/>
      <c r="Z1091" s="47"/>
      <c r="AA1091" s="47"/>
      <c r="AB1091" s="47"/>
    </row>
    <row r="1092" spans="1:28" ht="22.5" customHeight="1">
      <c r="A1092" s="47"/>
      <c r="B1092" s="74"/>
      <c r="C1092" s="74"/>
      <c r="D1092" s="74"/>
      <c r="E1092" s="113" t="str">
        <f>IF(B1092="","",Impostazioni!$C$6)</f>
        <v/>
      </c>
      <c r="F1092" s="67"/>
      <c r="G1092" s="67"/>
      <c r="H1092" s="67"/>
      <c r="I1092" s="67"/>
      <c r="J1092" s="124" t="str">
        <v/>
      </c>
      <c r="K1092" s="74"/>
      <c r="L1092" s="111"/>
      <c r="M1092" s="47"/>
      <c r="N1092" s="47"/>
      <c r="O1092" s="47"/>
      <c r="P1092" s="47"/>
      <c r="Q1092" s="47"/>
      <c r="R1092" s="47"/>
      <c r="S1092" s="47"/>
      <c r="T1092" s="47"/>
      <c r="U1092" s="47"/>
      <c r="V1092" s="47"/>
      <c r="W1092" s="47"/>
      <c r="X1092" s="47"/>
      <c r="Y1092" s="47"/>
      <c r="Z1092" s="47"/>
      <c r="AA1092" s="47"/>
      <c r="AB1092" s="47"/>
    </row>
    <row r="1093" spans="1:28" ht="22.5" customHeight="1">
      <c r="A1093" s="47"/>
      <c r="B1093" s="74"/>
      <c r="C1093" s="74"/>
      <c r="D1093" s="74"/>
      <c r="E1093" s="113" t="str">
        <f>IF(B1093="","",Impostazioni!$C$6)</f>
        <v/>
      </c>
      <c r="F1093" s="67"/>
      <c r="G1093" s="67"/>
      <c r="H1093" s="67"/>
      <c r="I1093" s="67"/>
      <c r="J1093" s="124" t="str">
        <v/>
      </c>
      <c r="K1093" s="74"/>
      <c r="L1093" s="111"/>
      <c r="M1093" s="47"/>
      <c r="N1093" s="47"/>
      <c r="O1093" s="47"/>
      <c r="P1093" s="47"/>
      <c r="Q1093" s="47"/>
      <c r="R1093" s="47"/>
      <c r="S1093" s="47"/>
      <c r="T1093" s="47"/>
      <c r="U1093" s="47"/>
      <c r="V1093" s="47"/>
      <c r="W1093" s="47"/>
      <c r="X1093" s="47"/>
      <c r="Y1093" s="47"/>
      <c r="Z1093" s="47"/>
      <c r="AA1093" s="47"/>
      <c r="AB1093" s="47"/>
    </row>
    <row r="1094" spans="1:28" ht="22.5" customHeight="1">
      <c r="A1094" s="47"/>
      <c r="B1094" s="74"/>
      <c r="C1094" s="74"/>
      <c r="D1094" s="74"/>
      <c r="E1094" s="113" t="str">
        <f>IF(B1094="","",Impostazioni!$C$6)</f>
        <v/>
      </c>
      <c r="F1094" s="67"/>
      <c r="G1094" s="67"/>
      <c r="H1094" s="67"/>
      <c r="I1094" s="67"/>
      <c r="J1094" s="124" t="str">
        <v/>
      </c>
      <c r="K1094" s="74"/>
      <c r="L1094" s="111"/>
      <c r="M1094" s="47"/>
      <c r="N1094" s="47"/>
      <c r="O1094" s="47"/>
      <c r="P1094" s="47"/>
      <c r="Q1094" s="47"/>
      <c r="R1094" s="47"/>
      <c r="S1094" s="47"/>
      <c r="T1094" s="47"/>
      <c r="U1094" s="47"/>
      <c r="V1094" s="47"/>
      <c r="W1094" s="47"/>
      <c r="X1094" s="47"/>
      <c r="Y1094" s="47"/>
      <c r="Z1094" s="47"/>
      <c r="AA1094" s="47"/>
      <c r="AB1094" s="47"/>
    </row>
    <row r="1095" spans="1:28" ht="22.5" customHeight="1">
      <c r="A1095" s="47"/>
      <c r="B1095" s="74"/>
      <c r="C1095" s="74"/>
      <c r="D1095" s="74"/>
      <c r="E1095" s="113" t="str">
        <f>IF(B1095="","",Impostazioni!$C$6)</f>
        <v/>
      </c>
      <c r="F1095" s="67"/>
      <c r="G1095" s="67"/>
      <c r="H1095" s="67"/>
      <c r="I1095" s="67"/>
      <c r="J1095" s="124" t="str">
        <v/>
      </c>
      <c r="K1095" s="74"/>
      <c r="L1095" s="111"/>
      <c r="M1095" s="47"/>
      <c r="N1095" s="47"/>
      <c r="O1095" s="47"/>
      <c r="P1095" s="47"/>
      <c r="Q1095" s="47"/>
      <c r="R1095" s="47"/>
      <c r="S1095" s="47"/>
      <c r="T1095" s="47"/>
      <c r="U1095" s="47"/>
      <c r="V1095" s="47"/>
      <c r="W1095" s="47"/>
      <c r="X1095" s="47"/>
      <c r="Y1095" s="47"/>
      <c r="Z1095" s="47"/>
      <c r="AA1095" s="47"/>
      <c r="AB1095" s="47"/>
    </row>
    <row r="1096" spans="1:28" ht="22.5" customHeight="1">
      <c r="A1096" s="47"/>
      <c r="B1096" s="74"/>
      <c r="C1096" s="74"/>
      <c r="D1096" s="74"/>
      <c r="E1096" s="113" t="str">
        <f>IF(B1096="","",Impostazioni!$C$6)</f>
        <v/>
      </c>
      <c r="F1096" s="67"/>
      <c r="G1096" s="67"/>
      <c r="H1096" s="67"/>
      <c r="I1096" s="67"/>
      <c r="J1096" s="124" t="str">
        <v/>
      </c>
      <c r="K1096" s="74"/>
      <c r="L1096" s="111"/>
      <c r="M1096" s="47"/>
      <c r="N1096" s="47"/>
      <c r="O1096" s="47"/>
      <c r="P1096" s="47"/>
      <c r="Q1096" s="47"/>
      <c r="R1096" s="47"/>
      <c r="S1096" s="47"/>
      <c r="T1096" s="47"/>
      <c r="U1096" s="47"/>
      <c r="V1096" s="47"/>
      <c r="W1096" s="47"/>
      <c r="X1096" s="47"/>
      <c r="Y1096" s="47"/>
      <c r="Z1096" s="47"/>
      <c r="AA1096" s="47"/>
      <c r="AB1096" s="47"/>
    </row>
    <row r="1097" spans="1:28" ht="22.5" customHeight="1">
      <c r="A1097" s="47"/>
      <c r="B1097" s="74"/>
      <c r="C1097" s="74"/>
      <c r="D1097" s="74"/>
      <c r="E1097" s="113" t="str">
        <f>IF(B1097="","",Impostazioni!$C$6)</f>
        <v/>
      </c>
      <c r="F1097" s="67"/>
      <c r="G1097" s="67"/>
      <c r="H1097" s="67"/>
      <c r="I1097" s="67"/>
      <c r="J1097" s="124" t="str">
        <v/>
      </c>
      <c r="K1097" s="74"/>
      <c r="L1097" s="111"/>
      <c r="M1097" s="47"/>
      <c r="N1097" s="47"/>
      <c r="O1097" s="47"/>
      <c r="P1097" s="47"/>
      <c r="Q1097" s="47"/>
      <c r="R1097" s="47"/>
      <c r="S1097" s="47"/>
      <c r="T1097" s="47"/>
      <c r="U1097" s="47"/>
      <c r="V1097" s="47"/>
      <c r="W1097" s="47"/>
      <c r="X1097" s="47"/>
      <c r="Y1097" s="47"/>
      <c r="Z1097" s="47"/>
      <c r="AA1097" s="47"/>
      <c r="AB1097" s="47"/>
    </row>
    <row r="1098" spans="1:28" ht="22.5" customHeight="1">
      <c r="A1098" s="47"/>
      <c r="B1098" s="74"/>
      <c r="C1098" s="74"/>
      <c r="D1098" s="74"/>
      <c r="E1098" s="113" t="str">
        <f>IF(B1098="","",Impostazioni!$C$6)</f>
        <v/>
      </c>
      <c r="F1098" s="67"/>
      <c r="G1098" s="67"/>
      <c r="H1098" s="67"/>
      <c r="I1098" s="67"/>
      <c r="J1098" s="124" t="str">
        <v/>
      </c>
      <c r="K1098" s="74"/>
      <c r="L1098" s="111"/>
      <c r="M1098" s="47"/>
      <c r="N1098" s="47"/>
      <c r="O1098" s="47"/>
      <c r="P1098" s="47"/>
      <c r="Q1098" s="47"/>
      <c r="R1098" s="47"/>
      <c r="S1098" s="47"/>
      <c r="T1098" s="47"/>
      <c r="U1098" s="47"/>
      <c r="V1098" s="47"/>
      <c r="W1098" s="47"/>
      <c r="X1098" s="47"/>
      <c r="Y1098" s="47"/>
      <c r="Z1098" s="47"/>
      <c r="AA1098" s="47"/>
      <c r="AB1098" s="47"/>
    </row>
    <row r="1099" spans="1:28" ht="22.5" customHeight="1">
      <c r="A1099" s="47"/>
      <c r="B1099" s="74"/>
      <c r="C1099" s="74"/>
      <c r="D1099" s="74"/>
      <c r="E1099" s="113" t="str">
        <f>IF(B1099="","",Impostazioni!$C$6)</f>
        <v/>
      </c>
      <c r="F1099" s="67"/>
      <c r="G1099" s="67"/>
      <c r="H1099" s="67"/>
      <c r="I1099" s="67"/>
      <c r="J1099" s="124" t="str">
        <v/>
      </c>
      <c r="K1099" s="74"/>
      <c r="L1099" s="111"/>
      <c r="M1099" s="47"/>
      <c r="N1099" s="47"/>
      <c r="O1099" s="47"/>
      <c r="P1099" s="47"/>
      <c r="Q1099" s="47"/>
      <c r="R1099" s="47"/>
      <c r="S1099" s="47"/>
      <c r="T1099" s="47"/>
      <c r="U1099" s="47"/>
      <c r="V1099" s="47"/>
      <c r="W1099" s="47"/>
      <c r="X1099" s="47"/>
      <c r="Y1099" s="47"/>
      <c r="Z1099" s="47"/>
      <c r="AA1099" s="47"/>
      <c r="AB1099" s="47"/>
    </row>
    <row r="1100" spans="1:28" ht="22.5" customHeight="1">
      <c r="A1100" s="47"/>
      <c r="B1100" s="74"/>
      <c r="C1100" s="74"/>
      <c r="D1100" s="74"/>
      <c r="E1100" s="113" t="str">
        <f>IF(B1100="","",Impostazioni!$C$6)</f>
        <v/>
      </c>
      <c r="F1100" s="67"/>
      <c r="G1100" s="67"/>
      <c r="H1100" s="67"/>
      <c r="I1100" s="67"/>
      <c r="J1100" s="124" t="str">
        <v/>
      </c>
      <c r="K1100" s="74"/>
      <c r="L1100" s="111"/>
      <c r="M1100" s="47"/>
      <c r="N1100" s="47"/>
      <c r="O1100" s="47"/>
      <c r="P1100" s="47"/>
      <c r="Q1100" s="47"/>
      <c r="R1100" s="47"/>
      <c r="S1100" s="47"/>
      <c r="T1100" s="47"/>
      <c r="U1100" s="47"/>
      <c r="V1100" s="47"/>
      <c r="W1100" s="47"/>
      <c r="X1100" s="47"/>
      <c r="Y1100" s="47"/>
      <c r="Z1100" s="47"/>
      <c r="AA1100" s="47"/>
      <c r="AB1100" s="47"/>
    </row>
    <row r="1101" spans="1:28" ht="22.5" customHeight="1">
      <c r="A1101" s="47"/>
      <c r="B1101" s="74"/>
      <c r="C1101" s="74"/>
      <c r="D1101" s="74"/>
      <c r="E1101" s="113" t="str">
        <f>IF(B1101="","",Impostazioni!$C$6)</f>
        <v/>
      </c>
      <c r="F1101" s="67"/>
      <c r="G1101" s="67"/>
      <c r="H1101" s="67"/>
      <c r="I1101" s="67"/>
      <c r="J1101" s="124" t="str">
        <v/>
      </c>
      <c r="K1101" s="74"/>
      <c r="L1101" s="111"/>
      <c r="M1101" s="47"/>
      <c r="N1101" s="47"/>
      <c r="O1101" s="47"/>
      <c r="P1101" s="47"/>
      <c r="Q1101" s="47"/>
      <c r="R1101" s="47"/>
      <c r="S1101" s="47"/>
      <c r="T1101" s="47"/>
      <c r="U1101" s="47"/>
      <c r="V1101" s="47"/>
      <c r="W1101" s="47"/>
      <c r="X1101" s="47"/>
      <c r="Y1101" s="47"/>
      <c r="Z1101" s="47"/>
      <c r="AA1101" s="47"/>
      <c r="AB1101" s="47"/>
    </row>
    <row r="1102" spans="1:28" ht="22.5" customHeight="1">
      <c r="A1102" s="47"/>
      <c r="B1102" s="74"/>
      <c r="C1102" s="74"/>
      <c r="D1102" s="74"/>
      <c r="E1102" s="113" t="str">
        <f>IF(B1102="","",Impostazioni!$C$6)</f>
        <v/>
      </c>
      <c r="F1102" s="67"/>
      <c r="G1102" s="67"/>
      <c r="H1102" s="67"/>
      <c r="I1102" s="67"/>
      <c r="J1102" s="124" t="str">
        <v/>
      </c>
      <c r="K1102" s="74"/>
      <c r="L1102" s="111"/>
      <c r="M1102" s="47"/>
      <c r="N1102" s="47"/>
      <c r="O1102" s="47"/>
      <c r="P1102" s="47"/>
      <c r="Q1102" s="47"/>
      <c r="R1102" s="47"/>
      <c r="S1102" s="47"/>
      <c r="T1102" s="47"/>
      <c r="U1102" s="47"/>
      <c r="V1102" s="47"/>
      <c r="W1102" s="47"/>
      <c r="X1102" s="47"/>
      <c r="Y1102" s="47"/>
      <c r="Z1102" s="47"/>
      <c r="AA1102" s="47"/>
      <c r="AB1102" s="47"/>
    </row>
    <row r="1103" spans="1:28" ht="22.5" customHeight="1">
      <c r="A1103" s="47"/>
      <c r="B1103" s="74"/>
      <c r="C1103" s="74"/>
      <c r="D1103" s="74"/>
      <c r="E1103" s="113" t="str">
        <f>IF(B1103="","",Impostazioni!$C$6)</f>
        <v/>
      </c>
      <c r="F1103" s="67"/>
      <c r="G1103" s="67"/>
      <c r="H1103" s="67"/>
      <c r="I1103" s="67"/>
      <c r="J1103" s="124" t="str">
        <v/>
      </c>
      <c r="K1103" s="74"/>
      <c r="L1103" s="111"/>
      <c r="M1103" s="47"/>
      <c r="N1103" s="47"/>
      <c r="O1103" s="47"/>
      <c r="P1103" s="47"/>
      <c r="Q1103" s="47"/>
      <c r="R1103" s="47"/>
      <c r="S1103" s="47"/>
      <c r="T1103" s="47"/>
      <c r="U1103" s="47"/>
      <c r="V1103" s="47"/>
      <c r="W1103" s="47"/>
      <c r="X1103" s="47"/>
      <c r="Y1103" s="47"/>
      <c r="Z1103" s="47"/>
      <c r="AA1103" s="47"/>
      <c r="AB1103" s="47"/>
    </row>
    <row r="1104" spans="1:28" ht="22.5" customHeight="1">
      <c r="A1104" s="47"/>
      <c r="B1104" s="74"/>
      <c r="C1104" s="74"/>
      <c r="D1104" s="74"/>
      <c r="E1104" s="113" t="str">
        <f>IF(B1104="","",Impostazioni!$C$6)</f>
        <v/>
      </c>
      <c r="F1104" s="67"/>
      <c r="G1104" s="67"/>
      <c r="H1104" s="67"/>
      <c r="I1104" s="67"/>
      <c r="J1104" s="124" t="str">
        <v/>
      </c>
      <c r="K1104" s="74"/>
      <c r="L1104" s="111"/>
      <c r="M1104" s="47"/>
      <c r="N1104" s="47"/>
      <c r="O1104" s="47"/>
      <c r="P1104" s="47"/>
      <c r="Q1104" s="47"/>
      <c r="R1104" s="47"/>
      <c r="S1104" s="47"/>
      <c r="T1104" s="47"/>
      <c r="U1104" s="47"/>
      <c r="V1104" s="47"/>
      <c r="W1104" s="47"/>
      <c r="X1104" s="47"/>
      <c r="Y1104" s="47"/>
      <c r="Z1104" s="47"/>
      <c r="AA1104" s="47"/>
      <c r="AB1104" s="47"/>
    </row>
    <row r="1105" spans="1:28" ht="22.5" customHeight="1">
      <c r="A1105" s="47"/>
      <c r="B1105" s="74"/>
      <c r="C1105" s="74"/>
      <c r="D1105" s="74"/>
      <c r="E1105" s="113" t="str">
        <f>IF(B1105="","",Impostazioni!$C$6)</f>
        <v/>
      </c>
      <c r="F1105" s="67"/>
      <c r="G1105" s="67"/>
      <c r="H1105" s="67"/>
      <c r="I1105" s="67"/>
      <c r="J1105" s="124" t="str">
        <v/>
      </c>
      <c r="K1105" s="74"/>
      <c r="L1105" s="111"/>
      <c r="M1105" s="47"/>
      <c r="N1105" s="47"/>
      <c r="O1105" s="47"/>
      <c r="P1105" s="47"/>
      <c r="Q1105" s="47"/>
      <c r="R1105" s="47"/>
      <c r="S1105" s="47"/>
      <c r="T1105" s="47"/>
      <c r="U1105" s="47"/>
      <c r="V1105" s="47"/>
      <c r="W1105" s="47"/>
      <c r="X1105" s="47"/>
      <c r="Y1105" s="47"/>
      <c r="Z1105" s="47"/>
      <c r="AA1105" s="47"/>
      <c r="AB1105" s="47"/>
    </row>
    <row r="1106" spans="1:28" ht="22.5" customHeight="1">
      <c r="A1106" s="47"/>
      <c r="B1106" s="74"/>
      <c r="C1106" s="74"/>
      <c r="D1106" s="74"/>
      <c r="E1106" s="113" t="str">
        <f>IF(B1106="","",Impostazioni!$C$6)</f>
        <v/>
      </c>
      <c r="F1106" s="67"/>
      <c r="G1106" s="67"/>
      <c r="H1106" s="67"/>
      <c r="I1106" s="67"/>
      <c r="J1106" s="124" t="str">
        <v/>
      </c>
      <c r="K1106" s="74"/>
      <c r="L1106" s="111"/>
      <c r="M1106" s="47"/>
      <c r="N1106" s="47"/>
      <c r="O1106" s="47"/>
      <c r="P1106" s="47"/>
      <c r="Q1106" s="47"/>
      <c r="R1106" s="47"/>
      <c r="S1106" s="47"/>
      <c r="T1106" s="47"/>
      <c r="U1106" s="47"/>
      <c r="V1106" s="47"/>
      <c r="W1106" s="47"/>
      <c r="X1106" s="47"/>
      <c r="Y1106" s="47"/>
      <c r="Z1106" s="47"/>
      <c r="AA1106" s="47"/>
      <c r="AB1106" s="47"/>
    </row>
    <row r="1107" spans="1:28" ht="22.5" customHeight="1">
      <c r="A1107" s="47"/>
      <c r="B1107" s="74"/>
      <c r="C1107" s="74"/>
      <c r="D1107" s="74"/>
      <c r="E1107" s="113" t="str">
        <f>IF(B1107="","",Impostazioni!$C$6)</f>
        <v/>
      </c>
      <c r="F1107" s="67"/>
      <c r="G1107" s="67"/>
      <c r="H1107" s="67"/>
      <c r="I1107" s="67"/>
      <c r="J1107" s="124" t="str">
        <v/>
      </c>
      <c r="K1107" s="74"/>
      <c r="L1107" s="111"/>
      <c r="M1107" s="47"/>
      <c r="N1107" s="47"/>
      <c r="O1107" s="47"/>
      <c r="P1107" s="47"/>
      <c r="Q1107" s="47"/>
      <c r="R1107" s="47"/>
      <c r="S1107" s="47"/>
      <c r="T1107" s="47"/>
      <c r="U1107" s="47"/>
      <c r="V1107" s="47"/>
      <c r="W1107" s="47"/>
      <c r="X1107" s="47"/>
      <c r="Y1107" s="47"/>
      <c r="Z1107" s="47"/>
      <c r="AA1107" s="47"/>
      <c r="AB1107" s="47"/>
    </row>
    <row r="1108" spans="1:28" ht="22.5" customHeight="1">
      <c r="A1108" s="47"/>
      <c r="B1108" s="74"/>
      <c r="C1108" s="74"/>
      <c r="D1108" s="74"/>
      <c r="E1108" s="113" t="str">
        <f>IF(B1108="","",Impostazioni!$C$6)</f>
        <v/>
      </c>
      <c r="F1108" s="67"/>
      <c r="G1108" s="67"/>
      <c r="H1108" s="67"/>
      <c r="I1108" s="67"/>
      <c r="J1108" s="124" t="str">
        <v/>
      </c>
      <c r="K1108" s="74"/>
      <c r="L1108" s="111"/>
      <c r="M1108" s="47"/>
      <c r="N1108" s="47"/>
      <c r="O1108" s="47"/>
      <c r="P1108" s="47"/>
      <c r="Q1108" s="47"/>
      <c r="R1108" s="47"/>
      <c r="S1108" s="47"/>
      <c r="T1108" s="47"/>
      <c r="U1108" s="47"/>
      <c r="V1108" s="47"/>
      <c r="W1108" s="47"/>
      <c r="X1108" s="47"/>
      <c r="Y1108" s="47"/>
      <c r="Z1108" s="47"/>
      <c r="AA1108" s="47"/>
      <c r="AB1108" s="47"/>
    </row>
    <row r="1109" spans="1:28" ht="22.5" customHeight="1">
      <c r="A1109" s="47"/>
      <c r="B1109" s="74"/>
      <c r="C1109" s="74"/>
      <c r="D1109" s="74"/>
      <c r="E1109" s="113" t="str">
        <f>IF(B1109="","",Impostazioni!$C$6)</f>
        <v/>
      </c>
      <c r="F1109" s="67"/>
      <c r="G1109" s="67"/>
      <c r="H1109" s="67"/>
      <c r="I1109" s="67"/>
      <c r="J1109" s="124" t="str">
        <v/>
      </c>
      <c r="K1109" s="74"/>
      <c r="L1109" s="111"/>
      <c r="M1109" s="47"/>
      <c r="N1109" s="47"/>
      <c r="O1109" s="47"/>
      <c r="P1109" s="47"/>
      <c r="Q1109" s="47"/>
      <c r="R1109" s="47"/>
      <c r="S1109" s="47"/>
      <c r="T1109" s="47"/>
      <c r="U1109" s="47"/>
      <c r="V1109" s="47"/>
      <c r="W1109" s="47"/>
      <c r="X1109" s="47"/>
      <c r="Y1109" s="47"/>
      <c r="Z1109" s="47"/>
      <c r="AA1109" s="47"/>
      <c r="AB1109" s="47"/>
    </row>
    <row r="1110" spans="1:28" ht="22.5" customHeight="1">
      <c r="A1110" s="47"/>
      <c r="B1110" s="74"/>
      <c r="C1110" s="74"/>
      <c r="D1110" s="74"/>
      <c r="E1110" s="113" t="str">
        <f>IF(B1110="","",Impostazioni!$C$6)</f>
        <v/>
      </c>
      <c r="F1110" s="67"/>
      <c r="G1110" s="67"/>
      <c r="H1110" s="67"/>
      <c r="I1110" s="67"/>
      <c r="J1110" s="124" t="str">
        <v/>
      </c>
      <c r="K1110" s="74"/>
      <c r="L1110" s="111"/>
      <c r="M1110" s="47"/>
      <c r="N1110" s="47"/>
      <c r="O1110" s="47"/>
      <c r="P1110" s="47"/>
      <c r="Q1110" s="47"/>
      <c r="R1110" s="47"/>
      <c r="S1110" s="47"/>
      <c r="T1110" s="47"/>
      <c r="U1110" s="47"/>
      <c r="V1110" s="47"/>
      <c r="W1110" s="47"/>
      <c r="X1110" s="47"/>
      <c r="Y1110" s="47"/>
      <c r="Z1110" s="47"/>
      <c r="AA1110" s="47"/>
      <c r="AB1110" s="47"/>
    </row>
    <row r="1111" spans="1:28" ht="22.5" customHeight="1">
      <c r="A1111" s="47"/>
      <c r="B1111" s="74"/>
      <c r="C1111" s="74"/>
      <c r="D1111" s="74"/>
      <c r="E1111" s="113" t="str">
        <f>IF(B1111="","",Impostazioni!$C$6)</f>
        <v/>
      </c>
      <c r="F1111" s="67"/>
      <c r="G1111" s="67"/>
      <c r="H1111" s="67"/>
      <c r="I1111" s="67"/>
      <c r="J1111" s="124" t="str">
        <v/>
      </c>
      <c r="K1111" s="74"/>
      <c r="L1111" s="111"/>
      <c r="M1111" s="47"/>
      <c r="N1111" s="47"/>
      <c r="O1111" s="47"/>
      <c r="P1111" s="47"/>
      <c r="Q1111" s="47"/>
      <c r="R1111" s="47"/>
      <c r="S1111" s="47"/>
      <c r="T1111" s="47"/>
      <c r="U1111" s="47"/>
      <c r="V1111" s="47"/>
      <c r="W1111" s="47"/>
      <c r="X1111" s="47"/>
      <c r="Y1111" s="47"/>
      <c r="Z1111" s="47"/>
      <c r="AA1111" s="47"/>
      <c r="AB1111" s="47"/>
    </row>
    <row r="1112" spans="1:28" ht="22.5" customHeight="1">
      <c r="A1112" s="47"/>
      <c r="B1112" s="74"/>
      <c r="C1112" s="74"/>
      <c r="D1112" s="74"/>
      <c r="E1112" s="113" t="str">
        <f>IF(B1112="","",Impostazioni!$C$6)</f>
        <v/>
      </c>
      <c r="F1112" s="67"/>
      <c r="G1112" s="67"/>
      <c r="H1112" s="67"/>
      <c r="I1112" s="67"/>
      <c r="J1112" s="124" t="str">
        <v/>
      </c>
      <c r="K1112" s="74"/>
      <c r="L1112" s="111"/>
      <c r="M1112" s="47"/>
      <c r="N1112" s="47"/>
      <c r="O1112" s="47"/>
      <c r="P1112" s="47"/>
      <c r="Q1112" s="47"/>
      <c r="R1112" s="47"/>
      <c r="S1112" s="47"/>
      <c r="T1112" s="47"/>
      <c r="U1112" s="47"/>
      <c r="V1112" s="47"/>
      <c r="W1112" s="47"/>
      <c r="X1112" s="47"/>
      <c r="Y1112" s="47"/>
      <c r="Z1112" s="47"/>
      <c r="AA1112" s="47"/>
      <c r="AB1112" s="47"/>
    </row>
    <row r="1113" spans="1:28" ht="22.5" customHeight="1">
      <c r="A1113" s="47"/>
      <c r="B1113" s="74"/>
      <c r="C1113" s="74"/>
      <c r="D1113" s="74"/>
      <c r="E1113" s="113" t="str">
        <f>IF(B1113="","",Impostazioni!$C$6)</f>
        <v/>
      </c>
      <c r="F1113" s="67"/>
      <c r="G1113" s="67"/>
      <c r="H1113" s="67"/>
      <c r="I1113" s="67"/>
      <c r="J1113" s="124" t="str">
        <v/>
      </c>
      <c r="K1113" s="74"/>
      <c r="L1113" s="111"/>
      <c r="M1113" s="47"/>
      <c r="N1113" s="47"/>
      <c r="O1113" s="47"/>
      <c r="P1113" s="47"/>
      <c r="Q1113" s="47"/>
      <c r="R1113" s="47"/>
      <c r="S1113" s="47"/>
      <c r="T1113" s="47"/>
      <c r="U1113" s="47"/>
      <c r="V1113" s="47"/>
      <c r="W1113" s="47"/>
      <c r="X1113" s="47"/>
      <c r="Y1113" s="47"/>
      <c r="Z1113" s="47"/>
      <c r="AA1113" s="47"/>
      <c r="AB1113" s="47"/>
    </row>
    <row r="1114" spans="1:28" ht="22.5" customHeight="1">
      <c r="A1114" s="47"/>
      <c r="B1114" s="74"/>
      <c r="C1114" s="74"/>
      <c r="D1114" s="74"/>
      <c r="E1114" s="113" t="str">
        <f>IF(B1114="","",Impostazioni!$C$6)</f>
        <v/>
      </c>
      <c r="F1114" s="67"/>
      <c r="G1114" s="67"/>
      <c r="H1114" s="67"/>
      <c r="I1114" s="67"/>
      <c r="J1114" s="124" t="str">
        <v/>
      </c>
      <c r="K1114" s="74"/>
      <c r="L1114" s="111"/>
      <c r="M1114" s="47"/>
      <c r="N1114" s="47"/>
      <c r="O1114" s="47"/>
      <c r="P1114" s="47"/>
      <c r="Q1114" s="47"/>
      <c r="R1114" s="47"/>
      <c r="S1114" s="47"/>
      <c r="T1114" s="47"/>
      <c r="U1114" s="47"/>
      <c r="V1114" s="47"/>
      <c r="W1114" s="47"/>
      <c r="X1114" s="47"/>
      <c r="Y1114" s="47"/>
      <c r="Z1114" s="47"/>
      <c r="AA1114" s="47"/>
      <c r="AB1114" s="47"/>
    </row>
    <row r="1115" spans="1:28" ht="22.5" customHeight="1">
      <c r="A1115" s="47"/>
      <c r="B1115" s="74"/>
      <c r="C1115" s="74"/>
      <c r="D1115" s="74"/>
      <c r="E1115" s="113" t="str">
        <f>IF(B1115="","",Impostazioni!$C$6)</f>
        <v/>
      </c>
      <c r="F1115" s="67"/>
      <c r="G1115" s="67"/>
      <c r="H1115" s="67"/>
      <c r="I1115" s="67"/>
      <c r="J1115" s="124" t="str">
        <v/>
      </c>
      <c r="K1115" s="74"/>
      <c r="L1115" s="111"/>
      <c r="M1115" s="47"/>
      <c r="N1115" s="47"/>
      <c r="O1115" s="47"/>
      <c r="P1115" s="47"/>
      <c r="Q1115" s="47"/>
      <c r="R1115" s="47"/>
      <c r="S1115" s="47"/>
      <c r="T1115" s="47"/>
      <c r="U1115" s="47"/>
      <c r="V1115" s="47"/>
      <c r="W1115" s="47"/>
      <c r="X1115" s="47"/>
      <c r="Y1115" s="47"/>
      <c r="Z1115" s="47"/>
      <c r="AA1115" s="47"/>
      <c r="AB1115" s="47"/>
    </row>
    <row r="1116" spans="1:28" ht="22.5" customHeight="1">
      <c r="A1116" s="47"/>
      <c r="B1116" s="74"/>
      <c r="C1116" s="74"/>
      <c r="D1116" s="74"/>
      <c r="E1116" s="113" t="str">
        <f>IF(B1116="","",Impostazioni!$C$6)</f>
        <v/>
      </c>
      <c r="F1116" s="67"/>
      <c r="G1116" s="67"/>
      <c r="H1116" s="67"/>
      <c r="I1116" s="67"/>
      <c r="J1116" s="124" t="str">
        <v/>
      </c>
      <c r="K1116" s="74"/>
      <c r="L1116" s="111"/>
      <c r="M1116" s="47"/>
      <c r="N1116" s="47"/>
      <c r="O1116" s="47"/>
      <c r="P1116" s="47"/>
      <c r="Q1116" s="47"/>
      <c r="R1116" s="47"/>
      <c r="S1116" s="47"/>
      <c r="T1116" s="47"/>
      <c r="U1116" s="47"/>
      <c r="V1116" s="47"/>
      <c r="W1116" s="47"/>
      <c r="X1116" s="47"/>
      <c r="Y1116" s="47"/>
      <c r="Z1116" s="47"/>
      <c r="AA1116" s="47"/>
      <c r="AB1116" s="47"/>
    </row>
    <row r="1117" spans="1:28" ht="22.5" customHeight="1">
      <c r="A1117" s="47"/>
      <c r="B1117" s="74"/>
      <c r="C1117" s="74"/>
      <c r="D1117" s="74"/>
      <c r="E1117" s="113" t="str">
        <f>IF(B1117="","",Impostazioni!$C$6)</f>
        <v/>
      </c>
      <c r="F1117" s="67"/>
      <c r="G1117" s="67"/>
      <c r="H1117" s="67"/>
      <c r="I1117" s="67"/>
      <c r="J1117" s="124" t="str">
        <v/>
      </c>
      <c r="K1117" s="74"/>
      <c r="L1117" s="111"/>
      <c r="M1117" s="47"/>
      <c r="N1117" s="47"/>
      <c r="O1117" s="47"/>
      <c r="P1117" s="47"/>
      <c r="Q1117" s="47"/>
      <c r="R1117" s="47"/>
      <c r="S1117" s="47"/>
      <c r="T1117" s="47"/>
      <c r="U1117" s="47"/>
      <c r="V1117" s="47"/>
      <c r="W1117" s="47"/>
      <c r="X1117" s="47"/>
      <c r="Y1117" s="47"/>
      <c r="Z1117" s="47"/>
      <c r="AA1117" s="47"/>
      <c r="AB1117" s="47"/>
    </row>
    <row r="1118" spans="1:28" ht="22.5" customHeight="1">
      <c r="A1118" s="47"/>
      <c r="B1118" s="74"/>
      <c r="C1118" s="74"/>
      <c r="D1118" s="74"/>
      <c r="E1118" s="113" t="str">
        <f>IF(B1118="","",Impostazioni!$C$6)</f>
        <v/>
      </c>
      <c r="F1118" s="67"/>
      <c r="G1118" s="67"/>
      <c r="H1118" s="67"/>
      <c r="I1118" s="67"/>
      <c r="J1118" s="124" t="str">
        <v/>
      </c>
      <c r="K1118" s="74"/>
      <c r="L1118" s="111"/>
      <c r="M1118" s="47"/>
      <c r="N1118" s="47"/>
      <c r="O1118" s="47"/>
      <c r="P1118" s="47"/>
      <c r="Q1118" s="47"/>
      <c r="R1118" s="47"/>
      <c r="S1118" s="47"/>
      <c r="T1118" s="47"/>
      <c r="U1118" s="47"/>
      <c r="V1118" s="47"/>
      <c r="W1118" s="47"/>
      <c r="X1118" s="47"/>
      <c r="Y1118" s="47"/>
      <c r="Z1118" s="47"/>
      <c r="AA1118" s="47"/>
      <c r="AB1118" s="47"/>
    </row>
    <row r="1119" spans="1:28" ht="22.5" customHeight="1">
      <c r="A1119" s="47"/>
      <c r="B1119" s="74"/>
      <c r="C1119" s="74"/>
      <c r="D1119" s="74"/>
      <c r="E1119" s="113" t="str">
        <f>IF(B1119="","",Impostazioni!$C$6)</f>
        <v/>
      </c>
      <c r="F1119" s="67"/>
      <c r="G1119" s="67"/>
      <c r="H1119" s="67"/>
      <c r="I1119" s="67"/>
      <c r="J1119" s="124" t="str">
        <v/>
      </c>
      <c r="K1119" s="74"/>
      <c r="L1119" s="111"/>
      <c r="M1119" s="47"/>
      <c r="N1119" s="47"/>
      <c r="O1119" s="47"/>
      <c r="P1119" s="47"/>
      <c r="Q1119" s="47"/>
      <c r="R1119" s="47"/>
      <c r="S1119" s="47"/>
      <c r="T1119" s="47"/>
      <c r="U1119" s="47"/>
      <c r="V1119" s="47"/>
      <c r="W1119" s="47"/>
      <c r="X1119" s="47"/>
      <c r="Y1119" s="47"/>
      <c r="Z1119" s="47"/>
      <c r="AA1119" s="47"/>
      <c r="AB1119" s="47"/>
    </row>
    <row r="1120" spans="1:28" ht="22.5" customHeight="1">
      <c r="A1120" s="47"/>
      <c r="B1120" s="74"/>
      <c r="C1120" s="74"/>
      <c r="D1120" s="74"/>
      <c r="E1120" s="113" t="str">
        <f>IF(B1120="","",Impostazioni!$C$6)</f>
        <v/>
      </c>
      <c r="F1120" s="67"/>
      <c r="G1120" s="67"/>
      <c r="H1120" s="67"/>
      <c r="I1120" s="67"/>
      <c r="J1120" s="124" t="str">
        <v/>
      </c>
      <c r="K1120" s="74"/>
      <c r="L1120" s="111"/>
      <c r="M1120" s="47"/>
      <c r="N1120" s="47"/>
      <c r="O1120" s="47"/>
      <c r="P1120" s="47"/>
      <c r="Q1120" s="47"/>
      <c r="R1120" s="47"/>
      <c r="S1120" s="47"/>
      <c r="T1120" s="47"/>
      <c r="U1120" s="47"/>
      <c r="V1120" s="47"/>
      <c r="W1120" s="47"/>
      <c r="X1120" s="47"/>
      <c r="Y1120" s="47"/>
      <c r="Z1120" s="47"/>
      <c r="AA1120" s="47"/>
      <c r="AB1120" s="47"/>
    </row>
    <row r="1121" spans="1:28" ht="22.5" customHeight="1">
      <c r="A1121" s="47"/>
      <c r="B1121" s="74"/>
      <c r="C1121" s="74"/>
      <c r="D1121" s="74"/>
      <c r="E1121" s="113" t="str">
        <f>IF(B1121="","",Impostazioni!$C$6)</f>
        <v/>
      </c>
      <c r="F1121" s="67"/>
      <c r="G1121" s="67"/>
      <c r="H1121" s="67"/>
      <c r="I1121" s="67"/>
      <c r="J1121" s="124" t="str">
        <v/>
      </c>
      <c r="K1121" s="74"/>
      <c r="L1121" s="111"/>
      <c r="M1121" s="47"/>
      <c r="N1121" s="47"/>
      <c r="O1121" s="47"/>
      <c r="P1121" s="47"/>
      <c r="Q1121" s="47"/>
      <c r="R1121" s="47"/>
      <c r="S1121" s="47"/>
      <c r="T1121" s="47"/>
      <c r="U1121" s="47"/>
      <c r="V1121" s="47"/>
      <c r="W1121" s="47"/>
      <c r="X1121" s="47"/>
      <c r="Y1121" s="47"/>
      <c r="Z1121" s="47"/>
      <c r="AA1121" s="47"/>
      <c r="AB1121" s="47"/>
    </row>
    <row r="1122" spans="1:28" ht="22.5" customHeight="1">
      <c r="A1122" s="47"/>
      <c r="B1122" s="74"/>
      <c r="C1122" s="74"/>
      <c r="D1122" s="74"/>
      <c r="E1122" s="113" t="str">
        <f>IF(B1122="","",Impostazioni!$C$6)</f>
        <v/>
      </c>
      <c r="F1122" s="67"/>
      <c r="G1122" s="67"/>
      <c r="H1122" s="67"/>
      <c r="I1122" s="67"/>
      <c r="J1122" s="124" t="str">
        <v/>
      </c>
      <c r="K1122" s="74"/>
      <c r="L1122" s="111"/>
      <c r="M1122" s="47"/>
      <c r="N1122" s="47"/>
      <c r="O1122" s="47"/>
      <c r="P1122" s="47"/>
      <c r="Q1122" s="47"/>
      <c r="R1122" s="47"/>
      <c r="S1122" s="47"/>
      <c r="T1122" s="47"/>
      <c r="U1122" s="47"/>
      <c r="V1122" s="47"/>
      <c r="W1122" s="47"/>
      <c r="X1122" s="47"/>
      <c r="Y1122" s="47"/>
      <c r="Z1122" s="47"/>
      <c r="AA1122" s="47"/>
      <c r="AB1122" s="47"/>
    </row>
    <row r="1123" spans="1:28" ht="22.5" customHeight="1">
      <c r="A1123" s="47"/>
      <c r="B1123" s="74"/>
      <c r="C1123" s="74"/>
      <c r="D1123" s="74"/>
      <c r="E1123" s="113" t="str">
        <f>IF(B1123="","",Impostazioni!$C$6)</f>
        <v/>
      </c>
      <c r="F1123" s="67"/>
      <c r="G1123" s="67"/>
      <c r="H1123" s="67"/>
      <c r="I1123" s="67"/>
      <c r="J1123" s="124" t="str">
        <v/>
      </c>
      <c r="K1123" s="74"/>
      <c r="L1123" s="111"/>
      <c r="M1123" s="47"/>
      <c r="N1123" s="47"/>
      <c r="O1123" s="47"/>
      <c r="P1123" s="47"/>
      <c r="Q1123" s="47"/>
      <c r="R1123" s="47"/>
      <c r="S1123" s="47"/>
      <c r="T1123" s="47"/>
      <c r="U1123" s="47"/>
      <c r="V1123" s="47"/>
      <c r="W1123" s="47"/>
      <c r="X1123" s="47"/>
      <c r="Y1123" s="47"/>
      <c r="Z1123" s="47"/>
      <c r="AA1123" s="47"/>
      <c r="AB1123" s="47"/>
    </row>
    <row r="1124" spans="1:28" ht="22.5" customHeight="1">
      <c r="A1124" s="47"/>
      <c r="B1124" s="74"/>
      <c r="C1124" s="74"/>
      <c r="D1124" s="74"/>
      <c r="E1124" s="113" t="str">
        <f>IF(B1124="","",Impostazioni!$C$6)</f>
        <v/>
      </c>
      <c r="F1124" s="67"/>
      <c r="G1124" s="67"/>
      <c r="H1124" s="67"/>
      <c r="I1124" s="67"/>
      <c r="J1124" s="124" t="str">
        <v/>
      </c>
      <c r="K1124" s="74"/>
      <c r="L1124" s="111"/>
      <c r="M1124" s="47"/>
      <c r="N1124" s="47"/>
      <c r="O1124" s="47"/>
      <c r="P1124" s="47"/>
      <c r="Q1124" s="47"/>
      <c r="R1124" s="47"/>
      <c r="S1124" s="47"/>
      <c r="T1124" s="47"/>
      <c r="U1124" s="47"/>
      <c r="V1124" s="47"/>
      <c r="W1124" s="47"/>
      <c r="X1124" s="47"/>
      <c r="Y1124" s="47"/>
      <c r="Z1124" s="47"/>
      <c r="AA1124" s="47"/>
      <c r="AB1124" s="47"/>
    </row>
    <row r="1125" spans="1:28" ht="22.5" customHeight="1">
      <c r="A1125" s="47"/>
      <c r="B1125" s="74"/>
      <c r="C1125" s="74"/>
      <c r="D1125" s="74"/>
      <c r="E1125" s="113" t="str">
        <f>IF(B1125="","",Impostazioni!$C$6)</f>
        <v/>
      </c>
      <c r="F1125" s="67"/>
      <c r="G1125" s="67"/>
      <c r="H1125" s="67"/>
      <c r="I1125" s="67"/>
      <c r="J1125" s="124" t="str">
        <v/>
      </c>
      <c r="K1125" s="74"/>
      <c r="L1125" s="111"/>
      <c r="M1125" s="47"/>
      <c r="N1125" s="47"/>
      <c r="O1125" s="47"/>
      <c r="P1125" s="47"/>
      <c r="Q1125" s="47"/>
      <c r="R1125" s="47"/>
      <c r="S1125" s="47"/>
      <c r="T1125" s="47"/>
      <c r="U1125" s="47"/>
      <c r="V1125" s="47"/>
      <c r="W1125" s="47"/>
      <c r="X1125" s="47"/>
      <c r="Y1125" s="47"/>
      <c r="Z1125" s="47"/>
      <c r="AA1125" s="47"/>
      <c r="AB1125" s="47"/>
    </row>
    <row r="1126" spans="1:28" ht="22.5" customHeight="1">
      <c r="A1126" s="47"/>
      <c r="B1126" s="74"/>
      <c r="C1126" s="74"/>
      <c r="D1126" s="74"/>
      <c r="E1126" s="113" t="str">
        <f>IF(B1126="","",Impostazioni!$C$6)</f>
        <v/>
      </c>
      <c r="F1126" s="67"/>
      <c r="G1126" s="67"/>
      <c r="H1126" s="67"/>
      <c r="I1126" s="67"/>
      <c r="J1126" s="124" t="str">
        <v/>
      </c>
      <c r="K1126" s="74"/>
      <c r="L1126" s="111"/>
      <c r="M1126" s="47"/>
      <c r="N1126" s="47"/>
      <c r="O1126" s="47"/>
      <c r="P1126" s="47"/>
      <c r="Q1126" s="47"/>
      <c r="R1126" s="47"/>
      <c r="S1126" s="47"/>
      <c r="T1126" s="47"/>
      <c r="U1126" s="47"/>
      <c r="V1126" s="47"/>
      <c r="W1126" s="47"/>
      <c r="X1126" s="47"/>
      <c r="Y1126" s="47"/>
      <c r="Z1126" s="47"/>
      <c r="AA1126" s="47"/>
      <c r="AB1126" s="47"/>
    </row>
    <row r="1127" spans="1:28" ht="22.5" customHeight="1">
      <c r="A1127" s="47"/>
      <c r="B1127" s="74"/>
      <c r="C1127" s="74"/>
      <c r="D1127" s="74"/>
      <c r="E1127" s="113" t="str">
        <f>IF(B1127="","",Impostazioni!$C$6)</f>
        <v/>
      </c>
      <c r="F1127" s="67"/>
      <c r="G1127" s="67"/>
      <c r="H1127" s="67"/>
      <c r="I1127" s="67"/>
      <c r="J1127" s="124" t="str">
        <v/>
      </c>
      <c r="K1127" s="74"/>
      <c r="L1127" s="111"/>
      <c r="M1127" s="47"/>
      <c r="N1127" s="47"/>
      <c r="O1127" s="47"/>
      <c r="P1127" s="47"/>
      <c r="Q1127" s="47"/>
      <c r="R1127" s="47"/>
      <c r="S1127" s="47"/>
      <c r="T1127" s="47"/>
      <c r="U1127" s="47"/>
      <c r="V1127" s="47"/>
      <c r="W1127" s="47"/>
      <c r="X1127" s="47"/>
      <c r="Y1127" s="47"/>
      <c r="Z1127" s="47"/>
      <c r="AA1127" s="47"/>
      <c r="AB1127" s="47"/>
    </row>
    <row r="1128" spans="1:28" ht="22.5" customHeight="1">
      <c r="A1128" s="47"/>
      <c r="B1128" s="74"/>
      <c r="C1128" s="74"/>
      <c r="D1128" s="74"/>
      <c r="E1128" s="113" t="str">
        <f>IF(B1128="","",Impostazioni!$C$6)</f>
        <v/>
      </c>
      <c r="F1128" s="67"/>
      <c r="G1128" s="67"/>
      <c r="H1128" s="67"/>
      <c r="I1128" s="67"/>
      <c r="J1128" s="124" t="str">
        <v/>
      </c>
      <c r="K1128" s="74"/>
      <c r="L1128" s="111"/>
      <c r="M1128" s="47"/>
      <c r="N1128" s="47"/>
      <c r="O1128" s="47"/>
      <c r="P1128" s="47"/>
      <c r="Q1128" s="47"/>
      <c r="R1128" s="47"/>
      <c r="S1128" s="47"/>
      <c r="T1128" s="47"/>
      <c r="U1128" s="47"/>
      <c r="V1128" s="47"/>
      <c r="W1128" s="47"/>
      <c r="X1128" s="47"/>
      <c r="Y1128" s="47"/>
      <c r="Z1128" s="47"/>
      <c r="AA1128" s="47"/>
      <c r="AB1128" s="47"/>
    </row>
    <row r="1129" spans="1:28" ht="22.5" customHeight="1">
      <c r="A1129" s="47"/>
      <c r="B1129" s="74"/>
      <c r="C1129" s="74"/>
      <c r="D1129" s="74"/>
      <c r="E1129" s="113" t="str">
        <f>IF(B1129="","",Impostazioni!$C$6)</f>
        <v/>
      </c>
      <c r="F1129" s="67"/>
      <c r="G1129" s="67"/>
      <c r="H1129" s="67"/>
      <c r="I1129" s="67"/>
      <c r="J1129" s="124" t="str">
        <v/>
      </c>
      <c r="K1129" s="74"/>
      <c r="L1129" s="111"/>
      <c r="M1129" s="47"/>
      <c r="N1129" s="47"/>
      <c r="O1129" s="47"/>
      <c r="P1129" s="47"/>
      <c r="Q1129" s="47"/>
      <c r="R1129" s="47"/>
      <c r="S1129" s="47"/>
      <c r="T1129" s="47"/>
      <c r="U1129" s="47"/>
      <c r="V1129" s="47"/>
      <c r="W1129" s="47"/>
      <c r="X1129" s="47"/>
      <c r="Y1129" s="47"/>
      <c r="Z1129" s="47"/>
      <c r="AA1129" s="47"/>
      <c r="AB1129" s="47"/>
    </row>
    <row r="1130" spans="1:28" ht="22.5" customHeight="1">
      <c r="A1130" s="47"/>
      <c r="B1130" s="74"/>
      <c r="C1130" s="74"/>
      <c r="D1130" s="74"/>
      <c r="E1130" s="113" t="str">
        <f>IF(B1130="","",Impostazioni!$C$6)</f>
        <v/>
      </c>
      <c r="F1130" s="67"/>
      <c r="G1130" s="67"/>
      <c r="H1130" s="67"/>
      <c r="I1130" s="67"/>
      <c r="J1130" s="124" t="str">
        <v/>
      </c>
      <c r="K1130" s="74"/>
      <c r="L1130" s="111"/>
      <c r="M1130" s="47"/>
      <c r="N1130" s="47"/>
      <c r="O1130" s="47"/>
      <c r="P1130" s="47"/>
      <c r="Q1130" s="47"/>
      <c r="R1130" s="47"/>
      <c r="S1130" s="47"/>
      <c r="T1130" s="47"/>
      <c r="U1130" s="47"/>
      <c r="V1130" s="47"/>
      <c r="W1130" s="47"/>
      <c r="X1130" s="47"/>
      <c r="Y1130" s="47"/>
      <c r="Z1130" s="47"/>
      <c r="AA1130" s="47"/>
      <c r="AB1130" s="47"/>
    </row>
    <row r="1131" spans="1:28" ht="22.5" customHeight="1">
      <c r="A1131" s="47"/>
      <c r="B1131" s="74"/>
      <c r="C1131" s="74"/>
      <c r="D1131" s="74"/>
      <c r="E1131" s="113" t="str">
        <f>IF(B1131="","",Impostazioni!$C$6)</f>
        <v/>
      </c>
      <c r="F1131" s="67"/>
      <c r="G1131" s="67"/>
      <c r="H1131" s="67"/>
      <c r="I1131" s="67"/>
      <c r="J1131" s="124" t="str">
        <v/>
      </c>
      <c r="K1131" s="74"/>
      <c r="L1131" s="111"/>
      <c r="M1131" s="47"/>
      <c r="N1131" s="47"/>
      <c r="O1131" s="47"/>
      <c r="P1131" s="47"/>
      <c r="Q1131" s="47"/>
      <c r="R1131" s="47"/>
      <c r="S1131" s="47"/>
      <c r="T1131" s="47"/>
      <c r="U1131" s="47"/>
      <c r="V1131" s="47"/>
      <c r="W1131" s="47"/>
      <c r="X1131" s="47"/>
      <c r="Y1131" s="47"/>
      <c r="Z1131" s="47"/>
      <c r="AA1131" s="47"/>
      <c r="AB1131" s="47"/>
    </row>
    <row r="1132" spans="1:28" ht="22.5" customHeight="1">
      <c r="A1132" s="47"/>
      <c r="B1132" s="74"/>
      <c r="C1132" s="74"/>
      <c r="D1132" s="74"/>
      <c r="E1132" s="113" t="str">
        <f>IF(B1132="","",Impostazioni!$C$6)</f>
        <v/>
      </c>
      <c r="F1132" s="67"/>
      <c r="G1132" s="67"/>
      <c r="H1132" s="67"/>
      <c r="I1132" s="67"/>
      <c r="J1132" s="124" t="str">
        <v/>
      </c>
      <c r="K1132" s="74"/>
      <c r="L1132" s="111"/>
      <c r="M1132" s="47"/>
      <c r="N1132" s="47"/>
      <c r="O1132" s="47"/>
      <c r="P1132" s="47"/>
      <c r="Q1132" s="47"/>
      <c r="R1132" s="47"/>
      <c r="S1132" s="47"/>
      <c r="T1132" s="47"/>
      <c r="U1132" s="47"/>
      <c r="V1132" s="47"/>
      <c r="W1132" s="47"/>
      <c r="X1132" s="47"/>
      <c r="Y1132" s="47"/>
      <c r="Z1132" s="47"/>
      <c r="AA1132" s="47"/>
      <c r="AB1132" s="47"/>
    </row>
    <row r="1133" spans="1:28" ht="22.5" customHeight="1">
      <c r="A1133" s="47"/>
      <c r="B1133" s="74"/>
      <c r="C1133" s="74"/>
      <c r="D1133" s="74"/>
      <c r="E1133" s="113" t="str">
        <f>IF(B1133="","",Impostazioni!$C$6)</f>
        <v/>
      </c>
      <c r="F1133" s="67"/>
      <c r="G1133" s="67"/>
      <c r="H1133" s="67"/>
      <c r="I1133" s="67"/>
      <c r="J1133" s="124" t="str">
        <v/>
      </c>
      <c r="K1133" s="74"/>
      <c r="L1133" s="111"/>
      <c r="M1133" s="47"/>
      <c r="N1133" s="47"/>
      <c r="O1133" s="47"/>
      <c r="P1133" s="47"/>
      <c r="Q1133" s="47"/>
      <c r="R1133" s="47"/>
      <c r="S1133" s="47"/>
      <c r="T1133" s="47"/>
      <c r="U1133" s="47"/>
      <c r="V1133" s="47"/>
      <c r="W1133" s="47"/>
      <c r="X1133" s="47"/>
      <c r="Y1133" s="47"/>
      <c r="Z1133" s="47"/>
      <c r="AA1133" s="47"/>
      <c r="AB1133" s="47"/>
    </row>
    <row r="1134" spans="1:28" ht="22.5" customHeight="1">
      <c r="A1134" s="47"/>
      <c r="B1134" s="74"/>
      <c r="C1134" s="74"/>
      <c r="D1134" s="74"/>
      <c r="E1134" s="113" t="str">
        <f>IF(B1134="","",Impostazioni!$C$6)</f>
        <v/>
      </c>
      <c r="F1134" s="67"/>
      <c r="G1134" s="67"/>
      <c r="H1134" s="67"/>
      <c r="I1134" s="67"/>
      <c r="J1134" s="124" t="str">
        <v/>
      </c>
      <c r="K1134" s="74"/>
      <c r="L1134" s="111"/>
      <c r="M1134" s="47"/>
      <c r="N1134" s="47"/>
      <c r="O1134" s="47"/>
      <c r="P1134" s="47"/>
      <c r="Q1134" s="47"/>
      <c r="R1134" s="47"/>
      <c r="S1134" s="47"/>
      <c r="T1134" s="47"/>
      <c r="U1134" s="47"/>
      <c r="V1134" s="47"/>
      <c r="W1134" s="47"/>
      <c r="X1134" s="47"/>
      <c r="Y1134" s="47"/>
      <c r="Z1134" s="47"/>
      <c r="AA1134" s="47"/>
      <c r="AB1134" s="47"/>
    </row>
    <row r="1135" spans="1:28" ht="22.5" customHeight="1">
      <c r="A1135" s="47"/>
      <c r="B1135" s="74"/>
      <c r="C1135" s="74"/>
      <c r="D1135" s="74"/>
      <c r="E1135" s="113" t="str">
        <f>IF(B1135="","",Impostazioni!$C$6)</f>
        <v/>
      </c>
      <c r="F1135" s="67"/>
      <c r="G1135" s="67"/>
      <c r="H1135" s="67"/>
      <c r="I1135" s="67"/>
      <c r="J1135" s="124" t="str">
        <v/>
      </c>
      <c r="K1135" s="74"/>
      <c r="L1135" s="111"/>
      <c r="M1135" s="47"/>
      <c r="N1135" s="47"/>
      <c r="O1135" s="47"/>
      <c r="P1135" s="47"/>
      <c r="Q1135" s="47"/>
      <c r="R1135" s="47"/>
      <c r="S1135" s="47"/>
      <c r="T1135" s="47"/>
      <c r="U1135" s="47"/>
      <c r="V1135" s="47"/>
      <c r="W1135" s="47"/>
      <c r="X1135" s="47"/>
      <c r="Y1135" s="47"/>
      <c r="Z1135" s="47"/>
      <c r="AA1135" s="47"/>
      <c r="AB1135" s="47"/>
    </row>
    <row r="1136" spans="1:28" ht="22.5" customHeight="1">
      <c r="A1136" s="47"/>
      <c r="B1136" s="74"/>
      <c r="C1136" s="74"/>
      <c r="D1136" s="74"/>
      <c r="E1136" s="113" t="str">
        <f>IF(B1136="","",Impostazioni!$C$6)</f>
        <v/>
      </c>
      <c r="F1136" s="67"/>
      <c r="G1136" s="67"/>
      <c r="H1136" s="67"/>
      <c r="I1136" s="67"/>
      <c r="J1136" s="124" t="str">
        <v/>
      </c>
      <c r="K1136" s="74"/>
      <c r="L1136" s="111"/>
      <c r="M1136" s="47"/>
      <c r="N1136" s="47"/>
      <c r="O1136" s="47"/>
      <c r="P1136" s="47"/>
      <c r="Q1136" s="47"/>
      <c r="R1136" s="47"/>
      <c r="S1136" s="47"/>
      <c r="T1136" s="47"/>
      <c r="U1136" s="47"/>
      <c r="V1136" s="47"/>
      <c r="W1136" s="47"/>
      <c r="X1136" s="47"/>
      <c r="Y1136" s="47"/>
      <c r="Z1136" s="47"/>
      <c r="AA1136" s="47"/>
      <c r="AB1136" s="47"/>
    </row>
    <row r="1137" spans="1:28" ht="22.5" customHeight="1">
      <c r="A1137" s="47"/>
      <c r="B1137" s="74"/>
      <c r="C1137" s="74"/>
      <c r="D1137" s="74"/>
      <c r="E1137" s="113" t="str">
        <f>IF(B1137="","",Impostazioni!$C$6)</f>
        <v/>
      </c>
      <c r="F1137" s="67"/>
      <c r="G1137" s="67"/>
      <c r="H1137" s="67"/>
      <c r="I1137" s="67"/>
      <c r="J1137" s="124" t="str">
        <v/>
      </c>
      <c r="K1137" s="74"/>
      <c r="L1137" s="111"/>
      <c r="M1137" s="47"/>
      <c r="N1137" s="47"/>
      <c r="O1137" s="47"/>
      <c r="P1137" s="47"/>
      <c r="Q1137" s="47"/>
      <c r="R1137" s="47"/>
      <c r="S1137" s="47"/>
      <c r="T1137" s="47"/>
      <c r="U1137" s="47"/>
      <c r="V1137" s="47"/>
      <c r="W1137" s="47"/>
      <c r="X1137" s="47"/>
      <c r="Y1137" s="47"/>
      <c r="Z1137" s="47"/>
      <c r="AA1137" s="47"/>
      <c r="AB1137" s="47"/>
    </row>
    <row r="1138" spans="1:28" ht="22.5" customHeight="1">
      <c r="A1138" s="47"/>
      <c r="B1138" s="74"/>
      <c r="C1138" s="74"/>
      <c r="D1138" s="74"/>
      <c r="E1138" s="113" t="str">
        <f>IF(B1138="","",Impostazioni!$C$6)</f>
        <v/>
      </c>
      <c r="F1138" s="67"/>
      <c r="G1138" s="67"/>
      <c r="H1138" s="67"/>
      <c r="I1138" s="67"/>
      <c r="J1138" s="124" t="str">
        <v/>
      </c>
      <c r="K1138" s="74"/>
      <c r="L1138" s="111"/>
      <c r="M1138" s="47"/>
      <c r="N1138" s="47"/>
      <c r="O1138" s="47"/>
      <c r="P1138" s="47"/>
      <c r="Q1138" s="47"/>
      <c r="R1138" s="47"/>
      <c r="S1138" s="47"/>
      <c r="T1138" s="47"/>
      <c r="U1138" s="47"/>
      <c r="V1138" s="47"/>
      <c r="W1138" s="47"/>
      <c r="X1138" s="47"/>
      <c r="Y1138" s="47"/>
      <c r="Z1138" s="47"/>
      <c r="AA1138" s="47"/>
      <c r="AB1138" s="47"/>
    </row>
    <row r="1139" spans="1:28" ht="22.5" customHeight="1">
      <c r="A1139" s="47"/>
      <c r="B1139" s="74"/>
      <c r="C1139" s="74"/>
      <c r="D1139" s="74"/>
      <c r="E1139" s="113" t="str">
        <f>IF(B1139="","",Impostazioni!$C$6)</f>
        <v/>
      </c>
      <c r="F1139" s="67"/>
      <c r="G1139" s="67"/>
      <c r="H1139" s="67"/>
      <c r="I1139" s="67"/>
      <c r="J1139" s="124" t="str">
        <v/>
      </c>
      <c r="K1139" s="74"/>
      <c r="L1139" s="111"/>
      <c r="M1139" s="47"/>
      <c r="N1139" s="47"/>
      <c r="O1139" s="47"/>
      <c r="P1139" s="47"/>
      <c r="Q1139" s="47"/>
      <c r="R1139" s="47"/>
      <c r="S1139" s="47"/>
      <c r="T1139" s="47"/>
      <c r="U1139" s="47"/>
      <c r="V1139" s="47"/>
      <c r="W1139" s="47"/>
      <c r="X1139" s="47"/>
      <c r="Y1139" s="47"/>
      <c r="Z1139" s="47"/>
      <c r="AA1139" s="47"/>
      <c r="AB1139" s="47"/>
    </row>
    <row r="1140" spans="1:28" ht="22.5" customHeight="1">
      <c r="A1140" s="47"/>
      <c r="B1140" s="74"/>
      <c r="C1140" s="74"/>
      <c r="D1140" s="74"/>
      <c r="E1140" s="113" t="str">
        <f>IF(B1140="","",Impostazioni!$C$6)</f>
        <v/>
      </c>
      <c r="F1140" s="67"/>
      <c r="G1140" s="67"/>
      <c r="H1140" s="67"/>
      <c r="I1140" s="67"/>
      <c r="J1140" s="124" t="str">
        <v/>
      </c>
      <c r="K1140" s="74"/>
      <c r="L1140" s="111"/>
      <c r="M1140" s="47"/>
      <c r="N1140" s="47"/>
      <c r="O1140" s="47"/>
      <c r="P1140" s="47"/>
      <c r="Q1140" s="47"/>
      <c r="R1140" s="47"/>
      <c r="S1140" s="47"/>
      <c r="T1140" s="47"/>
      <c r="U1140" s="47"/>
      <c r="V1140" s="47"/>
      <c r="W1140" s="47"/>
      <c r="X1140" s="47"/>
      <c r="Y1140" s="47"/>
      <c r="Z1140" s="47"/>
      <c r="AA1140" s="47"/>
      <c r="AB1140" s="47"/>
    </row>
    <row r="1141" spans="1:28" ht="22.5" customHeight="1">
      <c r="A1141" s="47"/>
      <c r="B1141" s="74"/>
      <c r="C1141" s="74"/>
      <c r="D1141" s="74"/>
      <c r="E1141" s="113" t="str">
        <f>IF(B1141="","",Impostazioni!$C$6)</f>
        <v/>
      </c>
      <c r="F1141" s="67"/>
      <c r="G1141" s="67"/>
      <c r="H1141" s="67"/>
      <c r="I1141" s="67"/>
      <c r="J1141" s="124" t="str">
        <v/>
      </c>
      <c r="K1141" s="74"/>
      <c r="L1141" s="111"/>
      <c r="M1141" s="47"/>
      <c r="N1141" s="47"/>
      <c r="O1141" s="47"/>
      <c r="P1141" s="47"/>
      <c r="Q1141" s="47"/>
      <c r="R1141" s="47"/>
      <c r="S1141" s="47"/>
      <c r="T1141" s="47"/>
      <c r="U1141" s="47"/>
      <c r="V1141" s="47"/>
      <c r="W1141" s="47"/>
      <c r="X1141" s="47"/>
      <c r="Y1141" s="47"/>
      <c r="Z1141" s="47"/>
      <c r="AA1141" s="47"/>
      <c r="AB1141" s="47"/>
    </row>
    <row r="1142" spans="1:28" ht="22.5" customHeight="1">
      <c r="A1142" s="47"/>
      <c r="B1142" s="74"/>
      <c r="C1142" s="74"/>
      <c r="D1142" s="74"/>
      <c r="E1142" s="113" t="str">
        <f>IF(B1142="","",Impostazioni!$C$6)</f>
        <v/>
      </c>
      <c r="F1142" s="67"/>
      <c r="G1142" s="67"/>
      <c r="H1142" s="67"/>
      <c r="I1142" s="67"/>
      <c r="J1142" s="124" t="str">
        <v/>
      </c>
      <c r="K1142" s="74"/>
      <c r="L1142" s="111"/>
      <c r="M1142" s="47"/>
      <c r="N1142" s="47"/>
      <c r="O1142" s="47"/>
      <c r="P1142" s="47"/>
      <c r="Q1142" s="47"/>
      <c r="R1142" s="47"/>
      <c r="S1142" s="47"/>
      <c r="T1142" s="47"/>
      <c r="U1142" s="47"/>
      <c r="V1142" s="47"/>
      <c r="W1142" s="47"/>
      <c r="X1142" s="47"/>
      <c r="Y1142" s="47"/>
      <c r="Z1142" s="47"/>
      <c r="AA1142" s="47"/>
      <c r="AB1142" s="47"/>
    </row>
    <row r="1143" spans="1:28" ht="22.5" customHeight="1">
      <c r="A1143" s="47"/>
      <c r="B1143" s="74"/>
      <c r="C1143" s="74"/>
      <c r="D1143" s="74"/>
      <c r="E1143" s="113" t="str">
        <f>IF(B1143="","",Impostazioni!$C$6)</f>
        <v/>
      </c>
      <c r="F1143" s="67"/>
      <c r="G1143" s="67"/>
      <c r="H1143" s="67"/>
      <c r="I1143" s="67"/>
      <c r="J1143" s="124" t="str">
        <v/>
      </c>
      <c r="K1143" s="74"/>
      <c r="L1143" s="111"/>
      <c r="M1143" s="47"/>
      <c r="N1143" s="47"/>
      <c r="O1143" s="47"/>
      <c r="P1143" s="47"/>
      <c r="Q1143" s="47"/>
      <c r="R1143" s="47"/>
      <c r="S1143" s="47"/>
      <c r="T1143" s="47"/>
      <c r="U1143" s="47"/>
      <c r="V1143" s="47"/>
      <c r="W1143" s="47"/>
      <c r="X1143" s="47"/>
      <c r="Y1143" s="47"/>
      <c r="Z1143" s="47"/>
      <c r="AA1143" s="47"/>
      <c r="AB1143" s="47"/>
    </row>
    <row r="1144" spans="1:28" ht="22.5" customHeight="1">
      <c r="A1144" s="47"/>
      <c r="B1144" s="74"/>
      <c r="C1144" s="74"/>
      <c r="D1144" s="74"/>
      <c r="E1144" s="113" t="str">
        <f>IF(B1144="","",Impostazioni!$C$6)</f>
        <v/>
      </c>
      <c r="F1144" s="67"/>
      <c r="G1144" s="67"/>
      <c r="H1144" s="67"/>
      <c r="I1144" s="67"/>
      <c r="J1144" s="124" t="str">
        <v/>
      </c>
      <c r="K1144" s="74"/>
      <c r="L1144" s="111"/>
      <c r="M1144" s="47"/>
      <c r="N1144" s="47"/>
      <c r="O1144" s="47"/>
      <c r="P1144" s="47"/>
      <c r="Q1144" s="47"/>
      <c r="R1144" s="47"/>
      <c r="S1144" s="47"/>
      <c r="T1144" s="47"/>
      <c r="U1144" s="47"/>
      <c r="V1144" s="47"/>
      <c r="W1144" s="47"/>
      <c r="X1144" s="47"/>
      <c r="Y1144" s="47"/>
      <c r="Z1144" s="47"/>
      <c r="AA1144" s="47"/>
      <c r="AB1144" s="47"/>
    </row>
    <row r="1145" spans="1:28" ht="22.5" customHeight="1">
      <c r="A1145" s="47"/>
      <c r="B1145" s="74"/>
      <c r="C1145" s="74"/>
      <c r="D1145" s="74"/>
      <c r="E1145" s="113" t="str">
        <f>IF(B1145="","",Impostazioni!$C$6)</f>
        <v/>
      </c>
      <c r="F1145" s="67"/>
      <c r="G1145" s="67"/>
      <c r="H1145" s="67"/>
      <c r="I1145" s="67"/>
      <c r="J1145" s="124" t="str">
        <v/>
      </c>
      <c r="K1145" s="74"/>
      <c r="L1145" s="111"/>
      <c r="M1145" s="47"/>
      <c r="N1145" s="47"/>
      <c r="O1145" s="47"/>
      <c r="P1145" s="47"/>
      <c r="Q1145" s="47"/>
      <c r="R1145" s="47"/>
      <c r="S1145" s="47"/>
      <c r="T1145" s="47"/>
      <c r="U1145" s="47"/>
      <c r="V1145" s="47"/>
      <c r="W1145" s="47"/>
      <c r="X1145" s="47"/>
      <c r="Y1145" s="47"/>
      <c r="Z1145" s="47"/>
      <c r="AA1145" s="47"/>
      <c r="AB1145" s="47"/>
    </row>
    <row r="1146" spans="1:28" ht="22.5" customHeight="1">
      <c r="A1146" s="47"/>
      <c r="B1146" s="74"/>
      <c r="C1146" s="74"/>
      <c r="D1146" s="74"/>
      <c r="E1146" s="113" t="str">
        <f>IF(B1146="","",Impostazioni!$C$6)</f>
        <v/>
      </c>
      <c r="F1146" s="67"/>
      <c r="G1146" s="67"/>
      <c r="H1146" s="67"/>
      <c r="I1146" s="67"/>
      <c r="J1146" s="124" t="str">
        <v/>
      </c>
      <c r="K1146" s="74"/>
      <c r="L1146" s="111"/>
      <c r="M1146" s="47"/>
      <c r="N1146" s="47"/>
      <c r="O1146" s="47"/>
      <c r="P1146" s="47"/>
      <c r="Q1146" s="47"/>
      <c r="R1146" s="47"/>
      <c r="S1146" s="47"/>
      <c r="T1146" s="47"/>
      <c r="U1146" s="47"/>
      <c r="V1146" s="47"/>
      <c r="W1146" s="47"/>
      <c r="X1146" s="47"/>
      <c r="Y1146" s="47"/>
      <c r="Z1146" s="47"/>
      <c r="AA1146" s="47"/>
      <c r="AB1146" s="47"/>
    </row>
    <row r="1147" spans="1:28" ht="22.5" customHeight="1">
      <c r="A1147" s="47"/>
      <c r="B1147" s="74"/>
      <c r="C1147" s="74"/>
      <c r="D1147" s="74"/>
      <c r="E1147" s="113" t="str">
        <f>IF(B1147="","",Impostazioni!$C$6)</f>
        <v/>
      </c>
      <c r="F1147" s="67"/>
      <c r="G1147" s="67"/>
      <c r="H1147" s="67"/>
      <c r="I1147" s="67"/>
      <c r="J1147" s="124" t="str">
        <v/>
      </c>
      <c r="K1147" s="74"/>
      <c r="L1147" s="111"/>
      <c r="M1147" s="47"/>
      <c r="N1147" s="47"/>
      <c r="O1147" s="47"/>
      <c r="P1147" s="47"/>
      <c r="Q1147" s="47"/>
      <c r="R1147" s="47"/>
      <c r="S1147" s="47"/>
      <c r="T1147" s="47"/>
      <c r="U1147" s="47"/>
      <c r="V1147" s="47"/>
      <c r="W1147" s="47"/>
      <c r="X1147" s="47"/>
      <c r="Y1147" s="47"/>
      <c r="Z1147" s="47"/>
      <c r="AA1147" s="47"/>
      <c r="AB1147" s="47"/>
    </row>
    <row r="1148" spans="1:28" ht="22.5" customHeight="1">
      <c r="A1148" s="47"/>
      <c r="B1148" s="74"/>
      <c r="C1148" s="74"/>
      <c r="D1148" s="74"/>
      <c r="E1148" s="113" t="str">
        <f>IF(B1148="","",Impostazioni!$C$6)</f>
        <v/>
      </c>
      <c r="F1148" s="67"/>
      <c r="G1148" s="67"/>
      <c r="H1148" s="67"/>
      <c r="I1148" s="67"/>
      <c r="J1148" s="124" t="str">
        <v/>
      </c>
      <c r="K1148" s="74"/>
      <c r="L1148" s="111"/>
      <c r="M1148" s="47"/>
      <c r="N1148" s="47"/>
      <c r="O1148" s="47"/>
      <c r="P1148" s="47"/>
      <c r="Q1148" s="47"/>
      <c r="R1148" s="47"/>
      <c r="S1148" s="47"/>
      <c r="T1148" s="47"/>
      <c r="U1148" s="47"/>
      <c r="V1148" s="47"/>
      <c r="W1148" s="47"/>
      <c r="X1148" s="47"/>
      <c r="Y1148" s="47"/>
      <c r="Z1148" s="47"/>
      <c r="AA1148" s="47"/>
      <c r="AB1148" s="47"/>
    </row>
    <row r="1149" spans="1:28" ht="22.5" customHeight="1">
      <c r="A1149" s="47"/>
      <c r="B1149" s="74"/>
      <c r="C1149" s="74"/>
      <c r="D1149" s="74"/>
      <c r="E1149" s="113" t="str">
        <f>IF(B1149="","",Impostazioni!$C$6)</f>
        <v/>
      </c>
      <c r="F1149" s="67"/>
      <c r="G1149" s="67"/>
      <c r="H1149" s="67"/>
      <c r="I1149" s="67"/>
      <c r="J1149" s="124" t="str">
        <v/>
      </c>
      <c r="K1149" s="74"/>
      <c r="L1149" s="111"/>
      <c r="M1149" s="47"/>
      <c r="N1149" s="47"/>
      <c r="O1149" s="47"/>
      <c r="P1149" s="47"/>
      <c r="Q1149" s="47"/>
      <c r="R1149" s="47"/>
      <c r="S1149" s="47"/>
      <c r="T1149" s="47"/>
      <c r="U1149" s="47"/>
      <c r="V1149" s="47"/>
      <c r="W1149" s="47"/>
      <c r="X1149" s="47"/>
      <c r="Y1149" s="47"/>
      <c r="Z1149" s="47"/>
      <c r="AA1149" s="47"/>
      <c r="AB1149" s="47"/>
    </row>
    <row r="1150" spans="1:28" ht="22.5" customHeight="1">
      <c r="A1150" s="47"/>
      <c r="B1150" s="74"/>
      <c r="C1150" s="74"/>
      <c r="D1150" s="74"/>
      <c r="E1150" s="113" t="str">
        <f>IF(B1150="","",Impostazioni!$C$6)</f>
        <v/>
      </c>
      <c r="F1150" s="67"/>
      <c r="G1150" s="67"/>
      <c r="H1150" s="67"/>
      <c r="I1150" s="67"/>
      <c r="J1150" s="124" t="str">
        <v/>
      </c>
      <c r="K1150" s="74"/>
      <c r="L1150" s="111"/>
      <c r="M1150" s="47"/>
      <c r="N1150" s="47"/>
      <c r="O1150" s="47"/>
      <c r="P1150" s="47"/>
      <c r="Q1150" s="47"/>
      <c r="R1150" s="47"/>
      <c r="S1150" s="47"/>
      <c r="T1150" s="47"/>
      <c r="U1150" s="47"/>
      <c r="V1150" s="47"/>
      <c r="W1150" s="47"/>
      <c r="X1150" s="47"/>
      <c r="Y1150" s="47"/>
      <c r="Z1150" s="47"/>
      <c r="AA1150" s="47"/>
      <c r="AB1150" s="47"/>
    </row>
    <row r="1151" spans="1:28" ht="22.5" customHeight="1">
      <c r="A1151" s="47"/>
      <c r="B1151" s="74"/>
      <c r="C1151" s="74"/>
      <c r="D1151" s="74"/>
      <c r="E1151" s="113" t="str">
        <f>IF(B1151="","",Impostazioni!$C$6)</f>
        <v/>
      </c>
      <c r="F1151" s="67"/>
      <c r="G1151" s="67"/>
      <c r="H1151" s="67"/>
      <c r="I1151" s="67"/>
      <c r="J1151" s="124" t="str">
        <v/>
      </c>
      <c r="K1151" s="74"/>
      <c r="L1151" s="111"/>
      <c r="M1151" s="47"/>
      <c r="N1151" s="47"/>
      <c r="O1151" s="47"/>
      <c r="P1151" s="47"/>
      <c r="Q1151" s="47"/>
      <c r="R1151" s="47"/>
      <c r="S1151" s="47"/>
      <c r="T1151" s="47"/>
      <c r="U1151" s="47"/>
      <c r="V1151" s="47"/>
      <c r="W1151" s="47"/>
      <c r="X1151" s="47"/>
      <c r="Y1151" s="47"/>
      <c r="Z1151" s="47"/>
      <c r="AA1151" s="47"/>
      <c r="AB1151" s="47"/>
    </row>
    <row r="1152" spans="1:28" ht="22.5" customHeight="1">
      <c r="A1152" s="47"/>
      <c r="B1152" s="74"/>
      <c r="C1152" s="74"/>
      <c r="D1152" s="74"/>
      <c r="E1152" s="113" t="str">
        <f>IF(B1152="","",Impostazioni!$C$6)</f>
        <v/>
      </c>
      <c r="F1152" s="67"/>
      <c r="G1152" s="67"/>
      <c r="H1152" s="67"/>
      <c r="I1152" s="67"/>
      <c r="J1152" s="124" t="str">
        <v/>
      </c>
      <c r="K1152" s="74"/>
      <c r="L1152" s="111"/>
      <c r="M1152" s="47"/>
      <c r="N1152" s="47"/>
      <c r="O1152" s="47"/>
      <c r="P1152" s="47"/>
      <c r="Q1152" s="47"/>
      <c r="R1152" s="47"/>
      <c r="S1152" s="47"/>
      <c r="T1152" s="47"/>
      <c r="U1152" s="47"/>
      <c r="V1152" s="47"/>
      <c r="W1152" s="47"/>
      <c r="X1152" s="47"/>
      <c r="Y1152" s="47"/>
      <c r="Z1152" s="47"/>
      <c r="AA1152" s="47"/>
      <c r="AB1152" s="47"/>
    </row>
    <row r="1153" spans="1:28" ht="22.5" customHeight="1">
      <c r="A1153" s="47"/>
      <c r="B1153" s="74"/>
      <c r="C1153" s="74"/>
      <c r="D1153" s="74"/>
      <c r="E1153" s="113" t="str">
        <f>IF(B1153="","",Impostazioni!$C$6)</f>
        <v/>
      </c>
      <c r="F1153" s="67"/>
      <c r="G1153" s="67"/>
      <c r="H1153" s="67"/>
      <c r="I1153" s="67"/>
      <c r="J1153" s="124" t="str">
        <v/>
      </c>
      <c r="K1153" s="74"/>
      <c r="L1153" s="111"/>
      <c r="M1153" s="47"/>
      <c r="N1153" s="47"/>
      <c r="O1153" s="47"/>
      <c r="P1153" s="47"/>
      <c r="Q1153" s="47"/>
      <c r="R1153" s="47"/>
      <c r="S1153" s="47"/>
      <c r="T1153" s="47"/>
      <c r="U1153" s="47"/>
      <c r="V1153" s="47"/>
      <c r="W1153" s="47"/>
      <c r="X1153" s="47"/>
      <c r="Y1153" s="47"/>
      <c r="Z1153" s="47"/>
      <c r="AA1153" s="47"/>
      <c r="AB1153" s="47"/>
    </row>
    <row r="1154" spans="1:28" ht="22.5" customHeight="1">
      <c r="A1154" s="47"/>
      <c r="B1154" s="74"/>
      <c r="C1154" s="74"/>
      <c r="D1154" s="74"/>
      <c r="E1154" s="113" t="str">
        <f>IF(B1154="","",Impostazioni!$C$6)</f>
        <v/>
      </c>
      <c r="F1154" s="67"/>
      <c r="G1154" s="67"/>
      <c r="H1154" s="67"/>
      <c r="I1154" s="67"/>
      <c r="J1154" s="124" t="str">
        <v/>
      </c>
      <c r="K1154" s="74"/>
      <c r="L1154" s="111"/>
      <c r="M1154" s="47"/>
      <c r="N1154" s="47"/>
      <c r="O1154" s="47"/>
      <c r="P1154" s="47"/>
      <c r="Q1154" s="47"/>
      <c r="R1154" s="47"/>
      <c r="S1154" s="47"/>
      <c r="T1154" s="47"/>
      <c r="U1154" s="47"/>
      <c r="V1154" s="47"/>
      <c r="W1154" s="47"/>
      <c r="X1154" s="47"/>
      <c r="Y1154" s="47"/>
      <c r="Z1154" s="47"/>
      <c r="AA1154" s="47"/>
      <c r="AB1154" s="47"/>
    </row>
    <row r="1155" spans="1:28" ht="22.5" customHeight="1">
      <c r="A1155" s="47"/>
      <c r="B1155" s="74"/>
      <c r="C1155" s="74"/>
      <c r="D1155" s="74"/>
      <c r="E1155" s="113" t="str">
        <f>IF(B1155="","",Impostazioni!$C$6)</f>
        <v/>
      </c>
      <c r="F1155" s="67"/>
      <c r="G1155" s="67"/>
      <c r="H1155" s="67"/>
      <c r="I1155" s="67"/>
      <c r="J1155" s="124" t="str">
        <v/>
      </c>
      <c r="K1155" s="74"/>
      <c r="L1155" s="111"/>
      <c r="M1155" s="47"/>
      <c r="N1155" s="47"/>
      <c r="O1155" s="47"/>
      <c r="P1155" s="47"/>
      <c r="Q1155" s="47"/>
      <c r="R1155" s="47"/>
      <c r="S1155" s="47"/>
      <c r="T1155" s="47"/>
      <c r="U1155" s="47"/>
      <c r="V1155" s="47"/>
      <c r="W1155" s="47"/>
      <c r="X1155" s="47"/>
      <c r="Y1155" s="47"/>
      <c r="Z1155" s="47"/>
      <c r="AA1155" s="47"/>
      <c r="AB1155" s="47"/>
    </row>
    <row r="1156" spans="1:28" ht="22.5" customHeight="1">
      <c r="A1156" s="47"/>
      <c r="B1156" s="74"/>
      <c r="C1156" s="74"/>
      <c r="D1156" s="74"/>
      <c r="E1156" s="113" t="str">
        <f>IF(B1156="","",Impostazioni!$C$6)</f>
        <v/>
      </c>
      <c r="F1156" s="67"/>
      <c r="G1156" s="67"/>
      <c r="H1156" s="67"/>
      <c r="I1156" s="67"/>
      <c r="J1156" s="124" t="str">
        <v/>
      </c>
      <c r="K1156" s="74"/>
      <c r="L1156" s="111"/>
      <c r="M1156" s="47"/>
      <c r="N1156" s="47"/>
      <c r="O1156" s="47"/>
      <c r="P1156" s="47"/>
      <c r="Q1156" s="47"/>
      <c r="R1156" s="47"/>
      <c r="S1156" s="47"/>
      <c r="T1156" s="47"/>
      <c r="U1156" s="47"/>
      <c r="V1156" s="47"/>
      <c r="W1156" s="47"/>
      <c r="X1156" s="47"/>
      <c r="Y1156" s="47"/>
      <c r="Z1156" s="47"/>
      <c r="AA1156" s="47"/>
      <c r="AB1156" s="47"/>
    </row>
    <row r="1157" spans="1:28" ht="22.5" customHeight="1">
      <c r="A1157" s="47"/>
      <c r="B1157" s="74"/>
      <c r="C1157" s="74"/>
      <c r="D1157" s="74"/>
      <c r="E1157" s="113" t="str">
        <f>IF(B1157="","",Impostazioni!$C$6)</f>
        <v/>
      </c>
      <c r="F1157" s="67"/>
      <c r="G1157" s="67"/>
      <c r="H1157" s="67"/>
      <c r="I1157" s="67"/>
      <c r="J1157" s="124" t="str">
        <v/>
      </c>
      <c r="K1157" s="74"/>
      <c r="L1157" s="111"/>
      <c r="M1157" s="47"/>
      <c r="N1157" s="47"/>
      <c r="O1157" s="47"/>
      <c r="P1157" s="47"/>
      <c r="Q1157" s="47"/>
      <c r="R1157" s="47"/>
      <c r="S1157" s="47"/>
      <c r="T1157" s="47"/>
      <c r="U1157" s="47"/>
      <c r="V1157" s="47"/>
      <c r="W1157" s="47"/>
      <c r="X1157" s="47"/>
      <c r="Y1157" s="47"/>
      <c r="Z1157" s="47"/>
      <c r="AA1157" s="47"/>
      <c r="AB1157" s="47"/>
    </row>
    <row r="1158" spans="1:28" ht="22.5" customHeight="1">
      <c r="A1158" s="47"/>
      <c r="B1158" s="74"/>
      <c r="C1158" s="74"/>
      <c r="D1158" s="74"/>
      <c r="E1158" s="113" t="str">
        <f>IF(B1158="","",Impostazioni!$C$6)</f>
        <v/>
      </c>
      <c r="F1158" s="67"/>
      <c r="G1158" s="67"/>
      <c r="H1158" s="67"/>
      <c r="I1158" s="67"/>
      <c r="J1158" s="124" t="str">
        <v/>
      </c>
      <c r="K1158" s="74"/>
      <c r="L1158" s="111"/>
      <c r="M1158" s="47"/>
      <c r="N1158" s="47"/>
      <c r="O1158" s="47"/>
      <c r="P1158" s="47"/>
      <c r="Q1158" s="47"/>
      <c r="R1158" s="47"/>
      <c r="S1158" s="47"/>
      <c r="T1158" s="47"/>
      <c r="U1158" s="47"/>
      <c r="V1158" s="47"/>
      <c r="W1158" s="47"/>
      <c r="X1158" s="47"/>
      <c r="Y1158" s="47"/>
      <c r="Z1158" s="47"/>
      <c r="AA1158" s="47"/>
      <c r="AB1158" s="47"/>
    </row>
    <row r="1159" spans="1:28" ht="22.5" customHeight="1">
      <c r="A1159" s="47"/>
      <c r="B1159" s="74"/>
      <c r="C1159" s="74"/>
      <c r="D1159" s="74"/>
      <c r="E1159" s="113" t="str">
        <f>IF(B1159="","",Impostazioni!$C$6)</f>
        <v/>
      </c>
      <c r="F1159" s="67"/>
      <c r="G1159" s="67"/>
      <c r="H1159" s="67"/>
      <c r="I1159" s="67"/>
      <c r="J1159" s="124" t="str">
        <v/>
      </c>
      <c r="K1159" s="74"/>
      <c r="L1159" s="111"/>
      <c r="M1159" s="47"/>
      <c r="N1159" s="47"/>
      <c r="O1159" s="47"/>
      <c r="P1159" s="47"/>
      <c r="Q1159" s="47"/>
      <c r="R1159" s="47"/>
      <c r="S1159" s="47"/>
      <c r="T1159" s="47"/>
      <c r="U1159" s="47"/>
      <c r="V1159" s="47"/>
      <c r="W1159" s="47"/>
      <c r="X1159" s="47"/>
      <c r="Y1159" s="47"/>
      <c r="Z1159" s="47"/>
      <c r="AA1159" s="47"/>
      <c r="AB1159" s="47"/>
    </row>
    <row r="1160" spans="1:28" ht="22.5" customHeight="1">
      <c r="A1160" s="47"/>
      <c r="B1160" s="74"/>
      <c r="C1160" s="74"/>
      <c r="D1160" s="74"/>
      <c r="E1160" s="113" t="str">
        <f>IF(B1160="","",Impostazioni!$C$6)</f>
        <v/>
      </c>
      <c r="F1160" s="67"/>
      <c r="G1160" s="67"/>
      <c r="H1160" s="67"/>
      <c r="I1160" s="67"/>
      <c r="J1160" s="124" t="str">
        <v/>
      </c>
      <c r="K1160" s="74"/>
      <c r="L1160" s="111"/>
      <c r="M1160" s="47"/>
      <c r="N1160" s="47"/>
      <c r="O1160" s="47"/>
      <c r="P1160" s="47"/>
      <c r="Q1160" s="47"/>
      <c r="R1160" s="47"/>
      <c r="S1160" s="47"/>
      <c r="T1160" s="47"/>
      <c r="U1160" s="47"/>
      <c r="V1160" s="47"/>
      <c r="W1160" s="47"/>
      <c r="X1160" s="47"/>
      <c r="Y1160" s="47"/>
      <c r="Z1160" s="47"/>
      <c r="AA1160" s="47"/>
      <c r="AB1160" s="47"/>
    </row>
    <row r="1161" spans="1:28" ht="22.5" customHeight="1">
      <c r="A1161" s="47"/>
      <c r="B1161" s="74"/>
      <c r="C1161" s="74"/>
      <c r="D1161" s="74"/>
      <c r="E1161" s="113" t="str">
        <f>IF(B1161="","",Impostazioni!$C$6)</f>
        <v/>
      </c>
      <c r="F1161" s="67"/>
      <c r="G1161" s="67"/>
      <c r="H1161" s="67"/>
      <c r="I1161" s="67"/>
      <c r="J1161" s="124" t="str">
        <v/>
      </c>
      <c r="K1161" s="74"/>
      <c r="L1161" s="111"/>
      <c r="M1161" s="47"/>
      <c r="N1161" s="47"/>
      <c r="O1161" s="47"/>
      <c r="P1161" s="47"/>
      <c r="Q1161" s="47"/>
      <c r="R1161" s="47"/>
      <c r="S1161" s="47"/>
      <c r="T1161" s="47"/>
      <c r="U1161" s="47"/>
      <c r="V1161" s="47"/>
      <c r="W1161" s="47"/>
      <c r="X1161" s="47"/>
      <c r="Y1161" s="47"/>
      <c r="Z1161" s="47"/>
      <c r="AA1161" s="47"/>
      <c r="AB1161" s="47"/>
    </row>
    <row r="1162" spans="1:28" ht="22.5" customHeight="1">
      <c r="A1162" s="47"/>
      <c r="B1162" s="74"/>
      <c r="C1162" s="74"/>
      <c r="D1162" s="74"/>
      <c r="E1162" s="113" t="str">
        <f>IF(B1162="","",Impostazioni!$C$6)</f>
        <v/>
      </c>
      <c r="F1162" s="67"/>
      <c r="G1162" s="67"/>
      <c r="H1162" s="67"/>
      <c r="I1162" s="67"/>
      <c r="J1162" s="124" t="str">
        <v/>
      </c>
      <c r="K1162" s="74"/>
      <c r="L1162" s="111"/>
      <c r="M1162" s="47"/>
      <c r="N1162" s="47"/>
      <c r="O1162" s="47"/>
      <c r="P1162" s="47"/>
      <c r="Q1162" s="47"/>
      <c r="R1162" s="47"/>
      <c r="S1162" s="47"/>
      <c r="T1162" s="47"/>
      <c r="U1162" s="47"/>
      <c r="V1162" s="47"/>
      <c r="W1162" s="47"/>
      <c r="X1162" s="47"/>
      <c r="Y1162" s="47"/>
      <c r="Z1162" s="47"/>
      <c r="AA1162" s="47"/>
      <c r="AB1162" s="47"/>
    </row>
    <row r="1163" spans="1:28" ht="22.5" customHeight="1">
      <c r="A1163" s="47"/>
      <c r="B1163" s="74"/>
      <c r="C1163" s="74"/>
      <c r="D1163" s="74"/>
      <c r="E1163" s="113" t="str">
        <f>IF(B1163="","",Impostazioni!$C$6)</f>
        <v/>
      </c>
      <c r="F1163" s="67"/>
      <c r="G1163" s="67"/>
      <c r="H1163" s="67"/>
      <c r="I1163" s="67"/>
      <c r="J1163" s="124" t="str">
        <v/>
      </c>
      <c r="K1163" s="74"/>
      <c r="L1163" s="111"/>
      <c r="M1163" s="47"/>
      <c r="N1163" s="47"/>
      <c r="O1163" s="47"/>
      <c r="P1163" s="47"/>
      <c r="Q1163" s="47"/>
      <c r="R1163" s="47"/>
      <c r="S1163" s="47"/>
      <c r="T1163" s="47"/>
      <c r="U1163" s="47"/>
      <c r="V1163" s="47"/>
      <c r="W1163" s="47"/>
      <c r="X1163" s="47"/>
      <c r="Y1163" s="47"/>
      <c r="Z1163" s="47"/>
      <c r="AA1163" s="47"/>
      <c r="AB1163" s="47"/>
    </row>
    <row r="1164" spans="1:28" ht="22.5" customHeight="1">
      <c r="A1164" s="47"/>
      <c r="B1164" s="74"/>
      <c r="C1164" s="74"/>
      <c r="D1164" s="74"/>
      <c r="E1164" s="113" t="str">
        <f>IF(B1164="","",Impostazioni!$C$6)</f>
        <v/>
      </c>
      <c r="F1164" s="67"/>
      <c r="G1164" s="67"/>
      <c r="H1164" s="67"/>
      <c r="I1164" s="67"/>
      <c r="J1164" s="124" t="str">
        <v/>
      </c>
      <c r="K1164" s="74"/>
      <c r="L1164" s="111"/>
      <c r="M1164" s="47"/>
      <c r="N1164" s="47"/>
      <c r="O1164" s="47"/>
      <c r="P1164" s="47"/>
      <c r="Q1164" s="47"/>
      <c r="R1164" s="47"/>
      <c r="S1164" s="47"/>
      <c r="T1164" s="47"/>
      <c r="U1164" s="47"/>
      <c r="V1164" s="47"/>
      <c r="W1164" s="47"/>
      <c r="X1164" s="47"/>
      <c r="Y1164" s="47"/>
      <c r="Z1164" s="47"/>
      <c r="AA1164" s="47"/>
      <c r="AB1164" s="47"/>
    </row>
    <row r="1165" spans="1:28" ht="22.5" customHeight="1">
      <c r="A1165" s="47"/>
      <c r="B1165" s="74"/>
      <c r="C1165" s="74"/>
      <c r="D1165" s="74"/>
      <c r="E1165" s="113" t="str">
        <f>IF(B1165="","",Impostazioni!$C$6)</f>
        <v/>
      </c>
      <c r="F1165" s="67"/>
      <c r="G1165" s="67"/>
      <c r="H1165" s="67"/>
      <c r="I1165" s="67"/>
      <c r="J1165" s="124" t="str">
        <v/>
      </c>
      <c r="K1165" s="74"/>
      <c r="L1165" s="111"/>
      <c r="M1165" s="47"/>
      <c r="N1165" s="47"/>
      <c r="O1165" s="47"/>
      <c r="P1165" s="47"/>
      <c r="Q1165" s="47"/>
      <c r="R1165" s="47"/>
      <c r="S1165" s="47"/>
      <c r="T1165" s="47"/>
      <c r="U1165" s="47"/>
      <c r="V1165" s="47"/>
      <c r="W1165" s="47"/>
      <c r="X1165" s="47"/>
      <c r="Y1165" s="47"/>
      <c r="Z1165" s="47"/>
      <c r="AA1165" s="47"/>
      <c r="AB1165" s="47"/>
    </row>
    <row r="1166" spans="1:28" ht="22.5" customHeight="1">
      <c r="A1166" s="47"/>
      <c r="B1166" s="74"/>
      <c r="C1166" s="74"/>
      <c r="D1166" s="74"/>
      <c r="E1166" s="113" t="str">
        <f>IF(B1166="","",Impostazioni!$C$6)</f>
        <v/>
      </c>
      <c r="F1166" s="67"/>
      <c r="G1166" s="67"/>
      <c r="H1166" s="67"/>
      <c r="I1166" s="67"/>
      <c r="J1166" s="124" t="str">
        <v/>
      </c>
      <c r="K1166" s="74"/>
      <c r="L1166" s="111"/>
      <c r="M1166" s="47"/>
      <c r="N1166" s="47"/>
      <c r="O1166" s="47"/>
      <c r="P1166" s="47"/>
      <c r="Q1166" s="47"/>
      <c r="R1166" s="47"/>
      <c r="S1166" s="47"/>
      <c r="T1166" s="47"/>
      <c r="U1166" s="47"/>
      <c r="V1166" s="47"/>
      <c r="W1166" s="47"/>
      <c r="X1166" s="47"/>
      <c r="Y1166" s="47"/>
      <c r="Z1166" s="47"/>
      <c r="AA1166" s="47"/>
      <c r="AB1166" s="47"/>
    </row>
    <row r="1167" spans="1:28" ht="22.5" customHeight="1">
      <c r="A1167" s="47"/>
      <c r="B1167" s="74"/>
      <c r="C1167" s="74"/>
      <c r="D1167" s="74"/>
      <c r="E1167" s="113" t="str">
        <f>IF(B1167="","",Impostazioni!$C$6)</f>
        <v/>
      </c>
      <c r="F1167" s="67"/>
      <c r="G1167" s="67"/>
      <c r="H1167" s="67"/>
      <c r="I1167" s="67"/>
      <c r="J1167" s="124" t="str">
        <v/>
      </c>
      <c r="K1167" s="74"/>
      <c r="L1167" s="111"/>
      <c r="M1167" s="47"/>
      <c r="N1167" s="47"/>
      <c r="O1167" s="47"/>
      <c r="P1167" s="47"/>
      <c r="Q1167" s="47"/>
      <c r="R1167" s="47"/>
      <c r="S1167" s="47"/>
      <c r="T1167" s="47"/>
      <c r="U1167" s="47"/>
      <c r="V1167" s="47"/>
      <c r="W1167" s="47"/>
      <c r="X1167" s="47"/>
      <c r="Y1167" s="47"/>
      <c r="Z1167" s="47"/>
      <c r="AA1167" s="47"/>
      <c r="AB1167" s="47"/>
    </row>
    <row r="1168" spans="1:28" ht="22.5" customHeight="1">
      <c r="A1168" s="47"/>
      <c r="B1168" s="74"/>
      <c r="C1168" s="74"/>
      <c r="D1168" s="74"/>
      <c r="E1168" s="113" t="str">
        <f>IF(B1168="","",Impostazioni!$C$6)</f>
        <v/>
      </c>
      <c r="F1168" s="67"/>
      <c r="G1168" s="67"/>
      <c r="H1168" s="67"/>
      <c r="I1168" s="67"/>
      <c r="J1168" s="124" t="str">
        <v/>
      </c>
      <c r="K1168" s="74"/>
      <c r="L1168" s="111"/>
      <c r="M1168" s="47"/>
      <c r="N1168" s="47"/>
      <c r="O1168" s="47"/>
      <c r="P1168" s="47"/>
      <c r="Q1168" s="47"/>
      <c r="R1168" s="47"/>
      <c r="S1168" s="47"/>
      <c r="T1168" s="47"/>
      <c r="U1168" s="47"/>
      <c r="V1168" s="47"/>
      <c r="W1168" s="47"/>
      <c r="X1168" s="47"/>
      <c r="Y1168" s="47"/>
      <c r="Z1168" s="47"/>
      <c r="AA1168" s="47"/>
      <c r="AB1168" s="47"/>
    </row>
    <row r="1169" spans="1:28" ht="22.5" customHeight="1">
      <c r="A1169" s="47"/>
      <c r="B1169" s="74"/>
      <c r="C1169" s="74"/>
      <c r="D1169" s="74"/>
      <c r="E1169" s="113" t="str">
        <f>IF(B1169="","",Impostazioni!$C$6)</f>
        <v/>
      </c>
      <c r="F1169" s="67"/>
      <c r="G1169" s="67"/>
      <c r="H1169" s="67"/>
      <c r="I1169" s="67"/>
      <c r="J1169" s="124" t="str">
        <v/>
      </c>
      <c r="K1169" s="74"/>
      <c r="L1169" s="111"/>
      <c r="M1169" s="47"/>
      <c r="N1169" s="47"/>
      <c r="O1169" s="47"/>
      <c r="P1169" s="47"/>
      <c r="Q1169" s="47"/>
      <c r="R1169" s="47"/>
      <c r="S1169" s="47"/>
      <c r="T1169" s="47"/>
      <c r="U1169" s="47"/>
      <c r="V1169" s="47"/>
      <c r="W1169" s="47"/>
      <c r="X1169" s="47"/>
      <c r="Y1169" s="47"/>
      <c r="Z1169" s="47"/>
      <c r="AA1169" s="47"/>
      <c r="AB1169" s="47"/>
    </row>
    <row r="1170" spans="1:28" ht="22.5" customHeight="1">
      <c r="A1170" s="47"/>
      <c r="B1170" s="74"/>
      <c r="C1170" s="74"/>
      <c r="D1170" s="74"/>
      <c r="E1170" s="113" t="str">
        <f>IF(B1170="","",Impostazioni!$C$6)</f>
        <v/>
      </c>
      <c r="F1170" s="67"/>
      <c r="G1170" s="67"/>
      <c r="H1170" s="67"/>
      <c r="I1170" s="67"/>
      <c r="J1170" s="124" t="str">
        <v/>
      </c>
      <c r="K1170" s="74"/>
      <c r="L1170" s="111"/>
      <c r="M1170" s="47"/>
      <c r="N1170" s="47"/>
      <c r="O1170" s="47"/>
      <c r="P1170" s="47"/>
      <c r="Q1170" s="47"/>
      <c r="R1170" s="47"/>
      <c r="S1170" s="47"/>
      <c r="T1170" s="47"/>
      <c r="U1170" s="47"/>
      <c r="V1170" s="47"/>
      <c r="W1170" s="47"/>
      <c r="X1170" s="47"/>
      <c r="Y1170" s="47"/>
      <c r="Z1170" s="47"/>
      <c r="AA1170" s="47"/>
      <c r="AB1170" s="47"/>
    </row>
    <row r="1171" spans="1:28" ht="22.5" customHeight="1">
      <c r="A1171" s="47"/>
      <c r="B1171" s="74"/>
      <c r="C1171" s="74"/>
      <c r="D1171" s="74"/>
      <c r="E1171" s="113" t="str">
        <f>IF(B1171="","",Impostazioni!$C$6)</f>
        <v/>
      </c>
      <c r="F1171" s="67"/>
      <c r="G1171" s="67"/>
      <c r="H1171" s="67"/>
      <c r="I1171" s="67"/>
      <c r="J1171" s="124" t="str">
        <v/>
      </c>
      <c r="K1171" s="74"/>
      <c r="L1171" s="111"/>
      <c r="M1171" s="47"/>
      <c r="N1171" s="47"/>
      <c r="O1171" s="47"/>
      <c r="P1171" s="47"/>
      <c r="Q1171" s="47"/>
      <c r="R1171" s="47"/>
      <c r="S1171" s="47"/>
      <c r="T1171" s="47"/>
      <c r="U1171" s="47"/>
      <c r="V1171" s="47"/>
      <c r="W1171" s="47"/>
      <c r="X1171" s="47"/>
      <c r="Y1171" s="47"/>
      <c r="Z1171" s="47"/>
      <c r="AA1171" s="47"/>
      <c r="AB1171" s="47"/>
    </row>
    <row r="1172" spans="1:28" ht="22.5" customHeight="1">
      <c r="A1172" s="47"/>
      <c r="B1172" s="74"/>
      <c r="C1172" s="74"/>
      <c r="D1172" s="74"/>
      <c r="E1172" s="113" t="str">
        <f>IF(B1172="","",Impostazioni!$C$6)</f>
        <v/>
      </c>
      <c r="F1172" s="67"/>
      <c r="G1172" s="67"/>
      <c r="H1172" s="67"/>
      <c r="I1172" s="67"/>
      <c r="J1172" s="124" t="str">
        <v/>
      </c>
      <c r="K1172" s="74"/>
      <c r="L1172" s="111"/>
      <c r="M1172" s="47"/>
      <c r="N1172" s="47"/>
      <c r="O1172" s="47"/>
      <c r="P1172" s="47"/>
      <c r="Q1172" s="47"/>
      <c r="R1172" s="47"/>
      <c r="S1172" s="47"/>
      <c r="T1172" s="47"/>
      <c r="U1172" s="47"/>
      <c r="V1172" s="47"/>
      <c r="W1172" s="47"/>
      <c r="X1172" s="47"/>
      <c r="Y1172" s="47"/>
      <c r="Z1172" s="47"/>
      <c r="AA1172" s="47"/>
      <c r="AB1172" s="47"/>
    </row>
    <row r="1173" spans="1:28" ht="22.5" customHeight="1">
      <c r="A1173" s="47"/>
      <c r="B1173" s="74"/>
      <c r="C1173" s="74"/>
      <c r="D1173" s="74"/>
      <c r="E1173" s="113" t="str">
        <f>IF(B1173="","",Impostazioni!$C$6)</f>
        <v/>
      </c>
      <c r="F1173" s="67"/>
      <c r="G1173" s="67"/>
      <c r="H1173" s="67"/>
      <c r="I1173" s="67"/>
      <c r="J1173" s="124" t="str">
        <v/>
      </c>
      <c r="K1173" s="74"/>
      <c r="L1173" s="111"/>
      <c r="M1173" s="47"/>
      <c r="N1173" s="47"/>
      <c r="O1173" s="47"/>
      <c r="P1173" s="47"/>
      <c r="Q1173" s="47"/>
      <c r="R1173" s="47"/>
      <c r="S1173" s="47"/>
      <c r="T1173" s="47"/>
      <c r="U1173" s="47"/>
      <c r="V1173" s="47"/>
      <c r="W1173" s="47"/>
      <c r="X1173" s="47"/>
      <c r="Y1173" s="47"/>
      <c r="Z1173" s="47"/>
      <c r="AA1173" s="47"/>
      <c r="AB1173" s="47"/>
    </row>
    <row r="1174" spans="1:28" ht="22.5" customHeight="1">
      <c r="A1174" s="47"/>
      <c r="B1174" s="74"/>
      <c r="C1174" s="74"/>
      <c r="D1174" s="74"/>
      <c r="E1174" s="113" t="str">
        <f>IF(B1174="","",Impostazioni!$C$6)</f>
        <v/>
      </c>
      <c r="F1174" s="67"/>
      <c r="G1174" s="67"/>
      <c r="H1174" s="67"/>
      <c r="I1174" s="67"/>
      <c r="J1174" s="124" t="str">
        <v/>
      </c>
      <c r="K1174" s="74"/>
      <c r="L1174" s="111"/>
      <c r="M1174" s="47"/>
      <c r="N1174" s="47"/>
      <c r="O1174" s="47"/>
      <c r="P1174" s="47"/>
      <c r="Q1174" s="47"/>
      <c r="R1174" s="47"/>
      <c r="S1174" s="47"/>
      <c r="T1174" s="47"/>
      <c r="U1174" s="47"/>
      <c r="V1174" s="47"/>
      <c r="W1174" s="47"/>
      <c r="X1174" s="47"/>
      <c r="Y1174" s="47"/>
      <c r="Z1174" s="47"/>
      <c r="AA1174" s="47"/>
      <c r="AB1174" s="47"/>
    </row>
    <row r="1175" spans="1:28" ht="22.5" customHeight="1">
      <c r="A1175" s="47"/>
      <c r="B1175" s="74"/>
      <c r="C1175" s="74"/>
      <c r="D1175" s="74"/>
      <c r="E1175" s="113" t="str">
        <f>IF(B1175="","",Impostazioni!$C$6)</f>
        <v/>
      </c>
      <c r="F1175" s="67"/>
      <c r="G1175" s="67"/>
      <c r="H1175" s="67"/>
      <c r="I1175" s="67"/>
      <c r="J1175" s="124" t="str">
        <v/>
      </c>
      <c r="K1175" s="74"/>
      <c r="L1175" s="111"/>
      <c r="M1175" s="47"/>
      <c r="N1175" s="47"/>
      <c r="O1175" s="47"/>
      <c r="P1175" s="47"/>
      <c r="Q1175" s="47"/>
      <c r="R1175" s="47"/>
      <c r="S1175" s="47"/>
      <c r="T1175" s="47"/>
      <c r="U1175" s="47"/>
      <c r="V1175" s="47"/>
      <c r="W1175" s="47"/>
      <c r="X1175" s="47"/>
      <c r="Y1175" s="47"/>
      <c r="Z1175" s="47"/>
      <c r="AA1175" s="47"/>
      <c r="AB1175" s="47"/>
    </row>
    <row r="1176" spans="1:28" ht="22.5" customHeight="1">
      <c r="A1176" s="47"/>
      <c r="B1176" s="74"/>
      <c r="C1176" s="74"/>
      <c r="D1176" s="74"/>
      <c r="E1176" s="113" t="str">
        <f>IF(B1176="","",Impostazioni!$C$6)</f>
        <v/>
      </c>
      <c r="F1176" s="67"/>
      <c r="G1176" s="67"/>
      <c r="H1176" s="67"/>
      <c r="I1176" s="67"/>
      <c r="J1176" s="124" t="str">
        <v/>
      </c>
      <c r="K1176" s="74"/>
      <c r="L1176" s="111"/>
      <c r="M1176" s="47"/>
      <c r="N1176" s="47"/>
      <c r="O1176" s="47"/>
      <c r="P1176" s="47"/>
      <c r="Q1176" s="47"/>
      <c r="R1176" s="47"/>
      <c r="S1176" s="47"/>
      <c r="T1176" s="47"/>
      <c r="U1176" s="47"/>
      <c r="V1176" s="47"/>
      <c r="W1176" s="47"/>
      <c r="X1176" s="47"/>
      <c r="Y1176" s="47"/>
      <c r="Z1176" s="47"/>
      <c r="AA1176" s="47"/>
      <c r="AB1176" s="47"/>
    </row>
    <row r="1177" spans="1:28" ht="22.5" customHeight="1">
      <c r="A1177" s="47"/>
      <c r="B1177" s="74"/>
      <c r="C1177" s="74"/>
      <c r="D1177" s="74"/>
      <c r="E1177" s="113" t="str">
        <f>IF(B1177="","",Impostazioni!$C$6)</f>
        <v/>
      </c>
      <c r="F1177" s="67"/>
      <c r="G1177" s="67"/>
      <c r="H1177" s="67"/>
      <c r="I1177" s="67"/>
      <c r="J1177" s="124" t="str">
        <v/>
      </c>
      <c r="K1177" s="74"/>
      <c r="L1177" s="111"/>
      <c r="M1177" s="47"/>
      <c r="N1177" s="47"/>
      <c r="O1177" s="47"/>
      <c r="P1177" s="47"/>
      <c r="Q1177" s="47"/>
      <c r="R1177" s="47"/>
      <c r="S1177" s="47"/>
      <c r="T1177" s="47"/>
      <c r="U1177" s="47"/>
      <c r="V1177" s="47"/>
      <c r="W1177" s="47"/>
      <c r="X1177" s="47"/>
      <c r="Y1177" s="47"/>
      <c r="Z1177" s="47"/>
      <c r="AA1177" s="47"/>
      <c r="AB1177" s="47"/>
    </row>
    <row r="1178" spans="1:28" ht="22.5" customHeight="1">
      <c r="A1178" s="47"/>
      <c r="B1178" s="74"/>
      <c r="C1178" s="74"/>
      <c r="D1178" s="74"/>
      <c r="E1178" s="113" t="str">
        <f>IF(B1178="","",Impostazioni!$C$6)</f>
        <v/>
      </c>
      <c r="F1178" s="67"/>
      <c r="G1178" s="67"/>
      <c r="H1178" s="67"/>
      <c r="I1178" s="67"/>
      <c r="J1178" s="124" t="str">
        <v/>
      </c>
      <c r="K1178" s="74"/>
      <c r="L1178" s="111"/>
      <c r="M1178" s="47"/>
      <c r="N1178" s="47"/>
      <c r="O1178" s="47"/>
      <c r="P1178" s="47"/>
      <c r="Q1178" s="47"/>
      <c r="R1178" s="47"/>
      <c r="S1178" s="47"/>
      <c r="T1178" s="47"/>
      <c r="U1178" s="47"/>
      <c r="V1178" s="47"/>
      <c r="W1178" s="47"/>
      <c r="X1178" s="47"/>
      <c r="Y1178" s="47"/>
      <c r="Z1178" s="47"/>
      <c r="AA1178" s="47"/>
      <c r="AB1178" s="47"/>
    </row>
    <row r="1179" spans="1:28" ht="22.5" customHeight="1">
      <c r="A1179" s="47"/>
      <c r="B1179" s="74"/>
      <c r="C1179" s="74"/>
      <c r="D1179" s="74"/>
      <c r="E1179" s="113" t="str">
        <f>IF(B1179="","",Impostazioni!$C$6)</f>
        <v/>
      </c>
      <c r="F1179" s="67"/>
      <c r="G1179" s="67"/>
      <c r="H1179" s="67"/>
      <c r="I1179" s="67"/>
      <c r="J1179" s="124" t="str">
        <v/>
      </c>
      <c r="K1179" s="74"/>
      <c r="L1179" s="111"/>
      <c r="M1179" s="47"/>
      <c r="N1179" s="47"/>
      <c r="O1179" s="47"/>
      <c r="P1179" s="47"/>
      <c r="Q1179" s="47"/>
      <c r="R1179" s="47"/>
      <c r="S1179" s="47"/>
      <c r="T1179" s="47"/>
      <c r="U1179" s="47"/>
      <c r="V1179" s="47"/>
      <c r="W1179" s="47"/>
      <c r="X1179" s="47"/>
      <c r="Y1179" s="47"/>
      <c r="Z1179" s="47"/>
      <c r="AA1179" s="47"/>
      <c r="AB1179" s="47"/>
    </row>
    <row r="1180" spans="1:28" ht="22.5" customHeight="1">
      <c r="A1180" s="47"/>
      <c r="B1180" s="74"/>
      <c r="C1180" s="74"/>
      <c r="D1180" s="74"/>
      <c r="E1180" s="113" t="str">
        <f>IF(B1180="","",Impostazioni!$C$6)</f>
        <v/>
      </c>
      <c r="F1180" s="67"/>
      <c r="G1180" s="67"/>
      <c r="H1180" s="67"/>
      <c r="I1180" s="67"/>
      <c r="J1180" s="124" t="str">
        <v/>
      </c>
      <c r="K1180" s="74"/>
      <c r="L1180" s="111"/>
      <c r="M1180" s="47"/>
      <c r="N1180" s="47"/>
      <c r="O1180" s="47"/>
      <c r="P1180" s="47"/>
      <c r="Q1180" s="47"/>
      <c r="R1180" s="47"/>
      <c r="S1180" s="47"/>
      <c r="T1180" s="47"/>
      <c r="U1180" s="47"/>
      <c r="V1180" s="47"/>
      <c r="W1180" s="47"/>
      <c r="X1180" s="47"/>
      <c r="Y1180" s="47"/>
      <c r="Z1180" s="47"/>
      <c r="AA1180" s="47"/>
      <c r="AB1180" s="47"/>
    </row>
    <row r="1181" spans="1:28" ht="22.5" customHeight="1">
      <c r="A1181" s="47"/>
      <c r="B1181" s="74"/>
      <c r="C1181" s="74"/>
      <c r="D1181" s="74"/>
      <c r="E1181" s="113" t="str">
        <f>IF(B1181="","",Impostazioni!$C$6)</f>
        <v/>
      </c>
      <c r="F1181" s="67"/>
      <c r="G1181" s="67"/>
      <c r="H1181" s="67"/>
      <c r="I1181" s="67"/>
      <c r="J1181" s="124" t="str">
        <v/>
      </c>
      <c r="K1181" s="74"/>
      <c r="L1181" s="111"/>
      <c r="M1181" s="47"/>
      <c r="N1181" s="47"/>
      <c r="O1181" s="47"/>
      <c r="P1181" s="47"/>
      <c r="Q1181" s="47"/>
      <c r="R1181" s="47"/>
      <c r="S1181" s="47"/>
      <c r="T1181" s="47"/>
      <c r="U1181" s="47"/>
      <c r="V1181" s="47"/>
      <c r="W1181" s="47"/>
      <c r="X1181" s="47"/>
      <c r="Y1181" s="47"/>
      <c r="Z1181" s="47"/>
      <c r="AA1181" s="47"/>
      <c r="AB1181" s="47"/>
    </row>
    <row r="1182" spans="1:28" ht="22.5" customHeight="1">
      <c r="A1182" s="47"/>
      <c r="B1182" s="74"/>
      <c r="C1182" s="74"/>
      <c r="D1182" s="74"/>
      <c r="E1182" s="113" t="str">
        <f>IF(B1182="","",Impostazioni!$C$6)</f>
        <v/>
      </c>
      <c r="F1182" s="67"/>
      <c r="G1182" s="67"/>
      <c r="H1182" s="67"/>
      <c r="I1182" s="67"/>
      <c r="J1182" s="124" t="str">
        <v/>
      </c>
      <c r="K1182" s="74"/>
      <c r="L1182" s="111"/>
      <c r="M1182" s="47"/>
      <c r="N1182" s="47"/>
      <c r="O1182" s="47"/>
      <c r="P1182" s="47"/>
      <c r="Q1182" s="47"/>
      <c r="R1182" s="47"/>
      <c r="S1182" s="47"/>
      <c r="T1182" s="47"/>
      <c r="U1182" s="47"/>
      <c r="V1182" s="47"/>
      <c r="W1182" s="47"/>
      <c r="X1182" s="47"/>
      <c r="Y1182" s="47"/>
      <c r="Z1182" s="47"/>
      <c r="AA1182" s="47"/>
      <c r="AB1182" s="47"/>
    </row>
    <row r="1183" spans="1:28" ht="22.5" customHeight="1">
      <c r="A1183" s="47"/>
      <c r="B1183" s="74"/>
      <c r="C1183" s="74"/>
      <c r="D1183" s="74"/>
      <c r="E1183" s="113" t="str">
        <f>IF(B1183="","",Impostazioni!$C$6)</f>
        <v/>
      </c>
      <c r="F1183" s="67"/>
      <c r="G1183" s="67"/>
      <c r="H1183" s="67"/>
      <c r="I1183" s="67"/>
      <c r="J1183" s="124" t="str">
        <v/>
      </c>
      <c r="K1183" s="74"/>
      <c r="L1183" s="111"/>
      <c r="M1183" s="47"/>
      <c r="N1183" s="47"/>
      <c r="O1183" s="47"/>
      <c r="P1183" s="47"/>
      <c r="Q1183" s="47"/>
      <c r="R1183" s="47"/>
      <c r="S1183" s="47"/>
      <c r="T1183" s="47"/>
      <c r="U1183" s="47"/>
      <c r="V1183" s="47"/>
      <c r="W1183" s="47"/>
      <c r="X1183" s="47"/>
      <c r="Y1183" s="47"/>
      <c r="Z1183" s="47"/>
      <c r="AA1183" s="47"/>
      <c r="AB1183" s="47"/>
    </row>
    <row r="1184" spans="1:28" ht="22.5" customHeight="1">
      <c r="A1184" s="47"/>
      <c r="B1184" s="74"/>
      <c r="C1184" s="74"/>
      <c r="D1184" s="74"/>
      <c r="E1184" s="113" t="str">
        <f>IF(B1184="","",Impostazioni!$C$6)</f>
        <v/>
      </c>
      <c r="F1184" s="67"/>
      <c r="G1184" s="67"/>
      <c r="H1184" s="67"/>
      <c r="I1184" s="67"/>
      <c r="J1184" s="124" t="str">
        <v/>
      </c>
      <c r="K1184" s="74"/>
      <c r="L1184" s="111"/>
      <c r="M1184" s="47"/>
      <c r="N1184" s="47"/>
      <c r="O1184" s="47"/>
      <c r="P1184" s="47"/>
      <c r="Q1184" s="47"/>
      <c r="R1184" s="47"/>
      <c r="S1184" s="47"/>
      <c r="T1184" s="47"/>
      <c r="U1184" s="47"/>
      <c r="V1184" s="47"/>
      <c r="W1184" s="47"/>
      <c r="X1184" s="47"/>
      <c r="Y1184" s="47"/>
      <c r="Z1184" s="47"/>
      <c r="AA1184" s="47"/>
      <c r="AB1184" s="47"/>
    </row>
    <row r="1185" spans="1:28" ht="22.5" customHeight="1">
      <c r="A1185" s="47"/>
      <c r="B1185" s="74"/>
      <c r="C1185" s="74"/>
      <c r="D1185" s="74"/>
      <c r="E1185" s="113" t="str">
        <f>IF(B1185="","",Impostazioni!$C$6)</f>
        <v/>
      </c>
      <c r="F1185" s="67"/>
      <c r="G1185" s="67"/>
      <c r="H1185" s="67"/>
      <c r="I1185" s="67"/>
      <c r="J1185" s="124" t="str">
        <v/>
      </c>
      <c r="K1185" s="74"/>
      <c r="L1185" s="111"/>
      <c r="M1185" s="47"/>
      <c r="N1185" s="47"/>
      <c r="O1185" s="47"/>
      <c r="P1185" s="47"/>
      <c r="Q1185" s="47"/>
      <c r="R1185" s="47"/>
      <c r="S1185" s="47"/>
      <c r="T1185" s="47"/>
      <c r="U1185" s="47"/>
      <c r="V1185" s="47"/>
      <c r="W1185" s="47"/>
      <c r="X1185" s="47"/>
      <c r="Y1185" s="47"/>
      <c r="Z1185" s="47"/>
      <c r="AA1185" s="47"/>
      <c r="AB1185" s="47"/>
    </row>
    <row r="1186" spans="1:28" ht="22.5" customHeight="1">
      <c r="A1186" s="47"/>
      <c r="B1186" s="74"/>
      <c r="C1186" s="74"/>
      <c r="D1186" s="74"/>
      <c r="E1186" s="113" t="str">
        <f>IF(B1186="","",Impostazioni!$C$6)</f>
        <v/>
      </c>
      <c r="F1186" s="67"/>
      <c r="G1186" s="67"/>
      <c r="H1186" s="67"/>
      <c r="I1186" s="67"/>
      <c r="J1186" s="124" t="str">
        <v/>
      </c>
      <c r="K1186" s="74"/>
      <c r="L1186" s="111"/>
      <c r="M1186" s="47"/>
      <c r="N1186" s="47"/>
      <c r="O1186" s="47"/>
      <c r="P1186" s="47"/>
      <c r="Q1186" s="47"/>
      <c r="R1186" s="47"/>
      <c r="S1186" s="47"/>
      <c r="T1186" s="47"/>
      <c r="U1186" s="47"/>
      <c r="V1186" s="47"/>
      <c r="W1186" s="47"/>
      <c r="X1186" s="47"/>
      <c r="Y1186" s="47"/>
      <c r="Z1186" s="47"/>
      <c r="AA1186" s="47"/>
      <c r="AB1186" s="47"/>
    </row>
    <row r="1187" spans="1:28" ht="22.5" customHeight="1">
      <c r="A1187" s="47"/>
      <c r="B1187" s="74"/>
      <c r="C1187" s="74"/>
      <c r="D1187" s="74"/>
      <c r="E1187" s="113" t="str">
        <f>IF(B1187="","",Impostazioni!$C$6)</f>
        <v/>
      </c>
      <c r="F1187" s="67"/>
      <c r="G1187" s="67"/>
      <c r="H1187" s="67"/>
      <c r="I1187" s="67"/>
      <c r="J1187" s="124" t="str">
        <v/>
      </c>
      <c r="K1187" s="74"/>
      <c r="L1187" s="111"/>
      <c r="M1187" s="47"/>
      <c r="N1187" s="47"/>
      <c r="O1187" s="47"/>
      <c r="P1187" s="47"/>
      <c r="Q1187" s="47"/>
      <c r="R1187" s="47"/>
      <c r="S1187" s="47"/>
      <c r="T1187" s="47"/>
      <c r="U1187" s="47"/>
      <c r="V1187" s="47"/>
      <c r="W1187" s="47"/>
      <c r="X1187" s="47"/>
      <c r="Y1187" s="47"/>
      <c r="Z1187" s="47"/>
      <c r="AA1187" s="47"/>
      <c r="AB1187" s="47"/>
    </row>
    <row r="1188" spans="1:28" ht="22.5" customHeight="1">
      <c r="A1188" s="47"/>
      <c r="B1188" s="74"/>
      <c r="C1188" s="74"/>
      <c r="D1188" s="74"/>
      <c r="E1188" s="113" t="str">
        <f>IF(B1188="","",Impostazioni!$C$6)</f>
        <v/>
      </c>
      <c r="F1188" s="67"/>
      <c r="G1188" s="67"/>
      <c r="H1188" s="67"/>
      <c r="I1188" s="67"/>
      <c r="J1188" s="124" t="str">
        <v/>
      </c>
      <c r="K1188" s="74"/>
      <c r="L1188" s="111"/>
      <c r="M1188" s="47"/>
      <c r="N1188" s="47"/>
      <c r="O1188" s="47"/>
      <c r="P1188" s="47"/>
      <c r="Q1188" s="47"/>
      <c r="R1188" s="47"/>
      <c r="S1188" s="47"/>
      <c r="T1188" s="47"/>
      <c r="U1188" s="47"/>
      <c r="V1188" s="47"/>
      <c r="W1188" s="47"/>
      <c r="X1188" s="47"/>
      <c r="Y1188" s="47"/>
      <c r="Z1188" s="47"/>
      <c r="AA1188" s="47"/>
      <c r="AB1188" s="47"/>
    </row>
    <row r="1189" spans="1:28" ht="22.5" customHeight="1">
      <c r="A1189" s="47"/>
      <c r="B1189" s="74"/>
      <c r="C1189" s="74"/>
      <c r="D1189" s="74"/>
      <c r="E1189" s="113" t="str">
        <f>IF(B1189="","",Impostazioni!$C$6)</f>
        <v/>
      </c>
      <c r="F1189" s="67"/>
      <c r="G1189" s="67"/>
      <c r="H1189" s="67"/>
      <c r="I1189" s="67"/>
      <c r="J1189" s="124" t="str">
        <v/>
      </c>
      <c r="K1189" s="74"/>
      <c r="L1189" s="111"/>
      <c r="M1189" s="47"/>
      <c r="N1189" s="47"/>
      <c r="O1189" s="47"/>
      <c r="P1189" s="47"/>
      <c r="Q1189" s="47"/>
      <c r="R1189" s="47"/>
      <c r="S1189" s="47"/>
      <c r="T1189" s="47"/>
      <c r="U1189" s="47"/>
      <c r="V1189" s="47"/>
      <c r="W1189" s="47"/>
      <c r="X1189" s="47"/>
      <c r="Y1189" s="47"/>
      <c r="Z1189" s="47"/>
      <c r="AA1189" s="47"/>
      <c r="AB1189" s="47"/>
    </row>
    <row r="1190" spans="1:28" ht="22.5" customHeight="1">
      <c r="A1190" s="47"/>
      <c r="B1190" s="74"/>
      <c r="C1190" s="74"/>
      <c r="D1190" s="74"/>
      <c r="E1190" s="113" t="str">
        <f>IF(B1190="","",Impostazioni!$C$6)</f>
        <v/>
      </c>
      <c r="F1190" s="67"/>
      <c r="G1190" s="67"/>
      <c r="H1190" s="67"/>
      <c r="I1190" s="67"/>
      <c r="J1190" s="124" t="str">
        <v/>
      </c>
      <c r="K1190" s="74"/>
      <c r="L1190" s="111"/>
      <c r="M1190" s="47"/>
      <c r="N1190" s="47"/>
      <c r="O1190" s="47"/>
      <c r="P1190" s="47"/>
      <c r="Q1190" s="47"/>
      <c r="R1190" s="47"/>
      <c r="S1190" s="47"/>
      <c r="T1190" s="47"/>
      <c r="U1190" s="47"/>
      <c r="V1190" s="47"/>
      <c r="W1190" s="47"/>
      <c r="X1190" s="47"/>
      <c r="Y1190" s="47"/>
      <c r="Z1190" s="47"/>
      <c r="AA1190" s="47"/>
      <c r="AB1190" s="47"/>
    </row>
    <row r="1191" spans="1:28" ht="22.5" customHeight="1">
      <c r="A1191" s="47"/>
      <c r="B1191" s="74"/>
      <c r="C1191" s="74"/>
      <c r="D1191" s="74"/>
      <c r="E1191" s="113" t="str">
        <f>IF(B1191="","",Impostazioni!$C$6)</f>
        <v/>
      </c>
      <c r="F1191" s="67"/>
      <c r="G1191" s="67"/>
      <c r="H1191" s="67"/>
      <c r="I1191" s="67"/>
      <c r="J1191" s="124" t="str">
        <v/>
      </c>
      <c r="K1191" s="74"/>
      <c r="L1191" s="111"/>
      <c r="M1191" s="47"/>
      <c r="N1191" s="47"/>
      <c r="O1191" s="47"/>
      <c r="P1191" s="47"/>
      <c r="Q1191" s="47"/>
      <c r="R1191" s="47"/>
      <c r="S1191" s="47"/>
      <c r="T1191" s="47"/>
      <c r="U1191" s="47"/>
      <c r="V1191" s="47"/>
      <c r="W1191" s="47"/>
      <c r="X1191" s="47"/>
      <c r="Y1191" s="47"/>
      <c r="Z1191" s="47"/>
      <c r="AA1191" s="47"/>
      <c r="AB1191" s="47"/>
    </row>
    <row r="1192" spans="1:28" ht="22.5" customHeight="1">
      <c r="A1192" s="47"/>
      <c r="B1192" s="74"/>
      <c r="C1192" s="74"/>
      <c r="D1192" s="74"/>
      <c r="E1192" s="113" t="str">
        <f>IF(B1192="","",Impostazioni!$C$6)</f>
        <v/>
      </c>
      <c r="F1192" s="67"/>
      <c r="G1192" s="67"/>
      <c r="H1192" s="67"/>
      <c r="I1192" s="67"/>
      <c r="J1192" s="124" t="str">
        <v/>
      </c>
      <c r="K1192" s="74"/>
      <c r="L1192" s="111"/>
      <c r="M1192" s="47"/>
      <c r="N1192" s="47"/>
      <c r="O1192" s="47"/>
      <c r="P1192" s="47"/>
      <c r="Q1192" s="47"/>
      <c r="R1192" s="47"/>
      <c r="S1192" s="47"/>
      <c r="T1192" s="47"/>
      <c r="U1192" s="47"/>
      <c r="V1192" s="47"/>
      <c r="W1192" s="47"/>
      <c r="X1192" s="47"/>
      <c r="Y1192" s="47"/>
      <c r="Z1192" s="47"/>
      <c r="AA1192" s="47"/>
      <c r="AB1192" s="47"/>
    </row>
    <row r="1193" spans="1:28" ht="22.5" customHeight="1">
      <c r="A1193" s="47"/>
      <c r="B1193" s="74"/>
      <c r="C1193" s="74"/>
      <c r="D1193" s="74"/>
      <c r="E1193" s="113" t="str">
        <f>IF(B1193="","",Impostazioni!$C$6)</f>
        <v/>
      </c>
      <c r="F1193" s="67"/>
      <c r="G1193" s="67"/>
      <c r="H1193" s="67"/>
      <c r="I1193" s="67"/>
      <c r="J1193" s="124" t="str">
        <v/>
      </c>
      <c r="K1193" s="74"/>
      <c r="L1193" s="111"/>
      <c r="M1193" s="47"/>
      <c r="N1193" s="47"/>
      <c r="O1193" s="47"/>
      <c r="P1193" s="47"/>
      <c r="Q1193" s="47"/>
      <c r="R1193" s="47"/>
      <c r="S1193" s="47"/>
      <c r="T1193" s="47"/>
      <c r="U1193" s="47"/>
      <c r="V1193" s="47"/>
      <c r="W1193" s="47"/>
      <c r="X1193" s="47"/>
      <c r="Y1193" s="47"/>
      <c r="Z1193" s="47"/>
      <c r="AA1193" s="47"/>
      <c r="AB1193" s="47"/>
    </row>
    <row r="1194" spans="1:28" ht="22.5" customHeight="1">
      <c r="A1194" s="47"/>
      <c r="B1194" s="74"/>
      <c r="C1194" s="74"/>
      <c r="D1194" s="74"/>
      <c r="E1194" s="113" t="str">
        <f>IF(B1194="","",Impostazioni!$C$6)</f>
        <v/>
      </c>
      <c r="F1194" s="67"/>
      <c r="G1194" s="67"/>
      <c r="H1194" s="67"/>
      <c r="I1194" s="67"/>
      <c r="J1194" s="124" t="str">
        <v/>
      </c>
      <c r="K1194" s="74"/>
      <c r="L1194" s="111"/>
      <c r="M1194" s="47"/>
      <c r="N1194" s="47"/>
      <c r="O1194" s="47"/>
      <c r="P1194" s="47"/>
      <c r="Q1194" s="47"/>
      <c r="R1194" s="47"/>
      <c r="S1194" s="47"/>
      <c r="T1194" s="47"/>
      <c r="U1194" s="47"/>
      <c r="V1194" s="47"/>
      <c r="W1194" s="47"/>
      <c r="X1194" s="47"/>
      <c r="Y1194" s="47"/>
      <c r="Z1194" s="47"/>
      <c r="AA1194" s="47"/>
      <c r="AB1194" s="47"/>
    </row>
    <row r="1195" spans="1:28" ht="22.5" customHeight="1">
      <c r="A1195" s="47"/>
      <c r="B1195" s="74"/>
      <c r="C1195" s="74"/>
      <c r="D1195" s="74"/>
      <c r="E1195" s="113" t="str">
        <f>IF(B1195="","",Impostazioni!$C$6)</f>
        <v/>
      </c>
      <c r="F1195" s="67"/>
      <c r="G1195" s="67"/>
      <c r="H1195" s="67"/>
      <c r="I1195" s="67"/>
      <c r="J1195" s="124" t="str">
        <v/>
      </c>
      <c r="K1195" s="74"/>
      <c r="L1195" s="111"/>
      <c r="M1195" s="47"/>
      <c r="N1195" s="47"/>
      <c r="O1195" s="47"/>
      <c r="P1195" s="47"/>
      <c r="Q1195" s="47"/>
      <c r="R1195" s="47"/>
      <c r="S1195" s="47"/>
      <c r="T1195" s="47"/>
      <c r="U1195" s="47"/>
      <c r="V1195" s="47"/>
      <c r="W1195" s="47"/>
      <c r="X1195" s="47"/>
      <c r="Y1195" s="47"/>
      <c r="Z1195" s="47"/>
      <c r="AA1195" s="47"/>
      <c r="AB1195" s="47"/>
    </row>
    <row r="1196" spans="1:28" ht="22.5" customHeight="1">
      <c r="A1196" s="47"/>
      <c r="B1196" s="74"/>
      <c r="C1196" s="74"/>
      <c r="D1196" s="74"/>
      <c r="E1196" s="113" t="str">
        <f>IF(B1196="","",Impostazioni!$C$6)</f>
        <v/>
      </c>
      <c r="F1196" s="67"/>
      <c r="G1196" s="67"/>
      <c r="H1196" s="67"/>
      <c r="I1196" s="67"/>
      <c r="J1196" s="124" t="str">
        <v/>
      </c>
      <c r="K1196" s="74"/>
      <c r="L1196" s="111"/>
      <c r="M1196" s="47"/>
      <c r="N1196" s="47"/>
      <c r="O1196" s="47"/>
      <c r="P1196" s="47"/>
      <c r="Q1196" s="47"/>
      <c r="R1196" s="47"/>
      <c r="S1196" s="47"/>
      <c r="T1196" s="47"/>
      <c r="U1196" s="47"/>
      <c r="V1196" s="47"/>
      <c r="W1196" s="47"/>
      <c r="X1196" s="47"/>
      <c r="Y1196" s="47"/>
      <c r="Z1196" s="47"/>
      <c r="AA1196" s="47"/>
      <c r="AB1196" s="47"/>
    </row>
    <row r="1197" spans="1:28" ht="22.5" customHeight="1">
      <c r="A1197" s="47"/>
      <c r="B1197" s="74"/>
      <c r="C1197" s="74"/>
      <c r="D1197" s="74"/>
      <c r="E1197" s="113" t="str">
        <f>IF(B1197="","",Impostazioni!$C$6)</f>
        <v/>
      </c>
      <c r="F1197" s="67"/>
      <c r="G1197" s="67"/>
      <c r="H1197" s="67"/>
      <c r="I1197" s="67"/>
      <c r="J1197" s="124" t="str">
        <v/>
      </c>
      <c r="K1197" s="74"/>
      <c r="L1197" s="111"/>
      <c r="M1197" s="47"/>
      <c r="N1197" s="47"/>
      <c r="O1197" s="47"/>
      <c r="P1197" s="47"/>
      <c r="Q1197" s="47"/>
      <c r="R1197" s="47"/>
      <c r="S1197" s="47"/>
      <c r="T1197" s="47"/>
      <c r="U1197" s="47"/>
      <c r="V1197" s="47"/>
      <c r="W1197" s="47"/>
      <c r="X1197" s="47"/>
      <c r="Y1197" s="47"/>
      <c r="Z1197" s="47"/>
      <c r="AA1197" s="47"/>
      <c r="AB1197" s="47"/>
    </row>
    <row r="1198" spans="1:28" ht="22.5" customHeight="1">
      <c r="A1198" s="47"/>
      <c r="B1198" s="74"/>
      <c r="C1198" s="74"/>
      <c r="D1198" s="74"/>
      <c r="E1198" s="113" t="str">
        <f>IF(B1198="","",Impostazioni!$C$6)</f>
        <v/>
      </c>
      <c r="F1198" s="67"/>
      <c r="G1198" s="67"/>
      <c r="H1198" s="67"/>
      <c r="I1198" s="67"/>
      <c r="J1198" s="124" t="str">
        <v/>
      </c>
      <c r="K1198" s="74"/>
      <c r="L1198" s="111"/>
      <c r="M1198" s="47"/>
      <c r="N1198" s="47"/>
      <c r="O1198" s="47"/>
      <c r="P1198" s="47"/>
      <c r="Q1198" s="47"/>
      <c r="R1198" s="47"/>
      <c r="S1198" s="47"/>
      <c r="T1198" s="47"/>
      <c r="U1198" s="47"/>
      <c r="V1198" s="47"/>
      <c r="W1198" s="47"/>
      <c r="X1198" s="47"/>
      <c r="Y1198" s="47"/>
      <c r="Z1198" s="47"/>
      <c r="AA1198" s="47"/>
      <c r="AB1198" s="47"/>
    </row>
    <row r="1199" spans="1:28" ht="22.5" customHeight="1">
      <c r="A1199" s="47"/>
      <c r="B1199" s="74"/>
      <c r="C1199" s="74"/>
      <c r="D1199" s="74"/>
      <c r="E1199" s="113" t="str">
        <f>IF(B1199="","",Impostazioni!$C$6)</f>
        <v/>
      </c>
      <c r="F1199" s="67"/>
      <c r="G1199" s="67"/>
      <c r="H1199" s="67"/>
      <c r="I1199" s="67"/>
      <c r="J1199" s="124" t="str">
        <v/>
      </c>
      <c r="K1199" s="74"/>
      <c r="L1199" s="111"/>
      <c r="M1199" s="47"/>
      <c r="N1199" s="47"/>
      <c r="O1199" s="47"/>
      <c r="P1199" s="47"/>
      <c r="Q1199" s="47"/>
      <c r="R1199" s="47"/>
      <c r="S1199" s="47"/>
      <c r="T1199" s="47"/>
      <c r="U1199" s="47"/>
      <c r="V1199" s="47"/>
      <c r="W1199" s="47"/>
      <c r="X1199" s="47"/>
      <c r="Y1199" s="47"/>
      <c r="Z1199" s="47"/>
      <c r="AA1199" s="47"/>
      <c r="AB1199" s="47"/>
    </row>
    <row r="1200" spans="1:28" ht="22.5" customHeight="1">
      <c r="A1200" s="47"/>
      <c r="B1200" s="74"/>
      <c r="C1200" s="74"/>
      <c r="D1200" s="74"/>
      <c r="E1200" s="113" t="str">
        <f>IF(B1200="","",Impostazioni!$C$6)</f>
        <v/>
      </c>
      <c r="F1200" s="67"/>
      <c r="G1200" s="67"/>
      <c r="H1200" s="67"/>
      <c r="I1200" s="67"/>
      <c r="J1200" s="124" t="str">
        <v/>
      </c>
      <c r="K1200" s="74"/>
      <c r="L1200" s="111"/>
      <c r="M1200" s="47"/>
      <c r="N1200" s="47"/>
      <c r="O1200" s="47"/>
      <c r="P1200" s="47"/>
      <c r="Q1200" s="47"/>
      <c r="R1200" s="47"/>
      <c r="S1200" s="47"/>
      <c r="T1200" s="47"/>
      <c r="U1200" s="47"/>
      <c r="V1200" s="47"/>
      <c r="W1200" s="47"/>
      <c r="X1200" s="47"/>
      <c r="Y1200" s="47"/>
      <c r="Z1200" s="47"/>
      <c r="AA1200" s="47"/>
      <c r="AB1200" s="47"/>
    </row>
    <row r="1201" spans="1:28" ht="22.5" customHeight="1">
      <c r="A1201" s="47"/>
      <c r="B1201" s="74"/>
      <c r="C1201" s="74"/>
      <c r="D1201" s="74"/>
      <c r="E1201" s="113" t="str">
        <f>IF(B1201="","",Impostazioni!$C$6)</f>
        <v/>
      </c>
      <c r="F1201" s="67"/>
      <c r="G1201" s="67"/>
      <c r="H1201" s="67"/>
      <c r="I1201" s="67"/>
      <c r="J1201" s="124" t="str">
        <v/>
      </c>
      <c r="K1201" s="74"/>
      <c r="L1201" s="111"/>
      <c r="M1201" s="47"/>
      <c r="N1201" s="47"/>
      <c r="O1201" s="47"/>
      <c r="P1201" s="47"/>
      <c r="Q1201" s="47"/>
      <c r="R1201" s="47"/>
      <c r="S1201" s="47"/>
      <c r="T1201" s="47"/>
      <c r="U1201" s="47"/>
      <c r="V1201" s="47"/>
      <c r="W1201" s="47"/>
      <c r="X1201" s="47"/>
      <c r="Y1201" s="47"/>
      <c r="Z1201" s="47"/>
      <c r="AA1201" s="47"/>
      <c r="AB1201" s="47"/>
    </row>
    <row r="1202" spans="1:28" ht="22.5" customHeight="1">
      <c r="A1202" s="47"/>
      <c r="B1202" s="74"/>
      <c r="C1202" s="74"/>
      <c r="D1202" s="74"/>
      <c r="E1202" s="113" t="str">
        <f>IF(B1202="","",Impostazioni!$C$6)</f>
        <v/>
      </c>
      <c r="F1202" s="67"/>
      <c r="G1202" s="67"/>
      <c r="H1202" s="67"/>
      <c r="I1202" s="67"/>
      <c r="J1202" s="124" t="str">
        <v/>
      </c>
      <c r="K1202" s="74"/>
      <c r="L1202" s="111"/>
      <c r="M1202" s="47"/>
      <c r="N1202" s="47"/>
      <c r="O1202" s="47"/>
      <c r="P1202" s="47"/>
      <c r="Q1202" s="47"/>
      <c r="R1202" s="47"/>
      <c r="S1202" s="47"/>
      <c r="T1202" s="47"/>
      <c r="U1202" s="47"/>
      <c r="V1202" s="47"/>
      <c r="W1202" s="47"/>
      <c r="X1202" s="47"/>
      <c r="Y1202" s="47"/>
      <c r="Z1202" s="47"/>
      <c r="AA1202" s="47"/>
      <c r="AB1202" s="47"/>
    </row>
    <row r="1203" spans="1:28" ht="22.5" customHeight="1">
      <c r="A1203" s="47"/>
      <c r="B1203" s="74"/>
      <c r="C1203" s="74"/>
      <c r="D1203" s="74"/>
      <c r="E1203" s="113" t="str">
        <f>IF(B1203="","",Impostazioni!$C$6)</f>
        <v/>
      </c>
      <c r="F1203" s="67"/>
      <c r="G1203" s="67"/>
      <c r="H1203" s="67"/>
      <c r="I1203" s="67"/>
      <c r="J1203" s="124" t="str">
        <v/>
      </c>
      <c r="K1203" s="74"/>
      <c r="L1203" s="111"/>
      <c r="M1203" s="47"/>
      <c r="N1203" s="47"/>
      <c r="O1203" s="47"/>
      <c r="P1203" s="47"/>
      <c r="Q1203" s="47"/>
      <c r="R1203" s="47"/>
      <c r="S1203" s="47"/>
      <c r="T1203" s="47"/>
      <c r="U1203" s="47"/>
      <c r="V1203" s="47"/>
      <c r="W1203" s="47"/>
      <c r="X1203" s="47"/>
      <c r="Y1203" s="47"/>
      <c r="Z1203" s="47"/>
      <c r="AA1203" s="47"/>
      <c r="AB1203" s="47"/>
    </row>
    <row r="1204" spans="1:28" ht="22.5" customHeight="1">
      <c r="A1204" s="47"/>
      <c r="B1204" s="74"/>
      <c r="C1204" s="74"/>
      <c r="D1204" s="74"/>
      <c r="E1204" s="113" t="str">
        <f>IF(B1204="","",Impostazioni!$C$6)</f>
        <v/>
      </c>
      <c r="F1204" s="67"/>
      <c r="G1204" s="67"/>
      <c r="H1204" s="67"/>
      <c r="I1204" s="67"/>
      <c r="J1204" s="124" t="str">
        <v/>
      </c>
      <c r="K1204" s="74"/>
      <c r="L1204" s="111"/>
      <c r="M1204" s="47"/>
      <c r="N1204" s="47"/>
      <c r="O1204" s="47"/>
      <c r="P1204" s="47"/>
      <c r="Q1204" s="47"/>
      <c r="R1204" s="47"/>
      <c r="S1204" s="47"/>
      <c r="T1204" s="47"/>
      <c r="U1204" s="47"/>
      <c r="V1204" s="47"/>
      <c r="W1204" s="47"/>
      <c r="X1204" s="47"/>
      <c r="Y1204" s="47"/>
      <c r="Z1204" s="47"/>
      <c r="AA1204" s="47"/>
      <c r="AB1204" s="47"/>
    </row>
    <row r="1205" spans="1:28" ht="22.5" customHeight="1">
      <c r="A1205" s="47"/>
      <c r="B1205" s="74"/>
      <c r="C1205" s="74"/>
      <c r="D1205" s="74"/>
      <c r="E1205" s="113" t="str">
        <f>IF(B1205="","",Impostazioni!$C$6)</f>
        <v/>
      </c>
      <c r="F1205" s="67"/>
      <c r="G1205" s="67"/>
      <c r="H1205" s="67"/>
      <c r="I1205" s="67"/>
      <c r="J1205" s="124" t="str">
        <v/>
      </c>
      <c r="K1205" s="74"/>
      <c r="L1205" s="111"/>
      <c r="M1205" s="47"/>
      <c r="N1205" s="47"/>
      <c r="O1205" s="47"/>
      <c r="P1205" s="47"/>
      <c r="Q1205" s="47"/>
      <c r="R1205" s="47"/>
      <c r="S1205" s="47"/>
      <c r="T1205" s="47"/>
      <c r="U1205" s="47"/>
      <c r="V1205" s="47"/>
      <c r="W1205" s="47"/>
      <c r="X1205" s="47"/>
      <c r="Y1205" s="47"/>
      <c r="Z1205" s="47"/>
      <c r="AA1205" s="47"/>
      <c r="AB1205" s="47"/>
    </row>
    <row r="1206" spans="1:28" ht="22.5" customHeight="1">
      <c r="A1206" s="47"/>
      <c r="B1206" s="74"/>
      <c r="C1206" s="74"/>
      <c r="D1206" s="74"/>
      <c r="E1206" s="113" t="str">
        <f>IF(B1206="","",Impostazioni!$C$6)</f>
        <v/>
      </c>
      <c r="F1206" s="67"/>
      <c r="G1206" s="67"/>
      <c r="H1206" s="67"/>
      <c r="I1206" s="67"/>
      <c r="J1206" s="124" t="str">
        <v/>
      </c>
      <c r="K1206" s="74"/>
      <c r="L1206" s="111"/>
      <c r="M1206" s="47"/>
      <c r="N1206" s="47"/>
      <c r="O1206" s="47"/>
      <c r="P1206" s="47"/>
      <c r="Q1206" s="47"/>
      <c r="R1206" s="47"/>
      <c r="S1206" s="47"/>
      <c r="T1206" s="47"/>
      <c r="U1206" s="47"/>
      <c r="V1206" s="47"/>
      <c r="W1206" s="47"/>
      <c r="X1206" s="47"/>
      <c r="Y1206" s="47"/>
      <c r="Z1206" s="47"/>
      <c r="AA1206" s="47"/>
      <c r="AB1206" s="47"/>
    </row>
    <row r="1207" spans="1:28" ht="22.5" customHeight="1">
      <c r="A1207" s="47"/>
      <c r="B1207" s="74"/>
      <c r="C1207" s="74"/>
      <c r="D1207" s="74"/>
      <c r="E1207" s="113" t="str">
        <f>IF(B1207="","",Impostazioni!$C$6)</f>
        <v/>
      </c>
      <c r="F1207" s="67"/>
      <c r="G1207" s="67"/>
      <c r="H1207" s="67"/>
      <c r="I1207" s="67"/>
      <c r="J1207" s="124" t="str">
        <v/>
      </c>
      <c r="K1207" s="74"/>
      <c r="L1207" s="111"/>
      <c r="M1207" s="47"/>
      <c r="N1207" s="47"/>
      <c r="O1207" s="47"/>
      <c r="P1207" s="47"/>
      <c r="Q1207" s="47"/>
      <c r="R1207" s="47"/>
      <c r="S1207" s="47"/>
      <c r="T1207" s="47"/>
      <c r="U1207" s="47"/>
      <c r="V1207" s="47"/>
      <c r="W1207" s="47"/>
      <c r="X1207" s="47"/>
      <c r="Y1207" s="47"/>
      <c r="Z1207" s="47"/>
      <c r="AA1207" s="47"/>
      <c r="AB1207" s="47"/>
    </row>
    <row r="1208" spans="1:28" ht="22.5" customHeight="1">
      <c r="A1208" s="47"/>
      <c r="B1208" s="74"/>
      <c r="C1208" s="74"/>
      <c r="D1208" s="74"/>
      <c r="E1208" s="113" t="str">
        <f>IF(B1208="","",Impostazioni!$C$6)</f>
        <v/>
      </c>
      <c r="F1208" s="67"/>
      <c r="G1208" s="67"/>
      <c r="H1208" s="67"/>
      <c r="I1208" s="67"/>
      <c r="J1208" s="124" t="str">
        <v/>
      </c>
      <c r="K1208" s="74"/>
      <c r="L1208" s="111"/>
      <c r="M1208" s="47"/>
      <c r="N1208" s="47"/>
      <c r="O1208" s="47"/>
      <c r="P1208" s="47"/>
      <c r="Q1208" s="47"/>
      <c r="R1208" s="47"/>
      <c r="S1208" s="47"/>
      <c r="T1208" s="47"/>
      <c r="U1208" s="47"/>
      <c r="V1208" s="47"/>
      <c r="W1208" s="47"/>
      <c r="X1208" s="47"/>
      <c r="Y1208" s="47"/>
      <c r="Z1208" s="47"/>
      <c r="AA1208" s="47"/>
      <c r="AB1208" s="47"/>
    </row>
    <row r="1209" spans="1:28" ht="22.5" customHeight="1">
      <c r="A1209" s="47"/>
      <c r="B1209" s="74"/>
      <c r="C1209" s="74"/>
      <c r="D1209" s="74"/>
      <c r="E1209" s="113" t="str">
        <f>IF(B1209="","",Impostazioni!$C$6)</f>
        <v/>
      </c>
      <c r="F1209" s="67"/>
      <c r="G1209" s="67"/>
      <c r="H1209" s="67"/>
      <c r="I1209" s="67"/>
      <c r="J1209" s="124" t="str">
        <v/>
      </c>
      <c r="K1209" s="74"/>
      <c r="L1209" s="111"/>
      <c r="M1209" s="47"/>
      <c r="N1209" s="47"/>
      <c r="O1209" s="47"/>
      <c r="P1209" s="47"/>
      <c r="Q1209" s="47"/>
      <c r="R1209" s="47"/>
      <c r="S1209" s="47"/>
      <c r="T1209" s="47"/>
      <c r="U1209" s="47"/>
      <c r="V1209" s="47"/>
      <c r="W1209" s="47"/>
      <c r="X1209" s="47"/>
      <c r="Y1209" s="47"/>
      <c r="Z1209" s="47"/>
      <c r="AA1209" s="47"/>
      <c r="AB1209" s="47"/>
    </row>
    <row r="1210" spans="1:28" ht="22.5" customHeight="1">
      <c r="A1210" s="47"/>
      <c r="B1210" s="74"/>
      <c r="C1210" s="74"/>
      <c r="D1210" s="74"/>
      <c r="E1210" s="113" t="str">
        <f>IF(B1210="","",Impostazioni!$C$6)</f>
        <v/>
      </c>
      <c r="F1210" s="67"/>
      <c r="G1210" s="67"/>
      <c r="H1210" s="67"/>
      <c r="I1210" s="67"/>
      <c r="J1210" s="124" t="str">
        <v/>
      </c>
      <c r="K1210" s="74"/>
      <c r="L1210" s="111"/>
      <c r="M1210" s="47"/>
      <c r="N1210" s="47"/>
      <c r="O1210" s="47"/>
      <c r="P1210" s="47"/>
      <c r="Q1210" s="47"/>
      <c r="R1210" s="47"/>
      <c r="S1210" s="47"/>
      <c r="T1210" s="47"/>
      <c r="U1210" s="47"/>
      <c r="V1210" s="47"/>
      <c r="W1210" s="47"/>
      <c r="X1210" s="47"/>
      <c r="Y1210" s="47"/>
      <c r="Z1210" s="47"/>
      <c r="AA1210" s="47"/>
      <c r="AB1210" s="47"/>
    </row>
    <row r="1211" spans="1:28" ht="22.5" customHeight="1">
      <c r="A1211" s="47"/>
      <c r="B1211" s="74"/>
      <c r="C1211" s="74"/>
      <c r="D1211" s="74"/>
      <c r="E1211" s="113" t="str">
        <f>IF(B1211="","",Impostazioni!$C$6)</f>
        <v/>
      </c>
      <c r="F1211" s="67"/>
      <c r="G1211" s="67"/>
      <c r="H1211" s="67"/>
      <c r="I1211" s="67"/>
      <c r="J1211" s="124" t="str">
        <v/>
      </c>
      <c r="K1211" s="74"/>
      <c r="L1211" s="111"/>
      <c r="M1211" s="47"/>
      <c r="N1211" s="47"/>
      <c r="O1211" s="47"/>
      <c r="P1211" s="47"/>
      <c r="Q1211" s="47"/>
      <c r="R1211" s="47"/>
      <c r="S1211" s="47"/>
      <c r="T1211" s="47"/>
      <c r="U1211" s="47"/>
      <c r="V1211" s="47"/>
      <c r="W1211" s="47"/>
      <c r="X1211" s="47"/>
      <c r="Y1211" s="47"/>
      <c r="Z1211" s="47"/>
      <c r="AA1211" s="47"/>
      <c r="AB1211" s="47"/>
    </row>
    <row r="1212" spans="1:28" ht="22.5" customHeight="1">
      <c r="A1212" s="47"/>
      <c r="B1212" s="74"/>
      <c r="C1212" s="74"/>
      <c r="D1212" s="74"/>
      <c r="E1212" s="113" t="str">
        <f>IF(B1212="","",Impostazioni!$C$6)</f>
        <v/>
      </c>
      <c r="F1212" s="67"/>
      <c r="G1212" s="67"/>
      <c r="H1212" s="67"/>
      <c r="I1212" s="67"/>
      <c r="J1212" s="124" t="str">
        <v/>
      </c>
      <c r="K1212" s="74"/>
      <c r="L1212" s="111"/>
      <c r="M1212" s="47"/>
      <c r="N1212" s="47"/>
      <c r="O1212" s="47"/>
      <c r="P1212" s="47"/>
      <c r="Q1212" s="47"/>
      <c r="R1212" s="47"/>
      <c r="S1212" s="47"/>
      <c r="T1212" s="47"/>
      <c r="U1212" s="47"/>
      <c r="V1212" s="47"/>
      <c r="W1212" s="47"/>
      <c r="X1212" s="47"/>
      <c r="Y1212" s="47"/>
      <c r="Z1212" s="47"/>
      <c r="AA1212" s="47"/>
      <c r="AB1212" s="47"/>
    </row>
    <row r="1213" spans="1:28" ht="22.5" customHeight="1">
      <c r="A1213" s="47"/>
      <c r="B1213" s="74"/>
      <c r="C1213" s="74"/>
      <c r="D1213" s="74"/>
      <c r="E1213" s="113" t="str">
        <f>IF(B1213="","",Impostazioni!$C$6)</f>
        <v/>
      </c>
      <c r="F1213" s="67"/>
      <c r="G1213" s="67"/>
      <c r="H1213" s="67"/>
      <c r="I1213" s="67"/>
      <c r="J1213" s="124" t="str">
        <v/>
      </c>
      <c r="K1213" s="74"/>
      <c r="L1213" s="111"/>
      <c r="M1213" s="47"/>
      <c r="N1213" s="47"/>
      <c r="O1213" s="47"/>
      <c r="P1213" s="47"/>
      <c r="Q1213" s="47"/>
      <c r="R1213" s="47"/>
      <c r="S1213" s="47"/>
      <c r="T1213" s="47"/>
      <c r="U1213" s="47"/>
      <c r="V1213" s="47"/>
      <c r="W1213" s="47"/>
      <c r="X1213" s="47"/>
      <c r="Y1213" s="47"/>
      <c r="Z1213" s="47"/>
      <c r="AA1213" s="47"/>
      <c r="AB1213" s="47"/>
    </row>
    <row r="1214" spans="1:28" ht="22.5" customHeight="1">
      <c r="A1214" s="47"/>
      <c r="B1214" s="74"/>
      <c r="C1214" s="74"/>
      <c r="D1214" s="74"/>
      <c r="E1214" s="113" t="str">
        <f>IF(B1214="","",Impostazioni!$C$6)</f>
        <v/>
      </c>
      <c r="F1214" s="67"/>
      <c r="G1214" s="67"/>
      <c r="H1214" s="67"/>
      <c r="I1214" s="67"/>
      <c r="J1214" s="124" t="str">
        <v/>
      </c>
      <c r="K1214" s="74"/>
      <c r="L1214" s="111"/>
      <c r="M1214" s="47"/>
      <c r="N1214" s="47"/>
      <c r="O1214" s="47"/>
      <c r="P1214" s="47"/>
      <c r="Q1214" s="47"/>
      <c r="R1214" s="47"/>
      <c r="S1214" s="47"/>
      <c r="T1214" s="47"/>
      <c r="U1214" s="47"/>
      <c r="V1214" s="47"/>
      <c r="W1214" s="47"/>
      <c r="X1214" s="47"/>
      <c r="Y1214" s="47"/>
      <c r="Z1214" s="47"/>
      <c r="AA1214" s="47"/>
      <c r="AB1214" s="47"/>
    </row>
    <row r="1215" spans="1:28" ht="22.5" customHeight="1">
      <c r="A1215" s="47"/>
      <c r="B1215" s="74"/>
      <c r="C1215" s="74"/>
      <c r="D1215" s="74"/>
      <c r="E1215" s="113" t="str">
        <f>IF(B1215="","",Impostazioni!$C$6)</f>
        <v/>
      </c>
      <c r="F1215" s="67"/>
      <c r="G1215" s="67"/>
      <c r="H1215" s="67"/>
      <c r="I1215" s="67"/>
      <c r="J1215" s="124" t="str">
        <v/>
      </c>
      <c r="K1215" s="74"/>
      <c r="L1215" s="111"/>
      <c r="M1215" s="47"/>
      <c r="N1215" s="47"/>
      <c r="O1215" s="47"/>
      <c r="P1215" s="47"/>
      <c r="Q1215" s="47"/>
      <c r="R1215" s="47"/>
      <c r="S1215" s="47"/>
      <c r="T1215" s="47"/>
      <c r="U1215" s="47"/>
      <c r="V1215" s="47"/>
      <c r="W1215" s="47"/>
      <c r="X1215" s="47"/>
      <c r="Y1215" s="47"/>
      <c r="Z1215" s="47"/>
      <c r="AA1215" s="47"/>
      <c r="AB1215" s="47"/>
    </row>
    <row r="1216" spans="1:28" ht="22.5" customHeight="1">
      <c r="A1216" s="47"/>
      <c r="B1216" s="74"/>
      <c r="C1216" s="74"/>
      <c r="D1216" s="74"/>
      <c r="E1216" s="113" t="str">
        <f>IF(B1216="","",Impostazioni!$C$6)</f>
        <v/>
      </c>
      <c r="F1216" s="67"/>
      <c r="G1216" s="67"/>
      <c r="H1216" s="67"/>
      <c r="I1216" s="67"/>
      <c r="J1216" s="124" t="str">
        <v/>
      </c>
      <c r="K1216" s="74"/>
      <c r="L1216" s="111"/>
      <c r="M1216" s="47"/>
      <c r="N1216" s="47"/>
      <c r="O1216" s="47"/>
      <c r="P1216" s="47"/>
      <c r="Q1216" s="47"/>
      <c r="R1216" s="47"/>
      <c r="S1216" s="47"/>
      <c r="T1216" s="47"/>
      <c r="U1216" s="47"/>
      <c r="V1216" s="47"/>
      <c r="W1216" s="47"/>
      <c r="X1216" s="47"/>
      <c r="Y1216" s="47"/>
      <c r="Z1216" s="47"/>
      <c r="AA1216" s="47"/>
      <c r="AB1216" s="47"/>
    </row>
    <row r="1217" spans="1:28" ht="22.5" customHeight="1">
      <c r="A1217" s="47"/>
      <c r="B1217" s="74"/>
      <c r="C1217" s="74"/>
      <c r="D1217" s="74"/>
      <c r="E1217" s="113" t="str">
        <f>IF(B1217="","",Impostazioni!$C$6)</f>
        <v/>
      </c>
      <c r="F1217" s="67"/>
      <c r="G1217" s="67"/>
      <c r="H1217" s="67"/>
      <c r="I1217" s="67"/>
      <c r="J1217" s="124" t="str">
        <v/>
      </c>
      <c r="K1217" s="74"/>
      <c r="L1217" s="111"/>
      <c r="M1217" s="47"/>
      <c r="N1217" s="47"/>
      <c r="O1217" s="47"/>
      <c r="P1217" s="47"/>
      <c r="Q1217" s="47"/>
      <c r="R1217" s="47"/>
      <c r="S1217" s="47"/>
      <c r="T1217" s="47"/>
      <c r="U1217" s="47"/>
      <c r="V1217" s="47"/>
      <c r="W1217" s="47"/>
      <c r="X1217" s="47"/>
      <c r="Y1217" s="47"/>
      <c r="Z1217" s="47"/>
      <c r="AA1217" s="47"/>
      <c r="AB1217" s="47"/>
    </row>
    <row r="1218" spans="1:28" ht="22.5" customHeight="1">
      <c r="A1218" s="47"/>
      <c r="B1218" s="74"/>
      <c r="C1218" s="74"/>
      <c r="D1218" s="74"/>
      <c r="E1218" s="113" t="str">
        <f>IF(B1218="","",Impostazioni!$C$6)</f>
        <v/>
      </c>
      <c r="F1218" s="67"/>
      <c r="G1218" s="67"/>
      <c r="H1218" s="67"/>
      <c r="I1218" s="67"/>
      <c r="J1218" s="124" t="str">
        <v/>
      </c>
      <c r="K1218" s="74"/>
      <c r="L1218" s="111"/>
      <c r="M1218" s="47"/>
      <c r="N1218" s="47"/>
      <c r="O1218" s="47"/>
      <c r="P1218" s="47"/>
      <c r="Q1218" s="47"/>
      <c r="R1218" s="47"/>
      <c r="S1218" s="47"/>
      <c r="T1218" s="47"/>
      <c r="U1218" s="47"/>
      <c r="V1218" s="47"/>
      <c r="W1218" s="47"/>
      <c r="X1218" s="47"/>
      <c r="Y1218" s="47"/>
      <c r="Z1218" s="47"/>
      <c r="AA1218" s="47"/>
      <c r="AB1218" s="47"/>
    </row>
    <row r="1219" spans="1:28" ht="22.5" customHeight="1">
      <c r="A1219" s="47"/>
      <c r="B1219" s="74"/>
      <c r="C1219" s="74"/>
      <c r="D1219" s="74"/>
      <c r="E1219" s="113" t="str">
        <f>IF(B1219="","",Impostazioni!$C$6)</f>
        <v/>
      </c>
      <c r="F1219" s="67"/>
      <c r="G1219" s="67"/>
      <c r="H1219" s="67"/>
      <c r="I1219" s="67"/>
      <c r="J1219" s="124" t="str">
        <v/>
      </c>
      <c r="K1219" s="74"/>
      <c r="L1219" s="111"/>
      <c r="M1219" s="47"/>
      <c r="N1219" s="47"/>
      <c r="O1219" s="47"/>
      <c r="P1219" s="47"/>
      <c r="Q1219" s="47"/>
      <c r="R1219" s="47"/>
      <c r="S1219" s="47"/>
      <c r="T1219" s="47"/>
      <c r="U1219" s="47"/>
      <c r="V1219" s="47"/>
      <c r="W1219" s="47"/>
      <c r="X1219" s="47"/>
      <c r="Y1219" s="47"/>
      <c r="Z1219" s="47"/>
      <c r="AA1219" s="47"/>
      <c r="AB1219" s="47"/>
    </row>
    <row r="1220" spans="1:28" ht="22.5" customHeight="1">
      <c r="A1220" s="47"/>
      <c r="B1220" s="74"/>
      <c r="C1220" s="74"/>
      <c r="D1220" s="74"/>
      <c r="E1220" s="113" t="str">
        <f>IF(B1220="","",Impostazioni!$C$6)</f>
        <v/>
      </c>
      <c r="F1220" s="67"/>
      <c r="G1220" s="67"/>
      <c r="H1220" s="67"/>
      <c r="I1220" s="67"/>
      <c r="J1220" s="124" t="str">
        <v/>
      </c>
      <c r="K1220" s="74"/>
      <c r="L1220" s="111"/>
      <c r="M1220" s="47"/>
      <c r="N1220" s="47"/>
      <c r="O1220" s="47"/>
      <c r="P1220" s="47"/>
      <c r="Q1220" s="47"/>
      <c r="R1220" s="47"/>
      <c r="S1220" s="47"/>
      <c r="T1220" s="47"/>
      <c r="U1220" s="47"/>
      <c r="V1220" s="47"/>
      <c r="W1220" s="47"/>
      <c r="X1220" s="47"/>
      <c r="Y1220" s="47"/>
      <c r="Z1220" s="47"/>
      <c r="AA1220" s="47"/>
      <c r="AB1220" s="47"/>
    </row>
    <row r="1221" spans="1:28" ht="22.5" customHeight="1">
      <c r="A1221" s="47"/>
      <c r="B1221" s="74"/>
      <c r="C1221" s="74"/>
      <c r="D1221" s="74"/>
      <c r="E1221" s="113" t="str">
        <f>IF(B1221="","",Impostazioni!$C$6)</f>
        <v/>
      </c>
      <c r="F1221" s="67"/>
      <c r="G1221" s="67"/>
      <c r="H1221" s="67"/>
      <c r="I1221" s="67"/>
      <c r="J1221" s="124" t="str">
        <v/>
      </c>
      <c r="K1221" s="74"/>
      <c r="L1221" s="111"/>
      <c r="M1221" s="47"/>
      <c r="N1221" s="47"/>
      <c r="O1221" s="47"/>
      <c r="P1221" s="47"/>
      <c r="Q1221" s="47"/>
      <c r="R1221" s="47"/>
      <c r="S1221" s="47"/>
      <c r="T1221" s="47"/>
      <c r="U1221" s="47"/>
      <c r="V1221" s="47"/>
      <c r="W1221" s="47"/>
      <c r="X1221" s="47"/>
      <c r="Y1221" s="47"/>
      <c r="Z1221" s="47"/>
      <c r="AA1221" s="47"/>
      <c r="AB1221" s="47"/>
    </row>
    <row r="1222" spans="1:28" ht="22.5" customHeight="1">
      <c r="A1222" s="47"/>
      <c r="B1222" s="74"/>
      <c r="C1222" s="74"/>
      <c r="D1222" s="74"/>
      <c r="E1222" s="113" t="str">
        <f>IF(B1222="","",Impostazioni!$C$6)</f>
        <v/>
      </c>
      <c r="F1222" s="67"/>
      <c r="G1222" s="67"/>
      <c r="H1222" s="67"/>
      <c r="I1222" s="67"/>
      <c r="J1222" s="124" t="str">
        <v/>
      </c>
      <c r="K1222" s="74"/>
      <c r="L1222" s="111"/>
      <c r="M1222" s="47"/>
      <c r="N1222" s="47"/>
      <c r="O1222" s="47"/>
      <c r="P1222" s="47"/>
      <c r="Q1222" s="47"/>
      <c r="R1222" s="47"/>
      <c r="S1222" s="47"/>
      <c r="T1222" s="47"/>
      <c r="U1222" s="47"/>
      <c r="V1222" s="47"/>
      <c r="W1222" s="47"/>
      <c r="X1222" s="47"/>
      <c r="Y1222" s="47"/>
      <c r="Z1222" s="47"/>
      <c r="AA1222" s="47"/>
      <c r="AB1222" s="47"/>
    </row>
    <row r="1223" spans="1:28" ht="22.5" customHeight="1">
      <c r="A1223" s="47"/>
      <c r="B1223" s="74"/>
      <c r="C1223" s="74"/>
      <c r="D1223" s="74"/>
      <c r="E1223" s="113" t="str">
        <f>IF(B1223="","",Impostazioni!$C$6)</f>
        <v/>
      </c>
      <c r="F1223" s="67"/>
      <c r="G1223" s="67"/>
      <c r="H1223" s="67"/>
      <c r="I1223" s="67"/>
      <c r="J1223" s="124" t="str">
        <v/>
      </c>
      <c r="K1223" s="74"/>
      <c r="L1223" s="111"/>
      <c r="M1223" s="47"/>
      <c r="N1223" s="47"/>
      <c r="O1223" s="47"/>
      <c r="P1223" s="47"/>
      <c r="Q1223" s="47"/>
      <c r="R1223" s="47"/>
      <c r="S1223" s="47"/>
      <c r="T1223" s="47"/>
      <c r="U1223" s="47"/>
      <c r="V1223" s="47"/>
      <c r="W1223" s="47"/>
      <c r="X1223" s="47"/>
      <c r="Y1223" s="47"/>
      <c r="Z1223" s="47"/>
      <c r="AA1223" s="47"/>
      <c r="AB1223" s="47"/>
    </row>
    <row r="1224" spans="1:28" ht="22.5" customHeight="1">
      <c r="A1224" s="47"/>
      <c r="B1224" s="74"/>
      <c r="C1224" s="74"/>
      <c r="D1224" s="74"/>
      <c r="E1224" s="113" t="str">
        <f>IF(B1224="","",Impostazioni!$C$6)</f>
        <v/>
      </c>
      <c r="F1224" s="67"/>
      <c r="G1224" s="67"/>
      <c r="H1224" s="67"/>
      <c r="I1224" s="67"/>
      <c r="J1224" s="124" t="str">
        <v/>
      </c>
      <c r="K1224" s="74"/>
      <c r="L1224" s="111"/>
      <c r="M1224" s="47"/>
      <c r="N1224" s="47"/>
      <c r="O1224" s="47"/>
      <c r="P1224" s="47"/>
      <c r="Q1224" s="47"/>
      <c r="R1224" s="47"/>
      <c r="S1224" s="47"/>
      <c r="T1224" s="47"/>
      <c r="U1224" s="47"/>
      <c r="V1224" s="47"/>
      <c r="W1224" s="47"/>
      <c r="X1224" s="47"/>
      <c r="Y1224" s="47"/>
      <c r="Z1224" s="47"/>
      <c r="AA1224" s="47"/>
      <c r="AB1224" s="47"/>
    </row>
    <row r="1225" spans="1:28" ht="22.5" customHeight="1">
      <c r="A1225" s="47"/>
      <c r="B1225" s="74"/>
      <c r="C1225" s="74"/>
      <c r="D1225" s="74"/>
      <c r="E1225" s="113" t="str">
        <f>IF(B1225="","",Impostazioni!$C$6)</f>
        <v/>
      </c>
      <c r="F1225" s="67"/>
      <c r="G1225" s="67"/>
      <c r="H1225" s="67"/>
      <c r="I1225" s="67"/>
      <c r="J1225" s="124" t="str">
        <v/>
      </c>
      <c r="K1225" s="74"/>
      <c r="L1225" s="111"/>
      <c r="M1225" s="47"/>
      <c r="N1225" s="47"/>
      <c r="O1225" s="47"/>
      <c r="P1225" s="47"/>
      <c r="Q1225" s="47"/>
      <c r="R1225" s="47"/>
      <c r="S1225" s="47"/>
      <c r="T1225" s="47"/>
      <c r="U1225" s="47"/>
      <c r="V1225" s="47"/>
      <c r="W1225" s="47"/>
      <c r="X1225" s="47"/>
      <c r="Y1225" s="47"/>
      <c r="Z1225" s="47"/>
      <c r="AA1225" s="47"/>
      <c r="AB1225" s="47"/>
    </row>
    <row r="1226" spans="1:28" ht="22.5" customHeight="1">
      <c r="A1226" s="47"/>
      <c r="B1226" s="74"/>
      <c r="C1226" s="74"/>
      <c r="D1226" s="74"/>
      <c r="E1226" s="113" t="str">
        <f>IF(B1226="","",Impostazioni!$C$6)</f>
        <v/>
      </c>
      <c r="F1226" s="67"/>
      <c r="G1226" s="67"/>
      <c r="H1226" s="67"/>
      <c r="I1226" s="67"/>
      <c r="J1226" s="124" t="str">
        <v/>
      </c>
      <c r="K1226" s="74"/>
      <c r="L1226" s="111"/>
      <c r="M1226" s="47"/>
      <c r="N1226" s="47"/>
      <c r="O1226" s="47"/>
      <c r="P1226" s="47"/>
      <c r="Q1226" s="47"/>
      <c r="R1226" s="47"/>
      <c r="S1226" s="47"/>
      <c r="T1226" s="47"/>
      <c r="U1226" s="47"/>
      <c r="V1226" s="47"/>
      <c r="W1226" s="47"/>
      <c r="X1226" s="47"/>
      <c r="Y1226" s="47"/>
      <c r="Z1226" s="47"/>
      <c r="AA1226" s="47"/>
      <c r="AB1226" s="47"/>
    </row>
    <row r="1227" spans="1:28" ht="22.5" customHeight="1">
      <c r="A1227" s="47"/>
      <c r="B1227" s="74"/>
      <c r="C1227" s="74"/>
      <c r="D1227" s="74"/>
      <c r="E1227" s="113" t="str">
        <f>IF(B1227="","",Impostazioni!$C$6)</f>
        <v/>
      </c>
      <c r="F1227" s="67"/>
      <c r="G1227" s="67"/>
      <c r="H1227" s="67"/>
      <c r="I1227" s="67"/>
      <c r="J1227" s="124" t="str">
        <v/>
      </c>
      <c r="K1227" s="74"/>
      <c r="L1227" s="111"/>
      <c r="M1227" s="47"/>
      <c r="N1227" s="47"/>
      <c r="O1227" s="47"/>
      <c r="P1227" s="47"/>
      <c r="Q1227" s="47"/>
      <c r="R1227" s="47"/>
      <c r="S1227" s="47"/>
      <c r="T1227" s="47"/>
      <c r="U1227" s="47"/>
      <c r="V1227" s="47"/>
      <c r="W1227" s="47"/>
      <c r="X1227" s="47"/>
      <c r="Y1227" s="47"/>
      <c r="Z1227" s="47"/>
      <c r="AA1227" s="47"/>
      <c r="AB1227" s="47"/>
    </row>
    <row r="1228" spans="1:28" ht="22.5" customHeight="1">
      <c r="A1228" s="47"/>
      <c r="B1228" s="74"/>
      <c r="C1228" s="74"/>
      <c r="D1228" s="74"/>
      <c r="E1228" s="113" t="str">
        <f>IF(B1228="","",Impostazioni!$C$6)</f>
        <v/>
      </c>
      <c r="F1228" s="67"/>
      <c r="G1228" s="67"/>
      <c r="H1228" s="67"/>
      <c r="I1228" s="67"/>
      <c r="J1228" s="124" t="str">
        <v/>
      </c>
      <c r="K1228" s="74"/>
      <c r="L1228" s="111"/>
      <c r="M1228" s="47"/>
      <c r="N1228" s="47"/>
      <c r="O1228" s="47"/>
      <c r="P1228" s="47"/>
      <c r="Q1228" s="47"/>
      <c r="R1228" s="47"/>
      <c r="S1228" s="47"/>
      <c r="T1228" s="47"/>
      <c r="U1228" s="47"/>
      <c r="V1228" s="47"/>
      <c r="W1228" s="47"/>
      <c r="X1228" s="47"/>
      <c r="Y1228" s="47"/>
      <c r="Z1228" s="47"/>
      <c r="AA1228" s="47"/>
      <c r="AB1228" s="47"/>
    </row>
    <row r="1229" spans="1:28" ht="22.5" customHeight="1">
      <c r="A1229" s="47"/>
      <c r="B1229" s="74"/>
      <c r="C1229" s="74"/>
      <c r="D1229" s="74"/>
      <c r="E1229" s="113" t="str">
        <f>IF(B1229="","",Impostazioni!$C$6)</f>
        <v/>
      </c>
      <c r="F1229" s="67"/>
      <c r="G1229" s="67"/>
      <c r="H1229" s="67"/>
      <c r="I1229" s="67"/>
      <c r="J1229" s="124" t="str">
        <v/>
      </c>
      <c r="K1229" s="74"/>
      <c r="L1229" s="111"/>
      <c r="M1229" s="47"/>
      <c r="N1229" s="47"/>
      <c r="O1229" s="47"/>
      <c r="P1229" s="47"/>
      <c r="Q1229" s="47"/>
      <c r="R1229" s="47"/>
      <c r="S1229" s="47"/>
      <c r="T1229" s="47"/>
      <c r="U1229" s="47"/>
      <c r="V1229" s="47"/>
      <c r="W1229" s="47"/>
      <c r="X1229" s="47"/>
      <c r="Y1229" s="47"/>
      <c r="Z1229" s="47"/>
      <c r="AA1229" s="47"/>
      <c r="AB1229" s="47"/>
    </row>
    <row r="1230" spans="1:28" ht="22.5" customHeight="1">
      <c r="A1230" s="47"/>
      <c r="B1230" s="74"/>
      <c r="C1230" s="74"/>
      <c r="D1230" s="74"/>
      <c r="E1230" s="113" t="str">
        <f>IF(B1230="","",Impostazioni!$C$6)</f>
        <v/>
      </c>
      <c r="F1230" s="67"/>
      <c r="G1230" s="67"/>
      <c r="H1230" s="67"/>
      <c r="I1230" s="67"/>
      <c r="J1230" s="124" t="str">
        <v/>
      </c>
      <c r="K1230" s="74"/>
      <c r="L1230" s="111"/>
      <c r="M1230" s="47"/>
      <c r="N1230" s="47"/>
      <c r="O1230" s="47"/>
      <c r="P1230" s="47"/>
      <c r="Q1230" s="47"/>
      <c r="R1230" s="47"/>
      <c r="S1230" s="47"/>
      <c r="T1230" s="47"/>
      <c r="U1230" s="47"/>
      <c r="V1230" s="47"/>
      <c r="W1230" s="47"/>
      <c r="X1230" s="47"/>
      <c r="Y1230" s="47"/>
      <c r="Z1230" s="47"/>
      <c r="AA1230" s="47"/>
      <c r="AB1230" s="47"/>
    </row>
    <row r="1231" spans="1:28" ht="22.5" customHeight="1">
      <c r="A1231" s="47"/>
      <c r="B1231" s="74"/>
      <c r="C1231" s="74"/>
      <c r="D1231" s="74"/>
      <c r="E1231" s="113" t="str">
        <f>IF(B1231="","",Impostazioni!$C$6)</f>
        <v/>
      </c>
      <c r="F1231" s="67"/>
      <c r="G1231" s="67"/>
      <c r="H1231" s="67"/>
      <c r="I1231" s="67"/>
      <c r="J1231" s="124" t="str">
        <v/>
      </c>
      <c r="K1231" s="74"/>
      <c r="L1231" s="111"/>
      <c r="M1231" s="47"/>
      <c r="N1231" s="47"/>
      <c r="O1231" s="47"/>
      <c r="P1231" s="47"/>
      <c r="Q1231" s="47"/>
      <c r="R1231" s="47"/>
      <c r="S1231" s="47"/>
      <c r="T1231" s="47"/>
      <c r="U1231" s="47"/>
      <c r="V1231" s="47"/>
      <c r="W1231" s="47"/>
      <c r="X1231" s="47"/>
      <c r="Y1231" s="47"/>
      <c r="Z1231" s="47"/>
      <c r="AA1231" s="47"/>
      <c r="AB1231" s="47"/>
    </row>
    <row r="1232" spans="1:28" ht="22.5" customHeight="1">
      <c r="A1232" s="47"/>
      <c r="B1232" s="74"/>
      <c r="C1232" s="74"/>
      <c r="D1232" s="74"/>
      <c r="E1232" s="113" t="str">
        <f>IF(B1232="","",Impostazioni!$C$6)</f>
        <v/>
      </c>
      <c r="F1232" s="67"/>
      <c r="G1232" s="67"/>
      <c r="H1232" s="67"/>
      <c r="I1232" s="67"/>
      <c r="J1232" s="124" t="str">
        <v/>
      </c>
      <c r="K1232" s="74"/>
      <c r="L1232" s="111"/>
      <c r="M1232" s="47"/>
      <c r="N1232" s="47"/>
      <c r="O1232" s="47"/>
      <c r="P1232" s="47"/>
      <c r="Q1232" s="47"/>
      <c r="R1232" s="47"/>
      <c r="S1232" s="47"/>
      <c r="T1232" s="47"/>
      <c r="U1232" s="47"/>
      <c r="V1232" s="47"/>
      <c r="W1232" s="47"/>
      <c r="X1232" s="47"/>
      <c r="Y1232" s="47"/>
      <c r="Z1232" s="47"/>
      <c r="AA1232" s="47"/>
      <c r="AB1232" s="47"/>
    </row>
    <row r="1233" spans="1:28" ht="22.5" customHeight="1">
      <c r="A1233" s="47"/>
      <c r="B1233" s="74"/>
      <c r="C1233" s="74"/>
      <c r="D1233" s="74"/>
      <c r="E1233" s="113" t="str">
        <f>IF(B1233="","",Impostazioni!$C$6)</f>
        <v/>
      </c>
      <c r="F1233" s="67"/>
      <c r="G1233" s="67"/>
      <c r="H1233" s="67"/>
      <c r="I1233" s="67"/>
      <c r="J1233" s="124" t="str">
        <v/>
      </c>
      <c r="K1233" s="74"/>
      <c r="L1233" s="111"/>
      <c r="M1233" s="47"/>
      <c r="N1233" s="47"/>
      <c r="O1233" s="47"/>
      <c r="P1233" s="47"/>
      <c r="Q1233" s="47"/>
      <c r="R1233" s="47"/>
      <c r="S1233" s="47"/>
      <c r="T1233" s="47"/>
      <c r="U1233" s="47"/>
      <c r="V1233" s="47"/>
      <c r="W1233" s="47"/>
      <c r="X1233" s="47"/>
      <c r="Y1233" s="47"/>
      <c r="Z1233" s="47"/>
      <c r="AA1233" s="47"/>
      <c r="AB1233" s="47"/>
    </row>
    <row r="1234" spans="1:28" ht="22.5" customHeight="1">
      <c r="A1234" s="47"/>
      <c r="B1234" s="74"/>
      <c r="C1234" s="74"/>
      <c r="D1234" s="74"/>
      <c r="E1234" s="113" t="str">
        <f>IF(B1234="","",Impostazioni!$C$6)</f>
        <v/>
      </c>
      <c r="F1234" s="67"/>
      <c r="G1234" s="67"/>
      <c r="H1234" s="67"/>
      <c r="I1234" s="67"/>
      <c r="J1234" s="124" t="str">
        <v/>
      </c>
      <c r="K1234" s="74"/>
      <c r="L1234" s="111"/>
      <c r="M1234" s="47"/>
      <c r="N1234" s="47"/>
      <c r="O1234" s="47"/>
      <c r="P1234" s="47"/>
      <c r="Q1234" s="47"/>
      <c r="R1234" s="47"/>
      <c r="S1234" s="47"/>
      <c r="T1234" s="47"/>
      <c r="U1234" s="47"/>
      <c r="V1234" s="47"/>
      <c r="W1234" s="47"/>
      <c r="X1234" s="47"/>
      <c r="Y1234" s="47"/>
      <c r="Z1234" s="47"/>
      <c r="AA1234" s="47"/>
      <c r="AB1234" s="47"/>
    </row>
    <row r="1235" spans="1:28" ht="22.5" customHeight="1">
      <c r="A1235" s="47"/>
      <c r="B1235" s="74"/>
      <c r="C1235" s="74"/>
      <c r="D1235" s="74"/>
      <c r="E1235" s="113" t="str">
        <f>IF(B1235="","",Impostazioni!$C$6)</f>
        <v/>
      </c>
      <c r="F1235" s="67"/>
      <c r="G1235" s="67"/>
      <c r="H1235" s="67"/>
      <c r="I1235" s="67"/>
      <c r="J1235" s="124" t="str">
        <v/>
      </c>
      <c r="K1235" s="74"/>
      <c r="L1235" s="111"/>
      <c r="M1235" s="47"/>
      <c r="N1235" s="47"/>
      <c r="O1235" s="47"/>
      <c r="P1235" s="47"/>
      <c r="Q1235" s="47"/>
      <c r="R1235" s="47"/>
      <c r="S1235" s="47"/>
      <c r="T1235" s="47"/>
      <c r="U1235" s="47"/>
      <c r="V1235" s="47"/>
      <c r="W1235" s="47"/>
      <c r="X1235" s="47"/>
      <c r="Y1235" s="47"/>
      <c r="Z1235" s="47"/>
      <c r="AA1235" s="47"/>
      <c r="AB1235" s="47"/>
    </row>
    <row r="1236" spans="1:28" ht="22.5" customHeight="1">
      <c r="A1236" s="47"/>
      <c r="B1236" s="74"/>
      <c r="C1236" s="74"/>
      <c r="D1236" s="74"/>
      <c r="E1236" s="113" t="str">
        <f>IF(B1236="","",Impostazioni!$C$6)</f>
        <v/>
      </c>
      <c r="F1236" s="67"/>
      <c r="G1236" s="67"/>
      <c r="H1236" s="67"/>
      <c r="I1236" s="67"/>
      <c r="J1236" s="124" t="str">
        <v/>
      </c>
      <c r="K1236" s="74"/>
      <c r="L1236" s="111"/>
      <c r="M1236" s="47"/>
      <c r="N1236" s="47"/>
      <c r="O1236" s="47"/>
      <c r="P1236" s="47"/>
      <c r="Q1236" s="47"/>
      <c r="R1236" s="47"/>
      <c r="S1236" s="47"/>
      <c r="T1236" s="47"/>
      <c r="U1236" s="47"/>
      <c r="V1236" s="47"/>
      <c r="W1236" s="47"/>
      <c r="X1236" s="47"/>
      <c r="Y1236" s="47"/>
      <c r="Z1236" s="47"/>
      <c r="AA1236" s="47"/>
      <c r="AB1236" s="47"/>
    </row>
    <row r="1237" spans="1:28" ht="22.5" customHeight="1">
      <c r="A1237" s="47"/>
      <c r="B1237" s="74"/>
      <c r="C1237" s="74"/>
      <c r="D1237" s="74"/>
      <c r="E1237" s="113" t="str">
        <f>IF(B1237="","",Impostazioni!$C$6)</f>
        <v/>
      </c>
      <c r="F1237" s="67"/>
      <c r="G1237" s="67"/>
      <c r="H1237" s="67"/>
      <c r="I1237" s="67"/>
      <c r="J1237" s="124" t="str">
        <v/>
      </c>
      <c r="K1237" s="74"/>
      <c r="L1237" s="111"/>
      <c r="M1237" s="47"/>
      <c r="N1237" s="47"/>
      <c r="O1237" s="47"/>
      <c r="P1237" s="47"/>
      <c r="Q1237" s="47"/>
      <c r="R1237" s="47"/>
      <c r="S1237" s="47"/>
      <c r="T1237" s="47"/>
      <c r="U1237" s="47"/>
      <c r="V1237" s="47"/>
      <c r="W1237" s="47"/>
      <c r="X1237" s="47"/>
      <c r="Y1237" s="47"/>
      <c r="Z1237" s="47"/>
      <c r="AA1237" s="47"/>
      <c r="AB1237" s="47"/>
    </row>
    <row r="1238" spans="1:28" ht="22.5" customHeight="1">
      <c r="A1238" s="47"/>
      <c r="B1238" s="74"/>
      <c r="C1238" s="74"/>
      <c r="D1238" s="74"/>
      <c r="E1238" s="113" t="str">
        <f>IF(B1238="","",Impostazioni!$C$6)</f>
        <v/>
      </c>
      <c r="F1238" s="67"/>
      <c r="G1238" s="67"/>
      <c r="H1238" s="67"/>
      <c r="I1238" s="67"/>
      <c r="J1238" s="124" t="str">
        <v/>
      </c>
      <c r="K1238" s="74"/>
      <c r="L1238" s="111"/>
      <c r="M1238" s="47"/>
      <c r="N1238" s="47"/>
      <c r="O1238" s="47"/>
      <c r="P1238" s="47"/>
      <c r="Q1238" s="47"/>
      <c r="R1238" s="47"/>
      <c r="S1238" s="47"/>
      <c r="T1238" s="47"/>
      <c r="U1238" s="47"/>
      <c r="V1238" s="47"/>
      <c r="W1238" s="47"/>
      <c r="X1238" s="47"/>
      <c r="Y1238" s="47"/>
      <c r="Z1238" s="47"/>
      <c r="AA1238" s="47"/>
      <c r="AB1238" s="47"/>
    </row>
    <row r="1239" spans="1:28" ht="22.5" customHeight="1">
      <c r="A1239" s="47"/>
      <c r="B1239" s="74"/>
      <c r="C1239" s="74"/>
      <c r="D1239" s="74"/>
      <c r="E1239" s="113" t="str">
        <f>IF(B1239="","",Impostazioni!$C$6)</f>
        <v/>
      </c>
      <c r="F1239" s="67"/>
      <c r="G1239" s="67"/>
      <c r="H1239" s="67"/>
      <c r="I1239" s="67"/>
      <c r="J1239" s="124" t="str">
        <v/>
      </c>
      <c r="K1239" s="74"/>
      <c r="L1239" s="111"/>
      <c r="M1239" s="47"/>
      <c r="N1239" s="47"/>
      <c r="O1239" s="47"/>
      <c r="P1239" s="47"/>
      <c r="Q1239" s="47"/>
      <c r="R1239" s="47"/>
      <c r="S1239" s="47"/>
      <c r="T1239" s="47"/>
      <c r="U1239" s="47"/>
      <c r="V1239" s="47"/>
      <c r="W1239" s="47"/>
      <c r="X1239" s="47"/>
      <c r="Y1239" s="47"/>
      <c r="Z1239" s="47"/>
      <c r="AA1239" s="47"/>
      <c r="AB1239" s="47"/>
    </row>
    <row r="1240" spans="1:28" ht="22.5" customHeight="1">
      <c r="A1240" s="47"/>
      <c r="B1240" s="74"/>
      <c r="C1240" s="74"/>
      <c r="D1240" s="74"/>
      <c r="E1240" s="113" t="str">
        <f>IF(B1240="","",Impostazioni!$C$6)</f>
        <v/>
      </c>
      <c r="F1240" s="67"/>
      <c r="G1240" s="67"/>
      <c r="H1240" s="67"/>
      <c r="I1240" s="67"/>
      <c r="J1240" s="124" t="str">
        <v/>
      </c>
      <c r="K1240" s="74"/>
      <c r="L1240" s="111"/>
      <c r="M1240" s="47"/>
      <c r="N1240" s="47"/>
      <c r="O1240" s="47"/>
      <c r="P1240" s="47"/>
      <c r="Q1240" s="47"/>
      <c r="R1240" s="47"/>
      <c r="S1240" s="47"/>
      <c r="T1240" s="47"/>
      <c r="U1240" s="47"/>
      <c r="V1240" s="47"/>
      <c r="W1240" s="47"/>
      <c r="X1240" s="47"/>
      <c r="Y1240" s="47"/>
      <c r="Z1240" s="47"/>
      <c r="AA1240" s="47"/>
      <c r="AB1240" s="47"/>
    </row>
    <row r="1241" spans="1:28" ht="22.5" customHeight="1">
      <c r="A1241" s="47"/>
      <c r="B1241" s="74"/>
      <c r="C1241" s="74"/>
      <c r="D1241" s="74"/>
      <c r="E1241" s="113" t="str">
        <f>IF(B1241="","",Impostazioni!$C$6)</f>
        <v/>
      </c>
      <c r="F1241" s="67"/>
      <c r="G1241" s="67"/>
      <c r="H1241" s="67"/>
      <c r="I1241" s="67"/>
      <c r="J1241" s="124" t="str">
        <v/>
      </c>
      <c r="K1241" s="74"/>
      <c r="L1241" s="111"/>
      <c r="M1241" s="47"/>
      <c r="N1241" s="47"/>
      <c r="O1241" s="47"/>
      <c r="P1241" s="47"/>
      <c r="Q1241" s="47"/>
      <c r="R1241" s="47"/>
      <c r="S1241" s="47"/>
      <c r="T1241" s="47"/>
      <c r="U1241" s="47"/>
      <c r="V1241" s="47"/>
      <c r="W1241" s="47"/>
      <c r="X1241" s="47"/>
      <c r="Y1241" s="47"/>
      <c r="Z1241" s="47"/>
      <c r="AA1241" s="47"/>
      <c r="AB1241" s="47"/>
    </row>
    <row r="1242" spans="1:28" ht="22.5" customHeight="1">
      <c r="A1242" s="47"/>
      <c r="B1242" s="74"/>
      <c r="C1242" s="74"/>
      <c r="D1242" s="74"/>
      <c r="E1242" s="113" t="str">
        <f>IF(B1242="","",Impostazioni!$C$6)</f>
        <v/>
      </c>
      <c r="F1242" s="67"/>
      <c r="G1242" s="67"/>
      <c r="H1242" s="67"/>
      <c r="I1242" s="67"/>
      <c r="J1242" s="124" t="str">
        <v/>
      </c>
      <c r="K1242" s="74"/>
      <c r="L1242" s="111"/>
      <c r="M1242" s="47"/>
      <c r="N1242" s="47"/>
      <c r="O1242" s="47"/>
      <c r="P1242" s="47"/>
      <c r="Q1242" s="47"/>
      <c r="R1242" s="47"/>
      <c r="S1242" s="47"/>
      <c r="T1242" s="47"/>
      <c r="U1242" s="47"/>
      <c r="V1242" s="47"/>
      <c r="W1242" s="47"/>
      <c r="X1242" s="47"/>
      <c r="Y1242" s="47"/>
      <c r="Z1242" s="47"/>
      <c r="AA1242" s="47"/>
      <c r="AB1242" s="47"/>
    </row>
    <row r="1243" spans="1:28" ht="22.5" customHeight="1">
      <c r="A1243" s="47"/>
      <c r="B1243" s="74"/>
      <c r="C1243" s="74"/>
      <c r="D1243" s="74"/>
      <c r="E1243" s="113" t="str">
        <f>IF(B1243="","",Impostazioni!$C$6)</f>
        <v/>
      </c>
      <c r="F1243" s="67"/>
      <c r="G1243" s="67"/>
      <c r="H1243" s="67"/>
      <c r="I1243" s="67"/>
      <c r="J1243" s="124" t="str">
        <v/>
      </c>
      <c r="K1243" s="74"/>
      <c r="L1243" s="111"/>
      <c r="M1243" s="47"/>
      <c r="N1243" s="47"/>
      <c r="O1243" s="47"/>
      <c r="P1243" s="47"/>
      <c r="Q1243" s="47"/>
      <c r="R1243" s="47"/>
      <c r="S1243" s="47"/>
      <c r="T1243" s="47"/>
      <c r="U1243" s="47"/>
      <c r="V1243" s="47"/>
      <c r="W1243" s="47"/>
      <c r="X1243" s="47"/>
      <c r="Y1243" s="47"/>
      <c r="Z1243" s="47"/>
      <c r="AA1243" s="47"/>
      <c r="AB1243" s="47"/>
    </row>
    <row r="1244" spans="1:28" ht="22.5" customHeight="1">
      <c r="A1244" s="47"/>
      <c r="B1244" s="74"/>
      <c r="C1244" s="74"/>
      <c r="D1244" s="74"/>
      <c r="E1244" s="113" t="str">
        <f>IF(B1244="","",Impostazioni!$C$6)</f>
        <v/>
      </c>
      <c r="F1244" s="67"/>
      <c r="G1244" s="67"/>
      <c r="H1244" s="67"/>
      <c r="I1244" s="67"/>
      <c r="J1244" s="124" t="str">
        <v/>
      </c>
      <c r="K1244" s="74"/>
      <c r="L1244" s="111"/>
      <c r="M1244" s="47"/>
      <c r="N1244" s="47"/>
      <c r="O1244" s="47"/>
      <c r="P1244" s="47"/>
      <c r="Q1244" s="47"/>
      <c r="R1244" s="47"/>
      <c r="S1244" s="47"/>
      <c r="T1244" s="47"/>
      <c r="U1244" s="47"/>
      <c r="V1244" s="47"/>
      <c r="W1244" s="47"/>
      <c r="X1244" s="47"/>
      <c r="Y1244" s="47"/>
      <c r="Z1244" s="47"/>
      <c r="AA1244" s="47"/>
      <c r="AB1244" s="47"/>
    </row>
    <row r="1245" spans="1:28" ht="22.5" customHeight="1">
      <c r="A1245" s="47"/>
      <c r="B1245" s="74"/>
      <c r="C1245" s="74"/>
      <c r="D1245" s="74"/>
      <c r="E1245" s="113" t="str">
        <f>IF(B1245="","",Impostazioni!$C$6)</f>
        <v/>
      </c>
      <c r="F1245" s="67"/>
      <c r="G1245" s="67"/>
      <c r="H1245" s="67"/>
      <c r="I1245" s="67"/>
      <c r="J1245" s="124" t="str">
        <v/>
      </c>
      <c r="K1245" s="74"/>
      <c r="L1245" s="111"/>
      <c r="M1245" s="47"/>
      <c r="N1245" s="47"/>
      <c r="O1245" s="47"/>
      <c r="P1245" s="47"/>
      <c r="Q1245" s="47"/>
      <c r="R1245" s="47"/>
      <c r="S1245" s="47"/>
      <c r="T1245" s="47"/>
      <c r="U1245" s="47"/>
      <c r="V1245" s="47"/>
      <c r="W1245" s="47"/>
      <c r="X1245" s="47"/>
      <c r="Y1245" s="47"/>
      <c r="Z1245" s="47"/>
      <c r="AA1245" s="47"/>
      <c r="AB1245" s="47"/>
    </row>
    <row r="1246" spans="1:28" ht="22.5" customHeight="1">
      <c r="A1246" s="47"/>
      <c r="B1246" s="74"/>
      <c r="C1246" s="74"/>
      <c r="D1246" s="74"/>
      <c r="E1246" s="113" t="str">
        <f>IF(B1246="","",Impostazioni!$C$6)</f>
        <v/>
      </c>
      <c r="F1246" s="67"/>
      <c r="G1246" s="67"/>
      <c r="H1246" s="67"/>
      <c r="I1246" s="67"/>
      <c r="J1246" s="124" t="str">
        <v/>
      </c>
      <c r="K1246" s="74"/>
      <c r="L1246" s="111"/>
      <c r="M1246" s="47"/>
      <c r="N1246" s="47"/>
      <c r="O1246" s="47"/>
      <c r="P1246" s="47"/>
      <c r="Q1246" s="47"/>
      <c r="R1246" s="47"/>
      <c r="S1246" s="47"/>
      <c r="T1246" s="47"/>
      <c r="U1246" s="47"/>
      <c r="V1246" s="47"/>
      <c r="W1246" s="47"/>
      <c r="X1246" s="47"/>
      <c r="Y1246" s="47"/>
      <c r="Z1246" s="47"/>
      <c r="AA1246" s="47"/>
      <c r="AB1246" s="47"/>
    </row>
    <row r="1247" spans="1:28" ht="22.5" customHeight="1">
      <c r="A1247" s="47"/>
      <c r="B1247" s="74"/>
      <c r="C1247" s="74"/>
      <c r="D1247" s="74"/>
      <c r="E1247" s="113" t="str">
        <f>IF(B1247="","",Impostazioni!$C$6)</f>
        <v/>
      </c>
      <c r="F1247" s="67"/>
      <c r="G1247" s="67"/>
      <c r="H1247" s="67"/>
      <c r="I1247" s="67"/>
      <c r="J1247" s="124" t="str">
        <v/>
      </c>
      <c r="K1247" s="74"/>
      <c r="L1247" s="111"/>
      <c r="M1247" s="47"/>
      <c r="N1247" s="47"/>
      <c r="O1247" s="47"/>
      <c r="P1247" s="47"/>
      <c r="Q1247" s="47"/>
      <c r="R1247" s="47"/>
      <c r="S1247" s="47"/>
      <c r="T1247" s="47"/>
      <c r="U1247" s="47"/>
      <c r="V1247" s="47"/>
      <c r="W1247" s="47"/>
      <c r="X1247" s="47"/>
      <c r="Y1247" s="47"/>
      <c r="Z1247" s="47"/>
      <c r="AA1247" s="47"/>
      <c r="AB1247" s="47"/>
    </row>
    <row r="1248" spans="1:28" ht="22.5" customHeight="1">
      <c r="A1248" s="47"/>
      <c r="B1248" s="74"/>
      <c r="C1248" s="74"/>
      <c r="D1248" s="74"/>
      <c r="E1248" s="113" t="str">
        <f>IF(B1248="","",Impostazioni!$C$6)</f>
        <v/>
      </c>
      <c r="F1248" s="67"/>
      <c r="G1248" s="67"/>
      <c r="H1248" s="67"/>
      <c r="I1248" s="67"/>
      <c r="J1248" s="124" t="str">
        <v/>
      </c>
      <c r="K1248" s="74"/>
      <c r="L1248" s="111"/>
      <c r="M1248" s="47"/>
      <c r="N1248" s="47"/>
      <c r="O1248" s="47"/>
      <c r="P1248" s="47"/>
      <c r="Q1248" s="47"/>
      <c r="R1248" s="47"/>
      <c r="S1248" s="47"/>
      <c r="T1248" s="47"/>
      <c r="U1248" s="47"/>
      <c r="V1248" s="47"/>
      <c r="W1248" s="47"/>
      <c r="X1248" s="47"/>
      <c r="Y1248" s="47"/>
      <c r="Z1248" s="47"/>
      <c r="AA1248" s="47"/>
      <c r="AB1248" s="47"/>
    </row>
    <row r="1249" spans="1:28" ht="22.5" customHeight="1">
      <c r="A1249" s="47"/>
      <c r="B1249" s="74"/>
      <c r="C1249" s="74"/>
      <c r="D1249" s="74"/>
      <c r="E1249" s="113" t="str">
        <f>IF(B1249="","",Impostazioni!$C$6)</f>
        <v/>
      </c>
      <c r="F1249" s="67"/>
      <c r="G1249" s="67"/>
      <c r="H1249" s="67"/>
      <c r="I1249" s="67"/>
      <c r="J1249" s="124" t="str">
        <v/>
      </c>
      <c r="K1249" s="74"/>
      <c r="L1249" s="111"/>
      <c r="M1249" s="47"/>
      <c r="N1249" s="47"/>
      <c r="O1249" s="47"/>
      <c r="P1249" s="47"/>
      <c r="Q1249" s="47"/>
      <c r="R1249" s="47"/>
      <c r="S1249" s="47"/>
      <c r="T1249" s="47"/>
      <c r="U1249" s="47"/>
      <c r="V1249" s="47"/>
      <c r="W1249" s="47"/>
      <c r="X1249" s="47"/>
      <c r="Y1249" s="47"/>
      <c r="Z1249" s="47"/>
      <c r="AA1249" s="47"/>
      <c r="AB1249" s="47"/>
    </row>
    <row r="1250" spans="1:28" ht="22.5" customHeight="1">
      <c r="A1250" s="47"/>
      <c r="B1250" s="74"/>
      <c r="C1250" s="74"/>
      <c r="D1250" s="74"/>
      <c r="E1250" s="113" t="str">
        <f>IF(B1250="","",Impostazioni!$C$6)</f>
        <v/>
      </c>
      <c r="F1250" s="67"/>
      <c r="G1250" s="67"/>
      <c r="H1250" s="67"/>
      <c r="I1250" s="67"/>
      <c r="J1250" s="124" t="str">
        <v/>
      </c>
      <c r="K1250" s="74"/>
      <c r="L1250" s="111"/>
      <c r="M1250" s="47"/>
      <c r="N1250" s="47"/>
      <c r="O1250" s="47"/>
      <c r="P1250" s="47"/>
      <c r="Q1250" s="47"/>
      <c r="R1250" s="47"/>
      <c r="S1250" s="47"/>
      <c r="T1250" s="47"/>
      <c r="U1250" s="47"/>
      <c r="V1250" s="47"/>
      <c r="W1250" s="47"/>
      <c r="X1250" s="47"/>
      <c r="Y1250" s="47"/>
      <c r="Z1250" s="47"/>
      <c r="AA1250" s="47"/>
      <c r="AB1250" s="47"/>
    </row>
    <row r="1251" spans="1:28" ht="22.5" customHeight="1">
      <c r="A1251" s="47"/>
      <c r="B1251" s="74"/>
      <c r="C1251" s="74"/>
      <c r="D1251" s="74"/>
      <c r="E1251" s="113" t="str">
        <f>IF(B1251="","",Impostazioni!$C$6)</f>
        <v/>
      </c>
      <c r="F1251" s="67"/>
      <c r="G1251" s="67"/>
      <c r="H1251" s="67"/>
      <c r="I1251" s="67"/>
      <c r="J1251" s="124" t="str">
        <v/>
      </c>
      <c r="K1251" s="74"/>
      <c r="L1251" s="111"/>
      <c r="M1251" s="47"/>
      <c r="N1251" s="47"/>
      <c r="O1251" s="47"/>
      <c r="P1251" s="47"/>
      <c r="Q1251" s="47"/>
      <c r="R1251" s="47"/>
      <c r="S1251" s="47"/>
      <c r="T1251" s="47"/>
      <c r="U1251" s="47"/>
      <c r="V1251" s="47"/>
      <c r="W1251" s="47"/>
      <c r="X1251" s="47"/>
      <c r="Y1251" s="47"/>
      <c r="Z1251" s="47"/>
      <c r="AA1251" s="47"/>
      <c r="AB1251" s="47"/>
    </row>
    <row r="1252" spans="1:28" ht="22.5" customHeight="1">
      <c r="A1252" s="47"/>
      <c r="B1252" s="74"/>
      <c r="C1252" s="74"/>
      <c r="D1252" s="74"/>
      <c r="E1252" s="113" t="str">
        <f>IF(B1252="","",Impostazioni!$C$6)</f>
        <v/>
      </c>
      <c r="F1252" s="67"/>
      <c r="G1252" s="67"/>
      <c r="H1252" s="67"/>
      <c r="I1252" s="67"/>
      <c r="J1252" s="124" t="str">
        <v/>
      </c>
      <c r="K1252" s="74"/>
      <c r="L1252" s="111"/>
      <c r="M1252" s="47"/>
      <c r="N1252" s="47"/>
      <c r="O1252" s="47"/>
      <c r="P1252" s="47"/>
      <c r="Q1252" s="47"/>
      <c r="R1252" s="47"/>
      <c r="S1252" s="47"/>
      <c r="T1252" s="47"/>
      <c r="U1252" s="47"/>
      <c r="V1252" s="47"/>
      <c r="W1252" s="47"/>
      <c r="X1252" s="47"/>
      <c r="Y1252" s="47"/>
      <c r="Z1252" s="47"/>
      <c r="AA1252" s="47"/>
      <c r="AB1252" s="47"/>
    </row>
    <row r="1253" spans="1:28" ht="22.5" customHeight="1">
      <c r="A1253" s="47"/>
      <c r="B1253" s="74"/>
      <c r="C1253" s="74"/>
      <c r="D1253" s="74"/>
      <c r="E1253" s="113" t="str">
        <f>IF(B1253="","",Impostazioni!$C$6)</f>
        <v/>
      </c>
      <c r="F1253" s="67"/>
      <c r="G1253" s="67"/>
      <c r="H1253" s="67"/>
      <c r="I1253" s="67"/>
      <c r="J1253" s="124" t="str">
        <v/>
      </c>
      <c r="K1253" s="74"/>
      <c r="L1253" s="111"/>
      <c r="M1253" s="47"/>
      <c r="N1253" s="47"/>
      <c r="O1253" s="47"/>
      <c r="P1253" s="47"/>
      <c r="Q1253" s="47"/>
      <c r="R1253" s="47"/>
      <c r="S1253" s="47"/>
      <c r="T1253" s="47"/>
      <c r="U1253" s="47"/>
      <c r="V1253" s="47"/>
      <c r="W1253" s="47"/>
      <c r="X1253" s="47"/>
      <c r="Y1253" s="47"/>
      <c r="Z1253" s="47"/>
      <c r="AA1253" s="47"/>
      <c r="AB1253" s="47"/>
    </row>
    <row r="1254" spans="1:28" ht="22.5" customHeight="1">
      <c r="A1254" s="47"/>
      <c r="B1254" s="74"/>
      <c r="C1254" s="74"/>
      <c r="D1254" s="74"/>
      <c r="E1254" s="113" t="str">
        <f>IF(B1254="","",Impostazioni!$C$6)</f>
        <v/>
      </c>
      <c r="F1254" s="67"/>
      <c r="G1254" s="67"/>
      <c r="H1254" s="67"/>
      <c r="I1254" s="67"/>
      <c r="J1254" s="124" t="str">
        <v/>
      </c>
      <c r="K1254" s="74"/>
      <c r="L1254" s="111"/>
      <c r="M1254" s="47"/>
      <c r="N1254" s="47"/>
      <c r="O1254" s="47"/>
      <c r="P1254" s="47"/>
      <c r="Q1254" s="47"/>
      <c r="R1254" s="47"/>
      <c r="S1254" s="47"/>
      <c r="T1254" s="47"/>
      <c r="U1254" s="47"/>
      <c r="V1254" s="47"/>
      <c r="W1254" s="47"/>
      <c r="X1254" s="47"/>
      <c r="Y1254" s="47"/>
      <c r="Z1254" s="47"/>
      <c r="AA1254" s="47"/>
      <c r="AB1254" s="47"/>
    </row>
    <row r="1255" spans="1:28" ht="22.5" customHeight="1">
      <c r="A1255" s="47"/>
      <c r="B1255" s="74"/>
      <c r="C1255" s="74"/>
      <c r="D1255" s="74"/>
      <c r="E1255" s="113" t="str">
        <f>IF(B1255="","",Impostazioni!$C$6)</f>
        <v/>
      </c>
      <c r="F1255" s="67"/>
      <c r="G1255" s="67"/>
      <c r="H1255" s="67"/>
      <c r="I1255" s="67"/>
      <c r="J1255" s="124" t="str">
        <v/>
      </c>
      <c r="K1255" s="74"/>
      <c r="L1255" s="111"/>
      <c r="M1255" s="47"/>
      <c r="N1255" s="47"/>
      <c r="O1255" s="47"/>
      <c r="P1255" s="47"/>
      <c r="Q1255" s="47"/>
      <c r="R1255" s="47"/>
      <c r="S1255" s="47"/>
      <c r="T1255" s="47"/>
      <c r="U1255" s="47"/>
      <c r="V1255" s="47"/>
      <c r="W1255" s="47"/>
      <c r="X1255" s="47"/>
      <c r="Y1255" s="47"/>
      <c r="Z1255" s="47"/>
      <c r="AA1255" s="47"/>
      <c r="AB1255" s="47"/>
    </row>
    <row r="1256" spans="1:28" ht="22.5" customHeight="1">
      <c r="A1256" s="47"/>
      <c r="B1256" s="74"/>
      <c r="C1256" s="74"/>
      <c r="D1256" s="74"/>
      <c r="E1256" s="113" t="str">
        <f>IF(B1256="","",Impostazioni!$C$6)</f>
        <v/>
      </c>
      <c r="F1256" s="67"/>
      <c r="G1256" s="67"/>
      <c r="H1256" s="67"/>
      <c r="I1256" s="67"/>
      <c r="J1256" s="124" t="str">
        <v/>
      </c>
      <c r="K1256" s="74"/>
      <c r="L1256" s="111"/>
      <c r="M1256" s="47"/>
      <c r="N1256" s="47"/>
      <c r="O1256" s="47"/>
      <c r="P1256" s="47"/>
      <c r="Q1256" s="47"/>
      <c r="R1256" s="47"/>
      <c r="S1256" s="47"/>
      <c r="T1256" s="47"/>
      <c r="U1256" s="47"/>
      <c r="V1256" s="47"/>
      <c r="W1256" s="47"/>
      <c r="X1256" s="47"/>
      <c r="Y1256" s="47"/>
      <c r="Z1256" s="47"/>
      <c r="AA1256" s="47"/>
      <c r="AB1256" s="47"/>
    </row>
    <row r="1257" spans="1:28" ht="22.5" customHeight="1">
      <c r="A1257" s="47"/>
      <c r="B1257" s="74"/>
      <c r="C1257" s="74"/>
      <c r="D1257" s="74"/>
      <c r="E1257" s="113" t="str">
        <f>IF(B1257="","",Impostazioni!$C$6)</f>
        <v/>
      </c>
      <c r="F1257" s="67"/>
      <c r="G1257" s="67"/>
      <c r="H1257" s="67"/>
      <c r="I1257" s="67"/>
      <c r="J1257" s="124" t="str">
        <v/>
      </c>
      <c r="K1257" s="74"/>
      <c r="L1257" s="111"/>
      <c r="M1257" s="47"/>
      <c r="N1257" s="47"/>
      <c r="O1257" s="47"/>
      <c r="P1257" s="47"/>
      <c r="Q1257" s="47"/>
      <c r="R1257" s="47"/>
      <c r="S1257" s="47"/>
      <c r="T1257" s="47"/>
      <c r="U1257" s="47"/>
      <c r="V1257" s="47"/>
      <c r="W1257" s="47"/>
      <c r="X1257" s="47"/>
      <c r="Y1257" s="47"/>
      <c r="Z1257" s="47"/>
      <c r="AA1257" s="47"/>
      <c r="AB1257" s="47"/>
    </row>
    <row r="1258" spans="1:28" ht="22.5" customHeight="1">
      <c r="A1258" s="47"/>
      <c r="B1258" s="74"/>
      <c r="C1258" s="74"/>
      <c r="D1258" s="74"/>
      <c r="E1258" s="113" t="str">
        <f>IF(B1258="","",Impostazioni!$C$6)</f>
        <v/>
      </c>
      <c r="F1258" s="67"/>
      <c r="G1258" s="67"/>
      <c r="H1258" s="67"/>
      <c r="I1258" s="67"/>
      <c r="J1258" s="124" t="str">
        <v/>
      </c>
      <c r="K1258" s="74"/>
      <c r="L1258" s="111"/>
      <c r="M1258" s="47"/>
      <c r="N1258" s="47"/>
      <c r="O1258" s="47"/>
      <c r="P1258" s="47"/>
      <c r="Q1258" s="47"/>
      <c r="R1258" s="47"/>
      <c r="S1258" s="47"/>
      <c r="T1258" s="47"/>
      <c r="U1258" s="47"/>
      <c r="V1258" s="47"/>
      <c r="W1258" s="47"/>
      <c r="X1258" s="47"/>
      <c r="Y1258" s="47"/>
      <c r="Z1258" s="47"/>
      <c r="AA1258" s="47"/>
      <c r="AB1258" s="47"/>
    </row>
    <row r="1259" spans="1:28" ht="22.5" customHeight="1">
      <c r="A1259" s="47"/>
      <c r="B1259" s="74"/>
      <c r="C1259" s="74"/>
      <c r="D1259" s="74"/>
      <c r="E1259" s="113" t="str">
        <f>IF(B1259="","",Impostazioni!$C$6)</f>
        <v/>
      </c>
      <c r="F1259" s="67"/>
      <c r="G1259" s="67"/>
      <c r="H1259" s="67"/>
      <c r="I1259" s="67"/>
      <c r="J1259" s="124" t="str">
        <v/>
      </c>
      <c r="K1259" s="74"/>
      <c r="L1259" s="111"/>
      <c r="M1259" s="47"/>
      <c r="N1259" s="47"/>
      <c r="O1259" s="47"/>
      <c r="P1259" s="47"/>
      <c r="Q1259" s="47"/>
      <c r="R1259" s="47"/>
      <c r="S1259" s="47"/>
      <c r="T1259" s="47"/>
      <c r="U1259" s="47"/>
      <c r="V1259" s="47"/>
      <c r="W1259" s="47"/>
      <c r="X1259" s="47"/>
      <c r="Y1259" s="47"/>
      <c r="Z1259" s="47"/>
      <c r="AA1259" s="47"/>
      <c r="AB1259" s="47"/>
    </row>
    <row r="1260" spans="1:28" ht="22.5" customHeight="1">
      <c r="A1260" s="47"/>
      <c r="B1260" s="74"/>
      <c r="C1260" s="74"/>
      <c r="D1260" s="74"/>
      <c r="E1260" s="113" t="str">
        <f>IF(B1260="","",Impostazioni!$C$6)</f>
        <v/>
      </c>
      <c r="F1260" s="67"/>
      <c r="G1260" s="67"/>
      <c r="H1260" s="67"/>
      <c r="I1260" s="67"/>
      <c r="J1260" s="124" t="str">
        <v/>
      </c>
      <c r="K1260" s="74"/>
      <c r="L1260" s="111"/>
      <c r="M1260" s="47"/>
      <c r="N1260" s="47"/>
      <c r="O1260" s="47"/>
      <c r="P1260" s="47"/>
      <c r="Q1260" s="47"/>
      <c r="R1260" s="47"/>
      <c r="S1260" s="47"/>
      <c r="T1260" s="47"/>
      <c r="U1260" s="47"/>
      <c r="V1260" s="47"/>
      <c r="W1260" s="47"/>
      <c r="X1260" s="47"/>
      <c r="Y1260" s="47"/>
      <c r="Z1260" s="47"/>
      <c r="AA1260" s="47"/>
      <c r="AB1260" s="47"/>
    </row>
    <row r="1261" spans="1:28" ht="22.5" customHeight="1">
      <c r="A1261" s="47"/>
      <c r="B1261" s="74"/>
      <c r="C1261" s="74"/>
      <c r="D1261" s="74"/>
      <c r="E1261" s="113" t="str">
        <f>IF(B1261="","",Impostazioni!$C$6)</f>
        <v/>
      </c>
      <c r="F1261" s="67"/>
      <c r="G1261" s="67"/>
      <c r="H1261" s="67"/>
      <c r="I1261" s="67"/>
      <c r="J1261" s="124" t="str">
        <v/>
      </c>
      <c r="K1261" s="74"/>
      <c r="L1261" s="111"/>
      <c r="M1261" s="47"/>
      <c r="N1261" s="47"/>
      <c r="O1261" s="47"/>
      <c r="P1261" s="47"/>
      <c r="Q1261" s="47"/>
      <c r="R1261" s="47"/>
      <c r="S1261" s="47"/>
      <c r="T1261" s="47"/>
      <c r="U1261" s="47"/>
      <c r="V1261" s="47"/>
      <c r="W1261" s="47"/>
      <c r="X1261" s="47"/>
      <c r="Y1261" s="47"/>
      <c r="Z1261" s="47"/>
      <c r="AA1261" s="47"/>
      <c r="AB1261" s="47"/>
    </row>
    <row r="1262" spans="1:28" ht="22.5" customHeight="1">
      <c r="A1262" s="47"/>
      <c r="B1262" s="74"/>
      <c r="C1262" s="74"/>
      <c r="D1262" s="74"/>
      <c r="E1262" s="113" t="str">
        <f>IF(B1262="","",Impostazioni!$C$6)</f>
        <v/>
      </c>
      <c r="F1262" s="67"/>
      <c r="G1262" s="67"/>
      <c r="H1262" s="67"/>
      <c r="I1262" s="67"/>
      <c r="J1262" s="124" t="str">
        <v/>
      </c>
      <c r="K1262" s="74"/>
      <c r="L1262" s="111"/>
      <c r="M1262" s="47"/>
      <c r="N1262" s="47"/>
      <c r="O1262" s="47"/>
      <c r="P1262" s="47"/>
      <c r="Q1262" s="47"/>
      <c r="R1262" s="47"/>
      <c r="S1262" s="47"/>
      <c r="T1262" s="47"/>
      <c r="U1262" s="47"/>
      <c r="V1262" s="47"/>
      <c r="W1262" s="47"/>
      <c r="X1262" s="47"/>
      <c r="Y1262" s="47"/>
      <c r="Z1262" s="47"/>
      <c r="AA1262" s="47"/>
      <c r="AB1262" s="47"/>
    </row>
    <row r="1263" spans="1:28" ht="22.5" customHeight="1">
      <c r="A1263" s="47"/>
      <c r="B1263" s="74"/>
      <c r="C1263" s="74"/>
      <c r="D1263" s="74"/>
      <c r="E1263" s="113" t="str">
        <f>IF(B1263="","",Impostazioni!$C$6)</f>
        <v/>
      </c>
      <c r="F1263" s="67"/>
      <c r="G1263" s="67"/>
      <c r="H1263" s="67"/>
      <c r="I1263" s="67"/>
      <c r="J1263" s="124" t="str">
        <v/>
      </c>
      <c r="K1263" s="74"/>
      <c r="L1263" s="111"/>
      <c r="M1263" s="47"/>
      <c r="N1263" s="47"/>
      <c r="O1263" s="47"/>
      <c r="P1263" s="47"/>
      <c r="Q1263" s="47"/>
      <c r="R1263" s="47"/>
      <c r="S1263" s="47"/>
      <c r="T1263" s="47"/>
      <c r="U1263" s="47"/>
      <c r="V1263" s="47"/>
      <c r="W1263" s="47"/>
      <c r="X1263" s="47"/>
      <c r="Y1263" s="47"/>
      <c r="Z1263" s="47"/>
      <c r="AA1263" s="47"/>
      <c r="AB1263" s="47"/>
    </row>
    <row r="1264" spans="1:28" ht="22.5" customHeight="1">
      <c r="A1264" s="47"/>
      <c r="B1264" s="74"/>
      <c r="C1264" s="74"/>
      <c r="D1264" s="74"/>
      <c r="E1264" s="113" t="str">
        <f>IF(B1264="","",Impostazioni!$C$6)</f>
        <v/>
      </c>
      <c r="F1264" s="67"/>
      <c r="G1264" s="67"/>
      <c r="H1264" s="67"/>
      <c r="I1264" s="67"/>
      <c r="J1264" s="124" t="str">
        <v/>
      </c>
      <c r="K1264" s="74"/>
      <c r="L1264" s="111"/>
      <c r="M1264" s="47"/>
      <c r="N1264" s="47"/>
      <c r="O1264" s="47"/>
      <c r="P1264" s="47"/>
      <c r="Q1264" s="47"/>
      <c r="R1264" s="47"/>
      <c r="S1264" s="47"/>
      <c r="T1264" s="47"/>
      <c r="U1264" s="47"/>
      <c r="V1264" s="47"/>
      <c r="W1264" s="47"/>
      <c r="X1264" s="47"/>
      <c r="Y1264" s="47"/>
      <c r="Z1264" s="47"/>
      <c r="AA1264" s="47"/>
      <c r="AB1264" s="47"/>
    </row>
    <row r="1265" spans="1:28" ht="22.5" customHeight="1">
      <c r="A1265" s="47"/>
      <c r="B1265" s="74"/>
      <c r="C1265" s="74"/>
      <c r="D1265" s="74"/>
      <c r="E1265" s="113" t="str">
        <f>IF(B1265="","",Impostazioni!$C$6)</f>
        <v/>
      </c>
      <c r="F1265" s="67"/>
      <c r="G1265" s="67"/>
      <c r="H1265" s="67"/>
      <c r="I1265" s="67"/>
      <c r="J1265" s="124" t="str">
        <v/>
      </c>
      <c r="K1265" s="74"/>
      <c r="L1265" s="111"/>
      <c r="M1265" s="47"/>
      <c r="N1265" s="47"/>
      <c r="O1265" s="47"/>
      <c r="P1265" s="47"/>
      <c r="Q1265" s="47"/>
      <c r="R1265" s="47"/>
      <c r="S1265" s="47"/>
      <c r="T1265" s="47"/>
      <c r="U1265" s="47"/>
      <c r="V1265" s="47"/>
      <c r="W1265" s="47"/>
      <c r="X1265" s="47"/>
      <c r="Y1265" s="47"/>
      <c r="Z1265" s="47"/>
      <c r="AA1265" s="47"/>
      <c r="AB1265" s="47"/>
    </row>
    <row r="1266" spans="1:28" ht="22.5" customHeight="1">
      <c r="A1266" s="47"/>
      <c r="B1266" s="74"/>
      <c r="C1266" s="74"/>
      <c r="D1266" s="74"/>
      <c r="E1266" s="113" t="str">
        <f>IF(B1266="","",Impostazioni!$C$6)</f>
        <v/>
      </c>
      <c r="F1266" s="67"/>
      <c r="G1266" s="67"/>
      <c r="H1266" s="67"/>
      <c r="I1266" s="67"/>
      <c r="J1266" s="124" t="str">
        <v/>
      </c>
      <c r="K1266" s="74"/>
      <c r="L1266" s="111"/>
      <c r="M1266" s="47"/>
      <c r="N1266" s="47"/>
      <c r="O1266" s="47"/>
      <c r="P1266" s="47"/>
      <c r="Q1266" s="47"/>
      <c r="R1266" s="47"/>
      <c r="S1266" s="47"/>
      <c r="T1266" s="47"/>
      <c r="U1266" s="47"/>
      <c r="V1266" s="47"/>
      <c r="W1266" s="47"/>
      <c r="X1266" s="47"/>
      <c r="Y1266" s="47"/>
      <c r="Z1266" s="47"/>
      <c r="AA1266" s="47"/>
      <c r="AB1266" s="47"/>
    </row>
    <row r="1267" spans="1:28" ht="22.5" customHeight="1">
      <c r="A1267" s="47"/>
      <c r="B1267" s="74"/>
      <c r="C1267" s="74"/>
      <c r="D1267" s="74"/>
      <c r="E1267" s="113" t="str">
        <f>IF(B1267="","",Impostazioni!$C$6)</f>
        <v/>
      </c>
      <c r="F1267" s="67"/>
      <c r="G1267" s="67"/>
      <c r="H1267" s="67"/>
      <c r="I1267" s="67"/>
      <c r="J1267" s="124" t="str">
        <v/>
      </c>
      <c r="K1267" s="74"/>
      <c r="L1267" s="111"/>
      <c r="M1267" s="47"/>
      <c r="N1267" s="47"/>
      <c r="O1267" s="47"/>
      <c r="P1267" s="47"/>
      <c r="Q1267" s="47"/>
      <c r="R1267" s="47"/>
      <c r="S1267" s="47"/>
      <c r="T1267" s="47"/>
      <c r="U1267" s="47"/>
      <c r="V1267" s="47"/>
      <c r="W1267" s="47"/>
      <c r="X1267" s="47"/>
      <c r="Y1267" s="47"/>
      <c r="Z1267" s="47"/>
      <c r="AA1267" s="47"/>
      <c r="AB1267" s="47"/>
    </row>
    <row r="1268" spans="1:28" ht="22.5" customHeight="1">
      <c r="A1268" s="47"/>
      <c r="B1268" s="74"/>
      <c r="C1268" s="74"/>
      <c r="D1268" s="74"/>
      <c r="E1268" s="113" t="str">
        <f>IF(B1268="","",Impostazioni!$C$6)</f>
        <v/>
      </c>
      <c r="F1268" s="67"/>
      <c r="G1268" s="67"/>
      <c r="H1268" s="67"/>
      <c r="I1268" s="67"/>
      <c r="J1268" s="124" t="str">
        <v/>
      </c>
      <c r="K1268" s="74"/>
      <c r="L1268" s="111"/>
      <c r="M1268" s="47"/>
      <c r="N1268" s="47"/>
      <c r="O1268" s="47"/>
      <c r="P1268" s="47"/>
      <c r="Q1268" s="47"/>
      <c r="R1268" s="47"/>
      <c r="S1268" s="47"/>
      <c r="T1268" s="47"/>
      <c r="U1268" s="47"/>
      <c r="V1268" s="47"/>
      <c r="W1268" s="47"/>
      <c r="X1268" s="47"/>
      <c r="Y1268" s="47"/>
      <c r="Z1268" s="47"/>
      <c r="AA1268" s="47"/>
      <c r="AB1268" s="47"/>
    </row>
    <row r="1269" spans="1:28" ht="22.5" customHeight="1">
      <c r="A1269" s="47"/>
      <c r="B1269" s="74"/>
      <c r="C1269" s="74"/>
      <c r="D1269" s="74"/>
      <c r="E1269" s="113" t="str">
        <f>IF(B1269="","",Impostazioni!$C$6)</f>
        <v/>
      </c>
      <c r="F1269" s="67"/>
      <c r="G1269" s="67"/>
      <c r="H1269" s="67"/>
      <c r="I1269" s="67"/>
      <c r="J1269" s="124" t="str">
        <v/>
      </c>
      <c r="K1269" s="74"/>
      <c r="L1269" s="111"/>
      <c r="M1269" s="47"/>
      <c r="N1269" s="47"/>
      <c r="O1269" s="47"/>
      <c r="P1269" s="47"/>
      <c r="Q1269" s="47"/>
      <c r="R1269" s="47"/>
      <c r="S1269" s="47"/>
      <c r="T1269" s="47"/>
      <c r="U1269" s="47"/>
      <c r="V1269" s="47"/>
      <c r="W1269" s="47"/>
      <c r="X1269" s="47"/>
      <c r="Y1269" s="47"/>
      <c r="Z1269" s="47"/>
      <c r="AA1269" s="47"/>
      <c r="AB1269" s="47"/>
    </row>
    <row r="1270" spans="1:28" ht="22.5" customHeight="1">
      <c r="A1270" s="47"/>
      <c r="B1270" s="74"/>
      <c r="C1270" s="74"/>
      <c r="D1270" s="74"/>
      <c r="E1270" s="113" t="str">
        <f>IF(B1270="","",Impostazioni!$C$6)</f>
        <v/>
      </c>
      <c r="F1270" s="67"/>
      <c r="G1270" s="67"/>
      <c r="H1270" s="67"/>
      <c r="I1270" s="67"/>
      <c r="J1270" s="124" t="str">
        <v/>
      </c>
      <c r="K1270" s="74"/>
      <c r="L1270" s="111"/>
      <c r="M1270" s="47"/>
      <c r="N1270" s="47"/>
      <c r="O1270" s="47"/>
      <c r="P1270" s="47"/>
      <c r="Q1270" s="47"/>
      <c r="R1270" s="47"/>
      <c r="S1270" s="47"/>
      <c r="T1270" s="47"/>
      <c r="U1270" s="47"/>
      <c r="V1270" s="47"/>
      <c r="W1270" s="47"/>
      <c r="X1270" s="47"/>
      <c r="Y1270" s="47"/>
      <c r="Z1270" s="47"/>
      <c r="AA1270" s="47"/>
      <c r="AB1270" s="47"/>
    </row>
    <row r="1271" spans="1:28" ht="22.5" customHeight="1">
      <c r="A1271" s="47"/>
      <c r="B1271" s="74"/>
      <c r="C1271" s="74"/>
      <c r="D1271" s="74"/>
      <c r="E1271" s="113" t="str">
        <f>IF(B1271="","",Impostazioni!$C$6)</f>
        <v/>
      </c>
      <c r="F1271" s="67"/>
      <c r="G1271" s="67"/>
      <c r="H1271" s="67"/>
      <c r="I1271" s="67"/>
      <c r="J1271" s="124" t="str">
        <v/>
      </c>
      <c r="K1271" s="74"/>
      <c r="L1271" s="111"/>
      <c r="M1271" s="47"/>
      <c r="N1271" s="47"/>
      <c r="O1271" s="47"/>
      <c r="P1271" s="47"/>
      <c r="Q1271" s="47"/>
      <c r="R1271" s="47"/>
      <c r="S1271" s="47"/>
      <c r="T1271" s="47"/>
      <c r="U1271" s="47"/>
      <c r="V1271" s="47"/>
      <c r="W1271" s="47"/>
      <c r="X1271" s="47"/>
      <c r="Y1271" s="47"/>
      <c r="Z1271" s="47"/>
      <c r="AA1271" s="47"/>
      <c r="AB1271" s="47"/>
    </row>
    <row r="1272" spans="1:28" ht="22.5" customHeight="1">
      <c r="A1272" s="47"/>
      <c r="B1272" s="74"/>
      <c r="C1272" s="74"/>
      <c r="D1272" s="74"/>
      <c r="E1272" s="113" t="str">
        <f>IF(B1272="","",Impostazioni!$C$6)</f>
        <v/>
      </c>
      <c r="F1272" s="67"/>
      <c r="G1272" s="67"/>
      <c r="H1272" s="67"/>
      <c r="I1272" s="67"/>
      <c r="J1272" s="124" t="str">
        <v/>
      </c>
      <c r="K1272" s="74"/>
      <c r="L1272" s="111"/>
      <c r="M1272" s="47"/>
      <c r="N1272" s="47"/>
      <c r="O1272" s="47"/>
      <c r="P1272" s="47"/>
      <c r="Q1272" s="47"/>
      <c r="R1272" s="47"/>
      <c r="S1272" s="47"/>
      <c r="T1272" s="47"/>
      <c r="U1272" s="47"/>
      <c r="V1272" s="47"/>
      <c r="W1272" s="47"/>
      <c r="X1272" s="47"/>
      <c r="Y1272" s="47"/>
      <c r="Z1272" s="47"/>
      <c r="AA1272" s="47"/>
      <c r="AB1272" s="47"/>
    </row>
    <row r="1273" spans="1:28" ht="22.5" customHeight="1">
      <c r="A1273" s="47"/>
      <c r="B1273" s="74"/>
      <c r="C1273" s="74"/>
      <c r="D1273" s="74"/>
      <c r="E1273" s="113" t="str">
        <f>IF(B1273="","",Impostazioni!$C$6)</f>
        <v/>
      </c>
      <c r="F1273" s="67"/>
      <c r="G1273" s="67"/>
      <c r="H1273" s="67"/>
      <c r="I1273" s="67"/>
      <c r="J1273" s="124" t="str">
        <v/>
      </c>
      <c r="K1273" s="74"/>
      <c r="L1273" s="111"/>
      <c r="M1273" s="47"/>
      <c r="N1273" s="47"/>
      <c r="O1273" s="47"/>
      <c r="P1273" s="47"/>
      <c r="Q1273" s="47"/>
      <c r="R1273" s="47"/>
      <c r="S1273" s="47"/>
      <c r="T1273" s="47"/>
      <c r="U1273" s="47"/>
      <c r="V1273" s="47"/>
      <c r="W1273" s="47"/>
      <c r="X1273" s="47"/>
      <c r="Y1273" s="47"/>
      <c r="Z1273" s="47"/>
      <c r="AA1273" s="47"/>
      <c r="AB1273" s="47"/>
    </row>
    <row r="1274" spans="1:28" ht="22.5" customHeight="1">
      <c r="A1274" s="47"/>
      <c r="B1274" s="74"/>
      <c r="C1274" s="74"/>
      <c r="D1274" s="74"/>
      <c r="E1274" s="113" t="str">
        <f>IF(B1274="","",Impostazioni!$C$6)</f>
        <v/>
      </c>
      <c r="F1274" s="67"/>
      <c r="G1274" s="67"/>
      <c r="H1274" s="67"/>
      <c r="I1274" s="67"/>
      <c r="J1274" s="124" t="str">
        <v/>
      </c>
      <c r="K1274" s="74"/>
      <c r="L1274" s="111"/>
      <c r="M1274" s="47"/>
      <c r="N1274" s="47"/>
      <c r="O1274" s="47"/>
      <c r="P1274" s="47"/>
      <c r="Q1274" s="47"/>
      <c r="R1274" s="47"/>
      <c r="S1274" s="47"/>
      <c r="T1274" s="47"/>
      <c r="U1274" s="47"/>
      <c r="V1274" s="47"/>
      <c r="W1274" s="47"/>
      <c r="X1274" s="47"/>
      <c r="Y1274" s="47"/>
      <c r="Z1274" s="47"/>
      <c r="AA1274" s="47"/>
      <c r="AB1274" s="47"/>
    </row>
    <row r="1275" spans="1:28" ht="22.5" customHeight="1">
      <c r="A1275" s="47"/>
      <c r="B1275" s="74"/>
      <c r="C1275" s="74"/>
      <c r="D1275" s="74"/>
      <c r="E1275" s="113" t="str">
        <f>IF(B1275="","",Impostazioni!$C$6)</f>
        <v/>
      </c>
      <c r="F1275" s="67"/>
      <c r="G1275" s="67"/>
      <c r="H1275" s="67"/>
      <c r="I1275" s="67"/>
      <c r="J1275" s="124" t="str">
        <v/>
      </c>
      <c r="K1275" s="74"/>
      <c r="L1275" s="111"/>
      <c r="M1275" s="47"/>
      <c r="N1275" s="47"/>
      <c r="O1275" s="47"/>
      <c r="P1275" s="47"/>
      <c r="Q1275" s="47"/>
      <c r="R1275" s="47"/>
      <c r="S1275" s="47"/>
      <c r="T1275" s="47"/>
      <c r="U1275" s="47"/>
      <c r="V1275" s="47"/>
      <c r="W1275" s="47"/>
      <c r="X1275" s="47"/>
      <c r="Y1275" s="47"/>
      <c r="Z1275" s="47"/>
      <c r="AA1275" s="47"/>
      <c r="AB1275" s="47"/>
    </row>
    <row r="1276" spans="1:28" ht="22.5" customHeight="1">
      <c r="A1276" s="47"/>
      <c r="B1276" s="74"/>
      <c r="C1276" s="74"/>
      <c r="D1276" s="74"/>
      <c r="E1276" s="113" t="str">
        <f>IF(B1276="","",Impostazioni!$C$6)</f>
        <v/>
      </c>
      <c r="F1276" s="67"/>
      <c r="G1276" s="67"/>
      <c r="H1276" s="67"/>
      <c r="I1276" s="67"/>
      <c r="J1276" s="124" t="str">
        <v/>
      </c>
      <c r="K1276" s="74"/>
      <c r="L1276" s="111"/>
      <c r="M1276" s="47"/>
      <c r="N1276" s="47"/>
      <c r="O1276" s="47"/>
      <c r="P1276" s="47"/>
      <c r="Q1276" s="47"/>
      <c r="R1276" s="47"/>
      <c r="S1276" s="47"/>
      <c r="T1276" s="47"/>
      <c r="U1276" s="47"/>
      <c r="V1276" s="47"/>
      <c r="W1276" s="47"/>
      <c r="X1276" s="47"/>
      <c r="Y1276" s="47"/>
      <c r="Z1276" s="47"/>
      <c r="AA1276" s="47"/>
      <c r="AB1276" s="47"/>
    </row>
    <row r="1277" spans="1:28" ht="22.5" customHeight="1">
      <c r="A1277" s="47"/>
      <c r="B1277" s="74"/>
      <c r="C1277" s="74"/>
      <c r="D1277" s="74"/>
      <c r="E1277" s="113" t="str">
        <f>IF(B1277="","",Impostazioni!$C$6)</f>
        <v/>
      </c>
      <c r="F1277" s="67"/>
      <c r="G1277" s="67"/>
      <c r="H1277" s="67"/>
      <c r="I1277" s="67"/>
      <c r="J1277" s="124" t="str">
        <v/>
      </c>
      <c r="K1277" s="74"/>
      <c r="L1277" s="111"/>
      <c r="M1277" s="47"/>
      <c r="N1277" s="47"/>
      <c r="O1277" s="47"/>
      <c r="P1277" s="47"/>
      <c r="Q1277" s="47"/>
      <c r="R1277" s="47"/>
      <c r="S1277" s="47"/>
      <c r="T1277" s="47"/>
      <c r="U1277" s="47"/>
      <c r="V1277" s="47"/>
      <c r="W1277" s="47"/>
      <c r="X1277" s="47"/>
      <c r="Y1277" s="47"/>
      <c r="Z1277" s="47"/>
      <c r="AA1277" s="47"/>
      <c r="AB1277" s="47"/>
    </row>
    <row r="1278" spans="1:28" ht="22.5" customHeight="1">
      <c r="A1278" s="47"/>
      <c r="B1278" s="74"/>
      <c r="C1278" s="74"/>
      <c r="D1278" s="74"/>
      <c r="E1278" s="113" t="str">
        <f>IF(B1278="","",Impostazioni!$C$6)</f>
        <v/>
      </c>
      <c r="F1278" s="67"/>
      <c r="G1278" s="67"/>
      <c r="H1278" s="67"/>
      <c r="I1278" s="67"/>
      <c r="J1278" s="124" t="str">
        <v/>
      </c>
      <c r="K1278" s="74"/>
      <c r="L1278" s="111"/>
      <c r="M1278" s="47"/>
      <c r="N1278" s="47"/>
      <c r="O1278" s="47"/>
      <c r="P1278" s="47"/>
      <c r="Q1278" s="47"/>
      <c r="R1278" s="47"/>
      <c r="S1278" s="47"/>
      <c r="T1278" s="47"/>
      <c r="U1278" s="47"/>
      <c r="V1278" s="47"/>
      <c r="W1278" s="47"/>
      <c r="X1278" s="47"/>
      <c r="Y1278" s="47"/>
      <c r="Z1278" s="47"/>
      <c r="AA1278" s="47"/>
      <c r="AB1278" s="47"/>
    </row>
    <row r="1279" spans="1:28" ht="22.5" customHeight="1">
      <c r="A1279" s="47"/>
      <c r="B1279" s="74"/>
      <c r="C1279" s="74"/>
      <c r="D1279" s="74"/>
      <c r="E1279" s="113" t="str">
        <f>IF(B1279="","",Impostazioni!$C$6)</f>
        <v/>
      </c>
      <c r="F1279" s="67"/>
      <c r="G1279" s="67"/>
      <c r="H1279" s="67"/>
      <c r="I1279" s="67"/>
      <c r="J1279" s="124" t="str">
        <v/>
      </c>
      <c r="K1279" s="74"/>
      <c r="L1279" s="111"/>
      <c r="M1279" s="47"/>
      <c r="N1279" s="47"/>
      <c r="O1279" s="47"/>
      <c r="P1279" s="47"/>
      <c r="Q1279" s="47"/>
      <c r="R1279" s="47"/>
      <c r="S1279" s="47"/>
      <c r="T1279" s="47"/>
      <c r="U1279" s="47"/>
      <c r="V1279" s="47"/>
      <c r="W1279" s="47"/>
      <c r="X1279" s="47"/>
      <c r="Y1279" s="47"/>
      <c r="Z1279" s="47"/>
      <c r="AA1279" s="47"/>
      <c r="AB1279" s="47"/>
    </row>
    <row r="1280" spans="1:28" ht="22.5" customHeight="1">
      <c r="A1280" s="47"/>
      <c r="B1280" s="74"/>
      <c r="C1280" s="74"/>
      <c r="D1280" s="74"/>
      <c r="E1280" s="113" t="str">
        <f>IF(B1280="","",Impostazioni!$C$6)</f>
        <v/>
      </c>
      <c r="F1280" s="67"/>
      <c r="G1280" s="67"/>
      <c r="H1280" s="67"/>
      <c r="I1280" s="67"/>
      <c r="J1280" s="124" t="str">
        <v/>
      </c>
      <c r="K1280" s="74"/>
      <c r="L1280" s="111"/>
      <c r="M1280" s="47"/>
      <c r="N1280" s="47"/>
      <c r="O1280" s="47"/>
      <c r="P1280" s="47"/>
      <c r="Q1280" s="47"/>
      <c r="R1280" s="47"/>
      <c r="S1280" s="47"/>
      <c r="T1280" s="47"/>
      <c r="U1280" s="47"/>
      <c r="V1280" s="47"/>
      <c r="W1280" s="47"/>
      <c r="X1280" s="47"/>
      <c r="Y1280" s="47"/>
      <c r="Z1280" s="47"/>
      <c r="AA1280" s="47"/>
      <c r="AB1280" s="47"/>
    </row>
    <row r="1281" spans="1:28" ht="22.5" customHeight="1">
      <c r="A1281" s="47"/>
      <c r="B1281" s="74"/>
      <c r="C1281" s="74"/>
      <c r="D1281" s="74"/>
      <c r="E1281" s="113" t="str">
        <f>IF(B1281="","",Impostazioni!$C$6)</f>
        <v/>
      </c>
      <c r="F1281" s="67"/>
      <c r="G1281" s="67"/>
      <c r="H1281" s="67"/>
      <c r="I1281" s="67"/>
      <c r="J1281" s="124" t="str">
        <v/>
      </c>
      <c r="K1281" s="74"/>
      <c r="L1281" s="111"/>
      <c r="M1281" s="47"/>
      <c r="N1281" s="47"/>
      <c r="O1281" s="47"/>
      <c r="P1281" s="47"/>
      <c r="Q1281" s="47"/>
      <c r="R1281" s="47"/>
      <c r="S1281" s="47"/>
      <c r="T1281" s="47"/>
      <c r="U1281" s="47"/>
      <c r="V1281" s="47"/>
      <c r="W1281" s="47"/>
      <c r="X1281" s="47"/>
      <c r="Y1281" s="47"/>
      <c r="Z1281" s="47"/>
      <c r="AA1281" s="47"/>
      <c r="AB1281" s="47"/>
    </row>
    <row r="1282" spans="1:28" ht="22.5" customHeight="1">
      <c r="A1282" s="47"/>
      <c r="B1282" s="74"/>
      <c r="C1282" s="74"/>
      <c r="D1282" s="74"/>
      <c r="E1282" s="113" t="str">
        <f>IF(B1282="","",Impostazioni!$C$6)</f>
        <v/>
      </c>
      <c r="F1282" s="67"/>
      <c r="G1282" s="67"/>
      <c r="H1282" s="67"/>
      <c r="I1282" s="67"/>
      <c r="J1282" s="124" t="str">
        <v/>
      </c>
      <c r="K1282" s="74"/>
      <c r="L1282" s="111"/>
      <c r="M1282" s="47"/>
      <c r="N1282" s="47"/>
      <c r="O1282" s="47"/>
      <c r="P1282" s="47"/>
      <c r="Q1282" s="47"/>
      <c r="R1282" s="47"/>
      <c r="S1282" s="47"/>
      <c r="T1282" s="47"/>
      <c r="U1282" s="47"/>
      <c r="V1282" s="47"/>
      <c r="W1282" s="47"/>
      <c r="X1282" s="47"/>
      <c r="Y1282" s="47"/>
      <c r="Z1282" s="47"/>
      <c r="AA1282" s="47"/>
      <c r="AB1282" s="47"/>
    </row>
    <row r="1283" spans="1:28" ht="22.5" customHeight="1">
      <c r="A1283" s="47"/>
      <c r="B1283" s="74"/>
      <c r="C1283" s="74"/>
      <c r="D1283" s="74"/>
      <c r="E1283" s="113" t="str">
        <f>IF(B1283="","",Impostazioni!$C$6)</f>
        <v/>
      </c>
      <c r="F1283" s="67"/>
      <c r="G1283" s="67"/>
      <c r="H1283" s="67"/>
      <c r="I1283" s="67"/>
      <c r="J1283" s="124" t="str">
        <v/>
      </c>
      <c r="K1283" s="74"/>
      <c r="L1283" s="111"/>
      <c r="M1283" s="47"/>
      <c r="N1283" s="47"/>
      <c r="O1283" s="47"/>
      <c r="P1283" s="47"/>
      <c r="Q1283" s="47"/>
      <c r="R1283" s="47"/>
      <c r="S1283" s="47"/>
      <c r="T1283" s="47"/>
      <c r="U1283" s="47"/>
      <c r="V1283" s="47"/>
      <c r="W1283" s="47"/>
      <c r="X1283" s="47"/>
      <c r="Y1283" s="47"/>
      <c r="Z1283" s="47"/>
      <c r="AA1283" s="47"/>
      <c r="AB1283" s="47"/>
    </row>
    <row r="1284" spans="1:28" ht="22.5" customHeight="1">
      <c r="A1284" s="47"/>
      <c r="B1284" s="74"/>
      <c r="C1284" s="74"/>
      <c r="D1284" s="74"/>
      <c r="E1284" s="113" t="str">
        <f>IF(B1284="","",Impostazioni!$C$6)</f>
        <v/>
      </c>
      <c r="F1284" s="67"/>
      <c r="G1284" s="67"/>
      <c r="H1284" s="67"/>
      <c r="I1284" s="67"/>
      <c r="J1284" s="124" t="str">
        <v/>
      </c>
      <c r="K1284" s="74"/>
      <c r="L1284" s="111"/>
      <c r="M1284" s="47"/>
      <c r="N1284" s="47"/>
      <c r="O1284" s="47"/>
      <c r="P1284" s="47"/>
      <c r="Q1284" s="47"/>
      <c r="R1284" s="47"/>
      <c r="S1284" s="47"/>
      <c r="T1284" s="47"/>
      <c r="U1284" s="47"/>
      <c r="V1284" s="47"/>
      <c r="W1284" s="47"/>
      <c r="X1284" s="47"/>
      <c r="Y1284" s="47"/>
      <c r="Z1284" s="47"/>
      <c r="AA1284" s="47"/>
      <c r="AB1284" s="47"/>
    </row>
    <row r="1285" spans="1:28" ht="22.5" customHeight="1">
      <c r="A1285" s="47"/>
      <c r="B1285" s="74"/>
      <c r="C1285" s="74"/>
      <c r="D1285" s="74"/>
      <c r="E1285" s="113" t="str">
        <f>IF(B1285="","",Impostazioni!$C$6)</f>
        <v/>
      </c>
      <c r="F1285" s="67"/>
      <c r="G1285" s="67"/>
      <c r="H1285" s="67"/>
      <c r="I1285" s="67"/>
      <c r="J1285" s="124" t="str">
        <v/>
      </c>
      <c r="K1285" s="74"/>
      <c r="L1285" s="111"/>
      <c r="M1285" s="47"/>
      <c r="N1285" s="47"/>
      <c r="O1285" s="47"/>
      <c r="P1285" s="47"/>
      <c r="Q1285" s="47"/>
      <c r="R1285" s="47"/>
      <c r="S1285" s="47"/>
      <c r="T1285" s="47"/>
      <c r="U1285" s="47"/>
      <c r="V1285" s="47"/>
      <c r="W1285" s="47"/>
      <c r="X1285" s="47"/>
      <c r="Y1285" s="47"/>
      <c r="Z1285" s="47"/>
      <c r="AA1285" s="47"/>
      <c r="AB1285" s="47"/>
    </row>
    <row r="1286" spans="1:28" ht="22.5" customHeight="1">
      <c r="A1286" s="47"/>
      <c r="B1286" s="74"/>
      <c r="C1286" s="74"/>
      <c r="D1286" s="74"/>
      <c r="E1286" s="113" t="str">
        <f>IF(B1286="","",Impostazioni!$C$6)</f>
        <v/>
      </c>
      <c r="F1286" s="67"/>
      <c r="G1286" s="67"/>
      <c r="H1286" s="67"/>
      <c r="I1286" s="67"/>
      <c r="J1286" s="124" t="str">
        <v/>
      </c>
      <c r="K1286" s="74"/>
      <c r="L1286" s="111"/>
      <c r="M1286" s="47"/>
      <c r="N1286" s="47"/>
      <c r="O1286" s="47"/>
      <c r="P1286" s="47"/>
      <c r="Q1286" s="47"/>
      <c r="R1286" s="47"/>
      <c r="S1286" s="47"/>
      <c r="T1286" s="47"/>
      <c r="U1286" s="47"/>
      <c r="V1286" s="47"/>
      <c r="W1286" s="47"/>
      <c r="X1286" s="47"/>
      <c r="Y1286" s="47"/>
      <c r="Z1286" s="47"/>
      <c r="AA1286" s="47"/>
      <c r="AB1286" s="47"/>
    </row>
    <row r="1287" spans="1:28" ht="22.5" customHeight="1">
      <c r="A1287" s="47"/>
      <c r="B1287" s="74"/>
      <c r="C1287" s="74"/>
      <c r="D1287" s="74"/>
      <c r="E1287" s="113" t="str">
        <f>IF(B1287="","",Impostazioni!$C$6)</f>
        <v/>
      </c>
      <c r="F1287" s="67"/>
      <c r="G1287" s="67"/>
      <c r="H1287" s="67"/>
      <c r="I1287" s="67"/>
      <c r="J1287" s="124" t="str">
        <v/>
      </c>
      <c r="K1287" s="74"/>
      <c r="L1287" s="111"/>
      <c r="M1287" s="47"/>
      <c r="N1287" s="47"/>
      <c r="O1287" s="47"/>
      <c r="P1287" s="47"/>
      <c r="Q1287" s="47"/>
      <c r="R1287" s="47"/>
      <c r="S1287" s="47"/>
      <c r="T1287" s="47"/>
      <c r="U1287" s="47"/>
      <c r="V1287" s="47"/>
      <c r="W1287" s="47"/>
      <c r="X1287" s="47"/>
      <c r="Y1287" s="47"/>
      <c r="Z1287" s="47"/>
      <c r="AA1287" s="47"/>
      <c r="AB1287" s="47"/>
    </row>
    <row r="1288" spans="1:28" ht="22.5" customHeight="1">
      <c r="A1288" s="47"/>
      <c r="B1288" s="74"/>
      <c r="C1288" s="74"/>
      <c r="D1288" s="74"/>
      <c r="E1288" s="113" t="str">
        <f>IF(B1288="","",Impostazioni!$C$6)</f>
        <v/>
      </c>
      <c r="F1288" s="67"/>
      <c r="G1288" s="67"/>
      <c r="H1288" s="67"/>
      <c r="I1288" s="67"/>
      <c r="J1288" s="124" t="str">
        <v/>
      </c>
      <c r="K1288" s="74"/>
      <c r="L1288" s="111"/>
      <c r="M1288" s="47"/>
      <c r="N1288" s="47"/>
      <c r="O1288" s="47"/>
      <c r="P1288" s="47"/>
      <c r="Q1288" s="47"/>
      <c r="R1288" s="47"/>
      <c r="S1288" s="47"/>
      <c r="T1288" s="47"/>
      <c r="U1288" s="47"/>
      <c r="V1288" s="47"/>
      <c r="W1288" s="47"/>
      <c r="X1288" s="47"/>
      <c r="Y1288" s="47"/>
      <c r="Z1288" s="47"/>
      <c r="AA1288" s="47"/>
      <c r="AB1288" s="47"/>
    </row>
    <row r="1289" spans="1:28" ht="22.5" customHeight="1">
      <c r="A1289" s="47"/>
      <c r="B1289" s="74"/>
      <c r="C1289" s="74"/>
      <c r="D1289" s="74"/>
      <c r="E1289" s="113" t="str">
        <f>IF(B1289="","",Impostazioni!$C$6)</f>
        <v/>
      </c>
      <c r="F1289" s="67"/>
      <c r="G1289" s="67"/>
      <c r="H1289" s="67"/>
      <c r="I1289" s="67"/>
      <c r="J1289" s="124" t="str">
        <v/>
      </c>
      <c r="K1289" s="74"/>
      <c r="L1289" s="111"/>
      <c r="M1289" s="47"/>
      <c r="N1289" s="47"/>
      <c r="O1289" s="47"/>
      <c r="P1289" s="47"/>
      <c r="Q1289" s="47"/>
      <c r="R1289" s="47"/>
      <c r="S1289" s="47"/>
      <c r="T1289" s="47"/>
      <c r="U1289" s="47"/>
      <c r="V1289" s="47"/>
      <c r="W1289" s="47"/>
      <c r="X1289" s="47"/>
      <c r="Y1289" s="47"/>
      <c r="Z1289" s="47"/>
      <c r="AA1289" s="47"/>
      <c r="AB1289" s="47"/>
    </row>
    <row r="1290" spans="1:28" ht="22.5" customHeight="1">
      <c r="A1290" s="47"/>
      <c r="B1290" s="74"/>
      <c r="C1290" s="74"/>
      <c r="D1290" s="74"/>
      <c r="E1290" s="113" t="str">
        <f>IF(B1290="","",Impostazioni!$C$6)</f>
        <v/>
      </c>
      <c r="F1290" s="67"/>
      <c r="G1290" s="67"/>
      <c r="H1290" s="67"/>
      <c r="I1290" s="67"/>
      <c r="J1290" s="124" t="str">
        <v/>
      </c>
      <c r="K1290" s="74"/>
      <c r="L1290" s="111"/>
      <c r="M1290" s="47"/>
      <c r="N1290" s="47"/>
      <c r="O1290" s="47"/>
      <c r="P1290" s="47"/>
      <c r="Q1290" s="47"/>
      <c r="R1290" s="47"/>
      <c r="S1290" s="47"/>
      <c r="T1290" s="47"/>
      <c r="U1290" s="47"/>
      <c r="V1290" s="47"/>
      <c r="W1290" s="47"/>
      <c r="X1290" s="47"/>
      <c r="Y1290" s="47"/>
      <c r="Z1290" s="47"/>
      <c r="AA1290" s="47"/>
      <c r="AB1290" s="47"/>
    </row>
    <row r="1291" spans="1:28" ht="22.5" customHeight="1">
      <c r="A1291" s="47"/>
      <c r="B1291" s="74"/>
      <c r="C1291" s="74"/>
      <c r="D1291" s="74"/>
      <c r="E1291" s="113" t="str">
        <f>IF(B1291="","",Impostazioni!$C$6)</f>
        <v/>
      </c>
      <c r="F1291" s="67"/>
      <c r="G1291" s="67"/>
      <c r="H1291" s="67"/>
      <c r="I1291" s="67"/>
      <c r="J1291" s="124" t="str">
        <v/>
      </c>
      <c r="K1291" s="74"/>
      <c r="L1291" s="111"/>
      <c r="M1291" s="47"/>
      <c r="N1291" s="47"/>
      <c r="O1291" s="47"/>
      <c r="P1291" s="47"/>
      <c r="Q1291" s="47"/>
      <c r="R1291" s="47"/>
      <c r="S1291" s="47"/>
      <c r="T1291" s="47"/>
      <c r="U1291" s="47"/>
      <c r="V1291" s="47"/>
      <c r="W1291" s="47"/>
      <c r="X1291" s="47"/>
      <c r="Y1291" s="47"/>
      <c r="Z1291" s="47"/>
      <c r="AA1291" s="47"/>
      <c r="AB1291" s="47"/>
    </row>
    <row r="1292" spans="1:28" ht="22.5" customHeight="1">
      <c r="A1292" s="47"/>
      <c r="B1292" s="74"/>
      <c r="C1292" s="74"/>
      <c r="D1292" s="74"/>
      <c r="E1292" s="113" t="str">
        <f>IF(B1292="","",Impostazioni!$C$6)</f>
        <v/>
      </c>
      <c r="F1292" s="67"/>
      <c r="G1292" s="67"/>
      <c r="H1292" s="67"/>
      <c r="I1292" s="67"/>
      <c r="J1292" s="124" t="str">
        <v/>
      </c>
      <c r="K1292" s="74"/>
      <c r="L1292" s="111"/>
      <c r="M1292" s="47"/>
      <c r="N1292" s="47"/>
      <c r="O1292" s="47"/>
      <c r="P1292" s="47"/>
      <c r="Q1292" s="47"/>
      <c r="R1292" s="47"/>
      <c r="S1292" s="47"/>
      <c r="T1292" s="47"/>
      <c r="U1292" s="47"/>
      <c r="V1292" s="47"/>
      <c r="W1292" s="47"/>
      <c r="X1292" s="47"/>
      <c r="Y1292" s="47"/>
      <c r="Z1292" s="47"/>
      <c r="AA1292" s="47"/>
      <c r="AB1292" s="47"/>
    </row>
    <row r="1293" spans="1:28" ht="22.5" customHeight="1">
      <c r="A1293" s="47"/>
      <c r="B1293" s="74"/>
      <c r="C1293" s="74"/>
      <c r="D1293" s="74"/>
      <c r="E1293" s="113" t="str">
        <f>IF(B1293="","",Impostazioni!$C$6)</f>
        <v/>
      </c>
      <c r="F1293" s="67"/>
      <c r="G1293" s="67"/>
      <c r="H1293" s="67"/>
      <c r="I1293" s="67"/>
      <c r="J1293" s="124" t="str">
        <v/>
      </c>
      <c r="K1293" s="74"/>
      <c r="L1293" s="111"/>
      <c r="M1293" s="47"/>
      <c r="N1293" s="47"/>
      <c r="O1293" s="47"/>
      <c r="P1293" s="47"/>
      <c r="Q1293" s="47"/>
      <c r="R1293" s="47"/>
      <c r="S1293" s="47"/>
      <c r="T1293" s="47"/>
      <c r="U1293" s="47"/>
      <c r="V1293" s="47"/>
      <c r="W1293" s="47"/>
      <c r="X1293" s="47"/>
      <c r="Y1293" s="47"/>
      <c r="Z1293" s="47"/>
      <c r="AA1293" s="47"/>
      <c r="AB1293" s="47"/>
    </row>
    <row r="1294" spans="1:28" ht="22.5" customHeight="1">
      <c r="A1294" s="47"/>
      <c r="B1294" s="74"/>
      <c r="C1294" s="74"/>
      <c r="D1294" s="74"/>
      <c r="E1294" s="113" t="str">
        <f>IF(B1294="","",Impostazioni!$C$6)</f>
        <v/>
      </c>
      <c r="F1294" s="67"/>
      <c r="G1294" s="67"/>
      <c r="H1294" s="67"/>
      <c r="I1294" s="67"/>
      <c r="J1294" s="124" t="str">
        <v/>
      </c>
      <c r="K1294" s="74"/>
      <c r="L1294" s="111"/>
      <c r="M1294" s="47"/>
      <c r="N1294" s="47"/>
      <c r="O1294" s="47"/>
      <c r="P1294" s="47"/>
      <c r="Q1294" s="47"/>
      <c r="R1294" s="47"/>
      <c r="S1294" s="47"/>
      <c r="T1294" s="47"/>
      <c r="U1294" s="47"/>
      <c r="V1294" s="47"/>
      <c r="W1294" s="47"/>
      <c r="X1294" s="47"/>
      <c r="Y1294" s="47"/>
      <c r="Z1294" s="47"/>
      <c r="AA1294" s="47"/>
      <c r="AB1294" s="47"/>
    </row>
    <row r="1295" spans="1:28" ht="22.5" customHeight="1">
      <c r="A1295" s="47"/>
      <c r="B1295" s="74"/>
      <c r="C1295" s="74"/>
      <c r="D1295" s="74"/>
      <c r="E1295" s="113" t="str">
        <f>IF(B1295="","",Impostazioni!$C$6)</f>
        <v/>
      </c>
      <c r="F1295" s="67"/>
      <c r="G1295" s="67"/>
      <c r="H1295" s="67"/>
      <c r="I1295" s="67"/>
      <c r="J1295" s="124" t="str">
        <v/>
      </c>
      <c r="K1295" s="74"/>
      <c r="L1295" s="111"/>
      <c r="M1295" s="47"/>
      <c r="N1295" s="47"/>
      <c r="O1295" s="47"/>
      <c r="P1295" s="47"/>
      <c r="Q1295" s="47"/>
      <c r="R1295" s="47"/>
      <c r="S1295" s="47"/>
      <c r="T1295" s="47"/>
      <c r="U1295" s="47"/>
      <c r="V1295" s="47"/>
      <c r="W1295" s="47"/>
      <c r="X1295" s="47"/>
      <c r="Y1295" s="47"/>
      <c r="Z1295" s="47"/>
      <c r="AA1295" s="47"/>
      <c r="AB1295" s="47"/>
    </row>
    <row r="1296" spans="1:28" ht="22.5" customHeight="1">
      <c r="A1296" s="47"/>
      <c r="B1296" s="74"/>
      <c r="C1296" s="74"/>
      <c r="D1296" s="74"/>
      <c r="E1296" s="113" t="str">
        <f>IF(B1296="","",Impostazioni!$C$6)</f>
        <v/>
      </c>
      <c r="F1296" s="67"/>
      <c r="G1296" s="67"/>
      <c r="H1296" s="67"/>
      <c r="I1296" s="67"/>
      <c r="J1296" s="124" t="str">
        <v/>
      </c>
      <c r="K1296" s="74"/>
      <c r="L1296" s="111"/>
      <c r="M1296" s="47"/>
      <c r="N1296" s="47"/>
      <c r="O1296" s="47"/>
      <c r="P1296" s="47"/>
      <c r="Q1296" s="47"/>
      <c r="R1296" s="47"/>
      <c r="S1296" s="47"/>
      <c r="T1296" s="47"/>
      <c r="U1296" s="47"/>
      <c r="V1296" s="47"/>
      <c r="W1296" s="47"/>
      <c r="X1296" s="47"/>
      <c r="Y1296" s="47"/>
      <c r="Z1296" s="47"/>
      <c r="AA1296" s="47"/>
      <c r="AB1296" s="47"/>
    </row>
    <row r="1297" spans="1:28" ht="22.5" customHeight="1">
      <c r="A1297" s="47"/>
      <c r="B1297" s="74"/>
      <c r="C1297" s="74"/>
      <c r="D1297" s="74"/>
      <c r="E1297" s="113" t="str">
        <f>IF(B1297="","",Impostazioni!$C$6)</f>
        <v/>
      </c>
      <c r="F1297" s="67"/>
      <c r="G1297" s="67"/>
      <c r="H1297" s="67"/>
      <c r="I1297" s="67"/>
      <c r="J1297" s="124" t="str">
        <v/>
      </c>
      <c r="K1297" s="74"/>
      <c r="L1297" s="111"/>
      <c r="M1297" s="47"/>
      <c r="N1297" s="47"/>
      <c r="O1297" s="47"/>
      <c r="P1297" s="47"/>
      <c r="Q1297" s="47"/>
      <c r="R1297" s="47"/>
      <c r="S1297" s="47"/>
      <c r="T1297" s="47"/>
      <c r="U1297" s="47"/>
      <c r="V1297" s="47"/>
      <c r="W1297" s="47"/>
      <c r="X1297" s="47"/>
      <c r="Y1297" s="47"/>
      <c r="Z1297" s="47"/>
      <c r="AA1297" s="47"/>
      <c r="AB1297" s="47"/>
    </row>
    <row r="1298" spans="1:28" ht="22.5" customHeight="1">
      <c r="A1298" s="47"/>
      <c r="B1298" s="74"/>
      <c r="C1298" s="74"/>
      <c r="D1298" s="74"/>
      <c r="E1298" s="113" t="str">
        <f>IF(B1298="","",Impostazioni!$C$6)</f>
        <v/>
      </c>
      <c r="F1298" s="67"/>
      <c r="G1298" s="67"/>
      <c r="H1298" s="67"/>
      <c r="I1298" s="67"/>
      <c r="J1298" s="124" t="str">
        <v/>
      </c>
      <c r="K1298" s="74"/>
      <c r="L1298" s="111"/>
      <c r="M1298" s="47"/>
      <c r="N1298" s="47"/>
      <c r="O1298" s="47"/>
      <c r="P1298" s="47"/>
      <c r="Q1298" s="47"/>
      <c r="R1298" s="47"/>
      <c r="S1298" s="47"/>
      <c r="T1298" s="47"/>
      <c r="U1298" s="47"/>
      <c r="V1298" s="47"/>
      <c r="W1298" s="47"/>
      <c r="X1298" s="47"/>
      <c r="Y1298" s="47"/>
      <c r="Z1298" s="47"/>
      <c r="AA1298" s="47"/>
      <c r="AB1298" s="47"/>
    </row>
    <row r="1299" spans="1:28" ht="22.5" customHeight="1">
      <c r="A1299" s="47"/>
      <c r="B1299" s="74"/>
      <c r="C1299" s="74"/>
      <c r="D1299" s="74"/>
      <c r="E1299" s="113" t="str">
        <f>IF(B1299="","",Impostazioni!$C$6)</f>
        <v/>
      </c>
      <c r="F1299" s="67"/>
      <c r="G1299" s="67"/>
      <c r="H1299" s="67"/>
      <c r="I1299" s="67"/>
      <c r="J1299" s="124" t="str">
        <v/>
      </c>
      <c r="K1299" s="74"/>
      <c r="L1299" s="111"/>
      <c r="M1299" s="47"/>
      <c r="N1299" s="47"/>
      <c r="O1299" s="47"/>
      <c r="P1299" s="47"/>
      <c r="Q1299" s="47"/>
      <c r="R1299" s="47"/>
      <c r="S1299" s="47"/>
      <c r="T1299" s="47"/>
      <c r="U1299" s="47"/>
      <c r="V1299" s="47"/>
      <c r="W1299" s="47"/>
      <c r="X1299" s="47"/>
      <c r="Y1299" s="47"/>
      <c r="Z1299" s="47"/>
      <c r="AA1299" s="47"/>
      <c r="AB1299" s="47"/>
    </row>
    <row r="1300" spans="1:28" ht="22.5" customHeight="1">
      <c r="A1300" s="47"/>
      <c r="B1300" s="74"/>
      <c r="C1300" s="74"/>
      <c r="D1300" s="74"/>
      <c r="E1300" s="113" t="str">
        <f>IF(B1300="","",Impostazioni!$C$6)</f>
        <v/>
      </c>
      <c r="F1300" s="67"/>
      <c r="G1300" s="67"/>
      <c r="H1300" s="67"/>
      <c r="I1300" s="67"/>
      <c r="J1300" s="124" t="str">
        <v/>
      </c>
      <c r="K1300" s="74"/>
      <c r="L1300" s="111"/>
      <c r="M1300" s="47"/>
      <c r="N1300" s="47"/>
      <c r="O1300" s="47"/>
      <c r="P1300" s="47"/>
      <c r="Q1300" s="47"/>
      <c r="R1300" s="47"/>
      <c r="S1300" s="47"/>
      <c r="T1300" s="47"/>
      <c r="U1300" s="47"/>
      <c r="V1300" s="47"/>
      <c r="W1300" s="47"/>
      <c r="X1300" s="47"/>
      <c r="Y1300" s="47"/>
      <c r="Z1300" s="47"/>
      <c r="AA1300" s="47"/>
      <c r="AB1300" s="47"/>
    </row>
    <row r="1301" spans="1:28" ht="22.5" customHeight="1">
      <c r="A1301" s="47"/>
      <c r="B1301" s="74"/>
      <c r="C1301" s="74"/>
      <c r="D1301" s="74"/>
      <c r="E1301" s="113" t="str">
        <f>IF(B1301="","",Impostazioni!$C$6)</f>
        <v/>
      </c>
      <c r="F1301" s="67"/>
      <c r="G1301" s="67"/>
      <c r="H1301" s="67"/>
      <c r="I1301" s="67"/>
      <c r="J1301" s="124" t="str">
        <v/>
      </c>
      <c r="K1301" s="74"/>
      <c r="L1301" s="111"/>
      <c r="M1301" s="47"/>
      <c r="N1301" s="47"/>
      <c r="O1301" s="47"/>
      <c r="P1301" s="47"/>
      <c r="Q1301" s="47"/>
      <c r="R1301" s="47"/>
      <c r="S1301" s="47"/>
      <c r="T1301" s="47"/>
      <c r="U1301" s="47"/>
      <c r="V1301" s="47"/>
      <c r="W1301" s="47"/>
      <c r="X1301" s="47"/>
      <c r="Y1301" s="47"/>
      <c r="Z1301" s="47"/>
      <c r="AA1301" s="47"/>
      <c r="AB1301" s="47"/>
    </row>
    <row r="1302" spans="1:28" ht="22.5" customHeight="1">
      <c r="A1302" s="47"/>
      <c r="B1302" s="74"/>
      <c r="C1302" s="74"/>
      <c r="D1302" s="74"/>
      <c r="E1302" s="113" t="str">
        <f>IF(B1302="","",Impostazioni!$C$6)</f>
        <v/>
      </c>
      <c r="F1302" s="67"/>
      <c r="G1302" s="67"/>
      <c r="H1302" s="67"/>
      <c r="I1302" s="67"/>
      <c r="J1302" s="124" t="str">
        <v/>
      </c>
      <c r="K1302" s="74"/>
      <c r="L1302" s="111"/>
      <c r="M1302" s="47"/>
      <c r="N1302" s="47"/>
      <c r="O1302" s="47"/>
      <c r="P1302" s="47"/>
      <c r="Q1302" s="47"/>
      <c r="R1302" s="47"/>
      <c r="S1302" s="47"/>
      <c r="T1302" s="47"/>
      <c r="U1302" s="47"/>
      <c r="V1302" s="47"/>
      <c r="W1302" s="47"/>
      <c r="X1302" s="47"/>
      <c r="Y1302" s="47"/>
      <c r="Z1302" s="47"/>
      <c r="AA1302" s="47"/>
      <c r="AB1302" s="47"/>
    </row>
    <row r="1303" spans="1:28" ht="22.5" customHeight="1">
      <c r="A1303" s="47"/>
      <c r="B1303" s="74"/>
      <c r="C1303" s="74"/>
      <c r="D1303" s="74"/>
      <c r="E1303" s="113" t="str">
        <f>IF(B1303="","",Impostazioni!$C$6)</f>
        <v/>
      </c>
      <c r="F1303" s="67"/>
      <c r="G1303" s="67"/>
      <c r="H1303" s="67"/>
      <c r="I1303" s="67"/>
      <c r="J1303" s="124" t="str">
        <v/>
      </c>
      <c r="K1303" s="74"/>
      <c r="L1303" s="111"/>
      <c r="M1303" s="47"/>
      <c r="N1303" s="47"/>
      <c r="O1303" s="47"/>
      <c r="P1303" s="47"/>
      <c r="Q1303" s="47"/>
      <c r="R1303" s="47"/>
      <c r="S1303" s="47"/>
      <c r="T1303" s="47"/>
      <c r="U1303" s="47"/>
      <c r="V1303" s="47"/>
      <c r="W1303" s="47"/>
      <c r="X1303" s="47"/>
      <c r="Y1303" s="47"/>
      <c r="Z1303" s="47"/>
      <c r="AA1303" s="47"/>
      <c r="AB1303" s="47"/>
    </row>
    <row r="1304" spans="1:28" ht="22.5" customHeight="1">
      <c r="A1304" s="47"/>
      <c r="B1304" s="74"/>
      <c r="C1304" s="74"/>
      <c r="D1304" s="74"/>
      <c r="E1304" s="113" t="str">
        <f>IF(B1304="","",Impostazioni!$C$6)</f>
        <v/>
      </c>
      <c r="F1304" s="67"/>
      <c r="G1304" s="67"/>
      <c r="H1304" s="67"/>
      <c r="I1304" s="67"/>
      <c r="J1304" s="124" t="str">
        <v/>
      </c>
      <c r="K1304" s="74"/>
      <c r="L1304" s="111"/>
      <c r="M1304" s="47"/>
      <c r="N1304" s="47"/>
      <c r="O1304" s="47"/>
      <c r="P1304" s="47"/>
      <c r="Q1304" s="47"/>
      <c r="R1304" s="47"/>
      <c r="S1304" s="47"/>
      <c r="T1304" s="47"/>
      <c r="U1304" s="47"/>
      <c r="V1304" s="47"/>
      <c r="W1304" s="47"/>
      <c r="X1304" s="47"/>
      <c r="Y1304" s="47"/>
      <c r="Z1304" s="47"/>
      <c r="AA1304" s="47"/>
      <c r="AB1304" s="47"/>
    </row>
    <row r="1305" spans="1:28" ht="22.5" customHeight="1">
      <c r="A1305" s="47"/>
      <c r="B1305" s="74"/>
      <c r="C1305" s="74"/>
      <c r="D1305" s="74"/>
      <c r="E1305" s="113" t="str">
        <f>IF(B1305="","",Impostazioni!$C$6)</f>
        <v/>
      </c>
      <c r="F1305" s="67"/>
      <c r="G1305" s="67"/>
      <c r="H1305" s="67"/>
      <c r="I1305" s="67"/>
      <c r="J1305" s="124" t="str">
        <v/>
      </c>
      <c r="K1305" s="74"/>
      <c r="L1305" s="111"/>
      <c r="M1305" s="47"/>
      <c r="N1305" s="47"/>
      <c r="O1305" s="47"/>
      <c r="P1305" s="47"/>
      <c r="Q1305" s="47"/>
      <c r="R1305" s="47"/>
      <c r="S1305" s="47"/>
      <c r="T1305" s="47"/>
      <c r="U1305" s="47"/>
      <c r="V1305" s="47"/>
      <c r="W1305" s="47"/>
      <c r="X1305" s="47"/>
      <c r="Y1305" s="47"/>
      <c r="Z1305" s="47"/>
      <c r="AA1305" s="47"/>
      <c r="AB1305" s="47"/>
    </row>
    <row r="1306" spans="1:28" ht="22.5" customHeight="1">
      <c r="A1306" s="47"/>
      <c r="B1306" s="74"/>
      <c r="C1306" s="74"/>
      <c r="D1306" s="74"/>
      <c r="E1306" s="113" t="str">
        <f>IF(B1306="","",Impostazioni!$C$6)</f>
        <v/>
      </c>
      <c r="F1306" s="67"/>
      <c r="G1306" s="67"/>
      <c r="H1306" s="67"/>
      <c r="I1306" s="67"/>
      <c r="J1306" s="124" t="str">
        <v/>
      </c>
      <c r="K1306" s="74"/>
      <c r="L1306" s="111"/>
      <c r="M1306" s="47"/>
      <c r="N1306" s="47"/>
      <c r="O1306" s="47"/>
      <c r="P1306" s="47"/>
      <c r="Q1306" s="47"/>
      <c r="R1306" s="47"/>
      <c r="S1306" s="47"/>
      <c r="T1306" s="47"/>
      <c r="U1306" s="47"/>
      <c r="V1306" s="47"/>
      <c r="W1306" s="47"/>
      <c r="X1306" s="47"/>
      <c r="Y1306" s="47"/>
      <c r="Z1306" s="47"/>
      <c r="AA1306" s="47"/>
      <c r="AB1306" s="47"/>
    </row>
    <row r="1307" spans="1:28" ht="22.5" customHeight="1">
      <c r="A1307" s="47"/>
      <c r="B1307" s="74"/>
      <c r="C1307" s="74"/>
      <c r="D1307" s="74"/>
      <c r="E1307" s="113" t="str">
        <f>IF(B1307="","",Impostazioni!$C$6)</f>
        <v/>
      </c>
      <c r="F1307" s="67"/>
      <c r="G1307" s="67"/>
      <c r="H1307" s="67"/>
      <c r="I1307" s="67"/>
      <c r="J1307" s="124" t="str">
        <v/>
      </c>
      <c r="K1307" s="74"/>
      <c r="L1307" s="111"/>
      <c r="M1307" s="47"/>
      <c r="N1307" s="47"/>
      <c r="O1307" s="47"/>
      <c r="P1307" s="47"/>
      <c r="Q1307" s="47"/>
      <c r="R1307" s="47"/>
      <c r="S1307" s="47"/>
      <c r="T1307" s="47"/>
      <c r="U1307" s="47"/>
      <c r="V1307" s="47"/>
      <c r="W1307" s="47"/>
      <c r="X1307" s="47"/>
      <c r="Y1307" s="47"/>
      <c r="Z1307" s="47"/>
      <c r="AA1307" s="47"/>
      <c r="AB1307" s="47"/>
    </row>
    <row r="1308" spans="1:28" ht="22.5" customHeight="1">
      <c r="A1308" s="47"/>
      <c r="B1308" s="74"/>
      <c r="C1308" s="74"/>
      <c r="D1308" s="74"/>
      <c r="E1308" s="113" t="str">
        <f>IF(B1308="","",Impostazioni!$C$6)</f>
        <v/>
      </c>
      <c r="F1308" s="67"/>
      <c r="G1308" s="67"/>
      <c r="H1308" s="67"/>
      <c r="I1308" s="67"/>
      <c r="J1308" s="124" t="str">
        <v/>
      </c>
      <c r="K1308" s="74"/>
      <c r="L1308" s="111"/>
      <c r="M1308" s="47"/>
      <c r="N1308" s="47"/>
      <c r="O1308" s="47"/>
      <c r="P1308" s="47"/>
      <c r="Q1308" s="47"/>
      <c r="R1308" s="47"/>
      <c r="S1308" s="47"/>
      <c r="T1308" s="47"/>
      <c r="U1308" s="47"/>
      <c r="V1308" s="47"/>
      <c r="W1308" s="47"/>
      <c r="X1308" s="47"/>
      <c r="Y1308" s="47"/>
      <c r="Z1308" s="47"/>
      <c r="AA1308" s="47"/>
      <c r="AB1308" s="47"/>
    </row>
    <row r="1309" spans="1:28" ht="22.5" customHeight="1">
      <c r="A1309" s="47"/>
      <c r="B1309" s="74"/>
      <c r="C1309" s="74"/>
      <c r="D1309" s="74"/>
      <c r="E1309" s="113" t="str">
        <f>IF(B1309="","",Impostazioni!$C$6)</f>
        <v/>
      </c>
      <c r="F1309" s="67"/>
      <c r="G1309" s="67"/>
      <c r="H1309" s="67"/>
      <c r="I1309" s="67"/>
      <c r="J1309" s="124" t="str">
        <v/>
      </c>
      <c r="K1309" s="74"/>
      <c r="L1309" s="111"/>
      <c r="M1309" s="47"/>
      <c r="N1309" s="47"/>
      <c r="O1309" s="47"/>
      <c r="P1309" s="47"/>
      <c r="Q1309" s="47"/>
      <c r="R1309" s="47"/>
      <c r="S1309" s="47"/>
      <c r="T1309" s="47"/>
      <c r="U1309" s="47"/>
      <c r="V1309" s="47"/>
      <c r="W1309" s="47"/>
      <c r="X1309" s="47"/>
      <c r="Y1309" s="47"/>
      <c r="Z1309" s="47"/>
      <c r="AA1309" s="47"/>
      <c r="AB1309" s="47"/>
    </row>
    <row r="1310" spans="1:28" ht="22.5" customHeight="1">
      <c r="A1310" s="47"/>
      <c r="B1310" s="74"/>
      <c r="C1310" s="74"/>
      <c r="D1310" s="74"/>
      <c r="E1310" s="113" t="str">
        <f>IF(B1310="","",Impostazioni!$C$6)</f>
        <v/>
      </c>
      <c r="F1310" s="67"/>
      <c r="G1310" s="67"/>
      <c r="H1310" s="67"/>
      <c r="I1310" s="67"/>
      <c r="J1310" s="124" t="str">
        <v/>
      </c>
      <c r="K1310" s="74"/>
      <c r="L1310" s="111"/>
      <c r="M1310" s="47"/>
      <c r="N1310" s="47"/>
      <c r="O1310" s="47"/>
      <c r="P1310" s="47"/>
      <c r="Q1310" s="47"/>
      <c r="R1310" s="47"/>
      <c r="S1310" s="47"/>
      <c r="T1310" s="47"/>
      <c r="U1310" s="47"/>
      <c r="V1310" s="47"/>
      <c r="W1310" s="47"/>
      <c r="X1310" s="47"/>
      <c r="Y1310" s="47"/>
      <c r="Z1310" s="47"/>
      <c r="AA1310" s="47"/>
      <c r="AB1310" s="47"/>
    </row>
    <row r="1311" spans="1:28" ht="22.5" customHeight="1">
      <c r="A1311" s="47"/>
      <c r="B1311" s="74"/>
      <c r="C1311" s="74"/>
      <c r="D1311" s="74"/>
      <c r="E1311" s="113" t="str">
        <f>IF(B1311="","",Impostazioni!$C$6)</f>
        <v/>
      </c>
      <c r="F1311" s="67"/>
      <c r="G1311" s="67"/>
      <c r="H1311" s="67"/>
      <c r="I1311" s="67"/>
      <c r="J1311" s="124" t="str">
        <v/>
      </c>
      <c r="K1311" s="74"/>
      <c r="L1311" s="111"/>
      <c r="M1311" s="47"/>
      <c r="N1311" s="47"/>
      <c r="O1311" s="47"/>
      <c r="P1311" s="47"/>
      <c r="Q1311" s="47"/>
      <c r="R1311" s="47"/>
      <c r="S1311" s="47"/>
      <c r="T1311" s="47"/>
      <c r="U1311" s="47"/>
      <c r="V1311" s="47"/>
      <c r="W1311" s="47"/>
      <c r="X1311" s="47"/>
      <c r="Y1311" s="47"/>
      <c r="Z1311" s="47"/>
      <c r="AA1311" s="47"/>
      <c r="AB1311" s="47"/>
    </row>
    <row r="1312" spans="1:28" ht="22.5" customHeight="1">
      <c r="A1312" s="47"/>
      <c r="B1312" s="74"/>
      <c r="C1312" s="74"/>
      <c r="D1312" s="74"/>
      <c r="E1312" s="113" t="str">
        <f>IF(B1312="","",Impostazioni!$C$6)</f>
        <v/>
      </c>
      <c r="F1312" s="67"/>
      <c r="G1312" s="67"/>
      <c r="H1312" s="67"/>
      <c r="I1312" s="67"/>
      <c r="J1312" s="124" t="str">
        <v/>
      </c>
      <c r="K1312" s="74"/>
      <c r="L1312" s="111"/>
      <c r="M1312" s="47"/>
      <c r="N1312" s="47"/>
      <c r="O1312" s="47"/>
      <c r="P1312" s="47"/>
      <c r="Q1312" s="47"/>
      <c r="R1312" s="47"/>
      <c r="S1312" s="47"/>
      <c r="T1312" s="47"/>
      <c r="U1312" s="47"/>
      <c r="V1312" s="47"/>
      <c r="W1312" s="47"/>
      <c r="X1312" s="47"/>
      <c r="Y1312" s="47"/>
      <c r="Z1312" s="47"/>
      <c r="AA1312" s="47"/>
      <c r="AB1312" s="47"/>
    </row>
    <row r="1313" spans="1:28" ht="22.5" customHeight="1">
      <c r="A1313" s="47"/>
      <c r="B1313" s="74"/>
      <c r="C1313" s="74"/>
      <c r="D1313" s="74"/>
      <c r="E1313" s="113" t="str">
        <f>IF(B1313="","",Impostazioni!$C$6)</f>
        <v/>
      </c>
      <c r="F1313" s="67"/>
      <c r="G1313" s="67"/>
      <c r="H1313" s="67"/>
      <c r="I1313" s="67"/>
      <c r="J1313" s="124" t="str">
        <v/>
      </c>
      <c r="K1313" s="74"/>
      <c r="L1313" s="111"/>
      <c r="M1313" s="47"/>
      <c r="N1313" s="47"/>
      <c r="O1313" s="47"/>
      <c r="P1313" s="47"/>
      <c r="Q1313" s="47"/>
      <c r="R1313" s="47"/>
      <c r="S1313" s="47"/>
      <c r="T1313" s="47"/>
      <c r="U1313" s="47"/>
      <c r="V1313" s="47"/>
      <c r="W1313" s="47"/>
      <c r="X1313" s="47"/>
      <c r="Y1313" s="47"/>
      <c r="Z1313" s="47"/>
      <c r="AA1313" s="47"/>
      <c r="AB1313" s="47"/>
    </row>
    <row r="1314" spans="1:28" ht="22.5" customHeight="1">
      <c r="A1314" s="47"/>
      <c r="B1314" s="74"/>
      <c r="C1314" s="74"/>
      <c r="D1314" s="74"/>
      <c r="E1314" s="113" t="str">
        <f>IF(B1314="","",Impostazioni!$C$6)</f>
        <v/>
      </c>
      <c r="F1314" s="67"/>
      <c r="G1314" s="67"/>
      <c r="H1314" s="67"/>
      <c r="I1314" s="67"/>
      <c r="J1314" s="124" t="str">
        <v/>
      </c>
      <c r="K1314" s="74"/>
      <c r="L1314" s="111"/>
      <c r="M1314" s="47"/>
      <c r="N1314" s="47"/>
      <c r="O1314" s="47"/>
      <c r="P1314" s="47"/>
      <c r="Q1314" s="47"/>
      <c r="R1314" s="47"/>
      <c r="S1314" s="47"/>
      <c r="T1314" s="47"/>
      <c r="U1314" s="47"/>
      <c r="V1314" s="47"/>
      <c r="W1314" s="47"/>
      <c r="X1314" s="47"/>
      <c r="Y1314" s="47"/>
      <c r="Z1314" s="47"/>
      <c r="AA1314" s="47"/>
      <c r="AB1314" s="47"/>
    </row>
    <row r="1315" spans="1:28" ht="22.5" customHeight="1">
      <c r="A1315" s="47"/>
      <c r="B1315" s="74"/>
      <c r="C1315" s="74"/>
      <c r="D1315" s="74"/>
      <c r="E1315" s="113" t="str">
        <f>IF(B1315="","",Impostazioni!$C$6)</f>
        <v/>
      </c>
      <c r="F1315" s="67"/>
      <c r="G1315" s="67"/>
      <c r="H1315" s="67"/>
      <c r="I1315" s="67"/>
      <c r="J1315" s="124" t="str">
        <v/>
      </c>
      <c r="K1315" s="74"/>
      <c r="L1315" s="111"/>
      <c r="M1315" s="47"/>
      <c r="N1315" s="47"/>
      <c r="O1315" s="47"/>
      <c r="P1315" s="47"/>
      <c r="Q1315" s="47"/>
      <c r="R1315" s="47"/>
      <c r="S1315" s="47"/>
      <c r="T1315" s="47"/>
      <c r="U1315" s="47"/>
      <c r="V1315" s="47"/>
      <c r="W1315" s="47"/>
      <c r="X1315" s="47"/>
      <c r="Y1315" s="47"/>
      <c r="Z1315" s="47"/>
      <c r="AA1315" s="47"/>
      <c r="AB1315" s="47"/>
    </row>
    <row r="1316" spans="1:28" ht="22.5" customHeight="1">
      <c r="A1316" s="47"/>
      <c r="B1316" s="74"/>
      <c r="C1316" s="74"/>
      <c r="D1316" s="74"/>
      <c r="E1316" s="113" t="str">
        <f>IF(B1316="","",Impostazioni!$C$6)</f>
        <v/>
      </c>
      <c r="F1316" s="67"/>
      <c r="G1316" s="67"/>
      <c r="H1316" s="67"/>
      <c r="I1316" s="67"/>
      <c r="J1316" s="124" t="str">
        <v/>
      </c>
      <c r="K1316" s="74"/>
      <c r="L1316" s="111"/>
      <c r="M1316" s="47"/>
      <c r="N1316" s="47"/>
      <c r="O1316" s="47"/>
      <c r="P1316" s="47"/>
      <c r="Q1316" s="47"/>
      <c r="R1316" s="47"/>
      <c r="S1316" s="47"/>
      <c r="T1316" s="47"/>
      <c r="U1316" s="47"/>
      <c r="V1316" s="47"/>
      <c r="W1316" s="47"/>
      <c r="X1316" s="47"/>
      <c r="Y1316" s="47"/>
      <c r="Z1316" s="47"/>
      <c r="AA1316" s="47"/>
      <c r="AB1316" s="47"/>
    </row>
    <row r="1317" spans="1:28" ht="22.5" customHeight="1">
      <c r="A1317" s="47"/>
      <c r="B1317" s="74"/>
      <c r="C1317" s="74"/>
      <c r="D1317" s="74"/>
      <c r="E1317" s="113" t="str">
        <f>IF(B1317="","",Impostazioni!$C$6)</f>
        <v/>
      </c>
      <c r="F1317" s="67"/>
      <c r="G1317" s="67"/>
      <c r="H1317" s="67"/>
      <c r="I1317" s="67"/>
      <c r="J1317" s="124" t="str">
        <v/>
      </c>
      <c r="K1317" s="74"/>
      <c r="L1317" s="111"/>
      <c r="M1317" s="47"/>
      <c r="N1317" s="47"/>
      <c r="O1317" s="47"/>
      <c r="P1317" s="47"/>
      <c r="Q1317" s="47"/>
      <c r="R1317" s="47"/>
      <c r="S1317" s="47"/>
      <c r="T1317" s="47"/>
      <c r="U1317" s="47"/>
      <c r="V1317" s="47"/>
      <c r="W1317" s="47"/>
      <c r="X1317" s="47"/>
      <c r="Y1317" s="47"/>
      <c r="Z1317" s="47"/>
      <c r="AA1317" s="47"/>
      <c r="AB1317" s="47"/>
    </row>
    <row r="1318" spans="1:28" ht="22.5" customHeight="1">
      <c r="A1318" s="47"/>
      <c r="B1318" s="74"/>
      <c r="C1318" s="74"/>
      <c r="D1318" s="74"/>
      <c r="E1318" s="113" t="str">
        <f>IF(B1318="","",Impostazioni!$C$6)</f>
        <v/>
      </c>
      <c r="F1318" s="67"/>
      <c r="G1318" s="67"/>
      <c r="H1318" s="67"/>
      <c r="I1318" s="67"/>
      <c r="J1318" s="124" t="str">
        <v/>
      </c>
      <c r="K1318" s="74"/>
      <c r="L1318" s="111"/>
      <c r="M1318" s="47"/>
      <c r="N1318" s="47"/>
      <c r="O1318" s="47"/>
      <c r="P1318" s="47"/>
      <c r="Q1318" s="47"/>
      <c r="R1318" s="47"/>
      <c r="S1318" s="47"/>
      <c r="T1318" s="47"/>
      <c r="U1318" s="47"/>
      <c r="V1318" s="47"/>
      <c r="W1318" s="47"/>
      <c r="X1318" s="47"/>
      <c r="Y1318" s="47"/>
      <c r="Z1318" s="47"/>
      <c r="AA1318" s="47"/>
      <c r="AB1318" s="47"/>
    </row>
    <row r="1319" spans="1:28" ht="22.5" customHeight="1">
      <c r="A1319" s="47"/>
      <c r="B1319" s="74"/>
      <c r="C1319" s="74"/>
      <c r="D1319" s="74"/>
      <c r="E1319" s="113" t="str">
        <f>IF(B1319="","",Impostazioni!$C$6)</f>
        <v/>
      </c>
      <c r="F1319" s="67"/>
      <c r="G1319" s="67"/>
      <c r="H1319" s="67"/>
      <c r="I1319" s="67"/>
      <c r="J1319" s="124" t="str">
        <v/>
      </c>
      <c r="K1319" s="74"/>
      <c r="L1319" s="111"/>
      <c r="M1319" s="47"/>
      <c r="N1319" s="47"/>
      <c r="O1319" s="47"/>
      <c r="P1319" s="47"/>
      <c r="Q1319" s="47"/>
      <c r="R1319" s="47"/>
      <c r="S1319" s="47"/>
      <c r="T1319" s="47"/>
      <c r="U1319" s="47"/>
      <c r="V1319" s="47"/>
      <c r="W1319" s="47"/>
      <c r="X1319" s="47"/>
      <c r="Y1319" s="47"/>
      <c r="Z1319" s="47"/>
      <c r="AA1319" s="47"/>
      <c r="AB1319" s="47"/>
    </row>
    <row r="1320" spans="1:28" ht="22.5" customHeight="1">
      <c r="A1320" s="47"/>
      <c r="B1320" s="74"/>
      <c r="C1320" s="74"/>
      <c r="D1320" s="74"/>
      <c r="E1320" s="113" t="str">
        <f>IF(B1320="","",Impostazioni!$C$6)</f>
        <v/>
      </c>
      <c r="F1320" s="67"/>
      <c r="G1320" s="67"/>
      <c r="H1320" s="67"/>
      <c r="I1320" s="67"/>
      <c r="J1320" s="124" t="str">
        <v/>
      </c>
      <c r="K1320" s="74"/>
      <c r="L1320" s="111"/>
      <c r="M1320" s="47"/>
      <c r="N1320" s="47"/>
      <c r="O1320" s="47"/>
      <c r="P1320" s="47"/>
      <c r="Q1320" s="47"/>
      <c r="R1320" s="47"/>
      <c r="S1320" s="47"/>
      <c r="T1320" s="47"/>
      <c r="U1320" s="47"/>
      <c r="V1320" s="47"/>
      <c r="W1320" s="47"/>
      <c r="X1320" s="47"/>
      <c r="Y1320" s="47"/>
      <c r="Z1320" s="47"/>
      <c r="AA1320" s="47"/>
      <c r="AB1320" s="47"/>
    </row>
    <row r="1321" spans="1:28" ht="22.5" customHeight="1">
      <c r="A1321" s="47"/>
      <c r="B1321" s="74"/>
      <c r="C1321" s="74"/>
      <c r="D1321" s="74"/>
      <c r="E1321" s="113" t="str">
        <f>IF(B1321="","",Impostazioni!$C$6)</f>
        <v/>
      </c>
      <c r="F1321" s="67"/>
      <c r="G1321" s="67"/>
      <c r="H1321" s="67"/>
      <c r="I1321" s="67"/>
      <c r="J1321" s="124" t="str">
        <v/>
      </c>
      <c r="K1321" s="74"/>
      <c r="L1321" s="111"/>
      <c r="M1321" s="47"/>
      <c r="N1321" s="47"/>
      <c r="O1321" s="47"/>
      <c r="P1321" s="47"/>
      <c r="Q1321" s="47"/>
      <c r="R1321" s="47"/>
      <c r="S1321" s="47"/>
      <c r="T1321" s="47"/>
      <c r="U1321" s="47"/>
      <c r="V1321" s="47"/>
      <c r="W1321" s="47"/>
      <c r="X1321" s="47"/>
      <c r="Y1321" s="47"/>
      <c r="Z1321" s="47"/>
      <c r="AA1321" s="47"/>
      <c r="AB1321" s="47"/>
    </row>
    <row r="1322" spans="1:28" ht="22.5" customHeight="1">
      <c r="A1322" s="47"/>
      <c r="B1322" s="74"/>
      <c r="C1322" s="74"/>
      <c r="D1322" s="74"/>
      <c r="E1322" s="113" t="str">
        <f>IF(B1322="","",Impostazioni!$C$6)</f>
        <v/>
      </c>
      <c r="F1322" s="67"/>
      <c r="G1322" s="67"/>
      <c r="H1322" s="67"/>
      <c r="I1322" s="67"/>
      <c r="J1322" s="124" t="str">
        <v/>
      </c>
      <c r="K1322" s="74"/>
      <c r="L1322" s="111"/>
      <c r="M1322" s="47"/>
      <c r="N1322" s="47"/>
      <c r="O1322" s="47"/>
      <c r="P1322" s="47"/>
      <c r="Q1322" s="47"/>
      <c r="R1322" s="47"/>
      <c r="S1322" s="47"/>
      <c r="T1322" s="47"/>
      <c r="U1322" s="47"/>
      <c r="V1322" s="47"/>
      <c r="W1322" s="47"/>
      <c r="X1322" s="47"/>
      <c r="Y1322" s="47"/>
      <c r="Z1322" s="47"/>
      <c r="AA1322" s="47"/>
      <c r="AB1322" s="47"/>
    </row>
    <row r="1323" spans="1:28" ht="22.5" customHeight="1">
      <c r="A1323" s="47"/>
      <c r="B1323" s="74"/>
      <c r="C1323" s="74"/>
      <c r="D1323" s="74"/>
      <c r="E1323" s="113" t="str">
        <f>IF(B1323="","",Impostazioni!$C$6)</f>
        <v/>
      </c>
      <c r="F1323" s="67"/>
      <c r="G1323" s="67"/>
      <c r="H1323" s="67"/>
      <c r="I1323" s="67"/>
      <c r="J1323" s="124" t="str">
        <v/>
      </c>
      <c r="K1323" s="74"/>
      <c r="L1323" s="111"/>
      <c r="M1323" s="47"/>
      <c r="N1323" s="47"/>
      <c r="O1323" s="47"/>
      <c r="P1323" s="47"/>
      <c r="Q1323" s="47"/>
      <c r="R1323" s="47"/>
      <c r="S1323" s="47"/>
      <c r="T1323" s="47"/>
      <c r="U1323" s="47"/>
      <c r="V1323" s="47"/>
      <c r="W1323" s="47"/>
      <c r="X1323" s="47"/>
      <c r="Y1323" s="47"/>
      <c r="Z1323" s="47"/>
      <c r="AA1323" s="47"/>
      <c r="AB1323" s="47"/>
    </row>
    <row r="1324" spans="1:28" ht="22.5" customHeight="1">
      <c r="A1324" s="47"/>
      <c r="B1324" s="74"/>
      <c r="C1324" s="74"/>
      <c r="D1324" s="74"/>
      <c r="E1324" s="113" t="str">
        <f>IF(B1324="","",Impostazioni!$C$6)</f>
        <v/>
      </c>
      <c r="F1324" s="67"/>
      <c r="G1324" s="67"/>
      <c r="H1324" s="67"/>
      <c r="I1324" s="67"/>
      <c r="J1324" s="124" t="str">
        <v/>
      </c>
      <c r="K1324" s="74"/>
      <c r="L1324" s="111"/>
      <c r="M1324" s="47"/>
      <c r="N1324" s="47"/>
      <c r="O1324" s="47"/>
      <c r="P1324" s="47"/>
      <c r="Q1324" s="47"/>
      <c r="R1324" s="47"/>
      <c r="S1324" s="47"/>
      <c r="T1324" s="47"/>
      <c r="U1324" s="47"/>
      <c r="V1324" s="47"/>
      <c r="W1324" s="47"/>
      <c r="X1324" s="47"/>
      <c r="Y1324" s="47"/>
      <c r="Z1324" s="47"/>
      <c r="AA1324" s="47"/>
      <c r="AB1324" s="47"/>
    </row>
    <row r="1325" spans="1:28" ht="22.5" customHeight="1">
      <c r="A1325" s="47"/>
      <c r="B1325" s="74"/>
      <c r="C1325" s="74"/>
      <c r="D1325" s="74"/>
      <c r="E1325" s="113" t="str">
        <f>IF(B1325="","",Impostazioni!$C$6)</f>
        <v/>
      </c>
      <c r="F1325" s="67"/>
      <c r="G1325" s="67"/>
      <c r="H1325" s="67"/>
      <c r="I1325" s="67"/>
      <c r="J1325" s="124" t="str">
        <v/>
      </c>
      <c r="K1325" s="74"/>
      <c r="L1325" s="111"/>
      <c r="M1325" s="47"/>
      <c r="N1325" s="47"/>
      <c r="O1325" s="47"/>
      <c r="P1325" s="47"/>
      <c r="Q1325" s="47"/>
      <c r="R1325" s="47"/>
      <c r="S1325" s="47"/>
      <c r="T1325" s="47"/>
      <c r="U1325" s="47"/>
      <c r="V1325" s="47"/>
      <c r="W1325" s="47"/>
      <c r="X1325" s="47"/>
      <c r="Y1325" s="47"/>
      <c r="Z1325" s="47"/>
      <c r="AA1325" s="47"/>
      <c r="AB1325" s="47"/>
    </row>
    <row r="1326" spans="1:28" ht="22.5" customHeight="1">
      <c r="A1326" s="47"/>
      <c r="B1326" s="74"/>
      <c r="C1326" s="74"/>
      <c r="D1326" s="74"/>
      <c r="E1326" s="113" t="str">
        <f>IF(B1326="","",Impostazioni!$C$6)</f>
        <v/>
      </c>
      <c r="F1326" s="67"/>
      <c r="G1326" s="67"/>
      <c r="H1326" s="67"/>
      <c r="I1326" s="67"/>
      <c r="J1326" s="124" t="str">
        <v/>
      </c>
      <c r="K1326" s="74"/>
      <c r="L1326" s="111"/>
      <c r="M1326" s="47"/>
      <c r="N1326" s="47"/>
      <c r="O1326" s="47"/>
      <c r="P1326" s="47"/>
      <c r="Q1326" s="47"/>
      <c r="R1326" s="47"/>
      <c r="S1326" s="47"/>
      <c r="T1326" s="47"/>
      <c r="U1326" s="47"/>
      <c r="V1326" s="47"/>
      <c r="W1326" s="47"/>
      <c r="X1326" s="47"/>
      <c r="Y1326" s="47"/>
      <c r="Z1326" s="47"/>
      <c r="AA1326" s="47"/>
      <c r="AB1326" s="47"/>
    </row>
    <row r="1327" spans="1:28" ht="22.5" customHeight="1">
      <c r="A1327" s="47"/>
      <c r="B1327" s="74"/>
      <c r="C1327" s="74"/>
      <c r="D1327" s="74"/>
      <c r="E1327" s="113" t="str">
        <f>IF(B1327="","",Impostazioni!$C$6)</f>
        <v/>
      </c>
      <c r="F1327" s="67"/>
      <c r="G1327" s="67"/>
      <c r="H1327" s="67"/>
      <c r="I1327" s="67"/>
      <c r="J1327" s="124" t="str">
        <v/>
      </c>
      <c r="K1327" s="74"/>
      <c r="L1327" s="111"/>
      <c r="M1327" s="47"/>
      <c r="N1327" s="47"/>
      <c r="O1327" s="47"/>
      <c r="P1327" s="47"/>
      <c r="Q1327" s="47"/>
      <c r="R1327" s="47"/>
      <c r="S1327" s="47"/>
      <c r="T1327" s="47"/>
      <c r="U1327" s="47"/>
      <c r="V1327" s="47"/>
      <c r="W1327" s="47"/>
      <c r="X1327" s="47"/>
      <c r="Y1327" s="47"/>
      <c r="Z1327" s="47"/>
      <c r="AA1327" s="47"/>
      <c r="AB1327" s="47"/>
    </row>
    <row r="1328" spans="1:28" ht="22.5" customHeight="1">
      <c r="A1328" s="47"/>
      <c r="B1328" s="74"/>
      <c r="C1328" s="74"/>
      <c r="D1328" s="74"/>
      <c r="E1328" s="113" t="str">
        <f>IF(B1328="","",Impostazioni!$C$6)</f>
        <v/>
      </c>
      <c r="F1328" s="67"/>
      <c r="G1328" s="67"/>
      <c r="H1328" s="67"/>
      <c r="I1328" s="67"/>
      <c r="J1328" s="124" t="str">
        <v/>
      </c>
      <c r="K1328" s="74"/>
      <c r="L1328" s="111"/>
      <c r="M1328" s="47"/>
      <c r="N1328" s="47"/>
      <c r="O1328" s="47"/>
      <c r="P1328" s="47"/>
      <c r="Q1328" s="47"/>
      <c r="R1328" s="47"/>
      <c r="S1328" s="47"/>
      <c r="T1328" s="47"/>
      <c r="U1328" s="47"/>
      <c r="V1328" s="47"/>
      <c r="W1328" s="47"/>
      <c r="X1328" s="47"/>
      <c r="Y1328" s="47"/>
      <c r="Z1328" s="47"/>
      <c r="AA1328" s="47"/>
      <c r="AB1328" s="47"/>
    </row>
    <row r="1329" spans="1:28" ht="22.5" customHeight="1">
      <c r="A1329" s="47"/>
      <c r="B1329" s="74"/>
      <c r="C1329" s="74"/>
      <c r="D1329" s="74"/>
      <c r="E1329" s="113" t="str">
        <f>IF(B1329="","",Impostazioni!$C$6)</f>
        <v/>
      </c>
      <c r="F1329" s="67"/>
      <c r="G1329" s="67"/>
      <c r="H1329" s="67"/>
      <c r="I1329" s="67"/>
      <c r="J1329" s="124" t="str">
        <v/>
      </c>
      <c r="K1329" s="74"/>
      <c r="L1329" s="111"/>
      <c r="M1329" s="47"/>
      <c r="N1329" s="47"/>
      <c r="O1329" s="47"/>
      <c r="P1329" s="47"/>
      <c r="Q1329" s="47"/>
      <c r="R1329" s="47"/>
      <c r="S1329" s="47"/>
      <c r="T1329" s="47"/>
      <c r="U1329" s="47"/>
      <c r="V1329" s="47"/>
      <c r="W1329" s="47"/>
      <c r="X1329" s="47"/>
      <c r="Y1329" s="47"/>
      <c r="Z1329" s="47"/>
      <c r="AA1329" s="47"/>
      <c r="AB1329" s="47"/>
    </row>
    <row r="1330" spans="1:28" ht="22.5" customHeight="1">
      <c r="A1330" s="47"/>
      <c r="B1330" s="74"/>
      <c r="C1330" s="74"/>
      <c r="D1330" s="74"/>
      <c r="E1330" s="113" t="str">
        <f>IF(B1330="","",Impostazioni!$C$6)</f>
        <v/>
      </c>
      <c r="F1330" s="67"/>
      <c r="G1330" s="67"/>
      <c r="H1330" s="67"/>
      <c r="I1330" s="67"/>
      <c r="J1330" s="124" t="str">
        <v/>
      </c>
      <c r="K1330" s="74"/>
      <c r="L1330" s="111"/>
      <c r="M1330" s="47"/>
      <c r="N1330" s="47"/>
      <c r="O1330" s="47"/>
      <c r="P1330" s="47"/>
      <c r="Q1330" s="47"/>
      <c r="R1330" s="47"/>
      <c r="S1330" s="47"/>
      <c r="T1330" s="47"/>
      <c r="U1330" s="47"/>
      <c r="V1330" s="47"/>
      <c r="W1330" s="47"/>
      <c r="X1330" s="47"/>
      <c r="Y1330" s="47"/>
      <c r="Z1330" s="47"/>
      <c r="AA1330" s="47"/>
      <c r="AB1330" s="47"/>
    </row>
    <row r="1331" spans="1:28" ht="22.5" customHeight="1">
      <c r="A1331" s="47"/>
      <c r="B1331" s="74"/>
      <c r="C1331" s="74"/>
      <c r="D1331" s="74"/>
      <c r="E1331" s="113" t="str">
        <f>IF(B1331="","",Impostazioni!$C$6)</f>
        <v/>
      </c>
      <c r="F1331" s="67"/>
      <c r="G1331" s="67"/>
      <c r="H1331" s="67"/>
      <c r="I1331" s="67"/>
      <c r="J1331" s="124" t="str">
        <v/>
      </c>
      <c r="K1331" s="74"/>
      <c r="L1331" s="111"/>
      <c r="M1331" s="47"/>
      <c r="N1331" s="47"/>
      <c r="O1331" s="47"/>
      <c r="P1331" s="47"/>
      <c r="Q1331" s="47"/>
      <c r="R1331" s="47"/>
      <c r="S1331" s="47"/>
      <c r="T1331" s="47"/>
      <c r="U1331" s="47"/>
      <c r="V1331" s="47"/>
      <c r="W1331" s="47"/>
      <c r="X1331" s="47"/>
      <c r="Y1331" s="47"/>
      <c r="Z1331" s="47"/>
      <c r="AA1331" s="47"/>
      <c r="AB1331" s="47"/>
    </row>
    <row r="1332" spans="1:28" ht="22.5" customHeight="1">
      <c r="A1332" s="47"/>
      <c r="B1332" s="74"/>
      <c r="C1332" s="74"/>
      <c r="D1332" s="74"/>
      <c r="E1332" s="113" t="str">
        <f>IF(B1332="","",Impostazioni!$C$6)</f>
        <v/>
      </c>
      <c r="F1332" s="67"/>
      <c r="G1332" s="67"/>
      <c r="H1332" s="67"/>
      <c r="I1332" s="67"/>
      <c r="J1332" s="124" t="str">
        <v/>
      </c>
      <c r="K1332" s="74"/>
      <c r="L1332" s="111"/>
      <c r="M1332" s="47"/>
      <c r="N1332" s="47"/>
      <c r="O1332" s="47"/>
      <c r="P1332" s="47"/>
      <c r="Q1332" s="47"/>
      <c r="R1332" s="47"/>
      <c r="S1332" s="47"/>
      <c r="T1332" s="47"/>
      <c r="U1332" s="47"/>
      <c r="V1332" s="47"/>
      <c r="W1332" s="47"/>
      <c r="X1332" s="47"/>
      <c r="Y1332" s="47"/>
      <c r="Z1332" s="47"/>
      <c r="AA1332" s="47"/>
      <c r="AB1332" s="47"/>
    </row>
    <row r="1333" spans="1:28" ht="22.5" customHeight="1">
      <c r="A1333" s="47"/>
      <c r="B1333" s="74"/>
      <c r="C1333" s="74"/>
      <c r="D1333" s="74"/>
      <c r="E1333" s="113" t="str">
        <f>IF(B1333="","",Impostazioni!$C$6)</f>
        <v/>
      </c>
      <c r="F1333" s="67"/>
      <c r="G1333" s="67"/>
      <c r="H1333" s="67"/>
      <c r="I1333" s="67"/>
      <c r="J1333" s="124" t="str">
        <v/>
      </c>
      <c r="K1333" s="74"/>
      <c r="L1333" s="111"/>
      <c r="M1333" s="47"/>
      <c r="N1333" s="47"/>
      <c r="O1333" s="47"/>
      <c r="P1333" s="47"/>
      <c r="Q1333" s="47"/>
      <c r="R1333" s="47"/>
      <c r="S1333" s="47"/>
      <c r="T1333" s="47"/>
      <c r="U1333" s="47"/>
      <c r="V1333" s="47"/>
      <c r="W1333" s="47"/>
      <c r="X1333" s="47"/>
      <c r="Y1333" s="47"/>
      <c r="Z1333" s="47"/>
      <c r="AA1333" s="47"/>
      <c r="AB1333" s="47"/>
    </row>
    <row r="1334" spans="1:28" ht="22.5" customHeight="1">
      <c r="A1334" s="47"/>
      <c r="B1334" s="74"/>
      <c r="C1334" s="74"/>
      <c r="D1334" s="74"/>
      <c r="E1334" s="113" t="str">
        <f>IF(B1334="","",Impostazioni!$C$6)</f>
        <v/>
      </c>
      <c r="F1334" s="67"/>
      <c r="G1334" s="67"/>
      <c r="H1334" s="67"/>
      <c r="I1334" s="67"/>
      <c r="J1334" s="124" t="str">
        <v/>
      </c>
      <c r="K1334" s="74"/>
      <c r="L1334" s="111"/>
      <c r="M1334" s="47"/>
      <c r="N1334" s="47"/>
      <c r="O1334" s="47"/>
      <c r="P1334" s="47"/>
      <c r="Q1334" s="47"/>
      <c r="R1334" s="47"/>
      <c r="S1334" s="47"/>
      <c r="T1334" s="47"/>
      <c r="U1334" s="47"/>
      <c r="V1334" s="47"/>
      <c r="W1334" s="47"/>
      <c r="X1334" s="47"/>
      <c r="Y1334" s="47"/>
      <c r="Z1334" s="47"/>
      <c r="AA1334" s="47"/>
      <c r="AB1334" s="47"/>
    </row>
    <row r="1335" spans="1:28" ht="22.5" customHeight="1">
      <c r="A1335" s="47"/>
      <c r="B1335" s="74"/>
      <c r="C1335" s="74"/>
      <c r="D1335" s="74"/>
      <c r="E1335" s="113" t="str">
        <f>IF(B1335="","",Impostazioni!$C$6)</f>
        <v/>
      </c>
      <c r="F1335" s="67"/>
      <c r="G1335" s="67"/>
      <c r="H1335" s="67"/>
      <c r="I1335" s="67"/>
      <c r="J1335" s="124" t="str">
        <v/>
      </c>
      <c r="K1335" s="74"/>
      <c r="L1335" s="111"/>
      <c r="M1335" s="47"/>
      <c r="N1335" s="47"/>
      <c r="O1335" s="47"/>
      <c r="P1335" s="47"/>
      <c r="Q1335" s="47"/>
      <c r="R1335" s="47"/>
      <c r="S1335" s="47"/>
      <c r="T1335" s="47"/>
      <c r="U1335" s="47"/>
      <c r="V1335" s="47"/>
      <c r="W1335" s="47"/>
      <c r="X1335" s="47"/>
      <c r="Y1335" s="47"/>
      <c r="Z1335" s="47"/>
      <c r="AA1335" s="47"/>
      <c r="AB1335" s="47"/>
    </row>
    <row r="1336" spans="1:28" ht="22.5" customHeight="1">
      <c r="A1336" s="47"/>
      <c r="B1336" s="74"/>
      <c r="C1336" s="74"/>
      <c r="D1336" s="74"/>
      <c r="E1336" s="113" t="str">
        <f>IF(B1336="","",Impostazioni!$C$6)</f>
        <v/>
      </c>
      <c r="F1336" s="67"/>
      <c r="G1336" s="67"/>
      <c r="H1336" s="67"/>
      <c r="I1336" s="67"/>
      <c r="J1336" s="124" t="str">
        <v/>
      </c>
      <c r="K1336" s="74"/>
      <c r="L1336" s="111"/>
      <c r="M1336" s="47"/>
      <c r="N1336" s="47"/>
      <c r="O1336" s="47"/>
      <c r="P1336" s="47"/>
      <c r="Q1336" s="47"/>
      <c r="R1336" s="47"/>
      <c r="S1336" s="47"/>
      <c r="T1336" s="47"/>
      <c r="U1336" s="47"/>
      <c r="V1336" s="47"/>
      <c r="W1336" s="47"/>
      <c r="X1336" s="47"/>
      <c r="Y1336" s="47"/>
      <c r="Z1336" s="47"/>
      <c r="AA1336" s="47"/>
      <c r="AB1336" s="47"/>
    </row>
    <row r="1337" spans="1:28" ht="22.5" customHeight="1">
      <c r="A1337" s="47"/>
      <c r="B1337" s="74"/>
      <c r="C1337" s="74"/>
      <c r="D1337" s="74"/>
      <c r="E1337" s="113" t="str">
        <f>IF(B1337="","",Impostazioni!$C$6)</f>
        <v/>
      </c>
      <c r="F1337" s="67"/>
      <c r="G1337" s="67"/>
      <c r="H1337" s="67"/>
      <c r="I1337" s="67"/>
      <c r="J1337" s="124" t="str">
        <v/>
      </c>
      <c r="K1337" s="74"/>
      <c r="L1337" s="111"/>
      <c r="M1337" s="47"/>
      <c r="N1337" s="47"/>
      <c r="O1337" s="47"/>
      <c r="P1337" s="47"/>
      <c r="Q1337" s="47"/>
      <c r="R1337" s="47"/>
      <c r="S1337" s="47"/>
      <c r="T1337" s="47"/>
      <c r="U1337" s="47"/>
      <c r="V1337" s="47"/>
      <c r="W1337" s="47"/>
      <c r="X1337" s="47"/>
      <c r="Y1337" s="47"/>
      <c r="Z1337" s="47"/>
      <c r="AA1337" s="47"/>
      <c r="AB1337" s="47"/>
    </row>
    <row r="1338" spans="1:28" ht="22.5" customHeight="1">
      <c r="A1338" s="47"/>
      <c r="B1338" s="74"/>
      <c r="C1338" s="74"/>
      <c r="D1338" s="74"/>
      <c r="E1338" s="113" t="str">
        <f>IF(B1338="","",Impostazioni!$C$6)</f>
        <v/>
      </c>
      <c r="F1338" s="67"/>
      <c r="G1338" s="67"/>
      <c r="H1338" s="67"/>
      <c r="I1338" s="67"/>
      <c r="J1338" s="124" t="str">
        <v/>
      </c>
      <c r="K1338" s="74"/>
      <c r="L1338" s="111"/>
      <c r="M1338" s="47"/>
      <c r="N1338" s="47"/>
      <c r="O1338" s="47"/>
      <c r="P1338" s="47"/>
      <c r="Q1338" s="47"/>
      <c r="R1338" s="47"/>
      <c r="S1338" s="47"/>
      <c r="T1338" s="47"/>
      <c r="U1338" s="47"/>
      <c r="V1338" s="47"/>
      <c r="W1338" s="47"/>
      <c r="X1338" s="47"/>
      <c r="Y1338" s="47"/>
      <c r="Z1338" s="47"/>
      <c r="AA1338" s="47"/>
      <c r="AB1338" s="47"/>
    </row>
    <row r="1339" spans="1:28" ht="22.5" customHeight="1">
      <c r="A1339" s="47"/>
      <c r="B1339" s="74"/>
      <c r="C1339" s="74"/>
      <c r="D1339" s="74"/>
      <c r="E1339" s="113" t="str">
        <f>IF(B1339="","",Impostazioni!$C$6)</f>
        <v/>
      </c>
      <c r="F1339" s="67"/>
      <c r="G1339" s="67"/>
      <c r="H1339" s="67"/>
      <c r="I1339" s="67"/>
      <c r="J1339" s="124" t="str">
        <v/>
      </c>
      <c r="K1339" s="74"/>
      <c r="L1339" s="111"/>
      <c r="M1339" s="47"/>
      <c r="N1339" s="47"/>
      <c r="O1339" s="47"/>
      <c r="P1339" s="47"/>
      <c r="Q1339" s="47"/>
      <c r="R1339" s="47"/>
      <c r="S1339" s="47"/>
      <c r="T1339" s="47"/>
      <c r="U1339" s="47"/>
      <c r="V1339" s="47"/>
      <c r="W1339" s="47"/>
      <c r="X1339" s="47"/>
      <c r="Y1339" s="47"/>
      <c r="Z1339" s="47"/>
      <c r="AA1339" s="47"/>
      <c r="AB1339" s="47"/>
    </row>
    <row r="1340" spans="1:28" ht="22.5" customHeight="1">
      <c r="A1340" s="47"/>
      <c r="B1340" s="74"/>
      <c r="C1340" s="74"/>
      <c r="D1340" s="74"/>
      <c r="E1340" s="113" t="str">
        <f>IF(B1340="","",Impostazioni!$C$6)</f>
        <v/>
      </c>
      <c r="F1340" s="67"/>
      <c r="G1340" s="67"/>
      <c r="H1340" s="67"/>
      <c r="I1340" s="67"/>
      <c r="J1340" s="124" t="str">
        <v/>
      </c>
      <c r="K1340" s="74"/>
      <c r="L1340" s="111"/>
      <c r="M1340" s="47"/>
      <c r="N1340" s="47"/>
      <c r="O1340" s="47"/>
      <c r="P1340" s="47"/>
      <c r="Q1340" s="47"/>
      <c r="R1340" s="47"/>
      <c r="S1340" s="47"/>
      <c r="T1340" s="47"/>
      <c r="U1340" s="47"/>
      <c r="V1340" s="47"/>
      <c r="W1340" s="47"/>
      <c r="X1340" s="47"/>
      <c r="Y1340" s="47"/>
      <c r="Z1340" s="47"/>
      <c r="AA1340" s="47"/>
      <c r="AB1340" s="47"/>
    </row>
    <row r="1341" spans="1:28" ht="22.5" customHeight="1">
      <c r="A1341" s="47"/>
      <c r="B1341" s="74"/>
      <c r="C1341" s="74"/>
      <c r="D1341" s="74"/>
      <c r="E1341" s="113" t="str">
        <f>IF(B1341="","",Impostazioni!$C$6)</f>
        <v/>
      </c>
      <c r="F1341" s="67"/>
      <c r="G1341" s="67"/>
      <c r="H1341" s="67"/>
      <c r="I1341" s="67"/>
      <c r="J1341" s="124" t="str">
        <v/>
      </c>
      <c r="K1341" s="74"/>
      <c r="L1341" s="111"/>
      <c r="M1341" s="47"/>
      <c r="N1341" s="47"/>
      <c r="O1341" s="47"/>
      <c r="P1341" s="47"/>
      <c r="Q1341" s="47"/>
      <c r="R1341" s="47"/>
      <c r="S1341" s="47"/>
      <c r="T1341" s="47"/>
      <c r="U1341" s="47"/>
      <c r="V1341" s="47"/>
      <c r="W1341" s="47"/>
      <c r="X1341" s="47"/>
      <c r="Y1341" s="47"/>
      <c r="Z1341" s="47"/>
      <c r="AA1341" s="47"/>
      <c r="AB1341" s="47"/>
    </row>
    <row r="1342" spans="1:28" ht="22.5" customHeight="1">
      <c r="A1342" s="47"/>
      <c r="B1342" s="74"/>
      <c r="C1342" s="74"/>
      <c r="D1342" s="74"/>
      <c r="E1342" s="113" t="str">
        <f>IF(B1342="","",Impostazioni!$C$6)</f>
        <v/>
      </c>
      <c r="F1342" s="67"/>
      <c r="G1342" s="67"/>
      <c r="H1342" s="67"/>
      <c r="I1342" s="67"/>
      <c r="J1342" s="124" t="str">
        <v/>
      </c>
      <c r="K1342" s="74"/>
      <c r="L1342" s="111"/>
      <c r="M1342" s="47"/>
      <c r="N1342" s="47"/>
      <c r="O1342" s="47"/>
      <c r="P1342" s="47"/>
      <c r="Q1342" s="47"/>
      <c r="R1342" s="47"/>
      <c r="S1342" s="47"/>
      <c r="T1342" s="47"/>
      <c r="U1342" s="47"/>
      <c r="V1342" s="47"/>
      <c r="W1342" s="47"/>
      <c r="X1342" s="47"/>
      <c r="Y1342" s="47"/>
      <c r="Z1342" s="47"/>
      <c r="AA1342" s="47"/>
      <c r="AB1342" s="47"/>
    </row>
    <row r="1343" spans="1:28" ht="22.5" customHeight="1">
      <c r="A1343" s="47"/>
      <c r="B1343" s="74"/>
      <c r="C1343" s="74"/>
      <c r="D1343" s="74"/>
      <c r="E1343" s="113" t="str">
        <f>IF(B1343="","",Impostazioni!$C$6)</f>
        <v/>
      </c>
      <c r="F1343" s="67"/>
      <c r="G1343" s="67"/>
      <c r="H1343" s="67"/>
      <c r="I1343" s="67"/>
      <c r="J1343" s="124" t="str">
        <v/>
      </c>
      <c r="K1343" s="74"/>
      <c r="L1343" s="111"/>
      <c r="M1343" s="47"/>
      <c r="N1343" s="47"/>
      <c r="O1343" s="47"/>
      <c r="P1343" s="47"/>
      <c r="Q1343" s="47"/>
      <c r="R1343" s="47"/>
      <c r="S1343" s="47"/>
      <c r="T1343" s="47"/>
      <c r="U1343" s="47"/>
      <c r="V1343" s="47"/>
      <c r="W1343" s="47"/>
      <c r="X1343" s="47"/>
      <c r="Y1343" s="47"/>
      <c r="Z1343" s="47"/>
      <c r="AA1343" s="47"/>
      <c r="AB1343" s="47"/>
    </row>
    <row r="1344" spans="1:28" ht="22.5" customHeight="1">
      <c r="A1344" s="47"/>
      <c r="B1344" s="74"/>
      <c r="C1344" s="74"/>
      <c r="D1344" s="74"/>
      <c r="E1344" s="113" t="str">
        <f>IF(B1344="","",Impostazioni!$C$6)</f>
        <v/>
      </c>
      <c r="F1344" s="67"/>
      <c r="G1344" s="67"/>
      <c r="H1344" s="67"/>
      <c r="I1344" s="67"/>
      <c r="J1344" s="124" t="str">
        <v/>
      </c>
      <c r="K1344" s="74"/>
      <c r="L1344" s="111"/>
      <c r="M1344" s="47"/>
      <c r="N1344" s="47"/>
      <c r="O1344" s="47"/>
      <c r="P1344" s="47"/>
      <c r="Q1344" s="47"/>
      <c r="R1344" s="47"/>
      <c r="S1344" s="47"/>
      <c r="T1344" s="47"/>
      <c r="U1344" s="47"/>
      <c r="V1344" s="47"/>
      <c r="W1344" s="47"/>
      <c r="X1344" s="47"/>
      <c r="Y1344" s="47"/>
      <c r="Z1344" s="47"/>
      <c r="AA1344" s="47"/>
      <c r="AB1344" s="47"/>
    </row>
    <row r="1345" spans="1:28" ht="22.5" customHeight="1">
      <c r="A1345" s="47"/>
      <c r="B1345" s="74"/>
      <c r="C1345" s="74"/>
      <c r="D1345" s="74"/>
      <c r="E1345" s="113" t="str">
        <f>IF(B1345="","",Impostazioni!$C$6)</f>
        <v/>
      </c>
      <c r="F1345" s="67"/>
      <c r="G1345" s="67"/>
      <c r="H1345" s="67"/>
      <c r="I1345" s="67"/>
      <c r="J1345" s="124" t="str">
        <v/>
      </c>
      <c r="K1345" s="74"/>
      <c r="L1345" s="111"/>
      <c r="M1345" s="47"/>
      <c r="N1345" s="47"/>
      <c r="O1345" s="47"/>
      <c r="P1345" s="47"/>
      <c r="Q1345" s="47"/>
      <c r="R1345" s="47"/>
      <c r="S1345" s="47"/>
      <c r="T1345" s="47"/>
      <c r="U1345" s="47"/>
      <c r="V1345" s="47"/>
      <c r="W1345" s="47"/>
      <c r="X1345" s="47"/>
      <c r="Y1345" s="47"/>
      <c r="Z1345" s="47"/>
      <c r="AA1345" s="47"/>
      <c r="AB1345" s="47"/>
    </row>
    <row r="1346" spans="1:28" ht="22.5" customHeight="1">
      <c r="A1346" s="47"/>
      <c r="B1346" s="74"/>
      <c r="C1346" s="74"/>
      <c r="D1346" s="74"/>
      <c r="E1346" s="113" t="str">
        <f>IF(B1346="","",Impostazioni!$C$6)</f>
        <v/>
      </c>
      <c r="F1346" s="67"/>
      <c r="G1346" s="67"/>
      <c r="H1346" s="67"/>
      <c r="I1346" s="67"/>
      <c r="J1346" s="124" t="str">
        <v/>
      </c>
      <c r="K1346" s="74"/>
      <c r="L1346" s="111"/>
      <c r="M1346" s="47"/>
      <c r="N1346" s="47"/>
      <c r="O1346" s="47"/>
      <c r="P1346" s="47"/>
      <c r="Q1346" s="47"/>
      <c r="R1346" s="47"/>
      <c r="S1346" s="47"/>
      <c r="T1346" s="47"/>
      <c r="U1346" s="47"/>
      <c r="V1346" s="47"/>
      <c r="W1346" s="47"/>
      <c r="X1346" s="47"/>
      <c r="Y1346" s="47"/>
      <c r="Z1346" s="47"/>
      <c r="AA1346" s="47"/>
      <c r="AB1346" s="47"/>
    </row>
    <row r="1347" spans="1:28" ht="22.5" customHeight="1">
      <c r="A1347" s="47"/>
      <c r="B1347" s="74"/>
      <c r="C1347" s="74"/>
      <c r="D1347" s="74"/>
      <c r="E1347" s="113" t="str">
        <f>IF(B1347="","",Impostazioni!$C$6)</f>
        <v/>
      </c>
      <c r="F1347" s="67"/>
      <c r="G1347" s="67"/>
      <c r="H1347" s="67"/>
      <c r="I1347" s="67"/>
      <c r="J1347" s="124" t="str">
        <v/>
      </c>
      <c r="K1347" s="74"/>
      <c r="L1347" s="111"/>
      <c r="M1347" s="47"/>
      <c r="N1347" s="47"/>
      <c r="O1347" s="47"/>
      <c r="P1347" s="47"/>
      <c r="Q1347" s="47"/>
      <c r="R1347" s="47"/>
      <c r="S1347" s="47"/>
      <c r="T1347" s="47"/>
      <c r="U1347" s="47"/>
      <c r="V1347" s="47"/>
      <c r="W1347" s="47"/>
      <c r="X1347" s="47"/>
      <c r="Y1347" s="47"/>
      <c r="Z1347" s="47"/>
      <c r="AA1347" s="47"/>
      <c r="AB1347" s="47"/>
    </row>
    <row r="1348" spans="1:28" ht="22.5" customHeight="1">
      <c r="A1348" s="47"/>
      <c r="B1348" s="74"/>
      <c r="C1348" s="74"/>
      <c r="D1348" s="74"/>
      <c r="E1348" s="113" t="str">
        <f>IF(B1348="","",Impostazioni!$C$6)</f>
        <v/>
      </c>
      <c r="F1348" s="67"/>
      <c r="G1348" s="67"/>
      <c r="H1348" s="67"/>
      <c r="I1348" s="67"/>
      <c r="J1348" s="124" t="str">
        <v/>
      </c>
      <c r="K1348" s="74"/>
      <c r="L1348" s="111"/>
      <c r="M1348" s="47"/>
      <c r="N1348" s="47"/>
      <c r="O1348" s="47"/>
      <c r="P1348" s="47"/>
      <c r="Q1348" s="47"/>
      <c r="R1348" s="47"/>
      <c r="S1348" s="47"/>
      <c r="T1348" s="47"/>
      <c r="U1348" s="47"/>
      <c r="V1348" s="47"/>
      <c r="W1348" s="47"/>
      <c r="X1348" s="47"/>
      <c r="Y1348" s="47"/>
      <c r="Z1348" s="47"/>
      <c r="AA1348" s="47"/>
      <c r="AB1348" s="47"/>
    </row>
    <row r="1349" spans="1:28" ht="22.5" customHeight="1">
      <c r="A1349" s="47"/>
      <c r="B1349" s="74"/>
      <c r="C1349" s="74"/>
      <c r="D1349" s="74"/>
      <c r="E1349" s="113" t="str">
        <f>IF(B1349="","",Impostazioni!$C$6)</f>
        <v/>
      </c>
      <c r="F1349" s="67"/>
      <c r="G1349" s="67"/>
      <c r="H1349" s="67"/>
      <c r="I1349" s="67"/>
      <c r="J1349" s="124" t="str">
        <v/>
      </c>
      <c r="K1349" s="74"/>
      <c r="L1349" s="111"/>
      <c r="M1349" s="47"/>
      <c r="N1349" s="47"/>
      <c r="O1349" s="47"/>
      <c r="P1349" s="47"/>
      <c r="Q1349" s="47"/>
      <c r="R1349" s="47"/>
      <c r="S1349" s="47"/>
      <c r="T1349" s="47"/>
      <c r="U1349" s="47"/>
      <c r="V1349" s="47"/>
      <c r="W1349" s="47"/>
      <c r="X1349" s="47"/>
      <c r="Y1349" s="47"/>
      <c r="Z1349" s="47"/>
      <c r="AA1349" s="47"/>
      <c r="AB1349" s="47"/>
    </row>
    <row r="1350" spans="1:28" ht="22.5" customHeight="1">
      <c r="A1350" s="47"/>
      <c r="B1350" s="74"/>
      <c r="C1350" s="74"/>
      <c r="D1350" s="74"/>
      <c r="E1350" s="113" t="str">
        <f>IF(B1350="","",Impostazioni!$C$6)</f>
        <v/>
      </c>
      <c r="F1350" s="67"/>
      <c r="G1350" s="67"/>
      <c r="H1350" s="67"/>
      <c r="I1350" s="67"/>
      <c r="J1350" s="124" t="str">
        <v/>
      </c>
      <c r="K1350" s="74"/>
      <c r="L1350" s="111"/>
      <c r="M1350" s="47"/>
      <c r="N1350" s="47"/>
      <c r="O1350" s="47"/>
      <c r="P1350" s="47"/>
      <c r="Q1350" s="47"/>
      <c r="R1350" s="47"/>
      <c r="S1350" s="47"/>
      <c r="T1350" s="47"/>
      <c r="U1350" s="47"/>
      <c r="V1350" s="47"/>
      <c r="W1350" s="47"/>
      <c r="X1350" s="47"/>
      <c r="Y1350" s="47"/>
      <c r="Z1350" s="47"/>
      <c r="AA1350" s="47"/>
      <c r="AB1350" s="47"/>
    </row>
    <row r="1351" spans="1:28" ht="22.5" customHeight="1">
      <c r="A1351" s="47"/>
      <c r="B1351" s="74"/>
      <c r="C1351" s="74"/>
      <c r="D1351" s="74"/>
      <c r="E1351" s="113" t="str">
        <f>IF(B1351="","",Impostazioni!$C$6)</f>
        <v/>
      </c>
      <c r="F1351" s="67"/>
      <c r="G1351" s="67"/>
      <c r="H1351" s="67"/>
      <c r="I1351" s="67"/>
      <c r="J1351" s="124" t="str">
        <v/>
      </c>
      <c r="K1351" s="74"/>
      <c r="L1351" s="111"/>
      <c r="M1351" s="47"/>
      <c r="N1351" s="47"/>
      <c r="O1351" s="47"/>
      <c r="P1351" s="47"/>
      <c r="Q1351" s="47"/>
      <c r="R1351" s="47"/>
      <c r="S1351" s="47"/>
      <c r="T1351" s="47"/>
      <c r="U1351" s="47"/>
      <c r="V1351" s="47"/>
      <c r="W1351" s="47"/>
      <c r="X1351" s="47"/>
      <c r="Y1351" s="47"/>
      <c r="Z1351" s="47"/>
      <c r="AA1351" s="47"/>
      <c r="AB1351" s="47"/>
    </row>
    <row r="1352" spans="1:28" ht="22.5" customHeight="1">
      <c r="A1352" s="47"/>
      <c r="B1352" s="74"/>
      <c r="C1352" s="74"/>
      <c r="D1352" s="74"/>
      <c r="E1352" s="113" t="str">
        <f>IF(B1352="","",Impostazioni!$C$6)</f>
        <v/>
      </c>
      <c r="F1352" s="67"/>
      <c r="G1352" s="67"/>
      <c r="H1352" s="67"/>
      <c r="I1352" s="67"/>
      <c r="J1352" s="124" t="str">
        <v/>
      </c>
      <c r="K1352" s="74"/>
      <c r="L1352" s="111"/>
      <c r="M1352" s="47"/>
      <c r="N1352" s="47"/>
      <c r="O1352" s="47"/>
      <c r="P1352" s="47"/>
      <c r="Q1352" s="47"/>
      <c r="R1352" s="47"/>
      <c r="S1352" s="47"/>
      <c r="T1352" s="47"/>
      <c r="U1352" s="47"/>
      <c r="V1352" s="47"/>
      <c r="W1352" s="47"/>
      <c r="X1352" s="47"/>
      <c r="Y1352" s="47"/>
      <c r="Z1352" s="47"/>
      <c r="AA1352" s="47"/>
      <c r="AB1352" s="47"/>
    </row>
    <row r="1353" spans="1:28" ht="22.5" customHeight="1">
      <c r="A1353" s="47"/>
      <c r="B1353" s="74"/>
      <c r="C1353" s="74"/>
      <c r="D1353" s="74"/>
      <c r="E1353" s="113" t="str">
        <f>IF(B1353="","",Impostazioni!$C$6)</f>
        <v/>
      </c>
      <c r="F1353" s="67"/>
      <c r="G1353" s="67"/>
      <c r="H1353" s="67"/>
      <c r="I1353" s="67"/>
      <c r="J1353" s="124" t="str">
        <v/>
      </c>
      <c r="K1353" s="74"/>
      <c r="L1353" s="111"/>
      <c r="M1353" s="47"/>
      <c r="N1353" s="47"/>
      <c r="O1353" s="47"/>
      <c r="P1353" s="47"/>
      <c r="Q1353" s="47"/>
      <c r="R1353" s="47"/>
      <c r="S1353" s="47"/>
      <c r="T1353" s="47"/>
      <c r="U1353" s="47"/>
      <c r="V1353" s="47"/>
      <c r="W1353" s="47"/>
      <c r="X1353" s="47"/>
      <c r="Y1353" s="47"/>
      <c r="Z1353" s="47"/>
      <c r="AA1353" s="47"/>
      <c r="AB1353" s="47"/>
    </row>
    <row r="1354" spans="1:28" ht="22.5" customHeight="1">
      <c r="A1354" s="47"/>
      <c r="B1354" s="74"/>
      <c r="C1354" s="74"/>
      <c r="D1354" s="74"/>
      <c r="E1354" s="113" t="str">
        <f>IF(B1354="","",Impostazioni!$C$6)</f>
        <v/>
      </c>
      <c r="F1354" s="67"/>
      <c r="G1354" s="67"/>
      <c r="H1354" s="67"/>
      <c r="I1354" s="67"/>
      <c r="J1354" s="124" t="str">
        <v/>
      </c>
      <c r="K1354" s="74"/>
      <c r="L1354" s="111"/>
      <c r="M1354" s="47"/>
      <c r="N1354" s="47"/>
      <c r="O1354" s="47"/>
      <c r="P1354" s="47"/>
      <c r="Q1354" s="47"/>
      <c r="R1354" s="47"/>
      <c r="S1354" s="47"/>
      <c r="T1354" s="47"/>
      <c r="U1354" s="47"/>
      <c r="V1354" s="47"/>
      <c r="W1354" s="47"/>
      <c r="X1354" s="47"/>
      <c r="Y1354" s="47"/>
      <c r="Z1354" s="47"/>
      <c r="AA1354" s="47"/>
      <c r="AB1354" s="47"/>
    </row>
    <row r="1355" spans="1:28" ht="22.5" customHeight="1">
      <c r="A1355" s="47"/>
      <c r="B1355" s="74"/>
      <c r="C1355" s="74"/>
      <c r="D1355" s="74"/>
      <c r="E1355" s="113" t="str">
        <f>IF(B1355="","",Impostazioni!$C$6)</f>
        <v/>
      </c>
      <c r="F1355" s="67"/>
      <c r="G1355" s="67"/>
      <c r="H1355" s="67"/>
      <c r="I1355" s="67"/>
      <c r="J1355" s="124" t="str">
        <v/>
      </c>
      <c r="K1355" s="74"/>
      <c r="L1355" s="111"/>
      <c r="M1355" s="47"/>
      <c r="N1355" s="47"/>
      <c r="O1355" s="47"/>
      <c r="P1355" s="47"/>
      <c r="Q1355" s="47"/>
      <c r="R1355" s="47"/>
      <c r="S1355" s="47"/>
      <c r="T1355" s="47"/>
      <c r="U1355" s="47"/>
      <c r="V1355" s="47"/>
      <c r="W1355" s="47"/>
      <c r="X1355" s="47"/>
      <c r="Y1355" s="47"/>
      <c r="Z1355" s="47"/>
      <c r="AA1355" s="47"/>
      <c r="AB1355" s="47"/>
    </row>
    <row r="1356" spans="1:28" ht="22.5" customHeight="1">
      <c r="A1356" s="47"/>
      <c r="B1356" s="74"/>
      <c r="C1356" s="74"/>
      <c r="D1356" s="74"/>
      <c r="E1356" s="113" t="str">
        <f>IF(B1356="","",Impostazioni!$C$6)</f>
        <v/>
      </c>
      <c r="F1356" s="67"/>
      <c r="G1356" s="67"/>
      <c r="H1356" s="67"/>
      <c r="I1356" s="67"/>
      <c r="J1356" s="124" t="str">
        <v/>
      </c>
      <c r="K1356" s="74"/>
      <c r="L1356" s="111"/>
      <c r="M1356" s="47"/>
      <c r="N1356" s="47"/>
      <c r="O1356" s="47"/>
      <c r="P1356" s="47"/>
      <c r="Q1356" s="47"/>
      <c r="R1356" s="47"/>
      <c r="S1356" s="47"/>
      <c r="T1356" s="47"/>
      <c r="U1356" s="47"/>
      <c r="V1356" s="47"/>
      <c r="W1356" s="47"/>
      <c r="X1356" s="47"/>
      <c r="Y1356" s="47"/>
      <c r="Z1356" s="47"/>
      <c r="AA1356" s="47"/>
      <c r="AB1356" s="47"/>
    </row>
    <row r="1357" spans="1:28" ht="22.5" customHeight="1">
      <c r="A1357" s="47"/>
      <c r="B1357" s="74"/>
      <c r="C1357" s="74"/>
      <c r="D1357" s="74"/>
      <c r="E1357" s="113" t="str">
        <f>IF(B1357="","",Impostazioni!$C$6)</f>
        <v/>
      </c>
      <c r="F1357" s="67"/>
      <c r="G1357" s="67"/>
      <c r="H1357" s="67"/>
      <c r="I1357" s="67"/>
      <c r="J1357" s="124" t="str">
        <v/>
      </c>
      <c r="K1357" s="74"/>
      <c r="L1357" s="111"/>
      <c r="M1357" s="47"/>
      <c r="N1357" s="47"/>
      <c r="O1357" s="47"/>
      <c r="P1357" s="47"/>
      <c r="Q1357" s="47"/>
      <c r="R1357" s="47"/>
      <c r="S1357" s="47"/>
      <c r="T1357" s="47"/>
      <c r="U1357" s="47"/>
      <c r="V1357" s="47"/>
      <c r="W1357" s="47"/>
      <c r="X1357" s="47"/>
      <c r="Y1357" s="47"/>
      <c r="Z1357" s="47"/>
      <c r="AA1357" s="47"/>
      <c r="AB1357" s="47"/>
    </row>
    <row r="1358" spans="1:28" ht="22.5" customHeight="1">
      <c r="A1358" s="47"/>
      <c r="B1358" s="74"/>
      <c r="C1358" s="74"/>
      <c r="D1358" s="74"/>
      <c r="E1358" s="113" t="str">
        <f>IF(B1358="","",Impostazioni!$C$6)</f>
        <v/>
      </c>
      <c r="F1358" s="67"/>
      <c r="G1358" s="67"/>
      <c r="H1358" s="67"/>
      <c r="I1358" s="67"/>
      <c r="J1358" s="124" t="str">
        <v/>
      </c>
      <c r="K1358" s="74"/>
      <c r="L1358" s="111"/>
      <c r="M1358" s="47"/>
      <c r="N1358" s="47"/>
      <c r="O1358" s="47"/>
      <c r="P1358" s="47"/>
      <c r="Q1358" s="47"/>
      <c r="R1358" s="47"/>
      <c r="S1358" s="47"/>
      <c r="T1358" s="47"/>
      <c r="U1358" s="47"/>
      <c r="V1358" s="47"/>
      <c r="W1358" s="47"/>
      <c r="X1358" s="47"/>
      <c r="Y1358" s="47"/>
      <c r="Z1358" s="47"/>
      <c r="AA1358" s="47"/>
      <c r="AB1358" s="47"/>
    </row>
    <row r="1359" spans="1:28" ht="22.5" customHeight="1">
      <c r="A1359" s="47"/>
      <c r="B1359" s="74"/>
      <c r="C1359" s="74"/>
      <c r="D1359" s="74"/>
      <c r="E1359" s="113" t="str">
        <f>IF(B1359="","",Impostazioni!$C$6)</f>
        <v/>
      </c>
      <c r="F1359" s="67"/>
      <c r="G1359" s="67"/>
      <c r="H1359" s="67"/>
      <c r="I1359" s="67"/>
      <c r="J1359" s="124" t="str">
        <v/>
      </c>
      <c r="K1359" s="74"/>
      <c r="L1359" s="111"/>
      <c r="M1359" s="47"/>
      <c r="N1359" s="47"/>
      <c r="O1359" s="47"/>
      <c r="P1359" s="47"/>
      <c r="Q1359" s="47"/>
      <c r="R1359" s="47"/>
      <c r="S1359" s="47"/>
      <c r="T1359" s="47"/>
      <c r="U1359" s="47"/>
      <c r="V1359" s="47"/>
      <c r="W1359" s="47"/>
      <c r="X1359" s="47"/>
      <c r="Y1359" s="47"/>
      <c r="Z1359" s="47"/>
      <c r="AA1359" s="47"/>
      <c r="AB1359" s="47"/>
    </row>
    <row r="1360" spans="1:28" ht="22.5" customHeight="1">
      <c r="A1360" s="47"/>
      <c r="B1360" s="74"/>
      <c r="C1360" s="74"/>
      <c r="D1360" s="74"/>
      <c r="E1360" s="113" t="str">
        <f>IF(B1360="","",Impostazioni!$C$6)</f>
        <v/>
      </c>
      <c r="F1360" s="67"/>
      <c r="G1360" s="67"/>
      <c r="H1360" s="67"/>
      <c r="I1360" s="67"/>
      <c r="J1360" s="124" t="str">
        <v/>
      </c>
      <c r="K1360" s="74"/>
      <c r="L1360" s="111"/>
      <c r="M1360" s="47"/>
      <c r="N1360" s="47"/>
      <c r="O1360" s="47"/>
      <c r="P1360" s="47"/>
      <c r="Q1360" s="47"/>
      <c r="R1360" s="47"/>
      <c r="S1360" s="47"/>
      <c r="T1360" s="47"/>
      <c r="U1360" s="47"/>
      <c r="V1360" s="47"/>
      <c r="W1360" s="47"/>
      <c r="X1360" s="47"/>
      <c r="Y1360" s="47"/>
      <c r="Z1360" s="47"/>
      <c r="AA1360" s="47"/>
      <c r="AB1360" s="47"/>
    </row>
    <row r="1361" spans="1:28" ht="22.5" customHeight="1">
      <c r="A1361" s="47"/>
      <c r="B1361" s="74"/>
      <c r="C1361" s="74"/>
      <c r="D1361" s="74"/>
      <c r="E1361" s="113" t="str">
        <f>IF(B1361="","",Impostazioni!$C$6)</f>
        <v/>
      </c>
      <c r="F1361" s="67"/>
      <c r="G1361" s="67"/>
      <c r="H1361" s="67"/>
      <c r="I1361" s="67"/>
      <c r="J1361" s="124" t="str">
        <v/>
      </c>
      <c r="K1361" s="74"/>
      <c r="L1361" s="111"/>
      <c r="M1361" s="47"/>
      <c r="N1361" s="47"/>
      <c r="O1361" s="47"/>
      <c r="P1361" s="47"/>
      <c r="Q1361" s="47"/>
      <c r="R1361" s="47"/>
      <c r="S1361" s="47"/>
      <c r="T1361" s="47"/>
      <c r="U1361" s="47"/>
      <c r="V1361" s="47"/>
      <c r="W1361" s="47"/>
      <c r="X1361" s="47"/>
      <c r="Y1361" s="47"/>
      <c r="Z1361" s="47"/>
      <c r="AA1361" s="47"/>
      <c r="AB1361" s="47"/>
    </row>
    <row r="1362" spans="1:28" ht="22.5" customHeight="1">
      <c r="A1362" s="47"/>
      <c r="B1362" s="74"/>
      <c r="C1362" s="74"/>
      <c r="D1362" s="74"/>
      <c r="E1362" s="113" t="str">
        <f>IF(B1362="","",Impostazioni!$C$6)</f>
        <v/>
      </c>
      <c r="F1362" s="67"/>
      <c r="G1362" s="67"/>
      <c r="H1362" s="67"/>
      <c r="I1362" s="67"/>
      <c r="J1362" s="124" t="str">
        <v/>
      </c>
      <c r="K1362" s="74"/>
      <c r="L1362" s="111"/>
      <c r="M1362" s="47"/>
      <c r="N1362" s="47"/>
      <c r="O1362" s="47"/>
      <c r="P1362" s="47"/>
      <c r="Q1362" s="47"/>
      <c r="R1362" s="47"/>
      <c r="S1362" s="47"/>
      <c r="T1362" s="47"/>
      <c r="U1362" s="47"/>
      <c r="V1362" s="47"/>
      <c r="W1362" s="47"/>
      <c r="X1362" s="47"/>
      <c r="Y1362" s="47"/>
      <c r="Z1362" s="47"/>
      <c r="AA1362" s="47"/>
      <c r="AB1362" s="47"/>
    </row>
    <row r="1363" spans="1:28" ht="22.5" customHeight="1">
      <c r="A1363" s="47"/>
      <c r="B1363" s="74"/>
      <c r="C1363" s="74"/>
      <c r="D1363" s="74"/>
      <c r="E1363" s="113" t="str">
        <f>IF(B1363="","",Impostazioni!$C$6)</f>
        <v/>
      </c>
      <c r="F1363" s="67"/>
      <c r="G1363" s="67"/>
      <c r="H1363" s="67"/>
      <c r="I1363" s="67"/>
      <c r="J1363" s="124" t="str">
        <v/>
      </c>
      <c r="K1363" s="74"/>
      <c r="L1363" s="111"/>
      <c r="M1363" s="47"/>
      <c r="N1363" s="47"/>
      <c r="O1363" s="47"/>
      <c r="P1363" s="47"/>
      <c r="Q1363" s="47"/>
      <c r="R1363" s="47"/>
      <c r="S1363" s="47"/>
      <c r="T1363" s="47"/>
      <c r="U1363" s="47"/>
      <c r="V1363" s="47"/>
      <c r="W1363" s="47"/>
      <c r="X1363" s="47"/>
      <c r="Y1363" s="47"/>
      <c r="Z1363" s="47"/>
      <c r="AA1363" s="47"/>
      <c r="AB1363" s="47"/>
    </row>
    <row r="1364" spans="1:28" ht="22.5" customHeight="1">
      <c r="A1364" s="47"/>
      <c r="B1364" s="74"/>
      <c r="C1364" s="74"/>
      <c r="D1364" s="74"/>
      <c r="E1364" s="113" t="str">
        <f>IF(B1364="","",Impostazioni!$C$6)</f>
        <v/>
      </c>
      <c r="F1364" s="67"/>
      <c r="G1364" s="67"/>
      <c r="H1364" s="67"/>
      <c r="I1364" s="67"/>
      <c r="J1364" s="124" t="str">
        <v/>
      </c>
      <c r="K1364" s="74"/>
      <c r="L1364" s="111"/>
      <c r="M1364" s="47"/>
      <c r="N1364" s="47"/>
      <c r="O1364" s="47"/>
      <c r="P1364" s="47"/>
      <c r="Q1364" s="47"/>
      <c r="R1364" s="47"/>
      <c r="S1364" s="47"/>
      <c r="T1364" s="47"/>
      <c r="U1364" s="47"/>
      <c r="V1364" s="47"/>
      <c r="W1364" s="47"/>
      <c r="X1364" s="47"/>
      <c r="Y1364" s="47"/>
      <c r="Z1364" s="47"/>
      <c r="AA1364" s="47"/>
      <c r="AB1364" s="47"/>
    </row>
    <row r="1365" spans="1:28" ht="22.5" customHeight="1">
      <c r="A1365" s="47"/>
      <c r="B1365" s="74"/>
      <c r="C1365" s="74"/>
      <c r="D1365" s="74"/>
      <c r="E1365" s="113" t="str">
        <f>IF(B1365="","",Impostazioni!$C$6)</f>
        <v/>
      </c>
      <c r="F1365" s="67"/>
      <c r="G1365" s="67"/>
      <c r="H1365" s="67"/>
      <c r="I1365" s="67"/>
      <c r="J1365" s="124" t="str">
        <v/>
      </c>
      <c r="K1365" s="74"/>
      <c r="L1365" s="111"/>
      <c r="M1365" s="47"/>
      <c r="N1365" s="47"/>
      <c r="O1365" s="47"/>
      <c r="P1365" s="47"/>
      <c r="Q1365" s="47"/>
      <c r="R1365" s="47"/>
      <c r="S1365" s="47"/>
      <c r="T1365" s="47"/>
      <c r="U1365" s="47"/>
      <c r="V1365" s="47"/>
      <c r="W1365" s="47"/>
      <c r="X1365" s="47"/>
      <c r="Y1365" s="47"/>
      <c r="Z1365" s="47"/>
      <c r="AA1365" s="47"/>
      <c r="AB1365" s="47"/>
    </row>
    <row r="1366" spans="1:28" ht="22.5" customHeight="1">
      <c r="A1366" s="47"/>
      <c r="B1366" s="74"/>
      <c r="C1366" s="74"/>
      <c r="D1366" s="74"/>
      <c r="E1366" s="113" t="str">
        <f>IF(B1366="","",Impostazioni!$C$6)</f>
        <v/>
      </c>
      <c r="F1366" s="67"/>
      <c r="G1366" s="67"/>
      <c r="H1366" s="67"/>
      <c r="I1366" s="67"/>
      <c r="J1366" s="124" t="str">
        <v/>
      </c>
      <c r="K1366" s="74"/>
      <c r="L1366" s="111"/>
      <c r="M1366" s="47"/>
      <c r="N1366" s="47"/>
      <c r="O1366" s="47"/>
      <c r="P1366" s="47"/>
      <c r="Q1366" s="47"/>
      <c r="R1366" s="47"/>
      <c r="S1366" s="47"/>
      <c r="T1366" s="47"/>
      <c r="U1366" s="47"/>
      <c r="V1366" s="47"/>
      <c r="W1366" s="47"/>
      <c r="X1366" s="47"/>
      <c r="Y1366" s="47"/>
      <c r="Z1366" s="47"/>
      <c r="AA1366" s="47"/>
      <c r="AB1366" s="47"/>
    </row>
    <row r="1367" spans="1:28" ht="22.5" customHeight="1">
      <c r="A1367" s="47"/>
      <c r="B1367" s="74"/>
      <c r="C1367" s="74"/>
      <c r="D1367" s="74"/>
      <c r="E1367" s="113" t="str">
        <f>IF(B1367="","",Impostazioni!$C$6)</f>
        <v/>
      </c>
      <c r="F1367" s="67"/>
      <c r="G1367" s="67"/>
      <c r="H1367" s="67"/>
      <c r="I1367" s="67"/>
      <c r="J1367" s="124" t="str">
        <v/>
      </c>
      <c r="K1367" s="74"/>
      <c r="L1367" s="111"/>
      <c r="M1367" s="47"/>
      <c r="N1367" s="47"/>
      <c r="O1367" s="47"/>
      <c r="P1367" s="47"/>
      <c r="Q1367" s="47"/>
      <c r="R1367" s="47"/>
      <c r="S1367" s="47"/>
      <c r="T1367" s="47"/>
      <c r="U1367" s="47"/>
      <c r="V1367" s="47"/>
      <c r="W1367" s="47"/>
      <c r="X1367" s="47"/>
      <c r="Y1367" s="47"/>
      <c r="Z1367" s="47"/>
      <c r="AA1367" s="47"/>
      <c r="AB1367" s="47"/>
    </row>
    <row r="1368" spans="1:28" ht="22.5" customHeight="1">
      <c r="A1368" s="47"/>
      <c r="B1368" s="74"/>
      <c r="C1368" s="74"/>
      <c r="D1368" s="74"/>
      <c r="E1368" s="113" t="str">
        <f>IF(B1368="","",Impostazioni!$C$6)</f>
        <v/>
      </c>
      <c r="F1368" s="67"/>
      <c r="G1368" s="67"/>
      <c r="H1368" s="67"/>
      <c r="I1368" s="67"/>
      <c r="J1368" s="124" t="str">
        <v/>
      </c>
      <c r="K1368" s="74"/>
      <c r="L1368" s="111"/>
      <c r="M1368" s="47"/>
      <c r="N1368" s="47"/>
      <c r="O1368" s="47"/>
      <c r="P1368" s="47"/>
      <c r="Q1368" s="47"/>
      <c r="R1368" s="47"/>
      <c r="S1368" s="47"/>
      <c r="T1368" s="47"/>
      <c r="U1368" s="47"/>
      <c r="V1368" s="47"/>
      <c r="W1368" s="47"/>
      <c r="X1368" s="47"/>
      <c r="Y1368" s="47"/>
      <c r="Z1368" s="47"/>
      <c r="AA1368" s="47"/>
      <c r="AB1368" s="47"/>
    </row>
    <row r="1369" spans="1:28" ht="22.5" customHeight="1">
      <c r="A1369" s="47"/>
      <c r="B1369" s="74"/>
      <c r="C1369" s="74"/>
      <c r="D1369" s="74"/>
      <c r="E1369" s="113" t="str">
        <f>IF(B1369="","",Impostazioni!$C$6)</f>
        <v/>
      </c>
      <c r="F1369" s="67"/>
      <c r="G1369" s="67"/>
      <c r="H1369" s="67"/>
      <c r="I1369" s="67"/>
      <c r="J1369" s="124" t="str">
        <v/>
      </c>
      <c r="K1369" s="74"/>
      <c r="L1369" s="111"/>
      <c r="M1369" s="47"/>
      <c r="N1369" s="47"/>
      <c r="O1369" s="47"/>
      <c r="P1369" s="47"/>
      <c r="Q1369" s="47"/>
      <c r="R1369" s="47"/>
      <c r="S1369" s="47"/>
      <c r="T1369" s="47"/>
      <c r="U1369" s="47"/>
      <c r="V1369" s="47"/>
      <c r="W1369" s="47"/>
      <c r="X1369" s="47"/>
      <c r="Y1369" s="47"/>
      <c r="Z1369" s="47"/>
      <c r="AA1369" s="47"/>
      <c r="AB1369" s="47"/>
    </row>
    <row r="1370" spans="1:28" ht="22.5" customHeight="1">
      <c r="A1370" s="47"/>
      <c r="B1370" s="74"/>
      <c r="C1370" s="74"/>
      <c r="D1370" s="74"/>
      <c r="E1370" s="113" t="str">
        <f>IF(B1370="","",Impostazioni!$C$6)</f>
        <v/>
      </c>
      <c r="F1370" s="67"/>
      <c r="G1370" s="67"/>
      <c r="H1370" s="67"/>
      <c r="I1370" s="67"/>
      <c r="J1370" s="124" t="str">
        <v/>
      </c>
      <c r="K1370" s="74"/>
      <c r="L1370" s="111"/>
      <c r="M1370" s="47"/>
      <c r="N1370" s="47"/>
      <c r="O1370" s="47"/>
      <c r="P1370" s="47"/>
      <c r="Q1370" s="47"/>
      <c r="R1370" s="47"/>
      <c r="S1370" s="47"/>
      <c r="T1370" s="47"/>
      <c r="U1370" s="47"/>
      <c r="V1370" s="47"/>
      <c r="W1370" s="47"/>
      <c r="X1370" s="47"/>
      <c r="Y1370" s="47"/>
      <c r="Z1370" s="47"/>
      <c r="AA1370" s="47"/>
      <c r="AB1370" s="47"/>
    </row>
    <row r="1371" spans="1:28" ht="22.5" customHeight="1">
      <c r="A1371" s="47"/>
      <c r="B1371" s="74"/>
      <c r="C1371" s="74"/>
      <c r="D1371" s="74"/>
      <c r="E1371" s="113" t="str">
        <f>IF(B1371="","",Impostazioni!$C$6)</f>
        <v/>
      </c>
      <c r="F1371" s="67"/>
      <c r="G1371" s="67"/>
      <c r="H1371" s="67"/>
      <c r="I1371" s="67"/>
      <c r="J1371" s="124" t="str">
        <v/>
      </c>
      <c r="K1371" s="74"/>
      <c r="L1371" s="111"/>
      <c r="M1371" s="47"/>
      <c r="N1371" s="47"/>
      <c r="O1371" s="47"/>
      <c r="P1371" s="47"/>
      <c r="Q1371" s="47"/>
      <c r="R1371" s="47"/>
      <c r="S1371" s="47"/>
      <c r="T1371" s="47"/>
      <c r="U1371" s="47"/>
      <c r="V1371" s="47"/>
      <c r="W1371" s="47"/>
      <c r="X1371" s="47"/>
      <c r="Y1371" s="47"/>
      <c r="Z1371" s="47"/>
      <c r="AA1371" s="47"/>
      <c r="AB1371" s="47"/>
    </row>
    <row r="1372" spans="1:28" ht="22.5" customHeight="1">
      <c r="A1372" s="47"/>
      <c r="B1372" s="74"/>
      <c r="C1372" s="74"/>
      <c r="D1372" s="74"/>
      <c r="E1372" s="113" t="str">
        <f>IF(B1372="","",Impostazioni!$C$6)</f>
        <v/>
      </c>
      <c r="F1372" s="67"/>
      <c r="G1372" s="67"/>
      <c r="H1372" s="67"/>
      <c r="I1372" s="67"/>
      <c r="J1372" s="124" t="str">
        <v/>
      </c>
      <c r="K1372" s="74"/>
      <c r="L1372" s="111"/>
      <c r="M1372" s="47"/>
      <c r="N1372" s="47"/>
      <c r="O1372" s="47"/>
      <c r="P1372" s="47"/>
      <c r="Q1372" s="47"/>
      <c r="R1372" s="47"/>
      <c r="S1372" s="47"/>
      <c r="T1372" s="47"/>
      <c r="U1372" s="47"/>
      <c r="V1372" s="47"/>
      <c r="W1372" s="47"/>
      <c r="X1372" s="47"/>
      <c r="Y1372" s="47"/>
      <c r="Z1372" s="47"/>
      <c r="AA1372" s="47"/>
      <c r="AB1372" s="47"/>
    </row>
    <row r="1373" spans="1:28" ht="22.5" customHeight="1">
      <c r="A1373" s="47"/>
      <c r="B1373" s="74"/>
      <c r="C1373" s="74"/>
      <c r="D1373" s="74"/>
      <c r="E1373" s="113" t="str">
        <f>IF(B1373="","",Impostazioni!$C$6)</f>
        <v/>
      </c>
      <c r="F1373" s="67"/>
      <c r="G1373" s="67"/>
      <c r="H1373" s="67"/>
      <c r="I1373" s="67"/>
      <c r="J1373" s="124" t="str">
        <v/>
      </c>
      <c r="K1373" s="74"/>
      <c r="L1373" s="111"/>
      <c r="M1373" s="47"/>
      <c r="N1373" s="47"/>
      <c r="O1373" s="47"/>
      <c r="P1373" s="47"/>
      <c r="Q1373" s="47"/>
      <c r="R1373" s="47"/>
      <c r="S1373" s="47"/>
      <c r="T1373" s="47"/>
      <c r="U1373" s="47"/>
      <c r="V1373" s="47"/>
      <c r="W1373" s="47"/>
      <c r="X1373" s="47"/>
      <c r="Y1373" s="47"/>
      <c r="Z1373" s="47"/>
      <c r="AA1373" s="47"/>
      <c r="AB1373" s="47"/>
    </row>
    <row r="1374" spans="1:28" ht="22.5" customHeight="1">
      <c r="A1374" s="47"/>
      <c r="B1374" s="74"/>
      <c r="C1374" s="74"/>
      <c r="D1374" s="74"/>
      <c r="E1374" s="113" t="str">
        <f>IF(B1374="","",Impostazioni!$C$6)</f>
        <v/>
      </c>
      <c r="F1374" s="67"/>
      <c r="G1374" s="67"/>
      <c r="H1374" s="67"/>
      <c r="I1374" s="67"/>
      <c r="J1374" s="124" t="str">
        <v/>
      </c>
      <c r="K1374" s="74"/>
      <c r="L1374" s="111"/>
      <c r="M1374" s="47"/>
      <c r="N1374" s="47"/>
      <c r="O1374" s="47"/>
      <c r="P1374" s="47"/>
      <c r="Q1374" s="47"/>
      <c r="R1374" s="47"/>
      <c r="S1374" s="47"/>
      <c r="T1374" s="47"/>
      <c r="U1374" s="47"/>
      <c r="V1374" s="47"/>
      <c r="W1374" s="47"/>
      <c r="X1374" s="47"/>
      <c r="Y1374" s="47"/>
      <c r="Z1374" s="47"/>
      <c r="AA1374" s="47"/>
      <c r="AB1374" s="47"/>
    </row>
    <row r="1375" spans="1:28" ht="22.5" customHeight="1">
      <c r="A1375" s="47"/>
      <c r="B1375" s="74"/>
      <c r="C1375" s="74"/>
      <c r="D1375" s="74"/>
      <c r="E1375" s="113" t="str">
        <f>IF(B1375="","",Impostazioni!$C$6)</f>
        <v/>
      </c>
      <c r="F1375" s="67"/>
      <c r="G1375" s="67"/>
      <c r="H1375" s="67"/>
      <c r="I1375" s="67"/>
      <c r="J1375" s="124" t="str">
        <v/>
      </c>
      <c r="K1375" s="74"/>
      <c r="L1375" s="111"/>
      <c r="M1375" s="47"/>
      <c r="N1375" s="47"/>
      <c r="O1375" s="47"/>
      <c r="P1375" s="47"/>
      <c r="Q1375" s="47"/>
      <c r="R1375" s="47"/>
      <c r="S1375" s="47"/>
      <c r="T1375" s="47"/>
      <c r="U1375" s="47"/>
      <c r="V1375" s="47"/>
      <c r="W1375" s="47"/>
      <c r="X1375" s="47"/>
      <c r="Y1375" s="47"/>
      <c r="Z1375" s="47"/>
      <c r="AA1375" s="47"/>
      <c r="AB1375" s="47"/>
    </row>
    <row r="1376" spans="1:28" ht="22.5" customHeight="1">
      <c r="A1376" s="47"/>
      <c r="B1376" s="74"/>
      <c r="C1376" s="74"/>
      <c r="D1376" s="74"/>
      <c r="E1376" s="113" t="str">
        <f>IF(B1376="","",Impostazioni!$C$6)</f>
        <v/>
      </c>
      <c r="F1376" s="67"/>
      <c r="G1376" s="67"/>
      <c r="H1376" s="67"/>
      <c r="I1376" s="67"/>
      <c r="J1376" s="124" t="str">
        <v/>
      </c>
      <c r="K1376" s="74"/>
      <c r="L1376" s="111"/>
      <c r="M1376" s="47"/>
      <c r="N1376" s="47"/>
      <c r="O1376" s="47"/>
      <c r="P1376" s="47"/>
      <c r="Q1376" s="47"/>
      <c r="R1376" s="47"/>
      <c r="S1376" s="47"/>
      <c r="T1376" s="47"/>
      <c r="U1376" s="47"/>
      <c r="V1376" s="47"/>
      <c r="W1376" s="47"/>
      <c r="X1376" s="47"/>
      <c r="Y1376" s="47"/>
      <c r="Z1376" s="47"/>
      <c r="AA1376" s="47"/>
      <c r="AB1376" s="47"/>
    </row>
    <row r="1377" spans="1:28" ht="22.5" customHeight="1">
      <c r="A1377" s="47"/>
      <c r="B1377" s="74"/>
      <c r="C1377" s="74"/>
      <c r="D1377" s="74"/>
      <c r="E1377" s="113" t="str">
        <f>IF(B1377="","",Impostazioni!$C$6)</f>
        <v/>
      </c>
      <c r="F1377" s="67"/>
      <c r="G1377" s="67"/>
      <c r="H1377" s="67"/>
      <c r="I1377" s="67"/>
      <c r="J1377" s="124" t="str">
        <v/>
      </c>
      <c r="K1377" s="74"/>
      <c r="L1377" s="111"/>
      <c r="M1377" s="47"/>
      <c r="N1377" s="47"/>
      <c r="O1377" s="47"/>
      <c r="P1377" s="47"/>
      <c r="Q1377" s="47"/>
      <c r="R1377" s="47"/>
      <c r="S1377" s="47"/>
      <c r="T1377" s="47"/>
      <c r="U1377" s="47"/>
      <c r="V1377" s="47"/>
      <c r="W1377" s="47"/>
      <c r="X1377" s="47"/>
      <c r="Y1377" s="47"/>
      <c r="Z1377" s="47"/>
      <c r="AA1377" s="47"/>
      <c r="AB1377" s="47"/>
    </row>
    <row r="1378" spans="1:28" ht="22.5" customHeight="1">
      <c r="A1378" s="47"/>
      <c r="B1378" s="74"/>
      <c r="C1378" s="74"/>
      <c r="D1378" s="74"/>
      <c r="E1378" s="113" t="str">
        <f>IF(B1378="","",Impostazioni!$C$6)</f>
        <v/>
      </c>
      <c r="F1378" s="67"/>
      <c r="G1378" s="67"/>
      <c r="H1378" s="67"/>
      <c r="I1378" s="67"/>
      <c r="J1378" s="124" t="str">
        <v/>
      </c>
      <c r="K1378" s="74"/>
      <c r="L1378" s="111"/>
      <c r="M1378" s="47"/>
      <c r="N1378" s="47"/>
      <c r="O1378" s="47"/>
      <c r="P1378" s="47"/>
      <c r="Q1378" s="47"/>
      <c r="R1378" s="47"/>
      <c r="S1378" s="47"/>
      <c r="T1378" s="47"/>
      <c r="U1378" s="47"/>
      <c r="V1378" s="47"/>
      <c r="W1378" s="47"/>
      <c r="X1378" s="47"/>
      <c r="Y1378" s="47"/>
      <c r="Z1378" s="47"/>
      <c r="AA1378" s="47"/>
      <c r="AB1378" s="47"/>
    </row>
    <row r="1379" spans="1:28" ht="22.5" customHeight="1">
      <c r="A1379" s="47"/>
      <c r="B1379" s="74"/>
      <c r="C1379" s="74"/>
      <c r="D1379" s="74"/>
      <c r="E1379" s="113" t="str">
        <f>IF(B1379="","",Impostazioni!$C$6)</f>
        <v/>
      </c>
      <c r="F1379" s="67"/>
      <c r="G1379" s="67"/>
      <c r="H1379" s="67"/>
      <c r="I1379" s="67"/>
      <c r="J1379" s="124" t="str">
        <v/>
      </c>
      <c r="K1379" s="74"/>
      <c r="L1379" s="111"/>
      <c r="M1379" s="47"/>
      <c r="N1379" s="47"/>
      <c r="O1379" s="47"/>
      <c r="P1379" s="47"/>
      <c r="Q1379" s="47"/>
      <c r="R1379" s="47"/>
      <c r="S1379" s="47"/>
      <c r="T1379" s="47"/>
      <c r="U1379" s="47"/>
      <c r="V1379" s="47"/>
      <c r="W1379" s="47"/>
      <c r="X1379" s="47"/>
      <c r="Y1379" s="47"/>
      <c r="Z1379" s="47"/>
      <c r="AA1379" s="47"/>
      <c r="AB1379" s="47"/>
    </row>
    <row r="1380" spans="1:28" ht="22.5" customHeight="1">
      <c r="A1380" s="47"/>
      <c r="B1380" s="74"/>
      <c r="C1380" s="74"/>
      <c r="D1380" s="74"/>
      <c r="E1380" s="113" t="str">
        <f>IF(B1380="","",Impostazioni!$C$6)</f>
        <v/>
      </c>
      <c r="F1380" s="67"/>
      <c r="G1380" s="67"/>
      <c r="H1380" s="67"/>
      <c r="I1380" s="67"/>
      <c r="J1380" s="124" t="str">
        <v/>
      </c>
      <c r="K1380" s="74"/>
      <c r="L1380" s="111"/>
      <c r="M1380" s="47"/>
      <c r="N1380" s="47"/>
      <c r="O1380" s="47"/>
      <c r="P1380" s="47"/>
      <c r="Q1380" s="47"/>
      <c r="R1380" s="47"/>
      <c r="S1380" s="47"/>
      <c r="T1380" s="47"/>
      <c r="U1380" s="47"/>
      <c r="V1380" s="47"/>
      <c r="W1380" s="47"/>
      <c r="X1380" s="47"/>
      <c r="Y1380" s="47"/>
      <c r="Z1380" s="47"/>
      <c r="AA1380" s="47"/>
      <c r="AB1380" s="47"/>
    </row>
    <row r="1381" spans="1:28" ht="22.5" customHeight="1">
      <c r="A1381" s="47"/>
      <c r="B1381" s="74"/>
      <c r="C1381" s="74"/>
      <c r="D1381" s="74"/>
      <c r="E1381" s="113" t="str">
        <f>IF(B1381="","",Impostazioni!$C$6)</f>
        <v/>
      </c>
      <c r="F1381" s="67"/>
      <c r="G1381" s="67"/>
      <c r="H1381" s="67"/>
      <c r="I1381" s="67"/>
      <c r="J1381" s="124" t="str">
        <v/>
      </c>
      <c r="K1381" s="74"/>
      <c r="L1381" s="111"/>
      <c r="M1381" s="47"/>
      <c r="N1381" s="47"/>
      <c r="O1381" s="47"/>
      <c r="P1381" s="47"/>
      <c r="Q1381" s="47"/>
      <c r="R1381" s="47"/>
      <c r="S1381" s="47"/>
      <c r="T1381" s="47"/>
      <c r="U1381" s="47"/>
      <c r="V1381" s="47"/>
      <c r="W1381" s="47"/>
      <c r="X1381" s="47"/>
      <c r="Y1381" s="47"/>
      <c r="Z1381" s="47"/>
      <c r="AA1381" s="47"/>
      <c r="AB1381" s="47"/>
    </row>
    <row r="1382" spans="1:28" ht="22.5" customHeight="1">
      <c r="A1382" s="47"/>
      <c r="B1382" s="74"/>
      <c r="C1382" s="74"/>
      <c r="D1382" s="74"/>
      <c r="E1382" s="113" t="str">
        <f>IF(B1382="","",Impostazioni!$C$6)</f>
        <v/>
      </c>
      <c r="F1382" s="67"/>
      <c r="G1382" s="67"/>
      <c r="H1382" s="67"/>
      <c r="I1382" s="67"/>
      <c r="J1382" s="124" t="str">
        <v/>
      </c>
      <c r="K1382" s="74"/>
      <c r="L1382" s="111"/>
      <c r="M1382" s="47"/>
      <c r="N1382" s="47"/>
      <c r="O1382" s="47"/>
      <c r="P1382" s="47"/>
      <c r="Q1382" s="47"/>
      <c r="R1382" s="47"/>
      <c r="S1382" s="47"/>
      <c r="T1382" s="47"/>
      <c r="U1382" s="47"/>
      <c r="V1382" s="47"/>
      <c r="W1382" s="47"/>
      <c r="X1382" s="47"/>
      <c r="Y1382" s="47"/>
      <c r="Z1382" s="47"/>
      <c r="AA1382" s="47"/>
      <c r="AB1382" s="47"/>
    </row>
    <row r="1383" spans="1:28" ht="22.5" customHeight="1">
      <c r="A1383" s="47"/>
      <c r="B1383" s="74"/>
      <c r="C1383" s="74"/>
      <c r="D1383" s="74"/>
      <c r="E1383" s="113" t="str">
        <f>IF(B1383="","",Impostazioni!$C$6)</f>
        <v/>
      </c>
      <c r="F1383" s="67"/>
      <c r="G1383" s="67"/>
      <c r="H1383" s="67"/>
      <c r="I1383" s="67"/>
      <c r="J1383" s="124" t="str">
        <v/>
      </c>
      <c r="K1383" s="74"/>
      <c r="L1383" s="111"/>
      <c r="M1383" s="47"/>
      <c r="N1383" s="47"/>
      <c r="O1383" s="47"/>
      <c r="P1383" s="47"/>
      <c r="Q1383" s="47"/>
      <c r="R1383" s="47"/>
      <c r="S1383" s="47"/>
      <c r="T1383" s="47"/>
      <c r="U1383" s="47"/>
      <c r="V1383" s="47"/>
      <c r="W1383" s="47"/>
      <c r="X1383" s="47"/>
      <c r="Y1383" s="47"/>
      <c r="Z1383" s="47"/>
      <c r="AA1383" s="47"/>
      <c r="AB1383" s="47"/>
    </row>
    <row r="1384" spans="1:28" ht="22.5" customHeight="1">
      <c r="A1384" s="47"/>
      <c r="B1384" s="74"/>
      <c r="C1384" s="74"/>
      <c r="D1384" s="74"/>
      <c r="E1384" s="113" t="str">
        <f>IF(B1384="","",Impostazioni!$C$6)</f>
        <v/>
      </c>
      <c r="F1384" s="67"/>
      <c r="G1384" s="67"/>
      <c r="H1384" s="67"/>
      <c r="I1384" s="67"/>
      <c r="J1384" s="124" t="str">
        <v/>
      </c>
      <c r="K1384" s="74"/>
      <c r="L1384" s="111"/>
      <c r="M1384" s="47"/>
      <c r="N1384" s="47"/>
      <c r="O1384" s="47"/>
      <c r="P1384" s="47"/>
      <c r="Q1384" s="47"/>
      <c r="R1384" s="47"/>
      <c r="S1384" s="47"/>
      <c r="T1384" s="47"/>
      <c r="U1384" s="47"/>
      <c r="V1384" s="47"/>
      <c r="W1384" s="47"/>
      <c r="X1384" s="47"/>
      <c r="Y1384" s="47"/>
      <c r="Z1384" s="47"/>
      <c r="AA1384" s="47"/>
      <c r="AB1384" s="47"/>
    </row>
    <row r="1385" spans="1:28" ht="22.5" customHeight="1">
      <c r="A1385" s="47"/>
      <c r="B1385" s="74"/>
      <c r="C1385" s="74"/>
      <c r="D1385" s="74"/>
      <c r="E1385" s="113" t="str">
        <f>IF(B1385="","",Impostazioni!$C$6)</f>
        <v/>
      </c>
      <c r="F1385" s="67"/>
      <c r="G1385" s="67"/>
      <c r="H1385" s="67"/>
      <c r="I1385" s="67"/>
      <c r="J1385" s="124" t="str">
        <v/>
      </c>
      <c r="K1385" s="74"/>
      <c r="L1385" s="111"/>
      <c r="M1385" s="47"/>
      <c r="N1385" s="47"/>
      <c r="O1385" s="47"/>
      <c r="P1385" s="47"/>
      <c r="Q1385" s="47"/>
      <c r="R1385" s="47"/>
      <c r="S1385" s="47"/>
      <c r="T1385" s="47"/>
      <c r="U1385" s="47"/>
      <c r="V1385" s="47"/>
      <c r="W1385" s="47"/>
      <c r="X1385" s="47"/>
      <c r="Y1385" s="47"/>
      <c r="Z1385" s="47"/>
      <c r="AA1385" s="47"/>
      <c r="AB1385" s="47"/>
    </row>
    <row r="1386" spans="1:28" ht="22.5" customHeight="1">
      <c r="A1386" s="47"/>
      <c r="B1386" s="74"/>
      <c r="C1386" s="74"/>
      <c r="D1386" s="74"/>
      <c r="E1386" s="113" t="str">
        <f>IF(B1386="","",Impostazioni!$C$6)</f>
        <v/>
      </c>
      <c r="F1386" s="67"/>
      <c r="G1386" s="67"/>
      <c r="H1386" s="67"/>
      <c r="I1386" s="67"/>
      <c r="J1386" s="124" t="str">
        <v/>
      </c>
      <c r="K1386" s="74"/>
      <c r="L1386" s="111"/>
      <c r="M1386" s="47"/>
      <c r="N1386" s="47"/>
      <c r="O1386" s="47"/>
      <c r="P1386" s="47"/>
      <c r="Q1386" s="47"/>
      <c r="R1386" s="47"/>
      <c r="S1386" s="47"/>
      <c r="T1386" s="47"/>
      <c r="U1386" s="47"/>
      <c r="V1386" s="47"/>
      <c r="W1386" s="47"/>
      <c r="X1386" s="47"/>
      <c r="Y1386" s="47"/>
      <c r="Z1386" s="47"/>
      <c r="AA1386" s="47"/>
      <c r="AB1386" s="47"/>
    </row>
    <row r="1387" spans="1:28" ht="22.5" customHeight="1">
      <c r="A1387" s="47"/>
      <c r="B1387" s="74"/>
      <c r="C1387" s="74"/>
      <c r="D1387" s="74"/>
      <c r="E1387" s="113" t="str">
        <f>IF(B1387="","",Impostazioni!$C$6)</f>
        <v/>
      </c>
      <c r="F1387" s="67"/>
      <c r="G1387" s="67"/>
      <c r="H1387" s="67"/>
      <c r="I1387" s="67"/>
      <c r="J1387" s="124" t="str">
        <v/>
      </c>
      <c r="K1387" s="74"/>
      <c r="L1387" s="111"/>
      <c r="M1387" s="47"/>
      <c r="N1387" s="47"/>
      <c r="O1387" s="47"/>
      <c r="P1387" s="47"/>
      <c r="Q1387" s="47"/>
      <c r="R1387" s="47"/>
      <c r="S1387" s="47"/>
      <c r="T1387" s="47"/>
      <c r="U1387" s="47"/>
      <c r="V1387" s="47"/>
      <c r="W1387" s="47"/>
      <c r="X1387" s="47"/>
      <c r="Y1387" s="47"/>
      <c r="Z1387" s="47"/>
      <c r="AA1387" s="47"/>
      <c r="AB1387" s="47"/>
    </row>
    <row r="1388" spans="1:28" ht="22.5" customHeight="1">
      <c r="A1388" s="47"/>
      <c r="B1388" s="74"/>
      <c r="C1388" s="74"/>
      <c r="D1388" s="74"/>
      <c r="E1388" s="113" t="str">
        <f>IF(B1388="","",Impostazioni!$C$6)</f>
        <v/>
      </c>
      <c r="F1388" s="67"/>
      <c r="G1388" s="67"/>
      <c r="H1388" s="67"/>
      <c r="I1388" s="67"/>
      <c r="J1388" s="124" t="str">
        <v/>
      </c>
      <c r="K1388" s="74"/>
      <c r="L1388" s="111"/>
      <c r="M1388" s="47"/>
      <c r="N1388" s="47"/>
      <c r="O1388" s="47"/>
      <c r="P1388" s="47"/>
      <c r="Q1388" s="47"/>
      <c r="R1388" s="47"/>
      <c r="S1388" s="47"/>
      <c r="T1388" s="47"/>
      <c r="U1388" s="47"/>
      <c r="V1388" s="47"/>
      <c r="W1388" s="47"/>
      <c r="X1388" s="47"/>
      <c r="Y1388" s="47"/>
      <c r="Z1388" s="47"/>
      <c r="AA1388" s="47"/>
      <c r="AB1388" s="47"/>
    </row>
    <row r="1389" spans="1:28" ht="22.5" customHeight="1">
      <c r="A1389" s="47"/>
      <c r="B1389" s="74"/>
      <c r="C1389" s="74"/>
      <c r="D1389" s="74"/>
      <c r="E1389" s="113" t="str">
        <f>IF(B1389="","",Impostazioni!$C$6)</f>
        <v/>
      </c>
      <c r="F1389" s="67"/>
      <c r="G1389" s="67"/>
      <c r="H1389" s="67"/>
      <c r="I1389" s="67"/>
      <c r="J1389" s="124" t="str">
        <v/>
      </c>
      <c r="K1389" s="74"/>
      <c r="L1389" s="111"/>
      <c r="M1389" s="47"/>
      <c r="N1389" s="47"/>
      <c r="O1389" s="47"/>
      <c r="P1389" s="47"/>
      <c r="Q1389" s="47"/>
      <c r="R1389" s="47"/>
      <c r="S1389" s="47"/>
      <c r="T1389" s="47"/>
      <c r="U1389" s="47"/>
      <c r="V1389" s="47"/>
      <c r="W1389" s="47"/>
      <c r="X1389" s="47"/>
      <c r="Y1389" s="47"/>
      <c r="Z1389" s="47"/>
      <c r="AA1389" s="47"/>
      <c r="AB1389" s="47"/>
    </row>
    <row r="1390" spans="1:28" ht="22.5" customHeight="1">
      <c r="A1390" s="47"/>
      <c r="B1390" s="74"/>
      <c r="C1390" s="74"/>
      <c r="D1390" s="74"/>
      <c r="E1390" s="113" t="str">
        <f>IF(B1390="","",Impostazioni!$C$6)</f>
        <v/>
      </c>
      <c r="F1390" s="67"/>
      <c r="G1390" s="67"/>
      <c r="H1390" s="67"/>
      <c r="I1390" s="67"/>
      <c r="J1390" s="124" t="str">
        <v/>
      </c>
      <c r="K1390" s="74"/>
      <c r="L1390" s="111"/>
      <c r="M1390" s="47"/>
      <c r="N1390" s="47"/>
      <c r="O1390" s="47"/>
      <c r="P1390" s="47"/>
      <c r="Q1390" s="47"/>
      <c r="R1390" s="47"/>
      <c r="S1390" s="47"/>
      <c r="T1390" s="47"/>
      <c r="U1390" s="47"/>
      <c r="V1390" s="47"/>
      <c r="W1390" s="47"/>
      <c r="X1390" s="47"/>
      <c r="Y1390" s="47"/>
      <c r="Z1390" s="47"/>
      <c r="AA1390" s="47"/>
      <c r="AB1390" s="47"/>
    </row>
    <row r="1391" spans="1:28" ht="22.5" customHeight="1">
      <c r="A1391" s="47"/>
      <c r="B1391" s="74"/>
      <c r="C1391" s="74"/>
      <c r="D1391" s="74"/>
      <c r="E1391" s="113" t="str">
        <f>IF(B1391="","",Impostazioni!$C$6)</f>
        <v/>
      </c>
      <c r="F1391" s="67"/>
      <c r="G1391" s="67"/>
      <c r="H1391" s="67"/>
      <c r="I1391" s="67"/>
      <c r="J1391" s="124" t="str">
        <v/>
      </c>
      <c r="K1391" s="74"/>
      <c r="L1391" s="111"/>
      <c r="M1391" s="47"/>
      <c r="N1391" s="47"/>
      <c r="O1391" s="47"/>
      <c r="P1391" s="47"/>
      <c r="Q1391" s="47"/>
      <c r="R1391" s="47"/>
      <c r="S1391" s="47"/>
      <c r="T1391" s="47"/>
      <c r="U1391" s="47"/>
      <c r="V1391" s="47"/>
      <c r="W1391" s="47"/>
      <c r="X1391" s="47"/>
      <c r="Y1391" s="47"/>
      <c r="Z1391" s="47"/>
      <c r="AA1391" s="47"/>
      <c r="AB1391" s="47"/>
    </row>
    <row r="1392" spans="1:28" ht="22.5" customHeight="1">
      <c r="A1392" s="47"/>
      <c r="B1392" s="74"/>
      <c r="C1392" s="74"/>
      <c r="D1392" s="74"/>
      <c r="E1392" s="113" t="str">
        <f>IF(B1392="","",Impostazioni!$C$6)</f>
        <v/>
      </c>
      <c r="F1392" s="67"/>
      <c r="G1392" s="67"/>
      <c r="H1392" s="67"/>
      <c r="I1392" s="67"/>
      <c r="J1392" s="124" t="str">
        <v/>
      </c>
      <c r="K1392" s="74"/>
      <c r="L1392" s="111"/>
      <c r="M1392" s="47"/>
      <c r="N1392" s="47"/>
      <c r="O1392" s="47"/>
      <c r="P1392" s="47"/>
      <c r="Q1392" s="47"/>
      <c r="R1392" s="47"/>
      <c r="S1392" s="47"/>
      <c r="T1392" s="47"/>
      <c r="U1392" s="47"/>
      <c r="V1392" s="47"/>
      <c r="W1392" s="47"/>
      <c r="X1392" s="47"/>
      <c r="Y1392" s="47"/>
      <c r="Z1392" s="47"/>
      <c r="AA1392" s="47"/>
      <c r="AB1392" s="47"/>
    </row>
    <row r="1393" spans="1:28" ht="22.5" customHeight="1">
      <c r="A1393" s="47"/>
      <c r="B1393" s="74"/>
      <c r="C1393" s="74"/>
      <c r="D1393" s="74"/>
      <c r="E1393" s="113" t="str">
        <f>IF(B1393="","",Impostazioni!$C$6)</f>
        <v/>
      </c>
      <c r="F1393" s="67"/>
      <c r="G1393" s="67"/>
      <c r="H1393" s="67"/>
      <c r="I1393" s="67"/>
      <c r="J1393" s="124" t="str">
        <v/>
      </c>
      <c r="K1393" s="74"/>
      <c r="L1393" s="111"/>
      <c r="M1393" s="47"/>
      <c r="N1393" s="47"/>
      <c r="O1393" s="47"/>
      <c r="P1393" s="47"/>
      <c r="Q1393" s="47"/>
      <c r="R1393" s="47"/>
      <c r="S1393" s="47"/>
      <c r="T1393" s="47"/>
      <c r="U1393" s="47"/>
      <c r="V1393" s="47"/>
      <c r="W1393" s="47"/>
      <c r="X1393" s="47"/>
      <c r="Y1393" s="47"/>
      <c r="Z1393" s="47"/>
      <c r="AA1393" s="47"/>
      <c r="AB1393" s="47"/>
    </row>
    <row r="1394" spans="1:28" ht="22.5" customHeight="1">
      <c r="A1394" s="47"/>
      <c r="B1394" s="74"/>
      <c r="C1394" s="74"/>
      <c r="D1394" s="74"/>
      <c r="E1394" s="113" t="str">
        <f>IF(B1394="","",Impostazioni!$C$6)</f>
        <v/>
      </c>
      <c r="F1394" s="67"/>
      <c r="G1394" s="67"/>
      <c r="H1394" s="67"/>
      <c r="I1394" s="67"/>
      <c r="J1394" s="124" t="str">
        <v/>
      </c>
      <c r="K1394" s="74"/>
      <c r="L1394" s="111"/>
      <c r="M1394" s="47"/>
      <c r="N1394" s="47"/>
      <c r="O1394" s="47"/>
      <c r="P1394" s="47"/>
      <c r="Q1394" s="47"/>
      <c r="R1394" s="47"/>
      <c r="S1394" s="47"/>
      <c r="T1394" s="47"/>
      <c r="U1394" s="47"/>
      <c r="V1394" s="47"/>
      <c r="W1394" s="47"/>
      <c r="X1394" s="47"/>
      <c r="Y1394" s="47"/>
      <c r="Z1394" s="47"/>
      <c r="AA1394" s="47"/>
      <c r="AB1394" s="47"/>
    </row>
    <row r="1395" spans="1:28" ht="22.5" customHeight="1">
      <c r="A1395" s="47"/>
      <c r="B1395" s="74"/>
      <c r="C1395" s="74"/>
      <c r="D1395" s="74"/>
      <c r="E1395" s="113" t="str">
        <f>IF(B1395="","",Impostazioni!$C$6)</f>
        <v/>
      </c>
      <c r="F1395" s="67"/>
      <c r="G1395" s="67"/>
      <c r="H1395" s="67"/>
      <c r="I1395" s="67"/>
      <c r="J1395" s="124" t="str">
        <v/>
      </c>
      <c r="K1395" s="74"/>
      <c r="L1395" s="111"/>
      <c r="M1395" s="47"/>
      <c r="N1395" s="47"/>
      <c r="O1395" s="47"/>
      <c r="P1395" s="47"/>
      <c r="Q1395" s="47"/>
      <c r="R1395" s="47"/>
      <c r="S1395" s="47"/>
      <c r="T1395" s="47"/>
      <c r="U1395" s="47"/>
      <c r="V1395" s="47"/>
      <c r="W1395" s="47"/>
      <c r="X1395" s="47"/>
      <c r="Y1395" s="47"/>
      <c r="Z1395" s="47"/>
      <c r="AA1395" s="47"/>
      <c r="AB1395" s="47"/>
    </row>
    <row r="1396" spans="1:28" ht="22.5" customHeight="1">
      <c r="A1396" s="47"/>
      <c r="B1396" s="74"/>
      <c r="C1396" s="74"/>
      <c r="D1396" s="74"/>
      <c r="E1396" s="113" t="str">
        <f>IF(B1396="","",Impostazioni!$C$6)</f>
        <v/>
      </c>
      <c r="F1396" s="67"/>
      <c r="G1396" s="67"/>
      <c r="H1396" s="67"/>
      <c r="I1396" s="67"/>
      <c r="J1396" s="124" t="str">
        <v/>
      </c>
      <c r="K1396" s="74"/>
      <c r="L1396" s="111"/>
      <c r="M1396" s="47"/>
      <c r="N1396" s="47"/>
      <c r="O1396" s="47"/>
      <c r="P1396" s="47"/>
      <c r="Q1396" s="47"/>
      <c r="R1396" s="47"/>
      <c r="S1396" s="47"/>
      <c r="T1396" s="47"/>
      <c r="U1396" s="47"/>
      <c r="V1396" s="47"/>
      <c r="W1396" s="47"/>
      <c r="X1396" s="47"/>
      <c r="Y1396" s="47"/>
      <c r="Z1396" s="47"/>
      <c r="AA1396" s="47"/>
      <c r="AB1396" s="47"/>
    </row>
    <row r="1397" spans="1:28" ht="22.5" customHeight="1">
      <c r="A1397" s="47"/>
      <c r="B1397" s="74"/>
      <c r="C1397" s="74"/>
      <c r="D1397" s="74"/>
      <c r="E1397" s="113" t="str">
        <f>IF(B1397="","",Impostazioni!$C$6)</f>
        <v/>
      </c>
      <c r="F1397" s="67"/>
      <c r="G1397" s="67"/>
      <c r="H1397" s="67"/>
      <c r="I1397" s="67"/>
      <c r="J1397" s="124" t="str">
        <v/>
      </c>
      <c r="K1397" s="74"/>
      <c r="L1397" s="111"/>
      <c r="M1397" s="47"/>
      <c r="N1397" s="47"/>
      <c r="O1397" s="47"/>
      <c r="P1397" s="47"/>
      <c r="Q1397" s="47"/>
      <c r="R1397" s="47"/>
      <c r="S1397" s="47"/>
      <c r="T1397" s="47"/>
      <c r="U1397" s="47"/>
      <c r="V1397" s="47"/>
      <c r="W1397" s="47"/>
      <c r="X1397" s="47"/>
      <c r="Y1397" s="47"/>
      <c r="Z1397" s="47"/>
      <c r="AA1397" s="47"/>
      <c r="AB1397" s="47"/>
    </row>
    <row r="1398" spans="1:28" ht="22.5" customHeight="1">
      <c r="A1398" s="47"/>
      <c r="B1398" s="74"/>
      <c r="C1398" s="74"/>
      <c r="D1398" s="74"/>
      <c r="E1398" s="113" t="str">
        <f>IF(B1398="","",Impostazioni!$C$6)</f>
        <v/>
      </c>
      <c r="F1398" s="67"/>
      <c r="G1398" s="67"/>
      <c r="H1398" s="67"/>
      <c r="I1398" s="67"/>
      <c r="J1398" s="124" t="str">
        <v/>
      </c>
      <c r="K1398" s="74"/>
      <c r="L1398" s="111"/>
      <c r="M1398" s="47"/>
      <c r="N1398" s="47"/>
      <c r="O1398" s="47"/>
      <c r="P1398" s="47"/>
      <c r="Q1398" s="47"/>
      <c r="R1398" s="47"/>
      <c r="S1398" s="47"/>
      <c r="T1398" s="47"/>
      <c r="U1398" s="47"/>
      <c r="V1398" s="47"/>
      <c r="W1398" s="47"/>
      <c r="X1398" s="47"/>
      <c r="Y1398" s="47"/>
      <c r="Z1398" s="47"/>
      <c r="AA1398" s="47"/>
      <c r="AB1398" s="47"/>
    </row>
    <row r="1399" spans="1:28" ht="22.5" customHeight="1">
      <c r="A1399" s="47"/>
      <c r="B1399" s="74"/>
      <c r="C1399" s="74"/>
      <c r="D1399" s="74"/>
      <c r="E1399" s="113" t="str">
        <f>IF(B1399="","",Impostazioni!$C$6)</f>
        <v/>
      </c>
      <c r="F1399" s="67"/>
      <c r="G1399" s="67"/>
      <c r="H1399" s="67"/>
      <c r="I1399" s="67"/>
      <c r="J1399" s="124" t="str">
        <v/>
      </c>
      <c r="K1399" s="74"/>
      <c r="L1399" s="111"/>
      <c r="M1399" s="47"/>
      <c r="N1399" s="47"/>
      <c r="O1399" s="47"/>
      <c r="P1399" s="47"/>
      <c r="Q1399" s="47"/>
      <c r="R1399" s="47"/>
      <c r="S1399" s="47"/>
      <c r="T1399" s="47"/>
      <c r="U1399" s="47"/>
      <c r="V1399" s="47"/>
      <c r="W1399" s="47"/>
      <c r="X1399" s="47"/>
      <c r="Y1399" s="47"/>
      <c r="Z1399" s="47"/>
      <c r="AA1399" s="47"/>
      <c r="AB1399" s="47"/>
    </row>
    <row r="1400" spans="1:28" ht="22.5" customHeight="1">
      <c r="A1400" s="47"/>
      <c r="B1400" s="74"/>
      <c r="C1400" s="74"/>
      <c r="D1400" s="74"/>
      <c r="E1400" s="113" t="str">
        <f>IF(B1400="","",Impostazioni!$C$6)</f>
        <v/>
      </c>
      <c r="F1400" s="67"/>
      <c r="G1400" s="67"/>
      <c r="H1400" s="67"/>
      <c r="I1400" s="67"/>
      <c r="J1400" s="124" t="str">
        <v/>
      </c>
      <c r="K1400" s="74"/>
      <c r="L1400" s="111"/>
      <c r="M1400" s="47"/>
      <c r="N1400" s="47"/>
      <c r="O1400" s="47"/>
      <c r="P1400" s="47"/>
      <c r="Q1400" s="47"/>
      <c r="R1400" s="47"/>
      <c r="S1400" s="47"/>
      <c r="T1400" s="47"/>
      <c r="U1400" s="47"/>
      <c r="V1400" s="47"/>
      <c r="W1400" s="47"/>
      <c r="X1400" s="47"/>
      <c r="Y1400" s="47"/>
      <c r="Z1400" s="47"/>
      <c r="AA1400" s="47"/>
      <c r="AB1400" s="47"/>
    </row>
    <row r="1401" spans="1:28" ht="22.5" customHeight="1">
      <c r="A1401" s="47"/>
      <c r="B1401" s="74"/>
      <c r="C1401" s="74"/>
      <c r="D1401" s="74"/>
      <c r="E1401" s="113" t="str">
        <f>IF(B1401="","",Impostazioni!$C$6)</f>
        <v/>
      </c>
      <c r="F1401" s="67"/>
      <c r="G1401" s="67"/>
      <c r="H1401" s="67"/>
      <c r="I1401" s="67"/>
      <c r="J1401" s="124" t="str">
        <v/>
      </c>
      <c r="K1401" s="74"/>
      <c r="L1401" s="111"/>
      <c r="M1401" s="47"/>
      <c r="N1401" s="47"/>
      <c r="O1401" s="47"/>
      <c r="P1401" s="47"/>
      <c r="Q1401" s="47"/>
      <c r="R1401" s="47"/>
      <c r="S1401" s="47"/>
      <c r="T1401" s="47"/>
      <c r="U1401" s="47"/>
      <c r="V1401" s="47"/>
      <c r="W1401" s="47"/>
      <c r="X1401" s="47"/>
      <c r="Y1401" s="47"/>
      <c r="Z1401" s="47"/>
      <c r="AA1401" s="47"/>
      <c r="AB1401" s="47"/>
    </row>
    <row r="1402" spans="1:28" ht="22.5" customHeight="1">
      <c r="A1402" s="47"/>
      <c r="B1402" s="74"/>
      <c r="C1402" s="74"/>
      <c r="D1402" s="74"/>
      <c r="E1402" s="113" t="str">
        <f>IF(B1402="","",Impostazioni!$C$6)</f>
        <v/>
      </c>
      <c r="F1402" s="67"/>
      <c r="G1402" s="67"/>
      <c r="H1402" s="67"/>
      <c r="I1402" s="67"/>
      <c r="J1402" s="124" t="str">
        <v/>
      </c>
      <c r="K1402" s="74"/>
      <c r="L1402" s="111"/>
      <c r="M1402" s="47"/>
      <c r="N1402" s="47"/>
      <c r="O1402" s="47"/>
      <c r="P1402" s="47"/>
      <c r="Q1402" s="47"/>
      <c r="R1402" s="47"/>
      <c r="S1402" s="47"/>
      <c r="T1402" s="47"/>
      <c r="U1402" s="47"/>
      <c r="V1402" s="47"/>
      <c r="W1402" s="47"/>
      <c r="X1402" s="47"/>
      <c r="Y1402" s="47"/>
      <c r="Z1402" s="47"/>
      <c r="AA1402" s="47"/>
      <c r="AB1402" s="47"/>
    </row>
    <row r="1403" spans="1:28" ht="22.5" customHeight="1">
      <c r="A1403" s="47"/>
      <c r="B1403" s="74"/>
      <c r="C1403" s="74"/>
      <c r="D1403" s="74"/>
      <c r="E1403" s="113" t="str">
        <f>IF(B1403="","",Impostazioni!$C$6)</f>
        <v/>
      </c>
      <c r="F1403" s="67"/>
      <c r="G1403" s="67"/>
      <c r="H1403" s="67"/>
      <c r="I1403" s="67"/>
      <c r="J1403" s="124" t="str">
        <v/>
      </c>
      <c r="K1403" s="74"/>
      <c r="L1403" s="111"/>
      <c r="M1403" s="47"/>
      <c r="N1403" s="47"/>
      <c r="O1403" s="47"/>
      <c r="P1403" s="47"/>
      <c r="Q1403" s="47"/>
      <c r="R1403" s="47"/>
      <c r="S1403" s="47"/>
      <c r="T1403" s="47"/>
      <c r="U1403" s="47"/>
      <c r="V1403" s="47"/>
      <c r="W1403" s="47"/>
      <c r="X1403" s="47"/>
      <c r="Y1403" s="47"/>
      <c r="Z1403" s="47"/>
      <c r="AA1403" s="47"/>
      <c r="AB1403" s="47"/>
    </row>
    <row r="1404" spans="1:28" ht="22.5" customHeight="1">
      <c r="A1404" s="47"/>
      <c r="B1404" s="74"/>
      <c r="C1404" s="74"/>
      <c r="D1404" s="74"/>
      <c r="E1404" s="113" t="str">
        <f>IF(B1404="","",Impostazioni!$C$6)</f>
        <v/>
      </c>
      <c r="F1404" s="67"/>
      <c r="G1404" s="67"/>
      <c r="H1404" s="67"/>
      <c r="I1404" s="67"/>
      <c r="J1404" s="124" t="str">
        <v/>
      </c>
      <c r="K1404" s="74"/>
      <c r="L1404" s="111"/>
      <c r="M1404" s="47"/>
      <c r="N1404" s="47"/>
      <c r="O1404" s="47"/>
      <c r="P1404" s="47"/>
      <c r="Q1404" s="47"/>
      <c r="R1404" s="47"/>
      <c r="S1404" s="47"/>
      <c r="T1404" s="47"/>
      <c r="U1404" s="47"/>
      <c r="V1404" s="47"/>
      <c r="W1404" s="47"/>
      <c r="X1404" s="47"/>
      <c r="Y1404" s="47"/>
      <c r="Z1404" s="47"/>
      <c r="AA1404" s="47"/>
      <c r="AB1404" s="47"/>
    </row>
    <row r="1405" spans="1:28" ht="22.5" customHeight="1">
      <c r="A1405" s="47"/>
      <c r="B1405" s="74"/>
      <c r="C1405" s="74"/>
      <c r="D1405" s="74"/>
      <c r="E1405" s="113" t="str">
        <f>IF(B1405="","",Impostazioni!$C$6)</f>
        <v/>
      </c>
      <c r="F1405" s="67"/>
      <c r="G1405" s="67"/>
      <c r="H1405" s="67"/>
      <c r="I1405" s="67"/>
      <c r="J1405" s="124" t="str">
        <v/>
      </c>
      <c r="K1405" s="74"/>
      <c r="L1405" s="111"/>
      <c r="M1405" s="47"/>
      <c r="N1405" s="47"/>
      <c r="O1405" s="47"/>
      <c r="P1405" s="47"/>
      <c r="Q1405" s="47"/>
      <c r="R1405" s="47"/>
      <c r="S1405" s="47"/>
      <c r="T1405" s="47"/>
      <c r="U1405" s="47"/>
      <c r="V1405" s="47"/>
      <c r="W1405" s="47"/>
      <c r="X1405" s="47"/>
      <c r="Y1405" s="47"/>
      <c r="Z1405" s="47"/>
      <c r="AA1405" s="47"/>
      <c r="AB1405" s="47"/>
    </row>
    <row r="1406" spans="1:28" ht="22.5" customHeight="1">
      <c r="A1406" s="47"/>
      <c r="B1406" s="74"/>
      <c r="C1406" s="74"/>
      <c r="D1406" s="74"/>
      <c r="E1406" s="113" t="str">
        <f>IF(B1406="","",Impostazioni!$C$6)</f>
        <v/>
      </c>
      <c r="F1406" s="67"/>
      <c r="G1406" s="67"/>
      <c r="H1406" s="67"/>
      <c r="I1406" s="67"/>
      <c r="J1406" s="124" t="str">
        <v/>
      </c>
      <c r="K1406" s="74"/>
      <c r="L1406" s="111"/>
      <c r="M1406" s="47"/>
      <c r="N1406" s="47"/>
      <c r="O1406" s="47"/>
      <c r="P1406" s="47"/>
      <c r="Q1406" s="47"/>
      <c r="R1406" s="47"/>
      <c r="S1406" s="47"/>
      <c r="T1406" s="47"/>
      <c r="U1406" s="47"/>
      <c r="V1406" s="47"/>
      <c r="W1406" s="47"/>
      <c r="X1406" s="47"/>
      <c r="Y1406" s="47"/>
      <c r="Z1406" s="47"/>
      <c r="AA1406" s="47"/>
      <c r="AB1406" s="47"/>
    </row>
    <row r="1407" spans="1:28" ht="22.5" customHeight="1">
      <c r="A1407" s="47"/>
      <c r="B1407" s="74"/>
      <c r="C1407" s="74"/>
      <c r="D1407" s="74"/>
      <c r="E1407" s="113" t="str">
        <f>IF(B1407="","",Impostazioni!$C$6)</f>
        <v/>
      </c>
      <c r="F1407" s="67"/>
      <c r="G1407" s="67"/>
      <c r="H1407" s="67"/>
      <c r="I1407" s="67"/>
      <c r="J1407" s="124" t="str">
        <v/>
      </c>
      <c r="K1407" s="74"/>
      <c r="L1407" s="111"/>
      <c r="M1407" s="47"/>
      <c r="N1407" s="47"/>
      <c r="O1407" s="47"/>
      <c r="P1407" s="47"/>
      <c r="Q1407" s="47"/>
      <c r="R1407" s="47"/>
      <c r="S1407" s="47"/>
      <c r="T1407" s="47"/>
      <c r="U1407" s="47"/>
      <c r="V1407" s="47"/>
      <c r="W1407" s="47"/>
      <c r="X1407" s="47"/>
      <c r="Y1407" s="47"/>
      <c r="Z1407" s="47"/>
      <c r="AA1407" s="47"/>
      <c r="AB1407" s="47"/>
    </row>
    <row r="1408" spans="1:28" ht="22.5" customHeight="1">
      <c r="A1408" s="47"/>
      <c r="B1408" s="74"/>
      <c r="C1408" s="74"/>
      <c r="D1408" s="74"/>
      <c r="E1408" s="113" t="str">
        <f>IF(B1408="","",Impostazioni!$C$6)</f>
        <v/>
      </c>
      <c r="F1408" s="67"/>
      <c r="G1408" s="67"/>
      <c r="H1408" s="67"/>
      <c r="I1408" s="67"/>
      <c r="J1408" s="124" t="str">
        <v/>
      </c>
      <c r="K1408" s="74"/>
      <c r="L1408" s="111"/>
      <c r="M1408" s="47"/>
      <c r="N1408" s="47"/>
      <c r="O1408" s="47"/>
      <c r="P1408" s="47"/>
      <c r="Q1408" s="47"/>
      <c r="R1408" s="47"/>
      <c r="S1408" s="47"/>
      <c r="T1408" s="47"/>
      <c r="U1408" s="47"/>
      <c r="V1408" s="47"/>
      <c r="W1408" s="47"/>
      <c r="X1408" s="47"/>
      <c r="Y1408" s="47"/>
      <c r="Z1408" s="47"/>
      <c r="AA1408" s="47"/>
      <c r="AB1408" s="47"/>
    </row>
    <row r="1409" spans="1:28" ht="22.5" customHeight="1">
      <c r="A1409" s="47"/>
      <c r="B1409" s="74"/>
      <c r="C1409" s="74"/>
      <c r="D1409" s="74"/>
      <c r="E1409" s="113" t="str">
        <f>IF(B1409="","",Impostazioni!$C$6)</f>
        <v/>
      </c>
      <c r="F1409" s="67"/>
      <c r="G1409" s="67"/>
      <c r="H1409" s="67"/>
      <c r="I1409" s="67"/>
      <c r="J1409" s="124" t="str">
        <v/>
      </c>
      <c r="K1409" s="74"/>
      <c r="L1409" s="111"/>
      <c r="M1409" s="47"/>
      <c r="N1409" s="47"/>
      <c r="O1409" s="47"/>
      <c r="P1409" s="47"/>
      <c r="Q1409" s="47"/>
      <c r="R1409" s="47"/>
      <c r="S1409" s="47"/>
      <c r="T1409" s="47"/>
      <c r="U1409" s="47"/>
      <c r="V1409" s="47"/>
      <c r="W1409" s="47"/>
      <c r="X1409" s="47"/>
      <c r="Y1409" s="47"/>
      <c r="Z1409" s="47"/>
      <c r="AA1409" s="47"/>
      <c r="AB1409" s="47"/>
    </row>
    <row r="1410" spans="1:28" ht="22.5" customHeight="1">
      <c r="A1410" s="47"/>
      <c r="B1410" s="74"/>
      <c r="C1410" s="74"/>
      <c r="D1410" s="74"/>
      <c r="E1410" s="113" t="str">
        <f>IF(B1410="","",Impostazioni!$C$6)</f>
        <v/>
      </c>
      <c r="F1410" s="67"/>
      <c r="G1410" s="67"/>
      <c r="H1410" s="67"/>
      <c r="I1410" s="67"/>
      <c r="J1410" s="124" t="str">
        <v/>
      </c>
      <c r="K1410" s="74"/>
      <c r="L1410" s="111"/>
      <c r="M1410" s="47"/>
      <c r="N1410" s="47"/>
      <c r="O1410" s="47"/>
      <c r="P1410" s="47"/>
      <c r="Q1410" s="47"/>
      <c r="R1410" s="47"/>
      <c r="S1410" s="47"/>
      <c r="T1410" s="47"/>
      <c r="U1410" s="47"/>
      <c r="V1410" s="47"/>
      <c r="W1410" s="47"/>
      <c r="X1410" s="47"/>
      <c r="Y1410" s="47"/>
      <c r="Z1410" s="47"/>
      <c r="AA1410" s="47"/>
      <c r="AB1410" s="47"/>
    </row>
    <row r="1411" spans="1:28" ht="22.5" customHeight="1">
      <c r="A1411" s="47"/>
      <c r="B1411" s="74"/>
      <c r="C1411" s="74"/>
      <c r="D1411" s="74"/>
      <c r="E1411" s="113" t="str">
        <f>IF(B1411="","",Impostazioni!$C$6)</f>
        <v/>
      </c>
      <c r="F1411" s="67"/>
      <c r="G1411" s="67"/>
      <c r="H1411" s="67"/>
      <c r="I1411" s="67"/>
      <c r="J1411" s="124" t="str">
        <v/>
      </c>
      <c r="K1411" s="74"/>
      <c r="L1411" s="111"/>
      <c r="M1411" s="47"/>
      <c r="N1411" s="47"/>
      <c r="O1411" s="47"/>
      <c r="P1411" s="47"/>
      <c r="Q1411" s="47"/>
      <c r="R1411" s="47"/>
      <c r="S1411" s="47"/>
      <c r="T1411" s="47"/>
      <c r="U1411" s="47"/>
      <c r="V1411" s="47"/>
      <c r="W1411" s="47"/>
      <c r="X1411" s="47"/>
      <c r="Y1411" s="47"/>
      <c r="Z1411" s="47"/>
      <c r="AA1411" s="47"/>
      <c r="AB1411" s="47"/>
    </row>
    <row r="1412" spans="1:28" ht="22.5" customHeight="1">
      <c r="A1412" s="47"/>
      <c r="B1412" s="74"/>
      <c r="C1412" s="74"/>
      <c r="D1412" s="74"/>
      <c r="E1412" s="113" t="str">
        <f>IF(B1412="","",Impostazioni!$C$6)</f>
        <v/>
      </c>
      <c r="F1412" s="67"/>
      <c r="G1412" s="67"/>
      <c r="H1412" s="67"/>
      <c r="I1412" s="67"/>
      <c r="J1412" s="124" t="str">
        <v/>
      </c>
      <c r="K1412" s="74"/>
      <c r="L1412" s="111"/>
      <c r="M1412" s="47"/>
      <c r="N1412" s="47"/>
      <c r="O1412" s="47"/>
      <c r="P1412" s="47"/>
      <c r="Q1412" s="47"/>
      <c r="R1412" s="47"/>
      <c r="S1412" s="47"/>
      <c r="T1412" s="47"/>
      <c r="U1412" s="47"/>
      <c r="V1412" s="47"/>
      <c r="W1412" s="47"/>
      <c r="X1412" s="47"/>
      <c r="Y1412" s="47"/>
      <c r="Z1412" s="47"/>
      <c r="AA1412" s="47"/>
      <c r="AB1412" s="47"/>
    </row>
    <row r="1413" spans="1:28" ht="22.5" customHeight="1">
      <c r="A1413" s="47"/>
      <c r="B1413" s="74"/>
      <c r="C1413" s="74"/>
      <c r="D1413" s="74"/>
      <c r="E1413" s="113" t="str">
        <f>IF(B1413="","",Impostazioni!$C$6)</f>
        <v/>
      </c>
      <c r="F1413" s="67"/>
      <c r="G1413" s="67"/>
      <c r="H1413" s="67"/>
      <c r="I1413" s="67"/>
      <c r="J1413" s="124" t="str">
        <v/>
      </c>
      <c r="K1413" s="74"/>
      <c r="L1413" s="111"/>
      <c r="M1413" s="47"/>
      <c r="N1413" s="47"/>
      <c r="O1413" s="47"/>
      <c r="P1413" s="47"/>
      <c r="Q1413" s="47"/>
      <c r="R1413" s="47"/>
      <c r="S1413" s="47"/>
      <c r="T1413" s="47"/>
      <c r="U1413" s="47"/>
      <c r="V1413" s="47"/>
      <c r="W1413" s="47"/>
      <c r="X1413" s="47"/>
      <c r="Y1413" s="47"/>
      <c r="Z1413" s="47"/>
      <c r="AA1413" s="47"/>
      <c r="AB1413" s="47"/>
    </row>
    <row r="1414" spans="1:28" ht="22.5" customHeight="1">
      <c r="A1414" s="47"/>
      <c r="B1414" s="74"/>
      <c r="C1414" s="74"/>
      <c r="D1414" s="74"/>
      <c r="E1414" s="113" t="str">
        <f>IF(B1414="","",Impostazioni!$C$6)</f>
        <v/>
      </c>
      <c r="F1414" s="67"/>
      <c r="G1414" s="67"/>
      <c r="H1414" s="67"/>
      <c r="I1414" s="67"/>
      <c r="J1414" s="124" t="str">
        <v/>
      </c>
      <c r="K1414" s="74"/>
      <c r="L1414" s="111"/>
      <c r="M1414" s="47"/>
      <c r="N1414" s="47"/>
      <c r="O1414" s="47"/>
      <c r="P1414" s="47"/>
      <c r="Q1414" s="47"/>
      <c r="R1414" s="47"/>
      <c r="S1414" s="47"/>
      <c r="T1414" s="47"/>
      <c r="U1414" s="47"/>
      <c r="V1414" s="47"/>
      <c r="W1414" s="47"/>
      <c r="X1414" s="47"/>
      <c r="Y1414" s="47"/>
      <c r="Z1414" s="47"/>
      <c r="AA1414" s="47"/>
      <c r="AB1414" s="47"/>
    </row>
    <row r="1415" spans="1:28" ht="22.5" customHeight="1">
      <c r="A1415" s="47"/>
      <c r="B1415" s="74"/>
      <c r="C1415" s="74"/>
      <c r="D1415" s="74"/>
      <c r="E1415" s="113" t="str">
        <f>IF(B1415="","",Impostazioni!$C$6)</f>
        <v/>
      </c>
      <c r="F1415" s="67"/>
      <c r="G1415" s="67"/>
      <c r="H1415" s="67"/>
      <c r="I1415" s="67"/>
      <c r="J1415" s="124" t="str">
        <v/>
      </c>
      <c r="K1415" s="74"/>
      <c r="L1415" s="111"/>
      <c r="M1415" s="47"/>
      <c r="N1415" s="47"/>
      <c r="O1415" s="47"/>
      <c r="P1415" s="47"/>
      <c r="Q1415" s="47"/>
      <c r="R1415" s="47"/>
      <c r="S1415" s="47"/>
      <c r="T1415" s="47"/>
      <c r="U1415" s="47"/>
      <c r="V1415" s="47"/>
      <c r="W1415" s="47"/>
      <c r="X1415" s="47"/>
      <c r="Y1415" s="47"/>
      <c r="Z1415" s="47"/>
      <c r="AA1415" s="47"/>
      <c r="AB1415" s="47"/>
    </row>
    <row r="1416" spans="1:28" ht="22.5" customHeight="1">
      <c r="A1416" s="47"/>
      <c r="B1416" s="74"/>
      <c r="C1416" s="74"/>
      <c r="D1416" s="74"/>
      <c r="E1416" s="113" t="str">
        <f>IF(B1416="","",Impostazioni!$C$6)</f>
        <v/>
      </c>
      <c r="F1416" s="67"/>
      <c r="G1416" s="67"/>
      <c r="H1416" s="67"/>
      <c r="I1416" s="67"/>
      <c r="J1416" s="124" t="str">
        <v/>
      </c>
      <c r="K1416" s="74"/>
      <c r="L1416" s="111"/>
      <c r="M1416" s="47"/>
      <c r="N1416" s="47"/>
      <c r="O1416" s="47"/>
      <c r="P1416" s="47"/>
      <c r="Q1416" s="47"/>
      <c r="R1416" s="47"/>
      <c r="S1416" s="47"/>
      <c r="T1416" s="47"/>
      <c r="U1416" s="47"/>
      <c r="V1416" s="47"/>
      <c r="W1416" s="47"/>
      <c r="X1416" s="47"/>
      <c r="Y1416" s="47"/>
      <c r="Z1416" s="47"/>
      <c r="AA1416" s="47"/>
      <c r="AB1416" s="47"/>
    </row>
    <row r="1417" spans="1:28" ht="22.5" customHeight="1">
      <c r="A1417" s="47"/>
      <c r="B1417" s="74"/>
      <c r="C1417" s="74"/>
      <c r="D1417" s="74"/>
      <c r="E1417" s="113" t="str">
        <f>IF(B1417="","",Impostazioni!$C$6)</f>
        <v/>
      </c>
      <c r="F1417" s="67"/>
      <c r="G1417" s="67"/>
      <c r="H1417" s="67"/>
      <c r="I1417" s="67"/>
      <c r="J1417" s="124" t="str">
        <v/>
      </c>
      <c r="K1417" s="74"/>
      <c r="L1417" s="111"/>
      <c r="M1417" s="47"/>
      <c r="N1417" s="47"/>
      <c r="O1417" s="47"/>
      <c r="P1417" s="47"/>
      <c r="Q1417" s="47"/>
      <c r="R1417" s="47"/>
      <c r="S1417" s="47"/>
      <c r="T1417" s="47"/>
      <c r="U1417" s="47"/>
      <c r="V1417" s="47"/>
      <c r="W1417" s="47"/>
      <c r="X1417" s="47"/>
      <c r="Y1417" s="47"/>
      <c r="Z1417" s="47"/>
      <c r="AA1417" s="47"/>
      <c r="AB1417" s="47"/>
    </row>
    <row r="1418" spans="1:28" ht="22.5" customHeight="1">
      <c r="A1418" s="47"/>
      <c r="B1418" s="74"/>
      <c r="C1418" s="74"/>
      <c r="D1418" s="74"/>
      <c r="E1418" s="113" t="str">
        <f>IF(B1418="","",Impostazioni!$C$6)</f>
        <v/>
      </c>
      <c r="F1418" s="67"/>
      <c r="G1418" s="67"/>
      <c r="H1418" s="67"/>
      <c r="I1418" s="67"/>
      <c r="J1418" s="124" t="str">
        <v/>
      </c>
      <c r="K1418" s="74"/>
      <c r="L1418" s="111"/>
      <c r="M1418" s="47"/>
      <c r="N1418" s="47"/>
      <c r="O1418" s="47"/>
      <c r="P1418" s="47"/>
      <c r="Q1418" s="47"/>
      <c r="R1418" s="47"/>
      <c r="S1418" s="47"/>
      <c r="T1418" s="47"/>
      <c r="U1418" s="47"/>
      <c r="V1418" s="47"/>
      <c r="W1418" s="47"/>
      <c r="X1418" s="47"/>
      <c r="Y1418" s="47"/>
      <c r="Z1418" s="47"/>
      <c r="AA1418" s="47"/>
      <c r="AB1418" s="47"/>
    </row>
    <row r="1419" spans="1:28" ht="22.5" customHeight="1">
      <c r="A1419" s="47"/>
      <c r="B1419" s="74"/>
      <c r="C1419" s="74"/>
      <c r="D1419" s="74"/>
      <c r="E1419" s="113" t="str">
        <f>IF(B1419="","",Impostazioni!$C$6)</f>
        <v/>
      </c>
      <c r="F1419" s="67"/>
      <c r="G1419" s="67"/>
      <c r="H1419" s="67"/>
      <c r="I1419" s="67"/>
      <c r="J1419" s="124" t="str">
        <v/>
      </c>
      <c r="K1419" s="74"/>
      <c r="L1419" s="111"/>
      <c r="M1419" s="47"/>
      <c r="N1419" s="47"/>
      <c r="O1419" s="47"/>
      <c r="P1419" s="47"/>
      <c r="Q1419" s="47"/>
      <c r="R1419" s="47"/>
      <c r="S1419" s="47"/>
      <c r="T1419" s="47"/>
      <c r="U1419" s="47"/>
      <c r="V1419" s="47"/>
      <c r="W1419" s="47"/>
      <c r="X1419" s="47"/>
      <c r="Y1419" s="47"/>
      <c r="Z1419" s="47"/>
      <c r="AA1419" s="47"/>
      <c r="AB1419" s="47"/>
    </row>
    <row r="1420" spans="1:28" ht="22.5" customHeight="1">
      <c r="A1420" s="47"/>
      <c r="B1420" s="74"/>
      <c r="C1420" s="74"/>
      <c r="D1420" s="74"/>
      <c r="E1420" s="113" t="str">
        <f>IF(B1420="","",Impostazioni!$C$6)</f>
        <v/>
      </c>
      <c r="F1420" s="67"/>
      <c r="G1420" s="67"/>
      <c r="H1420" s="67"/>
      <c r="I1420" s="67"/>
      <c r="J1420" s="124" t="str">
        <v/>
      </c>
      <c r="K1420" s="74"/>
      <c r="L1420" s="111"/>
      <c r="M1420" s="47"/>
      <c r="N1420" s="47"/>
      <c r="O1420" s="47"/>
      <c r="P1420" s="47"/>
      <c r="Q1420" s="47"/>
      <c r="R1420" s="47"/>
      <c r="S1420" s="47"/>
      <c r="T1420" s="47"/>
      <c r="U1420" s="47"/>
      <c r="V1420" s="47"/>
      <c r="W1420" s="47"/>
      <c r="X1420" s="47"/>
      <c r="Y1420" s="47"/>
      <c r="Z1420" s="47"/>
      <c r="AA1420" s="47"/>
      <c r="AB1420" s="47"/>
    </row>
    <row r="1421" spans="1:28" ht="22.5" customHeight="1">
      <c r="A1421" s="47"/>
      <c r="B1421" s="74"/>
      <c r="C1421" s="74"/>
      <c r="D1421" s="74"/>
      <c r="E1421" s="113" t="str">
        <f>IF(B1421="","",Impostazioni!$C$6)</f>
        <v/>
      </c>
      <c r="F1421" s="67"/>
      <c r="G1421" s="67"/>
      <c r="H1421" s="67"/>
      <c r="I1421" s="67"/>
      <c r="J1421" s="124" t="str">
        <v/>
      </c>
      <c r="K1421" s="74"/>
      <c r="L1421" s="111"/>
      <c r="M1421" s="47"/>
      <c r="N1421" s="47"/>
      <c r="O1421" s="47"/>
      <c r="P1421" s="47"/>
      <c r="Q1421" s="47"/>
      <c r="R1421" s="47"/>
      <c r="S1421" s="47"/>
      <c r="T1421" s="47"/>
      <c r="U1421" s="47"/>
      <c r="V1421" s="47"/>
      <c r="W1421" s="47"/>
      <c r="X1421" s="47"/>
      <c r="Y1421" s="47"/>
      <c r="Z1421" s="47"/>
      <c r="AA1421" s="47"/>
      <c r="AB1421" s="47"/>
    </row>
    <row r="1422" spans="1:28" ht="22.5" customHeight="1">
      <c r="A1422" s="47"/>
      <c r="B1422" s="74"/>
      <c r="C1422" s="74"/>
      <c r="D1422" s="74"/>
      <c r="E1422" s="113" t="str">
        <f>IF(B1422="","",Impostazioni!$C$6)</f>
        <v/>
      </c>
      <c r="F1422" s="67"/>
      <c r="G1422" s="67"/>
      <c r="H1422" s="67"/>
      <c r="I1422" s="67"/>
      <c r="J1422" s="124" t="str">
        <v/>
      </c>
      <c r="K1422" s="74"/>
      <c r="L1422" s="111"/>
      <c r="M1422" s="47"/>
      <c r="N1422" s="47"/>
      <c r="O1422" s="47"/>
      <c r="P1422" s="47"/>
      <c r="Q1422" s="47"/>
      <c r="R1422" s="47"/>
      <c r="S1422" s="47"/>
      <c r="T1422" s="47"/>
      <c r="U1422" s="47"/>
      <c r="V1422" s="47"/>
      <c r="W1422" s="47"/>
      <c r="X1422" s="47"/>
      <c r="Y1422" s="47"/>
      <c r="Z1422" s="47"/>
      <c r="AA1422" s="47"/>
      <c r="AB1422" s="47"/>
    </row>
    <row r="1423" spans="1:28" ht="22.5" customHeight="1">
      <c r="A1423" s="47"/>
      <c r="B1423" s="74"/>
      <c r="C1423" s="74"/>
      <c r="D1423" s="74"/>
      <c r="E1423" s="113" t="str">
        <f>IF(B1423="","",Impostazioni!$C$6)</f>
        <v/>
      </c>
      <c r="F1423" s="67"/>
      <c r="G1423" s="67"/>
      <c r="H1423" s="67"/>
      <c r="I1423" s="67"/>
      <c r="J1423" s="124" t="str">
        <v/>
      </c>
      <c r="K1423" s="74"/>
      <c r="L1423" s="111"/>
      <c r="M1423" s="47"/>
      <c r="N1423" s="47"/>
      <c r="O1423" s="47"/>
      <c r="P1423" s="47"/>
      <c r="Q1423" s="47"/>
      <c r="R1423" s="47"/>
      <c r="S1423" s="47"/>
      <c r="T1423" s="47"/>
      <c r="U1423" s="47"/>
      <c r="V1423" s="47"/>
      <c r="W1423" s="47"/>
      <c r="X1423" s="47"/>
      <c r="Y1423" s="47"/>
      <c r="Z1423" s="47"/>
      <c r="AA1423" s="47"/>
      <c r="AB1423" s="47"/>
    </row>
    <row r="1424" spans="1:28" ht="22.5" customHeight="1">
      <c r="A1424" s="47"/>
      <c r="B1424" s="74"/>
      <c r="C1424" s="74"/>
      <c r="D1424" s="74"/>
      <c r="E1424" s="113" t="str">
        <f>IF(B1424="","",Impostazioni!$C$6)</f>
        <v/>
      </c>
      <c r="F1424" s="67"/>
      <c r="G1424" s="67"/>
      <c r="H1424" s="67"/>
      <c r="I1424" s="67"/>
      <c r="J1424" s="124" t="str">
        <v/>
      </c>
      <c r="K1424" s="74"/>
      <c r="L1424" s="111"/>
      <c r="M1424" s="47"/>
      <c r="N1424" s="47"/>
      <c r="O1424" s="47"/>
      <c r="P1424" s="47"/>
      <c r="Q1424" s="47"/>
      <c r="R1424" s="47"/>
      <c r="S1424" s="47"/>
      <c r="T1424" s="47"/>
      <c r="U1424" s="47"/>
      <c r="V1424" s="47"/>
      <c r="W1424" s="47"/>
      <c r="X1424" s="47"/>
      <c r="Y1424" s="47"/>
      <c r="Z1424" s="47"/>
      <c r="AA1424" s="47"/>
      <c r="AB1424" s="47"/>
    </row>
    <row r="1425" spans="1:28" ht="22.5" customHeight="1">
      <c r="A1425" s="47"/>
      <c r="B1425" s="74"/>
      <c r="C1425" s="74"/>
      <c r="D1425" s="74"/>
      <c r="E1425" s="113" t="str">
        <f>IF(B1425="","",Impostazioni!$C$6)</f>
        <v/>
      </c>
      <c r="F1425" s="67"/>
      <c r="G1425" s="67"/>
      <c r="H1425" s="67"/>
      <c r="I1425" s="67"/>
      <c r="J1425" s="124" t="str">
        <v/>
      </c>
      <c r="K1425" s="74"/>
      <c r="L1425" s="111"/>
      <c r="M1425" s="47"/>
      <c r="N1425" s="47"/>
      <c r="O1425" s="47"/>
      <c r="P1425" s="47"/>
      <c r="Q1425" s="47"/>
      <c r="R1425" s="47"/>
      <c r="S1425" s="47"/>
      <c r="T1425" s="47"/>
      <c r="U1425" s="47"/>
      <c r="V1425" s="47"/>
      <c r="W1425" s="47"/>
      <c r="X1425" s="47"/>
      <c r="Y1425" s="47"/>
      <c r="Z1425" s="47"/>
      <c r="AA1425" s="47"/>
      <c r="AB1425" s="47"/>
    </row>
    <row r="1426" spans="1:28" ht="22.5" customHeight="1">
      <c r="A1426" s="47"/>
      <c r="B1426" s="74"/>
      <c r="C1426" s="74"/>
      <c r="D1426" s="74"/>
      <c r="E1426" s="113" t="str">
        <f>IF(B1426="","",Impostazioni!$C$6)</f>
        <v/>
      </c>
      <c r="F1426" s="67"/>
      <c r="G1426" s="67"/>
      <c r="H1426" s="67"/>
      <c r="I1426" s="67"/>
      <c r="J1426" s="124" t="str">
        <v/>
      </c>
      <c r="K1426" s="74"/>
      <c r="L1426" s="111"/>
      <c r="M1426" s="47"/>
      <c r="N1426" s="47"/>
      <c r="O1426" s="47"/>
      <c r="P1426" s="47"/>
      <c r="Q1426" s="47"/>
      <c r="R1426" s="47"/>
      <c r="S1426" s="47"/>
      <c r="T1426" s="47"/>
      <c r="U1426" s="47"/>
      <c r="V1426" s="47"/>
      <c r="W1426" s="47"/>
      <c r="X1426" s="47"/>
      <c r="Y1426" s="47"/>
      <c r="Z1426" s="47"/>
      <c r="AA1426" s="47"/>
      <c r="AB1426" s="47"/>
    </row>
    <row r="1427" spans="1:28" ht="22.5" customHeight="1">
      <c r="A1427" s="47"/>
      <c r="B1427" s="74"/>
      <c r="C1427" s="74"/>
      <c r="D1427" s="74"/>
      <c r="E1427" s="113" t="str">
        <f>IF(B1427="","",Impostazioni!$C$6)</f>
        <v/>
      </c>
      <c r="F1427" s="67"/>
      <c r="G1427" s="67"/>
      <c r="H1427" s="67"/>
      <c r="I1427" s="67"/>
      <c r="J1427" s="124" t="str">
        <v/>
      </c>
      <c r="K1427" s="74"/>
      <c r="L1427" s="111"/>
      <c r="M1427" s="47"/>
      <c r="N1427" s="47"/>
      <c r="O1427" s="47"/>
      <c r="P1427" s="47"/>
      <c r="Q1427" s="47"/>
      <c r="R1427" s="47"/>
      <c r="S1427" s="47"/>
      <c r="T1427" s="47"/>
      <c r="U1427" s="47"/>
      <c r="V1427" s="47"/>
      <c r="W1427" s="47"/>
      <c r="X1427" s="47"/>
      <c r="Y1427" s="47"/>
      <c r="Z1427" s="47"/>
      <c r="AA1427" s="47"/>
      <c r="AB1427" s="47"/>
    </row>
    <row r="1428" spans="1:28" ht="22.5" customHeight="1">
      <c r="A1428" s="47"/>
      <c r="B1428" s="74"/>
      <c r="C1428" s="74"/>
      <c r="D1428" s="74"/>
      <c r="E1428" s="113" t="str">
        <f>IF(B1428="","",Impostazioni!$C$6)</f>
        <v/>
      </c>
      <c r="F1428" s="67"/>
      <c r="G1428" s="67"/>
      <c r="H1428" s="67"/>
      <c r="I1428" s="67"/>
      <c r="J1428" s="124" t="str">
        <v/>
      </c>
      <c r="K1428" s="74"/>
      <c r="L1428" s="111"/>
      <c r="M1428" s="47"/>
      <c r="N1428" s="47"/>
      <c r="O1428" s="47"/>
      <c r="P1428" s="47"/>
      <c r="Q1428" s="47"/>
      <c r="R1428" s="47"/>
      <c r="S1428" s="47"/>
      <c r="T1428" s="47"/>
      <c r="U1428" s="47"/>
      <c r="V1428" s="47"/>
      <c r="W1428" s="47"/>
      <c r="X1428" s="47"/>
      <c r="Y1428" s="47"/>
      <c r="Z1428" s="47"/>
      <c r="AA1428" s="47"/>
      <c r="AB1428" s="47"/>
    </row>
    <row r="1429" spans="1:28" ht="22.5" customHeight="1">
      <c r="A1429" s="47"/>
      <c r="B1429" s="74"/>
      <c r="C1429" s="74"/>
      <c r="D1429" s="74"/>
      <c r="E1429" s="113" t="str">
        <f>IF(B1429="","",Impostazioni!$C$6)</f>
        <v/>
      </c>
      <c r="F1429" s="67"/>
      <c r="G1429" s="67"/>
      <c r="H1429" s="67"/>
      <c r="I1429" s="67"/>
      <c r="J1429" s="124" t="str">
        <v/>
      </c>
      <c r="K1429" s="74"/>
      <c r="L1429" s="111"/>
      <c r="M1429" s="47"/>
      <c r="N1429" s="47"/>
      <c r="O1429" s="47"/>
      <c r="P1429" s="47"/>
      <c r="Q1429" s="47"/>
      <c r="R1429" s="47"/>
      <c r="S1429" s="47"/>
      <c r="T1429" s="47"/>
      <c r="U1429" s="47"/>
      <c r="V1429" s="47"/>
      <c r="W1429" s="47"/>
      <c r="X1429" s="47"/>
      <c r="Y1429" s="47"/>
      <c r="Z1429" s="47"/>
      <c r="AA1429" s="47"/>
      <c r="AB1429" s="47"/>
    </row>
    <row r="1430" spans="1:28" ht="22.5" customHeight="1">
      <c r="A1430" s="47"/>
      <c r="B1430" s="74"/>
      <c r="C1430" s="74"/>
      <c r="D1430" s="74"/>
      <c r="E1430" s="113" t="str">
        <f>IF(B1430="","",Impostazioni!$C$6)</f>
        <v/>
      </c>
      <c r="F1430" s="67"/>
      <c r="G1430" s="67"/>
      <c r="H1430" s="67"/>
      <c r="I1430" s="67"/>
      <c r="J1430" s="124" t="str">
        <v/>
      </c>
      <c r="K1430" s="74"/>
      <c r="L1430" s="111"/>
      <c r="M1430" s="47"/>
      <c r="N1430" s="47"/>
      <c r="O1430" s="47"/>
      <c r="P1430" s="47"/>
      <c r="Q1430" s="47"/>
      <c r="R1430" s="47"/>
      <c r="S1430" s="47"/>
      <c r="T1430" s="47"/>
      <c r="U1430" s="47"/>
      <c r="V1430" s="47"/>
      <c r="W1430" s="47"/>
      <c r="X1430" s="47"/>
      <c r="Y1430" s="47"/>
      <c r="Z1430" s="47"/>
      <c r="AA1430" s="47"/>
      <c r="AB1430" s="47"/>
    </row>
    <row r="1431" spans="1:28" ht="22.5" customHeight="1">
      <c r="A1431" s="47"/>
      <c r="B1431" s="74"/>
      <c r="C1431" s="74"/>
      <c r="D1431" s="74"/>
      <c r="E1431" s="113" t="str">
        <f>IF(B1431="","",Impostazioni!$C$6)</f>
        <v/>
      </c>
      <c r="F1431" s="67"/>
      <c r="G1431" s="67"/>
      <c r="H1431" s="67"/>
      <c r="I1431" s="67"/>
      <c r="J1431" s="124" t="str">
        <v/>
      </c>
      <c r="K1431" s="74"/>
      <c r="L1431" s="111"/>
      <c r="M1431" s="47"/>
      <c r="N1431" s="47"/>
      <c r="O1431" s="47"/>
      <c r="P1431" s="47"/>
      <c r="Q1431" s="47"/>
      <c r="R1431" s="47"/>
      <c r="S1431" s="47"/>
      <c r="T1431" s="47"/>
      <c r="U1431" s="47"/>
      <c r="V1431" s="47"/>
      <c r="W1431" s="47"/>
      <c r="X1431" s="47"/>
      <c r="Y1431" s="47"/>
      <c r="Z1431" s="47"/>
      <c r="AA1431" s="47"/>
      <c r="AB1431" s="47"/>
    </row>
    <row r="1432" spans="1:28" ht="22.5" customHeight="1">
      <c r="A1432" s="47"/>
      <c r="B1432" s="74"/>
      <c r="C1432" s="74"/>
      <c r="D1432" s="74"/>
      <c r="E1432" s="113" t="str">
        <f>IF(B1432="","",Impostazioni!$C$6)</f>
        <v/>
      </c>
      <c r="F1432" s="67"/>
      <c r="G1432" s="67"/>
      <c r="H1432" s="67"/>
      <c r="I1432" s="67"/>
      <c r="J1432" s="124" t="str">
        <v/>
      </c>
      <c r="K1432" s="74"/>
      <c r="L1432" s="111"/>
      <c r="M1432" s="47"/>
      <c r="N1432" s="47"/>
      <c r="O1432" s="47"/>
      <c r="P1432" s="47"/>
      <c r="Q1432" s="47"/>
      <c r="R1432" s="47"/>
      <c r="S1432" s="47"/>
      <c r="T1432" s="47"/>
      <c r="U1432" s="47"/>
      <c r="V1432" s="47"/>
      <c r="W1432" s="47"/>
      <c r="X1432" s="47"/>
      <c r="Y1432" s="47"/>
      <c r="Z1432" s="47"/>
      <c r="AA1432" s="47"/>
      <c r="AB1432" s="47"/>
    </row>
    <row r="1433" spans="1:28" ht="22.5" customHeight="1">
      <c r="A1433" s="47"/>
      <c r="B1433" s="74"/>
      <c r="C1433" s="74"/>
      <c r="D1433" s="74"/>
      <c r="E1433" s="113" t="str">
        <f>IF(B1433="","",Impostazioni!$C$6)</f>
        <v/>
      </c>
      <c r="F1433" s="67"/>
      <c r="G1433" s="67"/>
      <c r="H1433" s="67"/>
      <c r="I1433" s="67"/>
      <c r="J1433" s="124" t="str">
        <v/>
      </c>
      <c r="K1433" s="74"/>
      <c r="L1433" s="111"/>
      <c r="M1433" s="47"/>
      <c r="N1433" s="47"/>
      <c r="O1433" s="47"/>
      <c r="P1433" s="47"/>
      <c r="Q1433" s="47"/>
      <c r="R1433" s="47"/>
      <c r="S1433" s="47"/>
      <c r="T1433" s="47"/>
      <c r="U1433" s="47"/>
      <c r="V1433" s="47"/>
      <c r="W1433" s="47"/>
      <c r="X1433" s="47"/>
      <c r="Y1433" s="47"/>
      <c r="Z1433" s="47"/>
      <c r="AA1433" s="47"/>
      <c r="AB1433" s="47"/>
    </row>
    <row r="1434" spans="1:28" ht="22.5" customHeight="1">
      <c r="A1434" s="47"/>
      <c r="B1434" s="74"/>
      <c r="C1434" s="74"/>
      <c r="D1434" s="74"/>
      <c r="E1434" s="113" t="str">
        <f>IF(B1434="","",Impostazioni!$C$6)</f>
        <v/>
      </c>
      <c r="F1434" s="67"/>
      <c r="G1434" s="67"/>
      <c r="H1434" s="67"/>
      <c r="I1434" s="67"/>
      <c r="J1434" s="124" t="str">
        <v/>
      </c>
      <c r="K1434" s="74"/>
      <c r="L1434" s="111"/>
      <c r="M1434" s="47"/>
      <c r="N1434" s="47"/>
      <c r="O1434" s="47"/>
      <c r="P1434" s="47"/>
      <c r="Q1434" s="47"/>
      <c r="R1434" s="47"/>
      <c r="S1434" s="47"/>
      <c r="T1434" s="47"/>
      <c r="U1434" s="47"/>
      <c r="V1434" s="47"/>
      <c r="W1434" s="47"/>
      <c r="X1434" s="47"/>
      <c r="Y1434" s="47"/>
      <c r="Z1434" s="47"/>
      <c r="AA1434" s="47"/>
      <c r="AB1434" s="47"/>
    </row>
    <row r="1435" spans="1:28" ht="22.5" customHeight="1">
      <c r="A1435" s="47"/>
      <c r="B1435" s="74"/>
      <c r="C1435" s="74"/>
      <c r="D1435" s="74"/>
      <c r="E1435" s="113" t="str">
        <f>IF(B1435="","",Impostazioni!$C$6)</f>
        <v/>
      </c>
      <c r="F1435" s="67"/>
      <c r="G1435" s="67"/>
      <c r="H1435" s="67"/>
      <c r="I1435" s="67"/>
      <c r="J1435" s="124" t="str">
        <v/>
      </c>
      <c r="K1435" s="74"/>
      <c r="L1435" s="111"/>
      <c r="M1435" s="47"/>
      <c r="N1435" s="47"/>
      <c r="O1435" s="47"/>
      <c r="P1435" s="47"/>
      <c r="Q1435" s="47"/>
      <c r="R1435" s="47"/>
      <c r="S1435" s="47"/>
      <c r="T1435" s="47"/>
      <c r="U1435" s="47"/>
      <c r="V1435" s="47"/>
      <c r="W1435" s="47"/>
      <c r="X1435" s="47"/>
      <c r="Y1435" s="47"/>
      <c r="Z1435" s="47"/>
      <c r="AA1435" s="47"/>
      <c r="AB1435" s="47"/>
    </row>
    <row r="1436" spans="1:28" ht="22.5" customHeight="1">
      <c r="A1436" s="47"/>
      <c r="B1436" s="74"/>
      <c r="C1436" s="74"/>
      <c r="D1436" s="74"/>
      <c r="E1436" s="113" t="str">
        <f>IF(B1436="","",Impostazioni!$C$6)</f>
        <v/>
      </c>
      <c r="F1436" s="67"/>
      <c r="G1436" s="67"/>
      <c r="H1436" s="67"/>
      <c r="I1436" s="67"/>
      <c r="J1436" s="124" t="str">
        <v/>
      </c>
      <c r="K1436" s="74"/>
      <c r="L1436" s="111"/>
      <c r="M1436" s="47"/>
      <c r="N1436" s="47"/>
      <c r="O1436" s="47"/>
      <c r="P1436" s="47"/>
      <c r="Q1436" s="47"/>
      <c r="R1436" s="47"/>
      <c r="S1436" s="47"/>
      <c r="T1436" s="47"/>
      <c r="U1436" s="47"/>
      <c r="V1436" s="47"/>
      <c r="W1436" s="47"/>
      <c r="X1436" s="47"/>
      <c r="Y1436" s="47"/>
      <c r="Z1436" s="47"/>
      <c r="AA1436" s="47"/>
      <c r="AB1436" s="47"/>
    </row>
    <row r="1437" spans="1:28" ht="22.5" customHeight="1">
      <c r="A1437" s="47"/>
      <c r="B1437" s="74"/>
      <c r="C1437" s="74"/>
      <c r="D1437" s="74"/>
      <c r="E1437" s="113" t="str">
        <f>IF(B1437="","",Impostazioni!$C$6)</f>
        <v/>
      </c>
      <c r="F1437" s="67"/>
      <c r="G1437" s="67"/>
      <c r="H1437" s="67"/>
      <c r="I1437" s="67"/>
      <c r="J1437" s="124" t="str">
        <v/>
      </c>
      <c r="K1437" s="74"/>
      <c r="L1437" s="111"/>
      <c r="M1437" s="47"/>
      <c r="N1437" s="47"/>
      <c r="O1437" s="47"/>
      <c r="P1437" s="47"/>
      <c r="Q1437" s="47"/>
      <c r="R1437" s="47"/>
      <c r="S1437" s="47"/>
      <c r="T1437" s="47"/>
      <c r="U1437" s="47"/>
      <c r="V1437" s="47"/>
      <c r="W1437" s="47"/>
      <c r="X1437" s="47"/>
      <c r="Y1437" s="47"/>
      <c r="Z1437" s="47"/>
      <c r="AA1437" s="47"/>
      <c r="AB1437" s="47"/>
    </row>
    <row r="1438" spans="1:28" ht="22.5" customHeight="1">
      <c r="A1438" s="47"/>
      <c r="B1438" s="74"/>
      <c r="C1438" s="74"/>
      <c r="D1438" s="74"/>
      <c r="E1438" s="113" t="str">
        <f>IF(B1438="","",Impostazioni!$C$6)</f>
        <v/>
      </c>
      <c r="F1438" s="67"/>
      <c r="G1438" s="67"/>
      <c r="H1438" s="67"/>
      <c r="I1438" s="67"/>
      <c r="J1438" s="124" t="str">
        <v/>
      </c>
      <c r="K1438" s="74"/>
      <c r="L1438" s="111"/>
      <c r="M1438" s="47"/>
      <c r="N1438" s="47"/>
      <c r="O1438" s="47"/>
      <c r="P1438" s="47"/>
      <c r="Q1438" s="47"/>
      <c r="R1438" s="47"/>
      <c r="S1438" s="47"/>
      <c r="T1438" s="47"/>
      <c r="U1438" s="47"/>
      <c r="V1438" s="47"/>
      <c r="W1438" s="47"/>
      <c r="X1438" s="47"/>
      <c r="Y1438" s="47"/>
      <c r="Z1438" s="47"/>
      <c r="AA1438" s="47"/>
      <c r="AB1438" s="47"/>
    </row>
    <row r="1439" spans="1:28" ht="22.5" customHeight="1">
      <c r="A1439" s="47"/>
      <c r="B1439" s="74"/>
      <c r="C1439" s="74"/>
      <c r="D1439" s="74"/>
      <c r="E1439" s="113" t="str">
        <f>IF(B1439="","",Impostazioni!$C$6)</f>
        <v/>
      </c>
      <c r="F1439" s="67"/>
      <c r="G1439" s="67"/>
      <c r="H1439" s="67"/>
      <c r="I1439" s="67"/>
      <c r="J1439" s="124" t="str">
        <v/>
      </c>
      <c r="K1439" s="74"/>
      <c r="L1439" s="111"/>
      <c r="M1439" s="47"/>
      <c r="N1439" s="47"/>
      <c r="O1439" s="47"/>
      <c r="P1439" s="47"/>
      <c r="Q1439" s="47"/>
      <c r="R1439" s="47"/>
      <c r="S1439" s="47"/>
      <c r="T1439" s="47"/>
      <c r="U1439" s="47"/>
      <c r="V1439" s="47"/>
      <c r="W1439" s="47"/>
      <c r="X1439" s="47"/>
      <c r="Y1439" s="47"/>
      <c r="Z1439" s="47"/>
      <c r="AA1439" s="47"/>
      <c r="AB1439" s="47"/>
    </row>
    <row r="1440" spans="1:28" ht="22.5" customHeight="1">
      <c r="A1440" s="47"/>
      <c r="B1440" s="74"/>
      <c r="C1440" s="74"/>
      <c r="D1440" s="74"/>
      <c r="E1440" s="113" t="str">
        <f>IF(B1440="","",Impostazioni!$C$6)</f>
        <v/>
      </c>
      <c r="F1440" s="67"/>
      <c r="G1440" s="67"/>
      <c r="H1440" s="67"/>
      <c r="I1440" s="67"/>
      <c r="J1440" s="124" t="str">
        <v/>
      </c>
      <c r="K1440" s="74"/>
      <c r="L1440" s="111"/>
      <c r="M1440" s="47"/>
      <c r="N1440" s="47"/>
      <c r="O1440" s="47"/>
      <c r="P1440" s="47"/>
      <c r="Q1440" s="47"/>
      <c r="R1440" s="47"/>
      <c r="S1440" s="47"/>
      <c r="T1440" s="47"/>
      <c r="U1440" s="47"/>
      <c r="V1440" s="47"/>
      <c r="W1440" s="47"/>
      <c r="X1440" s="47"/>
      <c r="Y1440" s="47"/>
      <c r="Z1440" s="47"/>
      <c r="AA1440" s="47"/>
      <c r="AB1440" s="47"/>
    </row>
    <row r="1441" spans="1:28" ht="22.5" customHeight="1">
      <c r="A1441" s="47"/>
      <c r="B1441" s="74"/>
      <c r="C1441" s="74"/>
      <c r="D1441" s="74"/>
      <c r="E1441" s="113" t="str">
        <f>IF(B1441="","",Impostazioni!$C$6)</f>
        <v/>
      </c>
      <c r="F1441" s="67"/>
      <c r="G1441" s="67"/>
      <c r="H1441" s="67"/>
      <c r="I1441" s="67"/>
      <c r="J1441" s="124" t="str">
        <v/>
      </c>
      <c r="K1441" s="74"/>
      <c r="L1441" s="111"/>
      <c r="M1441" s="47"/>
      <c r="N1441" s="47"/>
      <c r="O1441" s="47"/>
      <c r="P1441" s="47"/>
      <c r="Q1441" s="47"/>
      <c r="R1441" s="47"/>
      <c r="S1441" s="47"/>
      <c r="T1441" s="47"/>
      <c r="U1441" s="47"/>
      <c r="V1441" s="47"/>
      <c r="W1441" s="47"/>
      <c r="X1441" s="47"/>
      <c r="Y1441" s="47"/>
      <c r="Z1441" s="47"/>
      <c r="AA1441" s="47"/>
      <c r="AB1441" s="47"/>
    </row>
    <row r="1442" spans="1:28" ht="22.5" customHeight="1">
      <c r="A1442" s="47"/>
      <c r="B1442" s="74"/>
      <c r="C1442" s="74"/>
      <c r="D1442" s="74"/>
      <c r="E1442" s="113" t="str">
        <f>IF(B1442="","",Impostazioni!$C$6)</f>
        <v/>
      </c>
      <c r="F1442" s="67"/>
      <c r="G1442" s="67"/>
      <c r="H1442" s="67"/>
      <c r="I1442" s="67"/>
      <c r="J1442" s="124" t="str">
        <v/>
      </c>
      <c r="K1442" s="74"/>
      <c r="L1442" s="111"/>
      <c r="M1442" s="47"/>
      <c r="N1442" s="47"/>
      <c r="O1442" s="47"/>
      <c r="P1442" s="47"/>
      <c r="Q1442" s="47"/>
      <c r="R1442" s="47"/>
      <c r="S1442" s="47"/>
      <c r="T1442" s="47"/>
      <c r="U1442" s="47"/>
      <c r="V1442" s="47"/>
      <c r="W1442" s="47"/>
      <c r="X1442" s="47"/>
      <c r="Y1442" s="47"/>
      <c r="Z1442" s="47"/>
      <c r="AA1442" s="47"/>
      <c r="AB1442" s="47"/>
    </row>
    <row r="1443" spans="1:28" ht="22.5" customHeight="1">
      <c r="A1443" s="47"/>
      <c r="B1443" s="74"/>
      <c r="C1443" s="74"/>
      <c r="D1443" s="74"/>
      <c r="E1443" s="113" t="str">
        <f>IF(B1443="","",Impostazioni!$C$6)</f>
        <v/>
      </c>
      <c r="F1443" s="67"/>
      <c r="G1443" s="67"/>
      <c r="H1443" s="67"/>
      <c r="I1443" s="67"/>
      <c r="J1443" s="124" t="str">
        <v/>
      </c>
      <c r="K1443" s="74"/>
      <c r="L1443" s="111"/>
      <c r="M1443" s="47"/>
      <c r="N1443" s="47"/>
      <c r="O1443" s="47"/>
      <c r="P1443" s="47"/>
      <c r="Q1443" s="47"/>
      <c r="R1443" s="47"/>
      <c r="S1443" s="47"/>
      <c r="T1443" s="47"/>
      <c r="U1443" s="47"/>
      <c r="V1443" s="47"/>
      <c r="W1443" s="47"/>
      <c r="X1443" s="47"/>
      <c r="Y1443" s="47"/>
      <c r="Z1443" s="47"/>
      <c r="AA1443" s="47"/>
      <c r="AB1443" s="47"/>
    </row>
    <row r="1444" spans="1:28" ht="22.5" customHeight="1">
      <c r="A1444" s="47"/>
      <c r="B1444" s="74"/>
      <c r="C1444" s="74"/>
      <c r="D1444" s="74"/>
      <c r="E1444" s="113" t="str">
        <f>IF(B1444="","",Impostazioni!$C$6)</f>
        <v/>
      </c>
      <c r="F1444" s="67"/>
      <c r="G1444" s="67"/>
      <c r="H1444" s="67"/>
      <c r="I1444" s="67"/>
      <c r="J1444" s="124" t="str">
        <v/>
      </c>
      <c r="K1444" s="74"/>
      <c r="L1444" s="111"/>
      <c r="M1444" s="47"/>
      <c r="N1444" s="47"/>
      <c r="O1444" s="47"/>
      <c r="P1444" s="47"/>
      <c r="Q1444" s="47"/>
      <c r="R1444" s="47"/>
      <c r="S1444" s="47"/>
      <c r="T1444" s="47"/>
      <c r="U1444" s="47"/>
      <c r="V1444" s="47"/>
      <c r="W1444" s="47"/>
      <c r="X1444" s="47"/>
      <c r="Y1444" s="47"/>
      <c r="Z1444" s="47"/>
      <c r="AA1444" s="47"/>
      <c r="AB1444" s="47"/>
    </row>
    <row r="1445" spans="1:28" ht="22.5" customHeight="1">
      <c r="A1445" s="47"/>
      <c r="B1445" s="74"/>
      <c r="C1445" s="74"/>
      <c r="D1445" s="74"/>
      <c r="E1445" s="113" t="str">
        <f>IF(B1445="","",Impostazioni!$C$6)</f>
        <v/>
      </c>
      <c r="F1445" s="67"/>
      <c r="G1445" s="67"/>
      <c r="H1445" s="67"/>
      <c r="I1445" s="67"/>
      <c r="J1445" s="124" t="str">
        <v/>
      </c>
      <c r="K1445" s="74"/>
      <c r="L1445" s="111"/>
      <c r="M1445" s="47"/>
      <c r="N1445" s="47"/>
      <c r="O1445" s="47"/>
      <c r="P1445" s="47"/>
      <c r="Q1445" s="47"/>
      <c r="R1445" s="47"/>
      <c r="S1445" s="47"/>
      <c r="T1445" s="47"/>
      <c r="U1445" s="47"/>
      <c r="V1445" s="47"/>
      <c r="W1445" s="47"/>
      <c r="X1445" s="47"/>
      <c r="Y1445" s="47"/>
      <c r="Z1445" s="47"/>
      <c r="AA1445" s="47"/>
      <c r="AB1445" s="47"/>
    </row>
    <row r="1446" spans="1:28" ht="22.5" customHeight="1">
      <c r="A1446" s="47"/>
      <c r="B1446" s="74"/>
      <c r="C1446" s="74"/>
      <c r="D1446" s="74"/>
      <c r="E1446" s="113" t="str">
        <f>IF(B1446="","",Impostazioni!$C$6)</f>
        <v/>
      </c>
      <c r="F1446" s="67"/>
      <c r="G1446" s="67"/>
      <c r="H1446" s="67"/>
      <c r="I1446" s="67"/>
      <c r="J1446" s="124" t="str">
        <v/>
      </c>
      <c r="K1446" s="74"/>
      <c r="L1446" s="111"/>
      <c r="M1446" s="47"/>
      <c r="N1446" s="47"/>
      <c r="O1446" s="47"/>
      <c r="P1446" s="47"/>
      <c r="Q1446" s="47"/>
      <c r="R1446" s="47"/>
      <c r="S1446" s="47"/>
      <c r="T1446" s="47"/>
      <c r="U1446" s="47"/>
      <c r="V1446" s="47"/>
      <c r="W1446" s="47"/>
      <c r="X1446" s="47"/>
      <c r="Y1446" s="47"/>
      <c r="Z1446" s="47"/>
      <c r="AA1446" s="47"/>
      <c r="AB1446" s="47"/>
    </row>
    <row r="1447" spans="1:28" ht="22.5" customHeight="1">
      <c r="A1447" s="47"/>
      <c r="B1447" s="74"/>
      <c r="C1447" s="74"/>
      <c r="D1447" s="74"/>
      <c r="E1447" s="113" t="str">
        <f>IF(B1447="","",Impostazioni!$C$6)</f>
        <v/>
      </c>
      <c r="F1447" s="67"/>
      <c r="G1447" s="67"/>
      <c r="H1447" s="67"/>
      <c r="I1447" s="67"/>
      <c r="J1447" s="124" t="str">
        <v/>
      </c>
      <c r="K1447" s="74"/>
      <c r="L1447" s="111"/>
      <c r="M1447" s="47"/>
      <c r="N1447" s="47"/>
      <c r="O1447" s="47"/>
      <c r="P1447" s="47"/>
      <c r="Q1447" s="47"/>
      <c r="R1447" s="47"/>
      <c r="S1447" s="47"/>
      <c r="T1447" s="47"/>
      <c r="U1447" s="47"/>
      <c r="V1447" s="47"/>
      <c r="W1447" s="47"/>
      <c r="X1447" s="47"/>
      <c r="Y1447" s="47"/>
      <c r="Z1447" s="47"/>
      <c r="AA1447" s="47"/>
      <c r="AB1447" s="47"/>
    </row>
    <row r="1448" spans="1:28" ht="22.5" customHeight="1">
      <c r="A1448" s="47"/>
      <c r="B1448" s="74"/>
      <c r="C1448" s="74"/>
      <c r="D1448" s="74"/>
      <c r="E1448" s="113" t="str">
        <f>IF(B1448="","",Impostazioni!$C$6)</f>
        <v/>
      </c>
      <c r="F1448" s="67"/>
      <c r="G1448" s="67"/>
      <c r="H1448" s="67"/>
      <c r="I1448" s="67"/>
      <c r="J1448" s="124" t="str">
        <v/>
      </c>
      <c r="K1448" s="74"/>
      <c r="L1448" s="111"/>
      <c r="M1448" s="47"/>
      <c r="N1448" s="47"/>
      <c r="O1448" s="47"/>
      <c r="P1448" s="47"/>
      <c r="Q1448" s="47"/>
      <c r="R1448" s="47"/>
      <c r="S1448" s="47"/>
      <c r="T1448" s="47"/>
      <c r="U1448" s="47"/>
      <c r="V1448" s="47"/>
      <c r="W1448" s="47"/>
      <c r="X1448" s="47"/>
      <c r="Y1448" s="47"/>
      <c r="Z1448" s="47"/>
      <c r="AA1448" s="47"/>
      <c r="AB1448" s="47"/>
    </row>
    <row r="1449" spans="1:28" ht="22.5" customHeight="1">
      <c r="A1449" s="47"/>
      <c r="B1449" s="74"/>
      <c r="C1449" s="74"/>
      <c r="D1449" s="74"/>
      <c r="E1449" s="113" t="str">
        <f>IF(B1449="","",Impostazioni!$C$6)</f>
        <v/>
      </c>
      <c r="F1449" s="67"/>
      <c r="G1449" s="67"/>
      <c r="H1449" s="67"/>
      <c r="I1449" s="67"/>
      <c r="J1449" s="124" t="str">
        <v/>
      </c>
      <c r="K1449" s="74"/>
      <c r="L1449" s="111"/>
      <c r="M1449" s="47"/>
      <c r="N1449" s="47"/>
      <c r="O1449" s="47"/>
      <c r="P1449" s="47"/>
      <c r="Q1449" s="47"/>
      <c r="R1449" s="47"/>
      <c r="S1449" s="47"/>
      <c r="T1449" s="47"/>
      <c r="U1449" s="47"/>
      <c r="V1449" s="47"/>
      <c r="W1449" s="47"/>
      <c r="X1449" s="47"/>
      <c r="Y1449" s="47"/>
      <c r="Z1449" s="47"/>
      <c r="AA1449" s="47"/>
      <c r="AB1449" s="47"/>
    </row>
    <row r="1450" spans="1:28" ht="22.5" customHeight="1">
      <c r="A1450" s="47"/>
      <c r="B1450" s="74"/>
      <c r="C1450" s="74"/>
      <c r="D1450" s="74"/>
      <c r="E1450" s="113" t="str">
        <f>IF(B1450="","",Impostazioni!$C$6)</f>
        <v/>
      </c>
      <c r="F1450" s="67"/>
      <c r="G1450" s="67"/>
      <c r="H1450" s="67"/>
      <c r="I1450" s="67"/>
      <c r="J1450" s="124" t="str">
        <v/>
      </c>
      <c r="K1450" s="74"/>
      <c r="L1450" s="111"/>
      <c r="M1450" s="47"/>
      <c r="N1450" s="47"/>
      <c r="O1450" s="47"/>
      <c r="P1450" s="47"/>
      <c r="Q1450" s="47"/>
      <c r="R1450" s="47"/>
      <c r="S1450" s="47"/>
      <c r="T1450" s="47"/>
      <c r="U1450" s="47"/>
      <c r="V1450" s="47"/>
      <c r="W1450" s="47"/>
      <c r="X1450" s="47"/>
      <c r="Y1450" s="47"/>
      <c r="Z1450" s="47"/>
      <c r="AA1450" s="47"/>
      <c r="AB1450" s="47"/>
    </row>
    <row r="1451" spans="1:28" ht="22.5" customHeight="1">
      <c r="A1451" s="47"/>
      <c r="B1451" s="74"/>
      <c r="C1451" s="74"/>
      <c r="D1451" s="74"/>
      <c r="E1451" s="113" t="str">
        <f>IF(B1451="","",Impostazioni!$C$6)</f>
        <v/>
      </c>
      <c r="F1451" s="67"/>
      <c r="G1451" s="67"/>
      <c r="H1451" s="67"/>
      <c r="I1451" s="67"/>
      <c r="J1451" s="124" t="str">
        <v/>
      </c>
      <c r="K1451" s="74"/>
      <c r="L1451" s="111"/>
      <c r="M1451" s="47"/>
      <c r="N1451" s="47"/>
      <c r="O1451" s="47"/>
      <c r="P1451" s="47"/>
      <c r="Q1451" s="47"/>
      <c r="R1451" s="47"/>
      <c r="S1451" s="47"/>
      <c r="T1451" s="47"/>
      <c r="U1451" s="47"/>
      <c r="V1451" s="47"/>
      <c r="W1451" s="47"/>
      <c r="X1451" s="47"/>
      <c r="Y1451" s="47"/>
      <c r="Z1451" s="47"/>
      <c r="AA1451" s="47"/>
      <c r="AB1451" s="47"/>
    </row>
    <row r="1452" spans="1:28" ht="22.5" customHeight="1">
      <c r="A1452" s="47"/>
      <c r="B1452" s="74"/>
      <c r="C1452" s="74"/>
      <c r="D1452" s="74"/>
      <c r="E1452" s="113" t="str">
        <f>IF(B1452="","",Impostazioni!$C$6)</f>
        <v/>
      </c>
      <c r="F1452" s="67"/>
      <c r="G1452" s="67"/>
      <c r="H1452" s="67"/>
      <c r="I1452" s="67"/>
      <c r="J1452" s="124" t="str">
        <v/>
      </c>
      <c r="K1452" s="74"/>
      <c r="L1452" s="111"/>
      <c r="M1452" s="47"/>
      <c r="N1452" s="47"/>
      <c r="O1452" s="47"/>
      <c r="P1452" s="47"/>
      <c r="Q1452" s="47"/>
      <c r="R1452" s="47"/>
      <c r="S1452" s="47"/>
      <c r="T1452" s="47"/>
      <c r="U1452" s="47"/>
      <c r="V1452" s="47"/>
      <c r="W1452" s="47"/>
      <c r="X1452" s="47"/>
      <c r="Y1452" s="47"/>
      <c r="Z1452" s="47"/>
      <c r="AA1452" s="47"/>
      <c r="AB1452" s="47"/>
    </row>
    <row r="1453" spans="1:28" ht="22.5" customHeight="1">
      <c r="A1453" s="47"/>
      <c r="B1453" s="74"/>
      <c r="C1453" s="74"/>
      <c r="D1453" s="74"/>
      <c r="E1453" s="113" t="str">
        <f>IF(B1453="","",Impostazioni!$C$6)</f>
        <v/>
      </c>
      <c r="F1453" s="67"/>
      <c r="G1453" s="67"/>
      <c r="H1453" s="67"/>
      <c r="I1453" s="67"/>
      <c r="J1453" s="124" t="str">
        <v/>
      </c>
      <c r="K1453" s="74"/>
      <c r="L1453" s="111"/>
      <c r="M1453" s="47"/>
      <c r="N1453" s="47"/>
      <c r="O1453" s="47"/>
      <c r="P1453" s="47"/>
      <c r="Q1453" s="47"/>
      <c r="R1453" s="47"/>
      <c r="S1453" s="47"/>
      <c r="T1453" s="47"/>
      <c r="U1453" s="47"/>
      <c r="V1453" s="47"/>
      <c r="W1453" s="47"/>
      <c r="X1453" s="47"/>
      <c r="Y1453" s="47"/>
      <c r="Z1453" s="47"/>
      <c r="AA1453" s="47"/>
      <c r="AB1453" s="47"/>
    </row>
    <row r="1454" spans="1:28" ht="22.5" customHeight="1">
      <c r="A1454" s="47"/>
      <c r="B1454" s="74"/>
      <c r="C1454" s="74"/>
      <c r="D1454" s="74"/>
      <c r="E1454" s="113" t="str">
        <f>IF(B1454="","",Impostazioni!$C$6)</f>
        <v/>
      </c>
      <c r="F1454" s="67"/>
      <c r="G1454" s="67"/>
      <c r="H1454" s="67"/>
      <c r="I1454" s="67"/>
      <c r="J1454" s="124" t="str">
        <v/>
      </c>
      <c r="K1454" s="74"/>
      <c r="L1454" s="111"/>
      <c r="M1454" s="47"/>
      <c r="N1454" s="47"/>
      <c r="O1454" s="47"/>
      <c r="P1454" s="47"/>
      <c r="Q1454" s="47"/>
      <c r="R1454" s="47"/>
      <c r="S1454" s="47"/>
      <c r="T1454" s="47"/>
      <c r="U1454" s="47"/>
      <c r="V1454" s="47"/>
      <c r="W1454" s="47"/>
      <c r="X1454" s="47"/>
      <c r="Y1454" s="47"/>
      <c r="Z1454" s="47"/>
      <c r="AA1454" s="47"/>
      <c r="AB1454" s="47"/>
    </row>
    <row r="1455" spans="1:28" ht="22.5" customHeight="1">
      <c r="A1455" s="47"/>
      <c r="B1455" s="74"/>
      <c r="C1455" s="74"/>
      <c r="D1455" s="74"/>
      <c r="E1455" s="113" t="str">
        <f>IF(B1455="","",Impostazioni!$C$6)</f>
        <v/>
      </c>
      <c r="F1455" s="67"/>
      <c r="G1455" s="67"/>
      <c r="H1455" s="67"/>
      <c r="I1455" s="67"/>
      <c r="J1455" s="124" t="str">
        <v/>
      </c>
      <c r="K1455" s="74"/>
      <c r="L1455" s="111"/>
      <c r="M1455" s="47"/>
      <c r="N1455" s="47"/>
      <c r="O1455" s="47"/>
      <c r="P1455" s="47"/>
      <c r="Q1455" s="47"/>
      <c r="R1455" s="47"/>
      <c r="S1455" s="47"/>
      <c r="T1455" s="47"/>
      <c r="U1455" s="47"/>
      <c r="V1455" s="47"/>
      <c r="W1455" s="47"/>
      <c r="X1455" s="47"/>
      <c r="Y1455" s="47"/>
      <c r="Z1455" s="47"/>
      <c r="AA1455" s="47"/>
      <c r="AB1455" s="47"/>
    </row>
    <row r="1456" spans="1:28" ht="22.5" customHeight="1">
      <c r="A1456" s="47"/>
      <c r="B1456" s="74"/>
      <c r="C1456" s="74"/>
      <c r="D1456" s="74"/>
      <c r="E1456" s="113" t="str">
        <f>IF(B1456="","",Impostazioni!$C$6)</f>
        <v/>
      </c>
      <c r="F1456" s="67"/>
      <c r="G1456" s="67"/>
      <c r="H1456" s="67"/>
      <c r="I1456" s="67"/>
      <c r="J1456" s="124" t="str">
        <v/>
      </c>
      <c r="K1456" s="74"/>
      <c r="L1456" s="111"/>
      <c r="M1456" s="47"/>
      <c r="N1456" s="47"/>
      <c r="O1456" s="47"/>
      <c r="P1456" s="47"/>
      <c r="Q1456" s="47"/>
      <c r="R1456" s="47"/>
      <c r="S1456" s="47"/>
      <c r="T1456" s="47"/>
      <c r="U1456" s="47"/>
      <c r="V1456" s="47"/>
      <c r="W1456" s="47"/>
      <c r="X1456" s="47"/>
      <c r="Y1456" s="47"/>
      <c r="Z1456" s="47"/>
      <c r="AA1456" s="47"/>
      <c r="AB1456" s="47"/>
    </row>
    <row r="1457" spans="1:28" ht="22.5" customHeight="1">
      <c r="A1457" s="47"/>
      <c r="B1457" s="74"/>
      <c r="C1457" s="74"/>
      <c r="D1457" s="74"/>
      <c r="E1457" s="113" t="str">
        <f>IF(B1457="","",Impostazioni!$C$6)</f>
        <v/>
      </c>
      <c r="F1457" s="67"/>
      <c r="G1457" s="67"/>
      <c r="H1457" s="67"/>
      <c r="I1457" s="67"/>
      <c r="J1457" s="124" t="str">
        <v/>
      </c>
      <c r="K1457" s="74"/>
      <c r="L1457" s="111"/>
      <c r="M1457" s="47"/>
      <c r="N1457" s="47"/>
      <c r="O1457" s="47"/>
      <c r="P1457" s="47"/>
      <c r="Q1457" s="47"/>
      <c r="R1457" s="47"/>
      <c r="S1457" s="47"/>
      <c r="T1457" s="47"/>
      <c r="U1457" s="47"/>
      <c r="V1457" s="47"/>
      <c r="W1457" s="47"/>
      <c r="X1457" s="47"/>
      <c r="Y1457" s="47"/>
      <c r="Z1457" s="47"/>
      <c r="AA1457" s="47"/>
      <c r="AB1457" s="47"/>
    </row>
    <row r="1458" spans="1:28" ht="22.5" customHeight="1">
      <c r="A1458" s="47"/>
      <c r="B1458" s="74"/>
      <c r="C1458" s="74"/>
      <c r="D1458" s="74"/>
      <c r="E1458" s="113" t="str">
        <f>IF(B1458="","",Impostazioni!$C$6)</f>
        <v/>
      </c>
      <c r="F1458" s="67"/>
      <c r="G1458" s="67"/>
      <c r="H1458" s="67"/>
      <c r="I1458" s="67"/>
      <c r="J1458" s="124" t="str">
        <v/>
      </c>
      <c r="K1458" s="74"/>
      <c r="L1458" s="111"/>
      <c r="M1458" s="47"/>
      <c r="N1458" s="47"/>
      <c r="O1458" s="47"/>
      <c r="P1458" s="47"/>
      <c r="Q1458" s="47"/>
      <c r="R1458" s="47"/>
      <c r="S1458" s="47"/>
      <c r="T1458" s="47"/>
      <c r="U1458" s="47"/>
      <c r="V1458" s="47"/>
      <c r="W1458" s="47"/>
      <c r="X1458" s="47"/>
      <c r="Y1458" s="47"/>
      <c r="Z1458" s="47"/>
      <c r="AA1458" s="47"/>
      <c r="AB1458" s="47"/>
    </row>
    <row r="1459" spans="1:28" ht="22.5" customHeight="1">
      <c r="A1459" s="47"/>
      <c r="B1459" s="74"/>
      <c r="C1459" s="74"/>
      <c r="D1459" s="74"/>
      <c r="E1459" s="113" t="str">
        <f>IF(B1459="","",Impostazioni!$C$6)</f>
        <v/>
      </c>
      <c r="F1459" s="67"/>
      <c r="G1459" s="67"/>
      <c r="H1459" s="67"/>
      <c r="I1459" s="67"/>
      <c r="J1459" s="124" t="str">
        <v/>
      </c>
      <c r="K1459" s="74"/>
      <c r="L1459" s="111"/>
      <c r="M1459" s="47"/>
      <c r="N1459" s="47"/>
      <c r="O1459" s="47"/>
      <c r="P1459" s="47"/>
      <c r="Q1459" s="47"/>
      <c r="R1459" s="47"/>
      <c r="S1459" s="47"/>
      <c r="T1459" s="47"/>
      <c r="U1459" s="47"/>
      <c r="V1459" s="47"/>
      <c r="W1459" s="47"/>
      <c r="X1459" s="47"/>
      <c r="Y1459" s="47"/>
      <c r="Z1459" s="47"/>
      <c r="AA1459" s="47"/>
      <c r="AB1459" s="47"/>
    </row>
    <row r="1460" spans="1:28" ht="22.5" customHeight="1">
      <c r="A1460" s="47"/>
      <c r="B1460" s="74"/>
      <c r="C1460" s="74"/>
      <c r="D1460" s="74"/>
      <c r="E1460" s="113" t="str">
        <f>IF(B1460="","",Impostazioni!$C$6)</f>
        <v/>
      </c>
      <c r="F1460" s="67"/>
      <c r="G1460" s="67"/>
      <c r="H1460" s="67"/>
      <c r="I1460" s="67"/>
      <c r="J1460" s="124" t="str">
        <v/>
      </c>
      <c r="K1460" s="74"/>
      <c r="L1460" s="111"/>
      <c r="M1460" s="47"/>
      <c r="N1460" s="47"/>
      <c r="O1460" s="47"/>
      <c r="P1460" s="47"/>
      <c r="Q1460" s="47"/>
      <c r="R1460" s="47"/>
      <c r="S1460" s="47"/>
      <c r="T1460" s="47"/>
      <c r="U1460" s="47"/>
      <c r="V1460" s="47"/>
      <c r="W1460" s="47"/>
      <c r="X1460" s="47"/>
      <c r="Y1460" s="47"/>
      <c r="Z1460" s="47"/>
      <c r="AA1460" s="47"/>
      <c r="AB1460" s="47"/>
    </row>
    <row r="1461" spans="1:28" ht="22.5" customHeight="1">
      <c r="A1461" s="47"/>
      <c r="B1461" s="74"/>
      <c r="C1461" s="74"/>
      <c r="D1461" s="74"/>
      <c r="E1461" s="113" t="str">
        <f>IF(B1461="","",Impostazioni!$C$6)</f>
        <v/>
      </c>
      <c r="F1461" s="67"/>
      <c r="G1461" s="67"/>
      <c r="H1461" s="67"/>
      <c r="I1461" s="67"/>
      <c r="J1461" s="124" t="str">
        <v/>
      </c>
      <c r="K1461" s="74"/>
      <c r="L1461" s="111"/>
      <c r="M1461" s="47"/>
      <c r="N1461" s="47"/>
      <c r="O1461" s="47"/>
      <c r="P1461" s="47"/>
      <c r="Q1461" s="47"/>
      <c r="R1461" s="47"/>
      <c r="S1461" s="47"/>
      <c r="T1461" s="47"/>
      <c r="U1461" s="47"/>
      <c r="V1461" s="47"/>
      <c r="W1461" s="47"/>
      <c r="X1461" s="47"/>
      <c r="Y1461" s="47"/>
      <c r="Z1461" s="47"/>
      <c r="AA1461" s="47"/>
      <c r="AB1461" s="47"/>
    </row>
    <row r="1462" spans="1:28" ht="22.5" customHeight="1">
      <c r="A1462" s="47"/>
      <c r="B1462" s="74"/>
      <c r="C1462" s="74"/>
      <c r="D1462" s="74"/>
      <c r="E1462" s="113" t="str">
        <f>IF(B1462="","",Impostazioni!$C$6)</f>
        <v/>
      </c>
      <c r="F1462" s="67"/>
      <c r="G1462" s="67"/>
      <c r="H1462" s="67"/>
      <c r="I1462" s="67"/>
      <c r="J1462" s="124" t="str">
        <v/>
      </c>
      <c r="K1462" s="74"/>
      <c r="L1462" s="111"/>
      <c r="M1462" s="47"/>
      <c r="N1462" s="47"/>
      <c r="O1462" s="47"/>
      <c r="P1462" s="47"/>
      <c r="Q1462" s="47"/>
      <c r="R1462" s="47"/>
      <c r="S1462" s="47"/>
      <c r="T1462" s="47"/>
      <c r="U1462" s="47"/>
      <c r="V1462" s="47"/>
      <c r="W1462" s="47"/>
      <c r="X1462" s="47"/>
      <c r="Y1462" s="47"/>
      <c r="Z1462" s="47"/>
      <c r="AA1462" s="47"/>
      <c r="AB1462" s="47"/>
    </row>
    <row r="1463" spans="1:28" ht="22.5" customHeight="1">
      <c r="A1463" s="47"/>
      <c r="B1463" s="74"/>
      <c r="C1463" s="74"/>
      <c r="D1463" s="74"/>
      <c r="E1463" s="113" t="str">
        <f>IF(B1463="","",Impostazioni!$C$6)</f>
        <v/>
      </c>
      <c r="F1463" s="67"/>
      <c r="G1463" s="67"/>
      <c r="H1463" s="67"/>
      <c r="I1463" s="67"/>
      <c r="J1463" s="124" t="str">
        <v/>
      </c>
      <c r="K1463" s="74"/>
      <c r="L1463" s="111"/>
      <c r="M1463" s="47"/>
      <c r="N1463" s="47"/>
      <c r="O1463" s="47"/>
      <c r="P1463" s="47"/>
      <c r="Q1463" s="47"/>
      <c r="R1463" s="47"/>
      <c r="S1463" s="47"/>
      <c r="T1463" s="47"/>
      <c r="U1463" s="47"/>
      <c r="V1463" s="47"/>
      <c r="W1463" s="47"/>
      <c r="X1463" s="47"/>
      <c r="Y1463" s="47"/>
      <c r="Z1463" s="47"/>
      <c r="AA1463" s="47"/>
      <c r="AB1463" s="47"/>
    </row>
    <row r="1464" spans="1:28" ht="22.5" customHeight="1">
      <c r="A1464" s="47"/>
      <c r="B1464" s="74"/>
      <c r="C1464" s="74"/>
      <c r="D1464" s="74"/>
      <c r="E1464" s="113" t="str">
        <f>IF(B1464="","",Impostazioni!$C$6)</f>
        <v/>
      </c>
      <c r="F1464" s="67"/>
      <c r="G1464" s="67"/>
      <c r="H1464" s="67"/>
      <c r="I1464" s="67"/>
      <c r="J1464" s="124" t="str">
        <v/>
      </c>
      <c r="K1464" s="74"/>
      <c r="L1464" s="111"/>
      <c r="M1464" s="47"/>
      <c r="N1464" s="47"/>
      <c r="O1464" s="47"/>
      <c r="P1464" s="47"/>
      <c r="Q1464" s="47"/>
      <c r="R1464" s="47"/>
      <c r="S1464" s="47"/>
      <c r="T1464" s="47"/>
      <c r="U1464" s="47"/>
      <c r="V1464" s="47"/>
      <c r="W1464" s="47"/>
      <c r="X1464" s="47"/>
      <c r="Y1464" s="47"/>
      <c r="Z1464" s="47"/>
      <c r="AA1464" s="47"/>
      <c r="AB1464" s="47"/>
    </row>
    <row r="1465" spans="1:28" ht="22.5" customHeight="1">
      <c r="A1465" s="47"/>
      <c r="B1465" s="74"/>
      <c r="C1465" s="74"/>
      <c r="D1465" s="74"/>
      <c r="E1465" s="113" t="str">
        <f>IF(B1465="","",Impostazioni!$C$6)</f>
        <v/>
      </c>
      <c r="F1465" s="67"/>
      <c r="G1465" s="67"/>
      <c r="H1465" s="67"/>
      <c r="I1465" s="67"/>
      <c r="J1465" s="124" t="str">
        <v/>
      </c>
      <c r="K1465" s="74"/>
      <c r="L1465" s="111"/>
      <c r="M1465" s="47"/>
      <c r="N1465" s="47"/>
      <c r="O1465" s="47"/>
      <c r="P1465" s="47"/>
      <c r="Q1465" s="47"/>
      <c r="R1465" s="47"/>
      <c r="S1465" s="47"/>
      <c r="T1465" s="47"/>
      <c r="U1465" s="47"/>
      <c r="V1465" s="47"/>
      <c r="W1465" s="47"/>
      <c r="X1465" s="47"/>
      <c r="Y1465" s="47"/>
      <c r="Z1465" s="47"/>
      <c r="AA1465" s="47"/>
      <c r="AB1465" s="47"/>
    </row>
    <row r="1466" spans="1:28" ht="22.5" customHeight="1">
      <c r="A1466" s="47"/>
      <c r="B1466" s="74"/>
      <c r="C1466" s="74"/>
      <c r="D1466" s="74"/>
      <c r="E1466" s="113" t="str">
        <f>IF(B1466="","",Impostazioni!$C$6)</f>
        <v/>
      </c>
      <c r="F1466" s="67"/>
      <c r="G1466" s="67"/>
      <c r="H1466" s="67"/>
      <c r="I1466" s="67"/>
      <c r="J1466" s="124" t="str">
        <v/>
      </c>
      <c r="K1466" s="74"/>
      <c r="L1466" s="111"/>
      <c r="M1466" s="47"/>
      <c r="N1466" s="47"/>
      <c r="O1466" s="47"/>
      <c r="P1466" s="47"/>
      <c r="Q1466" s="47"/>
      <c r="R1466" s="47"/>
      <c r="S1466" s="47"/>
      <c r="T1466" s="47"/>
      <c r="U1466" s="47"/>
      <c r="V1466" s="47"/>
      <c r="W1466" s="47"/>
      <c r="X1466" s="47"/>
      <c r="Y1466" s="47"/>
      <c r="Z1466" s="47"/>
      <c r="AA1466" s="47"/>
      <c r="AB1466" s="47"/>
    </row>
    <row r="1467" spans="1:28" ht="22.5" customHeight="1">
      <c r="A1467" s="47"/>
      <c r="B1467" s="74"/>
      <c r="C1467" s="74"/>
      <c r="D1467" s="74"/>
      <c r="E1467" s="113" t="str">
        <f>IF(B1467="","",Impostazioni!$C$6)</f>
        <v/>
      </c>
      <c r="F1467" s="67"/>
      <c r="G1467" s="67"/>
      <c r="H1467" s="67"/>
      <c r="I1467" s="67"/>
      <c r="J1467" s="124" t="str">
        <v/>
      </c>
      <c r="K1467" s="74"/>
      <c r="L1467" s="111"/>
      <c r="M1467" s="47"/>
      <c r="N1467" s="47"/>
      <c r="O1467" s="47"/>
      <c r="P1467" s="47"/>
      <c r="Q1467" s="47"/>
      <c r="R1467" s="47"/>
      <c r="S1467" s="47"/>
      <c r="T1467" s="47"/>
      <c r="U1467" s="47"/>
      <c r="V1467" s="47"/>
      <c r="W1467" s="47"/>
      <c r="X1467" s="47"/>
      <c r="Y1467" s="47"/>
      <c r="Z1467" s="47"/>
      <c r="AA1467" s="47"/>
      <c r="AB1467" s="47"/>
    </row>
    <row r="1468" spans="1:28" ht="22.5" customHeight="1">
      <c r="A1468" s="47"/>
      <c r="B1468" s="74"/>
      <c r="C1468" s="74"/>
      <c r="D1468" s="74"/>
      <c r="E1468" s="113" t="str">
        <f>IF(B1468="","",Impostazioni!$C$6)</f>
        <v/>
      </c>
      <c r="F1468" s="67"/>
      <c r="G1468" s="67"/>
      <c r="H1468" s="67"/>
      <c r="I1468" s="67"/>
      <c r="J1468" s="124" t="str">
        <v/>
      </c>
      <c r="K1468" s="74"/>
      <c r="L1468" s="111"/>
      <c r="M1468" s="47"/>
      <c r="N1468" s="47"/>
      <c r="O1468" s="47"/>
      <c r="P1468" s="47"/>
      <c r="Q1468" s="47"/>
      <c r="R1468" s="47"/>
      <c r="S1468" s="47"/>
      <c r="T1468" s="47"/>
      <c r="U1468" s="47"/>
      <c r="V1468" s="47"/>
      <c r="W1468" s="47"/>
      <c r="X1468" s="47"/>
      <c r="Y1468" s="47"/>
      <c r="Z1468" s="47"/>
      <c r="AA1468" s="47"/>
      <c r="AB1468" s="47"/>
    </row>
    <row r="1469" spans="1:28" ht="22.5" customHeight="1">
      <c r="A1469" s="47"/>
      <c r="B1469" s="74"/>
      <c r="C1469" s="74"/>
      <c r="D1469" s="74"/>
      <c r="E1469" s="113" t="str">
        <f>IF(B1469="","",Impostazioni!$C$6)</f>
        <v/>
      </c>
      <c r="F1469" s="67"/>
      <c r="G1469" s="67"/>
      <c r="H1469" s="67"/>
      <c r="I1469" s="67"/>
      <c r="J1469" s="124" t="str">
        <v/>
      </c>
      <c r="K1469" s="74"/>
      <c r="L1469" s="111"/>
      <c r="M1469" s="47"/>
      <c r="N1469" s="47"/>
      <c r="O1469" s="47"/>
      <c r="P1469" s="47"/>
      <c r="Q1469" s="47"/>
      <c r="R1469" s="47"/>
      <c r="S1469" s="47"/>
      <c r="T1469" s="47"/>
      <c r="U1469" s="47"/>
      <c r="V1469" s="47"/>
      <c r="W1469" s="47"/>
      <c r="X1469" s="47"/>
      <c r="Y1469" s="47"/>
      <c r="Z1469" s="47"/>
      <c r="AA1469" s="47"/>
      <c r="AB1469" s="47"/>
    </row>
    <row r="1470" spans="1:28" ht="22.5" customHeight="1">
      <c r="A1470" s="47"/>
      <c r="B1470" s="74"/>
      <c r="C1470" s="74"/>
      <c r="D1470" s="74"/>
      <c r="E1470" s="113" t="str">
        <f>IF(B1470="","",Impostazioni!$C$6)</f>
        <v/>
      </c>
      <c r="F1470" s="67"/>
      <c r="G1470" s="67"/>
      <c r="H1470" s="67"/>
      <c r="I1470" s="67"/>
      <c r="J1470" s="124" t="str">
        <v/>
      </c>
      <c r="K1470" s="74"/>
      <c r="L1470" s="111"/>
      <c r="M1470" s="47"/>
      <c r="N1470" s="47"/>
      <c r="O1470" s="47"/>
      <c r="P1470" s="47"/>
      <c r="Q1470" s="47"/>
      <c r="R1470" s="47"/>
      <c r="S1470" s="47"/>
      <c r="T1470" s="47"/>
      <c r="U1470" s="47"/>
      <c r="V1470" s="47"/>
      <c r="W1470" s="47"/>
      <c r="X1470" s="47"/>
      <c r="Y1470" s="47"/>
      <c r="Z1470" s="47"/>
      <c r="AA1470" s="47"/>
      <c r="AB1470" s="47"/>
    </row>
    <row r="1471" spans="1:28" ht="22.5" customHeight="1">
      <c r="A1471" s="47"/>
      <c r="B1471" s="74"/>
      <c r="C1471" s="74"/>
      <c r="D1471" s="74"/>
      <c r="E1471" s="113" t="str">
        <f>IF(B1471="","",Impostazioni!$C$6)</f>
        <v/>
      </c>
      <c r="F1471" s="67"/>
      <c r="G1471" s="67"/>
      <c r="H1471" s="67"/>
      <c r="I1471" s="67"/>
      <c r="J1471" s="124" t="str">
        <v/>
      </c>
      <c r="K1471" s="74"/>
      <c r="L1471" s="111"/>
      <c r="M1471" s="47"/>
      <c r="N1471" s="47"/>
      <c r="O1471" s="47"/>
      <c r="P1471" s="47"/>
      <c r="Q1471" s="47"/>
      <c r="R1471" s="47"/>
      <c r="S1471" s="47"/>
      <c r="T1471" s="47"/>
      <c r="U1471" s="47"/>
      <c r="V1471" s="47"/>
      <c r="W1471" s="47"/>
      <c r="X1471" s="47"/>
      <c r="Y1471" s="47"/>
      <c r="Z1471" s="47"/>
      <c r="AA1471" s="47"/>
      <c r="AB1471" s="47"/>
    </row>
    <row r="1472" spans="1:28" ht="22.5" customHeight="1">
      <c r="A1472" s="47"/>
      <c r="B1472" s="74"/>
      <c r="C1472" s="74"/>
      <c r="D1472" s="74"/>
      <c r="E1472" s="113" t="str">
        <f>IF(B1472="","",Impostazioni!$C$6)</f>
        <v/>
      </c>
      <c r="F1472" s="67"/>
      <c r="G1472" s="67"/>
      <c r="H1472" s="67"/>
      <c r="I1472" s="67"/>
      <c r="J1472" s="124" t="str">
        <v/>
      </c>
      <c r="K1472" s="74"/>
      <c r="L1472" s="111"/>
      <c r="M1472" s="47"/>
      <c r="N1472" s="47"/>
      <c r="O1472" s="47"/>
      <c r="P1472" s="47"/>
      <c r="Q1472" s="47"/>
      <c r="R1472" s="47"/>
      <c r="S1472" s="47"/>
      <c r="T1472" s="47"/>
      <c r="U1472" s="47"/>
      <c r="V1472" s="47"/>
      <c r="W1472" s="47"/>
      <c r="X1472" s="47"/>
      <c r="Y1472" s="47"/>
      <c r="Z1472" s="47"/>
      <c r="AA1472" s="47"/>
      <c r="AB1472" s="47"/>
    </row>
    <row r="1473" spans="1:28" ht="22.5" customHeight="1">
      <c r="A1473" s="47"/>
      <c r="B1473" s="74"/>
      <c r="C1473" s="74"/>
      <c r="D1473" s="74"/>
      <c r="E1473" s="113" t="str">
        <f>IF(B1473="","",Impostazioni!$C$6)</f>
        <v/>
      </c>
      <c r="F1473" s="67"/>
      <c r="G1473" s="67"/>
      <c r="H1473" s="67"/>
      <c r="I1473" s="67"/>
      <c r="J1473" s="124" t="str">
        <v/>
      </c>
      <c r="K1473" s="74"/>
      <c r="L1473" s="111"/>
      <c r="M1473" s="47"/>
      <c r="N1473" s="47"/>
      <c r="O1473" s="47"/>
      <c r="P1473" s="47"/>
      <c r="Q1473" s="47"/>
      <c r="R1473" s="47"/>
      <c r="S1473" s="47"/>
      <c r="T1473" s="47"/>
      <c r="U1473" s="47"/>
      <c r="V1473" s="47"/>
      <c r="W1473" s="47"/>
      <c r="X1473" s="47"/>
      <c r="Y1473" s="47"/>
      <c r="Z1473" s="47"/>
      <c r="AA1473" s="47"/>
      <c r="AB1473" s="47"/>
    </row>
    <row r="1474" spans="1:28" ht="22.5" customHeight="1">
      <c r="A1474" s="47"/>
      <c r="B1474" s="74"/>
      <c r="C1474" s="74"/>
      <c r="D1474" s="74"/>
      <c r="E1474" s="113" t="str">
        <f>IF(B1474="","",Impostazioni!$C$6)</f>
        <v/>
      </c>
      <c r="F1474" s="67"/>
      <c r="G1474" s="67"/>
      <c r="H1474" s="67"/>
      <c r="I1474" s="67"/>
      <c r="J1474" s="124" t="str">
        <v/>
      </c>
      <c r="K1474" s="74"/>
      <c r="L1474" s="111"/>
      <c r="M1474" s="47"/>
      <c r="N1474" s="47"/>
      <c r="O1474" s="47"/>
      <c r="P1474" s="47"/>
      <c r="Q1474" s="47"/>
      <c r="R1474" s="47"/>
      <c r="S1474" s="47"/>
      <c r="T1474" s="47"/>
      <c r="U1474" s="47"/>
      <c r="V1474" s="47"/>
      <c r="W1474" s="47"/>
      <c r="X1474" s="47"/>
      <c r="Y1474" s="47"/>
      <c r="Z1474" s="47"/>
      <c r="AA1474" s="47"/>
      <c r="AB1474" s="47"/>
    </row>
    <row r="1475" spans="1:28" ht="22.5" customHeight="1">
      <c r="A1475" s="47"/>
      <c r="B1475" s="74"/>
      <c r="C1475" s="74"/>
      <c r="D1475" s="74"/>
      <c r="E1475" s="113" t="str">
        <f>IF(B1475="","",Impostazioni!$C$6)</f>
        <v/>
      </c>
      <c r="F1475" s="67"/>
      <c r="G1475" s="67"/>
      <c r="H1475" s="67"/>
      <c r="I1475" s="67"/>
      <c r="J1475" s="124" t="str">
        <v/>
      </c>
      <c r="K1475" s="74"/>
      <c r="L1475" s="111"/>
      <c r="M1475" s="47"/>
      <c r="N1475" s="47"/>
      <c r="O1475" s="47"/>
      <c r="P1475" s="47"/>
      <c r="Q1475" s="47"/>
      <c r="R1475" s="47"/>
      <c r="S1475" s="47"/>
      <c r="T1475" s="47"/>
      <c r="U1475" s="47"/>
      <c r="V1475" s="47"/>
      <c r="W1475" s="47"/>
      <c r="X1475" s="47"/>
      <c r="Y1475" s="47"/>
      <c r="Z1475" s="47"/>
      <c r="AA1475" s="47"/>
      <c r="AB1475" s="47"/>
    </row>
    <row r="1476" spans="1:28" ht="22.5" customHeight="1">
      <c r="A1476" s="47"/>
      <c r="B1476" s="74"/>
      <c r="C1476" s="74"/>
      <c r="D1476" s="74"/>
      <c r="E1476" s="113" t="str">
        <f>IF(B1476="","",Impostazioni!$C$6)</f>
        <v/>
      </c>
      <c r="F1476" s="67"/>
      <c r="G1476" s="67"/>
      <c r="H1476" s="67"/>
      <c r="I1476" s="67"/>
      <c r="J1476" s="124" t="str">
        <v/>
      </c>
      <c r="K1476" s="74"/>
      <c r="L1476" s="111"/>
      <c r="M1476" s="47"/>
      <c r="N1476" s="47"/>
      <c r="O1476" s="47"/>
      <c r="P1476" s="47"/>
      <c r="Q1476" s="47"/>
      <c r="R1476" s="47"/>
      <c r="S1476" s="47"/>
      <c r="T1476" s="47"/>
      <c r="U1476" s="47"/>
      <c r="V1476" s="47"/>
      <c r="W1476" s="47"/>
      <c r="X1476" s="47"/>
      <c r="Y1476" s="47"/>
      <c r="Z1476" s="47"/>
      <c r="AA1476" s="47"/>
      <c r="AB1476" s="47"/>
    </row>
    <row r="1477" spans="1:28" ht="22.5" customHeight="1">
      <c r="A1477" s="47"/>
      <c r="B1477" s="74"/>
      <c r="C1477" s="74"/>
      <c r="D1477" s="74"/>
      <c r="E1477" s="113" t="str">
        <f>IF(B1477="","",Impostazioni!$C$6)</f>
        <v/>
      </c>
      <c r="F1477" s="67"/>
      <c r="G1477" s="67"/>
      <c r="H1477" s="67"/>
      <c r="I1477" s="67"/>
      <c r="J1477" s="124" t="str">
        <v/>
      </c>
      <c r="K1477" s="74"/>
      <c r="L1477" s="111"/>
      <c r="M1477" s="47"/>
      <c r="N1477" s="47"/>
      <c r="O1477" s="47"/>
      <c r="P1477" s="47"/>
      <c r="Q1477" s="47"/>
      <c r="R1477" s="47"/>
      <c r="S1477" s="47"/>
      <c r="T1477" s="47"/>
      <c r="U1477" s="47"/>
      <c r="V1477" s="47"/>
      <c r="W1477" s="47"/>
      <c r="X1477" s="47"/>
      <c r="Y1477" s="47"/>
      <c r="Z1477" s="47"/>
      <c r="AA1477" s="47"/>
      <c r="AB1477" s="47"/>
    </row>
    <row r="1478" spans="1:28" ht="22.5" customHeight="1">
      <c r="A1478" s="47"/>
      <c r="B1478" s="74"/>
      <c r="C1478" s="74"/>
      <c r="D1478" s="74"/>
      <c r="E1478" s="113" t="str">
        <f>IF(B1478="","",Impostazioni!$C$6)</f>
        <v/>
      </c>
      <c r="F1478" s="67"/>
      <c r="G1478" s="67"/>
      <c r="H1478" s="67"/>
      <c r="I1478" s="67"/>
      <c r="J1478" s="124" t="str">
        <v/>
      </c>
      <c r="K1478" s="74"/>
      <c r="L1478" s="111"/>
      <c r="M1478" s="47"/>
      <c r="N1478" s="47"/>
      <c r="O1478" s="47"/>
      <c r="P1478" s="47"/>
      <c r="Q1478" s="47"/>
      <c r="R1478" s="47"/>
      <c r="S1478" s="47"/>
      <c r="T1478" s="47"/>
      <c r="U1478" s="47"/>
      <c r="V1478" s="47"/>
      <c r="W1478" s="47"/>
      <c r="X1478" s="47"/>
      <c r="Y1478" s="47"/>
      <c r="Z1478" s="47"/>
      <c r="AA1478" s="47"/>
      <c r="AB1478" s="47"/>
    </row>
    <row r="1479" spans="1:28" ht="22.5" customHeight="1">
      <c r="A1479" s="47"/>
      <c r="B1479" s="74"/>
      <c r="C1479" s="74"/>
      <c r="D1479" s="74"/>
      <c r="E1479" s="113" t="str">
        <f>IF(B1479="","",Impostazioni!$C$6)</f>
        <v/>
      </c>
      <c r="F1479" s="67"/>
      <c r="G1479" s="67"/>
      <c r="H1479" s="67"/>
      <c r="I1479" s="67"/>
      <c r="J1479" s="124" t="str">
        <v/>
      </c>
      <c r="K1479" s="74"/>
      <c r="L1479" s="111"/>
      <c r="M1479" s="47"/>
      <c r="N1479" s="47"/>
      <c r="O1479" s="47"/>
      <c r="P1479" s="47"/>
      <c r="Q1479" s="47"/>
      <c r="R1479" s="47"/>
      <c r="S1479" s="47"/>
      <c r="T1479" s="47"/>
      <c r="U1479" s="47"/>
      <c r="V1479" s="47"/>
      <c r="W1479" s="47"/>
      <c r="X1479" s="47"/>
      <c r="Y1479" s="47"/>
      <c r="Z1479" s="47"/>
      <c r="AA1479" s="47"/>
      <c r="AB1479" s="47"/>
    </row>
    <row r="1480" spans="1:28" ht="22.5" customHeight="1">
      <c r="A1480" s="47"/>
      <c r="B1480" s="74"/>
      <c r="C1480" s="74"/>
      <c r="D1480" s="74"/>
      <c r="E1480" s="113" t="str">
        <f>IF(B1480="","",Impostazioni!$C$6)</f>
        <v/>
      </c>
      <c r="F1480" s="67"/>
      <c r="G1480" s="67"/>
      <c r="H1480" s="67"/>
      <c r="I1480" s="67"/>
      <c r="J1480" s="124" t="str">
        <v/>
      </c>
      <c r="K1480" s="74"/>
      <c r="L1480" s="111"/>
      <c r="M1480" s="47"/>
      <c r="N1480" s="47"/>
      <c r="O1480" s="47"/>
      <c r="P1480" s="47"/>
      <c r="Q1480" s="47"/>
      <c r="R1480" s="47"/>
      <c r="S1480" s="47"/>
      <c r="T1480" s="47"/>
      <c r="U1480" s="47"/>
      <c r="V1480" s="47"/>
      <c r="W1480" s="47"/>
      <c r="X1480" s="47"/>
      <c r="Y1480" s="47"/>
      <c r="Z1480" s="47"/>
      <c r="AA1480" s="47"/>
      <c r="AB1480" s="47"/>
    </row>
    <row r="1481" spans="1:28" ht="22.5" customHeight="1">
      <c r="A1481" s="47"/>
      <c r="B1481" s="74"/>
      <c r="C1481" s="74"/>
      <c r="D1481" s="74"/>
      <c r="E1481" s="113" t="str">
        <f>IF(B1481="","",Impostazioni!$C$6)</f>
        <v/>
      </c>
      <c r="F1481" s="67"/>
      <c r="G1481" s="67"/>
      <c r="H1481" s="67"/>
      <c r="I1481" s="67"/>
      <c r="J1481" s="124" t="str">
        <v/>
      </c>
      <c r="K1481" s="74"/>
      <c r="L1481" s="111"/>
      <c r="M1481" s="47"/>
      <c r="N1481" s="47"/>
      <c r="O1481" s="47"/>
      <c r="P1481" s="47"/>
      <c r="Q1481" s="47"/>
      <c r="R1481" s="47"/>
      <c r="S1481" s="47"/>
      <c r="T1481" s="47"/>
      <c r="U1481" s="47"/>
      <c r="V1481" s="47"/>
      <c r="W1481" s="47"/>
      <c r="X1481" s="47"/>
      <c r="Y1481" s="47"/>
      <c r="Z1481" s="47"/>
      <c r="AA1481" s="47"/>
      <c r="AB1481" s="47"/>
    </row>
    <row r="1482" spans="1:28" ht="22.5" customHeight="1">
      <c r="A1482" s="47"/>
      <c r="B1482" s="74"/>
      <c r="C1482" s="74"/>
      <c r="D1482" s="74"/>
      <c r="E1482" s="113" t="str">
        <f>IF(B1482="","",Impostazioni!$C$6)</f>
        <v/>
      </c>
      <c r="F1482" s="67"/>
      <c r="G1482" s="67"/>
      <c r="H1482" s="67"/>
      <c r="I1482" s="67"/>
      <c r="J1482" s="124" t="str">
        <v/>
      </c>
      <c r="K1482" s="74"/>
      <c r="L1482" s="111"/>
      <c r="M1482" s="47"/>
      <c r="N1482" s="47"/>
      <c r="O1482" s="47"/>
      <c r="P1482" s="47"/>
      <c r="Q1482" s="47"/>
      <c r="R1482" s="47"/>
      <c r="S1482" s="47"/>
      <c r="T1482" s="47"/>
      <c r="U1482" s="47"/>
      <c r="V1482" s="47"/>
      <c r="W1482" s="47"/>
      <c r="X1482" s="47"/>
      <c r="Y1482" s="47"/>
      <c r="Z1482" s="47"/>
      <c r="AA1482" s="47"/>
      <c r="AB1482" s="47"/>
    </row>
    <row r="1483" spans="1:28" ht="22.5" customHeight="1">
      <c r="A1483" s="47"/>
      <c r="B1483" s="74"/>
      <c r="C1483" s="74"/>
      <c r="D1483" s="74"/>
      <c r="E1483" s="113" t="str">
        <f>IF(B1483="","",Impostazioni!$C$6)</f>
        <v/>
      </c>
      <c r="F1483" s="67"/>
      <c r="G1483" s="67"/>
      <c r="H1483" s="67"/>
      <c r="I1483" s="67"/>
      <c r="J1483" s="124" t="str">
        <v/>
      </c>
      <c r="K1483" s="74"/>
      <c r="L1483" s="111"/>
      <c r="M1483" s="47"/>
      <c r="N1483" s="47"/>
      <c r="O1483" s="47"/>
      <c r="P1483" s="47"/>
      <c r="Q1483" s="47"/>
      <c r="R1483" s="47"/>
      <c r="S1483" s="47"/>
      <c r="T1483" s="47"/>
      <c r="U1483" s="47"/>
      <c r="V1483" s="47"/>
      <c r="W1483" s="47"/>
      <c r="X1483" s="47"/>
      <c r="Y1483" s="47"/>
      <c r="Z1483" s="47"/>
      <c r="AA1483" s="47"/>
      <c r="AB1483" s="47"/>
    </row>
    <row r="1484" spans="1:28" ht="22.5" customHeight="1">
      <c r="A1484" s="47"/>
      <c r="B1484" s="74"/>
      <c r="C1484" s="74"/>
      <c r="D1484" s="74"/>
      <c r="E1484" s="113" t="str">
        <f>IF(B1484="","",Impostazioni!$C$6)</f>
        <v/>
      </c>
      <c r="F1484" s="67"/>
      <c r="G1484" s="67"/>
      <c r="H1484" s="67"/>
      <c r="I1484" s="67"/>
      <c r="J1484" s="124" t="str">
        <v/>
      </c>
      <c r="K1484" s="74"/>
      <c r="L1484" s="111"/>
      <c r="M1484" s="47"/>
      <c r="N1484" s="47"/>
      <c r="O1484" s="47"/>
      <c r="P1484" s="47"/>
      <c r="Q1484" s="47"/>
      <c r="R1484" s="47"/>
      <c r="S1484" s="47"/>
      <c r="T1484" s="47"/>
      <c r="U1484" s="47"/>
      <c r="V1484" s="47"/>
      <c r="W1484" s="47"/>
      <c r="X1484" s="47"/>
      <c r="Y1484" s="47"/>
      <c r="Z1484" s="47"/>
      <c r="AA1484" s="47"/>
      <c r="AB1484" s="47"/>
    </row>
    <row r="1485" spans="1:28" ht="22.5" customHeight="1">
      <c r="A1485" s="47"/>
      <c r="B1485" s="74"/>
      <c r="C1485" s="74"/>
      <c r="D1485" s="74"/>
      <c r="E1485" s="113" t="str">
        <f>IF(B1485="","",Impostazioni!$C$6)</f>
        <v/>
      </c>
      <c r="F1485" s="67"/>
      <c r="G1485" s="67"/>
      <c r="H1485" s="67"/>
      <c r="I1485" s="67"/>
      <c r="J1485" s="124" t="str">
        <v/>
      </c>
      <c r="K1485" s="74"/>
      <c r="L1485" s="111"/>
      <c r="M1485" s="47"/>
      <c r="N1485" s="47"/>
      <c r="O1485" s="47"/>
      <c r="P1485" s="47"/>
      <c r="Q1485" s="47"/>
      <c r="R1485" s="47"/>
      <c r="S1485" s="47"/>
      <c r="T1485" s="47"/>
      <c r="U1485" s="47"/>
      <c r="V1485" s="47"/>
      <c r="W1485" s="47"/>
      <c r="X1485" s="47"/>
      <c r="Y1485" s="47"/>
      <c r="Z1485" s="47"/>
      <c r="AA1485" s="47"/>
      <c r="AB1485" s="47"/>
    </row>
    <row r="1486" spans="1:28" ht="22.5" customHeight="1">
      <c r="A1486" s="47"/>
      <c r="B1486" s="74"/>
      <c r="C1486" s="74"/>
      <c r="D1486" s="74"/>
      <c r="E1486" s="113" t="str">
        <f>IF(B1486="","",Impostazioni!$C$6)</f>
        <v/>
      </c>
      <c r="F1486" s="67"/>
      <c r="G1486" s="67"/>
      <c r="H1486" s="67"/>
      <c r="I1486" s="67"/>
      <c r="J1486" s="124" t="str">
        <v/>
      </c>
      <c r="K1486" s="74"/>
      <c r="L1486" s="111"/>
      <c r="M1486" s="47"/>
      <c r="N1486" s="47"/>
      <c r="O1486" s="47"/>
      <c r="P1486" s="47"/>
      <c r="Q1486" s="47"/>
      <c r="R1486" s="47"/>
      <c r="S1486" s="47"/>
      <c r="T1486" s="47"/>
      <c r="U1486" s="47"/>
      <c r="V1486" s="47"/>
      <c r="W1486" s="47"/>
      <c r="X1486" s="47"/>
      <c r="Y1486" s="47"/>
      <c r="Z1486" s="47"/>
      <c r="AA1486" s="47"/>
      <c r="AB1486" s="47"/>
    </row>
    <row r="1487" spans="1:28" ht="22.5" customHeight="1">
      <c r="A1487" s="47"/>
      <c r="B1487" s="74"/>
      <c r="C1487" s="74"/>
      <c r="D1487" s="74"/>
      <c r="E1487" s="113" t="str">
        <f>IF(B1487="","",Impostazioni!$C$6)</f>
        <v/>
      </c>
      <c r="F1487" s="67"/>
      <c r="G1487" s="67"/>
      <c r="H1487" s="67"/>
      <c r="I1487" s="67"/>
      <c r="J1487" s="124" t="str">
        <v/>
      </c>
      <c r="K1487" s="74"/>
      <c r="L1487" s="111"/>
      <c r="M1487" s="47"/>
      <c r="N1487" s="47"/>
      <c r="O1487" s="47"/>
      <c r="P1487" s="47"/>
      <c r="Q1487" s="47"/>
      <c r="R1487" s="47"/>
      <c r="S1487" s="47"/>
      <c r="T1487" s="47"/>
      <c r="U1487" s="47"/>
      <c r="V1487" s="47"/>
      <c r="W1487" s="47"/>
      <c r="X1487" s="47"/>
      <c r="Y1487" s="47"/>
      <c r="Z1487" s="47"/>
      <c r="AA1487" s="47"/>
      <c r="AB1487" s="47"/>
    </row>
    <row r="1488" spans="1:28" ht="22.5" customHeight="1">
      <c r="A1488" s="47"/>
      <c r="B1488" s="74"/>
      <c r="C1488" s="74"/>
      <c r="D1488" s="74"/>
      <c r="E1488" s="113" t="str">
        <f>IF(B1488="","",Impostazioni!$C$6)</f>
        <v/>
      </c>
      <c r="F1488" s="67"/>
      <c r="G1488" s="67"/>
      <c r="H1488" s="67"/>
      <c r="I1488" s="67"/>
      <c r="J1488" s="124" t="str">
        <v/>
      </c>
      <c r="K1488" s="74"/>
      <c r="L1488" s="111"/>
      <c r="M1488" s="47"/>
      <c r="N1488" s="47"/>
      <c r="O1488" s="47"/>
      <c r="P1488" s="47"/>
      <c r="Q1488" s="47"/>
      <c r="R1488" s="47"/>
      <c r="S1488" s="47"/>
      <c r="T1488" s="47"/>
      <c r="U1488" s="47"/>
      <c r="V1488" s="47"/>
      <c r="W1488" s="47"/>
      <c r="X1488" s="47"/>
      <c r="Y1488" s="47"/>
      <c r="Z1488" s="47"/>
      <c r="AA1488" s="47"/>
      <c r="AB1488" s="47"/>
    </row>
    <row r="1489" spans="1:28" ht="22.5" customHeight="1">
      <c r="A1489" s="47"/>
      <c r="B1489" s="74"/>
      <c r="C1489" s="74"/>
      <c r="D1489" s="74"/>
      <c r="E1489" s="113" t="str">
        <f>IF(B1489="","",Impostazioni!$C$6)</f>
        <v/>
      </c>
      <c r="F1489" s="67"/>
      <c r="G1489" s="67"/>
      <c r="H1489" s="67"/>
      <c r="I1489" s="67"/>
      <c r="J1489" s="124" t="str">
        <v/>
      </c>
      <c r="K1489" s="74"/>
      <c r="L1489" s="111"/>
      <c r="M1489" s="47"/>
      <c r="N1489" s="47"/>
      <c r="O1489" s="47"/>
      <c r="P1489" s="47"/>
      <c r="Q1489" s="47"/>
      <c r="R1489" s="47"/>
      <c r="S1489" s="47"/>
      <c r="T1489" s="47"/>
      <c r="U1489" s="47"/>
      <c r="V1489" s="47"/>
      <c r="W1489" s="47"/>
      <c r="X1489" s="47"/>
      <c r="Y1489" s="47"/>
      <c r="Z1489" s="47"/>
      <c r="AA1489" s="47"/>
      <c r="AB1489" s="47"/>
    </row>
    <row r="1490" spans="1:28" ht="22.5" customHeight="1">
      <c r="A1490" s="47"/>
      <c r="B1490" s="74"/>
      <c r="C1490" s="74"/>
      <c r="D1490" s="74"/>
      <c r="E1490" s="113" t="str">
        <f>IF(B1490="","",Impostazioni!$C$6)</f>
        <v/>
      </c>
      <c r="F1490" s="67"/>
      <c r="G1490" s="67"/>
      <c r="H1490" s="67"/>
      <c r="I1490" s="67"/>
      <c r="J1490" s="124" t="str">
        <v/>
      </c>
      <c r="K1490" s="74"/>
      <c r="L1490" s="111"/>
      <c r="M1490" s="47"/>
      <c r="N1490" s="47"/>
      <c r="O1490" s="47"/>
      <c r="P1490" s="47"/>
      <c r="Q1490" s="47"/>
      <c r="R1490" s="47"/>
      <c r="S1490" s="47"/>
      <c r="T1490" s="47"/>
      <c r="U1490" s="47"/>
      <c r="V1490" s="47"/>
      <c r="W1490" s="47"/>
      <c r="X1490" s="47"/>
      <c r="Y1490" s="47"/>
      <c r="Z1490" s="47"/>
      <c r="AA1490" s="47"/>
      <c r="AB1490" s="47"/>
    </row>
    <row r="1491" spans="1:28" ht="22.5" customHeight="1">
      <c r="A1491" s="47"/>
      <c r="B1491" s="74"/>
      <c r="C1491" s="74"/>
      <c r="D1491" s="74"/>
      <c r="E1491" s="113" t="str">
        <f>IF(B1491="","",Impostazioni!$C$6)</f>
        <v/>
      </c>
      <c r="F1491" s="67"/>
      <c r="G1491" s="67"/>
      <c r="H1491" s="67"/>
      <c r="I1491" s="67"/>
      <c r="J1491" s="124" t="str">
        <v/>
      </c>
      <c r="K1491" s="74"/>
      <c r="L1491" s="111"/>
      <c r="M1491" s="47"/>
      <c r="N1491" s="47"/>
      <c r="O1491" s="47"/>
      <c r="P1491" s="47"/>
      <c r="Q1491" s="47"/>
      <c r="R1491" s="47"/>
      <c r="S1491" s="47"/>
      <c r="T1491" s="47"/>
      <c r="U1491" s="47"/>
      <c r="V1491" s="47"/>
      <c r="W1491" s="47"/>
      <c r="X1491" s="47"/>
      <c r="Y1491" s="47"/>
      <c r="Z1491" s="47"/>
      <c r="AA1491" s="47"/>
      <c r="AB1491" s="47"/>
    </row>
    <row r="1492" spans="1:28" ht="22.5" customHeight="1">
      <c r="A1492" s="47"/>
      <c r="B1492" s="74"/>
      <c r="C1492" s="74"/>
      <c r="D1492" s="74"/>
      <c r="E1492" s="113" t="str">
        <f>IF(B1492="","",Impostazioni!$C$6)</f>
        <v/>
      </c>
      <c r="F1492" s="67"/>
      <c r="G1492" s="67"/>
      <c r="H1492" s="67"/>
      <c r="I1492" s="67"/>
      <c r="J1492" s="124" t="str">
        <v/>
      </c>
      <c r="K1492" s="74"/>
      <c r="L1492" s="111"/>
      <c r="M1492" s="47"/>
      <c r="N1492" s="47"/>
      <c r="O1492" s="47"/>
      <c r="P1492" s="47"/>
      <c r="Q1492" s="47"/>
      <c r="R1492" s="47"/>
      <c r="S1492" s="47"/>
      <c r="T1492" s="47"/>
      <c r="U1492" s="47"/>
      <c r="V1492" s="47"/>
      <c r="W1492" s="47"/>
      <c r="X1492" s="47"/>
      <c r="Y1492" s="47"/>
      <c r="Z1492" s="47"/>
      <c r="AA1492" s="47"/>
      <c r="AB1492" s="47"/>
    </row>
    <row r="1493" spans="1:28" ht="22.5" customHeight="1">
      <c r="A1493" s="47"/>
      <c r="B1493" s="74"/>
      <c r="C1493" s="74"/>
      <c r="D1493" s="74"/>
      <c r="E1493" s="113" t="str">
        <f>IF(B1493="","",Impostazioni!$C$6)</f>
        <v/>
      </c>
      <c r="F1493" s="67"/>
      <c r="G1493" s="67"/>
      <c r="H1493" s="67"/>
      <c r="I1493" s="67"/>
      <c r="J1493" s="124" t="str">
        <v/>
      </c>
      <c r="K1493" s="74"/>
      <c r="L1493" s="111"/>
      <c r="M1493" s="47"/>
      <c r="N1493" s="47"/>
      <c r="O1493" s="47"/>
      <c r="P1493" s="47"/>
      <c r="Q1493" s="47"/>
      <c r="R1493" s="47"/>
      <c r="S1493" s="47"/>
      <c r="T1493" s="47"/>
      <c r="U1493" s="47"/>
      <c r="V1493" s="47"/>
      <c r="W1493" s="47"/>
      <c r="X1493" s="47"/>
      <c r="Y1493" s="47"/>
      <c r="Z1493" s="47"/>
      <c r="AA1493" s="47"/>
      <c r="AB1493" s="47"/>
    </row>
    <row r="1494" spans="1:28" ht="22.5" customHeight="1">
      <c r="A1494" s="47"/>
      <c r="B1494" s="74"/>
      <c r="C1494" s="74"/>
      <c r="D1494" s="74"/>
      <c r="E1494" s="113" t="str">
        <f>IF(B1494="","",Impostazioni!$C$6)</f>
        <v/>
      </c>
      <c r="F1494" s="67"/>
      <c r="G1494" s="67"/>
      <c r="H1494" s="67"/>
      <c r="I1494" s="67"/>
      <c r="J1494" s="124" t="str">
        <v/>
      </c>
      <c r="K1494" s="74"/>
      <c r="L1494" s="111"/>
      <c r="M1494" s="47"/>
      <c r="N1494" s="47"/>
      <c r="O1494" s="47"/>
      <c r="P1494" s="47"/>
      <c r="Q1494" s="47"/>
      <c r="R1494" s="47"/>
      <c r="S1494" s="47"/>
      <c r="T1494" s="47"/>
      <c r="U1494" s="47"/>
      <c r="V1494" s="47"/>
      <c r="W1494" s="47"/>
      <c r="X1494" s="47"/>
      <c r="Y1494" s="47"/>
      <c r="Z1494" s="47"/>
      <c r="AA1494" s="47"/>
      <c r="AB1494" s="47"/>
    </row>
    <row r="1495" spans="1:28" ht="22.5" customHeight="1">
      <c r="A1495" s="47"/>
      <c r="B1495" s="74"/>
      <c r="C1495" s="74"/>
      <c r="D1495" s="74"/>
      <c r="E1495" s="113" t="str">
        <f>IF(B1495="","",Impostazioni!$C$6)</f>
        <v/>
      </c>
      <c r="F1495" s="67"/>
      <c r="G1495" s="67"/>
      <c r="H1495" s="67"/>
      <c r="I1495" s="67"/>
      <c r="J1495" s="124" t="str">
        <v/>
      </c>
      <c r="K1495" s="74"/>
      <c r="L1495" s="111"/>
      <c r="M1495" s="47"/>
      <c r="N1495" s="47"/>
      <c r="O1495" s="47"/>
      <c r="P1495" s="47"/>
      <c r="Q1495" s="47"/>
      <c r="R1495" s="47"/>
      <c r="S1495" s="47"/>
      <c r="T1495" s="47"/>
      <c r="U1495" s="47"/>
      <c r="V1495" s="47"/>
      <c r="W1495" s="47"/>
      <c r="X1495" s="47"/>
      <c r="Y1495" s="47"/>
      <c r="Z1495" s="47"/>
      <c r="AA1495" s="47"/>
      <c r="AB1495" s="47"/>
    </row>
    <row r="1496" spans="1:28" ht="22.5" customHeight="1">
      <c r="A1496" s="47"/>
      <c r="B1496" s="74"/>
      <c r="C1496" s="74"/>
      <c r="D1496" s="74"/>
      <c r="E1496" s="113" t="str">
        <f>IF(B1496="","",Impostazioni!$C$6)</f>
        <v/>
      </c>
      <c r="F1496" s="67"/>
      <c r="G1496" s="67"/>
      <c r="H1496" s="67"/>
      <c r="I1496" s="67"/>
      <c r="J1496" s="124" t="str">
        <v/>
      </c>
      <c r="K1496" s="74"/>
      <c r="L1496" s="111"/>
      <c r="M1496" s="47"/>
      <c r="N1496" s="47"/>
      <c r="O1496" s="47"/>
      <c r="P1496" s="47"/>
      <c r="Q1496" s="47"/>
      <c r="R1496" s="47"/>
      <c r="S1496" s="47"/>
      <c r="T1496" s="47"/>
      <c r="U1496" s="47"/>
      <c r="V1496" s="47"/>
      <c r="W1496" s="47"/>
      <c r="X1496" s="47"/>
      <c r="Y1496" s="47"/>
      <c r="Z1496" s="47"/>
      <c r="AA1496" s="47"/>
      <c r="AB1496" s="47"/>
    </row>
    <row r="1497" spans="1:28" ht="22.5" customHeight="1">
      <c r="A1497" s="47"/>
      <c r="B1497" s="74"/>
      <c r="C1497" s="74"/>
      <c r="D1497" s="74"/>
      <c r="E1497" s="113" t="str">
        <f>IF(B1497="","",Impostazioni!$C$6)</f>
        <v/>
      </c>
      <c r="F1497" s="67"/>
      <c r="G1497" s="67"/>
      <c r="H1497" s="67"/>
      <c r="I1497" s="67"/>
      <c r="J1497" s="124" t="str">
        <v/>
      </c>
      <c r="K1497" s="74"/>
      <c r="L1497" s="111"/>
      <c r="M1497" s="47"/>
      <c r="N1497" s="47"/>
      <c r="O1497" s="47"/>
      <c r="P1497" s="47"/>
      <c r="Q1497" s="47"/>
      <c r="R1497" s="47"/>
      <c r="S1497" s="47"/>
      <c r="T1497" s="47"/>
      <c r="U1497" s="47"/>
      <c r="V1497" s="47"/>
      <c r="W1497" s="47"/>
      <c r="X1497" s="47"/>
      <c r="Y1497" s="47"/>
      <c r="Z1497" s="47"/>
      <c r="AA1497" s="47"/>
      <c r="AB1497" s="47"/>
    </row>
    <row r="1498" spans="1:28" ht="22.5" customHeight="1">
      <c r="A1498" s="47"/>
      <c r="B1498" s="74"/>
      <c r="C1498" s="74"/>
      <c r="D1498" s="74"/>
      <c r="E1498" s="113" t="str">
        <f>IF(B1498="","",Impostazioni!$C$6)</f>
        <v/>
      </c>
      <c r="F1498" s="67"/>
      <c r="G1498" s="67"/>
      <c r="H1498" s="67"/>
      <c r="I1498" s="67"/>
      <c r="J1498" s="124" t="str">
        <v/>
      </c>
      <c r="K1498" s="74"/>
      <c r="L1498" s="111"/>
      <c r="M1498" s="47"/>
      <c r="N1498" s="47"/>
      <c r="O1498" s="47"/>
      <c r="P1498" s="47"/>
      <c r="Q1498" s="47"/>
      <c r="R1498" s="47"/>
      <c r="S1498" s="47"/>
      <c r="T1498" s="47"/>
      <c r="U1498" s="47"/>
      <c r="V1498" s="47"/>
      <c r="W1498" s="47"/>
      <c r="X1498" s="47"/>
      <c r="Y1498" s="47"/>
      <c r="Z1498" s="47"/>
      <c r="AA1498" s="47"/>
      <c r="AB1498" s="47"/>
    </row>
    <row r="1499" spans="1:28" ht="22.5" customHeight="1">
      <c r="A1499" s="47"/>
      <c r="B1499" s="74"/>
      <c r="C1499" s="74"/>
      <c r="D1499" s="74"/>
      <c r="E1499" s="113" t="str">
        <f>IF(B1499="","",Impostazioni!$C$6)</f>
        <v/>
      </c>
      <c r="F1499" s="67"/>
      <c r="G1499" s="67"/>
      <c r="H1499" s="67"/>
      <c r="I1499" s="67"/>
      <c r="J1499" s="124" t="str">
        <v/>
      </c>
      <c r="K1499" s="74"/>
      <c r="L1499" s="111"/>
      <c r="M1499" s="47"/>
      <c r="N1499" s="47"/>
      <c r="O1499" s="47"/>
      <c r="P1499" s="47"/>
      <c r="Q1499" s="47"/>
      <c r="R1499" s="47"/>
      <c r="S1499" s="47"/>
      <c r="T1499" s="47"/>
      <c r="U1499" s="47"/>
      <c r="V1499" s="47"/>
      <c r="W1499" s="47"/>
      <c r="X1499" s="47"/>
      <c r="Y1499" s="47"/>
      <c r="Z1499" s="47"/>
      <c r="AA1499" s="47"/>
      <c r="AB1499" s="47"/>
    </row>
    <row r="1500" spans="1:28" ht="22.5" customHeight="1">
      <c r="A1500" s="47"/>
      <c r="B1500" s="74"/>
      <c r="C1500" s="74"/>
      <c r="D1500" s="74"/>
      <c r="E1500" s="113" t="str">
        <f>IF(B1500="","",Impostazioni!$C$6)</f>
        <v/>
      </c>
      <c r="F1500" s="67"/>
      <c r="G1500" s="67"/>
      <c r="H1500" s="67"/>
      <c r="I1500" s="67"/>
      <c r="J1500" s="124" t="str">
        <v/>
      </c>
      <c r="K1500" s="74"/>
      <c r="L1500" s="111"/>
      <c r="M1500" s="47"/>
      <c r="N1500" s="47"/>
      <c r="O1500" s="47"/>
      <c r="P1500" s="47"/>
      <c r="Q1500" s="47"/>
      <c r="R1500" s="47"/>
      <c r="S1500" s="47"/>
      <c r="T1500" s="47"/>
      <c r="U1500" s="47"/>
      <c r="V1500" s="47"/>
      <c r="W1500" s="47"/>
      <c r="X1500" s="47"/>
      <c r="Y1500" s="47"/>
      <c r="Z1500" s="47"/>
      <c r="AA1500" s="47"/>
      <c r="AB1500" s="47"/>
    </row>
    <row r="1501" spans="1:28" ht="22.5" customHeight="1">
      <c r="A1501" s="47"/>
      <c r="B1501" s="74"/>
      <c r="C1501" s="74"/>
      <c r="D1501" s="74"/>
      <c r="E1501" s="113" t="str">
        <f>IF(B1501="","",Impostazioni!$C$6)</f>
        <v/>
      </c>
      <c r="F1501" s="67"/>
      <c r="G1501" s="67"/>
      <c r="H1501" s="67"/>
      <c r="I1501" s="67"/>
      <c r="J1501" s="124" t="str">
        <v/>
      </c>
      <c r="K1501" s="74"/>
      <c r="L1501" s="111"/>
      <c r="M1501" s="47"/>
      <c r="N1501" s="47"/>
      <c r="O1501" s="47"/>
      <c r="P1501" s="47"/>
      <c r="Q1501" s="47"/>
      <c r="R1501" s="47"/>
      <c r="S1501" s="47"/>
      <c r="T1501" s="47"/>
      <c r="U1501" s="47"/>
      <c r="V1501" s="47"/>
      <c r="W1501" s="47"/>
      <c r="X1501" s="47"/>
      <c r="Y1501" s="47"/>
      <c r="Z1501" s="47"/>
      <c r="AA1501" s="47"/>
      <c r="AB1501" s="47"/>
    </row>
    <row r="1502" spans="1:28" ht="22.5" customHeight="1">
      <c r="A1502" s="47"/>
      <c r="B1502" s="74"/>
      <c r="C1502" s="74"/>
      <c r="D1502" s="74"/>
      <c r="E1502" s="113" t="str">
        <f>IF(B1502="","",Impostazioni!$C$6)</f>
        <v/>
      </c>
      <c r="F1502" s="67"/>
      <c r="G1502" s="67"/>
      <c r="H1502" s="67"/>
      <c r="I1502" s="67"/>
      <c r="J1502" s="124" t="str">
        <v/>
      </c>
      <c r="K1502" s="74"/>
      <c r="L1502" s="111"/>
      <c r="M1502" s="47"/>
      <c r="N1502" s="47"/>
      <c r="O1502" s="47"/>
      <c r="P1502" s="47"/>
      <c r="Q1502" s="47"/>
      <c r="R1502" s="47"/>
      <c r="S1502" s="47"/>
      <c r="T1502" s="47"/>
      <c r="U1502" s="47"/>
      <c r="V1502" s="47"/>
      <c r="W1502" s="47"/>
      <c r="X1502" s="47"/>
      <c r="Y1502" s="47"/>
      <c r="Z1502" s="47"/>
      <c r="AA1502" s="47"/>
      <c r="AB1502" s="47"/>
    </row>
    <row r="1503" spans="1:28" ht="22.5" customHeight="1">
      <c r="A1503" s="47"/>
      <c r="B1503" s="74"/>
      <c r="C1503" s="74"/>
      <c r="D1503" s="74"/>
      <c r="E1503" s="113" t="str">
        <f>IF(B1503="","",Impostazioni!$C$6)</f>
        <v/>
      </c>
      <c r="F1503" s="67"/>
      <c r="G1503" s="67"/>
      <c r="H1503" s="67"/>
      <c r="I1503" s="67"/>
      <c r="J1503" s="124" t="str">
        <v/>
      </c>
      <c r="K1503" s="74"/>
      <c r="L1503" s="111"/>
      <c r="M1503" s="47"/>
      <c r="N1503" s="47"/>
      <c r="O1503" s="47"/>
      <c r="P1503" s="47"/>
      <c r="Q1503" s="47"/>
      <c r="R1503" s="47"/>
      <c r="S1503" s="47"/>
      <c r="T1503" s="47"/>
      <c r="U1503" s="47"/>
      <c r="V1503" s="47"/>
      <c r="W1503" s="47"/>
      <c r="X1503" s="47"/>
      <c r="Y1503" s="47"/>
      <c r="Z1503" s="47"/>
      <c r="AA1503" s="47"/>
      <c r="AB1503" s="47"/>
    </row>
    <row r="1504" spans="1:28" ht="22.5" customHeight="1">
      <c r="A1504" s="47"/>
      <c r="B1504" s="74"/>
      <c r="C1504" s="74"/>
      <c r="D1504" s="74"/>
      <c r="E1504" s="113" t="str">
        <f>IF(B1504="","",Impostazioni!$C$6)</f>
        <v/>
      </c>
      <c r="F1504" s="67"/>
      <c r="G1504" s="67"/>
      <c r="H1504" s="67"/>
      <c r="I1504" s="67"/>
      <c r="J1504" s="124" t="str">
        <v/>
      </c>
      <c r="K1504" s="74"/>
      <c r="L1504" s="111"/>
      <c r="M1504" s="47"/>
      <c r="N1504" s="47"/>
      <c r="O1504" s="47"/>
      <c r="P1504" s="47"/>
      <c r="Q1504" s="47"/>
      <c r="R1504" s="47"/>
      <c r="S1504" s="47"/>
      <c r="T1504" s="47"/>
      <c r="U1504" s="47"/>
      <c r="V1504" s="47"/>
      <c r="W1504" s="47"/>
      <c r="X1504" s="47"/>
      <c r="Y1504" s="47"/>
      <c r="Z1504" s="47"/>
      <c r="AA1504" s="47"/>
      <c r="AB1504" s="47"/>
    </row>
    <row r="1505" spans="1:28" ht="22.5" customHeight="1">
      <c r="A1505" s="47"/>
      <c r="B1505" s="74"/>
      <c r="C1505" s="74"/>
      <c r="D1505" s="74"/>
      <c r="E1505" s="113" t="str">
        <f>IF(B1505="","",Impostazioni!$C$6)</f>
        <v/>
      </c>
      <c r="F1505" s="67"/>
      <c r="G1505" s="67"/>
      <c r="H1505" s="67"/>
      <c r="I1505" s="67"/>
      <c r="J1505" s="124" t="str">
        <v/>
      </c>
      <c r="K1505" s="74"/>
      <c r="L1505" s="111"/>
      <c r="M1505" s="47"/>
      <c r="N1505" s="47"/>
      <c r="O1505" s="47"/>
      <c r="P1505" s="47"/>
      <c r="Q1505" s="47"/>
      <c r="R1505" s="47"/>
      <c r="S1505" s="47"/>
      <c r="T1505" s="47"/>
      <c r="U1505" s="47"/>
      <c r="V1505" s="47"/>
      <c r="W1505" s="47"/>
      <c r="X1505" s="47"/>
      <c r="Y1505" s="47"/>
      <c r="Z1505" s="47"/>
      <c r="AA1505" s="47"/>
      <c r="AB1505" s="47"/>
    </row>
    <row r="1506" spans="1:28" ht="22.5" customHeight="1">
      <c r="A1506" s="47"/>
      <c r="B1506" s="74"/>
      <c r="C1506" s="74"/>
      <c r="D1506" s="74"/>
      <c r="E1506" s="113" t="str">
        <f>IF(B1506="","",Impostazioni!$C$6)</f>
        <v/>
      </c>
      <c r="F1506" s="67"/>
      <c r="G1506" s="67"/>
      <c r="H1506" s="67"/>
      <c r="I1506" s="67"/>
      <c r="J1506" s="124" t="str">
        <v/>
      </c>
      <c r="K1506" s="74"/>
      <c r="L1506" s="111"/>
      <c r="M1506" s="47"/>
      <c r="N1506" s="47"/>
      <c r="O1506" s="47"/>
      <c r="P1506" s="47"/>
      <c r="Q1506" s="47"/>
      <c r="R1506" s="47"/>
      <c r="S1506" s="47"/>
      <c r="T1506" s="47"/>
      <c r="U1506" s="47"/>
      <c r="V1506" s="47"/>
      <c r="W1506" s="47"/>
      <c r="X1506" s="47"/>
      <c r="Y1506" s="47"/>
      <c r="Z1506" s="47"/>
      <c r="AA1506" s="47"/>
      <c r="AB1506" s="47"/>
    </row>
    <row r="1507" spans="1:28" ht="22.5" customHeight="1">
      <c r="A1507" s="47"/>
      <c r="B1507" s="74"/>
      <c r="C1507" s="74"/>
      <c r="D1507" s="74"/>
      <c r="E1507" s="113" t="str">
        <f>IF(B1507="","",Impostazioni!$C$6)</f>
        <v/>
      </c>
      <c r="F1507" s="67"/>
      <c r="G1507" s="67"/>
      <c r="H1507" s="67"/>
      <c r="I1507" s="67"/>
      <c r="J1507" s="124" t="str">
        <v/>
      </c>
      <c r="K1507" s="74"/>
      <c r="L1507" s="111"/>
      <c r="M1507" s="47"/>
      <c r="N1507" s="47"/>
      <c r="O1507" s="47"/>
      <c r="P1507" s="47"/>
      <c r="Q1507" s="47"/>
      <c r="R1507" s="47"/>
      <c r="S1507" s="47"/>
      <c r="T1507" s="47"/>
      <c r="U1507" s="47"/>
      <c r="V1507" s="47"/>
      <c r="W1507" s="47"/>
      <c r="X1507" s="47"/>
      <c r="Y1507" s="47"/>
      <c r="Z1507" s="47"/>
      <c r="AA1507" s="47"/>
      <c r="AB1507" s="47"/>
    </row>
    <row r="1508" spans="1:28" ht="22.5" customHeight="1">
      <c r="A1508" s="47"/>
      <c r="B1508" s="74"/>
      <c r="C1508" s="74"/>
      <c r="D1508" s="74"/>
      <c r="E1508" s="113" t="str">
        <f>IF(B1508="","",Impostazioni!$C$6)</f>
        <v/>
      </c>
      <c r="F1508" s="67"/>
      <c r="G1508" s="67"/>
      <c r="H1508" s="67"/>
      <c r="I1508" s="67"/>
      <c r="J1508" s="124" t="str">
        <v/>
      </c>
      <c r="K1508" s="74"/>
      <c r="L1508" s="111"/>
      <c r="M1508" s="47"/>
      <c r="N1508" s="47"/>
      <c r="O1508" s="47"/>
      <c r="P1508" s="47"/>
      <c r="Q1508" s="47"/>
      <c r="R1508" s="47"/>
      <c r="S1508" s="47"/>
      <c r="T1508" s="47"/>
      <c r="U1508" s="47"/>
      <c r="V1508" s="47"/>
      <c r="W1508" s="47"/>
      <c r="X1508" s="47"/>
      <c r="Y1508" s="47"/>
      <c r="Z1508" s="47"/>
      <c r="AA1508" s="47"/>
      <c r="AB1508" s="47"/>
    </row>
    <row r="1509" spans="1:28" ht="22.5" customHeight="1">
      <c r="A1509" s="47"/>
      <c r="B1509" s="74"/>
      <c r="C1509" s="74"/>
      <c r="D1509" s="74"/>
      <c r="E1509" s="113" t="str">
        <f>IF(B1509="","",Impostazioni!$C$6)</f>
        <v/>
      </c>
      <c r="F1509" s="67"/>
      <c r="G1509" s="67"/>
      <c r="H1509" s="67"/>
      <c r="I1509" s="67"/>
      <c r="J1509" s="124" t="str">
        <v/>
      </c>
      <c r="K1509" s="74"/>
      <c r="L1509" s="111"/>
      <c r="M1509" s="47"/>
      <c r="N1509" s="47"/>
      <c r="O1509" s="47"/>
      <c r="P1509" s="47"/>
      <c r="Q1509" s="47"/>
      <c r="R1509" s="47"/>
      <c r="S1509" s="47"/>
      <c r="T1509" s="47"/>
      <c r="U1509" s="47"/>
      <c r="V1509" s="47"/>
      <c r="W1509" s="47"/>
      <c r="X1509" s="47"/>
      <c r="Y1509" s="47"/>
      <c r="Z1509" s="47"/>
      <c r="AA1509" s="47"/>
      <c r="AB1509" s="47"/>
    </row>
    <row r="1510" spans="1:28" ht="22.5" customHeight="1">
      <c r="A1510" s="47"/>
      <c r="B1510" s="74"/>
      <c r="C1510" s="74"/>
      <c r="D1510" s="74"/>
      <c r="E1510" s="113" t="str">
        <f>IF(B1510="","",Impostazioni!$C$6)</f>
        <v/>
      </c>
      <c r="F1510" s="67"/>
      <c r="G1510" s="67"/>
      <c r="H1510" s="67"/>
      <c r="I1510" s="67"/>
      <c r="J1510" s="124" t="str">
        <v/>
      </c>
      <c r="K1510" s="74"/>
      <c r="L1510" s="111"/>
      <c r="M1510" s="47"/>
      <c r="N1510" s="47"/>
      <c r="O1510" s="47"/>
      <c r="P1510" s="47"/>
      <c r="Q1510" s="47"/>
      <c r="R1510" s="47"/>
      <c r="S1510" s="47"/>
      <c r="T1510" s="47"/>
      <c r="U1510" s="47"/>
      <c r="V1510" s="47"/>
      <c r="W1510" s="47"/>
      <c r="X1510" s="47"/>
      <c r="Y1510" s="47"/>
      <c r="Z1510" s="47"/>
      <c r="AA1510" s="47"/>
      <c r="AB1510" s="47"/>
    </row>
    <row r="1511" spans="1:28" ht="22.5" customHeight="1">
      <c r="A1511" s="47"/>
      <c r="B1511" s="74"/>
      <c r="C1511" s="74"/>
      <c r="D1511" s="74"/>
      <c r="E1511" s="113" t="str">
        <f>IF(B1511="","",Impostazioni!$C$6)</f>
        <v/>
      </c>
      <c r="F1511" s="67"/>
      <c r="G1511" s="67"/>
      <c r="H1511" s="67"/>
      <c r="I1511" s="67"/>
      <c r="J1511" s="124" t="str">
        <v/>
      </c>
      <c r="K1511" s="74"/>
      <c r="L1511" s="111"/>
      <c r="M1511" s="47"/>
      <c r="N1511" s="47"/>
      <c r="O1511" s="47"/>
      <c r="P1511" s="47"/>
      <c r="Q1511" s="47"/>
      <c r="R1511" s="47"/>
      <c r="S1511" s="47"/>
      <c r="T1511" s="47"/>
      <c r="U1511" s="47"/>
      <c r="V1511" s="47"/>
      <c r="W1511" s="47"/>
      <c r="X1511" s="47"/>
      <c r="Y1511" s="47"/>
      <c r="Z1511" s="47"/>
      <c r="AA1511" s="47"/>
      <c r="AB1511" s="47"/>
    </row>
    <row r="1512" spans="1:28" ht="22.5" customHeight="1">
      <c r="A1512" s="47"/>
      <c r="B1512" s="74"/>
      <c r="C1512" s="74"/>
      <c r="D1512" s="74"/>
      <c r="E1512" s="113" t="str">
        <f>IF(B1512="","",Impostazioni!$C$6)</f>
        <v/>
      </c>
      <c r="F1512" s="67"/>
      <c r="G1512" s="67"/>
      <c r="H1512" s="67"/>
      <c r="I1512" s="67"/>
      <c r="J1512" s="124" t="str">
        <v/>
      </c>
      <c r="K1512" s="74"/>
      <c r="L1512" s="111"/>
      <c r="M1512" s="47"/>
      <c r="N1512" s="47"/>
      <c r="O1512" s="47"/>
      <c r="P1512" s="47"/>
      <c r="Q1512" s="47"/>
      <c r="R1512" s="47"/>
      <c r="S1512" s="47"/>
      <c r="T1512" s="47"/>
      <c r="U1512" s="47"/>
      <c r="V1512" s="47"/>
      <c r="W1512" s="47"/>
      <c r="X1512" s="47"/>
      <c r="Y1512" s="47"/>
      <c r="Z1512" s="47"/>
      <c r="AA1512" s="47"/>
      <c r="AB1512" s="47"/>
    </row>
    <row r="1513" spans="1:28" ht="22.5" customHeight="1">
      <c r="A1513" s="47"/>
      <c r="B1513" s="74"/>
      <c r="C1513" s="74"/>
      <c r="D1513" s="74"/>
      <c r="E1513" s="113" t="str">
        <f>IF(B1513="","",Impostazioni!$C$6)</f>
        <v/>
      </c>
      <c r="F1513" s="67"/>
      <c r="G1513" s="67"/>
      <c r="H1513" s="67"/>
      <c r="I1513" s="67"/>
      <c r="J1513" s="124" t="str">
        <v/>
      </c>
      <c r="K1513" s="74"/>
      <c r="L1513" s="111"/>
      <c r="M1513" s="47"/>
      <c r="N1513" s="47"/>
      <c r="O1513" s="47"/>
      <c r="P1513" s="47"/>
      <c r="Q1513" s="47"/>
      <c r="R1513" s="47"/>
      <c r="S1513" s="47"/>
      <c r="T1513" s="47"/>
      <c r="U1513" s="47"/>
      <c r="V1513" s="47"/>
      <c r="W1513" s="47"/>
      <c r="X1513" s="47"/>
      <c r="Y1513" s="47"/>
      <c r="Z1513" s="47"/>
      <c r="AA1513" s="47"/>
      <c r="AB1513" s="47"/>
    </row>
    <row r="1514" spans="1:28" ht="22.5" customHeight="1">
      <c r="A1514" s="47"/>
      <c r="B1514" s="74"/>
      <c r="C1514" s="74"/>
      <c r="D1514" s="74"/>
      <c r="E1514" s="113" t="str">
        <f>IF(B1514="","",Impostazioni!$C$6)</f>
        <v/>
      </c>
      <c r="F1514" s="67"/>
      <c r="G1514" s="67"/>
      <c r="H1514" s="67"/>
      <c r="I1514" s="67"/>
      <c r="J1514" s="124" t="str">
        <v/>
      </c>
      <c r="K1514" s="74"/>
      <c r="L1514" s="111"/>
      <c r="M1514" s="47"/>
      <c r="N1514" s="47"/>
      <c r="O1514" s="47"/>
      <c r="P1514" s="47"/>
      <c r="Q1514" s="47"/>
      <c r="R1514" s="47"/>
      <c r="S1514" s="47"/>
      <c r="T1514" s="47"/>
      <c r="U1514" s="47"/>
      <c r="V1514" s="47"/>
      <c r="W1514" s="47"/>
      <c r="X1514" s="47"/>
      <c r="Y1514" s="47"/>
      <c r="Z1514" s="47"/>
      <c r="AA1514" s="47"/>
      <c r="AB1514" s="47"/>
    </row>
    <row r="1515" spans="1:28" ht="22.5" customHeight="1">
      <c r="A1515" s="47"/>
      <c r="B1515" s="74"/>
      <c r="C1515" s="74"/>
      <c r="D1515" s="74"/>
      <c r="E1515" s="113" t="str">
        <f>IF(B1515="","",Impostazioni!$C$6)</f>
        <v/>
      </c>
      <c r="F1515" s="67"/>
      <c r="G1515" s="67"/>
      <c r="H1515" s="67"/>
      <c r="I1515" s="67"/>
      <c r="J1515" s="124" t="str">
        <v/>
      </c>
      <c r="K1515" s="74"/>
      <c r="L1515" s="111"/>
      <c r="M1515" s="47"/>
      <c r="N1515" s="47"/>
      <c r="O1515" s="47"/>
      <c r="P1515" s="47"/>
      <c r="Q1515" s="47"/>
      <c r="R1515" s="47"/>
      <c r="S1515" s="47"/>
      <c r="T1515" s="47"/>
      <c r="U1515" s="47"/>
      <c r="V1515" s="47"/>
      <c r="W1515" s="47"/>
      <c r="X1515" s="47"/>
      <c r="Y1515" s="47"/>
      <c r="Z1515" s="47"/>
      <c r="AA1515" s="47"/>
      <c r="AB1515" s="47"/>
    </row>
    <row r="1516" spans="1:28" ht="22.5" customHeight="1">
      <c r="A1516" s="47"/>
      <c r="B1516" s="74"/>
      <c r="C1516" s="74"/>
      <c r="D1516" s="74"/>
      <c r="E1516" s="113" t="str">
        <f>IF(B1516="","",Impostazioni!$C$6)</f>
        <v/>
      </c>
      <c r="F1516" s="67"/>
      <c r="G1516" s="67"/>
      <c r="H1516" s="67"/>
      <c r="I1516" s="67"/>
      <c r="J1516" s="124" t="str">
        <v/>
      </c>
      <c r="K1516" s="74"/>
      <c r="L1516" s="111"/>
      <c r="M1516" s="47"/>
      <c r="N1516" s="47"/>
      <c r="O1516" s="47"/>
      <c r="P1516" s="47"/>
      <c r="Q1516" s="47"/>
      <c r="R1516" s="47"/>
      <c r="S1516" s="47"/>
      <c r="T1516" s="47"/>
      <c r="U1516" s="47"/>
      <c r="V1516" s="47"/>
      <c r="W1516" s="47"/>
      <c r="X1516" s="47"/>
      <c r="Y1516" s="47"/>
      <c r="Z1516" s="47"/>
      <c r="AA1516" s="47"/>
      <c r="AB1516" s="47"/>
    </row>
    <row r="1517" spans="1:28" ht="22.5" customHeight="1">
      <c r="A1517" s="47"/>
      <c r="B1517" s="74"/>
      <c r="C1517" s="74"/>
      <c r="D1517" s="74"/>
      <c r="E1517" s="113" t="str">
        <f>IF(B1517="","",Impostazioni!$C$6)</f>
        <v/>
      </c>
      <c r="F1517" s="67"/>
      <c r="G1517" s="67"/>
      <c r="H1517" s="67"/>
      <c r="I1517" s="67"/>
      <c r="J1517" s="124" t="str">
        <v/>
      </c>
      <c r="K1517" s="74"/>
      <c r="L1517" s="111"/>
      <c r="M1517" s="47"/>
      <c r="N1517" s="47"/>
      <c r="O1517" s="47"/>
      <c r="P1517" s="47"/>
      <c r="Q1517" s="47"/>
      <c r="R1517" s="47"/>
      <c r="S1517" s="47"/>
      <c r="T1517" s="47"/>
      <c r="U1517" s="47"/>
      <c r="V1517" s="47"/>
      <c r="W1517" s="47"/>
      <c r="X1517" s="47"/>
      <c r="Y1517" s="47"/>
      <c r="Z1517" s="47"/>
      <c r="AA1517" s="47"/>
      <c r="AB1517" s="47"/>
    </row>
    <row r="1518" spans="1:28" ht="22.5" customHeight="1">
      <c r="A1518" s="47"/>
      <c r="B1518" s="74"/>
      <c r="C1518" s="74"/>
      <c r="D1518" s="74"/>
      <c r="E1518" s="113" t="str">
        <f>IF(B1518="","",Impostazioni!$C$6)</f>
        <v/>
      </c>
      <c r="F1518" s="67"/>
      <c r="G1518" s="67"/>
      <c r="H1518" s="67"/>
      <c r="I1518" s="67"/>
      <c r="J1518" s="124" t="str">
        <v/>
      </c>
      <c r="K1518" s="74"/>
      <c r="L1518" s="111"/>
      <c r="M1518" s="47"/>
      <c r="N1518" s="47"/>
      <c r="O1518" s="47"/>
      <c r="P1518" s="47"/>
      <c r="Q1518" s="47"/>
      <c r="R1518" s="47"/>
      <c r="S1518" s="47"/>
      <c r="T1518" s="47"/>
      <c r="U1518" s="47"/>
      <c r="V1518" s="47"/>
      <c r="W1518" s="47"/>
      <c r="X1518" s="47"/>
      <c r="Y1518" s="47"/>
      <c r="Z1518" s="47"/>
      <c r="AA1518" s="47"/>
      <c r="AB1518" s="47"/>
    </row>
    <row r="1519" spans="1:28" ht="22.5" customHeight="1">
      <c r="A1519" s="47"/>
      <c r="B1519" s="74"/>
      <c r="C1519" s="74"/>
      <c r="D1519" s="74"/>
      <c r="E1519" s="113" t="str">
        <f>IF(B1519="","",Impostazioni!$C$6)</f>
        <v/>
      </c>
      <c r="F1519" s="67"/>
      <c r="G1519" s="67"/>
      <c r="H1519" s="67"/>
      <c r="I1519" s="67"/>
      <c r="J1519" s="124" t="str">
        <v/>
      </c>
      <c r="K1519" s="74"/>
      <c r="L1519" s="111"/>
      <c r="M1519" s="47"/>
      <c r="N1519" s="47"/>
      <c r="O1519" s="47"/>
      <c r="P1519" s="47"/>
      <c r="Q1519" s="47"/>
      <c r="R1519" s="47"/>
      <c r="S1519" s="47"/>
      <c r="T1519" s="47"/>
      <c r="U1519" s="47"/>
      <c r="V1519" s="47"/>
      <c r="W1519" s="47"/>
      <c r="X1519" s="47"/>
      <c r="Y1519" s="47"/>
      <c r="Z1519" s="47"/>
      <c r="AA1519" s="47"/>
      <c r="AB1519" s="47"/>
    </row>
    <row r="1520" spans="1:28" ht="22.5" customHeight="1">
      <c r="A1520" s="47"/>
      <c r="B1520" s="74"/>
      <c r="C1520" s="74"/>
      <c r="D1520" s="74"/>
      <c r="E1520" s="113" t="str">
        <f>IF(B1520="","",Impostazioni!$C$6)</f>
        <v/>
      </c>
      <c r="F1520" s="67"/>
      <c r="G1520" s="67"/>
      <c r="H1520" s="67"/>
      <c r="I1520" s="67"/>
      <c r="J1520" s="124" t="str">
        <v/>
      </c>
      <c r="K1520" s="74"/>
      <c r="L1520" s="111"/>
      <c r="M1520" s="47"/>
      <c r="N1520" s="47"/>
      <c r="O1520" s="47"/>
      <c r="P1520" s="47"/>
      <c r="Q1520" s="47"/>
      <c r="R1520" s="47"/>
      <c r="S1520" s="47"/>
      <c r="T1520" s="47"/>
      <c r="U1520" s="47"/>
      <c r="V1520" s="47"/>
      <c r="W1520" s="47"/>
      <c r="X1520" s="47"/>
      <c r="Y1520" s="47"/>
      <c r="Z1520" s="47"/>
      <c r="AA1520" s="47"/>
      <c r="AB1520" s="47"/>
    </row>
    <row r="1521" spans="1:28" ht="22.5" customHeight="1">
      <c r="A1521" s="47"/>
      <c r="B1521" s="74"/>
      <c r="C1521" s="74"/>
      <c r="D1521" s="74"/>
      <c r="E1521" s="113" t="str">
        <f>IF(B1521="","",Impostazioni!$C$6)</f>
        <v/>
      </c>
      <c r="F1521" s="67"/>
      <c r="G1521" s="67"/>
      <c r="H1521" s="67"/>
      <c r="I1521" s="67"/>
      <c r="J1521" s="124" t="str">
        <v/>
      </c>
      <c r="K1521" s="74"/>
      <c r="L1521" s="111"/>
      <c r="M1521" s="47"/>
      <c r="N1521" s="47"/>
      <c r="O1521" s="47"/>
      <c r="P1521" s="47"/>
      <c r="Q1521" s="47"/>
      <c r="R1521" s="47"/>
      <c r="S1521" s="47"/>
      <c r="T1521" s="47"/>
      <c r="U1521" s="47"/>
      <c r="V1521" s="47"/>
      <c r="W1521" s="47"/>
      <c r="X1521" s="47"/>
      <c r="Y1521" s="47"/>
      <c r="Z1521" s="47"/>
      <c r="AA1521" s="47"/>
      <c r="AB1521" s="47"/>
    </row>
    <row r="1522" spans="1:28" ht="22.5" customHeight="1">
      <c r="A1522" s="47"/>
      <c r="B1522" s="74"/>
      <c r="C1522" s="74"/>
      <c r="D1522" s="74"/>
      <c r="E1522" s="113" t="str">
        <f>IF(B1522="","",Impostazioni!$C$6)</f>
        <v/>
      </c>
      <c r="F1522" s="67"/>
      <c r="G1522" s="67"/>
      <c r="H1522" s="67"/>
      <c r="I1522" s="67"/>
      <c r="J1522" s="124" t="str">
        <v/>
      </c>
      <c r="K1522" s="74"/>
      <c r="L1522" s="111"/>
      <c r="M1522" s="47"/>
      <c r="N1522" s="47"/>
      <c r="O1522" s="47"/>
      <c r="P1522" s="47"/>
      <c r="Q1522" s="47"/>
      <c r="R1522" s="47"/>
      <c r="S1522" s="47"/>
      <c r="T1522" s="47"/>
      <c r="U1522" s="47"/>
      <c r="V1522" s="47"/>
      <c r="W1522" s="47"/>
      <c r="X1522" s="47"/>
      <c r="Y1522" s="47"/>
      <c r="Z1522" s="47"/>
      <c r="AA1522" s="47"/>
      <c r="AB1522" s="47"/>
    </row>
    <row r="1523" spans="1:28" ht="22.5" customHeight="1">
      <c r="A1523" s="47"/>
      <c r="B1523" s="74"/>
      <c r="C1523" s="74"/>
      <c r="D1523" s="74"/>
      <c r="E1523" s="113" t="str">
        <f>IF(B1523="","",Impostazioni!$C$6)</f>
        <v/>
      </c>
      <c r="F1523" s="67"/>
      <c r="G1523" s="67"/>
      <c r="H1523" s="67"/>
      <c r="I1523" s="67"/>
      <c r="J1523" s="124" t="str">
        <v/>
      </c>
      <c r="K1523" s="74"/>
      <c r="L1523" s="111"/>
      <c r="M1523" s="47"/>
      <c r="N1523" s="47"/>
      <c r="O1523" s="47"/>
      <c r="P1523" s="47"/>
      <c r="Q1523" s="47"/>
      <c r="R1523" s="47"/>
      <c r="S1523" s="47"/>
      <c r="T1523" s="47"/>
      <c r="U1523" s="47"/>
      <c r="V1523" s="47"/>
      <c r="W1523" s="47"/>
      <c r="X1523" s="47"/>
      <c r="Y1523" s="47"/>
      <c r="Z1523" s="47"/>
      <c r="AA1523" s="47"/>
      <c r="AB1523" s="47"/>
    </row>
    <row r="1524" spans="1:28" ht="22.5" customHeight="1">
      <c r="A1524" s="47"/>
      <c r="B1524" s="74"/>
      <c r="C1524" s="74"/>
      <c r="D1524" s="74"/>
      <c r="E1524" s="113" t="str">
        <f>IF(B1524="","",Impostazioni!$C$6)</f>
        <v/>
      </c>
      <c r="F1524" s="67"/>
      <c r="G1524" s="67"/>
      <c r="H1524" s="67"/>
      <c r="I1524" s="67"/>
      <c r="J1524" s="124" t="str">
        <v/>
      </c>
      <c r="K1524" s="74"/>
      <c r="L1524" s="111"/>
      <c r="M1524" s="47"/>
      <c r="N1524" s="47"/>
      <c r="O1524" s="47"/>
      <c r="P1524" s="47"/>
      <c r="Q1524" s="47"/>
      <c r="R1524" s="47"/>
      <c r="S1524" s="47"/>
      <c r="T1524" s="47"/>
      <c r="U1524" s="47"/>
      <c r="V1524" s="47"/>
      <c r="W1524" s="47"/>
      <c r="X1524" s="47"/>
      <c r="Y1524" s="47"/>
      <c r="Z1524" s="47"/>
      <c r="AA1524" s="47"/>
      <c r="AB1524" s="47"/>
    </row>
    <row r="1525" spans="1:28" ht="22.5" customHeight="1">
      <c r="A1525" s="47"/>
      <c r="B1525" s="74"/>
      <c r="C1525" s="74"/>
      <c r="D1525" s="74"/>
      <c r="E1525" s="113" t="str">
        <f>IF(B1525="","",Impostazioni!$C$6)</f>
        <v/>
      </c>
      <c r="F1525" s="67"/>
      <c r="G1525" s="67"/>
      <c r="H1525" s="67"/>
      <c r="I1525" s="67"/>
      <c r="J1525" s="124" t="str">
        <v/>
      </c>
      <c r="K1525" s="74"/>
      <c r="L1525" s="111"/>
      <c r="M1525" s="47"/>
      <c r="N1525" s="47"/>
      <c r="O1525" s="47"/>
      <c r="P1525" s="47"/>
      <c r="Q1525" s="47"/>
      <c r="R1525" s="47"/>
      <c r="S1525" s="47"/>
      <c r="T1525" s="47"/>
      <c r="U1525" s="47"/>
      <c r="V1525" s="47"/>
      <c r="W1525" s="47"/>
      <c r="X1525" s="47"/>
      <c r="Y1525" s="47"/>
      <c r="Z1525" s="47"/>
      <c r="AA1525" s="47"/>
      <c r="AB1525" s="47"/>
    </row>
    <row r="1526" spans="1:28" ht="22.5" customHeight="1">
      <c r="A1526" s="47"/>
      <c r="B1526" s="74"/>
      <c r="C1526" s="74"/>
      <c r="D1526" s="74"/>
      <c r="E1526" s="113" t="str">
        <f>IF(B1526="","",Impostazioni!$C$6)</f>
        <v/>
      </c>
      <c r="F1526" s="67"/>
      <c r="G1526" s="67"/>
      <c r="H1526" s="67"/>
      <c r="I1526" s="67"/>
      <c r="J1526" s="124" t="str">
        <v/>
      </c>
      <c r="K1526" s="74"/>
      <c r="L1526" s="111"/>
      <c r="M1526" s="47"/>
      <c r="N1526" s="47"/>
      <c r="O1526" s="47"/>
      <c r="P1526" s="47"/>
      <c r="Q1526" s="47"/>
      <c r="R1526" s="47"/>
      <c r="S1526" s="47"/>
      <c r="T1526" s="47"/>
      <c r="U1526" s="47"/>
      <c r="V1526" s="47"/>
      <c r="W1526" s="47"/>
      <c r="X1526" s="47"/>
      <c r="Y1526" s="47"/>
      <c r="Z1526" s="47"/>
      <c r="AA1526" s="47"/>
      <c r="AB1526" s="47"/>
    </row>
    <row r="1527" spans="1:28" ht="22.5" customHeight="1">
      <c r="A1527" s="47"/>
      <c r="B1527" s="74"/>
      <c r="C1527" s="74"/>
      <c r="D1527" s="74"/>
      <c r="E1527" s="113" t="str">
        <f>IF(B1527="","",Impostazioni!$C$6)</f>
        <v/>
      </c>
      <c r="F1527" s="67"/>
      <c r="G1527" s="67"/>
      <c r="H1527" s="67"/>
      <c r="I1527" s="67"/>
      <c r="J1527" s="124" t="str">
        <v/>
      </c>
      <c r="K1527" s="74"/>
      <c r="L1527" s="111"/>
      <c r="M1527" s="47"/>
      <c r="N1527" s="47"/>
      <c r="O1527" s="47"/>
      <c r="P1527" s="47"/>
      <c r="Q1527" s="47"/>
      <c r="R1527" s="47"/>
      <c r="S1527" s="47"/>
      <c r="T1527" s="47"/>
      <c r="U1527" s="47"/>
      <c r="V1527" s="47"/>
      <c r="W1527" s="47"/>
      <c r="X1527" s="47"/>
      <c r="Y1527" s="47"/>
      <c r="Z1527" s="47"/>
      <c r="AA1527" s="47"/>
      <c r="AB1527" s="47"/>
    </row>
    <row r="1528" spans="1:28" ht="22.5" customHeight="1">
      <c r="A1528" s="47"/>
      <c r="B1528" s="74"/>
      <c r="C1528" s="74"/>
      <c r="D1528" s="74"/>
      <c r="E1528" s="113" t="str">
        <f>IF(B1528="","",Impostazioni!$C$6)</f>
        <v/>
      </c>
      <c r="F1528" s="67"/>
      <c r="G1528" s="67"/>
      <c r="H1528" s="67"/>
      <c r="I1528" s="67"/>
      <c r="J1528" s="124" t="str">
        <v/>
      </c>
      <c r="K1528" s="74"/>
      <c r="L1528" s="111"/>
      <c r="M1528" s="47"/>
      <c r="N1528" s="47"/>
      <c r="O1528" s="47"/>
      <c r="P1528" s="47"/>
      <c r="Q1528" s="47"/>
      <c r="R1528" s="47"/>
      <c r="S1528" s="47"/>
      <c r="T1528" s="47"/>
      <c r="U1528" s="47"/>
      <c r="V1528" s="47"/>
      <c r="W1528" s="47"/>
      <c r="X1528" s="47"/>
      <c r="Y1528" s="47"/>
      <c r="Z1528" s="47"/>
      <c r="AA1528" s="47"/>
      <c r="AB1528" s="47"/>
    </row>
    <row r="1529" spans="1:28" ht="22.5" customHeight="1">
      <c r="A1529" s="47"/>
      <c r="B1529" s="74"/>
      <c r="C1529" s="74"/>
      <c r="D1529" s="74"/>
      <c r="E1529" s="113" t="str">
        <f>IF(B1529="","",Impostazioni!$C$6)</f>
        <v/>
      </c>
      <c r="F1529" s="67"/>
      <c r="G1529" s="67"/>
      <c r="H1529" s="67"/>
      <c r="I1529" s="67"/>
      <c r="J1529" s="124" t="str">
        <v/>
      </c>
      <c r="K1529" s="74"/>
      <c r="L1529" s="111"/>
      <c r="M1529" s="47"/>
      <c r="N1529" s="47"/>
      <c r="O1529" s="47"/>
      <c r="P1529" s="47"/>
      <c r="Q1529" s="47"/>
      <c r="R1529" s="47"/>
      <c r="S1529" s="47"/>
      <c r="T1529" s="47"/>
      <c r="U1529" s="47"/>
      <c r="V1529" s="47"/>
      <c r="W1529" s="47"/>
      <c r="X1529" s="47"/>
      <c r="Y1529" s="47"/>
      <c r="Z1529" s="47"/>
      <c r="AA1529" s="47"/>
      <c r="AB1529" s="47"/>
    </row>
    <row r="1530" spans="1:28" ht="22.5" customHeight="1">
      <c r="A1530" s="47"/>
      <c r="B1530" s="74"/>
      <c r="C1530" s="74"/>
      <c r="D1530" s="74"/>
      <c r="E1530" s="113" t="str">
        <f>IF(B1530="","",Impostazioni!$C$6)</f>
        <v/>
      </c>
      <c r="F1530" s="67"/>
      <c r="G1530" s="67"/>
      <c r="H1530" s="67"/>
      <c r="I1530" s="67"/>
      <c r="J1530" s="124" t="str">
        <v/>
      </c>
      <c r="K1530" s="74"/>
      <c r="L1530" s="111"/>
      <c r="M1530" s="47"/>
      <c r="N1530" s="47"/>
      <c r="O1530" s="47"/>
      <c r="P1530" s="47"/>
      <c r="Q1530" s="47"/>
      <c r="R1530" s="47"/>
      <c r="S1530" s="47"/>
      <c r="T1530" s="47"/>
      <c r="U1530" s="47"/>
      <c r="V1530" s="47"/>
      <c r="W1530" s="47"/>
      <c r="X1530" s="47"/>
      <c r="Y1530" s="47"/>
      <c r="Z1530" s="47"/>
      <c r="AA1530" s="47"/>
      <c r="AB1530" s="47"/>
    </row>
    <row r="1531" spans="1:28" ht="22.5" customHeight="1">
      <c r="A1531" s="47"/>
      <c r="B1531" s="74"/>
      <c r="C1531" s="74"/>
      <c r="D1531" s="74"/>
      <c r="E1531" s="113" t="str">
        <f>IF(B1531="","",Impostazioni!$C$6)</f>
        <v/>
      </c>
      <c r="F1531" s="67"/>
      <c r="G1531" s="67"/>
      <c r="H1531" s="67"/>
      <c r="I1531" s="67"/>
      <c r="J1531" s="124" t="str">
        <v/>
      </c>
      <c r="K1531" s="74"/>
      <c r="L1531" s="111"/>
      <c r="M1531" s="47"/>
      <c r="N1531" s="47"/>
      <c r="O1531" s="47"/>
      <c r="P1531" s="47"/>
      <c r="Q1531" s="47"/>
      <c r="R1531" s="47"/>
      <c r="S1531" s="47"/>
      <c r="T1531" s="47"/>
      <c r="U1531" s="47"/>
      <c r="V1531" s="47"/>
      <c r="W1531" s="47"/>
      <c r="X1531" s="47"/>
      <c r="Y1531" s="47"/>
      <c r="Z1531" s="47"/>
      <c r="AA1531" s="47"/>
      <c r="AB1531" s="47"/>
    </row>
    <row r="1532" spans="1:28" ht="22.5" customHeight="1">
      <c r="A1532" s="47"/>
      <c r="B1532" s="74"/>
      <c r="C1532" s="74"/>
      <c r="D1532" s="74"/>
      <c r="E1532" s="113" t="str">
        <f>IF(B1532="","",Impostazioni!$C$6)</f>
        <v/>
      </c>
      <c r="F1532" s="67"/>
      <c r="G1532" s="67"/>
      <c r="H1532" s="67"/>
      <c r="I1532" s="67"/>
      <c r="J1532" s="124" t="str">
        <v/>
      </c>
      <c r="K1532" s="74"/>
      <c r="L1532" s="111"/>
      <c r="M1532" s="47"/>
      <c r="N1532" s="47"/>
      <c r="O1532" s="47"/>
      <c r="P1532" s="47"/>
      <c r="Q1532" s="47"/>
      <c r="R1532" s="47"/>
      <c r="S1532" s="47"/>
      <c r="T1532" s="47"/>
      <c r="U1532" s="47"/>
      <c r="V1532" s="47"/>
      <c r="W1532" s="47"/>
      <c r="X1532" s="47"/>
      <c r="Y1532" s="47"/>
      <c r="Z1532" s="47"/>
      <c r="AA1532" s="47"/>
      <c r="AB1532" s="47"/>
    </row>
    <row r="1533" spans="1:28" ht="22.5" customHeight="1">
      <c r="A1533" s="47"/>
      <c r="B1533" s="74"/>
      <c r="C1533" s="74"/>
      <c r="D1533" s="74"/>
      <c r="E1533" s="113" t="str">
        <f>IF(B1533="","",Impostazioni!$C$6)</f>
        <v/>
      </c>
      <c r="F1533" s="67"/>
      <c r="G1533" s="67"/>
      <c r="H1533" s="67"/>
      <c r="I1533" s="67"/>
      <c r="J1533" s="124" t="str">
        <v/>
      </c>
      <c r="K1533" s="74"/>
      <c r="L1533" s="111"/>
      <c r="M1533" s="47"/>
      <c r="N1533" s="47"/>
      <c r="O1533" s="47"/>
      <c r="P1533" s="47"/>
      <c r="Q1533" s="47"/>
      <c r="R1533" s="47"/>
      <c r="S1533" s="47"/>
      <c r="T1533" s="47"/>
      <c r="U1533" s="47"/>
      <c r="V1533" s="47"/>
      <c r="W1533" s="47"/>
      <c r="X1533" s="47"/>
      <c r="Y1533" s="47"/>
      <c r="Z1533" s="47"/>
      <c r="AA1533" s="47"/>
      <c r="AB1533" s="47"/>
    </row>
    <row r="1534" spans="1:28" ht="22.5" customHeight="1">
      <c r="A1534" s="47"/>
      <c r="B1534" s="74"/>
      <c r="C1534" s="74"/>
      <c r="D1534" s="74"/>
      <c r="E1534" s="113" t="str">
        <f>IF(B1534="","",Impostazioni!$C$6)</f>
        <v/>
      </c>
      <c r="F1534" s="67"/>
      <c r="G1534" s="67"/>
      <c r="H1534" s="67"/>
      <c r="I1534" s="67"/>
      <c r="J1534" s="124" t="str">
        <v/>
      </c>
      <c r="K1534" s="74"/>
      <c r="L1534" s="111"/>
      <c r="M1534" s="47"/>
      <c r="N1534" s="47"/>
      <c r="O1534" s="47"/>
      <c r="P1534" s="47"/>
      <c r="Q1534" s="47"/>
      <c r="R1534" s="47"/>
      <c r="S1534" s="47"/>
      <c r="T1534" s="47"/>
      <c r="U1534" s="47"/>
      <c r="V1534" s="47"/>
      <c r="W1534" s="47"/>
      <c r="X1534" s="47"/>
      <c r="Y1534" s="47"/>
      <c r="Z1534" s="47"/>
      <c r="AA1534" s="47"/>
      <c r="AB1534" s="47"/>
    </row>
    <row r="1535" spans="1:28" ht="22.5" customHeight="1">
      <c r="A1535" s="47"/>
      <c r="B1535" s="74"/>
      <c r="C1535" s="74"/>
      <c r="D1535" s="74"/>
      <c r="E1535" s="113" t="str">
        <f>IF(B1535="","",Impostazioni!$C$6)</f>
        <v/>
      </c>
      <c r="F1535" s="67"/>
      <c r="G1535" s="67"/>
      <c r="H1535" s="67"/>
      <c r="I1535" s="67"/>
      <c r="J1535" s="124" t="str">
        <v/>
      </c>
      <c r="K1535" s="74"/>
      <c r="L1535" s="111"/>
      <c r="M1535" s="47"/>
      <c r="N1535" s="47"/>
      <c r="O1535" s="47"/>
      <c r="P1535" s="47"/>
      <c r="Q1535" s="47"/>
      <c r="R1535" s="47"/>
      <c r="S1535" s="47"/>
      <c r="T1535" s="47"/>
      <c r="U1535" s="47"/>
      <c r="V1535" s="47"/>
      <c r="W1535" s="47"/>
      <c r="X1535" s="47"/>
      <c r="Y1535" s="47"/>
      <c r="Z1535" s="47"/>
      <c r="AA1535" s="47"/>
      <c r="AB1535" s="47"/>
    </row>
    <row r="1536" spans="1:28" ht="22.5" customHeight="1">
      <c r="A1536" s="47"/>
      <c r="B1536" s="74"/>
      <c r="C1536" s="74"/>
      <c r="D1536" s="74"/>
      <c r="E1536" s="113" t="str">
        <f>IF(B1536="","",Impostazioni!$C$6)</f>
        <v/>
      </c>
      <c r="F1536" s="67"/>
      <c r="G1536" s="67"/>
      <c r="H1536" s="67"/>
      <c r="I1536" s="67"/>
      <c r="J1536" s="124" t="str">
        <v/>
      </c>
      <c r="K1536" s="74"/>
      <c r="L1536" s="111"/>
      <c r="M1536" s="47"/>
      <c r="N1536" s="47"/>
      <c r="O1536" s="47"/>
      <c r="P1536" s="47"/>
      <c r="Q1536" s="47"/>
      <c r="R1536" s="47"/>
      <c r="S1536" s="47"/>
      <c r="T1536" s="47"/>
      <c r="U1536" s="47"/>
      <c r="V1536" s="47"/>
      <c r="W1536" s="47"/>
      <c r="X1536" s="47"/>
      <c r="Y1536" s="47"/>
      <c r="Z1536" s="47"/>
      <c r="AA1536" s="47"/>
      <c r="AB1536" s="47"/>
    </row>
    <row r="1537" spans="1:28" ht="22.5" customHeight="1">
      <c r="A1537" s="47"/>
      <c r="B1537" s="74"/>
      <c r="C1537" s="74"/>
      <c r="D1537" s="74"/>
      <c r="E1537" s="113" t="str">
        <f>IF(B1537="","",Impostazioni!$C$6)</f>
        <v/>
      </c>
      <c r="F1537" s="67"/>
      <c r="G1537" s="67"/>
      <c r="H1537" s="67"/>
      <c r="I1537" s="67"/>
      <c r="J1537" s="124" t="str">
        <v/>
      </c>
      <c r="K1537" s="74"/>
      <c r="L1537" s="111"/>
      <c r="M1537" s="47"/>
      <c r="N1537" s="47"/>
      <c r="O1537" s="47"/>
      <c r="P1537" s="47"/>
      <c r="Q1537" s="47"/>
      <c r="R1537" s="47"/>
      <c r="S1537" s="47"/>
      <c r="T1537" s="47"/>
      <c r="U1537" s="47"/>
      <c r="V1537" s="47"/>
      <c r="W1537" s="47"/>
      <c r="X1537" s="47"/>
      <c r="Y1537" s="47"/>
      <c r="Z1537" s="47"/>
      <c r="AA1537" s="47"/>
      <c r="AB1537" s="47"/>
    </row>
    <row r="1538" spans="1:28" ht="22.5" customHeight="1">
      <c r="A1538" s="47"/>
      <c r="B1538" s="74"/>
      <c r="C1538" s="74"/>
      <c r="D1538" s="74"/>
      <c r="E1538" s="113" t="str">
        <f>IF(B1538="","",Impostazioni!$C$6)</f>
        <v/>
      </c>
      <c r="F1538" s="67"/>
      <c r="G1538" s="67"/>
      <c r="H1538" s="67"/>
      <c r="I1538" s="67"/>
      <c r="J1538" s="124" t="str">
        <v/>
      </c>
      <c r="K1538" s="74"/>
      <c r="L1538" s="111"/>
      <c r="M1538" s="47"/>
      <c r="N1538" s="47"/>
      <c r="O1538" s="47"/>
      <c r="P1538" s="47"/>
      <c r="Q1538" s="47"/>
      <c r="R1538" s="47"/>
      <c r="S1538" s="47"/>
      <c r="T1538" s="47"/>
      <c r="U1538" s="47"/>
      <c r="V1538" s="47"/>
      <c r="W1538" s="47"/>
      <c r="X1538" s="47"/>
      <c r="Y1538" s="47"/>
      <c r="Z1538" s="47"/>
      <c r="AA1538" s="47"/>
      <c r="AB1538" s="47"/>
    </row>
    <row r="1539" spans="1:28" ht="22.5" customHeight="1">
      <c r="A1539" s="47"/>
      <c r="B1539" s="74"/>
      <c r="C1539" s="74"/>
      <c r="D1539" s="74"/>
      <c r="E1539" s="113" t="str">
        <f>IF(B1539="","",Impostazioni!$C$6)</f>
        <v/>
      </c>
      <c r="F1539" s="67"/>
      <c r="G1539" s="67"/>
      <c r="H1539" s="67"/>
      <c r="I1539" s="67"/>
      <c r="J1539" s="124" t="str">
        <v/>
      </c>
      <c r="K1539" s="74"/>
      <c r="L1539" s="111"/>
      <c r="M1539" s="47"/>
      <c r="N1539" s="47"/>
      <c r="O1539" s="47"/>
      <c r="P1539" s="47"/>
      <c r="Q1539" s="47"/>
      <c r="R1539" s="47"/>
      <c r="S1539" s="47"/>
      <c r="T1539" s="47"/>
      <c r="U1539" s="47"/>
      <c r="V1539" s="47"/>
      <c r="W1539" s="47"/>
      <c r="X1539" s="47"/>
      <c r="Y1539" s="47"/>
      <c r="Z1539" s="47"/>
      <c r="AA1539" s="47"/>
      <c r="AB1539" s="47"/>
    </row>
    <row r="1540" spans="1:28" ht="22.5" customHeight="1">
      <c r="A1540" s="47"/>
      <c r="B1540" s="74"/>
      <c r="C1540" s="74"/>
      <c r="D1540" s="74"/>
      <c r="E1540" s="113" t="str">
        <f>IF(B1540="","",Impostazioni!$C$6)</f>
        <v/>
      </c>
      <c r="F1540" s="67"/>
      <c r="G1540" s="67"/>
      <c r="H1540" s="67"/>
      <c r="I1540" s="67"/>
      <c r="J1540" s="124" t="str">
        <v/>
      </c>
      <c r="K1540" s="74"/>
      <c r="L1540" s="111"/>
      <c r="M1540" s="47"/>
      <c r="N1540" s="47"/>
      <c r="O1540" s="47"/>
      <c r="P1540" s="47"/>
      <c r="Q1540" s="47"/>
      <c r="R1540" s="47"/>
      <c r="S1540" s="47"/>
      <c r="T1540" s="47"/>
      <c r="U1540" s="47"/>
      <c r="V1540" s="47"/>
      <c r="W1540" s="47"/>
      <c r="X1540" s="47"/>
      <c r="Y1540" s="47"/>
      <c r="Z1540" s="47"/>
      <c r="AA1540" s="47"/>
      <c r="AB1540" s="47"/>
    </row>
    <row r="1541" spans="1:28" ht="22.5" customHeight="1">
      <c r="A1541" s="47"/>
      <c r="B1541" s="74"/>
      <c r="C1541" s="74"/>
      <c r="D1541" s="74"/>
      <c r="E1541" s="113" t="str">
        <f>IF(B1541="","",Impostazioni!$C$6)</f>
        <v/>
      </c>
      <c r="F1541" s="67"/>
      <c r="G1541" s="67"/>
      <c r="H1541" s="67"/>
      <c r="I1541" s="67"/>
      <c r="J1541" s="124" t="str">
        <v/>
      </c>
      <c r="K1541" s="74"/>
      <c r="L1541" s="111"/>
      <c r="M1541" s="47"/>
      <c r="N1541" s="47"/>
      <c r="O1541" s="47"/>
      <c r="P1541" s="47"/>
      <c r="Q1541" s="47"/>
      <c r="R1541" s="47"/>
      <c r="S1541" s="47"/>
      <c r="T1541" s="47"/>
      <c r="U1541" s="47"/>
      <c r="V1541" s="47"/>
      <c r="W1541" s="47"/>
      <c r="X1541" s="47"/>
      <c r="Y1541" s="47"/>
      <c r="Z1541" s="47"/>
      <c r="AA1541" s="47"/>
      <c r="AB1541" s="47"/>
    </row>
    <row r="1542" spans="1:28" ht="22.5" customHeight="1">
      <c r="A1542" s="47"/>
      <c r="B1542" s="74"/>
      <c r="C1542" s="74"/>
      <c r="D1542" s="74"/>
      <c r="E1542" s="113" t="str">
        <f>IF(B1542="","",Impostazioni!$C$6)</f>
        <v/>
      </c>
      <c r="F1542" s="67"/>
      <c r="G1542" s="67"/>
      <c r="H1542" s="67"/>
      <c r="I1542" s="67"/>
      <c r="J1542" s="124" t="str">
        <v/>
      </c>
      <c r="K1542" s="74"/>
      <c r="L1542" s="111"/>
      <c r="M1542" s="47"/>
      <c r="N1542" s="47"/>
      <c r="O1542" s="47"/>
      <c r="P1542" s="47"/>
      <c r="Q1542" s="47"/>
      <c r="R1542" s="47"/>
      <c r="S1542" s="47"/>
      <c r="T1542" s="47"/>
      <c r="U1542" s="47"/>
      <c r="V1542" s="47"/>
      <c r="W1542" s="47"/>
      <c r="X1542" s="47"/>
      <c r="Y1542" s="47"/>
      <c r="Z1542" s="47"/>
      <c r="AA1542" s="47"/>
      <c r="AB1542" s="47"/>
    </row>
    <row r="1543" spans="1:28" ht="22.5" customHeight="1">
      <c r="A1543" s="47"/>
      <c r="B1543" s="74"/>
      <c r="C1543" s="74"/>
      <c r="D1543" s="74"/>
      <c r="E1543" s="113" t="str">
        <f>IF(B1543="","",Impostazioni!$C$6)</f>
        <v/>
      </c>
      <c r="F1543" s="67"/>
      <c r="G1543" s="67"/>
      <c r="H1543" s="67"/>
      <c r="I1543" s="67"/>
      <c r="J1543" s="124" t="str">
        <v/>
      </c>
      <c r="K1543" s="74"/>
      <c r="L1543" s="111"/>
      <c r="M1543" s="47"/>
      <c r="N1543" s="47"/>
      <c r="O1543" s="47"/>
      <c r="P1543" s="47"/>
      <c r="Q1543" s="47"/>
      <c r="R1543" s="47"/>
      <c r="S1543" s="47"/>
      <c r="T1543" s="47"/>
      <c r="U1543" s="47"/>
      <c r="V1543" s="47"/>
      <c r="W1543" s="47"/>
      <c r="X1543" s="47"/>
      <c r="Y1543" s="47"/>
      <c r="Z1543" s="47"/>
      <c r="AA1543" s="47"/>
      <c r="AB1543" s="47"/>
    </row>
    <row r="1544" spans="1:28" ht="22.5" customHeight="1">
      <c r="A1544" s="47"/>
      <c r="B1544" s="74"/>
      <c r="C1544" s="74"/>
      <c r="D1544" s="74"/>
      <c r="E1544" s="113" t="str">
        <f>IF(B1544="","",Impostazioni!$C$6)</f>
        <v/>
      </c>
      <c r="F1544" s="67"/>
      <c r="G1544" s="67"/>
      <c r="H1544" s="67"/>
      <c r="I1544" s="67"/>
      <c r="J1544" s="124" t="str">
        <v/>
      </c>
      <c r="K1544" s="74"/>
      <c r="L1544" s="111"/>
      <c r="M1544" s="47"/>
      <c r="N1544" s="47"/>
      <c r="O1544" s="47"/>
      <c r="P1544" s="47"/>
      <c r="Q1544" s="47"/>
      <c r="R1544" s="47"/>
      <c r="S1544" s="47"/>
      <c r="T1544" s="47"/>
      <c r="U1544" s="47"/>
      <c r="V1544" s="47"/>
      <c r="W1544" s="47"/>
      <c r="X1544" s="47"/>
      <c r="Y1544" s="47"/>
      <c r="Z1544" s="47"/>
      <c r="AA1544" s="47"/>
      <c r="AB1544" s="47"/>
    </row>
    <row r="1545" spans="1:28" ht="22.5" customHeight="1">
      <c r="A1545" s="47"/>
      <c r="B1545" s="74"/>
      <c r="C1545" s="74"/>
      <c r="D1545" s="74"/>
      <c r="E1545" s="113" t="str">
        <f>IF(B1545="","",Impostazioni!$C$6)</f>
        <v/>
      </c>
      <c r="F1545" s="67"/>
      <c r="G1545" s="67"/>
      <c r="H1545" s="67"/>
      <c r="I1545" s="67"/>
      <c r="J1545" s="124" t="str">
        <v/>
      </c>
      <c r="K1545" s="74"/>
      <c r="L1545" s="111"/>
      <c r="M1545" s="47"/>
      <c r="N1545" s="47"/>
      <c r="O1545" s="47"/>
      <c r="P1545" s="47"/>
      <c r="Q1545" s="47"/>
      <c r="R1545" s="47"/>
      <c r="S1545" s="47"/>
      <c r="T1545" s="47"/>
      <c r="U1545" s="47"/>
      <c r="V1545" s="47"/>
      <c r="W1545" s="47"/>
      <c r="X1545" s="47"/>
      <c r="Y1545" s="47"/>
      <c r="Z1545" s="47"/>
      <c r="AA1545" s="47"/>
      <c r="AB1545" s="47"/>
    </row>
    <row r="1546" spans="1:28" ht="22.5" customHeight="1">
      <c r="A1546" s="47"/>
      <c r="B1546" s="74"/>
      <c r="C1546" s="74"/>
      <c r="D1546" s="74"/>
      <c r="E1546" s="113" t="str">
        <f>IF(B1546="","",Impostazioni!$C$6)</f>
        <v/>
      </c>
      <c r="F1546" s="67"/>
      <c r="G1546" s="67"/>
      <c r="H1546" s="67"/>
      <c r="I1546" s="67"/>
      <c r="J1546" s="124" t="str">
        <v/>
      </c>
      <c r="K1546" s="74"/>
      <c r="L1546" s="111"/>
      <c r="M1546" s="47"/>
      <c r="N1546" s="47"/>
      <c r="O1546" s="47"/>
      <c r="P1546" s="47"/>
      <c r="Q1546" s="47"/>
      <c r="R1546" s="47"/>
      <c r="S1546" s="47"/>
      <c r="T1546" s="47"/>
      <c r="U1546" s="47"/>
      <c r="V1546" s="47"/>
      <c r="W1546" s="47"/>
      <c r="X1546" s="47"/>
      <c r="Y1546" s="47"/>
      <c r="Z1546" s="47"/>
      <c r="AA1546" s="47"/>
      <c r="AB1546" s="47"/>
    </row>
    <row r="1547" spans="1:28" ht="22.5" customHeight="1">
      <c r="A1547" s="47"/>
      <c r="B1547" s="74"/>
      <c r="C1547" s="74"/>
      <c r="D1547" s="74"/>
      <c r="E1547" s="113" t="str">
        <f>IF(B1547="","",Impostazioni!$C$6)</f>
        <v/>
      </c>
      <c r="F1547" s="67"/>
      <c r="G1547" s="67"/>
      <c r="H1547" s="67"/>
      <c r="I1547" s="67"/>
      <c r="J1547" s="124" t="str">
        <v/>
      </c>
      <c r="K1547" s="74"/>
      <c r="L1547" s="111"/>
      <c r="M1547" s="47"/>
      <c r="N1547" s="47"/>
      <c r="O1547" s="47"/>
      <c r="P1547" s="47"/>
      <c r="Q1547" s="47"/>
      <c r="R1547" s="47"/>
      <c r="S1547" s="47"/>
      <c r="T1547" s="47"/>
      <c r="U1547" s="47"/>
      <c r="V1547" s="47"/>
      <c r="W1547" s="47"/>
      <c r="X1547" s="47"/>
      <c r="Y1547" s="47"/>
      <c r="Z1547" s="47"/>
      <c r="AA1547" s="47"/>
      <c r="AB1547" s="47"/>
    </row>
    <row r="1548" spans="1:28" ht="22.5" customHeight="1">
      <c r="A1548" s="47"/>
      <c r="B1548" s="74"/>
      <c r="C1548" s="74"/>
      <c r="D1548" s="74"/>
      <c r="E1548" s="113" t="str">
        <f>IF(B1548="","",Impostazioni!$C$6)</f>
        <v/>
      </c>
      <c r="F1548" s="67"/>
      <c r="G1548" s="67"/>
      <c r="H1548" s="67"/>
      <c r="I1548" s="67"/>
      <c r="J1548" s="124" t="str">
        <v/>
      </c>
      <c r="K1548" s="74"/>
      <c r="L1548" s="111"/>
      <c r="M1548" s="47"/>
      <c r="N1548" s="47"/>
      <c r="O1548" s="47"/>
      <c r="P1548" s="47"/>
      <c r="Q1548" s="47"/>
      <c r="R1548" s="47"/>
      <c r="S1548" s="47"/>
      <c r="T1548" s="47"/>
      <c r="U1548" s="47"/>
      <c r="V1548" s="47"/>
      <c r="W1548" s="47"/>
      <c r="X1548" s="47"/>
      <c r="Y1548" s="47"/>
      <c r="Z1548" s="47"/>
      <c r="AA1548" s="47"/>
      <c r="AB1548" s="47"/>
    </row>
    <row r="1549" spans="1:28" ht="22.5" customHeight="1">
      <c r="A1549" s="47"/>
      <c r="B1549" s="74"/>
      <c r="C1549" s="74"/>
      <c r="D1549" s="74"/>
      <c r="E1549" s="113" t="str">
        <f>IF(B1549="","",Impostazioni!$C$6)</f>
        <v/>
      </c>
      <c r="F1549" s="67"/>
      <c r="G1549" s="67"/>
      <c r="H1549" s="67"/>
      <c r="I1549" s="67"/>
      <c r="J1549" s="124" t="str">
        <v/>
      </c>
      <c r="K1549" s="74"/>
      <c r="L1549" s="111"/>
      <c r="M1549" s="47"/>
      <c r="N1549" s="47"/>
      <c r="O1549" s="47"/>
      <c r="P1549" s="47"/>
      <c r="Q1549" s="47"/>
      <c r="R1549" s="47"/>
      <c r="S1549" s="47"/>
      <c r="T1549" s="47"/>
      <c r="U1549" s="47"/>
      <c r="V1549" s="47"/>
      <c r="W1549" s="47"/>
      <c r="X1549" s="47"/>
      <c r="Y1549" s="47"/>
      <c r="Z1549" s="47"/>
      <c r="AA1549" s="47"/>
      <c r="AB1549" s="47"/>
    </row>
    <row r="1550" spans="1:28" ht="22.5" customHeight="1">
      <c r="A1550" s="47"/>
      <c r="B1550" s="74"/>
      <c r="C1550" s="74"/>
      <c r="D1550" s="74"/>
      <c r="E1550" s="113" t="str">
        <f>IF(B1550="","",Impostazioni!$C$6)</f>
        <v/>
      </c>
      <c r="F1550" s="67"/>
      <c r="G1550" s="67"/>
      <c r="H1550" s="67"/>
      <c r="I1550" s="67"/>
      <c r="J1550" s="124" t="str">
        <v/>
      </c>
      <c r="K1550" s="74"/>
      <c r="L1550" s="111"/>
      <c r="M1550" s="47"/>
      <c r="N1550" s="47"/>
      <c r="O1550" s="47"/>
      <c r="P1550" s="47"/>
      <c r="Q1550" s="47"/>
      <c r="R1550" s="47"/>
      <c r="S1550" s="47"/>
      <c r="T1550" s="47"/>
      <c r="U1550" s="47"/>
      <c r="V1550" s="47"/>
      <c r="W1550" s="47"/>
      <c r="X1550" s="47"/>
      <c r="Y1550" s="47"/>
      <c r="Z1550" s="47"/>
      <c r="AA1550" s="47"/>
      <c r="AB1550" s="47"/>
    </row>
    <row r="1551" spans="1:28" ht="22.5" customHeight="1">
      <c r="A1551" s="47"/>
      <c r="B1551" s="74"/>
      <c r="C1551" s="74"/>
      <c r="D1551" s="74"/>
      <c r="E1551" s="113" t="str">
        <f>IF(B1551="","",Impostazioni!$C$6)</f>
        <v/>
      </c>
      <c r="F1551" s="67"/>
      <c r="G1551" s="67"/>
      <c r="H1551" s="67"/>
      <c r="I1551" s="67"/>
      <c r="J1551" s="124" t="str">
        <v/>
      </c>
      <c r="K1551" s="74"/>
      <c r="L1551" s="111"/>
      <c r="M1551" s="47"/>
      <c r="N1551" s="47"/>
      <c r="O1551" s="47"/>
      <c r="P1551" s="47"/>
      <c r="Q1551" s="47"/>
      <c r="R1551" s="47"/>
      <c r="S1551" s="47"/>
      <c r="T1551" s="47"/>
      <c r="U1551" s="47"/>
      <c r="V1551" s="47"/>
      <c r="W1551" s="47"/>
      <c r="X1551" s="47"/>
      <c r="Y1551" s="47"/>
      <c r="Z1551" s="47"/>
      <c r="AA1551" s="47"/>
      <c r="AB1551" s="47"/>
    </row>
    <row r="1552" spans="1:28" ht="22.5" customHeight="1">
      <c r="A1552" s="47"/>
      <c r="B1552" s="74"/>
      <c r="C1552" s="74"/>
      <c r="D1552" s="74"/>
      <c r="E1552" s="113" t="str">
        <f>IF(B1552="","",Impostazioni!$C$6)</f>
        <v/>
      </c>
      <c r="F1552" s="67"/>
      <c r="G1552" s="67"/>
      <c r="H1552" s="67"/>
      <c r="I1552" s="67"/>
      <c r="J1552" s="124" t="str">
        <v/>
      </c>
      <c r="K1552" s="74"/>
      <c r="L1552" s="111"/>
      <c r="M1552" s="47"/>
      <c r="N1552" s="47"/>
      <c r="O1552" s="47"/>
      <c r="P1552" s="47"/>
      <c r="Q1552" s="47"/>
      <c r="R1552" s="47"/>
      <c r="S1552" s="47"/>
      <c r="T1552" s="47"/>
      <c r="U1552" s="47"/>
      <c r="V1552" s="47"/>
      <c r="W1552" s="47"/>
      <c r="X1552" s="47"/>
      <c r="Y1552" s="47"/>
      <c r="Z1552" s="47"/>
      <c r="AA1552" s="47"/>
      <c r="AB1552" s="47"/>
    </row>
    <row r="1553" spans="1:28" ht="22.5" customHeight="1">
      <c r="A1553" s="47"/>
      <c r="B1553" s="74"/>
      <c r="C1553" s="74"/>
      <c r="D1553" s="74"/>
      <c r="E1553" s="113" t="str">
        <f>IF(B1553="","",Impostazioni!$C$6)</f>
        <v/>
      </c>
      <c r="F1553" s="67"/>
      <c r="G1553" s="67"/>
      <c r="H1553" s="67"/>
      <c r="I1553" s="67"/>
      <c r="J1553" s="124" t="str">
        <v/>
      </c>
      <c r="K1553" s="74"/>
      <c r="L1553" s="111"/>
      <c r="M1553" s="47"/>
      <c r="N1553" s="47"/>
      <c r="O1553" s="47"/>
      <c r="P1553" s="47"/>
      <c r="Q1553" s="47"/>
      <c r="R1553" s="47"/>
      <c r="S1553" s="47"/>
      <c r="T1553" s="47"/>
      <c r="U1553" s="47"/>
      <c r="V1553" s="47"/>
      <c r="W1553" s="47"/>
      <c r="X1553" s="47"/>
      <c r="Y1553" s="47"/>
      <c r="Z1553" s="47"/>
      <c r="AA1553" s="47"/>
      <c r="AB1553" s="47"/>
    </row>
    <row r="1554" spans="1:28" ht="22.5" customHeight="1">
      <c r="A1554" s="47"/>
      <c r="B1554" s="74"/>
      <c r="C1554" s="74"/>
      <c r="D1554" s="74"/>
      <c r="E1554" s="113" t="str">
        <f>IF(B1554="","",Impostazioni!$C$6)</f>
        <v/>
      </c>
      <c r="F1554" s="67"/>
      <c r="G1554" s="67"/>
      <c r="H1554" s="67"/>
      <c r="I1554" s="67"/>
      <c r="J1554" s="124" t="str">
        <v/>
      </c>
      <c r="K1554" s="74"/>
      <c r="L1554" s="111"/>
      <c r="M1554" s="47"/>
      <c r="N1554" s="47"/>
      <c r="O1554" s="47"/>
      <c r="P1554" s="47"/>
      <c r="Q1554" s="47"/>
      <c r="R1554" s="47"/>
      <c r="S1554" s="47"/>
      <c r="T1554" s="47"/>
      <c r="U1554" s="47"/>
      <c r="V1554" s="47"/>
      <c r="W1554" s="47"/>
      <c r="X1554" s="47"/>
      <c r="Y1554" s="47"/>
      <c r="Z1554" s="47"/>
      <c r="AA1554" s="47"/>
      <c r="AB1554" s="47"/>
    </row>
    <row r="1555" spans="1:28" ht="22.5" customHeight="1">
      <c r="A1555" s="47"/>
      <c r="B1555" s="74"/>
      <c r="C1555" s="74"/>
      <c r="D1555" s="74"/>
      <c r="E1555" s="113" t="str">
        <f>IF(B1555="","",Impostazioni!$C$6)</f>
        <v/>
      </c>
      <c r="F1555" s="67"/>
      <c r="G1555" s="67"/>
      <c r="H1555" s="67"/>
      <c r="I1555" s="67"/>
      <c r="J1555" s="124" t="str">
        <v/>
      </c>
      <c r="K1555" s="74"/>
      <c r="L1555" s="111"/>
      <c r="M1555" s="47"/>
      <c r="N1555" s="47"/>
      <c r="O1555" s="47"/>
      <c r="P1555" s="47"/>
      <c r="Q1555" s="47"/>
      <c r="R1555" s="47"/>
      <c r="S1555" s="47"/>
      <c r="T1555" s="47"/>
      <c r="U1555" s="47"/>
      <c r="V1555" s="47"/>
      <c r="W1555" s="47"/>
      <c r="X1555" s="47"/>
      <c r="Y1555" s="47"/>
      <c r="Z1555" s="47"/>
      <c r="AA1555" s="47"/>
      <c r="AB1555" s="47"/>
    </row>
    <row r="1556" spans="1:28" ht="22.5" customHeight="1">
      <c r="A1556" s="47"/>
      <c r="B1556" s="74"/>
      <c r="C1556" s="74"/>
      <c r="D1556" s="74"/>
      <c r="E1556" s="113" t="str">
        <f>IF(B1556="","",Impostazioni!$C$6)</f>
        <v/>
      </c>
      <c r="F1556" s="67"/>
      <c r="G1556" s="67"/>
      <c r="H1556" s="67"/>
      <c r="I1556" s="67"/>
      <c r="J1556" s="124" t="str">
        <v/>
      </c>
      <c r="K1556" s="74"/>
      <c r="L1556" s="111"/>
      <c r="M1556" s="47"/>
      <c r="N1556" s="47"/>
      <c r="O1556" s="47"/>
      <c r="P1556" s="47"/>
      <c r="Q1556" s="47"/>
      <c r="R1556" s="47"/>
      <c r="S1556" s="47"/>
      <c r="T1556" s="47"/>
      <c r="U1556" s="47"/>
      <c r="V1556" s="47"/>
      <c r="W1556" s="47"/>
      <c r="X1556" s="47"/>
      <c r="Y1556" s="47"/>
      <c r="Z1556" s="47"/>
      <c r="AA1556" s="47"/>
      <c r="AB1556" s="47"/>
    </row>
    <row r="1557" spans="1:28" ht="22.5" customHeight="1">
      <c r="A1557" s="47"/>
      <c r="B1557" s="74"/>
      <c r="C1557" s="74"/>
      <c r="D1557" s="74"/>
      <c r="E1557" s="113" t="str">
        <f>IF(B1557="","",Impostazioni!$C$6)</f>
        <v/>
      </c>
      <c r="F1557" s="67"/>
      <c r="G1557" s="67"/>
      <c r="H1557" s="67"/>
      <c r="I1557" s="67"/>
      <c r="J1557" s="124" t="str">
        <v/>
      </c>
      <c r="K1557" s="74"/>
      <c r="L1557" s="111"/>
      <c r="M1557" s="47"/>
      <c r="N1557" s="47"/>
      <c r="O1557" s="47"/>
      <c r="P1557" s="47"/>
      <c r="Q1557" s="47"/>
      <c r="R1557" s="47"/>
      <c r="S1557" s="47"/>
      <c r="T1557" s="47"/>
      <c r="U1557" s="47"/>
      <c r="V1557" s="47"/>
      <c r="W1557" s="47"/>
      <c r="X1557" s="47"/>
      <c r="Y1557" s="47"/>
      <c r="Z1557" s="47"/>
      <c r="AA1557" s="47"/>
      <c r="AB1557" s="47"/>
    </row>
    <row r="1558" spans="1:28" ht="22.5" customHeight="1">
      <c r="A1558" s="47"/>
      <c r="B1558" s="74"/>
      <c r="C1558" s="74"/>
      <c r="D1558" s="74"/>
      <c r="E1558" s="113" t="str">
        <f>IF(B1558="","",Impostazioni!$C$6)</f>
        <v/>
      </c>
      <c r="F1558" s="67"/>
      <c r="G1558" s="67"/>
      <c r="H1558" s="67"/>
      <c r="I1558" s="67"/>
      <c r="J1558" s="124" t="str">
        <v/>
      </c>
      <c r="K1558" s="74"/>
      <c r="L1558" s="111"/>
      <c r="M1558" s="47"/>
      <c r="N1558" s="47"/>
      <c r="O1558" s="47"/>
      <c r="P1558" s="47"/>
      <c r="Q1558" s="47"/>
      <c r="R1558" s="47"/>
      <c r="S1558" s="47"/>
      <c r="T1558" s="47"/>
      <c r="U1558" s="47"/>
      <c r="V1558" s="47"/>
      <c r="W1558" s="47"/>
      <c r="X1558" s="47"/>
      <c r="Y1558" s="47"/>
      <c r="Z1558" s="47"/>
      <c r="AA1558" s="47"/>
      <c r="AB1558" s="47"/>
    </row>
    <row r="1559" spans="1:28" ht="22.5" customHeight="1">
      <c r="A1559" s="47"/>
      <c r="B1559" s="74"/>
      <c r="C1559" s="74"/>
      <c r="D1559" s="74"/>
      <c r="E1559" s="113" t="str">
        <f>IF(B1559="","",Impostazioni!$C$6)</f>
        <v/>
      </c>
      <c r="F1559" s="67"/>
      <c r="G1559" s="67"/>
      <c r="H1559" s="67"/>
      <c r="I1559" s="67"/>
      <c r="J1559" s="124" t="str">
        <v/>
      </c>
      <c r="K1559" s="74"/>
      <c r="L1559" s="111"/>
      <c r="M1559" s="47"/>
      <c r="N1559" s="47"/>
      <c r="O1559" s="47"/>
      <c r="P1559" s="47"/>
      <c r="Q1559" s="47"/>
      <c r="R1559" s="47"/>
      <c r="S1559" s="47"/>
      <c r="T1559" s="47"/>
      <c r="U1559" s="47"/>
      <c r="V1559" s="47"/>
      <c r="W1559" s="47"/>
      <c r="X1559" s="47"/>
      <c r="Y1559" s="47"/>
      <c r="Z1559" s="47"/>
      <c r="AA1559" s="47"/>
      <c r="AB1559" s="47"/>
    </row>
    <row r="1560" spans="1:28" ht="22.5" customHeight="1">
      <c r="A1560" s="47"/>
      <c r="B1560" s="74"/>
      <c r="C1560" s="74"/>
      <c r="D1560" s="74"/>
      <c r="E1560" s="113" t="str">
        <f>IF(B1560="","",Impostazioni!$C$6)</f>
        <v/>
      </c>
      <c r="F1560" s="67"/>
      <c r="G1560" s="67"/>
      <c r="H1560" s="67"/>
      <c r="I1560" s="67"/>
      <c r="J1560" s="124" t="str">
        <v/>
      </c>
      <c r="K1560" s="74"/>
      <c r="L1560" s="111"/>
      <c r="M1560" s="47"/>
      <c r="N1560" s="47"/>
      <c r="O1560" s="47"/>
      <c r="P1560" s="47"/>
      <c r="Q1560" s="47"/>
      <c r="R1560" s="47"/>
      <c r="S1560" s="47"/>
      <c r="T1560" s="47"/>
      <c r="U1560" s="47"/>
      <c r="V1560" s="47"/>
      <c r="W1560" s="47"/>
      <c r="X1560" s="47"/>
      <c r="Y1560" s="47"/>
      <c r="Z1560" s="47"/>
      <c r="AA1560" s="47"/>
      <c r="AB1560" s="47"/>
    </row>
    <row r="1561" spans="1:28" ht="22.5" customHeight="1">
      <c r="A1561" s="47"/>
      <c r="B1561" s="74"/>
      <c r="C1561" s="74"/>
      <c r="D1561" s="74"/>
      <c r="E1561" s="113" t="str">
        <f>IF(B1561="","",Impostazioni!$C$6)</f>
        <v/>
      </c>
      <c r="F1561" s="67"/>
      <c r="G1561" s="67"/>
      <c r="H1561" s="67"/>
      <c r="I1561" s="67"/>
      <c r="J1561" s="124" t="str">
        <v/>
      </c>
      <c r="K1561" s="74"/>
      <c r="L1561" s="111"/>
      <c r="M1561" s="47"/>
      <c r="N1561" s="47"/>
      <c r="O1561" s="47"/>
      <c r="P1561" s="47"/>
      <c r="Q1561" s="47"/>
      <c r="R1561" s="47"/>
      <c r="S1561" s="47"/>
      <c r="T1561" s="47"/>
      <c r="U1561" s="47"/>
      <c r="V1561" s="47"/>
      <c r="W1561" s="47"/>
      <c r="X1561" s="47"/>
      <c r="Y1561" s="47"/>
      <c r="Z1561" s="47"/>
      <c r="AA1561" s="47"/>
      <c r="AB1561" s="47"/>
    </row>
    <row r="1562" spans="1:28" ht="22.5" customHeight="1">
      <c r="A1562" s="47"/>
      <c r="B1562" s="74"/>
      <c r="C1562" s="74"/>
      <c r="D1562" s="74"/>
      <c r="E1562" s="113" t="str">
        <f>IF(B1562="","",Impostazioni!$C$6)</f>
        <v/>
      </c>
      <c r="F1562" s="67"/>
      <c r="G1562" s="67"/>
      <c r="H1562" s="67"/>
      <c r="I1562" s="67"/>
      <c r="J1562" s="124" t="str">
        <v/>
      </c>
      <c r="K1562" s="74"/>
      <c r="L1562" s="111"/>
      <c r="M1562" s="47"/>
      <c r="N1562" s="47"/>
      <c r="O1562" s="47"/>
      <c r="P1562" s="47"/>
      <c r="Q1562" s="47"/>
      <c r="R1562" s="47"/>
      <c r="S1562" s="47"/>
      <c r="T1562" s="47"/>
      <c r="U1562" s="47"/>
      <c r="V1562" s="47"/>
      <c r="W1562" s="47"/>
      <c r="X1562" s="47"/>
      <c r="Y1562" s="47"/>
      <c r="Z1562" s="47"/>
      <c r="AA1562" s="47"/>
      <c r="AB1562" s="47"/>
    </row>
    <row r="1563" spans="1:28" ht="22.5" customHeight="1">
      <c r="A1563" s="47"/>
      <c r="B1563" s="74"/>
      <c r="C1563" s="74"/>
      <c r="D1563" s="74"/>
      <c r="E1563" s="113" t="str">
        <f>IF(B1563="","",Impostazioni!$C$6)</f>
        <v/>
      </c>
      <c r="F1563" s="67"/>
      <c r="G1563" s="67"/>
      <c r="H1563" s="67"/>
      <c r="I1563" s="67"/>
      <c r="J1563" s="124" t="str">
        <v/>
      </c>
      <c r="K1563" s="74"/>
      <c r="L1563" s="111"/>
      <c r="M1563" s="47"/>
      <c r="N1563" s="47"/>
      <c r="O1563" s="47"/>
      <c r="P1563" s="47"/>
      <c r="Q1563" s="47"/>
      <c r="R1563" s="47"/>
      <c r="S1563" s="47"/>
      <c r="T1563" s="47"/>
      <c r="U1563" s="47"/>
      <c r="V1563" s="47"/>
      <c r="W1563" s="47"/>
      <c r="X1563" s="47"/>
      <c r="Y1563" s="47"/>
      <c r="Z1563" s="47"/>
      <c r="AA1563" s="47"/>
      <c r="AB1563" s="47"/>
    </row>
    <row r="1564" spans="1:28" ht="22.5" customHeight="1">
      <c r="A1564" s="47"/>
      <c r="B1564" s="74"/>
      <c r="C1564" s="74"/>
      <c r="D1564" s="74"/>
      <c r="E1564" s="113" t="str">
        <f>IF(B1564="","",Impostazioni!$C$6)</f>
        <v/>
      </c>
      <c r="F1564" s="67"/>
      <c r="G1564" s="67"/>
      <c r="H1564" s="67"/>
      <c r="I1564" s="67"/>
      <c r="J1564" s="124" t="str">
        <v/>
      </c>
      <c r="K1564" s="74"/>
      <c r="L1564" s="111"/>
      <c r="M1564" s="47"/>
      <c r="N1564" s="47"/>
      <c r="O1564" s="47"/>
      <c r="P1564" s="47"/>
      <c r="Q1564" s="47"/>
      <c r="R1564" s="47"/>
      <c r="S1564" s="47"/>
      <c r="T1564" s="47"/>
      <c r="U1564" s="47"/>
      <c r="V1564" s="47"/>
      <c r="W1564" s="47"/>
      <c r="X1564" s="47"/>
      <c r="Y1564" s="47"/>
      <c r="Z1564" s="47"/>
      <c r="AA1564" s="47"/>
      <c r="AB1564" s="47"/>
    </row>
    <row r="1565" spans="1:28" ht="22.5" customHeight="1">
      <c r="A1565" s="47"/>
      <c r="B1565" s="74"/>
      <c r="C1565" s="74"/>
      <c r="D1565" s="74"/>
      <c r="E1565" s="113" t="str">
        <f>IF(B1565="","",Impostazioni!$C$6)</f>
        <v/>
      </c>
      <c r="F1565" s="67"/>
      <c r="G1565" s="67"/>
      <c r="H1565" s="67"/>
      <c r="I1565" s="67"/>
      <c r="J1565" s="124" t="str">
        <v/>
      </c>
      <c r="K1565" s="74"/>
      <c r="L1565" s="111"/>
      <c r="M1565" s="47"/>
      <c r="N1565" s="47"/>
      <c r="O1565" s="47"/>
      <c r="P1565" s="47"/>
      <c r="Q1565" s="47"/>
      <c r="R1565" s="47"/>
      <c r="S1565" s="47"/>
      <c r="T1565" s="47"/>
      <c r="U1565" s="47"/>
      <c r="V1565" s="47"/>
      <c r="W1565" s="47"/>
      <c r="X1565" s="47"/>
      <c r="Y1565" s="47"/>
      <c r="Z1565" s="47"/>
      <c r="AA1565" s="47"/>
      <c r="AB1565" s="47"/>
    </row>
    <row r="1566" spans="1:28" ht="22.5" customHeight="1">
      <c r="A1566" s="47"/>
      <c r="B1566" s="74"/>
      <c r="C1566" s="74"/>
      <c r="D1566" s="74"/>
      <c r="E1566" s="113" t="str">
        <f>IF(B1566="","",Impostazioni!$C$6)</f>
        <v/>
      </c>
      <c r="F1566" s="67"/>
      <c r="G1566" s="67"/>
      <c r="H1566" s="67"/>
      <c r="I1566" s="67"/>
      <c r="J1566" s="124" t="str">
        <v/>
      </c>
      <c r="K1566" s="74"/>
      <c r="L1566" s="111"/>
      <c r="M1566" s="47"/>
      <c r="N1566" s="47"/>
      <c r="O1566" s="47"/>
      <c r="P1566" s="47"/>
      <c r="Q1566" s="47"/>
      <c r="R1566" s="47"/>
      <c r="S1566" s="47"/>
      <c r="T1566" s="47"/>
      <c r="U1566" s="47"/>
      <c r="V1566" s="47"/>
      <c r="W1566" s="47"/>
      <c r="X1566" s="47"/>
      <c r="Y1566" s="47"/>
      <c r="Z1566" s="47"/>
      <c r="AA1566" s="47"/>
      <c r="AB1566" s="47"/>
    </row>
    <row r="1567" spans="1:28" ht="22.5" customHeight="1">
      <c r="A1567" s="47"/>
      <c r="B1567" s="74"/>
      <c r="C1567" s="74"/>
      <c r="D1567" s="74"/>
      <c r="E1567" s="113" t="str">
        <f>IF(B1567="","",Impostazioni!$C$6)</f>
        <v/>
      </c>
      <c r="F1567" s="67"/>
      <c r="G1567" s="67"/>
      <c r="H1567" s="67"/>
      <c r="I1567" s="67"/>
      <c r="J1567" s="124" t="str">
        <v/>
      </c>
      <c r="K1567" s="74"/>
      <c r="L1567" s="111"/>
      <c r="M1567" s="47"/>
      <c r="N1567" s="47"/>
      <c r="O1567" s="47"/>
      <c r="P1567" s="47"/>
      <c r="Q1567" s="47"/>
      <c r="R1567" s="47"/>
      <c r="S1567" s="47"/>
      <c r="T1567" s="47"/>
      <c r="U1567" s="47"/>
      <c r="V1567" s="47"/>
      <c r="W1567" s="47"/>
      <c r="X1567" s="47"/>
      <c r="Y1567" s="47"/>
      <c r="Z1567" s="47"/>
      <c r="AA1567" s="47"/>
      <c r="AB1567" s="47"/>
    </row>
    <row r="1568" spans="1:28" ht="22.5" customHeight="1">
      <c r="A1568" s="47"/>
      <c r="B1568" s="74"/>
      <c r="C1568" s="74"/>
      <c r="D1568" s="74"/>
      <c r="E1568" s="113" t="str">
        <f>IF(B1568="","",Impostazioni!$C$6)</f>
        <v/>
      </c>
      <c r="F1568" s="67"/>
      <c r="G1568" s="67"/>
      <c r="H1568" s="67"/>
      <c r="I1568" s="67"/>
      <c r="J1568" s="124" t="str">
        <v/>
      </c>
      <c r="K1568" s="74"/>
      <c r="L1568" s="111"/>
      <c r="M1568" s="47"/>
      <c r="N1568" s="47"/>
      <c r="O1568" s="47"/>
      <c r="P1568" s="47"/>
      <c r="Q1568" s="47"/>
      <c r="R1568" s="47"/>
      <c r="S1568" s="47"/>
      <c r="T1568" s="47"/>
      <c r="U1568" s="47"/>
      <c r="V1568" s="47"/>
      <c r="W1568" s="47"/>
      <c r="X1568" s="47"/>
      <c r="Y1568" s="47"/>
      <c r="Z1568" s="47"/>
      <c r="AA1568" s="47"/>
      <c r="AB1568" s="47"/>
    </row>
    <row r="1569" spans="1:28" ht="22.5" customHeight="1">
      <c r="A1569" s="47"/>
      <c r="B1569" s="74"/>
      <c r="C1569" s="74"/>
      <c r="D1569" s="74"/>
      <c r="E1569" s="113" t="str">
        <f>IF(B1569="","",Impostazioni!$C$6)</f>
        <v/>
      </c>
      <c r="F1569" s="67"/>
      <c r="G1569" s="67"/>
      <c r="H1569" s="67"/>
      <c r="I1569" s="67"/>
      <c r="J1569" s="124" t="str">
        <v/>
      </c>
      <c r="K1569" s="74"/>
      <c r="L1569" s="111"/>
      <c r="M1569" s="47"/>
      <c r="N1569" s="47"/>
      <c r="O1569" s="47"/>
      <c r="P1569" s="47"/>
      <c r="Q1569" s="47"/>
      <c r="R1569" s="47"/>
      <c r="S1569" s="47"/>
      <c r="T1569" s="47"/>
      <c r="U1569" s="47"/>
      <c r="V1569" s="47"/>
      <c r="W1569" s="47"/>
      <c r="X1569" s="47"/>
      <c r="Y1569" s="47"/>
      <c r="Z1569" s="47"/>
      <c r="AA1569" s="47"/>
      <c r="AB1569" s="47"/>
    </row>
    <row r="1570" spans="1:28" ht="22.5" customHeight="1">
      <c r="A1570" s="47"/>
      <c r="B1570" s="74"/>
      <c r="C1570" s="74"/>
      <c r="D1570" s="74"/>
      <c r="E1570" s="113" t="str">
        <f>IF(B1570="","",Impostazioni!$C$6)</f>
        <v/>
      </c>
      <c r="F1570" s="67"/>
      <c r="G1570" s="67"/>
      <c r="H1570" s="67"/>
      <c r="I1570" s="67"/>
      <c r="J1570" s="124" t="str">
        <v/>
      </c>
      <c r="K1570" s="74"/>
      <c r="L1570" s="111"/>
      <c r="M1570" s="47"/>
      <c r="N1570" s="47"/>
      <c r="O1570" s="47"/>
      <c r="P1570" s="47"/>
      <c r="Q1570" s="47"/>
      <c r="R1570" s="47"/>
      <c r="S1570" s="47"/>
      <c r="T1570" s="47"/>
      <c r="U1570" s="47"/>
      <c r="V1570" s="47"/>
      <c r="W1570" s="47"/>
      <c r="X1570" s="47"/>
      <c r="Y1570" s="47"/>
      <c r="Z1570" s="47"/>
      <c r="AA1570" s="47"/>
      <c r="AB1570" s="47"/>
    </row>
    <row r="1571" spans="1:28" ht="22.5" customHeight="1">
      <c r="A1571" s="47"/>
      <c r="B1571" s="74"/>
      <c r="C1571" s="74"/>
      <c r="D1571" s="74"/>
      <c r="E1571" s="113" t="str">
        <f>IF(B1571="","",Impostazioni!$C$6)</f>
        <v/>
      </c>
      <c r="F1571" s="67"/>
      <c r="G1571" s="67"/>
      <c r="H1571" s="67"/>
      <c r="I1571" s="67"/>
      <c r="J1571" s="124" t="str">
        <v/>
      </c>
      <c r="K1571" s="74"/>
      <c r="L1571" s="111"/>
      <c r="M1571" s="47"/>
      <c r="N1571" s="47"/>
      <c r="O1571" s="47"/>
      <c r="P1571" s="47"/>
      <c r="Q1571" s="47"/>
      <c r="R1571" s="47"/>
      <c r="S1571" s="47"/>
      <c r="T1571" s="47"/>
      <c r="U1571" s="47"/>
      <c r="V1571" s="47"/>
      <c r="W1571" s="47"/>
      <c r="X1571" s="47"/>
      <c r="Y1571" s="47"/>
      <c r="Z1571" s="47"/>
      <c r="AA1571" s="47"/>
      <c r="AB1571" s="47"/>
    </row>
    <row r="1572" spans="1:28" ht="22.5" customHeight="1">
      <c r="A1572" s="47"/>
      <c r="B1572" s="74"/>
      <c r="C1572" s="74"/>
      <c r="D1572" s="74"/>
      <c r="E1572" s="113" t="str">
        <f>IF(B1572="","",Impostazioni!$C$6)</f>
        <v/>
      </c>
      <c r="F1572" s="67"/>
      <c r="G1572" s="67"/>
      <c r="H1572" s="67"/>
      <c r="I1572" s="67"/>
      <c r="J1572" s="124" t="str">
        <v/>
      </c>
      <c r="K1572" s="74"/>
      <c r="L1572" s="111"/>
      <c r="M1572" s="47"/>
      <c r="N1572" s="47"/>
      <c r="O1572" s="47"/>
      <c r="P1572" s="47"/>
      <c r="Q1572" s="47"/>
      <c r="R1572" s="47"/>
      <c r="S1572" s="47"/>
      <c r="T1572" s="47"/>
      <c r="U1572" s="47"/>
      <c r="V1572" s="47"/>
      <c r="W1572" s="47"/>
      <c r="X1572" s="47"/>
      <c r="Y1572" s="47"/>
      <c r="Z1572" s="47"/>
      <c r="AA1572" s="47"/>
      <c r="AB1572" s="47"/>
    </row>
    <row r="1573" spans="1:28" ht="22.5" customHeight="1">
      <c r="A1573" s="47"/>
      <c r="B1573" s="74"/>
      <c r="C1573" s="74"/>
      <c r="D1573" s="74"/>
      <c r="E1573" s="113" t="str">
        <f>IF(B1573="","",Impostazioni!$C$6)</f>
        <v/>
      </c>
      <c r="F1573" s="67"/>
      <c r="G1573" s="67"/>
      <c r="H1573" s="67"/>
      <c r="I1573" s="67"/>
      <c r="J1573" s="124" t="str">
        <v/>
      </c>
      <c r="K1573" s="74"/>
      <c r="L1573" s="111"/>
      <c r="M1573" s="47"/>
      <c r="N1573" s="47"/>
      <c r="O1573" s="47"/>
      <c r="P1573" s="47"/>
      <c r="Q1573" s="47"/>
      <c r="R1573" s="47"/>
      <c r="S1573" s="47"/>
      <c r="T1573" s="47"/>
      <c r="U1573" s="47"/>
      <c r="V1573" s="47"/>
      <c r="W1573" s="47"/>
      <c r="X1573" s="47"/>
      <c r="Y1573" s="47"/>
      <c r="Z1573" s="47"/>
      <c r="AA1573" s="47"/>
      <c r="AB1573" s="47"/>
    </row>
    <row r="1574" spans="1:28" ht="22.5" customHeight="1">
      <c r="A1574" s="47"/>
      <c r="B1574" s="74"/>
      <c r="C1574" s="74"/>
      <c r="D1574" s="74"/>
      <c r="E1574" s="113" t="str">
        <f>IF(B1574="","",Impostazioni!$C$6)</f>
        <v/>
      </c>
      <c r="F1574" s="67"/>
      <c r="G1574" s="67"/>
      <c r="H1574" s="67"/>
      <c r="I1574" s="67"/>
      <c r="J1574" s="124" t="str">
        <v/>
      </c>
      <c r="K1574" s="74"/>
      <c r="L1574" s="111"/>
      <c r="M1574" s="47"/>
      <c r="N1574" s="47"/>
      <c r="O1574" s="47"/>
      <c r="P1574" s="47"/>
      <c r="Q1574" s="47"/>
      <c r="R1574" s="47"/>
      <c r="S1574" s="47"/>
      <c r="T1574" s="47"/>
      <c r="U1574" s="47"/>
      <c r="V1574" s="47"/>
      <c r="W1574" s="47"/>
      <c r="X1574" s="47"/>
      <c r="Y1574" s="47"/>
      <c r="Z1574" s="47"/>
      <c r="AA1574" s="47"/>
      <c r="AB1574" s="47"/>
    </row>
    <row r="1575" spans="1:28" ht="22.5" customHeight="1">
      <c r="A1575" s="47"/>
      <c r="B1575" s="74"/>
      <c r="C1575" s="74"/>
      <c r="D1575" s="74"/>
      <c r="E1575" s="113" t="str">
        <f>IF(B1575="","",Impostazioni!$C$6)</f>
        <v/>
      </c>
      <c r="F1575" s="67"/>
      <c r="G1575" s="67"/>
      <c r="H1575" s="67"/>
      <c r="I1575" s="67"/>
      <c r="J1575" s="124" t="str">
        <v/>
      </c>
      <c r="K1575" s="74"/>
      <c r="L1575" s="111"/>
      <c r="M1575" s="47"/>
      <c r="N1575" s="47"/>
      <c r="O1575" s="47"/>
      <c r="P1575" s="47"/>
      <c r="Q1575" s="47"/>
      <c r="R1575" s="47"/>
      <c r="S1575" s="47"/>
      <c r="T1575" s="47"/>
      <c r="U1575" s="47"/>
      <c r="V1575" s="47"/>
      <c r="W1575" s="47"/>
      <c r="X1575" s="47"/>
      <c r="Y1575" s="47"/>
      <c r="Z1575" s="47"/>
      <c r="AA1575" s="47"/>
      <c r="AB1575" s="47"/>
    </row>
    <row r="1576" spans="1:28" ht="22.5" customHeight="1">
      <c r="A1576" s="47"/>
      <c r="B1576" s="74"/>
      <c r="C1576" s="74"/>
      <c r="D1576" s="74"/>
      <c r="E1576" s="113" t="str">
        <f>IF(B1576="","",Impostazioni!$C$6)</f>
        <v/>
      </c>
      <c r="F1576" s="67"/>
      <c r="G1576" s="67"/>
      <c r="H1576" s="67"/>
      <c r="I1576" s="67"/>
      <c r="J1576" s="124" t="str">
        <v/>
      </c>
      <c r="K1576" s="74"/>
      <c r="L1576" s="111"/>
      <c r="M1576" s="47"/>
      <c r="N1576" s="47"/>
      <c r="O1576" s="47"/>
      <c r="P1576" s="47"/>
      <c r="Q1576" s="47"/>
      <c r="R1576" s="47"/>
      <c r="S1576" s="47"/>
      <c r="T1576" s="47"/>
      <c r="U1576" s="47"/>
      <c r="V1576" s="47"/>
      <c r="W1576" s="47"/>
      <c r="X1576" s="47"/>
      <c r="Y1576" s="47"/>
      <c r="Z1576" s="47"/>
      <c r="AA1576" s="47"/>
      <c r="AB1576" s="47"/>
    </row>
    <row r="1577" spans="1:28" ht="22.5" customHeight="1">
      <c r="A1577" s="47"/>
      <c r="B1577" s="74"/>
      <c r="C1577" s="74"/>
      <c r="D1577" s="74"/>
      <c r="E1577" s="113" t="str">
        <f>IF(B1577="","",Impostazioni!$C$6)</f>
        <v/>
      </c>
      <c r="F1577" s="67"/>
      <c r="G1577" s="67"/>
      <c r="H1577" s="67"/>
      <c r="I1577" s="67"/>
      <c r="J1577" s="124" t="str">
        <v/>
      </c>
      <c r="K1577" s="74"/>
      <c r="L1577" s="111"/>
      <c r="M1577" s="47"/>
      <c r="N1577" s="47"/>
      <c r="O1577" s="47"/>
      <c r="P1577" s="47"/>
      <c r="Q1577" s="47"/>
      <c r="R1577" s="47"/>
      <c r="S1577" s="47"/>
      <c r="T1577" s="47"/>
      <c r="U1577" s="47"/>
      <c r="V1577" s="47"/>
      <c r="W1577" s="47"/>
      <c r="X1577" s="47"/>
      <c r="Y1577" s="47"/>
      <c r="Z1577" s="47"/>
      <c r="AA1577" s="47"/>
      <c r="AB1577" s="47"/>
    </row>
    <row r="1578" spans="1:28" ht="22.5" customHeight="1">
      <c r="A1578" s="47"/>
      <c r="B1578" s="74"/>
      <c r="C1578" s="74"/>
      <c r="D1578" s="74"/>
      <c r="E1578" s="113" t="str">
        <f>IF(B1578="","",Impostazioni!$C$6)</f>
        <v/>
      </c>
      <c r="F1578" s="67"/>
      <c r="G1578" s="67"/>
      <c r="H1578" s="67"/>
      <c r="I1578" s="67"/>
      <c r="J1578" s="124" t="str">
        <v/>
      </c>
      <c r="K1578" s="74"/>
      <c r="L1578" s="111"/>
      <c r="M1578" s="47"/>
      <c r="N1578" s="47"/>
      <c r="O1578" s="47"/>
      <c r="P1578" s="47"/>
      <c r="Q1578" s="47"/>
      <c r="R1578" s="47"/>
      <c r="S1578" s="47"/>
      <c r="T1578" s="47"/>
      <c r="U1578" s="47"/>
      <c r="V1578" s="47"/>
      <c r="W1578" s="47"/>
      <c r="X1578" s="47"/>
      <c r="Y1578" s="47"/>
      <c r="Z1578" s="47"/>
      <c r="AA1578" s="47"/>
      <c r="AB1578" s="47"/>
    </row>
    <row r="1579" spans="1:28" ht="22.5" customHeight="1">
      <c r="A1579" s="47"/>
      <c r="B1579" s="74"/>
      <c r="C1579" s="74"/>
      <c r="D1579" s="74"/>
      <c r="E1579" s="113" t="str">
        <f>IF(B1579="","",Impostazioni!$C$6)</f>
        <v/>
      </c>
      <c r="F1579" s="67"/>
      <c r="G1579" s="67"/>
      <c r="H1579" s="67"/>
      <c r="I1579" s="67"/>
      <c r="J1579" s="124" t="str">
        <v/>
      </c>
      <c r="K1579" s="74"/>
      <c r="L1579" s="111"/>
      <c r="M1579" s="47"/>
      <c r="N1579" s="47"/>
      <c r="O1579" s="47"/>
      <c r="P1579" s="47"/>
      <c r="Q1579" s="47"/>
      <c r="R1579" s="47"/>
      <c r="S1579" s="47"/>
      <c r="T1579" s="47"/>
      <c r="U1579" s="47"/>
      <c r="V1579" s="47"/>
      <c r="W1579" s="47"/>
      <c r="X1579" s="47"/>
      <c r="Y1579" s="47"/>
      <c r="Z1579" s="47"/>
      <c r="AA1579" s="47"/>
      <c r="AB1579" s="47"/>
    </row>
    <row r="1580" spans="1:28" ht="22.5" customHeight="1">
      <c r="A1580" s="47"/>
      <c r="B1580" s="74"/>
      <c r="C1580" s="74"/>
      <c r="D1580" s="74"/>
      <c r="E1580" s="113" t="str">
        <f>IF(B1580="","",Impostazioni!$C$6)</f>
        <v/>
      </c>
      <c r="F1580" s="67"/>
      <c r="G1580" s="67"/>
      <c r="H1580" s="67"/>
      <c r="I1580" s="67"/>
      <c r="J1580" s="124" t="str">
        <v/>
      </c>
      <c r="K1580" s="74"/>
      <c r="L1580" s="111"/>
      <c r="M1580" s="47"/>
      <c r="N1580" s="47"/>
      <c r="O1580" s="47"/>
      <c r="P1580" s="47"/>
      <c r="Q1580" s="47"/>
      <c r="R1580" s="47"/>
      <c r="S1580" s="47"/>
      <c r="T1580" s="47"/>
      <c r="U1580" s="47"/>
      <c r="V1580" s="47"/>
      <c r="W1580" s="47"/>
      <c r="X1580" s="47"/>
      <c r="Y1580" s="47"/>
      <c r="Z1580" s="47"/>
      <c r="AA1580" s="47"/>
      <c r="AB1580" s="47"/>
    </row>
    <row r="1581" spans="1:28" ht="22.5" customHeight="1">
      <c r="A1581" s="47"/>
      <c r="B1581" s="74"/>
      <c r="C1581" s="74"/>
      <c r="D1581" s="74"/>
      <c r="E1581" s="113" t="str">
        <f>IF(B1581="","",Impostazioni!$C$6)</f>
        <v/>
      </c>
      <c r="F1581" s="67"/>
      <c r="G1581" s="67"/>
      <c r="H1581" s="67"/>
      <c r="I1581" s="67"/>
      <c r="J1581" s="124" t="str">
        <v/>
      </c>
      <c r="K1581" s="74"/>
      <c r="L1581" s="111"/>
      <c r="M1581" s="47"/>
      <c r="N1581" s="47"/>
      <c r="O1581" s="47"/>
      <c r="P1581" s="47"/>
      <c r="Q1581" s="47"/>
      <c r="R1581" s="47"/>
      <c r="S1581" s="47"/>
      <c r="T1581" s="47"/>
      <c r="U1581" s="47"/>
      <c r="V1581" s="47"/>
      <c r="W1581" s="47"/>
      <c r="X1581" s="47"/>
      <c r="Y1581" s="47"/>
      <c r="Z1581" s="47"/>
      <c r="AA1581" s="47"/>
      <c r="AB1581" s="47"/>
    </row>
    <row r="1582" spans="1:28" ht="22.5" customHeight="1">
      <c r="A1582" s="47"/>
      <c r="B1582" s="74"/>
      <c r="C1582" s="74"/>
      <c r="D1582" s="74"/>
      <c r="E1582" s="113" t="str">
        <f>IF(B1582="","",Impostazioni!$C$6)</f>
        <v/>
      </c>
      <c r="F1582" s="67"/>
      <c r="G1582" s="67"/>
      <c r="H1582" s="67"/>
      <c r="I1582" s="67"/>
      <c r="J1582" s="124" t="str">
        <v/>
      </c>
      <c r="K1582" s="74"/>
      <c r="L1582" s="111"/>
      <c r="M1582" s="47"/>
      <c r="N1582" s="47"/>
      <c r="O1582" s="47"/>
      <c r="P1582" s="47"/>
      <c r="Q1582" s="47"/>
      <c r="R1582" s="47"/>
      <c r="S1582" s="47"/>
      <c r="T1582" s="47"/>
      <c r="U1582" s="47"/>
      <c r="V1582" s="47"/>
      <c r="W1582" s="47"/>
      <c r="X1582" s="47"/>
      <c r="Y1582" s="47"/>
      <c r="Z1582" s="47"/>
      <c r="AA1582" s="47"/>
      <c r="AB1582" s="47"/>
    </row>
    <row r="1583" spans="1:28" ht="22.5" customHeight="1">
      <c r="A1583" s="47"/>
      <c r="B1583" s="74"/>
      <c r="C1583" s="74"/>
      <c r="D1583" s="74"/>
      <c r="E1583" s="113" t="str">
        <f>IF(B1583="","",Impostazioni!$C$6)</f>
        <v/>
      </c>
      <c r="F1583" s="67"/>
      <c r="G1583" s="67"/>
      <c r="H1583" s="67"/>
      <c r="I1583" s="67"/>
      <c r="J1583" s="124" t="str">
        <v/>
      </c>
      <c r="K1583" s="74"/>
      <c r="L1583" s="111"/>
      <c r="M1583" s="47"/>
      <c r="N1583" s="47"/>
      <c r="O1583" s="47"/>
      <c r="P1583" s="47"/>
      <c r="Q1583" s="47"/>
      <c r="R1583" s="47"/>
      <c r="S1583" s="47"/>
      <c r="T1583" s="47"/>
      <c r="U1583" s="47"/>
      <c r="V1583" s="47"/>
      <c r="W1583" s="47"/>
      <c r="X1583" s="47"/>
      <c r="Y1583" s="47"/>
      <c r="Z1583" s="47"/>
      <c r="AA1583" s="47"/>
      <c r="AB1583" s="47"/>
    </row>
    <row r="1584" spans="1:28" ht="22.5" customHeight="1">
      <c r="A1584" s="47"/>
      <c r="B1584" s="74"/>
      <c r="C1584" s="74"/>
      <c r="D1584" s="74"/>
      <c r="E1584" s="113" t="str">
        <f>IF(B1584="","",Impostazioni!$C$6)</f>
        <v/>
      </c>
      <c r="F1584" s="67"/>
      <c r="G1584" s="67"/>
      <c r="H1584" s="67"/>
      <c r="I1584" s="67"/>
      <c r="J1584" s="124" t="str">
        <v/>
      </c>
      <c r="K1584" s="74"/>
      <c r="L1584" s="111"/>
      <c r="M1584" s="47"/>
      <c r="N1584" s="47"/>
      <c r="O1584" s="47"/>
      <c r="P1584" s="47"/>
      <c r="Q1584" s="47"/>
      <c r="R1584" s="47"/>
      <c r="S1584" s="47"/>
      <c r="T1584" s="47"/>
      <c r="U1584" s="47"/>
      <c r="V1584" s="47"/>
      <c r="W1584" s="47"/>
      <c r="X1584" s="47"/>
      <c r="Y1584" s="47"/>
      <c r="Z1584" s="47"/>
      <c r="AA1584" s="47"/>
      <c r="AB1584" s="47"/>
    </row>
    <row r="1585" spans="1:28" ht="22.5" customHeight="1">
      <c r="A1585" s="47"/>
      <c r="B1585" s="74"/>
      <c r="C1585" s="74"/>
      <c r="D1585" s="74"/>
      <c r="E1585" s="113" t="str">
        <f>IF(B1585="","",Impostazioni!$C$6)</f>
        <v/>
      </c>
      <c r="F1585" s="67"/>
      <c r="G1585" s="67"/>
      <c r="H1585" s="67"/>
      <c r="I1585" s="67"/>
      <c r="J1585" s="124" t="str">
        <v/>
      </c>
      <c r="K1585" s="74"/>
      <c r="L1585" s="111"/>
      <c r="M1585" s="47"/>
      <c r="N1585" s="47"/>
      <c r="O1585" s="47"/>
      <c r="P1585" s="47"/>
      <c r="Q1585" s="47"/>
      <c r="R1585" s="47"/>
      <c r="S1585" s="47"/>
      <c r="T1585" s="47"/>
      <c r="U1585" s="47"/>
      <c r="V1585" s="47"/>
      <c r="W1585" s="47"/>
      <c r="X1585" s="47"/>
      <c r="Y1585" s="47"/>
      <c r="Z1585" s="47"/>
      <c r="AA1585" s="47"/>
      <c r="AB1585" s="47"/>
    </row>
    <row r="1586" spans="1:28" ht="22.5" customHeight="1">
      <c r="A1586" s="47"/>
      <c r="B1586" s="74"/>
      <c r="C1586" s="74"/>
      <c r="D1586" s="74"/>
      <c r="E1586" s="113" t="str">
        <f>IF(B1586="","",Impostazioni!$C$6)</f>
        <v/>
      </c>
      <c r="F1586" s="67"/>
      <c r="G1586" s="67"/>
      <c r="H1586" s="67"/>
      <c r="I1586" s="67"/>
      <c r="J1586" s="124" t="str">
        <v/>
      </c>
      <c r="K1586" s="74"/>
      <c r="L1586" s="111"/>
      <c r="M1586" s="47"/>
      <c r="N1586" s="47"/>
      <c r="O1586" s="47"/>
      <c r="P1586" s="47"/>
      <c r="Q1586" s="47"/>
      <c r="R1586" s="47"/>
      <c r="S1586" s="47"/>
      <c r="T1586" s="47"/>
      <c r="U1586" s="47"/>
      <c r="V1586" s="47"/>
      <c r="W1586" s="47"/>
      <c r="X1586" s="47"/>
      <c r="Y1586" s="47"/>
      <c r="Z1586" s="47"/>
      <c r="AA1586" s="47"/>
      <c r="AB1586" s="47"/>
    </row>
    <row r="1587" spans="1:28" ht="22.5" customHeight="1">
      <c r="A1587" s="47"/>
      <c r="B1587" s="74"/>
      <c r="C1587" s="74"/>
      <c r="D1587" s="74"/>
      <c r="E1587" s="113" t="str">
        <f>IF(B1587="","",Impostazioni!$C$6)</f>
        <v/>
      </c>
      <c r="F1587" s="67"/>
      <c r="G1587" s="67"/>
      <c r="H1587" s="67"/>
      <c r="I1587" s="67"/>
      <c r="J1587" s="124" t="str">
        <v/>
      </c>
      <c r="K1587" s="74"/>
      <c r="L1587" s="111"/>
      <c r="M1587" s="47"/>
      <c r="N1587" s="47"/>
      <c r="O1587" s="47"/>
      <c r="P1587" s="47"/>
      <c r="Q1587" s="47"/>
      <c r="R1587" s="47"/>
      <c r="S1587" s="47"/>
      <c r="T1587" s="47"/>
      <c r="U1587" s="47"/>
      <c r="V1587" s="47"/>
      <c r="W1587" s="47"/>
      <c r="X1587" s="47"/>
      <c r="Y1587" s="47"/>
      <c r="Z1587" s="47"/>
      <c r="AA1587" s="47"/>
      <c r="AB1587" s="47"/>
    </row>
    <row r="1588" spans="1:28" ht="22.5" customHeight="1">
      <c r="A1588" s="47"/>
      <c r="B1588" s="74"/>
      <c r="C1588" s="74"/>
      <c r="D1588" s="74"/>
      <c r="E1588" s="113" t="str">
        <f>IF(B1588="","",Impostazioni!$C$6)</f>
        <v/>
      </c>
      <c r="F1588" s="67"/>
      <c r="G1588" s="67"/>
      <c r="H1588" s="67"/>
      <c r="I1588" s="67"/>
      <c r="J1588" s="124" t="str">
        <v/>
      </c>
      <c r="K1588" s="74"/>
      <c r="L1588" s="111"/>
      <c r="M1588" s="47"/>
      <c r="N1588" s="47"/>
      <c r="O1588" s="47"/>
      <c r="P1588" s="47"/>
      <c r="Q1588" s="47"/>
      <c r="R1588" s="47"/>
      <c r="S1588" s="47"/>
      <c r="T1588" s="47"/>
      <c r="U1588" s="47"/>
      <c r="V1588" s="47"/>
      <c r="W1588" s="47"/>
      <c r="X1588" s="47"/>
      <c r="Y1588" s="47"/>
      <c r="Z1588" s="47"/>
      <c r="AA1588" s="47"/>
      <c r="AB1588" s="47"/>
    </row>
    <row r="1589" spans="1:28" ht="22.5" customHeight="1">
      <c r="A1589" s="47"/>
      <c r="B1589" s="74"/>
      <c r="C1589" s="74"/>
      <c r="D1589" s="74"/>
      <c r="E1589" s="113" t="str">
        <f>IF(B1589="","",Impostazioni!$C$6)</f>
        <v/>
      </c>
      <c r="F1589" s="67"/>
      <c r="G1589" s="67"/>
      <c r="H1589" s="67"/>
      <c r="I1589" s="67"/>
      <c r="J1589" s="124" t="str">
        <v/>
      </c>
      <c r="K1589" s="74"/>
      <c r="L1589" s="111"/>
      <c r="M1589" s="47"/>
      <c r="N1589" s="47"/>
      <c r="O1589" s="47"/>
      <c r="P1589" s="47"/>
      <c r="Q1589" s="47"/>
      <c r="R1589" s="47"/>
      <c r="S1589" s="47"/>
      <c r="T1589" s="47"/>
      <c r="U1589" s="47"/>
      <c r="V1589" s="47"/>
      <c r="W1589" s="47"/>
      <c r="X1589" s="47"/>
      <c r="Y1589" s="47"/>
      <c r="Z1589" s="47"/>
      <c r="AA1589" s="47"/>
      <c r="AB1589" s="47"/>
    </row>
    <row r="1590" spans="1:28" ht="22.5" customHeight="1">
      <c r="A1590" s="47"/>
      <c r="B1590" s="74"/>
      <c r="C1590" s="74"/>
      <c r="D1590" s="74"/>
      <c r="E1590" s="113" t="str">
        <f>IF(B1590="","",Impostazioni!$C$6)</f>
        <v/>
      </c>
      <c r="F1590" s="67"/>
      <c r="G1590" s="67"/>
      <c r="H1590" s="67"/>
      <c r="I1590" s="67"/>
      <c r="J1590" s="124" t="str">
        <v/>
      </c>
      <c r="K1590" s="74"/>
      <c r="L1590" s="111"/>
      <c r="M1590" s="47"/>
      <c r="N1590" s="47"/>
      <c r="O1590" s="47"/>
      <c r="P1590" s="47"/>
      <c r="Q1590" s="47"/>
      <c r="R1590" s="47"/>
      <c r="S1590" s="47"/>
      <c r="T1590" s="47"/>
      <c r="U1590" s="47"/>
      <c r="V1590" s="47"/>
      <c r="W1590" s="47"/>
      <c r="X1590" s="47"/>
      <c r="Y1590" s="47"/>
      <c r="Z1590" s="47"/>
      <c r="AA1590" s="47"/>
      <c r="AB1590" s="47"/>
    </row>
    <row r="1591" spans="1:28" ht="22.5" customHeight="1">
      <c r="A1591" s="47"/>
      <c r="B1591" s="74"/>
      <c r="C1591" s="74"/>
      <c r="D1591" s="74"/>
      <c r="E1591" s="113" t="str">
        <f>IF(B1591="","",Impostazioni!$C$6)</f>
        <v/>
      </c>
      <c r="F1591" s="67"/>
      <c r="G1591" s="67"/>
      <c r="H1591" s="67"/>
      <c r="I1591" s="67"/>
      <c r="J1591" s="124" t="str">
        <v/>
      </c>
      <c r="K1591" s="74"/>
      <c r="L1591" s="111"/>
      <c r="M1591" s="47"/>
      <c r="N1591" s="47"/>
      <c r="O1591" s="47"/>
      <c r="P1591" s="47"/>
      <c r="Q1591" s="47"/>
      <c r="R1591" s="47"/>
      <c r="S1591" s="47"/>
      <c r="T1591" s="47"/>
      <c r="U1591" s="47"/>
      <c r="V1591" s="47"/>
      <c r="W1591" s="47"/>
      <c r="X1591" s="47"/>
      <c r="Y1591" s="47"/>
      <c r="Z1591" s="47"/>
      <c r="AA1591" s="47"/>
      <c r="AB1591" s="47"/>
    </row>
    <row r="1592" spans="1:28" ht="22.5" customHeight="1">
      <c r="A1592" s="47"/>
      <c r="B1592" s="74"/>
      <c r="C1592" s="74"/>
      <c r="D1592" s="74"/>
      <c r="E1592" s="113" t="str">
        <f>IF(B1592="","",Impostazioni!$C$6)</f>
        <v/>
      </c>
      <c r="F1592" s="67"/>
      <c r="G1592" s="67"/>
      <c r="H1592" s="67"/>
      <c r="I1592" s="67"/>
      <c r="J1592" s="124" t="str">
        <v/>
      </c>
      <c r="K1592" s="74"/>
      <c r="L1592" s="111"/>
      <c r="M1592" s="47"/>
      <c r="N1592" s="47"/>
      <c r="O1592" s="47"/>
      <c r="P1592" s="47"/>
      <c r="Q1592" s="47"/>
      <c r="R1592" s="47"/>
      <c r="S1592" s="47"/>
      <c r="T1592" s="47"/>
      <c r="U1592" s="47"/>
      <c r="V1592" s="47"/>
      <c r="W1592" s="47"/>
      <c r="X1592" s="47"/>
      <c r="Y1592" s="47"/>
      <c r="Z1592" s="47"/>
      <c r="AA1592" s="47"/>
      <c r="AB1592" s="47"/>
    </row>
    <row r="1593" spans="1:28" ht="22.5" customHeight="1">
      <c r="A1593" s="47"/>
      <c r="B1593" s="74"/>
      <c r="C1593" s="74"/>
      <c r="D1593" s="74"/>
      <c r="E1593" s="113" t="str">
        <f>IF(B1593="","",Impostazioni!$C$6)</f>
        <v/>
      </c>
      <c r="F1593" s="67"/>
      <c r="G1593" s="67"/>
      <c r="H1593" s="67"/>
      <c r="I1593" s="67"/>
      <c r="J1593" s="124" t="str">
        <v/>
      </c>
      <c r="K1593" s="74"/>
      <c r="L1593" s="111"/>
      <c r="M1593" s="47"/>
      <c r="N1593" s="47"/>
      <c r="O1593" s="47"/>
      <c r="P1593" s="47"/>
      <c r="Q1593" s="47"/>
      <c r="R1593" s="47"/>
      <c r="S1593" s="47"/>
      <c r="T1593" s="47"/>
      <c r="U1593" s="47"/>
      <c r="V1593" s="47"/>
      <c r="W1593" s="47"/>
      <c r="X1593" s="47"/>
      <c r="Y1593" s="47"/>
      <c r="Z1593" s="47"/>
      <c r="AA1593" s="47"/>
      <c r="AB1593" s="47"/>
    </row>
    <row r="1594" spans="1:28" ht="22.5" customHeight="1">
      <c r="A1594" s="47"/>
      <c r="B1594" s="74"/>
      <c r="C1594" s="74"/>
      <c r="D1594" s="74"/>
      <c r="E1594" s="113" t="str">
        <f>IF(B1594="","",Impostazioni!$C$6)</f>
        <v/>
      </c>
      <c r="F1594" s="67"/>
      <c r="G1594" s="67"/>
      <c r="H1594" s="67"/>
      <c r="I1594" s="67"/>
      <c r="J1594" s="124" t="str">
        <v/>
      </c>
      <c r="K1594" s="74"/>
      <c r="L1594" s="111"/>
      <c r="M1594" s="47"/>
      <c r="N1594" s="47"/>
      <c r="O1594" s="47"/>
      <c r="P1594" s="47"/>
      <c r="Q1594" s="47"/>
      <c r="R1594" s="47"/>
      <c r="S1594" s="47"/>
      <c r="T1594" s="47"/>
      <c r="U1594" s="47"/>
      <c r="V1594" s="47"/>
      <c r="W1594" s="47"/>
      <c r="X1594" s="47"/>
      <c r="Y1594" s="47"/>
      <c r="Z1594" s="47"/>
      <c r="AA1594" s="47"/>
      <c r="AB1594" s="47"/>
    </row>
    <row r="1595" spans="1:28" ht="22.5" customHeight="1">
      <c r="A1595" s="47"/>
      <c r="B1595" s="74"/>
      <c r="C1595" s="74"/>
      <c r="D1595" s="74"/>
      <c r="E1595" s="113" t="str">
        <f>IF(B1595="","",Impostazioni!$C$6)</f>
        <v/>
      </c>
      <c r="F1595" s="67"/>
      <c r="G1595" s="67"/>
      <c r="H1595" s="67"/>
      <c r="I1595" s="67"/>
      <c r="J1595" s="124" t="str">
        <v/>
      </c>
      <c r="K1595" s="74"/>
      <c r="L1595" s="111"/>
      <c r="M1595" s="47"/>
      <c r="N1595" s="47"/>
      <c r="O1595" s="47"/>
      <c r="P1595" s="47"/>
      <c r="Q1595" s="47"/>
      <c r="R1595" s="47"/>
      <c r="S1595" s="47"/>
      <c r="T1595" s="47"/>
      <c r="U1595" s="47"/>
      <c r="V1595" s="47"/>
      <c r="W1595" s="47"/>
      <c r="X1595" s="47"/>
      <c r="Y1595" s="47"/>
      <c r="Z1595" s="47"/>
      <c r="AA1595" s="47"/>
      <c r="AB1595" s="47"/>
    </row>
    <row r="1596" spans="1:28" ht="22.5" customHeight="1">
      <c r="A1596" s="47"/>
      <c r="B1596" s="74"/>
      <c r="C1596" s="74"/>
      <c r="D1596" s="74"/>
      <c r="E1596" s="113" t="str">
        <f>IF(B1596="","",Impostazioni!$C$6)</f>
        <v/>
      </c>
      <c r="F1596" s="67"/>
      <c r="G1596" s="67"/>
      <c r="H1596" s="67"/>
      <c r="I1596" s="67"/>
      <c r="J1596" s="124" t="str">
        <v/>
      </c>
      <c r="K1596" s="74"/>
      <c r="L1596" s="111"/>
      <c r="M1596" s="47"/>
      <c r="N1596" s="47"/>
      <c r="O1596" s="47"/>
      <c r="P1596" s="47"/>
      <c r="Q1596" s="47"/>
      <c r="R1596" s="47"/>
      <c r="S1596" s="47"/>
      <c r="T1596" s="47"/>
      <c r="U1596" s="47"/>
      <c r="V1596" s="47"/>
      <c r="W1596" s="47"/>
      <c r="X1596" s="47"/>
      <c r="Y1596" s="47"/>
      <c r="Z1596" s="47"/>
      <c r="AA1596" s="47"/>
      <c r="AB1596" s="47"/>
    </row>
    <row r="1597" spans="1:28" ht="22.5" customHeight="1">
      <c r="A1597" s="47"/>
      <c r="B1597" s="74"/>
      <c r="C1597" s="74"/>
      <c r="D1597" s="74"/>
      <c r="E1597" s="113" t="str">
        <f>IF(B1597="","",Impostazioni!$C$6)</f>
        <v/>
      </c>
      <c r="F1597" s="67"/>
      <c r="G1597" s="67"/>
      <c r="H1597" s="67"/>
      <c r="I1597" s="67"/>
      <c r="J1597" s="124" t="str">
        <v/>
      </c>
      <c r="K1597" s="74"/>
      <c r="L1597" s="111"/>
      <c r="M1597" s="47"/>
      <c r="N1597" s="47"/>
      <c r="O1597" s="47"/>
      <c r="P1597" s="47"/>
      <c r="Q1597" s="47"/>
      <c r="R1597" s="47"/>
      <c r="S1597" s="47"/>
      <c r="T1597" s="47"/>
      <c r="U1597" s="47"/>
      <c r="V1597" s="47"/>
      <c r="W1597" s="47"/>
      <c r="X1597" s="47"/>
      <c r="Y1597" s="47"/>
      <c r="Z1597" s="47"/>
      <c r="AA1597" s="47"/>
      <c r="AB1597" s="47"/>
    </row>
    <row r="1598" spans="1:28" ht="22.5" customHeight="1">
      <c r="A1598" s="47"/>
      <c r="B1598" s="74"/>
      <c r="C1598" s="74"/>
      <c r="D1598" s="74"/>
      <c r="E1598" s="113" t="str">
        <f>IF(B1598="","",Impostazioni!$C$6)</f>
        <v/>
      </c>
      <c r="F1598" s="67"/>
      <c r="G1598" s="67"/>
      <c r="H1598" s="67"/>
      <c r="I1598" s="67"/>
      <c r="J1598" s="124" t="str">
        <v/>
      </c>
      <c r="K1598" s="74"/>
      <c r="L1598" s="111"/>
      <c r="M1598" s="47"/>
      <c r="N1598" s="47"/>
      <c r="O1598" s="47"/>
      <c r="P1598" s="47"/>
      <c r="Q1598" s="47"/>
      <c r="R1598" s="47"/>
      <c r="S1598" s="47"/>
      <c r="T1598" s="47"/>
      <c r="U1598" s="47"/>
      <c r="V1598" s="47"/>
      <c r="W1598" s="47"/>
      <c r="X1598" s="47"/>
      <c r="Y1598" s="47"/>
      <c r="Z1598" s="47"/>
      <c r="AA1598" s="47"/>
      <c r="AB1598" s="47"/>
    </row>
    <row r="1599" spans="1:28" ht="22.5" customHeight="1">
      <c r="A1599" s="47"/>
      <c r="B1599" s="74"/>
      <c r="C1599" s="74"/>
      <c r="D1599" s="74"/>
      <c r="E1599" s="113" t="str">
        <f>IF(B1599="","",Impostazioni!$C$6)</f>
        <v/>
      </c>
      <c r="F1599" s="67"/>
      <c r="G1599" s="67"/>
      <c r="H1599" s="67"/>
      <c r="I1599" s="67"/>
      <c r="J1599" s="124" t="str">
        <v/>
      </c>
      <c r="K1599" s="74"/>
      <c r="L1599" s="111"/>
      <c r="M1599" s="47"/>
      <c r="N1599" s="47"/>
      <c r="O1599" s="47"/>
      <c r="P1599" s="47"/>
      <c r="Q1599" s="47"/>
      <c r="R1599" s="47"/>
      <c r="S1599" s="47"/>
      <c r="T1599" s="47"/>
      <c r="U1599" s="47"/>
      <c r="V1599" s="47"/>
      <c r="W1599" s="47"/>
      <c r="X1599" s="47"/>
      <c r="Y1599" s="47"/>
      <c r="Z1599" s="47"/>
      <c r="AA1599" s="47"/>
      <c r="AB1599" s="47"/>
    </row>
    <row r="1600" spans="1:28" ht="22.5" customHeight="1">
      <c r="A1600" s="47"/>
      <c r="B1600" s="74"/>
      <c r="C1600" s="74"/>
      <c r="D1600" s="74"/>
      <c r="E1600" s="113" t="str">
        <f>IF(B1600="","",Impostazioni!$C$6)</f>
        <v/>
      </c>
      <c r="F1600" s="67"/>
      <c r="G1600" s="67"/>
      <c r="H1600" s="67"/>
      <c r="I1600" s="67"/>
      <c r="J1600" s="124" t="str">
        <v/>
      </c>
      <c r="K1600" s="74"/>
      <c r="L1600" s="111"/>
      <c r="M1600" s="47"/>
      <c r="N1600" s="47"/>
      <c r="O1600" s="47"/>
      <c r="P1600" s="47"/>
      <c r="Q1600" s="47"/>
      <c r="R1600" s="47"/>
      <c r="S1600" s="47"/>
      <c r="T1600" s="47"/>
      <c r="U1600" s="47"/>
      <c r="V1600" s="47"/>
      <c r="W1600" s="47"/>
      <c r="X1600" s="47"/>
      <c r="Y1600" s="47"/>
      <c r="Z1600" s="47"/>
      <c r="AA1600" s="47"/>
      <c r="AB1600" s="47"/>
    </row>
    <row r="1601" spans="1:28" ht="22.5" customHeight="1">
      <c r="A1601" s="47"/>
      <c r="B1601" s="74"/>
      <c r="C1601" s="74"/>
      <c r="D1601" s="74"/>
      <c r="E1601" s="113" t="str">
        <f>IF(B1601="","",Impostazioni!$C$6)</f>
        <v/>
      </c>
      <c r="F1601" s="67"/>
      <c r="G1601" s="67"/>
      <c r="H1601" s="67"/>
      <c r="I1601" s="67"/>
      <c r="J1601" s="124" t="str">
        <v/>
      </c>
      <c r="K1601" s="74"/>
      <c r="L1601" s="111"/>
      <c r="M1601" s="47"/>
      <c r="N1601" s="47"/>
      <c r="O1601" s="47"/>
      <c r="P1601" s="47"/>
      <c r="Q1601" s="47"/>
      <c r="R1601" s="47"/>
      <c r="S1601" s="47"/>
      <c r="T1601" s="47"/>
      <c r="U1601" s="47"/>
      <c r="V1601" s="47"/>
      <c r="W1601" s="47"/>
      <c r="X1601" s="47"/>
      <c r="Y1601" s="47"/>
      <c r="Z1601" s="47"/>
      <c r="AA1601" s="47"/>
      <c r="AB1601" s="47"/>
    </row>
    <row r="1602" spans="1:28" ht="22.5" customHeight="1">
      <c r="A1602" s="47"/>
      <c r="B1602" s="74"/>
      <c r="C1602" s="74"/>
      <c r="D1602" s="74"/>
      <c r="E1602" s="113" t="str">
        <f>IF(B1602="","",Impostazioni!$C$6)</f>
        <v/>
      </c>
      <c r="F1602" s="67"/>
      <c r="G1602" s="67"/>
      <c r="H1602" s="67"/>
      <c r="I1602" s="67"/>
      <c r="J1602" s="124" t="str">
        <v/>
      </c>
      <c r="K1602" s="74"/>
      <c r="L1602" s="111"/>
      <c r="M1602" s="47"/>
      <c r="N1602" s="47"/>
      <c r="O1602" s="47"/>
      <c r="P1602" s="47"/>
      <c r="Q1602" s="47"/>
      <c r="R1602" s="47"/>
      <c r="S1602" s="47"/>
      <c r="T1602" s="47"/>
      <c r="U1602" s="47"/>
      <c r="V1602" s="47"/>
      <c r="W1602" s="47"/>
      <c r="X1602" s="47"/>
      <c r="Y1602" s="47"/>
      <c r="Z1602" s="47"/>
      <c r="AA1602" s="47"/>
      <c r="AB1602" s="47"/>
    </row>
    <row r="1603" spans="1:28" ht="22.5" customHeight="1">
      <c r="A1603" s="47"/>
      <c r="B1603" s="74"/>
      <c r="C1603" s="74"/>
      <c r="D1603" s="74"/>
      <c r="E1603" s="113" t="str">
        <f>IF(B1603="","",Impostazioni!$C$6)</f>
        <v/>
      </c>
      <c r="F1603" s="67"/>
      <c r="G1603" s="67"/>
      <c r="H1603" s="67"/>
      <c r="I1603" s="67"/>
      <c r="J1603" s="124" t="str">
        <v/>
      </c>
      <c r="K1603" s="74"/>
      <c r="L1603" s="111"/>
      <c r="M1603" s="47"/>
      <c r="N1603" s="47"/>
      <c r="O1603" s="47"/>
      <c r="P1603" s="47"/>
      <c r="Q1603" s="47"/>
      <c r="R1603" s="47"/>
      <c r="S1603" s="47"/>
      <c r="T1603" s="47"/>
      <c r="U1603" s="47"/>
      <c r="V1603" s="47"/>
      <c r="W1603" s="47"/>
      <c r="X1603" s="47"/>
      <c r="Y1603" s="47"/>
      <c r="Z1603" s="47"/>
      <c r="AA1603" s="47"/>
      <c r="AB1603" s="47"/>
    </row>
    <row r="1604" spans="1:28" ht="22.5" customHeight="1">
      <c r="A1604" s="47"/>
      <c r="B1604" s="74"/>
      <c r="C1604" s="74"/>
      <c r="D1604" s="74"/>
      <c r="E1604" s="113" t="str">
        <f>IF(B1604="","",Impostazioni!$C$6)</f>
        <v/>
      </c>
      <c r="F1604" s="67"/>
      <c r="G1604" s="67"/>
      <c r="H1604" s="67"/>
      <c r="I1604" s="67"/>
      <c r="J1604" s="124" t="str">
        <v/>
      </c>
      <c r="K1604" s="74"/>
      <c r="L1604" s="111"/>
      <c r="M1604" s="47"/>
      <c r="N1604" s="47"/>
      <c r="O1604" s="47"/>
      <c r="P1604" s="47"/>
      <c r="Q1604" s="47"/>
      <c r="R1604" s="47"/>
      <c r="S1604" s="47"/>
      <c r="T1604" s="47"/>
      <c r="U1604" s="47"/>
      <c r="V1604" s="47"/>
      <c r="W1604" s="47"/>
      <c r="X1604" s="47"/>
      <c r="Y1604" s="47"/>
      <c r="Z1604" s="47"/>
      <c r="AA1604" s="47"/>
      <c r="AB1604" s="47"/>
    </row>
    <row r="1605" spans="1:28" ht="22.5" customHeight="1">
      <c r="A1605" s="47"/>
      <c r="B1605" s="74"/>
      <c r="C1605" s="74"/>
      <c r="D1605" s="74"/>
      <c r="E1605" s="113" t="str">
        <f>IF(B1605="","",Impostazioni!$C$6)</f>
        <v/>
      </c>
      <c r="F1605" s="67"/>
      <c r="G1605" s="67"/>
      <c r="H1605" s="67"/>
      <c r="I1605" s="67"/>
      <c r="J1605" s="124" t="str">
        <v/>
      </c>
      <c r="K1605" s="74"/>
      <c r="L1605" s="111"/>
      <c r="M1605" s="47"/>
      <c r="N1605" s="47"/>
      <c r="O1605" s="47"/>
      <c r="P1605" s="47"/>
      <c r="Q1605" s="47"/>
      <c r="R1605" s="47"/>
      <c r="S1605" s="47"/>
      <c r="T1605" s="47"/>
      <c r="U1605" s="47"/>
      <c r="V1605" s="47"/>
      <c r="W1605" s="47"/>
      <c r="X1605" s="47"/>
      <c r="Y1605" s="47"/>
      <c r="Z1605" s="47"/>
      <c r="AA1605" s="47"/>
      <c r="AB1605" s="47"/>
    </row>
    <row r="1606" spans="1:28" ht="22.5" customHeight="1">
      <c r="A1606" s="47"/>
      <c r="B1606" s="74"/>
      <c r="C1606" s="74"/>
      <c r="D1606" s="74"/>
      <c r="E1606" s="113" t="str">
        <f>IF(B1606="","",Impostazioni!$C$6)</f>
        <v/>
      </c>
      <c r="F1606" s="67"/>
      <c r="G1606" s="67"/>
      <c r="H1606" s="67"/>
      <c r="I1606" s="67"/>
      <c r="J1606" s="124" t="str">
        <v/>
      </c>
      <c r="K1606" s="74"/>
      <c r="L1606" s="111"/>
      <c r="M1606" s="47"/>
      <c r="N1606" s="47"/>
      <c r="O1606" s="47"/>
      <c r="P1606" s="47"/>
      <c r="Q1606" s="47"/>
      <c r="R1606" s="47"/>
      <c r="S1606" s="47"/>
      <c r="T1606" s="47"/>
      <c r="U1606" s="47"/>
      <c r="V1606" s="47"/>
      <c r="W1606" s="47"/>
      <c r="X1606" s="47"/>
      <c r="Y1606" s="47"/>
      <c r="Z1606" s="47"/>
      <c r="AA1606" s="47"/>
      <c r="AB1606" s="47"/>
    </row>
    <row r="1607" spans="1:28" ht="22.5" customHeight="1">
      <c r="A1607" s="47"/>
      <c r="B1607" s="74"/>
      <c r="C1607" s="74"/>
      <c r="D1607" s="74"/>
      <c r="E1607" s="113" t="str">
        <f>IF(B1607="","",Impostazioni!$C$6)</f>
        <v/>
      </c>
      <c r="F1607" s="67"/>
      <c r="G1607" s="67"/>
      <c r="H1607" s="67"/>
      <c r="I1607" s="67"/>
      <c r="J1607" s="124" t="str">
        <v/>
      </c>
      <c r="K1607" s="74"/>
      <c r="L1607" s="111"/>
      <c r="M1607" s="47"/>
      <c r="N1607" s="47"/>
      <c r="O1607" s="47"/>
      <c r="P1607" s="47"/>
      <c r="Q1607" s="47"/>
      <c r="R1607" s="47"/>
      <c r="S1607" s="47"/>
      <c r="T1607" s="47"/>
      <c r="U1607" s="47"/>
      <c r="V1607" s="47"/>
      <c r="W1607" s="47"/>
      <c r="X1607" s="47"/>
      <c r="Y1607" s="47"/>
      <c r="Z1607" s="47"/>
      <c r="AA1607" s="47"/>
      <c r="AB1607" s="47"/>
    </row>
    <row r="1608" spans="1:28" ht="22.5" customHeight="1">
      <c r="A1608" s="47"/>
      <c r="B1608" s="74"/>
      <c r="C1608" s="74"/>
      <c r="D1608" s="74"/>
      <c r="E1608" s="113" t="str">
        <f>IF(B1608="","",Impostazioni!$C$6)</f>
        <v/>
      </c>
      <c r="F1608" s="67"/>
      <c r="G1608" s="67"/>
      <c r="H1608" s="67"/>
      <c r="I1608" s="67"/>
      <c r="J1608" s="124" t="str">
        <v/>
      </c>
      <c r="K1608" s="74"/>
      <c r="L1608" s="111"/>
      <c r="M1608" s="47"/>
      <c r="N1608" s="47"/>
      <c r="O1608" s="47"/>
      <c r="P1608" s="47"/>
      <c r="Q1608" s="47"/>
      <c r="R1608" s="47"/>
      <c r="S1608" s="47"/>
      <c r="T1608" s="47"/>
      <c r="U1608" s="47"/>
      <c r="V1608" s="47"/>
      <c r="W1608" s="47"/>
      <c r="X1608" s="47"/>
      <c r="Y1608" s="47"/>
      <c r="Z1608" s="47"/>
      <c r="AA1608" s="47"/>
      <c r="AB1608" s="47"/>
    </row>
    <row r="1609" spans="1:28" ht="22.5" customHeight="1">
      <c r="A1609" s="47"/>
      <c r="B1609" s="74"/>
      <c r="C1609" s="74"/>
      <c r="D1609" s="74"/>
      <c r="E1609" s="113" t="str">
        <f>IF(B1609="","",Impostazioni!$C$6)</f>
        <v/>
      </c>
      <c r="F1609" s="67"/>
      <c r="G1609" s="67"/>
      <c r="H1609" s="67"/>
      <c r="I1609" s="67"/>
      <c r="J1609" s="124" t="str">
        <v/>
      </c>
      <c r="K1609" s="74"/>
      <c r="L1609" s="111"/>
      <c r="M1609" s="47"/>
      <c r="N1609" s="47"/>
      <c r="O1609" s="47"/>
      <c r="P1609" s="47"/>
      <c r="Q1609" s="47"/>
      <c r="R1609" s="47"/>
      <c r="S1609" s="47"/>
      <c r="T1609" s="47"/>
      <c r="U1609" s="47"/>
      <c r="V1609" s="47"/>
      <c r="W1609" s="47"/>
      <c r="X1609" s="47"/>
      <c r="Y1609" s="47"/>
      <c r="Z1609" s="47"/>
      <c r="AA1609" s="47"/>
      <c r="AB1609" s="47"/>
    </row>
    <row r="1610" spans="1:28" ht="22.5" customHeight="1">
      <c r="A1610" s="47"/>
      <c r="B1610" s="74"/>
      <c r="C1610" s="74"/>
      <c r="D1610" s="74"/>
      <c r="E1610" s="113" t="str">
        <f>IF(B1610="","",Impostazioni!$C$6)</f>
        <v/>
      </c>
      <c r="F1610" s="67"/>
      <c r="G1610" s="67"/>
      <c r="H1610" s="67"/>
      <c r="I1610" s="67"/>
      <c r="J1610" s="124" t="str">
        <v/>
      </c>
      <c r="K1610" s="74"/>
      <c r="L1610" s="111"/>
      <c r="M1610" s="47"/>
      <c r="N1610" s="47"/>
      <c r="O1610" s="47"/>
      <c r="P1610" s="47"/>
      <c r="Q1610" s="47"/>
      <c r="R1610" s="47"/>
      <c r="S1610" s="47"/>
      <c r="T1610" s="47"/>
      <c r="U1610" s="47"/>
      <c r="V1610" s="47"/>
      <c r="W1610" s="47"/>
      <c r="X1610" s="47"/>
      <c r="Y1610" s="47"/>
      <c r="Z1610" s="47"/>
      <c r="AA1610" s="47"/>
      <c r="AB1610" s="47"/>
    </row>
    <row r="1611" spans="1:28" ht="22.5" customHeight="1">
      <c r="A1611" s="47"/>
      <c r="B1611" s="74"/>
      <c r="C1611" s="74"/>
      <c r="D1611" s="74"/>
      <c r="E1611" s="113" t="str">
        <f>IF(B1611="","",Impostazioni!$C$6)</f>
        <v/>
      </c>
      <c r="F1611" s="67"/>
      <c r="G1611" s="67"/>
      <c r="H1611" s="67"/>
      <c r="I1611" s="67"/>
      <c r="J1611" s="124" t="str">
        <v/>
      </c>
      <c r="K1611" s="74"/>
      <c r="L1611" s="111"/>
      <c r="M1611" s="47"/>
      <c r="N1611" s="47"/>
      <c r="O1611" s="47"/>
      <c r="P1611" s="47"/>
      <c r="Q1611" s="47"/>
      <c r="R1611" s="47"/>
      <c r="S1611" s="47"/>
      <c r="T1611" s="47"/>
      <c r="U1611" s="47"/>
      <c r="V1611" s="47"/>
      <c r="W1611" s="47"/>
      <c r="X1611" s="47"/>
      <c r="Y1611" s="47"/>
      <c r="Z1611" s="47"/>
      <c r="AA1611" s="47"/>
      <c r="AB1611" s="47"/>
    </row>
    <row r="1612" spans="1:28" ht="22.5" customHeight="1">
      <c r="A1612" s="47"/>
      <c r="B1612" s="74"/>
      <c r="C1612" s="74"/>
      <c r="D1612" s="74"/>
      <c r="E1612" s="113" t="str">
        <f>IF(B1612="","",Impostazioni!$C$6)</f>
        <v/>
      </c>
      <c r="F1612" s="67"/>
      <c r="G1612" s="67"/>
      <c r="H1612" s="67"/>
      <c r="I1612" s="67"/>
      <c r="J1612" s="124" t="str">
        <v/>
      </c>
      <c r="K1612" s="74"/>
      <c r="L1612" s="111"/>
      <c r="M1612" s="47"/>
      <c r="N1612" s="47"/>
      <c r="O1612" s="47"/>
      <c r="P1612" s="47"/>
      <c r="Q1612" s="47"/>
      <c r="R1612" s="47"/>
      <c r="S1612" s="47"/>
      <c r="T1612" s="47"/>
      <c r="U1612" s="47"/>
      <c r="V1612" s="47"/>
      <c r="W1612" s="47"/>
      <c r="X1612" s="47"/>
      <c r="Y1612" s="47"/>
      <c r="Z1612" s="47"/>
      <c r="AA1612" s="47"/>
      <c r="AB1612" s="47"/>
    </row>
    <row r="1613" spans="1:28" ht="22.5" customHeight="1">
      <c r="A1613" s="47"/>
      <c r="B1613" s="74"/>
      <c r="C1613" s="74"/>
      <c r="D1613" s="74"/>
      <c r="E1613" s="113" t="str">
        <f>IF(B1613="","",Impostazioni!$C$6)</f>
        <v/>
      </c>
      <c r="F1613" s="67"/>
      <c r="G1613" s="67"/>
      <c r="H1613" s="67"/>
      <c r="I1613" s="67"/>
      <c r="J1613" s="124" t="str">
        <v/>
      </c>
      <c r="K1613" s="74"/>
      <c r="L1613" s="111"/>
      <c r="M1613" s="47"/>
      <c r="N1613" s="47"/>
      <c r="O1613" s="47"/>
      <c r="P1613" s="47"/>
      <c r="Q1613" s="47"/>
      <c r="R1613" s="47"/>
      <c r="S1613" s="47"/>
      <c r="T1613" s="47"/>
      <c r="U1613" s="47"/>
      <c r="V1613" s="47"/>
      <c r="W1613" s="47"/>
      <c r="X1613" s="47"/>
      <c r="Y1613" s="47"/>
      <c r="Z1613" s="47"/>
      <c r="AA1613" s="47"/>
      <c r="AB1613" s="47"/>
    </row>
    <row r="1614" spans="1:28" ht="22.5" customHeight="1">
      <c r="A1614" s="47"/>
      <c r="B1614" s="74"/>
      <c r="C1614" s="74"/>
      <c r="D1614" s="74"/>
      <c r="E1614" s="113" t="str">
        <f>IF(B1614="","",Impostazioni!$C$6)</f>
        <v/>
      </c>
      <c r="F1614" s="67"/>
      <c r="G1614" s="67"/>
      <c r="H1614" s="67"/>
      <c r="I1614" s="67"/>
      <c r="J1614" s="124" t="str">
        <v/>
      </c>
      <c r="K1614" s="74"/>
      <c r="L1614" s="111"/>
      <c r="M1614" s="47"/>
      <c r="N1614" s="47"/>
      <c r="O1614" s="47"/>
      <c r="P1614" s="47"/>
      <c r="Q1614" s="47"/>
      <c r="R1614" s="47"/>
      <c r="S1614" s="47"/>
      <c r="T1614" s="47"/>
      <c r="U1614" s="47"/>
      <c r="V1614" s="47"/>
      <c r="W1614" s="47"/>
      <c r="X1614" s="47"/>
      <c r="Y1614" s="47"/>
      <c r="Z1614" s="47"/>
      <c r="AA1614" s="47"/>
      <c r="AB1614" s="47"/>
    </row>
    <row r="1615" spans="1:28" ht="22.5" customHeight="1">
      <c r="A1615" s="47"/>
      <c r="B1615" s="74"/>
      <c r="C1615" s="74"/>
      <c r="D1615" s="74"/>
      <c r="E1615" s="113" t="str">
        <f>IF(B1615="","",Impostazioni!$C$6)</f>
        <v/>
      </c>
      <c r="F1615" s="67"/>
      <c r="G1615" s="67"/>
      <c r="H1615" s="67"/>
      <c r="I1615" s="67"/>
      <c r="J1615" s="124" t="str">
        <v/>
      </c>
      <c r="K1615" s="74"/>
      <c r="L1615" s="111"/>
      <c r="M1615" s="47"/>
      <c r="N1615" s="47"/>
      <c r="O1615" s="47"/>
      <c r="P1615" s="47"/>
      <c r="Q1615" s="47"/>
      <c r="R1615" s="47"/>
      <c r="S1615" s="47"/>
      <c r="T1615" s="47"/>
      <c r="U1615" s="47"/>
      <c r="V1615" s="47"/>
      <c r="W1615" s="47"/>
      <c r="X1615" s="47"/>
      <c r="Y1615" s="47"/>
      <c r="Z1615" s="47"/>
      <c r="AA1615" s="47"/>
      <c r="AB1615" s="47"/>
    </row>
    <row r="1616" spans="1:28" ht="22.5" customHeight="1">
      <c r="A1616" s="47"/>
      <c r="B1616" s="74"/>
      <c r="C1616" s="74"/>
      <c r="D1616" s="74"/>
      <c r="E1616" s="113" t="str">
        <f>IF(B1616="","",Impostazioni!$C$6)</f>
        <v/>
      </c>
      <c r="F1616" s="67"/>
      <c r="G1616" s="67"/>
      <c r="H1616" s="67"/>
      <c r="I1616" s="67"/>
      <c r="J1616" s="124" t="str">
        <v/>
      </c>
      <c r="K1616" s="74"/>
      <c r="L1616" s="111"/>
      <c r="M1616" s="47"/>
      <c r="N1616" s="47"/>
      <c r="O1616" s="47"/>
      <c r="P1616" s="47"/>
      <c r="Q1616" s="47"/>
      <c r="R1616" s="47"/>
      <c r="S1616" s="47"/>
      <c r="T1616" s="47"/>
      <c r="U1616" s="47"/>
      <c r="V1616" s="47"/>
      <c r="W1616" s="47"/>
      <c r="X1616" s="47"/>
      <c r="Y1616" s="47"/>
      <c r="Z1616" s="47"/>
      <c r="AA1616" s="47"/>
      <c r="AB1616" s="47"/>
    </row>
    <row r="1617" spans="1:28" ht="22.5" customHeight="1">
      <c r="A1617" s="47"/>
      <c r="B1617" s="74"/>
      <c r="C1617" s="74"/>
      <c r="D1617" s="74"/>
      <c r="E1617" s="113" t="str">
        <f>IF(B1617="","",Impostazioni!$C$6)</f>
        <v/>
      </c>
      <c r="F1617" s="67"/>
      <c r="G1617" s="67"/>
      <c r="H1617" s="67"/>
      <c r="I1617" s="67"/>
      <c r="J1617" s="124" t="str">
        <v/>
      </c>
      <c r="K1617" s="74"/>
      <c r="L1617" s="111"/>
      <c r="M1617" s="47"/>
      <c r="N1617" s="47"/>
      <c r="O1617" s="47"/>
      <c r="P1617" s="47"/>
      <c r="Q1617" s="47"/>
      <c r="R1617" s="47"/>
      <c r="S1617" s="47"/>
      <c r="T1617" s="47"/>
      <c r="U1617" s="47"/>
      <c r="V1617" s="47"/>
      <c r="W1617" s="47"/>
      <c r="X1617" s="47"/>
      <c r="Y1617" s="47"/>
      <c r="Z1617" s="47"/>
      <c r="AA1617" s="47"/>
      <c r="AB1617" s="47"/>
    </row>
    <row r="1618" spans="1:28" ht="22.5" customHeight="1">
      <c r="A1618" s="47"/>
      <c r="B1618" s="74"/>
      <c r="C1618" s="74"/>
      <c r="D1618" s="74"/>
      <c r="E1618" s="113" t="str">
        <f>IF(B1618="","",Impostazioni!$C$6)</f>
        <v/>
      </c>
      <c r="F1618" s="67"/>
      <c r="G1618" s="67"/>
      <c r="H1618" s="67"/>
      <c r="I1618" s="67"/>
      <c r="J1618" s="124" t="str">
        <v/>
      </c>
      <c r="K1618" s="74"/>
      <c r="L1618" s="111"/>
      <c r="M1618" s="47"/>
      <c r="N1618" s="47"/>
      <c r="O1618" s="47"/>
      <c r="P1618" s="47"/>
      <c r="Q1618" s="47"/>
      <c r="R1618" s="47"/>
      <c r="S1618" s="47"/>
      <c r="T1618" s="47"/>
      <c r="U1618" s="47"/>
      <c r="V1618" s="47"/>
      <c r="W1618" s="47"/>
      <c r="X1618" s="47"/>
      <c r="Y1618" s="47"/>
      <c r="Z1618" s="47"/>
      <c r="AA1618" s="47"/>
      <c r="AB1618" s="47"/>
    </row>
    <row r="1619" spans="1:28" ht="22.5" customHeight="1">
      <c r="A1619" s="47"/>
      <c r="B1619" s="74"/>
      <c r="C1619" s="74"/>
      <c r="D1619" s="74"/>
      <c r="E1619" s="113" t="str">
        <f>IF(B1619="","",Impostazioni!$C$6)</f>
        <v/>
      </c>
      <c r="F1619" s="67"/>
      <c r="G1619" s="67"/>
      <c r="H1619" s="67"/>
      <c r="I1619" s="67"/>
      <c r="J1619" s="124" t="str">
        <v/>
      </c>
      <c r="K1619" s="74"/>
      <c r="L1619" s="111"/>
      <c r="M1619" s="47"/>
      <c r="N1619" s="47"/>
      <c r="O1619" s="47"/>
      <c r="P1619" s="47"/>
      <c r="Q1619" s="47"/>
      <c r="R1619" s="47"/>
      <c r="S1619" s="47"/>
      <c r="T1619" s="47"/>
      <c r="U1619" s="47"/>
      <c r="V1619" s="47"/>
      <c r="W1619" s="47"/>
      <c r="X1619" s="47"/>
      <c r="Y1619" s="47"/>
      <c r="Z1619" s="47"/>
      <c r="AA1619" s="47"/>
      <c r="AB1619" s="47"/>
    </row>
    <row r="1620" spans="1:28" ht="22.5" customHeight="1">
      <c r="A1620" s="47"/>
      <c r="B1620" s="74"/>
      <c r="C1620" s="74"/>
      <c r="D1620" s="74"/>
      <c r="E1620" s="113" t="str">
        <f>IF(B1620="","",Impostazioni!$C$6)</f>
        <v/>
      </c>
      <c r="F1620" s="67"/>
      <c r="G1620" s="67"/>
      <c r="H1620" s="67"/>
      <c r="I1620" s="67"/>
      <c r="J1620" s="124" t="str">
        <v/>
      </c>
      <c r="K1620" s="74"/>
      <c r="L1620" s="111"/>
      <c r="M1620" s="47"/>
      <c r="N1620" s="47"/>
      <c r="O1620" s="47"/>
      <c r="P1620" s="47"/>
      <c r="Q1620" s="47"/>
      <c r="R1620" s="47"/>
      <c r="S1620" s="47"/>
      <c r="T1620" s="47"/>
      <c r="U1620" s="47"/>
      <c r="V1620" s="47"/>
      <c r="W1620" s="47"/>
      <c r="X1620" s="47"/>
      <c r="Y1620" s="47"/>
      <c r="Z1620" s="47"/>
      <c r="AA1620" s="47"/>
      <c r="AB1620" s="47"/>
    </row>
    <row r="1621" spans="1:28" ht="22.5" customHeight="1">
      <c r="A1621" s="47"/>
      <c r="B1621" s="74"/>
      <c r="C1621" s="74"/>
      <c r="D1621" s="74"/>
      <c r="E1621" s="113" t="str">
        <f>IF(B1621="","",Impostazioni!$C$6)</f>
        <v/>
      </c>
      <c r="F1621" s="67"/>
      <c r="G1621" s="67"/>
      <c r="H1621" s="67"/>
      <c r="I1621" s="67"/>
      <c r="J1621" s="124" t="str">
        <v/>
      </c>
      <c r="K1621" s="74"/>
      <c r="L1621" s="111"/>
      <c r="M1621" s="47"/>
      <c r="N1621" s="47"/>
      <c r="O1621" s="47"/>
      <c r="P1621" s="47"/>
      <c r="Q1621" s="47"/>
      <c r="R1621" s="47"/>
      <c r="S1621" s="47"/>
      <c r="T1621" s="47"/>
      <c r="U1621" s="47"/>
      <c r="V1621" s="47"/>
      <c r="W1621" s="47"/>
      <c r="X1621" s="47"/>
      <c r="Y1621" s="47"/>
      <c r="Z1621" s="47"/>
      <c r="AA1621" s="47"/>
      <c r="AB1621" s="47"/>
    </row>
    <row r="1622" spans="1:28" ht="22.5" customHeight="1">
      <c r="A1622" s="47"/>
      <c r="B1622" s="74"/>
      <c r="C1622" s="74"/>
      <c r="D1622" s="74"/>
      <c r="E1622" s="113" t="str">
        <f>IF(B1622="","",Impostazioni!$C$6)</f>
        <v/>
      </c>
      <c r="F1622" s="67"/>
      <c r="G1622" s="67"/>
      <c r="H1622" s="67"/>
      <c r="I1622" s="67"/>
      <c r="J1622" s="124" t="str">
        <v/>
      </c>
      <c r="K1622" s="74"/>
      <c r="L1622" s="111"/>
      <c r="M1622" s="47"/>
      <c r="N1622" s="47"/>
      <c r="O1622" s="47"/>
      <c r="P1622" s="47"/>
      <c r="Q1622" s="47"/>
      <c r="R1622" s="47"/>
      <c r="S1622" s="47"/>
      <c r="T1622" s="47"/>
      <c r="U1622" s="47"/>
      <c r="V1622" s="47"/>
      <c r="W1622" s="47"/>
      <c r="X1622" s="47"/>
      <c r="Y1622" s="47"/>
      <c r="Z1622" s="47"/>
      <c r="AA1622" s="47"/>
      <c r="AB1622" s="47"/>
    </row>
    <row r="1623" spans="1:28" ht="22.5" customHeight="1">
      <c r="A1623" s="47"/>
      <c r="B1623" s="74"/>
      <c r="C1623" s="74"/>
      <c r="D1623" s="74"/>
      <c r="E1623" s="113" t="str">
        <f>IF(B1623="","",Impostazioni!$C$6)</f>
        <v/>
      </c>
      <c r="F1623" s="67"/>
      <c r="G1623" s="67"/>
      <c r="H1623" s="67"/>
      <c r="I1623" s="67"/>
      <c r="J1623" s="124" t="str">
        <v/>
      </c>
      <c r="K1623" s="74"/>
      <c r="L1623" s="111"/>
      <c r="M1623" s="47"/>
      <c r="N1623" s="47"/>
      <c r="O1623" s="47"/>
      <c r="P1623" s="47"/>
      <c r="Q1623" s="47"/>
      <c r="R1623" s="47"/>
      <c r="S1623" s="47"/>
      <c r="T1623" s="47"/>
      <c r="U1623" s="47"/>
      <c r="V1623" s="47"/>
      <c r="W1623" s="47"/>
      <c r="X1623" s="47"/>
      <c r="Y1623" s="47"/>
      <c r="Z1623" s="47"/>
      <c r="AA1623" s="47"/>
      <c r="AB1623" s="47"/>
    </row>
    <row r="1624" spans="1:28" ht="22.5" customHeight="1">
      <c r="A1624" s="47"/>
      <c r="B1624" s="74"/>
      <c r="C1624" s="74"/>
      <c r="D1624" s="74"/>
      <c r="E1624" s="113" t="str">
        <f>IF(B1624="","",Impostazioni!$C$6)</f>
        <v/>
      </c>
      <c r="F1624" s="67"/>
      <c r="G1624" s="67"/>
      <c r="H1624" s="67"/>
      <c r="I1624" s="67"/>
      <c r="J1624" s="124" t="str">
        <v/>
      </c>
      <c r="K1624" s="74"/>
      <c r="L1624" s="111"/>
      <c r="M1624" s="47"/>
      <c r="N1624" s="47"/>
      <c r="O1624" s="47"/>
      <c r="P1624" s="47"/>
      <c r="Q1624" s="47"/>
      <c r="R1624" s="47"/>
      <c r="S1624" s="47"/>
      <c r="T1624" s="47"/>
      <c r="U1624" s="47"/>
      <c r="V1624" s="47"/>
      <c r="W1624" s="47"/>
      <c r="X1624" s="47"/>
      <c r="Y1624" s="47"/>
      <c r="Z1624" s="47"/>
      <c r="AA1624" s="47"/>
      <c r="AB1624" s="47"/>
    </row>
    <row r="1625" spans="1:28" ht="22.5" customHeight="1">
      <c r="A1625" s="47"/>
      <c r="B1625" s="74"/>
      <c r="C1625" s="74"/>
      <c r="D1625" s="74"/>
      <c r="E1625" s="113" t="str">
        <f>IF(B1625="","",Impostazioni!$C$6)</f>
        <v/>
      </c>
      <c r="F1625" s="67"/>
      <c r="G1625" s="67"/>
      <c r="H1625" s="67"/>
      <c r="I1625" s="67"/>
      <c r="J1625" s="124" t="str">
        <v/>
      </c>
      <c r="K1625" s="74"/>
      <c r="L1625" s="111"/>
      <c r="M1625" s="47"/>
      <c r="N1625" s="47"/>
      <c r="O1625" s="47"/>
      <c r="P1625" s="47"/>
      <c r="Q1625" s="47"/>
      <c r="R1625" s="47"/>
      <c r="S1625" s="47"/>
      <c r="T1625" s="47"/>
      <c r="U1625" s="47"/>
      <c r="V1625" s="47"/>
      <c r="W1625" s="47"/>
      <c r="X1625" s="47"/>
      <c r="Y1625" s="47"/>
      <c r="Z1625" s="47"/>
      <c r="AA1625" s="47"/>
      <c r="AB1625" s="47"/>
    </row>
    <row r="1626" spans="1:28" ht="22.5" customHeight="1">
      <c r="A1626" s="47"/>
      <c r="B1626" s="74"/>
      <c r="C1626" s="74"/>
      <c r="D1626" s="74"/>
      <c r="E1626" s="113" t="str">
        <f>IF(B1626="","",Impostazioni!$C$6)</f>
        <v/>
      </c>
      <c r="F1626" s="67"/>
      <c r="G1626" s="67"/>
      <c r="H1626" s="67"/>
      <c r="I1626" s="67"/>
      <c r="J1626" s="124" t="str">
        <v/>
      </c>
      <c r="K1626" s="74"/>
      <c r="L1626" s="111"/>
      <c r="M1626" s="47"/>
      <c r="N1626" s="47"/>
      <c r="O1626" s="47"/>
      <c r="P1626" s="47"/>
      <c r="Q1626" s="47"/>
      <c r="R1626" s="47"/>
      <c r="S1626" s="47"/>
      <c r="T1626" s="47"/>
      <c r="U1626" s="47"/>
      <c r="V1626" s="47"/>
      <c r="W1626" s="47"/>
      <c r="X1626" s="47"/>
      <c r="Y1626" s="47"/>
      <c r="Z1626" s="47"/>
      <c r="AA1626" s="47"/>
      <c r="AB1626" s="47"/>
    </row>
    <row r="1627" spans="1:28" ht="22.5" customHeight="1">
      <c r="A1627" s="47"/>
      <c r="B1627" s="74"/>
      <c r="C1627" s="74"/>
      <c r="D1627" s="74"/>
      <c r="E1627" s="113" t="str">
        <f>IF(B1627="","",Impostazioni!$C$6)</f>
        <v/>
      </c>
      <c r="F1627" s="67"/>
      <c r="G1627" s="67"/>
      <c r="H1627" s="67"/>
      <c r="I1627" s="67"/>
      <c r="J1627" s="124" t="str">
        <v/>
      </c>
      <c r="K1627" s="74"/>
      <c r="L1627" s="111"/>
      <c r="M1627" s="47"/>
      <c r="N1627" s="47"/>
      <c r="O1627" s="47"/>
      <c r="P1627" s="47"/>
      <c r="Q1627" s="47"/>
      <c r="R1627" s="47"/>
      <c r="S1627" s="47"/>
      <c r="T1627" s="47"/>
      <c r="U1627" s="47"/>
      <c r="V1627" s="47"/>
      <c r="W1627" s="47"/>
      <c r="X1627" s="47"/>
      <c r="Y1627" s="47"/>
      <c r="Z1627" s="47"/>
      <c r="AA1627" s="47"/>
      <c r="AB1627" s="47"/>
    </row>
    <row r="1628" spans="1:28" ht="22.5" customHeight="1">
      <c r="A1628" s="47"/>
      <c r="B1628" s="74"/>
      <c r="C1628" s="74"/>
      <c r="D1628" s="74"/>
      <c r="E1628" s="113" t="str">
        <f>IF(B1628="","",Impostazioni!$C$6)</f>
        <v/>
      </c>
      <c r="F1628" s="67"/>
      <c r="G1628" s="67"/>
      <c r="H1628" s="67"/>
      <c r="I1628" s="67"/>
      <c r="J1628" s="124" t="str">
        <v/>
      </c>
      <c r="K1628" s="74"/>
      <c r="L1628" s="111"/>
      <c r="M1628" s="47"/>
      <c r="N1628" s="47"/>
      <c r="O1628" s="47"/>
      <c r="P1628" s="47"/>
      <c r="Q1628" s="47"/>
      <c r="R1628" s="47"/>
      <c r="S1628" s="47"/>
      <c r="T1628" s="47"/>
      <c r="U1628" s="47"/>
      <c r="V1628" s="47"/>
      <c r="W1628" s="47"/>
      <c r="X1628" s="47"/>
      <c r="Y1628" s="47"/>
      <c r="Z1628" s="47"/>
      <c r="AA1628" s="47"/>
      <c r="AB1628" s="47"/>
    </row>
    <row r="1629" spans="1:28" ht="22.5" customHeight="1">
      <c r="A1629" s="47"/>
      <c r="B1629" s="74"/>
      <c r="C1629" s="74"/>
      <c r="D1629" s="74"/>
      <c r="E1629" s="113" t="str">
        <f>IF(B1629="","",Impostazioni!$C$6)</f>
        <v/>
      </c>
      <c r="F1629" s="67"/>
      <c r="G1629" s="67"/>
      <c r="H1629" s="67"/>
      <c r="I1629" s="67"/>
      <c r="J1629" s="124" t="str">
        <v/>
      </c>
      <c r="K1629" s="74"/>
      <c r="L1629" s="111"/>
      <c r="M1629" s="47"/>
      <c r="N1629" s="47"/>
      <c r="O1629" s="47"/>
      <c r="P1629" s="47"/>
      <c r="Q1629" s="47"/>
      <c r="R1629" s="47"/>
      <c r="S1629" s="47"/>
      <c r="T1629" s="47"/>
      <c r="U1629" s="47"/>
      <c r="V1629" s="47"/>
      <c r="W1629" s="47"/>
      <c r="X1629" s="47"/>
      <c r="Y1629" s="47"/>
      <c r="Z1629" s="47"/>
      <c r="AA1629" s="47"/>
      <c r="AB1629" s="47"/>
    </row>
    <row r="1630" spans="1:28" ht="22.5" customHeight="1">
      <c r="A1630" s="47"/>
      <c r="B1630" s="74"/>
      <c r="C1630" s="74"/>
      <c r="D1630" s="74"/>
      <c r="E1630" s="113" t="str">
        <f>IF(B1630="","",Impostazioni!$C$6)</f>
        <v/>
      </c>
      <c r="F1630" s="67"/>
      <c r="G1630" s="67"/>
      <c r="H1630" s="67"/>
      <c r="I1630" s="67"/>
      <c r="J1630" s="124" t="str">
        <v/>
      </c>
      <c r="K1630" s="74"/>
      <c r="L1630" s="111"/>
      <c r="M1630" s="47"/>
      <c r="N1630" s="47"/>
      <c r="O1630" s="47"/>
      <c r="P1630" s="47"/>
      <c r="Q1630" s="47"/>
      <c r="R1630" s="47"/>
      <c r="S1630" s="47"/>
      <c r="T1630" s="47"/>
      <c r="U1630" s="47"/>
      <c r="V1630" s="47"/>
      <c r="W1630" s="47"/>
      <c r="X1630" s="47"/>
      <c r="Y1630" s="47"/>
      <c r="Z1630" s="47"/>
      <c r="AA1630" s="47"/>
      <c r="AB1630" s="47"/>
    </row>
    <row r="1631" spans="1:28" ht="22.5" customHeight="1">
      <c r="A1631" s="47"/>
      <c r="B1631" s="74"/>
      <c r="C1631" s="74"/>
      <c r="D1631" s="74"/>
      <c r="E1631" s="113" t="str">
        <f>IF(B1631="","",Impostazioni!$C$6)</f>
        <v/>
      </c>
      <c r="F1631" s="67"/>
      <c r="G1631" s="67"/>
      <c r="H1631" s="67"/>
      <c r="I1631" s="67"/>
      <c r="J1631" s="124" t="str">
        <v/>
      </c>
      <c r="K1631" s="74"/>
      <c r="L1631" s="111"/>
      <c r="M1631" s="47"/>
      <c r="N1631" s="47"/>
      <c r="O1631" s="47"/>
      <c r="P1631" s="47"/>
      <c r="Q1631" s="47"/>
      <c r="R1631" s="47"/>
      <c r="S1631" s="47"/>
      <c r="T1631" s="47"/>
      <c r="U1631" s="47"/>
      <c r="V1631" s="47"/>
      <c r="W1631" s="47"/>
      <c r="X1631" s="47"/>
      <c r="Y1631" s="47"/>
      <c r="Z1631" s="47"/>
      <c r="AA1631" s="47"/>
      <c r="AB1631" s="47"/>
    </row>
    <row r="1632" spans="1:28" ht="22.5" customHeight="1">
      <c r="A1632" s="47"/>
      <c r="B1632" s="74"/>
      <c r="C1632" s="74"/>
      <c r="D1632" s="74"/>
      <c r="E1632" s="113" t="str">
        <f>IF(B1632="","",Impostazioni!$C$6)</f>
        <v/>
      </c>
      <c r="F1632" s="67"/>
      <c r="G1632" s="67"/>
      <c r="H1632" s="67"/>
      <c r="I1632" s="67"/>
      <c r="J1632" s="124" t="str">
        <v/>
      </c>
      <c r="K1632" s="74"/>
      <c r="L1632" s="111"/>
      <c r="M1632" s="47"/>
      <c r="N1632" s="47"/>
      <c r="O1632" s="47"/>
      <c r="P1632" s="47"/>
      <c r="Q1632" s="47"/>
      <c r="R1632" s="47"/>
      <c r="S1632" s="47"/>
      <c r="T1632" s="47"/>
      <c r="U1632" s="47"/>
      <c r="V1632" s="47"/>
      <c r="W1632" s="47"/>
      <c r="X1632" s="47"/>
      <c r="Y1632" s="47"/>
      <c r="Z1632" s="47"/>
      <c r="AA1632" s="47"/>
      <c r="AB1632" s="47"/>
    </row>
    <row r="1633" spans="1:28" ht="22.5" customHeight="1">
      <c r="A1633" s="47"/>
      <c r="B1633" s="74"/>
      <c r="C1633" s="74"/>
      <c r="D1633" s="74"/>
      <c r="E1633" s="113" t="str">
        <f>IF(B1633="","",Impostazioni!$C$6)</f>
        <v/>
      </c>
      <c r="F1633" s="67"/>
      <c r="G1633" s="67"/>
      <c r="H1633" s="67"/>
      <c r="I1633" s="67"/>
      <c r="J1633" s="124" t="str">
        <v/>
      </c>
      <c r="K1633" s="74"/>
      <c r="L1633" s="111"/>
      <c r="M1633" s="47"/>
      <c r="N1633" s="47"/>
      <c r="O1633" s="47"/>
      <c r="P1633" s="47"/>
      <c r="Q1633" s="47"/>
      <c r="R1633" s="47"/>
      <c r="S1633" s="47"/>
      <c r="T1633" s="47"/>
      <c r="U1633" s="47"/>
      <c r="V1633" s="47"/>
      <c r="W1633" s="47"/>
      <c r="X1633" s="47"/>
      <c r="Y1633" s="47"/>
      <c r="Z1633" s="47"/>
      <c r="AA1633" s="47"/>
      <c r="AB1633" s="47"/>
    </row>
    <row r="1634" spans="1:28" ht="22.5" customHeight="1">
      <c r="A1634" s="47"/>
      <c r="B1634" s="74"/>
      <c r="C1634" s="74"/>
      <c r="D1634" s="74"/>
      <c r="E1634" s="113" t="str">
        <f>IF(B1634="","",Impostazioni!$C$6)</f>
        <v/>
      </c>
      <c r="F1634" s="67"/>
      <c r="G1634" s="67"/>
      <c r="H1634" s="67"/>
      <c r="I1634" s="67"/>
      <c r="J1634" s="124" t="str">
        <v/>
      </c>
      <c r="K1634" s="74"/>
      <c r="L1634" s="111"/>
      <c r="M1634" s="47"/>
      <c r="N1634" s="47"/>
      <c r="O1634" s="47"/>
      <c r="P1634" s="47"/>
      <c r="Q1634" s="47"/>
      <c r="R1634" s="47"/>
      <c r="S1634" s="47"/>
      <c r="T1634" s="47"/>
      <c r="U1634" s="47"/>
      <c r="V1634" s="47"/>
      <c r="W1634" s="47"/>
      <c r="X1634" s="47"/>
      <c r="Y1634" s="47"/>
      <c r="Z1634" s="47"/>
      <c r="AA1634" s="47"/>
      <c r="AB1634" s="47"/>
    </row>
    <row r="1635" spans="1:28" ht="22.5" customHeight="1">
      <c r="A1635" s="47"/>
      <c r="B1635" s="74"/>
      <c r="C1635" s="74"/>
      <c r="D1635" s="74"/>
      <c r="E1635" s="113" t="str">
        <f>IF(B1635="","",Impostazioni!$C$6)</f>
        <v/>
      </c>
      <c r="F1635" s="67"/>
      <c r="G1635" s="67"/>
      <c r="H1635" s="67"/>
      <c r="I1635" s="67"/>
      <c r="J1635" s="124" t="str">
        <v/>
      </c>
      <c r="K1635" s="74"/>
      <c r="L1635" s="111"/>
      <c r="M1635" s="47"/>
      <c r="N1635" s="47"/>
      <c r="O1635" s="47"/>
      <c r="P1635" s="47"/>
      <c r="Q1635" s="47"/>
      <c r="R1635" s="47"/>
      <c r="S1635" s="47"/>
      <c r="T1635" s="47"/>
      <c r="U1635" s="47"/>
      <c r="V1635" s="47"/>
      <c r="W1635" s="47"/>
      <c r="X1635" s="47"/>
      <c r="Y1635" s="47"/>
      <c r="Z1635" s="47"/>
      <c r="AA1635" s="47"/>
      <c r="AB1635" s="47"/>
    </row>
    <row r="1636" spans="1:28" ht="22.5" customHeight="1">
      <c r="A1636" s="47"/>
      <c r="B1636" s="74"/>
      <c r="C1636" s="74"/>
      <c r="D1636" s="74"/>
      <c r="E1636" s="113" t="str">
        <f>IF(B1636="","",Impostazioni!$C$6)</f>
        <v/>
      </c>
      <c r="F1636" s="67"/>
      <c r="G1636" s="67"/>
      <c r="H1636" s="67"/>
      <c r="I1636" s="67"/>
      <c r="J1636" s="124" t="str">
        <v/>
      </c>
      <c r="K1636" s="74"/>
      <c r="L1636" s="111"/>
      <c r="M1636" s="47"/>
      <c r="N1636" s="47"/>
      <c r="O1636" s="47"/>
      <c r="P1636" s="47"/>
      <c r="Q1636" s="47"/>
      <c r="R1636" s="47"/>
      <c r="S1636" s="47"/>
      <c r="T1636" s="47"/>
      <c r="U1636" s="47"/>
      <c r="V1636" s="47"/>
      <c r="W1636" s="47"/>
      <c r="X1636" s="47"/>
      <c r="Y1636" s="47"/>
      <c r="Z1636" s="47"/>
      <c r="AA1636" s="47"/>
      <c r="AB1636" s="47"/>
    </row>
    <row r="1637" spans="1:28" ht="22.5" customHeight="1">
      <c r="A1637" s="47"/>
      <c r="B1637" s="74"/>
      <c r="C1637" s="74"/>
      <c r="D1637" s="74"/>
      <c r="E1637" s="113" t="str">
        <f>IF(B1637="","",Impostazioni!$C$6)</f>
        <v/>
      </c>
      <c r="F1637" s="67"/>
      <c r="G1637" s="67"/>
      <c r="H1637" s="67"/>
      <c r="I1637" s="67"/>
      <c r="J1637" s="124" t="str">
        <v/>
      </c>
      <c r="K1637" s="74"/>
      <c r="L1637" s="111"/>
      <c r="M1637" s="47"/>
      <c r="N1637" s="47"/>
      <c r="O1637" s="47"/>
      <c r="P1637" s="47"/>
      <c r="Q1637" s="47"/>
      <c r="R1637" s="47"/>
      <c r="S1637" s="47"/>
      <c r="T1637" s="47"/>
      <c r="U1637" s="47"/>
      <c r="V1637" s="47"/>
      <c r="W1637" s="47"/>
      <c r="X1637" s="47"/>
      <c r="Y1637" s="47"/>
      <c r="Z1637" s="47"/>
      <c r="AA1637" s="47"/>
      <c r="AB1637" s="47"/>
    </row>
    <row r="1638" spans="1:28" ht="22.5" customHeight="1">
      <c r="A1638" s="47"/>
      <c r="B1638" s="74"/>
      <c r="C1638" s="74"/>
      <c r="D1638" s="74"/>
      <c r="E1638" s="113" t="str">
        <f>IF(B1638="","",Impostazioni!$C$6)</f>
        <v/>
      </c>
      <c r="F1638" s="67"/>
      <c r="G1638" s="67"/>
      <c r="H1638" s="67"/>
      <c r="I1638" s="67"/>
      <c r="J1638" s="124" t="str">
        <v/>
      </c>
      <c r="K1638" s="74"/>
      <c r="L1638" s="111"/>
      <c r="M1638" s="47"/>
      <c r="N1638" s="47"/>
      <c r="O1638" s="47"/>
      <c r="P1638" s="47"/>
      <c r="Q1638" s="47"/>
      <c r="R1638" s="47"/>
      <c r="S1638" s="47"/>
      <c r="T1638" s="47"/>
      <c r="U1638" s="47"/>
      <c r="V1638" s="47"/>
      <c r="W1638" s="47"/>
      <c r="X1638" s="47"/>
      <c r="Y1638" s="47"/>
      <c r="Z1638" s="47"/>
      <c r="AA1638" s="47"/>
      <c r="AB1638" s="47"/>
    </row>
    <row r="1639" spans="1:28" ht="22.5" customHeight="1">
      <c r="A1639" s="47"/>
      <c r="B1639" s="74"/>
      <c r="C1639" s="74"/>
      <c r="D1639" s="74"/>
      <c r="E1639" s="113" t="str">
        <f>IF(B1639="","",Impostazioni!$C$6)</f>
        <v/>
      </c>
      <c r="F1639" s="67"/>
      <c r="G1639" s="67"/>
      <c r="H1639" s="67"/>
      <c r="I1639" s="67"/>
      <c r="J1639" s="124" t="str">
        <v/>
      </c>
      <c r="K1639" s="74"/>
      <c r="L1639" s="111"/>
      <c r="M1639" s="47"/>
      <c r="N1639" s="47"/>
      <c r="O1639" s="47"/>
      <c r="P1639" s="47"/>
      <c r="Q1639" s="47"/>
      <c r="R1639" s="47"/>
      <c r="S1639" s="47"/>
      <c r="T1639" s="47"/>
      <c r="U1639" s="47"/>
      <c r="V1639" s="47"/>
      <c r="W1639" s="47"/>
      <c r="X1639" s="47"/>
      <c r="Y1639" s="47"/>
      <c r="Z1639" s="47"/>
      <c r="AA1639" s="47"/>
      <c r="AB1639" s="47"/>
    </row>
    <row r="1640" spans="1:28" ht="22.5" customHeight="1">
      <c r="A1640" s="47"/>
      <c r="B1640" s="74"/>
      <c r="C1640" s="74"/>
      <c r="D1640" s="74"/>
      <c r="E1640" s="113" t="str">
        <f>IF(B1640="","",Impostazioni!$C$6)</f>
        <v/>
      </c>
      <c r="F1640" s="67"/>
      <c r="G1640" s="67"/>
      <c r="H1640" s="67"/>
      <c r="I1640" s="67"/>
      <c r="J1640" s="124" t="str">
        <v/>
      </c>
      <c r="K1640" s="74"/>
      <c r="L1640" s="111"/>
      <c r="M1640" s="47"/>
      <c r="N1640" s="47"/>
      <c r="O1640" s="47"/>
      <c r="P1640" s="47"/>
      <c r="Q1640" s="47"/>
      <c r="R1640" s="47"/>
      <c r="S1640" s="47"/>
      <c r="T1640" s="47"/>
      <c r="U1640" s="47"/>
      <c r="V1640" s="47"/>
      <c r="W1640" s="47"/>
      <c r="X1640" s="47"/>
      <c r="Y1640" s="47"/>
      <c r="Z1640" s="47"/>
      <c r="AA1640" s="47"/>
      <c r="AB1640" s="47"/>
    </row>
    <row r="1641" spans="1:28" ht="22.5" customHeight="1">
      <c r="A1641" s="47"/>
      <c r="B1641" s="74"/>
      <c r="C1641" s="74"/>
      <c r="D1641" s="74"/>
      <c r="E1641" s="113" t="str">
        <f>IF(B1641="","",Impostazioni!$C$6)</f>
        <v/>
      </c>
      <c r="F1641" s="67"/>
      <c r="G1641" s="67"/>
      <c r="H1641" s="67"/>
      <c r="I1641" s="67"/>
      <c r="J1641" s="124" t="str">
        <v/>
      </c>
      <c r="K1641" s="74"/>
      <c r="L1641" s="111"/>
      <c r="M1641" s="47"/>
      <c r="N1641" s="47"/>
      <c r="O1641" s="47"/>
      <c r="P1641" s="47"/>
      <c r="Q1641" s="47"/>
      <c r="R1641" s="47"/>
      <c r="S1641" s="47"/>
      <c r="T1641" s="47"/>
      <c r="U1641" s="47"/>
      <c r="V1641" s="47"/>
      <c r="W1641" s="47"/>
      <c r="X1641" s="47"/>
      <c r="Y1641" s="47"/>
      <c r="Z1641" s="47"/>
      <c r="AA1641" s="47"/>
      <c r="AB1641" s="47"/>
    </row>
    <row r="1642" spans="1:28" ht="22.5" customHeight="1">
      <c r="A1642" s="47"/>
      <c r="B1642" s="74"/>
      <c r="C1642" s="74"/>
      <c r="D1642" s="74"/>
      <c r="E1642" s="113" t="str">
        <f>IF(B1642="","",Impostazioni!$C$6)</f>
        <v/>
      </c>
      <c r="F1642" s="67"/>
      <c r="G1642" s="67"/>
      <c r="H1642" s="67"/>
      <c r="I1642" s="67"/>
      <c r="J1642" s="124" t="str">
        <v/>
      </c>
      <c r="K1642" s="74"/>
      <c r="L1642" s="111"/>
      <c r="M1642" s="47"/>
      <c r="N1642" s="47"/>
      <c r="O1642" s="47"/>
      <c r="P1642" s="47"/>
      <c r="Q1642" s="47"/>
      <c r="R1642" s="47"/>
      <c r="S1642" s="47"/>
      <c r="T1642" s="47"/>
      <c r="U1642" s="47"/>
      <c r="V1642" s="47"/>
      <c r="W1642" s="47"/>
      <c r="X1642" s="47"/>
      <c r="Y1642" s="47"/>
      <c r="Z1642" s="47"/>
      <c r="AA1642" s="47"/>
      <c r="AB1642" s="47"/>
    </row>
    <row r="1643" spans="1:28" ht="22.5" customHeight="1">
      <c r="A1643" s="47"/>
      <c r="B1643" s="74"/>
      <c r="C1643" s="74"/>
      <c r="D1643" s="74"/>
      <c r="E1643" s="113" t="str">
        <f>IF(B1643="","",Impostazioni!$C$6)</f>
        <v/>
      </c>
      <c r="F1643" s="67"/>
      <c r="G1643" s="67"/>
      <c r="H1643" s="67"/>
      <c r="I1643" s="67"/>
      <c r="J1643" s="124" t="str">
        <v/>
      </c>
      <c r="K1643" s="74"/>
      <c r="L1643" s="111"/>
      <c r="M1643" s="47"/>
      <c r="N1643" s="47"/>
      <c r="O1643" s="47"/>
      <c r="P1643" s="47"/>
      <c r="Q1643" s="47"/>
      <c r="R1643" s="47"/>
      <c r="S1643" s="47"/>
      <c r="T1643" s="47"/>
      <c r="U1643" s="47"/>
      <c r="V1643" s="47"/>
      <c r="W1643" s="47"/>
      <c r="X1643" s="47"/>
      <c r="Y1643" s="47"/>
      <c r="Z1643" s="47"/>
      <c r="AA1643" s="47"/>
      <c r="AB1643" s="47"/>
    </row>
    <row r="1644" spans="1:28" ht="22.5" customHeight="1">
      <c r="A1644" s="47"/>
      <c r="B1644" s="74"/>
      <c r="C1644" s="74"/>
      <c r="D1644" s="74"/>
      <c r="E1644" s="113" t="str">
        <f>IF(B1644="","",Impostazioni!$C$6)</f>
        <v/>
      </c>
      <c r="F1644" s="67"/>
      <c r="G1644" s="67"/>
      <c r="H1644" s="67"/>
      <c r="I1644" s="67"/>
      <c r="J1644" s="124" t="str">
        <v/>
      </c>
      <c r="K1644" s="74"/>
      <c r="L1644" s="111"/>
      <c r="M1644" s="47"/>
      <c r="N1644" s="47"/>
      <c r="O1644" s="47"/>
      <c r="P1644" s="47"/>
      <c r="Q1644" s="47"/>
      <c r="R1644" s="47"/>
      <c r="S1644" s="47"/>
      <c r="T1644" s="47"/>
      <c r="U1644" s="47"/>
      <c r="V1644" s="47"/>
      <c r="W1644" s="47"/>
      <c r="X1644" s="47"/>
      <c r="Y1644" s="47"/>
      <c r="Z1644" s="47"/>
      <c r="AA1644" s="47"/>
      <c r="AB1644" s="47"/>
    </row>
    <row r="1645" spans="1:28" ht="22.5" customHeight="1">
      <c r="A1645" s="47"/>
      <c r="B1645" s="74"/>
      <c r="C1645" s="74"/>
      <c r="D1645" s="74"/>
      <c r="E1645" s="113" t="str">
        <f>IF(B1645="","",Impostazioni!$C$6)</f>
        <v/>
      </c>
      <c r="F1645" s="67"/>
      <c r="G1645" s="67"/>
      <c r="H1645" s="67"/>
      <c r="I1645" s="67"/>
      <c r="J1645" s="124" t="str">
        <v/>
      </c>
      <c r="K1645" s="74"/>
      <c r="L1645" s="111"/>
      <c r="M1645" s="47"/>
      <c r="N1645" s="47"/>
      <c r="O1645" s="47"/>
      <c r="P1645" s="47"/>
      <c r="Q1645" s="47"/>
      <c r="R1645" s="47"/>
      <c r="S1645" s="47"/>
      <c r="T1645" s="47"/>
      <c r="U1645" s="47"/>
      <c r="V1645" s="47"/>
      <c r="W1645" s="47"/>
      <c r="X1645" s="47"/>
      <c r="Y1645" s="47"/>
      <c r="Z1645" s="47"/>
      <c r="AA1645" s="47"/>
      <c r="AB1645" s="47"/>
    </row>
    <row r="1646" spans="1:28" ht="22.5" customHeight="1">
      <c r="A1646" s="47"/>
      <c r="B1646" s="74"/>
      <c r="C1646" s="74"/>
      <c r="D1646" s="74"/>
      <c r="E1646" s="113" t="str">
        <f>IF(B1646="","",Impostazioni!$C$6)</f>
        <v/>
      </c>
      <c r="F1646" s="67"/>
      <c r="G1646" s="67"/>
      <c r="H1646" s="67"/>
      <c r="I1646" s="67"/>
      <c r="J1646" s="124" t="str">
        <v/>
      </c>
      <c r="K1646" s="74"/>
      <c r="L1646" s="111"/>
      <c r="M1646" s="47"/>
      <c r="N1646" s="47"/>
      <c r="O1646" s="47"/>
      <c r="P1646" s="47"/>
      <c r="Q1646" s="47"/>
      <c r="R1646" s="47"/>
      <c r="S1646" s="47"/>
      <c r="T1646" s="47"/>
      <c r="U1646" s="47"/>
      <c r="V1646" s="47"/>
      <c r="W1646" s="47"/>
      <c r="X1646" s="47"/>
      <c r="Y1646" s="47"/>
      <c r="Z1646" s="47"/>
      <c r="AA1646" s="47"/>
      <c r="AB1646" s="47"/>
    </row>
    <row r="1647" spans="1:28" ht="22.5" customHeight="1">
      <c r="A1647" s="47"/>
      <c r="B1647" s="74"/>
      <c r="C1647" s="74"/>
      <c r="D1647" s="74"/>
      <c r="E1647" s="113" t="str">
        <f>IF(B1647="","",Impostazioni!$C$6)</f>
        <v/>
      </c>
      <c r="F1647" s="67"/>
      <c r="G1647" s="67"/>
      <c r="H1647" s="67"/>
      <c r="I1647" s="67"/>
      <c r="J1647" s="124" t="str">
        <v/>
      </c>
      <c r="K1647" s="74"/>
      <c r="L1647" s="111"/>
      <c r="M1647" s="47"/>
      <c r="N1647" s="47"/>
      <c r="O1647" s="47"/>
      <c r="P1647" s="47"/>
      <c r="Q1647" s="47"/>
      <c r="R1647" s="47"/>
      <c r="S1647" s="47"/>
      <c r="T1647" s="47"/>
      <c r="U1647" s="47"/>
      <c r="V1647" s="47"/>
      <c r="W1647" s="47"/>
      <c r="X1647" s="47"/>
      <c r="Y1647" s="47"/>
      <c r="Z1647" s="47"/>
      <c r="AA1647" s="47"/>
      <c r="AB1647" s="47"/>
    </row>
    <row r="1648" spans="1:28" ht="22.5" customHeight="1">
      <c r="A1648" s="47"/>
      <c r="B1648" s="74"/>
      <c r="C1648" s="74"/>
      <c r="D1648" s="74"/>
      <c r="E1648" s="113" t="str">
        <f>IF(B1648="","",Impostazioni!$C$6)</f>
        <v/>
      </c>
      <c r="F1648" s="67"/>
      <c r="G1648" s="67"/>
      <c r="H1648" s="67"/>
      <c r="I1648" s="67"/>
      <c r="J1648" s="124" t="str">
        <v/>
      </c>
      <c r="K1648" s="74"/>
      <c r="L1648" s="111"/>
      <c r="M1648" s="47"/>
      <c r="N1648" s="47"/>
      <c r="O1648" s="47"/>
      <c r="P1648" s="47"/>
      <c r="Q1648" s="47"/>
      <c r="R1648" s="47"/>
      <c r="S1648" s="47"/>
      <c r="T1648" s="47"/>
      <c r="U1648" s="47"/>
      <c r="V1648" s="47"/>
      <c r="W1648" s="47"/>
      <c r="X1648" s="47"/>
      <c r="Y1648" s="47"/>
      <c r="Z1648" s="47"/>
      <c r="AA1648" s="47"/>
      <c r="AB1648" s="47"/>
    </row>
    <row r="1649" spans="1:28" ht="22.5" customHeight="1">
      <c r="A1649" s="47"/>
      <c r="B1649" s="74"/>
      <c r="C1649" s="74"/>
      <c r="D1649" s="74"/>
      <c r="E1649" s="113" t="str">
        <f>IF(B1649="","",Impostazioni!$C$6)</f>
        <v/>
      </c>
      <c r="F1649" s="67"/>
      <c r="G1649" s="67"/>
      <c r="H1649" s="67"/>
      <c r="I1649" s="67"/>
      <c r="J1649" s="124" t="str">
        <v/>
      </c>
      <c r="K1649" s="74"/>
      <c r="L1649" s="111"/>
      <c r="M1649" s="47"/>
      <c r="N1649" s="47"/>
      <c r="O1649" s="47"/>
      <c r="P1649" s="47"/>
      <c r="Q1649" s="47"/>
      <c r="R1649" s="47"/>
      <c r="S1649" s="47"/>
      <c r="T1649" s="47"/>
      <c r="U1649" s="47"/>
      <c r="V1649" s="47"/>
      <c r="W1649" s="47"/>
      <c r="X1649" s="47"/>
      <c r="Y1649" s="47"/>
      <c r="Z1649" s="47"/>
      <c r="AA1649" s="47"/>
      <c r="AB1649" s="47"/>
    </row>
    <row r="1650" spans="1:28" ht="22.5" customHeight="1">
      <c r="A1650" s="47"/>
      <c r="B1650" s="74"/>
      <c r="C1650" s="74"/>
      <c r="D1650" s="74"/>
      <c r="E1650" s="113" t="str">
        <f>IF(B1650="","",Impostazioni!$C$6)</f>
        <v/>
      </c>
      <c r="F1650" s="67"/>
      <c r="G1650" s="67"/>
      <c r="H1650" s="67"/>
      <c r="I1650" s="67"/>
      <c r="J1650" s="124" t="str">
        <v/>
      </c>
      <c r="K1650" s="74"/>
      <c r="L1650" s="111"/>
      <c r="M1650" s="47"/>
      <c r="N1650" s="47"/>
      <c r="O1650" s="47"/>
      <c r="P1650" s="47"/>
      <c r="Q1650" s="47"/>
      <c r="R1650" s="47"/>
      <c r="S1650" s="47"/>
      <c r="T1650" s="47"/>
      <c r="U1650" s="47"/>
      <c r="V1650" s="47"/>
      <c r="W1650" s="47"/>
      <c r="X1650" s="47"/>
      <c r="Y1650" s="47"/>
      <c r="Z1650" s="47"/>
      <c r="AA1650" s="47"/>
      <c r="AB1650" s="47"/>
    </row>
    <row r="1651" spans="1:28" ht="22.5" customHeight="1">
      <c r="A1651" s="47"/>
      <c r="B1651" s="74"/>
      <c r="C1651" s="74"/>
      <c r="D1651" s="74"/>
      <c r="E1651" s="113" t="str">
        <f>IF(B1651="","",Impostazioni!$C$6)</f>
        <v/>
      </c>
      <c r="F1651" s="67"/>
      <c r="G1651" s="67"/>
      <c r="H1651" s="67"/>
      <c r="I1651" s="67"/>
      <c r="J1651" s="124" t="str">
        <v/>
      </c>
      <c r="K1651" s="74"/>
      <c r="L1651" s="111"/>
      <c r="M1651" s="47"/>
      <c r="N1651" s="47"/>
      <c r="O1651" s="47"/>
      <c r="P1651" s="47"/>
      <c r="Q1651" s="47"/>
      <c r="R1651" s="47"/>
      <c r="S1651" s="47"/>
      <c r="T1651" s="47"/>
      <c r="U1651" s="47"/>
      <c r="V1651" s="47"/>
      <c r="W1651" s="47"/>
      <c r="X1651" s="47"/>
      <c r="Y1651" s="47"/>
      <c r="Z1651" s="47"/>
      <c r="AA1651" s="47"/>
      <c r="AB1651" s="47"/>
    </row>
    <row r="1652" spans="1:28" ht="22.5" customHeight="1">
      <c r="A1652" s="47"/>
      <c r="B1652" s="74"/>
      <c r="C1652" s="74"/>
      <c r="D1652" s="74"/>
      <c r="E1652" s="113" t="str">
        <f>IF(B1652="","",Impostazioni!$C$6)</f>
        <v/>
      </c>
      <c r="F1652" s="67"/>
      <c r="G1652" s="67"/>
      <c r="H1652" s="67"/>
      <c r="I1652" s="67"/>
      <c r="J1652" s="124" t="str">
        <v/>
      </c>
      <c r="K1652" s="74"/>
      <c r="L1652" s="111"/>
      <c r="M1652" s="47"/>
      <c r="N1652" s="47"/>
      <c r="O1652" s="47"/>
      <c r="P1652" s="47"/>
      <c r="Q1652" s="47"/>
      <c r="R1652" s="47"/>
      <c r="S1652" s="47"/>
      <c r="T1652" s="47"/>
      <c r="U1652" s="47"/>
      <c r="V1652" s="47"/>
      <c r="W1652" s="47"/>
      <c r="X1652" s="47"/>
      <c r="Y1652" s="47"/>
      <c r="Z1652" s="47"/>
      <c r="AA1652" s="47"/>
      <c r="AB1652" s="47"/>
    </row>
    <row r="1653" spans="1:28" ht="22.5" customHeight="1">
      <c r="A1653" s="47"/>
      <c r="B1653" s="74"/>
      <c r="C1653" s="74"/>
      <c r="D1653" s="74"/>
      <c r="E1653" s="113" t="str">
        <f>IF(B1653="","",Impostazioni!$C$6)</f>
        <v/>
      </c>
      <c r="F1653" s="67"/>
      <c r="G1653" s="67"/>
      <c r="H1653" s="67"/>
      <c r="I1653" s="67"/>
      <c r="J1653" s="124" t="str">
        <v/>
      </c>
      <c r="K1653" s="74"/>
      <c r="L1653" s="111"/>
      <c r="M1653" s="47"/>
      <c r="N1653" s="47"/>
      <c r="O1653" s="47"/>
      <c r="P1653" s="47"/>
      <c r="Q1653" s="47"/>
      <c r="R1653" s="47"/>
      <c r="S1653" s="47"/>
      <c r="T1653" s="47"/>
      <c r="U1653" s="47"/>
      <c r="V1653" s="47"/>
      <c r="W1653" s="47"/>
      <c r="X1653" s="47"/>
      <c r="Y1653" s="47"/>
      <c r="Z1653" s="47"/>
      <c r="AA1653" s="47"/>
      <c r="AB1653" s="47"/>
    </row>
    <row r="1654" spans="1:28" ht="22.5" customHeight="1">
      <c r="A1654" s="47"/>
      <c r="B1654" s="74"/>
      <c r="C1654" s="74"/>
      <c r="D1654" s="74"/>
      <c r="E1654" s="113" t="str">
        <f>IF(B1654="","",Impostazioni!$C$6)</f>
        <v/>
      </c>
      <c r="F1654" s="67"/>
      <c r="G1654" s="67"/>
      <c r="H1654" s="67"/>
      <c r="I1654" s="67"/>
      <c r="J1654" s="124" t="str">
        <v/>
      </c>
      <c r="K1654" s="74"/>
      <c r="L1654" s="111"/>
      <c r="M1654" s="47"/>
      <c r="N1654" s="47"/>
      <c r="O1654" s="47"/>
      <c r="P1654" s="47"/>
      <c r="Q1654" s="47"/>
      <c r="R1654" s="47"/>
      <c r="S1654" s="47"/>
      <c r="T1654" s="47"/>
      <c r="U1654" s="47"/>
      <c r="V1654" s="47"/>
      <c r="W1654" s="47"/>
      <c r="X1654" s="47"/>
      <c r="Y1654" s="47"/>
      <c r="Z1654" s="47"/>
      <c r="AA1654" s="47"/>
      <c r="AB1654" s="47"/>
    </row>
    <row r="1655" spans="1:28" ht="22.5" customHeight="1">
      <c r="A1655" s="47"/>
      <c r="B1655" s="74"/>
      <c r="C1655" s="74"/>
      <c r="D1655" s="74"/>
      <c r="E1655" s="113" t="str">
        <f>IF(B1655="","",Impostazioni!$C$6)</f>
        <v/>
      </c>
      <c r="F1655" s="67"/>
      <c r="G1655" s="67"/>
      <c r="H1655" s="67"/>
      <c r="I1655" s="67"/>
      <c r="J1655" s="124" t="str">
        <v/>
      </c>
      <c r="K1655" s="74"/>
      <c r="L1655" s="111"/>
      <c r="M1655" s="47"/>
      <c r="N1655" s="47"/>
      <c r="O1655" s="47"/>
      <c r="P1655" s="47"/>
      <c r="Q1655" s="47"/>
      <c r="R1655" s="47"/>
      <c r="S1655" s="47"/>
      <c r="T1655" s="47"/>
      <c r="U1655" s="47"/>
      <c r="V1655" s="47"/>
      <c r="W1655" s="47"/>
      <c r="X1655" s="47"/>
      <c r="Y1655" s="47"/>
      <c r="Z1655" s="47"/>
      <c r="AA1655" s="47"/>
      <c r="AB1655" s="47"/>
    </row>
    <row r="1656" spans="1:28" ht="22.5" customHeight="1">
      <c r="A1656" s="47"/>
      <c r="B1656" s="74"/>
      <c r="C1656" s="74"/>
      <c r="D1656" s="74"/>
      <c r="E1656" s="113" t="str">
        <f>IF(B1656="","",Impostazioni!$C$6)</f>
        <v/>
      </c>
      <c r="F1656" s="67"/>
      <c r="G1656" s="67"/>
      <c r="H1656" s="67"/>
      <c r="I1656" s="67"/>
      <c r="J1656" s="124" t="str">
        <v/>
      </c>
      <c r="K1656" s="74"/>
      <c r="L1656" s="111"/>
      <c r="M1656" s="47"/>
      <c r="N1656" s="47"/>
      <c r="O1656" s="47"/>
      <c r="P1656" s="47"/>
      <c r="Q1656" s="47"/>
      <c r="R1656" s="47"/>
      <c r="S1656" s="47"/>
      <c r="T1656" s="47"/>
      <c r="U1656" s="47"/>
      <c r="V1656" s="47"/>
      <c r="W1656" s="47"/>
      <c r="X1656" s="47"/>
      <c r="Y1656" s="47"/>
      <c r="Z1656" s="47"/>
      <c r="AA1656" s="47"/>
      <c r="AB1656" s="47"/>
    </row>
    <row r="1657" spans="1:28" ht="22.5" customHeight="1">
      <c r="A1657" s="47"/>
      <c r="B1657" s="74"/>
      <c r="C1657" s="74"/>
      <c r="D1657" s="74"/>
      <c r="E1657" s="113" t="str">
        <f>IF(B1657="","",Impostazioni!$C$6)</f>
        <v/>
      </c>
      <c r="F1657" s="67"/>
      <c r="G1657" s="67"/>
      <c r="H1657" s="67"/>
      <c r="I1657" s="67"/>
      <c r="J1657" s="124" t="str">
        <v/>
      </c>
      <c r="K1657" s="74"/>
      <c r="L1657" s="111"/>
      <c r="M1657" s="47"/>
      <c r="N1657" s="47"/>
      <c r="O1657" s="47"/>
      <c r="P1657" s="47"/>
      <c r="Q1657" s="47"/>
      <c r="R1657" s="47"/>
      <c r="S1657" s="47"/>
      <c r="T1657" s="47"/>
      <c r="U1657" s="47"/>
      <c r="V1657" s="47"/>
      <c r="W1657" s="47"/>
      <c r="X1657" s="47"/>
      <c r="Y1657" s="47"/>
      <c r="Z1657" s="47"/>
      <c r="AA1657" s="47"/>
      <c r="AB1657" s="47"/>
    </row>
    <row r="1658" spans="1:28" ht="22.5" customHeight="1">
      <c r="A1658" s="47"/>
      <c r="B1658" s="74"/>
      <c r="C1658" s="74"/>
      <c r="D1658" s="74"/>
      <c r="E1658" s="113" t="str">
        <f>IF(B1658="","",Impostazioni!$C$6)</f>
        <v/>
      </c>
      <c r="F1658" s="67"/>
      <c r="G1658" s="67"/>
      <c r="H1658" s="67"/>
      <c r="I1658" s="67"/>
      <c r="J1658" s="124" t="str">
        <v/>
      </c>
      <c r="K1658" s="74"/>
      <c r="L1658" s="111"/>
      <c r="M1658" s="47"/>
      <c r="N1658" s="47"/>
      <c r="O1658" s="47"/>
      <c r="P1658" s="47"/>
      <c r="Q1658" s="47"/>
      <c r="R1658" s="47"/>
      <c r="S1658" s="47"/>
      <c r="T1658" s="47"/>
      <c r="U1658" s="47"/>
      <c r="V1658" s="47"/>
      <c r="W1658" s="47"/>
      <c r="X1658" s="47"/>
      <c r="Y1658" s="47"/>
      <c r="Z1658" s="47"/>
      <c r="AA1658" s="47"/>
      <c r="AB1658" s="47"/>
    </row>
    <row r="1659" spans="1:28" ht="22.5" customHeight="1">
      <c r="A1659" s="47"/>
      <c r="B1659" s="74"/>
      <c r="C1659" s="74"/>
      <c r="D1659" s="74"/>
      <c r="E1659" s="113" t="str">
        <f>IF(B1659="","",Impostazioni!$C$6)</f>
        <v/>
      </c>
      <c r="F1659" s="67"/>
      <c r="G1659" s="67"/>
      <c r="H1659" s="67"/>
      <c r="I1659" s="67"/>
      <c r="J1659" s="124" t="str">
        <v/>
      </c>
      <c r="K1659" s="74"/>
      <c r="L1659" s="111"/>
      <c r="M1659" s="47"/>
      <c r="N1659" s="47"/>
      <c r="O1659" s="47"/>
      <c r="P1659" s="47"/>
      <c r="Q1659" s="47"/>
      <c r="R1659" s="47"/>
      <c r="S1659" s="47"/>
      <c r="T1659" s="47"/>
      <c r="U1659" s="47"/>
      <c r="V1659" s="47"/>
      <c r="W1659" s="47"/>
      <c r="X1659" s="47"/>
      <c r="Y1659" s="47"/>
      <c r="Z1659" s="47"/>
      <c r="AA1659" s="47"/>
      <c r="AB1659" s="47"/>
    </row>
    <row r="1660" spans="1:28" ht="22.5" customHeight="1">
      <c r="A1660" s="47"/>
      <c r="B1660" s="74"/>
      <c r="C1660" s="74"/>
      <c r="D1660" s="74"/>
      <c r="E1660" s="113" t="str">
        <f>IF(B1660="","",Impostazioni!$C$6)</f>
        <v/>
      </c>
      <c r="F1660" s="67"/>
      <c r="G1660" s="67"/>
      <c r="H1660" s="67"/>
      <c r="I1660" s="67"/>
      <c r="J1660" s="124" t="str">
        <v/>
      </c>
      <c r="K1660" s="74"/>
      <c r="L1660" s="111"/>
      <c r="M1660" s="47"/>
      <c r="N1660" s="47"/>
      <c r="O1660" s="47"/>
      <c r="P1660" s="47"/>
      <c r="Q1660" s="47"/>
      <c r="R1660" s="47"/>
      <c r="S1660" s="47"/>
      <c r="T1660" s="47"/>
      <c r="U1660" s="47"/>
      <c r="V1660" s="47"/>
      <c r="W1660" s="47"/>
      <c r="X1660" s="47"/>
      <c r="Y1660" s="47"/>
      <c r="Z1660" s="47"/>
      <c r="AA1660" s="47"/>
      <c r="AB1660" s="47"/>
    </row>
    <row r="1661" spans="1:28" ht="22.5" customHeight="1">
      <c r="A1661" s="47"/>
      <c r="B1661" s="74"/>
      <c r="C1661" s="74"/>
      <c r="D1661" s="74"/>
      <c r="E1661" s="113" t="str">
        <f>IF(B1661="","",Impostazioni!$C$6)</f>
        <v/>
      </c>
      <c r="F1661" s="67"/>
      <c r="G1661" s="67"/>
      <c r="H1661" s="67"/>
      <c r="I1661" s="67"/>
      <c r="J1661" s="124" t="str">
        <v/>
      </c>
      <c r="K1661" s="74"/>
      <c r="L1661" s="111"/>
      <c r="M1661" s="47"/>
      <c r="N1661" s="47"/>
      <c r="O1661" s="47"/>
      <c r="P1661" s="47"/>
      <c r="Q1661" s="47"/>
      <c r="R1661" s="47"/>
      <c r="S1661" s="47"/>
      <c r="T1661" s="47"/>
      <c r="U1661" s="47"/>
      <c r="V1661" s="47"/>
      <c r="W1661" s="47"/>
      <c r="X1661" s="47"/>
      <c r="Y1661" s="47"/>
      <c r="Z1661" s="47"/>
      <c r="AA1661" s="47"/>
      <c r="AB1661" s="47"/>
    </row>
    <row r="1662" spans="1:28" ht="22.5" customHeight="1">
      <c r="A1662" s="47"/>
      <c r="B1662" s="74"/>
      <c r="C1662" s="74"/>
      <c r="D1662" s="74"/>
      <c r="E1662" s="113" t="str">
        <f>IF(B1662="","",Impostazioni!$C$6)</f>
        <v/>
      </c>
      <c r="F1662" s="67"/>
      <c r="G1662" s="67"/>
      <c r="H1662" s="67"/>
      <c r="I1662" s="67"/>
      <c r="J1662" s="124" t="str">
        <v/>
      </c>
      <c r="K1662" s="74"/>
      <c r="L1662" s="111"/>
      <c r="M1662" s="47"/>
      <c r="N1662" s="47"/>
      <c r="O1662" s="47"/>
      <c r="P1662" s="47"/>
      <c r="Q1662" s="47"/>
      <c r="R1662" s="47"/>
      <c r="S1662" s="47"/>
      <c r="T1662" s="47"/>
      <c r="U1662" s="47"/>
      <c r="V1662" s="47"/>
      <c r="W1662" s="47"/>
      <c r="X1662" s="47"/>
      <c r="Y1662" s="47"/>
      <c r="Z1662" s="47"/>
      <c r="AA1662" s="47"/>
      <c r="AB1662" s="47"/>
    </row>
    <row r="1663" spans="1:28" ht="22.5" customHeight="1">
      <c r="A1663" s="47"/>
      <c r="B1663" s="74"/>
      <c r="C1663" s="74"/>
      <c r="D1663" s="74"/>
      <c r="E1663" s="113" t="str">
        <f>IF(B1663="","",Impostazioni!$C$6)</f>
        <v/>
      </c>
      <c r="F1663" s="67"/>
      <c r="G1663" s="67"/>
      <c r="H1663" s="67"/>
      <c r="I1663" s="67"/>
      <c r="J1663" s="124" t="str">
        <v/>
      </c>
      <c r="K1663" s="74"/>
      <c r="L1663" s="111"/>
      <c r="M1663" s="47"/>
      <c r="N1663" s="47"/>
      <c r="O1663" s="47"/>
      <c r="P1663" s="47"/>
      <c r="Q1663" s="47"/>
      <c r="R1663" s="47"/>
      <c r="S1663" s="47"/>
      <c r="T1663" s="47"/>
      <c r="U1663" s="47"/>
      <c r="V1663" s="47"/>
      <c r="W1663" s="47"/>
      <c r="X1663" s="47"/>
      <c r="Y1663" s="47"/>
      <c r="Z1663" s="47"/>
      <c r="AA1663" s="47"/>
      <c r="AB1663" s="47"/>
    </row>
    <row r="1664" spans="1:28" ht="22.5" customHeight="1">
      <c r="A1664" s="47"/>
      <c r="B1664" s="74"/>
      <c r="C1664" s="74"/>
      <c r="D1664" s="74"/>
      <c r="E1664" s="113" t="str">
        <f>IF(B1664="","",Impostazioni!$C$6)</f>
        <v/>
      </c>
      <c r="F1664" s="67"/>
      <c r="G1664" s="67"/>
      <c r="H1664" s="67"/>
      <c r="I1664" s="67"/>
      <c r="J1664" s="124" t="str">
        <v/>
      </c>
      <c r="K1664" s="74"/>
      <c r="L1664" s="111"/>
      <c r="M1664" s="47"/>
      <c r="N1664" s="47"/>
      <c r="O1664" s="47"/>
      <c r="P1664" s="47"/>
      <c r="Q1664" s="47"/>
      <c r="R1664" s="47"/>
      <c r="S1664" s="47"/>
      <c r="T1664" s="47"/>
      <c r="U1664" s="47"/>
      <c r="V1664" s="47"/>
      <c r="W1664" s="47"/>
      <c r="X1664" s="47"/>
      <c r="Y1664" s="47"/>
      <c r="Z1664" s="47"/>
      <c r="AA1664" s="47"/>
      <c r="AB1664" s="47"/>
    </row>
    <row r="1665" spans="1:28" ht="22.5" customHeight="1">
      <c r="A1665" s="47"/>
      <c r="B1665" s="74"/>
      <c r="C1665" s="74"/>
      <c r="D1665" s="74"/>
      <c r="E1665" s="113" t="str">
        <f>IF(B1665="","",Impostazioni!$C$6)</f>
        <v/>
      </c>
      <c r="F1665" s="67"/>
      <c r="G1665" s="67"/>
      <c r="H1665" s="67"/>
      <c r="I1665" s="67"/>
      <c r="J1665" s="124" t="str">
        <v/>
      </c>
      <c r="K1665" s="74"/>
      <c r="L1665" s="111"/>
      <c r="M1665" s="47"/>
      <c r="N1665" s="47"/>
      <c r="O1665" s="47"/>
      <c r="P1665" s="47"/>
      <c r="Q1665" s="47"/>
      <c r="R1665" s="47"/>
      <c r="S1665" s="47"/>
      <c r="T1665" s="47"/>
      <c r="U1665" s="47"/>
      <c r="V1665" s="47"/>
      <c r="W1665" s="47"/>
      <c r="X1665" s="47"/>
      <c r="Y1665" s="47"/>
      <c r="Z1665" s="47"/>
      <c r="AA1665" s="47"/>
      <c r="AB1665" s="47"/>
    </row>
    <row r="1666" spans="1:28" ht="22.5" customHeight="1">
      <c r="A1666" s="47"/>
      <c r="B1666" s="74"/>
      <c r="C1666" s="74"/>
      <c r="D1666" s="74"/>
      <c r="E1666" s="113" t="str">
        <f>IF(B1666="","",Impostazioni!$C$6)</f>
        <v/>
      </c>
      <c r="F1666" s="67"/>
      <c r="G1666" s="67"/>
      <c r="H1666" s="67"/>
      <c r="I1666" s="67"/>
      <c r="J1666" s="124" t="str">
        <v/>
      </c>
      <c r="K1666" s="74"/>
      <c r="L1666" s="111"/>
      <c r="M1666" s="47"/>
      <c r="N1666" s="47"/>
      <c r="O1666" s="47"/>
      <c r="P1666" s="47"/>
      <c r="Q1666" s="47"/>
      <c r="R1666" s="47"/>
      <c r="S1666" s="47"/>
      <c r="T1666" s="47"/>
      <c r="U1666" s="47"/>
      <c r="V1666" s="47"/>
      <c r="W1666" s="47"/>
      <c r="X1666" s="47"/>
      <c r="Y1666" s="47"/>
      <c r="Z1666" s="47"/>
      <c r="AA1666" s="47"/>
      <c r="AB1666" s="47"/>
    </row>
    <row r="1667" spans="1:28" ht="22.5" customHeight="1">
      <c r="A1667" s="47"/>
      <c r="B1667" s="74"/>
      <c r="C1667" s="74"/>
      <c r="D1667" s="74"/>
      <c r="E1667" s="113" t="str">
        <f>IF(B1667="","",Impostazioni!$C$6)</f>
        <v/>
      </c>
      <c r="F1667" s="67"/>
      <c r="G1667" s="67"/>
      <c r="H1667" s="67"/>
      <c r="I1667" s="67"/>
      <c r="J1667" s="124" t="str">
        <v/>
      </c>
      <c r="K1667" s="74"/>
      <c r="L1667" s="111"/>
      <c r="M1667" s="47"/>
      <c r="N1667" s="47"/>
      <c r="O1667" s="47"/>
      <c r="P1667" s="47"/>
      <c r="Q1667" s="47"/>
      <c r="R1667" s="47"/>
      <c r="S1667" s="47"/>
      <c r="T1667" s="47"/>
      <c r="U1667" s="47"/>
      <c r="V1667" s="47"/>
      <c r="W1667" s="47"/>
      <c r="X1667" s="47"/>
      <c r="Y1667" s="47"/>
      <c r="Z1667" s="47"/>
      <c r="AA1667" s="47"/>
      <c r="AB1667" s="47"/>
    </row>
    <row r="1668" spans="1:28" ht="22.5" customHeight="1">
      <c r="A1668" s="47"/>
      <c r="B1668" s="74"/>
      <c r="C1668" s="74"/>
      <c r="D1668" s="74"/>
      <c r="E1668" s="113" t="str">
        <f>IF(B1668="","",Impostazioni!$C$6)</f>
        <v/>
      </c>
      <c r="F1668" s="67"/>
      <c r="G1668" s="67"/>
      <c r="H1668" s="67"/>
      <c r="I1668" s="67"/>
      <c r="J1668" s="124" t="str">
        <v/>
      </c>
      <c r="K1668" s="74"/>
      <c r="L1668" s="111"/>
      <c r="M1668" s="47"/>
      <c r="N1668" s="47"/>
      <c r="O1668" s="47"/>
      <c r="P1668" s="47"/>
      <c r="Q1668" s="47"/>
      <c r="R1668" s="47"/>
      <c r="S1668" s="47"/>
      <c r="T1668" s="47"/>
      <c r="U1668" s="47"/>
      <c r="V1668" s="47"/>
      <c r="W1668" s="47"/>
      <c r="X1668" s="47"/>
      <c r="Y1668" s="47"/>
      <c r="Z1668" s="47"/>
      <c r="AA1668" s="47"/>
      <c r="AB1668" s="47"/>
    </row>
    <row r="1669" spans="1:28" ht="22.5" customHeight="1">
      <c r="A1669" s="47"/>
      <c r="B1669" s="74"/>
      <c r="C1669" s="74"/>
      <c r="D1669" s="74"/>
      <c r="E1669" s="113" t="str">
        <f>IF(B1669="","",Impostazioni!$C$6)</f>
        <v/>
      </c>
      <c r="F1669" s="67"/>
      <c r="G1669" s="67"/>
      <c r="H1669" s="67"/>
      <c r="I1669" s="67"/>
      <c r="J1669" s="124" t="str">
        <v/>
      </c>
      <c r="K1669" s="74"/>
      <c r="L1669" s="111"/>
      <c r="M1669" s="47"/>
      <c r="N1669" s="47"/>
      <c r="O1669" s="47"/>
      <c r="P1669" s="47"/>
      <c r="Q1669" s="47"/>
      <c r="R1669" s="47"/>
      <c r="S1669" s="47"/>
      <c r="T1669" s="47"/>
      <c r="U1669" s="47"/>
      <c r="V1669" s="47"/>
      <c r="W1669" s="47"/>
      <c r="X1669" s="47"/>
      <c r="Y1669" s="47"/>
      <c r="Z1669" s="47"/>
      <c r="AA1669" s="47"/>
      <c r="AB1669" s="47"/>
    </row>
    <row r="1670" spans="1:28" ht="22.5" customHeight="1">
      <c r="A1670" s="47"/>
      <c r="B1670" s="74"/>
      <c r="C1670" s="74"/>
      <c r="D1670" s="74"/>
      <c r="E1670" s="113" t="str">
        <f>IF(B1670="","",Impostazioni!$C$6)</f>
        <v/>
      </c>
      <c r="F1670" s="67"/>
      <c r="G1670" s="67"/>
      <c r="H1670" s="67"/>
      <c r="I1670" s="67"/>
      <c r="J1670" s="124" t="str">
        <v/>
      </c>
      <c r="K1670" s="74"/>
      <c r="L1670" s="111"/>
      <c r="M1670" s="47"/>
      <c r="N1670" s="47"/>
      <c r="O1670" s="47"/>
      <c r="P1670" s="47"/>
      <c r="Q1670" s="47"/>
      <c r="R1670" s="47"/>
      <c r="S1670" s="47"/>
      <c r="T1670" s="47"/>
      <c r="U1670" s="47"/>
      <c r="V1670" s="47"/>
      <c r="W1670" s="47"/>
      <c r="X1670" s="47"/>
      <c r="Y1670" s="47"/>
      <c r="Z1670" s="47"/>
      <c r="AA1670" s="47"/>
      <c r="AB1670" s="47"/>
    </row>
    <row r="1671" spans="1:28" ht="22.5" customHeight="1">
      <c r="A1671" s="47"/>
      <c r="B1671" s="74"/>
      <c r="C1671" s="74"/>
      <c r="D1671" s="74"/>
      <c r="E1671" s="113" t="str">
        <f>IF(B1671="","",Impostazioni!$C$6)</f>
        <v/>
      </c>
      <c r="F1671" s="67"/>
      <c r="G1671" s="67"/>
      <c r="H1671" s="67"/>
      <c r="I1671" s="67"/>
      <c r="J1671" s="124" t="str">
        <v/>
      </c>
      <c r="K1671" s="74"/>
      <c r="L1671" s="111"/>
      <c r="M1671" s="47"/>
      <c r="N1671" s="47"/>
      <c r="O1671" s="47"/>
      <c r="P1671" s="47"/>
      <c r="Q1671" s="47"/>
      <c r="R1671" s="47"/>
      <c r="S1671" s="47"/>
      <c r="T1671" s="47"/>
      <c r="U1671" s="47"/>
      <c r="V1671" s="47"/>
      <c r="W1671" s="47"/>
      <c r="X1671" s="47"/>
      <c r="Y1671" s="47"/>
      <c r="Z1671" s="47"/>
      <c r="AA1671" s="47"/>
      <c r="AB1671" s="47"/>
    </row>
    <row r="1672" spans="1:28" ht="22.5" customHeight="1">
      <c r="A1672" s="47"/>
      <c r="B1672" s="74"/>
      <c r="C1672" s="74"/>
      <c r="D1672" s="74"/>
      <c r="E1672" s="113" t="str">
        <f>IF(B1672="","",Impostazioni!$C$6)</f>
        <v/>
      </c>
      <c r="F1672" s="67"/>
      <c r="G1672" s="67"/>
      <c r="H1672" s="67"/>
      <c r="I1672" s="67"/>
      <c r="J1672" s="124" t="str">
        <v/>
      </c>
      <c r="K1672" s="74"/>
      <c r="L1672" s="111"/>
      <c r="M1672" s="47"/>
      <c r="N1672" s="47"/>
      <c r="O1672" s="47"/>
      <c r="P1672" s="47"/>
      <c r="Q1672" s="47"/>
      <c r="R1672" s="47"/>
      <c r="S1672" s="47"/>
      <c r="T1672" s="47"/>
      <c r="U1672" s="47"/>
      <c r="V1672" s="47"/>
      <c r="W1672" s="47"/>
      <c r="X1672" s="47"/>
      <c r="Y1672" s="47"/>
      <c r="Z1672" s="47"/>
      <c r="AA1672" s="47"/>
      <c r="AB1672" s="47"/>
    </row>
    <row r="1673" spans="1:28" ht="22.5" customHeight="1">
      <c r="A1673" s="47"/>
      <c r="B1673" s="74"/>
      <c r="C1673" s="74"/>
      <c r="D1673" s="74"/>
      <c r="E1673" s="113" t="str">
        <f>IF(B1673="","",Impostazioni!$C$6)</f>
        <v/>
      </c>
      <c r="F1673" s="67"/>
      <c r="G1673" s="67"/>
      <c r="H1673" s="67"/>
      <c r="I1673" s="67"/>
      <c r="J1673" s="124" t="str">
        <v/>
      </c>
      <c r="K1673" s="74"/>
      <c r="L1673" s="111"/>
      <c r="M1673" s="47"/>
      <c r="N1673" s="47"/>
      <c r="O1673" s="47"/>
      <c r="P1673" s="47"/>
      <c r="Q1673" s="47"/>
      <c r="R1673" s="47"/>
      <c r="S1673" s="47"/>
      <c r="T1673" s="47"/>
      <c r="U1673" s="47"/>
      <c r="V1673" s="47"/>
      <c r="W1673" s="47"/>
      <c r="X1673" s="47"/>
      <c r="Y1673" s="47"/>
      <c r="Z1673" s="47"/>
      <c r="AA1673" s="47"/>
      <c r="AB1673" s="47"/>
    </row>
    <row r="1674" spans="1:28" ht="22.5" customHeight="1">
      <c r="A1674" s="47"/>
      <c r="B1674" s="74"/>
      <c r="C1674" s="74"/>
      <c r="D1674" s="74"/>
      <c r="E1674" s="113" t="str">
        <f>IF(B1674="","",Impostazioni!$C$6)</f>
        <v/>
      </c>
      <c r="F1674" s="67"/>
      <c r="G1674" s="67"/>
      <c r="H1674" s="67"/>
      <c r="I1674" s="67"/>
      <c r="J1674" s="124" t="str">
        <v/>
      </c>
      <c r="K1674" s="74"/>
      <c r="L1674" s="111"/>
      <c r="M1674" s="47"/>
      <c r="N1674" s="47"/>
      <c r="O1674" s="47"/>
      <c r="P1674" s="47"/>
      <c r="Q1674" s="47"/>
      <c r="R1674" s="47"/>
      <c r="S1674" s="47"/>
      <c r="T1674" s="47"/>
      <c r="U1674" s="47"/>
      <c r="V1674" s="47"/>
      <c r="W1674" s="47"/>
      <c r="X1674" s="47"/>
      <c r="Y1674" s="47"/>
      <c r="Z1674" s="47"/>
      <c r="AA1674" s="47"/>
      <c r="AB1674" s="47"/>
    </row>
    <row r="1675" spans="1:28" ht="22.5" customHeight="1">
      <c r="A1675" s="47"/>
      <c r="B1675" s="74"/>
      <c r="C1675" s="74"/>
      <c r="D1675" s="74"/>
      <c r="E1675" s="113" t="str">
        <f>IF(B1675="","",Impostazioni!$C$6)</f>
        <v/>
      </c>
      <c r="F1675" s="67"/>
      <c r="G1675" s="67"/>
      <c r="H1675" s="67"/>
      <c r="I1675" s="67"/>
      <c r="J1675" s="124" t="str">
        <v/>
      </c>
      <c r="K1675" s="74"/>
      <c r="L1675" s="111"/>
      <c r="M1675" s="47"/>
      <c r="N1675" s="47"/>
      <c r="O1675" s="47"/>
      <c r="P1675" s="47"/>
      <c r="Q1675" s="47"/>
      <c r="R1675" s="47"/>
      <c r="S1675" s="47"/>
      <c r="T1675" s="47"/>
      <c r="U1675" s="47"/>
      <c r="V1675" s="47"/>
      <c r="W1675" s="47"/>
      <c r="X1675" s="47"/>
      <c r="Y1675" s="47"/>
      <c r="Z1675" s="47"/>
      <c r="AA1675" s="47"/>
      <c r="AB1675" s="47"/>
    </row>
    <row r="1676" spans="1:28" ht="22.5" customHeight="1">
      <c r="A1676" s="47"/>
      <c r="B1676" s="74"/>
      <c r="C1676" s="74"/>
      <c r="D1676" s="74"/>
      <c r="E1676" s="113" t="str">
        <f>IF(B1676="","",Impostazioni!$C$6)</f>
        <v/>
      </c>
      <c r="F1676" s="67"/>
      <c r="G1676" s="67"/>
      <c r="H1676" s="67"/>
      <c r="I1676" s="67"/>
      <c r="J1676" s="124" t="str">
        <v/>
      </c>
      <c r="K1676" s="74"/>
      <c r="L1676" s="111"/>
      <c r="M1676" s="47"/>
      <c r="N1676" s="47"/>
      <c r="O1676" s="47"/>
      <c r="P1676" s="47"/>
      <c r="Q1676" s="47"/>
      <c r="R1676" s="47"/>
      <c r="S1676" s="47"/>
      <c r="T1676" s="47"/>
      <c r="U1676" s="47"/>
      <c r="V1676" s="47"/>
      <c r="W1676" s="47"/>
      <c r="X1676" s="47"/>
      <c r="Y1676" s="47"/>
      <c r="Z1676" s="47"/>
      <c r="AA1676" s="47"/>
      <c r="AB1676" s="47"/>
    </row>
    <row r="1677" spans="1:28" ht="22.5" customHeight="1">
      <c r="A1677" s="47"/>
      <c r="B1677" s="74"/>
      <c r="C1677" s="74"/>
      <c r="D1677" s="74"/>
      <c r="E1677" s="113" t="str">
        <f>IF(B1677="","",Impostazioni!$C$6)</f>
        <v/>
      </c>
      <c r="F1677" s="67"/>
      <c r="G1677" s="67"/>
      <c r="H1677" s="67"/>
      <c r="I1677" s="67"/>
      <c r="J1677" s="124" t="str">
        <v/>
      </c>
      <c r="K1677" s="74"/>
      <c r="L1677" s="111"/>
      <c r="M1677" s="47"/>
      <c r="N1677" s="47"/>
      <c r="O1677" s="47"/>
      <c r="P1677" s="47"/>
      <c r="Q1677" s="47"/>
      <c r="R1677" s="47"/>
      <c r="S1677" s="47"/>
      <c r="T1677" s="47"/>
      <c r="U1677" s="47"/>
      <c r="V1677" s="47"/>
      <c r="W1677" s="47"/>
      <c r="X1677" s="47"/>
      <c r="Y1677" s="47"/>
      <c r="Z1677" s="47"/>
      <c r="AA1677" s="47"/>
      <c r="AB1677" s="47"/>
    </row>
    <row r="1678" spans="1:28" ht="22.5" customHeight="1">
      <c r="A1678" s="47"/>
      <c r="B1678" s="74"/>
      <c r="C1678" s="74"/>
      <c r="D1678" s="74"/>
      <c r="E1678" s="113" t="str">
        <f>IF(B1678="","",Impostazioni!$C$6)</f>
        <v/>
      </c>
      <c r="F1678" s="67"/>
      <c r="G1678" s="67"/>
      <c r="H1678" s="67"/>
      <c r="I1678" s="67"/>
      <c r="J1678" s="124" t="str">
        <v/>
      </c>
      <c r="K1678" s="74"/>
      <c r="L1678" s="111"/>
      <c r="M1678" s="47"/>
      <c r="N1678" s="47"/>
      <c r="O1678" s="47"/>
      <c r="P1678" s="47"/>
      <c r="Q1678" s="47"/>
      <c r="R1678" s="47"/>
      <c r="S1678" s="47"/>
      <c r="T1678" s="47"/>
      <c r="U1678" s="47"/>
      <c r="V1678" s="47"/>
      <c r="W1678" s="47"/>
      <c r="X1678" s="47"/>
      <c r="Y1678" s="47"/>
      <c r="Z1678" s="47"/>
      <c r="AA1678" s="47"/>
      <c r="AB1678" s="47"/>
    </row>
    <row r="1679" spans="1:28" ht="22.5" customHeight="1">
      <c r="A1679" s="47"/>
      <c r="B1679" s="74"/>
      <c r="C1679" s="74"/>
      <c r="D1679" s="74"/>
      <c r="E1679" s="113" t="str">
        <f>IF(B1679="","",Impostazioni!$C$6)</f>
        <v/>
      </c>
      <c r="F1679" s="67"/>
      <c r="G1679" s="67"/>
      <c r="H1679" s="67"/>
      <c r="I1679" s="67"/>
      <c r="J1679" s="124" t="str">
        <v/>
      </c>
      <c r="K1679" s="74"/>
      <c r="L1679" s="111"/>
      <c r="M1679" s="47"/>
      <c r="N1679" s="47"/>
      <c r="O1679" s="47"/>
      <c r="P1679" s="47"/>
      <c r="Q1679" s="47"/>
      <c r="R1679" s="47"/>
      <c r="S1679" s="47"/>
      <c r="T1679" s="47"/>
      <c r="U1679" s="47"/>
      <c r="V1679" s="47"/>
      <c r="W1679" s="47"/>
      <c r="X1679" s="47"/>
      <c r="Y1679" s="47"/>
      <c r="Z1679" s="47"/>
      <c r="AA1679" s="47"/>
      <c r="AB1679" s="47"/>
    </row>
    <row r="1680" spans="1:28" ht="22.5" customHeight="1">
      <c r="A1680" s="47"/>
      <c r="B1680" s="74"/>
      <c r="C1680" s="74"/>
      <c r="D1680" s="74"/>
      <c r="E1680" s="113" t="str">
        <f>IF(B1680="","",Impostazioni!$C$6)</f>
        <v/>
      </c>
      <c r="F1680" s="67"/>
      <c r="G1680" s="67"/>
      <c r="H1680" s="67"/>
      <c r="I1680" s="67"/>
      <c r="J1680" s="124" t="str">
        <v/>
      </c>
      <c r="K1680" s="74"/>
      <c r="L1680" s="111"/>
      <c r="M1680" s="47"/>
      <c r="N1680" s="47"/>
      <c r="O1680" s="47"/>
      <c r="P1680" s="47"/>
      <c r="Q1680" s="47"/>
      <c r="R1680" s="47"/>
      <c r="S1680" s="47"/>
      <c r="T1680" s="47"/>
      <c r="U1680" s="47"/>
      <c r="V1680" s="47"/>
      <c r="W1680" s="47"/>
      <c r="X1680" s="47"/>
      <c r="Y1680" s="47"/>
      <c r="Z1680" s="47"/>
      <c r="AA1680" s="47"/>
      <c r="AB1680" s="47"/>
    </row>
    <row r="1681" spans="1:28" ht="22.5" customHeight="1">
      <c r="A1681" s="47"/>
      <c r="B1681" s="74"/>
      <c r="C1681" s="74"/>
      <c r="D1681" s="74"/>
      <c r="E1681" s="113" t="str">
        <f>IF(B1681="","",Impostazioni!$C$6)</f>
        <v/>
      </c>
      <c r="F1681" s="67"/>
      <c r="G1681" s="67"/>
      <c r="H1681" s="67"/>
      <c r="I1681" s="67"/>
      <c r="J1681" s="124" t="str">
        <v/>
      </c>
      <c r="K1681" s="74"/>
      <c r="L1681" s="111"/>
      <c r="M1681" s="47"/>
      <c r="N1681" s="47"/>
      <c r="O1681" s="47"/>
      <c r="P1681" s="47"/>
      <c r="Q1681" s="47"/>
      <c r="R1681" s="47"/>
      <c r="S1681" s="47"/>
      <c r="T1681" s="47"/>
      <c r="U1681" s="47"/>
      <c r="V1681" s="47"/>
      <c r="W1681" s="47"/>
      <c r="X1681" s="47"/>
      <c r="Y1681" s="47"/>
      <c r="Z1681" s="47"/>
      <c r="AA1681" s="47"/>
      <c r="AB1681" s="47"/>
    </row>
    <row r="1682" spans="1:28" ht="22.5" customHeight="1">
      <c r="A1682" s="47"/>
      <c r="B1682" s="74"/>
      <c r="C1682" s="74"/>
      <c r="D1682" s="74"/>
      <c r="E1682" s="113" t="str">
        <f>IF(B1682="","",Impostazioni!$C$6)</f>
        <v/>
      </c>
      <c r="F1682" s="67"/>
      <c r="G1682" s="67"/>
      <c r="H1682" s="67"/>
      <c r="I1682" s="67"/>
      <c r="J1682" s="124" t="str">
        <v/>
      </c>
      <c r="K1682" s="74"/>
      <c r="L1682" s="111"/>
      <c r="M1682" s="47"/>
      <c r="N1682" s="47"/>
      <c r="O1682" s="47"/>
      <c r="P1682" s="47"/>
      <c r="Q1682" s="47"/>
      <c r="R1682" s="47"/>
      <c r="S1682" s="47"/>
      <c r="T1682" s="47"/>
      <c r="U1682" s="47"/>
      <c r="V1682" s="47"/>
      <c r="W1682" s="47"/>
      <c r="X1682" s="47"/>
      <c r="Y1682" s="47"/>
      <c r="Z1682" s="47"/>
      <c r="AA1682" s="47"/>
      <c r="AB1682" s="47"/>
    </row>
    <row r="1683" spans="1:28" ht="22.5" customHeight="1">
      <c r="A1683" s="47"/>
      <c r="B1683" s="74"/>
      <c r="C1683" s="74"/>
      <c r="D1683" s="74"/>
      <c r="E1683" s="113" t="str">
        <f>IF(B1683="","",Impostazioni!$C$6)</f>
        <v/>
      </c>
      <c r="F1683" s="67"/>
      <c r="G1683" s="67"/>
      <c r="H1683" s="67"/>
      <c r="I1683" s="67"/>
      <c r="J1683" s="124" t="str">
        <v/>
      </c>
      <c r="K1683" s="74"/>
      <c r="L1683" s="111"/>
      <c r="M1683" s="47"/>
      <c r="N1683" s="47"/>
      <c r="O1683" s="47"/>
      <c r="P1683" s="47"/>
      <c r="Q1683" s="47"/>
      <c r="R1683" s="47"/>
      <c r="S1683" s="47"/>
      <c r="T1683" s="47"/>
      <c r="U1683" s="47"/>
      <c r="V1683" s="47"/>
      <c r="W1683" s="47"/>
      <c r="X1683" s="47"/>
      <c r="Y1683" s="47"/>
      <c r="Z1683" s="47"/>
      <c r="AA1683" s="47"/>
      <c r="AB1683" s="47"/>
    </row>
    <row r="1684" spans="1:28" ht="22.5" customHeight="1">
      <c r="A1684" s="47"/>
      <c r="B1684" s="74"/>
      <c r="C1684" s="74"/>
      <c r="D1684" s="74"/>
      <c r="E1684" s="113" t="str">
        <f>IF(B1684="","",Impostazioni!$C$6)</f>
        <v/>
      </c>
      <c r="F1684" s="67"/>
      <c r="G1684" s="67"/>
      <c r="H1684" s="67"/>
      <c r="I1684" s="67"/>
      <c r="J1684" s="124" t="str">
        <v/>
      </c>
      <c r="K1684" s="74"/>
      <c r="L1684" s="111"/>
      <c r="M1684" s="47"/>
      <c r="N1684" s="47"/>
      <c r="O1684" s="47"/>
      <c r="P1684" s="47"/>
      <c r="Q1684" s="47"/>
      <c r="R1684" s="47"/>
      <c r="S1684" s="47"/>
      <c r="T1684" s="47"/>
      <c r="U1684" s="47"/>
      <c r="V1684" s="47"/>
      <c r="W1684" s="47"/>
      <c r="X1684" s="47"/>
      <c r="Y1684" s="47"/>
      <c r="Z1684" s="47"/>
      <c r="AA1684" s="47"/>
      <c r="AB1684" s="47"/>
    </row>
    <row r="1685" spans="1:28" ht="22.5" customHeight="1">
      <c r="A1685" s="47"/>
      <c r="B1685" s="74"/>
      <c r="C1685" s="74"/>
      <c r="D1685" s="74"/>
      <c r="E1685" s="113" t="str">
        <f>IF(B1685="","",Impostazioni!$C$6)</f>
        <v/>
      </c>
      <c r="F1685" s="67"/>
      <c r="G1685" s="67"/>
      <c r="H1685" s="67"/>
      <c r="I1685" s="67"/>
      <c r="J1685" s="124" t="str">
        <v/>
      </c>
      <c r="K1685" s="74"/>
      <c r="L1685" s="111"/>
      <c r="M1685" s="47"/>
      <c r="N1685" s="47"/>
      <c r="O1685" s="47"/>
      <c r="P1685" s="47"/>
      <c r="Q1685" s="47"/>
      <c r="R1685" s="47"/>
      <c r="S1685" s="47"/>
      <c r="T1685" s="47"/>
      <c r="U1685" s="47"/>
      <c r="V1685" s="47"/>
      <c r="W1685" s="47"/>
      <c r="X1685" s="47"/>
      <c r="Y1685" s="47"/>
      <c r="Z1685" s="47"/>
      <c r="AA1685" s="47"/>
      <c r="AB1685" s="47"/>
    </row>
    <row r="1686" spans="1:28" ht="22.5" customHeight="1">
      <c r="A1686" s="47"/>
      <c r="B1686" s="74"/>
      <c r="C1686" s="74"/>
      <c r="D1686" s="74"/>
      <c r="E1686" s="113" t="str">
        <f>IF(B1686="","",Impostazioni!$C$6)</f>
        <v/>
      </c>
      <c r="F1686" s="67"/>
      <c r="G1686" s="67"/>
      <c r="H1686" s="67"/>
      <c r="I1686" s="67"/>
      <c r="J1686" s="124" t="str">
        <v/>
      </c>
      <c r="K1686" s="74"/>
      <c r="L1686" s="111"/>
      <c r="M1686" s="47"/>
      <c r="N1686" s="47"/>
      <c r="O1686" s="47"/>
      <c r="P1686" s="47"/>
      <c r="Q1686" s="47"/>
      <c r="R1686" s="47"/>
      <c r="S1686" s="47"/>
      <c r="T1686" s="47"/>
      <c r="U1686" s="47"/>
      <c r="V1686" s="47"/>
      <c r="W1686" s="47"/>
      <c r="X1686" s="47"/>
      <c r="Y1686" s="47"/>
      <c r="Z1686" s="47"/>
      <c r="AA1686" s="47"/>
      <c r="AB1686" s="47"/>
    </row>
    <row r="1687" spans="1:28" ht="22.5" customHeight="1">
      <c r="A1687" s="47"/>
      <c r="B1687" s="74"/>
      <c r="C1687" s="74"/>
      <c r="D1687" s="74"/>
      <c r="E1687" s="113" t="str">
        <f>IF(B1687="","",Impostazioni!$C$6)</f>
        <v/>
      </c>
      <c r="F1687" s="67"/>
      <c r="G1687" s="67"/>
      <c r="H1687" s="67"/>
      <c r="I1687" s="67"/>
      <c r="J1687" s="124" t="str">
        <v/>
      </c>
      <c r="K1687" s="74"/>
      <c r="L1687" s="111"/>
      <c r="M1687" s="47"/>
      <c r="N1687" s="47"/>
      <c r="O1687" s="47"/>
      <c r="P1687" s="47"/>
      <c r="Q1687" s="47"/>
      <c r="R1687" s="47"/>
      <c r="S1687" s="47"/>
      <c r="T1687" s="47"/>
      <c r="U1687" s="47"/>
      <c r="V1687" s="47"/>
      <c r="W1687" s="47"/>
      <c r="X1687" s="47"/>
      <c r="Y1687" s="47"/>
      <c r="Z1687" s="47"/>
      <c r="AA1687" s="47"/>
      <c r="AB1687" s="47"/>
    </row>
    <row r="1688" spans="1:28" ht="22.5" customHeight="1">
      <c r="A1688" s="47"/>
      <c r="B1688" s="74"/>
      <c r="C1688" s="74"/>
      <c r="D1688" s="74"/>
      <c r="E1688" s="113" t="str">
        <f>IF(B1688="","",Impostazioni!$C$6)</f>
        <v/>
      </c>
      <c r="F1688" s="67"/>
      <c r="G1688" s="67"/>
      <c r="H1688" s="67"/>
      <c r="I1688" s="67"/>
      <c r="J1688" s="124" t="str">
        <v/>
      </c>
      <c r="K1688" s="74"/>
      <c r="L1688" s="111"/>
      <c r="M1688" s="47"/>
      <c r="N1688" s="47"/>
      <c r="O1688" s="47"/>
      <c r="P1688" s="47"/>
      <c r="Q1688" s="47"/>
      <c r="R1688" s="47"/>
      <c r="S1688" s="47"/>
      <c r="T1688" s="47"/>
      <c r="U1688" s="47"/>
      <c r="V1688" s="47"/>
      <c r="W1688" s="47"/>
      <c r="X1688" s="47"/>
      <c r="Y1688" s="47"/>
      <c r="Z1688" s="47"/>
      <c r="AA1688" s="47"/>
      <c r="AB1688" s="47"/>
    </row>
    <row r="1689" spans="1:28" ht="22.5" customHeight="1">
      <c r="A1689" s="47"/>
      <c r="B1689" s="74"/>
      <c r="C1689" s="74"/>
      <c r="D1689" s="74"/>
      <c r="E1689" s="113" t="str">
        <f>IF(B1689="","",Impostazioni!$C$6)</f>
        <v/>
      </c>
      <c r="F1689" s="67"/>
      <c r="G1689" s="67"/>
      <c r="H1689" s="67"/>
      <c r="I1689" s="67"/>
      <c r="J1689" s="124" t="str">
        <v/>
      </c>
      <c r="K1689" s="74"/>
      <c r="L1689" s="111"/>
      <c r="M1689" s="47"/>
      <c r="N1689" s="47"/>
      <c r="O1689" s="47"/>
      <c r="P1689" s="47"/>
      <c r="Q1689" s="47"/>
      <c r="R1689" s="47"/>
      <c r="S1689" s="47"/>
      <c r="T1689" s="47"/>
      <c r="U1689" s="47"/>
      <c r="V1689" s="47"/>
      <c r="W1689" s="47"/>
      <c r="X1689" s="47"/>
      <c r="Y1689" s="47"/>
      <c r="Z1689" s="47"/>
      <c r="AA1689" s="47"/>
      <c r="AB1689" s="47"/>
    </row>
    <row r="1690" spans="1:28" ht="22.5" customHeight="1">
      <c r="A1690" s="47"/>
      <c r="B1690" s="74"/>
      <c r="C1690" s="74"/>
      <c r="D1690" s="74"/>
      <c r="E1690" s="113" t="str">
        <f>IF(B1690="","",Impostazioni!$C$6)</f>
        <v/>
      </c>
      <c r="F1690" s="67"/>
      <c r="G1690" s="67"/>
      <c r="H1690" s="67"/>
      <c r="I1690" s="67"/>
      <c r="J1690" s="124" t="str">
        <v/>
      </c>
      <c r="K1690" s="74"/>
      <c r="L1690" s="111"/>
      <c r="M1690" s="47"/>
      <c r="N1690" s="47"/>
      <c r="O1690" s="47"/>
      <c r="P1690" s="47"/>
      <c r="Q1690" s="47"/>
      <c r="R1690" s="47"/>
      <c r="S1690" s="47"/>
      <c r="T1690" s="47"/>
      <c r="U1690" s="47"/>
      <c r="V1690" s="47"/>
      <c r="W1690" s="47"/>
      <c r="X1690" s="47"/>
      <c r="Y1690" s="47"/>
      <c r="Z1690" s="47"/>
      <c r="AA1690" s="47"/>
      <c r="AB1690" s="47"/>
    </row>
    <row r="1691" spans="1:28" ht="22.5" customHeight="1">
      <c r="A1691" s="47"/>
      <c r="B1691" s="74"/>
      <c r="C1691" s="74"/>
      <c r="D1691" s="74"/>
      <c r="E1691" s="113" t="str">
        <f>IF(B1691="","",Impostazioni!$C$6)</f>
        <v/>
      </c>
      <c r="F1691" s="67"/>
      <c r="G1691" s="67"/>
      <c r="H1691" s="67"/>
      <c r="I1691" s="67"/>
      <c r="J1691" s="124" t="str">
        <v/>
      </c>
      <c r="K1691" s="74"/>
      <c r="L1691" s="111"/>
      <c r="M1691" s="47"/>
      <c r="N1691" s="47"/>
      <c r="O1691" s="47"/>
      <c r="P1691" s="47"/>
      <c r="Q1691" s="47"/>
      <c r="R1691" s="47"/>
      <c r="S1691" s="47"/>
      <c r="T1691" s="47"/>
      <c r="U1691" s="47"/>
      <c r="V1691" s="47"/>
      <c r="W1691" s="47"/>
      <c r="X1691" s="47"/>
      <c r="Y1691" s="47"/>
      <c r="Z1691" s="47"/>
      <c r="AA1691" s="47"/>
      <c r="AB1691" s="47"/>
    </row>
    <row r="1692" spans="1:28" ht="22.5" customHeight="1">
      <c r="A1692" s="47"/>
      <c r="B1692" s="74"/>
      <c r="C1692" s="74"/>
      <c r="D1692" s="74"/>
      <c r="E1692" s="113" t="str">
        <f>IF(B1692="","",Impostazioni!$C$6)</f>
        <v/>
      </c>
      <c r="F1692" s="67"/>
      <c r="G1692" s="67"/>
      <c r="H1692" s="67"/>
      <c r="I1692" s="67"/>
      <c r="J1692" s="124" t="str">
        <v/>
      </c>
      <c r="K1692" s="74"/>
      <c r="L1692" s="111"/>
      <c r="M1692" s="47"/>
      <c r="N1692" s="47"/>
      <c r="O1692" s="47"/>
      <c r="P1692" s="47"/>
      <c r="Q1692" s="47"/>
      <c r="R1692" s="47"/>
      <c r="S1692" s="47"/>
      <c r="T1692" s="47"/>
      <c r="U1692" s="47"/>
      <c r="V1692" s="47"/>
      <c r="W1692" s="47"/>
      <c r="X1692" s="47"/>
      <c r="Y1692" s="47"/>
      <c r="Z1692" s="47"/>
      <c r="AA1692" s="47"/>
      <c r="AB1692" s="47"/>
    </row>
    <row r="1693" spans="1:28" ht="22.5" customHeight="1">
      <c r="A1693" s="47"/>
      <c r="B1693" s="74"/>
      <c r="C1693" s="74"/>
      <c r="D1693" s="74"/>
      <c r="E1693" s="113" t="str">
        <f>IF(B1693="","",Impostazioni!$C$6)</f>
        <v/>
      </c>
      <c r="F1693" s="67"/>
      <c r="G1693" s="67"/>
      <c r="H1693" s="67"/>
      <c r="I1693" s="67"/>
      <c r="J1693" s="124" t="str">
        <v/>
      </c>
      <c r="K1693" s="74"/>
      <c r="L1693" s="111"/>
      <c r="M1693" s="47"/>
      <c r="N1693" s="47"/>
      <c r="O1693" s="47"/>
      <c r="P1693" s="47"/>
      <c r="Q1693" s="47"/>
      <c r="R1693" s="47"/>
      <c r="S1693" s="47"/>
      <c r="T1693" s="47"/>
      <c r="U1693" s="47"/>
      <c r="V1693" s="47"/>
      <c r="W1693" s="47"/>
      <c r="X1693" s="47"/>
      <c r="Y1693" s="47"/>
      <c r="Z1693" s="47"/>
      <c r="AA1693" s="47"/>
      <c r="AB1693" s="47"/>
    </row>
    <row r="1694" spans="1:28" ht="22.5" customHeight="1">
      <c r="A1694" s="47"/>
      <c r="B1694" s="74"/>
      <c r="C1694" s="74"/>
      <c r="D1694" s="74"/>
      <c r="E1694" s="113" t="str">
        <f>IF(B1694="","",Impostazioni!$C$6)</f>
        <v/>
      </c>
      <c r="F1694" s="67"/>
      <c r="G1694" s="67"/>
      <c r="H1694" s="67"/>
      <c r="I1694" s="67"/>
      <c r="J1694" s="124" t="str">
        <v/>
      </c>
      <c r="K1694" s="74"/>
      <c r="L1694" s="111"/>
      <c r="M1694" s="47"/>
      <c r="N1694" s="47"/>
      <c r="O1694" s="47"/>
      <c r="P1694" s="47"/>
      <c r="Q1694" s="47"/>
      <c r="R1694" s="47"/>
      <c r="S1694" s="47"/>
      <c r="T1694" s="47"/>
      <c r="U1694" s="47"/>
      <c r="V1694" s="47"/>
      <c r="W1694" s="47"/>
      <c r="X1694" s="47"/>
      <c r="Y1694" s="47"/>
      <c r="Z1694" s="47"/>
      <c r="AA1694" s="47"/>
      <c r="AB1694" s="47"/>
    </row>
    <row r="1695" spans="1:28" ht="22.5" customHeight="1">
      <c r="A1695" s="47"/>
      <c r="B1695" s="74"/>
      <c r="C1695" s="74"/>
      <c r="D1695" s="74"/>
      <c r="E1695" s="113" t="str">
        <f>IF(B1695="","",Impostazioni!$C$6)</f>
        <v/>
      </c>
      <c r="F1695" s="67"/>
      <c r="G1695" s="67"/>
      <c r="H1695" s="67"/>
      <c r="I1695" s="67"/>
      <c r="J1695" s="124" t="str">
        <v/>
      </c>
      <c r="K1695" s="74"/>
      <c r="L1695" s="111"/>
      <c r="M1695" s="47"/>
      <c r="N1695" s="47"/>
      <c r="O1695" s="47"/>
      <c r="P1695" s="47"/>
      <c r="Q1695" s="47"/>
      <c r="R1695" s="47"/>
      <c r="S1695" s="47"/>
      <c r="T1695" s="47"/>
      <c r="U1695" s="47"/>
      <c r="V1695" s="47"/>
      <c r="W1695" s="47"/>
      <c r="X1695" s="47"/>
      <c r="Y1695" s="47"/>
      <c r="Z1695" s="47"/>
      <c r="AA1695" s="47"/>
      <c r="AB1695" s="47"/>
    </row>
    <row r="1696" spans="1:28" ht="22.5" customHeight="1">
      <c r="A1696" s="47"/>
      <c r="B1696" s="74"/>
      <c r="C1696" s="74"/>
      <c r="D1696" s="74"/>
      <c r="E1696" s="113" t="str">
        <f>IF(B1696="","",Impostazioni!$C$6)</f>
        <v/>
      </c>
      <c r="F1696" s="67"/>
      <c r="G1696" s="67"/>
      <c r="H1696" s="67"/>
      <c r="I1696" s="67"/>
      <c r="J1696" s="124" t="str">
        <v/>
      </c>
      <c r="K1696" s="74"/>
      <c r="L1696" s="111"/>
      <c r="M1696" s="47"/>
      <c r="N1696" s="47"/>
      <c r="O1696" s="47"/>
      <c r="P1696" s="47"/>
      <c r="Q1696" s="47"/>
      <c r="R1696" s="47"/>
      <c r="S1696" s="47"/>
      <c r="T1696" s="47"/>
      <c r="U1696" s="47"/>
      <c r="V1696" s="47"/>
      <c r="W1696" s="47"/>
      <c r="X1696" s="47"/>
      <c r="Y1696" s="47"/>
      <c r="Z1696" s="47"/>
      <c r="AA1696" s="47"/>
      <c r="AB1696" s="47"/>
    </row>
    <row r="1697" spans="1:28" ht="22.5" customHeight="1">
      <c r="A1697" s="47"/>
      <c r="B1697" s="74"/>
      <c r="C1697" s="74"/>
      <c r="D1697" s="74"/>
      <c r="E1697" s="113" t="str">
        <f>IF(B1697="","",Impostazioni!$C$6)</f>
        <v/>
      </c>
      <c r="F1697" s="67"/>
      <c r="G1697" s="67"/>
      <c r="H1697" s="67"/>
      <c r="I1697" s="67"/>
      <c r="J1697" s="124" t="str">
        <v/>
      </c>
      <c r="K1697" s="74"/>
      <c r="L1697" s="111"/>
      <c r="M1697" s="47"/>
      <c r="N1697" s="47"/>
      <c r="O1697" s="47"/>
      <c r="P1697" s="47"/>
      <c r="Q1697" s="47"/>
      <c r="R1697" s="47"/>
      <c r="S1697" s="47"/>
      <c r="T1697" s="47"/>
      <c r="U1697" s="47"/>
      <c r="V1697" s="47"/>
      <c r="W1697" s="47"/>
      <c r="X1697" s="47"/>
      <c r="Y1697" s="47"/>
      <c r="Z1697" s="47"/>
      <c r="AA1697" s="47"/>
      <c r="AB1697" s="47"/>
    </row>
    <row r="1698" spans="1:28" ht="22.5" customHeight="1">
      <c r="A1698" s="47"/>
      <c r="B1698" s="74"/>
      <c r="C1698" s="74"/>
      <c r="D1698" s="74"/>
      <c r="E1698" s="113" t="str">
        <f>IF(B1698="","",Impostazioni!$C$6)</f>
        <v/>
      </c>
      <c r="F1698" s="67"/>
      <c r="G1698" s="67"/>
      <c r="H1698" s="67"/>
      <c r="I1698" s="67"/>
      <c r="J1698" s="124" t="str">
        <v/>
      </c>
      <c r="K1698" s="74"/>
      <c r="L1698" s="111"/>
      <c r="M1698" s="47"/>
      <c r="N1698" s="47"/>
      <c r="O1698" s="47"/>
      <c r="P1698" s="47"/>
      <c r="Q1698" s="47"/>
      <c r="R1698" s="47"/>
      <c r="S1698" s="47"/>
      <c r="T1698" s="47"/>
      <c r="U1698" s="47"/>
      <c r="V1698" s="47"/>
      <c r="W1698" s="47"/>
      <c r="X1698" s="47"/>
      <c r="Y1698" s="47"/>
      <c r="Z1698" s="47"/>
      <c r="AA1698" s="47"/>
      <c r="AB1698" s="47"/>
    </row>
    <row r="1699" spans="1:28" ht="22.5" customHeight="1">
      <c r="A1699" s="47"/>
      <c r="B1699" s="74"/>
      <c r="C1699" s="74"/>
      <c r="D1699" s="74"/>
      <c r="E1699" s="113" t="str">
        <f>IF(B1699="","",Impostazioni!$C$6)</f>
        <v/>
      </c>
      <c r="F1699" s="67"/>
      <c r="G1699" s="67"/>
      <c r="H1699" s="67"/>
      <c r="I1699" s="67"/>
      <c r="J1699" s="124" t="str">
        <v/>
      </c>
      <c r="K1699" s="74"/>
      <c r="L1699" s="111"/>
      <c r="M1699" s="47"/>
      <c r="N1699" s="47"/>
      <c r="O1699" s="47"/>
      <c r="P1699" s="47"/>
      <c r="Q1699" s="47"/>
      <c r="R1699" s="47"/>
      <c r="S1699" s="47"/>
      <c r="T1699" s="47"/>
      <c r="U1699" s="47"/>
      <c r="V1699" s="47"/>
      <c r="W1699" s="47"/>
      <c r="X1699" s="47"/>
      <c r="Y1699" s="47"/>
      <c r="Z1699" s="47"/>
      <c r="AA1699" s="47"/>
      <c r="AB1699" s="47"/>
    </row>
    <row r="1700" spans="1:28" ht="22.5" customHeight="1">
      <c r="A1700" s="47"/>
      <c r="B1700" s="74"/>
      <c r="C1700" s="74"/>
      <c r="D1700" s="74"/>
      <c r="E1700" s="113" t="str">
        <f>IF(B1700="","",Impostazioni!$C$6)</f>
        <v/>
      </c>
      <c r="F1700" s="67"/>
      <c r="G1700" s="67"/>
      <c r="H1700" s="67"/>
      <c r="I1700" s="67"/>
      <c r="J1700" s="124" t="str">
        <v/>
      </c>
      <c r="K1700" s="74"/>
      <c r="L1700" s="111"/>
      <c r="M1700" s="47"/>
      <c r="N1700" s="47"/>
      <c r="O1700" s="47"/>
      <c r="P1700" s="47"/>
      <c r="Q1700" s="47"/>
      <c r="R1700" s="47"/>
      <c r="S1700" s="47"/>
      <c r="T1700" s="47"/>
      <c r="U1700" s="47"/>
      <c r="V1700" s="47"/>
      <c r="W1700" s="47"/>
      <c r="X1700" s="47"/>
      <c r="Y1700" s="47"/>
      <c r="Z1700" s="47"/>
      <c r="AA1700" s="47"/>
      <c r="AB1700" s="47"/>
    </row>
    <row r="1701" spans="1:28" ht="22.5" customHeight="1">
      <c r="A1701" s="47"/>
      <c r="B1701" s="74"/>
      <c r="C1701" s="74"/>
      <c r="D1701" s="74"/>
      <c r="E1701" s="113" t="str">
        <f>IF(B1701="","",Impostazioni!$C$6)</f>
        <v/>
      </c>
      <c r="F1701" s="67"/>
      <c r="G1701" s="67"/>
      <c r="H1701" s="67"/>
      <c r="I1701" s="67"/>
      <c r="J1701" s="124" t="str">
        <v/>
      </c>
      <c r="K1701" s="74"/>
      <c r="L1701" s="111"/>
      <c r="M1701" s="47"/>
      <c r="N1701" s="47"/>
      <c r="O1701" s="47"/>
      <c r="P1701" s="47"/>
      <c r="Q1701" s="47"/>
      <c r="R1701" s="47"/>
      <c r="S1701" s="47"/>
      <c r="T1701" s="47"/>
      <c r="U1701" s="47"/>
      <c r="V1701" s="47"/>
      <c r="W1701" s="47"/>
      <c r="X1701" s="47"/>
      <c r="Y1701" s="47"/>
      <c r="Z1701" s="47"/>
      <c r="AA1701" s="47"/>
      <c r="AB1701" s="47"/>
    </row>
    <row r="1702" spans="1:28" ht="22.5" customHeight="1">
      <c r="A1702" s="47"/>
      <c r="B1702" s="74"/>
      <c r="C1702" s="74"/>
      <c r="D1702" s="74"/>
      <c r="E1702" s="113" t="str">
        <f>IF(B1702="","",Impostazioni!$C$6)</f>
        <v/>
      </c>
      <c r="F1702" s="67"/>
      <c r="G1702" s="67"/>
      <c r="H1702" s="67"/>
      <c r="I1702" s="67"/>
      <c r="J1702" s="124" t="str">
        <v/>
      </c>
      <c r="K1702" s="74"/>
      <c r="L1702" s="111"/>
      <c r="M1702" s="47"/>
      <c r="N1702" s="47"/>
      <c r="O1702" s="47"/>
      <c r="P1702" s="47"/>
      <c r="Q1702" s="47"/>
      <c r="R1702" s="47"/>
      <c r="S1702" s="47"/>
      <c r="T1702" s="47"/>
      <c r="U1702" s="47"/>
      <c r="V1702" s="47"/>
      <c r="W1702" s="47"/>
      <c r="X1702" s="47"/>
      <c r="Y1702" s="47"/>
      <c r="Z1702" s="47"/>
      <c r="AA1702" s="47"/>
      <c r="AB1702" s="47"/>
    </row>
    <row r="1703" spans="1:28" ht="22.5" customHeight="1">
      <c r="A1703" s="47"/>
      <c r="B1703" s="74"/>
      <c r="C1703" s="74"/>
      <c r="D1703" s="74"/>
      <c r="E1703" s="113" t="str">
        <f>IF(B1703="","",Impostazioni!$C$6)</f>
        <v/>
      </c>
      <c r="F1703" s="67"/>
      <c r="G1703" s="67"/>
      <c r="H1703" s="67"/>
      <c r="I1703" s="67"/>
      <c r="J1703" s="124" t="str">
        <v/>
      </c>
      <c r="K1703" s="74"/>
      <c r="L1703" s="111"/>
      <c r="M1703" s="47"/>
      <c r="N1703" s="47"/>
      <c r="O1703" s="47"/>
      <c r="P1703" s="47"/>
      <c r="Q1703" s="47"/>
      <c r="R1703" s="47"/>
      <c r="S1703" s="47"/>
      <c r="T1703" s="47"/>
      <c r="U1703" s="47"/>
      <c r="V1703" s="47"/>
      <c r="W1703" s="47"/>
      <c r="X1703" s="47"/>
      <c r="Y1703" s="47"/>
      <c r="Z1703" s="47"/>
      <c r="AA1703" s="47"/>
      <c r="AB1703" s="47"/>
    </row>
    <row r="1704" spans="1:28" ht="22.5" customHeight="1">
      <c r="A1704" s="47"/>
      <c r="B1704" s="74"/>
      <c r="C1704" s="74"/>
      <c r="D1704" s="74"/>
      <c r="E1704" s="113" t="str">
        <f>IF(B1704="","",Impostazioni!$C$6)</f>
        <v/>
      </c>
      <c r="F1704" s="67"/>
      <c r="G1704" s="67"/>
      <c r="H1704" s="67"/>
      <c r="I1704" s="67"/>
      <c r="J1704" s="124" t="str">
        <v/>
      </c>
      <c r="K1704" s="74"/>
      <c r="L1704" s="111"/>
      <c r="M1704" s="47"/>
      <c r="N1704" s="47"/>
      <c r="O1704" s="47"/>
      <c r="P1704" s="47"/>
      <c r="Q1704" s="47"/>
      <c r="R1704" s="47"/>
      <c r="S1704" s="47"/>
      <c r="T1704" s="47"/>
      <c r="U1704" s="47"/>
      <c r="V1704" s="47"/>
      <c r="W1704" s="47"/>
      <c r="X1704" s="47"/>
      <c r="Y1704" s="47"/>
      <c r="Z1704" s="47"/>
      <c r="AA1704" s="47"/>
      <c r="AB1704" s="47"/>
    </row>
    <row r="1705" spans="1:28" ht="22.5" customHeight="1">
      <c r="A1705" s="47"/>
      <c r="B1705" s="74"/>
      <c r="C1705" s="74"/>
      <c r="D1705" s="74"/>
      <c r="E1705" s="113" t="str">
        <f>IF(B1705="","",Impostazioni!$C$6)</f>
        <v/>
      </c>
      <c r="F1705" s="67"/>
      <c r="G1705" s="67"/>
      <c r="H1705" s="67"/>
      <c r="I1705" s="67"/>
      <c r="J1705" s="124" t="str">
        <v/>
      </c>
      <c r="K1705" s="74"/>
      <c r="L1705" s="111"/>
      <c r="M1705" s="47"/>
      <c r="N1705" s="47"/>
      <c r="O1705" s="47"/>
      <c r="P1705" s="47"/>
      <c r="Q1705" s="47"/>
      <c r="R1705" s="47"/>
      <c r="S1705" s="47"/>
      <c r="T1705" s="47"/>
      <c r="U1705" s="47"/>
      <c r="V1705" s="47"/>
      <c r="W1705" s="47"/>
      <c r="X1705" s="47"/>
      <c r="Y1705" s="47"/>
      <c r="Z1705" s="47"/>
      <c r="AA1705" s="47"/>
      <c r="AB1705" s="47"/>
    </row>
    <row r="1706" spans="1:28" ht="22.5" customHeight="1">
      <c r="A1706" s="47"/>
      <c r="B1706" s="74"/>
      <c r="C1706" s="74"/>
      <c r="D1706" s="74"/>
      <c r="E1706" s="113" t="str">
        <f>IF(B1706="","",Impostazioni!$C$6)</f>
        <v/>
      </c>
      <c r="F1706" s="67"/>
      <c r="G1706" s="67"/>
      <c r="H1706" s="67"/>
      <c r="I1706" s="67"/>
      <c r="J1706" s="124" t="str">
        <v/>
      </c>
      <c r="K1706" s="74"/>
      <c r="L1706" s="111"/>
      <c r="M1706" s="47"/>
      <c r="N1706" s="47"/>
      <c r="O1706" s="47"/>
      <c r="P1706" s="47"/>
      <c r="Q1706" s="47"/>
      <c r="R1706" s="47"/>
      <c r="S1706" s="47"/>
      <c r="T1706" s="47"/>
      <c r="U1706" s="47"/>
      <c r="V1706" s="47"/>
      <c r="W1706" s="47"/>
      <c r="X1706" s="47"/>
      <c r="Y1706" s="47"/>
      <c r="Z1706" s="47"/>
      <c r="AA1706" s="47"/>
      <c r="AB1706" s="47"/>
    </row>
    <row r="1707" spans="1:28" ht="22.5" customHeight="1">
      <c r="A1707" s="47"/>
      <c r="B1707" s="74"/>
      <c r="C1707" s="74"/>
      <c r="D1707" s="74"/>
      <c r="E1707" s="113" t="str">
        <f>IF(B1707="","",Impostazioni!$C$6)</f>
        <v/>
      </c>
      <c r="F1707" s="67"/>
      <c r="G1707" s="67"/>
      <c r="H1707" s="67"/>
      <c r="I1707" s="67"/>
      <c r="J1707" s="124" t="str">
        <v/>
      </c>
      <c r="K1707" s="74"/>
      <c r="L1707" s="111"/>
      <c r="M1707" s="47"/>
      <c r="N1707" s="47"/>
      <c r="O1707" s="47"/>
      <c r="P1707" s="47"/>
      <c r="Q1707" s="47"/>
      <c r="R1707" s="47"/>
      <c r="S1707" s="47"/>
      <c r="T1707" s="47"/>
      <c r="U1707" s="47"/>
      <c r="V1707" s="47"/>
      <c r="W1707" s="47"/>
      <c r="X1707" s="47"/>
      <c r="Y1707" s="47"/>
      <c r="Z1707" s="47"/>
      <c r="AA1707" s="47"/>
      <c r="AB1707" s="47"/>
    </row>
    <row r="1708" spans="1:28" ht="22.5" customHeight="1">
      <c r="A1708" s="47"/>
      <c r="B1708" s="74"/>
      <c r="C1708" s="74"/>
      <c r="D1708" s="74"/>
      <c r="E1708" s="113" t="str">
        <f>IF(B1708="","",Impostazioni!$C$6)</f>
        <v/>
      </c>
      <c r="F1708" s="67"/>
      <c r="G1708" s="67"/>
      <c r="H1708" s="67"/>
      <c r="I1708" s="67"/>
      <c r="J1708" s="124" t="str">
        <v/>
      </c>
      <c r="K1708" s="74"/>
      <c r="L1708" s="111"/>
      <c r="M1708" s="47"/>
      <c r="N1708" s="47"/>
      <c r="O1708" s="47"/>
      <c r="P1708" s="47"/>
      <c r="Q1708" s="47"/>
      <c r="R1708" s="47"/>
      <c r="S1708" s="47"/>
      <c r="T1708" s="47"/>
      <c r="U1708" s="47"/>
      <c r="V1708" s="47"/>
      <c r="W1708" s="47"/>
      <c r="X1708" s="47"/>
      <c r="Y1708" s="47"/>
      <c r="Z1708" s="47"/>
      <c r="AA1708" s="47"/>
      <c r="AB1708" s="47"/>
    </row>
    <row r="1709" spans="1:28" ht="22.5" customHeight="1">
      <c r="A1709" s="47"/>
      <c r="B1709" s="74"/>
      <c r="C1709" s="74"/>
      <c r="D1709" s="74"/>
      <c r="E1709" s="113" t="str">
        <f>IF(B1709="","",Impostazioni!$C$6)</f>
        <v/>
      </c>
      <c r="F1709" s="67"/>
      <c r="G1709" s="67"/>
      <c r="H1709" s="67"/>
      <c r="I1709" s="67"/>
      <c r="J1709" s="124" t="str">
        <v/>
      </c>
      <c r="K1709" s="74"/>
      <c r="L1709" s="111"/>
      <c r="M1709" s="47"/>
      <c r="N1709" s="47"/>
      <c r="O1709" s="47"/>
      <c r="P1709" s="47"/>
      <c r="Q1709" s="47"/>
      <c r="R1709" s="47"/>
      <c r="S1709" s="47"/>
      <c r="T1709" s="47"/>
      <c r="U1709" s="47"/>
      <c r="V1709" s="47"/>
      <c r="W1709" s="47"/>
      <c r="X1709" s="47"/>
      <c r="Y1709" s="47"/>
      <c r="Z1709" s="47"/>
      <c r="AA1709" s="47"/>
      <c r="AB1709" s="47"/>
    </row>
    <row r="1710" spans="1:28" ht="22.5" customHeight="1">
      <c r="A1710" s="47"/>
      <c r="B1710" s="74"/>
      <c r="C1710" s="74"/>
      <c r="D1710" s="74"/>
      <c r="E1710" s="113" t="str">
        <f>IF(B1710="","",Impostazioni!$C$6)</f>
        <v/>
      </c>
      <c r="F1710" s="67"/>
      <c r="G1710" s="67"/>
      <c r="H1710" s="67"/>
      <c r="I1710" s="67"/>
      <c r="J1710" s="124" t="str">
        <v/>
      </c>
      <c r="K1710" s="74"/>
      <c r="L1710" s="111"/>
      <c r="M1710" s="47"/>
      <c r="N1710" s="47"/>
      <c r="O1710" s="47"/>
      <c r="P1710" s="47"/>
      <c r="Q1710" s="47"/>
      <c r="R1710" s="47"/>
      <c r="S1710" s="47"/>
      <c r="T1710" s="47"/>
      <c r="U1710" s="47"/>
      <c r="V1710" s="47"/>
      <c r="W1710" s="47"/>
      <c r="X1710" s="47"/>
      <c r="Y1710" s="47"/>
      <c r="Z1710" s="47"/>
      <c r="AA1710" s="47"/>
      <c r="AB1710" s="47"/>
    </row>
    <row r="1711" spans="1:28" ht="22.5" customHeight="1">
      <c r="A1711" s="47"/>
      <c r="B1711" s="74"/>
      <c r="C1711" s="74"/>
      <c r="D1711" s="74"/>
      <c r="E1711" s="113" t="str">
        <f>IF(B1711="","",Impostazioni!$C$6)</f>
        <v/>
      </c>
      <c r="F1711" s="67"/>
      <c r="G1711" s="67"/>
      <c r="H1711" s="67"/>
      <c r="I1711" s="67"/>
      <c r="J1711" s="124" t="str">
        <v/>
      </c>
      <c r="K1711" s="74"/>
      <c r="L1711" s="111"/>
      <c r="M1711" s="47"/>
      <c r="N1711" s="47"/>
      <c r="O1711" s="47"/>
      <c r="P1711" s="47"/>
      <c r="Q1711" s="47"/>
      <c r="R1711" s="47"/>
      <c r="S1711" s="47"/>
      <c r="T1711" s="47"/>
      <c r="U1711" s="47"/>
      <c r="V1711" s="47"/>
      <c r="W1711" s="47"/>
      <c r="X1711" s="47"/>
      <c r="Y1711" s="47"/>
      <c r="Z1711" s="47"/>
      <c r="AA1711" s="47"/>
      <c r="AB1711" s="47"/>
    </row>
    <row r="1712" spans="1:28" ht="22.5" customHeight="1">
      <c r="A1712" s="47"/>
      <c r="B1712" s="74"/>
      <c r="C1712" s="74"/>
      <c r="D1712" s="74"/>
      <c r="E1712" s="113" t="str">
        <f>IF(B1712="","",Impostazioni!$C$6)</f>
        <v/>
      </c>
      <c r="F1712" s="67"/>
      <c r="G1712" s="67"/>
      <c r="H1712" s="67"/>
      <c r="I1712" s="67"/>
      <c r="J1712" s="124" t="str">
        <v/>
      </c>
      <c r="K1712" s="74"/>
      <c r="L1712" s="111"/>
      <c r="M1712" s="47"/>
      <c r="N1712" s="47"/>
      <c r="O1712" s="47"/>
      <c r="P1712" s="47"/>
      <c r="Q1712" s="47"/>
      <c r="R1712" s="47"/>
      <c r="S1712" s="47"/>
      <c r="T1712" s="47"/>
      <c r="U1712" s="47"/>
      <c r="V1712" s="47"/>
      <c r="W1712" s="47"/>
      <c r="X1712" s="47"/>
      <c r="Y1712" s="47"/>
      <c r="Z1712" s="47"/>
      <c r="AA1712" s="47"/>
      <c r="AB1712" s="47"/>
    </row>
    <row r="1713" spans="1:28" ht="22.5" customHeight="1">
      <c r="A1713" s="47"/>
      <c r="B1713" s="74"/>
      <c r="C1713" s="74"/>
      <c r="D1713" s="74"/>
      <c r="E1713" s="113" t="str">
        <f>IF(B1713="","",Impostazioni!$C$6)</f>
        <v/>
      </c>
      <c r="F1713" s="67"/>
      <c r="G1713" s="67"/>
      <c r="H1713" s="67"/>
      <c r="I1713" s="67"/>
      <c r="J1713" s="124" t="str">
        <v/>
      </c>
      <c r="K1713" s="74"/>
      <c r="L1713" s="111"/>
      <c r="M1713" s="47"/>
      <c r="N1713" s="47"/>
      <c r="O1713" s="47"/>
      <c r="P1713" s="47"/>
      <c r="Q1713" s="47"/>
      <c r="R1713" s="47"/>
      <c r="S1713" s="47"/>
      <c r="T1713" s="47"/>
      <c r="U1713" s="47"/>
      <c r="V1713" s="47"/>
      <c r="W1713" s="47"/>
      <c r="X1713" s="47"/>
      <c r="Y1713" s="47"/>
      <c r="Z1713" s="47"/>
      <c r="AA1713" s="47"/>
      <c r="AB1713" s="47"/>
    </row>
    <row r="1714" spans="1:28" ht="22.5" customHeight="1">
      <c r="A1714" s="47"/>
      <c r="B1714" s="74"/>
      <c r="C1714" s="74"/>
      <c r="D1714" s="74"/>
      <c r="E1714" s="113" t="str">
        <f>IF(B1714="","",Impostazioni!$C$6)</f>
        <v/>
      </c>
      <c r="F1714" s="67"/>
      <c r="G1714" s="67"/>
      <c r="H1714" s="67"/>
      <c r="I1714" s="67"/>
      <c r="J1714" s="124" t="str">
        <v/>
      </c>
      <c r="K1714" s="74"/>
      <c r="L1714" s="111"/>
      <c r="M1714" s="47"/>
      <c r="N1714" s="47"/>
      <c r="O1714" s="47"/>
      <c r="P1714" s="47"/>
      <c r="Q1714" s="47"/>
      <c r="R1714" s="47"/>
      <c r="S1714" s="47"/>
      <c r="T1714" s="47"/>
      <c r="U1714" s="47"/>
      <c r="V1714" s="47"/>
      <c r="W1714" s="47"/>
      <c r="X1714" s="47"/>
      <c r="Y1714" s="47"/>
      <c r="Z1714" s="47"/>
      <c r="AA1714" s="47"/>
      <c r="AB1714" s="47"/>
    </row>
    <row r="1715" spans="1:28" ht="22.5" customHeight="1">
      <c r="A1715" s="47"/>
      <c r="B1715" s="74"/>
      <c r="C1715" s="74"/>
      <c r="D1715" s="74"/>
      <c r="E1715" s="113" t="str">
        <f>IF(B1715="","",Impostazioni!$C$6)</f>
        <v/>
      </c>
      <c r="F1715" s="67"/>
      <c r="G1715" s="67"/>
      <c r="H1715" s="67"/>
      <c r="I1715" s="67"/>
      <c r="J1715" s="124" t="str">
        <v/>
      </c>
      <c r="K1715" s="74"/>
      <c r="L1715" s="111"/>
      <c r="M1715" s="47"/>
      <c r="N1715" s="47"/>
      <c r="O1715" s="47"/>
      <c r="P1715" s="47"/>
      <c r="Q1715" s="47"/>
      <c r="R1715" s="47"/>
      <c r="S1715" s="47"/>
      <c r="T1715" s="47"/>
      <c r="U1715" s="47"/>
      <c r="V1715" s="47"/>
      <c r="W1715" s="47"/>
      <c r="X1715" s="47"/>
      <c r="Y1715" s="47"/>
      <c r="Z1715" s="47"/>
      <c r="AA1715" s="47"/>
      <c r="AB1715" s="47"/>
    </row>
    <row r="1716" spans="1:28" ht="22.5" customHeight="1">
      <c r="A1716" s="47"/>
      <c r="B1716" s="74"/>
      <c r="C1716" s="74"/>
      <c r="D1716" s="74"/>
      <c r="E1716" s="113" t="str">
        <f>IF(B1716="","",Impostazioni!$C$6)</f>
        <v/>
      </c>
      <c r="F1716" s="67"/>
      <c r="G1716" s="67"/>
      <c r="H1716" s="67"/>
      <c r="I1716" s="67"/>
      <c r="J1716" s="124" t="str">
        <v/>
      </c>
      <c r="K1716" s="74"/>
      <c r="L1716" s="111"/>
      <c r="M1716" s="47"/>
      <c r="N1716" s="47"/>
      <c r="O1716" s="47"/>
      <c r="P1716" s="47"/>
      <c r="Q1716" s="47"/>
      <c r="R1716" s="47"/>
      <c r="S1716" s="47"/>
      <c r="T1716" s="47"/>
      <c r="U1716" s="47"/>
      <c r="V1716" s="47"/>
      <c r="W1716" s="47"/>
      <c r="X1716" s="47"/>
      <c r="Y1716" s="47"/>
      <c r="Z1716" s="47"/>
      <c r="AA1716" s="47"/>
      <c r="AB1716" s="47"/>
    </row>
    <row r="1717" spans="1:28" ht="22.5" customHeight="1">
      <c r="A1717" s="47"/>
      <c r="B1717" s="74"/>
      <c r="C1717" s="74"/>
      <c r="D1717" s="74"/>
      <c r="E1717" s="113" t="str">
        <f>IF(B1717="","",Impostazioni!$C$6)</f>
        <v/>
      </c>
      <c r="F1717" s="67"/>
      <c r="G1717" s="67"/>
      <c r="H1717" s="67"/>
      <c r="I1717" s="67"/>
      <c r="J1717" s="124" t="str">
        <v/>
      </c>
      <c r="K1717" s="74"/>
      <c r="L1717" s="111"/>
      <c r="M1717" s="47"/>
      <c r="N1717" s="47"/>
      <c r="O1717" s="47"/>
      <c r="P1717" s="47"/>
      <c r="Q1717" s="47"/>
      <c r="R1717" s="47"/>
      <c r="S1717" s="47"/>
      <c r="T1717" s="47"/>
      <c r="U1717" s="47"/>
      <c r="V1717" s="47"/>
      <c r="W1717" s="47"/>
      <c r="X1717" s="47"/>
      <c r="Y1717" s="47"/>
      <c r="Z1717" s="47"/>
      <c r="AA1717" s="47"/>
      <c r="AB1717" s="47"/>
    </row>
    <row r="1718" spans="1:28" ht="22.5" customHeight="1">
      <c r="A1718" s="47"/>
      <c r="B1718" s="74"/>
      <c r="C1718" s="74"/>
      <c r="D1718" s="74"/>
      <c r="E1718" s="113" t="str">
        <f>IF(B1718="","",Impostazioni!$C$6)</f>
        <v/>
      </c>
      <c r="F1718" s="67"/>
      <c r="G1718" s="67"/>
      <c r="H1718" s="67"/>
      <c r="I1718" s="67"/>
      <c r="J1718" s="124" t="str">
        <v/>
      </c>
      <c r="K1718" s="74"/>
      <c r="L1718" s="111"/>
      <c r="M1718" s="47"/>
      <c r="N1718" s="47"/>
      <c r="O1718" s="47"/>
      <c r="P1718" s="47"/>
      <c r="Q1718" s="47"/>
      <c r="R1718" s="47"/>
      <c r="S1718" s="47"/>
      <c r="T1718" s="47"/>
      <c r="U1718" s="47"/>
      <c r="V1718" s="47"/>
      <c r="W1718" s="47"/>
      <c r="X1718" s="47"/>
      <c r="Y1718" s="47"/>
      <c r="Z1718" s="47"/>
      <c r="AA1718" s="47"/>
      <c r="AB1718" s="47"/>
    </row>
    <row r="1719" spans="1:28" ht="22.5" customHeight="1">
      <c r="A1719" s="47"/>
      <c r="B1719" s="74"/>
      <c r="C1719" s="74"/>
      <c r="D1719" s="74"/>
      <c r="E1719" s="113" t="str">
        <f>IF(B1719="","",Impostazioni!$C$6)</f>
        <v/>
      </c>
      <c r="F1719" s="67"/>
      <c r="G1719" s="67"/>
      <c r="H1719" s="67"/>
      <c r="I1719" s="67"/>
      <c r="J1719" s="124" t="str">
        <v/>
      </c>
      <c r="K1719" s="74"/>
      <c r="L1719" s="111"/>
      <c r="M1719" s="47"/>
      <c r="N1719" s="47"/>
      <c r="O1719" s="47"/>
      <c r="P1719" s="47"/>
      <c r="Q1719" s="47"/>
      <c r="R1719" s="47"/>
      <c r="S1719" s="47"/>
      <c r="T1719" s="47"/>
      <c r="U1719" s="47"/>
      <c r="V1719" s="47"/>
      <c r="W1719" s="47"/>
      <c r="X1719" s="47"/>
      <c r="Y1719" s="47"/>
      <c r="Z1719" s="47"/>
      <c r="AA1719" s="47"/>
      <c r="AB1719" s="47"/>
    </row>
    <row r="1720" spans="1:28" ht="22.5" customHeight="1">
      <c r="A1720" s="47"/>
      <c r="B1720" s="74"/>
      <c r="C1720" s="74"/>
      <c r="D1720" s="74"/>
      <c r="E1720" s="113" t="str">
        <f>IF(B1720="","",Impostazioni!$C$6)</f>
        <v/>
      </c>
      <c r="F1720" s="67"/>
      <c r="G1720" s="67"/>
      <c r="H1720" s="67"/>
      <c r="I1720" s="67"/>
      <c r="J1720" s="124" t="str">
        <v/>
      </c>
      <c r="K1720" s="74"/>
      <c r="L1720" s="111"/>
      <c r="M1720" s="47"/>
      <c r="N1720" s="47"/>
      <c r="O1720" s="47"/>
      <c r="P1720" s="47"/>
      <c r="Q1720" s="47"/>
      <c r="R1720" s="47"/>
      <c r="S1720" s="47"/>
      <c r="T1720" s="47"/>
      <c r="U1720" s="47"/>
      <c r="V1720" s="47"/>
      <c r="W1720" s="47"/>
      <c r="X1720" s="47"/>
      <c r="Y1720" s="47"/>
      <c r="Z1720" s="47"/>
      <c r="AA1720" s="47"/>
      <c r="AB1720" s="47"/>
    </row>
    <row r="1721" spans="1:28" ht="22.5" customHeight="1">
      <c r="A1721" s="47"/>
      <c r="B1721" s="74"/>
      <c r="C1721" s="74"/>
      <c r="D1721" s="74"/>
      <c r="E1721" s="113" t="str">
        <f>IF(B1721="","",Impostazioni!$C$6)</f>
        <v/>
      </c>
      <c r="F1721" s="67"/>
      <c r="G1721" s="67"/>
      <c r="H1721" s="67"/>
      <c r="I1721" s="67"/>
      <c r="J1721" s="124" t="str">
        <v/>
      </c>
      <c r="K1721" s="74"/>
      <c r="L1721" s="111"/>
      <c r="M1721" s="47"/>
      <c r="N1721" s="47"/>
      <c r="O1721" s="47"/>
      <c r="P1721" s="47"/>
      <c r="Q1721" s="47"/>
      <c r="R1721" s="47"/>
      <c r="S1721" s="47"/>
      <c r="T1721" s="47"/>
      <c r="U1721" s="47"/>
      <c r="V1721" s="47"/>
      <c r="W1721" s="47"/>
      <c r="X1721" s="47"/>
      <c r="Y1721" s="47"/>
      <c r="Z1721" s="47"/>
      <c r="AA1721" s="47"/>
      <c r="AB1721" s="47"/>
    </row>
    <row r="1722" spans="1:28" ht="22.5" customHeight="1">
      <c r="A1722" s="47"/>
      <c r="B1722" s="74"/>
      <c r="C1722" s="74"/>
      <c r="D1722" s="74"/>
      <c r="E1722" s="113" t="str">
        <f>IF(B1722="","",Impostazioni!$C$6)</f>
        <v/>
      </c>
      <c r="F1722" s="67"/>
      <c r="G1722" s="67"/>
      <c r="H1722" s="67"/>
      <c r="I1722" s="67"/>
      <c r="J1722" s="124" t="str">
        <v/>
      </c>
      <c r="K1722" s="74"/>
      <c r="L1722" s="111"/>
      <c r="M1722" s="47"/>
      <c r="N1722" s="47"/>
      <c r="O1722" s="47"/>
      <c r="P1722" s="47"/>
      <c r="Q1722" s="47"/>
      <c r="R1722" s="47"/>
      <c r="S1722" s="47"/>
      <c r="T1722" s="47"/>
      <c r="U1722" s="47"/>
      <c r="V1722" s="47"/>
      <c r="W1722" s="47"/>
      <c r="X1722" s="47"/>
      <c r="Y1722" s="47"/>
      <c r="Z1722" s="47"/>
      <c r="AA1722" s="47"/>
      <c r="AB1722" s="47"/>
    </row>
    <row r="1723" spans="1:28" ht="22.5" customHeight="1">
      <c r="A1723" s="47"/>
      <c r="B1723" s="74"/>
      <c r="C1723" s="74"/>
      <c r="D1723" s="74"/>
      <c r="E1723" s="113" t="str">
        <f>IF(B1723="","",Impostazioni!$C$6)</f>
        <v/>
      </c>
      <c r="F1723" s="67"/>
      <c r="G1723" s="67"/>
      <c r="H1723" s="67"/>
      <c r="I1723" s="67"/>
      <c r="J1723" s="124" t="str">
        <v/>
      </c>
      <c r="K1723" s="74"/>
      <c r="L1723" s="111"/>
      <c r="M1723" s="47"/>
      <c r="N1723" s="47"/>
      <c r="O1723" s="47"/>
      <c r="P1723" s="47"/>
      <c r="Q1723" s="47"/>
      <c r="R1723" s="47"/>
      <c r="S1723" s="47"/>
      <c r="T1723" s="47"/>
      <c r="U1723" s="47"/>
      <c r="V1723" s="47"/>
      <c r="W1723" s="47"/>
      <c r="X1723" s="47"/>
      <c r="Y1723" s="47"/>
      <c r="Z1723" s="47"/>
      <c r="AA1723" s="47"/>
      <c r="AB1723" s="47"/>
    </row>
    <row r="1724" spans="1:28" ht="22.5" customHeight="1">
      <c r="A1724" s="47"/>
      <c r="B1724" s="74"/>
      <c r="C1724" s="74"/>
      <c r="D1724" s="74"/>
      <c r="E1724" s="113" t="str">
        <f>IF(B1724="","",Impostazioni!$C$6)</f>
        <v/>
      </c>
      <c r="F1724" s="67"/>
      <c r="G1724" s="67"/>
      <c r="H1724" s="67"/>
      <c r="I1724" s="67"/>
      <c r="J1724" s="124" t="str">
        <v/>
      </c>
      <c r="K1724" s="74"/>
      <c r="L1724" s="111"/>
      <c r="M1724" s="47"/>
      <c r="N1724" s="47"/>
      <c r="O1724" s="47"/>
      <c r="P1724" s="47"/>
      <c r="Q1724" s="47"/>
      <c r="R1724" s="47"/>
      <c r="S1724" s="47"/>
      <c r="T1724" s="47"/>
      <c r="U1724" s="47"/>
      <c r="V1724" s="47"/>
      <c r="W1724" s="47"/>
      <c r="X1724" s="47"/>
      <c r="Y1724" s="47"/>
      <c r="Z1724" s="47"/>
      <c r="AA1724" s="47"/>
      <c r="AB1724" s="47"/>
    </row>
    <row r="1725" spans="1:28" ht="22.5" customHeight="1">
      <c r="A1725" s="47"/>
      <c r="B1725" s="74"/>
      <c r="C1725" s="74"/>
      <c r="D1725" s="74"/>
      <c r="E1725" s="113" t="str">
        <f>IF(B1725="","",Impostazioni!$C$6)</f>
        <v/>
      </c>
      <c r="F1725" s="67"/>
      <c r="G1725" s="67"/>
      <c r="H1725" s="67"/>
      <c r="I1725" s="67"/>
      <c r="J1725" s="124" t="str">
        <v/>
      </c>
      <c r="K1725" s="74"/>
      <c r="L1725" s="111"/>
      <c r="M1725" s="47"/>
      <c r="N1725" s="47"/>
      <c r="O1725" s="47"/>
      <c r="P1725" s="47"/>
      <c r="Q1725" s="47"/>
      <c r="R1725" s="47"/>
      <c r="S1725" s="47"/>
      <c r="T1725" s="47"/>
      <c r="U1725" s="47"/>
      <c r="V1725" s="47"/>
      <c r="W1725" s="47"/>
      <c r="X1725" s="47"/>
      <c r="Y1725" s="47"/>
      <c r="Z1725" s="47"/>
      <c r="AA1725" s="47"/>
      <c r="AB1725" s="47"/>
    </row>
    <row r="1726" spans="1:28" ht="22.5" customHeight="1">
      <c r="A1726" s="47"/>
      <c r="B1726" s="74"/>
      <c r="C1726" s="74"/>
      <c r="D1726" s="74"/>
      <c r="E1726" s="113" t="str">
        <f>IF(B1726="","",Impostazioni!$C$6)</f>
        <v/>
      </c>
      <c r="F1726" s="67"/>
      <c r="G1726" s="67"/>
      <c r="H1726" s="67"/>
      <c r="I1726" s="67"/>
      <c r="J1726" s="124" t="str">
        <v/>
      </c>
      <c r="K1726" s="74"/>
      <c r="L1726" s="111"/>
      <c r="M1726" s="47"/>
      <c r="N1726" s="47"/>
      <c r="O1726" s="47"/>
      <c r="P1726" s="47"/>
      <c r="Q1726" s="47"/>
      <c r="R1726" s="47"/>
      <c r="S1726" s="47"/>
      <c r="T1726" s="47"/>
      <c r="U1726" s="47"/>
      <c r="V1726" s="47"/>
      <c r="W1726" s="47"/>
      <c r="X1726" s="47"/>
      <c r="Y1726" s="47"/>
      <c r="Z1726" s="47"/>
      <c r="AA1726" s="47"/>
      <c r="AB1726" s="47"/>
    </row>
    <row r="1727" spans="1:28" ht="22.5" customHeight="1">
      <c r="A1727" s="47"/>
      <c r="B1727" s="74"/>
      <c r="C1727" s="74"/>
      <c r="D1727" s="74"/>
      <c r="E1727" s="113" t="str">
        <f>IF(B1727="","",Impostazioni!$C$6)</f>
        <v/>
      </c>
      <c r="F1727" s="67"/>
      <c r="G1727" s="67"/>
      <c r="H1727" s="67"/>
      <c r="I1727" s="67"/>
      <c r="J1727" s="124" t="str">
        <v/>
      </c>
      <c r="K1727" s="74"/>
      <c r="L1727" s="111"/>
      <c r="M1727" s="47"/>
      <c r="N1727" s="47"/>
      <c r="O1727" s="47"/>
      <c r="P1727" s="47"/>
      <c r="Q1727" s="47"/>
      <c r="R1727" s="47"/>
      <c r="S1727" s="47"/>
      <c r="T1727" s="47"/>
      <c r="U1727" s="47"/>
      <c r="V1727" s="47"/>
      <c r="W1727" s="47"/>
      <c r="X1727" s="47"/>
      <c r="Y1727" s="47"/>
      <c r="Z1727" s="47"/>
      <c r="AA1727" s="47"/>
      <c r="AB1727" s="47"/>
    </row>
    <row r="1728" spans="1:28" ht="22.5" customHeight="1">
      <c r="A1728" s="47"/>
      <c r="B1728" s="74"/>
      <c r="C1728" s="74"/>
      <c r="D1728" s="74"/>
      <c r="E1728" s="113" t="str">
        <f>IF(B1728="","",Impostazioni!$C$6)</f>
        <v/>
      </c>
      <c r="F1728" s="67"/>
      <c r="G1728" s="67"/>
      <c r="H1728" s="67"/>
      <c r="I1728" s="67"/>
      <c r="J1728" s="124" t="str">
        <v/>
      </c>
      <c r="K1728" s="74"/>
      <c r="L1728" s="111"/>
      <c r="M1728" s="47"/>
      <c r="N1728" s="47"/>
      <c r="O1728" s="47"/>
      <c r="P1728" s="47"/>
      <c r="Q1728" s="47"/>
      <c r="R1728" s="47"/>
      <c r="S1728" s="47"/>
      <c r="T1728" s="47"/>
      <c r="U1728" s="47"/>
      <c r="V1728" s="47"/>
      <c r="W1728" s="47"/>
      <c r="X1728" s="47"/>
      <c r="Y1728" s="47"/>
      <c r="Z1728" s="47"/>
      <c r="AA1728" s="47"/>
      <c r="AB1728" s="47"/>
    </row>
    <row r="1729" spans="1:28" ht="22.5" customHeight="1">
      <c r="A1729" s="47"/>
      <c r="B1729" s="74"/>
      <c r="C1729" s="74"/>
      <c r="D1729" s="74"/>
      <c r="E1729" s="113" t="str">
        <f>IF(B1729="","",Impostazioni!$C$6)</f>
        <v/>
      </c>
      <c r="F1729" s="67"/>
      <c r="G1729" s="67"/>
      <c r="H1729" s="67"/>
      <c r="I1729" s="67"/>
      <c r="J1729" s="124" t="str">
        <v/>
      </c>
      <c r="K1729" s="74"/>
      <c r="L1729" s="111"/>
      <c r="M1729" s="47"/>
      <c r="N1729" s="47"/>
      <c r="O1729" s="47"/>
      <c r="P1729" s="47"/>
      <c r="Q1729" s="47"/>
      <c r="R1729" s="47"/>
      <c r="S1729" s="47"/>
      <c r="T1729" s="47"/>
      <c r="U1729" s="47"/>
      <c r="V1729" s="47"/>
      <c r="W1729" s="47"/>
      <c r="X1729" s="47"/>
      <c r="Y1729" s="47"/>
      <c r="Z1729" s="47"/>
      <c r="AA1729" s="47"/>
      <c r="AB1729" s="47"/>
    </row>
    <row r="1730" spans="1:28" ht="22.5" customHeight="1">
      <c r="A1730" s="47"/>
      <c r="B1730" s="74"/>
      <c r="C1730" s="74"/>
      <c r="D1730" s="74"/>
      <c r="E1730" s="113" t="str">
        <f>IF(B1730="","",Impostazioni!$C$6)</f>
        <v/>
      </c>
      <c r="F1730" s="67"/>
      <c r="G1730" s="67"/>
      <c r="H1730" s="67"/>
      <c r="I1730" s="67"/>
      <c r="J1730" s="124" t="str">
        <v/>
      </c>
      <c r="K1730" s="74"/>
      <c r="L1730" s="111"/>
      <c r="M1730" s="47"/>
      <c r="N1730" s="47"/>
      <c r="O1730" s="47"/>
      <c r="P1730" s="47"/>
      <c r="Q1730" s="47"/>
      <c r="R1730" s="47"/>
      <c r="S1730" s="47"/>
      <c r="T1730" s="47"/>
      <c r="U1730" s="47"/>
      <c r="V1730" s="47"/>
      <c r="W1730" s="47"/>
      <c r="X1730" s="47"/>
      <c r="Y1730" s="47"/>
      <c r="Z1730" s="47"/>
      <c r="AA1730" s="47"/>
      <c r="AB1730" s="47"/>
    </row>
    <row r="1731" spans="1:28" ht="22.5" customHeight="1">
      <c r="A1731" s="47"/>
      <c r="B1731" s="74"/>
      <c r="C1731" s="74"/>
      <c r="D1731" s="74"/>
      <c r="E1731" s="113" t="str">
        <f>IF(B1731="","",Impostazioni!$C$6)</f>
        <v/>
      </c>
      <c r="F1731" s="67"/>
      <c r="G1731" s="67"/>
      <c r="H1731" s="67"/>
      <c r="I1731" s="67"/>
      <c r="J1731" s="124" t="str">
        <v/>
      </c>
      <c r="K1731" s="74"/>
      <c r="L1731" s="111"/>
      <c r="M1731" s="47"/>
      <c r="N1731" s="47"/>
      <c r="O1731" s="47"/>
      <c r="P1731" s="47"/>
      <c r="Q1731" s="47"/>
      <c r="R1731" s="47"/>
      <c r="S1731" s="47"/>
      <c r="T1731" s="47"/>
      <c r="U1731" s="47"/>
      <c r="V1731" s="47"/>
      <c r="W1731" s="47"/>
      <c r="X1731" s="47"/>
      <c r="Y1731" s="47"/>
      <c r="Z1731" s="47"/>
      <c r="AA1731" s="47"/>
      <c r="AB1731" s="47"/>
    </row>
    <row r="1732" spans="1:28" ht="22.5" customHeight="1">
      <c r="A1732" s="47"/>
      <c r="B1732" s="74"/>
      <c r="C1732" s="74"/>
      <c r="D1732" s="74"/>
      <c r="E1732" s="113" t="str">
        <f>IF(B1732="","",Impostazioni!$C$6)</f>
        <v/>
      </c>
      <c r="F1732" s="67"/>
      <c r="G1732" s="67"/>
      <c r="H1732" s="67"/>
      <c r="I1732" s="67"/>
      <c r="J1732" s="124" t="str">
        <v/>
      </c>
      <c r="K1732" s="74"/>
      <c r="L1732" s="111"/>
      <c r="M1732" s="47"/>
      <c r="N1732" s="47"/>
      <c r="O1732" s="47"/>
      <c r="P1732" s="47"/>
      <c r="Q1732" s="47"/>
      <c r="R1732" s="47"/>
      <c r="S1732" s="47"/>
      <c r="T1732" s="47"/>
      <c r="U1732" s="47"/>
      <c r="V1732" s="47"/>
      <c r="W1732" s="47"/>
      <c r="X1732" s="47"/>
      <c r="Y1732" s="47"/>
      <c r="Z1732" s="47"/>
      <c r="AA1732" s="47"/>
      <c r="AB1732" s="47"/>
    </row>
    <row r="1733" spans="1:28" ht="22.5" customHeight="1">
      <c r="A1733" s="47"/>
      <c r="B1733" s="74"/>
      <c r="C1733" s="74"/>
      <c r="D1733" s="74"/>
      <c r="E1733" s="113" t="str">
        <f>IF(B1733="","",Impostazioni!$C$6)</f>
        <v/>
      </c>
      <c r="F1733" s="67"/>
      <c r="G1733" s="67"/>
      <c r="H1733" s="67"/>
      <c r="I1733" s="67"/>
      <c r="J1733" s="124" t="str">
        <v/>
      </c>
      <c r="K1733" s="74"/>
      <c r="L1733" s="111"/>
      <c r="M1733" s="47"/>
      <c r="N1733" s="47"/>
      <c r="O1733" s="47"/>
      <c r="P1733" s="47"/>
      <c r="Q1733" s="47"/>
      <c r="R1733" s="47"/>
      <c r="S1733" s="47"/>
      <c r="T1733" s="47"/>
      <c r="U1733" s="47"/>
      <c r="V1733" s="47"/>
      <c r="W1733" s="47"/>
      <c r="X1733" s="47"/>
      <c r="Y1733" s="47"/>
      <c r="Z1733" s="47"/>
      <c r="AA1733" s="47"/>
      <c r="AB1733" s="47"/>
    </row>
    <row r="1734" spans="1:28" ht="22.5" customHeight="1">
      <c r="A1734" s="47"/>
      <c r="B1734" s="74"/>
      <c r="C1734" s="74"/>
      <c r="D1734" s="74"/>
      <c r="E1734" s="113" t="str">
        <f>IF(B1734="","",Impostazioni!$C$6)</f>
        <v/>
      </c>
      <c r="F1734" s="67"/>
      <c r="G1734" s="67"/>
      <c r="H1734" s="67"/>
      <c r="I1734" s="67"/>
      <c r="J1734" s="124" t="str">
        <v/>
      </c>
      <c r="K1734" s="74"/>
      <c r="L1734" s="111"/>
      <c r="M1734" s="47"/>
      <c r="N1734" s="47"/>
      <c r="O1734" s="47"/>
      <c r="P1734" s="47"/>
      <c r="Q1734" s="47"/>
      <c r="R1734" s="47"/>
      <c r="S1734" s="47"/>
      <c r="T1734" s="47"/>
      <c r="U1734" s="47"/>
      <c r="V1734" s="47"/>
      <c r="W1734" s="47"/>
      <c r="X1734" s="47"/>
      <c r="Y1734" s="47"/>
      <c r="Z1734" s="47"/>
      <c r="AA1734" s="47"/>
      <c r="AB1734" s="47"/>
    </row>
    <row r="1735" spans="1:28" ht="22.5" customHeight="1">
      <c r="A1735" s="47"/>
      <c r="B1735" s="74"/>
      <c r="C1735" s="74"/>
      <c r="D1735" s="74"/>
      <c r="E1735" s="113" t="str">
        <f>IF(B1735="","",Impostazioni!$C$6)</f>
        <v/>
      </c>
      <c r="F1735" s="67"/>
      <c r="G1735" s="67"/>
      <c r="H1735" s="67"/>
      <c r="I1735" s="67"/>
      <c r="J1735" s="124" t="str">
        <v/>
      </c>
      <c r="K1735" s="74"/>
      <c r="L1735" s="111"/>
      <c r="M1735" s="47"/>
      <c r="N1735" s="47"/>
      <c r="O1735" s="47"/>
      <c r="P1735" s="47"/>
      <c r="Q1735" s="47"/>
      <c r="R1735" s="47"/>
      <c r="S1735" s="47"/>
      <c r="T1735" s="47"/>
      <c r="U1735" s="47"/>
      <c r="V1735" s="47"/>
      <c r="W1735" s="47"/>
      <c r="X1735" s="47"/>
      <c r="Y1735" s="47"/>
      <c r="Z1735" s="47"/>
      <c r="AA1735" s="47"/>
      <c r="AB1735" s="47"/>
    </row>
    <row r="1736" spans="1:28" ht="22.5" customHeight="1">
      <c r="A1736" s="47"/>
      <c r="B1736" s="74"/>
      <c r="C1736" s="74"/>
      <c r="D1736" s="74"/>
      <c r="E1736" s="113" t="str">
        <f>IF(B1736="","",Impostazioni!$C$6)</f>
        <v/>
      </c>
      <c r="F1736" s="67"/>
      <c r="G1736" s="67"/>
      <c r="H1736" s="67"/>
      <c r="I1736" s="67"/>
      <c r="J1736" s="124" t="str">
        <v/>
      </c>
      <c r="K1736" s="74"/>
      <c r="L1736" s="111"/>
      <c r="M1736" s="47"/>
      <c r="N1736" s="47"/>
      <c r="O1736" s="47"/>
      <c r="P1736" s="47"/>
      <c r="Q1736" s="47"/>
      <c r="R1736" s="47"/>
      <c r="S1736" s="47"/>
      <c r="T1736" s="47"/>
      <c r="U1736" s="47"/>
      <c r="V1736" s="47"/>
      <c r="W1736" s="47"/>
      <c r="X1736" s="47"/>
      <c r="Y1736" s="47"/>
      <c r="Z1736" s="47"/>
      <c r="AA1736" s="47"/>
      <c r="AB1736" s="47"/>
    </row>
    <row r="1737" spans="1:28" ht="22.5" customHeight="1">
      <c r="A1737" s="47"/>
      <c r="B1737" s="74"/>
      <c r="C1737" s="74"/>
      <c r="D1737" s="74"/>
      <c r="E1737" s="113" t="str">
        <f>IF(B1737="","",Impostazioni!$C$6)</f>
        <v/>
      </c>
      <c r="F1737" s="67"/>
      <c r="G1737" s="67"/>
      <c r="H1737" s="67"/>
      <c r="I1737" s="67"/>
      <c r="J1737" s="124" t="str">
        <v/>
      </c>
      <c r="K1737" s="74"/>
      <c r="L1737" s="111"/>
      <c r="M1737" s="47"/>
      <c r="N1737" s="47"/>
      <c r="O1737" s="47"/>
      <c r="P1737" s="47"/>
      <c r="Q1737" s="47"/>
      <c r="R1737" s="47"/>
      <c r="S1737" s="47"/>
      <c r="T1737" s="47"/>
      <c r="U1737" s="47"/>
      <c r="V1737" s="47"/>
      <c r="W1737" s="47"/>
      <c r="X1737" s="47"/>
      <c r="Y1737" s="47"/>
      <c r="Z1737" s="47"/>
      <c r="AA1737" s="47"/>
      <c r="AB1737" s="47"/>
    </row>
    <row r="1738" spans="1:28" ht="22.5" customHeight="1">
      <c r="A1738" s="47"/>
      <c r="B1738" s="74"/>
      <c r="C1738" s="74"/>
      <c r="D1738" s="74"/>
      <c r="E1738" s="113" t="str">
        <f>IF(B1738="","",Impostazioni!$C$6)</f>
        <v/>
      </c>
      <c r="F1738" s="67"/>
      <c r="G1738" s="67"/>
      <c r="H1738" s="67"/>
      <c r="I1738" s="67"/>
      <c r="J1738" s="124" t="str">
        <v/>
      </c>
      <c r="K1738" s="74"/>
      <c r="L1738" s="111"/>
      <c r="M1738" s="47"/>
      <c r="N1738" s="47"/>
      <c r="O1738" s="47"/>
      <c r="P1738" s="47"/>
      <c r="Q1738" s="47"/>
      <c r="R1738" s="47"/>
      <c r="S1738" s="47"/>
      <c r="T1738" s="47"/>
      <c r="U1738" s="47"/>
      <c r="V1738" s="47"/>
      <c r="W1738" s="47"/>
      <c r="X1738" s="47"/>
      <c r="Y1738" s="47"/>
      <c r="Z1738" s="47"/>
      <c r="AA1738" s="47"/>
      <c r="AB1738" s="47"/>
    </row>
    <row r="1739" spans="1:28" ht="22.5" customHeight="1">
      <c r="A1739" s="47"/>
      <c r="B1739" s="74"/>
      <c r="C1739" s="74"/>
      <c r="D1739" s="74"/>
      <c r="E1739" s="113" t="str">
        <f>IF(B1739="","",Impostazioni!$C$6)</f>
        <v/>
      </c>
      <c r="F1739" s="67"/>
      <c r="G1739" s="67"/>
      <c r="H1739" s="67"/>
      <c r="I1739" s="67"/>
      <c r="J1739" s="124" t="str">
        <v/>
      </c>
      <c r="K1739" s="74"/>
      <c r="L1739" s="111"/>
      <c r="M1739" s="47"/>
      <c r="N1739" s="47"/>
      <c r="O1739" s="47"/>
      <c r="P1739" s="47"/>
      <c r="Q1739" s="47"/>
      <c r="R1739" s="47"/>
      <c r="S1739" s="47"/>
      <c r="T1739" s="47"/>
      <c r="U1739" s="47"/>
      <c r="V1739" s="47"/>
      <c r="W1739" s="47"/>
      <c r="X1739" s="47"/>
      <c r="Y1739" s="47"/>
      <c r="Z1739" s="47"/>
      <c r="AA1739" s="47"/>
      <c r="AB1739" s="47"/>
    </row>
    <row r="1740" spans="1:28" ht="22.5" customHeight="1">
      <c r="A1740" s="47"/>
      <c r="B1740" s="74"/>
      <c r="C1740" s="74"/>
      <c r="D1740" s="74"/>
      <c r="E1740" s="113" t="str">
        <f>IF(B1740="","",Impostazioni!$C$6)</f>
        <v/>
      </c>
      <c r="F1740" s="67"/>
      <c r="G1740" s="67"/>
      <c r="H1740" s="67"/>
      <c r="I1740" s="67"/>
      <c r="J1740" s="124" t="str">
        <v/>
      </c>
      <c r="K1740" s="74"/>
      <c r="L1740" s="111"/>
      <c r="M1740" s="47"/>
      <c r="N1740" s="47"/>
      <c r="O1740" s="47"/>
      <c r="P1740" s="47"/>
      <c r="Q1740" s="47"/>
      <c r="R1740" s="47"/>
      <c r="S1740" s="47"/>
      <c r="T1740" s="47"/>
      <c r="U1740" s="47"/>
      <c r="V1740" s="47"/>
      <c r="W1740" s="47"/>
      <c r="X1740" s="47"/>
      <c r="Y1740" s="47"/>
      <c r="Z1740" s="47"/>
      <c r="AA1740" s="47"/>
      <c r="AB1740" s="47"/>
    </row>
    <row r="1741" spans="1:28" ht="22.5" customHeight="1">
      <c r="A1741" s="47"/>
      <c r="B1741" s="74"/>
      <c r="C1741" s="74"/>
      <c r="D1741" s="74"/>
      <c r="E1741" s="113" t="str">
        <f>IF(B1741="","",Impostazioni!$C$6)</f>
        <v/>
      </c>
      <c r="F1741" s="67"/>
      <c r="G1741" s="67"/>
      <c r="H1741" s="67"/>
      <c r="I1741" s="67"/>
      <c r="J1741" s="124" t="str">
        <v/>
      </c>
      <c r="K1741" s="74"/>
      <c r="L1741" s="111"/>
      <c r="M1741" s="47"/>
      <c r="N1741" s="47"/>
      <c r="O1741" s="47"/>
      <c r="P1741" s="47"/>
      <c r="Q1741" s="47"/>
      <c r="R1741" s="47"/>
      <c r="S1741" s="47"/>
      <c r="T1741" s="47"/>
      <c r="U1741" s="47"/>
      <c r="V1741" s="47"/>
      <c r="W1741" s="47"/>
      <c r="X1741" s="47"/>
      <c r="Y1741" s="47"/>
      <c r="Z1741" s="47"/>
      <c r="AA1741" s="47"/>
      <c r="AB1741" s="47"/>
    </row>
    <row r="1742" spans="1:28" ht="22.5" customHeight="1">
      <c r="A1742" s="47"/>
      <c r="B1742" s="74"/>
      <c r="C1742" s="74"/>
      <c r="D1742" s="74"/>
      <c r="E1742" s="113" t="str">
        <f>IF(B1742="","",Impostazioni!$C$6)</f>
        <v/>
      </c>
      <c r="F1742" s="67"/>
      <c r="G1742" s="67"/>
      <c r="H1742" s="67"/>
      <c r="I1742" s="67"/>
      <c r="J1742" s="124" t="str">
        <v/>
      </c>
      <c r="K1742" s="74"/>
      <c r="L1742" s="111"/>
      <c r="M1742" s="47"/>
      <c r="N1742" s="47"/>
      <c r="O1742" s="47"/>
      <c r="P1742" s="47"/>
      <c r="Q1742" s="47"/>
      <c r="R1742" s="47"/>
      <c r="S1742" s="47"/>
      <c r="T1742" s="47"/>
      <c r="U1742" s="47"/>
      <c r="V1742" s="47"/>
      <c r="W1742" s="47"/>
      <c r="X1742" s="47"/>
      <c r="Y1742" s="47"/>
      <c r="Z1742" s="47"/>
      <c r="AA1742" s="47"/>
      <c r="AB1742" s="47"/>
    </row>
    <row r="1743" spans="1:28" ht="22.5" customHeight="1">
      <c r="A1743" s="47"/>
      <c r="B1743" s="74"/>
      <c r="C1743" s="74"/>
      <c r="D1743" s="74"/>
      <c r="E1743" s="113" t="str">
        <f>IF(B1743="","",Impostazioni!$C$6)</f>
        <v/>
      </c>
      <c r="F1743" s="67"/>
      <c r="G1743" s="67"/>
      <c r="H1743" s="67"/>
      <c r="I1743" s="67"/>
      <c r="J1743" s="124" t="str">
        <v/>
      </c>
      <c r="K1743" s="74"/>
      <c r="L1743" s="111"/>
      <c r="M1743" s="47"/>
      <c r="N1743" s="47"/>
      <c r="O1743" s="47"/>
      <c r="P1743" s="47"/>
      <c r="Q1743" s="47"/>
      <c r="R1743" s="47"/>
      <c r="S1743" s="47"/>
      <c r="T1743" s="47"/>
      <c r="U1743" s="47"/>
      <c r="V1743" s="47"/>
      <c r="W1743" s="47"/>
      <c r="X1743" s="47"/>
      <c r="Y1743" s="47"/>
      <c r="Z1743" s="47"/>
      <c r="AA1743" s="47"/>
      <c r="AB1743" s="47"/>
    </row>
    <row r="1744" spans="1:28" ht="22.5" customHeight="1">
      <c r="A1744" s="47"/>
      <c r="B1744" s="74"/>
      <c r="C1744" s="74"/>
      <c r="D1744" s="74"/>
      <c r="E1744" s="113" t="str">
        <f>IF(B1744="","",Impostazioni!$C$6)</f>
        <v/>
      </c>
      <c r="F1744" s="67"/>
      <c r="G1744" s="67"/>
      <c r="H1744" s="67"/>
      <c r="I1744" s="67"/>
      <c r="J1744" s="124" t="str">
        <v/>
      </c>
      <c r="K1744" s="74"/>
      <c r="L1744" s="111"/>
      <c r="M1744" s="47"/>
      <c r="N1744" s="47"/>
      <c r="O1744" s="47"/>
      <c r="P1744" s="47"/>
      <c r="Q1744" s="47"/>
      <c r="R1744" s="47"/>
      <c r="S1744" s="47"/>
      <c r="T1744" s="47"/>
      <c r="U1744" s="47"/>
      <c r="V1744" s="47"/>
      <c r="W1744" s="47"/>
      <c r="X1744" s="47"/>
      <c r="Y1744" s="47"/>
      <c r="Z1744" s="47"/>
      <c r="AA1744" s="47"/>
      <c r="AB1744" s="47"/>
    </row>
    <row r="1745" spans="1:28" ht="22.5" customHeight="1">
      <c r="A1745" s="47"/>
      <c r="B1745" s="74"/>
      <c r="C1745" s="74"/>
      <c r="D1745" s="74"/>
      <c r="E1745" s="113" t="str">
        <f>IF(B1745="","",Impostazioni!$C$6)</f>
        <v/>
      </c>
      <c r="F1745" s="67"/>
      <c r="G1745" s="67"/>
      <c r="H1745" s="67"/>
      <c r="I1745" s="67"/>
      <c r="J1745" s="124" t="str">
        <v/>
      </c>
      <c r="K1745" s="74"/>
      <c r="L1745" s="111"/>
      <c r="M1745" s="47"/>
      <c r="N1745" s="47"/>
      <c r="O1745" s="47"/>
      <c r="P1745" s="47"/>
      <c r="Q1745" s="47"/>
      <c r="R1745" s="47"/>
      <c r="S1745" s="47"/>
      <c r="T1745" s="47"/>
      <c r="U1745" s="47"/>
      <c r="V1745" s="47"/>
      <c r="W1745" s="47"/>
      <c r="X1745" s="47"/>
      <c r="Y1745" s="47"/>
      <c r="Z1745" s="47"/>
      <c r="AA1745" s="47"/>
      <c r="AB1745" s="47"/>
    </row>
    <row r="1746" spans="1:28" ht="22.5" customHeight="1">
      <c r="A1746" s="47"/>
      <c r="B1746" s="74"/>
      <c r="C1746" s="74"/>
      <c r="D1746" s="74"/>
      <c r="E1746" s="113" t="str">
        <f>IF(B1746="","",Impostazioni!$C$6)</f>
        <v/>
      </c>
      <c r="F1746" s="67"/>
      <c r="G1746" s="67"/>
      <c r="H1746" s="67"/>
      <c r="I1746" s="67"/>
      <c r="J1746" s="124" t="str">
        <v/>
      </c>
      <c r="K1746" s="74"/>
      <c r="L1746" s="111"/>
      <c r="M1746" s="47"/>
      <c r="N1746" s="47"/>
      <c r="O1746" s="47"/>
      <c r="P1746" s="47"/>
      <c r="Q1746" s="47"/>
      <c r="R1746" s="47"/>
      <c r="S1746" s="47"/>
      <c r="T1746" s="47"/>
      <c r="U1746" s="47"/>
      <c r="V1746" s="47"/>
      <c r="W1746" s="47"/>
      <c r="X1746" s="47"/>
      <c r="Y1746" s="47"/>
      <c r="Z1746" s="47"/>
      <c r="AA1746" s="47"/>
      <c r="AB1746" s="47"/>
    </row>
    <row r="1747" spans="1:28" ht="22.5" customHeight="1">
      <c r="A1747" s="47"/>
      <c r="B1747" s="74"/>
      <c r="C1747" s="74"/>
      <c r="D1747" s="74"/>
      <c r="E1747" s="113" t="str">
        <f>IF(B1747="","",Impostazioni!$C$6)</f>
        <v/>
      </c>
      <c r="F1747" s="67"/>
      <c r="G1747" s="67"/>
      <c r="H1747" s="67"/>
      <c r="I1747" s="67"/>
      <c r="J1747" s="124" t="str">
        <v/>
      </c>
      <c r="K1747" s="74"/>
      <c r="L1747" s="111"/>
      <c r="M1747" s="47"/>
      <c r="N1747" s="47"/>
      <c r="O1747" s="47"/>
      <c r="P1747" s="47"/>
      <c r="Q1747" s="47"/>
      <c r="R1747" s="47"/>
      <c r="S1747" s="47"/>
      <c r="T1747" s="47"/>
      <c r="U1747" s="47"/>
      <c r="V1747" s="47"/>
      <c r="W1747" s="47"/>
      <c r="X1747" s="47"/>
      <c r="Y1747" s="47"/>
      <c r="Z1747" s="47"/>
      <c r="AA1747" s="47"/>
      <c r="AB1747" s="47"/>
    </row>
    <row r="1748" spans="1:28" ht="22.5" customHeight="1">
      <c r="A1748" s="47"/>
      <c r="B1748" s="74"/>
      <c r="C1748" s="74"/>
      <c r="D1748" s="74"/>
      <c r="E1748" s="113" t="str">
        <f>IF(B1748="","",Impostazioni!$C$6)</f>
        <v/>
      </c>
      <c r="F1748" s="67"/>
      <c r="G1748" s="67"/>
      <c r="H1748" s="67"/>
      <c r="I1748" s="67"/>
      <c r="J1748" s="124" t="str">
        <v/>
      </c>
      <c r="K1748" s="74"/>
      <c r="L1748" s="111"/>
      <c r="M1748" s="47"/>
      <c r="N1748" s="47"/>
      <c r="O1748" s="47"/>
      <c r="P1748" s="47"/>
      <c r="Q1748" s="47"/>
      <c r="R1748" s="47"/>
      <c r="S1748" s="47"/>
      <c r="T1748" s="47"/>
      <c r="U1748" s="47"/>
      <c r="V1748" s="47"/>
      <c r="W1748" s="47"/>
      <c r="X1748" s="47"/>
      <c r="Y1748" s="47"/>
      <c r="Z1748" s="47"/>
      <c r="AA1748" s="47"/>
      <c r="AB1748" s="47"/>
    </row>
    <row r="1749" spans="1:28" ht="22.5" customHeight="1">
      <c r="A1749" s="47"/>
      <c r="B1749" s="74"/>
      <c r="C1749" s="74"/>
      <c r="D1749" s="74"/>
      <c r="E1749" s="113" t="str">
        <f>IF(B1749="","",Impostazioni!$C$6)</f>
        <v/>
      </c>
      <c r="F1749" s="67"/>
      <c r="G1749" s="67"/>
      <c r="H1749" s="67"/>
      <c r="I1749" s="67"/>
      <c r="J1749" s="124" t="str">
        <v/>
      </c>
      <c r="K1749" s="74"/>
      <c r="L1749" s="111"/>
      <c r="M1749" s="47"/>
      <c r="N1749" s="47"/>
      <c r="O1749" s="47"/>
      <c r="P1749" s="47"/>
      <c r="Q1749" s="47"/>
      <c r="R1749" s="47"/>
      <c r="S1749" s="47"/>
      <c r="T1749" s="47"/>
      <c r="U1749" s="47"/>
      <c r="V1749" s="47"/>
      <c r="W1749" s="47"/>
      <c r="X1749" s="47"/>
      <c r="Y1749" s="47"/>
      <c r="Z1749" s="47"/>
      <c r="AA1749" s="47"/>
      <c r="AB1749" s="47"/>
    </row>
    <row r="1750" spans="1:28" ht="22.5" customHeight="1">
      <c r="A1750" s="47"/>
      <c r="B1750" s="74"/>
      <c r="C1750" s="74"/>
      <c r="D1750" s="74"/>
      <c r="E1750" s="113" t="str">
        <f>IF(B1750="","",Impostazioni!$C$6)</f>
        <v/>
      </c>
      <c r="F1750" s="67"/>
      <c r="G1750" s="67"/>
      <c r="H1750" s="67"/>
      <c r="I1750" s="67"/>
      <c r="J1750" s="124" t="str">
        <v/>
      </c>
      <c r="K1750" s="74"/>
      <c r="L1750" s="111"/>
      <c r="M1750" s="47"/>
      <c r="N1750" s="47"/>
      <c r="O1750" s="47"/>
      <c r="P1750" s="47"/>
      <c r="Q1750" s="47"/>
      <c r="R1750" s="47"/>
      <c r="S1750" s="47"/>
      <c r="T1750" s="47"/>
      <c r="U1750" s="47"/>
      <c r="V1750" s="47"/>
      <c r="W1750" s="47"/>
      <c r="X1750" s="47"/>
      <c r="Y1750" s="47"/>
      <c r="Z1750" s="47"/>
      <c r="AA1750" s="47"/>
      <c r="AB1750" s="47"/>
    </row>
    <row r="1751" spans="1:28" ht="22.5" customHeight="1">
      <c r="A1751" s="47"/>
      <c r="B1751" s="74"/>
      <c r="C1751" s="74"/>
      <c r="D1751" s="74"/>
      <c r="E1751" s="113" t="str">
        <f>IF(B1751="","",Impostazioni!$C$6)</f>
        <v/>
      </c>
      <c r="F1751" s="67"/>
      <c r="G1751" s="67"/>
      <c r="H1751" s="67"/>
      <c r="I1751" s="67"/>
      <c r="J1751" s="124" t="str">
        <v/>
      </c>
      <c r="K1751" s="74"/>
      <c r="L1751" s="111"/>
      <c r="M1751" s="47"/>
      <c r="N1751" s="47"/>
      <c r="O1751" s="47"/>
      <c r="P1751" s="47"/>
      <c r="Q1751" s="47"/>
      <c r="R1751" s="47"/>
      <c r="S1751" s="47"/>
      <c r="T1751" s="47"/>
      <c r="U1751" s="47"/>
      <c r="V1751" s="47"/>
      <c r="W1751" s="47"/>
      <c r="X1751" s="47"/>
      <c r="Y1751" s="47"/>
      <c r="Z1751" s="47"/>
      <c r="AA1751" s="47"/>
      <c r="AB1751" s="47"/>
    </row>
    <row r="1752" spans="1:28" ht="22.5" customHeight="1">
      <c r="A1752" s="47"/>
      <c r="B1752" s="74"/>
      <c r="C1752" s="74"/>
      <c r="D1752" s="74"/>
      <c r="E1752" s="113" t="str">
        <f>IF(B1752="","",Impostazioni!$C$6)</f>
        <v/>
      </c>
      <c r="F1752" s="67"/>
      <c r="G1752" s="67"/>
      <c r="H1752" s="67"/>
      <c r="I1752" s="67"/>
      <c r="J1752" s="124" t="str">
        <v/>
      </c>
      <c r="K1752" s="74"/>
      <c r="L1752" s="111"/>
      <c r="M1752" s="47"/>
      <c r="N1752" s="47"/>
      <c r="O1752" s="47"/>
      <c r="P1752" s="47"/>
      <c r="Q1752" s="47"/>
      <c r="R1752" s="47"/>
      <c r="S1752" s="47"/>
      <c r="T1752" s="47"/>
      <c r="U1752" s="47"/>
      <c r="V1752" s="47"/>
      <c r="W1752" s="47"/>
      <c r="X1752" s="47"/>
      <c r="Y1752" s="47"/>
      <c r="Z1752" s="47"/>
      <c r="AA1752" s="47"/>
      <c r="AB1752" s="47"/>
    </row>
    <row r="1753" spans="1:28" ht="22.5" customHeight="1">
      <c r="A1753" s="47"/>
      <c r="B1753" s="74"/>
      <c r="C1753" s="74"/>
      <c r="D1753" s="74"/>
      <c r="E1753" s="113" t="str">
        <f>IF(B1753="","",Impostazioni!$C$6)</f>
        <v/>
      </c>
      <c r="F1753" s="67"/>
      <c r="G1753" s="67"/>
      <c r="H1753" s="67"/>
      <c r="I1753" s="67"/>
      <c r="J1753" s="124" t="str">
        <v/>
      </c>
      <c r="K1753" s="74"/>
      <c r="L1753" s="111"/>
      <c r="M1753" s="47"/>
      <c r="N1753" s="47"/>
      <c r="O1753" s="47"/>
      <c r="P1753" s="47"/>
      <c r="Q1753" s="47"/>
      <c r="R1753" s="47"/>
      <c r="S1753" s="47"/>
      <c r="T1753" s="47"/>
      <c r="U1753" s="47"/>
      <c r="V1753" s="47"/>
      <c r="W1753" s="47"/>
      <c r="X1753" s="47"/>
      <c r="Y1753" s="47"/>
      <c r="Z1753" s="47"/>
      <c r="AA1753" s="47"/>
      <c r="AB1753" s="47"/>
    </row>
    <row r="1754" spans="1:28" ht="22.5" customHeight="1">
      <c r="A1754" s="47"/>
      <c r="B1754" s="74"/>
      <c r="C1754" s="74"/>
      <c r="D1754" s="74"/>
      <c r="E1754" s="113" t="str">
        <f>IF(B1754="","",Impostazioni!$C$6)</f>
        <v/>
      </c>
      <c r="F1754" s="67"/>
      <c r="G1754" s="67"/>
      <c r="H1754" s="67"/>
      <c r="I1754" s="67"/>
      <c r="J1754" s="124" t="str">
        <v/>
      </c>
      <c r="K1754" s="74"/>
      <c r="L1754" s="111"/>
      <c r="M1754" s="47"/>
      <c r="N1754" s="47"/>
      <c r="O1754" s="47"/>
      <c r="P1754" s="47"/>
      <c r="Q1754" s="47"/>
      <c r="R1754" s="47"/>
      <c r="S1754" s="47"/>
      <c r="T1754" s="47"/>
      <c r="U1754" s="47"/>
      <c r="V1754" s="47"/>
      <c r="W1754" s="47"/>
      <c r="X1754" s="47"/>
      <c r="Y1754" s="47"/>
      <c r="Z1754" s="47"/>
      <c r="AA1754" s="47"/>
      <c r="AB1754" s="47"/>
    </row>
    <row r="1755" spans="1:28" ht="22.5" customHeight="1">
      <c r="A1755" s="47"/>
      <c r="B1755" s="74"/>
      <c r="C1755" s="74"/>
      <c r="D1755" s="74"/>
      <c r="E1755" s="113" t="str">
        <f>IF(B1755="","",Impostazioni!$C$6)</f>
        <v/>
      </c>
      <c r="F1755" s="67"/>
      <c r="G1755" s="67"/>
      <c r="H1755" s="67"/>
      <c r="I1755" s="67"/>
      <c r="J1755" s="124" t="str">
        <v/>
      </c>
      <c r="K1755" s="74"/>
      <c r="L1755" s="111"/>
      <c r="M1755" s="47"/>
      <c r="N1755" s="47"/>
      <c r="O1755" s="47"/>
      <c r="P1755" s="47"/>
      <c r="Q1755" s="47"/>
      <c r="R1755" s="47"/>
      <c r="S1755" s="47"/>
      <c r="T1755" s="47"/>
      <c r="U1755" s="47"/>
      <c r="V1755" s="47"/>
      <c r="W1755" s="47"/>
      <c r="X1755" s="47"/>
      <c r="Y1755" s="47"/>
      <c r="Z1755" s="47"/>
      <c r="AA1755" s="47"/>
      <c r="AB1755" s="47"/>
    </row>
    <row r="1756" spans="1:28" ht="22.5" customHeight="1">
      <c r="A1756" s="47"/>
      <c r="B1756" s="74"/>
      <c r="C1756" s="74"/>
      <c r="D1756" s="74"/>
      <c r="E1756" s="113" t="str">
        <f>IF(B1756="","",Impostazioni!$C$6)</f>
        <v/>
      </c>
      <c r="F1756" s="67"/>
      <c r="G1756" s="67"/>
      <c r="H1756" s="67"/>
      <c r="I1756" s="67"/>
      <c r="J1756" s="124" t="str">
        <v/>
      </c>
      <c r="K1756" s="74"/>
      <c r="L1756" s="111"/>
      <c r="M1756" s="47"/>
      <c r="N1756" s="47"/>
      <c r="O1756" s="47"/>
      <c r="P1756" s="47"/>
      <c r="Q1756" s="47"/>
      <c r="R1756" s="47"/>
      <c r="S1756" s="47"/>
      <c r="T1756" s="47"/>
      <c r="U1756" s="47"/>
      <c r="V1756" s="47"/>
      <c r="W1756" s="47"/>
      <c r="X1756" s="47"/>
      <c r="Y1756" s="47"/>
      <c r="Z1756" s="47"/>
      <c r="AA1756" s="47"/>
      <c r="AB1756" s="47"/>
    </row>
    <row r="1757" spans="1:28" ht="22.5" customHeight="1">
      <c r="A1757" s="47"/>
      <c r="B1757" s="74"/>
      <c r="C1757" s="74"/>
      <c r="D1757" s="74"/>
      <c r="E1757" s="113" t="str">
        <f>IF(B1757="","",Impostazioni!$C$6)</f>
        <v/>
      </c>
      <c r="F1757" s="67"/>
      <c r="G1757" s="67"/>
      <c r="H1757" s="67"/>
      <c r="I1757" s="67"/>
      <c r="J1757" s="124" t="str">
        <v/>
      </c>
      <c r="K1757" s="74"/>
      <c r="L1757" s="111"/>
      <c r="M1757" s="47"/>
      <c r="N1757" s="47"/>
      <c r="O1757" s="47"/>
      <c r="P1757" s="47"/>
      <c r="Q1757" s="47"/>
      <c r="R1757" s="47"/>
      <c r="S1757" s="47"/>
      <c r="T1757" s="47"/>
      <c r="U1757" s="47"/>
      <c r="V1757" s="47"/>
      <c r="W1757" s="47"/>
      <c r="X1757" s="47"/>
      <c r="Y1757" s="47"/>
      <c r="Z1757" s="47"/>
      <c r="AA1757" s="47"/>
      <c r="AB1757" s="47"/>
    </row>
    <row r="1758" spans="1:28" ht="22.5" customHeight="1">
      <c r="A1758" s="47"/>
      <c r="B1758" s="74"/>
      <c r="C1758" s="74"/>
      <c r="D1758" s="74"/>
      <c r="E1758" s="113" t="str">
        <f>IF(B1758="","",Impostazioni!$C$6)</f>
        <v/>
      </c>
      <c r="F1758" s="67"/>
      <c r="G1758" s="67"/>
      <c r="H1758" s="67"/>
      <c r="I1758" s="67"/>
      <c r="J1758" s="124" t="str">
        <v/>
      </c>
      <c r="K1758" s="74"/>
      <c r="L1758" s="111"/>
      <c r="M1758" s="47"/>
      <c r="N1758" s="47"/>
      <c r="O1758" s="47"/>
      <c r="P1758" s="47"/>
      <c r="Q1758" s="47"/>
      <c r="R1758" s="47"/>
      <c r="S1758" s="47"/>
      <c r="T1758" s="47"/>
      <c r="U1758" s="47"/>
      <c r="V1758" s="47"/>
      <c r="W1758" s="47"/>
      <c r="X1758" s="47"/>
      <c r="Y1758" s="47"/>
      <c r="Z1758" s="47"/>
      <c r="AA1758" s="47"/>
      <c r="AB1758" s="47"/>
    </row>
    <row r="1759" spans="1:28" ht="22.5" customHeight="1">
      <c r="A1759" s="47"/>
      <c r="B1759" s="74"/>
      <c r="C1759" s="74"/>
      <c r="D1759" s="74"/>
      <c r="E1759" s="113" t="str">
        <f>IF(B1759="","",Impostazioni!$C$6)</f>
        <v/>
      </c>
      <c r="F1759" s="67"/>
      <c r="G1759" s="67"/>
      <c r="H1759" s="67"/>
      <c r="I1759" s="67"/>
      <c r="J1759" s="124" t="str">
        <v/>
      </c>
      <c r="K1759" s="74"/>
      <c r="L1759" s="111"/>
      <c r="M1759" s="47"/>
      <c r="N1759" s="47"/>
      <c r="O1759" s="47"/>
      <c r="P1759" s="47"/>
      <c r="Q1759" s="47"/>
      <c r="R1759" s="47"/>
      <c r="S1759" s="47"/>
      <c r="T1759" s="47"/>
      <c r="U1759" s="47"/>
      <c r="V1759" s="47"/>
      <c r="W1759" s="47"/>
      <c r="X1759" s="47"/>
      <c r="Y1759" s="47"/>
      <c r="Z1759" s="47"/>
      <c r="AA1759" s="47"/>
      <c r="AB1759" s="47"/>
    </row>
    <row r="1760" spans="1:28" ht="22.5" customHeight="1">
      <c r="A1760" s="47"/>
      <c r="B1760" s="74"/>
      <c r="C1760" s="74"/>
      <c r="D1760" s="74"/>
      <c r="E1760" s="113" t="str">
        <f>IF(B1760="","",Impostazioni!$C$6)</f>
        <v/>
      </c>
      <c r="F1760" s="67"/>
      <c r="G1760" s="67"/>
      <c r="H1760" s="67"/>
      <c r="I1760" s="67"/>
      <c r="J1760" s="124" t="str">
        <v/>
      </c>
      <c r="K1760" s="74"/>
      <c r="L1760" s="111"/>
      <c r="M1760" s="47"/>
      <c r="N1760" s="47"/>
      <c r="O1760" s="47"/>
      <c r="P1760" s="47"/>
      <c r="Q1760" s="47"/>
      <c r="R1760" s="47"/>
      <c r="S1760" s="47"/>
      <c r="T1760" s="47"/>
      <c r="U1760" s="47"/>
      <c r="V1760" s="47"/>
      <c r="W1760" s="47"/>
      <c r="X1760" s="47"/>
      <c r="Y1760" s="47"/>
      <c r="Z1760" s="47"/>
      <c r="AA1760" s="47"/>
      <c r="AB1760" s="47"/>
    </row>
    <row r="1761" spans="1:28" ht="22.5" customHeight="1">
      <c r="A1761" s="47"/>
      <c r="B1761" s="74"/>
      <c r="C1761" s="74"/>
      <c r="D1761" s="74"/>
      <c r="E1761" s="113" t="str">
        <f>IF(B1761="","",Impostazioni!$C$6)</f>
        <v/>
      </c>
      <c r="F1761" s="67"/>
      <c r="G1761" s="67"/>
      <c r="H1761" s="67"/>
      <c r="I1761" s="67"/>
      <c r="J1761" s="124" t="str">
        <v/>
      </c>
      <c r="K1761" s="74"/>
      <c r="L1761" s="111"/>
      <c r="M1761" s="47"/>
      <c r="N1761" s="47"/>
      <c r="O1761" s="47"/>
      <c r="P1761" s="47"/>
      <c r="Q1761" s="47"/>
      <c r="R1761" s="47"/>
      <c r="S1761" s="47"/>
      <c r="T1761" s="47"/>
      <c r="U1761" s="47"/>
      <c r="V1761" s="47"/>
      <c r="W1761" s="47"/>
      <c r="X1761" s="47"/>
      <c r="Y1761" s="47"/>
      <c r="Z1761" s="47"/>
      <c r="AA1761" s="47"/>
      <c r="AB1761" s="47"/>
    </row>
    <row r="1762" spans="1:28" ht="22.5" customHeight="1">
      <c r="A1762" s="47"/>
      <c r="B1762" s="74"/>
      <c r="C1762" s="74"/>
      <c r="D1762" s="74"/>
      <c r="E1762" s="113" t="str">
        <f>IF(B1762="","",Impostazioni!$C$6)</f>
        <v/>
      </c>
      <c r="F1762" s="67"/>
      <c r="G1762" s="67"/>
      <c r="H1762" s="67"/>
      <c r="I1762" s="67"/>
      <c r="J1762" s="124" t="str">
        <v/>
      </c>
      <c r="K1762" s="74"/>
      <c r="L1762" s="111"/>
      <c r="M1762" s="47"/>
      <c r="N1762" s="47"/>
      <c r="O1762" s="47"/>
      <c r="P1762" s="47"/>
      <c r="Q1762" s="47"/>
      <c r="R1762" s="47"/>
      <c r="S1762" s="47"/>
      <c r="T1762" s="47"/>
      <c r="U1762" s="47"/>
      <c r="V1762" s="47"/>
      <c r="W1762" s="47"/>
      <c r="X1762" s="47"/>
      <c r="Y1762" s="47"/>
      <c r="Z1762" s="47"/>
      <c r="AA1762" s="47"/>
      <c r="AB1762" s="47"/>
    </row>
    <row r="1763" spans="1:28" ht="22.5" customHeight="1">
      <c r="A1763" s="47"/>
      <c r="B1763" s="74"/>
      <c r="C1763" s="74"/>
      <c r="D1763" s="74"/>
      <c r="E1763" s="113" t="str">
        <f>IF(B1763="","",Impostazioni!$C$6)</f>
        <v/>
      </c>
      <c r="F1763" s="67"/>
      <c r="G1763" s="67"/>
      <c r="H1763" s="67"/>
      <c r="I1763" s="67"/>
      <c r="J1763" s="124" t="str">
        <v/>
      </c>
      <c r="K1763" s="74"/>
      <c r="L1763" s="111"/>
      <c r="M1763" s="47"/>
      <c r="N1763" s="47"/>
      <c r="O1763" s="47"/>
      <c r="P1763" s="47"/>
      <c r="Q1763" s="47"/>
      <c r="R1763" s="47"/>
      <c r="S1763" s="47"/>
      <c r="T1763" s="47"/>
      <c r="U1763" s="47"/>
      <c r="V1763" s="47"/>
      <c r="W1763" s="47"/>
      <c r="X1763" s="47"/>
      <c r="Y1763" s="47"/>
      <c r="Z1763" s="47"/>
      <c r="AA1763" s="47"/>
      <c r="AB1763" s="47"/>
    </row>
    <row r="1764" spans="1:28" ht="22.5" customHeight="1">
      <c r="A1764" s="47"/>
      <c r="B1764" s="74"/>
      <c r="C1764" s="74"/>
      <c r="D1764" s="74"/>
      <c r="E1764" s="113" t="str">
        <f>IF(B1764="","",Impostazioni!$C$6)</f>
        <v/>
      </c>
      <c r="F1764" s="67"/>
      <c r="G1764" s="67"/>
      <c r="H1764" s="67"/>
      <c r="I1764" s="67"/>
      <c r="J1764" s="124" t="str">
        <v/>
      </c>
      <c r="K1764" s="74"/>
      <c r="L1764" s="111"/>
      <c r="M1764" s="47"/>
      <c r="N1764" s="47"/>
      <c r="O1764" s="47"/>
      <c r="P1764" s="47"/>
      <c r="Q1764" s="47"/>
      <c r="R1764" s="47"/>
      <c r="S1764" s="47"/>
      <c r="T1764" s="47"/>
      <c r="U1764" s="47"/>
      <c r="V1764" s="47"/>
      <c r="W1764" s="47"/>
      <c r="X1764" s="47"/>
      <c r="Y1764" s="47"/>
      <c r="Z1764" s="47"/>
      <c r="AA1764" s="47"/>
      <c r="AB1764" s="47"/>
    </row>
    <row r="1765" spans="1:28" ht="22.5" customHeight="1">
      <c r="A1765" s="47"/>
      <c r="B1765" s="74"/>
      <c r="C1765" s="74"/>
      <c r="D1765" s="74"/>
      <c r="E1765" s="113" t="str">
        <f>IF(B1765="","",Impostazioni!$C$6)</f>
        <v/>
      </c>
      <c r="F1765" s="67"/>
      <c r="G1765" s="67"/>
      <c r="H1765" s="67"/>
      <c r="I1765" s="67"/>
      <c r="J1765" s="124" t="str">
        <v/>
      </c>
      <c r="K1765" s="74"/>
      <c r="L1765" s="111"/>
      <c r="M1765" s="47"/>
      <c r="N1765" s="47"/>
      <c r="O1765" s="47"/>
      <c r="P1765" s="47"/>
      <c r="Q1765" s="47"/>
      <c r="R1765" s="47"/>
      <c r="S1765" s="47"/>
      <c r="T1765" s="47"/>
      <c r="U1765" s="47"/>
      <c r="V1765" s="47"/>
      <c r="W1765" s="47"/>
      <c r="X1765" s="47"/>
      <c r="Y1765" s="47"/>
      <c r="Z1765" s="47"/>
      <c r="AA1765" s="47"/>
      <c r="AB1765" s="47"/>
    </row>
    <row r="1766" spans="1:28" ht="22.5" customHeight="1">
      <c r="A1766" s="47"/>
      <c r="B1766" s="74"/>
      <c r="C1766" s="74"/>
      <c r="D1766" s="74"/>
      <c r="E1766" s="113" t="str">
        <f>IF(B1766="","",Impostazioni!$C$6)</f>
        <v/>
      </c>
      <c r="F1766" s="67"/>
      <c r="G1766" s="67"/>
      <c r="H1766" s="67"/>
      <c r="I1766" s="67"/>
      <c r="J1766" s="124" t="str">
        <v/>
      </c>
      <c r="K1766" s="74"/>
      <c r="L1766" s="111"/>
      <c r="M1766" s="47"/>
      <c r="N1766" s="47"/>
      <c r="O1766" s="47"/>
      <c r="P1766" s="47"/>
      <c r="Q1766" s="47"/>
      <c r="R1766" s="47"/>
      <c r="S1766" s="47"/>
      <c r="T1766" s="47"/>
      <c r="U1766" s="47"/>
      <c r="V1766" s="47"/>
      <c r="W1766" s="47"/>
      <c r="X1766" s="47"/>
      <c r="Y1766" s="47"/>
      <c r="Z1766" s="47"/>
      <c r="AA1766" s="47"/>
      <c r="AB1766" s="47"/>
    </row>
    <row r="1767" spans="1:28" ht="22.5" customHeight="1">
      <c r="A1767" s="47"/>
      <c r="B1767" s="74"/>
      <c r="C1767" s="74"/>
      <c r="D1767" s="74"/>
      <c r="E1767" s="113" t="str">
        <f>IF(B1767="","",Impostazioni!$C$6)</f>
        <v/>
      </c>
      <c r="F1767" s="67"/>
      <c r="G1767" s="67"/>
      <c r="H1767" s="67"/>
      <c r="I1767" s="67"/>
      <c r="J1767" s="124" t="str">
        <v/>
      </c>
      <c r="K1767" s="74"/>
      <c r="L1767" s="111"/>
      <c r="M1767" s="47"/>
      <c r="N1767" s="47"/>
      <c r="O1767" s="47"/>
      <c r="P1767" s="47"/>
      <c r="Q1767" s="47"/>
      <c r="R1767" s="47"/>
      <c r="S1767" s="47"/>
      <c r="T1767" s="47"/>
      <c r="U1767" s="47"/>
      <c r="V1767" s="47"/>
      <c r="W1767" s="47"/>
      <c r="X1767" s="47"/>
      <c r="Y1767" s="47"/>
      <c r="Z1767" s="47"/>
      <c r="AA1767" s="47"/>
      <c r="AB1767" s="47"/>
    </row>
    <row r="1768" spans="1:28" ht="22.5" customHeight="1">
      <c r="A1768" s="47"/>
      <c r="B1768" s="74"/>
      <c r="C1768" s="74"/>
      <c r="D1768" s="74"/>
      <c r="E1768" s="113" t="str">
        <f>IF(B1768="","",Impostazioni!$C$6)</f>
        <v/>
      </c>
      <c r="F1768" s="67"/>
      <c r="G1768" s="67"/>
      <c r="H1768" s="67"/>
      <c r="I1768" s="67"/>
      <c r="J1768" s="124" t="str">
        <v/>
      </c>
      <c r="K1768" s="74"/>
      <c r="L1768" s="111"/>
      <c r="M1768" s="47"/>
      <c r="N1768" s="47"/>
      <c r="O1768" s="47"/>
      <c r="P1768" s="47"/>
      <c r="Q1768" s="47"/>
      <c r="R1768" s="47"/>
      <c r="S1768" s="47"/>
      <c r="T1768" s="47"/>
      <c r="U1768" s="47"/>
      <c r="V1768" s="47"/>
      <c r="W1768" s="47"/>
      <c r="X1768" s="47"/>
      <c r="Y1768" s="47"/>
      <c r="Z1768" s="47"/>
      <c r="AA1768" s="47"/>
      <c r="AB1768" s="47"/>
    </row>
    <row r="1769" spans="1:28" ht="22.5" customHeight="1">
      <c r="A1769" s="47"/>
      <c r="B1769" s="74"/>
      <c r="C1769" s="74"/>
      <c r="D1769" s="74"/>
      <c r="E1769" s="113" t="str">
        <f>IF(B1769="","",Impostazioni!$C$6)</f>
        <v/>
      </c>
      <c r="F1769" s="67"/>
      <c r="G1769" s="67"/>
      <c r="H1769" s="67"/>
      <c r="I1769" s="67"/>
      <c r="J1769" s="124" t="str">
        <v/>
      </c>
      <c r="K1769" s="74"/>
      <c r="L1769" s="111"/>
      <c r="M1769" s="47"/>
      <c r="N1769" s="47"/>
      <c r="O1769" s="47"/>
      <c r="P1769" s="47"/>
      <c r="Q1769" s="47"/>
      <c r="R1769" s="47"/>
      <c r="S1769" s="47"/>
      <c r="T1769" s="47"/>
      <c r="U1769" s="47"/>
      <c r="V1769" s="47"/>
      <c r="W1769" s="47"/>
      <c r="X1769" s="47"/>
      <c r="Y1769" s="47"/>
      <c r="Z1769" s="47"/>
      <c r="AA1769" s="47"/>
      <c r="AB1769" s="47"/>
    </row>
    <row r="1770" spans="1:28" ht="22.5" customHeight="1">
      <c r="A1770" s="47"/>
      <c r="B1770" s="74"/>
      <c r="C1770" s="74"/>
      <c r="D1770" s="74"/>
      <c r="E1770" s="113" t="str">
        <f>IF(B1770="","",Impostazioni!$C$6)</f>
        <v/>
      </c>
      <c r="F1770" s="67"/>
      <c r="G1770" s="67"/>
      <c r="H1770" s="67"/>
      <c r="I1770" s="67"/>
      <c r="J1770" s="124" t="str">
        <v/>
      </c>
      <c r="K1770" s="74"/>
      <c r="L1770" s="111"/>
      <c r="M1770" s="47"/>
      <c r="N1770" s="47"/>
      <c r="O1770" s="47"/>
      <c r="P1770" s="47"/>
      <c r="Q1770" s="47"/>
      <c r="R1770" s="47"/>
      <c r="S1770" s="47"/>
      <c r="T1770" s="47"/>
      <c r="U1770" s="47"/>
      <c r="V1770" s="47"/>
      <c r="W1770" s="47"/>
      <c r="X1770" s="47"/>
      <c r="Y1770" s="47"/>
      <c r="Z1770" s="47"/>
      <c r="AA1770" s="47"/>
      <c r="AB1770" s="47"/>
    </row>
    <row r="1771" spans="1:28" ht="22.5" customHeight="1">
      <c r="A1771" s="47"/>
      <c r="B1771" s="74"/>
      <c r="C1771" s="74"/>
      <c r="D1771" s="74"/>
      <c r="E1771" s="113" t="str">
        <f>IF(B1771="","",Impostazioni!$C$6)</f>
        <v/>
      </c>
      <c r="F1771" s="67"/>
      <c r="G1771" s="67"/>
      <c r="H1771" s="67"/>
      <c r="I1771" s="67"/>
      <c r="J1771" s="124" t="str">
        <v/>
      </c>
      <c r="K1771" s="74"/>
      <c r="L1771" s="111"/>
      <c r="M1771" s="47"/>
      <c r="N1771" s="47"/>
      <c r="O1771" s="47"/>
      <c r="P1771" s="47"/>
      <c r="Q1771" s="47"/>
      <c r="R1771" s="47"/>
      <c r="S1771" s="47"/>
      <c r="T1771" s="47"/>
      <c r="U1771" s="47"/>
      <c r="V1771" s="47"/>
      <c r="W1771" s="47"/>
      <c r="X1771" s="47"/>
      <c r="Y1771" s="47"/>
      <c r="Z1771" s="47"/>
      <c r="AA1771" s="47"/>
      <c r="AB1771" s="47"/>
    </row>
    <row r="1772" spans="1:28" ht="22.5" customHeight="1">
      <c r="A1772" s="47"/>
      <c r="B1772" s="74"/>
      <c r="C1772" s="74"/>
      <c r="D1772" s="74"/>
      <c r="E1772" s="113" t="str">
        <f>IF(B1772="","",Impostazioni!$C$6)</f>
        <v/>
      </c>
      <c r="F1772" s="67"/>
      <c r="G1772" s="67"/>
      <c r="H1772" s="67"/>
      <c r="I1772" s="67"/>
      <c r="J1772" s="124" t="str">
        <v/>
      </c>
      <c r="K1772" s="74"/>
      <c r="L1772" s="111"/>
      <c r="M1772" s="47"/>
      <c r="N1772" s="47"/>
      <c r="O1772" s="47"/>
      <c r="P1772" s="47"/>
      <c r="Q1772" s="47"/>
      <c r="R1772" s="47"/>
      <c r="S1772" s="47"/>
      <c r="T1772" s="47"/>
      <c r="U1772" s="47"/>
      <c r="V1772" s="47"/>
      <c r="W1772" s="47"/>
      <c r="X1772" s="47"/>
      <c r="Y1772" s="47"/>
      <c r="Z1772" s="47"/>
      <c r="AA1772" s="47"/>
      <c r="AB1772" s="47"/>
    </row>
    <row r="1773" spans="1:28" ht="22.5" customHeight="1">
      <c r="A1773" s="47"/>
      <c r="B1773" s="74"/>
      <c r="C1773" s="74"/>
      <c r="D1773" s="74"/>
      <c r="E1773" s="113" t="str">
        <f>IF(B1773="","",Impostazioni!$C$6)</f>
        <v/>
      </c>
      <c r="F1773" s="67"/>
      <c r="G1773" s="67"/>
      <c r="H1773" s="67"/>
      <c r="I1773" s="67"/>
      <c r="J1773" s="124" t="str">
        <v/>
      </c>
      <c r="K1773" s="74"/>
      <c r="L1773" s="111"/>
      <c r="M1773" s="47"/>
      <c r="N1773" s="47"/>
      <c r="O1773" s="47"/>
      <c r="P1773" s="47"/>
      <c r="Q1773" s="47"/>
      <c r="R1773" s="47"/>
      <c r="S1773" s="47"/>
      <c r="T1773" s="47"/>
      <c r="U1773" s="47"/>
      <c r="V1773" s="47"/>
      <c r="W1773" s="47"/>
      <c r="X1773" s="47"/>
      <c r="Y1773" s="47"/>
      <c r="Z1773" s="47"/>
      <c r="AA1773" s="47"/>
      <c r="AB1773" s="47"/>
    </row>
    <row r="1774" spans="1:28" ht="22.5" customHeight="1">
      <c r="A1774" s="47"/>
      <c r="B1774" s="74"/>
      <c r="C1774" s="74"/>
      <c r="D1774" s="74"/>
      <c r="E1774" s="113" t="str">
        <f>IF(B1774="","",Impostazioni!$C$6)</f>
        <v/>
      </c>
      <c r="F1774" s="67"/>
      <c r="G1774" s="67"/>
      <c r="H1774" s="67"/>
      <c r="I1774" s="67"/>
      <c r="J1774" s="124" t="str">
        <v/>
      </c>
      <c r="K1774" s="74"/>
      <c r="L1774" s="111"/>
      <c r="M1774" s="47"/>
      <c r="N1774" s="47"/>
      <c r="O1774" s="47"/>
      <c r="P1774" s="47"/>
      <c r="Q1774" s="47"/>
      <c r="R1774" s="47"/>
      <c r="S1774" s="47"/>
      <c r="T1774" s="47"/>
      <c r="U1774" s="47"/>
      <c r="V1774" s="47"/>
      <c r="W1774" s="47"/>
      <c r="X1774" s="47"/>
      <c r="Y1774" s="47"/>
      <c r="Z1774" s="47"/>
      <c r="AA1774" s="47"/>
      <c r="AB1774" s="47"/>
    </row>
    <row r="1775" spans="1:28" ht="22.5" customHeight="1">
      <c r="A1775" s="47"/>
      <c r="B1775" s="74"/>
      <c r="C1775" s="74"/>
      <c r="D1775" s="74"/>
      <c r="E1775" s="113" t="str">
        <f>IF(B1775="","",Impostazioni!$C$6)</f>
        <v/>
      </c>
      <c r="F1775" s="67"/>
      <c r="G1775" s="67"/>
      <c r="H1775" s="67"/>
      <c r="I1775" s="67"/>
      <c r="J1775" s="124" t="str">
        <v/>
      </c>
      <c r="K1775" s="74"/>
      <c r="L1775" s="111"/>
      <c r="M1775" s="47"/>
      <c r="N1775" s="47"/>
      <c r="O1775" s="47"/>
      <c r="P1775" s="47"/>
      <c r="Q1775" s="47"/>
      <c r="R1775" s="47"/>
      <c r="S1775" s="47"/>
      <c r="T1775" s="47"/>
      <c r="U1775" s="47"/>
      <c r="V1775" s="47"/>
      <c r="W1775" s="47"/>
      <c r="X1775" s="47"/>
      <c r="Y1775" s="47"/>
      <c r="Z1775" s="47"/>
      <c r="AA1775" s="47"/>
      <c r="AB1775" s="47"/>
    </row>
    <row r="1776" spans="1:28" ht="22.5" customHeight="1">
      <c r="A1776" s="47"/>
      <c r="B1776" s="74"/>
      <c r="C1776" s="74"/>
      <c r="D1776" s="74"/>
      <c r="E1776" s="113" t="str">
        <f>IF(B1776="","",Impostazioni!$C$6)</f>
        <v/>
      </c>
      <c r="F1776" s="67"/>
      <c r="G1776" s="67"/>
      <c r="H1776" s="67"/>
      <c r="I1776" s="67"/>
      <c r="J1776" s="124" t="str">
        <v/>
      </c>
      <c r="K1776" s="74"/>
      <c r="L1776" s="111"/>
      <c r="M1776" s="47"/>
      <c r="N1776" s="47"/>
      <c r="O1776" s="47"/>
      <c r="P1776" s="47"/>
      <c r="Q1776" s="47"/>
      <c r="R1776" s="47"/>
      <c r="S1776" s="47"/>
      <c r="T1776" s="47"/>
      <c r="U1776" s="47"/>
      <c r="V1776" s="47"/>
      <c r="W1776" s="47"/>
      <c r="X1776" s="47"/>
      <c r="Y1776" s="47"/>
      <c r="Z1776" s="47"/>
      <c r="AA1776" s="47"/>
      <c r="AB1776" s="47"/>
    </row>
    <row r="1777" spans="1:28" ht="22.5" customHeight="1">
      <c r="A1777" s="47"/>
      <c r="B1777" s="74"/>
      <c r="C1777" s="74"/>
      <c r="D1777" s="74"/>
      <c r="E1777" s="113" t="str">
        <f>IF(B1777="","",Impostazioni!$C$6)</f>
        <v/>
      </c>
      <c r="F1777" s="67"/>
      <c r="G1777" s="67"/>
      <c r="H1777" s="67"/>
      <c r="I1777" s="67"/>
      <c r="J1777" s="124" t="str">
        <v/>
      </c>
      <c r="K1777" s="74"/>
      <c r="L1777" s="111"/>
      <c r="M1777" s="47"/>
      <c r="N1777" s="47"/>
      <c r="O1777" s="47"/>
      <c r="P1777" s="47"/>
      <c r="Q1777" s="47"/>
      <c r="R1777" s="47"/>
      <c r="S1777" s="47"/>
      <c r="T1777" s="47"/>
      <c r="U1777" s="47"/>
      <c r="V1777" s="47"/>
      <c r="W1777" s="47"/>
      <c r="X1777" s="47"/>
      <c r="Y1777" s="47"/>
      <c r="Z1777" s="47"/>
      <c r="AA1777" s="47"/>
      <c r="AB1777" s="47"/>
    </row>
    <row r="1778" spans="1:28" ht="22.5" customHeight="1">
      <c r="A1778" s="47"/>
      <c r="B1778" s="74"/>
      <c r="C1778" s="74"/>
      <c r="D1778" s="74"/>
      <c r="E1778" s="113" t="str">
        <f>IF(B1778="","",Impostazioni!$C$6)</f>
        <v/>
      </c>
      <c r="F1778" s="67"/>
      <c r="G1778" s="67"/>
      <c r="H1778" s="67"/>
      <c r="I1778" s="67"/>
      <c r="J1778" s="124" t="str">
        <v/>
      </c>
      <c r="K1778" s="74"/>
      <c r="L1778" s="111"/>
      <c r="M1778" s="47"/>
      <c r="N1778" s="47"/>
      <c r="O1778" s="47"/>
      <c r="P1778" s="47"/>
      <c r="Q1778" s="47"/>
      <c r="R1778" s="47"/>
      <c r="S1778" s="47"/>
      <c r="T1778" s="47"/>
      <c r="U1778" s="47"/>
      <c r="V1778" s="47"/>
      <c r="W1778" s="47"/>
      <c r="X1778" s="47"/>
      <c r="Y1778" s="47"/>
      <c r="Z1778" s="47"/>
      <c r="AA1778" s="47"/>
      <c r="AB1778" s="47"/>
    </row>
    <row r="1779" spans="1:28" ht="22.5" customHeight="1">
      <c r="A1779" s="47"/>
      <c r="B1779" s="74"/>
      <c r="C1779" s="74"/>
      <c r="D1779" s="74"/>
      <c r="E1779" s="113" t="str">
        <f>IF(B1779="","",Impostazioni!$C$6)</f>
        <v/>
      </c>
      <c r="F1779" s="67"/>
      <c r="G1779" s="67"/>
      <c r="H1779" s="67"/>
      <c r="I1779" s="67"/>
      <c r="J1779" s="124" t="str">
        <v/>
      </c>
      <c r="K1779" s="74"/>
      <c r="L1779" s="111"/>
      <c r="M1779" s="47"/>
      <c r="N1779" s="47"/>
      <c r="O1779" s="47"/>
      <c r="P1779" s="47"/>
      <c r="Q1779" s="47"/>
      <c r="R1779" s="47"/>
      <c r="S1779" s="47"/>
      <c r="T1779" s="47"/>
      <c r="U1779" s="47"/>
      <c r="V1779" s="47"/>
      <c r="W1779" s="47"/>
      <c r="X1779" s="47"/>
      <c r="Y1779" s="47"/>
      <c r="Z1779" s="47"/>
      <c r="AA1779" s="47"/>
      <c r="AB1779" s="47"/>
    </row>
    <row r="1780" spans="1:28" ht="22.5" customHeight="1">
      <c r="A1780" s="47"/>
      <c r="B1780" s="74"/>
      <c r="C1780" s="74"/>
      <c r="D1780" s="74"/>
      <c r="E1780" s="113" t="str">
        <f>IF(B1780="","",Impostazioni!$C$6)</f>
        <v/>
      </c>
      <c r="F1780" s="67"/>
      <c r="G1780" s="67"/>
      <c r="H1780" s="67"/>
      <c r="I1780" s="67"/>
      <c r="J1780" s="124" t="str">
        <v/>
      </c>
      <c r="K1780" s="74"/>
      <c r="L1780" s="111"/>
      <c r="M1780" s="47"/>
      <c r="N1780" s="47"/>
      <c r="O1780" s="47"/>
      <c r="P1780" s="47"/>
      <c r="Q1780" s="47"/>
      <c r="R1780" s="47"/>
      <c r="S1780" s="47"/>
      <c r="T1780" s="47"/>
      <c r="U1780" s="47"/>
      <c r="V1780" s="47"/>
      <c r="W1780" s="47"/>
      <c r="X1780" s="47"/>
      <c r="Y1780" s="47"/>
      <c r="Z1780" s="47"/>
      <c r="AA1780" s="47"/>
      <c r="AB1780" s="47"/>
    </row>
    <row r="1781" spans="1:28" ht="22.5" customHeight="1">
      <c r="A1781" s="47"/>
      <c r="B1781" s="74"/>
      <c r="C1781" s="74"/>
      <c r="D1781" s="74"/>
      <c r="E1781" s="113" t="str">
        <f>IF(B1781="","",Impostazioni!$C$6)</f>
        <v/>
      </c>
      <c r="F1781" s="67"/>
      <c r="G1781" s="67"/>
      <c r="H1781" s="67"/>
      <c r="I1781" s="67"/>
      <c r="J1781" s="124" t="str">
        <v/>
      </c>
      <c r="K1781" s="74"/>
      <c r="L1781" s="111"/>
      <c r="M1781" s="47"/>
      <c r="N1781" s="47"/>
      <c r="O1781" s="47"/>
      <c r="P1781" s="47"/>
      <c r="Q1781" s="47"/>
      <c r="R1781" s="47"/>
      <c r="S1781" s="47"/>
      <c r="T1781" s="47"/>
      <c r="U1781" s="47"/>
      <c r="V1781" s="47"/>
      <c r="W1781" s="47"/>
      <c r="X1781" s="47"/>
      <c r="Y1781" s="47"/>
      <c r="Z1781" s="47"/>
      <c r="AA1781" s="47"/>
      <c r="AB1781" s="47"/>
    </row>
    <row r="1782" spans="1:28" ht="22.5" customHeight="1">
      <c r="A1782" s="47"/>
      <c r="B1782" s="74"/>
      <c r="C1782" s="74"/>
      <c r="D1782" s="74"/>
      <c r="E1782" s="113" t="str">
        <f>IF(B1782="","",Impostazioni!$C$6)</f>
        <v/>
      </c>
      <c r="F1782" s="67"/>
      <c r="G1782" s="67"/>
      <c r="H1782" s="67"/>
      <c r="I1782" s="67"/>
      <c r="J1782" s="124" t="str">
        <v/>
      </c>
      <c r="K1782" s="74"/>
      <c r="L1782" s="111"/>
      <c r="M1782" s="47"/>
      <c r="N1782" s="47"/>
      <c r="O1782" s="47"/>
      <c r="P1782" s="47"/>
      <c r="Q1782" s="47"/>
      <c r="R1782" s="47"/>
      <c r="S1782" s="47"/>
      <c r="T1782" s="47"/>
      <c r="U1782" s="47"/>
      <c r="V1782" s="47"/>
      <c r="W1782" s="47"/>
      <c r="X1782" s="47"/>
      <c r="Y1782" s="47"/>
      <c r="Z1782" s="47"/>
      <c r="AA1782" s="47"/>
      <c r="AB1782" s="47"/>
    </row>
    <row r="1783" spans="1:28" ht="22.5" customHeight="1">
      <c r="A1783" s="47"/>
      <c r="B1783" s="74"/>
      <c r="C1783" s="74"/>
      <c r="D1783" s="74"/>
      <c r="E1783" s="113" t="str">
        <f>IF(B1783="","",Impostazioni!$C$6)</f>
        <v/>
      </c>
      <c r="F1783" s="67"/>
      <c r="G1783" s="67"/>
      <c r="H1783" s="67"/>
      <c r="I1783" s="67"/>
      <c r="J1783" s="124" t="str">
        <v/>
      </c>
      <c r="K1783" s="74"/>
      <c r="L1783" s="111"/>
      <c r="M1783" s="47"/>
      <c r="N1783" s="47"/>
      <c r="O1783" s="47"/>
      <c r="P1783" s="47"/>
      <c r="Q1783" s="47"/>
      <c r="R1783" s="47"/>
      <c r="S1783" s="47"/>
      <c r="T1783" s="47"/>
      <c r="U1783" s="47"/>
      <c r="V1783" s="47"/>
      <c r="W1783" s="47"/>
      <c r="X1783" s="47"/>
      <c r="Y1783" s="47"/>
      <c r="Z1783" s="47"/>
      <c r="AA1783" s="47"/>
      <c r="AB1783" s="47"/>
    </row>
    <row r="1784" spans="1:28" ht="22.5" customHeight="1">
      <c r="A1784" s="47"/>
      <c r="B1784" s="74"/>
      <c r="C1784" s="74"/>
      <c r="D1784" s="74"/>
      <c r="E1784" s="113" t="str">
        <f>IF(B1784="","",Impostazioni!$C$6)</f>
        <v/>
      </c>
      <c r="F1784" s="67"/>
      <c r="G1784" s="67"/>
      <c r="H1784" s="67"/>
      <c r="I1784" s="67"/>
      <c r="J1784" s="124" t="str">
        <v/>
      </c>
      <c r="K1784" s="74"/>
      <c r="L1784" s="111"/>
      <c r="M1784" s="47"/>
      <c r="N1784" s="47"/>
      <c r="O1784" s="47"/>
      <c r="P1784" s="47"/>
      <c r="Q1784" s="47"/>
      <c r="R1784" s="47"/>
      <c r="S1784" s="47"/>
      <c r="T1784" s="47"/>
      <c r="U1784" s="47"/>
      <c r="V1784" s="47"/>
      <c r="W1784" s="47"/>
      <c r="X1784" s="47"/>
      <c r="Y1784" s="47"/>
      <c r="Z1784" s="47"/>
      <c r="AA1784" s="47"/>
      <c r="AB1784" s="47"/>
    </row>
    <row r="1785" spans="1:28" ht="22.5" customHeight="1">
      <c r="A1785" s="47"/>
      <c r="B1785" s="74"/>
      <c r="C1785" s="74"/>
      <c r="D1785" s="74"/>
      <c r="E1785" s="113" t="str">
        <f>IF(B1785="","",Impostazioni!$C$6)</f>
        <v/>
      </c>
      <c r="F1785" s="67"/>
      <c r="G1785" s="67"/>
      <c r="H1785" s="67"/>
      <c r="I1785" s="67"/>
      <c r="J1785" s="124" t="str">
        <v/>
      </c>
      <c r="K1785" s="74"/>
      <c r="L1785" s="111"/>
      <c r="M1785" s="47"/>
      <c r="N1785" s="47"/>
      <c r="O1785" s="47"/>
      <c r="P1785" s="47"/>
      <c r="Q1785" s="47"/>
      <c r="R1785" s="47"/>
      <c r="S1785" s="47"/>
      <c r="T1785" s="47"/>
      <c r="U1785" s="47"/>
      <c r="V1785" s="47"/>
      <c r="W1785" s="47"/>
      <c r="X1785" s="47"/>
      <c r="Y1785" s="47"/>
      <c r="Z1785" s="47"/>
      <c r="AA1785" s="47"/>
      <c r="AB1785" s="47"/>
    </row>
    <row r="1786" spans="1:28" ht="22.5" customHeight="1">
      <c r="A1786" s="47"/>
      <c r="B1786" s="74"/>
      <c r="C1786" s="74"/>
      <c r="D1786" s="74"/>
      <c r="E1786" s="113" t="str">
        <f>IF(B1786="","",Impostazioni!$C$6)</f>
        <v/>
      </c>
      <c r="F1786" s="67"/>
      <c r="G1786" s="67"/>
      <c r="H1786" s="67"/>
      <c r="I1786" s="67"/>
      <c r="J1786" s="124" t="str">
        <v/>
      </c>
      <c r="K1786" s="74"/>
      <c r="L1786" s="111"/>
      <c r="M1786" s="47"/>
      <c r="N1786" s="47"/>
      <c r="O1786" s="47"/>
      <c r="P1786" s="47"/>
      <c r="Q1786" s="47"/>
      <c r="R1786" s="47"/>
      <c r="S1786" s="47"/>
      <c r="T1786" s="47"/>
      <c r="U1786" s="47"/>
      <c r="V1786" s="47"/>
      <c r="W1786" s="47"/>
      <c r="X1786" s="47"/>
      <c r="Y1786" s="47"/>
      <c r="Z1786" s="47"/>
      <c r="AA1786" s="47"/>
      <c r="AB1786" s="47"/>
    </row>
    <row r="1787" spans="1:28" ht="22.5" customHeight="1">
      <c r="A1787" s="47"/>
      <c r="B1787" s="74"/>
      <c r="C1787" s="74"/>
      <c r="D1787" s="74"/>
      <c r="E1787" s="113" t="str">
        <f>IF(B1787="","",Impostazioni!$C$6)</f>
        <v/>
      </c>
      <c r="F1787" s="67"/>
      <c r="G1787" s="67"/>
      <c r="H1787" s="67"/>
      <c r="I1787" s="67"/>
      <c r="J1787" s="124" t="str">
        <v/>
      </c>
      <c r="K1787" s="74"/>
      <c r="L1787" s="111"/>
      <c r="M1787" s="47"/>
      <c r="N1787" s="47"/>
      <c r="O1787" s="47"/>
      <c r="P1787" s="47"/>
      <c r="Q1787" s="47"/>
      <c r="R1787" s="47"/>
      <c r="S1787" s="47"/>
      <c r="T1787" s="47"/>
      <c r="U1787" s="47"/>
      <c r="V1787" s="47"/>
      <c r="W1787" s="47"/>
      <c r="X1787" s="47"/>
      <c r="Y1787" s="47"/>
      <c r="Z1787" s="47"/>
      <c r="AA1787" s="47"/>
      <c r="AB1787" s="47"/>
    </row>
    <row r="1788" spans="1:28" ht="22.5" customHeight="1">
      <c r="A1788" s="47"/>
      <c r="B1788" s="74"/>
      <c r="C1788" s="74"/>
      <c r="D1788" s="74"/>
      <c r="E1788" s="113" t="str">
        <f>IF(B1788="","",Impostazioni!$C$6)</f>
        <v/>
      </c>
      <c r="F1788" s="67"/>
      <c r="G1788" s="67"/>
      <c r="H1788" s="67"/>
      <c r="I1788" s="67"/>
      <c r="J1788" s="124" t="str">
        <v/>
      </c>
      <c r="K1788" s="74"/>
      <c r="L1788" s="111"/>
      <c r="M1788" s="47"/>
      <c r="N1788" s="47"/>
      <c r="O1788" s="47"/>
      <c r="P1788" s="47"/>
      <c r="Q1788" s="47"/>
      <c r="R1788" s="47"/>
      <c r="S1788" s="47"/>
      <c r="T1788" s="47"/>
      <c r="U1788" s="47"/>
      <c r="V1788" s="47"/>
      <c r="W1788" s="47"/>
      <c r="X1788" s="47"/>
      <c r="Y1788" s="47"/>
      <c r="Z1788" s="47"/>
      <c r="AA1788" s="47"/>
      <c r="AB1788" s="47"/>
    </row>
    <row r="1789" spans="1:28" ht="22.5" customHeight="1">
      <c r="A1789" s="47"/>
      <c r="B1789" s="74"/>
      <c r="C1789" s="74"/>
      <c r="D1789" s="74"/>
      <c r="E1789" s="113" t="str">
        <f>IF(B1789="","",Impostazioni!$C$6)</f>
        <v/>
      </c>
      <c r="F1789" s="67"/>
      <c r="G1789" s="67"/>
      <c r="H1789" s="67"/>
      <c r="I1789" s="67"/>
      <c r="J1789" s="124" t="str">
        <v/>
      </c>
      <c r="K1789" s="74"/>
      <c r="L1789" s="111"/>
      <c r="M1789" s="47"/>
      <c r="N1789" s="47"/>
      <c r="O1789" s="47"/>
      <c r="P1789" s="47"/>
      <c r="Q1789" s="47"/>
      <c r="R1789" s="47"/>
      <c r="S1789" s="47"/>
      <c r="T1789" s="47"/>
      <c r="U1789" s="47"/>
      <c r="V1789" s="47"/>
      <c r="W1789" s="47"/>
      <c r="X1789" s="47"/>
      <c r="Y1789" s="47"/>
      <c r="Z1789" s="47"/>
      <c r="AA1789" s="47"/>
      <c r="AB1789" s="47"/>
    </row>
    <row r="1790" spans="1:28" ht="22.5" customHeight="1">
      <c r="A1790" s="47"/>
      <c r="B1790" s="74"/>
      <c r="C1790" s="74"/>
      <c r="D1790" s="74"/>
      <c r="E1790" s="113" t="str">
        <f>IF(B1790="","",Impostazioni!$C$6)</f>
        <v/>
      </c>
      <c r="F1790" s="67"/>
      <c r="G1790" s="67"/>
      <c r="H1790" s="67"/>
      <c r="I1790" s="67"/>
      <c r="J1790" s="124" t="str">
        <v/>
      </c>
      <c r="K1790" s="74"/>
      <c r="L1790" s="111"/>
      <c r="M1790" s="47"/>
      <c r="N1790" s="47"/>
      <c r="O1790" s="47"/>
      <c r="P1790" s="47"/>
      <c r="Q1790" s="47"/>
      <c r="R1790" s="47"/>
      <c r="S1790" s="47"/>
      <c r="T1790" s="47"/>
      <c r="U1790" s="47"/>
      <c r="V1790" s="47"/>
      <c r="W1790" s="47"/>
      <c r="X1790" s="47"/>
      <c r="Y1790" s="47"/>
      <c r="Z1790" s="47"/>
      <c r="AA1790" s="47"/>
      <c r="AB1790" s="47"/>
    </row>
    <row r="1791" spans="1:28" ht="22.5" customHeight="1">
      <c r="A1791" s="47"/>
      <c r="B1791" s="74"/>
      <c r="C1791" s="74"/>
      <c r="D1791" s="74"/>
      <c r="E1791" s="113" t="str">
        <f>IF(B1791="","",Impostazioni!$C$6)</f>
        <v/>
      </c>
      <c r="F1791" s="67"/>
      <c r="G1791" s="67"/>
      <c r="H1791" s="67"/>
      <c r="I1791" s="67"/>
      <c r="J1791" s="124" t="str">
        <v/>
      </c>
      <c r="K1791" s="74"/>
      <c r="L1791" s="111"/>
      <c r="M1791" s="47"/>
      <c r="N1791" s="47"/>
      <c r="O1791" s="47"/>
      <c r="P1791" s="47"/>
      <c r="Q1791" s="47"/>
      <c r="R1791" s="47"/>
      <c r="S1791" s="47"/>
      <c r="T1791" s="47"/>
      <c r="U1791" s="47"/>
      <c r="V1791" s="47"/>
      <c r="W1791" s="47"/>
      <c r="X1791" s="47"/>
      <c r="Y1791" s="47"/>
      <c r="Z1791" s="47"/>
      <c r="AA1791" s="47"/>
      <c r="AB1791" s="47"/>
    </row>
    <row r="1792" spans="1:28" ht="22.5" customHeight="1">
      <c r="A1792" s="47"/>
      <c r="B1792" s="74"/>
      <c r="C1792" s="74"/>
      <c r="D1792" s="74"/>
      <c r="E1792" s="113" t="str">
        <f>IF(B1792="","",Impostazioni!$C$6)</f>
        <v/>
      </c>
      <c r="F1792" s="67"/>
      <c r="G1792" s="67"/>
      <c r="H1792" s="67"/>
      <c r="I1792" s="67"/>
      <c r="J1792" s="124" t="str">
        <v/>
      </c>
      <c r="K1792" s="74"/>
      <c r="L1792" s="111"/>
      <c r="M1792" s="47"/>
      <c r="N1792" s="47"/>
      <c r="O1792" s="47"/>
      <c r="P1792" s="47"/>
      <c r="Q1792" s="47"/>
      <c r="R1792" s="47"/>
      <c r="S1792" s="47"/>
      <c r="T1792" s="47"/>
      <c r="U1792" s="47"/>
      <c r="V1792" s="47"/>
      <c r="W1792" s="47"/>
      <c r="X1792" s="47"/>
      <c r="Y1792" s="47"/>
      <c r="Z1792" s="47"/>
      <c r="AA1792" s="47"/>
      <c r="AB1792" s="47"/>
    </row>
    <row r="1793" spans="1:28" ht="22.5" customHeight="1">
      <c r="A1793" s="47"/>
      <c r="B1793" s="74"/>
      <c r="C1793" s="74"/>
      <c r="D1793" s="74"/>
      <c r="E1793" s="113" t="str">
        <f>IF(B1793="","",Impostazioni!$C$6)</f>
        <v/>
      </c>
      <c r="F1793" s="67"/>
      <c r="G1793" s="67"/>
      <c r="H1793" s="67"/>
      <c r="I1793" s="67"/>
      <c r="J1793" s="124" t="str">
        <v/>
      </c>
      <c r="K1793" s="74"/>
      <c r="L1793" s="111"/>
      <c r="M1793" s="47"/>
      <c r="N1793" s="47"/>
      <c r="O1793" s="47"/>
      <c r="P1793" s="47"/>
      <c r="Q1793" s="47"/>
      <c r="R1793" s="47"/>
      <c r="S1793" s="47"/>
      <c r="T1793" s="47"/>
      <c r="U1793" s="47"/>
      <c r="V1793" s="47"/>
      <c r="W1793" s="47"/>
      <c r="X1793" s="47"/>
      <c r="Y1793" s="47"/>
      <c r="Z1793" s="47"/>
      <c r="AA1793" s="47"/>
      <c r="AB1793" s="47"/>
    </row>
    <row r="1794" spans="1:28" ht="22.5" customHeight="1">
      <c r="A1794" s="47"/>
      <c r="B1794" s="74"/>
      <c r="C1794" s="74"/>
      <c r="D1794" s="74"/>
      <c r="E1794" s="113" t="str">
        <f>IF(B1794="","",Impostazioni!$C$6)</f>
        <v/>
      </c>
      <c r="F1794" s="67"/>
      <c r="G1794" s="67"/>
      <c r="H1794" s="67"/>
      <c r="I1794" s="67"/>
      <c r="J1794" s="124" t="str">
        <v/>
      </c>
      <c r="K1794" s="74"/>
      <c r="L1794" s="111"/>
      <c r="M1794" s="47"/>
      <c r="N1794" s="47"/>
      <c r="O1794" s="47"/>
      <c r="P1794" s="47"/>
      <c r="Q1794" s="47"/>
      <c r="R1794" s="47"/>
      <c r="S1794" s="47"/>
      <c r="T1794" s="47"/>
      <c r="U1794" s="47"/>
      <c r="V1794" s="47"/>
      <c r="W1794" s="47"/>
      <c r="X1794" s="47"/>
      <c r="Y1794" s="47"/>
      <c r="Z1794" s="47"/>
      <c r="AA1794" s="47"/>
      <c r="AB1794" s="47"/>
    </row>
    <row r="1795" spans="1:28" ht="22.5" customHeight="1">
      <c r="A1795" s="47"/>
      <c r="B1795" s="74"/>
      <c r="C1795" s="74"/>
      <c r="D1795" s="74"/>
      <c r="E1795" s="113" t="str">
        <f>IF(B1795="","",Impostazioni!$C$6)</f>
        <v/>
      </c>
      <c r="F1795" s="67"/>
      <c r="G1795" s="67"/>
      <c r="H1795" s="67"/>
      <c r="I1795" s="67"/>
      <c r="J1795" s="124" t="str">
        <v/>
      </c>
      <c r="K1795" s="74"/>
      <c r="L1795" s="111"/>
      <c r="M1795" s="47"/>
      <c r="N1795" s="47"/>
      <c r="O1795" s="47"/>
      <c r="P1795" s="47"/>
      <c r="Q1795" s="47"/>
      <c r="R1795" s="47"/>
      <c r="S1795" s="47"/>
      <c r="T1795" s="47"/>
      <c r="U1795" s="47"/>
      <c r="V1795" s="47"/>
      <c r="W1795" s="47"/>
      <c r="X1795" s="47"/>
      <c r="Y1795" s="47"/>
      <c r="Z1795" s="47"/>
      <c r="AA1795" s="47"/>
      <c r="AB1795" s="47"/>
    </row>
    <row r="1796" spans="1:28" ht="22.5" customHeight="1">
      <c r="A1796" s="47"/>
      <c r="B1796" s="74"/>
      <c r="C1796" s="74"/>
      <c r="D1796" s="74"/>
      <c r="E1796" s="113" t="str">
        <f>IF(B1796="","",Impostazioni!$C$6)</f>
        <v/>
      </c>
      <c r="F1796" s="67"/>
      <c r="G1796" s="67"/>
      <c r="H1796" s="67"/>
      <c r="I1796" s="67"/>
      <c r="J1796" s="124" t="str">
        <v/>
      </c>
      <c r="K1796" s="74"/>
      <c r="L1796" s="111"/>
      <c r="M1796" s="47"/>
      <c r="N1796" s="47"/>
      <c r="O1796" s="47"/>
      <c r="P1796" s="47"/>
      <c r="Q1796" s="47"/>
      <c r="R1796" s="47"/>
      <c r="S1796" s="47"/>
      <c r="T1796" s="47"/>
      <c r="U1796" s="47"/>
      <c r="V1796" s="47"/>
      <c r="W1796" s="47"/>
      <c r="X1796" s="47"/>
      <c r="Y1796" s="47"/>
      <c r="Z1796" s="47"/>
      <c r="AA1796" s="47"/>
      <c r="AB1796" s="47"/>
    </row>
    <row r="1797" spans="1:28" ht="22.5" customHeight="1">
      <c r="A1797" s="47"/>
      <c r="B1797" s="74"/>
      <c r="C1797" s="74"/>
      <c r="D1797" s="74"/>
      <c r="E1797" s="113" t="str">
        <f>IF(B1797="","",Impostazioni!$C$6)</f>
        <v/>
      </c>
      <c r="F1797" s="67"/>
      <c r="G1797" s="67"/>
      <c r="H1797" s="67"/>
      <c r="I1797" s="67"/>
      <c r="J1797" s="124" t="str">
        <v/>
      </c>
      <c r="K1797" s="74"/>
      <c r="L1797" s="111"/>
      <c r="M1797" s="47"/>
      <c r="N1797" s="47"/>
      <c r="O1797" s="47"/>
      <c r="P1797" s="47"/>
      <c r="Q1797" s="47"/>
      <c r="R1797" s="47"/>
      <c r="S1797" s="47"/>
      <c r="T1797" s="47"/>
      <c r="U1797" s="47"/>
      <c r="V1797" s="47"/>
      <c r="W1797" s="47"/>
      <c r="X1797" s="47"/>
      <c r="Y1797" s="47"/>
      <c r="Z1797" s="47"/>
      <c r="AA1797" s="47"/>
      <c r="AB1797" s="47"/>
    </row>
    <row r="1798" spans="1:28" ht="22.5" customHeight="1">
      <c r="A1798" s="47"/>
      <c r="B1798" s="74"/>
      <c r="C1798" s="74"/>
      <c r="D1798" s="74"/>
      <c r="E1798" s="113" t="str">
        <f>IF(B1798="","",Impostazioni!$C$6)</f>
        <v/>
      </c>
      <c r="F1798" s="67"/>
      <c r="G1798" s="67"/>
      <c r="H1798" s="67"/>
      <c r="I1798" s="67"/>
      <c r="J1798" s="124" t="str">
        <v/>
      </c>
      <c r="K1798" s="74"/>
      <c r="L1798" s="111"/>
      <c r="M1798" s="47"/>
      <c r="N1798" s="47"/>
      <c r="O1798" s="47"/>
      <c r="P1798" s="47"/>
      <c r="Q1798" s="47"/>
      <c r="R1798" s="47"/>
      <c r="S1798" s="47"/>
      <c r="T1798" s="47"/>
      <c r="U1798" s="47"/>
      <c r="V1798" s="47"/>
      <c r="W1798" s="47"/>
      <c r="X1798" s="47"/>
      <c r="Y1798" s="47"/>
      <c r="Z1798" s="47"/>
      <c r="AA1798" s="47"/>
      <c r="AB1798" s="47"/>
    </row>
    <row r="1799" spans="1:28" ht="22.5" customHeight="1">
      <c r="A1799" s="47"/>
      <c r="B1799" s="74"/>
      <c r="C1799" s="74"/>
      <c r="D1799" s="74"/>
      <c r="E1799" s="113" t="str">
        <f>IF(B1799="","",Impostazioni!$C$6)</f>
        <v/>
      </c>
      <c r="F1799" s="67"/>
      <c r="G1799" s="67"/>
      <c r="H1799" s="67"/>
      <c r="I1799" s="67"/>
      <c r="J1799" s="124" t="str">
        <v/>
      </c>
      <c r="K1799" s="74"/>
      <c r="L1799" s="111"/>
      <c r="M1799" s="47"/>
      <c r="N1799" s="47"/>
      <c r="O1799" s="47"/>
      <c r="P1799" s="47"/>
      <c r="Q1799" s="47"/>
      <c r="R1799" s="47"/>
      <c r="S1799" s="47"/>
      <c r="T1799" s="47"/>
      <c r="U1799" s="47"/>
      <c r="V1799" s="47"/>
      <c r="W1799" s="47"/>
      <c r="X1799" s="47"/>
      <c r="Y1799" s="47"/>
      <c r="Z1799" s="47"/>
      <c r="AA1799" s="47"/>
      <c r="AB1799" s="47"/>
    </row>
    <row r="1800" spans="1:28" ht="22.5" customHeight="1">
      <c r="A1800" s="47"/>
      <c r="B1800" s="74"/>
      <c r="C1800" s="74"/>
      <c r="D1800" s="74"/>
      <c r="E1800" s="113" t="str">
        <f>IF(B1800="","",Impostazioni!$C$6)</f>
        <v/>
      </c>
      <c r="F1800" s="67"/>
      <c r="G1800" s="67"/>
      <c r="H1800" s="67"/>
      <c r="I1800" s="67"/>
      <c r="J1800" s="124" t="str">
        <v/>
      </c>
      <c r="K1800" s="74"/>
      <c r="L1800" s="111"/>
      <c r="M1800" s="47"/>
      <c r="N1800" s="47"/>
      <c r="O1800" s="47"/>
      <c r="P1800" s="47"/>
      <c r="Q1800" s="47"/>
      <c r="R1800" s="47"/>
      <c r="S1800" s="47"/>
      <c r="T1800" s="47"/>
      <c r="U1800" s="47"/>
      <c r="V1800" s="47"/>
      <c r="W1800" s="47"/>
      <c r="X1800" s="47"/>
      <c r="Y1800" s="47"/>
      <c r="Z1800" s="47"/>
      <c r="AA1800" s="47"/>
      <c r="AB1800" s="47"/>
    </row>
    <row r="1801" spans="1:28" ht="22.5" customHeight="1">
      <c r="A1801" s="47"/>
      <c r="B1801" s="74"/>
      <c r="C1801" s="74"/>
      <c r="D1801" s="74"/>
      <c r="E1801" s="113" t="str">
        <f>IF(B1801="","",Impostazioni!$C$6)</f>
        <v/>
      </c>
      <c r="F1801" s="67"/>
      <c r="G1801" s="67"/>
      <c r="H1801" s="67"/>
      <c r="I1801" s="67"/>
      <c r="J1801" s="124" t="str">
        <v/>
      </c>
      <c r="K1801" s="74"/>
      <c r="L1801" s="111"/>
      <c r="M1801" s="47"/>
      <c r="N1801" s="47"/>
      <c r="O1801" s="47"/>
      <c r="P1801" s="47"/>
      <c r="Q1801" s="47"/>
      <c r="R1801" s="47"/>
      <c r="S1801" s="47"/>
      <c r="T1801" s="47"/>
      <c r="U1801" s="47"/>
      <c r="V1801" s="47"/>
      <c r="W1801" s="47"/>
      <c r="X1801" s="47"/>
      <c r="Y1801" s="47"/>
      <c r="Z1801" s="47"/>
      <c r="AA1801" s="47"/>
      <c r="AB1801" s="47"/>
    </row>
    <row r="1802" spans="1:28" ht="22.5" customHeight="1">
      <c r="A1802" s="47"/>
      <c r="B1802" s="74"/>
      <c r="C1802" s="74"/>
      <c r="D1802" s="74"/>
      <c r="E1802" s="113" t="str">
        <f>IF(B1802="","",Impostazioni!$C$6)</f>
        <v/>
      </c>
      <c r="F1802" s="67"/>
      <c r="G1802" s="67"/>
      <c r="H1802" s="67"/>
      <c r="I1802" s="67"/>
      <c r="J1802" s="124" t="str">
        <v/>
      </c>
      <c r="K1802" s="74"/>
      <c r="L1802" s="111"/>
      <c r="M1802" s="47"/>
      <c r="N1802" s="47"/>
      <c r="O1802" s="47"/>
      <c r="P1802" s="47"/>
      <c r="Q1802" s="47"/>
      <c r="R1802" s="47"/>
      <c r="S1802" s="47"/>
      <c r="T1802" s="47"/>
      <c r="U1802" s="47"/>
      <c r="V1802" s="47"/>
      <c r="W1802" s="47"/>
      <c r="X1802" s="47"/>
      <c r="Y1802" s="47"/>
      <c r="Z1802" s="47"/>
      <c r="AA1802" s="47"/>
      <c r="AB1802" s="47"/>
    </row>
    <row r="1803" spans="1:28" ht="22.5" customHeight="1">
      <c r="A1803" s="47"/>
      <c r="B1803" s="74"/>
      <c r="C1803" s="74"/>
      <c r="D1803" s="74"/>
      <c r="E1803" s="113" t="str">
        <f>IF(B1803="","",Impostazioni!$C$6)</f>
        <v/>
      </c>
      <c r="F1803" s="67"/>
      <c r="G1803" s="67"/>
      <c r="H1803" s="67"/>
      <c r="I1803" s="67"/>
      <c r="J1803" s="124" t="str">
        <v/>
      </c>
      <c r="K1803" s="74"/>
      <c r="L1803" s="111"/>
      <c r="M1803" s="47"/>
      <c r="N1803" s="47"/>
      <c r="O1803" s="47"/>
      <c r="P1803" s="47"/>
      <c r="Q1803" s="47"/>
      <c r="R1803" s="47"/>
      <c r="S1803" s="47"/>
      <c r="T1803" s="47"/>
      <c r="U1803" s="47"/>
      <c r="V1803" s="47"/>
      <c r="W1803" s="47"/>
      <c r="X1803" s="47"/>
      <c r="Y1803" s="47"/>
      <c r="Z1803" s="47"/>
      <c r="AA1803" s="47"/>
      <c r="AB1803" s="47"/>
    </row>
    <row r="1804" spans="1:28" ht="22.5" customHeight="1">
      <c r="A1804" s="47"/>
      <c r="B1804" s="74"/>
      <c r="C1804" s="74"/>
      <c r="D1804" s="74"/>
      <c r="E1804" s="113" t="str">
        <f>IF(B1804="","",Impostazioni!$C$6)</f>
        <v/>
      </c>
      <c r="F1804" s="67"/>
      <c r="G1804" s="67"/>
      <c r="H1804" s="67"/>
      <c r="I1804" s="67"/>
      <c r="J1804" s="124" t="str">
        <v/>
      </c>
      <c r="K1804" s="74"/>
      <c r="L1804" s="111"/>
      <c r="M1804" s="47"/>
      <c r="N1804" s="47"/>
      <c r="O1804" s="47"/>
      <c r="P1804" s="47"/>
      <c r="Q1804" s="47"/>
      <c r="R1804" s="47"/>
      <c r="S1804" s="47"/>
      <c r="T1804" s="47"/>
      <c r="U1804" s="47"/>
      <c r="V1804" s="47"/>
      <c r="W1804" s="47"/>
      <c r="X1804" s="47"/>
      <c r="Y1804" s="47"/>
      <c r="Z1804" s="47"/>
      <c r="AA1804" s="47"/>
      <c r="AB1804" s="47"/>
    </row>
    <row r="1805" spans="1:28" ht="22.5" customHeight="1">
      <c r="A1805" s="47"/>
      <c r="B1805" s="74"/>
      <c r="C1805" s="74"/>
      <c r="D1805" s="74"/>
      <c r="E1805" s="113" t="str">
        <f>IF(B1805="","",Impostazioni!$C$6)</f>
        <v/>
      </c>
      <c r="F1805" s="67"/>
      <c r="G1805" s="67"/>
      <c r="H1805" s="67"/>
      <c r="I1805" s="67"/>
      <c r="J1805" s="124" t="str">
        <v/>
      </c>
      <c r="K1805" s="74"/>
      <c r="L1805" s="111"/>
      <c r="M1805" s="47"/>
      <c r="N1805" s="47"/>
      <c r="O1805" s="47"/>
      <c r="P1805" s="47"/>
      <c r="Q1805" s="47"/>
      <c r="R1805" s="47"/>
      <c r="S1805" s="47"/>
      <c r="T1805" s="47"/>
      <c r="U1805" s="47"/>
      <c r="V1805" s="47"/>
      <c r="W1805" s="47"/>
      <c r="X1805" s="47"/>
      <c r="Y1805" s="47"/>
      <c r="Z1805" s="47"/>
      <c r="AA1805" s="47"/>
      <c r="AB1805" s="47"/>
    </row>
    <row r="1806" spans="1:28" ht="22.5" customHeight="1">
      <c r="A1806" s="47"/>
      <c r="B1806" s="74"/>
      <c r="C1806" s="74"/>
      <c r="D1806" s="74"/>
      <c r="E1806" s="113" t="str">
        <f>IF(B1806="","",Impostazioni!$C$6)</f>
        <v/>
      </c>
      <c r="F1806" s="67"/>
      <c r="G1806" s="67"/>
      <c r="H1806" s="67"/>
      <c r="I1806" s="67"/>
      <c r="J1806" s="124" t="str">
        <v/>
      </c>
      <c r="K1806" s="74"/>
      <c r="L1806" s="111"/>
      <c r="M1806" s="47"/>
      <c r="N1806" s="47"/>
      <c r="O1806" s="47"/>
      <c r="P1806" s="47"/>
      <c r="Q1806" s="47"/>
      <c r="R1806" s="47"/>
      <c r="S1806" s="47"/>
      <c r="T1806" s="47"/>
      <c r="U1806" s="47"/>
      <c r="V1806" s="47"/>
      <c r="W1806" s="47"/>
      <c r="X1806" s="47"/>
      <c r="Y1806" s="47"/>
      <c r="Z1806" s="47"/>
      <c r="AA1806" s="47"/>
      <c r="AB1806" s="47"/>
    </row>
    <row r="1807" spans="1:28" ht="22.5" customHeight="1">
      <c r="A1807" s="47"/>
      <c r="B1807" s="74"/>
      <c r="C1807" s="74"/>
      <c r="D1807" s="74"/>
      <c r="E1807" s="113" t="str">
        <f>IF(B1807="","",Impostazioni!$C$6)</f>
        <v/>
      </c>
      <c r="F1807" s="67"/>
      <c r="G1807" s="67"/>
      <c r="H1807" s="67"/>
      <c r="I1807" s="67"/>
      <c r="J1807" s="124" t="str">
        <v/>
      </c>
      <c r="K1807" s="74"/>
      <c r="L1807" s="111"/>
      <c r="M1807" s="47"/>
      <c r="N1807" s="47"/>
      <c r="O1807" s="47"/>
      <c r="P1807" s="47"/>
      <c r="Q1807" s="47"/>
      <c r="R1807" s="47"/>
      <c r="S1807" s="47"/>
      <c r="T1807" s="47"/>
      <c r="U1807" s="47"/>
      <c r="V1807" s="47"/>
      <c r="W1807" s="47"/>
      <c r="X1807" s="47"/>
      <c r="Y1807" s="47"/>
      <c r="Z1807" s="47"/>
      <c r="AA1807" s="47"/>
      <c r="AB1807" s="47"/>
    </row>
    <row r="1808" spans="1:28" ht="22.5" customHeight="1">
      <c r="A1808" s="47"/>
      <c r="B1808" s="74"/>
      <c r="C1808" s="74"/>
      <c r="D1808" s="74"/>
      <c r="E1808" s="113" t="str">
        <f>IF(B1808="","",Impostazioni!$C$6)</f>
        <v/>
      </c>
      <c r="F1808" s="67"/>
      <c r="G1808" s="67"/>
      <c r="H1808" s="67"/>
      <c r="I1808" s="67"/>
      <c r="J1808" s="124" t="str">
        <v/>
      </c>
      <c r="K1808" s="74"/>
      <c r="L1808" s="111"/>
      <c r="M1808" s="47"/>
      <c r="N1808" s="47"/>
      <c r="O1808" s="47"/>
      <c r="P1808" s="47"/>
      <c r="Q1808" s="47"/>
      <c r="R1808" s="47"/>
      <c r="S1808" s="47"/>
      <c r="T1808" s="47"/>
      <c r="U1808" s="47"/>
      <c r="V1808" s="47"/>
      <c r="W1808" s="47"/>
      <c r="X1808" s="47"/>
      <c r="Y1808" s="47"/>
      <c r="Z1808" s="47"/>
      <c r="AA1808" s="47"/>
      <c r="AB1808" s="47"/>
    </row>
    <row r="1809" spans="1:28" ht="22.5" customHeight="1">
      <c r="A1809" s="47"/>
      <c r="B1809" s="74"/>
      <c r="C1809" s="74"/>
      <c r="D1809" s="74"/>
      <c r="E1809" s="113" t="str">
        <f>IF(B1809="","",Impostazioni!$C$6)</f>
        <v/>
      </c>
      <c r="F1809" s="67"/>
      <c r="G1809" s="67"/>
      <c r="H1809" s="67"/>
      <c r="I1809" s="67"/>
      <c r="J1809" s="124" t="str">
        <v/>
      </c>
      <c r="K1809" s="74"/>
      <c r="L1809" s="111"/>
      <c r="M1809" s="47"/>
      <c r="N1809" s="47"/>
      <c r="O1809" s="47"/>
      <c r="P1809" s="47"/>
      <c r="Q1809" s="47"/>
      <c r="R1809" s="47"/>
      <c r="S1809" s="47"/>
      <c r="T1809" s="47"/>
      <c r="U1809" s="47"/>
      <c r="V1809" s="47"/>
      <c r="W1809" s="47"/>
      <c r="X1809" s="47"/>
      <c r="Y1809" s="47"/>
      <c r="Z1809" s="47"/>
      <c r="AA1809" s="47"/>
      <c r="AB1809" s="47"/>
    </row>
    <row r="1810" spans="1:28" ht="22.5" customHeight="1">
      <c r="A1810" s="47"/>
      <c r="B1810" s="74"/>
      <c r="C1810" s="74"/>
      <c r="D1810" s="74"/>
      <c r="E1810" s="113" t="str">
        <f>IF(B1810="","",Impostazioni!$C$6)</f>
        <v/>
      </c>
      <c r="F1810" s="67"/>
      <c r="G1810" s="67"/>
      <c r="H1810" s="67"/>
      <c r="I1810" s="67"/>
      <c r="J1810" s="124" t="str">
        <v/>
      </c>
      <c r="K1810" s="74"/>
      <c r="L1810" s="111"/>
      <c r="M1810" s="47"/>
      <c r="N1810" s="47"/>
      <c r="O1810" s="47"/>
      <c r="P1810" s="47"/>
      <c r="Q1810" s="47"/>
      <c r="R1810" s="47"/>
      <c r="S1810" s="47"/>
      <c r="T1810" s="47"/>
      <c r="U1810" s="47"/>
      <c r="V1810" s="47"/>
      <c r="W1810" s="47"/>
      <c r="X1810" s="47"/>
      <c r="Y1810" s="47"/>
      <c r="Z1810" s="47"/>
      <c r="AA1810" s="47"/>
      <c r="AB1810" s="47"/>
    </row>
    <row r="1811" spans="1:28" ht="22.5" customHeight="1">
      <c r="A1811" s="47"/>
      <c r="B1811" s="74"/>
      <c r="C1811" s="74"/>
      <c r="D1811" s="74"/>
      <c r="E1811" s="113" t="str">
        <f>IF(B1811="","",Impostazioni!$C$6)</f>
        <v/>
      </c>
      <c r="F1811" s="67"/>
      <c r="G1811" s="67"/>
      <c r="H1811" s="67"/>
      <c r="I1811" s="67"/>
      <c r="J1811" s="124" t="str">
        <v/>
      </c>
      <c r="K1811" s="74"/>
      <c r="L1811" s="111"/>
      <c r="M1811" s="47"/>
      <c r="N1811" s="47"/>
      <c r="O1811" s="47"/>
      <c r="P1811" s="47"/>
      <c r="Q1811" s="47"/>
      <c r="R1811" s="47"/>
      <c r="S1811" s="47"/>
      <c r="T1811" s="47"/>
      <c r="U1811" s="47"/>
      <c r="V1811" s="47"/>
      <c r="W1811" s="47"/>
      <c r="X1811" s="47"/>
      <c r="Y1811" s="47"/>
      <c r="Z1811" s="47"/>
      <c r="AA1811" s="47"/>
      <c r="AB1811" s="47"/>
    </row>
    <row r="1812" spans="1:28" ht="22.5" customHeight="1">
      <c r="A1812" s="47"/>
      <c r="B1812" s="74"/>
      <c r="C1812" s="74"/>
      <c r="D1812" s="74"/>
      <c r="E1812" s="113" t="str">
        <f>IF(B1812="","",Impostazioni!$C$6)</f>
        <v/>
      </c>
      <c r="F1812" s="67"/>
      <c r="G1812" s="67"/>
      <c r="H1812" s="67"/>
      <c r="I1812" s="67"/>
      <c r="J1812" s="124" t="str">
        <v/>
      </c>
      <c r="K1812" s="74"/>
      <c r="L1812" s="111"/>
      <c r="M1812" s="47"/>
      <c r="N1812" s="47"/>
      <c r="O1812" s="47"/>
      <c r="P1812" s="47"/>
      <c r="Q1812" s="47"/>
      <c r="R1812" s="47"/>
      <c r="S1812" s="47"/>
      <c r="T1812" s="47"/>
      <c r="U1812" s="47"/>
      <c r="V1812" s="47"/>
      <c r="W1812" s="47"/>
      <c r="X1812" s="47"/>
      <c r="Y1812" s="47"/>
      <c r="Z1812" s="47"/>
      <c r="AA1812" s="47"/>
      <c r="AB1812" s="47"/>
    </row>
    <row r="1813" spans="1:28" ht="22.5" customHeight="1">
      <c r="A1813" s="47"/>
      <c r="B1813" s="74"/>
      <c r="C1813" s="74"/>
      <c r="D1813" s="74"/>
      <c r="E1813" s="113" t="str">
        <f>IF(B1813="","",Impostazioni!$C$6)</f>
        <v/>
      </c>
      <c r="F1813" s="67"/>
      <c r="G1813" s="67"/>
      <c r="H1813" s="67"/>
      <c r="I1813" s="67"/>
      <c r="J1813" s="124" t="str">
        <v/>
      </c>
      <c r="K1813" s="74"/>
      <c r="L1813" s="111"/>
      <c r="M1813" s="47"/>
      <c r="N1813" s="47"/>
      <c r="O1813" s="47"/>
      <c r="P1813" s="47"/>
      <c r="Q1813" s="47"/>
      <c r="R1813" s="47"/>
      <c r="S1813" s="47"/>
      <c r="T1813" s="47"/>
      <c r="U1813" s="47"/>
      <c r="V1813" s="47"/>
      <c r="W1813" s="47"/>
      <c r="X1813" s="47"/>
      <c r="Y1813" s="47"/>
      <c r="Z1813" s="47"/>
      <c r="AA1813" s="47"/>
      <c r="AB1813" s="47"/>
    </row>
    <row r="1814" spans="1:28" ht="22.5" customHeight="1">
      <c r="A1814" s="47"/>
      <c r="B1814" s="74"/>
      <c r="C1814" s="74"/>
      <c r="D1814" s="74"/>
      <c r="E1814" s="113" t="str">
        <f>IF(B1814="","",Impostazioni!$C$6)</f>
        <v/>
      </c>
      <c r="F1814" s="67"/>
      <c r="G1814" s="67"/>
      <c r="H1814" s="67"/>
      <c r="I1814" s="67"/>
      <c r="J1814" s="124" t="str">
        <v/>
      </c>
      <c r="K1814" s="74"/>
      <c r="L1814" s="111"/>
      <c r="M1814" s="47"/>
      <c r="N1814" s="47"/>
      <c r="O1814" s="47"/>
      <c r="P1814" s="47"/>
      <c r="Q1814" s="47"/>
      <c r="R1814" s="47"/>
      <c r="S1814" s="47"/>
      <c r="T1814" s="47"/>
      <c r="U1814" s="47"/>
      <c r="V1814" s="47"/>
      <c r="W1814" s="47"/>
      <c r="X1814" s="47"/>
      <c r="Y1814" s="47"/>
      <c r="Z1814" s="47"/>
      <c r="AA1814" s="47"/>
      <c r="AB1814" s="47"/>
    </row>
    <row r="1815" spans="1:28" ht="22.5" customHeight="1">
      <c r="A1815" s="47"/>
      <c r="B1815" s="74"/>
      <c r="C1815" s="74"/>
      <c r="D1815" s="74"/>
      <c r="E1815" s="113" t="str">
        <f>IF(B1815="","",Impostazioni!$C$6)</f>
        <v/>
      </c>
      <c r="F1815" s="67"/>
      <c r="G1815" s="67"/>
      <c r="H1815" s="67"/>
      <c r="I1815" s="67"/>
      <c r="J1815" s="124" t="str">
        <v/>
      </c>
      <c r="K1815" s="74"/>
      <c r="L1815" s="111"/>
      <c r="M1815" s="47"/>
      <c r="N1815" s="47"/>
      <c r="O1815" s="47"/>
      <c r="P1815" s="47"/>
      <c r="Q1815" s="47"/>
      <c r="R1815" s="47"/>
      <c r="S1815" s="47"/>
      <c r="T1815" s="47"/>
      <c r="U1815" s="47"/>
      <c r="V1815" s="47"/>
      <c r="W1815" s="47"/>
      <c r="X1815" s="47"/>
      <c r="Y1815" s="47"/>
      <c r="Z1815" s="47"/>
      <c r="AA1815" s="47"/>
      <c r="AB1815" s="47"/>
    </row>
    <row r="1816" spans="1:28" ht="22.5" customHeight="1">
      <c r="A1816" s="47"/>
      <c r="B1816" s="74"/>
      <c r="C1816" s="74"/>
      <c r="D1816" s="74"/>
      <c r="E1816" s="113" t="str">
        <f>IF(B1816="","",Impostazioni!$C$6)</f>
        <v/>
      </c>
      <c r="F1816" s="67"/>
      <c r="G1816" s="67"/>
      <c r="H1816" s="67"/>
      <c r="I1816" s="67"/>
      <c r="J1816" s="124" t="str">
        <v/>
      </c>
      <c r="K1816" s="74"/>
      <c r="L1816" s="111"/>
      <c r="M1816" s="47"/>
      <c r="N1816" s="47"/>
      <c r="O1816" s="47"/>
      <c r="P1816" s="47"/>
      <c r="Q1816" s="47"/>
      <c r="R1816" s="47"/>
      <c r="S1816" s="47"/>
      <c r="T1816" s="47"/>
      <c r="U1816" s="47"/>
      <c r="V1816" s="47"/>
      <c r="W1816" s="47"/>
      <c r="X1816" s="47"/>
      <c r="Y1816" s="47"/>
      <c r="Z1816" s="47"/>
      <c r="AA1816" s="47"/>
      <c r="AB1816" s="47"/>
    </row>
    <row r="1817" spans="1:28" ht="22.5" customHeight="1">
      <c r="A1817" s="47"/>
      <c r="B1817" s="74"/>
      <c r="C1817" s="74"/>
      <c r="D1817" s="74"/>
      <c r="E1817" s="113" t="str">
        <f>IF(B1817="","",Impostazioni!$C$6)</f>
        <v/>
      </c>
      <c r="F1817" s="67"/>
      <c r="G1817" s="67"/>
      <c r="H1817" s="67"/>
      <c r="I1817" s="67"/>
      <c r="J1817" s="124" t="str">
        <v/>
      </c>
      <c r="K1817" s="74"/>
      <c r="L1817" s="111"/>
      <c r="M1817" s="47"/>
      <c r="N1817" s="47"/>
      <c r="O1817" s="47"/>
      <c r="P1817" s="47"/>
      <c r="Q1817" s="47"/>
      <c r="R1817" s="47"/>
      <c r="S1817" s="47"/>
      <c r="T1817" s="47"/>
      <c r="U1817" s="47"/>
      <c r="V1817" s="47"/>
      <c r="W1817" s="47"/>
      <c r="X1817" s="47"/>
      <c r="Y1817" s="47"/>
      <c r="Z1817" s="47"/>
      <c r="AA1817" s="47"/>
      <c r="AB1817" s="47"/>
    </row>
    <row r="1818" spans="1:28" ht="22.5" customHeight="1">
      <c r="A1818" s="47"/>
      <c r="B1818" s="74"/>
      <c r="C1818" s="74"/>
      <c r="D1818" s="74"/>
      <c r="E1818" s="113" t="str">
        <f>IF(B1818="","",Impostazioni!$C$6)</f>
        <v/>
      </c>
      <c r="F1818" s="67"/>
      <c r="G1818" s="67"/>
      <c r="H1818" s="67"/>
      <c r="I1818" s="67"/>
      <c r="J1818" s="124" t="str">
        <v/>
      </c>
      <c r="K1818" s="74"/>
      <c r="L1818" s="111"/>
      <c r="M1818" s="47"/>
      <c r="N1818" s="47"/>
      <c r="O1818" s="47"/>
      <c r="P1818" s="47"/>
      <c r="Q1818" s="47"/>
      <c r="R1818" s="47"/>
      <c r="S1818" s="47"/>
      <c r="T1818" s="47"/>
      <c r="U1818" s="47"/>
      <c r="V1818" s="47"/>
      <c r="W1818" s="47"/>
      <c r="X1818" s="47"/>
      <c r="Y1818" s="47"/>
      <c r="Z1818" s="47"/>
      <c r="AA1818" s="47"/>
      <c r="AB1818" s="47"/>
    </row>
    <row r="1819" spans="1:28" ht="22.5" customHeight="1">
      <c r="A1819" s="47"/>
      <c r="B1819" s="74"/>
      <c r="C1819" s="74"/>
      <c r="D1819" s="74"/>
      <c r="E1819" s="113" t="str">
        <f>IF(B1819="","",Impostazioni!$C$6)</f>
        <v/>
      </c>
      <c r="F1819" s="67"/>
      <c r="G1819" s="67"/>
      <c r="H1819" s="67"/>
      <c r="I1819" s="67"/>
      <c r="J1819" s="124" t="str">
        <v/>
      </c>
      <c r="K1819" s="74"/>
      <c r="L1819" s="111"/>
      <c r="M1819" s="47"/>
      <c r="N1819" s="47"/>
      <c r="O1819" s="47"/>
      <c r="P1819" s="47"/>
      <c r="Q1819" s="47"/>
      <c r="R1819" s="47"/>
      <c r="S1819" s="47"/>
      <c r="T1819" s="47"/>
      <c r="U1819" s="47"/>
      <c r="V1819" s="47"/>
      <c r="W1819" s="47"/>
      <c r="X1819" s="47"/>
      <c r="Y1819" s="47"/>
      <c r="Z1819" s="47"/>
      <c r="AA1819" s="47"/>
      <c r="AB1819" s="47"/>
    </row>
    <row r="1820" spans="1:28" ht="22.5" customHeight="1">
      <c r="A1820" s="47"/>
      <c r="B1820" s="74"/>
      <c r="C1820" s="74"/>
      <c r="D1820" s="74"/>
      <c r="E1820" s="113" t="str">
        <f>IF(B1820="","",Impostazioni!$C$6)</f>
        <v/>
      </c>
      <c r="F1820" s="67"/>
      <c r="G1820" s="67"/>
      <c r="H1820" s="67"/>
      <c r="I1820" s="67"/>
      <c r="J1820" s="124" t="str">
        <v/>
      </c>
      <c r="K1820" s="74"/>
      <c r="L1820" s="111"/>
      <c r="M1820" s="47"/>
      <c r="N1820" s="47"/>
      <c r="O1820" s="47"/>
      <c r="P1820" s="47"/>
      <c r="Q1820" s="47"/>
      <c r="R1820" s="47"/>
      <c r="S1820" s="47"/>
      <c r="T1820" s="47"/>
      <c r="U1820" s="47"/>
      <c r="V1820" s="47"/>
      <c r="W1820" s="47"/>
      <c r="X1820" s="47"/>
      <c r="Y1820" s="47"/>
      <c r="Z1820" s="47"/>
      <c r="AA1820" s="47"/>
      <c r="AB1820" s="47"/>
    </row>
    <row r="1821" spans="1:28" ht="22.5" customHeight="1">
      <c r="A1821" s="47"/>
      <c r="B1821" s="74"/>
      <c r="C1821" s="74"/>
      <c r="D1821" s="74"/>
      <c r="E1821" s="113" t="str">
        <f>IF(B1821="","",Impostazioni!$C$6)</f>
        <v/>
      </c>
      <c r="F1821" s="67"/>
      <c r="G1821" s="67"/>
      <c r="H1821" s="67"/>
      <c r="I1821" s="67"/>
      <c r="J1821" s="124" t="str">
        <v/>
      </c>
      <c r="K1821" s="74"/>
      <c r="L1821" s="111"/>
      <c r="M1821" s="47"/>
      <c r="N1821" s="47"/>
      <c r="O1821" s="47"/>
      <c r="P1821" s="47"/>
      <c r="Q1821" s="47"/>
      <c r="R1821" s="47"/>
      <c r="S1821" s="47"/>
      <c r="T1821" s="47"/>
      <c r="U1821" s="47"/>
      <c r="V1821" s="47"/>
      <c r="W1821" s="47"/>
      <c r="X1821" s="47"/>
      <c r="Y1821" s="47"/>
      <c r="Z1821" s="47"/>
      <c r="AA1821" s="47"/>
      <c r="AB1821" s="47"/>
    </row>
    <row r="1822" spans="1:28" ht="22.5" customHeight="1">
      <c r="A1822" s="47"/>
      <c r="B1822" s="74"/>
      <c r="C1822" s="74"/>
      <c r="D1822" s="74"/>
      <c r="E1822" s="113" t="str">
        <f>IF(B1822="","",Impostazioni!$C$6)</f>
        <v/>
      </c>
      <c r="F1822" s="67"/>
      <c r="G1822" s="67"/>
      <c r="H1822" s="67"/>
      <c r="I1822" s="67"/>
      <c r="J1822" s="124" t="str">
        <v/>
      </c>
      <c r="K1822" s="74"/>
      <c r="L1822" s="111"/>
      <c r="M1822" s="47"/>
      <c r="N1822" s="47"/>
      <c r="O1822" s="47"/>
      <c r="P1822" s="47"/>
      <c r="Q1822" s="47"/>
      <c r="R1822" s="47"/>
      <c r="S1822" s="47"/>
      <c r="T1822" s="47"/>
      <c r="U1822" s="47"/>
      <c r="V1822" s="47"/>
      <c r="W1822" s="47"/>
      <c r="X1822" s="47"/>
      <c r="Y1822" s="47"/>
      <c r="Z1822" s="47"/>
      <c r="AA1822" s="47"/>
      <c r="AB1822" s="47"/>
    </row>
    <row r="1823" spans="1:28" ht="22.5" customHeight="1">
      <c r="A1823" s="47"/>
      <c r="B1823" s="74"/>
      <c r="C1823" s="74"/>
      <c r="D1823" s="74"/>
      <c r="E1823" s="113" t="str">
        <f>IF(B1823="","",Impostazioni!$C$6)</f>
        <v/>
      </c>
      <c r="F1823" s="67"/>
      <c r="G1823" s="67"/>
      <c r="H1823" s="67"/>
      <c r="I1823" s="67"/>
      <c r="J1823" s="124" t="str">
        <v/>
      </c>
      <c r="K1823" s="74"/>
      <c r="L1823" s="111"/>
      <c r="M1823" s="47"/>
      <c r="N1823" s="47"/>
      <c r="O1823" s="47"/>
      <c r="P1823" s="47"/>
      <c r="Q1823" s="47"/>
      <c r="R1823" s="47"/>
      <c r="S1823" s="47"/>
      <c r="T1823" s="47"/>
      <c r="U1823" s="47"/>
      <c r="V1823" s="47"/>
      <c r="W1823" s="47"/>
      <c r="X1823" s="47"/>
      <c r="Y1823" s="47"/>
      <c r="Z1823" s="47"/>
      <c r="AA1823" s="47"/>
      <c r="AB1823" s="47"/>
    </row>
    <row r="1824" spans="1:28" ht="22.5" customHeight="1">
      <c r="A1824" s="47"/>
      <c r="B1824" s="74"/>
      <c r="C1824" s="74"/>
      <c r="D1824" s="74"/>
      <c r="E1824" s="113" t="str">
        <f>IF(B1824="","",Impostazioni!$C$6)</f>
        <v/>
      </c>
      <c r="F1824" s="67"/>
      <c r="G1824" s="67"/>
      <c r="H1824" s="67"/>
      <c r="I1824" s="67"/>
      <c r="J1824" s="124" t="str">
        <v/>
      </c>
      <c r="K1824" s="74"/>
      <c r="L1824" s="111"/>
      <c r="M1824" s="47"/>
      <c r="N1824" s="47"/>
      <c r="O1824" s="47"/>
      <c r="P1824" s="47"/>
      <c r="Q1824" s="47"/>
      <c r="R1824" s="47"/>
      <c r="S1824" s="47"/>
      <c r="T1824" s="47"/>
      <c r="U1824" s="47"/>
      <c r="V1824" s="47"/>
      <c r="W1824" s="47"/>
      <c r="X1824" s="47"/>
      <c r="Y1824" s="47"/>
      <c r="Z1824" s="47"/>
      <c r="AA1824" s="47"/>
      <c r="AB1824" s="47"/>
    </row>
    <row r="1825" spans="1:28" ht="22.5" customHeight="1">
      <c r="A1825" s="47"/>
      <c r="B1825" s="74"/>
      <c r="C1825" s="74"/>
      <c r="D1825" s="74"/>
      <c r="E1825" s="113" t="str">
        <f>IF(B1825="","",Impostazioni!$C$6)</f>
        <v/>
      </c>
      <c r="F1825" s="67"/>
      <c r="G1825" s="67"/>
      <c r="H1825" s="67"/>
      <c r="I1825" s="67"/>
      <c r="J1825" s="124" t="str">
        <v/>
      </c>
      <c r="K1825" s="74"/>
      <c r="L1825" s="111"/>
      <c r="M1825" s="47"/>
      <c r="N1825" s="47"/>
      <c r="O1825" s="47"/>
      <c r="P1825" s="47"/>
      <c r="Q1825" s="47"/>
      <c r="R1825" s="47"/>
      <c r="S1825" s="47"/>
      <c r="T1825" s="47"/>
      <c r="U1825" s="47"/>
      <c r="V1825" s="47"/>
      <c r="W1825" s="47"/>
      <c r="X1825" s="47"/>
      <c r="Y1825" s="47"/>
      <c r="Z1825" s="47"/>
      <c r="AA1825" s="47"/>
      <c r="AB1825" s="47"/>
    </row>
    <row r="1826" spans="1:28" ht="22.5" customHeight="1">
      <c r="A1826" s="47"/>
      <c r="B1826" s="74"/>
      <c r="C1826" s="74"/>
      <c r="D1826" s="74"/>
      <c r="E1826" s="113" t="str">
        <f>IF(B1826="","",Impostazioni!$C$6)</f>
        <v/>
      </c>
      <c r="F1826" s="67"/>
      <c r="G1826" s="67"/>
      <c r="H1826" s="67"/>
      <c r="I1826" s="67"/>
      <c r="J1826" s="124" t="str">
        <v/>
      </c>
      <c r="K1826" s="74"/>
      <c r="L1826" s="111"/>
      <c r="M1826" s="47"/>
      <c r="N1826" s="47"/>
      <c r="O1826" s="47"/>
      <c r="P1826" s="47"/>
      <c r="Q1826" s="47"/>
      <c r="R1826" s="47"/>
      <c r="S1826" s="47"/>
      <c r="T1826" s="47"/>
      <c r="U1826" s="47"/>
      <c r="V1826" s="47"/>
      <c r="W1826" s="47"/>
      <c r="X1826" s="47"/>
      <c r="Y1826" s="47"/>
      <c r="Z1826" s="47"/>
      <c r="AA1826" s="47"/>
      <c r="AB1826" s="47"/>
    </row>
    <row r="1827" spans="1:28" ht="22.5" customHeight="1">
      <c r="A1827" s="47"/>
      <c r="B1827" s="74"/>
      <c r="C1827" s="74"/>
      <c r="D1827" s="74"/>
      <c r="E1827" s="113" t="str">
        <f>IF(B1827="","",Impostazioni!$C$6)</f>
        <v/>
      </c>
      <c r="F1827" s="67"/>
      <c r="G1827" s="67"/>
      <c r="H1827" s="67"/>
      <c r="I1827" s="67"/>
      <c r="J1827" s="124" t="str">
        <v/>
      </c>
      <c r="K1827" s="74"/>
      <c r="L1827" s="111"/>
      <c r="M1827" s="47"/>
      <c r="N1827" s="47"/>
      <c r="O1827" s="47"/>
      <c r="P1827" s="47"/>
      <c r="Q1827" s="47"/>
      <c r="R1827" s="47"/>
      <c r="S1827" s="47"/>
      <c r="T1827" s="47"/>
      <c r="U1827" s="47"/>
      <c r="V1827" s="47"/>
      <c r="W1827" s="47"/>
      <c r="X1827" s="47"/>
      <c r="Y1827" s="47"/>
      <c r="Z1827" s="47"/>
      <c r="AA1827" s="47"/>
      <c r="AB1827" s="47"/>
    </row>
    <row r="1828" spans="1:28" ht="22.5" customHeight="1">
      <c r="A1828" s="47"/>
      <c r="B1828" s="74"/>
      <c r="C1828" s="74"/>
      <c r="D1828" s="74"/>
      <c r="E1828" s="113" t="str">
        <f>IF(B1828="","",Impostazioni!$C$6)</f>
        <v/>
      </c>
      <c r="F1828" s="67"/>
      <c r="G1828" s="67"/>
      <c r="H1828" s="67"/>
      <c r="I1828" s="67"/>
      <c r="J1828" s="124" t="str">
        <v/>
      </c>
      <c r="K1828" s="74"/>
      <c r="L1828" s="111"/>
      <c r="M1828" s="47"/>
      <c r="N1828" s="47"/>
      <c r="O1828" s="47"/>
      <c r="P1828" s="47"/>
      <c r="Q1828" s="47"/>
      <c r="R1828" s="47"/>
      <c r="S1828" s="47"/>
      <c r="T1828" s="47"/>
      <c r="U1828" s="47"/>
      <c r="V1828" s="47"/>
      <c r="W1828" s="47"/>
      <c r="X1828" s="47"/>
      <c r="Y1828" s="47"/>
      <c r="Z1828" s="47"/>
      <c r="AA1828" s="47"/>
      <c r="AB1828" s="47"/>
    </row>
    <row r="1829" spans="1:28" ht="22.5" customHeight="1">
      <c r="A1829" s="47"/>
      <c r="B1829" s="74"/>
      <c r="C1829" s="74"/>
      <c r="D1829" s="74"/>
      <c r="E1829" s="113" t="str">
        <f>IF(B1829="","",Impostazioni!$C$6)</f>
        <v/>
      </c>
      <c r="F1829" s="67"/>
      <c r="G1829" s="67"/>
      <c r="H1829" s="67"/>
      <c r="I1829" s="67"/>
      <c r="J1829" s="124" t="str">
        <v/>
      </c>
      <c r="K1829" s="74"/>
      <c r="L1829" s="111"/>
      <c r="M1829" s="47"/>
      <c r="N1829" s="47"/>
      <c r="O1829" s="47"/>
      <c r="P1829" s="47"/>
      <c r="Q1829" s="47"/>
      <c r="R1829" s="47"/>
      <c r="S1829" s="47"/>
      <c r="T1829" s="47"/>
      <c r="U1829" s="47"/>
      <c r="V1829" s="47"/>
      <c r="W1829" s="47"/>
      <c r="X1829" s="47"/>
      <c r="Y1829" s="47"/>
      <c r="Z1829" s="47"/>
      <c r="AA1829" s="47"/>
      <c r="AB1829" s="47"/>
    </row>
    <row r="1830" spans="1:28" ht="22.5" customHeight="1">
      <c r="A1830" s="47"/>
      <c r="B1830" s="74"/>
      <c r="C1830" s="74"/>
      <c r="D1830" s="74"/>
      <c r="E1830" s="113" t="str">
        <f>IF(B1830="","",Impostazioni!$C$6)</f>
        <v/>
      </c>
      <c r="F1830" s="67"/>
      <c r="G1830" s="67"/>
      <c r="H1830" s="67"/>
      <c r="I1830" s="67"/>
      <c r="J1830" s="124" t="str">
        <v/>
      </c>
      <c r="K1830" s="74"/>
      <c r="L1830" s="111"/>
      <c r="M1830" s="47"/>
      <c r="N1830" s="47"/>
      <c r="O1830" s="47"/>
      <c r="P1830" s="47"/>
      <c r="Q1830" s="47"/>
      <c r="R1830" s="47"/>
      <c r="S1830" s="47"/>
      <c r="T1830" s="47"/>
      <c r="U1830" s="47"/>
      <c r="V1830" s="47"/>
      <c r="W1830" s="47"/>
      <c r="X1830" s="47"/>
      <c r="Y1830" s="47"/>
      <c r="Z1830" s="47"/>
      <c r="AA1830" s="47"/>
      <c r="AB1830" s="47"/>
    </row>
    <row r="1831" spans="1:28" ht="22.5" customHeight="1">
      <c r="A1831" s="47"/>
      <c r="B1831" s="74"/>
      <c r="C1831" s="74"/>
      <c r="D1831" s="74"/>
      <c r="E1831" s="113" t="str">
        <f>IF(B1831="","",Impostazioni!$C$6)</f>
        <v/>
      </c>
      <c r="F1831" s="67"/>
      <c r="G1831" s="67"/>
      <c r="H1831" s="67"/>
      <c r="I1831" s="67"/>
      <c r="J1831" s="124" t="str">
        <v/>
      </c>
      <c r="K1831" s="74"/>
      <c r="L1831" s="111"/>
      <c r="M1831" s="47"/>
      <c r="N1831" s="47"/>
      <c r="O1831" s="47"/>
      <c r="P1831" s="47"/>
      <c r="Q1831" s="47"/>
      <c r="R1831" s="47"/>
      <c r="S1831" s="47"/>
      <c r="T1831" s="47"/>
      <c r="U1831" s="47"/>
      <c r="V1831" s="47"/>
      <c r="W1831" s="47"/>
      <c r="X1831" s="47"/>
      <c r="Y1831" s="47"/>
      <c r="Z1831" s="47"/>
      <c r="AA1831" s="47"/>
      <c r="AB1831" s="47"/>
    </row>
    <row r="1832" spans="1:28" ht="22.5" customHeight="1">
      <c r="A1832" s="47"/>
      <c r="B1832" s="74"/>
      <c r="C1832" s="74"/>
      <c r="D1832" s="74"/>
      <c r="E1832" s="113" t="str">
        <f>IF(B1832="","",Impostazioni!$C$6)</f>
        <v/>
      </c>
      <c r="F1832" s="67"/>
      <c r="G1832" s="67"/>
      <c r="H1832" s="67"/>
      <c r="I1832" s="67"/>
      <c r="J1832" s="124" t="str">
        <v/>
      </c>
      <c r="K1832" s="74"/>
      <c r="L1832" s="111"/>
      <c r="M1832" s="47"/>
      <c r="N1832" s="47"/>
      <c r="O1832" s="47"/>
      <c r="P1832" s="47"/>
      <c r="Q1832" s="47"/>
      <c r="R1832" s="47"/>
      <c r="S1832" s="47"/>
      <c r="T1832" s="47"/>
      <c r="U1832" s="47"/>
      <c r="V1832" s="47"/>
      <c r="W1832" s="47"/>
      <c r="X1832" s="47"/>
      <c r="Y1832" s="47"/>
      <c r="Z1832" s="47"/>
      <c r="AA1832" s="47"/>
      <c r="AB1832" s="47"/>
    </row>
    <row r="1833" spans="1:28" ht="22.5" customHeight="1">
      <c r="A1833" s="47"/>
      <c r="B1833" s="74"/>
      <c r="C1833" s="74"/>
      <c r="D1833" s="74"/>
      <c r="E1833" s="113" t="str">
        <f>IF(B1833="","",Impostazioni!$C$6)</f>
        <v/>
      </c>
      <c r="F1833" s="67"/>
      <c r="G1833" s="67"/>
      <c r="H1833" s="67"/>
      <c r="I1833" s="67"/>
      <c r="J1833" s="124" t="str">
        <v/>
      </c>
      <c r="K1833" s="74"/>
      <c r="L1833" s="111"/>
      <c r="M1833" s="47"/>
      <c r="N1833" s="47"/>
      <c r="O1833" s="47"/>
      <c r="P1833" s="47"/>
      <c r="Q1833" s="47"/>
      <c r="R1833" s="47"/>
      <c r="S1833" s="47"/>
      <c r="T1833" s="47"/>
      <c r="U1833" s="47"/>
      <c r="V1833" s="47"/>
      <c r="W1833" s="47"/>
      <c r="X1833" s="47"/>
      <c r="Y1833" s="47"/>
      <c r="Z1833" s="47"/>
      <c r="AA1833" s="47"/>
      <c r="AB1833" s="47"/>
    </row>
    <row r="1834" spans="1:28" ht="22.5" customHeight="1">
      <c r="A1834" s="47"/>
      <c r="B1834" s="74"/>
      <c r="C1834" s="74"/>
      <c r="D1834" s="74"/>
      <c r="E1834" s="113" t="str">
        <f>IF(B1834="","",Impostazioni!$C$6)</f>
        <v/>
      </c>
      <c r="F1834" s="67"/>
      <c r="G1834" s="67"/>
      <c r="H1834" s="67"/>
      <c r="I1834" s="67"/>
      <c r="J1834" s="124" t="str">
        <v/>
      </c>
      <c r="K1834" s="74"/>
      <c r="L1834" s="111"/>
      <c r="M1834" s="47"/>
      <c r="N1834" s="47"/>
      <c r="O1834" s="47"/>
      <c r="P1834" s="47"/>
      <c r="Q1834" s="47"/>
      <c r="R1834" s="47"/>
      <c r="S1834" s="47"/>
      <c r="T1834" s="47"/>
      <c r="U1834" s="47"/>
      <c r="V1834" s="47"/>
      <c r="W1834" s="47"/>
      <c r="X1834" s="47"/>
      <c r="Y1834" s="47"/>
      <c r="Z1834" s="47"/>
      <c r="AA1834" s="47"/>
      <c r="AB1834" s="47"/>
    </row>
    <row r="1835" spans="1:28" ht="22.5" customHeight="1">
      <c r="A1835" s="47"/>
      <c r="B1835" s="74"/>
      <c r="C1835" s="74"/>
      <c r="D1835" s="74"/>
      <c r="E1835" s="113" t="str">
        <f>IF(B1835="","",Impostazioni!$C$6)</f>
        <v/>
      </c>
      <c r="F1835" s="67"/>
      <c r="G1835" s="67"/>
      <c r="H1835" s="67"/>
      <c r="I1835" s="67"/>
      <c r="J1835" s="124" t="str">
        <v/>
      </c>
      <c r="K1835" s="74"/>
      <c r="L1835" s="111"/>
      <c r="M1835" s="47"/>
      <c r="N1835" s="47"/>
      <c r="O1835" s="47"/>
      <c r="P1835" s="47"/>
      <c r="Q1835" s="47"/>
      <c r="R1835" s="47"/>
      <c r="S1835" s="47"/>
      <c r="T1835" s="47"/>
      <c r="U1835" s="47"/>
      <c r="V1835" s="47"/>
      <c r="W1835" s="47"/>
      <c r="X1835" s="47"/>
      <c r="Y1835" s="47"/>
      <c r="Z1835" s="47"/>
      <c r="AA1835" s="47"/>
      <c r="AB1835" s="47"/>
    </row>
    <row r="1836" spans="1:28" ht="22.5" customHeight="1">
      <c r="A1836" s="47"/>
      <c r="B1836" s="74"/>
      <c r="C1836" s="74"/>
      <c r="D1836" s="74"/>
      <c r="E1836" s="113" t="str">
        <f>IF(B1836="","",Impostazioni!$C$6)</f>
        <v/>
      </c>
      <c r="F1836" s="67"/>
      <c r="G1836" s="67"/>
      <c r="H1836" s="67"/>
      <c r="I1836" s="67"/>
      <c r="J1836" s="124" t="str">
        <v/>
      </c>
      <c r="K1836" s="74"/>
      <c r="L1836" s="111"/>
      <c r="M1836" s="47"/>
      <c r="N1836" s="47"/>
      <c r="O1836" s="47"/>
      <c r="P1836" s="47"/>
      <c r="Q1836" s="47"/>
      <c r="R1836" s="47"/>
      <c r="S1836" s="47"/>
      <c r="T1836" s="47"/>
      <c r="U1836" s="47"/>
      <c r="V1836" s="47"/>
      <c r="W1836" s="47"/>
      <c r="X1836" s="47"/>
      <c r="Y1836" s="47"/>
      <c r="Z1836" s="47"/>
      <c r="AA1836" s="47"/>
      <c r="AB1836" s="47"/>
    </row>
    <row r="1837" spans="1:28" ht="22.5" customHeight="1">
      <c r="A1837" s="47"/>
      <c r="B1837" s="74"/>
      <c r="C1837" s="74"/>
      <c r="D1837" s="74"/>
      <c r="E1837" s="113" t="str">
        <f>IF(B1837="","",Impostazioni!$C$6)</f>
        <v/>
      </c>
      <c r="F1837" s="67"/>
      <c r="G1837" s="67"/>
      <c r="H1837" s="67"/>
      <c r="I1837" s="67"/>
      <c r="J1837" s="124" t="str">
        <v/>
      </c>
      <c r="K1837" s="74"/>
      <c r="L1837" s="111"/>
      <c r="M1837" s="47"/>
      <c r="N1837" s="47"/>
      <c r="O1837" s="47"/>
      <c r="P1837" s="47"/>
      <c r="Q1837" s="47"/>
      <c r="R1837" s="47"/>
      <c r="S1837" s="47"/>
      <c r="T1837" s="47"/>
      <c r="U1837" s="47"/>
      <c r="V1837" s="47"/>
      <c r="W1837" s="47"/>
      <c r="X1837" s="47"/>
      <c r="Y1837" s="47"/>
      <c r="Z1837" s="47"/>
      <c r="AA1837" s="47"/>
      <c r="AB1837" s="47"/>
    </row>
    <row r="1838" spans="1:28" ht="22.5" customHeight="1">
      <c r="A1838" s="47"/>
      <c r="B1838" s="74"/>
      <c r="C1838" s="74"/>
      <c r="D1838" s="74"/>
      <c r="E1838" s="113" t="str">
        <f>IF(B1838="","",Impostazioni!$C$6)</f>
        <v/>
      </c>
      <c r="F1838" s="67"/>
      <c r="G1838" s="67"/>
      <c r="H1838" s="67"/>
      <c r="I1838" s="67"/>
      <c r="J1838" s="124" t="str">
        <v/>
      </c>
      <c r="K1838" s="74"/>
      <c r="L1838" s="111"/>
      <c r="M1838" s="47"/>
      <c r="N1838" s="47"/>
      <c r="O1838" s="47"/>
      <c r="P1838" s="47"/>
      <c r="Q1838" s="47"/>
      <c r="R1838" s="47"/>
      <c r="S1838" s="47"/>
      <c r="T1838" s="47"/>
      <c r="U1838" s="47"/>
      <c r="V1838" s="47"/>
      <c r="W1838" s="47"/>
      <c r="X1838" s="47"/>
      <c r="Y1838" s="47"/>
      <c r="Z1838" s="47"/>
      <c r="AA1838" s="47"/>
      <c r="AB1838" s="47"/>
    </row>
    <row r="1839" spans="1:28" ht="22.5" customHeight="1">
      <c r="A1839" s="47"/>
      <c r="B1839" s="74"/>
      <c r="C1839" s="74"/>
      <c r="D1839" s="74"/>
      <c r="E1839" s="113" t="str">
        <f>IF(B1839="","",Impostazioni!$C$6)</f>
        <v/>
      </c>
      <c r="F1839" s="67"/>
      <c r="G1839" s="67"/>
      <c r="H1839" s="67"/>
      <c r="I1839" s="67"/>
      <c r="J1839" s="124" t="str">
        <v/>
      </c>
      <c r="K1839" s="74"/>
      <c r="L1839" s="111"/>
      <c r="M1839" s="47"/>
      <c r="N1839" s="47"/>
      <c r="O1839" s="47"/>
      <c r="P1839" s="47"/>
      <c r="Q1839" s="47"/>
      <c r="R1839" s="47"/>
      <c r="S1839" s="47"/>
      <c r="T1839" s="47"/>
      <c r="U1839" s="47"/>
      <c r="V1839" s="47"/>
      <c r="W1839" s="47"/>
      <c r="X1839" s="47"/>
      <c r="Y1839" s="47"/>
      <c r="Z1839" s="47"/>
      <c r="AA1839" s="47"/>
      <c r="AB1839" s="47"/>
    </row>
    <row r="1840" spans="1:28" ht="22.5" customHeight="1">
      <c r="A1840" s="47"/>
      <c r="B1840" s="74"/>
      <c r="C1840" s="74"/>
      <c r="D1840" s="74"/>
      <c r="E1840" s="113" t="str">
        <f>IF(B1840="","",Impostazioni!$C$6)</f>
        <v/>
      </c>
      <c r="F1840" s="67"/>
      <c r="G1840" s="67"/>
      <c r="H1840" s="67"/>
      <c r="I1840" s="67"/>
      <c r="J1840" s="124" t="str">
        <v/>
      </c>
      <c r="K1840" s="74"/>
      <c r="L1840" s="111"/>
      <c r="M1840" s="47"/>
      <c r="N1840" s="47"/>
      <c r="O1840" s="47"/>
      <c r="P1840" s="47"/>
      <c r="Q1840" s="47"/>
      <c r="R1840" s="47"/>
      <c r="S1840" s="47"/>
      <c r="T1840" s="47"/>
      <c r="U1840" s="47"/>
      <c r="V1840" s="47"/>
      <c r="W1840" s="47"/>
      <c r="X1840" s="47"/>
      <c r="Y1840" s="47"/>
      <c r="Z1840" s="47"/>
      <c r="AA1840" s="47"/>
      <c r="AB1840" s="47"/>
    </row>
    <row r="1841" spans="1:28" ht="22.5" customHeight="1">
      <c r="A1841" s="47"/>
      <c r="B1841" s="74"/>
      <c r="C1841" s="74"/>
      <c r="D1841" s="74"/>
      <c r="E1841" s="113" t="str">
        <f>IF(B1841="","",Impostazioni!$C$6)</f>
        <v/>
      </c>
      <c r="F1841" s="67"/>
      <c r="G1841" s="67"/>
      <c r="H1841" s="67"/>
      <c r="I1841" s="67"/>
      <c r="J1841" s="124" t="str">
        <v/>
      </c>
      <c r="K1841" s="74"/>
      <c r="L1841" s="111"/>
      <c r="M1841" s="47"/>
      <c r="N1841" s="47"/>
      <c r="O1841" s="47"/>
      <c r="P1841" s="47"/>
      <c r="Q1841" s="47"/>
      <c r="R1841" s="47"/>
      <c r="S1841" s="47"/>
      <c r="T1841" s="47"/>
      <c r="U1841" s="47"/>
      <c r="V1841" s="47"/>
      <c r="W1841" s="47"/>
      <c r="X1841" s="47"/>
      <c r="Y1841" s="47"/>
      <c r="Z1841" s="47"/>
      <c r="AA1841" s="47"/>
      <c r="AB1841" s="47"/>
    </row>
    <row r="1842" spans="1:28" ht="22.5" customHeight="1">
      <c r="A1842" s="47"/>
      <c r="B1842" s="74"/>
      <c r="C1842" s="74"/>
      <c r="D1842" s="74"/>
      <c r="E1842" s="113" t="str">
        <f>IF(B1842="","",Impostazioni!$C$6)</f>
        <v/>
      </c>
      <c r="F1842" s="67"/>
      <c r="G1842" s="67"/>
      <c r="H1842" s="67"/>
      <c r="I1842" s="67"/>
      <c r="J1842" s="124" t="str">
        <v/>
      </c>
      <c r="K1842" s="74"/>
      <c r="L1842" s="111"/>
      <c r="M1842" s="47"/>
      <c r="N1842" s="47"/>
      <c r="O1842" s="47"/>
      <c r="P1842" s="47"/>
      <c r="Q1842" s="47"/>
      <c r="R1842" s="47"/>
      <c r="S1842" s="47"/>
      <c r="T1842" s="47"/>
      <c r="U1842" s="47"/>
      <c r="V1842" s="47"/>
      <c r="W1842" s="47"/>
      <c r="X1842" s="47"/>
      <c r="Y1842" s="47"/>
      <c r="Z1842" s="47"/>
      <c r="AA1842" s="47"/>
      <c r="AB1842" s="47"/>
    </row>
    <row r="1843" spans="1:28" ht="22.5" customHeight="1">
      <c r="A1843" s="47"/>
      <c r="B1843" s="74"/>
      <c r="C1843" s="74"/>
      <c r="D1843" s="74"/>
      <c r="E1843" s="113" t="str">
        <f>IF(B1843="","",Impostazioni!$C$6)</f>
        <v/>
      </c>
      <c r="F1843" s="67"/>
      <c r="G1843" s="67"/>
      <c r="H1843" s="67"/>
      <c r="I1843" s="67"/>
      <c r="J1843" s="124" t="str">
        <v/>
      </c>
      <c r="K1843" s="74"/>
      <c r="L1843" s="111"/>
      <c r="M1843" s="47"/>
      <c r="N1843" s="47"/>
      <c r="O1843" s="47"/>
      <c r="P1843" s="47"/>
      <c r="Q1843" s="47"/>
      <c r="R1843" s="47"/>
      <c r="S1843" s="47"/>
      <c r="T1843" s="47"/>
      <c r="U1843" s="47"/>
      <c r="V1843" s="47"/>
      <c r="W1843" s="47"/>
      <c r="X1843" s="47"/>
      <c r="Y1843" s="47"/>
      <c r="Z1843" s="47"/>
      <c r="AA1843" s="47"/>
      <c r="AB1843" s="47"/>
    </row>
    <row r="1844" spans="1:28" ht="22.5" customHeight="1">
      <c r="A1844" s="47"/>
      <c r="B1844" s="74"/>
      <c r="C1844" s="74"/>
      <c r="D1844" s="74"/>
      <c r="E1844" s="113" t="str">
        <f>IF(B1844="","",Impostazioni!$C$6)</f>
        <v/>
      </c>
      <c r="F1844" s="67"/>
      <c r="G1844" s="67"/>
      <c r="H1844" s="67"/>
      <c r="I1844" s="67"/>
      <c r="J1844" s="124" t="str">
        <v/>
      </c>
      <c r="K1844" s="74"/>
      <c r="L1844" s="111"/>
      <c r="M1844" s="47"/>
      <c r="N1844" s="47"/>
      <c r="O1844" s="47"/>
      <c r="P1844" s="47"/>
      <c r="Q1844" s="47"/>
      <c r="R1844" s="47"/>
      <c r="S1844" s="47"/>
      <c r="T1844" s="47"/>
      <c r="U1844" s="47"/>
      <c r="V1844" s="47"/>
      <c r="W1844" s="47"/>
      <c r="X1844" s="47"/>
      <c r="Y1844" s="47"/>
      <c r="Z1844" s="47"/>
      <c r="AA1844" s="47"/>
      <c r="AB1844" s="47"/>
    </row>
    <row r="1845" spans="1:28" ht="22.5" customHeight="1">
      <c r="A1845" s="47"/>
      <c r="B1845" s="74"/>
      <c r="C1845" s="74"/>
      <c r="D1845" s="74"/>
      <c r="E1845" s="113" t="str">
        <f>IF(B1845="","",Impostazioni!$C$6)</f>
        <v/>
      </c>
      <c r="F1845" s="67"/>
      <c r="G1845" s="67"/>
      <c r="H1845" s="67"/>
      <c r="I1845" s="67"/>
      <c r="J1845" s="124" t="str">
        <v/>
      </c>
      <c r="K1845" s="74"/>
      <c r="L1845" s="111"/>
      <c r="M1845" s="47"/>
      <c r="N1845" s="47"/>
      <c r="O1845" s="47"/>
      <c r="P1845" s="47"/>
      <c r="Q1845" s="47"/>
      <c r="R1845" s="47"/>
      <c r="S1845" s="47"/>
      <c r="T1845" s="47"/>
      <c r="U1845" s="47"/>
      <c r="V1845" s="47"/>
      <c r="W1845" s="47"/>
      <c r="X1845" s="47"/>
      <c r="Y1845" s="47"/>
      <c r="Z1845" s="47"/>
      <c r="AA1845" s="47"/>
      <c r="AB1845" s="47"/>
    </row>
    <row r="1846" spans="1:28" ht="22.5" customHeight="1">
      <c r="A1846" s="47"/>
      <c r="B1846" s="74"/>
      <c r="C1846" s="74"/>
      <c r="D1846" s="74"/>
      <c r="E1846" s="113" t="str">
        <f>IF(B1846="","",Impostazioni!$C$6)</f>
        <v/>
      </c>
      <c r="F1846" s="67"/>
      <c r="G1846" s="67"/>
      <c r="H1846" s="67"/>
      <c r="I1846" s="67"/>
      <c r="J1846" s="124" t="str">
        <v/>
      </c>
      <c r="K1846" s="74"/>
      <c r="L1846" s="111"/>
      <c r="M1846" s="47"/>
      <c r="N1846" s="47"/>
      <c r="O1846" s="47"/>
      <c r="P1846" s="47"/>
      <c r="Q1846" s="47"/>
      <c r="R1846" s="47"/>
      <c r="S1846" s="47"/>
      <c r="T1846" s="47"/>
      <c r="U1846" s="47"/>
      <c r="V1846" s="47"/>
      <c r="W1846" s="47"/>
      <c r="X1846" s="47"/>
      <c r="Y1846" s="47"/>
      <c r="Z1846" s="47"/>
      <c r="AA1846" s="47"/>
      <c r="AB1846" s="47"/>
    </row>
    <row r="1847" spans="1:28" ht="22.5" customHeight="1">
      <c r="A1847" s="47"/>
      <c r="B1847" s="74"/>
      <c r="C1847" s="74"/>
      <c r="D1847" s="74"/>
      <c r="E1847" s="113" t="str">
        <f>IF(B1847="","",Impostazioni!$C$6)</f>
        <v/>
      </c>
      <c r="F1847" s="67"/>
      <c r="G1847" s="67"/>
      <c r="H1847" s="67"/>
      <c r="I1847" s="67"/>
      <c r="J1847" s="124" t="str">
        <v/>
      </c>
      <c r="K1847" s="74"/>
      <c r="L1847" s="111"/>
      <c r="M1847" s="47"/>
      <c r="N1847" s="47"/>
      <c r="O1847" s="47"/>
      <c r="P1847" s="47"/>
      <c r="Q1847" s="47"/>
      <c r="R1847" s="47"/>
      <c r="S1847" s="47"/>
      <c r="T1847" s="47"/>
      <c r="U1847" s="47"/>
      <c r="V1847" s="47"/>
      <c r="W1847" s="47"/>
      <c r="X1847" s="47"/>
      <c r="Y1847" s="47"/>
      <c r="Z1847" s="47"/>
      <c r="AA1847" s="47"/>
      <c r="AB1847" s="47"/>
    </row>
    <row r="1848" spans="1:28" ht="22.5" customHeight="1">
      <c r="A1848" s="47"/>
      <c r="B1848" s="74"/>
      <c r="C1848" s="74"/>
      <c r="D1848" s="74"/>
      <c r="E1848" s="113" t="str">
        <f>IF(B1848="","",Impostazioni!$C$6)</f>
        <v/>
      </c>
      <c r="F1848" s="67"/>
      <c r="G1848" s="67"/>
      <c r="H1848" s="67"/>
      <c r="I1848" s="67"/>
      <c r="J1848" s="124" t="str">
        <v/>
      </c>
      <c r="K1848" s="74"/>
      <c r="L1848" s="111"/>
      <c r="M1848" s="47"/>
      <c r="N1848" s="47"/>
      <c r="O1848" s="47"/>
      <c r="P1848" s="47"/>
      <c r="Q1848" s="47"/>
      <c r="R1848" s="47"/>
      <c r="S1848" s="47"/>
      <c r="T1848" s="47"/>
      <c r="U1848" s="47"/>
      <c r="V1848" s="47"/>
      <c r="W1848" s="47"/>
      <c r="X1848" s="47"/>
      <c r="Y1848" s="47"/>
      <c r="Z1848" s="47"/>
      <c r="AA1848" s="47"/>
      <c r="AB1848" s="47"/>
    </row>
    <row r="1849" spans="1:28" ht="22.5" customHeight="1">
      <c r="A1849" s="47"/>
      <c r="B1849" s="74"/>
      <c r="C1849" s="74"/>
      <c r="D1849" s="74"/>
      <c r="E1849" s="113" t="str">
        <f>IF(B1849="","",Impostazioni!$C$6)</f>
        <v/>
      </c>
      <c r="F1849" s="67"/>
      <c r="G1849" s="67"/>
      <c r="H1849" s="67"/>
      <c r="I1849" s="67"/>
      <c r="J1849" s="124" t="str">
        <v/>
      </c>
      <c r="K1849" s="74"/>
      <c r="L1849" s="111"/>
      <c r="M1849" s="47"/>
      <c r="N1849" s="47"/>
      <c r="O1849" s="47"/>
      <c r="P1849" s="47"/>
      <c r="Q1849" s="47"/>
      <c r="R1849" s="47"/>
      <c r="S1849" s="47"/>
      <c r="T1849" s="47"/>
      <c r="U1849" s="47"/>
      <c r="V1849" s="47"/>
      <c r="W1849" s="47"/>
      <c r="X1849" s="47"/>
      <c r="Y1849" s="47"/>
      <c r="Z1849" s="47"/>
      <c r="AA1849" s="47"/>
      <c r="AB1849" s="47"/>
    </row>
    <row r="1850" spans="1:28" ht="22.5" customHeight="1">
      <c r="A1850" s="47"/>
      <c r="B1850" s="74"/>
      <c r="C1850" s="74"/>
      <c r="D1850" s="74"/>
      <c r="E1850" s="113" t="str">
        <f>IF(B1850="","",Impostazioni!$C$6)</f>
        <v/>
      </c>
      <c r="F1850" s="67"/>
      <c r="G1850" s="67"/>
      <c r="H1850" s="67"/>
      <c r="I1850" s="67"/>
      <c r="J1850" s="124" t="str">
        <v/>
      </c>
      <c r="K1850" s="74"/>
      <c r="L1850" s="111"/>
      <c r="M1850" s="47"/>
      <c r="N1850" s="47"/>
      <c r="O1850" s="47"/>
      <c r="P1850" s="47"/>
      <c r="Q1850" s="47"/>
      <c r="R1850" s="47"/>
      <c r="S1850" s="47"/>
      <c r="T1850" s="47"/>
      <c r="U1850" s="47"/>
      <c r="V1850" s="47"/>
      <c r="W1850" s="47"/>
      <c r="X1850" s="47"/>
      <c r="Y1850" s="47"/>
      <c r="Z1850" s="47"/>
      <c r="AA1850" s="47"/>
      <c r="AB1850" s="47"/>
    </row>
    <row r="1851" spans="1:28" ht="22.5" customHeight="1">
      <c r="A1851" s="47"/>
      <c r="B1851" s="74"/>
      <c r="C1851" s="74"/>
      <c r="D1851" s="74"/>
      <c r="E1851" s="113" t="str">
        <f>IF(B1851="","",Impostazioni!$C$6)</f>
        <v/>
      </c>
      <c r="F1851" s="67"/>
      <c r="G1851" s="67"/>
      <c r="H1851" s="67"/>
      <c r="I1851" s="67"/>
      <c r="J1851" s="124" t="str">
        <v/>
      </c>
      <c r="K1851" s="74"/>
      <c r="L1851" s="111"/>
      <c r="M1851" s="47"/>
      <c r="N1851" s="47"/>
      <c r="O1851" s="47"/>
      <c r="P1851" s="47"/>
      <c r="Q1851" s="47"/>
      <c r="R1851" s="47"/>
      <c r="S1851" s="47"/>
      <c r="T1851" s="47"/>
      <c r="U1851" s="47"/>
      <c r="V1851" s="47"/>
      <c r="W1851" s="47"/>
      <c r="X1851" s="47"/>
      <c r="Y1851" s="47"/>
      <c r="Z1851" s="47"/>
      <c r="AA1851" s="47"/>
      <c r="AB1851" s="47"/>
    </row>
    <row r="1852" spans="1:28" ht="22.5" customHeight="1">
      <c r="A1852" s="47"/>
      <c r="B1852" s="74"/>
      <c r="C1852" s="74"/>
      <c r="D1852" s="74"/>
      <c r="E1852" s="113" t="str">
        <f>IF(B1852="","",Impostazioni!$C$6)</f>
        <v/>
      </c>
      <c r="F1852" s="67"/>
      <c r="G1852" s="67"/>
      <c r="H1852" s="67"/>
      <c r="I1852" s="67"/>
      <c r="J1852" s="124" t="str">
        <v/>
      </c>
      <c r="K1852" s="74"/>
      <c r="L1852" s="111"/>
      <c r="M1852" s="47"/>
      <c r="N1852" s="47"/>
      <c r="O1852" s="47"/>
      <c r="P1852" s="47"/>
      <c r="Q1852" s="47"/>
      <c r="R1852" s="47"/>
      <c r="S1852" s="47"/>
      <c r="T1852" s="47"/>
      <c r="U1852" s="47"/>
      <c r="V1852" s="47"/>
      <c r="W1852" s="47"/>
      <c r="X1852" s="47"/>
      <c r="Y1852" s="47"/>
      <c r="Z1852" s="47"/>
      <c r="AA1852" s="47"/>
      <c r="AB1852" s="47"/>
    </row>
    <row r="1853" spans="1:28" ht="22.5" customHeight="1">
      <c r="A1853" s="47"/>
      <c r="B1853" s="74"/>
      <c r="C1853" s="74"/>
      <c r="D1853" s="74"/>
      <c r="E1853" s="113" t="str">
        <f>IF(B1853="","",Impostazioni!$C$6)</f>
        <v/>
      </c>
      <c r="F1853" s="67"/>
      <c r="G1853" s="67"/>
      <c r="H1853" s="67"/>
      <c r="I1853" s="67"/>
      <c r="J1853" s="124" t="str">
        <v/>
      </c>
      <c r="K1853" s="74"/>
      <c r="L1853" s="111"/>
      <c r="M1853" s="47"/>
      <c r="N1853" s="47"/>
      <c r="O1853" s="47"/>
      <c r="P1853" s="47"/>
      <c r="Q1853" s="47"/>
      <c r="R1853" s="47"/>
      <c r="S1853" s="47"/>
      <c r="T1853" s="47"/>
      <c r="U1853" s="47"/>
      <c r="V1853" s="47"/>
      <c r="W1853" s="47"/>
      <c r="X1853" s="47"/>
      <c r="Y1853" s="47"/>
      <c r="Z1853" s="47"/>
      <c r="AA1853" s="47"/>
      <c r="AB1853" s="47"/>
    </row>
    <row r="1854" spans="1:28" ht="22.5" customHeight="1">
      <c r="A1854" s="47"/>
      <c r="B1854" s="74"/>
      <c r="C1854" s="74"/>
      <c r="D1854" s="74"/>
      <c r="E1854" s="113" t="str">
        <f>IF(B1854="","",Impostazioni!$C$6)</f>
        <v/>
      </c>
      <c r="F1854" s="67"/>
      <c r="G1854" s="67"/>
      <c r="H1854" s="67"/>
      <c r="I1854" s="67"/>
      <c r="J1854" s="124" t="str">
        <v/>
      </c>
      <c r="K1854" s="74"/>
      <c r="L1854" s="111"/>
      <c r="M1854" s="47"/>
      <c r="N1854" s="47"/>
      <c r="O1854" s="47"/>
      <c r="P1854" s="47"/>
      <c r="Q1854" s="47"/>
      <c r="R1854" s="47"/>
      <c r="S1854" s="47"/>
      <c r="T1854" s="47"/>
      <c r="U1854" s="47"/>
      <c r="V1854" s="47"/>
      <c r="W1854" s="47"/>
      <c r="X1854" s="47"/>
      <c r="Y1854" s="47"/>
      <c r="Z1854" s="47"/>
      <c r="AA1854" s="47"/>
      <c r="AB1854" s="47"/>
    </row>
    <row r="1855" spans="1:28" ht="22.5" customHeight="1">
      <c r="A1855" s="47"/>
      <c r="B1855" s="74"/>
      <c r="C1855" s="74"/>
      <c r="D1855" s="74"/>
      <c r="E1855" s="113" t="str">
        <f>IF(B1855="","",Impostazioni!$C$6)</f>
        <v/>
      </c>
      <c r="F1855" s="67"/>
      <c r="G1855" s="67"/>
      <c r="H1855" s="67"/>
      <c r="I1855" s="67"/>
      <c r="J1855" s="124" t="str">
        <v/>
      </c>
      <c r="K1855" s="74"/>
      <c r="L1855" s="111"/>
      <c r="M1855" s="47"/>
      <c r="N1855" s="47"/>
      <c r="O1855" s="47"/>
      <c r="P1855" s="47"/>
      <c r="Q1855" s="47"/>
      <c r="R1855" s="47"/>
      <c r="S1855" s="47"/>
      <c r="T1855" s="47"/>
      <c r="U1855" s="47"/>
      <c r="V1855" s="47"/>
      <c r="W1855" s="47"/>
      <c r="X1855" s="47"/>
      <c r="Y1855" s="47"/>
      <c r="Z1855" s="47"/>
      <c r="AA1855" s="47"/>
      <c r="AB1855" s="47"/>
    </row>
    <row r="1856" spans="1:28" ht="22.5" customHeight="1">
      <c r="A1856" s="47"/>
      <c r="B1856" s="74"/>
      <c r="C1856" s="74"/>
      <c r="D1856" s="74"/>
      <c r="E1856" s="113" t="str">
        <f>IF(B1856="","",Impostazioni!$C$6)</f>
        <v/>
      </c>
      <c r="F1856" s="67"/>
      <c r="G1856" s="67"/>
      <c r="H1856" s="67"/>
      <c r="I1856" s="67"/>
      <c r="J1856" s="124" t="str">
        <v/>
      </c>
      <c r="K1856" s="74"/>
      <c r="L1856" s="111"/>
      <c r="M1856" s="47"/>
      <c r="N1856" s="47"/>
      <c r="O1856" s="47"/>
      <c r="P1856" s="47"/>
      <c r="Q1856" s="47"/>
      <c r="R1856" s="47"/>
      <c r="S1856" s="47"/>
      <c r="T1856" s="47"/>
      <c r="U1856" s="47"/>
      <c r="V1856" s="47"/>
      <c r="W1856" s="47"/>
      <c r="X1856" s="47"/>
      <c r="Y1856" s="47"/>
      <c r="Z1856" s="47"/>
      <c r="AA1856" s="47"/>
      <c r="AB1856" s="47"/>
    </row>
    <row r="1857" spans="1:28" ht="22.5" customHeight="1">
      <c r="A1857" s="47"/>
      <c r="B1857" s="74"/>
      <c r="C1857" s="74"/>
      <c r="D1857" s="74"/>
      <c r="E1857" s="113" t="str">
        <f>IF(B1857="","",Impostazioni!$C$6)</f>
        <v/>
      </c>
      <c r="F1857" s="67"/>
      <c r="G1857" s="67"/>
      <c r="H1857" s="67"/>
      <c r="I1857" s="67"/>
      <c r="J1857" s="124" t="str">
        <v/>
      </c>
      <c r="K1857" s="74"/>
      <c r="L1857" s="111"/>
      <c r="M1857" s="47"/>
      <c r="N1857" s="47"/>
      <c r="O1857" s="47"/>
      <c r="P1857" s="47"/>
      <c r="Q1857" s="47"/>
      <c r="R1857" s="47"/>
      <c r="S1857" s="47"/>
      <c r="T1857" s="47"/>
      <c r="U1857" s="47"/>
      <c r="V1857" s="47"/>
      <c r="W1857" s="47"/>
      <c r="X1857" s="47"/>
      <c r="Y1857" s="47"/>
      <c r="Z1857" s="47"/>
      <c r="AA1857" s="47"/>
      <c r="AB1857" s="47"/>
    </row>
    <row r="1858" spans="1:28" ht="22.5" customHeight="1">
      <c r="A1858" s="47"/>
      <c r="B1858" s="74"/>
      <c r="C1858" s="74"/>
      <c r="D1858" s="74"/>
      <c r="E1858" s="113" t="str">
        <f>IF(B1858="","",Impostazioni!$C$6)</f>
        <v/>
      </c>
      <c r="F1858" s="67"/>
      <c r="G1858" s="67"/>
      <c r="H1858" s="67"/>
      <c r="I1858" s="67"/>
      <c r="J1858" s="124" t="str">
        <v/>
      </c>
      <c r="K1858" s="74"/>
      <c r="L1858" s="111"/>
      <c r="M1858" s="47"/>
      <c r="N1858" s="47"/>
      <c r="O1858" s="47"/>
      <c r="P1858" s="47"/>
      <c r="Q1858" s="47"/>
      <c r="R1858" s="47"/>
      <c r="S1858" s="47"/>
      <c r="T1858" s="47"/>
      <c r="U1858" s="47"/>
      <c r="V1858" s="47"/>
      <c r="W1858" s="47"/>
      <c r="X1858" s="47"/>
      <c r="Y1858" s="47"/>
      <c r="Z1858" s="47"/>
      <c r="AA1858" s="47"/>
      <c r="AB1858" s="47"/>
    </row>
    <row r="1859" spans="1:28" ht="22.5" customHeight="1">
      <c r="A1859" s="47"/>
      <c r="B1859" s="74"/>
      <c r="C1859" s="74"/>
      <c r="D1859" s="74"/>
      <c r="E1859" s="113" t="str">
        <f>IF(B1859="","",Impostazioni!$C$6)</f>
        <v/>
      </c>
      <c r="F1859" s="67"/>
      <c r="G1859" s="67"/>
      <c r="H1859" s="67"/>
      <c r="I1859" s="67"/>
      <c r="J1859" s="124" t="str">
        <v/>
      </c>
      <c r="K1859" s="74"/>
      <c r="L1859" s="111"/>
      <c r="M1859" s="47"/>
      <c r="N1859" s="47"/>
      <c r="O1859" s="47"/>
      <c r="P1859" s="47"/>
      <c r="Q1859" s="47"/>
      <c r="R1859" s="47"/>
      <c r="S1859" s="47"/>
      <c r="T1859" s="47"/>
      <c r="U1859" s="47"/>
      <c r="V1859" s="47"/>
      <c r="W1859" s="47"/>
      <c r="X1859" s="47"/>
      <c r="Y1859" s="47"/>
      <c r="Z1859" s="47"/>
      <c r="AA1859" s="47"/>
      <c r="AB1859" s="47"/>
    </row>
    <row r="1860" spans="1:28" ht="22.5" customHeight="1">
      <c r="A1860" s="47"/>
      <c r="B1860" s="74"/>
      <c r="C1860" s="74"/>
      <c r="D1860" s="74"/>
      <c r="E1860" s="113" t="str">
        <f>IF(B1860="","",Impostazioni!$C$6)</f>
        <v/>
      </c>
      <c r="F1860" s="67"/>
      <c r="G1860" s="67"/>
      <c r="H1860" s="67"/>
      <c r="I1860" s="67"/>
      <c r="J1860" s="124" t="str">
        <v/>
      </c>
      <c r="K1860" s="74"/>
      <c r="L1860" s="111"/>
      <c r="M1860" s="47"/>
      <c r="N1860" s="47"/>
      <c r="O1860" s="47"/>
      <c r="P1860" s="47"/>
      <c r="Q1860" s="47"/>
      <c r="R1860" s="47"/>
      <c r="S1860" s="47"/>
      <c r="T1860" s="47"/>
      <c r="U1860" s="47"/>
      <c r="V1860" s="47"/>
      <c r="W1860" s="47"/>
      <c r="X1860" s="47"/>
      <c r="Y1860" s="47"/>
      <c r="Z1860" s="47"/>
      <c r="AA1860" s="47"/>
      <c r="AB1860" s="47"/>
    </row>
    <row r="1861" spans="1:28" ht="22.5" customHeight="1">
      <c r="A1861" s="47"/>
      <c r="B1861" s="74"/>
      <c r="C1861" s="74"/>
      <c r="D1861" s="74"/>
      <c r="E1861" s="113" t="str">
        <f>IF(B1861="","",Impostazioni!$C$6)</f>
        <v/>
      </c>
      <c r="F1861" s="67"/>
      <c r="G1861" s="67"/>
      <c r="H1861" s="67"/>
      <c r="I1861" s="67"/>
      <c r="J1861" s="124" t="str">
        <v/>
      </c>
      <c r="K1861" s="74"/>
      <c r="L1861" s="111"/>
      <c r="M1861" s="47"/>
      <c r="N1861" s="47"/>
      <c r="O1861" s="47"/>
      <c r="P1861" s="47"/>
      <c r="Q1861" s="47"/>
      <c r="R1861" s="47"/>
      <c r="S1861" s="47"/>
      <c r="T1861" s="47"/>
      <c r="U1861" s="47"/>
      <c r="V1861" s="47"/>
      <c r="W1861" s="47"/>
      <c r="X1861" s="47"/>
      <c r="Y1861" s="47"/>
      <c r="Z1861" s="47"/>
      <c r="AA1861" s="47"/>
      <c r="AB1861" s="47"/>
    </row>
    <row r="1862" spans="1:28" ht="22.5" customHeight="1">
      <c r="A1862" s="47"/>
      <c r="B1862" s="74"/>
      <c r="C1862" s="74"/>
      <c r="D1862" s="74"/>
      <c r="E1862" s="113" t="str">
        <f>IF(B1862="","",Impostazioni!$C$6)</f>
        <v/>
      </c>
      <c r="F1862" s="67"/>
      <c r="G1862" s="67"/>
      <c r="H1862" s="67"/>
      <c r="I1862" s="67"/>
      <c r="J1862" s="124" t="str">
        <v/>
      </c>
      <c r="K1862" s="74"/>
      <c r="L1862" s="111"/>
      <c r="M1862" s="47"/>
      <c r="N1862" s="47"/>
      <c r="O1862" s="47"/>
      <c r="P1862" s="47"/>
      <c r="Q1862" s="47"/>
      <c r="R1862" s="47"/>
      <c r="S1862" s="47"/>
      <c r="T1862" s="47"/>
      <c r="U1862" s="47"/>
      <c r="V1862" s="47"/>
      <c r="W1862" s="47"/>
      <c r="X1862" s="47"/>
      <c r="Y1862" s="47"/>
      <c r="Z1862" s="47"/>
      <c r="AA1862" s="47"/>
      <c r="AB1862" s="47"/>
    </row>
    <row r="1863" spans="1:28" ht="22.5" customHeight="1">
      <c r="A1863" s="47"/>
      <c r="B1863" s="74"/>
      <c r="C1863" s="74"/>
      <c r="D1863" s="74"/>
      <c r="E1863" s="113" t="str">
        <f>IF(B1863="","",Impostazioni!$C$6)</f>
        <v/>
      </c>
      <c r="F1863" s="67"/>
      <c r="G1863" s="67"/>
      <c r="H1863" s="67"/>
      <c r="I1863" s="67"/>
      <c r="J1863" s="124" t="str">
        <v/>
      </c>
      <c r="K1863" s="74"/>
      <c r="L1863" s="111"/>
      <c r="M1863" s="47"/>
      <c r="N1863" s="47"/>
      <c r="O1863" s="47"/>
      <c r="P1863" s="47"/>
      <c r="Q1863" s="47"/>
      <c r="R1863" s="47"/>
      <c r="S1863" s="47"/>
      <c r="T1863" s="47"/>
      <c r="U1863" s="47"/>
      <c r="V1863" s="47"/>
      <c r="W1863" s="47"/>
      <c r="X1863" s="47"/>
      <c r="Y1863" s="47"/>
      <c r="Z1863" s="47"/>
      <c r="AA1863" s="47"/>
      <c r="AB1863" s="47"/>
    </row>
    <row r="1864" spans="1:28" ht="22.5" customHeight="1">
      <c r="A1864" s="47"/>
      <c r="B1864" s="74"/>
      <c r="C1864" s="74"/>
      <c r="D1864" s="74"/>
      <c r="E1864" s="113" t="str">
        <f>IF(B1864="","",Impostazioni!$C$6)</f>
        <v/>
      </c>
      <c r="F1864" s="67"/>
      <c r="G1864" s="67"/>
      <c r="H1864" s="67"/>
      <c r="I1864" s="67"/>
      <c r="J1864" s="124" t="str">
        <v/>
      </c>
      <c r="K1864" s="74"/>
      <c r="L1864" s="111"/>
      <c r="M1864" s="47"/>
      <c r="N1864" s="47"/>
      <c r="O1864" s="47"/>
      <c r="P1864" s="47"/>
      <c r="Q1864" s="47"/>
      <c r="R1864" s="47"/>
      <c r="S1864" s="47"/>
      <c r="T1864" s="47"/>
      <c r="U1864" s="47"/>
      <c r="V1864" s="47"/>
      <c r="W1864" s="47"/>
      <c r="X1864" s="47"/>
      <c r="Y1864" s="47"/>
      <c r="Z1864" s="47"/>
      <c r="AA1864" s="47"/>
      <c r="AB1864" s="47"/>
    </row>
    <row r="1865" spans="1:28" ht="22.5" customHeight="1">
      <c r="A1865" s="47"/>
      <c r="B1865" s="74"/>
      <c r="C1865" s="74"/>
      <c r="D1865" s="74"/>
      <c r="E1865" s="113" t="str">
        <f>IF(B1865="","",Impostazioni!$C$6)</f>
        <v/>
      </c>
      <c r="F1865" s="67"/>
      <c r="G1865" s="67"/>
      <c r="H1865" s="67"/>
      <c r="I1865" s="67"/>
      <c r="J1865" s="124" t="str">
        <v/>
      </c>
      <c r="K1865" s="74"/>
      <c r="L1865" s="111"/>
      <c r="M1865" s="47"/>
      <c r="N1865" s="47"/>
      <c r="O1865" s="47"/>
      <c r="P1865" s="47"/>
      <c r="Q1865" s="47"/>
      <c r="R1865" s="47"/>
      <c r="S1865" s="47"/>
      <c r="T1865" s="47"/>
      <c r="U1865" s="47"/>
      <c r="V1865" s="47"/>
      <c r="W1865" s="47"/>
      <c r="X1865" s="47"/>
      <c r="Y1865" s="47"/>
      <c r="Z1865" s="47"/>
      <c r="AA1865" s="47"/>
      <c r="AB1865" s="47"/>
    </row>
    <row r="1866" spans="1:28" ht="22.5" customHeight="1">
      <c r="A1866" s="47"/>
      <c r="B1866" s="74"/>
      <c r="C1866" s="74"/>
      <c r="D1866" s="74"/>
      <c r="E1866" s="113" t="str">
        <f>IF(B1866="","",Impostazioni!$C$6)</f>
        <v/>
      </c>
      <c r="F1866" s="67"/>
      <c r="G1866" s="67"/>
      <c r="H1866" s="67"/>
      <c r="I1866" s="67"/>
      <c r="J1866" s="124" t="str">
        <v/>
      </c>
      <c r="K1866" s="74"/>
      <c r="L1866" s="111"/>
      <c r="M1866" s="47"/>
      <c r="N1866" s="47"/>
      <c r="O1866" s="47"/>
      <c r="P1866" s="47"/>
      <c r="Q1866" s="47"/>
      <c r="R1866" s="47"/>
      <c r="S1866" s="47"/>
      <c r="T1866" s="47"/>
      <c r="U1866" s="47"/>
      <c r="V1866" s="47"/>
      <c r="W1866" s="47"/>
      <c r="X1866" s="47"/>
      <c r="Y1866" s="47"/>
      <c r="Z1866" s="47"/>
      <c r="AA1866" s="47"/>
      <c r="AB1866" s="47"/>
    </row>
    <row r="1867" spans="1:28" ht="22.5" customHeight="1">
      <c r="A1867" s="47"/>
      <c r="B1867" s="74"/>
      <c r="C1867" s="74"/>
      <c r="D1867" s="74"/>
      <c r="E1867" s="113" t="str">
        <f>IF(B1867="","",Impostazioni!$C$6)</f>
        <v/>
      </c>
      <c r="F1867" s="67"/>
      <c r="G1867" s="67"/>
      <c r="H1867" s="67"/>
      <c r="I1867" s="67"/>
      <c r="J1867" s="124" t="str">
        <v/>
      </c>
      <c r="K1867" s="74"/>
      <c r="L1867" s="111"/>
      <c r="M1867" s="47"/>
      <c r="N1867" s="47"/>
      <c r="O1867" s="47"/>
      <c r="P1867" s="47"/>
      <c r="Q1867" s="47"/>
      <c r="R1867" s="47"/>
      <c r="S1867" s="47"/>
      <c r="T1867" s="47"/>
      <c r="U1867" s="47"/>
      <c r="V1867" s="47"/>
      <c r="W1867" s="47"/>
      <c r="X1867" s="47"/>
      <c r="Y1867" s="47"/>
      <c r="Z1867" s="47"/>
      <c r="AA1867" s="47"/>
      <c r="AB1867" s="47"/>
    </row>
    <row r="1868" spans="1:28" ht="22.5" customHeight="1">
      <c r="A1868" s="47"/>
      <c r="B1868" s="74"/>
      <c r="C1868" s="74"/>
      <c r="D1868" s="74"/>
      <c r="E1868" s="113" t="str">
        <f>IF(B1868="","",Impostazioni!$C$6)</f>
        <v/>
      </c>
      <c r="F1868" s="67"/>
      <c r="G1868" s="67"/>
      <c r="H1868" s="67"/>
      <c r="I1868" s="67"/>
      <c r="J1868" s="124" t="str">
        <v/>
      </c>
      <c r="K1868" s="74"/>
      <c r="L1868" s="111"/>
      <c r="M1868" s="47"/>
      <c r="N1868" s="47"/>
      <c r="O1868" s="47"/>
      <c r="P1868" s="47"/>
      <c r="Q1868" s="47"/>
      <c r="R1868" s="47"/>
      <c r="S1868" s="47"/>
      <c r="T1868" s="47"/>
      <c r="U1868" s="47"/>
      <c r="V1868" s="47"/>
      <c r="W1868" s="47"/>
      <c r="X1868" s="47"/>
      <c r="Y1868" s="47"/>
      <c r="Z1868" s="47"/>
      <c r="AA1868" s="47"/>
      <c r="AB1868" s="47"/>
    </row>
    <row r="1869" spans="1:28" ht="22.5" customHeight="1">
      <c r="A1869" s="47"/>
      <c r="B1869" s="74"/>
      <c r="C1869" s="74"/>
      <c r="D1869" s="74"/>
      <c r="E1869" s="113" t="str">
        <f>IF(B1869="","",Impostazioni!$C$6)</f>
        <v/>
      </c>
      <c r="F1869" s="67"/>
      <c r="G1869" s="67"/>
      <c r="H1869" s="67"/>
      <c r="I1869" s="67"/>
      <c r="J1869" s="124" t="str">
        <v/>
      </c>
      <c r="K1869" s="74"/>
      <c r="L1869" s="111"/>
      <c r="M1869" s="47"/>
      <c r="N1869" s="47"/>
      <c r="O1869" s="47"/>
      <c r="P1869" s="47"/>
      <c r="Q1869" s="47"/>
      <c r="R1869" s="47"/>
      <c r="S1869" s="47"/>
      <c r="T1869" s="47"/>
      <c r="U1869" s="47"/>
      <c r="V1869" s="47"/>
      <c r="W1869" s="47"/>
      <c r="X1869" s="47"/>
      <c r="Y1869" s="47"/>
      <c r="Z1869" s="47"/>
      <c r="AA1869" s="47"/>
      <c r="AB1869" s="47"/>
    </row>
    <row r="1870" spans="1:28" ht="22.5" customHeight="1">
      <c r="A1870" s="47"/>
      <c r="B1870" s="74"/>
      <c r="C1870" s="74"/>
      <c r="D1870" s="74"/>
      <c r="E1870" s="113" t="str">
        <f>IF(B1870="","",Impostazioni!$C$6)</f>
        <v/>
      </c>
      <c r="F1870" s="67"/>
      <c r="G1870" s="67"/>
      <c r="H1870" s="67"/>
      <c r="I1870" s="67"/>
      <c r="J1870" s="124" t="str">
        <v/>
      </c>
      <c r="K1870" s="74"/>
      <c r="L1870" s="111"/>
      <c r="M1870" s="47"/>
      <c r="N1870" s="47"/>
      <c r="O1870" s="47"/>
      <c r="P1870" s="47"/>
      <c r="Q1870" s="47"/>
      <c r="R1870" s="47"/>
      <c r="S1870" s="47"/>
      <c r="T1870" s="47"/>
      <c r="U1870" s="47"/>
      <c r="V1870" s="47"/>
      <c r="W1870" s="47"/>
      <c r="X1870" s="47"/>
      <c r="Y1870" s="47"/>
      <c r="Z1870" s="47"/>
      <c r="AA1870" s="47"/>
      <c r="AB1870" s="47"/>
    </row>
    <row r="1871" spans="1:28" ht="22.5" customHeight="1">
      <c r="A1871" s="47"/>
      <c r="B1871" s="74"/>
      <c r="C1871" s="74"/>
      <c r="D1871" s="74"/>
      <c r="E1871" s="113" t="str">
        <f>IF(B1871="","",Impostazioni!$C$6)</f>
        <v/>
      </c>
      <c r="F1871" s="67"/>
      <c r="G1871" s="67"/>
      <c r="H1871" s="67"/>
      <c r="I1871" s="67"/>
      <c r="J1871" s="124" t="str">
        <v/>
      </c>
      <c r="K1871" s="74"/>
      <c r="L1871" s="111"/>
      <c r="M1871" s="47"/>
      <c r="N1871" s="47"/>
      <c r="O1871" s="47"/>
      <c r="P1871" s="47"/>
      <c r="Q1871" s="47"/>
      <c r="R1871" s="47"/>
      <c r="S1871" s="47"/>
      <c r="T1871" s="47"/>
      <c r="U1871" s="47"/>
      <c r="V1871" s="47"/>
      <c r="W1871" s="47"/>
      <c r="X1871" s="47"/>
      <c r="Y1871" s="47"/>
      <c r="Z1871" s="47"/>
      <c r="AA1871" s="47"/>
      <c r="AB1871" s="47"/>
    </row>
    <row r="1872" spans="1:28" ht="22.5" customHeight="1">
      <c r="A1872" s="47"/>
      <c r="B1872" s="74"/>
      <c r="C1872" s="74"/>
      <c r="D1872" s="74"/>
      <c r="E1872" s="113" t="str">
        <f>IF(B1872="","",Impostazioni!$C$6)</f>
        <v/>
      </c>
      <c r="F1872" s="67"/>
      <c r="G1872" s="67"/>
      <c r="H1872" s="67"/>
      <c r="I1872" s="67"/>
      <c r="J1872" s="124" t="str">
        <v/>
      </c>
      <c r="K1872" s="74"/>
      <c r="L1872" s="111"/>
      <c r="M1872" s="47"/>
      <c r="N1872" s="47"/>
      <c r="O1872" s="47"/>
      <c r="P1872" s="47"/>
      <c r="Q1872" s="47"/>
      <c r="R1872" s="47"/>
      <c r="S1872" s="47"/>
      <c r="T1872" s="47"/>
      <c r="U1872" s="47"/>
      <c r="V1872" s="47"/>
      <c r="W1872" s="47"/>
      <c r="X1872" s="47"/>
      <c r="Y1872" s="47"/>
      <c r="Z1872" s="47"/>
      <c r="AA1872" s="47"/>
      <c r="AB1872" s="47"/>
    </row>
    <row r="1873" spans="1:28" ht="22.5" customHeight="1">
      <c r="A1873" s="47"/>
      <c r="B1873" s="74"/>
      <c r="C1873" s="74"/>
      <c r="D1873" s="74"/>
      <c r="E1873" s="113" t="str">
        <f>IF(B1873="","",Impostazioni!$C$6)</f>
        <v/>
      </c>
      <c r="F1873" s="67"/>
      <c r="G1873" s="67"/>
      <c r="H1873" s="67"/>
      <c r="I1873" s="67"/>
      <c r="J1873" s="124" t="str">
        <v/>
      </c>
      <c r="K1873" s="74"/>
      <c r="L1873" s="111"/>
      <c r="M1873" s="47"/>
      <c r="N1873" s="47"/>
      <c r="O1873" s="47"/>
      <c r="P1873" s="47"/>
      <c r="Q1873" s="47"/>
      <c r="R1873" s="47"/>
      <c r="S1873" s="47"/>
      <c r="T1873" s="47"/>
      <c r="U1873" s="47"/>
      <c r="V1873" s="47"/>
      <c r="W1873" s="47"/>
      <c r="X1873" s="47"/>
      <c r="Y1873" s="47"/>
      <c r="Z1873" s="47"/>
      <c r="AA1873" s="47"/>
      <c r="AB1873" s="47"/>
    </row>
    <row r="1874" spans="1:28" ht="22.5" customHeight="1">
      <c r="A1874" s="47"/>
      <c r="B1874" s="74"/>
      <c r="C1874" s="74"/>
      <c r="D1874" s="74"/>
      <c r="E1874" s="113" t="str">
        <f>IF(B1874="","",Impostazioni!$C$6)</f>
        <v/>
      </c>
      <c r="F1874" s="67"/>
      <c r="G1874" s="67"/>
      <c r="H1874" s="67"/>
      <c r="I1874" s="67"/>
      <c r="J1874" s="124" t="str">
        <v/>
      </c>
      <c r="K1874" s="74"/>
      <c r="L1874" s="111"/>
      <c r="M1874" s="47"/>
      <c r="N1874" s="47"/>
      <c r="O1874" s="47"/>
      <c r="P1874" s="47"/>
      <c r="Q1874" s="47"/>
      <c r="R1874" s="47"/>
      <c r="S1874" s="47"/>
      <c r="T1874" s="47"/>
      <c r="U1874" s="47"/>
      <c r="V1874" s="47"/>
      <c r="W1874" s="47"/>
      <c r="X1874" s="47"/>
      <c r="Y1874" s="47"/>
      <c r="Z1874" s="47"/>
      <c r="AA1874" s="47"/>
      <c r="AB1874" s="47"/>
    </row>
    <row r="1875" spans="1:28" ht="22.5" customHeight="1">
      <c r="A1875" s="47"/>
      <c r="B1875" s="74"/>
      <c r="C1875" s="74"/>
      <c r="D1875" s="74"/>
      <c r="E1875" s="113" t="str">
        <f>IF(B1875="","",Impostazioni!$C$6)</f>
        <v/>
      </c>
      <c r="F1875" s="67"/>
      <c r="G1875" s="67"/>
      <c r="H1875" s="67"/>
      <c r="I1875" s="67"/>
      <c r="J1875" s="124" t="str">
        <v/>
      </c>
      <c r="K1875" s="74"/>
      <c r="L1875" s="111"/>
      <c r="M1875" s="47"/>
      <c r="N1875" s="47"/>
      <c r="O1875" s="47"/>
      <c r="P1875" s="47"/>
      <c r="Q1875" s="47"/>
      <c r="R1875" s="47"/>
      <c r="S1875" s="47"/>
      <c r="T1875" s="47"/>
      <c r="U1875" s="47"/>
      <c r="V1875" s="47"/>
      <c r="W1875" s="47"/>
      <c r="X1875" s="47"/>
      <c r="Y1875" s="47"/>
      <c r="Z1875" s="47"/>
      <c r="AA1875" s="47"/>
      <c r="AB1875" s="47"/>
    </row>
    <row r="1876" spans="1:28" ht="22.5" customHeight="1">
      <c r="A1876" s="47"/>
      <c r="B1876" s="74"/>
      <c r="C1876" s="74"/>
      <c r="D1876" s="74"/>
      <c r="E1876" s="113" t="str">
        <f>IF(B1876="","",Impostazioni!$C$6)</f>
        <v/>
      </c>
      <c r="F1876" s="67"/>
      <c r="G1876" s="67"/>
      <c r="H1876" s="67"/>
      <c r="I1876" s="67"/>
      <c r="J1876" s="124" t="str">
        <v/>
      </c>
      <c r="K1876" s="74"/>
      <c r="L1876" s="111"/>
      <c r="M1876" s="47"/>
      <c r="N1876" s="47"/>
      <c r="O1876" s="47"/>
      <c r="P1876" s="47"/>
      <c r="Q1876" s="47"/>
      <c r="R1876" s="47"/>
      <c r="S1876" s="47"/>
      <c r="T1876" s="47"/>
      <c r="U1876" s="47"/>
      <c r="V1876" s="47"/>
      <c r="W1876" s="47"/>
      <c r="X1876" s="47"/>
      <c r="Y1876" s="47"/>
      <c r="Z1876" s="47"/>
      <c r="AA1876" s="47"/>
      <c r="AB1876" s="47"/>
    </row>
    <row r="1877" spans="1:28" ht="22.5" customHeight="1">
      <c r="A1877" s="47"/>
      <c r="B1877" s="74"/>
      <c r="C1877" s="74"/>
      <c r="D1877" s="74"/>
      <c r="E1877" s="113" t="str">
        <f>IF(B1877="","",Impostazioni!$C$6)</f>
        <v/>
      </c>
      <c r="F1877" s="67"/>
      <c r="G1877" s="67"/>
      <c r="H1877" s="67"/>
      <c r="I1877" s="67"/>
      <c r="J1877" s="124" t="str">
        <v/>
      </c>
      <c r="K1877" s="74"/>
      <c r="L1877" s="111"/>
      <c r="M1877" s="47"/>
      <c r="N1877" s="47"/>
      <c r="O1877" s="47"/>
      <c r="P1877" s="47"/>
      <c r="Q1877" s="47"/>
      <c r="R1877" s="47"/>
      <c r="S1877" s="47"/>
      <c r="T1877" s="47"/>
      <c r="U1877" s="47"/>
      <c r="V1877" s="47"/>
      <c r="W1877" s="47"/>
      <c r="X1877" s="47"/>
      <c r="Y1877" s="47"/>
      <c r="Z1877" s="47"/>
      <c r="AA1877" s="47"/>
      <c r="AB1877" s="47"/>
    </row>
    <row r="1878" spans="1:28" ht="22.5" customHeight="1">
      <c r="A1878" s="47"/>
      <c r="B1878" s="74"/>
      <c r="C1878" s="74"/>
      <c r="D1878" s="74"/>
      <c r="E1878" s="113" t="str">
        <f>IF(B1878="","",Impostazioni!$C$6)</f>
        <v/>
      </c>
      <c r="F1878" s="67"/>
      <c r="G1878" s="67"/>
      <c r="H1878" s="67"/>
      <c r="I1878" s="67"/>
      <c r="J1878" s="124" t="str">
        <v/>
      </c>
      <c r="K1878" s="74"/>
      <c r="L1878" s="111"/>
      <c r="M1878" s="47"/>
      <c r="N1878" s="47"/>
      <c r="O1878" s="47"/>
      <c r="P1878" s="47"/>
      <c r="Q1878" s="47"/>
      <c r="R1878" s="47"/>
      <c r="S1878" s="47"/>
      <c r="T1878" s="47"/>
      <c r="U1878" s="47"/>
      <c r="V1878" s="47"/>
      <c r="W1878" s="47"/>
      <c r="X1878" s="47"/>
      <c r="Y1878" s="47"/>
      <c r="Z1878" s="47"/>
      <c r="AA1878" s="47"/>
      <c r="AB1878" s="47"/>
    </row>
    <row r="1879" spans="1:28" ht="22.5" customHeight="1">
      <c r="A1879" s="47"/>
      <c r="B1879" s="74"/>
      <c r="C1879" s="74"/>
      <c r="D1879" s="74"/>
      <c r="E1879" s="113" t="str">
        <f>IF(B1879="","",Impostazioni!$C$6)</f>
        <v/>
      </c>
      <c r="F1879" s="67"/>
      <c r="G1879" s="67"/>
      <c r="H1879" s="67"/>
      <c r="I1879" s="67"/>
      <c r="J1879" s="124" t="str">
        <v/>
      </c>
      <c r="K1879" s="74"/>
      <c r="L1879" s="111"/>
      <c r="M1879" s="47"/>
      <c r="N1879" s="47"/>
      <c r="O1879" s="47"/>
      <c r="P1879" s="47"/>
      <c r="Q1879" s="47"/>
      <c r="R1879" s="47"/>
      <c r="S1879" s="47"/>
      <c r="T1879" s="47"/>
      <c r="U1879" s="47"/>
      <c r="V1879" s="47"/>
      <c r="W1879" s="47"/>
      <c r="X1879" s="47"/>
      <c r="Y1879" s="47"/>
      <c r="Z1879" s="47"/>
      <c r="AA1879" s="47"/>
      <c r="AB1879" s="47"/>
    </row>
    <row r="1880" spans="1:28" ht="22.5" customHeight="1">
      <c r="A1880" s="47"/>
      <c r="B1880" s="74"/>
      <c r="C1880" s="74"/>
      <c r="D1880" s="74"/>
      <c r="E1880" s="113" t="str">
        <f>IF(B1880="","",Impostazioni!$C$6)</f>
        <v/>
      </c>
      <c r="F1880" s="67"/>
      <c r="G1880" s="67"/>
      <c r="H1880" s="67"/>
      <c r="I1880" s="67"/>
      <c r="J1880" s="124" t="str">
        <v/>
      </c>
      <c r="K1880" s="74"/>
      <c r="L1880" s="111"/>
      <c r="M1880" s="47"/>
      <c r="N1880" s="47"/>
      <c r="O1880" s="47"/>
      <c r="P1880" s="47"/>
      <c r="Q1880" s="47"/>
      <c r="R1880" s="47"/>
      <c r="S1880" s="47"/>
      <c r="T1880" s="47"/>
      <c r="U1880" s="47"/>
      <c r="V1880" s="47"/>
      <c r="W1880" s="47"/>
      <c r="X1880" s="47"/>
      <c r="Y1880" s="47"/>
      <c r="Z1880" s="47"/>
      <c r="AA1880" s="47"/>
      <c r="AB1880" s="47"/>
    </row>
    <row r="1881" spans="1:28" ht="22.5" customHeight="1">
      <c r="A1881" s="47"/>
      <c r="B1881" s="74"/>
      <c r="C1881" s="74"/>
      <c r="D1881" s="74"/>
      <c r="E1881" s="113" t="str">
        <f>IF(B1881="","",Impostazioni!$C$6)</f>
        <v/>
      </c>
      <c r="F1881" s="67"/>
      <c r="G1881" s="67"/>
      <c r="H1881" s="67"/>
      <c r="I1881" s="67"/>
      <c r="J1881" s="124" t="str">
        <v/>
      </c>
      <c r="K1881" s="74"/>
      <c r="L1881" s="111"/>
      <c r="M1881" s="47"/>
      <c r="N1881" s="47"/>
      <c r="O1881" s="47"/>
      <c r="P1881" s="47"/>
      <c r="Q1881" s="47"/>
      <c r="R1881" s="47"/>
      <c r="S1881" s="47"/>
      <c r="T1881" s="47"/>
      <c r="U1881" s="47"/>
      <c r="V1881" s="47"/>
      <c r="W1881" s="47"/>
      <c r="X1881" s="47"/>
      <c r="Y1881" s="47"/>
      <c r="Z1881" s="47"/>
      <c r="AA1881" s="47"/>
      <c r="AB1881" s="47"/>
    </row>
    <row r="1882" spans="1:28" ht="22.5" customHeight="1">
      <c r="A1882" s="47"/>
      <c r="B1882" s="74"/>
      <c r="C1882" s="74"/>
      <c r="D1882" s="74"/>
      <c r="E1882" s="113" t="str">
        <f>IF(B1882="","",Impostazioni!$C$6)</f>
        <v/>
      </c>
      <c r="F1882" s="67"/>
      <c r="G1882" s="67"/>
      <c r="H1882" s="67"/>
      <c r="I1882" s="67"/>
      <c r="J1882" s="124" t="str">
        <v/>
      </c>
      <c r="K1882" s="74"/>
      <c r="L1882" s="111"/>
      <c r="M1882" s="47"/>
      <c r="N1882" s="47"/>
      <c r="O1882" s="47"/>
      <c r="P1882" s="47"/>
      <c r="Q1882" s="47"/>
      <c r="R1882" s="47"/>
      <c r="S1882" s="47"/>
      <c r="T1882" s="47"/>
      <c r="U1882" s="47"/>
      <c r="V1882" s="47"/>
      <c r="W1882" s="47"/>
      <c r="X1882" s="47"/>
      <c r="Y1882" s="47"/>
      <c r="Z1882" s="47"/>
      <c r="AA1882" s="47"/>
      <c r="AB1882" s="47"/>
    </row>
    <row r="1883" spans="1:28" ht="22.5" customHeight="1">
      <c r="A1883" s="47"/>
      <c r="B1883" s="74"/>
      <c r="C1883" s="74"/>
      <c r="D1883" s="74"/>
      <c r="E1883" s="113" t="str">
        <f>IF(B1883="","",Impostazioni!$C$6)</f>
        <v/>
      </c>
      <c r="F1883" s="67"/>
      <c r="G1883" s="67"/>
      <c r="H1883" s="67"/>
      <c r="I1883" s="67"/>
      <c r="J1883" s="124" t="str">
        <v/>
      </c>
      <c r="K1883" s="74"/>
      <c r="L1883" s="111"/>
      <c r="M1883" s="47"/>
      <c r="N1883" s="47"/>
      <c r="O1883" s="47"/>
      <c r="P1883" s="47"/>
      <c r="Q1883" s="47"/>
      <c r="R1883" s="47"/>
      <c r="S1883" s="47"/>
      <c r="T1883" s="47"/>
      <c r="U1883" s="47"/>
      <c r="V1883" s="47"/>
      <c r="W1883" s="47"/>
      <c r="X1883" s="47"/>
      <c r="Y1883" s="47"/>
      <c r="Z1883" s="47"/>
      <c r="AA1883" s="47"/>
      <c r="AB1883" s="47"/>
    </row>
    <row r="1884" spans="1:28" ht="22.5" customHeight="1">
      <c r="A1884" s="47"/>
      <c r="B1884" s="74"/>
      <c r="C1884" s="74"/>
      <c r="D1884" s="74"/>
      <c r="E1884" s="113" t="str">
        <f>IF(B1884="","",Impostazioni!$C$6)</f>
        <v/>
      </c>
      <c r="F1884" s="67"/>
      <c r="G1884" s="67"/>
      <c r="H1884" s="67"/>
      <c r="I1884" s="67"/>
      <c r="J1884" s="124" t="str">
        <v/>
      </c>
      <c r="K1884" s="74"/>
      <c r="L1884" s="111"/>
      <c r="M1884" s="47"/>
      <c r="N1884" s="47"/>
      <c r="O1884" s="47"/>
      <c r="P1884" s="47"/>
      <c r="Q1884" s="47"/>
      <c r="R1884" s="47"/>
      <c r="S1884" s="47"/>
      <c r="T1884" s="47"/>
      <c r="U1884" s="47"/>
      <c r="V1884" s="47"/>
      <c r="W1884" s="47"/>
      <c r="X1884" s="47"/>
      <c r="Y1884" s="47"/>
      <c r="Z1884" s="47"/>
      <c r="AA1884" s="47"/>
      <c r="AB1884" s="47"/>
    </row>
    <row r="1885" spans="1:28" ht="22.5" customHeight="1">
      <c r="A1885" s="47"/>
      <c r="B1885" s="74"/>
      <c r="C1885" s="74"/>
      <c r="D1885" s="74"/>
      <c r="E1885" s="113" t="str">
        <f>IF(B1885="","",Impostazioni!$C$6)</f>
        <v/>
      </c>
      <c r="F1885" s="67"/>
      <c r="G1885" s="67"/>
      <c r="H1885" s="67"/>
      <c r="I1885" s="67"/>
      <c r="J1885" s="124" t="str">
        <v/>
      </c>
      <c r="K1885" s="74"/>
      <c r="L1885" s="111"/>
      <c r="M1885" s="47"/>
      <c r="N1885" s="47"/>
      <c r="O1885" s="47"/>
      <c r="P1885" s="47"/>
      <c r="Q1885" s="47"/>
      <c r="R1885" s="47"/>
      <c r="S1885" s="47"/>
      <c r="T1885" s="47"/>
      <c r="U1885" s="47"/>
      <c r="V1885" s="47"/>
      <c r="W1885" s="47"/>
      <c r="X1885" s="47"/>
      <c r="Y1885" s="47"/>
      <c r="Z1885" s="47"/>
      <c r="AA1885" s="47"/>
      <c r="AB1885" s="47"/>
    </row>
    <row r="1886" spans="1:28" ht="22.5" customHeight="1">
      <c r="A1886" s="47"/>
      <c r="B1886" s="74"/>
      <c r="C1886" s="74"/>
      <c r="D1886" s="74"/>
      <c r="E1886" s="113" t="str">
        <f>IF(B1886="","",Impostazioni!$C$6)</f>
        <v/>
      </c>
      <c r="F1886" s="67"/>
      <c r="G1886" s="67"/>
      <c r="H1886" s="67"/>
      <c r="I1886" s="67"/>
      <c r="J1886" s="124" t="str">
        <v/>
      </c>
      <c r="K1886" s="74"/>
      <c r="L1886" s="111"/>
      <c r="M1886" s="47"/>
      <c r="N1886" s="47"/>
      <c r="O1886" s="47"/>
      <c r="P1886" s="47"/>
      <c r="Q1886" s="47"/>
      <c r="R1886" s="47"/>
      <c r="S1886" s="47"/>
      <c r="T1886" s="47"/>
      <c r="U1886" s="47"/>
      <c r="V1886" s="47"/>
      <c r="W1886" s="47"/>
      <c r="X1886" s="47"/>
      <c r="Y1886" s="47"/>
      <c r="Z1886" s="47"/>
      <c r="AA1886" s="47"/>
      <c r="AB1886" s="47"/>
    </row>
    <row r="1887" spans="1:28" ht="22.5" customHeight="1">
      <c r="A1887" s="47"/>
      <c r="B1887" s="74"/>
      <c r="C1887" s="74"/>
      <c r="D1887" s="74"/>
      <c r="E1887" s="113" t="str">
        <f>IF(B1887="","",Impostazioni!$C$6)</f>
        <v/>
      </c>
      <c r="F1887" s="67"/>
      <c r="G1887" s="67"/>
      <c r="H1887" s="67"/>
      <c r="I1887" s="67"/>
      <c r="J1887" s="124" t="str">
        <v/>
      </c>
      <c r="K1887" s="74"/>
      <c r="L1887" s="111"/>
      <c r="M1887" s="47"/>
      <c r="N1887" s="47"/>
      <c r="O1887" s="47"/>
      <c r="P1887" s="47"/>
      <c r="Q1887" s="47"/>
      <c r="R1887" s="47"/>
      <c r="S1887" s="47"/>
      <c r="T1887" s="47"/>
      <c r="U1887" s="47"/>
      <c r="V1887" s="47"/>
      <c r="W1887" s="47"/>
      <c r="X1887" s="47"/>
      <c r="Y1887" s="47"/>
      <c r="Z1887" s="47"/>
      <c r="AA1887" s="47"/>
      <c r="AB1887" s="47"/>
    </row>
    <row r="1888" spans="1:28" ht="22.5" customHeight="1">
      <c r="A1888" s="47"/>
      <c r="B1888" s="74"/>
      <c r="C1888" s="74"/>
      <c r="D1888" s="74"/>
      <c r="E1888" s="113" t="str">
        <f>IF(B1888="","",Impostazioni!$C$6)</f>
        <v/>
      </c>
      <c r="F1888" s="67"/>
      <c r="G1888" s="67"/>
      <c r="H1888" s="67"/>
      <c r="I1888" s="67"/>
      <c r="J1888" s="124" t="str">
        <v/>
      </c>
      <c r="K1888" s="74"/>
      <c r="L1888" s="111"/>
      <c r="M1888" s="47"/>
      <c r="N1888" s="47"/>
      <c r="O1888" s="47"/>
      <c r="P1888" s="47"/>
      <c r="Q1888" s="47"/>
      <c r="R1888" s="47"/>
      <c r="S1888" s="47"/>
      <c r="T1888" s="47"/>
      <c r="U1888" s="47"/>
      <c r="V1888" s="47"/>
      <c r="W1888" s="47"/>
      <c r="X1888" s="47"/>
      <c r="Y1888" s="47"/>
      <c r="Z1888" s="47"/>
      <c r="AA1888" s="47"/>
      <c r="AB1888" s="47"/>
    </row>
    <row r="1889" spans="1:28" ht="22.5" customHeight="1">
      <c r="A1889" s="47"/>
      <c r="B1889" s="74"/>
      <c r="C1889" s="74"/>
      <c r="D1889" s="74"/>
      <c r="E1889" s="113" t="str">
        <f>IF(B1889="","",Impostazioni!$C$6)</f>
        <v/>
      </c>
      <c r="F1889" s="67"/>
      <c r="G1889" s="67"/>
      <c r="H1889" s="67"/>
      <c r="I1889" s="67"/>
      <c r="J1889" s="124" t="str">
        <v/>
      </c>
      <c r="K1889" s="74"/>
      <c r="L1889" s="111"/>
      <c r="M1889" s="47"/>
      <c r="N1889" s="47"/>
      <c r="O1889" s="47"/>
      <c r="P1889" s="47"/>
      <c r="Q1889" s="47"/>
      <c r="R1889" s="47"/>
      <c r="S1889" s="47"/>
      <c r="T1889" s="47"/>
      <c r="U1889" s="47"/>
      <c r="V1889" s="47"/>
      <c r="W1889" s="47"/>
      <c r="X1889" s="47"/>
      <c r="Y1889" s="47"/>
      <c r="Z1889" s="47"/>
      <c r="AA1889" s="47"/>
      <c r="AB1889" s="47"/>
    </row>
    <row r="1890" spans="1:28" ht="22.5" customHeight="1">
      <c r="A1890" s="47"/>
      <c r="B1890" s="74"/>
      <c r="C1890" s="74"/>
      <c r="D1890" s="74"/>
      <c r="E1890" s="113" t="str">
        <f>IF(B1890="","",Impostazioni!$C$6)</f>
        <v/>
      </c>
      <c r="F1890" s="67"/>
      <c r="G1890" s="67"/>
      <c r="H1890" s="67"/>
      <c r="I1890" s="67"/>
      <c r="J1890" s="124" t="str">
        <v/>
      </c>
      <c r="K1890" s="74"/>
      <c r="L1890" s="111"/>
      <c r="M1890" s="47"/>
      <c r="N1890" s="47"/>
      <c r="O1890" s="47"/>
      <c r="P1890" s="47"/>
      <c r="Q1890" s="47"/>
      <c r="R1890" s="47"/>
      <c r="S1890" s="47"/>
      <c r="T1890" s="47"/>
      <c r="U1890" s="47"/>
      <c r="V1890" s="47"/>
      <c r="W1890" s="47"/>
      <c r="X1890" s="47"/>
      <c r="Y1890" s="47"/>
      <c r="Z1890" s="47"/>
      <c r="AA1890" s="47"/>
      <c r="AB1890" s="47"/>
    </row>
    <row r="1891" spans="1:28" ht="22.5" customHeight="1">
      <c r="A1891" s="47"/>
      <c r="B1891" s="74"/>
      <c r="C1891" s="74"/>
      <c r="D1891" s="74"/>
      <c r="E1891" s="113" t="str">
        <f>IF(B1891="","",Impostazioni!$C$6)</f>
        <v/>
      </c>
      <c r="F1891" s="67"/>
      <c r="G1891" s="67"/>
      <c r="H1891" s="67"/>
      <c r="I1891" s="67"/>
      <c r="J1891" s="124" t="str">
        <v/>
      </c>
      <c r="K1891" s="74"/>
      <c r="L1891" s="111"/>
      <c r="M1891" s="47"/>
      <c r="N1891" s="47"/>
      <c r="O1891" s="47"/>
      <c r="P1891" s="47"/>
      <c r="Q1891" s="47"/>
      <c r="R1891" s="47"/>
      <c r="S1891" s="47"/>
      <c r="T1891" s="47"/>
      <c r="U1891" s="47"/>
      <c r="V1891" s="47"/>
      <c r="W1891" s="47"/>
      <c r="X1891" s="47"/>
      <c r="Y1891" s="47"/>
      <c r="Z1891" s="47"/>
      <c r="AA1891" s="47"/>
      <c r="AB1891" s="47"/>
    </row>
    <row r="1892" spans="1:28" ht="22.5" customHeight="1">
      <c r="A1892" s="47"/>
      <c r="B1892" s="74"/>
      <c r="C1892" s="74"/>
      <c r="D1892" s="74"/>
      <c r="E1892" s="113" t="str">
        <f>IF(B1892="","",Impostazioni!$C$6)</f>
        <v/>
      </c>
      <c r="F1892" s="67"/>
      <c r="G1892" s="67"/>
      <c r="H1892" s="67"/>
      <c r="I1892" s="67"/>
      <c r="J1892" s="124" t="str">
        <v/>
      </c>
      <c r="K1892" s="74"/>
      <c r="L1892" s="111"/>
      <c r="M1892" s="47"/>
      <c r="N1892" s="47"/>
      <c r="O1892" s="47"/>
      <c r="P1892" s="47"/>
      <c r="Q1892" s="47"/>
      <c r="R1892" s="47"/>
      <c r="S1892" s="47"/>
      <c r="T1892" s="47"/>
      <c r="U1892" s="47"/>
      <c r="V1892" s="47"/>
      <c r="W1892" s="47"/>
      <c r="X1892" s="47"/>
      <c r="Y1892" s="47"/>
      <c r="Z1892" s="47"/>
      <c r="AA1892" s="47"/>
      <c r="AB1892" s="47"/>
    </row>
    <row r="1893" spans="1:28" ht="22.5" customHeight="1">
      <c r="A1893" s="47"/>
      <c r="B1893" s="74"/>
      <c r="C1893" s="74"/>
      <c r="D1893" s="74"/>
      <c r="E1893" s="113" t="str">
        <f>IF(B1893="","",Impostazioni!$C$6)</f>
        <v/>
      </c>
      <c r="F1893" s="67"/>
      <c r="G1893" s="67"/>
      <c r="H1893" s="67"/>
      <c r="I1893" s="67"/>
      <c r="J1893" s="124" t="str">
        <v/>
      </c>
      <c r="K1893" s="74"/>
      <c r="L1893" s="111"/>
      <c r="M1893" s="47"/>
      <c r="N1893" s="47"/>
      <c r="O1893" s="47"/>
      <c r="P1893" s="47"/>
      <c r="Q1893" s="47"/>
      <c r="R1893" s="47"/>
      <c r="S1893" s="47"/>
      <c r="T1893" s="47"/>
      <c r="U1893" s="47"/>
      <c r="V1893" s="47"/>
      <c r="W1893" s="47"/>
      <c r="X1893" s="47"/>
      <c r="Y1893" s="47"/>
      <c r="Z1893" s="47"/>
      <c r="AA1893" s="47"/>
      <c r="AB1893" s="47"/>
    </row>
    <row r="1894" spans="1:28" ht="22.5" customHeight="1">
      <c r="A1894" s="47"/>
      <c r="B1894" s="74"/>
      <c r="C1894" s="74"/>
      <c r="D1894" s="74"/>
      <c r="E1894" s="113" t="str">
        <f>IF(B1894="","",Impostazioni!$C$6)</f>
        <v/>
      </c>
      <c r="F1894" s="67"/>
      <c r="G1894" s="67"/>
      <c r="H1894" s="67"/>
      <c r="I1894" s="67"/>
      <c r="J1894" s="124" t="str">
        <v/>
      </c>
      <c r="K1894" s="74"/>
      <c r="L1894" s="111"/>
      <c r="M1894" s="47"/>
      <c r="N1894" s="47"/>
      <c r="O1894" s="47"/>
      <c r="P1894" s="47"/>
      <c r="Q1894" s="47"/>
      <c r="R1894" s="47"/>
      <c r="S1894" s="47"/>
      <c r="T1894" s="47"/>
      <c r="U1894" s="47"/>
      <c r="V1894" s="47"/>
      <c r="W1894" s="47"/>
      <c r="X1894" s="47"/>
      <c r="Y1894" s="47"/>
      <c r="Z1894" s="47"/>
      <c r="AA1894" s="47"/>
      <c r="AB1894" s="47"/>
    </row>
    <row r="1895" spans="1:28" ht="22.5" customHeight="1">
      <c r="A1895" s="47"/>
      <c r="B1895" s="74"/>
      <c r="C1895" s="74"/>
      <c r="D1895" s="74"/>
      <c r="E1895" s="113" t="str">
        <f>IF(B1895="","",Impostazioni!$C$6)</f>
        <v/>
      </c>
      <c r="F1895" s="67"/>
      <c r="G1895" s="67"/>
      <c r="H1895" s="67"/>
      <c r="I1895" s="67"/>
      <c r="J1895" s="124" t="str">
        <v/>
      </c>
      <c r="K1895" s="74"/>
      <c r="L1895" s="111"/>
      <c r="M1895" s="47"/>
      <c r="N1895" s="47"/>
      <c r="O1895" s="47"/>
      <c r="P1895" s="47"/>
      <c r="Q1895" s="47"/>
      <c r="R1895" s="47"/>
      <c r="S1895" s="47"/>
      <c r="T1895" s="47"/>
      <c r="U1895" s="47"/>
      <c r="V1895" s="47"/>
      <c r="W1895" s="47"/>
      <c r="X1895" s="47"/>
      <c r="Y1895" s="47"/>
      <c r="Z1895" s="47"/>
      <c r="AA1895" s="47"/>
      <c r="AB1895" s="47"/>
    </row>
    <row r="1896" spans="1:28" ht="22.5" customHeight="1">
      <c r="A1896" s="47"/>
      <c r="B1896" s="74"/>
      <c r="C1896" s="74"/>
      <c r="D1896" s="74"/>
      <c r="E1896" s="113" t="str">
        <f>IF(B1896="","",Impostazioni!$C$6)</f>
        <v/>
      </c>
      <c r="F1896" s="67"/>
      <c r="G1896" s="67"/>
      <c r="H1896" s="67"/>
      <c r="I1896" s="67"/>
      <c r="J1896" s="124" t="str">
        <v/>
      </c>
      <c r="K1896" s="74"/>
      <c r="L1896" s="111"/>
      <c r="M1896" s="47"/>
      <c r="N1896" s="47"/>
      <c r="O1896" s="47"/>
      <c r="P1896" s="47"/>
      <c r="Q1896" s="47"/>
      <c r="R1896" s="47"/>
      <c r="S1896" s="47"/>
      <c r="T1896" s="47"/>
      <c r="U1896" s="47"/>
      <c r="V1896" s="47"/>
      <c r="W1896" s="47"/>
      <c r="X1896" s="47"/>
      <c r="Y1896" s="47"/>
      <c r="Z1896" s="47"/>
      <c r="AA1896" s="47"/>
      <c r="AB1896" s="47"/>
    </row>
    <row r="1897" spans="1:28" ht="22.5" customHeight="1">
      <c r="A1897" s="47"/>
      <c r="B1897" s="74"/>
      <c r="C1897" s="74"/>
      <c r="D1897" s="74"/>
      <c r="E1897" s="113" t="str">
        <f>IF(B1897="","",Impostazioni!$C$6)</f>
        <v/>
      </c>
      <c r="F1897" s="67"/>
      <c r="G1897" s="67"/>
      <c r="H1897" s="67"/>
      <c r="I1897" s="67"/>
      <c r="J1897" s="124" t="str">
        <v/>
      </c>
      <c r="K1897" s="74"/>
      <c r="L1897" s="111"/>
      <c r="M1897" s="47"/>
      <c r="N1897" s="47"/>
      <c r="O1897" s="47"/>
      <c r="P1897" s="47"/>
      <c r="Q1897" s="47"/>
      <c r="R1897" s="47"/>
      <c r="S1897" s="47"/>
      <c r="T1897" s="47"/>
      <c r="U1897" s="47"/>
      <c r="V1897" s="47"/>
      <c r="W1897" s="47"/>
      <c r="X1897" s="47"/>
      <c r="Y1897" s="47"/>
      <c r="Z1897" s="47"/>
      <c r="AA1897" s="47"/>
      <c r="AB1897" s="47"/>
    </row>
    <row r="1898" spans="1:28" ht="22.5" customHeight="1">
      <c r="A1898" s="47"/>
      <c r="B1898" s="74"/>
      <c r="C1898" s="74"/>
      <c r="D1898" s="74"/>
      <c r="E1898" s="113" t="str">
        <f>IF(B1898="","",Impostazioni!$C$6)</f>
        <v/>
      </c>
      <c r="F1898" s="67"/>
      <c r="G1898" s="67"/>
      <c r="H1898" s="67"/>
      <c r="I1898" s="67"/>
      <c r="J1898" s="124" t="str">
        <v/>
      </c>
      <c r="K1898" s="74"/>
      <c r="L1898" s="111"/>
      <c r="M1898" s="47"/>
      <c r="N1898" s="47"/>
      <c r="O1898" s="47"/>
      <c r="P1898" s="47"/>
      <c r="Q1898" s="47"/>
      <c r="R1898" s="47"/>
      <c r="S1898" s="47"/>
      <c r="T1898" s="47"/>
      <c r="U1898" s="47"/>
      <c r="V1898" s="47"/>
      <c r="W1898" s="47"/>
      <c r="X1898" s="47"/>
      <c r="Y1898" s="47"/>
      <c r="Z1898" s="47"/>
      <c r="AA1898" s="47"/>
      <c r="AB1898" s="47"/>
    </row>
    <row r="1899" spans="1:28" ht="22.5" customHeight="1">
      <c r="A1899" s="47"/>
      <c r="B1899" s="74"/>
      <c r="C1899" s="74"/>
      <c r="D1899" s="74"/>
      <c r="E1899" s="113" t="str">
        <f>IF(B1899="","",Impostazioni!$C$6)</f>
        <v/>
      </c>
      <c r="F1899" s="67"/>
      <c r="G1899" s="67"/>
      <c r="H1899" s="67"/>
      <c r="I1899" s="67"/>
      <c r="J1899" s="124" t="str">
        <v/>
      </c>
      <c r="K1899" s="74"/>
      <c r="L1899" s="111"/>
      <c r="M1899" s="47"/>
      <c r="N1899" s="47"/>
      <c r="O1899" s="47"/>
      <c r="P1899" s="47"/>
      <c r="Q1899" s="47"/>
      <c r="R1899" s="47"/>
      <c r="S1899" s="47"/>
      <c r="T1899" s="47"/>
      <c r="U1899" s="47"/>
      <c r="V1899" s="47"/>
      <c r="W1899" s="47"/>
      <c r="X1899" s="47"/>
      <c r="Y1899" s="47"/>
      <c r="Z1899" s="47"/>
      <c r="AA1899" s="47"/>
      <c r="AB1899" s="47"/>
    </row>
    <row r="1900" spans="1:28" ht="22.5" customHeight="1">
      <c r="A1900" s="47"/>
      <c r="B1900" s="74"/>
      <c r="C1900" s="74"/>
      <c r="D1900" s="74"/>
      <c r="E1900" s="113" t="str">
        <f>IF(B1900="","",Impostazioni!$C$6)</f>
        <v/>
      </c>
      <c r="F1900" s="67"/>
      <c r="G1900" s="67"/>
      <c r="H1900" s="67"/>
      <c r="I1900" s="67"/>
      <c r="J1900" s="124" t="str">
        <v/>
      </c>
      <c r="K1900" s="74"/>
      <c r="L1900" s="111"/>
      <c r="M1900" s="47"/>
      <c r="N1900" s="47"/>
      <c r="O1900" s="47"/>
      <c r="P1900" s="47"/>
      <c r="Q1900" s="47"/>
      <c r="R1900" s="47"/>
      <c r="S1900" s="47"/>
      <c r="T1900" s="47"/>
      <c r="U1900" s="47"/>
      <c r="V1900" s="47"/>
      <c r="W1900" s="47"/>
      <c r="X1900" s="47"/>
      <c r="Y1900" s="47"/>
      <c r="Z1900" s="47"/>
      <c r="AA1900" s="47"/>
      <c r="AB1900" s="47"/>
    </row>
    <row r="1901" spans="1:28" ht="22.5" customHeight="1">
      <c r="A1901" s="47"/>
      <c r="B1901" s="74"/>
      <c r="C1901" s="74"/>
      <c r="D1901" s="74"/>
      <c r="E1901" s="113" t="str">
        <f>IF(B1901="","",Impostazioni!$C$6)</f>
        <v/>
      </c>
      <c r="F1901" s="67"/>
      <c r="G1901" s="67"/>
      <c r="H1901" s="67"/>
      <c r="I1901" s="67"/>
      <c r="J1901" s="124" t="str">
        <v/>
      </c>
      <c r="K1901" s="74"/>
      <c r="L1901" s="111"/>
      <c r="M1901" s="47"/>
      <c r="N1901" s="47"/>
      <c r="O1901" s="47"/>
      <c r="P1901" s="47"/>
      <c r="Q1901" s="47"/>
      <c r="R1901" s="47"/>
      <c r="S1901" s="47"/>
      <c r="T1901" s="47"/>
      <c r="U1901" s="47"/>
      <c r="V1901" s="47"/>
      <c r="W1901" s="47"/>
      <c r="X1901" s="47"/>
      <c r="Y1901" s="47"/>
      <c r="Z1901" s="47"/>
      <c r="AA1901" s="47"/>
      <c r="AB1901" s="47"/>
    </row>
    <row r="1902" spans="1:28" ht="22.5" customHeight="1">
      <c r="A1902" s="47"/>
      <c r="B1902" s="74"/>
      <c r="C1902" s="74"/>
      <c r="D1902" s="74"/>
      <c r="E1902" s="113" t="str">
        <f>IF(B1902="","",Impostazioni!$C$6)</f>
        <v/>
      </c>
      <c r="F1902" s="67"/>
      <c r="G1902" s="67"/>
      <c r="H1902" s="67"/>
      <c r="I1902" s="67"/>
      <c r="J1902" s="124" t="str">
        <v/>
      </c>
      <c r="K1902" s="74"/>
      <c r="L1902" s="111"/>
      <c r="M1902" s="47"/>
      <c r="N1902" s="47"/>
      <c r="O1902" s="47"/>
      <c r="P1902" s="47"/>
      <c r="Q1902" s="47"/>
      <c r="R1902" s="47"/>
      <c r="S1902" s="47"/>
      <c r="T1902" s="47"/>
      <c r="U1902" s="47"/>
      <c r="V1902" s="47"/>
      <c r="W1902" s="47"/>
      <c r="X1902" s="47"/>
      <c r="Y1902" s="47"/>
      <c r="Z1902" s="47"/>
      <c r="AA1902" s="47"/>
      <c r="AB1902" s="47"/>
    </row>
    <row r="1903" spans="1:28" ht="22.5" customHeight="1">
      <c r="A1903" s="47"/>
      <c r="B1903" s="74"/>
      <c r="C1903" s="74"/>
      <c r="D1903" s="74"/>
      <c r="E1903" s="113" t="str">
        <f>IF(B1903="","",Impostazioni!$C$6)</f>
        <v/>
      </c>
      <c r="F1903" s="67"/>
      <c r="G1903" s="67"/>
      <c r="H1903" s="67"/>
      <c r="I1903" s="67"/>
      <c r="J1903" s="124" t="str">
        <v/>
      </c>
      <c r="K1903" s="74"/>
      <c r="L1903" s="111"/>
      <c r="M1903" s="47"/>
      <c r="N1903" s="47"/>
      <c r="O1903" s="47"/>
      <c r="P1903" s="47"/>
      <c r="Q1903" s="47"/>
      <c r="R1903" s="47"/>
      <c r="S1903" s="47"/>
      <c r="T1903" s="47"/>
      <c r="U1903" s="47"/>
      <c r="V1903" s="47"/>
      <c r="W1903" s="47"/>
      <c r="X1903" s="47"/>
      <c r="Y1903" s="47"/>
      <c r="Z1903" s="47"/>
      <c r="AA1903" s="47"/>
      <c r="AB1903" s="47"/>
    </row>
    <row r="1904" spans="1:28" ht="22.5" customHeight="1">
      <c r="A1904" s="47"/>
      <c r="B1904" s="74"/>
      <c r="C1904" s="74"/>
      <c r="D1904" s="74"/>
      <c r="E1904" s="113" t="str">
        <f>IF(B1904="","",Impostazioni!$C$6)</f>
        <v/>
      </c>
      <c r="F1904" s="67"/>
      <c r="G1904" s="67"/>
      <c r="H1904" s="67"/>
      <c r="I1904" s="67"/>
      <c r="J1904" s="124" t="str">
        <v/>
      </c>
      <c r="K1904" s="74"/>
      <c r="L1904" s="111"/>
      <c r="M1904" s="47"/>
      <c r="N1904" s="47"/>
      <c r="O1904" s="47"/>
      <c r="P1904" s="47"/>
      <c r="Q1904" s="47"/>
      <c r="R1904" s="47"/>
      <c r="S1904" s="47"/>
      <c r="T1904" s="47"/>
      <c r="U1904" s="47"/>
      <c r="V1904" s="47"/>
      <c r="W1904" s="47"/>
      <c r="X1904" s="47"/>
      <c r="Y1904" s="47"/>
      <c r="Z1904" s="47"/>
      <c r="AA1904" s="47"/>
      <c r="AB1904" s="47"/>
    </row>
    <row r="1905" spans="1:28" ht="22.5" customHeight="1">
      <c r="A1905" s="47"/>
      <c r="B1905" s="74"/>
      <c r="C1905" s="74"/>
      <c r="D1905" s="74"/>
      <c r="E1905" s="113" t="str">
        <f>IF(B1905="","",Impostazioni!$C$6)</f>
        <v/>
      </c>
      <c r="F1905" s="67"/>
      <c r="G1905" s="67"/>
      <c r="H1905" s="67"/>
      <c r="I1905" s="67"/>
      <c r="J1905" s="124" t="str">
        <v/>
      </c>
      <c r="K1905" s="74"/>
      <c r="L1905" s="111"/>
      <c r="M1905" s="47"/>
      <c r="N1905" s="47"/>
      <c r="O1905" s="47"/>
      <c r="P1905" s="47"/>
      <c r="Q1905" s="47"/>
      <c r="R1905" s="47"/>
      <c r="S1905" s="47"/>
      <c r="T1905" s="47"/>
      <c r="U1905" s="47"/>
      <c r="V1905" s="47"/>
      <c r="W1905" s="47"/>
      <c r="X1905" s="47"/>
      <c r="Y1905" s="47"/>
      <c r="Z1905" s="47"/>
      <c r="AA1905" s="47"/>
      <c r="AB1905" s="47"/>
    </row>
    <row r="1906" spans="1:28" ht="22.5" customHeight="1">
      <c r="A1906" s="47"/>
      <c r="B1906" s="74"/>
      <c r="C1906" s="74"/>
      <c r="D1906" s="74"/>
      <c r="E1906" s="113" t="str">
        <f>IF(B1906="","",Impostazioni!$C$6)</f>
        <v/>
      </c>
      <c r="F1906" s="67"/>
      <c r="G1906" s="67"/>
      <c r="H1906" s="67"/>
      <c r="I1906" s="67"/>
      <c r="J1906" s="124" t="str">
        <v/>
      </c>
      <c r="K1906" s="74"/>
      <c r="L1906" s="111"/>
      <c r="M1906" s="47"/>
      <c r="N1906" s="47"/>
      <c r="O1906" s="47"/>
      <c r="P1906" s="47"/>
      <c r="Q1906" s="47"/>
      <c r="R1906" s="47"/>
      <c r="S1906" s="47"/>
      <c r="T1906" s="47"/>
      <c r="U1906" s="47"/>
      <c r="V1906" s="47"/>
      <c r="W1906" s="47"/>
      <c r="X1906" s="47"/>
      <c r="Y1906" s="47"/>
      <c r="Z1906" s="47"/>
      <c r="AA1906" s="47"/>
      <c r="AB1906" s="47"/>
    </row>
    <row r="1907" spans="1:28" ht="22.5" customHeight="1">
      <c r="A1907" s="47"/>
      <c r="B1907" s="74"/>
      <c r="C1907" s="74"/>
      <c r="D1907" s="74"/>
      <c r="E1907" s="113" t="str">
        <f>IF(B1907="","",Impostazioni!$C$6)</f>
        <v/>
      </c>
      <c r="F1907" s="67"/>
      <c r="G1907" s="67"/>
      <c r="H1907" s="67"/>
      <c r="I1907" s="67"/>
      <c r="J1907" s="124" t="str">
        <v/>
      </c>
      <c r="K1907" s="74"/>
      <c r="L1907" s="111"/>
      <c r="M1907" s="47"/>
      <c r="N1907" s="47"/>
      <c r="O1907" s="47"/>
      <c r="P1907" s="47"/>
      <c r="Q1907" s="47"/>
      <c r="R1907" s="47"/>
      <c r="S1907" s="47"/>
      <c r="T1907" s="47"/>
      <c r="U1907" s="47"/>
      <c r="V1907" s="47"/>
      <c r="W1907" s="47"/>
      <c r="X1907" s="47"/>
      <c r="Y1907" s="47"/>
      <c r="Z1907" s="47"/>
      <c r="AA1907" s="47"/>
      <c r="AB1907" s="47"/>
    </row>
    <row r="1908" spans="1:28" ht="22.5" customHeight="1">
      <c r="A1908" s="47"/>
      <c r="B1908" s="74"/>
      <c r="C1908" s="74"/>
      <c r="D1908" s="74"/>
      <c r="E1908" s="113" t="str">
        <f>IF(B1908="","",Impostazioni!$C$6)</f>
        <v/>
      </c>
      <c r="F1908" s="67"/>
      <c r="G1908" s="67"/>
      <c r="H1908" s="67"/>
      <c r="I1908" s="67"/>
      <c r="J1908" s="124" t="str">
        <v/>
      </c>
      <c r="K1908" s="74"/>
      <c r="L1908" s="111"/>
      <c r="M1908" s="47"/>
      <c r="N1908" s="47"/>
      <c r="O1908" s="47"/>
      <c r="P1908" s="47"/>
      <c r="Q1908" s="47"/>
      <c r="R1908" s="47"/>
      <c r="S1908" s="47"/>
      <c r="T1908" s="47"/>
      <c r="U1908" s="47"/>
      <c r="V1908" s="47"/>
      <c r="W1908" s="47"/>
      <c r="X1908" s="47"/>
      <c r="Y1908" s="47"/>
      <c r="Z1908" s="47"/>
      <c r="AA1908" s="47"/>
      <c r="AB1908" s="47"/>
    </row>
    <row r="1909" spans="1:28" ht="22.5" customHeight="1">
      <c r="A1909" s="47"/>
      <c r="B1909" s="74"/>
      <c r="C1909" s="74"/>
      <c r="D1909" s="74"/>
      <c r="E1909" s="113" t="str">
        <f>IF(B1909="","",Impostazioni!$C$6)</f>
        <v/>
      </c>
      <c r="F1909" s="67"/>
      <c r="G1909" s="67"/>
      <c r="H1909" s="67"/>
      <c r="I1909" s="67"/>
      <c r="J1909" s="124" t="str">
        <v/>
      </c>
      <c r="K1909" s="74"/>
      <c r="L1909" s="111"/>
      <c r="M1909" s="47"/>
      <c r="N1909" s="47"/>
      <c r="O1909" s="47"/>
      <c r="P1909" s="47"/>
      <c r="Q1909" s="47"/>
      <c r="R1909" s="47"/>
      <c r="S1909" s="47"/>
      <c r="T1909" s="47"/>
      <c r="U1909" s="47"/>
      <c r="V1909" s="47"/>
      <c r="W1909" s="47"/>
      <c r="X1909" s="47"/>
      <c r="Y1909" s="47"/>
      <c r="Z1909" s="47"/>
      <c r="AA1909" s="47"/>
      <c r="AB1909" s="47"/>
    </row>
    <row r="1910" spans="1:28" ht="22.5" customHeight="1">
      <c r="A1910" s="47"/>
      <c r="B1910" s="74"/>
      <c r="C1910" s="74"/>
      <c r="D1910" s="74"/>
      <c r="E1910" s="113" t="str">
        <f>IF(B1910="","",Impostazioni!$C$6)</f>
        <v/>
      </c>
      <c r="F1910" s="67"/>
      <c r="G1910" s="67"/>
      <c r="H1910" s="67"/>
      <c r="I1910" s="67"/>
      <c r="J1910" s="124" t="str">
        <v/>
      </c>
      <c r="K1910" s="74"/>
      <c r="L1910" s="111"/>
      <c r="M1910" s="47"/>
      <c r="N1910" s="47"/>
      <c r="O1910" s="47"/>
      <c r="P1910" s="47"/>
      <c r="Q1910" s="47"/>
      <c r="R1910" s="47"/>
      <c r="S1910" s="47"/>
      <c r="T1910" s="47"/>
      <c r="U1910" s="47"/>
      <c r="V1910" s="47"/>
      <c r="W1910" s="47"/>
      <c r="X1910" s="47"/>
      <c r="Y1910" s="47"/>
      <c r="Z1910" s="47"/>
      <c r="AA1910" s="47"/>
      <c r="AB1910" s="47"/>
    </row>
    <row r="1911" spans="1:28" ht="22.5" customHeight="1">
      <c r="A1911" s="47"/>
      <c r="B1911" s="74"/>
      <c r="C1911" s="74"/>
      <c r="D1911" s="74"/>
      <c r="E1911" s="113" t="str">
        <f>IF(B1911="","",Impostazioni!$C$6)</f>
        <v/>
      </c>
      <c r="F1911" s="67"/>
      <c r="G1911" s="67"/>
      <c r="H1911" s="67"/>
      <c r="I1911" s="67"/>
      <c r="J1911" s="124" t="str">
        <v/>
      </c>
      <c r="K1911" s="74"/>
      <c r="L1911" s="111"/>
      <c r="M1911" s="47"/>
      <c r="N1911" s="47"/>
      <c r="O1911" s="47"/>
      <c r="P1911" s="47"/>
      <c r="Q1911" s="47"/>
      <c r="R1911" s="47"/>
      <c r="S1911" s="47"/>
      <c r="T1911" s="47"/>
      <c r="U1911" s="47"/>
      <c r="V1911" s="47"/>
      <c r="W1911" s="47"/>
      <c r="X1911" s="47"/>
      <c r="Y1911" s="47"/>
      <c r="Z1911" s="47"/>
      <c r="AA1911" s="47"/>
      <c r="AB1911" s="47"/>
    </row>
    <row r="1912" spans="1:28" ht="22.5" customHeight="1">
      <c r="A1912" s="47"/>
      <c r="B1912" s="74"/>
      <c r="C1912" s="74"/>
      <c r="D1912" s="74"/>
      <c r="E1912" s="113" t="str">
        <f>IF(B1912="","",Impostazioni!$C$6)</f>
        <v/>
      </c>
      <c r="F1912" s="67"/>
      <c r="G1912" s="67"/>
      <c r="H1912" s="67"/>
      <c r="I1912" s="67"/>
      <c r="J1912" s="124" t="str">
        <v/>
      </c>
      <c r="K1912" s="74"/>
      <c r="L1912" s="111"/>
      <c r="M1912" s="47"/>
      <c r="N1912" s="47"/>
      <c r="O1912" s="47"/>
      <c r="P1912" s="47"/>
      <c r="Q1912" s="47"/>
      <c r="R1912" s="47"/>
      <c r="S1912" s="47"/>
      <c r="T1912" s="47"/>
      <c r="U1912" s="47"/>
      <c r="V1912" s="47"/>
      <c r="W1912" s="47"/>
      <c r="X1912" s="47"/>
      <c r="Y1912" s="47"/>
      <c r="Z1912" s="47"/>
      <c r="AA1912" s="47"/>
      <c r="AB1912" s="47"/>
    </row>
    <row r="1913" spans="1:28" ht="22.5" customHeight="1">
      <c r="A1913" s="47"/>
      <c r="B1913" s="74"/>
      <c r="C1913" s="74"/>
      <c r="D1913" s="74"/>
      <c r="E1913" s="113" t="str">
        <f>IF(B1913="","",Impostazioni!$C$6)</f>
        <v/>
      </c>
      <c r="F1913" s="67"/>
      <c r="G1913" s="67"/>
      <c r="H1913" s="67"/>
      <c r="I1913" s="67"/>
      <c r="J1913" s="124" t="str">
        <v/>
      </c>
      <c r="K1913" s="74"/>
      <c r="L1913" s="111"/>
      <c r="M1913" s="47"/>
      <c r="N1913" s="47"/>
      <c r="O1913" s="47"/>
      <c r="P1913" s="47"/>
      <c r="Q1913" s="47"/>
      <c r="R1913" s="47"/>
      <c r="S1913" s="47"/>
      <c r="T1913" s="47"/>
      <c r="U1913" s="47"/>
      <c r="V1913" s="47"/>
      <c r="W1913" s="47"/>
      <c r="X1913" s="47"/>
      <c r="Y1913" s="47"/>
      <c r="Z1913" s="47"/>
      <c r="AA1913" s="47"/>
      <c r="AB1913" s="47"/>
    </row>
    <row r="1914" spans="1:28" ht="22.5" customHeight="1">
      <c r="A1914" s="47"/>
      <c r="B1914" s="74"/>
      <c r="C1914" s="74"/>
      <c r="D1914" s="74"/>
      <c r="E1914" s="113" t="str">
        <f>IF(B1914="","",Impostazioni!$C$6)</f>
        <v/>
      </c>
      <c r="F1914" s="67"/>
      <c r="G1914" s="67"/>
      <c r="H1914" s="67"/>
      <c r="I1914" s="67"/>
      <c r="J1914" s="124" t="str">
        <v/>
      </c>
      <c r="K1914" s="74"/>
      <c r="L1914" s="111"/>
      <c r="M1914" s="47"/>
      <c r="N1914" s="47"/>
      <c r="O1914" s="47"/>
      <c r="P1914" s="47"/>
      <c r="Q1914" s="47"/>
      <c r="R1914" s="47"/>
      <c r="S1914" s="47"/>
      <c r="T1914" s="47"/>
      <c r="U1914" s="47"/>
      <c r="V1914" s="47"/>
      <c r="W1914" s="47"/>
      <c r="X1914" s="47"/>
      <c r="Y1914" s="47"/>
      <c r="Z1914" s="47"/>
      <c r="AA1914" s="47"/>
      <c r="AB1914" s="47"/>
    </row>
    <row r="1915" spans="1:28" ht="22.5" customHeight="1">
      <c r="A1915" s="47"/>
      <c r="B1915" s="74"/>
      <c r="C1915" s="74"/>
      <c r="D1915" s="74"/>
      <c r="E1915" s="113" t="str">
        <f>IF(B1915="","",Impostazioni!$C$6)</f>
        <v/>
      </c>
      <c r="F1915" s="67"/>
      <c r="G1915" s="67"/>
      <c r="H1915" s="67"/>
      <c r="I1915" s="67"/>
      <c r="J1915" s="124" t="str">
        <v/>
      </c>
      <c r="K1915" s="74"/>
      <c r="L1915" s="111"/>
      <c r="M1915" s="47"/>
      <c r="N1915" s="47"/>
      <c r="O1915" s="47"/>
      <c r="P1915" s="47"/>
      <c r="Q1915" s="47"/>
      <c r="R1915" s="47"/>
      <c r="S1915" s="47"/>
      <c r="T1915" s="47"/>
      <c r="U1915" s="47"/>
      <c r="V1915" s="47"/>
      <c r="W1915" s="47"/>
      <c r="X1915" s="47"/>
      <c r="Y1915" s="47"/>
      <c r="Z1915" s="47"/>
      <c r="AA1915" s="47"/>
      <c r="AB1915" s="47"/>
    </row>
    <row r="1916" spans="1:28" ht="22.5" customHeight="1">
      <c r="A1916" s="47"/>
      <c r="B1916" s="74"/>
      <c r="C1916" s="74"/>
      <c r="D1916" s="74"/>
      <c r="E1916" s="113" t="str">
        <f>IF(B1916="","",Impostazioni!$C$6)</f>
        <v/>
      </c>
      <c r="F1916" s="67"/>
      <c r="G1916" s="67"/>
      <c r="H1916" s="67"/>
      <c r="I1916" s="67"/>
      <c r="J1916" s="124" t="str">
        <v/>
      </c>
      <c r="K1916" s="74"/>
      <c r="L1916" s="111"/>
      <c r="M1916" s="47"/>
      <c r="N1916" s="47"/>
      <c r="O1916" s="47"/>
      <c r="P1916" s="47"/>
      <c r="Q1916" s="47"/>
      <c r="R1916" s="47"/>
      <c r="S1916" s="47"/>
      <c r="T1916" s="47"/>
      <c r="U1916" s="47"/>
      <c r="V1916" s="47"/>
      <c r="W1916" s="47"/>
      <c r="X1916" s="47"/>
      <c r="Y1916" s="47"/>
      <c r="Z1916" s="47"/>
      <c r="AA1916" s="47"/>
      <c r="AB1916" s="47"/>
    </row>
    <row r="1917" spans="1:28" ht="22.5" customHeight="1">
      <c r="A1917" s="47"/>
      <c r="B1917" s="74"/>
      <c r="C1917" s="74"/>
      <c r="D1917" s="74"/>
      <c r="E1917" s="113" t="str">
        <f>IF(B1917="","",Impostazioni!$C$6)</f>
        <v/>
      </c>
      <c r="F1917" s="67"/>
      <c r="G1917" s="67"/>
      <c r="H1917" s="67"/>
      <c r="I1917" s="67"/>
      <c r="J1917" s="124" t="str">
        <v/>
      </c>
      <c r="K1917" s="74"/>
      <c r="L1917" s="111"/>
      <c r="M1917" s="47"/>
      <c r="N1917" s="47"/>
      <c r="O1917" s="47"/>
      <c r="P1917" s="47"/>
      <c r="Q1917" s="47"/>
      <c r="R1917" s="47"/>
      <c r="S1917" s="47"/>
      <c r="T1917" s="47"/>
      <c r="U1917" s="47"/>
      <c r="V1917" s="47"/>
      <c r="W1917" s="47"/>
      <c r="X1917" s="47"/>
      <c r="Y1917" s="47"/>
      <c r="Z1917" s="47"/>
      <c r="AA1917" s="47"/>
      <c r="AB1917" s="47"/>
    </row>
    <row r="1918" spans="1:28" ht="22.5" customHeight="1">
      <c r="A1918" s="47"/>
      <c r="B1918" s="74"/>
      <c r="C1918" s="74"/>
      <c r="D1918" s="74"/>
      <c r="E1918" s="113" t="str">
        <f>IF(B1918="","",Impostazioni!$C$6)</f>
        <v/>
      </c>
      <c r="F1918" s="67"/>
      <c r="G1918" s="67"/>
      <c r="H1918" s="67"/>
      <c r="I1918" s="67"/>
      <c r="J1918" s="124" t="str">
        <v/>
      </c>
      <c r="K1918" s="74"/>
      <c r="L1918" s="111"/>
      <c r="M1918" s="47"/>
      <c r="N1918" s="47"/>
      <c r="O1918" s="47"/>
      <c r="P1918" s="47"/>
      <c r="Q1918" s="47"/>
      <c r="R1918" s="47"/>
      <c r="S1918" s="47"/>
      <c r="T1918" s="47"/>
      <c r="U1918" s="47"/>
      <c r="V1918" s="47"/>
      <c r="W1918" s="47"/>
      <c r="X1918" s="47"/>
      <c r="Y1918" s="47"/>
      <c r="Z1918" s="47"/>
      <c r="AA1918" s="47"/>
      <c r="AB1918" s="47"/>
    </row>
    <row r="1919" spans="1:28" ht="22.5" customHeight="1">
      <c r="A1919" s="47"/>
      <c r="B1919" s="74"/>
      <c r="C1919" s="74"/>
      <c r="D1919" s="74"/>
      <c r="E1919" s="113" t="str">
        <f>IF(B1919="","",Impostazioni!$C$6)</f>
        <v/>
      </c>
      <c r="F1919" s="67"/>
      <c r="G1919" s="67"/>
      <c r="H1919" s="67"/>
      <c r="I1919" s="67"/>
      <c r="J1919" s="124" t="str">
        <v/>
      </c>
      <c r="K1919" s="74"/>
      <c r="L1919" s="111"/>
      <c r="M1919" s="47"/>
      <c r="N1919" s="47"/>
      <c r="O1919" s="47"/>
      <c r="P1919" s="47"/>
      <c r="Q1919" s="47"/>
      <c r="R1919" s="47"/>
      <c r="S1919" s="47"/>
      <c r="T1919" s="47"/>
      <c r="U1919" s="47"/>
      <c r="V1919" s="47"/>
      <c r="W1919" s="47"/>
      <c r="X1919" s="47"/>
      <c r="Y1919" s="47"/>
      <c r="Z1919" s="47"/>
      <c r="AA1919" s="47"/>
      <c r="AB1919" s="47"/>
    </row>
    <row r="1920" spans="1:28" ht="22.5" customHeight="1">
      <c r="A1920" s="47"/>
      <c r="B1920" s="74"/>
      <c r="C1920" s="74"/>
      <c r="D1920" s="74"/>
      <c r="E1920" s="113" t="str">
        <f>IF(B1920="","",Impostazioni!$C$6)</f>
        <v/>
      </c>
      <c r="F1920" s="67"/>
      <c r="G1920" s="67"/>
      <c r="H1920" s="67"/>
      <c r="I1920" s="67"/>
      <c r="J1920" s="124" t="str">
        <v/>
      </c>
      <c r="K1920" s="74"/>
      <c r="L1920" s="111"/>
      <c r="M1920" s="47"/>
      <c r="N1920" s="47"/>
      <c r="O1920" s="47"/>
      <c r="P1920" s="47"/>
      <c r="Q1920" s="47"/>
      <c r="R1920" s="47"/>
      <c r="S1920" s="47"/>
      <c r="T1920" s="47"/>
      <c r="U1920" s="47"/>
      <c r="V1920" s="47"/>
      <c r="W1920" s="47"/>
      <c r="X1920" s="47"/>
      <c r="Y1920" s="47"/>
      <c r="Z1920" s="47"/>
      <c r="AA1920" s="47"/>
      <c r="AB1920" s="47"/>
    </row>
    <row r="1921" spans="1:28" ht="22.5" customHeight="1">
      <c r="A1921" s="47"/>
      <c r="B1921" s="74"/>
      <c r="C1921" s="74"/>
      <c r="D1921" s="74"/>
      <c r="E1921" s="113" t="str">
        <f>IF(B1921="","",Impostazioni!$C$6)</f>
        <v/>
      </c>
      <c r="F1921" s="67"/>
      <c r="G1921" s="67"/>
      <c r="H1921" s="67"/>
      <c r="I1921" s="67"/>
      <c r="J1921" s="124" t="str">
        <v/>
      </c>
      <c r="K1921" s="74"/>
      <c r="L1921" s="111"/>
      <c r="M1921" s="47"/>
      <c r="N1921" s="47"/>
      <c r="O1921" s="47"/>
      <c r="P1921" s="47"/>
      <c r="Q1921" s="47"/>
      <c r="R1921" s="47"/>
      <c r="S1921" s="47"/>
      <c r="T1921" s="47"/>
      <c r="U1921" s="47"/>
      <c r="V1921" s="47"/>
      <c r="W1921" s="47"/>
      <c r="X1921" s="47"/>
      <c r="Y1921" s="47"/>
      <c r="Z1921" s="47"/>
      <c r="AA1921" s="47"/>
      <c r="AB1921" s="47"/>
    </row>
    <row r="1922" spans="1:28" ht="22.5" customHeight="1">
      <c r="A1922" s="47"/>
      <c r="B1922" s="74"/>
      <c r="C1922" s="74"/>
      <c r="D1922" s="74"/>
      <c r="E1922" s="113" t="str">
        <f>IF(B1922="","",Impostazioni!$C$6)</f>
        <v/>
      </c>
      <c r="F1922" s="67"/>
      <c r="G1922" s="67"/>
      <c r="H1922" s="67"/>
      <c r="I1922" s="67"/>
      <c r="J1922" s="124" t="str">
        <v/>
      </c>
      <c r="K1922" s="74"/>
      <c r="L1922" s="111"/>
      <c r="M1922" s="47"/>
      <c r="N1922" s="47"/>
      <c r="O1922" s="47"/>
      <c r="P1922" s="47"/>
      <c r="Q1922" s="47"/>
      <c r="R1922" s="47"/>
      <c r="S1922" s="47"/>
      <c r="T1922" s="47"/>
      <c r="U1922" s="47"/>
      <c r="V1922" s="47"/>
      <c r="W1922" s="47"/>
      <c r="X1922" s="47"/>
      <c r="Y1922" s="47"/>
      <c r="Z1922" s="47"/>
      <c r="AA1922" s="47"/>
      <c r="AB1922" s="47"/>
    </row>
    <row r="1923" spans="1:28" ht="22.5" customHeight="1">
      <c r="A1923" s="47"/>
      <c r="B1923" s="74"/>
      <c r="C1923" s="74"/>
      <c r="D1923" s="74"/>
      <c r="E1923" s="113" t="str">
        <f>IF(B1923="","",Impostazioni!$C$6)</f>
        <v/>
      </c>
      <c r="F1923" s="67"/>
      <c r="G1923" s="67"/>
      <c r="H1923" s="67"/>
      <c r="I1923" s="67"/>
      <c r="J1923" s="124" t="str">
        <v/>
      </c>
      <c r="K1923" s="74"/>
      <c r="L1923" s="111"/>
      <c r="M1923" s="47"/>
      <c r="N1923" s="47"/>
      <c r="O1923" s="47"/>
      <c r="P1923" s="47"/>
      <c r="Q1923" s="47"/>
      <c r="R1923" s="47"/>
      <c r="S1923" s="47"/>
      <c r="T1923" s="47"/>
      <c r="U1923" s="47"/>
      <c r="V1923" s="47"/>
      <c r="W1923" s="47"/>
      <c r="X1923" s="47"/>
      <c r="Y1923" s="47"/>
      <c r="Z1923" s="47"/>
      <c r="AA1923" s="47"/>
      <c r="AB1923" s="47"/>
    </row>
    <row r="1924" spans="1:28" ht="22.5" customHeight="1">
      <c r="A1924" s="47"/>
      <c r="B1924" s="74"/>
      <c r="C1924" s="74"/>
      <c r="D1924" s="74"/>
      <c r="E1924" s="113" t="str">
        <f>IF(B1924="","",Impostazioni!$C$6)</f>
        <v/>
      </c>
      <c r="F1924" s="67"/>
      <c r="G1924" s="67"/>
      <c r="H1924" s="67"/>
      <c r="I1924" s="67"/>
      <c r="J1924" s="124" t="str">
        <v/>
      </c>
      <c r="K1924" s="74"/>
      <c r="L1924" s="111"/>
      <c r="M1924" s="47"/>
      <c r="N1924" s="47"/>
      <c r="O1924" s="47"/>
      <c r="P1924" s="47"/>
      <c r="Q1924" s="47"/>
      <c r="R1924" s="47"/>
      <c r="S1924" s="47"/>
      <c r="T1924" s="47"/>
      <c r="U1924" s="47"/>
      <c r="V1924" s="47"/>
      <c r="W1924" s="47"/>
      <c r="X1924" s="47"/>
      <c r="Y1924" s="47"/>
      <c r="Z1924" s="47"/>
      <c r="AA1924" s="47"/>
      <c r="AB1924" s="47"/>
    </row>
    <row r="1925" spans="1:28" ht="22.5" customHeight="1">
      <c r="A1925" s="47"/>
      <c r="B1925" s="74"/>
      <c r="C1925" s="74"/>
      <c r="D1925" s="74"/>
      <c r="E1925" s="113" t="str">
        <f>IF(B1925="","",Impostazioni!$C$6)</f>
        <v/>
      </c>
      <c r="F1925" s="67"/>
      <c r="G1925" s="67"/>
      <c r="H1925" s="67"/>
      <c r="I1925" s="67"/>
      <c r="J1925" s="124" t="str">
        <v/>
      </c>
      <c r="K1925" s="74"/>
      <c r="L1925" s="111"/>
      <c r="M1925" s="47"/>
      <c r="N1925" s="47"/>
      <c r="O1925" s="47"/>
      <c r="P1925" s="47"/>
      <c r="Q1925" s="47"/>
      <c r="R1925" s="47"/>
      <c r="S1925" s="47"/>
      <c r="T1925" s="47"/>
      <c r="U1925" s="47"/>
      <c r="V1925" s="47"/>
      <c r="W1925" s="47"/>
      <c r="X1925" s="47"/>
      <c r="Y1925" s="47"/>
      <c r="Z1925" s="47"/>
      <c r="AA1925" s="47"/>
      <c r="AB1925" s="47"/>
    </row>
    <row r="1926" spans="1:28" ht="22.5" customHeight="1">
      <c r="A1926" s="47"/>
      <c r="B1926" s="74"/>
      <c r="C1926" s="74"/>
      <c r="D1926" s="74"/>
      <c r="E1926" s="113" t="str">
        <f>IF(B1926="","",Impostazioni!$C$6)</f>
        <v/>
      </c>
      <c r="F1926" s="67"/>
      <c r="G1926" s="67"/>
      <c r="H1926" s="67"/>
      <c r="I1926" s="67"/>
      <c r="J1926" s="124" t="str">
        <v/>
      </c>
      <c r="K1926" s="74"/>
      <c r="L1926" s="111"/>
      <c r="M1926" s="47"/>
      <c r="N1926" s="47"/>
      <c r="O1926" s="47"/>
      <c r="P1926" s="47"/>
      <c r="Q1926" s="47"/>
      <c r="R1926" s="47"/>
      <c r="S1926" s="47"/>
      <c r="T1926" s="47"/>
      <c r="U1926" s="47"/>
      <c r="V1926" s="47"/>
      <c r="W1926" s="47"/>
      <c r="X1926" s="47"/>
      <c r="Y1926" s="47"/>
      <c r="Z1926" s="47"/>
      <c r="AA1926" s="47"/>
      <c r="AB1926" s="47"/>
    </row>
    <row r="1927" spans="1:28" ht="22.5" customHeight="1">
      <c r="A1927" s="47"/>
      <c r="B1927" s="74"/>
      <c r="C1927" s="74"/>
      <c r="D1927" s="74"/>
      <c r="E1927" s="113" t="str">
        <f>IF(B1927="","",Impostazioni!$C$6)</f>
        <v/>
      </c>
      <c r="F1927" s="67"/>
      <c r="G1927" s="67"/>
      <c r="H1927" s="67"/>
      <c r="I1927" s="67"/>
      <c r="J1927" s="124" t="str">
        <v/>
      </c>
      <c r="K1927" s="74"/>
      <c r="L1927" s="111"/>
      <c r="M1927" s="47"/>
      <c r="N1927" s="47"/>
      <c r="O1927" s="47"/>
      <c r="P1927" s="47"/>
      <c r="Q1927" s="47"/>
      <c r="R1927" s="47"/>
      <c r="S1927" s="47"/>
      <c r="T1927" s="47"/>
      <c r="U1927" s="47"/>
      <c r="V1927" s="47"/>
      <c r="W1927" s="47"/>
      <c r="X1927" s="47"/>
      <c r="Y1927" s="47"/>
      <c r="Z1927" s="47"/>
      <c r="AA1927" s="47"/>
      <c r="AB1927" s="47"/>
    </row>
    <row r="1928" spans="1:28" ht="22.5" customHeight="1">
      <c r="A1928" s="47"/>
      <c r="B1928" s="74"/>
      <c r="C1928" s="74"/>
      <c r="D1928" s="74"/>
      <c r="E1928" s="113" t="str">
        <f>IF(B1928="","",Impostazioni!$C$6)</f>
        <v/>
      </c>
      <c r="F1928" s="67"/>
      <c r="G1928" s="67"/>
      <c r="H1928" s="67"/>
      <c r="I1928" s="67"/>
      <c r="J1928" s="124" t="str">
        <v/>
      </c>
      <c r="K1928" s="74"/>
      <c r="L1928" s="111"/>
      <c r="M1928" s="47"/>
      <c r="N1928" s="47"/>
      <c r="O1928" s="47"/>
      <c r="P1928" s="47"/>
      <c r="Q1928" s="47"/>
      <c r="R1928" s="47"/>
      <c r="S1928" s="47"/>
      <c r="T1928" s="47"/>
      <c r="U1928" s="47"/>
      <c r="V1928" s="47"/>
      <c r="W1928" s="47"/>
      <c r="X1928" s="47"/>
      <c r="Y1928" s="47"/>
      <c r="Z1928" s="47"/>
      <c r="AA1928" s="47"/>
      <c r="AB1928" s="47"/>
    </row>
    <row r="1929" spans="1:28" ht="22.5" customHeight="1">
      <c r="A1929" s="47"/>
      <c r="B1929" s="74"/>
      <c r="C1929" s="74"/>
      <c r="D1929" s="74"/>
      <c r="E1929" s="113" t="str">
        <f>IF(B1929="","",Impostazioni!$C$6)</f>
        <v/>
      </c>
      <c r="F1929" s="67"/>
      <c r="G1929" s="67"/>
      <c r="H1929" s="67"/>
      <c r="I1929" s="67"/>
      <c r="J1929" s="124" t="str">
        <v/>
      </c>
      <c r="K1929" s="74"/>
      <c r="L1929" s="111"/>
      <c r="M1929" s="47"/>
      <c r="N1929" s="47"/>
      <c r="O1929" s="47"/>
      <c r="P1929" s="47"/>
      <c r="Q1929" s="47"/>
      <c r="R1929" s="47"/>
      <c r="S1929" s="47"/>
      <c r="T1929" s="47"/>
      <c r="U1929" s="47"/>
      <c r="V1929" s="47"/>
      <c r="W1929" s="47"/>
      <c r="X1929" s="47"/>
      <c r="Y1929" s="47"/>
      <c r="Z1929" s="47"/>
      <c r="AA1929" s="47"/>
      <c r="AB1929" s="47"/>
    </row>
    <row r="1930" spans="1:28" ht="22.5" customHeight="1">
      <c r="A1930" s="47"/>
      <c r="B1930" s="74"/>
      <c r="C1930" s="74"/>
      <c r="D1930" s="74"/>
      <c r="E1930" s="113" t="str">
        <f>IF(B1930="","",Impostazioni!$C$6)</f>
        <v/>
      </c>
      <c r="F1930" s="67"/>
      <c r="G1930" s="67"/>
      <c r="H1930" s="67"/>
      <c r="I1930" s="67"/>
      <c r="J1930" s="124" t="str">
        <v/>
      </c>
      <c r="K1930" s="74"/>
      <c r="L1930" s="111"/>
      <c r="M1930" s="47"/>
      <c r="N1930" s="47"/>
      <c r="O1930" s="47"/>
      <c r="P1930" s="47"/>
      <c r="Q1930" s="47"/>
      <c r="R1930" s="47"/>
      <c r="S1930" s="47"/>
      <c r="T1930" s="47"/>
      <c r="U1930" s="47"/>
      <c r="V1930" s="47"/>
      <c r="W1930" s="47"/>
      <c r="X1930" s="47"/>
      <c r="Y1930" s="47"/>
      <c r="Z1930" s="47"/>
      <c r="AA1930" s="47"/>
      <c r="AB1930" s="47"/>
    </row>
    <row r="1931" spans="1:28" ht="22.5" customHeight="1">
      <c r="A1931" s="47"/>
      <c r="B1931" s="74"/>
      <c r="C1931" s="74"/>
      <c r="D1931" s="74"/>
      <c r="E1931" s="113" t="str">
        <f>IF(B1931="","",Impostazioni!$C$6)</f>
        <v/>
      </c>
      <c r="F1931" s="67"/>
      <c r="G1931" s="67"/>
      <c r="H1931" s="67"/>
      <c r="I1931" s="67"/>
      <c r="J1931" s="124" t="str">
        <v/>
      </c>
      <c r="K1931" s="74"/>
      <c r="L1931" s="111"/>
      <c r="M1931" s="47"/>
      <c r="N1931" s="47"/>
      <c r="O1931" s="47"/>
      <c r="P1931" s="47"/>
      <c r="Q1931" s="47"/>
      <c r="R1931" s="47"/>
      <c r="S1931" s="47"/>
      <c r="T1931" s="47"/>
      <c r="U1931" s="47"/>
      <c r="V1931" s="47"/>
      <c r="W1931" s="47"/>
      <c r="X1931" s="47"/>
      <c r="Y1931" s="47"/>
      <c r="Z1931" s="47"/>
      <c r="AA1931" s="47"/>
      <c r="AB1931" s="47"/>
    </row>
    <row r="1932" spans="1:28" ht="22.5" customHeight="1">
      <c r="A1932" s="47"/>
      <c r="B1932" s="74"/>
      <c r="C1932" s="74"/>
      <c r="D1932" s="74"/>
      <c r="E1932" s="113" t="str">
        <f>IF(B1932="","",Impostazioni!$C$6)</f>
        <v/>
      </c>
      <c r="F1932" s="67"/>
      <c r="G1932" s="67"/>
      <c r="H1932" s="67"/>
      <c r="I1932" s="67"/>
      <c r="J1932" s="124" t="str">
        <v/>
      </c>
      <c r="K1932" s="74"/>
      <c r="L1932" s="111"/>
      <c r="M1932" s="47"/>
      <c r="N1932" s="47"/>
      <c r="O1932" s="47"/>
      <c r="P1932" s="47"/>
      <c r="Q1932" s="47"/>
      <c r="R1932" s="47"/>
      <c r="S1932" s="47"/>
      <c r="T1932" s="47"/>
      <c r="U1932" s="47"/>
      <c r="V1932" s="47"/>
      <c r="W1932" s="47"/>
      <c r="X1932" s="47"/>
      <c r="Y1932" s="47"/>
      <c r="Z1932" s="47"/>
      <c r="AA1932" s="47"/>
      <c r="AB1932" s="47"/>
    </row>
    <row r="1933" spans="1:28" ht="22.5" customHeight="1">
      <c r="A1933" s="47"/>
      <c r="B1933" s="74"/>
      <c r="C1933" s="74"/>
      <c r="D1933" s="74"/>
      <c r="E1933" s="113" t="str">
        <f>IF(B1933="","",Impostazioni!$C$6)</f>
        <v/>
      </c>
      <c r="F1933" s="67"/>
      <c r="G1933" s="67"/>
      <c r="H1933" s="67"/>
      <c r="I1933" s="67"/>
      <c r="J1933" s="124" t="str">
        <v/>
      </c>
      <c r="K1933" s="74"/>
      <c r="L1933" s="111"/>
      <c r="M1933" s="47"/>
      <c r="N1933" s="47"/>
      <c r="O1933" s="47"/>
      <c r="P1933" s="47"/>
      <c r="Q1933" s="47"/>
      <c r="R1933" s="47"/>
      <c r="S1933" s="47"/>
      <c r="T1933" s="47"/>
      <c r="U1933" s="47"/>
      <c r="V1933" s="47"/>
      <c r="W1933" s="47"/>
      <c r="X1933" s="47"/>
      <c r="Y1933" s="47"/>
      <c r="Z1933" s="47"/>
      <c r="AA1933" s="47"/>
      <c r="AB1933" s="47"/>
    </row>
    <row r="1934" spans="1:28" ht="22.5" customHeight="1">
      <c r="A1934" s="47"/>
      <c r="B1934" s="74"/>
      <c r="C1934" s="74"/>
      <c r="D1934" s="74"/>
      <c r="E1934" s="113" t="str">
        <f>IF(B1934="","",Impostazioni!$C$6)</f>
        <v/>
      </c>
      <c r="F1934" s="67"/>
      <c r="G1934" s="67"/>
      <c r="H1934" s="67"/>
      <c r="I1934" s="67"/>
      <c r="J1934" s="124" t="str">
        <v/>
      </c>
      <c r="K1934" s="74"/>
      <c r="L1934" s="111"/>
      <c r="M1934" s="47"/>
      <c r="N1934" s="47"/>
      <c r="O1934" s="47"/>
      <c r="P1934" s="47"/>
      <c r="Q1934" s="47"/>
      <c r="R1934" s="47"/>
      <c r="S1934" s="47"/>
      <c r="T1934" s="47"/>
      <c r="U1934" s="47"/>
      <c r="V1934" s="47"/>
      <c r="W1934" s="47"/>
      <c r="X1934" s="47"/>
      <c r="Y1934" s="47"/>
      <c r="Z1934" s="47"/>
      <c r="AA1934" s="47"/>
      <c r="AB1934" s="47"/>
    </row>
    <row r="1935" spans="1:28" ht="22.5" customHeight="1">
      <c r="A1935" s="47"/>
      <c r="B1935" s="74"/>
      <c r="C1935" s="74"/>
      <c r="D1935" s="74"/>
      <c r="E1935" s="113" t="str">
        <f>IF(B1935="","",Impostazioni!$C$6)</f>
        <v/>
      </c>
      <c r="F1935" s="67"/>
      <c r="G1935" s="67"/>
      <c r="H1935" s="67"/>
      <c r="I1935" s="67"/>
      <c r="J1935" s="124" t="str">
        <v/>
      </c>
      <c r="K1935" s="74"/>
      <c r="L1935" s="111"/>
      <c r="M1935" s="47"/>
      <c r="N1935" s="47"/>
      <c r="O1935" s="47"/>
      <c r="P1935" s="47"/>
      <c r="Q1935" s="47"/>
      <c r="R1935" s="47"/>
      <c r="S1935" s="47"/>
      <c r="T1935" s="47"/>
      <c r="U1935" s="47"/>
      <c r="V1935" s="47"/>
      <c r="W1935" s="47"/>
      <c r="X1935" s="47"/>
      <c r="Y1935" s="47"/>
      <c r="Z1935" s="47"/>
      <c r="AA1935" s="47"/>
      <c r="AB1935" s="47"/>
    </row>
    <row r="1936" spans="1:28" ht="22.5" customHeight="1">
      <c r="A1936" s="47"/>
      <c r="B1936" s="74"/>
      <c r="C1936" s="74"/>
      <c r="D1936" s="74"/>
      <c r="E1936" s="113" t="str">
        <f>IF(B1936="","",Impostazioni!$C$6)</f>
        <v/>
      </c>
      <c r="F1936" s="67"/>
      <c r="G1936" s="67"/>
      <c r="H1936" s="67"/>
      <c r="I1936" s="67"/>
      <c r="J1936" s="124" t="str">
        <v/>
      </c>
      <c r="K1936" s="74"/>
      <c r="L1936" s="111"/>
      <c r="M1936" s="47"/>
      <c r="N1936" s="47"/>
      <c r="O1936" s="47"/>
      <c r="P1936" s="47"/>
      <c r="Q1936" s="47"/>
      <c r="R1936" s="47"/>
      <c r="S1936" s="47"/>
      <c r="T1936" s="47"/>
      <c r="U1936" s="47"/>
      <c r="V1936" s="47"/>
      <c r="W1936" s="47"/>
      <c r="X1936" s="47"/>
      <c r="Y1936" s="47"/>
      <c r="Z1936" s="47"/>
      <c r="AA1936" s="47"/>
      <c r="AB1936" s="47"/>
    </row>
    <row r="1937" spans="1:28" ht="22.5" customHeight="1">
      <c r="A1937" s="47"/>
      <c r="B1937" s="74"/>
      <c r="C1937" s="74"/>
      <c r="D1937" s="74"/>
      <c r="E1937" s="113" t="str">
        <f>IF(B1937="","",Impostazioni!$C$6)</f>
        <v/>
      </c>
      <c r="F1937" s="67"/>
      <c r="G1937" s="67"/>
      <c r="H1937" s="67"/>
      <c r="I1937" s="67"/>
      <c r="J1937" s="124" t="str">
        <v/>
      </c>
      <c r="K1937" s="74"/>
      <c r="L1937" s="111"/>
      <c r="M1937" s="47"/>
      <c r="N1937" s="47"/>
      <c r="O1937" s="47"/>
      <c r="P1937" s="47"/>
      <c r="Q1937" s="47"/>
      <c r="R1937" s="47"/>
      <c r="S1937" s="47"/>
      <c r="T1937" s="47"/>
      <c r="U1937" s="47"/>
      <c r="V1937" s="47"/>
      <c r="W1937" s="47"/>
      <c r="X1937" s="47"/>
      <c r="Y1937" s="47"/>
      <c r="Z1937" s="47"/>
      <c r="AA1937" s="47"/>
      <c r="AB1937" s="47"/>
    </row>
    <row r="1938" spans="1:28" ht="22.5" customHeight="1">
      <c r="A1938" s="47"/>
      <c r="B1938" s="74"/>
      <c r="C1938" s="74"/>
      <c r="D1938" s="74"/>
      <c r="E1938" s="113" t="str">
        <f>IF(B1938="","",Impostazioni!$C$6)</f>
        <v/>
      </c>
      <c r="F1938" s="67"/>
      <c r="G1938" s="67"/>
      <c r="H1938" s="67"/>
      <c r="I1938" s="67"/>
      <c r="J1938" s="124" t="str">
        <v/>
      </c>
      <c r="K1938" s="74"/>
      <c r="L1938" s="111"/>
      <c r="M1938" s="47"/>
      <c r="N1938" s="47"/>
      <c r="O1938" s="47"/>
      <c r="P1938" s="47"/>
      <c r="Q1938" s="47"/>
      <c r="R1938" s="47"/>
      <c r="S1938" s="47"/>
      <c r="T1938" s="47"/>
      <c r="U1938" s="47"/>
      <c r="V1938" s="47"/>
      <c r="W1938" s="47"/>
      <c r="X1938" s="47"/>
      <c r="Y1938" s="47"/>
      <c r="Z1938" s="47"/>
      <c r="AA1938" s="47"/>
      <c r="AB1938" s="47"/>
    </row>
    <row r="1939" spans="1:28" ht="22.5" customHeight="1">
      <c r="A1939" s="47"/>
      <c r="B1939" s="74"/>
      <c r="C1939" s="74"/>
      <c r="D1939" s="74"/>
      <c r="E1939" s="113" t="str">
        <f>IF(B1939="","",Impostazioni!$C$6)</f>
        <v/>
      </c>
      <c r="F1939" s="67"/>
      <c r="G1939" s="67"/>
      <c r="H1939" s="67"/>
      <c r="I1939" s="67"/>
      <c r="J1939" s="124" t="str">
        <v/>
      </c>
      <c r="K1939" s="74"/>
      <c r="L1939" s="111"/>
      <c r="M1939" s="47"/>
      <c r="N1939" s="47"/>
      <c r="O1939" s="47"/>
      <c r="P1939" s="47"/>
      <c r="Q1939" s="47"/>
      <c r="R1939" s="47"/>
      <c r="S1939" s="47"/>
      <c r="T1939" s="47"/>
      <c r="U1939" s="47"/>
      <c r="V1939" s="47"/>
      <c r="W1939" s="47"/>
      <c r="X1939" s="47"/>
      <c r="Y1939" s="47"/>
      <c r="Z1939" s="47"/>
      <c r="AA1939" s="47"/>
      <c r="AB1939" s="47"/>
    </row>
    <row r="1940" spans="1:28" ht="22.5" customHeight="1">
      <c r="A1940" s="47"/>
      <c r="B1940" s="74"/>
      <c r="C1940" s="74"/>
      <c r="D1940" s="74"/>
      <c r="E1940" s="113" t="str">
        <f>IF(B1940="","",Impostazioni!$C$6)</f>
        <v/>
      </c>
      <c r="F1940" s="67"/>
      <c r="G1940" s="67"/>
      <c r="H1940" s="67"/>
      <c r="I1940" s="67"/>
      <c r="J1940" s="124" t="str">
        <v/>
      </c>
      <c r="K1940" s="74"/>
      <c r="L1940" s="111"/>
      <c r="M1940" s="47"/>
      <c r="N1940" s="47"/>
      <c r="O1940" s="47"/>
      <c r="P1940" s="47"/>
      <c r="Q1940" s="47"/>
      <c r="R1940" s="47"/>
      <c r="S1940" s="47"/>
      <c r="T1940" s="47"/>
      <c r="U1940" s="47"/>
      <c r="V1940" s="47"/>
      <c r="W1940" s="47"/>
      <c r="X1940" s="47"/>
      <c r="Y1940" s="47"/>
      <c r="Z1940" s="47"/>
      <c r="AA1940" s="47"/>
      <c r="AB1940" s="47"/>
    </row>
    <row r="1941" spans="1:28" ht="22.5" customHeight="1">
      <c r="A1941" s="47"/>
      <c r="B1941" s="74"/>
      <c r="C1941" s="74"/>
      <c r="D1941" s="74"/>
      <c r="E1941" s="113" t="str">
        <f>IF(B1941="","",Impostazioni!$C$6)</f>
        <v/>
      </c>
      <c r="F1941" s="67"/>
      <c r="G1941" s="67"/>
      <c r="H1941" s="67"/>
      <c r="I1941" s="67"/>
      <c r="J1941" s="124" t="str">
        <v/>
      </c>
      <c r="K1941" s="74"/>
      <c r="L1941" s="111"/>
      <c r="M1941" s="47"/>
      <c r="N1941" s="47"/>
      <c r="O1941" s="47"/>
      <c r="P1941" s="47"/>
      <c r="Q1941" s="47"/>
      <c r="R1941" s="47"/>
      <c r="S1941" s="47"/>
      <c r="T1941" s="47"/>
      <c r="U1941" s="47"/>
      <c r="V1941" s="47"/>
      <c r="W1941" s="47"/>
      <c r="X1941" s="47"/>
      <c r="Y1941" s="47"/>
      <c r="Z1941" s="47"/>
      <c r="AA1941" s="47"/>
      <c r="AB1941" s="47"/>
    </row>
    <row r="1942" spans="1:28" ht="22.5" customHeight="1">
      <c r="A1942" s="47"/>
      <c r="B1942" s="74"/>
      <c r="C1942" s="74"/>
      <c r="D1942" s="74"/>
      <c r="E1942" s="113" t="str">
        <f>IF(B1942="","",Impostazioni!$C$6)</f>
        <v/>
      </c>
      <c r="F1942" s="67"/>
      <c r="G1942" s="67"/>
      <c r="H1942" s="67"/>
      <c r="I1942" s="67"/>
      <c r="J1942" s="124" t="str">
        <v/>
      </c>
      <c r="K1942" s="74"/>
      <c r="L1942" s="111"/>
      <c r="M1942" s="47"/>
      <c r="N1942" s="47"/>
      <c r="O1942" s="47"/>
      <c r="P1942" s="47"/>
      <c r="Q1942" s="47"/>
      <c r="R1942" s="47"/>
      <c r="S1942" s="47"/>
      <c r="T1942" s="47"/>
      <c r="U1942" s="47"/>
      <c r="V1942" s="47"/>
      <c r="W1942" s="47"/>
      <c r="X1942" s="47"/>
      <c r="Y1942" s="47"/>
      <c r="Z1942" s="47"/>
      <c r="AA1942" s="47"/>
      <c r="AB1942" s="47"/>
    </row>
    <row r="1943" spans="1:28" ht="22.5" customHeight="1">
      <c r="A1943" s="47"/>
      <c r="B1943" s="74"/>
      <c r="C1943" s="74"/>
      <c r="D1943" s="74"/>
      <c r="E1943" s="113" t="str">
        <f>IF(B1943="","",Impostazioni!$C$6)</f>
        <v/>
      </c>
      <c r="F1943" s="67"/>
      <c r="G1943" s="67"/>
      <c r="H1943" s="67"/>
      <c r="I1943" s="67"/>
      <c r="J1943" s="124" t="str">
        <v/>
      </c>
      <c r="K1943" s="74"/>
      <c r="L1943" s="111"/>
      <c r="M1943" s="47"/>
      <c r="N1943" s="47"/>
      <c r="O1943" s="47"/>
      <c r="P1943" s="47"/>
      <c r="Q1943" s="47"/>
      <c r="R1943" s="47"/>
      <c r="S1943" s="47"/>
      <c r="T1943" s="47"/>
      <c r="U1943" s="47"/>
      <c r="V1943" s="47"/>
      <c r="W1943" s="47"/>
      <c r="X1943" s="47"/>
      <c r="Y1943" s="47"/>
      <c r="Z1943" s="47"/>
      <c r="AA1943" s="47"/>
      <c r="AB1943" s="47"/>
    </row>
    <row r="1944" spans="1:28" ht="22.5" customHeight="1">
      <c r="A1944" s="47"/>
      <c r="B1944" s="74"/>
      <c r="C1944" s="74"/>
      <c r="D1944" s="74"/>
      <c r="E1944" s="113" t="str">
        <f>IF(B1944="","",Impostazioni!$C$6)</f>
        <v/>
      </c>
      <c r="F1944" s="67"/>
      <c r="G1944" s="67"/>
      <c r="H1944" s="67"/>
      <c r="I1944" s="67"/>
      <c r="J1944" s="124" t="str">
        <v/>
      </c>
      <c r="K1944" s="74"/>
      <c r="L1944" s="111"/>
      <c r="M1944" s="47"/>
      <c r="N1944" s="47"/>
      <c r="O1944" s="47"/>
      <c r="P1944" s="47"/>
      <c r="Q1944" s="47"/>
      <c r="R1944" s="47"/>
      <c r="S1944" s="47"/>
      <c r="T1944" s="47"/>
      <c r="U1944" s="47"/>
      <c r="V1944" s="47"/>
      <c r="W1944" s="47"/>
      <c r="X1944" s="47"/>
      <c r="Y1944" s="47"/>
      <c r="Z1944" s="47"/>
      <c r="AA1944" s="47"/>
      <c r="AB1944" s="47"/>
    </row>
    <row r="1945" spans="1:28" ht="22.5" customHeight="1">
      <c r="A1945" s="47"/>
      <c r="B1945" s="74"/>
      <c r="C1945" s="74"/>
      <c r="D1945" s="74"/>
      <c r="E1945" s="113" t="str">
        <f>IF(B1945="","",Impostazioni!$C$6)</f>
        <v/>
      </c>
      <c r="F1945" s="67"/>
      <c r="G1945" s="67"/>
      <c r="H1945" s="67"/>
      <c r="I1945" s="67"/>
      <c r="J1945" s="124" t="str">
        <v/>
      </c>
      <c r="K1945" s="74"/>
      <c r="L1945" s="111"/>
      <c r="M1945" s="47"/>
      <c r="N1945" s="47"/>
      <c r="O1945" s="47"/>
      <c r="P1945" s="47"/>
      <c r="Q1945" s="47"/>
      <c r="R1945" s="47"/>
      <c r="S1945" s="47"/>
      <c r="T1945" s="47"/>
      <c r="U1945" s="47"/>
      <c r="V1945" s="47"/>
      <c r="W1945" s="47"/>
      <c r="X1945" s="47"/>
      <c r="Y1945" s="47"/>
      <c r="Z1945" s="47"/>
      <c r="AA1945" s="47"/>
      <c r="AB1945" s="47"/>
    </row>
    <row r="1946" spans="1:28" ht="22.5" customHeight="1">
      <c r="A1946" s="47"/>
      <c r="B1946" s="74"/>
      <c r="C1946" s="74"/>
      <c r="D1946" s="74"/>
      <c r="E1946" s="113" t="str">
        <f>IF(B1946="","",Impostazioni!$C$6)</f>
        <v/>
      </c>
      <c r="F1946" s="67"/>
      <c r="G1946" s="67"/>
      <c r="H1946" s="67"/>
      <c r="I1946" s="67"/>
      <c r="J1946" s="124" t="str">
        <v/>
      </c>
      <c r="K1946" s="74"/>
      <c r="L1946" s="111"/>
      <c r="M1946" s="47"/>
      <c r="N1946" s="47"/>
      <c r="O1946" s="47"/>
      <c r="P1946" s="47"/>
      <c r="Q1946" s="47"/>
      <c r="R1946" s="47"/>
      <c r="S1946" s="47"/>
      <c r="T1946" s="47"/>
      <c r="U1946" s="47"/>
      <c r="V1946" s="47"/>
      <c r="W1946" s="47"/>
      <c r="X1946" s="47"/>
      <c r="Y1946" s="47"/>
      <c r="Z1946" s="47"/>
      <c r="AA1946" s="47"/>
      <c r="AB1946" s="47"/>
    </row>
    <row r="1947" spans="1:28" ht="22.5" customHeight="1">
      <c r="A1947" s="47"/>
      <c r="B1947" s="74"/>
      <c r="C1947" s="74"/>
      <c r="D1947" s="74"/>
      <c r="E1947" s="113" t="str">
        <f>IF(B1947="","",Impostazioni!$C$6)</f>
        <v/>
      </c>
      <c r="F1947" s="67"/>
      <c r="G1947" s="67"/>
      <c r="H1947" s="67"/>
      <c r="I1947" s="67"/>
      <c r="J1947" s="124" t="str">
        <v/>
      </c>
      <c r="K1947" s="74"/>
      <c r="L1947" s="111"/>
      <c r="M1947" s="47"/>
      <c r="N1947" s="47"/>
      <c r="O1947" s="47"/>
      <c r="P1947" s="47"/>
      <c r="Q1947" s="47"/>
      <c r="R1947" s="47"/>
      <c r="S1947" s="47"/>
      <c r="T1947" s="47"/>
      <c r="U1947" s="47"/>
      <c r="V1947" s="47"/>
      <c r="W1947" s="47"/>
      <c r="X1947" s="47"/>
      <c r="Y1947" s="47"/>
      <c r="Z1947" s="47"/>
      <c r="AA1947" s="47"/>
      <c r="AB1947" s="47"/>
    </row>
    <row r="1948" spans="1:28" ht="22.5" customHeight="1">
      <c r="A1948" s="47"/>
      <c r="B1948" s="74"/>
      <c r="C1948" s="74"/>
      <c r="D1948" s="74"/>
      <c r="E1948" s="113" t="str">
        <f>IF(B1948="","",Impostazioni!$C$6)</f>
        <v/>
      </c>
      <c r="F1948" s="67"/>
      <c r="G1948" s="67"/>
      <c r="H1948" s="67"/>
      <c r="I1948" s="67"/>
      <c r="J1948" s="124" t="str">
        <v/>
      </c>
      <c r="K1948" s="74"/>
      <c r="L1948" s="111"/>
      <c r="M1948" s="47"/>
      <c r="N1948" s="47"/>
      <c r="O1948" s="47"/>
      <c r="P1948" s="47"/>
      <c r="Q1948" s="47"/>
      <c r="R1948" s="47"/>
      <c r="S1948" s="47"/>
      <c r="T1948" s="47"/>
      <c r="U1948" s="47"/>
      <c r="V1948" s="47"/>
      <c r="W1948" s="47"/>
      <c r="X1948" s="47"/>
      <c r="Y1948" s="47"/>
      <c r="Z1948" s="47"/>
      <c r="AA1948" s="47"/>
      <c r="AB1948" s="47"/>
    </row>
    <row r="1949" spans="1:28" ht="22.5" customHeight="1">
      <c r="A1949" s="47"/>
      <c r="B1949" s="74"/>
      <c r="C1949" s="74"/>
      <c r="D1949" s="74"/>
      <c r="E1949" s="113" t="str">
        <f>IF(B1949="","",Impostazioni!$C$6)</f>
        <v/>
      </c>
      <c r="F1949" s="67"/>
      <c r="G1949" s="67"/>
      <c r="H1949" s="67"/>
      <c r="I1949" s="67"/>
      <c r="J1949" s="124" t="str">
        <v/>
      </c>
      <c r="K1949" s="74"/>
      <c r="L1949" s="111"/>
      <c r="M1949" s="47"/>
      <c r="N1949" s="47"/>
      <c r="O1949" s="47"/>
      <c r="P1949" s="47"/>
      <c r="Q1949" s="47"/>
      <c r="R1949" s="47"/>
      <c r="S1949" s="47"/>
      <c r="T1949" s="47"/>
      <c r="U1949" s="47"/>
      <c r="V1949" s="47"/>
      <c r="W1949" s="47"/>
      <c r="X1949" s="47"/>
      <c r="Y1949" s="47"/>
      <c r="Z1949" s="47"/>
      <c r="AA1949" s="47"/>
      <c r="AB1949" s="47"/>
    </row>
    <row r="1950" spans="1:28" ht="22.5" customHeight="1">
      <c r="A1950" s="47"/>
      <c r="B1950" s="74"/>
      <c r="C1950" s="74"/>
      <c r="D1950" s="74"/>
      <c r="E1950" s="113" t="str">
        <f>IF(B1950="","",Impostazioni!$C$6)</f>
        <v/>
      </c>
      <c r="F1950" s="67"/>
      <c r="G1950" s="67"/>
      <c r="H1950" s="67"/>
      <c r="I1950" s="67"/>
      <c r="J1950" s="124" t="str">
        <v/>
      </c>
      <c r="K1950" s="74"/>
      <c r="L1950" s="111"/>
      <c r="M1950" s="47"/>
      <c r="N1950" s="47"/>
      <c r="O1950" s="47"/>
      <c r="P1950" s="47"/>
      <c r="Q1950" s="47"/>
      <c r="R1950" s="47"/>
      <c r="S1950" s="47"/>
      <c r="T1950" s="47"/>
      <c r="U1950" s="47"/>
      <c r="V1950" s="47"/>
      <c r="W1950" s="47"/>
      <c r="X1950" s="47"/>
      <c r="Y1950" s="47"/>
      <c r="Z1950" s="47"/>
      <c r="AA1950" s="47"/>
      <c r="AB1950" s="47"/>
    </row>
    <row r="1951" spans="1:28" ht="22.5" customHeight="1">
      <c r="A1951" s="47"/>
      <c r="B1951" s="74"/>
      <c r="C1951" s="74"/>
      <c r="D1951" s="74"/>
      <c r="E1951" s="113" t="str">
        <f>IF(B1951="","",Impostazioni!$C$6)</f>
        <v/>
      </c>
      <c r="F1951" s="67"/>
      <c r="G1951" s="67"/>
      <c r="H1951" s="67"/>
      <c r="I1951" s="67"/>
      <c r="J1951" s="124" t="str">
        <v/>
      </c>
      <c r="K1951" s="74"/>
      <c r="L1951" s="111"/>
      <c r="M1951" s="47"/>
      <c r="N1951" s="47"/>
      <c r="O1951" s="47"/>
      <c r="P1951" s="47"/>
      <c r="Q1951" s="47"/>
      <c r="R1951" s="47"/>
      <c r="S1951" s="47"/>
      <c r="T1951" s="47"/>
      <c r="U1951" s="47"/>
      <c r="V1951" s="47"/>
      <c r="W1951" s="47"/>
      <c r="X1951" s="47"/>
      <c r="Y1951" s="47"/>
      <c r="Z1951" s="47"/>
      <c r="AA1951" s="47"/>
      <c r="AB1951" s="47"/>
    </row>
    <row r="1952" spans="1:28" ht="22.5" customHeight="1">
      <c r="A1952" s="47"/>
      <c r="B1952" s="74"/>
      <c r="C1952" s="74"/>
      <c r="D1952" s="74"/>
      <c r="E1952" s="113" t="str">
        <f>IF(B1952="","",Impostazioni!$C$6)</f>
        <v/>
      </c>
      <c r="F1952" s="67"/>
      <c r="G1952" s="67"/>
      <c r="H1952" s="67"/>
      <c r="I1952" s="67"/>
      <c r="J1952" s="124" t="str">
        <v/>
      </c>
      <c r="K1952" s="74"/>
      <c r="L1952" s="111"/>
      <c r="M1952" s="47"/>
      <c r="N1952" s="47"/>
      <c r="O1952" s="47"/>
      <c r="P1952" s="47"/>
      <c r="Q1952" s="47"/>
      <c r="R1952" s="47"/>
      <c r="S1952" s="47"/>
      <c r="T1952" s="47"/>
      <c r="U1952" s="47"/>
      <c r="V1952" s="47"/>
      <c r="W1952" s="47"/>
      <c r="X1952" s="47"/>
      <c r="Y1952" s="47"/>
      <c r="Z1952" s="47"/>
      <c r="AA1952" s="47"/>
      <c r="AB1952" s="47"/>
    </row>
    <row r="1953" spans="1:28" ht="22.5" customHeight="1">
      <c r="A1953" s="47"/>
      <c r="B1953" s="74"/>
      <c r="C1953" s="74"/>
      <c r="D1953" s="74"/>
      <c r="E1953" s="113" t="str">
        <f>IF(B1953="","",Impostazioni!$C$6)</f>
        <v/>
      </c>
      <c r="F1953" s="67"/>
      <c r="G1953" s="67"/>
      <c r="H1953" s="67"/>
      <c r="I1953" s="67"/>
      <c r="J1953" s="124" t="str">
        <v/>
      </c>
      <c r="K1953" s="74"/>
      <c r="L1953" s="111"/>
      <c r="M1953" s="47"/>
      <c r="N1953" s="47"/>
      <c r="O1953" s="47"/>
      <c r="P1953" s="47"/>
      <c r="Q1953" s="47"/>
      <c r="R1953" s="47"/>
      <c r="S1953" s="47"/>
      <c r="T1953" s="47"/>
      <c r="U1953" s="47"/>
      <c r="V1953" s="47"/>
      <c r="W1953" s="47"/>
      <c r="X1953" s="47"/>
      <c r="Y1953" s="47"/>
      <c r="Z1953" s="47"/>
      <c r="AA1953" s="47"/>
      <c r="AB1953" s="47"/>
    </row>
    <row r="1954" spans="1:28" ht="22.5" customHeight="1">
      <c r="A1954" s="47"/>
      <c r="B1954" s="74"/>
      <c r="C1954" s="74"/>
      <c r="D1954" s="74"/>
      <c r="E1954" s="113" t="str">
        <f>IF(B1954="","",Impostazioni!$C$6)</f>
        <v/>
      </c>
      <c r="F1954" s="67"/>
      <c r="G1954" s="67"/>
      <c r="H1954" s="67"/>
      <c r="I1954" s="67"/>
      <c r="J1954" s="124" t="str">
        <v/>
      </c>
      <c r="K1954" s="74"/>
      <c r="L1954" s="111"/>
      <c r="M1954" s="47"/>
      <c r="N1954" s="47"/>
      <c r="O1954" s="47"/>
      <c r="P1954" s="47"/>
      <c r="Q1954" s="47"/>
      <c r="R1954" s="47"/>
      <c r="S1954" s="47"/>
      <c r="T1954" s="47"/>
      <c r="U1954" s="47"/>
      <c r="V1954" s="47"/>
      <c r="W1954" s="47"/>
      <c r="X1954" s="47"/>
      <c r="Y1954" s="47"/>
      <c r="Z1954" s="47"/>
      <c r="AA1954" s="47"/>
      <c r="AB1954" s="47"/>
    </row>
    <row r="1955" spans="1:28" ht="22.5" customHeight="1">
      <c r="A1955" s="47"/>
      <c r="B1955" s="74"/>
      <c r="C1955" s="74"/>
      <c r="D1955" s="74"/>
      <c r="E1955" s="113" t="str">
        <f>IF(B1955="","",Impostazioni!$C$6)</f>
        <v/>
      </c>
      <c r="F1955" s="67"/>
      <c r="G1955" s="67"/>
      <c r="H1955" s="67"/>
      <c r="I1955" s="67"/>
      <c r="J1955" s="124" t="str">
        <v/>
      </c>
      <c r="K1955" s="74"/>
      <c r="L1955" s="111"/>
      <c r="M1955" s="47"/>
      <c r="N1955" s="47"/>
      <c r="O1955" s="47"/>
      <c r="P1955" s="47"/>
      <c r="Q1955" s="47"/>
      <c r="R1955" s="47"/>
      <c r="S1955" s="47"/>
      <c r="T1955" s="47"/>
      <c r="U1955" s="47"/>
      <c r="V1955" s="47"/>
      <c r="W1955" s="47"/>
      <c r="X1955" s="47"/>
      <c r="Y1955" s="47"/>
      <c r="Z1955" s="47"/>
      <c r="AA1955" s="47"/>
      <c r="AB1955" s="47"/>
    </row>
    <row r="1956" spans="1:28" ht="22.5" customHeight="1">
      <c r="A1956" s="47"/>
      <c r="B1956" s="74"/>
      <c r="C1956" s="74"/>
      <c r="D1956" s="74"/>
      <c r="E1956" s="113" t="str">
        <f>IF(B1956="","",Impostazioni!$C$6)</f>
        <v/>
      </c>
      <c r="F1956" s="67"/>
      <c r="G1956" s="67"/>
      <c r="H1956" s="67"/>
      <c r="I1956" s="67"/>
      <c r="J1956" s="124" t="str">
        <v/>
      </c>
      <c r="K1956" s="74"/>
      <c r="L1956" s="111"/>
      <c r="M1956" s="47"/>
      <c r="N1956" s="47"/>
      <c r="O1956" s="47"/>
      <c r="P1956" s="47"/>
      <c r="Q1956" s="47"/>
      <c r="R1956" s="47"/>
      <c r="S1956" s="47"/>
      <c r="T1956" s="47"/>
      <c r="U1956" s="47"/>
      <c r="V1956" s="47"/>
      <c r="W1956" s="47"/>
      <c r="X1956" s="47"/>
      <c r="Y1956" s="47"/>
      <c r="Z1956" s="47"/>
      <c r="AA1956" s="47"/>
      <c r="AB1956" s="47"/>
    </row>
    <row r="1957" spans="1:28" ht="22.5" customHeight="1">
      <c r="A1957" s="47"/>
      <c r="B1957" s="74"/>
      <c r="C1957" s="74"/>
      <c r="D1957" s="74"/>
      <c r="E1957" s="113" t="str">
        <f>IF(B1957="","",Impostazioni!$C$6)</f>
        <v/>
      </c>
      <c r="F1957" s="67"/>
      <c r="G1957" s="67"/>
      <c r="H1957" s="67"/>
      <c r="I1957" s="67"/>
      <c r="J1957" s="124" t="str">
        <v/>
      </c>
      <c r="K1957" s="74"/>
      <c r="L1957" s="111"/>
      <c r="M1957" s="47"/>
      <c r="N1957" s="47"/>
      <c r="O1957" s="47"/>
      <c r="P1957" s="47"/>
      <c r="Q1957" s="47"/>
      <c r="R1957" s="47"/>
      <c r="S1957" s="47"/>
      <c r="T1957" s="47"/>
      <c r="U1957" s="47"/>
      <c r="V1957" s="47"/>
      <c r="W1957" s="47"/>
      <c r="X1957" s="47"/>
      <c r="Y1957" s="47"/>
      <c r="Z1957" s="47"/>
      <c r="AA1957" s="47"/>
      <c r="AB1957" s="47"/>
    </row>
    <row r="1958" spans="1:28" ht="22.5" customHeight="1">
      <c r="A1958" s="47"/>
      <c r="B1958" s="74"/>
      <c r="C1958" s="74"/>
      <c r="D1958" s="74"/>
      <c r="E1958" s="113" t="str">
        <f>IF(B1958="","",Impostazioni!$C$6)</f>
        <v/>
      </c>
      <c r="F1958" s="67"/>
      <c r="G1958" s="67"/>
      <c r="H1958" s="67"/>
      <c r="I1958" s="67"/>
      <c r="J1958" s="124" t="str">
        <v/>
      </c>
      <c r="K1958" s="74"/>
      <c r="L1958" s="111"/>
      <c r="M1958" s="47"/>
      <c r="N1958" s="47"/>
      <c r="O1958" s="47"/>
      <c r="P1958" s="47"/>
      <c r="Q1958" s="47"/>
      <c r="R1958" s="47"/>
      <c r="S1958" s="47"/>
      <c r="T1958" s="47"/>
      <c r="U1958" s="47"/>
      <c r="V1958" s="47"/>
      <c r="W1958" s="47"/>
      <c r="X1958" s="47"/>
      <c r="Y1958" s="47"/>
      <c r="Z1958" s="47"/>
      <c r="AA1958" s="47"/>
      <c r="AB1958" s="47"/>
    </row>
    <row r="1959" spans="1:28" ht="22.5" customHeight="1">
      <c r="A1959" s="47"/>
      <c r="B1959" s="74"/>
      <c r="C1959" s="74"/>
      <c r="D1959" s="74"/>
      <c r="E1959" s="113" t="str">
        <f>IF(B1959="","",Impostazioni!$C$6)</f>
        <v/>
      </c>
      <c r="F1959" s="67"/>
      <c r="G1959" s="67"/>
      <c r="H1959" s="67"/>
      <c r="I1959" s="67"/>
      <c r="J1959" s="124" t="str">
        <v/>
      </c>
      <c r="K1959" s="74"/>
      <c r="L1959" s="111"/>
      <c r="M1959" s="47"/>
      <c r="N1959" s="47"/>
      <c r="O1959" s="47"/>
      <c r="P1959" s="47"/>
      <c r="Q1959" s="47"/>
      <c r="R1959" s="47"/>
      <c r="S1959" s="47"/>
      <c r="T1959" s="47"/>
      <c r="U1959" s="47"/>
      <c r="V1959" s="47"/>
      <c r="W1959" s="47"/>
      <c r="X1959" s="47"/>
      <c r="Y1959" s="47"/>
      <c r="Z1959" s="47"/>
      <c r="AA1959" s="47"/>
      <c r="AB1959" s="47"/>
    </row>
    <row r="1960" spans="1:28" ht="22.5" customHeight="1">
      <c r="A1960" s="47"/>
      <c r="B1960" s="74"/>
      <c r="C1960" s="74"/>
      <c r="D1960" s="74"/>
      <c r="E1960" s="113" t="str">
        <f>IF(B1960="","",Impostazioni!$C$6)</f>
        <v/>
      </c>
      <c r="F1960" s="67"/>
      <c r="G1960" s="67"/>
      <c r="H1960" s="67"/>
      <c r="I1960" s="67"/>
      <c r="J1960" s="124" t="str">
        <v/>
      </c>
      <c r="K1960" s="74"/>
      <c r="L1960" s="111"/>
      <c r="M1960" s="47"/>
      <c r="N1960" s="47"/>
      <c r="O1960" s="47"/>
      <c r="P1960" s="47"/>
      <c r="Q1960" s="47"/>
      <c r="R1960" s="47"/>
      <c r="S1960" s="47"/>
      <c r="T1960" s="47"/>
      <c r="U1960" s="47"/>
      <c r="V1960" s="47"/>
      <c r="W1960" s="47"/>
      <c r="X1960" s="47"/>
      <c r="Y1960" s="47"/>
      <c r="Z1960" s="47"/>
      <c r="AA1960" s="47"/>
      <c r="AB1960" s="47"/>
    </row>
    <row r="1961" spans="1:28" ht="22.5" customHeight="1">
      <c r="A1961" s="47"/>
      <c r="B1961" s="74"/>
      <c r="C1961" s="74"/>
      <c r="D1961" s="74"/>
      <c r="E1961" s="113" t="str">
        <f>IF(B1961="","",Impostazioni!$C$6)</f>
        <v/>
      </c>
      <c r="F1961" s="67"/>
      <c r="G1961" s="67"/>
      <c r="H1961" s="67"/>
      <c r="I1961" s="67"/>
      <c r="J1961" s="124" t="str">
        <v/>
      </c>
      <c r="K1961" s="74"/>
      <c r="L1961" s="111"/>
      <c r="M1961" s="47"/>
      <c r="N1961" s="47"/>
      <c r="O1961" s="47"/>
      <c r="P1961" s="47"/>
      <c r="Q1961" s="47"/>
      <c r="R1961" s="47"/>
      <c r="S1961" s="47"/>
      <c r="T1961" s="47"/>
      <c r="U1961" s="47"/>
      <c r="V1961" s="47"/>
      <c r="W1961" s="47"/>
      <c r="X1961" s="47"/>
      <c r="Y1961" s="47"/>
      <c r="Z1961" s="47"/>
      <c r="AA1961" s="47"/>
      <c r="AB1961" s="47"/>
    </row>
    <row r="1962" spans="1:28" ht="22.5" customHeight="1">
      <c r="A1962" s="47"/>
      <c r="B1962" s="74"/>
      <c r="C1962" s="74"/>
      <c r="D1962" s="74"/>
      <c r="E1962" s="113" t="str">
        <f>IF(B1962="","",Impostazioni!$C$6)</f>
        <v/>
      </c>
      <c r="F1962" s="67"/>
      <c r="G1962" s="67"/>
      <c r="H1962" s="67"/>
      <c r="I1962" s="67"/>
      <c r="J1962" s="124" t="str">
        <v/>
      </c>
      <c r="K1962" s="74"/>
      <c r="L1962" s="111"/>
      <c r="M1962" s="47"/>
      <c r="N1962" s="47"/>
      <c r="O1962" s="47"/>
      <c r="P1962" s="47"/>
      <c r="Q1962" s="47"/>
      <c r="R1962" s="47"/>
      <c r="S1962" s="47"/>
      <c r="T1962" s="47"/>
      <c r="U1962" s="47"/>
      <c r="V1962" s="47"/>
      <c r="W1962" s="47"/>
      <c r="X1962" s="47"/>
      <c r="Y1962" s="47"/>
      <c r="Z1962" s="47"/>
      <c r="AA1962" s="47"/>
      <c r="AB1962" s="47"/>
    </row>
    <row r="1963" spans="1:28" ht="22.5" customHeight="1">
      <c r="A1963" s="47"/>
      <c r="B1963" s="74"/>
      <c r="C1963" s="74"/>
      <c r="D1963" s="74"/>
      <c r="E1963" s="113" t="str">
        <f>IF(B1963="","",Impostazioni!$C$6)</f>
        <v/>
      </c>
      <c r="F1963" s="67"/>
      <c r="G1963" s="67"/>
      <c r="H1963" s="67"/>
      <c r="I1963" s="67"/>
      <c r="J1963" s="124" t="str">
        <v/>
      </c>
      <c r="K1963" s="74"/>
      <c r="L1963" s="111"/>
      <c r="M1963" s="47"/>
      <c r="N1963" s="47"/>
      <c r="O1963" s="47"/>
      <c r="P1963" s="47"/>
      <c r="Q1963" s="47"/>
      <c r="R1963" s="47"/>
      <c r="S1963" s="47"/>
      <c r="T1963" s="47"/>
      <c r="U1963" s="47"/>
      <c r="V1963" s="47"/>
      <c r="W1963" s="47"/>
      <c r="X1963" s="47"/>
      <c r="Y1963" s="47"/>
      <c r="Z1963" s="47"/>
      <c r="AA1963" s="47"/>
      <c r="AB1963" s="47"/>
    </row>
    <row r="1964" spans="1:28" ht="22.5" customHeight="1">
      <c r="A1964" s="47"/>
      <c r="B1964" s="74"/>
      <c r="C1964" s="74"/>
      <c r="D1964" s="74"/>
      <c r="E1964" s="113" t="str">
        <f>IF(B1964="","",Impostazioni!$C$6)</f>
        <v/>
      </c>
      <c r="F1964" s="67"/>
      <c r="G1964" s="67"/>
      <c r="H1964" s="67"/>
      <c r="I1964" s="67"/>
      <c r="J1964" s="124" t="str">
        <v/>
      </c>
      <c r="K1964" s="74"/>
      <c r="L1964" s="111"/>
      <c r="M1964" s="47"/>
      <c r="N1964" s="47"/>
      <c r="O1964" s="47"/>
      <c r="P1964" s="47"/>
      <c r="Q1964" s="47"/>
      <c r="R1964" s="47"/>
      <c r="S1964" s="47"/>
      <c r="T1964" s="47"/>
      <c r="U1964" s="47"/>
      <c r="V1964" s="47"/>
      <c r="W1964" s="47"/>
      <c r="X1964" s="47"/>
      <c r="Y1964" s="47"/>
      <c r="Z1964" s="47"/>
      <c r="AA1964" s="47"/>
      <c r="AB1964" s="47"/>
    </row>
    <row r="1965" spans="1:28" ht="22.5" customHeight="1">
      <c r="A1965" s="47"/>
      <c r="B1965" s="74"/>
      <c r="C1965" s="74"/>
      <c r="D1965" s="74"/>
      <c r="E1965" s="113" t="str">
        <f>IF(B1965="","",Impostazioni!$C$6)</f>
        <v/>
      </c>
      <c r="F1965" s="67"/>
      <c r="G1965" s="67"/>
      <c r="H1965" s="67"/>
      <c r="I1965" s="67"/>
      <c r="J1965" s="124" t="str">
        <v/>
      </c>
      <c r="K1965" s="74"/>
      <c r="L1965" s="111"/>
      <c r="M1965" s="47"/>
      <c r="N1965" s="47"/>
      <c r="O1965" s="47"/>
      <c r="P1965" s="47"/>
      <c r="Q1965" s="47"/>
      <c r="R1965" s="47"/>
      <c r="S1965" s="47"/>
      <c r="T1965" s="47"/>
      <c r="U1965" s="47"/>
      <c r="V1965" s="47"/>
      <c r="W1965" s="47"/>
      <c r="X1965" s="47"/>
      <c r="Y1965" s="47"/>
      <c r="Z1965" s="47"/>
      <c r="AA1965" s="47"/>
      <c r="AB1965" s="47"/>
    </row>
    <row r="1966" spans="1:28" ht="22.5" customHeight="1">
      <c r="A1966" s="47"/>
      <c r="B1966" s="74"/>
      <c r="C1966" s="74"/>
      <c r="D1966" s="74"/>
      <c r="E1966" s="113" t="str">
        <f>IF(B1966="","",Impostazioni!$C$6)</f>
        <v/>
      </c>
      <c r="F1966" s="67"/>
      <c r="G1966" s="67"/>
      <c r="H1966" s="67"/>
      <c r="I1966" s="67"/>
      <c r="J1966" s="124" t="str">
        <v/>
      </c>
      <c r="K1966" s="74"/>
      <c r="L1966" s="111"/>
      <c r="M1966" s="47"/>
      <c r="N1966" s="47"/>
      <c r="O1966" s="47"/>
      <c r="P1966" s="47"/>
      <c r="Q1966" s="47"/>
      <c r="R1966" s="47"/>
      <c r="S1966" s="47"/>
      <c r="T1966" s="47"/>
      <c r="U1966" s="47"/>
      <c r="V1966" s="47"/>
      <c r="W1966" s="47"/>
      <c r="X1966" s="47"/>
      <c r="Y1966" s="47"/>
      <c r="Z1966" s="47"/>
      <c r="AA1966" s="47"/>
      <c r="AB1966" s="47"/>
    </row>
    <row r="1967" spans="1:28" ht="22.5" customHeight="1">
      <c r="A1967" s="47"/>
      <c r="B1967" s="74"/>
      <c r="C1967" s="74"/>
      <c r="D1967" s="74"/>
      <c r="E1967" s="113" t="str">
        <f>IF(B1967="","",Impostazioni!$C$6)</f>
        <v/>
      </c>
      <c r="F1967" s="67"/>
      <c r="G1967" s="67"/>
      <c r="H1967" s="67"/>
      <c r="I1967" s="67"/>
      <c r="J1967" s="124" t="str">
        <v/>
      </c>
      <c r="K1967" s="74"/>
      <c r="L1967" s="111"/>
      <c r="M1967" s="47"/>
      <c r="N1967" s="47"/>
      <c r="O1967" s="47"/>
      <c r="P1967" s="47"/>
      <c r="Q1967" s="47"/>
      <c r="R1967" s="47"/>
      <c r="S1967" s="47"/>
      <c r="T1967" s="47"/>
      <c r="U1967" s="47"/>
      <c r="V1967" s="47"/>
      <c r="W1967" s="47"/>
      <c r="X1967" s="47"/>
      <c r="Y1967" s="47"/>
      <c r="Z1967" s="47"/>
      <c r="AA1967" s="47"/>
      <c r="AB1967" s="47"/>
    </row>
    <row r="1968" spans="1:28" ht="22.5" customHeight="1">
      <c r="A1968" s="47"/>
      <c r="B1968" s="74"/>
      <c r="C1968" s="74"/>
      <c r="D1968" s="74"/>
      <c r="E1968" s="113" t="str">
        <f>IF(B1968="","",Impostazioni!$C$6)</f>
        <v/>
      </c>
      <c r="F1968" s="67"/>
      <c r="G1968" s="67"/>
      <c r="H1968" s="67"/>
      <c r="I1968" s="67"/>
      <c r="J1968" s="124" t="str">
        <v/>
      </c>
      <c r="K1968" s="74"/>
      <c r="L1968" s="111"/>
      <c r="M1968" s="47"/>
      <c r="N1968" s="47"/>
      <c r="O1968" s="47"/>
      <c r="P1968" s="47"/>
      <c r="Q1968" s="47"/>
      <c r="R1968" s="47"/>
      <c r="S1968" s="47"/>
      <c r="T1968" s="47"/>
      <c r="U1968" s="47"/>
      <c r="V1968" s="47"/>
      <c r="W1968" s="47"/>
      <c r="X1968" s="47"/>
      <c r="Y1968" s="47"/>
      <c r="Z1968" s="47"/>
      <c r="AA1968" s="47"/>
      <c r="AB1968" s="47"/>
    </row>
    <row r="1969" spans="1:28" ht="22.5" customHeight="1">
      <c r="A1969" s="47"/>
      <c r="B1969" s="74"/>
      <c r="C1969" s="74"/>
      <c r="D1969" s="74"/>
      <c r="E1969" s="113" t="str">
        <f>IF(B1969="","",Impostazioni!$C$6)</f>
        <v/>
      </c>
      <c r="F1969" s="67"/>
      <c r="G1969" s="67"/>
      <c r="H1969" s="67"/>
      <c r="I1969" s="67"/>
      <c r="J1969" s="124" t="str">
        <v/>
      </c>
      <c r="K1969" s="74"/>
      <c r="L1969" s="111"/>
      <c r="M1969" s="47"/>
      <c r="N1969" s="47"/>
      <c r="O1969" s="47"/>
      <c r="P1969" s="47"/>
      <c r="Q1969" s="47"/>
      <c r="R1969" s="47"/>
      <c r="S1969" s="47"/>
      <c r="T1969" s="47"/>
      <c r="U1969" s="47"/>
      <c r="V1969" s="47"/>
      <c r="W1969" s="47"/>
      <c r="X1969" s="47"/>
      <c r="Y1969" s="47"/>
      <c r="Z1969" s="47"/>
      <c r="AA1969" s="47"/>
      <c r="AB1969" s="47"/>
    </row>
    <row r="1970" spans="1:28" ht="22.5" customHeight="1">
      <c r="A1970" s="47"/>
      <c r="B1970" s="74"/>
      <c r="C1970" s="74"/>
      <c r="D1970" s="74"/>
      <c r="E1970" s="113" t="str">
        <f>IF(B1970="","",Impostazioni!$C$6)</f>
        <v/>
      </c>
      <c r="F1970" s="67"/>
      <c r="G1970" s="67"/>
      <c r="H1970" s="67"/>
      <c r="I1970" s="67"/>
      <c r="J1970" s="124" t="str">
        <v/>
      </c>
      <c r="K1970" s="74"/>
      <c r="L1970" s="111"/>
      <c r="M1970" s="47"/>
      <c r="N1970" s="47"/>
      <c r="O1970" s="47"/>
      <c r="P1970" s="47"/>
      <c r="Q1970" s="47"/>
      <c r="R1970" s="47"/>
      <c r="S1970" s="47"/>
      <c r="T1970" s="47"/>
      <c r="U1970" s="47"/>
      <c r="V1970" s="47"/>
      <c r="W1970" s="47"/>
      <c r="X1970" s="47"/>
      <c r="Y1970" s="47"/>
      <c r="Z1970" s="47"/>
      <c r="AA1970" s="47"/>
      <c r="AB1970" s="47"/>
    </row>
    <row r="1971" spans="1:28" ht="22.5" customHeight="1">
      <c r="A1971" s="47"/>
      <c r="B1971" s="74"/>
      <c r="C1971" s="74"/>
      <c r="D1971" s="74"/>
      <c r="E1971" s="113" t="str">
        <f>IF(B1971="","",Impostazioni!$C$6)</f>
        <v/>
      </c>
      <c r="F1971" s="67"/>
      <c r="G1971" s="67"/>
      <c r="H1971" s="67"/>
      <c r="I1971" s="67"/>
      <c r="J1971" s="124" t="str">
        <v/>
      </c>
      <c r="K1971" s="74"/>
      <c r="L1971" s="111"/>
      <c r="M1971" s="47"/>
      <c r="N1971" s="47"/>
      <c r="O1971" s="47"/>
      <c r="P1971" s="47"/>
      <c r="Q1971" s="47"/>
      <c r="R1971" s="47"/>
      <c r="S1971" s="47"/>
      <c r="T1971" s="47"/>
      <c r="U1971" s="47"/>
      <c r="V1971" s="47"/>
      <c r="W1971" s="47"/>
      <c r="X1971" s="47"/>
      <c r="Y1971" s="47"/>
      <c r="Z1971" s="47"/>
      <c r="AA1971" s="47"/>
      <c r="AB1971" s="47"/>
    </row>
    <row r="1972" spans="1:28" ht="22.5" customHeight="1">
      <c r="A1972" s="47"/>
      <c r="B1972" s="74"/>
      <c r="C1972" s="74"/>
      <c r="D1972" s="74"/>
      <c r="E1972" s="113" t="str">
        <f>IF(B1972="","",Impostazioni!$C$6)</f>
        <v/>
      </c>
      <c r="F1972" s="67"/>
      <c r="G1972" s="67"/>
      <c r="H1972" s="67"/>
      <c r="I1972" s="67"/>
      <c r="J1972" s="124" t="str">
        <v/>
      </c>
      <c r="K1972" s="74"/>
      <c r="L1972" s="111"/>
      <c r="M1972" s="47"/>
      <c r="N1972" s="47"/>
      <c r="O1972" s="47"/>
      <c r="P1972" s="47"/>
      <c r="Q1972" s="47"/>
      <c r="R1972" s="47"/>
      <c r="S1972" s="47"/>
      <c r="T1972" s="47"/>
      <c r="U1972" s="47"/>
      <c r="V1972" s="47"/>
      <c r="W1972" s="47"/>
      <c r="X1972" s="47"/>
      <c r="Y1972" s="47"/>
      <c r="Z1972" s="47"/>
      <c r="AA1972" s="47"/>
      <c r="AB1972" s="47"/>
    </row>
    <row r="1973" spans="1:28" ht="22.5" customHeight="1">
      <c r="A1973" s="47"/>
      <c r="B1973" s="74"/>
      <c r="C1973" s="74"/>
      <c r="D1973" s="74"/>
      <c r="E1973" s="113" t="str">
        <f>IF(B1973="","",Impostazioni!$C$6)</f>
        <v/>
      </c>
      <c r="F1973" s="67"/>
      <c r="G1973" s="67"/>
      <c r="H1973" s="67"/>
      <c r="I1973" s="67"/>
      <c r="J1973" s="124" t="str">
        <v/>
      </c>
      <c r="K1973" s="74"/>
      <c r="L1973" s="111"/>
      <c r="M1973" s="47"/>
      <c r="N1973" s="47"/>
      <c r="O1973" s="47"/>
      <c r="P1973" s="47"/>
      <c r="Q1973" s="47"/>
      <c r="R1973" s="47"/>
      <c r="S1973" s="47"/>
      <c r="T1973" s="47"/>
      <c r="U1973" s="47"/>
      <c r="V1973" s="47"/>
      <c r="W1973" s="47"/>
      <c r="X1973" s="47"/>
      <c r="Y1973" s="47"/>
      <c r="Z1973" s="47"/>
      <c r="AA1973" s="47"/>
      <c r="AB1973" s="47"/>
    </row>
    <row r="1974" spans="1:28" ht="22.5" customHeight="1">
      <c r="A1974" s="47"/>
      <c r="B1974" s="74"/>
      <c r="C1974" s="74"/>
      <c r="D1974" s="74"/>
      <c r="E1974" s="113" t="str">
        <f>IF(B1974="","",Impostazioni!$C$6)</f>
        <v/>
      </c>
      <c r="F1974" s="67"/>
      <c r="G1974" s="67"/>
      <c r="H1974" s="67"/>
      <c r="I1974" s="67"/>
      <c r="J1974" s="124" t="str">
        <v/>
      </c>
      <c r="K1974" s="74"/>
      <c r="L1974" s="111"/>
      <c r="M1974" s="47"/>
      <c r="N1974" s="47"/>
      <c r="O1974" s="47"/>
      <c r="P1974" s="47"/>
      <c r="Q1974" s="47"/>
      <c r="R1974" s="47"/>
      <c r="S1974" s="47"/>
      <c r="T1974" s="47"/>
      <c r="U1974" s="47"/>
      <c r="V1974" s="47"/>
      <c r="W1974" s="47"/>
      <c r="X1974" s="47"/>
      <c r="Y1974" s="47"/>
      <c r="Z1974" s="47"/>
      <c r="AA1974" s="47"/>
      <c r="AB1974" s="47"/>
    </row>
    <row r="1975" spans="1:28" ht="22.5" customHeight="1">
      <c r="A1975" s="47"/>
      <c r="B1975" s="74"/>
      <c r="C1975" s="74"/>
      <c r="D1975" s="74"/>
      <c r="E1975" s="113" t="str">
        <f>IF(B1975="","",Impostazioni!$C$6)</f>
        <v/>
      </c>
      <c r="F1975" s="67"/>
      <c r="G1975" s="67"/>
      <c r="H1975" s="67"/>
      <c r="I1975" s="67"/>
      <c r="J1975" s="124" t="str">
        <v/>
      </c>
      <c r="K1975" s="74"/>
      <c r="L1975" s="111"/>
      <c r="M1975" s="47"/>
      <c r="N1975" s="47"/>
      <c r="O1975" s="47"/>
      <c r="P1975" s="47"/>
      <c r="Q1975" s="47"/>
      <c r="R1975" s="47"/>
      <c r="S1975" s="47"/>
      <c r="T1975" s="47"/>
      <c r="U1975" s="47"/>
      <c r="V1975" s="47"/>
      <c r="W1975" s="47"/>
      <c r="X1975" s="47"/>
      <c r="Y1975" s="47"/>
      <c r="Z1975" s="47"/>
      <c r="AA1975" s="47"/>
      <c r="AB1975" s="47"/>
    </row>
    <row r="1976" spans="1:28" ht="22.5" customHeight="1">
      <c r="A1976" s="47"/>
      <c r="B1976" s="74"/>
      <c r="C1976" s="74"/>
      <c r="D1976" s="74"/>
      <c r="E1976" s="113" t="str">
        <f>IF(B1976="","",Impostazioni!$C$6)</f>
        <v/>
      </c>
      <c r="F1976" s="67"/>
      <c r="G1976" s="67"/>
      <c r="H1976" s="67"/>
      <c r="I1976" s="67"/>
      <c r="J1976" s="124" t="str">
        <v/>
      </c>
      <c r="K1976" s="74"/>
      <c r="L1976" s="111"/>
      <c r="M1976" s="47"/>
      <c r="N1976" s="47"/>
      <c r="O1976" s="47"/>
      <c r="P1976" s="47"/>
      <c r="Q1976" s="47"/>
      <c r="R1976" s="47"/>
      <c r="S1976" s="47"/>
      <c r="T1976" s="47"/>
      <c r="U1976" s="47"/>
      <c r="V1976" s="47"/>
      <c r="W1976" s="47"/>
      <c r="X1976" s="47"/>
      <c r="Y1976" s="47"/>
      <c r="Z1976" s="47"/>
      <c r="AA1976" s="47"/>
      <c r="AB1976" s="47"/>
    </row>
    <row r="1977" spans="1:28" ht="22.5" customHeight="1">
      <c r="A1977" s="47"/>
      <c r="B1977" s="74"/>
      <c r="C1977" s="74"/>
      <c r="D1977" s="74"/>
      <c r="E1977" s="113" t="str">
        <f>IF(B1977="","",Impostazioni!$C$6)</f>
        <v/>
      </c>
      <c r="F1977" s="67"/>
      <c r="G1977" s="67"/>
      <c r="H1977" s="67"/>
      <c r="I1977" s="67"/>
      <c r="J1977" s="124" t="str">
        <v/>
      </c>
      <c r="K1977" s="74"/>
      <c r="L1977" s="111"/>
      <c r="M1977" s="47"/>
      <c r="N1977" s="47"/>
      <c r="O1977" s="47"/>
      <c r="P1977" s="47"/>
      <c r="Q1977" s="47"/>
      <c r="R1977" s="47"/>
      <c r="S1977" s="47"/>
      <c r="T1977" s="47"/>
      <c r="U1977" s="47"/>
      <c r="V1977" s="47"/>
      <c r="W1977" s="47"/>
      <c r="X1977" s="47"/>
      <c r="Y1977" s="47"/>
      <c r="Z1977" s="47"/>
      <c r="AA1977" s="47"/>
      <c r="AB1977" s="47"/>
    </row>
    <row r="1978" spans="1:28" ht="22.5" customHeight="1">
      <c r="A1978" s="47"/>
      <c r="B1978" s="74"/>
      <c r="C1978" s="74"/>
      <c r="D1978" s="74"/>
      <c r="E1978" s="113" t="str">
        <f>IF(B1978="","",Impostazioni!$C$6)</f>
        <v/>
      </c>
      <c r="F1978" s="67"/>
      <c r="G1978" s="67"/>
      <c r="H1978" s="67"/>
      <c r="I1978" s="67"/>
      <c r="J1978" s="124" t="str">
        <v/>
      </c>
      <c r="K1978" s="74"/>
      <c r="L1978" s="111"/>
      <c r="M1978" s="47"/>
      <c r="N1978" s="47"/>
      <c r="O1978" s="47"/>
      <c r="P1978" s="47"/>
      <c r="Q1978" s="47"/>
      <c r="R1978" s="47"/>
      <c r="S1978" s="47"/>
      <c r="T1978" s="47"/>
      <c r="U1978" s="47"/>
      <c r="V1978" s="47"/>
      <c r="W1978" s="47"/>
      <c r="X1978" s="47"/>
      <c r="Y1978" s="47"/>
      <c r="Z1978" s="47"/>
      <c r="AA1978" s="47"/>
      <c r="AB1978" s="47"/>
    </row>
    <row r="1979" spans="1:28" ht="22.5" customHeight="1">
      <c r="A1979" s="47"/>
      <c r="B1979" s="74"/>
      <c r="C1979" s="74"/>
      <c r="D1979" s="74"/>
      <c r="E1979" s="113" t="str">
        <f>IF(B1979="","",Impostazioni!$C$6)</f>
        <v/>
      </c>
      <c r="F1979" s="67"/>
      <c r="G1979" s="67"/>
      <c r="H1979" s="67"/>
      <c r="I1979" s="67"/>
      <c r="J1979" s="124" t="str">
        <v/>
      </c>
      <c r="K1979" s="74"/>
      <c r="L1979" s="111"/>
      <c r="M1979" s="47"/>
      <c r="N1979" s="47"/>
      <c r="O1979" s="47"/>
      <c r="P1979" s="47"/>
      <c r="Q1979" s="47"/>
      <c r="R1979" s="47"/>
      <c r="S1979" s="47"/>
      <c r="T1979" s="47"/>
      <c r="U1979" s="47"/>
      <c r="V1979" s="47"/>
      <c r="W1979" s="47"/>
      <c r="X1979" s="47"/>
      <c r="Y1979" s="47"/>
      <c r="Z1979" s="47"/>
      <c r="AA1979" s="47"/>
      <c r="AB1979" s="47"/>
    </row>
    <row r="1980" spans="1:28" ht="22.5" customHeight="1">
      <c r="A1980" s="47"/>
      <c r="B1980" s="74"/>
      <c r="C1980" s="74"/>
      <c r="D1980" s="74"/>
      <c r="E1980" s="113" t="str">
        <f>IF(B1980="","",Impostazioni!$C$6)</f>
        <v/>
      </c>
      <c r="F1980" s="67"/>
      <c r="G1980" s="67"/>
      <c r="H1980" s="67"/>
      <c r="I1980" s="67"/>
      <c r="J1980" s="124" t="str">
        <v/>
      </c>
      <c r="K1980" s="74"/>
      <c r="L1980" s="111"/>
      <c r="M1980" s="47"/>
      <c r="N1980" s="47"/>
      <c r="O1980" s="47"/>
      <c r="P1980" s="47"/>
      <c r="Q1980" s="47"/>
      <c r="R1980" s="47"/>
      <c r="S1980" s="47"/>
      <c r="T1980" s="47"/>
      <c r="U1980" s="47"/>
      <c r="V1980" s="47"/>
      <c r="W1980" s="47"/>
      <c r="X1980" s="47"/>
      <c r="Y1980" s="47"/>
      <c r="Z1980" s="47"/>
      <c r="AA1980" s="47"/>
      <c r="AB1980" s="47"/>
    </row>
    <row r="1981" spans="1:28" ht="22.5" customHeight="1">
      <c r="A1981" s="47"/>
      <c r="B1981" s="74"/>
      <c r="C1981" s="74"/>
      <c r="D1981" s="74"/>
      <c r="E1981" s="113" t="str">
        <f>IF(B1981="","",Impostazioni!$C$6)</f>
        <v/>
      </c>
      <c r="F1981" s="67"/>
      <c r="G1981" s="67"/>
      <c r="H1981" s="67"/>
      <c r="I1981" s="67"/>
      <c r="J1981" s="124" t="str">
        <v/>
      </c>
      <c r="K1981" s="74"/>
      <c r="L1981" s="111"/>
      <c r="M1981" s="47"/>
      <c r="N1981" s="47"/>
      <c r="O1981" s="47"/>
      <c r="P1981" s="47"/>
      <c r="Q1981" s="47"/>
      <c r="R1981" s="47"/>
      <c r="S1981" s="47"/>
      <c r="T1981" s="47"/>
      <c r="U1981" s="47"/>
      <c r="V1981" s="47"/>
      <c r="W1981" s="47"/>
      <c r="X1981" s="47"/>
      <c r="Y1981" s="47"/>
      <c r="Z1981" s="47"/>
      <c r="AA1981" s="47"/>
      <c r="AB1981" s="47"/>
    </row>
    <row r="1982" spans="1:28" ht="22.5" customHeight="1">
      <c r="A1982" s="47"/>
      <c r="B1982" s="74"/>
      <c r="C1982" s="74"/>
      <c r="D1982" s="74"/>
      <c r="E1982" s="113" t="str">
        <f>IF(B1982="","",Impostazioni!$C$6)</f>
        <v/>
      </c>
      <c r="F1982" s="67"/>
      <c r="G1982" s="67"/>
      <c r="H1982" s="67"/>
      <c r="I1982" s="67"/>
      <c r="J1982" s="124" t="str">
        <v/>
      </c>
      <c r="K1982" s="74"/>
      <c r="L1982" s="111"/>
      <c r="M1982" s="47"/>
      <c r="N1982" s="47"/>
      <c r="O1982" s="47"/>
      <c r="P1982" s="47"/>
      <c r="Q1982" s="47"/>
      <c r="R1982" s="47"/>
      <c r="S1982" s="47"/>
      <c r="T1982" s="47"/>
      <c r="U1982" s="47"/>
      <c r="V1982" s="47"/>
      <c r="W1982" s="47"/>
      <c r="X1982" s="47"/>
      <c r="Y1982" s="47"/>
      <c r="Z1982" s="47"/>
      <c r="AA1982" s="47"/>
      <c r="AB1982" s="47"/>
    </row>
    <row r="1983" spans="1:28" ht="22.5" customHeight="1">
      <c r="A1983" s="47"/>
      <c r="B1983" s="74"/>
      <c r="C1983" s="74"/>
      <c r="D1983" s="74"/>
      <c r="E1983" s="113" t="str">
        <f>IF(B1983="","",Impostazioni!$C$6)</f>
        <v/>
      </c>
      <c r="F1983" s="67"/>
      <c r="G1983" s="67"/>
      <c r="H1983" s="67"/>
      <c r="I1983" s="67"/>
      <c r="J1983" s="124" t="str">
        <v/>
      </c>
      <c r="K1983" s="74"/>
      <c r="L1983" s="111"/>
      <c r="M1983" s="47"/>
      <c r="N1983" s="47"/>
      <c r="O1983" s="47"/>
      <c r="P1983" s="47"/>
      <c r="Q1983" s="47"/>
      <c r="R1983" s="47"/>
      <c r="S1983" s="47"/>
      <c r="T1983" s="47"/>
      <c r="U1983" s="47"/>
      <c r="V1983" s="47"/>
      <c r="W1983" s="47"/>
      <c r="X1983" s="47"/>
      <c r="Y1983" s="47"/>
      <c r="Z1983" s="47"/>
      <c r="AA1983" s="47"/>
      <c r="AB1983" s="47"/>
    </row>
    <row r="1984" spans="1:28" ht="22.5" customHeight="1">
      <c r="A1984" s="47"/>
      <c r="B1984" s="74"/>
      <c r="C1984" s="74"/>
      <c r="D1984" s="74"/>
      <c r="E1984" s="113" t="str">
        <f>IF(B1984="","",Impostazioni!$C$6)</f>
        <v/>
      </c>
      <c r="F1984" s="67"/>
      <c r="G1984" s="67"/>
      <c r="H1984" s="67"/>
      <c r="I1984" s="67"/>
      <c r="J1984" s="124" t="str">
        <v/>
      </c>
      <c r="K1984" s="74"/>
      <c r="L1984" s="111"/>
      <c r="M1984" s="47"/>
      <c r="N1984" s="47"/>
      <c r="O1984" s="47"/>
      <c r="P1984" s="47"/>
      <c r="Q1984" s="47"/>
      <c r="R1984" s="47"/>
      <c r="S1984" s="47"/>
      <c r="T1984" s="47"/>
      <c r="U1984" s="47"/>
      <c r="V1984" s="47"/>
      <c r="W1984" s="47"/>
      <c r="X1984" s="47"/>
      <c r="Y1984" s="47"/>
      <c r="Z1984" s="47"/>
      <c r="AA1984" s="47"/>
      <c r="AB1984" s="47"/>
    </row>
    <row r="1985" spans="1:28" ht="22.5" customHeight="1">
      <c r="A1985" s="47"/>
      <c r="B1985" s="74"/>
      <c r="C1985" s="74"/>
      <c r="D1985" s="74"/>
      <c r="E1985" s="113" t="str">
        <f>IF(B1985="","",Impostazioni!$C$6)</f>
        <v/>
      </c>
      <c r="F1985" s="67"/>
      <c r="G1985" s="67"/>
      <c r="H1985" s="67"/>
      <c r="I1985" s="67"/>
      <c r="J1985" s="124" t="str">
        <v/>
      </c>
      <c r="K1985" s="74"/>
      <c r="L1985" s="111"/>
      <c r="M1985" s="47"/>
      <c r="N1985" s="47"/>
      <c r="O1985" s="47"/>
      <c r="P1985" s="47"/>
      <c r="Q1985" s="47"/>
      <c r="R1985" s="47"/>
      <c r="S1985" s="47"/>
      <c r="T1985" s="47"/>
      <c r="U1985" s="47"/>
      <c r="V1985" s="47"/>
      <c r="W1985" s="47"/>
      <c r="X1985" s="47"/>
      <c r="Y1985" s="47"/>
      <c r="Z1985" s="47"/>
      <c r="AA1985" s="47"/>
      <c r="AB1985" s="47"/>
    </row>
    <row r="1986" spans="1:28" ht="22.5" customHeight="1">
      <c r="A1986" s="47"/>
      <c r="B1986" s="74"/>
      <c r="C1986" s="74"/>
      <c r="D1986" s="74"/>
      <c r="E1986" s="113" t="str">
        <f>IF(B1986="","",Impostazioni!$C$6)</f>
        <v/>
      </c>
      <c r="F1986" s="67"/>
      <c r="G1986" s="67"/>
      <c r="H1986" s="67"/>
      <c r="I1986" s="67"/>
      <c r="J1986" s="124" t="str">
        <v/>
      </c>
      <c r="K1986" s="74"/>
      <c r="L1986" s="111"/>
      <c r="M1986" s="47"/>
      <c r="N1986" s="47"/>
      <c r="O1986" s="47"/>
      <c r="P1986" s="47"/>
      <c r="Q1986" s="47"/>
      <c r="R1986" s="47"/>
      <c r="S1986" s="47"/>
      <c r="T1986" s="47"/>
      <c r="U1986" s="47"/>
      <c r="V1986" s="47"/>
      <c r="W1986" s="47"/>
      <c r="X1986" s="47"/>
      <c r="Y1986" s="47"/>
      <c r="Z1986" s="47"/>
      <c r="AA1986" s="47"/>
      <c r="AB1986" s="47"/>
    </row>
    <row r="1987" spans="1:28" ht="22.5" customHeight="1">
      <c r="A1987" s="47"/>
      <c r="B1987" s="74"/>
      <c r="C1987" s="74"/>
      <c r="D1987" s="74"/>
      <c r="E1987" s="113" t="str">
        <f>IF(B1987="","",Impostazioni!$C$6)</f>
        <v/>
      </c>
      <c r="F1987" s="67"/>
      <c r="G1987" s="67"/>
      <c r="H1987" s="67"/>
      <c r="I1987" s="67"/>
      <c r="J1987" s="124" t="str">
        <v/>
      </c>
      <c r="K1987" s="74"/>
      <c r="L1987" s="111"/>
      <c r="M1987" s="47"/>
      <c r="N1987" s="47"/>
      <c r="O1987" s="47"/>
      <c r="P1987" s="47"/>
      <c r="Q1987" s="47"/>
      <c r="R1987" s="47"/>
      <c r="S1987" s="47"/>
      <c r="T1987" s="47"/>
      <c r="U1987" s="47"/>
      <c r="V1987" s="47"/>
      <c r="W1987" s="47"/>
      <c r="X1987" s="47"/>
      <c r="Y1987" s="47"/>
      <c r="Z1987" s="47"/>
      <c r="AA1987" s="47"/>
      <c r="AB1987" s="47"/>
    </row>
    <row r="1988" spans="1:28" ht="22.5" customHeight="1">
      <c r="A1988" s="47"/>
      <c r="B1988" s="74"/>
      <c r="C1988" s="74"/>
      <c r="D1988" s="74"/>
      <c r="E1988" s="113" t="str">
        <f>IF(B1988="","",Impostazioni!$C$6)</f>
        <v/>
      </c>
      <c r="F1988" s="67"/>
      <c r="G1988" s="67"/>
      <c r="H1988" s="67"/>
      <c r="I1988" s="67"/>
      <c r="J1988" s="124" t="str">
        <v/>
      </c>
      <c r="K1988" s="74"/>
      <c r="L1988" s="111"/>
      <c r="M1988" s="47"/>
      <c r="N1988" s="47"/>
      <c r="O1988" s="47"/>
      <c r="P1988" s="47"/>
      <c r="Q1988" s="47"/>
      <c r="R1988" s="47"/>
      <c r="S1988" s="47"/>
      <c r="T1988" s="47"/>
      <c r="U1988" s="47"/>
      <c r="V1988" s="47"/>
      <c r="W1988" s="47"/>
      <c r="X1988" s="47"/>
      <c r="Y1988" s="47"/>
      <c r="Z1988" s="47"/>
      <c r="AA1988" s="47"/>
      <c r="AB1988" s="47"/>
    </row>
    <row r="1989" spans="1:28" ht="22.5" customHeight="1">
      <c r="A1989" s="47"/>
      <c r="B1989" s="74"/>
      <c r="C1989" s="74"/>
      <c r="D1989" s="74"/>
      <c r="E1989" s="113" t="str">
        <f>IF(B1989="","",Impostazioni!$C$6)</f>
        <v/>
      </c>
      <c r="F1989" s="67"/>
      <c r="G1989" s="67"/>
      <c r="H1989" s="67"/>
      <c r="I1989" s="67"/>
      <c r="J1989" s="124" t="str">
        <v/>
      </c>
      <c r="K1989" s="74"/>
      <c r="L1989" s="111"/>
      <c r="M1989" s="47"/>
      <c r="N1989" s="47"/>
      <c r="O1989" s="47"/>
      <c r="P1989" s="47"/>
      <c r="Q1989" s="47"/>
      <c r="R1989" s="47"/>
      <c r="S1989" s="47"/>
      <c r="T1989" s="47"/>
      <c r="U1989" s="47"/>
      <c r="V1989" s="47"/>
      <c r="W1989" s="47"/>
      <c r="X1989" s="47"/>
      <c r="Y1989" s="47"/>
      <c r="Z1989" s="47"/>
      <c r="AA1989" s="47"/>
      <c r="AB1989" s="47"/>
    </row>
    <row r="1990" spans="1:28" ht="22.5" customHeight="1">
      <c r="A1990" s="47"/>
      <c r="B1990" s="74"/>
      <c r="C1990" s="74"/>
      <c r="D1990" s="74"/>
      <c r="E1990" s="113" t="str">
        <f>IF(B1990="","",Impostazioni!$C$6)</f>
        <v/>
      </c>
      <c r="F1990" s="67"/>
      <c r="G1990" s="67"/>
      <c r="H1990" s="67"/>
      <c r="I1990" s="67"/>
      <c r="J1990" s="124" t="str">
        <v/>
      </c>
      <c r="K1990" s="74"/>
      <c r="L1990" s="111"/>
      <c r="M1990" s="47"/>
      <c r="N1990" s="47"/>
      <c r="O1990" s="47"/>
      <c r="P1990" s="47"/>
      <c r="Q1990" s="47"/>
      <c r="R1990" s="47"/>
      <c r="S1990" s="47"/>
      <c r="T1990" s="47"/>
      <c r="U1990" s="47"/>
      <c r="V1990" s="47"/>
      <c r="W1990" s="47"/>
      <c r="X1990" s="47"/>
      <c r="Y1990" s="47"/>
      <c r="Z1990" s="47"/>
      <c r="AA1990" s="47"/>
      <c r="AB1990" s="47"/>
    </row>
    <row r="1991" spans="1:28" ht="22.5" customHeight="1">
      <c r="A1991" s="47"/>
      <c r="B1991" s="74"/>
      <c r="C1991" s="74"/>
      <c r="D1991" s="74"/>
      <c r="E1991" s="113" t="str">
        <f>IF(B1991="","",Impostazioni!$C$6)</f>
        <v/>
      </c>
      <c r="F1991" s="67"/>
      <c r="G1991" s="67"/>
      <c r="H1991" s="67"/>
      <c r="I1991" s="67"/>
      <c r="J1991" s="124" t="str">
        <v/>
      </c>
      <c r="K1991" s="74"/>
      <c r="L1991" s="111"/>
      <c r="M1991" s="47"/>
      <c r="N1991" s="47"/>
      <c r="O1991" s="47"/>
      <c r="P1991" s="47"/>
      <c r="Q1991" s="47"/>
      <c r="R1991" s="47"/>
      <c r="S1991" s="47"/>
      <c r="T1991" s="47"/>
      <c r="U1991" s="47"/>
      <c r="V1991" s="47"/>
      <c r="W1991" s="47"/>
      <c r="X1991" s="47"/>
      <c r="Y1991" s="47"/>
      <c r="Z1991" s="47"/>
      <c r="AA1991" s="47"/>
      <c r="AB1991" s="47"/>
    </row>
    <row r="1992" spans="1:28" ht="22.5" customHeight="1">
      <c r="A1992" s="47"/>
      <c r="B1992" s="74"/>
      <c r="C1992" s="74"/>
      <c r="D1992" s="74"/>
      <c r="E1992" s="113" t="str">
        <f>IF(B1992="","",Impostazioni!$C$6)</f>
        <v/>
      </c>
      <c r="F1992" s="67"/>
      <c r="G1992" s="67"/>
      <c r="H1992" s="67"/>
      <c r="I1992" s="67"/>
      <c r="J1992" s="124" t="str">
        <v/>
      </c>
      <c r="K1992" s="74"/>
      <c r="L1992" s="111"/>
      <c r="M1992" s="47"/>
      <c r="N1992" s="47"/>
      <c r="O1992" s="47"/>
      <c r="P1992" s="47"/>
      <c r="Q1992" s="47"/>
      <c r="R1992" s="47"/>
      <c r="S1992" s="47"/>
      <c r="T1992" s="47"/>
      <c r="U1992" s="47"/>
      <c r="V1992" s="47"/>
      <c r="W1992" s="47"/>
      <c r="X1992" s="47"/>
      <c r="Y1992" s="47"/>
      <c r="Z1992" s="47"/>
      <c r="AA1992" s="47"/>
      <c r="AB1992" s="47"/>
    </row>
    <row r="1993" spans="1:28" ht="22.5" customHeight="1">
      <c r="A1993" s="47"/>
      <c r="B1993" s="74"/>
      <c r="C1993" s="74"/>
      <c r="D1993" s="74"/>
      <c r="E1993" s="113" t="str">
        <f>IF(B1993="","",Impostazioni!$C$6)</f>
        <v/>
      </c>
      <c r="F1993" s="67"/>
      <c r="G1993" s="67"/>
      <c r="H1993" s="67"/>
      <c r="I1993" s="67"/>
      <c r="J1993" s="124" t="str">
        <v/>
      </c>
      <c r="K1993" s="74"/>
      <c r="L1993" s="111"/>
      <c r="M1993" s="47"/>
      <c r="N1993" s="47"/>
      <c r="O1993" s="47"/>
      <c r="P1993" s="47"/>
      <c r="Q1993" s="47"/>
      <c r="R1993" s="47"/>
      <c r="S1993" s="47"/>
      <c r="T1993" s="47"/>
      <c r="U1993" s="47"/>
      <c r="V1993" s="47"/>
      <c r="W1993" s="47"/>
      <c r="X1993" s="47"/>
      <c r="Y1993" s="47"/>
      <c r="Z1993" s="47"/>
      <c r="AA1993" s="47"/>
      <c r="AB1993" s="47"/>
    </row>
    <row r="1994" spans="1:28" ht="22.5" customHeight="1">
      <c r="A1994" s="47"/>
      <c r="B1994" s="74"/>
      <c r="C1994" s="74"/>
      <c r="D1994" s="74"/>
      <c r="E1994" s="113" t="str">
        <f>IF(B1994="","",Impostazioni!$C$6)</f>
        <v/>
      </c>
      <c r="F1994" s="67"/>
      <c r="G1994" s="67"/>
      <c r="H1994" s="67"/>
      <c r="I1994" s="67"/>
      <c r="J1994" s="124" t="str">
        <v/>
      </c>
      <c r="K1994" s="74"/>
      <c r="L1994" s="111"/>
      <c r="M1994" s="47"/>
      <c r="N1994" s="47"/>
      <c r="O1994" s="47"/>
      <c r="P1994" s="47"/>
      <c r="Q1994" s="47"/>
      <c r="R1994" s="47"/>
      <c r="S1994" s="47"/>
      <c r="T1994" s="47"/>
      <c r="U1994" s="47"/>
      <c r="V1994" s="47"/>
      <c r="W1994" s="47"/>
      <c r="X1994" s="47"/>
      <c r="Y1994" s="47"/>
      <c r="Z1994" s="47"/>
      <c r="AA1994" s="47"/>
      <c r="AB1994" s="47"/>
    </row>
    <row r="1995" spans="1:28" ht="22.5" customHeight="1">
      <c r="A1995" s="47"/>
      <c r="B1995" s="74"/>
      <c r="C1995" s="74"/>
      <c r="D1995" s="74"/>
      <c r="E1995" s="113" t="str">
        <f>IF(B1995="","",Impostazioni!$C$6)</f>
        <v/>
      </c>
      <c r="F1995" s="67"/>
      <c r="G1995" s="67"/>
      <c r="H1995" s="67"/>
      <c r="I1995" s="67"/>
      <c r="J1995" s="124" t="str">
        <v/>
      </c>
      <c r="K1995" s="74"/>
      <c r="L1995" s="111"/>
      <c r="M1995" s="47"/>
      <c r="N1995" s="47"/>
      <c r="O1995" s="47"/>
      <c r="P1995" s="47"/>
      <c r="Q1995" s="47"/>
      <c r="R1995" s="47"/>
      <c r="S1995" s="47"/>
      <c r="T1995" s="47"/>
      <c r="U1995" s="47"/>
      <c r="V1995" s="47"/>
      <c r="W1995" s="47"/>
      <c r="X1995" s="47"/>
      <c r="Y1995" s="47"/>
      <c r="Z1995" s="47"/>
      <c r="AA1995" s="47"/>
      <c r="AB1995" s="47"/>
    </row>
    <row r="1996" spans="1:28" ht="22.5" customHeight="1">
      <c r="A1996" s="47"/>
      <c r="B1996" s="74"/>
      <c r="C1996" s="74"/>
      <c r="D1996" s="74"/>
      <c r="E1996" s="113" t="str">
        <f>IF(B1996="","",Impostazioni!$C$6)</f>
        <v/>
      </c>
      <c r="F1996" s="67"/>
      <c r="G1996" s="67"/>
      <c r="H1996" s="67"/>
      <c r="I1996" s="67"/>
      <c r="J1996" s="124" t="str">
        <v/>
      </c>
      <c r="K1996" s="74"/>
      <c r="L1996" s="111"/>
      <c r="M1996" s="47"/>
      <c r="N1996" s="47"/>
      <c r="O1996" s="47"/>
      <c r="P1996" s="47"/>
      <c r="Q1996" s="47"/>
      <c r="R1996" s="47"/>
      <c r="S1996" s="47"/>
      <c r="T1996" s="47"/>
      <c r="U1996" s="47"/>
      <c r="V1996" s="47"/>
      <c r="W1996" s="47"/>
      <c r="X1996" s="47"/>
      <c r="Y1996" s="47"/>
      <c r="Z1996" s="47"/>
      <c r="AA1996" s="47"/>
      <c r="AB1996" s="47"/>
    </row>
    <row r="1997" spans="1:28" ht="22.5" customHeight="1">
      <c r="A1997" s="47"/>
      <c r="B1997" s="74"/>
      <c r="C1997" s="74"/>
      <c r="D1997" s="74"/>
      <c r="E1997" s="113" t="str">
        <f>IF(B1997="","",Impostazioni!$C$6)</f>
        <v/>
      </c>
      <c r="F1997" s="67"/>
      <c r="G1997" s="67"/>
      <c r="H1997" s="67"/>
      <c r="I1997" s="67"/>
      <c r="J1997" s="124" t="str">
        <v/>
      </c>
      <c r="K1997" s="74"/>
      <c r="L1997" s="111"/>
      <c r="M1997" s="47"/>
      <c r="N1997" s="47"/>
      <c r="O1997" s="47"/>
      <c r="P1997" s="47"/>
      <c r="Q1997" s="47"/>
      <c r="R1997" s="47"/>
      <c r="S1997" s="47"/>
      <c r="T1997" s="47"/>
      <c r="U1997" s="47"/>
      <c r="V1997" s="47"/>
      <c r="W1997" s="47"/>
      <c r="X1997" s="47"/>
      <c r="Y1997" s="47"/>
      <c r="Z1997" s="47"/>
      <c r="AA1997" s="47"/>
      <c r="AB1997" s="47"/>
    </row>
    <row r="1998" spans="1:28" ht="22.5" customHeight="1">
      <c r="A1998" s="47"/>
      <c r="B1998" s="74"/>
      <c r="C1998" s="74"/>
      <c r="D1998" s="74"/>
      <c r="E1998" s="113" t="str">
        <f>IF(B1998="","",Impostazioni!$C$6)</f>
        <v/>
      </c>
      <c r="F1998" s="67"/>
      <c r="G1998" s="67"/>
      <c r="H1998" s="67"/>
      <c r="I1998" s="67"/>
      <c r="J1998" s="124" t="str">
        <v/>
      </c>
      <c r="K1998" s="74"/>
      <c r="L1998" s="111"/>
      <c r="M1998" s="47"/>
      <c r="N1998" s="47"/>
      <c r="O1998" s="47"/>
      <c r="P1998" s="47"/>
      <c r="Q1998" s="47"/>
      <c r="R1998" s="47"/>
      <c r="S1998" s="47"/>
      <c r="T1998" s="47"/>
      <c r="U1998" s="47"/>
      <c r="V1998" s="47"/>
      <c r="W1998" s="47"/>
      <c r="X1998" s="47"/>
      <c r="Y1998" s="47"/>
      <c r="Z1998" s="47"/>
      <c r="AA1998" s="47"/>
      <c r="AB1998" s="47"/>
    </row>
    <row r="1999" spans="1:28" ht="22.5" customHeight="1">
      <c r="A1999" s="47"/>
      <c r="B1999" s="74"/>
      <c r="C1999" s="74"/>
      <c r="D1999" s="74"/>
      <c r="E1999" s="113" t="str">
        <f>IF(B1999="","",Impostazioni!$C$6)</f>
        <v/>
      </c>
      <c r="F1999" s="67"/>
      <c r="G1999" s="67"/>
      <c r="H1999" s="67"/>
      <c r="I1999" s="67"/>
      <c r="J1999" s="124" t="str">
        <v/>
      </c>
      <c r="K1999" s="74"/>
      <c r="L1999" s="111"/>
      <c r="M1999" s="47"/>
      <c r="N1999" s="47"/>
      <c r="O1999" s="47"/>
      <c r="P1999" s="47"/>
      <c r="Q1999" s="47"/>
      <c r="R1999" s="47"/>
      <c r="S1999" s="47"/>
      <c r="T1999" s="47"/>
      <c r="U1999" s="47"/>
      <c r="V1999" s="47"/>
      <c r="W1999" s="47"/>
      <c r="X1999" s="47"/>
      <c r="Y1999" s="47"/>
      <c r="Z1999" s="47"/>
      <c r="AA1999" s="47"/>
      <c r="AB1999" s="47"/>
    </row>
    <row r="2000" spans="1:28" ht="22.5" customHeight="1">
      <c r="A2000" s="47"/>
      <c r="B2000" s="74"/>
      <c r="C2000" s="74"/>
      <c r="D2000" s="74"/>
      <c r="E2000" s="113" t="str">
        <f>IF(B2000="","",Impostazioni!$C$6)</f>
        <v/>
      </c>
      <c r="F2000" s="67"/>
      <c r="G2000" s="67"/>
      <c r="H2000" s="67"/>
      <c r="I2000" s="67"/>
      <c r="J2000" s="124" t="str">
        <v/>
      </c>
      <c r="K2000" s="74"/>
      <c r="L2000" s="111"/>
      <c r="M2000" s="47"/>
      <c r="N2000" s="47"/>
      <c r="O2000" s="47"/>
      <c r="P2000" s="47"/>
      <c r="Q2000" s="47"/>
      <c r="R2000" s="47"/>
      <c r="S2000" s="47"/>
      <c r="T2000" s="47"/>
      <c r="U2000" s="47"/>
      <c r="V2000" s="47"/>
      <c r="W2000" s="47"/>
      <c r="X2000" s="47"/>
      <c r="Y2000" s="47"/>
      <c r="Z2000" s="47"/>
      <c r="AA2000" s="47"/>
      <c r="AB2000" s="47"/>
    </row>
    <row r="2001" spans="1:28" ht="22.5" customHeight="1">
      <c r="A2001" s="47"/>
      <c r="B2001" s="74"/>
      <c r="C2001" s="74"/>
      <c r="D2001" s="74"/>
      <c r="E2001" s="113" t="str">
        <f>IF(B2001="","",Impostazioni!$C$6)</f>
        <v/>
      </c>
      <c r="F2001" s="67"/>
      <c r="G2001" s="67"/>
      <c r="H2001" s="67"/>
      <c r="I2001" s="67"/>
      <c r="J2001" s="124">
        <v>0</v>
      </c>
      <c r="K2001" s="74"/>
      <c r="L2001" s="111"/>
      <c r="M2001" s="47"/>
      <c r="N2001" s="47"/>
      <c r="O2001" s="47"/>
      <c r="P2001" s="47"/>
      <c r="Q2001" s="47"/>
      <c r="R2001" s="47"/>
      <c r="S2001" s="47"/>
      <c r="T2001" s="47"/>
      <c r="U2001" s="47"/>
      <c r="V2001" s="47"/>
      <c r="W2001" s="47"/>
      <c r="X2001" s="47"/>
      <c r="Y2001" s="47"/>
      <c r="Z2001" s="47"/>
      <c r="AA2001" s="47"/>
      <c r="AB2001" s="47"/>
    </row>
    <row r="2002" spans="1:28" ht="22.5" customHeight="1">
      <c r="A2002" s="47"/>
      <c r="B2002" s="74"/>
      <c r="C2002" s="74"/>
      <c r="D2002" s="74"/>
      <c r="E2002" s="113" t="str">
        <f>IF(B2002="","",Impostazioni!$C$6)</f>
        <v/>
      </c>
      <c r="F2002" s="67"/>
      <c r="G2002" s="67"/>
      <c r="H2002" s="67"/>
      <c r="I2002" s="67"/>
      <c r="J2002" s="124">
        <v>0</v>
      </c>
      <c r="K2002" s="74"/>
      <c r="L2002" s="111"/>
      <c r="M2002" s="47"/>
      <c r="N2002" s="47"/>
      <c r="O2002" s="47"/>
      <c r="P2002" s="47"/>
      <c r="Q2002" s="47"/>
      <c r="R2002" s="47"/>
      <c r="S2002" s="47"/>
      <c r="T2002" s="47"/>
      <c r="U2002" s="47"/>
      <c r="V2002" s="47"/>
      <c r="W2002" s="47"/>
      <c r="X2002" s="47"/>
      <c r="Y2002" s="47"/>
      <c r="Z2002" s="47"/>
      <c r="AA2002" s="47"/>
      <c r="AB2002" s="47"/>
    </row>
    <row r="2003" spans="1:28" ht="22.5" customHeight="1">
      <c r="A2003" s="47"/>
      <c r="B2003" s="74"/>
      <c r="C2003" s="74"/>
      <c r="D2003" s="74"/>
      <c r="E2003" s="113" t="str">
        <f>IF(B2003="","",Impostazioni!$C$6)</f>
        <v/>
      </c>
      <c r="F2003" s="67"/>
      <c r="G2003" s="67"/>
      <c r="H2003" s="67"/>
      <c r="I2003" s="67"/>
      <c r="J2003" s="124">
        <v>0</v>
      </c>
      <c r="K2003" s="74"/>
      <c r="L2003" s="111"/>
      <c r="M2003" s="47"/>
      <c r="N2003" s="47"/>
      <c r="O2003" s="47"/>
      <c r="P2003" s="47"/>
      <c r="Q2003" s="47"/>
      <c r="R2003" s="47"/>
      <c r="S2003" s="47"/>
      <c r="T2003" s="47"/>
      <c r="U2003" s="47"/>
      <c r="V2003" s="47"/>
      <c r="W2003" s="47"/>
      <c r="X2003" s="47"/>
      <c r="Y2003" s="47"/>
      <c r="Z2003" s="47"/>
      <c r="AA2003" s="47"/>
      <c r="AB2003" s="47"/>
    </row>
    <row r="2004" spans="1:28" ht="22.5" customHeight="1">
      <c r="A2004" s="47"/>
      <c r="B2004" s="74"/>
      <c r="C2004" s="74"/>
      <c r="D2004" s="74"/>
      <c r="E2004" s="113" t="str">
        <f>IF(B2004="","",Impostazioni!$C$6)</f>
        <v/>
      </c>
      <c r="F2004" s="67"/>
      <c r="G2004" s="67"/>
      <c r="H2004" s="67"/>
      <c r="I2004" s="67"/>
      <c r="J2004" s="124">
        <v>0</v>
      </c>
      <c r="K2004" s="74"/>
      <c r="L2004" s="111"/>
      <c r="M2004" s="47"/>
      <c r="N2004" s="47"/>
      <c r="O2004" s="47"/>
      <c r="P2004" s="47"/>
      <c r="Q2004" s="47"/>
      <c r="R2004" s="47"/>
      <c r="S2004" s="47"/>
      <c r="T2004" s="47"/>
      <c r="U2004" s="47"/>
      <c r="V2004" s="47"/>
      <c r="W2004" s="47"/>
      <c r="X2004" s="47"/>
      <c r="Y2004" s="47"/>
      <c r="Z2004" s="47"/>
      <c r="AA2004" s="47"/>
      <c r="AB2004" s="47"/>
    </row>
    <row r="2005" spans="1:28" ht="22.5" customHeight="1">
      <c r="A2005" s="47"/>
      <c r="B2005" s="74"/>
      <c r="C2005" s="74"/>
      <c r="D2005" s="74"/>
      <c r="E2005" s="113" t="str">
        <f>IF(B2005="","",Impostazioni!$C$6)</f>
        <v/>
      </c>
      <c r="F2005" s="67"/>
      <c r="G2005" s="67"/>
      <c r="H2005" s="67"/>
      <c r="I2005" s="67"/>
      <c r="J2005" s="124">
        <v>0</v>
      </c>
      <c r="K2005" s="74"/>
      <c r="L2005" s="111"/>
      <c r="M2005" s="47"/>
      <c r="N2005" s="47"/>
      <c r="O2005" s="47"/>
      <c r="P2005" s="47"/>
      <c r="Q2005" s="47"/>
      <c r="R2005" s="47"/>
      <c r="S2005" s="47"/>
      <c r="T2005" s="47"/>
      <c r="U2005" s="47"/>
      <c r="V2005" s="47"/>
      <c r="W2005" s="47"/>
      <c r="X2005" s="47"/>
      <c r="Y2005" s="47"/>
      <c r="Z2005" s="47"/>
      <c r="AA2005" s="47"/>
      <c r="AB2005" s="47"/>
    </row>
    <row r="2006" spans="1:28" ht="22.5" customHeight="1">
      <c r="A2006" s="47"/>
      <c r="B2006" s="74"/>
      <c r="C2006" s="74"/>
      <c r="D2006" s="74"/>
      <c r="E2006" s="113" t="str">
        <f>IF(B2006="","",Impostazioni!$C$6)</f>
        <v/>
      </c>
      <c r="F2006" s="67"/>
      <c r="G2006" s="67"/>
      <c r="H2006" s="67"/>
      <c r="I2006" s="67"/>
      <c r="J2006" s="124">
        <v>0</v>
      </c>
      <c r="K2006" s="74"/>
      <c r="L2006" s="111"/>
      <c r="M2006" s="47"/>
      <c r="N2006" s="47"/>
      <c r="O2006" s="47"/>
      <c r="P2006" s="47"/>
      <c r="Q2006" s="47"/>
      <c r="R2006" s="47"/>
      <c r="S2006" s="47"/>
      <c r="T2006" s="47"/>
      <c r="U2006" s="47"/>
      <c r="V2006" s="47"/>
      <c r="W2006" s="47"/>
      <c r="X2006" s="47"/>
      <c r="Y2006" s="47"/>
      <c r="Z2006" s="47"/>
      <c r="AA2006" s="47"/>
      <c r="AB2006" s="47"/>
    </row>
    <row r="2007" spans="1:28" ht="22.5" customHeight="1">
      <c r="A2007" s="47"/>
      <c r="B2007" s="74"/>
      <c r="C2007" s="74"/>
      <c r="D2007" s="74"/>
      <c r="E2007" s="113" t="str">
        <f>IF(B2007="","",Impostazioni!$C$6)</f>
        <v/>
      </c>
      <c r="F2007" s="67"/>
      <c r="G2007" s="67"/>
      <c r="H2007" s="67"/>
      <c r="I2007" s="67"/>
      <c r="J2007" s="124">
        <v>0</v>
      </c>
      <c r="K2007" s="74"/>
      <c r="L2007" s="111"/>
      <c r="M2007" s="47"/>
      <c r="N2007" s="47"/>
      <c r="O2007" s="47"/>
      <c r="P2007" s="47"/>
      <c r="Q2007" s="47"/>
      <c r="R2007" s="47"/>
      <c r="S2007" s="47"/>
      <c r="T2007" s="47"/>
      <c r="U2007" s="47"/>
      <c r="V2007" s="47"/>
      <c r="W2007" s="47"/>
      <c r="X2007" s="47"/>
      <c r="Y2007" s="47"/>
      <c r="Z2007" s="47"/>
      <c r="AA2007" s="47"/>
      <c r="AB2007" s="47"/>
    </row>
    <row r="2008" spans="1:28" ht="22.5" customHeight="1">
      <c r="A2008" s="47"/>
      <c r="B2008" s="74"/>
      <c r="C2008" s="74"/>
      <c r="D2008" s="74"/>
      <c r="E2008" s="113" t="str">
        <f>IF(B2008="","",Impostazioni!$C$6)</f>
        <v/>
      </c>
      <c r="F2008" s="67"/>
      <c r="G2008" s="67"/>
      <c r="H2008" s="67"/>
      <c r="I2008" s="67"/>
      <c r="J2008" s="124">
        <v>0</v>
      </c>
      <c r="K2008" s="74"/>
      <c r="L2008" s="111"/>
      <c r="M2008" s="47"/>
      <c r="N2008" s="47"/>
      <c r="O2008" s="47"/>
      <c r="P2008" s="47"/>
      <c r="Q2008" s="47"/>
      <c r="R2008" s="47"/>
      <c r="S2008" s="47"/>
      <c r="T2008" s="47"/>
      <c r="U2008" s="47"/>
      <c r="V2008" s="47"/>
      <c r="W2008" s="47"/>
      <c r="X2008" s="47"/>
      <c r="Y2008" s="47"/>
      <c r="Z2008" s="47"/>
      <c r="AA2008" s="47"/>
      <c r="AB2008" s="47"/>
    </row>
    <row r="2009" spans="1:28" ht="22.5" customHeight="1">
      <c r="A2009" s="47"/>
      <c r="B2009" s="74"/>
      <c r="C2009" s="74"/>
      <c r="D2009" s="74"/>
      <c r="E2009" s="113" t="str">
        <f>IF(B2009="","",Impostazioni!$C$6)</f>
        <v/>
      </c>
      <c r="F2009" s="67"/>
      <c r="G2009" s="67"/>
      <c r="H2009" s="67"/>
      <c r="I2009" s="67"/>
      <c r="J2009" s="124">
        <v>0</v>
      </c>
      <c r="K2009" s="74"/>
      <c r="L2009" s="111"/>
      <c r="M2009" s="47"/>
      <c r="N2009" s="47"/>
      <c r="O2009" s="47"/>
      <c r="P2009" s="47"/>
      <c r="Q2009" s="47"/>
      <c r="R2009" s="47"/>
      <c r="S2009" s="47"/>
      <c r="T2009" s="47"/>
      <c r="U2009" s="47"/>
      <c r="V2009" s="47"/>
      <c r="W2009" s="47"/>
      <c r="X2009" s="47"/>
      <c r="Y2009" s="47"/>
      <c r="Z2009" s="47"/>
      <c r="AA2009" s="47"/>
      <c r="AB2009" s="47"/>
    </row>
    <row r="2010" spans="1:28" ht="22.5" customHeight="1">
      <c r="A2010" s="47"/>
      <c r="B2010" s="74"/>
      <c r="C2010" s="74"/>
      <c r="D2010" s="74"/>
      <c r="E2010" s="113" t="str">
        <f>IF(B2010="","",Impostazioni!$C$6)</f>
        <v/>
      </c>
      <c r="F2010" s="67"/>
      <c r="G2010" s="67"/>
      <c r="H2010" s="67"/>
      <c r="I2010" s="67"/>
      <c r="J2010" s="124">
        <v>0</v>
      </c>
      <c r="K2010" s="74"/>
      <c r="L2010" s="111"/>
      <c r="M2010" s="47"/>
      <c r="N2010" s="47"/>
      <c r="O2010" s="47"/>
      <c r="P2010" s="47"/>
      <c r="Q2010" s="47"/>
      <c r="R2010" s="47"/>
      <c r="S2010" s="47"/>
      <c r="T2010" s="47"/>
      <c r="U2010" s="47"/>
      <c r="V2010" s="47"/>
      <c r="W2010" s="47"/>
      <c r="X2010" s="47"/>
      <c r="Y2010" s="47"/>
      <c r="Z2010" s="47"/>
      <c r="AA2010" s="47"/>
      <c r="AB2010" s="47"/>
    </row>
    <row r="2011" spans="1:28" ht="22.5" customHeight="1">
      <c r="A2011" s="47"/>
      <c r="B2011" s="74"/>
      <c r="C2011" s="74"/>
      <c r="D2011" s="74"/>
      <c r="E2011" s="113" t="str">
        <f>IF(B2011="","",Impostazioni!$C$6)</f>
        <v/>
      </c>
      <c r="F2011" s="67"/>
      <c r="G2011" s="67"/>
      <c r="H2011" s="67"/>
      <c r="I2011" s="67"/>
      <c r="J2011" s="124">
        <v>0</v>
      </c>
      <c r="K2011" s="74"/>
      <c r="L2011" s="111"/>
      <c r="M2011" s="47"/>
      <c r="N2011" s="47"/>
      <c r="O2011" s="47"/>
      <c r="P2011" s="47"/>
      <c r="Q2011" s="47"/>
      <c r="R2011" s="47"/>
      <c r="S2011" s="47"/>
      <c r="T2011" s="47"/>
      <c r="U2011" s="47"/>
      <c r="V2011" s="47"/>
      <c r="W2011" s="47"/>
      <c r="X2011" s="47"/>
      <c r="Y2011" s="47"/>
      <c r="Z2011" s="47"/>
      <c r="AA2011" s="47"/>
      <c r="AB2011" s="47"/>
    </row>
    <row r="2012" spans="1:28" ht="22.5" customHeight="1">
      <c r="A2012" s="47"/>
      <c r="B2012" s="74"/>
      <c r="C2012" s="74"/>
      <c r="D2012" s="74"/>
      <c r="E2012" s="113" t="str">
        <f>IF(B2012="","",Impostazioni!$C$6)</f>
        <v/>
      </c>
      <c r="F2012" s="67"/>
      <c r="G2012" s="67"/>
      <c r="H2012" s="67"/>
      <c r="I2012" s="67"/>
      <c r="J2012" s="124">
        <v>0</v>
      </c>
      <c r="K2012" s="74"/>
      <c r="L2012" s="111"/>
      <c r="M2012" s="47"/>
      <c r="N2012" s="47"/>
      <c r="O2012" s="47"/>
      <c r="P2012" s="47"/>
      <c r="Q2012" s="47"/>
      <c r="R2012" s="47"/>
      <c r="S2012" s="47"/>
      <c r="T2012" s="47"/>
      <c r="U2012" s="47"/>
      <c r="V2012" s="47"/>
      <c r="W2012" s="47"/>
      <c r="X2012" s="47"/>
      <c r="Y2012" s="47"/>
      <c r="Z2012" s="47"/>
      <c r="AA2012" s="47"/>
      <c r="AB2012" s="47"/>
    </row>
    <row r="2013" spans="1:28" ht="22.5" customHeight="1">
      <c r="A2013" s="47"/>
      <c r="B2013" s="74"/>
      <c r="C2013" s="74"/>
      <c r="D2013" s="74"/>
      <c r="E2013" s="113" t="str">
        <f>IF(B2013="","",Impostazioni!$C$6)</f>
        <v/>
      </c>
      <c r="F2013" s="67"/>
      <c r="G2013" s="67"/>
      <c r="H2013" s="67"/>
      <c r="I2013" s="67"/>
      <c r="J2013" s="124">
        <v>0</v>
      </c>
      <c r="K2013" s="74"/>
      <c r="L2013" s="111"/>
      <c r="M2013" s="47"/>
      <c r="N2013" s="47"/>
      <c r="O2013" s="47"/>
      <c r="P2013" s="47"/>
      <c r="Q2013" s="47"/>
      <c r="R2013" s="47"/>
      <c r="S2013" s="47"/>
      <c r="T2013" s="47"/>
      <c r="U2013" s="47"/>
      <c r="V2013" s="47"/>
      <c r="W2013" s="47"/>
      <c r="X2013" s="47"/>
      <c r="Y2013" s="47"/>
      <c r="Z2013" s="47"/>
      <c r="AA2013" s="47"/>
      <c r="AB2013" s="47"/>
    </row>
    <row r="2014" spans="1:28" ht="22.5" customHeight="1">
      <c r="A2014" s="47"/>
      <c r="B2014" s="74"/>
      <c r="C2014" s="74"/>
      <c r="D2014" s="74"/>
      <c r="E2014" s="113" t="str">
        <f>IF(B2014="","",Impostazioni!$C$6)</f>
        <v/>
      </c>
      <c r="F2014" s="67"/>
      <c r="G2014" s="67"/>
      <c r="H2014" s="67"/>
      <c r="I2014" s="67"/>
      <c r="J2014" s="124">
        <v>0</v>
      </c>
      <c r="K2014" s="74"/>
      <c r="L2014" s="111"/>
      <c r="M2014" s="47"/>
      <c r="N2014" s="47"/>
      <c r="O2014" s="47"/>
      <c r="P2014" s="47"/>
      <c r="Q2014" s="47"/>
      <c r="R2014" s="47"/>
      <c r="S2014" s="47"/>
      <c r="T2014" s="47"/>
      <c r="U2014" s="47"/>
      <c r="V2014" s="47"/>
      <c r="W2014" s="47"/>
      <c r="X2014" s="47"/>
      <c r="Y2014" s="47"/>
      <c r="Z2014" s="47"/>
      <c r="AA2014" s="47"/>
      <c r="AB2014" s="47"/>
    </row>
    <row r="2015" spans="1:28" ht="22.5" customHeight="1">
      <c r="A2015" s="47"/>
      <c r="B2015" s="74"/>
      <c r="C2015" s="74"/>
      <c r="D2015" s="74"/>
      <c r="E2015" s="113" t="str">
        <f>IF(B2015="","",Impostazioni!$C$6)</f>
        <v/>
      </c>
      <c r="F2015" s="67"/>
      <c r="G2015" s="67"/>
      <c r="H2015" s="67"/>
      <c r="I2015" s="67"/>
      <c r="J2015" s="124">
        <v>0</v>
      </c>
      <c r="K2015" s="74"/>
      <c r="L2015" s="111"/>
      <c r="M2015" s="47"/>
      <c r="N2015" s="47"/>
      <c r="O2015" s="47"/>
      <c r="P2015" s="47"/>
      <c r="Q2015" s="47"/>
      <c r="R2015" s="47"/>
      <c r="S2015" s="47"/>
      <c r="T2015" s="47"/>
      <c r="U2015" s="47"/>
      <c r="V2015" s="47"/>
      <c r="W2015" s="47"/>
      <c r="X2015" s="47"/>
      <c r="Y2015" s="47"/>
      <c r="Z2015" s="47"/>
      <c r="AA2015" s="47"/>
      <c r="AB2015" s="47"/>
    </row>
    <row r="2016" spans="1:28" ht="22.5" customHeight="1">
      <c r="A2016" s="47"/>
      <c r="B2016" s="74"/>
      <c r="C2016" s="74"/>
      <c r="D2016" s="74"/>
      <c r="E2016" s="113" t="str">
        <f>IF(B2016="","",Impostazioni!$C$6)</f>
        <v/>
      </c>
      <c r="F2016" s="67"/>
      <c r="G2016" s="67"/>
      <c r="H2016" s="67"/>
      <c r="I2016" s="67"/>
      <c r="J2016" s="124">
        <v>0</v>
      </c>
      <c r="K2016" s="74"/>
      <c r="L2016" s="111"/>
      <c r="M2016" s="47"/>
      <c r="N2016" s="47"/>
      <c r="O2016" s="47"/>
      <c r="P2016" s="47"/>
      <c r="Q2016" s="47"/>
      <c r="R2016" s="47"/>
      <c r="S2016" s="47"/>
      <c r="T2016" s="47"/>
      <c r="U2016" s="47"/>
      <c r="V2016" s="47"/>
      <c r="W2016" s="47"/>
      <c r="X2016" s="47"/>
      <c r="Y2016" s="47"/>
      <c r="Z2016" s="47"/>
      <c r="AA2016" s="47"/>
      <c r="AB2016" s="47"/>
    </row>
    <row r="2017" spans="1:28" ht="22.5" customHeight="1">
      <c r="A2017" s="47"/>
      <c r="B2017" s="74"/>
      <c r="C2017" s="74"/>
      <c r="D2017" s="74"/>
      <c r="E2017" s="113" t="str">
        <f>IF(B2017="","",Impostazioni!$C$6)</f>
        <v/>
      </c>
      <c r="F2017" s="67"/>
      <c r="G2017" s="67"/>
      <c r="H2017" s="67"/>
      <c r="I2017" s="67"/>
      <c r="J2017" s="124">
        <v>0</v>
      </c>
      <c r="K2017" s="74"/>
      <c r="L2017" s="111"/>
      <c r="M2017" s="47"/>
      <c r="N2017" s="47"/>
      <c r="O2017" s="47"/>
      <c r="P2017" s="47"/>
      <c r="Q2017" s="47"/>
      <c r="R2017" s="47"/>
      <c r="S2017" s="47"/>
      <c r="T2017" s="47"/>
      <c r="U2017" s="47"/>
      <c r="V2017" s="47"/>
      <c r="W2017" s="47"/>
      <c r="X2017" s="47"/>
      <c r="Y2017" s="47"/>
      <c r="Z2017" s="47"/>
      <c r="AA2017" s="47"/>
      <c r="AB2017" s="47"/>
    </row>
    <row r="2018" spans="1:28" ht="22.5" customHeight="1">
      <c r="A2018" s="47"/>
      <c r="B2018" s="74"/>
      <c r="C2018" s="74"/>
      <c r="D2018" s="74"/>
      <c r="E2018" s="113" t="str">
        <f>IF(B2018="","",Impostazioni!$C$6)</f>
        <v/>
      </c>
      <c r="F2018" s="67"/>
      <c r="G2018" s="67"/>
      <c r="H2018" s="67"/>
      <c r="I2018" s="67"/>
      <c r="J2018" s="124">
        <v>0</v>
      </c>
      <c r="K2018" s="74"/>
      <c r="L2018" s="111"/>
      <c r="M2018" s="47"/>
      <c r="N2018" s="47"/>
      <c r="O2018" s="47"/>
      <c r="P2018" s="47"/>
      <c r="Q2018" s="47"/>
      <c r="R2018" s="47"/>
      <c r="S2018" s="47"/>
      <c r="T2018" s="47"/>
      <c r="U2018" s="47"/>
      <c r="V2018" s="47"/>
      <c r="W2018" s="47"/>
      <c r="X2018" s="47"/>
      <c r="Y2018" s="47"/>
      <c r="Z2018" s="47"/>
      <c r="AA2018" s="47"/>
      <c r="AB2018" s="47"/>
    </row>
    <row r="2019" spans="1:28" ht="22.5" customHeight="1">
      <c r="A2019" s="47"/>
      <c r="B2019" s="74"/>
      <c r="C2019" s="74"/>
      <c r="D2019" s="74"/>
      <c r="E2019" s="113" t="str">
        <f>IF(B2019="","",Impostazioni!$C$6)</f>
        <v/>
      </c>
      <c r="F2019" s="67"/>
      <c r="G2019" s="67"/>
      <c r="H2019" s="67"/>
      <c r="I2019" s="67"/>
      <c r="J2019" s="124">
        <v>0</v>
      </c>
      <c r="K2019" s="74"/>
      <c r="L2019" s="111"/>
      <c r="M2019" s="47"/>
      <c r="N2019" s="47"/>
      <c r="O2019" s="47"/>
      <c r="P2019" s="47"/>
      <c r="Q2019" s="47"/>
      <c r="R2019" s="47"/>
      <c r="S2019" s="47"/>
      <c r="T2019" s="47"/>
      <c r="U2019" s="47"/>
      <c r="V2019" s="47"/>
      <c r="W2019" s="47"/>
      <c r="X2019" s="47"/>
      <c r="Y2019" s="47"/>
      <c r="Z2019" s="47"/>
      <c r="AA2019" s="47"/>
      <c r="AB2019" s="47"/>
    </row>
    <row r="2020" spans="1:28" ht="22.5" customHeight="1">
      <c r="A2020" s="47"/>
      <c r="B2020" s="74"/>
      <c r="C2020" s="74"/>
      <c r="D2020" s="74"/>
      <c r="E2020" s="113" t="str">
        <f>IF(B2020="","",Impostazioni!$C$6)</f>
        <v/>
      </c>
      <c r="F2020" s="67"/>
      <c r="G2020" s="67"/>
      <c r="H2020" s="67"/>
      <c r="I2020" s="67"/>
      <c r="J2020" s="124">
        <v>0</v>
      </c>
      <c r="K2020" s="74"/>
      <c r="L2020" s="111"/>
      <c r="M2020" s="47"/>
      <c r="N2020" s="47"/>
      <c r="O2020" s="47"/>
      <c r="P2020" s="47"/>
      <c r="Q2020" s="47"/>
      <c r="R2020" s="47"/>
      <c r="S2020" s="47"/>
      <c r="T2020" s="47"/>
      <c r="U2020" s="47"/>
      <c r="V2020" s="47"/>
      <c r="W2020" s="47"/>
      <c r="X2020" s="47"/>
      <c r="Y2020" s="47"/>
      <c r="Z2020" s="47"/>
      <c r="AA2020" s="47"/>
      <c r="AB2020" s="47"/>
    </row>
    <row r="2021" spans="1:28" ht="22.5" customHeight="1">
      <c r="A2021" s="47"/>
      <c r="B2021" s="74"/>
      <c r="C2021" s="74"/>
      <c r="D2021" s="74"/>
      <c r="E2021" s="113" t="str">
        <f>IF(B2021="","",Impostazioni!$C$6)</f>
        <v/>
      </c>
      <c r="F2021" s="67"/>
      <c r="G2021" s="67"/>
      <c r="H2021" s="67"/>
      <c r="I2021" s="67"/>
      <c r="J2021" s="124">
        <v>0</v>
      </c>
      <c r="K2021" s="74"/>
      <c r="L2021" s="111"/>
      <c r="M2021" s="47"/>
      <c r="N2021" s="47"/>
      <c r="O2021" s="47"/>
      <c r="P2021" s="47"/>
      <c r="Q2021" s="47"/>
      <c r="R2021" s="47"/>
      <c r="S2021" s="47"/>
      <c r="T2021" s="47"/>
      <c r="U2021" s="47"/>
      <c r="V2021" s="47"/>
      <c r="W2021" s="47"/>
      <c r="X2021" s="47"/>
      <c r="Y2021" s="47"/>
      <c r="Z2021" s="47"/>
      <c r="AA2021" s="47"/>
      <c r="AB2021" s="47"/>
    </row>
    <row r="2022" spans="1:28" ht="22.5" customHeight="1">
      <c r="A2022" s="47"/>
      <c r="B2022" s="74"/>
      <c r="C2022" s="74"/>
      <c r="D2022" s="74"/>
      <c r="E2022" s="113" t="str">
        <f>IF(B2022="","",Impostazioni!$C$6)</f>
        <v/>
      </c>
      <c r="F2022" s="67"/>
      <c r="G2022" s="67"/>
      <c r="H2022" s="67"/>
      <c r="I2022" s="67"/>
      <c r="J2022" s="124">
        <v>0</v>
      </c>
      <c r="K2022" s="74"/>
      <c r="L2022" s="111"/>
      <c r="M2022" s="47"/>
      <c r="N2022" s="47"/>
      <c r="O2022" s="47"/>
      <c r="P2022" s="47"/>
      <c r="Q2022" s="47"/>
      <c r="R2022" s="47"/>
      <c r="S2022" s="47"/>
      <c r="T2022" s="47"/>
      <c r="U2022" s="47"/>
      <c r="V2022" s="47"/>
      <c r="W2022" s="47"/>
      <c r="X2022" s="47"/>
      <c r="Y2022" s="47"/>
      <c r="Z2022" s="47"/>
      <c r="AA2022" s="47"/>
      <c r="AB2022" s="47"/>
    </row>
    <row r="2023" spans="1:28" ht="22.5" customHeight="1">
      <c r="A2023" s="47"/>
      <c r="B2023" s="74"/>
      <c r="C2023" s="74"/>
      <c r="D2023" s="74"/>
      <c r="E2023" s="113" t="str">
        <f>IF(B2023="","",Impostazioni!$C$6)</f>
        <v/>
      </c>
      <c r="F2023" s="67"/>
      <c r="G2023" s="67"/>
      <c r="H2023" s="67"/>
      <c r="I2023" s="67"/>
      <c r="J2023" s="124">
        <v>0</v>
      </c>
      <c r="K2023" s="74"/>
      <c r="L2023" s="111"/>
      <c r="M2023" s="47"/>
      <c r="N2023" s="47"/>
      <c r="O2023" s="47"/>
      <c r="P2023" s="47"/>
      <c r="Q2023" s="47"/>
      <c r="R2023" s="47"/>
      <c r="S2023" s="47"/>
      <c r="T2023" s="47"/>
      <c r="U2023" s="47"/>
      <c r="V2023" s="47"/>
      <c r="W2023" s="47"/>
      <c r="X2023" s="47"/>
      <c r="Y2023" s="47"/>
      <c r="Z2023" s="47"/>
      <c r="AA2023" s="47"/>
      <c r="AB2023" s="47"/>
    </row>
    <row r="2024" spans="1:28" ht="22.5" customHeight="1">
      <c r="A2024" s="47"/>
      <c r="B2024" s="74"/>
      <c r="C2024" s="74"/>
      <c r="D2024" s="74"/>
      <c r="E2024" s="113" t="str">
        <f>IF(B2024="","",Impostazioni!$C$6)</f>
        <v/>
      </c>
      <c r="F2024" s="67"/>
      <c r="G2024" s="67"/>
      <c r="H2024" s="67"/>
      <c r="I2024" s="67"/>
      <c r="J2024" s="124">
        <v>0</v>
      </c>
      <c r="K2024" s="74"/>
      <c r="L2024" s="111"/>
      <c r="M2024" s="47"/>
      <c r="N2024" s="47"/>
      <c r="O2024" s="47"/>
      <c r="P2024" s="47"/>
      <c r="Q2024" s="47"/>
      <c r="R2024" s="47"/>
      <c r="S2024" s="47"/>
      <c r="T2024" s="47"/>
      <c r="U2024" s="47"/>
      <c r="V2024" s="47"/>
      <c r="W2024" s="47"/>
      <c r="X2024" s="47"/>
      <c r="Y2024" s="47"/>
      <c r="Z2024" s="47"/>
      <c r="AA2024" s="47"/>
      <c r="AB2024" s="47"/>
    </row>
    <row r="2025" spans="1:28" ht="22.5" customHeight="1">
      <c r="A2025" s="47"/>
      <c r="B2025" s="74"/>
      <c r="C2025" s="74"/>
      <c r="D2025" s="74"/>
      <c r="E2025" s="113" t="str">
        <f>IF(B2025="","",Impostazioni!$C$6)</f>
        <v/>
      </c>
      <c r="F2025" s="67"/>
      <c r="G2025" s="67"/>
      <c r="H2025" s="67"/>
      <c r="I2025" s="67"/>
      <c r="J2025" s="124">
        <v>0</v>
      </c>
      <c r="K2025" s="74"/>
      <c r="L2025" s="111"/>
      <c r="M2025" s="47"/>
      <c r="N2025" s="47"/>
      <c r="O2025" s="47"/>
      <c r="P2025" s="47"/>
      <c r="Q2025" s="47"/>
      <c r="R2025" s="47"/>
      <c r="S2025" s="47"/>
      <c r="T2025" s="47"/>
      <c r="U2025" s="47"/>
      <c r="V2025" s="47"/>
      <c r="W2025" s="47"/>
      <c r="X2025" s="47"/>
      <c r="Y2025" s="47"/>
      <c r="Z2025" s="47"/>
      <c r="AA2025" s="47"/>
      <c r="AB2025" s="47"/>
    </row>
    <row r="2026" spans="1:28" ht="22.5" customHeight="1">
      <c r="A2026" s="47"/>
      <c r="B2026" s="74"/>
      <c r="C2026" s="74"/>
      <c r="D2026" s="74"/>
      <c r="E2026" s="113" t="str">
        <f>IF(B2026="","",Impostazioni!$C$6)</f>
        <v/>
      </c>
      <c r="F2026" s="67"/>
      <c r="G2026" s="67"/>
      <c r="H2026" s="67"/>
      <c r="I2026" s="67"/>
      <c r="J2026" s="124">
        <v>0</v>
      </c>
      <c r="K2026" s="74"/>
      <c r="L2026" s="111"/>
      <c r="M2026" s="47"/>
      <c r="N2026" s="47"/>
      <c r="O2026" s="47"/>
      <c r="P2026" s="47"/>
      <c r="Q2026" s="47"/>
      <c r="R2026" s="47"/>
      <c r="S2026" s="47"/>
      <c r="T2026" s="47"/>
      <c r="U2026" s="47"/>
      <c r="V2026" s="47"/>
      <c r="W2026" s="47"/>
      <c r="X2026" s="47"/>
      <c r="Y2026" s="47"/>
      <c r="Z2026" s="47"/>
      <c r="AA2026" s="47"/>
      <c r="AB2026" s="47"/>
    </row>
    <row r="2027" spans="1:28" ht="22.5" customHeight="1">
      <c r="A2027" s="47"/>
      <c r="B2027" s="74"/>
      <c r="C2027" s="74"/>
      <c r="D2027" s="74"/>
      <c r="E2027" s="113" t="str">
        <f>IF(B2027="","",Impostazioni!$C$6)</f>
        <v/>
      </c>
      <c r="F2027" s="67"/>
      <c r="G2027" s="67"/>
      <c r="H2027" s="67"/>
      <c r="I2027" s="67"/>
      <c r="J2027" s="124">
        <v>0</v>
      </c>
      <c r="K2027" s="74"/>
      <c r="L2027" s="111"/>
      <c r="M2027" s="47"/>
      <c r="N2027" s="47"/>
      <c r="O2027" s="47"/>
      <c r="P2027" s="47"/>
      <c r="Q2027" s="47"/>
      <c r="R2027" s="47"/>
      <c r="S2027" s="47"/>
      <c r="T2027" s="47"/>
      <c r="U2027" s="47"/>
      <c r="V2027" s="47"/>
      <c r="W2027" s="47"/>
      <c r="X2027" s="47"/>
      <c r="Y2027" s="47"/>
      <c r="Z2027" s="47"/>
      <c r="AA2027" s="47"/>
      <c r="AB2027" s="47"/>
    </row>
    <row r="2028" spans="1:28" ht="22.5" customHeight="1">
      <c r="A2028" s="47"/>
      <c r="B2028" s="74"/>
      <c r="C2028" s="74"/>
      <c r="D2028" s="74"/>
      <c r="E2028" s="113" t="str">
        <f>IF(B2028="","",Impostazioni!$C$6)</f>
        <v/>
      </c>
      <c r="F2028" s="67"/>
      <c r="G2028" s="67"/>
      <c r="H2028" s="67"/>
      <c r="I2028" s="67"/>
      <c r="J2028" s="124">
        <v>0</v>
      </c>
      <c r="K2028" s="74"/>
      <c r="L2028" s="111"/>
      <c r="M2028" s="47"/>
      <c r="N2028" s="47"/>
      <c r="O2028" s="47"/>
      <c r="P2028" s="47"/>
      <c r="Q2028" s="47"/>
      <c r="R2028" s="47"/>
      <c r="S2028" s="47"/>
      <c r="T2028" s="47"/>
      <c r="U2028" s="47"/>
      <c r="V2028" s="47"/>
      <c r="W2028" s="47"/>
      <c r="X2028" s="47"/>
      <c r="Y2028" s="47"/>
      <c r="Z2028" s="47"/>
      <c r="AA2028" s="47"/>
      <c r="AB2028" s="47"/>
    </row>
    <row r="2029" spans="1:28" ht="22.5" customHeight="1">
      <c r="A2029" s="47"/>
      <c r="B2029" s="74"/>
      <c r="C2029" s="74"/>
      <c r="D2029" s="74"/>
      <c r="E2029" s="113" t="str">
        <f>IF(B2029="","",Impostazioni!$C$6)</f>
        <v/>
      </c>
      <c r="F2029" s="67"/>
      <c r="G2029" s="67"/>
      <c r="H2029" s="67"/>
      <c r="I2029" s="67"/>
      <c r="J2029" s="124">
        <v>0</v>
      </c>
      <c r="K2029" s="74"/>
      <c r="L2029" s="111"/>
      <c r="M2029" s="47"/>
      <c r="N2029" s="47"/>
      <c r="O2029" s="47"/>
      <c r="P2029" s="47"/>
      <c r="Q2029" s="47"/>
      <c r="R2029" s="47"/>
      <c r="S2029" s="47"/>
      <c r="T2029" s="47"/>
      <c r="U2029" s="47"/>
      <c r="V2029" s="47"/>
      <c r="W2029" s="47"/>
      <c r="X2029" s="47"/>
      <c r="Y2029" s="47"/>
      <c r="Z2029" s="47"/>
      <c r="AA2029" s="47"/>
      <c r="AB2029" s="47"/>
    </row>
    <row r="2030" spans="1:28" ht="22.5" customHeight="1">
      <c r="A2030" s="47"/>
      <c r="B2030" s="74"/>
      <c r="C2030" s="74"/>
      <c r="D2030" s="74"/>
      <c r="E2030" s="113" t="str">
        <f>IF(B2030="","",Impostazioni!$C$6)</f>
        <v/>
      </c>
      <c r="F2030" s="67"/>
      <c r="G2030" s="67"/>
      <c r="H2030" s="67"/>
      <c r="I2030" s="67"/>
      <c r="J2030" s="124">
        <v>0</v>
      </c>
      <c r="K2030" s="74"/>
      <c r="L2030" s="111"/>
      <c r="M2030" s="47"/>
      <c r="N2030" s="47"/>
      <c r="O2030" s="47"/>
      <c r="P2030" s="47"/>
      <c r="Q2030" s="47"/>
      <c r="R2030" s="47"/>
      <c r="S2030" s="47"/>
      <c r="T2030" s="47"/>
      <c r="U2030" s="47"/>
      <c r="V2030" s="47"/>
      <c r="W2030" s="47"/>
      <c r="X2030" s="47"/>
      <c r="Y2030" s="47"/>
      <c r="Z2030" s="47"/>
      <c r="AA2030" s="47"/>
      <c r="AB2030" s="47"/>
    </row>
    <row r="2031" spans="1:28" ht="22.5" customHeight="1">
      <c r="A2031" s="47"/>
      <c r="B2031" s="74"/>
      <c r="C2031" s="74"/>
      <c r="D2031" s="74"/>
      <c r="E2031" s="113" t="str">
        <f>IF(B2031="","",Impostazioni!$C$6)</f>
        <v/>
      </c>
      <c r="F2031" s="67"/>
      <c r="G2031" s="67"/>
      <c r="H2031" s="67"/>
      <c r="I2031" s="67"/>
      <c r="J2031" s="124">
        <v>0</v>
      </c>
      <c r="K2031" s="74"/>
      <c r="L2031" s="111"/>
      <c r="M2031" s="47"/>
      <c r="N2031" s="47"/>
      <c r="O2031" s="47"/>
      <c r="P2031" s="47"/>
      <c r="Q2031" s="47"/>
      <c r="R2031" s="47"/>
      <c r="S2031" s="47"/>
      <c r="T2031" s="47"/>
      <c r="U2031" s="47"/>
      <c r="V2031" s="47"/>
      <c r="W2031" s="47"/>
      <c r="X2031" s="47"/>
      <c r="Y2031" s="47"/>
      <c r="Z2031" s="47"/>
      <c r="AA2031" s="47"/>
      <c r="AB2031" s="47"/>
    </row>
    <row r="2032" spans="1:28" ht="22.5" customHeight="1">
      <c r="A2032" s="47"/>
      <c r="B2032" s="74"/>
      <c r="C2032" s="74"/>
      <c r="D2032" s="74"/>
      <c r="E2032" s="113" t="str">
        <f>IF(B2032="","",Impostazioni!$C$6)</f>
        <v/>
      </c>
      <c r="F2032" s="67"/>
      <c r="G2032" s="67"/>
      <c r="H2032" s="67"/>
      <c r="I2032" s="67"/>
      <c r="J2032" s="124">
        <v>0</v>
      </c>
      <c r="K2032" s="74"/>
      <c r="L2032" s="111"/>
      <c r="M2032" s="47"/>
      <c r="N2032" s="47"/>
      <c r="O2032" s="47"/>
      <c r="P2032" s="47"/>
      <c r="Q2032" s="47"/>
      <c r="R2032" s="47"/>
      <c r="S2032" s="47"/>
      <c r="T2032" s="47"/>
      <c r="U2032" s="47"/>
      <c r="V2032" s="47"/>
      <c r="W2032" s="47"/>
      <c r="X2032" s="47"/>
      <c r="Y2032" s="47"/>
      <c r="Z2032" s="47"/>
      <c r="AA2032" s="47"/>
      <c r="AB2032" s="47"/>
    </row>
    <row r="2033" spans="1:28" ht="22.5" customHeight="1">
      <c r="A2033" s="47"/>
      <c r="B2033" s="74"/>
      <c r="C2033" s="74"/>
      <c r="D2033" s="74"/>
      <c r="E2033" s="113" t="str">
        <f>IF(B2033="","",Impostazioni!$C$6)</f>
        <v/>
      </c>
      <c r="F2033" s="67"/>
      <c r="G2033" s="67"/>
      <c r="H2033" s="67"/>
      <c r="I2033" s="67"/>
      <c r="J2033" s="124">
        <v>0</v>
      </c>
      <c r="K2033" s="74"/>
      <c r="L2033" s="111"/>
      <c r="M2033" s="47"/>
      <c r="N2033" s="47"/>
      <c r="O2033" s="47"/>
      <c r="P2033" s="47"/>
      <c r="Q2033" s="47"/>
      <c r="R2033" s="47"/>
      <c r="S2033" s="47"/>
      <c r="T2033" s="47"/>
      <c r="U2033" s="47"/>
      <c r="V2033" s="47"/>
      <c r="W2033" s="47"/>
      <c r="X2033" s="47"/>
      <c r="Y2033" s="47"/>
      <c r="Z2033" s="47"/>
      <c r="AA2033" s="47"/>
      <c r="AB2033" s="47"/>
    </row>
    <row r="2034" spans="1:28" ht="22.5" customHeight="1">
      <c r="A2034" s="47"/>
      <c r="B2034" s="74"/>
      <c r="C2034" s="74"/>
      <c r="D2034" s="74"/>
      <c r="E2034" s="113" t="str">
        <f>IF(B2034="","",Impostazioni!$C$6)</f>
        <v/>
      </c>
      <c r="F2034" s="67"/>
      <c r="G2034" s="67"/>
      <c r="H2034" s="67"/>
      <c r="I2034" s="67"/>
      <c r="J2034" s="124">
        <v>0</v>
      </c>
      <c r="K2034" s="74"/>
      <c r="L2034" s="111"/>
      <c r="M2034" s="47"/>
      <c r="N2034" s="47"/>
      <c r="O2034" s="47"/>
      <c r="P2034" s="47"/>
      <c r="Q2034" s="47"/>
      <c r="R2034" s="47"/>
      <c r="S2034" s="47"/>
      <c r="T2034" s="47"/>
      <c r="U2034" s="47"/>
      <c r="V2034" s="47"/>
      <c r="W2034" s="47"/>
      <c r="X2034" s="47"/>
      <c r="Y2034" s="47"/>
      <c r="Z2034" s="47"/>
      <c r="AA2034" s="47"/>
      <c r="AB2034" s="47"/>
    </row>
    <row r="2035" spans="1:28" ht="22.5" customHeight="1">
      <c r="A2035" s="47"/>
      <c r="B2035" s="74"/>
      <c r="C2035" s="74"/>
      <c r="D2035" s="74"/>
      <c r="E2035" s="113" t="str">
        <f>IF(B2035="","",Impostazioni!$C$6)</f>
        <v/>
      </c>
      <c r="F2035" s="67"/>
      <c r="G2035" s="67"/>
      <c r="H2035" s="67"/>
      <c r="I2035" s="67"/>
      <c r="J2035" s="124">
        <v>0</v>
      </c>
      <c r="K2035" s="74"/>
      <c r="L2035" s="111"/>
      <c r="M2035" s="47"/>
      <c r="N2035" s="47"/>
      <c r="O2035" s="47"/>
      <c r="P2035" s="47"/>
      <c r="Q2035" s="47"/>
      <c r="R2035" s="47"/>
      <c r="S2035" s="47"/>
      <c r="T2035" s="47"/>
      <c r="U2035" s="47"/>
      <c r="V2035" s="47"/>
      <c r="W2035" s="47"/>
      <c r="X2035" s="47"/>
      <c r="Y2035" s="47"/>
      <c r="Z2035" s="47"/>
      <c r="AA2035" s="47"/>
      <c r="AB2035" s="47"/>
    </row>
    <row r="2036" spans="1:28" ht="22.5" customHeight="1">
      <c r="A2036" s="47"/>
      <c r="B2036" s="74"/>
      <c r="C2036" s="74"/>
      <c r="D2036" s="74"/>
      <c r="E2036" s="113" t="str">
        <f>IF(B2036="","",Impostazioni!$C$6)</f>
        <v/>
      </c>
      <c r="F2036" s="67"/>
      <c r="G2036" s="67"/>
      <c r="H2036" s="67"/>
      <c r="I2036" s="67"/>
      <c r="J2036" s="124">
        <v>0</v>
      </c>
      <c r="K2036" s="74"/>
      <c r="L2036" s="111"/>
      <c r="M2036" s="47"/>
      <c r="N2036" s="47"/>
      <c r="O2036" s="47"/>
      <c r="P2036" s="47"/>
      <c r="Q2036" s="47"/>
      <c r="R2036" s="47"/>
      <c r="S2036" s="47"/>
      <c r="T2036" s="47"/>
      <c r="U2036" s="47"/>
      <c r="V2036" s="47"/>
      <c r="W2036" s="47"/>
      <c r="X2036" s="47"/>
      <c r="Y2036" s="47"/>
      <c r="Z2036" s="47"/>
      <c r="AA2036" s="47"/>
      <c r="AB2036" s="47"/>
    </row>
    <row r="2037" spans="1:28" ht="22.5" customHeight="1">
      <c r="A2037" s="47"/>
      <c r="B2037" s="74"/>
      <c r="C2037" s="74"/>
      <c r="D2037" s="74"/>
      <c r="E2037" s="113" t="str">
        <f>IF(B2037="","",Impostazioni!$C$6)</f>
        <v/>
      </c>
      <c r="F2037" s="67"/>
      <c r="G2037" s="67"/>
      <c r="H2037" s="67"/>
      <c r="I2037" s="67"/>
      <c r="J2037" s="124">
        <v>0</v>
      </c>
      <c r="K2037" s="74"/>
      <c r="L2037" s="111"/>
      <c r="M2037" s="47"/>
      <c r="N2037" s="47"/>
      <c r="O2037" s="47"/>
      <c r="P2037" s="47"/>
      <c r="Q2037" s="47"/>
      <c r="R2037" s="47"/>
      <c r="S2037" s="47"/>
      <c r="T2037" s="47"/>
      <c r="U2037" s="47"/>
      <c r="V2037" s="47"/>
      <c r="W2037" s="47"/>
      <c r="X2037" s="47"/>
      <c r="Y2037" s="47"/>
      <c r="Z2037" s="47"/>
      <c r="AA2037" s="47"/>
      <c r="AB2037" s="47"/>
    </row>
    <row r="2038" spans="1:28" ht="22.5" customHeight="1">
      <c r="A2038" s="47"/>
      <c r="B2038" s="74"/>
      <c r="C2038" s="74"/>
      <c r="D2038" s="74"/>
      <c r="E2038" s="113" t="str">
        <f>IF(B2038="","",Impostazioni!$C$6)</f>
        <v/>
      </c>
      <c r="F2038" s="67"/>
      <c r="G2038" s="67"/>
      <c r="H2038" s="67"/>
      <c r="I2038" s="67"/>
      <c r="J2038" s="124">
        <v>0</v>
      </c>
      <c r="K2038" s="74"/>
      <c r="L2038" s="111"/>
      <c r="M2038" s="47"/>
      <c r="N2038" s="47"/>
      <c r="O2038" s="47"/>
      <c r="P2038" s="47"/>
      <c r="Q2038" s="47"/>
      <c r="R2038" s="47"/>
      <c r="S2038" s="47"/>
      <c r="T2038" s="47"/>
      <c r="U2038" s="47"/>
      <c r="V2038" s="47"/>
      <c r="W2038" s="47"/>
      <c r="X2038" s="47"/>
      <c r="Y2038" s="47"/>
      <c r="Z2038" s="47"/>
      <c r="AA2038" s="47"/>
      <c r="AB2038" s="47"/>
    </row>
    <row r="2039" spans="1:28" ht="22.5" customHeight="1">
      <c r="A2039" s="47"/>
      <c r="B2039" s="74"/>
      <c r="C2039" s="74"/>
      <c r="D2039" s="74"/>
      <c r="E2039" s="113" t="str">
        <f>IF(B2039="","",Impostazioni!$C$6)</f>
        <v/>
      </c>
      <c r="F2039" s="67"/>
      <c r="G2039" s="67"/>
      <c r="H2039" s="67"/>
      <c r="I2039" s="67"/>
      <c r="J2039" s="124">
        <v>0</v>
      </c>
      <c r="K2039" s="74"/>
      <c r="L2039" s="111"/>
      <c r="M2039" s="47"/>
      <c r="N2039" s="47"/>
      <c r="O2039" s="47"/>
      <c r="P2039" s="47"/>
      <c r="Q2039" s="47"/>
      <c r="R2039" s="47"/>
      <c r="S2039" s="47"/>
      <c r="T2039" s="47"/>
      <c r="U2039" s="47"/>
      <c r="V2039" s="47"/>
      <c r="W2039" s="47"/>
      <c r="X2039" s="47"/>
      <c r="Y2039" s="47"/>
      <c r="Z2039" s="47"/>
      <c r="AA2039" s="47"/>
      <c r="AB2039" s="47"/>
    </row>
    <row r="2040" spans="1:28" ht="22.5" customHeight="1">
      <c r="A2040" s="47"/>
      <c r="B2040" s="74"/>
      <c r="C2040" s="74"/>
      <c r="D2040" s="74"/>
      <c r="E2040" s="113" t="str">
        <f>IF(B2040="","",Impostazioni!$C$6)</f>
        <v/>
      </c>
      <c r="F2040" s="67"/>
      <c r="G2040" s="67"/>
      <c r="H2040" s="67"/>
      <c r="I2040" s="67"/>
      <c r="J2040" s="124">
        <v>0</v>
      </c>
      <c r="K2040" s="74"/>
      <c r="L2040" s="111"/>
      <c r="M2040" s="47"/>
      <c r="N2040" s="47"/>
      <c r="O2040" s="47"/>
      <c r="P2040" s="47"/>
      <c r="Q2040" s="47"/>
      <c r="R2040" s="47"/>
      <c r="S2040" s="47"/>
      <c r="T2040" s="47"/>
      <c r="U2040" s="47"/>
      <c r="V2040" s="47"/>
      <c r="W2040" s="47"/>
      <c r="X2040" s="47"/>
      <c r="Y2040" s="47"/>
      <c r="Z2040" s="47"/>
      <c r="AA2040" s="47"/>
      <c r="AB2040" s="47"/>
    </row>
    <row r="2041" spans="1:28" ht="22.5" customHeight="1">
      <c r="A2041" s="47"/>
      <c r="B2041" s="74"/>
      <c r="C2041" s="74"/>
      <c r="D2041" s="74"/>
      <c r="E2041" s="113" t="str">
        <f>IF(B2041="","",Impostazioni!$C$6)</f>
        <v/>
      </c>
      <c r="F2041" s="67"/>
      <c r="G2041" s="67"/>
      <c r="H2041" s="67"/>
      <c r="I2041" s="67"/>
      <c r="J2041" s="124">
        <v>0</v>
      </c>
      <c r="K2041" s="74"/>
      <c r="L2041" s="111"/>
      <c r="M2041" s="47"/>
      <c r="N2041" s="47"/>
      <c r="O2041" s="47"/>
      <c r="P2041" s="47"/>
      <c r="Q2041" s="47"/>
      <c r="R2041" s="47"/>
      <c r="S2041" s="47"/>
      <c r="T2041" s="47"/>
      <c r="U2041" s="47"/>
      <c r="V2041" s="47"/>
      <c r="W2041" s="47"/>
      <c r="X2041" s="47"/>
      <c r="Y2041" s="47"/>
      <c r="Z2041" s="47"/>
      <c r="AA2041" s="47"/>
      <c r="AB2041" s="47"/>
    </row>
    <row r="2042" spans="1:28" ht="22.5" customHeight="1">
      <c r="A2042" s="47"/>
      <c r="B2042" s="74"/>
      <c r="C2042" s="74"/>
      <c r="D2042" s="74"/>
      <c r="E2042" s="113" t="str">
        <f>IF(B2042="","",Impostazioni!$C$6)</f>
        <v/>
      </c>
      <c r="F2042" s="67"/>
      <c r="G2042" s="67"/>
      <c r="H2042" s="67"/>
      <c r="I2042" s="67"/>
      <c r="J2042" s="124">
        <v>0</v>
      </c>
      <c r="K2042" s="74"/>
      <c r="L2042" s="111"/>
      <c r="M2042" s="47"/>
      <c r="N2042" s="47"/>
      <c r="O2042" s="47"/>
      <c r="P2042" s="47"/>
      <c r="Q2042" s="47"/>
      <c r="R2042" s="47"/>
      <c r="S2042" s="47"/>
      <c r="T2042" s="47"/>
      <c r="U2042" s="47"/>
      <c r="V2042" s="47"/>
      <c r="W2042" s="47"/>
      <c r="X2042" s="47"/>
      <c r="Y2042" s="47"/>
      <c r="Z2042" s="47"/>
      <c r="AA2042" s="47"/>
      <c r="AB2042" s="47"/>
    </row>
    <row r="2043" spans="1:28" ht="22.5" customHeight="1">
      <c r="A2043" s="47"/>
      <c r="B2043" s="74"/>
      <c r="C2043" s="74"/>
      <c r="D2043" s="74"/>
      <c r="E2043" s="113" t="str">
        <f>IF(B2043="","",Impostazioni!$C$6)</f>
        <v/>
      </c>
      <c r="F2043" s="67"/>
      <c r="G2043" s="67"/>
      <c r="H2043" s="67"/>
      <c r="I2043" s="67"/>
      <c r="J2043" s="124">
        <v>0</v>
      </c>
      <c r="K2043" s="74"/>
      <c r="L2043" s="111"/>
      <c r="M2043" s="47"/>
      <c r="N2043" s="47"/>
      <c r="O2043" s="47"/>
      <c r="P2043" s="47"/>
      <c r="Q2043" s="47"/>
      <c r="R2043" s="47"/>
      <c r="S2043" s="47"/>
      <c r="T2043" s="47"/>
      <c r="U2043" s="47"/>
      <c r="V2043" s="47"/>
      <c r="W2043" s="47"/>
      <c r="X2043" s="47"/>
      <c r="Y2043" s="47"/>
      <c r="Z2043" s="47"/>
      <c r="AA2043" s="47"/>
      <c r="AB2043" s="47"/>
    </row>
    <row r="2044" spans="1:28" ht="22.5" customHeight="1">
      <c r="A2044" s="47"/>
      <c r="B2044" s="74"/>
      <c r="C2044" s="74"/>
      <c r="D2044" s="74"/>
      <c r="E2044" s="113" t="str">
        <f>IF(B2044="","",Impostazioni!$C$6)</f>
        <v/>
      </c>
      <c r="F2044" s="67"/>
      <c r="G2044" s="67"/>
      <c r="H2044" s="67"/>
      <c r="I2044" s="67"/>
      <c r="J2044" s="124">
        <v>0</v>
      </c>
      <c r="K2044" s="74"/>
      <c r="L2044" s="111"/>
      <c r="M2044" s="47"/>
      <c r="N2044" s="47"/>
      <c r="O2044" s="47"/>
      <c r="P2044" s="47"/>
      <c r="Q2044" s="47"/>
      <c r="R2044" s="47"/>
      <c r="S2044" s="47"/>
      <c r="T2044" s="47"/>
      <c r="U2044" s="47"/>
      <c r="V2044" s="47"/>
      <c r="W2044" s="47"/>
      <c r="X2044" s="47"/>
      <c r="Y2044" s="47"/>
      <c r="Z2044" s="47"/>
      <c r="AA2044" s="47"/>
      <c r="AB2044" s="47"/>
    </row>
    <row r="2045" spans="1:28" ht="22.5" customHeight="1">
      <c r="A2045" s="47"/>
      <c r="B2045" s="74"/>
      <c r="C2045" s="74"/>
      <c r="D2045" s="74"/>
      <c r="E2045" s="113" t="str">
        <f>IF(B2045="","",Impostazioni!$C$6)</f>
        <v/>
      </c>
      <c r="F2045" s="67"/>
      <c r="G2045" s="67"/>
      <c r="H2045" s="67"/>
      <c r="I2045" s="67"/>
      <c r="J2045" s="124">
        <v>0</v>
      </c>
      <c r="K2045" s="74"/>
      <c r="L2045" s="111"/>
      <c r="M2045" s="47"/>
      <c r="N2045" s="47"/>
      <c r="O2045" s="47"/>
      <c r="P2045" s="47"/>
      <c r="Q2045" s="47"/>
      <c r="R2045" s="47"/>
      <c r="S2045" s="47"/>
      <c r="T2045" s="47"/>
      <c r="U2045" s="47"/>
      <c r="V2045" s="47"/>
      <c r="W2045" s="47"/>
      <c r="X2045" s="47"/>
      <c r="Y2045" s="47"/>
      <c r="Z2045" s="47"/>
      <c r="AA2045" s="47"/>
      <c r="AB2045" s="47"/>
    </row>
    <row r="2046" spans="1:28" ht="22.5" customHeight="1">
      <c r="A2046" s="47"/>
      <c r="B2046" s="74"/>
      <c r="C2046" s="74"/>
      <c r="D2046" s="74"/>
      <c r="E2046" s="113" t="str">
        <f>IF(B2046="","",Impostazioni!$C$6)</f>
        <v/>
      </c>
      <c r="F2046" s="67"/>
      <c r="G2046" s="67"/>
      <c r="H2046" s="67"/>
      <c r="I2046" s="67"/>
      <c r="J2046" s="124">
        <v>0</v>
      </c>
      <c r="K2046" s="74"/>
      <c r="L2046" s="111"/>
      <c r="M2046" s="47"/>
      <c r="N2046" s="47"/>
      <c r="O2046" s="47"/>
      <c r="P2046" s="47"/>
      <c r="Q2046" s="47"/>
      <c r="R2046" s="47"/>
      <c r="S2046" s="47"/>
      <c r="T2046" s="47"/>
      <c r="U2046" s="47"/>
      <c r="V2046" s="47"/>
      <c r="W2046" s="47"/>
      <c r="X2046" s="47"/>
      <c r="Y2046" s="47"/>
      <c r="Z2046" s="47"/>
      <c r="AA2046" s="47"/>
      <c r="AB2046" s="47"/>
    </row>
    <row r="2047" spans="1:28" ht="22.5" customHeight="1">
      <c r="A2047" s="47"/>
      <c r="B2047" s="74"/>
      <c r="C2047" s="74"/>
      <c r="D2047" s="74"/>
      <c r="E2047" s="113" t="str">
        <f>IF(B2047="","",Impostazioni!$C$6)</f>
        <v/>
      </c>
      <c r="F2047" s="67"/>
      <c r="G2047" s="67"/>
      <c r="H2047" s="67"/>
      <c r="I2047" s="67"/>
      <c r="J2047" s="124">
        <v>0</v>
      </c>
      <c r="K2047" s="74"/>
      <c r="L2047" s="111"/>
      <c r="M2047" s="47"/>
      <c r="N2047" s="47"/>
      <c r="O2047" s="47"/>
      <c r="P2047" s="47"/>
      <c r="Q2047" s="47"/>
      <c r="R2047" s="47"/>
      <c r="S2047" s="47"/>
      <c r="T2047" s="47"/>
      <c r="U2047" s="47"/>
      <c r="V2047" s="47"/>
      <c r="W2047" s="47"/>
      <c r="X2047" s="47"/>
      <c r="Y2047" s="47"/>
      <c r="Z2047" s="47"/>
      <c r="AA2047" s="47"/>
      <c r="AB2047" s="47"/>
    </row>
    <row r="2048" spans="1:28" ht="22.5" customHeight="1">
      <c r="A2048" s="47"/>
      <c r="B2048" s="74"/>
      <c r="C2048" s="74"/>
      <c r="D2048" s="74"/>
      <c r="E2048" s="113" t="str">
        <f>IF(B2048="","",Impostazioni!$C$6)</f>
        <v/>
      </c>
      <c r="F2048" s="67"/>
      <c r="G2048" s="67"/>
      <c r="H2048" s="67"/>
      <c r="I2048" s="67"/>
      <c r="J2048" s="124">
        <v>0</v>
      </c>
      <c r="K2048" s="74"/>
      <c r="L2048" s="111"/>
      <c r="M2048" s="47"/>
      <c r="N2048" s="47"/>
      <c r="O2048" s="47"/>
      <c r="P2048" s="47"/>
      <c r="Q2048" s="47"/>
      <c r="R2048" s="47"/>
      <c r="S2048" s="47"/>
      <c r="T2048" s="47"/>
      <c r="U2048" s="47"/>
      <c r="V2048" s="47"/>
      <c r="W2048" s="47"/>
      <c r="X2048" s="47"/>
      <c r="Y2048" s="47"/>
      <c r="Z2048" s="47"/>
      <c r="AA2048" s="47"/>
      <c r="AB2048" s="47"/>
    </row>
    <row r="2049" spans="1:28" ht="22.5" customHeight="1">
      <c r="A2049" s="47"/>
      <c r="B2049" s="74"/>
      <c r="C2049" s="74"/>
      <c r="D2049" s="74"/>
      <c r="E2049" s="113" t="str">
        <f>IF(B2049="","",Impostazioni!$C$6)</f>
        <v/>
      </c>
      <c r="F2049" s="67"/>
      <c r="G2049" s="67"/>
      <c r="H2049" s="67"/>
      <c r="I2049" s="67"/>
      <c r="J2049" s="124">
        <v>0</v>
      </c>
      <c r="K2049" s="74"/>
      <c r="L2049" s="111"/>
      <c r="M2049" s="47"/>
      <c r="N2049" s="47"/>
      <c r="O2049" s="47"/>
      <c r="P2049" s="47"/>
      <c r="Q2049" s="47"/>
      <c r="R2049" s="47"/>
      <c r="S2049" s="47"/>
      <c r="T2049" s="47"/>
      <c r="U2049" s="47"/>
      <c r="V2049" s="47"/>
      <c r="W2049" s="47"/>
      <c r="X2049" s="47"/>
      <c r="Y2049" s="47"/>
      <c r="Z2049" s="47"/>
      <c r="AA2049" s="47"/>
      <c r="AB2049" s="47"/>
    </row>
    <row r="2050" spans="1:28" ht="22.5" customHeight="1">
      <c r="A2050" s="47"/>
      <c r="B2050" s="74"/>
      <c r="C2050" s="74"/>
      <c r="D2050" s="74"/>
      <c r="E2050" s="113" t="str">
        <f>IF(B2050="","",Impostazioni!$C$6)</f>
        <v/>
      </c>
      <c r="F2050" s="67"/>
      <c r="G2050" s="67"/>
      <c r="H2050" s="67"/>
      <c r="I2050" s="67"/>
      <c r="J2050" s="124">
        <v>0</v>
      </c>
      <c r="K2050" s="74"/>
      <c r="L2050" s="111"/>
      <c r="M2050" s="47"/>
      <c r="N2050" s="47"/>
      <c r="O2050" s="47"/>
      <c r="P2050" s="47"/>
      <c r="Q2050" s="47"/>
      <c r="R2050" s="47"/>
      <c r="S2050" s="47"/>
      <c r="T2050" s="47"/>
      <c r="U2050" s="47"/>
      <c r="V2050" s="47"/>
      <c r="W2050" s="47"/>
      <c r="X2050" s="47"/>
      <c r="Y2050" s="47"/>
      <c r="Z2050" s="47"/>
      <c r="AA2050" s="47"/>
      <c r="AB2050" s="47"/>
    </row>
    <row r="2051" spans="1:28" ht="22.5" customHeight="1">
      <c r="A2051" s="47"/>
      <c r="B2051" s="74"/>
      <c r="C2051" s="74"/>
      <c r="D2051" s="74"/>
      <c r="E2051" s="113" t="str">
        <f>IF(B2051="","",Impostazioni!$C$6)</f>
        <v/>
      </c>
      <c r="F2051" s="67"/>
      <c r="G2051" s="67"/>
      <c r="H2051" s="67"/>
      <c r="I2051" s="67"/>
      <c r="J2051" s="124">
        <v>0</v>
      </c>
      <c r="K2051" s="74"/>
      <c r="L2051" s="111"/>
      <c r="M2051" s="47"/>
      <c r="N2051" s="47"/>
      <c r="O2051" s="47"/>
      <c r="P2051" s="47"/>
      <c r="Q2051" s="47"/>
      <c r="R2051" s="47"/>
      <c r="S2051" s="47"/>
      <c r="T2051" s="47"/>
      <c r="U2051" s="47"/>
      <c r="V2051" s="47"/>
      <c r="W2051" s="47"/>
      <c r="X2051" s="47"/>
      <c r="Y2051" s="47"/>
      <c r="Z2051" s="47"/>
      <c r="AA2051" s="47"/>
      <c r="AB2051" s="47"/>
    </row>
    <row r="2052" spans="1:28" ht="22.5" customHeight="1">
      <c r="A2052" s="47"/>
      <c r="B2052" s="74"/>
      <c r="C2052" s="74"/>
      <c r="D2052" s="74"/>
      <c r="E2052" s="113" t="str">
        <f>IF(B2052="","",Impostazioni!$C$6)</f>
        <v/>
      </c>
      <c r="F2052" s="67"/>
      <c r="G2052" s="67"/>
      <c r="H2052" s="67"/>
      <c r="I2052" s="67"/>
      <c r="J2052" s="124">
        <v>0</v>
      </c>
      <c r="K2052" s="74"/>
      <c r="L2052" s="111"/>
      <c r="M2052" s="47"/>
      <c r="N2052" s="47"/>
      <c r="O2052" s="47"/>
      <c r="P2052" s="47"/>
      <c r="Q2052" s="47"/>
      <c r="R2052" s="47"/>
      <c r="S2052" s="47"/>
      <c r="T2052" s="47"/>
      <c r="U2052" s="47"/>
      <c r="V2052" s="47"/>
      <c r="W2052" s="47"/>
      <c r="X2052" s="47"/>
      <c r="Y2052" s="47"/>
      <c r="Z2052" s="47"/>
      <c r="AA2052" s="47"/>
      <c r="AB2052" s="47"/>
    </row>
    <row r="2053" spans="1:28" ht="22.5" customHeight="1">
      <c r="A2053" s="47"/>
      <c r="B2053" s="74"/>
      <c r="C2053" s="74"/>
      <c r="D2053" s="74"/>
      <c r="E2053" s="113" t="str">
        <f>IF(B2053="","",Impostazioni!$C$6)</f>
        <v/>
      </c>
      <c r="F2053" s="67"/>
      <c r="G2053" s="67"/>
      <c r="H2053" s="67"/>
      <c r="I2053" s="67"/>
      <c r="J2053" s="124">
        <v>0</v>
      </c>
      <c r="K2053" s="74"/>
      <c r="L2053" s="111"/>
      <c r="M2053" s="47"/>
      <c r="N2053" s="47"/>
      <c r="O2053" s="47"/>
      <c r="P2053" s="47"/>
      <c r="Q2053" s="47"/>
      <c r="R2053" s="47"/>
      <c r="S2053" s="47"/>
      <c r="T2053" s="47"/>
      <c r="U2053" s="47"/>
      <c r="V2053" s="47"/>
      <c r="W2053" s="47"/>
      <c r="X2053" s="47"/>
      <c r="Y2053" s="47"/>
      <c r="Z2053" s="47"/>
      <c r="AA2053" s="47"/>
      <c r="AB2053" s="47"/>
    </row>
    <row r="2054" spans="1:28" ht="22.5" customHeight="1">
      <c r="A2054" s="47"/>
      <c r="B2054" s="74"/>
      <c r="C2054" s="74"/>
      <c r="D2054" s="74"/>
      <c r="E2054" s="113" t="str">
        <f>IF(B2054="","",Impostazioni!$C$6)</f>
        <v/>
      </c>
      <c r="F2054" s="67"/>
      <c r="G2054" s="67"/>
      <c r="H2054" s="67"/>
      <c r="I2054" s="67"/>
      <c r="J2054" s="124">
        <v>0</v>
      </c>
      <c r="K2054" s="74"/>
      <c r="L2054" s="111"/>
      <c r="M2054" s="47"/>
      <c r="N2054" s="47"/>
      <c r="O2054" s="47"/>
      <c r="P2054" s="47"/>
      <c r="Q2054" s="47"/>
      <c r="R2054" s="47"/>
      <c r="S2054" s="47"/>
      <c r="T2054" s="47"/>
      <c r="U2054" s="47"/>
      <c r="V2054" s="47"/>
      <c r="W2054" s="47"/>
      <c r="X2054" s="47"/>
      <c r="Y2054" s="47"/>
      <c r="Z2054" s="47"/>
      <c r="AA2054" s="47"/>
      <c r="AB2054" s="47"/>
    </row>
    <row r="2055" spans="1:28" ht="22.5" customHeight="1">
      <c r="A2055" s="47"/>
      <c r="B2055" s="74"/>
      <c r="C2055" s="74"/>
      <c r="D2055" s="74"/>
      <c r="E2055" s="113" t="str">
        <f>IF(B2055="","",Impostazioni!$C$6)</f>
        <v/>
      </c>
      <c r="F2055" s="67"/>
      <c r="G2055" s="67"/>
      <c r="H2055" s="67"/>
      <c r="I2055" s="67"/>
      <c r="J2055" s="124">
        <v>0</v>
      </c>
      <c r="K2055" s="74"/>
      <c r="L2055" s="111"/>
      <c r="M2055" s="47"/>
      <c r="N2055" s="47"/>
      <c r="O2055" s="47"/>
      <c r="P2055" s="47"/>
      <c r="Q2055" s="47"/>
      <c r="R2055" s="47"/>
      <c r="S2055" s="47"/>
      <c r="T2055" s="47"/>
      <c r="U2055" s="47"/>
      <c r="V2055" s="47"/>
      <c r="W2055" s="47"/>
      <c r="X2055" s="47"/>
      <c r="Y2055" s="47"/>
      <c r="Z2055" s="47"/>
      <c r="AA2055" s="47"/>
      <c r="AB2055" s="47"/>
    </row>
    <row r="2056" spans="1:28" ht="22.5" customHeight="1">
      <c r="A2056" s="47"/>
      <c r="B2056" s="74"/>
      <c r="C2056" s="74"/>
      <c r="D2056" s="74"/>
      <c r="E2056" s="113" t="str">
        <f>IF(B2056="","",Impostazioni!$C$6)</f>
        <v/>
      </c>
      <c r="F2056" s="67"/>
      <c r="G2056" s="67"/>
      <c r="H2056" s="67"/>
      <c r="I2056" s="67"/>
      <c r="J2056" s="124">
        <v>0</v>
      </c>
      <c r="K2056" s="74"/>
      <c r="L2056" s="111"/>
      <c r="M2056" s="47"/>
      <c r="N2056" s="47"/>
      <c r="O2056" s="47"/>
      <c r="P2056" s="47"/>
      <c r="Q2056" s="47"/>
      <c r="R2056" s="47"/>
      <c r="S2056" s="47"/>
      <c r="T2056" s="47"/>
      <c r="U2056" s="47"/>
      <c r="V2056" s="47"/>
      <c r="W2056" s="47"/>
      <c r="X2056" s="47"/>
      <c r="Y2056" s="47"/>
      <c r="Z2056" s="47"/>
      <c r="AA2056" s="47"/>
      <c r="AB2056" s="47"/>
    </row>
    <row r="2057" spans="1:28" ht="22.5" customHeight="1">
      <c r="A2057" s="47"/>
      <c r="B2057" s="74"/>
      <c r="C2057" s="74"/>
      <c r="D2057" s="74"/>
      <c r="E2057" s="113" t="str">
        <f>IF(B2057="","",Impostazioni!$C$6)</f>
        <v/>
      </c>
      <c r="F2057" s="67"/>
      <c r="G2057" s="67"/>
      <c r="H2057" s="67"/>
      <c r="I2057" s="67"/>
      <c r="J2057" s="124">
        <v>0</v>
      </c>
      <c r="K2057" s="74"/>
      <c r="L2057" s="111"/>
      <c r="M2057" s="47"/>
      <c r="N2057" s="47"/>
      <c r="O2057" s="47"/>
      <c r="P2057" s="47"/>
      <c r="Q2057" s="47"/>
      <c r="R2057" s="47"/>
      <c r="S2057" s="47"/>
      <c r="T2057" s="47"/>
      <c r="U2057" s="47"/>
      <c r="V2057" s="47"/>
      <c r="W2057" s="47"/>
      <c r="X2057" s="47"/>
      <c r="Y2057" s="47"/>
      <c r="Z2057" s="47"/>
      <c r="AA2057" s="47"/>
      <c r="AB2057" s="47"/>
    </row>
    <row r="2058" spans="1:28" ht="22.5" customHeight="1">
      <c r="A2058" s="47"/>
      <c r="B2058" s="74"/>
      <c r="C2058" s="74"/>
      <c r="D2058" s="74"/>
      <c r="E2058" s="113" t="str">
        <f>IF(B2058="","",Impostazioni!$C$6)</f>
        <v/>
      </c>
      <c r="F2058" s="67"/>
      <c r="G2058" s="67"/>
      <c r="H2058" s="67"/>
      <c r="I2058" s="67"/>
      <c r="J2058" s="124">
        <v>0</v>
      </c>
      <c r="K2058" s="74"/>
      <c r="L2058" s="111"/>
      <c r="M2058" s="47"/>
      <c r="N2058" s="47"/>
      <c r="O2058" s="47"/>
      <c r="P2058" s="47"/>
      <c r="Q2058" s="47"/>
      <c r="R2058" s="47"/>
      <c r="S2058" s="47"/>
      <c r="T2058" s="47"/>
      <c r="U2058" s="47"/>
      <c r="V2058" s="47"/>
      <c r="W2058" s="47"/>
      <c r="X2058" s="47"/>
      <c r="Y2058" s="47"/>
      <c r="Z2058" s="47"/>
      <c r="AA2058" s="47"/>
      <c r="AB2058" s="47"/>
    </row>
    <row r="2059" spans="1:28" ht="22.5" customHeight="1">
      <c r="A2059" s="47"/>
      <c r="B2059" s="74"/>
      <c r="C2059" s="74"/>
      <c r="D2059" s="74"/>
      <c r="E2059" s="113" t="str">
        <f>IF(B2059="","",Impostazioni!$C$6)</f>
        <v/>
      </c>
      <c r="F2059" s="67"/>
      <c r="G2059" s="67"/>
      <c r="H2059" s="67"/>
      <c r="I2059" s="67"/>
      <c r="J2059" s="124">
        <v>0</v>
      </c>
      <c r="K2059" s="74"/>
      <c r="L2059" s="111"/>
      <c r="M2059" s="47"/>
      <c r="N2059" s="47"/>
      <c r="O2059" s="47"/>
      <c r="P2059" s="47"/>
      <c r="Q2059" s="47"/>
      <c r="R2059" s="47"/>
      <c r="S2059" s="47"/>
      <c r="T2059" s="47"/>
      <c r="U2059" s="47"/>
      <c r="V2059" s="47"/>
      <c r="W2059" s="47"/>
      <c r="X2059" s="47"/>
      <c r="Y2059" s="47"/>
      <c r="Z2059" s="47"/>
      <c r="AA2059" s="47"/>
      <c r="AB2059" s="47"/>
    </row>
    <row r="2060" spans="1:28" ht="22.5" customHeight="1">
      <c r="A2060" s="47"/>
      <c r="B2060" s="74"/>
      <c r="C2060" s="74"/>
      <c r="D2060" s="74"/>
      <c r="E2060" s="113" t="str">
        <f>IF(B2060="","",Impostazioni!$C$6)</f>
        <v/>
      </c>
      <c r="F2060" s="67"/>
      <c r="G2060" s="67"/>
      <c r="H2060" s="67"/>
      <c r="I2060" s="67"/>
      <c r="J2060" s="124">
        <v>0</v>
      </c>
      <c r="K2060" s="74"/>
      <c r="L2060" s="111"/>
      <c r="M2060" s="47"/>
      <c r="N2060" s="47"/>
      <c r="O2060" s="47"/>
      <c r="P2060" s="47"/>
      <c r="Q2060" s="47"/>
      <c r="R2060" s="47"/>
      <c r="S2060" s="47"/>
      <c r="T2060" s="47"/>
      <c r="U2060" s="47"/>
      <c r="V2060" s="47"/>
      <c r="W2060" s="47"/>
      <c r="X2060" s="47"/>
      <c r="Y2060" s="47"/>
      <c r="Z2060" s="47"/>
      <c r="AA2060" s="47"/>
      <c r="AB2060" s="47"/>
    </row>
    <row r="2061" spans="1:28" ht="22.5" customHeight="1">
      <c r="A2061" s="47"/>
      <c r="B2061" s="74"/>
      <c r="C2061" s="74"/>
      <c r="D2061" s="74"/>
      <c r="E2061" s="113" t="str">
        <f>IF(B2061="","",Impostazioni!$C$6)</f>
        <v/>
      </c>
      <c r="F2061" s="67"/>
      <c r="G2061" s="67"/>
      <c r="H2061" s="67"/>
      <c r="I2061" s="67"/>
      <c r="J2061" s="124">
        <v>0</v>
      </c>
      <c r="K2061" s="74"/>
      <c r="L2061" s="111"/>
      <c r="M2061" s="47"/>
      <c r="N2061" s="47"/>
      <c r="O2061" s="47"/>
      <c r="P2061" s="47"/>
      <c r="Q2061" s="47"/>
      <c r="R2061" s="47"/>
      <c r="S2061" s="47"/>
      <c r="T2061" s="47"/>
      <c r="U2061" s="47"/>
      <c r="V2061" s="47"/>
      <c r="W2061" s="47"/>
      <c r="X2061" s="47"/>
      <c r="Y2061" s="47"/>
      <c r="Z2061" s="47"/>
      <c r="AA2061" s="47"/>
      <c r="AB2061" s="47"/>
    </row>
    <row r="2062" spans="1:28" ht="22.5" customHeight="1">
      <c r="A2062" s="47"/>
      <c r="B2062" s="74"/>
      <c r="C2062" s="74"/>
      <c r="D2062" s="74"/>
      <c r="E2062" s="113" t="str">
        <f>IF(B2062="","",Impostazioni!$C$6)</f>
        <v/>
      </c>
      <c r="F2062" s="67"/>
      <c r="G2062" s="67"/>
      <c r="H2062" s="67"/>
      <c r="I2062" s="67"/>
      <c r="J2062" s="124">
        <v>0</v>
      </c>
      <c r="K2062" s="74"/>
      <c r="L2062" s="111"/>
      <c r="M2062" s="47"/>
      <c r="N2062" s="47"/>
      <c r="O2062" s="47"/>
      <c r="P2062" s="47"/>
      <c r="Q2062" s="47"/>
      <c r="R2062" s="47"/>
      <c r="S2062" s="47"/>
      <c r="T2062" s="47"/>
      <c r="U2062" s="47"/>
      <c r="V2062" s="47"/>
      <c r="W2062" s="47"/>
      <c r="X2062" s="47"/>
      <c r="Y2062" s="47"/>
      <c r="Z2062" s="47"/>
      <c r="AA2062" s="47"/>
      <c r="AB2062" s="47"/>
    </row>
    <row r="2063" spans="1:28" ht="22.5" customHeight="1">
      <c r="A2063" s="47"/>
      <c r="B2063" s="74"/>
      <c r="C2063" s="74"/>
      <c r="D2063" s="74"/>
      <c r="E2063" s="113" t="str">
        <f>IF(B2063="","",Impostazioni!$C$6)</f>
        <v/>
      </c>
      <c r="F2063" s="67"/>
      <c r="G2063" s="67"/>
      <c r="H2063" s="67"/>
      <c r="I2063" s="67"/>
      <c r="J2063" s="124">
        <v>0</v>
      </c>
      <c r="K2063" s="74"/>
      <c r="L2063" s="111"/>
      <c r="M2063" s="47"/>
      <c r="N2063" s="47"/>
      <c r="O2063" s="47"/>
      <c r="P2063" s="47"/>
      <c r="Q2063" s="47"/>
      <c r="R2063" s="47"/>
      <c r="S2063" s="47"/>
      <c r="T2063" s="47"/>
      <c r="U2063" s="47"/>
      <c r="V2063" s="47"/>
      <c r="W2063" s="47"/>
      <c r="X2063" s="47"/>
      <c r="Y2063" s="47"/>
      <c r="Z2063" s="47"/>
      <c r="AA2063" s="47"/>
      <c r="AB2063" s="47"/>
    </row>
    <row r="2064" spans="1:28" ht="22.5" customHeight="1">
      <c r="A2064" s="47"/>
      <c r="B2064" s="74"/>
      <c r="C2064" s="74"/>
      <c r="D2064" s="74"/>
      <c r="E2064" s="113" t="str">
        <f>IF(B2064="","",Impostazioni!$C$6)</f>
        <v/>
      </c>
      <c r="F2064" s="67"/>
      <c r="G2064" s="67"/>
      <c r="H2064" s="67"/>
      <c r="I2064" s="67"/>
      <c r="J2064" s="124">
        <v>0</v>
      </c>
      <c r="K2064" s="74"/>
      <c r="L2064" s="111"/>
      <c r="M2064" s="47"/>
      <c r="N2064" s="47"/>
      <c r="O2064" s="47"/>
      <c r="P2064" s="47"/>
      <c r="Q2064" s="47"/>
      <c r="R2064" s="47"/>
      <c r="S2064" s="47"/>
      <c r="T2064" s="47"/>
      <c r="U2064" s="47"/>
      <c r="V2064" s="47"/>
      <c r="W2064" s="47"/>
      <c r="X2064" s="47"/>
      <c r="Y2064" s="47"/>
      <c r="Z2064" s="47"/>
      <c r="AA2064" s="47"/>
      <c r="AB2064" s="47"/>
    </row>
    <row r="2065" spans="1:28" ht="22.5" customHeight="1">
      <c r="A2065" s="47"/>
      <c r="B2065" s="74"/>
      <c r="C2065" s="74"/>
      <c r="D2065" s="74"/>
      <c r="E2065" s="113" t="str">
        <f>IF(B2065="","",Impostazioni!$C$6)</f>
        <v/>
      </c>
      <c r="F2065" s="67"/>
      <c r="G2065" s="67"/>
      <c r="H2065" s="67"/>
      <c r="I2065" s="67"/>
      <c r="J2065" s="124">
        <v>0</v>
      </c>
      <c r="K2065" s="74"/>
      <c r="L2065" s="111"/>
      <c r="M2065" s="47"/>
      <c r="N2065" s="47"/>
      <c r="O2065" s="47"/>
      <c r="P2065" s="47"/>
      <c r="Q2065" s="47"/>
      <c r="R2065" s="47"/>
      <c r="S2065" s="47"/>
      <c r="T2065" s="47"/>
      <c r="U2065" s="47"/>
      <c r="V2065" s="47"/>
      <c r="W2065" s="47"/>
      <c r="X2065" s="47"/>
      <c r="Y2065" s="47"/>
      <c r="Z2065" s="47"/>
      <c r="AA2065" s="47"/>
      <c r="AB2065" s="47"/>
    </row>
    <row r="2066" spans="1:28" ht="22.5" customHeight="1">
      <c r="A2066" s="47"/>
      <c r="B2066" s="74"/>
      <c r="C2066" s="74"/>
      <c r="D2066" s="74"/>
      <c r="E2066" s="113" t="str">
        <f>IF(B2066="","",Impostazioni!$C$6)</f>
        <v/>
      </c>
      <c r="F2066" s="67"/>
      <c r="G2066" s="67"/>
      <c r="H2066" s="67"/>
      <c r="I2066" s="67"/>
      <c r="J2066" s="124">
        <v>0</v>
      </c>
      <c r="K2066" s="74"/>
      <c r="L2066" s="111"/>
      <c r="M2066" s="47"/>
      <c r="N2066" s="47"/>
      <c r="O2066" s="47"/>
      <c r="P2066" s="47"/>
      <c r="Q2066" s="47"/>
      <c r="R2066" s="47"/>
      <c r="S2066" s="47"/>
      <c r="T2066" s="47"/>
      <c r="U2066" s="47"/>
      <c r="V2066" s="47"/>
      <c r="W2066" s="47"/>
      <c r="X2066" s="47"/>
      <c r="Y2066" s="47"/>
      <c r="Z2066" s="47"/>
      <c r="AA2066" s="47"/>
      <c r="AB2066" s="47"/>
    </row>
    <row r="2067" spans="1:28" ht="22.5" customHeight="1">
      <c r="A2067" s="47"/>
      <c r="B2067" s="74"/>
      <c r="C2067" s="74"/>
      <c r="D2067" s="74"/>
      <c r="E2067" s="113" t="str">
        <f>IF(B2067="","",Impostazioni!$C$6)</f>
        <v/>
      </c>
      <c r="F2067" s="67"/>
      <c r="G2067" s="67"/>
      <c r="H2067" s="67"/>
      <c r="I2067" s="67"/>
      <c r="J2067" s="124">
        <v>0</v>
      </c>
      <c r="K2067" s="74"/>
      <c r="L2067" s="111"/>
      <c r="M2067" s="47"/>
      <c r="N2067" s="47"/>
      <c r="O2067" s="47"/>
      <c r="P2067" s="47"/>
      <c r="Q2067" s="47"/>
      <c r="R2067" s="47"/>
      <c r="S2067" s="47"/>
      <c r="T2067" s="47"/>
      <c r="U2067" s="47"/>
      <c r="V2067" s="47"/>
      <c r="W2067" s="47"/>
      <c r="X2067" s="47"/>
      <c r="Y2067" s="47"/>
      <c r="Z2067" s="47"/>
      <c r="AA2067" s="47"/>
      <c r="AB2067" s="47"/>
    </row>
    <row r="2068" spans="1:28" ht="22.5" customHeight="1">
      <c r="A2068" s="47"/>
      <c r="B2068" s="74"/>
      <c r="C2068" s="74"/>
      <c r="D2068" s="74"/>
      <c r="E2068" s="113" t="str">
        <f>IF(B2068="","",Impostazioni!$C$6)</f>
        <v/>
      </c>
      <c r="F2068" s="67"/>
      <c r="G2068" s="67"/>
      <c r="H2068" s="67"/>
      <c r="I2068" s="67"/>
      <c r="J2068" s="124">
        <v>0</v>
      </c>
      <c r="K2068" s="74"/>
      <c r="L2068" s="111"/>
      <c r="M2068" s="47"/>
      <c r="N2068" s="47"/>
      <c r="O2068" s="47"/>
      <c r="P2068" s="47"/>
      <c r="Q2068" s="47"/>
      <c r="R2068" s="47"/>
      <c r="S2068" s="47"/>
      <c r="T2068" s="47"/>
      <c r="U2068" s="47"/>
      <c r="V2068" s="47"/>
      <c r="W2068" s="47"/>
      <c r="X2068" s="47"/>
      <c r="Y2068" s="47"/>
      <c r="Z2068" s="47"/>
      <c r="AA2068" s="47"/>
      <c r="AB2068" s="47"/>
    </row>
    <row r="2069" spans="1:28" ht="22.5" customHeight="1">
      <c r="A2069" s="47"/>
      <c r="B2069" s="74"/>
      <c r="C2069" s="74"/>
      <c r="D2069" s="74"/>
      <c r="E2069" s="113" t="str">
        <f>IF(B2069="","",Impostazioni!$C$6)</f>
        <v/>
      </c>
      <c r="F2069" s="67"/>
      <c r="G2069" s="67"/>
      <c r="H2069" s="67"/>
      <c r="I2069" s="67"/>
      <c r="J2069" s="124">
        <v>0</v>
      </c>
      <c r="K2069" s="74"/>
      <c r="L2069" s="111"/>
      <c r="M2069" s="47"/>
      <c r="N2069" s="47"/>
      <c r="O2069" s="47"/>
      <c r="P2069" s="47"/>
      <c r="Q2069" s="47"/>
      <c r="R2069" s="47"/>
      <c r="S2069" s="47"/>
      <c r="T2069" s="47"/>
      <c r="U2069" s="47"/>
      <c r="V2069" s="47"/>
      <c r="W2069" s="47"/>
      <c r="X2069" s="47"/>
      <c r="Y2069" s="47"/>
      <c r="Z2069" s="47"/>
      <c r="AA2069" s="47"/>
      <c r="AB2069" s="47"/>
    </row>
    <row r="2070" spans="1:28" ht="22.5" customHeight="1">
      <c r="A2070" s="47"/>
      <c r="B2070" s="74"/>
      <c r="C2070" s="74"/>
      <c r="D2070" s="74"/>
      <c r="E2070" s="113" t="str">
        <f>IF(B2070="","",Impostazioni!$C$6)</f>
        <v/>
      </c>
      <c r="F2070" s="67"/>
      <c r="G2070" s="67"/>
      <c r="H2070" s="67"/>
      <c r="I2070" s="67"/>
      <c r="J2070" s="124">
        <v>0</v>
      </c>
      <c r="K2070" s="74"/>
      <c r="L2070" s="111"/>
      <c r="M2070" s="47"/>
      <c r="N2070" s="47"/>
      <c r="O2070" s="47"/>
      <c r="P2070" s="47"/>
      <c r="Q2070" s="47"/>
      <c r="R2070" s="47"/>
      <c r="S2070" s="47"/>
      <c r="T2070" s="47"/>
      <c r="U2070" s="47"/>
      <c r="V2070" s="47"/>
      <c r="W2070" s="47"/>
      <c r="X2070" s="47"/>
      <c r="Y2070" s="47"/>
      <c r="Z2070" s="47"/>
      <c r="AA2070" s="47"/>
      <c r="AB2070" s="47"/>
    </row>
    <row r="2071" spans="1:28" ht="22.5" customHeight="1">
      <c r="A2071" s="47"/>
      <c r="B2071" s="74"/>
      <c r="C2071" s="74"/>
      <c r="D2071" s="74"/>
      <c r="E2071" s="113" t="str">
        <f>IF(B2071="","",Impostazioni!$C$6)</f>
        <v/>
      </c>
      <c r="F2071" s="67"/>
      <c r="G2071" s="67"/>
      <c r="H2071" s="67"/>
      <c r="I2071" s="67"/>
      <c r="J2071" s="124">
        <v>0</v>
      </c>
      <c r="K2071" s="74"/>
      <c r="L2071" s="111"/>
      <c r="M2071" s="47"/>
      <c r="N2071" s="47"/>
      <c r="O2071" s="47"/>
      <c r="P2071" s="47"/>
      <c r="Q2071" s="47"/>
      <c r="R2071" s="47"/>
      <c r="S2071" s="47"/>
      <c r="T2071" s="47"/>
      <c r="U2071" s="47"/>
      <c r="V2071" s="47"/>
      <c r="W2071" s="47"/>
      <c r="X2071" s="47"/>
      <c r="Y2071" s="47"/>
      <c r="Z2071" s="47"/>
      <c r="AA2071" s="47"/>
      <c r="AB2071" s="47"/>
    </row>
    <row r="2072" spans="1:28" ht="22.5" customHeight="1">
      <c r="A2072" s="47"/>
      <c r="B2072" s="74"/>
      <c r="C2072" s="74"/>
      <c r="D2072" s="74"/>
      <c r="E2072" s="113" t="str">
        <f>IF(B2072="","",Impostazioni!$C$6)</f>
        <v/>
      </c>
      <c r="F2072" s="67"/>
      <c r="G2072" s="67"/>
      <c r="H2072" s="67"/>
      <c r="I2072" s="67"/>
      <c r="J2072" s="124">
        <v>0</v>
      </c>
      <c r="K2072" s="74"/>
      <c r="L2072" s="111"/>
      <c r="M2072" s="47"/>
      <c r="N2072" s="47"/>
      <c r="O2072" s="47"/>
      <c r="P2072" s="47"/>
      <c r="Q2072" s="47"/>
      <c r="R2072" s="47"/>
      <c r="S2072" s="47"/>
      <c r="T2072" s="47"/>
      <c r="U2072" s="47"/>
      <c r="V2072" s="47"/>
      <c r="W2072" s="47"/>
      <c r="X2072" s="47"/>
      <c r="Y2072" s="47"/>
      <c r="Z2072" s="47"/>
      <c r="AA2072" s="47"/>
      <c r="AB2072" s="47"/>
    </row>
    <row r="2073" spans="1:28" ht="22.5" customHeight="1">
      <c r="A2073" s="47"/>
      <c r="B2073" s="74"/>
      <c r="C2073" s="74"/>
      <c r="D2073" s="74"/>
      <c r="E2073" s="113" t="str">
        <f>IF(B2073="","",Impostazioni!$C$6)</f>
        <v/>
      </c>
      <c r="F2073" s="67"/>
      <c r="G2073" s="67"/>
      <c r="H2073" s="67"/>
      <c r="I2073" s="67"/>
      <c r="J2073" s="124">
        <v>0</v>
      </c>
      <c r="K2073" s="74"/>
      <c r="L2073" s="111"/>
      <c r="M2073" s="47"/>
      <c r="N2073" s="47"/>
      <c r="O2073" s="47"/>
      <c r="P2073" s="47"/>
      <c r="Q2073" s="47"/>
      <c r="R2073" s="47"/>
      <c r="S2073" s="47"/>
      <c r="T2073" s="47"/>
      <c r="U2073" s="47"/>
      <c r="V2073" s="47"/>
      <c r="W2073" s="47"/>
      <c r="X2073" s="47"/>
      <c r="Y2073" s="47"/>
      <c r="Z2073" s="47"/>
      <c r="AA2073" s="47"/>
      <c r="AB2073" s="47"/>
    </row>
    <row r="2074" spans="1:28" ht="22.5" customHeight="1">
      <c r="A2074" s="47"/>
      <c r="B2074" s="74"/>
      <c r="C2074" s="74"/>
      <c r="D2074" s="74"/>
      <c r="E2074" s="113" t="str">
        <f>IF(B2074="","",Impostazioni!$C$6)</f>
        <v/>
      </c>
      <c r="F2074" s="67"/>
      <c r="G2074" s="67"/>
      <c r="H2074" s="67"/>
      <c r="I2074" s="67"/>
      <c r="J2074" s="124">
        <v>0</v>
      </c>
      <c r="K2074" s="74"/>
      <c r="L2074" s="111"/>
      <c r="M2074" s="47"/>
      <c r="N2074" s="47"/>
      <c r="O2074" s="47"/>
      <c r="P2074" s="47"/>
      <c r="Q2074" s="47"/>
      <c r="R2074" s="47"/>
      <c r="S2074" s="47"/>
      <c r="T2074" s="47"/>
      <c r="U2074" s="47"/>
      <c r="V2074" s="47"/>
      <c r="W2074" s="47"/>
      <c r="X2074" s="47"/>
      <c r="Y2074" s="47"/>
      <c r="Z2074" s="47"/>
      <c r="AA2074" s="47"/>
      <c r="AB2074" s="47"/>
    </row>
    <row r="2075" spans="1:28" ht="22.5" customHeight="1">
      <c r="A2075" s="47"/>
      <c r="B2075" s="74"/>
      <c r="C2075" s="74"/>
      <c r="D2075" s="74"/>
      <c r="E2075" s="113" t="str">
        <f>IF(B2075="","",Impostazioni!$C$6)</f>
        <v/>
      </c>
      <c r="F2075" s="67"/>
      <c r="G2075" s="67"/>
      <c r="H2075" s="67"/>
      <c r="I2075" s="67"/>
      <c r="J2075" s="124">
        <v>0</v>
      </c>
      <c r="K2075" s="74"/>
      <c r="L2075" s="111"/>
      <c r="M2075" s="47"/>
      <c r="N2075" s="47"/>
      <c r="O2075" s="47"/>
      <c r="P2075" s="47"/>
      <c r="Q2075" s="47"/>
      <c r="R2075" s="47"/>
      <c r="S2075" s="47"/>
      <c r="T2075" s="47"/>
      <c r="U2075" s="47"/>
      <c r="V2075" s="47"/>
      <c r="W2075" s="47"/>
      <c r="X2075" s="47"/>
      <c r="Y2075" s="47"/>
      <c r="Z2075" s="47"/>
      <c r="AA2075" s="47"/>
      <c r="AB2075" s="47"/>
    </row>
    <row r="2076" spans="1:28" ht="22.5" customHeight="1">
      <c r="A2076" s="47"/>
      <c r="B2076" s="74"/>
      <c r="C2076" s="74"/>
      <c r="D2076" s="74"/>
      <c r="E2076" s="113" t="str">
        <f>IF(B2076="","",Impostazioni!$C$6)</f>
        <v/>
      </c>
      <c r="F2076" s="67"/>
      <c r="G2076" s="67"/>
      <c r="H2076" s="67"/>
      <c r="I2076" s="67"/>
      <c r="J2076" s="124">
        <v>0</v>
      </c>
      <c r="K2076" s="74"/>
      <c r="L2076" s="111"/>
      <c r="M2076" s="47"/>
      <c r="N2076" s="47"/>
      <c r="O2076" s="47"/>
      <c r="P2076" s="47"/>
      <c r="Q2076" s="47"/>
      <c r="R2076" s="47"/>
      <c r="S2076" s="47"/>
      <c r="T2076" s="47"/>
      <c r="U2076" s="47"/>
      <c r="V2076" s="47"/>
      <c r="W2076" s="47"/>
      <c r="X2076" s="47"/>
      <c r="Y2076" s="47"/>
      <c r="Z2076" s="47"/>
      <c r="AA2076" s="47"/>
      <c r="AB2076" s="47"/>
    </row>
    <row r="2077" spans="1:28" ht="22.5" customHeight="1">
      <c r="A2077" s="47"/>
      <c r="B2077" s="74"/>
      <c r="C2077" s="74"/>
      <c r="D2077" s="74"/>
      <c r="E2077" s="113" t="str">
        <f>IF(B2077="","",Impostazioni!$C$6)</f>
        <v/>
      </c>
      <c r="F2077" s="67"/>
      <c r="G2077" s="67"/>
      <c r="H2077" s="67"/>
      <c r="I2077" s="67"/>
      <c r="J2077" s="124">
        <v>0</v>
      </c>
      <c r="K2077" s="74"/>
      <c r="L2077" s="111"/>
      <c r="M2077" s="47"/>
      <c r="N2077" s="47"/>
      <c r="O2077" s="47"/>
      <c r="P2077" s="47"/>
      <c r="Q2077" s="47"/>
      <c r="R2077" s="47"/>
      <c r="S2077" s="47"/>
      <c r="T2077" s="47"/>
      <c r="U2077" s="47"/>
      <c r="V2077" s="47"/>
      <c r="W2077" s="47"/>
      <c r="X2077" s="47"/>
      <c r="Y2077" s="47"/>
      <c r="Z2077" s="47"/>
      <c r="AA2077" s="47"/>
      <c r="AB2077" s="47"/>
    </row>
    <row r="2078" spans="1:28" ht="22.5" customHeight="1">
      <c r="A2078" s="47"/>
      <c r="B2078" s="74"/>
      <c r="C2078" s="74"/>
      <c r="D2078" s="74"/>
      <c r="E2078" s="113" t="str">
        <f>IF(B2078="","",Impostazioni!$C$6)</f>
        <v/>
      </c>
      <c r="F2078" s="67"/>
      <c r="G2078" s="67"/>
      <c r="H2078" s="67"/>
      <c r="I2078" s="67"/>
      <c r="J2078" s="124">
        <v>0</v>
      </c>
      <c r="K2078" s="74"/>
      <c r="L2078" s="111"/>
      <c r="M2078" s="47"/>
      <c r="N2078" s="47"/>
      <c r="O2078" s="47"/>
      <c r="P2078" s="47"/>
      <c r="Q2078" s="47"/>
      <c r="R2078" s="47"/>
      <c r="S2078" s="47"/>
      <c r="T2078" s="47"/>
      <c r="U2078" s="47"/>
      <c r="V2078" s="47"/>
      <c r="W2078" s="47"/>
      <c r="X2078" s="47"/>
      <c r="Y2078" s="47"/>
      <c r="Z2078" s="47"/>
      <c r="AA2078" s="47"/>
      <c r="AB2078" s="47"/>
    </row>
    <row r="2079" spans="1:28" ht="22.5" customHeight="1">
      <c r="A2079" s="47"/>
      <c r="B2079" s="74"/>
      <c r="C2079" s="74"/>
      <c r="D2079" s="74"/>
      <c r="E2079" s="113" t="str">
        <f>IF(B2079="","",Impostazioni!$C$6)</f>
        <v/>
      </c>
      <c r="F2079" s="67"/>
      <c r="G2079" s="67"/>
      <c r="H2079" s="67"/>
      <c r="I2079" s="67"/>
      <c r="J2079" s="124">
        <v>0</v>
      </c>
      <c r="K2079" s="74"/>
      <c r="L2079" s="111"/>
      <c r="M2079" s="47"/>
      <c r="N2079" s="47"/>
      <c r="O2079" s="47"/>
      <c r="P2079" s="47"/>
      <c r="Q2079" s="47"/>
      <c r="R2079" s="47"/>
      <c r="S2079" s="47"/>
      <c r="T2079" s="47"/>
      <c r="U2079" s="47"/>
      <c r="V2079" s="47"/>
      <c r="W2079" s="47"/>
      <c r="X2079" s="47"/>
      <c r="Y2079" s="47"/>
      <c r="Z2079" s="47"/>
      <c r="AA2079" s="47"/>
      <c r="AB2079" s="47"/>
    </row>
    <row r="2080" spans="1:28" ht="22.5" customHeight="1">
      <c r="A2080" s="47"/>
      <c r="B2080" s="74"/>
      <c r="C2080" s="74"/>
      <c r="D2080" s="74"/>
      <c r="E2080" s="113" t="str">
        <f>IF(B2080="","",Impostazioni!$C$6)</f>
        <v/>
      </c>
      <c r="F2080" s="67"/>
      <c r="G2080" s="67"/>
      <c r="H2080" s="67"/>
      <c r="I2080" s="67"/>
      <c r="J2080" s="124">
        <v>0</v>
      </c>
      <c r="K2080" s="74"/>
      <c r="L2080" s="111"/>
      <c r="M2080" s="47"/>
      <c r="N2080" s="47"/>
      <c r="O2080" s="47"/>
      <c r="P2080" s="47"/>
      <c r="Q2080" s="47"/>
      <c r="R2080" s="47"/>
      <c r="S2080" s="47"/>
      <c r="T2080" s="47"/>
      <c r="U2080" s="47"/>
      <c r="V2080" s="47"/>
      <c r="W2080" s="47"/>
      <c r="X2080" s="47"/>
      <c r="Y2080" s="47"/>
      <c r="Z2080" s="47"/>
      <c r="AA2080" s="47"/>
      <c r="AB2080" s="47"/>
    </row>
    <row r="2081" spans="1:28" ht="22.5" customHeight="1">
      <c r="A2081" s="47"/>
      <c r="B2081" s="74"/>
      <c r="C2081" s="74"/>
      <c r="D2081" s="74"/>
      <c r="E2081" s="113" t="str">
        <f>IF(B2081="","",Impostazioni!$C$6)</f>
        <v/>
      </c>
      <c r="F2081" s="67"/>
      <c r="G2081" s="67"/>
      <c r="H2081" s="67"/>
      <c r="I2081" s="67"/>
      <c r="J2081" s="124">
        <v>0</v>
      </c>
      <c r="K2081" s="74"/>
      <c r="L2081" s="111"/>
      <c r="M2081" s="47"/>
      <c r="N2081" s="47"/>
      <c r="O2081" s="47"/>
      <c r="P2081" s="47"/>
      <c r="Q2081" s="47"/>
      <c r="R2081" s="47"/>
      <c r="S2081" s="47"/>
      <c r="T2081" s="47"/>
      <c r="U2081" s="47"/>
      <c r="V2081" s="47"/>
      <c r="W2081" s="47"/>
      <c r="X2081" s="47"/>
      <c r="Y2081" s="47"/>
      <c r="Z2081" s="47"/>
      <c r="AA2081" s="47"/>
      <c r="AB2081" s="47"/>
    </row>
    <row r="2082" spans="1:28" ht="22.5" customHeight="1">
      <c r="A2082" s="47"/>
      <c r="B2082" s="74"/>
      <c r="C2082" s="74"/>
      <c r="D2082" s="74"/>
      <c r="E2082" s="113" t="str">
        <f>IF(B2082="","",Impostazioni!$C$6)</f>
        <v/>
      </c>
      <c r="F2082" s="67"/>
      <c r="G2082" s="67"/>
      <c r="H2082" s="67"/>
      <c r="I2082" s="67"/>
      <c r="J2082" s="124">
        <v>0</v>
      </c>
      <c r="K2082" s="74"/>
      <c r="L2082" s="111"/>
      <c r="M2082" s="47"/>
      <c r="N2082" s="47"/>
      <c r="O2082" s="47"/>
      <c r="P2082" s="47"/>
      <c r="Q2082" s="47"/>
      <c r="R2082" s="47"/>
      <c r="S2082" s="47"/>
      <c r="T2082" s="47"/>
      <c r="U2082" s="47"/>
      <c r="V2082" s="47"/>
      <c r="W2082" s="47"/>
      <c r="X2082" s="47"/>
      <c r="Y2082" s="47"/>
      <c r="Z2082" s="47"/>
      <c r="AA2082" s="47"/>
      <c r="AB2082" s="47"/>
    </row>
    <row r="2083" spans="1:28" ht="22.5" customHeight="1">
      <c r="A2083" s="47"/>
      <c r="B2083" s="74"/>
      <c r="C2083" s="74"/>
      <c r="D2083" s="74"/>
      <c r="E2083" s="113" t="str">
        <f>IF(B2083="","",Impostazioni!$C$6)</f>
        <v/>
      </c>
      <c r="F2083" s="67"/>
      <c r="G2083" s="67"/>
      <c r="H2083" s="67"/>
      <c r="I2083" s="67"/>
      <c r="J2083" s="124">
        <v>0</v>
      </c>
      <c r="K2083" s="74"/>
      <c r="L2083" s="111"/>
      <c r="M2083" s="47"/>
      <c r="N2083" s="47"/>
      <c r="O2083" s="47"/>
      <c r="P2083" s="47"/>
      <c r="Q2083" s="47"/>
      <c r="R2083" s="47"/>
      <c r="S2083" s="47"/>
      <c r="T2083" s="47"/>
      <c r="U2083" s="47"/>
      <c r="V2083" s="47"/>
      <c r="W2083" s="47"/>
      <c r="X2083" s="47"/>
      <c r="Y2083" s="47"/>
      <c r="Z2083" s="47"/>
      <c r="AA2083" s="47"/>
      <c r="AB2083" s="47"/>
    </row>
    <row r="2084" spans="1:28" ht="22.5" customHeight="1">
      <c r="A2084" s="47"/>
      <c r="B2084" s="74"/>
      <c r="C2084" s="74"/>
      <c r="D2084" s="74"/>
      <c r="E2084" s="113" t="str">
        <f>IF(B2084="","",Impostazioni!$C$6)</f>
        <v/>
      </c>
      <c r="F2084" s="67"/>
      <c r="G2084" s="67"/>
      <c r="H2084" s="67"/>
      <c r="I2084" s="67"/>
      <c r="J2084" s="124">
        <v>0</v>
      </c>
      <c r="K2084" s="74"/>
      <c r="L2084" s="111"/>
      <c r="M2084" s="47"/>
      <c r="N2084" s="47"/>
      <c r="O2084" s="47"/>
      <c r="P2084" s="47"/>
      <c r="Q2084" s="47"/>
      <c r="R2084" s="47"/>
      <c r="S2084" s="47"/>
      <c r="T2084" s="47"/>
      <c r="U2084" s="47"/>
      <c r="V2084" s="47"/>
      <c r="W2084" s="47"/>
      <c r="X2084" s="47"/>
      <c r="Y2084" s="47"/>
      <c r="Z2084" s="47"/>
      <c r="AA2084" s="47"/>
      <c r="AB2084" s="47"/>
    </row>
    <row r="2085" spans="1:28" ht="22.5" customHeight="1">
      <c r="A2085" s="47"/>
      <c r="B2085" s="74"/>
      <c r="C2085" s="74"/>
      <c r="D2085" s="74"/>
      <c r="E2085" s="113" t="str">
        <f>IF(B2085="","",Impostazioni!$C$6)</f>
        <v/>
      </c>
      <c r="F2085" s="67"/>
      <c r="G2085" s="67"/>
      <c r="H2085" s="67"/>
      <c r="I2085" s="67"/>
      <c r="J2085" s="124">
        <v>0</v>
      </c>
      <c r="K2085" s="74"/>
      <c r="L2085" s="111"/>
      <c r="M2085" s="47"/>
      <c r="N2085" s="47"/>
      <c r="O2085" s="47"/>
      <c r="P2085" s="47"/>
      <c r="Q2085" s="47"/>
      <c r="R2085" s="47"/>
      <c r="S2085" s="47"/>
      <c r="T2085" s="47"/>
      <c r="U2085" s="47"/>
      <c r="V2085" s="47"/>
      <c r="W2085" s="47"/>
      <c r="X2085" s="47"/>
      <c r="Y2085" s="47"/>
      <c r="Z2085" s="47"/>
      <c r="AA2085" s="47"/>
      <c r="AB2085" s="47"/>
    </row>
    <row r="2086" spans="1:28" ht="22.5" customHeight="1">
      <c r="A2086" s="47"/>
      <c r="B2086" s="74"/>
      <c r="C2086" s="74"/>
      <c r="D2086" s="74"/>
      <c r="E2086" s="113" t="str">
        <f>IF(B2086="","",Impostazioni!$C$6)</f>
        <v/>
      </c>
      <c r="F2086" s="67"/>
      <c r="G2086" s="67"/>
      <c r="H2086" s="67"/>
      <c r="I2086" s="67"/>
      <c r="J2086" s="124">
        <v>0</v>
      </c>
      <c r="K2086" s="74"/>
      <c r="L2086" s="111"/>
      <c r="M2086" s="47"/>
      <c r="N2086" s="47"/>
      <c r="O2086" s="47"/>
      <c r="P2086" s="47"/>
      <c r="Q2086" s="47"/>
      <c r="R2086" s="47"/>
      <c r="S2086" s="47"/>
      <c r="T2086" s="47"/>
      <c r="U2086" s="47"/>
      <c r="V2086" s="47"/>
      <c r="W2086" s="47"/>
      <c r="X2086" s="47"/>
      <c r="Y2086" s="47"/>
      <c r="Z2086" s="47"/>
      <c r="AA2086" s="47"/>
      <c r="AB2086" s="47"/>
    </row>
    <row r="2087" spans="1:28" ht="22.5" customHeight="1">
      <c r="A2087" s="47"/>
      <c r="B2087" s="74"/>
      <c r="C2087" s="74"/>
      <c r="D2087" s="74"/>
      <c r="E2087" s="113" t="str">
        <f>IF(B2087="","",Impostazioni!$C$6)</f>
        <v/>
      </c>
      <c r="F2087" s="67"/>
      <c r="G2087" s="67"/>
      <c r="H2087" s="67"/>
      <c r="I2087" s="67"/>
      <c r="J2087" s="124">
        <v>0</v>
      </c>
      <c r="K2087" s="74"/>
      <c r="L2087" s="111"/>
      <c r="M2087" s="47"/>
      <c r="N2087" s="47"/>
      <c r="O2087" s="47"/>
      <c r="P2087" s="47"/>
      <c r="Q2087" s="47"/>
      <c r="R2087" s="47"/>
      <c r="S2087" s="47"/>
      <c r="T2087" s="47"/>
      <c r="U2087" s="47"/>
      <c r="V2087" s="47"/>
      <c r="W2087" s="47"/>
      <c r="X2087" s="47"/>
      <c r="Y2087" s="47"/>
      <c r="Z2087" s="47"/>
      <c r="AA2087" s="47"/>
      <c r="AB2087" s="47"/>
    </row>
    <row r="2088" spans="1:28" ht="22.5" customHeight="1">
      <c r="A2088" s="47"/>
      <c r="B2088" s="74"/>
      <c r="C2088" s="74"/>
      <c r="D2088" s="74"/>
      <c r="E2088" s="113" t="str">
        <f>IF(B2088="","",Impostazioni!$C$6)</f>
        <v/>
      </c>
      <c r="F2088" s="67"/>
      <c r="G2088" s="67"/>
      <c r="H2088" s="67"/>
      <c r="I2088" s="67"/>
      <c r="J2088" s="124">
        <v>0</v>
      </c>
      <c r="K2088" s="74"/>
      <c r="L2088" s="111"/>
      <c r="M2088" s="47"/>
      <c r="N2088" s="47"/>
      <c r="O2088" s="47"/>
      <c r="P2088" s="47"/>
      <c r="Q2088" s="47"/>
      <c r="R2088" s="47"/>
      <c r="S2088" s="47"/>
      <c r="T2088" s="47"/>
      <c r="U2088" s="47"/>
      <c r="V2088" s="47"/>
      <c r="W2088" s="47"/>
      <c r="X2088" s="47"/>
      <c r="Y2088" s="47"/>
      <c r="Z2088" s="47"/>
      <c r="AA2088" s="47"/>
      <c r="AB2088" s="47"/>
    </row>
    <row r="2089" spans="1:28" ht="22.5" customHeight="1">
      <c r="A2089" s="47"/>
      <c r="B2089" s="74"/>
      <c r="C2089" s="74"/>
      <c r="D2089" s="74"/>
      <c r="E2089" s="113" t="str">
        <f>IF(B2089="","",Impostazioni!$C$6)</f>
        <v/>
      </c>
      <c r="F2089" s="67"/>
      <c r="G2089" s="67"/>
      <c r="H2089" s="67"/>
      <c r="I2089" s="67"/>
      <c r="J2089" s="124">
        <v>0</v>
      </c>
      <c r="K2089" s="74"/>
      <c r="L2089" s="111"/>
      <c r="M2089" s="47"/>
      <c r="N2089" s="47"/>
      <c r="O2089" s="47"/>
      <c r="P2089" s="47"/>
      <c r="Q2089" s="47"/>
      <c r="R2089" s="47"/>
      <c r="S2089" s="47"/>
      <c r="T2089" s="47"/>
      <c r="U2089" s="47"/>
      <c r="V2089" s="47"/>
      <c r="W2089" s="47"/>
      <c r="X2089" s="47"/>
      <c r="Y2089" s="47"/>
      <c r="Z2089" s="47"/>
      <c r="AA2089" s="47"/>
      <c r="AB2089" s="47"/>
    </row>
    <row r="2090" spans="1:28" ht="22.5" customHeight="1">
      <c r="A2090" s="47"/>
      <c r="B2090" s="74"/>
      <c r="C2090" s="74"/>
      <c r="D2090" s="74"/>
      <c r="E2090" s="113" t="str">
        <f>IF(B2090="","",Impostazioni!$C$6)</f>
        <v/>
      </c>
      <c r="F2090" s="67"/>
      <c r="G2090" s="67"/>
      <c r="H2090" s="67"/>
      <c r="I2090" s="67"/>
      <c r="J2090" s="124">
        <v>0</v>
      </c>
      <c r="K2090" s="74"/>
      <c r="L2090" s="111"/>
      <c r="M2090" s="47"/>
      <c r="N2090" s="47"/>
      <c r="O2090" s="47"/>
      <c r="P2090" s="47"/>
      <c r="Q2090" s="47"/>
      <c r="R2090" s="47"/>
      <c r="S2090" s="47"/>
      <c r="T2090" s="47"/>
      <c r="U2090" s="47"/>
      <c r="V2090" s="47"/>
      <c r="W2090" s="47"/>
      <c r="X2090" s="47"/>
      <c r="Y2090" s="47"/>
      <c r="Z2090" s="47"/>
      <c r="AA2090" s="47"/>
      <c r="AB2090" s="47"/>
    </row>
    <row r="2091" spans="1:28" ht="22.5" customHeight="1">
      <c r="A2091" s="47"/>
      <c r="B2091" s="74"/>
      <c r="C2091" s="74"/>
      <c r="D2091" s="74"/>
      <c r="E2091" s="113" t="str">
        <f>IF(B2091="","",Impostazioni!$C$6)</f>
        <v/>
      </c>
      <c r="F2091" s="67"/>
      <c r="G2091" s="67"/>
      <c r="H2091" s="67"/>
      <c r="I2091" s="67"/>
      <c r="J2091" s="124">
        <v>0</v>
      </c>
      <c r="K2091" s="74"/>
      <c r="L2091" s="111"/>
      <c r="M2091" s="47"/>
      <c r="N2091" s="47"/>
      <c r="O2091" s="47"/>
      <c r="P2091" s="47"/>
      <c r="Q2091" s="47"/>
      <c r="R2091" s="47"/>
      <c r="S2091" s="47"/>
      <c r="T2091" s="47"/>
      <c r="U2091" s="47"/>
      <c r="V2091" s="47"/>
      <c r="W2091" s="47"/>
      <c r="X2091" s="47"/>
      <c r="Y2091" s="47"/>
      <c r="Z2091" s="47"/>
      <c r="AA2091" s="47"/>
      <c r="AB2091" s="47"/>
    </row>
    <row r="2092" spans="1:28" ht="22.5" customHeight="1">
      <c r="A2092" s="47"/>
      <c r="B2092" s="74"/>
      <c r="C2092" s="74"/>
      <c r="D2092" s="74"/>
      <c r="E2092" s="113" t="str">
        <f>IF(B2092="","",Impostazioni!$C$6)</f>
        <v/>
      </c>
      <c r="F2092" s="67"/>
      <c r="G2092" s="67"/>
      <c r="H2092" s="67"/>
      <c r="I2092" s="67"/>
      <c r="J2092" s="124">
        <v>0</v>
      </c>
      <c r="K2092" s="74"/>
      <c r="L2092" s="111"/>
      <c r="M2092" s="47"/>
      <c r="N2092" s="47"/>
      <c r="O2092" s="47"/>
      <c r="P2092" s="47"/>
      <c r="Q2092" s="47"/>
      <c r="R2092" s="47"/>
      <c r="S2092" s="47"/>
      <c r="T2092" s="47"/>
      <c r="U2092" s="47"/>
      <c r="V2092" s="47"/>
      <c r="W2092" s="47"/>
      <c r="X2092" s="47"/>
      <c r="Y2092" s="47"/>
      <c r="Z2092" s="47"/>
      <c r="AA2092" s="47"/>
      <c r="AB2092" s="47"/>
    </row>
    <row r="2093" spans="1:28" ht="22.5" customHeight="1">
      <c r="A2093" s="47"/>
      <c r="B2093" s="74"/>
      <c r="C2093" s="74"/>
      <c r="D2093" s="74"/>
      <c r="E2093" s="113" t="str">
        <f>IF(B2093="","",Impostazioni!$C$6)</f>
        <v/>
      </c>
      <c r="F2093" s="67"/>
      <c r="G2093" s="67"/>
      <c r="H2093" s="67"/>
      <c r="I2093" s="67"/>
      <c r="J2093" s="124">
        <v>0</v>
      </c>
      <c r="K2093" s="74"/>
      <c r="L2093" s="111"/>
      <c r="M2093" s="47"/>
      <c r="N2093" s="47"/>
      <c r="O2093" s="47"/>
      <c r="P2093" s="47"/>
      <c r="Q2093" s="47"/>
      <c r="R2093" s="47"/>
      <c r="S2093" s="47"/>
      <c r="T2093" s="47"/>
      <c r="U2093" s="47"/>
      <c r="V2093" s="47"/>
      <c r="W2093" s="47"/>
      <c r="X2093" s="47"/>
      <c r="Y2093" s="47"/>
      <c r="Z2093" s="47"/>
      <c r="AA2093" s="47"/>
      <c r="AB2093" s="47"/>
    </row>
    <row r="2094" spans="1:28" ht="22.5" customHeight="1">
      <c r="A2094" s="47"/>
      <c r="B2094" s="74"/>
      <c r="C2094" s="74"/>
      <c r="D2094" s="74"/>
      <c r="E2094" s="113" t="str">
        <f>IF(B2094="","",Impostazioni!$C$6)</f>
        <v/>
      </c>
      <c r="F2094" s="67"/>
      <c r="G2094" s="67"/>
      <c r="H2094" s="67"/>
      <c r="I2094" s="67"/>
      <c r="J2094" s="124">
        <v>0</v>
      </c>
      <c r="K2094" s="74"/>
      <c r="L2094" s="111"/>
      <c r="M2094" s="47"/>
      <c r="N2094" s="47"/>
      <c r="O2094" s="47"/>
      <c r="P2094" s="47"/>
      <c r="Q2094" s="47"/>
      <c r="R2094" s="47"/>
      <c r="S2094" s="47"/>
      <c r="T2094" s="47"/>
      <c r="U2094" s="47"/>
      <c r="V2094" s="47"/>
      <c r="W2094" s="47"/>
      <c r="X2094" s="47"/>
      <c r="Y2094" s="47"/>
      <c r="Z2094" s="47"/>
      <c r="AA2094" s="47"/>
      <c r="AB2094" s="47"/>
    </row>
    <row r="2095" spans="1:28" ht="22.5" customHeight="1">
      <c r="A2095" s="47"/>
      <c r="B2095" s="74"/>
      <c r="C2095" s="74"/>
      <c r="D2095" s="74"/>
      <c r="E2095" s="113" t="str">
        <f>IF(B2095="","",Impostazioni!$C$6)</f>
        <v/>
      </c>
      <c r="F2095" s="67"/>
      <c r="G2095" s="67"/>
      <c r="H2095" s="67"/>
      <c r="I2095" s="67"/>
      <c r="J2095" s="124">
        <v>0</v>
      </c>
      <c r="K2095" s="74"/>
      <c r="L2095" s="111"/>
      <c r="M2095" s="47"/>
      <c r="N2095" s="47"/>
      <c r="O2095" s="47"/>
      <c r="P2095" s="47"/>
      <c r="Q2095" s="47"/>
      <c r="R2095" s="47"/>
      <c r="S2095" s="47"/>
      <c r="T2095" s="47"/>
      <c r="U2095" s="47"/>
      <c r="V2095" s="47"/>
      <c r="W2095" s="47"/>
      <c r="X2095" s="47"/>
      <c r="Y2095" s="47"/>
      <c r="Z2095" s="47"/>
      <c r="AA2095" s="47"/>
      <c r="AB2095" s="47"/>
    </row>
    <row r="2096" spans="1:28" ht="22.5" customHeight="1">
      <c r="A2096" s="47"/>
      <c r="B2096" s="74"/>
      <c r="C2096" s="74"/>
      <c r="D2096" s="74"/>
      <c r="E2096" s="113" t="str">
        <f>IF(B2096="","",Impostazioni!$C$6)</f>
        <v/>
      </c>
      <c r="F2096" s="67"/>
      <c r="G2096" s="67"/>
      <c r="H2096" s="67"/>
      <c r="I2096" s="67"/>
      <c r="J2096" s="124">
        <v>0</v>
      </c>
      <c r="K2096" s="74"/>
      <c r="L2096" s="111"/>
      <c r="M2096" s="47"/>
      <c r="N2096" s="47"/>
      <c r="O2096" s="47"/>
      <c r="P2096" s="47"/>
      <c r="Q2096" s="47"/>
      <c r="R2096" s="47"/>
      <c r="S2096" s="47"/>
      <c r="T2096" s="47"/>
      <c r="U2096" s="47"/>
      <c r="V2096" s="47"/>
      <c r="W2096" s="47"/>
      <c r="X2096" s="47"/>
      <c r="Y2096" s="47"/>
      <c r="Z2096" s="47"/>
      <c r="AA2096" s="47"/>
      <c r="AB2096" s="47"/>
    </row>
    <row r="2097" spans="1:28" ht="22.5" customHeight="1">
      <c r="A2097" s="47"/>
      <c r="B2097" s="74"/>
      <c r="C2097" s="74"/>
      <c r="D2097" s="74"/>
      <c r="E2097" s="113" t="str">
        <f>IF(B2097="","",Impostazioni!$C$6)</f>
        <v/>
      </c>
      <c r="F2097" s="67"/>
      <c r="G2097" s="67"/>
      <c r="H2097" s="67"/>
      <c r="I2097" s="67"/>
      <c r="J2097" s="124">
        <v>0</v>
      </c>
      <c r="K2097" s="74"/>
      <c r="L2097" s="111"/>
      <c r="M2097" s="47"/>
      <c r="N2097" s="47"/>
      <c r="O2097" s="47"/>
      <c r="P2097" s="47"/>
      <c r="Q2097" s="47"/>
      <c r="R2097" s="47"/>
      <c r="S2097" s="47"/>
      <c r="T2097" s="47"/>
      <c r="U2097" s="47"/>
      <c r="V2097" s="47"/>
      <c r="W2097" s="47"/>
      <c r="X2097" s="47"/>
      <c r="Y2097" s="47"/>
      <c r="Z2097" s="47"/>
      <c r="AA2097" s="47"/>
      <c r="AB2097" s="47"/>
    </row>
    <row r="2098" spans="1:28" ht="22.5" customHeight="1">
      <c r="A2098" s="47"/>
      <c r="B2098" s="74"/>
      <c r="C2098" s="74"/>
      <c r="D2098" s="74"/>
      <c r="E2098" s="113" t="str">
        <f>IF(B2098="","",Impostazioni!$C$6)</f>
        <v/>
      </c>
      <c r="F2098" s="67"/>
      <c r="G2098" s="67"/>
      <c r="H2098" s="67"/>
      <c r="I2098" s="67"/>
      <c r="J2098" s="124">
        <v>0</v>
      </c>
      <c r="K2098" s="74"/>
      <c r="L2098" s="111"/>
      <c r="M2098" s="47"/>
      <c r="N2098" s="47"/>
      <c r="O2098" s="47"/>
      <c r="P2098" s="47"/>
      <c r="Q2098" s="47"/>
      <c r="R2098" s="47"/>
      <c r="S2098" s="47"/>
      <c r="T2098" s="47"/>
      <c r="U2098" s="47"/>
      <c r="V2098" s="47"/>
      <c r="W2098" s="47"/>
      <c r="X2098" s="47"/>
      <c r="Y2098" s="47"/>
      <c r="Z2098" s="47"/>
      <c r="AA2098" s="47"/>
      <c r="AB2098" s="47"/>
    </row>
    <row r="2099" spans="1:28" ht="22.5" customHeight="1">
      <c r="A2099" s="47"/>
      <c r="B2099" s="74"/>
      <c r="C2099" s="74"/>
      <c r="D2099" s="74"/>
      <c r="E2099" s="113" t="str">
        <f>IF(B2099="","",Impostazioni!$C$6)</f>
        <v/>
      </c>
      <c r="F2099" s="67"/>
      <c r="G2099" s="67"/>
      <c r="H2099" s="67"/>
      <c r="I2099" s="67"/>
      <c r="J2099" s="124">
        <v>0</v>
      </c>
      <c r="K2099" s="74"/>
      <c r="L2099" s="111"/>
      <c r="M2099" s="47"/>
      <c r="N2099" s="47"/>
      <c r="O2099" s="47"/>
      <c r="P2099" s="47"/>
      <c r="Q2099" s="47"/>
      <c r="R2099" s="47"/>
      <c r="S2099" s="47"/>
      <c r="T2099" s="47"/>
      <c r="U2099" s="47"/>
      <c r="V2099" s="47"/>
      <c r="W2099" s="47"/>
      <c r="X2099" s="47"/>
      <c r="Y2099" s="47"/>
      <c r="Z2099" s="47"/>
      <c r="AA2099" s="47"/>
      <c r="AB2099" s="47"/>
    </row>
    <row r="2100" spans="1:28" ht="22.5" customHeight="1">
      <c r="A2100" s="47"/>
      <c r="B2100" s="74"/>
      <c r="C2100" s="74"/>
      <c r="D2100" s="74"/>
      <c r="E2100" s="113" t="str">
        <f>IF(B2100="","",Impostazioni!$C$6)</f>
        <v/>
      </c>
      <c r="F2100" s="67"/>
      <c r="G2100" s="67"/>
      <c r="H2100" s="67"/>
      <c r="I2100" s="67"/>
      <c r="J2100" s="124">
        <v>0</v>
      </c>
      <c r="K2100" s="74"/>
      <c r="L2100" s="111"/>
      <c r="M2100" s="47"/>
      <c r="N2100" s="47"/>
      <c r="O2100" s="47"/>
      <c r="P2100" s="47"/>
      <c r="Q2100" s="47"/>
      <c r="R2100" s="47"/>
      <c r="S2100" s="47"/>
      <c r="T2100" s="47"/>
      <c r="U2100" s="47"/>
      <c r="V2100" s="47"/>
      <c r="W2100" s="47"/>
      <c r="X2100" s="47"/>
      <c r="Y2100" s="47"/>
      <c r="Z2100" s="47"/>
      <c r="AA2100" s="47"/>
      <c r="AB2100" s="47"/>
    </row>
    <row r="2101" spans="1:28" ht="22.5" customHeight="1">
      <c r="A2101" s="47"/>
      <c r="B2101" s="74"/>
      <c r="C2101" s="74"/>
      <c r="D2101" s="74"/>
      <c r="E2101" s="113" t="str">
        <f>IF(B2101="","",Impostazioni!$C$6)</f>
        <v/>
      </c>
      <c r="F2101" s="67"/>
      <c r="G2101" s="67"/>
      <c r="H2101" s="67"/>
      <c r="I2101" s="67"/>
      <c r="J2101" s="124">
        <v>0</v>
      </c>
      <c r="K2101" s="74"/>
      <c r="L2101" s="111"/>
      <c r="M2101" s="47"/>
      <c r="N2101" s="47"/>
      <c r="O2101" s="47"/>
      <c r="P2101" s="47"/>
      <c r="Q2101" s="47"/>
      <c r="R2101" s="47"/>
      <c r="S2101" s="47"/>
      <c r="T2101" s="47"/>
      <c r="U2101" s="47"/>
      <c r="V2101" s="47"/>
      <c r="W2101" s="47"/>
      <c r="X2101" s="47"/>
      <c r="Y2101" s="47"/>
      <c r="Z2101" s="47"/>
      <c r="AA2101" s="47"/>
      <c r="AB2101" s="47"/>
    </row>
    <row r="2102" spans="1:28" ht="22.5" customHeight="1">
      <c r="A2102" s="47"/>
      <c r="B2102" s="74"/>
      <c r="C2102" s="74"/>
      <c r="D2102" s="74"/>
      <c r="E2102" s="113" t="str">
        <f>IF(B2102="","",Impostazioni!$C$6)</f>
        <v/>
      </c>
      <c r="F2102" s="67"/>
      <c r="G2102" s="67"/>
      <c r="H2102" s="67"/>
      <c r="I2102" s="67"/>
      <c r="J2102" s="124">
        <v>0</v>
      </c>
      <c r="K2102" s="74"/>
      <c r="L2102" s="111"/>
      <c r="M2102" s="47"/>
      <c r="N2102" s="47"/>
      <c r="O2102" s="47"/>
      <c r="P2102" s="47"/>
      <c r="Q2102" s="47"/>
      <c r="R2102" s="47"/>
      <c r="S2102" s="47"/>
      <c r="T2102" s="47"/>
      <c r="U2102" s="47"/>
      <c r="V2102" s="47"/>
      <c r="W2102" s="47"/>
      <c r="X2102" s="47"/>
      <c r="Y2102" s="47"/>
      <c r="Z2102" s="47"/>
      <c r="AA2102" s="47"/>
      <c r="AB2102" s="47"/>
    </row>
    <row r="2103" spans="1:28" ht="22.5" customHeight="1">
      <c r="A2103" s="47"/>
      <c r="B2103" s="74"/>
      <c r="C2103" s="74"/>
      <c r="D2103" s="74"/>
      <c r="E2103" s="113" t="str">
        <f>IF(B2103="","",Impostazioni!$C$6)</f>
        <v/>
      </c>
      <c r="F2103" s="67"/>
      <c r="G2103" s="67"/>
      <c r="H2103" s="67"/>
      <c r="I2103" s="67"/>
      <c r="J2103" s="124">
        <v>0</v>
      </c>
      <c r="K2103" s="74"/>
      <c r="L2103" s="111"/>
      <c r="M2103" s="47"/>
      <c r="N2103" s="47"/>
      <c r="O2103" s="47"/>
      <c r="P2103" s="47"/>
      <c r="Q2103" s="47"/>
      <c r="R2103" s="47"/>
      <c r="S2103" s="47"/>
      <c r="T2103" s="47"/>
      <c r="U2103" s="47"/>
      <c r="V2103" s="47"/>
      <c r="W2103" s="47"/>
      <c r="X2103" s="47"/>
      <c r="Y2103" s="47"/>
      <c r="Z2103" s="47"/>
      <c r="AA2103" s="47"/>
      <c r="AB2103" s="47"/>
    </row>
    <row r="2104" spans="1:28" ht="22.5" customHeight="1">
      <c r="A2104" s="47"/>
      <c r="B2104" s="74"/>
      <c r="C2104" s="74"/>
      <c r="D2104" s="74"/>
      <c r="E2104" s="113" t="str">
        <f>IF(B2104="","",Impostazioni!$C$6)</f>
        <v/>
      </c>
      <c r="F2104" s="67"/>
      <c r="G2104" s="67"/>
      <c r="H2104" s="67"/>
      <c r="I2104" s="67"/>
      <c r="J2104" s="124">
        <v>0</v>
      </c>
      <c r="K2104" s="74"/>
      <c r="L2104" s="111"/>
      <c r="M2104" s="47"/>
      <c r="N2104" s="47"/>
      <c r="O2104" s="47"/>
      <c r="P2104" s="47"/>
      <c r="Q2104" s="47"/>
      <c r="R2104" s="47"/>
      <c r="S2104" s="47"/>
      <c r="T2104" s="47"/>
      <c r="U2104" s="47"/>
      <c r="V2104" s="47"/>
      <c r="W2104" s="47"/>
      <c r="X2104" s="47"/>
      <c r="Y2104" s="47"/>
      <c r="Z2104" s="47"/>
      <c r="AA2104" s="47"/>
      <c r="AB2104" s="47"/>
    </row>
    <row r="2105" spans="1:28" ht="22.5" customHeight="1">
      <c r="A2105" s="47"/>
      <c r="B2105" s="74"/>
      <c r="C2105" s="74"/>
      <c r="D2105" s="74"/>
      <c r="E2105" s="113" t="str">
        <f>IF(B2105="","",Impostazioni!$C$6)</f>
        <v/>
      </c>
      <c r="F2105" s="67"/>
      <c r="G2105" s="67"/>
      <c r="H2105" s="67"/>
      <c r="I2105" s="67"/>
      <c r="J2105" s="124">
        <v>0</v>
      </c>
      <c r="K2105" s="74"/>
      <c r="L2105" s="111"/>
      <c r="M2105" s="47"/>
      <c r="N2105" s="47"/>
      <c r="O2105" s="47"/>
      <c r="P2105" s="47"/>
      <c r="Q2105" s="47"/>
      <c r="R2105" s="47"/>
      <c r="S2105" s="47"/>
      <c r="T2105" s="47"/>
      <c r="U2105" s="47"/>
      <c r="V2105" s="47"/>
      <c r="W2105" s="47"/>
      <c r="X2105" s="47"/>
      <c r="Y2105" s="47"/>
      <c r="Z2105" s="47"/>
      <c r="AA2105" s="47"/>
      <c r="AB2105" s="47"/>
    </row>
    <row r="2106" spans="1:28" ht="22.5" customHeight="1">
      <c r="A2106" s="47"/>
      <c r="B2106" s="74"/>
      <c r="C2106" s="74"/>
      <c r="D2106" s="74"/>
      <c r="E2106" s="113" t="str">
        <f>IF(B2106="","",Impostazioni!$C$6)</f>
        <v/>
      </c>
      <c r="F2106" s="67"/>
      <c r="G2106" s="67"/>
      <c r="H2106" s="67"/>
      <c r="I2106" s="67"/>
      <c r="J2106" s="124">
        <v>0</v>
      </c>
      <c r="K2106" s="74"/>
      <c r="L2106" s="111"/>
      <c r="M2106" s="47"/>
      <c r="N2106" s="47"/>
      <c r="O2106" s="47"/>
      <c r="P2106" s="47"/>
      <c r="Q2106" s="47"/>
      <c r="R2106" s="47"/>
      <c r="S2106" s="47"/>
      <c r="T2106" s="47"/>
      <c r="U2106" s="47"/>
      <c r="V2106" s="47"/>
      <c r="W2106" s="47"/>
      <c r="X2106" s="47"/>
      <c r="Y2106" s="47"/>
      <c r="Z2106" s="47"/>
      <c r="AA2106" s="47"/>
      <c r="AB2106" s="47"/>
    </row>
    <row r="2107" spans="1:28" ht="22.5" customHeight="1">
      <c r="A2107" s="47"/>
      <c r="B2107" s="74"/>
      <c r="C2107" s="74"/>
      <c r="D2107" s="74"/>
      <c r="E2107" s="113" t="str">
        <f>IF(B2107="","",Impostazioni!$C$6)</f>
        <v/>
      </c>
      <c r="F2107" s="67"/>
      <c r="G2107" s="67"/>
      <c r="H2107" s="67"/>
      <c r="I2107" s="67"/>
      <c r="J2107" s="124">
        <v>0</v>
      </c>
      <c r="K2107" s="74"/>
      <c r="L2107" s="111"/>
      <c r="M2107" s="47"/>
      <c r="N2107" s="47"/>
      <c r="O2107" s="47"/>
      <c r="P2107" s="47"/>
      <c r="Q2107" s="47"/>
      <c r="R2107" s="47"/>
      <c r="S2107" s="47"/>
      <c r="T2107" s="47"/>
      <c r="U2107" s="47"/>
      <c r="V2107" s="47"/>
      <c r="W2107" s="47"/>
      <c r="X2107" s="47"/>
      <c r="Y2107" s="47"/>
      <c r="Z2107" s="47"/>
      <c r="AA2107" s="47"/>
      <c r="AB2107" s="47"/>
    </row>
    <row r="2108" spans="1:28" ht="22.5" customHeight="1">
      <c r="A2108" s="47"/>
      <c r="B2108" s="74"/>
      <c r="C2108" s="74"/>
      <c r="D2108" s="74"/>
      <c r="E2108" s="113" t="str">
        <f>IF(B2108="","",Impostazioni!$C$6)</f>
        <v/>
      </c>
      <c r="F2108" s="67"/>
      <c r="G2108" s="67"/>
      <c r="H2108" s="67"/>
      <c r="I2108" s="67"/>
      <c r="J2108" s="124">
        <v>0</v>
      </c>
      <c r="K2108" s="74"/>
      <c r="L2108" s="111"/>
      <c r="M2108" s="47"/>
      <c r="N2108" s="47"/>
      <c r="O2108" s="47"/>
      <c r="P2108" s="47"/>
      <c r="Q2108" s="47"/>
      <c r="R2108" s="47"/>
      <c r="S2108" s="47"/>
      <c r="T2108" s="47"/>
      <c r="U2108" s="47"/>
      <c r="V2108" s="47"/>
      <c r="W2108" s="47"/>
      <c r="X2108" s="47"/>
      <c r="Y2108" s="47"/>
      <c r="Z2108" s="47"/>
      <c r="AA2108" s="47"/>
      <c r="AB2108" s="47"/>
    </row>
    <row r="2109" spans="1:28" ht="22.5" customHeight="1">
      <c r="A2109" s="47"/>
      <c r="B2109" s="74"/>
      <c r="C2109" s="74"/>
      <c r="D2109" s="74"/>
      <c r="E2109" s="113" t="str">
        <f>IF(B2109="","",Impostazioni!$C$6)</f>
        <v/>
      </c>
      <c r="F2109" s="67"/>
      <c r="G2109" s="67"/>
      <c r="H2109" s="67"/>
      <c r="I2109" s="67"/>
      <c r="J2109" s="124">
        <v>0</v>
      </c>
      <c r="K2109" s="74"/>
      <c r="L2109" s="111"/>
      <c r="M2109" s="47"/>
      <c r="N2109" s="47"/>
      <c r="O2109" s="47"/>
      <c r="P2109" s="47"/>
      <c r="Q2109" s="47"/>
      <c r="R2109" s="47"/>
      <c r="S2109" s="47"/>
      <c r="T2109" s="47"/>
      <c r="U2109" s="47"/>
      <c r="V2109" s="47"/>
      <c r="W2109" s="47"/>
      <c r="X2109" s="47"/>
      <c r="Y2109" s="47"/>
      <c r="Z2109" s="47"/>
      <c r="AA2109" s="47"/>
      <c r="AB2109" s="47"/>
    </row>
    <row r="2110" spans="1:28" ht="22.5" customHeight="1">
      <c r="A2110" s="47"/>
      <c r="B2110" s="74"/>
      <c r="C2110" s="74"/>
      <c r="D2110" s="74"/>
      <c r="E2110" s="113" t="str">
        <f>IF(B2110="","",Impostazioni!$C$6)</f>
        <v/>
      </c>
      <c r="F2110" s="67"/>
      <c r="G2110" s="67"/>
      <c r="H2110" s="67"/>
      <c r="I2110" s="67"/>
      <c r="J2110" s="124">
        <v>0</v>
      </c>
      <c r="K2110" s="74"/>
      <c r="L2110" s="111"/>
      <c r="M2110" s="47"/>
      <c r="N2110" s="47"/>
      <c r="O2110" s="47"/>
      <c r="P2110" s="47"/>
      <c r="Q2110" s="47"/>
      <c r="R2110" s="47"/>
      <c r="S2110" s="47"/>
      <c r="T2110" s="47"/>
      <c r="U2110" s="47"/>
      <c r="V2110" s="47"/>
      <c r="W2110" s="47"/>
      <c r="X2110" s="47"/>
      <c r="Y2110" s="47"/>
      <c r="Z2110" s="47"/>
      <c r="AA2110" s="47"/>
      <c r="AB2110" s="47"/>
    </row>
    <row r="2111" spans="1:28" ht="22.5" customHeight="1">
      <c r="A2111" s="47"/>
      <c r="B2111" s="74"/>
      <c r="C2111" s="74"/>
      <c r="D2111" s="74"/>
      <c r="E2111" s="113" t="str">
        <f>IF(B2111="","",Impostazioni!$C$6)</f>
        <v/>
      </c>
      <c r="F2111" s="67"/>
      <c r="G2111" s="67"/>
      <c r="H2111" s="67"/>
      <c r="I2111" s="67"/>
      <c r="J2111" s="124">
        <v>0</v>
      </c>
      <c r="K2111" s="74"/>
      <c r="L2111" s="111"/>
      <c r="M2111" s="47"/>
      <c r="N2111" s="47"/>
      <c r="O2111" s="47"/>
      <c r="P2111" s="47"/>
      <c r="Q2111" s="47"/>
      <c r="R2111" s="47"/>
      <c r="S2111" s="47"/>
      <c r="T2111" s="47"/>
      <c r="U2111" s="47"/>
      <c r="V2111" s="47"/>
      <c r="W2111" s="47"/>
      <c r="X2111" s="47"/>
      <c r="Y2111" s="47"/>
      <c r="Z2111" s="47"/>
      <c r="AA2111" s="47"/>
      <c r="AB2111" s="47"/>
    </row>
    <row r="2112" spans="1:28" ht="22.5" customHeight="1">
      <c r="A2112" s="47"/>
      <c r="B2112" s="74"/>
      <c r="C2112" s="74"/>
      <c r="D2112" s="74"/>
      <c r="E2112" s="113" t="str">
        <f>IF(B2112="","",Impostazioni!$C$6)</f>
        <v/>
      </c>
      <c r="F2112" s="67"/>
      <c r="G2112" s="67"/>
      <c r="H2112" s="67"/>
      <c r="I2112" s="67"/>
      <c r="J2112" s="124">
        <v>0</v>
      </c>
      <c r="K2112" s="74"/>
      <c r="L2112" s="111"/>
      <c r="M2112" s="47"/>
      <c r="N2112" s="47"/>
      <c r="O2112" s="47"/>
      <c r="P2112" s="47"/>
      <c r="Q2112" s="47"/>
      <c r="R2112" s="47"/>
      <c r="S2112" s="47"/>
      <c r="T2112" s="47"/>
      <c r="U2112" s="47"/>
      <c r="V2112" s="47"/>
      <c r="W2112" s="47"/>
      <c r="X2112" s="47"/>
      <c r="Y2112" s="47"/>
      <c r="Z2112" s="47"/>
      <c r="AA2112" s="47"/>
      <c r="AB2112" s="47"/>
    </row>
    <row r="2113" spans="1:28" ht="22.5" customHeight="1">
      <c r="A2113" s="47"/>
      <c r="B2113" s="74"/>
      <c r="C2113" s="74"/>
      <c r="D2113" s="74"/>
      <c r="E2113" s="113" t="str">
        <f>IF(B2113="","",Impostazioni!$C$6)</f>
        <v/>
      </c>
      <c r="F2113" s="67"/>
      <c r="G2113" s="67"/>
      <c r="H2113" s="67"/>
      <c r="I2113" s="67"/>
      <c r="J2113" s="124">
        <v>0</v>
      </c>
      <c r="K2113" s="74"/>
      <c r="L2113" s="111"/>
      <c r="M2113" s="47"/>
      <c r="N2113" s="47"/>
      <c r="O2113" s="47"/>
      <c r="P2113" s="47"/>
      <c r="Q2113" s="47"/>
      <c r="R2113" s="47"/>
      <c r="S2113" s="47"/>
      <c r="T2113" s="47"/>
      <c r="U2113" s="47"/>
      <c r="V2113" s="47"/>
      <c r="W2113" s="47"/>
      <c r="X2113" s="47"/>
      <c r="Y2113" s="47"/>
      <c r="Z2113" s="47"/>
      <c r="AA2113" s="47"/>
      <c r="AB2113" s="47"/>
    </row>
    <row r="2114" spans="1:28" ht="22.5" customHeight="1">
      <c r="A2114" s="47"/>
      <c r="B2114" s="74"/>
      <c r="C2114" s="74"/>
      <c r="D2114" s="74"/>
      <c r="E2114" s="113" t="str">
        <f>IF(B2114="","",Impostazioni!$C$6)</f>
        <v/>
      </c>
      <c r="F2114" s="67"/>
      <c r="G2114" s="67"/>
      <c r="H2114" s="67"/>
      <c r="I2114" s="67"/>
      <c r="J2114" s="124">
        <v>0</v>
      </c>
      <c r="K2114" s="74"/>
      <c r="L2114" s="111"/>
      <c r="M2114" s="47"/>
      <c r="N2114" s="47"/>
      <c r="O2114" s="47"/>
      <c r="P2114" s="47"/>
      <c r="Q2114" s="47"/>
      <c r="R2114" s="47"/>
      <c r="S2114" s="47"/>
      <c r="T2114" s="47"/>
      <c r="U2114" s="47"/>
      <c r="V2114" s="47"/>
      <c r="W2114" s="47"/>
      <c r="X2114" s="47"/>
      <c r="Y2114" s="47"/>
      <c r="Z2114" s="47"/>
      <c r="AA2114" s="47"/>
      <c r="AB2114" s="47"/>
    </row>
    <row r="2115" spans="1:28" ht="22.5" customHeight="1">
      <c r="A2115" s="47"/>
      <c r="B2115" s="74"/>
      <c r="C2115" s="74"/>
      <c r="D2115" s="74"/>
      <c r="E2115" s="113" t="str">
        <f>IF(B2115="","",Impostazioni!$C$6)</f>
        <v/>
      </c>
      <c r="F2115" s="67"/>
      <c r="G2115" s="67"/>
      <c r="H2115" s="67"/>
      <c r="I2115" s="67"/>
      <c r="J2115" s="124">
        <v>0</v>
      </c>
      <c r="K2115" s="74"/>
      <c r="L2115" s="111"/>
      <c r="M2115" s="47"/>
      <c r="N2115" s="47"/>
      <c r="O2115" s="47"/>
      <c r="P2115" s="47"/>
      <c r="Q2115" s="47"/>
      <c r="R2115" s="47"/>
      <c r="S2115" s="47"/>
      <c r="T2115" s="47"/>
      <c r="U2115" s="47"/>
      <c r="V2115" s="47"/>
      <c r="W2115" s="47"/>
      <c r="X2115" s="47"/>
      <c r="Y2115" s="47"/>
      <c r="Z2115" s="47"/>
      <c r="AA2115" s="47"/>
      <c r="AB2115" s="47"/>
    </row>
    <row r="2116" spans="1:28" ht="22.5" customHeight="1">
      <c r="A2116" s="47"/>
      <c r="B2116" s="74"/>
      <c r="C2116" s="74"/>
      <c r="D2116" s="74"/>
      <c r="E2116" s="113" t="str">
        <f>IF(B2116="","",Impostazioni!$C$6)</f>
        <v/>
      </c>
      <c r="F2116" s="67"/>
      <c r="G2116" s="67"/>
      <c r="H2116" s="67"/>
      <c r="I2116" s="67"/>
      <c r="J2116" s="124">
        <v>0</v>
      </c>
      <c r="K2116" s="74"/>
      <c r="L2116" s="111"/>
      <c r="M2116" s="47"/>
      <c r="N2116" s="47"/>
      <c r="O2116" s="47"/>
      <c r="P2116" s="47"/>
      <c r="Q2116" s="47"/>
      <c r="R2116" s="47"/>
      <c r="S2116" s="47"/>
      <c r="T2116" s="47"/>
      <c r="U2116" s="47"/>
      <c r="V2116" s="47"/>
      <c r="W2116" s="47"/>
      <c r="X2116" s="47"/>
      <c r="Y2116" s="47"/>
      <c r="Z2116" s="47"/>
      <c r="AA2116" s="47"/>
      <c r="AB2116" s="47"/>
    </row>
    <row r="2117" spans="1:28" ht="22.5" customHeight="1">
      <c r="A2117" s="47"/>
      <c r="B2117" s="74"/>
      <c r="C2117" s="74"/>
      <c r="D2117" s="74"/>
      <c r="E2117" s="113" t="str">
        <f>IF(B2117="","",Impostazioni!$C$6)</f>
        <v/>
      </c>
      <c r="F2117" s="67"/>
      <c r="G2117" s="67"/>
      <c r="H2117" s="67"/>
      <c r="I2117" s="67"/>
      <c r="J2117" s="124">
        <v>0</v>
      </c>
      <c r="K2117" s="74"/>
      <c r="L2117" s="111"/>
      <c r="M2117" s="47"/>
      <c r="N2117" s="47"/>
      <c r="O2117" s="47"/>
      <c r="P2117" s="47"/>
      <c r="Q2117" s="47"/>
      <c r="R2117" s="47"/>
      <c r="S2117" s="47"/>
      <c r="T2117" s="47"/>
      <c r="U2117" s="47"/>
      <c r="V2117" s="47"/>
      <c r="W2117" s="47"/>
      <c r="X2117" s="47"/>
      <c r="Y2117" s="47"/>
      <c r="Z2117" s="47"/>
      <c r="AA2117" s="47"/>
      <c r="AB2117" s="47"/>
    </row>
    <row r="2118" spans="1:28" ht="22.5" customHeight="1">
      <c r="A2118" s="47"/>
      <c r="B2118" s="74"/>
      <c r="C2118" s="74"/>
      <c r="D2118" s="74"/>
      <c r="E2118" s="113" t="str">
        <f>IF(B2118="","",Impostazioni!$C$6)</f>
        <v/>
      </c>
      <c r="F2118" s="67"/>
      <c r="G2118" s="67"/>
      <c r="H2118" s="67"/>
      <c r="I2118" s="67"/>
      <c r="J2118" s="124">
        <v>0</v>
      </c>
      <c r="K2118" s="74"/>
      <c r="L2118" s="111"/>
      <c r="M2118" s="47"/>
      <c r="N2118" s="47"/>
      <c r="O2118" s="47"/>
      <c r="P2118" s="47"/>
      <c r="Q2118" s="47"/>
      <c r="R2118" s="47"/>
      <c r="S2118" s="47"/>
      <c r="T2118" s="47"/>
      <c r="U2118" s="47"/>
      <c r="V2118" s="47"/>
      <c r="W2118" s="47"/>
      <c r="X2118" s="47"/>
      <c r="Y2118" s="47"/>
      <c r="Z2118" s="47"/>
      <c r="AA2118" s="47"/>
      <c r="AB2118" s="47"/>
    </row>
    <row r="2119" spans="1:28" ht="22.5" customHeight="1">
      <c r="A2119" s="47"/>
      <c r="B2119" s="74"/>
      <c r="C2119" s="74"/>
      <c r="D2119" s="74"/>
      <c r="E2119" s="113" t="str">
        <f>IF(B2119="","",Impostazioni!$C$6)</f>
        <v/>
      </c>
      <c r="F2119" s="67"/>
      <c r="G2119" s="67"/>
      <c r="H2119" s="67"/>
      <c r="I2119" s="67"/>
      <c r="J2119" s="124">
        <v>0</v>
      </c>
      <c r="K2119" s="74"/>
      <c r="L2119" s="111"/>
      <c r="M2119" s="47"/>
      <c r="N2119" s="47"/>
      <c r="O2119" s="47"/>
      <c r="P2119" s="47"/>
      <c r="Q2119" s="47"/>
      <c r="R2119" s="47"/>
      <c r="S2119" s="47"/>
      <c r="T2119" s="47"/>
      <c r="U2119" s="47"/>
      <c r="V2119" s="47"/>
      <c r="W2119" s="47"/>
      <c r="X2119" s="47"/>
      <c r="Y2119" s="47"/>
      <c r="Z2119" s="47"/>
      <c r="AA2119" s="47"/>
      <c r="AB2119" s="47"/>
    </row>
    <row r="2120" spans="1:28" ht="22.5" customHeight="1">
      <c r="A2120" s="47"/>
      <c r="B2120" s="74"/>
      <c r="C2120" s="74"/>
      <c r="D2120" s="74"/>
      <c r="E2120" s="113" t="str">
        <f>IF(B2120="","",Impostazioni!$C$6)</f>
        <v/>
      </c>
      <c r="F2120" s="67"/>
      <c r="G2120" s="67"/>
      <c r="H2120" s="67"/>
      <c r="I2120" s="67"/>
      <c r="J2120" s="124">
        <v>0</v>
      </c>
      <c r="K2120" s="74"/>
      <c r="L2120" s="111"/>
      <c r="M2120" s="47"/>
      <c r="N2120" s="47"/>
      <c r="O2120" s="47"/>
      <c r="P2120" s="47"/>
      <c r="Q2120" s="47"/>
      <c r="R2120" s="47"/>
      <c r="S2120" s="47"/>
      <c r="T2120" s="47"/>
      <c r="U2120" s="47"/>
      <c r="V2120" s="47"/>
      <c r="W2120" s="47"/>
      <c r="X2120" s="47"/>
      <c r="Y2120" s="47"/>
      <c r="Z2120" s="47"/>
      <c r="AA2120" s="47"/>
      <c r="AB2120" s="47"/>
    </row>
    <row r="2121" spans="1:28" ht="22.5" customHeight="1">
      <c r="A2121" s="47"/>
      <c r="B2121" s="74"/>
      <c r="C2121" s="74"/>
      <c r="D2121" s="74"/>
      <c r="E2121" s="113" t="str">
        <f>IF(B2121="","",Impostazioni!$C$6)</f>
        <v/>
      </c>
      <c r="F2121" s="67"/>
      <c r="G2121" s="67"/>
      <c r="H2121" s="67"/>
      <c r="I2121" s="67"/>
      <c r="J2121" s="124">
        <v>0</v>
      </c>
      <c r="K2121" s="74"/>
      <c r="L2121" s="111"/>
      <c r="M2121" s="47"/>
      <c r="N2121" s="47"/>
      <c r="O2121" s="47"/>
      <c r="P2121" s="47"/>
      <c r="Q2121" s="47"/>
      <c r="R2121" s="47"/>
      <c r="S2121" s="47"/>
      <c r="T2121" s="47"/>
      <c r="U2121" s="47"/>
      <c r="V2121" s="47"/>
      <c r="W2121" s="47"/>
      <c r="X2121" s="47"/>
      <c r="Y2121" s="47"/>
      <c r="Z2121" s="47"/>
      <c r="AA2121" s="47"/>
      <c r="AB2121" s="47"/>
    </row>
    <row r="2122" spans="1:28" ht="22.5" customHeight="1">
      <c r="A2122" s="47"/>
      <c r="B2122" s="74"/>
      <c r="C2122" s="74"/>
      <c r="D2122" s="74"/>
      <c r="E2122" s="113" t="str">
        <f>IF(B2122="","",Impostazioni!$C$6)</f>
        <v/>
      </c>
      <c r="F2122" s="67"/>
      <c r="G2122" s="67"/>
      <c r="H2122" s="67"/>
      <c r="I2122" s="67"/>
      <c r="J2122" s="124">
        <v>0</v>
      </c>
      <c r="K2122" s="74"/>
      <c r="L2122" s="111"/>
      <c r="M2122" s="47"/>
      <c r="N2122" s="47"/>
      <c r="O2122" s="47"/>
      <c r="P2122" s="47"/>
      <c r="Q2122" s="47"/>
      <c r="R2122" s="47"/>
      <c r="S2122" s="47"/>
      <c r="T2122" s="47"/>
      <c r="U2122" s="47"/>
      <c r="V2122" s="47"/>
      <c r="W2122" s="47"/>
      <c r="X2122" s="47"/>
      <c r="Y2122" s="47"/>
      <c r="Z2122" s="47"/>
      <c r="AA2122" s="47"/>
      <c r="AB2122" s="47"/>
    </row>
    <row r="2123" spans="1:28" ht="22.5" customHeight="1">
      <c r="A2123" s="47"/>
      <c r="B2123" s="74"/>
      <c r="C2123" s="74"/>
      <c r="D2123" s="74"/>
      <c r="E2123" s="113" t="str">
        <f>IF(B2123="","",Impostazioni!$C$6)</f>
        <v/>
      </c>
      <c r="F2123" s="67"/>
      <c r="G2123" s="67"/>
      <c r="H2123" s="67"/>
      <c r="I2123" s="67"/>
      <c r="J2123" s="124">
        <v>0</v>
      </c>
      <c r="K2123" s="74"/>
      <c r="L2123" s="111"/>
      <c r="M2123" s="47"/>
      <c r="N2123" s="47"/>
      <c r="O2123" s="47"/>
      <c r="P2123" s="47"/>
      <c r="Q2123" s="47"/>
      <c r="R2123" s="47"/>
      <c r="S2123" s="47"/>
      <c r="T2123" s="47"/>
      <c r="U2123" s="47"/>
      <c r="V2123" s="47"/>
      <c r="W2123" s="47"/>
      <c r="X2123" s="47"/>
      <c r="Y2123" s="47"/>
      <c r="Z2123" s="47"/>
      <c r="AA2123" s="47"/>
      <c r="AB2123" s="47"/>
    </row>
    <row r="2124" spans="1:28" ht="22.5" customHeight="1">
      <c r="A2124" s="47"/>
      <c r="B2124" s="74"/>
      <c r="C2124" s="74"/>
      <c r="D2124" s="74"/>
      <c r="E2124" s="113" t="str">
        <f>IF(B2124="","",Impostazioni!$C$6)</f>
        <v/>
      </c>
      <c r="F2124" s="67"/>
      <c r="G2124" s="67"/>
      <c r="H2124" s="67"/>
      <c r="I2124" s="67"/>
      <c r="J2124" s="124">
        <v>0</v>
      </c>
      <c r="K2124" s="74"/>
      <c r="L2124" s="111"/>
      <c r="M2124" s="47"/>
      <c r="N2124" s="47"/>
      <c r="O2124" s="47"/>
      <c r="P2124" s="47"/>
      <c r="Q2124" s="47"/>
      <c r="R2124" s="47"/>
      <c r="S2124" s="47"/>
      <c r="T2124" s="47"/>
      <c r="U2124" s="47"/>
      <c r="V2124" s="47"/>
      <c r="W2124" s="47"/>
      <c r="X2124" s="47"/>
      <c r="Y2124" s="47"/>
      <c r="Z2124" s="47"/>
      <c r="AA2124" s="47"/>
      <c r="AB2124" s="47"/>
    </row>
    <row r="2125" spans="1:28" ht="22.5" customHeight="1">
      <c r="A2125" s="47"/>
      <c r="B2125" s="74"/>
      <c r="C2125" s="74"/>
      <c r="D2125" s="74"/>
      <c r="E2125" s="113" t="str">
        <f>IF(B2125="","",Impostazioni!$C$6)</f>
        <v/>
      </c>
      <c r="F2125" s="67"/>
      <c r="G2125" s="67"/>
      <c r="H2125" s="67"/>
      <c r="I2125" s="67"/>
      <c r="J2125" s="124">
        <v>0</v>
      </c>
      <c r="K2125" s="74"/>
      <c r="L2125" s="111"/>
      <c r="M2125" s="47"/>
      <c r="N2125" s="47"/>
      <c r="O2125" s="47"/>
      <c r="P2125" s="47"/>
      <c r="Q2125" s="47"/>
      <c r="R2125" s="47"/>
      <c r="S2125" s="47"/>
      <c r="T2125" s="47"/>
      <c r="U2125" s="47"/>
      <c r="V2125" s="47"/>
      <c r="W2125" s="47"/>
      <c r="X2125" s="47"/>
      <c r="Y2125" s="47"/>
      <c r="Z2125" s="47"/>
      <c r="AA2125" s="47"/>
      <c r="AB2125" s="47"/>
    </row>
    <row r="2126" spans="1:28" ht="22.5" customHeight="1">
      <c r="A2126" s="47"/>
      <c r="B2126" s="74"/>
      <c r="C2126" s="74"/>
      <c r="D2126" s="74"/>
      <c r="E2126" s="113" t="str">
        <f>IF(B2126="","",Impostazioni!$C$6)</f>
        <v/>
      </c>
      <c r="F2126" s="67"/>
      <c r="G2126" s="67"/>
      <c r="H2126" s="67"/>
      <c r="I2126" s="67"/>
      <c r="J2126" s="124">
        <v>0</v>
      </c>
      <c r="K2126" s="74"/>
      <c r="L2126" s="111"/>
      <c r="M2126" s="47"/>
      <c r="N2126" s="47"/>
      <c r="O2126" s="47"/>
      <c r="P2126" s="47"/>
      <c r="Q2126" s="47"/>
      <c r="R2126" s="47"/>
      <c r="S2126" s="47"/>
      <c r="T2126" s="47"/>
      <c r="U2126" s="47"/>
      <c r="V2126" s="47"/>
      <c r="W2126" s="47"/>
      <c r="X2126" s="47"/>
      <c r="Y2126" s="47"/>
      <c r="Z2126" s="47"/>
      <c r="AA2126" s="47"/>
      <c r="AB2126" s="47"/>
    </row>
    <row r="2127" spans="1:28" ht="22.5" customHeight="1">
      <c r="A2127" s="47"/>
      <c r="B2127" s="74"/>
      <c r="C2127" s="74"/>
      <c r="D2127" s="74"/>
      <c r="E2127" s="113" t="str">
        <f>IF(B2127="","",Impostazioni!$C$6)</f>
        <v/>
      </c>
      <c r="F2127" s="67"/>
      <c r="G2127" s="67"/>
      <c r="H2127" s="67"/>
      <c r="I2127" s="67"/>
      <c r="J2127" s="124">
        <v>0</v>
      </c>
      <c r="K2127" s="74"/>
      <c r="L2127" s="111"/>
      <c r="M2127" s="47"/>
      <c r="N2127" s="47"/>
      <c r="O2127" s="47"/>
      <c r="P2127" s="47"/>
      <c r="Q2127" s="47"/>
      <c r="R2127" s="47"/>
      <c r="S2127" s="47"/>
      <c r="T2127" s="47"/>
      <c r="U2127" s="47"/>
      <c r="V2127" s="47"/>
      <c r="W2127" s="47"/>
      <c r="X2127" s="47"/>
      <c r="Y2127" s="47"/>
      <c r="Z2127" s="47"/>
      <c r="AA2127" s="47"/>
      <c r="AB2127" s="47"/>
    </row>
    <row r="2128" spans="1:28" ht="22.5" customHeight="1">
      <c r="A2128" s="47"/>
      <c r="B2128" s="74"/>
      <c r="C2128" s="74"/>
      <c r="D2128" s="74"/>
      <c r="E2128" s="113" t="str">
        <f>IF(B2128="","",Impostazioni!$C$6)</f>
        <v/>
      </c>
      <c r="F2128" s="67"/>
      <c r="G2128" s="67"/>
      <c r="H2128" s="67"/>
      <c r="I2128" s="67"/>
      <c r="J2128" s="124">
        <v>0</v>
      </c>
      <c r="K2128" s="74"/>
      <c r="L2128" s="111"/>
      <c r="M2128" s="47"/>
      <c r="N2128" s="47"/>
      <c r="O2128" s="47"/>
      <c r="P2128" s="47"/>
      <c r="Q2128" s="47"/>
      <c r="R2128" s="47"/>
      <c r="S2128" s="47"/>
      <c r="T2128" s="47"/>
      <c r="U2128" s="47"/>
      <c r="V2128" s="47"/>
      <c r="W2128" s="47"/>
      <c r="X2128" s="47"/>
      <c r="Y2128" s="47"/>
      <c r="Z2128" s="47"/>
      <c r="AA2128" s="47"/>
      <c r="AB2128" s="47"/>
    </row>
    <row r="2129" spans="1:28" ht="22.5" customHeight="1">
      <c r="A2129" s="47"/>
      <c r="B2129" s="74"/>
      <c r="C2129" s="74"/>
      <c r="D2129" s="74"/>
      <c r="E2129" s="113" t="str">
        <f>IF(B2129="","",Impostazioni!$C$6)</f>
        <v/>
      </c>
      <c r="F2129" s="67"/>
      <c r="G2129" s="67"/>
      <c r="H2129" s="67"/>
      <c r="I2129" s="67"/>
      <c r="J2129" s="124">
        <v>0</v>
      </c>
      <c r="K2129" s="74"/>
      <c r="L2129" s="111"/>
      <c r="M2129" s="47"/>
      <c r="N2129" s="47"/>
      <c r="O2129" s="47"/>
      <c r="P2129" s="47"/>
      <c r="Q2129" s="47"/>
      <c r="R2129" s="47"/>
      <c r="S2129" s="47"/>
      <c r="T2129" s="47"/>
      <c r="U2129" s="47"/>
      <c r="V2129" s="47"/>
      <c r="W2129" s="47"/>
      <c r="X2129" s="47"/>
      <c r="Y2129" s="47"/>
      <c r="Z2129" s="47"/>
      <c r="AA2129" s="47"/>
      <c r="AB2129" s="47"/>
    </row>
    <row r="2130" spans="1:28" ht="22.5" customHeight="1">
      <c r="A2130" s="47"/>
      <c r="B2130" s="74"/>
      <c r="C2130" s="74"/>
      <c r="D2130" s="74"/>
      <c r="E2130" s="113" t="str">
        <f>IF(B2130="","",Impostazioni!$C$6)</f>
        <v/>
      </c>
      <c r="F2130" s="67"/>
      <c r="G2130" s="67"/>
      <c r="H2130" s="67"/>
      <c r="I2130" s="67"/>
      <c r="J2130" s="124">
        <v>0</v>
      </c>
      <c r="K2130" s="74"/>
      <c r="L2130" s="111"/>
      <c r="M2130" s="47"/>
      <c r="N2130" s="47"/>
      <c r="O2130" s="47"/>
      <c r="P2130" s="47"/>
      <c r="Q2130" s="47"/>
      <c r="R2130" s="47"/>
      <c r="S2130" s="47"/>
      <c r="T2130" s="47"/>
      <c r="U2130" s="47"/>
      <c r="V2130" s="47"/>
      <c r="W2130" s="47"/>
      <c r="X2130" s="47"/>
      <c r="Y2130" s="47"/>
      <c r="Z2130" s="47"/>
      <c r="AA2130" s="47"/>
      <c r="AB2130" s="47"/>
    </row>
    <row r="2131" spans="1:28" ht="22.5" customHeight="1">
      <c r="A2131" s="47"/>
      <c r="B2131" s="74"/>
      <c r="C2131" s="74"/>
      <c r="D2131" s="74"/>
      <c r="E2131" s="113" t="str">
        <f>IF(B2131="","",Impostazioni!$C$6)</f>
        <v/>
      </c>
      <c r="F2131" s="67"/>
      <c r="G2131" s="67"/>
      <c r="H2131" s="67"/>
      <c r="I2131" s="67"/>
      <c r="J2131" s="124">
        <v>0</v>
      </c>
      <c r="K2131" s="74"/>
      <c r="L2131" s="111"/>
      <c r="M2131" s="47"/>
      <c r="N2131" s="47"/>
      <c r="O2131" s="47"/>
      <c r="P2131" s="47"/>
      <c r="Q2131" s="47"/>
      <c r="R2131" s="47"/>
      <c r="S2131" s="47"/>
      <c r="T2131" s="47"/>
      <c r="U2131" s="47"/>
      <c r="V2131" s="47"/>
      <c r="W2131" s="47"/>
      <c r="X2131" s="47"/>
      <c r="Y2131" s="47"/>
      <c r="Z2131" s="47"/>
      <c r="AA2131" s="47"/>
      <c r="AB2131" s="47"/>
    </row>
    <row r="2132" spans="1:28" ht="22.5" customHeight="1">
      <c r="A2132" s="47"/>
      <c r="B2132" s="74"/>
      <c r="C2132" s="74"/>
      <c r="D2132" s="74"/>
      <c r="E2132" s="113" t="str">
        <f>IF(B2132="","",Impostazioni!$C$6)</f>
        <v/>
      </c>
      <c r="F2132" s="67"/>
      <c r="G2132" s="67"/>
      <c r="H2132" s="67"/>
      <c r="I2132" s="67"/>
      <c r="J2132" s="124">
        <v>0</v>
      </c>
      <c r="K2132" s="74"/>
      <c r="L2132" s="111"/>
      <c r="M2132" s="47"/>
      <c r="N2132" s="47"/>
      <c r="O2132" s="47"/>
      <c r="P2132" s="47"/>
      <c r="Q2132" s="47"/>
      <c r="R2132" s="47"/>
      <c r="S2132" s="47"/>
      <c r="T2132" s="47"/>
      <c r="U2132" s="47"/>
      <c r="V2132" s="47"/>
      <c r="W2132" s="47"/>
      <c r="X2132" s="47"/>
      <c r="Y2132" s="47"/>
      <c r="Z2132" s="47"/>
      <c r="AA2132" s="47"/>
      <c r="AB2132" s="47"/>
    </row>
    <row r="2133" spans="1:28" ht="22.5" customHeight="1">
      <c r="A2133" s="47"/>
      <c r="B2133" s="74"/>
      <c r="C2133" s="74"/>
      <c r="D2133" s="74"/>
      <c r="E2133" s="113" t="str">
        <f>IF(B2133="","",Impostazioni!$C$6)</f>
        <v/>
      </c>
      <c r="F2133" s="67"/>
      <c r="G2133" s="67"/>
      <c r="H2133" s="67"/>
      <c r="I2133" s="67"/>
      <c r="J2133" s="124">
        <v>0</v>
      </c>
      <c r="K2133" s="74"/>
      <c r="L2133" s="111"/>
      <c r="M2133" s="47"/>
      <c r="N2133" s="47"/>
      <c r="O2133" s="47"/>
      <c r="P2133" s="47"/>
      <c r="Q2133" s="47"/>
      <c r="R2133" s="47"/>
      <c r="S2133" s="47"/>
      <c r="T2133" s="47"/>
      <c r="U2133" s="47"/>
      <c r="V2133" s="47"/>
      <c r="W2133" s="47"/>
      <c r="X2133" s="47"/>
      <c r="Y2133" s="47"/>
      <c r="Z2133" s="47"/>
      <c r="AA2133" s="47"/>
      <c r="AB2133" s="47"/>
    </row>
    <row r="2134" spans="1:28" ht="22.5" customHeight="1">
      <c r="A2134" s="47"/>
      <c r="B2134" s="74"/>
      <c r="C2134" s="74"/>
      <c r="D2134" s="74"/>
      <c r="E2134" s="113" t="str">
        <f>IF(B2134="","",Impostazioni!$C$6)</f>
        <v/>
      </c>
      <c r="F2134" s="67"/>
      <c r="G2134" s="67"/>
      <c r="H2134" s="67"/>
      <c r="I2134" s="67"/>
      <c r="J2134" s="124">
        <v>0</v>
      </c>
      <c r="K2134" s="74"/>
      <c r="L2134" s="111"/>
      <c r="M2134" s="47"/>
      <c r="N2134" s="47"/>
      <c r="O2134" s="47"/>
      <c r="P2134" s="47"/>
      <c r="Q2134" s="47"/>
      <c r="R2134" s="47"/>
      <c r="S2134" s="47"/>
      <c r="T2134" s="47"/>
      <c r="U2134" s="47"/>
      <c r="V2134" s="47"/>
      <c r="W2134" s="47"/>
      <c r="X2134" s="47"/>
      <c r="Y2134" s="47"/>
      <c r="Z2134" s="47"/>
      <c r="AA2134" s="47"/>
      <c r="AB2134" s="47"/>
    </row>
    <row r="2135" spans="1:28" ht="22.5" customHeight="1">
      <c r="A2135" s="47"/>
      <c r="B2135" s="74"/>
      <c r="C2135" s="74"/>
      <c r="D2135" s="74"/>
      <c r="E2135" s="113" t="str">
        <f>IF(B2135="","",Impostazioni!$C$6)</f>
        <v/>
      </c>
      <c r="F2135" s="67"/>
      <c r="G2135" s="67"/>
      <c r="H2135" s="67"/>
      <c r="I2135" s="67"/>
      <c r="J2135" s="124">
        <v>0</v>
      </c>
      <c r="K2135" s="74"/>
      <c r="L2135" s="111"/>
      <c r="M2135" s="47"/>
      <c r="N2135" s="47"/>
      <c r="O2135" s="47"/>
      <c r="P2135" s="47"/>
      <c r="Q2135" s="47"/>
      <c r="R2135" s="47"/>
      <c r="S2135" s="47"/>
      <c r="T2135" s="47"/>
      <c r="U2135" s="47"/>
      <c r="V2135" s="47"/>
      <c r="W2135" s="47"/>
      <c r="X2135" s="47"/>
      <c r="Y2135" s="47"/>
      <c r="Z2135" s="47"/>
      <c r="AA2135" s="47"/>
      <c r="AB2135" s="47"/>
    </row>
    <row r="2136" spans="1:28" ht="22.5" customHeight="1">
      <c r="A2136" s="47"/>
      <c r="B2136" s="74"/>
      <c r="C2136" s="74"/>
      <c r="D2136" s="74"/>
      <c r="E2136" s="113" t="str">
        <f>IF(B2136="","",Impostazioni!$C$6)</f>
        <v/>
      </c>
      <c r="F2136" s="67"/>
      <c r="G2136" s="67"/>
      <c r="H2136" s="67"/>
      <c r="I2136" s="67"/>
      <c r="J2136" s="124">
        <v>0</v>
      </c>
      <c r="K2136" s="74"/>
      <c r="L2136" s="111"/>
      <c r="M2136" s="47"/>
      <c r="N2136" s="47"/>
      <c r="O2136" s="47"/>
      <c r="P2136" s="47"/>
      <c r="Q2136" s="47"/>
      <c r="R2136" s="47"/>
      <c r="S2136" s="47"/>
      <c r="T2136" s="47"/>
      <c r="U2136" s="47"/>
      <c r="V2136" s="47"/>
      <c r="W2136" s="47"/>
      <c r="X2136" s="47"/>
      <c r="Y2136" s="47"/>
      <c r="Z2136" s="47"/>
      <c r="AA2136" s="47"/>
      <c r="AB2136" s="47"/>
    </row>
    <row r="2137" spans="1:28" ht="22.5" customHeight="1">
      <c r="A2137" s="47"/>
      <c r="B2137" s="74"/>
      <c r="C2137" s="74"/>
      <c r="D2137" s="74"/>
      <c r="E2137" s="113" t="str">
        <f>IF(B2137="","",Impostazioni!$C$6)</f>
        <v/>
      </c>
      <c r="F2137" s="67"/>
      <c r="G2137" s="67"/>
      <c r="H2137" s="67"/>
      <c r="I2137" s="67"/>
      <c r="J2137" s="124">
        <v>0</v>
      </c>
      <c r="K2137" s="74"/>
      <c r="L2137" s="111"/>
      <c r="M2137" s="47"/>
      <c r="N2137" s="47"/>
      <c r="O2137" s="47"/>
      <c r="P2137" s="47"/>
      <c r="Q2137" s="47"/>
      <c r="R2137" s="47"/>
      <c r="S2137" s="47"/>
      <c r="T2137" s="47"/>
      <c r="U2137" s="47"/>
      <c r="V2137" s="47"/>
      <c r="W2137" s="47"/>
      <c r="X2137" s="47"/>
      <c r="Y2137" s="47"/>
      <c r="Z2137" s="47"/>
      <c r="AA2137" s="47"/>
      <c r="AB2137" s="47"/>
    </row>
    <row r="2138" spans="1:28" ht="22.5" customHeight="1">
      <c r="A2138" s="47"/>
      <c r="B2138" s="74"/>
      <c r="C2138" s="74"/>
      <c r="D2138" s="74"/>
      <c r="E2138" s="113" t="str">
        <f>IF(B2138="","",Impostazioni!$C$6)</f>
        <v/>
      </c>
      <c r="F2138" s="67"/>
      <c r="G2138" s="67"/>
      <c r="H2138" s="67"/>
      <c r="I2138" s="67"/>
      <c r="J2138" s="124">
        <v>0</v>
      </c>
      <c r="K2138" s="74"/>
      <c r="L2138" s="111"/>
      <c r="M2138" s="47"/>
      <c r="N2138" s="47"/>
      <c r="O2138" s="47"/>
      <c r="P2138" s="47"/>
      <c r="Q2138" s="47"/>
      <c r="R2138" s="47"/>
      <c r="S2138" s="47"/>
      <c r="T2138" s="47"/>
      <c r="U2138" s="47"/>
      <c r="V2138" s="47"/>
      <c r="W2138" s="47"/>
      <c r="X2138" s="47"/>
      <c r="Y2138" s="47"/>
      <c r="Z2138" s="47"/>
      <c r="AA2138" s="47"/>
      <c r="AB2138" s="47"/>
    </row>
    <row r="2139" spans="1:28" ht="22.5" customHeight="1">
      <c r="A2139" s="47"/>
      <c r="B2139" s="74"/>
      <c r="C2139" s="74"/>
      <c r="D2139" s="74"/>
      <c r="E2139" s="113" t="str">
        <f>IF(B2139="","",Impostazioni!$C$6)</f>
        <v/>
      </c>
      <c r="F2139" s="67"/>
      <c r="G2139" s="67"/>
      <c r="H2139" s="67"/>
      <c r="I2139" s="67"/>
      <c r="J2139" s="124">
        <v>0</v>
      </c>
      <c r="K2139" s="74"/>
      <c r="L2139" s="111"/>
      <c r="M2139" s="47"/>
      <c r="N2139" s="47"/>
      <c r="O2139" s="47"/>
      <c r="P2139" s="47"/>
      <c r="Q2139" s="47"/>
      <c r="R2139" s="47"/>
      <c r="S2139" s="47"/>
      <c r="T2139" s="47"/>
      <c r="U2139" s="47"/>
      <c r="V2139" s="47"/>
      <c r="W2139" s="47"/>
      <c r="X2139" s="47"/>
      <c r="Y2139" s="47"/>
      <c r="Z2139" s="47"/>
      <c r="AA2139" s="47"/>
      <c r="AB2139" s="47"/>
    </row>
    <row r="2140" spans="1:28" ht="22.5" customHeight="1">
      <c r="A2140" s="47"/>
      <c r="B2140" s="74"/>
      <c r="C2140" s="74"/>
      <c r="D2140" s="74"/>
      <c r="E2140" s="113" t="str">
        <f>IF(B2140="","",Impostazioni!$C$6)</f>
        <v/>
      </c>
      <c r="F2140" s="67"/>
      <c r="G2140" s="67"/>
      <c r="H2140" s="67"/>
      <c r="I2140" s="67"/>
      <c r="J2140" s="124">
        <v>0</v>
      </c>
      <c r="K2140" s="74"/>
      <c r="L2140" s="111"/>
      <c r="M2140" s="47"/>
      <c r="N2140" s="47"/>
      <c r="O2140" s="47"/>
      <c r="P2140" s="47"/>
      <c r="Q2140" s="47"/>
      <c r="R2140" s="47"/>
      <c r="S2140" s="47"/>
      <c r="T2140" s="47"/>
      <c r="U2140" s="47"/>
      <c r="V2140" s="47"/>
      <c r="W2140" s="47"/>
      <c r="X2140" s="47"/>
      <c r="Y2140" s="47"/>
      <c r="Z2140" s="47"/>
      <c r="AA2140" s="47"/>
      <c r="AB2140" s="47"/>
    </row>
    <row r="2141" spans="1:28" ht="22.5" customHeight="1">
      <c r="A2141" s="47"/>
      <c r="B2141" s="74"/>
      <c r="C2141" s="74"/>
      <c r="D2141" s="74"/>
      <c r="E2141" s="113" t="str">
        <f>IF(B2141="","",Impostazioni!$C$6)</f>
        <v/>
      </c>
      <c r="F2141" s="67"/>
      <c r="G2141" s="67"/>
      <c r="H2141" s="67"/>
      <c r="I2141" s="67"/>
      <c r="J2141" s="124">
        <v>0</v>
      </c>
      <c r="K2141" s="74"/>
      <c r="L2141" s="111"/>
      <c r="M2141" s="47"/>
      <c r="N2141" s="47"/>
      <c r="O2141" s="47"/>
      <c r="P2141" s="47"/>
      <c r="Q2141" s="47"/>
      <c r="R2141" s="47"/>
      <c r="S2141" s="47"/>
      <c r="T2141" s="47"/>
      <c r="U2141" s="47"/>
      <c r="V2141" s="47"/>
      <c r="W2141" s="47"/>
      <c r="X2141" s="47"/>
      <c r="Y2141" s="47"/>
      <c r="Z2141" s="47"/>
      <c r="AA2141" s="47"/>
      <c r="AB2141" s="47"/>
    </row>
    <row r="2142" spans="1:28" ht="22.5" customHeight="1">
      <c r="A2142" s="47"/>
      <c r="B2142" s="74"/>
      <c r="C2142" s="74"/>
      <c r="D2142" s="74"/>
      <c r="E2142" s="113" t="str">
        <f>IF(B2142="","",Impostazioni!$C$6)</f>
        <v/>
      </c>
      <c r="F2142" s="67"/>
      <c r="G2142" s="67"/>
      <c r="H2142" s="67"/>
      <c r="I2142" s="67"/>
      <c r="J2142" s="124">
        <v>0</v>
      </c>
      <c r="K2142" s="74"/>
      <c r="L2142" s="111"/>
      <c r="M2142" s="47"/>
      <c r="N2142" s="47"/>
      <c r="O2142" s="47"/>
      <c r="P2142" s="47"/>
      <c r="Q2142" s="47"/>
      <c r="R2142" s="47"/>
      <c r="S2142" s="47"/>
      <c r="T2142" s="47"/>
      <c r="U2142" s="47"/>
      <c r="V2142" s="47"/>
      <c r="W2142" s="47"/>
      <c r="X2142" s="47"/>
      <c r="Y2142" s="47"/>
      <c r="Z2142" s="47"/>
      <c r="AA2142" s="47"/>
      <c r="AB2142" s="47"/>
    </row>
    <row r="2143" spans="1:28" ht="22.5" customHeight="1">
      <c r="A2143" s="47"/>
      <c r="B2143" s="74"/>
      <c r="C2143" s="74"/>
      <c r="D2143" s="74"/>
      <c r="E2143" s="113" t="str">
        <f>IF(B2143="","",Impostazioni!$C$6)</f>
        <v/>
      </c>
      <c r="F2143" s="67"/>
      <c r="G2143" s="67"/>
      <c r="H2143" s="67"/>
      <c r="I2143" s="67"/>
      <c r="J2143" s="124">
        <v>0</v>
      </c>
      <c r="K2143" s="74"/>
      <c r="L2143" s="111"/>
      <c r="M2143" s="47"/>
      <c r="N2143" s="47"/>
      <c r="O2143" s="47"/>
      <c r="P2143" s="47"/>
      <c r="Q2143" s="47"/>
      <c r="R2143" s="47"/>
      <c r="S2143" s="47"/>
      <c r="T2143" s="47"/>
      <c r="U2143" s="47"/>
      <c r="V2143" s="47"/>
      <c r="W2143" s="47"/>
      <c r="X2143" s="47"/>
      <c r="Y2143" s="47"/>
      <c r="Z2143" s="47"/>
      <c r="AA2143" s="47"/>
      <c r="AB2143" s="47"/>
    </row>
    <row r="2144" spans="1:28" ht="22.5" customHeight="1">
      <c r="A2144" s="47"/>
      <c r="B2144" s="74"/>
      <c r="C2144" s="74"/>
      <c r="D2144" s="74"/>
      <c r="E2144" s="113" t="str">
        <f>IF(B2144="","",Impostazioni!$C$6)</f>
        <v/>
      </c>
      <c r="F2144" s="67"/>
      <c r="G2144" s="67"/>
      <c r="H2144" s="67"/>
      <c r="I2144" s="67"/>
      <c r="J2144" s="124">
        <v>0</v>
      </c>
      <c r="K2144" s="74"/>
      <c r="L2144" s="111"/>
      <c r="M2144" s="47"/>
      <c r="N2144" s="47"/>
      <c r="O2144" s="47"/>
      <c r="P2144" s="47"/>
      <c r="Q2144" s="47"/>
      <c r="R2144" s="47"/>
      <c r="S2144" s="47"/>
      <c r="T2144" s="47"/>
      <c r="U2144" s="47"/>
      <c r="V2144" s="47"/>
      <c r="W2144" s="47"/>
      <c r="X2144" s="47"/>
      <c r="Y2144" s="47"/>
      <c r="Z2144" s="47"/>
      <c r="AA2144" s="47"/>
      <c r="AB2144" s="47"/>
    </row>
    <row r="2145" spans="1:28" ht="22.5" customHeight="1">
      <c r="A2145" s="47"/>
      <c r="B2145" s="74"/>
      <c r="C2145" s="74"/>
      <c r="D2145" s="74"/>
      <c r="E2145" s="113" t="str">
        <f>IF(B2145="","",Impostazioni!$C$6)</f>
        <v/>
      </c>
      <c r="F2145" s="67"/>
      <c r="G2145" s="67"/>
      <c r="H2145" s="67"/>
      <c r="I2145" s="67"/>
      <c r="J2145" s="124">
        <v>0</v>
      </c>
      <c r="K2145" s="74"/>
      <c r="L2145" s="111"/>
      <c r="M2145" s="47"/>
      <c r="N2145" s="47"/>
      <c r="O2145" s="47"/>
      <c r="P2145" s="47"/>
      <c r="Q2145" s="47"/>
      <c r="R2145" s="47"/>
      <c r="S2145" s="47"/>
      <c r="T2145" s="47"/>
      <c r="U2145" s="47"/>
      <c r="V2145" s="47"/>
      <c r="W2145" s="47"/>
      <c r="X2145" s="47"/>
      <c r="Y2145" s="47"/>
      <c r="Z2145" s="47"/>
      <c r="AA2145" s="47"/>
      <c r="AB2145" s="47"/>
    </row>
    <row r="2146" spans="1:28" ht="22.5" customHeight="1">
      <c r="A2146" s="47"/>
      <c r="B2146" s="74"/>
      <c r="C2146" s="74"/>
      <c r="D2146" s="74"/>
      <c r="E2146" s="113" t="str">
        <f>IF(B2146="","",Impostazioni!$C$6)</f>
        <v/>
      </c>
      <c r="F2146" s="67"/>
      <c r="G2146" s="67"/>
      <c r="H2146" s="67"/>
      <c r="I2146" s="67"/>
      <c r="J2146" s="124">
        <v>0</v>
      </c>
      <c r="K2146" s="74"/>
      <c r="L2146" s="111"/>
      <c r="M2146" s="47"/>
      <c r="N2146" s="47"/>
      <c r="O2146" s="47"/>
      <c r="P2146" s="47"/>
      <c r="Q2146" s="47"/>
      <c r="R2146" s="47"/>
      <c r="S2146" s="47"/>
      <c r="T2146" s="47"/>
      <c r="U2146" s="47"/>
      <c r="V2146" s="47"/>
      <c r="W2146" s="47"/>
      <c r="X2146" s="47"/>
      <c r="Y2146" s="47"/>
      <c r="Z2146" s="47"/>
      <c r="AA2146" s="47"/>
      <c r="AB2146" s="47"/>
    </row>
    <row r="2147" spans="1:28" ht="22.5" customHeight="1">
      <c r="A2147" s="47"/>
      <c r="B2147" s="74"/>
      <c r="C2147" s="74"/>
      <c r="D2147" s="74"/>
      <c r="E2147" s="113" t="str">
        <f>IF(B2147="","",Impostazioni!$C$6)</f>
        <v/>
      </c>
      <c r="F2147" s="67"/>
      <c r="G2147" s="67"/>
      <c r="H2147" s="67"/>
      <c r="I2147" s="67"/>
      <c r="J2147" s="124">
        <v>0</v>
      </c>
      <c r="K2147" s="74"/>
      <c r="L2147" s="111"/>
      <c r="M2147" s="47"/>
      <c r="N2147" s="47"/>
      <c r="O2147" s="47"/>
      <c r="P2147" s="47"/>
      <c r="Q2147" s="47"/>
      <c r="R2147" s="47"/>
      <c r="S2147" s="47"/>
      <c r="T2147" s="47"/>
      <c r="U2147" s="47"/>
      <c r="V2147" s="47"/>
      <c r="W2147" s="47"/>
      <c r="X2147" s="47"/>
      <c r="Y2147" s="47"/>
      <c r="Z2147" s="47"/>
      <c r="AA2147" s="47"/>
      <c r="AB2147" s="47"/>
    </row>
    <row r="2148" spans="1:28" ht="22.5" customHeight="1">
      <c r="A2148" s="47"/>
      <c r="B2148" s="74"/>
      <c r="C2148" s="74"/>
      <c r="D2148" s="74"/>
      <c r="E2148" s="113" t="str">
        <f>IF(B2148="","",Impostazioni!$C$6)</f>
        <v/>
      </c>
      <c r="F2148" s="67"/>
      <c r="G2148" s="67"/>
      <c r="H2148" s="67"/>
      <c r="I2148" s="67"/>
      <c r="J2148" s="124">
        <v>0</v>
      </c>
      <c r="K2148" s="74"/>
      <c r="L2148" s="111"/>
      <c r="M2148" s="47"/>
      <c r="N2148" s="47"/>
      <c r="O2148" s="47"/>
      <c r="P2148" s="47"/>
      <c r="Q2148" s="47"/>
      <c r="R2148" s="47"/>
      <c r="S2148" s="47"/>
      <c r="T2148" s="47"/>
      <c r="U2148" s="47"/>
      <c r="V2148" s="47"/>
      <c r="W2148" s="47"/>
      <c r="X2148" s="47"/>
      <c r="Y2148" s="47"/>
      <c r="Z2148" s="47"/>
      <c r="AA2148" s="47"/>
      <c r="AB2148" s="47"/>
    </row>
    <row r="2149" spans="1:28" ht="22.5" customHeight="1">
      <c r="A2149" s="47"/>
      <c r="B2149" s="74"/>
      <c r="C2149" s="74"/>
      <c r="D2149" s="74"/>
      <c r="E2149" s="113" t="str">
        <f>IF(B2149="","",Impostazioni!$C$6)</f>
        <v/>
      </c>
      <c r="F2149" s="67"/>
      <c r="G2149" s="67"/>
      <c r="H2149" s="67"/>
      <c r="I2149" s="67"/>
      <c r="J2149" s="124">
        <v>0</v>
      </c>
      <c r="K2149" s="74"/>
      <c r="L2149" s="111"/>
      <c r="M2149" s="47"/>
      <c r="N2149" s="47"/>
      <c r="O2149" s="47"/>
      <c r="P2149" s="47"/>
      <c r="Q2149" s="47"/>
      <c r="R2149" s="47"/>
      <c r="S2149" s="47"/>
      <c r="T2149" s="47"/>
      <c r="U2149" s="47"/>
      <c r="V2149" s="47"/>
      <c r="W2149" s="47"/>
      <c r="X2149" s="47"/>
      <c r="Y2149" s="47"/>
      <c r="Z2149" s="47"/>
      <c r="AA2149" s="47"/>
      <c r="AB2149" s="47"/>
    </row>
    <row r="2150" spans="1:28" ht="22.5" customHeight="1">
      <c r="A2150" s="47"/>
      <c r="B2150" s="74"/>
      <c r="C2150" s="74"/>
      <c r="D2150" s="74"/>
      <c r="E2150" s="113" t="str">
        <f>IF(B2150="","",Impostazioni!$C$6)</f>
        <v/>
      </c>
      <c r="F2150" s="67"/>
      <c r="G2150" s="67"/>
      <c r="H2150" s="67"/>
      <c r="I2150" s="67"/>
      <c r="J2150" s="124">
        <v>0</v>
      </c>
      <c r="K2150" s="74"/>
      <c r="L2150" s="111"/>
      <c r="M2150" s="47"/>
      <c r="N2150" s="47"/>
      <c r="O2150" s="47"/>
      <c r="P2150" s="47"/>
      <c r="Q2150" s="47"/>
      <c r="R2150" s="47"/>
      <c r="S2150" s="47"/>
      <c r="T2150" s="47"/>
      <c r="U2150" s="47"/>
      <c r="V2150" s="47"/>
      <c r="W2150" s="47"/>
      <c r="X2150" s="47"/>
      <c r="Y2150" s="47"/>
      <c r="Z2150" s="47"/>
      <c r="AA2150" s="47"/>
      <c r="AB2150" s="47"/>
    </row>
    <row r="2151" spans="1:28" ht="22.5" customHeight="1">
      <c r="A2151" s="47"/>
      <c r="B2151" s="74"/>
      <c r="C2151" s="74"/>
      <c r="D2151" s="74"/>
      <c r="E2151" s="113" t="str">
        <f>IF(B2151="","",Impostazioni!$C$6)</f>
        <v/>
      </c>
      <c r="F2151" s="67"/>
      <c r="G2151" s="67"/>
      <c r="H2151" s="67"/>
      <c r="I2151" s="67"/>
      <c r="J2151" s="124">
        <v>0</v>
      </c>
      <c r="K2151" s="74"/>
      <c r="L2151" s="111"/>
      <c r="M2151" s="47"/>
      <c r="N2151" s="47"/>
      <c r="O2151" s="47"/>
      <c r="P2151" s="47"/>
      <c r="Q2151" s="47"/>
      <c r="R2151" s="47"/>
      <c r="S2151" s="47"/>
      <c r="T2151" s="47"/>
      <c r="U2151" s="47"/>
      <c r="V2151" s="47"/>
      <c r="W2151" s="47"/>
      <c r="X2151" s="47"/>
      <c r="Y2151" s="47"/>
      <c r="Z2151" s="47"/>
      <c r="AA2151" s="47"/>
      <c r="AB2151" s="47"/>
    </row>
    <row r="2152" spans="1:28" ht="22.5" customHeight="1">
      <c r="A2152" s="47"/>
      <c r="B2152" s="74"/>
      <c r="C2152" s="74"/>
      <c r="D2152" s="74"/>
      <c r="E2152" s="113" t="str">
        <f>IF(B2152="","",Impostazioni!$C$6)</f>
        <v/>
      </c>
      <c r="F2152" s="67"/>
      <c r="G2152" s="67"/>
      <c r="H2152" s="67"/>
      <c r="I2152" s="67"/>
      <c r="J2152" s="124">
        <v>0</v>
      </c>
      <c r="K2152" s="74"/>
      <c r="L2152" s="111"/>
      <c r="M2152" s="47"/>
      <c r="N2152" s="47"/>
      <c r="O2152" s="47"/>
      <c r="P2152" s="47"/>
      <c r="Q2152" s="47"/>
      <c r="R2152" s="47"/>
      <c r="S2152" s="47"/>
      <c r="T2152" s="47"/>
      <c r="U2152" s="47"/>
      <c r="V2152" s="47"/>
      <c r="W2152" s="47"/>
      <c r="X2152" s="47"/>
      <c r="Y2152" s="47"/>
      <c r="Z2152" s="47"/>
      <c r="AA2152" s="47"/>
      <c r="AB2152" s="47"/>
    </row>
    <row r="2153" spans="1:28" ht="22.5" customHeight="1">
      <c r="A2153" s="47"/>
      <c r="B2153" s="74"/>
      <c r="C2153" s="74"/>
      <c r="D2153" s="74"/>
      <c r="E2153" s="113" t="str">
        <f>IF(B2153="","",Impostazioni!$C$6)</f>
        <v/>
      </c>
      <c r="F2153" s="67"/>
      <c r="G2153" s="67"/>
      <c r="H2153" s="67"/>
      <c r="I2153" s="67"/>
      <c r="J2153" s="124">
        <v>0</v>
      </c>
      <c r="K2153" s="74"/>
      <c r="L2153" s="111"/>
      <c r="M2153" s="47"/>
      <c r="N2153" s="47"/>
      <c r="O2153" s="47"/>
      <c r="P2153" s="47"/>
      <c r="Q2153" s="47"/>
      <c r="R2153" s="47"/>
      <c r="S2153" s="47"/>
      <c r="T2153" s="47"/>
      <c r="U2153" s="47"/>
      <c r="V2153" s="47"/>
      <c r="W2153" s="47"/>
      <c r="X2153" s="47"/>
      <c r="Y2153" s="47"/>
      <c r="Z2153" s="47"/>
      <c r="AA2153" s="47"/>
      <c r="AB2153" s="47"/>
    </row>
    <row r="2154" spans="1:28" ht="22.5" customHeight="1">
      <c r="A2154" s="47"/>
      <c r="B2154" s="74"/>
      <c r="C2154" s="74"/>
      <c r="D2154" s="74"/>
      <c r="E2154" s="113" t="str">
        <f>IF(B2154="","",Impostazioni!$C$6)</f>
        <v/>
      </c>
      <c r="F2154" s="67"/>
      <c r="G2154" s="67"/>
      <c r="H2154" s="67"/>
      <c r="I2154" s="67"/>
      <c r="J2154" s="124">
        <v>0</v>
      </c>
      <c r="K2154" s="74"/>
      <c r="L2154" s="111"/>
      <c r="M2154" s="47"/>
      <c r="N2154" s="47"/>
      <c r="O2154" s="47"/>
      <c r="P2154" s="47"/>
      <c r="Q2154" s="47"/>
      <c r="R2154" s="47"/>
      <c r="S2154" s="47"/>
      <c r="T2154" s="47"/>
      <c r="U2154" s="47"/>
      <c r="V2154" s="47"/>
      <c r="W2154" s="47"/>
      <c r="X2154" s="47"/>
      <c r="Y2154" s="47"/>
      <c r="Z2154" s="47"/>
      <c r="AA2154" s="47"/>
      <c r="AB2154" s="47"/>
    </row>
    <row r="2155" spans="1:28" ht="22.5" customHeight="1">
      <c r="A2155" s="47"/>
      <c r="B2155" s="74"/>
      <c r="C2155" s="74"/>
      <c r="D2155" s="74"/>
      <c r="E2155" s="113" t="str">
        <f>IF(B2155="","",Impostazioni!$C$6)</f>
        <v/>
      </c>
      <c r="F2155" s="67"/>
      <c r="G2155" s="67"/>
      <c r="H2155" s="67"/>
      <c r="I2155" s="67"/>
      <c r="J2155" s="124">
        <v>0</v>
      </c>
      <c r="K2155" s="74"/>
      <c r="L2155" s="111"/>
      <c r="M2155" s="47"/>
      <c r="N2155" s="47"/>
      <c r="O2155" s="47"/>
      <c r="P2155" s="47"/>
      <c r="Q2155" s="47"/>
      <c r="R2155" s="47"/>
      <c r="S2155" s="47"/>
      <c r="T2155" s="47"/>
      <c r="U2155" s="47"/>
      <c r="V2155" s="47"/>
      <c r="W2155" s="47"/>
      <c r="X2155" s="47"/>
      <c r="Y2155" s="47"/>
      <c r="Z2155" s="47"/>
      <c r="AA2155" s="47"/>
      <c r="AB2155" s="47"/>
    </row>
    <row r="2156" spans="1:28" ht="22.5" customHeight="1">
      <c r="A2156" s="47"/>
      <c r="B2156" s="74"/>
      <c r="C2156" s="74"/>
      <c r="D2156" s="74"/>
      <c r="E2156" s="113" t="str">
        <f>IF(B2156="","",Impostazioni!$C$6)</f>
        <v/>
      </c>
      <c r="F2156" s="67"/>
      <c r="G2156" s="67"/>
      <c r="H2156" s="67"/>
      <c r="I2156" s="67"/>
      <c r="J2156" s="124">
        <v>0</v>
      </c>
      <c r="K2156" s="74"/>
      <c r="L2156" s="111"/>
      <c r="M2156" s="47"/>
      <c r="N2156" s="47"/>
      <c r="O2156" s="47"/>
      <c r="P2156" s="47"/>
      <c r="Q2156" s="47"/>
      <c r="R2156" s="47"/>
      <c r="S2156" s="47"/>
      <c r="T2156" s="47"/>
      <c r="U2156" s="47"/>
      <c r="V2156" s="47"/>
      <c r="W2156" s="47"/>
      <c r="X2156" s="47"/>
      <c r="Y2156" s="47"/>
      <c r="Z2156" s="47"/>
      <c r="AA2156" s="47"/>
      <c r="AB2156" s="47"/>
    </row>
    <row r="2157" spans="1:28" ht="22.5" customHeight="1">
      <c r="A2157" s="47"/>
      <c r="B2157" s="74"/>
      <c r="C2157" s="74"/>
      <c r="D2157" s="74"/>
      <c r="E2157" s="113" t="str">
        <f>IF(B2157="","",Impostazioni!$C$6)</f>
        <v/>
      </c>
      <c r="F2157" s="67"/>
      <c r="G2157" s="67"/>
      <c r="H2157" s="67"/>
      <c r="I2157" s="67"/>
      <c r="J2157" s="124">
        <v>0</v>
      </c>
      <c r="K2157" s="74"/>
      <c r="L2157" s="111"/>
      <c r="M2157" s="47"/>
      <c r="N2157" s="47"/>
      <c r="O2157" s="47"/>
      <c r="P2157" s="47"/>
      <c r="Q2157" s="47"/>
      <c r="R2157" s="47"/>
      <c r="S2157" s="47"/>
      <c r="T2157" s="47"/>
      <c r="U2157" s="47"/>
      <c r="V2157" s="47"/>
      <c r="W2157" s="47"/>
      <c r="X2157" s="47"/>
      <c r="Y2157" s="47"/>
      <c r="Z2157" s="47"/>
      <c r="AA2157" s="47"/>
      <c r="AB2157" s="47"/>
    </row>
    <row r="2158" spans="1:28" ht="22.5" customHeight="1">
      <c r="A2158" s="47"/>
      <c r="B2158" s="74"/>
      <c r="C2158" s="74"/>
      <c r="D2158" s="74"/>
      <c r="E2158" s="113" t="str">
        <f>IF(B2158="","",Impostazioni!$C$6)</f>
        <v/>
      </c>
      <c r="F2158" s="67"/>
      <c r="G2158" s="67"/>
      <c r="H2158" s="67"/>
      <c r="I2158" s="67"/>
      <c r="J2158" s="124">
        <v>0</v>
      </c>
      <c r="K2158" s="74"/>
      <c r="L2158" s="111"/>
      <c r="M2158" s="47"/>
      <c r="N2158" s="47"/>
      <c r="O2158" s="47"/>
      <c r="P2158" s="47"/>
      <c r="Q2158" s="47"/>
      <c r="R2158" s="47"/>
      <c r="S2158" s="47"/>
      <c r="T2158" s="47"/>
      <c r="U2158" s="47"/>
      <c r="V2158" s="47"/>
      <c r="W2158" s="47"/>
      <c r="X2158" s="47"/>
      <c r="Y2158" s="47"/>
      <c r="Z2158" s="47"/>
      <c r="AA2158" s="47"/>
      <c r="AB2158" s="47"/>
    </row>
    <row r="2159" spans="1:28" ht="22.5" customHeight="1">
      <c r="A2159" s="47"/>
      <c r="B2159" s="74"/>
      <c r="C2159" s="74"/>
      <c r="D2159" s="74"/>
      <c r="E2159" s="113" t="str">
        <f>IF(B2159="","",Impostazioni!$C$6)</f>
        <v/>
      </c>
      <c r="F2159" s="67"/>
      <c r="G2159" s="67"/>
      <c r="H2159" s="67"/>
      <c r="I2159" s="67"/>
      <c r="J2159" s="124">
        <v>0</v>
      </c>
      <c r="K2159" s="74"/>
      <c r="L2159" s="111"/>
      <c r="M2159" s="47"/>
      <c r="N2159" s="47"/>
      <c r="O2159" s="47"/>
      <c r="P2159" s="47"/>
      <c r="Q2159" s="47"/>
      <c r="R2159" s="47"/>
      <c r="S2159" s="47"/>
      <c r="T2159" s="47"/>
      <c r="U2159" s="47"/>
      <c r="V2159" s="47"/>
      <c r="W2159" s="47"/>
      <c r="X2159" s="47"/>
      <c r="Y2159" s="47"/>
      <c r="Z2159" s="47"/>
      <c r="AA2159" s="47"/>
      <c r="AB2159" s="47"/>
    </row>
    <row r="2160" spans="1:28" ht="22.5" customHeight="1">
      <c r="A2160" s="47"/>
      <c r="B2160" s="74"/>
      <c r="C2160" s="74"/>
      <c r="D2160" s="74"/>
      <c r="E2160" s="113" t="str">
        <f>IF(B2160="","",Impostazioni!$C$6)</f>
        <v/>
      </c>
      <c r="F2160" s="67"/>
      <c r="G2160" s="67"/>
      <c r="H2160" s="67"/>
      <c r="I2160" s="67"/>
      <c r="J2160" s="124">
        <v>0</v>
      </c>
      <c r="K2160" s="74"/>
      <c r="L2160" s="111"/>
      <c r="M2160" s="47"/>
      <c r="N2160" s="47"/>
      <c r="O2160" s="47"/>
      <c r="P2160" s="47"/>
      <c r="Q2160" s="47"/>
      <c r="R2160" s="47"/>
      <c r="S2160" s="47"/>
      <c r="T2160" s="47"/>
      <c r="U2160" s="47"/>
      <c r="V2160" s="47"/>
      <c r="W2160" s="47"/>
      <c r="X2160" s="47"/>
      <c r="Y2160" s="47"/>
      <c r="Z2160" s="47"/>
      <c r="AA2160" s="47"/>
      <c r="AB2160" s="47"/>
    </row>
    <row r="2161" spans="1:28" ht="22.5" customHeight="1">
      <c r="A2161" s="47"/>
      <c r="B2161" s="74"/>
      <c r="C2161" s="74"/>
      <c r="D2161" s="74"/>
      <c r="E2161" s="113" t="str">
        <f>IF(B2161="","",Impostazioni!$C$6)</f>
        <v/>
      </c>
      <c r="F2161" s="67"/>
      <c r="G2161" s="67"/>
      <c r="H2161" s="67"/>
      <c r="I2161" s="67"/>
      <c r="J2161" s="124">
        <v>0</v>
      </c>
      <c r="K2161" s="74"/>
      <c r="L2161" s="111"/>
      <c r="M2161" s="47"/>
      <c r="N2161" s="47"/>
      <c r="O2161" s="47"/>
      <c r="P2161" s="47"/>
      <c r="Q2161" s="47"/>
      <c r="R2161" s="47"/>
      <c r="S2161" s="47"/>
      <c r="T2161" s="47"/>
      <c r="U2161" s="47"/>
      <c r="V2161" s="47"/>
      <c r="W2161" s="47"/>
      <c r="X2161" s="47"/>
      <c r="Y2161" s="47"/>
      <c r="Z2161" s="47"/>
      <c r="AA2161" s="47"/>
      <c r="AB2161" s="47"/>
    </row>
    <row r="2162" spans="1:28" ht="22.5" customHeight="1">
      <c r="A2162" s="47"/>
      <c r="B2162" s="74"/>
      <c r="C2162" s="74"/>
      <c r="D2162" s="74"/>
      <c r="E2162" s="113" t="str">
        <f>IF(B2162="","",Impostazioni!$C$6)</f>
        <v/>
      </c>
      <c r="F2162" s="67"/>
      <c r="G2162" s="67"/>
      <c r="H2162" s="67"/>
      <c r="I2162" s="67"/>
      <c r="J2162" s="124">
        <v>0</v>
      </c>
      <c r="K2162" s="74"/>
      <c r="L2162" s="111"/>
      <c r="M2162" s="47"/>
      <c r="N2162" s="47"/>
      <c r="O2162" s="47"/>
      <c r="P2162" s="47"/>
      <c r="Q2162" s="47"/>
      <c r="R2162" s="47"/>
      <c r="S2162" s="47"/>
      <c r="T2162" s="47"/>
      <c r="U2162" s="47"/>
      <c r="V2162" s="47"/>
      <c r="W2162" s="47"/>
      <c r="X2162" s="47"/>
      <c r="Y2162" s="47"/>
      <c r="Z2162" s="47"/>
      <c r="AA2162" s="47"/>
      <c r="AB2162" s="47"/>
    </row>
    <row r="2163" spans="1:28" ht="22.5" customHeight="1">
      <c r="A2163" s="47"/>
      <c r="B2163" s="74"/>
      <c r="C2163" s="74"/>
      <c r="D2163" s="74"/>
      <c r="E2163" s="113" t="str">
        <f>IF(B2163="","",Impostazioni!$C$6)</f>
        <v/>
      </c>
      <c r="F2163" s="67"/>
      <c r="G2163" s="67"/>
      <c r="H2163" s="67"/>
      <c r="I2163" s="67"/>
      <c r="J2163" s="124">
        <v>0</v>
      </c>
      <c r="K2163" s="74"/>
      <c r="L2163" s="111"/>
      <c r="M2163" s="47"/>
      <c r="N2163" s="47"/>
      <c r="O2163" s="47"/>
      <c r="P2163" s="47"/>
      <c r="Q2163" s="47"/>
      <c r="R2163" s="47"/>
      <c r="S2163" s="47"/>
      <c r="T2163" s="47"/>
      <c r="U2163" s="47"/>
      <c r="V2163" s="47"/>
      <c r="W2163" s="47"/>
      <c r="X2163" s="47"/>
      <c r="Y2163" s="47"/>
      <c r="Z2163" s="47"/>
      <c r="AA2163" s="47"/>
      <c r="AB2163" s="47"/>
    </row>
    <row r="2164" spans="1:28" ht="22.5" customHeight="1">
      <c r="A2164" s="47"/>
      <c r="B2164" s="74"/>
      <c r="C2164" s="74"/>
      <c r="D2164" s="74"/>
      <c r="E2164" s="113" t="str">
        <f>IF(B2164="","",Impostazioni!$C$6)</f>
        <v/>
      </c>
      <c r="F2164" s="67"/>
      <c r="G2164" s="67"/>
      <c r="H2164" s="67"/>
      <c r="I2164" s="67"/>
      <c r="J2164" s="124">
        <v>0</v>
      </c>
      <c r="K2164" s="74"/>
      <c r="L2164" s="111"/>
      <c r="M2164" s="47"/>
      <c r="N2164" s="47"/>
      <c r="O2164" s="47"/>
      <c r="P2164" s="47"/>
      <c r="Q2164" s="47"/>
      <c r="R2164" s="47"/>
      <c r="S2164" s="47"/>
      <c r="T2164" s="47"/>
      <c r="U2164" s="47"/>
      <c r="V2164" s="47"/>
      <c r="W2164" s="47"/>
      <c r="X2164" s="47"/>
      <c r="Y2164" s="47"/>
      <c r="Z2164" s="47"/>
      <c r="AA2164" s="47"/>
      <c r="AB2164" s="47"/>
    </row>
    <row r="2165" spans="1:28" ht="22.5" customHeight="1">
      <c r="A2165" s="47"/>
      <c r="B2165" s="74"/>
      <c r="C2165" s="74"/>
      <c r="D2165" s="74"/>
      <c r="E2165" s="113" t="str">
        <f>IF(B2165="","",Impostazioni!$C$6)</f>
        <v/>
      </c>
      <c r="F2165" s="67"/>
      <c r="G2165" s="67"/>
      <c r="H2165" s="67"/>
      <c r="I2165" s="67"/>
      <c r="J2165" s="124">
        <v>0</v>
      </c>
      <c r="K2165" s="74"/>
      <c r="L2165" s="111"/>
      <c r="M2165" s="47"/>
      <c r="N2165" s="47"/>
      <c r="O2165" s="47"/>
      <c r="P2165" s="47"/>
      <c r="Q2165" s="47"/>
      <c r="R2165" s="47"/>
      <c r="S2165" s="47"/>
      <c r="T2165" s="47"/>
      <c r="U2165" s="47"/>
      <c r="V2165" s="47"/>
      <c r="W2165" s="47"/>
      <c r="X2165" s="47"/>
      <c r="Y2165" s="47"/>
      <c r="Z2165" s="47"/>
      <c r="AA2165" s="47"/>
      <c r="AB2165" s="47"/>
    </row>
    <row r="2166" spans="1:28" ht="22.5" customHeight="1">
      <c r="A2166" s="47"/>
      <c r="B2166" s="74"/>
      <c r="C2166" s="74"/>
      <c r="D2166" s="74"/>
      <c r="E2166" s="113" t="str">
        <f>IF(B2166="","",Impostazioni!$C$6)</f>
        <v/>
      </c>
      <c r="F2166" s="67"/>
      <c r="G2166" s="67"/>
      <c r="H2166" s="67"/>
      <c r="I2166" s="67"/>
      <c r="J2166" s="124">
        <v>0</v>
      </c>
      <c r="K2166" s="74"/>
      <c r="L2166" s="111"/>
      <c r="M2166" s="47"/>
      <c r="N2166" s="47"/>
      <c r="O2166" s="47"/>
      <c r="P2166" s="47"/>
      <c r="Q2166" s="47"/>
      <c r="R2166" s="47"/>
      <c r="S2166" s="47"/>
      <c r="T2166" s="47"/>
      <c r="U2166" s="47"/>
      <c r="V2166" s="47"/>
      <c r="W2166" s="47"/>
      <c r="X2166" s="47"/>
      <c r="Y2166" s="47"/>
      <c r="Z2166" s="47"/>
      <c r="AA2166" s="47"/>
      <c r="AB2166" s="47"/>
    </row>
    <row r="2167" spans="1:28" ht="22.5" customHeight="1">
      <c r="A2167" s="47"/>
      <c r="B2167" s="74"/>
      <c r="C2167" s="74"/>
      <c r="D2167" s="74"/>
      <c r="E2167" s="113" t="str">
        <f>IF(B2167="","",Impostazioni!$C$6)</f>
        <v/>
      </c>
      <c r="F2167" s="67"/>
      <c r="G2167" s="67"/>
      <c r="H2167" s="67"/>
      <c r="I2167" s="67"/>
      <c r="J2167" s="124">
        <v>0</v>
      </c>
      <c r="K2167" s="74"/>
      <c r="L2167" s="111"/>
      <c r="M2167" s="47"/>
      <c r="N2167" s="47"/>
      <c r="O2167" s="47"/>
      <c r="P2167" s="47"/>
      <c r="Q2167" s="47"/>
      <c r="R2167" s="47"/>
      <c r="S2167" s="47"/>
      <c r="T2167" s="47"/>
      <c r="U2167" s="47"/>
      <c r="V2167" s="47"/>
      <c r="W2167" s="47"/>
      <c r="X2167" s="47"/>
      <c r="Y2167" s="47"/>
      <c r="Z2167" s="47"/>
      <c r="AA2167" s="47"/>
      <c r="AB2167" s="47"/>
    </row>
    <row r="2168" spans="1:28" ht="22.5" customHeight="1">
      <c r="A2168" s="47"/>
      <c r="B2168" s="74"/>
      <c r="C2168" s="74"/>
      <c r="D2168" s="74"/>
      <c r="E2168" s="113" t="str">
        <f>IF(B2168="","",Impostazioni!$C$6)</f>
        <v/>
      </c>
      <c r="F2168" s="67"/>
      <c r="G2168" s="67"/>
      <c r="H2168" s="67"/>
      <c r="I2168" s="67"/>
      <c r="J2168" s="124">
        <v>0</v>
      </c>
      <c r="K2168" s="74"/>
      <c r="L2168" s="111"/>
      <c r="M2168" s="47"/>
      <c r="N2168" s="47"/>
      <c r="O2168" s="47"/>
      <c r="P2168" s="47"/>
      <c r="Q2168" s="47"/>
      <c r="R2168" s="47"/>
      <c r="S2168" s="47"/>
      <c r="T2168" s="47"/>
      <c r="U2168" s="47"/>
      <c r="V2168" s="47"/>
      <c r="W2168" s="47"/>
      <c r="X2168" s="47"/>
      <c r="Y2168" s="47"/>
      <c r="Z2168" s="47"/>
      <c r="AA2168" s="47"/>
      <c r="AB2168" s="47"/>
    </row>
    <row r="2169" spans="1:28" ht="22.5" customHeight="1">
      <c r="A2169" s="47"/>
      <c r="B2169" s="74"/>
      <c r="C2169" s="74"/>
      <c r="D2169" s="74"/>
      <c r="E2169" s="113" t="str">
        <f>IF(B2169="","",Impostazioni!$C$6)</f>
        <v/>
      </c>
      <c r="F2169" s="67"/>
      <c r="G2169" s="67"/>
      <c r="H2169" s="67"/>
      <c r="I2169" s="67"/>
      <c r="J2169" s="124">
        <v>0</v>
      </c>
      <c r="K2169" s="74"/>
      <c r="L2169" s="111"/>
      <c r="M2169" s="47"/>
      <c r="N2169" s="47"/>
      <c r="O2169" s="47"/>
      <c r="P2169" s="47"/>
      <c r="Q2169" s="47"/>
      <c r="R2169" s="47"/>
      <c r="S2169" s="47"/>
      <c r="T2169" s="47"/>
      <c r="U2169" s="47"/>
      <c r="V2169" s="47"/>
      <c r="W2169" s="47"/>
      <c r="X2169" s="47"/>
      <c r="Y2169" s="47"/>
      <c r="Z2169" s="47"/>
      <c r="AA2169" s="47"/>
      <c r="AB2169" s="47"/>
    </row>
    <row r="2170" spans="1:28" ht="22.5" customHeight="1">
      <c r="A2170" s="47"/>
      <c r="B2170" s="74"/>
      <c r="C2170" s="74"/>
      <c r="D2170" s="74"/>
      <c r="E2170" s="113" t="str">
        <f>IF(B2170="","",Impostazioni!$C$6)</f>
        <v/>
      </c>
      <c r="F2170" s="67"/>
      <c r="G2170" s="67"/>
      <c r="H2170" s="67"/>
      <c r="I2170" s="67"/>
      <c r="J2170" s="124">
        <v>0</v>
      </c>
      <c r="K2170" s="74"/>
      <c r="L2170" s="111"/>
      <c r="M2170" s="47"/>
      <c r="N2170" s="47"/>
      <c r="O2170" s="47"/>
      <c r="P2170" s="47"/>
      <c r="Q2170" s="47"/>
      <c r="R2170" s="47"/>
      <c r="S2170" s="47"/>
      <c r="T2170" s="47"/>
      <c r="U2170" s="47"/>
      <c r="V2170" s="47"/>
      <c r="W2170" s="47"/>
      <c r="X2170" s="47"/>
      <c r="Y2170" s="47"/>
      <c r="Z2170" s="47"/>
      <c r="AA2170" s="47"/>
      <c r="AB2170" s="47"/>
    </row>
    <row r="2171" spans="1:28" ht="22.5" customHeight="1">
      <c r="A2171" s="47"/>
      <c r="B2171" s="74"/>
      <c r="C2171" s="74"/>
      <c r="D2171" s="74"/>
      <c r="E2171" s="113" t="str">
        <f>IF(B2171="","",Impostazioni!$C$6)</f>
        <v/>
      </c>
      <c r="F2171" s="67"/>
      <c r="G2171" s="67"/>
      <c r="H2171" s="67"/>
      <c r="I2171" s="67"/>
      <c r="J2171" s="124">
        <v>0</v>
      </c>
      <c r="K2171" s="74"/>
      <c r="L2171" s="111"/>
      <c r="M2171" s="47"/>
      <c r="N2171" s="47"/>
      <c r="O2171" s="47"/>
      <c r="P2171" s="47"/>
      <c r="Q2171" s="47"/>
      <c r="R2171" s="47"/>
      <c r="S2171" s="47"/>
      <c r="T2171" s="47"/>
      <c r="U2171" s="47"/>
      <c r="V2171" s="47"/>
      <c r="W2171" s="47"/>
      <c r="X2171" s="47"/>
      <c r="Y2171" s="47"/>
      <c r="Z2171" s="47"/>
      <c r="AA2171" s="47"/>
      <c r="AB2171" s="47"/>
    </row>
    <row r="2172" spans="1:28" ht="22.5" customHeight="1">
      <c r="A2172" s="47"/>
      <c r="B2172" s="74"/>
      <c r="C2172" s="74"/>
      <c r="D2172" s="74"/>
      <c r="E2172" s="113" t="str">
        <f>IF(B2172="","",Impostazioni!$C$6)</f>
        <v/>
      </c>
      <c r="F2172" s="67"/>
      <c r="G2172" s="67"/>
      <c r="H2172" s="67"/>
      <c r="I2172" s="67"/>
      <c r="J2172" s="124">
        <v>0</v>
      </c>
      <c r="K2172" s="74"/>
      <c r="L2172" s="111"/>
      <c r="M2172" s="47"/>
      <c r="N2172" s="47"/>
      <c r="O2172" s="47"/>
      <c r="P2172" s="47"/>
      <c r="Q2172" s="47"/>
      <c r="R2172" s="47"/>
      <c r="S2172" s="47"/>
      <c r="T2172" s="47"/>
      <c r="U2172" s="47"/>
      <c r="V2172" s="47"/>
      <c r="W2172" s="47"/>
      <c r="X2172" s="47"/>
      <c r="Y2172" s="47"/>
      <c r="Z2172" s="47"/>
      <c r="AA2172" s="47"/>
      <c r="AB2172" s="47"/>
    </row>
    <row r="2173" spans="1:28" ht="22.5" customHeight="1">
      <c r="A2173" s="47"/>
      <c r="B2173" s="74"/>
      <c r="C2173" s="74"/>
      <c r="D2173" s="74"/>
      <c r="E2173" s="113" t="str">
        <f>IF(B2173="","",Impostazioni!$C$6)</f>
        <v/>
      </c>
      <c r="F2173" s="67"/>
      <c r="G2173" s="67"/>
      <c r="H2173" s="67"/>
      <c r="I2173" s="67"/>
      <c r="J2173" s="124">
        <v>0</v>
      </c>
      <c r="K2173" s="74"/>
      <c r="L2173" s="111"/>
      <c r="M2173" s="47"/>
      <c r="N2173" s="47"/>
      <c r="O2173" s="47"/>
      <c r="P2173" s="47"/>
      <c r="Q2173" s="47"/>
      <c r="R2173" s="47"/>
      <c r="S2173" s="47"/>
      <c r="T2173" s="47"/>
      <c r="U2173" s="47"/>
      <c r="V2173" s="47"/>
      <c r="W2173" s="47"/>
      <c r="X2173" s="47"/>
      <c r="Y2173" s="47"/>
      <c r="Z2173" s="47"/>
      <c r="AA2173" s="47"/>
      <c r="AB2173" s="47"/>
    </row>
    <row r="2174" spans="1:28" ht="22.5" customHeight="1">
      <c r="A2174" s="47"/>
      <c r="B2174" s="74"/>
      <c r="C2174" s="74"/>
      <c r="D2174" s="74"/>
      <c r="E2174" s="113" t="str">
        <f>IF(B2174="","",Impostazioni!$C$6)</f>
        <v/>
      </c>
      <c r="F2174" s="67"/>
      <c r="G2174" s="67"/>
      <c r="H2174" s="67"/>
      <c r="I2174" s="67"/>
      <c r="J2174" s="124">
        <v>0</v>
      </c>
      <c r="K2174" s="74"/>
      <c r="L2174" s="111"/>
      <c r="M2174" s="47"/>
      <c r="N2174" s="47"/>
      <c r="O2174" s="47"/>
      <c r="P2174" s="47"/>
      <c r="Q2174" s="47"/>
      <c r="R2174" s="47"/>
      <c r="S2174" s="47"/>
      <c r="T2174" s="47"/>
      <c r="U2174" s="47"/>
      <c r="V2174" s="47"/>
      <c r="W2174" s="47"/>
      <c r="X2174" s="47"/>
      <c r="Y2174" s="47"/>
      <c r="Z2174" s="47"/>
      <c r="AA2174" s="47"/>
      <c r="AB2174" s="47"/>
    </row>
    <row r="2175" spans="1:28" ht="22.5" customHeight="1">
      <c r="A2175" s="47"/>
      <c r="B2175" s="74"/>
      <c r="C2175" s="74"/>
      <c r="D2175" s="74"/>
      <c r="E2175" s="113" t="str">
        <f>IF(B2175="","",Impostazioni!$C$6)</f>
        <v/>
      </c>
      <c r="F2175" s="67"/>
      <c r="G2175" s="67"/>
      <c r="H2175" s="67"/>
      <c r="I2175" s="67"/>
      <c r="J2175" s="124">
        <v>0</v>
      </c>
      <c r="K2175" s="74"/>
      <c r="L2175" s="111"/>
      <c r="M2175" s="47"/>
      <c r="N2175" s="47"/>
      <c r="O2175" s="47"/>
      <c r="P2175" s="47"/>
      <c r="Q2175" s="47"/>
      <c r="R2175" s="47"/>
      <c r="S2175" s="47"/>
      <c r="T2175" s="47"/>
      <c r="U2175" s="47"/>
      <c r="V2175" s="47"/>
      <c r="W2175" s="47"/>
      <c r="X2175" s="47"/>
      <c r="Y2175" s="47"/>
      <c r="Z2175" s="47"/>
      <c r="AA2175" s="47"/>
      <c r="AB2175" s="47"/>
    </row>
    <row r="2176" spans="1:28" ht="22.5" customHeight="1">
      <c r="A2176" s="47"/>
      <c r="B2176" s="74"/>
      <c r="C2176" s="74"/>
      <c r="D2176" s="74"/>
      <c r="E2176" s="113" t="str">
        <f>IF(B2176="","",Impostazioni!$C$6)</f>
        <v/>
      </c>
      <c r="F2176" s="67"/>
      <c r="G2176" s="67"/>
      <c r="H2176" s="67"/>
      <c r="I2176" s="67"/>
      <c r="J2176" s="124">
        <v>0</v>
      </c>
      <c r="K2176" s="74"/>
      <c r="L2176" s="111"/>
      <c r="M2176" s="47"/>
      <c r="N2176" s="47"/>
      <c r="O2176" s="47"/>
      <c r="P2176" s="47"/>
      <c r="Q2176" s="47"/>
      <c r="R2176" s="47"/>
      <c r="S2176" s="47"/>
      <c r="T2176" s="47"/>
      <c r="U2176" s="47"/>
      <c r="V2176" s="47"/>
      <c r="W2176" s="47"/>
      <c r="X2176" s="47"/>
      <c r="Y2176" s="47"/>
      <c r="Z2176" s="47"/>
      <c r="AA2176" s="47"/>
      <c r="AB2176" s="47"/>
    </row>
    <row r="2177" spans="1:28" ht="22.5" customHeight="1">
      <c r="A2177" s="47"/>
      <c r="B2177" s="74"/>
      <c r="C2177" s="74"/>
      <c r="D2177" s="74"/>
      <c r="E2177" s="113" t="str">
        <f>IF(B2177="","",Impostazioni!$C$6)</f>
        <v/>
      </c>
      <c r="F2177" s="67"/>
      <c r="G2177" s="67"/>
      <c r="H2177" s="67"/>
      <c r="I2177" s="67"/>
      <c r="J2177" s="124">
        <v>0</v>
      </c>
      <c r="K2177" s="74"/>
      <c r="L2177" s="111"/>
      <c r="M2177" s="47"/>
      <c r="N2177" s="47"/>
      <c r="O2177" s="47"/>
      <c r="P2177" s="47"/>
      <c r="Q2177" s="47"/>
      <c r="R2177" s="47"/>
      <c r="S2177" s="47"/>
      <c r="T2177" s="47"/>
      <c r="U2177" s="47"/>
      <c r="V2177" s="47"/>
      <c r="W2177" s="47"/>
      <c r="X2177" s="47"/>
      <c r="Y2177" s="47"/>
      <c r="Z2177" s="47"/>
      <c r="AA2177" s="47"/>
      <c r="AB2177" s="47"/>
    </row>
    <row r="2178" spans="1:28" ht="22.5" customHeight="1">
      <c r="A2178" s="47"/>
      <c r="B2178" s="74"/>
      <c r="C2178" s="74"/>
      <c r="D2178" s="74"/>
      <c r="E2178" s="113" t="str">
        <f>IF(B2178="","",Impostazioni!$C$6)</f>
        <v/>
      </c>
      <c r="F2178" s="67"/>
      <c r="G2178" s="67"/>
      <c r="H2178" s="67"/>
      <c r="I2178" s="67"/>
      <c r="J2178" s="124">
        <v>0</v>
      </c>
      <c r="K2178" s="74"/>
      <c r="L2178" s="111"/>
      <c r="M2178" s="47"/>
      <c r="N2178" s="47"/>
      <c r="O2178" s="47"/>
      <c r="P2178" s="47"/>
      <c r="Q2178" s="47"/>
      <c r="R2178" s="47"/>
      <c r="S2178" s="47"/>
      <c r="T2178" s="47"/>
      <c r="U2178" s="47"/>
      <c r="V2178" s="47"/>
      <c r="W2178" s="47"/>
      <c r="X2178" s="47"/>
      <c r="Y2178" s="47"/>
      <c r="Z2178" s="47"/>
      <c r="AA2178" s="47"/>
      <c r="AB2178" s="47"/>
    </row>
    <row r="2179" spans="1:28" ht="22.5" customHeight="1">
      <c r="A2179" s="47"/>
      <c r="B2179" s="74"/>
      <c r="C2179" s="74"/>
      <c r="D2179" s="74"/>
      <c r="E2179" s="113" t="str">
        <f>IF(B2179="","",Impostazioni!$C$6)</f>
        <v/>
      </c>
      <c r="F2179" s="67"/>
      <c r="G2179" s="67"/>
      <c r="H2179" s="67"/>
      <c r="I2179" s="67"/>
      <c r="J2179" s="124">
        <v>0</v>
      </c>
      <c r="K2179" s="74"/>
      <c r="L2179" s="111"/>
      <c r="M2179" s="47"/>
      <c r="N2179" s="47"/>
      <c r="O2179" s="47"/>
      <c r="P2179" s="47"/>
      <c r="Q2179" s="47"/>
      <c r="R2179" s="47"/>
      <c r="S2179" s="47"/>
      <c r="T2179" s="47"/>
      <c r="U2179" s="47"/>
      <c r="V2179" s="47"/>
      <c r="W2179" s="47"/>
      <c r="X2179" s="47"/>
      <c r="Y2179" s="47"/>
      <c r="Z2179" s="47"/>
      <c r="AA2179" s="47"/>
      <c r="AB2179" s="47"/>
    </row>
    <row r="2180" spans="1:28" ht="22.5" customHeight="1">
      <c r="A2180" s="47"/>
      <c r="B2180" s="74"/>
      <c r="C2180" s="74"/>
      <c r="D2180" s="74"/>
      <c r="E2180" s="113" t="str">
        <f>IF(B2180="","",Impostazioni!$C$6)</f>
        <v/>
      </c>
      <c r="F2180" s="67"/>
      <c r="G2180" s="67"/>
      <c r="H2180" s="67"/>
      <c r="I2180" s="67"/>
      <c r="J2180" s="124">
        <v>0</v>
      </c>
      <c r="K2180" s="74"/>
      <c r="L2180" s="111"/>
      <c r="M2180" s="47"/>
      <c r="N2180" s="47"/>
      <c r="O2180" s="47"/>
      <c r="P2180" s="47"/>
      <c r="Q2180" s="47"/>
      <c r="R2180" s="47"/>
      <c r="S2180" s="47"/>
      <c r="T2180" s="47"/>
      <c r="U2180" s="47"/>
      <c r="V2180" s="47"/>
      <c r="W2180" s="47"/>
      <c r="X2180" s="47"/>
      <c r="Y2180" s="47"/>
      <c r="Z2180" s="47"/>
      <c r="AA2180" s="47"/>
      <c r="AB2180" s="47"/>
    </row>
    <row r="2181" spans="1:28" ht="22.5" customHeight="1">
      <c r="A2181" s="47"/>
      <c r="B2181" s="74"/>
      <c r="C2181" s="74"/>
      <c r="D2181" s="74"/>
      <c r="E2181" s="113" t="str">
        <f>IF(B2181="","",Impostazioni!$C$6)</f>
        <v/>
      </c>
      <c r="F2181" s="67"/>
      <c r="G2181" s="67"/>
      <c r="H2181" s="67"/>
      <c r="I2181" s="67"/>
      <c r="J2181" s="124">
        <v>0</v>
      </c>
      <c r="K2181" s="74"/>
      <c r="L2181" s="111"/>
      <c r="M2181" s="47"/>
      <c r="N2181" s="47"/>
      <c r="O2181" s="47"/>
      <c r="P2181" s="47"/>
      <c r="Q2181" s="47"/>
      <c r="R2181" s="47"/>
      <c r="S2181" s="47"/>
      <c r="T2181" s="47"/>
      <c r="U2181" s="47"/>
      <c r="V2181" s="47"/>
      <c r="W2181" s="47"/>
      <c r="X2181" s="47"/>
      <c r="Y2181" s="47"/>
      <c r="Z2181" s="47"/>
      <c r="AA2181" s="47"/>
      <c r="AB2181" s="47"/>
    </row>
    <row r="2182" spans="1:28" ht="22.5" customHeight="1">
      <c r="A2182" s="47"/>
      <c r="B2182" s="74"/>
      <c r="C2182" s="74"/>
      <c r="D2182" s="74"/>
      <c r="E2182" s="113" t="str">
        <f>IF(B2182="","",Impostazioni!$C$6)</f>
        <v/>
      </c>
      <c r="F2182" s="67"/>
      <c r="G2182" s="67"/>
      <c r="H2182" s="67"/>
      <c r="I2182" s="67"/>
      <c r="J2182" s="124">
        <v>0</v>
      </c>
      <c r="K2182" s="74"/>
      <c r="L2182" s="111"/>
      <c r="M2182" s="47"/>
      <c r="N2182" s="47"/>
      <c r="O2182" s="47"/>
      <c r="P2182" s="47"/>
      <c r="Q2182" s="47"/>
      <c r="R2182" s="47"/>
      <c r="S2182" s="47"/>
      <c r="T2182" s="47"/>
      <c r="U2182" s="47"/>
      <c r="V2182" s="47"/>
      <c r="W2182" s="47"/>
      <c r="X2182" s="47"/>
      <c r="Y2182" s="47"/>
      <c r="Z2182" s="47"/>
      <c r="AA2182" s="47"/>
      <c r="AB2182" s="47"/>
    </row>
    <row r="2183" spans="1:28" ht="22.5" customHeight="1">
      <c r="A2183" s="47"/>
      <c r="B2183" s="74"/>
      <c r="C2183" s="74"/>
      <c r="D2183" s="74"/>
      <c r="E2183" s="113" t="str">
        <f>IF(B2183="","",Impostazioni!$C$6)</f>
        <v/>
      </c>
      <c r="F2183" s="67"/>
      <c r="G2183" s="67"/>
      <c r="H2183" s="67"/>
      <c r="I2183" s="67"/>
      <c r="J2183" s="124">
        <v>0</v>
      </c>
      <c r="K2183" s="74"/>
      <c r="L2183" s="111"/>
      <c r="M2183" s="47"/>
      <c r="N2183" s="47"/>
      <c r="O2183" s="47"/>
      <c r="P2183" s="47"/>
      <c r="Q2183" s="47"/>
      <c r="R2183" s="47"/>
      <c r="S2183" s="47"/>
      <c r="T2183" s="47"/>
      <c r="U2183" s="47"/>
      <c r="V2183" s="47"/>
      <c r="W2183" s="47"/>
      <c r="X2183" s="47"/>
      <c r="Y2183" s="47"/>
      <c r="Z2183" s="47"/>
      <c r="AA2183" s="47"/>
      <c r="AB2183" s="47"/>
    </row>
    <row r="2184" spans="1:28" ht="22.5" customHeight="1">
      <c r="A2184" s="47"/>
      <c r="B2184" s="74"/>
      <c r="C2184" s="74"/>
      <c r="D2184" s="74"/>
      <c r="E2184" s="113" t="str">
        <f>IF(B2184="","",Impostazioni!$C$6)</f>
        <v/>
      </c>
      <c r="F2184" s="67"/>
      <c r="G2184" s="67"/>
      <c r="H2184" s="67"/>
      <c r="I2184" s="67"/>
      <c r="J2184" s="124">
        <v>0</v>
      </c>
      <c r="K2184" s="74"/>
      <c r="L2184" s="111"/>
      <c r="M2184" s="47"/>
      <c r="N2184" s="47"/>
      <c r="O2184" s="47"/>
      <c r="P2184" s="47"/>
      <c r="Q2184" s="47"/>
      <c r="R2184" s="47"/>
      <c r="S2184" s="47"/>
      <c r="T2184" s="47"/>
      <c r="U2184" s="47"/>
      <c r="V2184" s="47"/>
      <c r="W2184" s="47"/>
      <c r="X2184" s="47"/>
      <c r="Y2184" s="47"/>
      <c r="Z2184" s="47"/>
      <c r="AA2184" s="47"/>
      <c r="AB2184" s="47"/>
    </row>
    <row r="2185" spans="1:28" ht="22.5" customHeight="1">
      <c r="A2185" s="47"/>
      <c r="B2185" s="74"/>
      <c r="C2185" s="74"/>
      <c r="D2185" s="74"/>
      <c r="E2185" s="113" t="str">
        <f>IF(B2185="","",Impostazioni!$C$6)</f>
        <v/>
      </c>
      <c r="F2185" s="67"/>
      <c r="G2185" s="67"/>
      <c r="H2185" s="67"/>
      <c r="I2185" s="67"/>
      <c r="J2185" s="124">
        <v>0</v>
      </c>
      <c r="K2185" s="74"/>
      <c r="L2185" s="111"/>
      <c r="M2185" s="47"/>
      <c r="N2185" s="47"/>
      <c r="O2185" s="47"/>
      <c r="P2185" s="47"/>
      <c r="Q2185" s="47"/>
      <c r="R2185" s="47"/>
      <c r="S2185" s="47"/>
      <c r="T2185" s="47"/>
      <c r="U2185" s="47"/>
      <c r="V2185" s="47"/>
      <c r="W2185" s="47"/>
      <c r="X2185" s="47"/>
      <c r="Y2185" s="47"/>
      <c r="Z2185" s="47"/>
      <c r="AA2185" s="47"/>
      <c r="AB2185" s="47"/>
    </row>
    <row r="2186" spans="1:28" ht="22.5" customHeight="1">
      <c r="A2186" s="47"/>
      <c r="B2186" s="74"/>
      <c r="C2186" s="74"/>
      <c r="D2186" s="74"/>
      <c r="E2186" s="113" t="str">
        <f>IF(B2186="","",Impostazioni!$C$6)</f>
        <v/>
      </c>
      <c r="F2186" s="67"/>
      <c r="G2186" s="67"/>
      <c r="H2186" s="67"/>
      <c r="I2186" s="67"/>
      <c r="J2186" s="124">
        <v>0</v>
      </c>
      <c r="K2186" s="74"/>
      <c r="L2186" s="111"/>
      <c r="M2186" s="47"/>
      <c r="N2186" s="47"/>
      <c r="O2186" s="47"/>
      <c r="P2186" s="47"/>
      <c r="Q2186" s="47"/>
      <c r="R2186" s="47"/>
      <c r="S2186" s="47"/>
      <c r="T2186" s="47"/>
      <c r="U2186" s="47"/>
      <c r="V2186" s="47"/>
      <c r="W2186" s="47"/>
      <c r="X2186" s="47"/>
      <c r="Y2186" s="47"/>
      <c r="Z2186" s="47"/>
      <c r="AA2186" s="47"/>
      <c r="AB2186" s="47"/>
    </row>
    <row r="2187" spans="1:28" ht="22.5" customHeight="1">
      <c r="A2187" s="47"/>
      <c r="B2187" s="74"/>
      <c r="C2187" s="74"/>
      <c r="D2187" s="74"/>
      <c r="E2187" s="113" t="str">
        <f>IF(B2187="","",Impostazioni!$C$6)</f>
        <v/>
      </c>
      <c r="F2187" s="67"/>
      <c r="G2187" s="67"/>
      <c r="H2187" s="67"/>
      <c r="I2187" s="67"/>
      <c r="J2187" s="124">
        <v>0</v>
      </c>
      <c r="K2187" s="74"/>
      <c r="L2187" s="111"/>
      <c r="M2187" s="47"/>
      <c r="N2187" s="47"/>
      <c r="O2187" s="47"/>
      <c r="P2187" s="47"/>
      <c r="Q2187" s="47"/>
      <c r="R2187" s="47"/>
      <c r="S2187" s="47"/>
      <c r="T2187" s="47"/>
      <c r="U2187" s="47"/>
      <c r="V2187" s="47"/>
      <c r="W2187" s="47"/>
      <c r="X2187" s="47"/>
      <c r="Y2187" s="47"/>
      <c r="Z2187" s="47"/>
      <c r="AA2187" s="47"/>
      <c r="AB2187" s="47"/>
    </row>
    <row r="2188" spans="1:28" ht="22.5" customHeight="1">
      <c r="A2188" s="47"/>
      <c r="B2188" s="74"/>
      <c r="C2188" s="74"/>
      <c r="D2188" s="74"/>
      <c r="E2188" s="113" t="str">
        <f>IF(B2188="","",Impostazioni!$C$6)</f>
        <v/>
      </c>
      <c r="F2188" s="67"/>
      <c r="G2188" s="67"/>
      <c r="H2188" s="67"/>
      <c r="I2188" s="67"/>
      <c r="J2188" s="124">
        <v>0</v>
      </c>
      <c r="K2188" s="74"/>
      <c r="L2188" s="111"/>
      <c r="M2188" s="47"/>
      <c r="N2188" s="47"/>
      <c r="O2188" s="47"/>
      <c r="P2188" s="47"/>
      <c r="Q2188" s="47"/>
      <c r="R2188" s="47"/>
      <c r="S2188" s="47"/>
      <c r="T2188" s="47"/>
      <c r="U2188" s="47"/>
      <c r="V2188" s="47"/>
      <c r="W2188" s="47"/>
      <c r="X2188" s="47"/>
      <c r="Y2188" s="47"/>
      <c r="Z2188" s="47"/>
      <c r="AA2188" s="47"/>
      <c r="AB2188" s="47"/>
    </row>
    <row r="2189" spans="1:28" ht="22.5" customHeight="1">
      <c r="A2189" s="47"/>
      <c r="B2189" s="74"/>
      <c r="C2189" s="74"/>
      <c r="D2189" s="74"/>
      <c r="E2189" s="113" t="str">
        <f>IF(B2189="","",Impostazioni!$C$6)</f>
        <v/>
      </c>
      <c r="F2189" s="67"/>
      <c r="G2189" s="67"/>
      <c r="H2189" s="67"/>
      <c r="I2189" s="67"/>
      <c r="J2189" s="124">
        <v>0</v>
      </c>
      <c r="K2189" s="74"/>
      <c r="L2189" s="111"/>
      <c r="M2189" s="47"/>
      <c r="N2189" s="47"/>
      <c r="O2189" s="47"/>
      <c r="P2189" s="47"/>
      <c r="Q2189" s="47"/>
      <c r="R2189" s="47"/>
      <c r="S2189" s="47"/>
      <c r="T2189" s="47"/>
      <c r="U2189" s="47"/>
      <c r="V2189" s="47"/>
      <c r="W2189" s="47"/>
      <c r="X2189" s="47"/>
      <c r="Y2189" s="47"/>
      <c r="Z2189" s="47"/>
      <c r="AA2189" s="47"/>
      <c r="AB2189" s="47"/>
    </row>
    <row r="2190" spans="1:28" ht="22.5" customHeight="1">
      <c r="A2190" s="47"/>
      <c r="B2190" s="74"/>
      <c r="C2190" s="74"/>
      <c r="D2190" s="74"/>
      <c r="E2190" s="113" t="str">
        <f>IF(B2190="","",Impostazioni!$C$6)</f>
        <v/>
      </c>
      <c r="F2190" s="67"/>
      <c r="G2190" s="67"/>
      <c r="H2190" s="67"/>
      <c r="I2190" s="67"/>
      <c r="J2190" s="124">
        <v>0</v>
      </c>
      <c r="K2190" s="74"/>
      <c r="L2190" s="111"/>
      <c r="M2190" s="47"/>
      <c r="N2190" s="47"/>
      <c r="O2190" s="47"/>
      <c r="P2190" s="47"/>
      <c r="Q2190" s="47"/>
      <c r="R2190" s="47"/>
      <c r="S2190" s="47"/>
      <c r="T2190" s="47"/>
      <c r="U2190" s="47"/>
      <c r="V2190" s="47"/>
      <c r="W2190" s="47"/>
      <c r="X2190" s="47"/>
      <c r="Y2190" s="47"/>
      <c r="Z2190" s="47"/>
      <c r="AA2190" s="47"/>
      <c r="AB2190" s="47"/>
    </row>
    <row r="2191" spans="1:28" ht="22.5" customHeight="1">
      <c r="A2191" s="47"/>
      <c r="B2191" s="74"/>
      <c r="C2191" s="74"/>
      <c r="D2191" s="74"/>
      <c r="E2191" s="113" t="str">
        <f>IF(B2191="","",Impostazioni!$C$6)</f>
        <v/>
      </c>
      <c r="F2191" s="67"/>
      <c r="G2191" s="67"/>
      <c r="H2191" s="67"/>
      <c r="I2191" s="67"/>
      <c r="J2191" s="124">
        <v>0</v>
      </c>
      <c r="K2191" s="74"/>
      <c r="L2191" s="111"/>
      <c r="M2191" s="47"/>
      <c r="N2191" s="47"/>
      <c r="O2191" s="47"/>
      <c r="P2191" s="47"/>
      <c r="Q2191" s="47"/>
      <c r="R2191" s="47"/>
      <c r="S2191" s="47"/>
      <c r="T2191" s="47"/>
      <c r="U2191" s="47"/>
      <c r="V2191" s="47"/>
      <c r="W2191" s="47"/>
      <c r="X2191" s="47"/>
      <c r="Y2191" s="47"/>
      <c r="Z2191" s="47"/>
      <c r="AA2191" s="47"/>
      <c r="AB2191" s="47"/>
    </row>
    <row r="2192" spans="1:28" ht="22.5" customHeight="1">
      <c r="A2192" s="47"/>
      <c r="B2192" s="74"/>
      <c r="C2192" s="74"/>
      <c r="D2192" s="74"/>
      <c r="E2192" s="113" t="str">
        <f>IF(B2192="","",Impostazioni!$C$6)</f>
        <v/>
      </c>
      <c r="F2192" s="67"/>
      <c r="G2192" s="67"/>
      <c r="H2192" s="67"/>
      <c r="I2192" s="67"/>
      <c r="J2192" s="124">
        <v>0</v>
      </c>
      <c r="K2192" s="74"/>
      <c r="L2192" s="111"/>
      <c r="M2192" s="47"/>
      <c r="N2192" s="47"/>
      <c r="O2192" s="47"/>
      <c r="P2192" s="47"/>
      <c r="Q2192" s="47"/>
      <c r="R2192" s="47"/>
      <c r="S2192" s="47"/>
      <c r="T2192" s="47"/>
      <c r="U2192" s="47"/>
      <c r="V2192" s="47"/>
      <c r="W2192" s="47"/>
      <c r="X2192" s="47"/>
      <c r="Y2192" s="47"/>
      <c r="Z2192" s="47"/>
      <c r="AA2192" s="47"/>
      <c r="AB2192" s="47"/>
    </row>
    <row r="2193" spans="1:28" ht="22.5" customHeight="1">
      <c r="A2193" s="47"/>
      <c r="B2193" s="74"/>
      <c r="C2193" s="74"/>
      <c r="D2193" s="74"/>
      <c r="E2193" s="113" t="str">
        <f>IF(B2193="","",Impostazioni!$C$6)</f>
        <v/>
      </c>
      <c r="F2193" s="67"/>
      <c r="G2193" s="67"/>
      <c r="H2193" s="67"/>
      <c r="I2193" s="67"/>
      <c r="J2193" s="124">
        <v>0</v>
      </c>
      <c r="K2193" s="74"/>
      <c r="L2193" s="111"/>
      <c r="M2193" s="47"/>
      <c r="N2193" s="47"/>
      <c r="O2193" s="47"/>
      <c r="P2193" s="47"/>
      <c r="Q2193" s="47"/>
      <c r="R2193" s="47"/>
      <c r="S2193" s="47"/>
      <c r="T2193" s="47"/>
      <c r="U2193" s="47"/>
      <c r="V2193" s="47"/>
      <c r="W2193" s="47"/>
      <c r="X2193" s="47"/>
      <c r="Y2193" s="47"/>
      <c r="Z2193" s="47"/>
      <c r="AA2193" s="47"/>
      <c r="AB2193" s="47"/>
    </row>
    <row r="2194" spans="1:28" ht="22.5" customHeight="1">
      <c r="A2194" s="47"/>
      <c r="B2194" s="74"/>
      <c r="C2194" s="74"/>
      <c r="D2194" s="74"/>
      <c r="E2194" s="113" t="str">
        <f>IF(B2194="","",Impostazioni!$C$6)</f>
        <v/>
      </c>
      <c r="F2194" s="67"/>
      <c r="G2194" s="67"/>
      <c r="H2194" s="67"/>
      <c r="I2194" s="67"/>
      <c r="J2194" s="124">
        <v>0</v>
      </c>
      <c r="K2194" s="74"/>
      <c r="L2194" s="111"/>
      <c r="M2194" s="47"/>
      <c r="N2194" s="47"/>
      <c r="O2194" s="47"/>
      <c r="P2194" s="47"/>
      <c r="Q2194" s="47"/>
      <c r="R2194" s="47"/>
      <c r="S2194" s="47"/>
      <c r="T2194" s="47"/>
      <c r="U2194" s="47"/>
      <c r="V2194" s="47"/>
      <c r="W2194" s="47"/>
      <c r="X2194" s="47"/>
      <c r="Y2194" s="47"/>
      <c r="Z2194" s="47"/>
      <c r="AA2194" s="47"/>
      <c r="AB2194" s="47"/>
    </row>
    <row r="2195" spans="1:28" ht="22.5" customHeight="1">
      <c r="A2195" s="47"/>
      <c r="B2195" s="74"/>
      <c r="C2195" s="74"/>
      <c r="D2195" s="74"/>
      <c r="E2195" s="113" t="str">
        <f>IF(B2195="","",Impostazioni!$C$6)</f>
        <v/>
      </c>
      <c r="F2195" s="67"/>
      <c r="G2195" s="67"/>
      <c r="H2195" s="67"/>
      <c r="I2195" s="67"/>
      <c r="J2195" s="124">
        <v>0</v>
      </c>
      <c r="K2195" s="74"/>
      <c r="L2195" s="111"/>
      <c r="M2195" s="47"/>
      <c r="N2195" s="47"/>
      <c r="O2195" s="47"/>
      <c r="P2195" s="47"/>
      <c r="Q2195" s="47"/>
      <c r="R2195" s="47"/>
      <c r="S2195" s="47"/>
      <c r="T2195" s="47"/>
      <c r="U2195" s="47"/>
      <c r="V2195" s="47"/>
      <c r="W2195" s="47"/>
      <c r="X2195" s="47"/>
      <c r="Y2195" s="47"/>
      <c r="Z2195" s="47"/>
      <c r="AA2195" s="47"/>
      <c r="AB2195" s="47"/>
    </row>
    <row r="2196" spans="1:28" ht="22.5" customHeight="1">
      <c r="A2196" s="47"/>
      <c r="B2196" s="74"/>
      <c r="C2196" s="74"/>
      <c r="D2196" s="74"/>
      <c r="E2196" s="113" t="str">
        <f>IF(B2196="","",Impostazioni!$C$6)</f>
        <v/>
      </c>
      <c r="F2196" s="67"/>
      <c r="G2196" s="67"/>
      <c r="H2196" s="67"/>
      <c r="I2196" s="67"/>
      <c r="J2196" s="124">
        <v>0</v>
      </c>
      <c r="K2196" s="74"/>
      <c r="L2196" s="111"/>
      <c r="M2196" s="47"/>
      <c r="N2196" s="47"/>
      <c r="O2196" s="47"/>
      <c r="P2196" s="47"/>
      <c r="Q2196" s="47"/>
      <c r="R2196" s="47"/>
      <c r="S2196" s="47"/>
      <c r="T2196" s="47"/>
      <c r="U2196" s="47"/>
      <c r="V2196" s="47"/>
      <c r="W2196" s="47"/>
      <c r="X2196" s="47"/>
      <c r="Y2196" s="47"/>
      <c r="Z2196" s="47"/>
      <c r="AA2196" s="47"/>
      <c r="AB2196" s="47"/>
    </row>
    <row r="2197" spans="1:28" ht="22.5" customHeight="1">
      <c r="A2197" s="47"/>
      <c r="B2197" s="74"/>
      <c r="C2197" s="74"/>
      <c r="D2197" s="74"/>
      <c r="E2197" s="113" t="str">
        <f>IF(B2197="","",Impostazioni!$C$6)</f>
        <v/>
      </c>
      <c r="F2197" s="67"/>
      <c r="G2197" s="67"/>
      <c r="H2197" s="67"/>
      <c r="I2197" s="67"/>
      <c r="J2197" s="124">
        <v>0</v>
      </c>
      <c r="K2197" s="74"/>
      <c r="L2197" s="111"/>
      <c r="M2197" s="47"/>
      <c r="N2197" s="47"/>
      <c r="O2197" s="47"/>
      <c r="P2197" s="47"/>
      <c r="Q2197" s="47"/>
      <c r="R2197" s="47"/>
      <c r="S2197" s="47"/>
      <c r="T2197" s="47"/>
      <c r="U2197" s="47"/>
      <c r="V2197" s="47"/>
      <c r="W2197" s="47"/>
      <c r="X2197" s="47"/>
      <c r="Y2197" s="47"/>
      <c r="Z2197" s="47"/>
      <c r="AA2197" s="47"/>
      <c r="AB2197" s="47"/>
    </row>
    <row r="2198" spans="1:28" ht="22.5" customHeight="1">
      <c r="A2198" s="47"/>
      <c r="B2198" s="74"/>
      <c r="C2198" s="74"/>
      <c r="D2198" s="74"/>
      <c r="E2198" s="113" t="str">
        <f>IF(B2198="","",Impostazioni!$C$6)</f>
        <v/>
      </c>
      <c r="F2198" s="67"/>
      <c r="G2198" s="67"/>
      <c r="H2198" s="67"/>
      <c r="I2198" s="67"/>
      <c r="J2198" s="124">
        <v>0</v>
      </c>
      <c r="K2198" s="74"/>
      <c r="L2198" s="111"/>
      <c r="M2198" s="47"/>
      <c r="N2198" s="47"/>
      <c r="O2198" s="47"/>
      <c r="P2198" s="47"/>
      <c r="Q2198" s="47"/>
      <c r="R2198" s="47"/>
      <c r="S2198" s="47"/>
      <c r="T2198" s="47"/>
      <c r="U2198" s="47"/>
      <c r="V2198" s="47"/>
      <c r="W2198" s="47"/>
      <c r="X2198" s="47"/>
      <c r="Y2198" s="47"/>
      <c r="Z2198" s="47"/>
      <c r="AA2198" s="47"/>
      <c r="AB2198" s="47"/>
    </row>
    <row r="2199" spans="1:28" ht="22.5" customHeight="1">
      <c r="A2199" s="47"/>
      <c r="B2199" s="74"/>
      <c r="C2199" s="74"/>
      <c r="D2199" s="74"/>
      <c r="E2199" s="113" t="str">
        <f>IF(B2199="","",Impostazioni!$C$6)</f>
        <v/>
      </c>
      <c r="F2199" s="67"/>
      <c r="G2199" s="67"/>
      <c r="H2199" s="67"/>
      <c r="I2199" s="67"/>
      <c r="J2199" s="124">
        <v>0</v>
      </c>
      <c r="K2199" s="74"/>
      <c r="L2199" s="111"/>
      <c r="M2199" s="47"/>
      <c r="N2199" s="47"/>
      <c r="O2199" s="47"/>
      <c r="P2199" s="47"/>
      <c r="Q2199" s="47"/>
      <c r="R2199" s="47"/>
      <c r="S2199" s="47"/>
      <c r="T2199" s="47"/>
      <c r="U2199" s="47"/>
      <c r="V2199" s="47"/>
      <c r="W2199" s="47"/>
      <c r="X2199" s="47"/>
      <c r="Y2199" s="47"/>
      <c r="Z2199" s="47"/>
      <c r="AA2199" s="47"/>
      <c r="AB2199" s="47"/>
    </row>
    <row r="2200" spans="1:28" ht="22.5" customHeight="1">
      <c r="A2200" s="47"/>
      <c r="B2200" s="74"/>
      <c r="C2200" s="74"/>
      <c r="D2200" s="74"/>
      <c r="E2200" s="113" t="str">
        <f>IF(B2200="","",Impostazioni!$C$6)</f>
        <v/>
      </c>
      <c r="F2200" s="67"/>
      <c r="G2200" s="67"/>
      <c r="H2200" s="67"/>
      <c r="I2200" s="67"/>
      <c r="J2200" s="124">
        <v>0</v>
      </c>
      <c r="K2200" s="74"/>
      <c r="L2200" s="111"/>
      <c r="M2200" s="47"/>
      <c r="N2200" s="47"/>
      <c r="O2200" s="47"/>
      <c r="P2200" s="47"/>
      <c r="Q2200" s="47"/>
      <c r="R2200" s="47"/>
      <c r="S2200" s="47"/>
      <c r="T2200" s="47"/>
      <c r="U2200" s="47"/>
      <c r="V2200" s="47"/>
      <c r="W2200" s="47"/>
      <c r="X2200" s="47"/>
      <c r="Y2200" s="47"/>
      <c r="Z2200" s="47"/>
      <c r="AA2200" s="47"/>
      <c r="AB2200" s="47"/>
    </row>
    <row r="2201" spans="1:28" ht="22.5" customHeight="1">
      <c r="A2201" s="47"/>
      <c r="B2201" s="74"/>
      <c r="C2201" s="74"/>
      <c r="D2201" s="74"/>
      <c r="E2201" s="113" t="str">
        <f>IF(B2201="","",Impostazioni!$C$6)</f>
        <v/>
      </c>
      <c r="F2201" s="67"/>
      <c r="G2201" s="67"/>
      <c r="H2201" s="67"/>
      <c r="I2201" s="67"/>
      <c r="J2201" s="124">
        <v>0</v>
      </c>
      <c r="K2201" s="74"/>
      <c r="L2201" s="111"/>
      <c r="M2201" s="47"/>
      <c r="N2201" s="47"/>
      <c r="O2201" s="47"/>
      <c r="P2201" s="47"/>
      <c r="Q2201" s="47"/>
      <c r="R2201" s="47"/>
      <c r="S2201" s="47"/>
      <c r="T2201" s="47"/>
      <c r="U2201" s="47"/>
      <c r="V2201" s="47"/>
      <c r="W2201" s="47"/>
      <c r="X2201" s="47"/>
      <c r="Y2201" s="47"/>
      <c r="Z2201" s="47"/>
      <c r="AA2201" s="47"/>
      <c r="AB2201" s="47"/>
    </row>
    <row r="2202" spans="1:28" ht="22.5" customHeight="1">
      <c r="A2202" s="47"/>
      <c r="B2202" s="74"/>
      <c r="C2202" s="74"/>
      <c r="D2202" s="74"/>
      <c r="E2202" s="113" t="str">
        <f>IF(B2202="","",Impostazioni!$C$6)</f>
        <v/>
      </c>
      <c r="F2202" s="67"/>
      <c r="G2202" s="67"/>
      <c r="H2202" s="67"/>
      <c r="I2202" s="67"/>
      <c r="J2202" s="124">
        <v>0</v>
      </c>
      <c r="K2202" s="74"/>
      <c r="L2202" s="111"/>
      <c r="M2202" s="47"/>
      <c r="N2202" s="47"/>
      <c r="O2202" s="47"/>
      <c r="P2202" s="47"/>
      <c r="Q2202" s="47"/>
      <c r="R2202" s="47"/>
      <c r="S2202" s="47"/>
      <c r="T2202" s="47"/>
      <c r="U2202" s="47"/>
      <c r="V2202" s="47"/>
      <c r="W2202" s="47"/>
      <c r="X2202" s="47"/>
      <c r="Y2202" s="47"/>
      <c r="Z2202" s="47"/>
      <c r="AA2202" s="47"/>
      <c r="AB2202" s="47"/>
    </row>
    <row r="2203" spans="1:28" ht="22.5" customHeight="1">
      <c r="A2203" s="47"/>
      <c r="B2203" s="74"/>
      <c r="C2203" s="74"/>
      <c r="D2203" s="74"/>
      <c r="E2203" s="113" t="str">
        <f>IF(B2203="","",Impostazioni!$C$6)</f>
        <v/>
      </c>
      <c r="F2203" s="67"/>
      <c r="G2203" s="67"/>
      <c r="H2203" s="67"/>
      <c r="I2203" s="67"/>
      <c r="J2203" s="124">
        <v>0</v>
      </c>
      <c r="K2203" s="74"/>
      <c r="L2203" s="111"/>
      <c r="M2203" s="47"/>
      <c r="N2203" s="47"/>
      <c r="O2203" s="47"/>
      <c r="P2203" s="47"/>
      <c r="Q2203" s="47"/>
      <c r="R2203" s="47"/>
      <c r="S2203" s="47"/>
      <c r="T2203" s="47"/>
      <c r="U2203" s="47"/>
      <c r="V2203" s="47"/>
      <c r="W2203" s="47"/>
      <c r="X2203" s="47"/>
      <c r="Y2203" s="47"/>
      <c r="Z2203" s="47"/>
      <c r="AA2203" s="47"/>
      <c r="AB2203" s="47"/>
    </row>
    <row r="2204" spans="1:28" ht="22.5" customHeight="1">
      <c r="A2204" s="47"/>
      <c r="B2204" s="74"/>
      <c r="C2204" s="74"/>
      <c r="D2204" s="74"/>
      <c r="E2204" s="113" t="str">
        <f>IF(B2204="","",Impostazioni!$C$6)</f>
        <v/>
      </c>
      <c r="F2204" s="67"/>
      <c r="G2204" s="67"/>
      <c r="H2204" s="67"/>
      <c r="I2204" s="67"/>
      <c r="J2204" s="124">
        <v>0</v>
      </c>
      <c r="K2204" s="74"/>
      <c r="L2204" s="111"/>
      <c r="M2204" s="47"/>
      <c r="N2204" s="47"/>
      <c r="O2204" s="47"/>
      <c r="P2204" s="47"/>
      <c r="Q2204" s="47"/>
      <c r="R2204" s="47"/>
      <c r="S2204" s="47"/>
      <c r="T2204" s="47"/>
      <c r="U2204" s="47"/>
      <c r="V2204" s="47"/>
      <c r="W2204" s="47"/>
      <c r="X2204" s="47"/>
      <c r="Y2204" s="47"/>
      <c r="Z2204" s="47"/>
      <c r="AA2204" s="47"/>
      <c r="AB2204" s="47"/>
    </row>
    <row r="2205" spans="1:28" ht="22.5" customHeight="1">
      <c r="A2205" s="47"/>
      <c r="B2205" s="74"/>
      <c r="C2205" s="74"/>
      <c r="D2205" s="74"/>
      <c r="E2205" s="113" t="str">
        <f>IF(B2205="","",Impostazioni!$C$6)</f>
        <v/>
      </c>
      <c r="F2205" s="67"/>
      <c r="G2205" s="67"/>
      <c r="H2205" s="67"/>
      <c r="I2205" s="67"/>
      <c r="J2205" s="124">
        <v>0</v>
      </c>
      <c r="K2205" s="74"/>
      <c r="L2205" s="111"/>
      <c r="M2205" s="47"/>
      <c r="N2205" s="47"/>
      <c r="O2205" s="47"/>
      <c r="P2205" s="47"/>
      <c r="Q2205" s="47"/>
      <c r="R2205" s="47"/>
      <c r="S2205" s="47"/>
      <c r="T2205" s="47"/>
      <c r="U2205" s="47"/>
      <c r="V2205" s="47"/>
      <c r="W2205" s="47"/>
      <c r="X2205" s="47"/>
      <c r="Y2205" s="47"/>
      <c r="Z2205" s="47"/>
      <c r="AA2205" s="47"/>
      <c r="AB2205" s="47"/>
    </row>
    <row r="2206" spans="1:28" ht="22.5" customHeight="1">
      <c r="A2206" s="47"/>
      <c r="B2206" s="74"/>
      <c r="C2206" s="74"/>
      <c r="D2206" s="74"/>
      <c r="E2206" s="113" t="str">
        <f>IF(B2206="","",Impostazioni!$C$6)</f>
        <v/>
      </c>
      <c r="F2206" s="67"/>
      <c r="G2206" s="67"/>
      <c r="H2206" s="67"/>
      <c r="I2206" s="67"/>
      <c r="J2206" s="124">
        <v>0</v>
      </c>
      <c r="K2206" s="74"/>
      <c r="L2206" s="111"/>
      <c r="M2206" s="47"/>
      <c r="N2206" s="47"/>
      <c r="O2206" s="47"/>
      <c r="P2206" s="47"/>
      <c r="Q2206" s="47"/>
      <c r="R2206" s="47"/>
      <c r="S2206" s="47"/>
      <c r="T2206" s="47"/>
      <c r="U2206" s="47"/>
      <c r="V2206" s="47"/>
      <c r="W2206" s="47"/>
      <c r="X2206" s="47"/>
      <c r="Y2206" s="47"/>
      <c r="Z2206" s="47"/>
      <c r="AA2206" s="47"/>
      <c r="AB2206" s="47"/>
    </row>
    <row r="2207" spans="1:28" ht="22.5" customHeight="1">
      <c r="A2207" s="47"/>
      <c r="B2207" s="74"/>
      <c r="C2207" s="74"/>
      <c r="D2207" s="74"/>
      <c r="E2207" s="113" t="str">
        <f>IF(B2207="","",Impostazioni!$C$6)</f>
        <v/>
      </c>
      <c r="F2207" s="67"/>
      <c r="G2207" s="67"/>
      <c r="H2207" s="67"/>
      <c r="I2207" s="67"/>
      <c r="J2207" s="124">
        <v>0</v>
      </c>
      <c r="K2207" s="74"/>
      <c r="L2207" s="111"/>
      <c r="M2207" s="47"/>
      <c r="N2207" s="47"/>
      <c r="O2207" s="47"/>
      <c r="P2207" s="47"/>
      <c r="Q2207" s="47"/>
      <c r="R2207" s="47"/>
      <c r="S2207" s="47"/>
      <c r="T2207" s="47"/>
      <c r="U2207" s="47"/>
      <c r="V2207" s="47"/>
      <c r="W2207" s="47"/>
      <c r="X2207" s="47"/>
      <c r="Y2207" s="47"/>
      <c r="Z2207" s="47"/>
      <c r="AA2207" s="47"/>
      <c r="AB2207" s="47"/>
    </row>
    <row r="2208" spans="1:28" ht="22.5" customHeight="1">
      <c r="A2208" s="47"/>
      <c r="B2208" s="74"/>
      <c r="C2208" s="74"/>
      <c r="D2208" s="74"/>
      <c r="E2208" s="113" t="str">
        <f>IF(B2208="","",Impostazioni!$C$6)</f>
        <v/>
      </c>
      <c r="F2208" s="67"/>
      <c r="G2208" s="67"/>
      <c r="H2208" s="67"/>
      <c r="I2208" s="67"/>
      <c r="J2208" s="124">
        <v>0</v>
      </c>
      <c r="K2208" s="74"/>
      <c r="L2208" s="111"/>
      <c r="M2208" s="47"/>
      <c r="N2208" s="47"/>
      <c r="O2208" s="47"/>
      <c r="P2208" s="47"/>
      <c r="Q2208" s="47"/>
      <c r="R2208" s="47"/>
      <c r="S2208" s="47"/>
      <c r="T2208" s="47"/>
      <c r="U2208" s="47"/>
      <c r="V2208" s="47"/>
      <c r="W2208" s="47"/>
      <c r="X2208" s="47"/>
      <c r="Y2208" s="47"/>
      <c r="Z2208" s="47"/>
      <c r="AA2208" s="47"/>
      <c r="AB2208" s="47"/>
    </row>
    <row r="2209" spans="1:28" ht="22.5" customHeight="1">
      <c r="A2209" s="47"/>
      <c r="B2209" s="74"/>
      <c r="C2209" s="74"/>
      <c r="D2209" s="74"/>
      <c r="E2209" s="113" t="str">
        <f>IF(B2209="","",Impostazioni!$C$6)</f>
        <v/>
      </c>
      <c r="F2209" s="67"/>
      <c r="G2209" s="67"/>
      <c r="H2209" s="67"/>
      <c r="I2209" s="67"/>
      <c r="J2209" s="124">
        <v>0</v>
      </c>
      <c r="K2209" s="74"/>
      <c r="L2209" s="111"/>
      <c r="M2209" s="47"/>
      <c r="N2209" s="47"/>
      <c r="O2209" s="47"/>
      <c r="P2209" s="47"/>
      <c r="Q2209" s="47"/>
      <c r="R2209" s="47"/>
      <c r="S2209" s="47"/>
      <c r="T2209" s="47"/>
      <c r="U2209" s="47"/>
      <c r="V2209" s="47"/>
      <c r="W2209" s="47"/>
      <c r="X2209" s="47"/>
      <c r="Y2209" s="47"/>
      <c r="Z2209" s="47"/>
      <c r="AA2209" s="47"/>
      <c r="AB2209" s="47"/>
    </row>
    <row r="2210" spans="1:28" ht="22.5" customHeight="1">
      <c r="A2210" s="47"/>
      <c r="B2210" s="74"/>
      <c r="C2210" s="74"/>
      <c r="D2210" s="74"/>
      <c r="E2210" s="113" t="str">
        <f>IF(B2210="","",Impostazioni!$C$6)</f>
        <v/>
      </c>
      <c r="F2210" s="67"/>
      <c r="G2210" s="67"/>
      <c r="H2210" s="67"/>
      <c r="I2210" s="67"/>
      <c r="J2210" s="124">
        <v>0</v>
      </c>
      <c r="K2210" s="74"/>
      <c r="L2210" s="111"/>
      <c r="M2210" s="47"/>
      <c r="N2210" s="47"/>
      <c r="O2210" s="47"/>
      <c r="P2210" s="47"/>
      <c r="Q2210" s="47"/>
      <c r="R2210" s="47"/>
      <c r="S2210" s="47"/>
      <c r="T2210" s="47"/>
      <c r="U2210" s="47"/>
      <c r="V2210" s="47"/>
      <c r="W2210" s="47"/>
      <c r="X2210" s="47"/>
      <c r="Y2210" s="47"/>
      <c r="Z2210" s="47"/>
      <c r="AA2210" s="47"/>
      <c r="AB2210" s="47"/>
    </row>
    <row r="2211" spans="1:28" ht="22.5" customHeight="1">
      <c r="A2211" s="47"/>
      <c r="B2211" s="74"/>
      <c r="C2211" s="74"/>
      <c r="D2211" s="74"/>
      <c r="E2211" s="113" t="str">
        <f>IF(B2211="","",Impostazioni!$C$6)</f>
        <v/>
      </c>
      <c r="F2211" s="67"/>
      <c r="G2211" s="67"/>
      <c r="H2211" s="67"/>
      <c r="I2211" s="67"/>
      <c r="J2211" s="124">
        <v>0</v>
      </c>
      <c r="K2211" s="74"/>
      <c r="L2211" s="111"/>
      <c r="M2211" s="47"/>
      <c r="N2211" s="47"/>
      <c r="O2211" s="47"/>
      <c r="P2211" s="47"/>
      <c r="Q2211" s="47"/>
      <c r="R2211" s="47"/>
      <c r="S2211" s="47"/>
      <c r="T2211" s="47"/>
      <c r="U2211" s="47"/>
      <c r="V2211" s="47"/>
      <c r="W2211" s="47"/>
      <c r="X2211" s="47"/>
      <c r="Y2211" s="47"/>
      <c r="Z2211" s="47"/>
      <c r="AA2211" s="47"/>
      <c r="AB2211" s="47"/>
    </row>
    <row r="2212" spans="1:28" ht="22.5" customHeight="1">
      <c r="A2212" s="47"/>
      <c r="B2212" s="74"/>
      <c r="C2212" s="74"/>
      <c r="D2212" s="74"/>
      <c r="E2212" s="113" t="str">
        <f>IF(B2212="","",Impostazioni!$C$6)</f>
        <v/>
      </c>
      <c r="F2212" s="67"/>
      <c r="G2212" s="67"/>
      <c r="H2212" s="67"/>
      <c r="I2212" s="67"/>
      <c r="J2212" s="124">
        <v>0</v>
      </c>
      <c r="K2212" s="74"/>
      <c r="L2212" s="111"/>
      <c r="M2212" s="47"/>
      <c r="N2212" s="47"/>
      <c r="O2212" s="47"/>
      <c r="P2212" s="47"/>
      <c r="Q2212" s="47"/>
      <c r="R2212" s="47"/>
      <c r="S2212" s="47"/>
      <c r="T2212" s="47"/>
      <c r="U2212" s="47"/>
      <c r="V2212" s="47"/>
      <c r="W2212" s="47"/>
      <c r="X2212" s="47"/>
      <c r="Y2212" s="47"/>
      <c r="Z2212" s="47"/>
      <c r="AA2212" s="47"/>
      <c r="AB2212" s="47"/>
    </row>
    <row r="2213" spans="1:28" ht="22.5" customHeight="1">
      <c r="A2213" s="47"/>
      <c r="B2213" s="74"/>
      <c r="C2213" s="74"/>
      <c r="D2213" s="74"/>
      <c r="E2213" s="113" t="str">
        <f>IF(B2213="","",Impostazioni!$C$6)</f>
        <v/>
      </c>
      <c r="F2213" s="67"/>
      <c r="G2213" s="67"/>
      <c r="H2213" s="67"/>
      <c r="I2213" s="67"/>
      <c r="J2213" s="124">
        <v>0</v>
      </c>
      <c r="K2213" s="74"/>
      <c r="L2213" s="111"/>
      <c r="M2213" s="47"/>
      <c r="N2213" s="47"/>
      <c r="O2213" s="47"/>
      <c r="P2213" s="47"/>
      <c r="Q2213" s="47"/>
      <c r="R2213" s="47"/>
      <c r="S2213" s="47"/>
      <c r="T2213" s="47"/>
      <c r="U2213" s="47"/>
      <c r="V2213" s="47"/>
      <c r="W2213" s="47"/>
      <c r="X2213" s="47"/>
      <c r="Y2213" s="47"/>
      <c r="Z2213" s="47"/>
      <c r="AA2213" s="47"/>
      <c r="AB2213" s="47"/>
    </row>
    <row r="2214" spans="1:28" ht="22.5" customHeight="1">
      <c r="A2214" s="47"/>
      <c r="B2214" s="74"/>
      <c r="C2214" s="74"/>
      <c r="D2214" s="74"/>
      <c r="E2214" s="113" t="str">
        <f>IF(B2214="","",Impostazioni!$C$6)</f>
        <v/>
      </c>
      <c r="F2214" s="67"/>
      <c r="G2214" s="67"/>
      <c r="H2214" s="67"/>
      <c r="I2214" s="67"/>
      <c r="J2214" s="124">
        <v>0</v>
      </c>
      <c r="K2214" s="74"/>
      <c r="L2214" s="111"/>
      <c r="M2214" s="47"/>
      <c r="N2214" s="47"/>
      <c r="O2214" s="47"/>
      <c r="P2214" s="47"/>
      <c r="Q2214" s="47"/>
      <c r="R2214" s="47"/>
      <c r="S2214" s="47"/>
      <c r="T2214" s="47"/>
      <c r="U2214" s="47"/>
      <c r="V2214" s="47"/>
      <c r="W2214" s="47"/>
      <c r="X2214" s="47"/>
      <c r="Y2214" s="47"/>
      <c r="Z2214" s="47"/>
      <c r="AA2214" s="47"/>
      <c r="AB2214" s="47"/>
    </row>
    <row r="2215" spans="1:28" ht="22.5" customHeight="1">
      <c r="A2215" s="47"/>
      <c r="B2215" s="74"/>
      <c r="C2215" s="74"/>
      <c r="D2215" s="74"/>
      <c r="E2215" s="113" t="str">
        <f>IF(B2215="","",Impostazioni!$C$6)</f>
        <v/>
      </c>
      <c r="F2215" s="67"/>
      <c r="G2215" s="67"/>
      <c r="H2215" s="67"/>
      <c r="I2215" s="67"/>
      <c r="J2215" s="124">
        <v>0</v>
      </c>
      <c r="K2215" s="74"/>
      <c r="L2215" s="111"/>
      <c r="M2215" s="47"/>
      <c r="N2215" s="47"/>
      <c r="O2215" s="47"/>
      <c r="P2215" s="47"/>
      <c r="Q2215" s="47"/>
      <c r="R2215" s="47"/>
      <c r="S2215" s="47"/>
      <c r="T2215" s="47"/>
      <c r="U2215" s="47"/>
      <c r="V2215" s="47"/>
      <c r="W2215" s="47"/>
      <c r="X2215" s="47"/>
      <c r="Y2215" s="47"/>
      <c r="Z2215" s="47"/>
      <c r="AA2215" s="47"/>
      <c r="AB2215" s="47"/>
    </row>
    <row r="2216" spans="1:28" ht="22.5" customHeight="1">
      <c r="A2216" s="47"/>
      <c r="B2216" s="74"/>
      <c r="C2216" s="74"/>
      <c r="D2216" s="74"/>
      <c r="E2216" s="113" t="str">
        <f>IF(B2216="","",Impostazioni!$C$6)</f>
        <v/>
      </c>
      <c r="F2216" s="67"/>
      <c r="G2216" s="67"/>
      <c r="H2216" s="67"/>
      <c r="I2216" s="67"/>
      <c r="J2216" s="124">
        <v>0</v>
      </c>
      <c r="K2216" s="74"/>
      <c r="L2216" s="111"/>
      <c r="M2216" s="47"/>
      <c r="N2216" s="47"/>
      <c r="O2216" s="47"/>
      <c r="P2216" s="47"/>
      <c r="Q2216" s="47"/>
      <c r="R2216" s="47"/>
      <c r="S2216" s="47"/>
      <c r="T2216" s="47"/>
      <c r="U2216" s="47"/>
      <c r="V2216" s="47"/>
      <c r="W2216" s="47"/>
      <c r="X2216" s="47"/>
      <c r="Y2216" s="47"/>
      <c r="Z2216" s="47"/>
      <c r="AA2216" s="47"/>
      <c r="AB2216" s="47"/>
    </row>
    <row r="2217" spans="1:28" ht="22.5" customHeight="1">
      <c r="A2217" s="47"/>
      <c r="B2217" s="74"/>
      <c r="C2217" s="74"/>
      <c r="D2217" s="74"/>
      <c r="E2217" s="113" t="str">
        <f>IF(B2217="","",Impostazioni!$C$6)</f>
        <v/>
      </c>
      <c r="F2217" s="67"/>
      <c r="G2217" s="67"/>
      <c r="H2217" s="67"/>
      <c r="I2217" s="67"/>
      <c r="J2217" s="124">
        <v>0</v>
      </c>
      <c r="K2217" s="74"/>
      <c r="L2217" s="111"/>
      <c r="M2217" s="47"/>
      <c r="N2217" s="47"/>
      <c r="O2217" s="47"/>
      <c r="P2217" s="47"/>
      <c r="Q2217" s="47"/>
      <c r="R2217" s="47"/>
      <c r="S2217" s="47"/>
      <c r="T2217" s="47"/>
      <c r="U2217" s="47"/>
      <c r="V2217" s="47"/>
      <c r="W2217" s="47"/>
      <c r="X2217" s="47"/>
      <c r="Y2217" s="47"/>
      <c r="Z2217" s="47"/>
      <c r="AA2217" s="47"/>
      <c r="AB2217" s="47"/>
    </row>
    <row r="2218" spans="1:28" ht="22.5" customHeight="1">
      <c r="A2218" s="47"/>
      <c r="B2218" s="74"/>
      <c r="C2218" s="74"/>
      <c r="D2218" s="74"/>
      <c r="E2218" s="113" t="str">
        <f>IF(B2218="","",Impostazioni!$C$6)</f>
        <v/>
      </c>
      <c r="F2218" s="67"/>
      <c r="G2218" s="67"/>
      <c r="H2218" s="67"/>
      <c r="I2218" s="67"/>
      <c r="J2218" s="124">
        <v>0</v>
      </c>
      <c r="K2218" s="74"/>
      <c r="L2218" s="111"/>
      <c r="M2218" s="47"/>
      <c r="N2218" s="47"/>
      <c r="O2218" s="47"/>
      <c r="P2218" s="47"/>
      <c r="Q2218" s="47"/>
      <c r="R2218" s="47"/>
      <c r="S2218" s="47"/>
      <c r="T2218" s="47"/>
      <c r="U2218" s="47"/>
      <c r="V2218" s="47"/>
      <c r="W2218" s="47"/>
      <c r="X2218" s="47"/>
      <c r="Y2218" s="47"/>
      <c r="Z2218" s="47"/>
      <c r="AA2218" s="47"/>
      <c r="AB2218" s="47"/>
    </row>
    <row r="2219" spans="1:28" ht="22.5" customHeight="1">
      <c r="A2219" s="47"/>
      <c r="B2219" s="74"/>
      <c r="C2219" s="74"/>
      <c r="D2219" s="74"/>
      <c r="E2219" s="113" t="str">
        <f>IF(B2219="","",Impostazioni!$C$6)</f>
        <v/>
      </c>
      <c r="F2219" s="67"/>
      <c r="G2219" s="67"/>
      <c r="H2219" s="67"/>
      <c r="I2219" s="67"/>
      <c r="J2219" s="124">
        <v>0</v>
      </c>
      <c r="K2219" s="74"/>
      <c r="L2219" s="111"/>
      <c r="M2219" s="47"/>
      <c r="N2219" s="47"/>
      <c r="O2219" s="47"/>
      <c r="P2219" s="47"/>
      <c r="Q2219" s="47"/>
      <c r="R2219" s="47"/>
      <c r="S2219" s="47"/>
      <c r="T2219" s="47"/>
      <c r="U2219" s="47"/>
      <c r="V2219" s="47"/>
      <c r="W2219" s="47"/>
      <c r="X2219" s="47"/>
      <c r="Y2219" s="47"/>
      <c r="Z2219" s="47"/>
      <c r="AA2219" s="47"/>
      <c r="AB2219" s="47"/>
    </row>
    <row r="2220" spans="1:28" ht="22.5" customHeight="1">
      <c r="A2220" s="47"/>
      <c r="B2220" s="74"/>
      <c r="C2220" s="74"/>
      <c r="D2220" s="74"/>
      <c r="E2220" s="113" t="str">
        <f>IF(B2220="","",Impostazioni!$C$6)</f>
        <v/>
      </c>
      <c r="F2220" s="67"/>
      <c r="G2220" s="67"/>
      <c r="H2220" s="67"/>
      <c r="I2220" s="67"/>
      <c r="J2220" s="124">
        <v>0</v>
      </c>
      <c r="K2220" s="74"/>
      <c r="L2220" s="111"/>
      <c r="M2220" s="47"/>
      <c r="N2220" s="47"/>
      <c r="O2220" s="47"/>
      <c r="P2220" s="47"/>
      <c r="Q2220" s="47"/>
      <c r="R2220" s="47"/>
      <c r="S2220" s="47"/>
      <c r="T2220" s="47"/>
      <c r="U2220" s="47"/>
      <c r="V2220" s="47"/>
      <c r="W2220" s="47"/>
      <c r="X2220" s="47"/>
      <c r="Y2220" s="47"/>
      <c r="Z2220" s="47"/>
      <c r="AA2220" s="47"/>
      <c r="AB2220" s="47"/>
    </row>
    <row r="2221" spans="1:28" ht="22.5" customHeight="1">
      <c r="A2221" s="47"/>
      <c r="B2221" s="74"/>
      <c r="C2221" s="74"/>
      <c r="D2221" s="74"/>
      <c r="E2221" s="113" t="str">
        <f>IF(B2221="","",Impostazioni!$C$6)</f>
        <v/>
      </c>
      <c r="F2221" s="67"/>
      <c r="G2221" s="67"/>
      <c r="H2221" s="67"/>
      <c r="I2221" s="67"/>
      <c r="J2221" s="124">
        <v>0</v>
      </c>
      <c r="K2221" s="74"/>
      <c r="L2221" s="111"/>
      <c r="M2221" s="47"/>
      <c r="N2221" s="47"/>
      <c r="O2221" s="47"/>
      <c r="P2221" s="47"/>
      <c r="Q2221" s="47"/>
      <c r="R2221" s="47"/>
      <c r="S2221" s="47"/>
      <c r="T2221" s="47"/>
      <c r="U2221" s="47"/>
      <c r="V2221" s="47"/>
      <c r="W2221" s="47"/>
      <c r="X2221" s="47"/>
      <c r="Y2221" s="47"/>
      <c r="Z2221" s="47"/>
      <c r="AA2221" s="47"/>
      <c r="AB2221" s="47"/>
    </row>
    <row r="2222" spans="1:28" ht="22.5" customHeight="1">
      <c r="A2222" s="47"/>
      <c r="B2222" s="74"/>
      <c r="C2222" s="74"/>
      <c r="D2222" s="74"/>
      <c r="E2222" s="113" t="str">
        <f>IF(B2222="","",Impostazioni!$C$6)</f>
        <v/>
      </c>
      <c r="F2222" s="67"/>
      <c r="G2222" s="67"/>
      <c r="H2222" s="67"/>
      <c r="I2222" s="67"/>
      <c r="J2222" s="124">
        <v>0</v>
      </c>
      <c r="K2222" s="74"/>
      <c r="L2222" s="111"/>
      <c r="M2222" s="47"/>
      <c r="N2222" s="47"/>
      <c r="O2222" s="47"/>
      <c r="P2222" s="47"/>
      <c r="Q2222" s="47"/>
      <c r="R2222" s="47"/>
      <c r="S2222" s="47"/>
      <c r="T2222" s="47"/>
      <c r="U2222" s="47"/>
      <c r="V2222" s="47"/>
      <c r="W2222" s="47"/>
      <c r="X2222" s="47"/>
      <c r="Y2222" s="47"/>
      <c r="Z2222" s="47"/>
      <c r="AA2222" s="47"/>
      <c r="AB2222" s="47"/>
    </row>
    <row r="2223" spans="1:28" ht="22.5" customHeight="1">
      <c r="A2223" s="47"/>
      <c r="B2223" s="74"/>
      <c r="C2223" s="74"/>
      <c r="D2223" s="74"/>
      <c r="E2223" s="113" t="str">
        <f>IF(B2223="","",Impostazioni!$C$6)</f>
        <v/>
      </c>
      <c r="F2223" s="67"/>
      <c r="G2223" s="67"/>
      <c r="H2223" s="67"/>
      <c r="I2223" s="67"/>
      <c r="J2223" s="124">
        <v>0</v>
      </c>
      <c r="K2223" s="74"/>
      <c r="L2223" s="111"/>
      <c r="M2223" s="47"/>
      <c r="N2223" s="47"/>
      <c r="O2223" s="47"/>
      <c r="P2223" s="47"/>
      <c r="Q2223" s="47"/>
      <c r="R2223" s="47"/>
      <c r="S2223" s="47"/>
      <c r="T2223" s="47"/>
      <c r="U2223" s="47"/>
      <c r="V2223" s="47"/>
      <c r="W2223" s="47"/>
      <c r="X2223" s="47"/>
      <c r="Y2223" s="47"/>
      <c r="Z2223" s="47"/>
      <c r="AA2223" s="47"/>
      <c r="AB2223" s="47"/>
    </row>
    <row r="2224" spans="1:28" ht="22.5" customHeight="1">
      <c r="A2224" s="47"/>
      <c r="B2224" s="74"/>
      <c r="C2224" s="74"/>
      <c r="D2224" s="74"/>
      <c r="E2224" s="113" t="str">
        <f>IF(B2224="","",Impostazioni!$C$6)</f>
        <v/>
      </c>
      <c r="F2224" s="67"/>
      <c r="G2224" s="67"/>
      <c r="H2224" s="67"/>
      <c r="I2224" s="67"/>
      <c r="J2224" s="124">
        <v>0</v>
      </c>
      <c r="K2224" s="74"/>
      <c r="L2224" s="111"/>
      <c r="M2224" s="47"/>
      <c r="N2224" s="47"/>
      <c r="O2224" s="47"/>
      <c r="P2224" s="47"/>
      <c r="Q2224" s="47"/>
      <c r="R2224" s="47"/>
      <c r="S2224" s="47"/>
      <c r="T2224" s="47"/>
      <c r="U2224" s="47"/>
      <c r="V2224" s="47"/>
      <c r="W2224" s="47"/>
      <c r="X2224" s="47"/>
      <c r="Y2224" s="47"/>
      <c r="Z2224" s="47"/>
      <c r="AA2224" s="47"/>
      <c r="AB2224" s="47"/>
    </row>
    <row r="2225" spans="1:28" ht="22.5" customHeight="1">
      <c r="A2225" s="47"/>
      <c r="B2225" s="74"/>
      <c r="C2225" s="74"/>
      <c r="D2225" s="74"/>
      <c r="E2225" s="113" t="str">
        <f>IF(B2225="","",Impostazioni!$C$6)</f>
        <v/>
      </c>
      <c r="F2225" s="67"/>
      <c r="G2225" s="67"/>
      <c r="H2225" s="67"/>
      <c r="I2225" s="67"/>
      <c r="J2225" s="124">
        <v>0</v>
      </c>
      <c r="K2225" s="74"/>
      <c r="L2225" s="111"/>
      <c r="M2225" s="47"/>
      <c r="N2225" s="47"/>
      <c r="O2225" s="47"/>
      <c r="P2225" s="47"/>
      <c r="Q2225" s="47"/>
      <c r="R2225" s="47"/>
      <c r="S2225" s="47"/>
      <c r="T2225" s="47"/>
      <c r="U2225" s="47"/>
      <c r="V2225" s="47"/>
      <c r="W2225" s="47"/>
      <c r="X2225" s="47"/>
      <c r="Y2225" s="47"/>
      <c r="Z2225" s="47"/>
      <c r="AA2225" s="47"/>
      <c r="AB2225" s="47"/>
    </row>
    <row r="2226" spans="1:28" ht="22.5" customHeight="1">
      <c r="A2226" s="47"/>
      <c r="B2226" s="74"/>
      <c r="C2226" s="74"/>
      <c r="D2226" s="74"/>
      <c r="E2226" s="113" t="str">
        <f>IF(B2226="","",Impostazioni!$C$6)</f>
        <v/>
      </c>
      <c r="F2226" s="67"/>
      <c r="G2226" s="67"/>
      <c r="H2226" s="67"/>
      <c r="I2226" s="67"/>
      <c r="J2226" s="124">
        <v>0</v>
      </c>
      <c r="K2226" s="74"/>
      <c r="L2226" s="111"/>
      <c r="M2226" s="47"/>
      <c r="N2226" s="47"/>
      <c r="O2226" s="47"/>
      <c r="P2226" s="47"/>
      <c r="Q2226" s="47"/>
      <c r="R2226" s="47"/>
      <c r="S2226" s="47"/>
      <c r="T2226" s="47"/>
      <c r="U2226" s="47"/>
      <c r="V2226" s="47"/>
      <c r="W2226" s="47"/>
      <c r="X2226" s="47"/>
      <c r="Y2226" s="47"/>
      <c r="Z2226" s="47"/>
      <c r="AA2226" s="47"/>
      <c r="AB2226" s="47"/>
    </row>
    <row r="2227" spans="1:28" ht="22.5" customHeight="1">
      <c r="A2227" s="47"/>
      <c r="B2227" s="74"/>
      <c r="C2227" s="74"/>
      <c r="D2227" s="74"/>
      <c r="E2227" s="113" t="str">
        <f>IF(B2227="","",Impostazioni!$C$6)</f>
        <v/>
      </c>
      <c r="F2227" s="67"/>
      <c r="G2227" s="67"/>
      <c r="H2227" s="67"/>
      <c r="I2227" s="67"/>
      <c r="J2227" s="124">
        <v>0</v>
      </c>
      <c r="K2227" s="74"/>
      <c r="L2227" s="111"/>
      <c r="M2227" s="47"/>
      <c r="N2227" s="47"/>
      <c r="O2227" s="47"/>
      <c r="P2227" s="47"/>
      <c r="Q2227" s="47"/>
      <c r="R2227" s="47"/>
      <c r="S2227" s="47"/>
      <c r="T2227" s="47"/>
      <c r="U2227" s="47"/>
      <c r="V2227" s="47"/>
      <c r="W2227" s="47"/>
      <c r="X2227" s="47"/>
      <c r="Y2227" s="47"/>
      <c r="Z2227" s="47"/>
      <c r="AA2227" s="47"/>
      <c r="AB2227" s="47"/>
    </row>
    <row r="2228" spans="1:28" ht="22.5" customHeight="1">
      <c r="A2228" s="47"/>
      <c r="B2228" s="74"/>
      <c r="C2228" s="74"/>
      <c r="D2228" s="74"/>
      <c r="E2228" s="113" t="str">
        <f>IF(B2228="","",Impostazioni!$C$6)</f>
        <v/>
      </c>
      <c r="F2228" s="67"/>
      <c r="G2228" s="67"/>
      <c r="H2228" s="67"/>
      <c r="I2228" s="67"/>
      <c r="J2228" s="124">
        <v>0</v>
      </c>
      <c r="K2228" s="74"/>
      <c r="L2228" s="111"/>
      <c r="M2228" s="47"/>
      <c r="N2228" s="47"/>
      <c r="O2228" s="47"/>
      <c r="P2228" s="47"/>
      <c r="Q2228" s="47"/>
      <c r="R2228" s="47"/>
      <c r="S2228" s="47"/>
      <c r="T2228" s="47"/>
      <c r="U2228" s="47"/>
      <c r="V2228" s="47"/>
      <c r="W2228" s="47"/>
      <c r="X2228" s="47"/>
      <c r="Y2228" s="47"/>
      <c r="Z2228" s="47"/>
      <c r="AA2228" s="47"/>
      <c r="AB2228" s="47"/>
    </row>
    <row r="2229" spans="1:28" ht="22.5" customHeight="1">
      <c r="A2229" s="47"/>
      <c r="B2229" s="74"/>
      <c r="C2229" s="74"/>
      <c r="D2229" s="74"/>
      <c r="E2229" s="113" t="str">
        <f>IF(B2229="","",Impostazioni!$C$6)</f>
        <v/>
      </c>
      <c r="F2229" s="67"/>
      <c r="G2229" s="67"/>
      <c r="H2229" s="67"/>
      <c r="I2229" s="67"/>
      <c r="J2229" s="124">
        <v>0</v>
      </c>
      <c r="K2229" s="74"/>
      <c r="L2229" s="111"/>
      <c r="M2229" s="47"/>
      <c r="N2229" s="47"/>
      <c r="O2229" s="47"/>
      <c r="P2229" s="47"/>
      <c r="Q2229" s="47"/>
      <c r="R2229" s="47"/>
      <c r="S2229" s="47"/>
      <c r="T2229" s="47"/>
      <c r="U2229" s="47"/>
      <c r="V2229" s="47"/>
      <c r="W2229" s="47"/>
      <c r="X2229" s="47"/>
      <c r="Y2229" s="47"/>
      <c r="Z2229" s="47"/>
      <c r="AA2229" s="47"/>
      <c r="AB2229" s="47"/>
    </row>
    <row r="2230" spans="1:28" ht="22.5" customHeight="1">
      <c r="A2230" s="47"/>
      <c r="B2230" s="74"/>
      <c r="C2230" s="74"/>
      <c r="D2230" s="74"/>
      <c r="E2230" s="113" t="str">
        <f>IF(B2230="","",Impostazioni!$C$6)</f>
        <v/>
      </c>
      <c r="F2230" s="67"/>
      <c r="G2230" s="67"/>
      <c r="H2230" s="67"/>
      <c r="I2230" s="67"/>
      <c r="J2230" s="124">
        <v>0</v>
      </c>
      <c r="K2230" s="74"/>
      <c r="L2230" s="111"/>
      <c r="M2230" s="47"/>
      <c r="N2230" s="47"/>
      <c r="O2230" s="47"/>
      <c r="P2230" s="47"/>
      <c r="Q2230" s="47"/>
      <c r="R2230" s="47"/>
      <c r="S2230" s="47"/>
      <c r="T2230" s="47"/>
      <c r="U2230" s="47"/>
      <c r="V2230" s="47"/>
      <c r="W2230" s="47"/>
      <c r="X2230" s="47"/>
      <c r="Y2230" s="47"/>
      <c r="Z2230" s="47"/>
      <c r="AA2230" s="47"/>
      <c r="AB2230" s="47"/>
    </row>
    <row r="2231" spans="1:28" ht="22.5" customHeight="1">
      <c r="A2231" s="47"/>
      <c r="B2231" s="74"/>
      <c r="C2231" s="74"/>
      <c r="D2231" s="74"/>
      <c r="E2231" s="113" t="str">
        <f>IF(B2231="","",Impostazioni!$C$6)</f>
        <v/>
      </c>
      <c r="F2231" s="67"/>
      <c r="G2231" s="67"/>
      <c r="H2231" s="67"/>
      <c r="I2231" s="67"/>
      <c r="J2231" s="124">
        <v>0</v>
      </c>
      <c r="K2231" s="74"/>
      <c r="L2231" s="111"/>
      <c r="M2231" s="47"/>
      <c r="N2231" s="47"/>
      <c r="O2231" s="47"/>
      <c r="P2231" s="47"/>
      <c r="Q2231" s="47"/>
      <c r="R2231" s="47"/>
      <c r="S2231" s="47"/>
      <c r="T2231" s="47"/>
      <c r="U2231" s="47"/>
      <c r="V2231" s="47"/>
      <c r="W2231" s="47"/>
      <c r="X2231" s="47"/>
      <c r="Y2231" s="47"/>
      <c r="Z2231" s="47"/>
      <c r="AA2231" s="47"/>
      <c r="AB2231" s="47"/>
    </row>
    <row r="2232" spans="1:28" ht="22.5" customHeight="1">
      <c r="A2232" s="47"/>
      <c r="B2232" s="74"/>
      <c r="C2232" s="74"/>
      <c r="D2232" s="74"/>
      <c r="E2232" s="113" t="str">
        <f>IF(B2232="","",Impostazioni!$C$6)</f>
        <v/>
      </c>
      <c r="F2232" s="67"/>
      <c r="G2232" s="67"/>
      <c r="H2232" s="67"/>
      <c r="I2232" s="67"/>
      <c r="J2232" s="124">
        <v>0</v>
      </c>
      <c r="K2232" s="74"/>
      <c r="L2232" s="111"/>
      <c r="M2232" s="47"/>
      <c r="N2232" s="47"/>
      <c r="O2232" s="47"/>
      <c r="P2232" s="47"/>
      <c r="Q2232" s="47"/>
      <c r="R2232" s="47"/>
      <c r="S2232" s="47"/>
      <c r="T2232" s="47"/>
      <c r="U2232" s="47"/>
      <c r="V2232" s="47"/>
      <c r="W2232" s="47"/>
      <c r="X2232" s="47"/>
      <c r="Y2232" s="47"/>
      <c r="Z2232" s="47"/>
      <c r="AA2232" s="47"/>
      <c r="AB2232" s="47"/>
    </row>
    <row r="2233" spans="1:28" ht="22.5" customHeight="1">
      <c r="A2233" s="47"/>
      <c r="B2233" s="74"/>
      <c r="C2233" s="74"/>
      <c r="D2233" s="74"/>
      <c r="E2233" s="113" t="str">
        <f>IF(B2233="","",Impostazioni!$C$6)</f>
        <v/>
      </c>
      <c r="F2233" s="67"/>
      <c r="G2233" s="67"/>
      <c r="H2233" s="67"/>
      <c r="I2233" s="67"/>
      <c r="J2233" s="124">
        <v>0</v>
      </c>
      <c r="K2233" s="74"/>
      <c r="L2233" s="111"/>
      <c r="M2233" s="47"/>
      <c r="N2233" s="47"/>
      <c r="O2233" s="47"/>
      <c r="P2233" s="47"/>
      <c r="Q2233" s="47"/>
      <c r="R2233" s="47"/>
      <c r="S2233" s="47"/>
      <c r="T2233" s="47"/>
      <c r="U2233" s="47"/>
      <c r="V2233" s="47"/>
      <c r="W2233" s="47"/>
      <c r="X2233" s="47"/>
      <c r="Y2233" s="47"/>
      <c r="Z2233" s="47"/>
      <c r="AA2233" s="47"/>
      <c r="AB2233" s="47"/>
    </row>
    <row r="2234" spans="1:28" ht="22.5" customHeight="1">
      <c r="A2234" s="47"/>
      <c r="B2234" s="74"/>
      <c r="C2234" s="74"/>
      <c r="D2234" s="74"/>
      <c r="E2234" s="113" t="str">
        <f>IF(B2234="","",Impostazioni!$C$6)</f>
        <v/>
      </c>
      <c r="F2234" s="67"/>
      <c r="G2234" s="67"/>
      <c r="H2234" s="67"/>
      <c r="I2234" s="67"/>
      <c r="J2234" s="124">
        <v>0</v>
      </c>
      <c r="K2234" s="74"/>
      <c r="L2234" s="111"/>
      <c r="M2234" s="47"/>
      <c r="N2234" s="47"/>
      <c r="O2234" s="47"/>
      <c r="P2234" s="47"/>
      <c r="Q2234" s="47"/>
      <c r="R2234" s="47"/>
      <c r="S2234" s="47"/>
      <c r="T2234" s="47"/>
      <c r="U2234" s="47"/>
      <c r="V2234" s="47"/>
      <c r="W2234" s="47"/>
      <c r="X2234" s="47"/>
      <c r="Y2234" s="47"/>
      <c r="Z2234" s="47"/>
      <c r="AA2234" s="47"/>
      <c r="AB2234" s="47"/>
    </row>
    <row r="2235" spans="1:28" ht="22.5" customHeight="1">
      <c r="A2235" s="47"/>
      <c r="B2235" s="74"/>
      <c r="C2235" s="74"/>
      <c r="D2235" s="74"/>
      <c r="E2235" s="113" t="str">
        <f>IF(B2235="","",Impostazioni!$C$6)</f>
        <v/>
      </c>
      <c r="F2235" s="67"/>
      <c r="G2235" s="67"/>
      <c r="H2235" s="67"/>
      <c r="I2235" s="67"/>
      <c r="J2235" s="124">
        <v>0</v>
      </c>
      <c r="K2235" s="74"/>
      <c r="L2235" s="111"/>
      <c r="M2235" s="47"/>
      <c r="N2235" s="47"/>
      <c r="O2235" s="47"/>
      <c r="P2235" s="47"/>
      <c r="Q2235" s="47"/>
      <c r="R2235" s="47"/>
      <c r="S2235" s="47"/>
      <c r="T2235" s="47"/>
      <c r="U2235" s="47"/>
      <c r="V2235" s="47"/>
      <c r="W2235" s="47"/>
      <c r="X2235" s="47"/>
      <c r="Y2235" s="47"/>
      <c r="Z2235" s="47"/>
      <c r="AA2235" s="47"/>
      <c r="AB2235" s="47"/>
    </row>
    <row r="2236" spans="1:28" ht="22.5" customHeight="1">
      <c r="A2236" s="47"/>
      <c r="B2236" s="74"/>
      <c r="C2236" s="74"/>
      <c r="D2236" s="74"/>
      <c r="E2236" s="113" t="str">
        <f>IF(B2236="","",Impostazioni!$C$6)</f>
        <v/>
      </c>
      <c r="F2236" s="67"/>
      <c r="G2236" s="67"/>
      <c r="H2236" s="67"/>
      <c r="I2236" s="67"/>
      <c r="J2236" s="124">
        <v>0</v>
      </c>
      <c r="K2236" s="74"/>
      <c r="L2236" s="111"/>
      <c r="M2236" s="47"/>
      <c r="N2236" s="47"/>
      <c r="O2236" s="47"/>
      <c r="P2236" s="47"/>
      <c r="Q2236" s="47"/>
      <c r="R2236" s="47"/>
      <c r="S2236" s="47"/>
      <c r="T2236" s="47"/>
      <c r="U2236" s="47"/>
      <c r="V2236" s="47"/>
      <c r="W2236" s="47"/>
      <c r="X2236" s="47"/>
      <c r="Y2236" s="47"/>
      <c r="Z2236" s="47"/>
      <c r="AA2236" s="47"/>
      <c r="AB2236" s="47"/>
    </row>
    <row r="2237" spans="1:28" ht="22.5" customHeight="1">
      <c r="A2237" s="47"/>
      <c r="B2237" s="74"/>
      <c r="C2237" s="74"/>
      <c r="D2237" s="74"/>
      <c r="E2237" s="113" t="str">
        <f>IF(B2237="","",Impostazioni!$C$6)</f>
        <v/>
      </c>
      <c r="F2237" s="67"/>
      <c r="G2237" s="67"/>
      <c r="H2237" s="67"/>
      <c r="I2237" s="67"/>
      <c r="J2237" s="124">
        <v>0</v>
      </c>
      <c r="K2237" s="74"/>
      <c r="L2237" s="111"/>
      <c r="M2237" s="47"/>
      <c r="N2237" s="47"/>
      <c r="O2237" s="47"/>
      <c r="P2237" s="47"/>
      <c r="Q2237" s="47"/>
      <c r="R2237" s="47"/>
      <c r="S2237" s="47"/>
      <c r="T2237" s="47"/>
      <c r="U2237" s="47"/>
      <c r="V2237" s="47"/>
      <c r="W2237" s="47"/>
      <c r="X2237" s="47"/>
      <c r="Y2237" s="47"/>
      <c r="Z2237" s="47"/>
      <c r="AA2237" s="47"/>
      <c r="AB2237" s="47"/>
    </row>
    <row r="2238" spans="1:28" ht="22.5" customHeight="1">
      <c r="A2238" s="47"/>
      <c r="B2238" s="74"/>
      <c r="C2238" s="74"/>
      <c r="D2238" s="74"/>
      <c r="E2238" s="113" t="str">
        <f>IF(B2238="","",Impostazioni!$C$6)</f>
        <v/>
      </c>
      <c r="F2238" s="67"/>
      <c r="G2238" s="67"/>
      <c r="H2238" s="67"/>
      <c r="I2238" s="67"/>
      <c r="J2238" s="124">
        <v>0</v>
      </c>
      <c r="K2238" s="74"/>
      <c r="L2238" s="111"/>
      <c r="M2238" s="47"/>
      <c r="N2238" s="47"/>
      <c r="O2238" s="47"/>
      <c r="P2238" s="47"/>
      <c r="Q2238" s="47"/>
      <c r="R2238" s="47"/>
      <c r="S2238" s="47"/>
      <c r="T2238" s="47"/>
      <c r="U2238" s="47"/>
      <c r="V2238" s="47"/>
      <c r="W2238" s="47"/>
      <c r="X2238" s="47"/>
      <c r="Y2238" s="47"/>
      <c r="Z2238" s="47"/>
      <c r="AA2238" s="47"/>
      <c r="AB2238" s="47"/>
    </row>
    <row r="2239" spans="1:28" ht="22.5" customHeight="1">
      <c r="A2239" s="47"/>
      <c r="B2239" s="74"/>
      <c r="C2239" s="74"/>
      <c r="D2239" s="74"/>
      <c r="E2239" s="113" t="str">
        <f>IF(B2239="","",Impostazioni!$C$6)</f>
        <v/>
      </c>
      <c r="F2239" s="67"/>
      <c r="G2239" s="67"/>
      <c r="H2239" s="67"/>
      <c r="I2239" s="67"/>
      <c r="J2239" s="124">
        <v>0</v>
      </c>
      <c r="K2239" s="74"/>
      <c r="L2239" s="111"/>
      <c r="M2239" s="47"/>
      <c r="N2239" s="47"/>
      <c r="O2239" s="47"/>
      <c r="P2239" s="47"/>
      <c r="Q2239" s="47"/>
      <c r="R2239" s="47"/>
      <c r="S2239" s="47"/>
      <c r="T2239" s="47"/>
      <c r="U2239" s="47"/>
      <c r="V2239" s="47"/>
      <c r="W2239" s="47"/>
      <c r="X2239" s="47"/>
      <c r="Y2239" s="47"/>
      <c r="Z2239" s="47"/>
      <c r="AA2239" s="47"/>
      <c r="AB2239" s="47"/>
    </row>
    <row r="2240" spans="1:28" ht="22.5" customHeight="1">
      <c r="A2240" s="47"/>
      <c r="B2240" s="74"/>
      <c r="C2240" s="74"/>
      <c r="D2240" s="74"/>
      <c r="E2240" s="113" t="str">
        <f>IF(B2240="","",Impostazioni!$C$6)</f>
        <v/>
      </c>
      <c r="F2240" s="67"/>
      <c r="G2240" s="67"/>
      <c r="H2240" s="67"/>
      <c r="I2240" s="67"/>
      <c r="J2240" s="124">
        <v>0</v>
      </c>
      <c r="K2240" s="74"/>
      <c r="L2240" s="111"/>
      <c r="M2240" s="47"/>
      <c r="N2240" s="47"/>
      <c r="O2240" s="47"/>
      <c r="P2240" s="47"/>
      <c r="Q2240" s="47"/>
      <c r="R2240" s="47"/>
      <c r="S2240" s="47"/>
      <c r="T2240" s="47"/>
      <c r="U2240" s="47"/>
      <c r="V2240" s="47"/>
      <c r="W2240" s="47"/>
      <c r="X2240" s="47"/>
      <c r="Y2240" s="47"/>
      <c r="Z2240" s="47"/>
      <c r="AA2240" s="47"/>
      <c r="AB2240" s="47"/>
    </row>
    <row r="2241" spans="1:28" ht="22.5" customHeight="1">
      <c r="A2241" s="47"/>
      <c r="B2241" s="74"/>
      <c r="C2241" s="74"/>
      <c r="D2241" s="74"/>
      <c r="E2241" s="113" t="str">
        <f>IF(B2241="","",Impostazioni!$C$6)</f>
        <v/>
      </c>
      <c r="F2241" s="67"/>
      <c r="G2241" s="67"/>
      <c r="H2241" s="67"/>
      <c r="I2241" s="67"/>
      <c r="J2241" s="124">
        <v>0</v>
      </c>
      <c r="K2241" s="74"/>
      <c r="L2241" s="111"/>
      <c r="M2241" s="47"/>
      <c r="N2241" s="47"/>
      <c r="O2241" s="47"/>
      <c r="P2241" s="47"/>
      <c r="Q2241" s="47"/>
      <c r="R2241" s="47"/>
      <c r="S2241" s="47"/>
      <c r="T2241" s="47"/>
      <c r="U2241" s="47"/>
      <c r="V2241" s="47"/>
      <c r="W2241" s="47"/>
      <c r="X2241" s="47"/>
      <c r="Y2241" s="47"/>
      <c r="Z2241" s="47"/>
      <c r="AA2241" s="47"/>
      <c r="AB2241" s="47"/>
    </row>
    <row r="2242" spans="1:28" ht="22.5" customHeight="1">
      <c r="A2242" s="47"/>
      <c r="B2242" s="74"/>
      <c r="C2242" s="74"/>
      <c r="D2242" s="74"/>
      <c r="E2242" s="113" t="str">
        <f>IF(B2242="","",Impostazioni!$C$6)</f>
        <v/>
      </c>
      <c r="F2242" s="67"/>
      <c r="G2242" s="67"/>
      <c r="H2242" s="67"/>
      <c r="I2242" s="67"/>
      <c r="J2242" s="124">
        <v>0</v>
      </c>
      <c r="K2242" s="74"/>
      <c r="L2242" s="111"/>
      <c r="M2242" s="47"/>
      <c r="N2242" s="47"/>
      <c r="O2242" s="47"/>
      <c r="P2242" s="47"/>
      <c r="Q2242" s="47"/>
      <c r="R2242" s="47"/>
      <c r="S2242" s="47"/>
      <c r="T2242" s="47"/>
      <c r="U2242" s="47"/>
      <c r="V2242" s="47"/>
      <c r="W2242" s="47"/>
      <c r="X2242" s="47"/>
      <c r="Y2242" s="47"/>
      <c r="Z2242" s="47"/>
      <c r="AA2242" s="47"/>
      <c r="AB2242" s="47"/>
    </row>
    <row r="2243" spans="1:28" ht="22.5" customHeight="1">
      <c r="A2243" s="47"/>
      <c r="B2243" s="74"/>
      <c r="C2243" s="74"/>
      <c r="D2243" s="74"/>
      <c r="E2243" s="113" t="str">
        <f>IF(B2243="","",Impostazioni!$C$6)</f>
        <v/>
      </c>
      <c r="F2243" s="67"/>
      <c r="G2243" s="67"/>
      <c r="H2243" s="67"/>
      <c r="I2243" s="67"/>
      <c r="J2243" s="124">
        <v>0</v>
      </c>
      <c r="K2243" s="74"/>
      <c r="L2243" s="111"/>
      <c r="M2243" s="47"/>
      <c r="N2243" s="47"/>
      <c r="O2243" s="47"/>
      <c r="P2243" s="47"/>
      <c r="Q2243" s="47"/>
      <c r="R2243" s="47"/>
      <c r="S2243" s="47"/>
      <c r="T2243" s="47"/>
      <c r="U2243" s="47"/>
      <c r="V2243" s="47"/>
      <c r="W2243" s="47"/>
      <c r="X2243" s="47"/>
      <c r="Y2243" s="47"/>
      <c r="Z2243" s="47"/>
      <c r="AA2243" s="47"/>
      <c r="AB2243" s="47"/>
    </row>
    <row r="2244" spans="1:28" ht="22.5" customHeight="1">
      <c r="A2244" s="47"/>
      <c r="B2244" s="74"/>
      <c r="C2244" s="74"/>
      <c r="D2244" s="74"/>
      <c r="E2244" s="113" t="str">
        <f>IF(B2244="","",Impostazioni!$C$6)</f>
        <v/>
      </c>
      <c r="F2244" s="67"/>
      <c r="G2244" s="67"/>
      <c r="H2244" s="67"/>
      <c r="I2244" s="67"/>
      <c r="J2244" s="124">
        <v>0</v>
      </c>
      <c r="K2244" s="74"/>
      <c r="L2244" s="111"/>
      <c r="M2244" s="47"/>
      <c r="N2244" s="47"/>
      <c r="O2244" s="47"/>
      <c r="P2244" s="47"/>
      <c r="Q2244" s="47"/>
      <c r="R2244" s="47"/>
      <c r="S2244" s="47"/>
      <c r="T2244" s="47"/>
      <c r="U2244" s="47"/>
      <c r="V2244" s="47"/>
      <c r="W2244" s="47"/>
      <c r="X2244" s="47"/>
      <c r="Y2244" s="47"/>
      <c r="Z2244" s="47"/>
      <c r="AA2244" s="47"/>
      <c r="AB2244" s="47"/>
    </row>
    <row r="2245" spans="1:28" ht="22.5" customHeight="1">
      <c r="A2245" s="47"/>
      <c r="B2245" s="74"/>
      <c r="C2245" s="74"/>
      <c r="D2245" s="74"/>
      <c r="E2245" s="113" t="str">
        <f>IF(B2245="","",Impostazioni!$C$6)</f>
        <v/>
      </c>
      <c r="F2245" s="67"/>
      <c r="G2245" s="67"/>
      <c r="H2245" s="67"/>
      <c r="I2245" s="67"/>
      <c r="J2245" s="124">
        <v>0</v>
      </c>
      <c r="K2245" s="74"/>
      <c r="L2245" s="111"/>
      <c r="M2245" s="47"/>
      <c r="N2245" s="47"/>
      <c r="O2245" s="47"/>
      <c r="P2245" s="47"/>
      <c r="Q2245" s="47"/>
      <c r="R2245" s="47"/>
      <c r="S2245" s="47"/>
      <c r="T2245" s="47"/>
      <c r="U2245" s="47"/>
      <c r="V2245" s="47"/>
      <c r="W2245" s="47"/>
      <c r="X2245" s="47"/>
      <c r="Y2245" s="47"/>
      <c r="Z2245" s="47"/>
      <c r="AA2245" s="47"/>
      <c r="AB2245" s="47"/>
    </row>
    <row r="2246" spans="1:28" ht="22.5" customHeight="1">
      <c r="A2246" s="47"/>
      <c r="B2246" s="74"/>
      <c r="C2246" s="74"/>
      <c r="D2246" s="74"/>
      <c r="E2246" s="113" t="str">
        <f>IF(B2246="","",Impostazioni!$C$6)</f>
        <v/>
      </c>
      <c r="F2246" s="67"/>
      <c r="G2246" s="67"/>
      <c r="H2246" s="67"/>
      <c r="I2246" s="67"/>
      <c r="J2246" s="124">
        <v>0</v>
      </c>
      <c r="K2246" s="74"/>
      <c r="L2246" s="111"/>
      <c r="M2246" s="47"/>
      <c r="N2246" s="47"/>
      <c r="O2246" s="47"/>
      <c r="P2246" s="47"/>
      <c r="Q2246" s="47"/>
      <c r="R2246" s="47"/>
      <c r="S2246" s="47"/>
      <c r="T2246" s="47"/>
      <c r="U2246" s="47"/>
      <c r="V2246" s="47"/>
      <c r="W2246" s="47"/>
      <c r="X2246" s="47"/>
      <c r="Y2246" s="47"/>
      <c r="Z2246" s="47"/>
      <c r="AA2246" s="47"/>
      <c r="AB2246" s="47"/>
    </row>
    <row r="2247" spans="1:28" ht="22.5" customHeight="1">
      <c r="A2247" s="47"/>
      <c r="B2247" s="74"/>
      <c r="C2247" s="74"/>
      <c r="D2247" s="74"/>
      <c r="E2247" s="113" t="str">
        <f>IF(B2247="","",Impostazioni!$C$6)</f>
        <v/>
      </c>
      <c r="F2247" s="67"/>
      <c r="G2247" s="67"/>
      <c r="H2247" s="67"/>
      <c r="I2247" s="67"/>
      <c r="J2247" s="124">
        <v>0</v>
      </c>
      <c r="K2247" s="74"/>
      <c r="L2247" s="111"/>
      <c r="M2247" s="47"/>
      <c r="N2247" s="47"/>
      <c r="O2247" s="47"/>
      <c r="P2247" s="47"/>
      <c r="Q2247" s="47"/>
      <c r="R2247" s="47"/>
      <c r="S2247" s="47"/>
      <c r="T2247" s="47"/>
      <c r="U2247" s="47"/>
      <c r="V2247" s="47"/>
      <c r="W2247" s="47"/>
      <c r="X2247" s="47"/>
      <c r="Y2247" s="47"/>
      <c r="Z2247" s="47"/>
      <c r="AA2247" s="47"/>
      <c r="AB2247" s="47"/>
    </row>
    <row r="2248" spans="1:28" ht="22.5" customHeight="1">
      <c r="A2248" s="47"/>
      <c r="B2248" s="74"/>
      <c r="C2248" s="74"/>
      <c r="D2248" s="74"/>
      <c r="E2248" s="113" t="str">
        <f>IF(B2248="","",Impostazioni!$C$6)</f>
        <v/>
      </c>
      <c r="F2248" s="67"/>
      <c r="G2248" s="67"/>
      <c r="H2248" s="67"/>
      <c r="I2248" s="67"/>
      <c r="J2248" s="124">
        <v>0</v>
      </c>
      <c r="K2248" s="74"/>
      <c r="L2248" s="111"/>
      <c r="M2248" s="47"/>
      <c r="N2248" s="47"/>
      <c r="O2248" s="47"/>
      <c r="P2248" s="47"/>
      <c r="Q2248" s="47"/>
      <c r="R2248" s="47"/>
      <c r="S2248" s="47"/>
      <c r="T2248" s="47"/>
      <c r="U2248" s="47"/>
      <c r="V2248" s="47"/>
      <c r="W2248" s="47"/>
      <c r="X2248" s="47"/>
      <c r="Y2248" s="47"/>
      <c r="Z2248" s="47"/>
      <c r="AA2248" s="47"/>
      <c r="AB2248" s="47"/>
    </row>
    <row r="2249" spans="1:28" ht="22.5" customHeight="1">
      <c r="A2249" s="47"/>
      <c r="B2249" s="74"/>
      <c r="C2249" s="74"/>
      <c r="D2249" s="74"/>
      <c r="E2249" s="113" t="str">
        <f>IF(B2249="","",Impostazioni!$C$6)</f>
        <v/>
      </c>
      <c r="F2249" s="67"/>
      <c r="G2249" s="67"/>
      <c r="H2249" s="67"/>
      <c r="I2249" s="67"/>
      <c r="J2249" s="124">
        <v>0</v>
      </c>
      <c r="K2249" s="74"/>
      <c r="L2249" s="111"/>
      <c r="M2249" s="47"/>
      <c r="N2249" s="47"/>
      <c r="O2249" s="47"/>
      <c r="P2249" s="47"/>
      <c r="Q2249" s="47"/>
      <c r="R2249" s="47"/>
      <c r="S2249" s="47"/>
      <c r="T2249" s="47"/>
      <c r="U2249" s="47"/>
      <c r="V2249" s="47"/>
      <c r="W2249" s="47"/>
      <c r="X2249" s="47"/>
      <c r="Y2249" s="47"/>
      <c r="Z2249" s="47"/>
      <c r="AA2249" s="47"/>
      <c r="AB2249" s="47"/>
    </row>
    <row r="2250" spans="1:28" ht="22.5" customHeight="1">
      <c r="A2250" s="47"/>
      <c r="B2250" s="74"/>
      <c r="C2250" s="74"/>
      <c r="D2250" s="74"/>
      <c r="E2250" s="113" t="str">
        <f>IF(B2250="","",Impostazioni!$C$6)</f>
        <v/>
      </c>
      <c r="F2250" s="67"/>
      <c r="G2250" s="67"/>
      <c r="H2250" s="67"/>
      <c r="I2250" s="67"/>
      <c r="J2250" s="124">
        <v>0</v>
      </c>
      <c r="K2250" s="74"/>
      <c r="L2250" s="111"/>
      <c r="M2250" s="47"/>
      <c r="N2250" s="47"/>
      <c r="O2250" s="47"/>
      <c r="P2250" s="47"/>
      <c r="Q2250" s="47"/>
      <c r="R2250" s="47"/>
      <c r="S2250" s="47"/>
      <c r="T2250" s="47"/>
      <c r="U2250" s="47"/>
      <c r="V2250" s="47"/>
      <c r="W2250" s="47"/>
      <c r="X2250" s="47"/>
      <c r="Y2250" s="47"/>
      <c r="Z2250" s="47"/>
      <c r="AA2250" s="47"/>
      <c r="AB2250" s="47"/>
    </row>
    <row r="2251" spans="1:28" ht="22.5" customHeight="1">
      <c r="A2251" s="47"/>
      <c r="B2251" s="74"/>
      <c r="C2251" s="74"/>
      <c r="D2251" s="74"/>
      <c r="E2251" s="113" t="str">
        <f>IF(B2251="","",Impostazioni!$C$6)</f>
        <v/>
      </c>
      <c r="F2251" s="67"/>
      <c r="G2251" s="67"/>
      <c r="H2251" s="67"/>
      <c r="I2251" s="67"/>
      <c r="J2251" s="124">
        <v>0</v>
      </c>
      <c r="K2251" s="74"/>
      <c r="L2251" s="111"/>
      <c r="M2251" s="47"/>
      <c r="N2251" s="47"/>
      <c r="O2251" s="47"/>
      <c r="P2251" s="47"/>
      <c r="Q2251" s="47"/>
      <c r="R2251" s="47"/>
      <c r="S2251" s="47"/>
      <c r="T2251" s="47"/>
      <c r="U2251" s="47"/>
      <c r="V2251" s="47"/>
      <c r="W2251" s="47"/>
      <c r="X2251" s="47"/>
      <c r="Y2251" s="47"/>
      <c r="Z2251" s="47"/>
      <c r="AA2251" s="47"/>
      <c r="AB2251" s="47"/>
    </row>
    <row r="2252" spans="1:28" ht="22.5" customHeight="1">
      <c r="A2252" s="47"/>
      <c r="B2252" s="74"/>
      <c r="C2252" s="74"/>
      <c r="D2252" s="74"/>
      <c r="E2252" s="113" t="str">
        <f>IF(B2252="","",Impostazioni!$C$6)</f>
        <v/>
      </c>
      <c r="F2252" s="67"/>
      <c r="G2252" s="67"/>
      <c r="H2252" s="67"/>
      <c r="I2252" s="67"/>
      <c r="J2252" s="124">
        <v>0</v>
      </c>
      <c r="K2252" s="74"/>
      <c r="L2252" s="111"/>
      <c r="M2252" s="47"/>
      <c r="N2252" s="47"/>
      <c r="O2252" s="47"/>
      <c r="P2252" s="47"/>
      <c r="Q2252" s="47"/>
      <c r="R2252" s="47"/>
      <c r="S2252" s="47"/>
      <c r="T2252" s="47"/>
      <c r="U2252" s="47"/>
      <c r="V2252" s="47"/>
      <c r="W2252" s="47"/>
      <c r="X2252" s="47"/>
      <c r="Y2252" s="47"/>
      <c r="Z2252" s="47"/>
      <c r="AA2252" s="47"/>
      <c r="AB2252" s="47"/>
    </row>
    <row r="2253" spans="1:28" ht="22.5" customHeight="1">
      <c r="A2253" s="47"/>
      <c r="B2253" s="74"/>
      <c r="C2253" s="74"/>
      <c r="D2253" s="74"/>
      <c r="E2253" s="113" t="str">
        <f>IF(B2253="","",Impostazioni!$C$6)</f>
        <v/>
      </c>
      <c r="F2253" s="67"/>
      <c r="G2253" s="67"/>
      <c r="H2253" s="67"/>
      <c r="I2253" s="67"/>
      <c r="J2253" s="124">
        <v>0</v>
      </c>
      <c r="K2253" s="74"/>
      <c r="L2253" s="111"/>
      <c r="M2253" s="47"/>
      <c r="N2253" s="47"/>
      <c r="O2253" s="47"/>
      <c r="P2253" s="47"/>
      <c r="Q2253" s="47"/>
      <c r="R2253" s="47"/>
      <c r="S2253" s="47"/>
      <c r="T2253" s="47"/>
      <c r="U2253" s="47"/>
      <c r="V2253" s="47"/>
      <c r="W2253" s="47"/>
      <c r="X2253" s="47"/>
      <c r="Y2253" s="47"/>
      <c r="Z2253" s="47"/>
      <c r="AA2253" s="47"/>
      <c r="AB2253" s="47"/>
    </row>
    <row r="2254" spans="1:28" ht="22.5" customHeight="1">
      <c r="A2254" s="47"/>
      <c r="B2254" s="74"/>
      <c r="C2254" s="74"/>
      <c r="D2254" s="74"/>
      <c r="E2254" s="113" t="str">
        <f>IF(B2254="","",Impostazioni!$C$6)</f>
        <v/>
      </c>
      <c r="F2254" s="67"/>
      <c r="G2254" s="67"/>
      <c r="H2254" s="67"/>
      <c r="I2254" s="67"/>
      <c r="J2254" s="124">
        <v>0</v>
      </c>
      <c r="K2254" s="74"/>
      <c r="L2254" s="111"/>
      <c r="M2254" s="47"/>
      <c r="N2254" s="47"/>
      <c r="O2254" s="47"/>
      <c r="P2254" s="47"/>
      <c r="Q2254" s="47"/>
      <c r="R2254" s="47"/>
      <c r="S2254" s="47"/>
      <c r="T2254" s="47"/>
      <c r="U2254" s="47"/>
      <c r="V2254" s="47"/>
      <c r="W2254" s="47"/>
      <c r="X2254" s="47"/>
      <c r="Y2254" s="47"/>
      <c r="Z2254" s="47"/>
      <c r="AA2254" s="47"/>
      <c r="AB2254" s="47"/>
    </row>
    <row r="2255" spans="1:28" ht="22.5" customHeight="1">
      <c r="A2255" s="47"/>
      <c r="B2255" s="74"/>
      <c r="C2255" s="74"/>
      <c r="D2255" s="74"/>
      <c r="E2255" s="113" t="str">
        <f>IF(B2255="","",Impostazioni!$C$6)</f>
        <v/>
      </c>
      <c r="F2255" s="67"/>
      <c r="G2255" s="67"/>
      <c r="H2255" s="67"/>
      <c r="I2255" s="67"/>
      <c r="J2255" s="124">
        <v>0</v>
      </c>
      <c r="K2255" s="74"/>
      <c r="L2255" s="111"/>
      <c r="M2255" s="47"/>
      <c r="N2255" s="47"/>
      <c r="O2255" s="47"/>
      <c r="P2255" s="47"/>
      <c r="Q2255" s="47"/>
      <c r="R2255" s="47"/>
      <c r="S2255" s="47"/>
      <c r="T2255" s="47"/>
      <c r="U2255" s="47"/>
      <c r="V2255" s="47"/>
      <c r="W2255" s="47"/>
      <c r="X2255" s="47"/>
      <c r="Y2255" s="47"/>
      <c r="Z2255" s="47"/>
      <c r="AA2255" s="47"/>
      <c r="AB2255" s="47"/>
    </row>
    <row r="2256" spans="1:28" ht="22.5" customHeight="1">
      <c r="A2256" s="47"/>
      <c r="B2256" s="74"/>
      <c r="C2256" s="74"/>
      <c r="D2256" s="74"/>
      <c r="E2256" s="113" t="str">
        <f>IF(B2256="","",Impostazioni!$C$6)</f>
        <v/>
      </c>
      <c r="F2256" s="67"/>
      <c r="G2256" s="67"/>
      <c r="H2256" s="67"/>
      <c r="I2256" s="67"/>
      <c r="J2256" s="124">
        <v>0</v>
      </c>
      <c r="K2256" s="74"/>
      <c r="L2256" s="111"/>
      <c r="M2256" s="47"/>
      <c r="N2256" s="47"/>
      <c r="O2256" s="47"/>
      <c r="P2256" s="47"/>
      <c r="Q2256" s="47"/>
      <c r="R2256" s="47"/>
      <c r="S2256" s="47"/>
      <c r="T2256" s="47"/>
      <c r="U2256" s="47"/>
      <c r="V2256" s="47"/>
      <c r="W2256" s="47"/>
      <c r="X2256" s="47"/>
      <c r="Y2256" s="47"/>
      <c r="Z2256" s="47"/>
      <c r="AA2256" s="47"/>
      <c r="AB2256" s="47"/>
    </row>
    <row r="2257" spans="1:28" ht="22.5" customHeight="1">
      <c r="A2257" s="47"/>
      <c r="B2257" s="74"/>
      <c r="C2257" s="74"/>
      <c r="D2257" s="74"/>
      <c r="E2257" s="113" t="str">
        <f>IF(B2257="","",Impostazioni!$C$6)</f>
        <v/>
      </c>
      <c r="F2257" s="67"/>
      <c r="G2257" s="67"/>
      <c r="H2257" s="67"/>
      <c r="I2257" s="67"/>
      <c r="J2257" s="124">
        <v>0</v>
      </c>
      <c r="K2257" s="74"/>
      <c r="L2257" s="111"/>
      <c r="M2257" s="47"/>
      <c r="N2257" s="47"/>
      <c r="O2257" s="47"/>
      <c r="P2257" s="47"/>
      <c r="Q2257" s="47"/>
      <c r="R2257" s="47"/>
      <c r="S2257" s="47"/>
      <c r="T2257" s="47"/>
      <c r="U2257" s="47"/>
      <c r="V2257" s="47"/>
      <c r="W2257" s="47"/>
      <c r="X2257" s="47"/>
      <c r="Y2257" s="47"/>
      <c r="Z2257" s="47"/>
      <c r="AA2257" s="47"/>
      <c r="AB2257" s="47"/>
    </row>
    <row r="2258" spans="1:28" ht="22.5" customHeight="1">
      <c r="A2258" s="47"/>
      <c r="B2258" s="74"/>
      <c r="C2258" s="74"/>
      <c r="D2258" s="74"/>
      <c r="E2258" s="113" t="str">
        <f>IF(B2258="","",Impostazioni!$C$6)</f>
        <v/>
      </c>
      <c r="F2258" s="67"/>
      <c r="G2258" s="67"/>
      <c r="H2258" s="67"/>
      <c r="I2258" s="67"/>
      <c r="J2258" s="124">
        <v>0</v>
      </c>
      <c r="K2258" s="74"/>
      <c r="L2258" s="111"/>
      <c r="M2258" s="47"/>
      <c r="N2258" s="47"/>
      <c r="O2258" s="47"/>
      <c r="P2258" s="47"/>
      <c r="Q2258" s="47"/>
      <c r="R2258" s="47"/>
      <c r="S2258" s="47"/>
      <c r="T2258" s="47"/>
      <c r="U2258" s="47"/>
      <c r="V2258" s="47"/>
      <c r="W2258" s="47"/>
      <c r="X2258" s="47"/>
      <c r="Y2258" s="47"/>
      <c r="Z2258" s="47"/>
      <c r="AA2258" s="47"/>
      <c r="AB2258" s="47"/>
    </row>
    <row r="2259" spans="1:28" ht="22.5" customHeight="1">
      <c r="A2259" s="47"/>
      <c r="B2259" s="74"/>
      <c r="C2259" s="74"/>
      <c r="D2259" s="74"/>
      <c r="E2259" s="113" t="str">
        <f>IF(B2259="","",Impostazioni!$C$6)</f>
        <v/>
      </c>
      <c r="F2259" s="67"/>
      <c r="G2259" s="67"/>
      <c r="H2259" s="67"/>
      <c r="I2259" s="67"/>
      <c r="J2259" s="124">
        <v>0</v>
      </c>
      <c r="K2259" s="74"/>
      <c r="L2259" s="111"/>
      <c r="M2259" s="47"/>
      <c r="N2259" s="47"/>
      <c r="O2259" s="47"/>
      <c r="P2259" s="47"/>
      <c r="Q2259" s="47"/>
      <c r="R2259" s="47"/>
      <c r="S2259" s="47"/>
      <c r="T2259" s="47"/>
      <c r="U2259" s="47"/>
      <c r="V2259" s="47"/>
      <c r="W2259" s="47"/>
      <c r="X2259" s="47"/>
      <c r="Y2259" s="47"/>
      <c r="Z2259" s="47"/>
      <c r="AA2259" s="47"/>
      <c r="AB2259" s="47"/>
    </row>
    <row r="2260" spans="1:28" ht="22.5" customHeight="1">
      <c r="A2260" s="47"/>
      <c r="B2260" s="74"/>
      <c r="C2260" s="74"/>
      <c r="D2260" s="74"/>
      <c r="E2260" s="113" t="str">
        <f>IF(B2260="","",Impostazioni!$C$6)</f>
        <v/>
      </c>
      <c r="F2260" s="67"/>
      <c r="G2260" s="67"/>
      <c r="H2260" s="67"/>
      <c r="I2260" s="67"/>
      <c r="J2260" s="124">
        <v>0</v>
      </c>
      <c r="K2260" s="74"/>
      <c r="L2260" s="111"/>
      <c r="M2260" s="47"/>
      <c r="N2260" s="47"/>
      <c r="O2260" s="47"/>
      <c r="P2260" s="47"/>
      <c r="Q2260" s="47"/>
      <c r="R2260" s="47"/>
      <c r="S2260" s="47"/>
      <c r="T2260" s="47"/>
      <c r="U2260" s="47"/>
      <c r="V2260" s="47"/>
      <c r="W2260" s="47"/>
      <c r="X2260" s="47"/>
      <c r="Y2260" s="47"/>
      <c r="Z2260" s="47"/>
      <c r="AA2260" s="47"/>
      <c r="AB2260" s="47"/>
    </row>
    <row r="2261" spans="1:28" ht="22.5" customHeight="1">
      <c r="A2261" s="47"/>
      <c r="B2261" s="74"/>
      <c r="C2261" s="74"/>
      <c r="D2261" s="74"/>
      <c r="E2261" s="113" t="str">
        <f>IF(B2261="","",Impostazioni!$C$6)</f>
        <v/>
      </c>
      <c r="F2261" s="67"/>
      <c r="G2261" s="67"/>
      <c r="H2261" s="67"/>
      <c r="I2261" s="67"/>
      <c r="J2261" s="124">
        <v>0</v>
      </c>
      <c r="K2261" s="74"/>
      <c r="L2261" s="111"/>
      <c r="M2261" s="47"/>
      <c r="N2261" s="47"/>
      <c r="O2261" s="47"/>
      <c r="P2261" s="47"/>
      <c r="Q2261" s="47"/>
      <c r="R2261" s="47"/>
      <c r="S2261" s="47"/>
      <c r="T2261" s="47"/>
      <c r="U2261" s="47"/>
      <c r="V2261" s="47"/>
      <c r="W2261" s="47"/>
      <c r="X2261" s="47"/>
      <c r="Y2261" s="47"/>
      <c r="Z2261" s="47"/>
      <c r="AA2261" s="47"/>
      <c r="AB2261" s="47"/>
    </row>
    <row r="2262" spans="1:28" ht="22.5" customHeight="1">
      <c r="A2262" s="47"/>
      <c r="B2262" s="74"/>
      <c r="C2262" s="74"/>
      <c r="D2262" s="74"/>
      <c r="E2262" s="113" t="str">
        <f>IF(B2262="","",Impostazioni!$C$6)</f>
        <v/>
      </c>
      <c r="F2262" s="67"/>
      <c r="G2262" s="67"/>
      <c r="H2262" s="67"/>
      <c r="I2262" s="67"/>
      <c r="J2262" s="124">
        <v>0</v>
      </c>
      <c r="K2262" s="74"/>
      <c r="L2262" s="111"/>
      <c r="M2262" s="47"/>
      <c r="N2262" s="47"/>
      <c r="O2262" s="47"/>
      <c r="P2262" s="47"/>
      <c r="Q2262" s="47"/>
      <c r="R2262" s="47"/>
      <c r="S2262" s="47"/>
      <c r="T2262" s="47"/>
      <c r="U2262" s="47"/>
      <c r="V2262" s="47"/>
      <c r="W2262" s="47"/>
      <c r="X2262" s="47"/>
      <c r="Y2262" s="47"/>
      <c r="Z2262" s="47"/>
      <c r="AA2262" s="47"/>
      <c r="AB2262" s="47"/>
    </row>
    <row r="2263" spans="1:28" ht="22.5" customHeight="1">
      <c r="A2263" s="47"/>
      <c r="B2263" s="74"/>
      <c r="C2263" s="74"/>
      <c r="D2263" s="74"/>
      <c r="E2263" s="113" t="str">
        <f>IF(B2263="","",Impostazioni!$C$6)</f>
        <v/>
      </c>
      <c r="F2263" s="67"/>
      <c r="G2263" s="67"/>
      <c r="H2263" s="67"/>
      <c r="I2263" s="67"/>
      <c r="J2263" s="124">
        <v>0</v>
      </c>
      <c r="K2263" s="74"/>
      <c r="L2263" s="111"/>
      <c r="M2263" s="47"/>
      <c r="N2263" s="47"/>
      <c r="O2263" s="47"/>
      <c r="P2263" s="47"/>
      <c r="Q2263" s="47"/>
      <c r="R2263" s="47"/>
      <c r="S2263" s="47"/>
      <c r="T2263" s="47"/>
      <c r="U2263" s="47"/>
      <c r="V2263" s="47"/>
      <c r="W2263" s="47"/>
      <c r="X2263" s="47"/>
      <c r="Y2263" s="47"/>
      <c r="Z2263" s="47"/>
      <c r="AA2263" s="47"/>
      <c r="AB2263" s="47"/>
    </row>
    <row r="2264" spans="1:28" ht="22.5" customHeight="1">
      <c r="A2264" s="47"/>
      <c r="B2264" s="74"/>
      <c r="C2264" s="74"/>
      <c r="D2264" s="74"/>
      <c r="E2264" s="113" t="str">
        <f>IF(B2264="","",Impostazioni!$C$6)</f>
        <v/>
      </c>
      <c r="F2264" s="67"/>
      <c r="G2264" s="67"/>
      <c r="H2264" s="67"/>
      <c r="I2264" s="67"/>
      <c r="J2264" s="124">
        <v>0</v>
      </c>
      <c r="K2264" s="74"/>
      <c r="L2264" s="111"/>
      <c r="M2264" s="47"/>
      <c r="N2264" s="47"/>
      <c r="O2264" s="47"/>
      <c r="P2264" s="47"/>
      <c r="Q2264" s="47"/>
      <c r="R2264" s="47"/>
      <c r="S2264" s="47"/>
      <c r="T2264" s="47"/>
      <c r="U2264" s="47"/>
      <c r="V2264" s="47"/>
      <c r="W2264" s="47"/>
      <c r="X2264" s="47"/>
      <c r="Y2264" s="47"/>
      <c r="Z2264" s="47"/>
      <c r="AA2264" s="47"/>
      <c r="AB2264" s="47"/>
    </row>
    <row r="2265" spans="1:28" ht="22.5" customHeight="1">
      <c r="A2265" s="47"/>
      <c r="B2265" s="74"/>
      <c r="C2265" s="74"/>
      <c r="D2265" s="74"/>
      <c r="E2265" s="113" t="str">
        <f>IF(B2265="","",Impostazioni!$C$6)</f>
        <v/>
      </c>
      <c r="F2265" s="67"/>
      <c r="G2265" s="67"/>
      <c r="H2265" s="67"/>
      <c r="I2265" s="67"/>
      <c r="J2265" s="124">
        <v>0</v>
      </c>
      <c r="K2265" s="74"/>
      <c r="L2265" s="111"/>
      <c r="M2265" s="47"/>
      <c r="N2265" s="47"/>
      <c r="O2265" s="47"/>
      <c r="P2265" s="47"/>
      <c r="Q2265" s="47"/>
      <c r="R2265" s="47"/>
      <c r="S2265" s="47"/>
      <c r="T2265" s="47"/>
      <c r="U2265" s="47"/>
      <c r="V2265" s="47"/>
      <c r="W2265" s="47"/>
      <c r="X2265" s="47"/>
      <c r="Y2265" s="47"/>
      <c r="Z2265" s="47"/>
      <c r="AA2265" s="47"/>
      <c r="AB2265" s="47"/>
    </row>
    <row r="2266" spans="1:28" ht="22.5" customHeight="1">
      <c r="A2266" s="47"/>
      <c r="B2266" s="74"/>
      <c r="C2266" s="74"/>
      <c r="D2266" s="74"/>
      <c r="E2266" s="113" t="str">
        <f>IF(B2266="","",Impostazioni!$C$6)</f>
        <v/>
      </c>
      <c r="F2266" s="67"/>
      <c r="G2266" s="67"/>
      <c r="H2266" s="67"/>
      <c r="I2266" s="67"/>
      <c r="J2266" s="124">
        <v>0</v>
      </c>
      <c r="K2266" s="74"/>
      <c r="L2266" s="111"/>
      <c r="M2266" s="47"/>
      <c r="N2266" s="47"/>
      <c r="O2266" s="47"/>
      <c r="P2266" s="47"/>
      <c r="Q2266" s="47"/>
      <c r="R2266" s="47"/>
      <c r="S2266" s="47"/>
      <c r="T2266" s="47"/>
      <c r="U2266" s="47"/>
      <c r="V2266" s="47"/>
      <c r="W2266" s="47"/>
      <c r="X2266" s="47"/>
      <c r="Y2266" s="47"/>
      <c r="Z2266" s="47"/>
      <c r="AA2266" s="47"/>
      <c r="AB2266" s="47"/>
    </row>
    <row r="2267" spans="1:28" ht="22.5" customHeight="1">
      <c r="A2267" s="47"/>
      <c r="B2267" s="74"/>
      <c r="C2267" s="74"/>
      <c r="D2267" s="74"/>
      <c r="E2267" s="113" t="str">
        <f>IF(B2267="","",Impostazioni!$C$6)</f>
        <v/>
      </c>
      <c r="F2267" s="67"/>
      <c r="G2267" s="67"/>
      <c r="H2267" s="67"/>
      <c r="I2267" s="67"/>
      <c r="J2267" s="124">
        <v>0</v>
      </c>
      <c r="K2267" s="74"/>
      <c r="L2267" s="111"/>
      <c r="M2267" s="47"/>
      <c r="N2267" s="47"/>
      <c r="O2267" s="47"/>
      <c r="P2267" s="47"/>
      <c r="Q2267" s="47"/>
      <c r="R2267" s="47"/>
      <c r="S2267" s="47"/>
      <c r="T2267" s="47"/>
      <c r="U2267" s="47"/>
      <c r="V2267" s="47"/>
      <c r="W2267" s="47"/>
      <c r="X2267" s="47"/>
      <c r="Y2267" s="47"/>
      <c r="Z2267" s="47"/>
      <c r="AA2267" s="47"/>
      <c r="AB2267" s="47"/>
    </row>
    <row r="2268" spans="1:28" ht="22.5" customHeight="1">
      <c r="A2268" s="47"/>
      <c r="B2268" s="74"/>
      <c r="C2268" s="74"/>
      <c r="D2268" s="74"/>
      <c r="E2268" s="113" t="str">
        <f>IF(B2268="","",Impostazioni!$C$6)</f>
        <v/>
      </c>
      <c r="F2268" s="67"/>
      <c r="G2268" s="67"/>
      <c r="H2268" s="67"/>
      <c r="I2268" s="67"/>
      <c r="J2268" s="124">
        <v>0</v>
      </c>
      <c r="K2268" s="74"/>
      <c r="L2268" s="111"/>
      <c r="M2268" s="47"/>
      <c r="N2268" s="47"/>
      <c r="O2268" s="47"/>
      <c r="P2268" s="47"/>
      <c r="Q2268" s="47"/>
      <c r="R2268" s="47"/>
      <c r="S2268" s="47"/>
      <c r="T2268" s="47"/>
      <c r="U2268" s="47"/>
      <c r="V2268" s="47"/>
      <c r="W2268" s="47"/>
      <c r="X2268" s="47"/>
      <c r="Y2268" s="47"/>
      <c r="Z2268" s="47"/>
      <c r="AA2268" s="47"/>
      <c r="AB2268" s="47"/>
    </row>
    <row r="2269" spans="1:28" ht="22.5" customHeight="1">
      <c r="A2269" s="47"/>
      <c r="B2269" s="74"/>
      <c r="C2269" s="74"/>
      <c r="D2269" s="74"/>
      <c r="E2269" s="113" t="str">
        <f>IF(B2269="","",Impostazioni!$C$6)</f>
        <v/>
      </c>
      <c r="F2269" s="67"/>
      <c r="G2269" s="67"/>
      <c r="H2269" s="67"/>
      <c r="I2269" s="67"/>
      <c r="J2269" s="124">
        <v>0</v>
      </c>
      <c r="K2269" s="74"/>
      <c r="L2269" s="111"/>
      <c r="M2269" s="47"/>
      <c r="N2269" s="47"/>
      <c r="O2269" s="47"/>
      <c r="P2269" s="47"/>
      <c r="Q2269" s="47"/>
      <c r="R2269" s="47"/>
      <c r="S2269" s="47"/>
      <c r="T2269" s="47"/>
      <c r="U2269" s="47"/>
      <c r="V2269" s="47"/>
      <c r="W2269" s="47"/>
      <c r="X2269" s="47"/>
      <c r="Y2269" s="47"/>
      <c r="Z2269" s="47"/>
      <c r="AA2269" s="47"/>
      <c r="AB2269" s="47"/>
    </row>
    <row r="2270" spans="1:28" ht="22.5" customHeight="1">
      <c r="A2270" s="47"/>
      <c r="B2270" s="74"/>
      <c r="C2270" s="74"/>
      <c r="D2270" s="74"/>
      <c r="E2270" s="113" t="str">
        <f>IF(B2270="","",Impostazioni!$C$6)</f>
        <v/>
      </c>
      <c r="F2270" s="67"/>
      <c r="G2270" s="67"/>
      <c r="H2270" s="67"/>
      <c r="I2270" s="67"/>
      <c r="J2270" s="124">
        <v>0</v>
      </c>
      <c r="K2270" s="74"/>
      <c r="L2270" s="111"/>
      <c r="M2270" s="47"/>
      <c r="N2270" s="47"/>
      <c r="O2270" s="47"/>
      <c r="P2270" s="47"/>
      <c r="Q2270" s="47"/>
      <c r="R2270" s="47"/>
      <c r="S2270" s="47"/>
      <c r="T2270" s="47"/>
      <c r="U2270" s="47"/>
      <c r="V2270" s="47"/>
      <c r="W2270" s="47"/>
      <c r="X2270" s="47"/>
      <c r="Y2270" s="47"/>
      <c r="Z2270" s="47"/>
      <c r="AA2270" s="47"/>
      <c r="AB2270" s="47"/>
    </row>
    <row r="2271" spans="1:28" ht="22.5" customHeight="1">
      <c r="A2271" s="47"/>
      <c r="B2271" s="74"/>
      <c r="C2271" s="74"/>
      <c r="D2271" s="74"/>
      <c r="E2271" s="113" t="str">
        <f>IF(B2271="","",Impostazioni!$C$6)</f>
        <v/>
      </c>
      <c r="F2271" s="67"/>
      <c r="G2271" s="67"/>
      <c r="H2271" s="67"/>
      <c r="I2271" s="67"/>
      <c r="J2271" s="124">
        <v>0</v>
      </c>
      <c r="K2271" s="74"/>
      <c r="L2271" s="111"/>
      <c r="M2271" s="47"/>
      <c r="N2271" s="47"/>
      <c r="O2271" s="47"/>
      <c r="P2271" s="47"/>
      <c r="Q2271" s="47"/>
      <c r="R2271" s="47"/>
      <c r="S2271" s="47"/>
      <c r="T2271" s="47"/>
      <c r="U2271" s="47"/>
      <c r="V2271" s="47"/>
      <c r="W2271" s="47"/>
      <c r="X2271" s="47"/>
      <c r="Y2271" s="47"/>
      <c r="Z2271" s="47"/>
      <c r="AA2271" s="47"/>
      <c r="AB2271" s="47"/>
    </row>
    <row r="2272" spans="1:28" ht="22.5" customHeight="1">
      <c r="A2272" s="47"/>
      <c r="B2272" s="74"/>
      <c r="C2272" s="74"/>
      <c r="D2272" s="74"/>
      <c r="E2272" s="113" t="str">
        <f>IF(B2272="","",Impostazioni!$C$6)</f>
        <v/>
      </c>
      <c r="F2272" s="67"/>
      <c r="G2272" s="67"/>
      <c r="H2272" s="67"/>
      <c r="I2272" s="67"/>
      <c r="J2272" s="124">
        <v>0</v>
      </c>
      <c r="K2272" s="74"/>
      <c r="L2272" s="111"/>
      <c r="M2272" s="47"/>
      <c r="N2272" s="47"/>
      <c r="O2272" s="47"/>
      <c r="P2272" s="47"/>
      <c r="Q2272" s="47"/>
      <c r="R2272" s="47"/>
      <c r="S2272" s="47"/>
      <c r="T2272" s="47"/>
      <c r="U2272" s="47"/>
      <c r="V2272" s="47"/>
      <c r="W2272" s="47"/>
      <c r="X2272" s="47"/>
      <c r="Y2272" s="47"/>
      <c r="Z2272" s="47"/>
      <c r="AA2272" s="47"/>
      <c r="AB2272" s="47"/>
    </row>
    <row r="2273" spans="1:28" ht="22.5" customHeight="1">
      <c r="A2273" s="47"/>
      <c r="B2273" s="74"/>
      <c r="C2273" s="74"/>
      <c r="D2273" s="74"/>
      <c r="E2273" s="113" t="str">
        <f>IF(B2273="","",Impostazioni!$C$6)</f>
        <v/>
      </c>
      <c r="F2273" s="67"/>
      <c r="G2273" s="67"/>
      <c r="H2273" s="67"/>
      <c r="I2273" s="67"/>
      <c r="J2273" s="124">
        <v>0</v>
      </c>
      <c r="K2273" s="74"/>
      <c r="L2273" s="111"/>
      <c r="M2273" s="47"/>
      <c r="N2273" s="47"/>
      <c r="O2273" s="47"/>
      <c r="P2273" s="47"/>
      <c r="Q2273" s="47"/>
      <c r="R2273" s="47"/>
      <c r="S2273" s="47"/>
      <c r="T2273" s="47"/>
      <c r="U2273" s="47"/>
      <c r="V2273" s="47"/>
      <c r="W2273" s="47"/>
      <c r="X2273" s="47"/>
      <c r="Y2273" s="47"/>
      <c r="Z2273" s="47"/>
      <c r="AA2273" s="47"/>
      <c r="AB2273" s="47"/>
    </row>
    <row r="2274" spans="1:28" ht="22.5" customHeight="1">
      <c r="A2274" s="47"/>
      <c r="B2274" s="74"/>
      <c r="C2274" s="74"/>
      <c r="D2274" s="74"/>
      <c r="E2274" s="113" t="str">
        <f>IF(B2274="","",Impostazioni!$C$6)</f>
        <v/>
      </c>
      <c r="F2274" s="67"/>
      <c r="G2274" s="67"/>
      <c r="H2274" s="67"/>
      <c r="I2274" s="67"/>
      <c r="J2274" s="124">
        <v>0</v>
      </c>
      <c r="K2274" s="74"/>
      <c r="L2274" s="111"/>
      <c r="M2274" s="47"/>
      <c r="N2274" s="47"/>
      <c r="O2274" s="47"/>
      <c r="P2274" s="47"/>
      <c r="Q2274" s="47"/>
      <c r="R2274" s="47"/>
      <c r="S2274" s="47"/>
      <c r="T2274" s="47"/>
      <c r="U2274" s="47"/>
      <c r="V2274" s="47"/>
      <c r="W2274" s="47"/>
      <c r="X2274" s="47"/>
      <c r="Y2274" s="47"/>
      <c r="Z2274" s="47"/>
      <c r="AA2274" s="47"/>
      <c r="AB2274" s="47"/>
    </row>
    <row r="2275" spans="1:28" ht="22.5" customHeight="1">
      <c r="A2275" s="47"/>
      <c r="B2275" s="74"/>
      <c r="C2275" s="74"/>
      <c r="D2275" s="74"/>
      <c r="E2275" s="113" t="str">
        <f>IF(B2275="","",Impostazioni!$C$6)</f>
        <v/>
      </c>
      <c r="F2275" s="67"/>
      <c r="G2275" s="67"/>
      <c r="H2275" s="67"/>
      <c r="I2275" s="67"/>
      <c r="J2275" s="124">
        <v>0</v>
      </c>
      <c r="K2275" s="74"/>
      <c r="L2275" s="111"/>
      <c r="M2275" s="47"/>
      <c r="N2275" s="47"/>
      <c r="O2275" s="47"/>
      <c r="P2275" s="47"/>
      <c r="Q2275" s="47"/>
      <c r="R2275" s="47"/>
      <c r="S2275" s="47"/>
      <c r="T2275" s="47"/>
      <c r="U2275" s="47"/>
      <c r="V2275" s="47"/>
      <c r="W2275" s="47"/>
      <c r="X2275" s="47"/>
      <c r="Y2275" s="47"/>
      <c r="Z2275" s="47"/>
      <c r="AA2275" s="47"/>
      <c r="AB2275" s="47"/>
    </row>
    <row r="2276" spans="1:28" ht="22.5" customHeight="1">
      <c r="A2276" s="47"/>
      <c r="B2276" s="74"/>
      <c r="C2276" s="74"/>
      <c r="D2276" s="74"/>
      <c r="E2276" s="113" t="str">
        <f>IF(B2276="","",Impostazioni!$C$6)</f>
        <v/>
      </c>
      <c r="F2276" s="67"/>
      <c r="G2276" s="67"/>
      <c r="H2276" s="67"/>
      <c r="I2276" s="67"/>
      <c r="J2276" s="124">
        <v>0</v>
      </c>
      <c r="K2276" s="74"/>
      <c r="L2276" s="111"/>
      <c r="M2276" s="47"/>
      <c r="N2276" s="47"/>
      <c r="O2276" s="47"/>
      <c r="P2276" s="47"/>
      <c r="Q2276" s="47"/>
      <c r="R2276" s="47"/>
      <c r="S2276" s="47"/>
      <c r="T2276" s="47"/>
      <c r="U2276" s="47"/>
      <c r="V2276" s="47"/>
      <c r="W2276" s="47"/>
      <c r="X2276" s="47"/>
      <c r="Y2276" s="47"/>
      <c r="Z2276" s="47"/>
      <c r="AA2276" s="47"/>
      <c r="AB2276" s="47"/>
    </row>
    <row r="2277" spans="1:28" ht="22.5" customHeight="1">
      <c r="A2277" s="47"/>
      <c r="B2277" s="74"/>
      <c r="C2277" s="74"/>
      <c r="D2277" s="74"/>
      <c r="E2277" s="113" t="str">
        <f>IF(B2277="","",Impostazioni!$C$6)</f>
        <v/>
      </c>
      <c r="F2277" s="67"/>
      <c r="G2277" s="67"/>
      <c r="H2277" s="67"/>
      <c r="I2277" s="67"/>
      <c r="J2277" s="124">
        <v>0</v>
      </c>
      <c r="K2277" s="74"/>
      <c r="L2277" s="111"/>
      <c r="M2277" s="47"/>
      <c r="N2277" s="47"/>
      <c r="O2277" s="47"/>
      <c r="P2277" s="47"/>
      <c r="Q2277" s="47"/>
      <c r="R2277" s="47"/>
      <c r="S2277" s="47"/>
      <c r="T2277" s="47"/>
      <c r="U2277" s="47"/>
      <c r="V2277" s="47"/>
      <c r="W2277" s="47"/>
      <c r="X2277" s="47"/>
      <c r="Y2277" s="47"/>
      <c r="Z2277" s="47"/>
      <c r="AA2277" s="47"/>
      <c r="AB2277" s="47"/>
    </row>
    <row r="2278" spans="1:28" ht="22.5" customHeight="1">
      <c r="A2278" s="47"/>
      <c r="B2278" s="74"/>
      <c r="C2278" s="74"/>
      <c r="D2278" s="74"/>
      <c r="E2278" s="113" t="str">
        <f>IF(B2278="","",Impostazioni!$C$6)</f>
        <v/>
      </c>
      <c r="F2278" s="67"/>
      <c r="G2278" s="67"/>
      <c r="H2278" s="67"/>
      <c r="I2278" s="67"/>
      <c r="J2278" s="124">
        <v>0</v>
      </c>
      <c r="K2278" s="74"/>
      <c r="L2278" s="111"/>
      <c r="M2278" s="47"/>
      <c r="N2278" s="47"/>
      <c r="O2278" s="47"/>
      <c r="P2278" s="47"/>
      <c r="Q2278" s="47"/>
      <c r="R2278" s="47"/>
      <c r="S2278" s="47"/>
      <c r="T2278" s="47"/>
      <c r="U2278" s="47"/>
      <c r="V2278" s="47"/>
      <c r="W2278" s="47"/>
      <c r="X2278" s="47"/>
      <c r="Y2278" s="47"/>
      <c r="Z2278" s="47"/>
      <c r="AA2278" s="47"/>
      <c r="AB2278" s="47"/>
    </row>
    <row r="2279" spans="1:28" ht="22.5" customHeight="1">
      <c r="A2279" s="47"/>
      <c r="B2279" s="74"/>
      <c r="C2279" s="74"/>
      <c r="D2279" s="74"/>
      <c r="E2279" s="113" t="str">
        <f>IF(B2279="","",Impostazioni!$C$6)</f>
        <v/>
      </c>
      <c r="F2279" s="67"/>
      <c r="G2279" s="67"/>
      <c r="H2279" s="67"/>
      <c r="I2279" s="67"/>
      <c r="J2279" s="124">
        <v>0</v>
      </c>
      <c r="K2279" s="74"/>
      <c r="L2279" s="111"/>
      <c r="M2279" s="47"/>
      <c r="N2279" s="47"/>
      <c r="O2279" s="47"/>
      <c r="P2279" s="47"/>
      <c r="Q2279" s="47"/>
      <c r="R2279" s="47"/>
      <c r="S2279" s="47"/>
      <c r="T2279" s="47"/>
      <c r="U2279" s="47"/>
      <c r="V2279" s="47"/>
      <c r="W2279" s="47"/>
      <c r="X2279" s="47"/>
      <c r="Y2279" s="47"/>
      <c r="Z2279" s="47"/>
      <c r="AA2279" s="47"/>
      <c r="AB2279" s="47"/>
    </row>
    <row r="2280" spans="1:28" ht="22.5" customHeight="1">
      <c r="A2280" s="47"/>
      <c r="B2280" s="74"/>
      <c r="C2280" s="74"/>
      <c r="D2280" s="74"/>
      <c r="E2280" s="113" t="str">
        <f>IF(B2280="","",Impostazioni!$C$6)</f>
        <v/>
      </c>
      <c r="F2280" s="67"/>
      <c r="G2280" s="67"/>
      <c r="H2280" s="67"/>
      <c r="I2280" s="67"/>
      <c r="J2280" s="124">
        <v>0</v>
      </c>
      <c r="K2280" s="74"/>
      <c r="L2280" s="111"/>
      <c r="M2280" s="47"/>
      <c r="N2280" s="47"/>
      <c r="O2280" s="47"/>
      <c r="P2280" s="47"/>
      <c r="Q2280" s="47"/>
      <c r="R2280" s="47"/>
      <c r="S2280" s="47"/>
      <c r="T2280" s="47"/>
      <c r="U2280" s="47"/>
      <c r="V2280" s="47"/>
      <c r="W2280" s="47"/>
      <c r="X2280" s="47"/>
      <c r="Y2280" s="47"/>
      <c r="Z2280" s="47"/>
      <c r="AA2280" s="47"/>
      <c r="AB2280" s="47"/>
    </row>
    <row r="2281" spans="1:28" ht="22.5" customHeight="1">
      <c r="A2281" s="47"/>
      <c r="B2281" s="74"/>
      <c r="C2281" s="74"/>
      <c r="D2281" s="74"/>
      <c r="E2281" s="113" t="str">
        <f>IF(B2281="","",Impostazioni!$C$6)</f>
        <v/>
      </c>
      <c r="F2281" s="67"/>
      <c r="G2281" s="67"/>
      <c r="H2281" s="67"/>
      <c r="I2281" s="67"/>
      <c r="J2281" s="124">
        <v>0</v>
      </c>
      <c r="K2281" s="74"/>
      <c r="L2281" s="111"/>
      <c r="M2281" s="47"/>
      <c r="N2281" s="47"/>
      <c r="O2281" s="47"/>
      <c r="P2281" s="47"/>
      <c r="Q2281" s="47"/>
      <c r="R2281" s="47"/>
      <c r="S2281" s="47"/>
      <c r="T2281" s="47"/>
      <c r="U2281" s="47"/>
      <c r="V2281" s="47"/>
      <c r="W2281" s="47"/>
      <c r="X2281" s="47"/>
      <c r="Y2281" s="47"/>
      <c r="Z2281" s="47"/>
      <c r="AA2281" s="47"/>
      <c r="AB2281" s="47"/>
    </row>
    <row r="2282" spans="1:28" ht="22.5" customHeight="1">
      <c r="A2282" s="47"/>
      <c r="B2282" s="74"/>
      <c r="C2282" s="74"/>
      <c r="D2282" s="74"/>
      <c r="E2282" s="113" t="str">
        <f>IF(B2282="","",Impostazioni!$C$6)</f>
        <v/>
      </c>
      <c r="F2282" s="67"/>
      <c r="G2282" s="67"/>
      <c r="H2282" s="67"/>
      <c r="I2282" s="67"/>
      <c r="J2282" s="124">
        <v>0</v>
      </c>
      <c r="K2282" s="74"/>
      <c r="L2282" s="111"/>
      <c r="M2282" s="47"/>
      <c r="N2282" s="47"/>
      <c r="O2282" s="47"/>
      <c r="P2282" s="47"/>
      <c r="Q2282" s="47"/>
      <c r="R2282" s="47"/>
      <c r="S2282" s="47"/>
      <c r="T2282" s="47"/>
      <c r="U2282" s="47"/>
      <c r="V2282" s="47"/>
      <c r="W2282" s="47"/>
      <c r="X2282" s="47"/>
      <c r="Y2282" s="47"/>
      <c r="Z2282" s="47"/>
      <c r="AA2282" s="47"/>
      <c r="AB2282" s="47"/>
    </row>
    <row r="2283" spans="1:28" ht="22.5" customHeight="1">
      <c r="A2283" s="47"/>
      <c r="B2283" s="74"/>
      <c r="C2283" s="74"/>
      <c r="D2283" s="74"/>
      <c r="E2283" s="113" t="str">
        <f>IF(B2283="","",Impostazioni!$C$6)</f>
        <v/>
      </c>
      <c r="F2283" s="67"/>
      <c r="G2283" s="67"/>
      <c r="H2283" s="67"/>
      <c r="I2283" s="67"/>
      <c r="J2283" s="124">
        <v>0</v>
      </c>
      <c r="K2283" s="74"/>
      <c r="L2283" s="111"/>
      <c r="M2283" s="47"/>
      <c r="N2283" s="47"/>
      <c r="O2283" s="47"/>
      <c r="P2283" s="47"/>
      <c r="Q2283" s="47"/>
      <c r="R2283" s="47"/>
      <c r="S2283" s="47"/>
      <c r="T2283" s="47"/>
      <c r="U2283" s="47"/>
      <c r="V2283" s="47"/>
      <c r="W2283" s="47"/>
      <c r="X2283" s="47"/>
      <c r="Y2283" s="47"/>
      <c r="Z2283" s="47"/>
      <c r="AA2283" s="47"/>
      <c r="AB2283" s="47"/>
    </row>
    <row r="2284" spans="1:28" ht="22.5" customHeight="1">
      <c r="A2284" s="47"/>
      <c r="B2284" s="74"/>
      <c r="C2284" s="74"/>
      <c r="D2284" s="74"/>
      <c r="E2284" s="113" t="str">
        <f>IF(B2284="","",Impostazioni!$C$6)</f>
        <v/>
      </c>
      <c r="F2284" s="67"/>
      <c r="G2284" s="67"/>
      <c r="H2284" s="67"/>
      <c r="I2284" s="67"/>
      <c r="J2284" s="124">
        <v>0</v>
      </c>
      <c r="K2284" s="74"/>
      <c r="L2284" s="111"/>
      <c r="M2284" s="47"/>
      <c r="N2284" s="47"/>
      <c r="O2284" s="47"/>
      <c r="P2284" s="47"/>
      <c r="Q2284" s="47"/>
      <c r="R2284" s="47"/>
      <c r="S2284" s="47"/>
      <c r="T2284" s="47"/>
      <c r="U2284" s="47"/>
      <c r="V2284" s="47"/>
      <c r="W2284" s="47"/>
      <c r="X2284" s="47"/>
      <c r="Y2284" s="47"/>
      <c r="Z2284" s="47"/>
      <c r="AA2284" s="47"/>
      <c r="AB2284" s="47"/>
    </row>
    <row r="2285" spans="1:28" ht="22.5" customHeight="1">
      <c r="A2285" s="47"/>
      <c r="B2285" s="74"/>
      <c r="C2285" s="74"/>
      <c r="D2285" s="74"/>
      <c r="E2285" s="113" t="str">
        <f>IF(B2285="","",Impostazioni!$C$6)</f>
        <v/>
      </c>
      <c r="F2285" s="67"/>
      <c r="G2285" s="67"/>
      <c r="H2285" s="67"/>
      <c r="I2285" s="67"/>
      <c r="J2285" s="124">
        <v>0</v>
      </c>
      <c r="K2285" s="74"/>
      <c r="L2285" s="111"/>
      <c r="M2285" s="47"/>
      <c r="N2285" s="47"/>
      <c r="O2285" s="47"/>
      <c r="P2285" s="47"/>
      <c r="Q2285" s="47"/>
      <c r="R2285" s="47"/>
      <c r="S2285" s="47"/>
      <c r="T2285" s="47"/>
      <c r="U2285" s="47"/>
      <c r="V2285" s="47"/>
      <c r="W2285" s="47"/>
      <c r="X2285" s="47"/>
      <c r="Y2285" s="47"/>
      <c r="Z2285" s="47"/>
      <c r="AA2285" s="47"/>
      <c r="AB2285" s="47"/>
    </row>
    <row r="2286" spans="1:28" ht="22.5" customHeight="1">
      <c r="A2286" s="47"/>
      <c r="B2286" s="74"/>
      <c r="C2286" s="74"/>
      <c r="D2286" s="74"/>
      <c r="E2286" s="113" t="str">
        <f>IF(B2286="","",Impostazioni!$C$6)</f>
        <v/>
      </c>
      <c r="F2286" s="67"/>
      <c r="G2286" s="67"/>
      <c r="H2286" s="67"/>
      <c r="I2286" s="67"/>
      <c r="J2286" s="124">
        <v>0</v>
      </c>
      <c r="K2286" s="74"/>
      <c r="L2286" s="111"/>
      <c r="M2286" s="47"/>
      <c r="N2286" s="47"/>
      <c r="O2286" s="47"/>
      <c r="P2286" s="47"/>
      <c r="Q2286" s="47"/>
      <c r="R2286" s="47"/>
      <c r="S2286" s="47"/>
      <c r="T2286" s="47"/>
      <c r="U2286" s="47"/>
      <c r="V2286" s="47"/>
      <c r="W2286" s="47"/>
      <c r="X2286" s="47"/>
      <c r="Y2286" s="47"/>
      <c r="Z2286" s="47"/>
      <c r="AA2286" s="47"/>
      <c r="AB2286" s="47"/>
    </row>
    <row r="2287" spans="1:28" ht="22.5" customHeight="1">
      <c r="A2287" s="47"/>
      <c r="B2287" s="74"/>
      <c r="C2287" s="74"/>
      <c r="D2287" s="74"/>
      <c r="E2287" s="113" t="str">
        <f>IF(B2287="","",Impostazioni!$C$6)</f>
        <v/>
      </c>
      <c r="F2287" s="67"/>
      <c r="G2287" s="67"/>
      <c r="H2287" s="67"/>
      <c r="I2287" s="67"/>
      <c r="J2287" s="124">
        <v>0</v>
      </c>
      <c r="K2287" s="74"/>
      <c r="L2287" s="111"/>
      <c r="M2287" s="47"/>
      <c r="N2287" s="47"/>
      <c r="O2287" s="47"/>
      <c r="P2287" s="47"/>
      <c r="Q2287" s="47"/>
      <c r="R2287" s="47"/>
      <c r="S2287" s="47"/>
      <c r="T2287" s="47"/>
      <c r="U2287" s="47"/>
      <c r="V2287" s="47"/>
      <c r="W2287" s="47"/>
      <c r="X2287" s="47"/>
      <c r="Y2287" s="47"/>
      <c r="Z2287" s="47"/>
      <c r="AA2287" s="47"/>
      <c r="AB2287" s="47"/>
    </row>
    <row r="2288" spans="1:28" ht="22.5" customHeight="1">
      <c r="A2288" s="47"/>
      <c r="B2288" s="74"/>
      <c r="C2288" s="74"/>
      <c r="D2288" s="74"/>
      <c r="E2288" s="113" t="str">
        <f>IF(B2288="","",Impostazioni!$C$6)</f>
        <v/>
      </c>
      <c r="F2288" s="67"/>
      <c r="G2288" s="67"/>
      <c r="H2288" s="67"/>
      <c r="I2288" s="67"/>
      <c r="J2288" s="124">
        <v>0</v>
      </c>
      <c r="K2288" s="74"/>
      <c r="L2288" s="111"/>
      <c r="M2288" s="47"/>
      <c r="N2288" s="47"/>
      <c r="O2288" s="47"/>
      <c r="P2288" s="47"/>
      <c r="Q2288" s="47"/>
      <c r="R2288" s="47"/>
      <c r="S2288" s="47"/>
      <c r="T2288" s="47"/>
      <c r="U2288" s="47"/>
      <c r="V2288" s="47"/>
      <c r="W2288" s="47"/>
      <c r="X2288" s="47"/>
      <c r="Y2288" s="47"/>
      <c r="Z2288" s="47"/>
      <c r="AA2288" s="47"/>
      <c r="AB2288" s="47"/>
    </row>
    <row r="2289" spans="1:28" ht="22.5" customHeight="1">
      <c r="A2289" s="47"/>
      <c r="B2289" s="74"/>
      <c r="C2289" s="74"/>
      <c r="D2289" s="74"/>
      <c r="E2289" s="113" t="str">
        <f>IF(B2289="","",Impostazioni!$C$6)</f>
        <v/>
      </c>
      <c r="F2289" s="67"/>
      <c r="G2289" s="67"/>
      <c r="H2289" s="67"/>
      <c r="I2289" s="67"/>
      <c r="J2289" s="124">
        <v>0</v>
      </c>
      <c r="K2289" s="74"/>
      <c r="L2289" s="111"/>
      <c r="M2289" s="47"/>
      <c r="N2289" s="47"/>
      <c r="O2289" s="47"/>
      <c r="P2289" s="47"/>
      <c r="Q2289" s="47"/>
      <c r="R2289" s="47"/>
      <c r="S2289" s="47"/>
      <c r="T2289" s="47"/>
      <c r="U2289" s="47"/>
      <c r="V2289" s="47"/>
      <c r="W2289" s="47"/>
      <c r="X2289" s="47"/>
      <c r="Y2289" s="47"/>
      <c r="Z2289" s="47"/>
      <c r="AA2289" s="47"/>
      <c r="AB2289" s="47"/>
    </row>
    <row r="2290" spans="1:28" ht="22.5" customHeight="1">
      <c r="A2290" s="47"/>
      <c r="B2290" s="74"/>
      <c r="C2290" s="74"/>
      <c r="D2290" s="74"/>
      <c r="E2290" s="113" t="str">
        <f>IF(B2290="","",Impostazioni!$C$6)</f>
        <v/>
      </c>
      <c r="F2290" s="67"/>
      <c r="G2290" s="67"/>
      <c r="H2290" s="67"/>
      <c r="I2290" s="67"/>
      <c r="J2290" s="124">
        <v>0</v>
      </c>
      <c r="K2290" s="74"/>
      <c r="L2290" s="111"/>
      <c r="M2290" s="47"/>
      <c r="N2290" s="47"/>
      <c r="O2290" s="47"/>
      <c r="P2290" s="47"/>
      <c r="Q2290" s="47"/>
      <c r="R2290" s="47"/>
      <c r="S2290" s="47"/>
      <c r="T2290" s="47"/>
      <c r="U2290" s="47"/>
      <c r="V2290" s="47"/>
      <c r="W2290" s="47"/>
      <c r="X2290" s="47"/>
      <c r="Y2290" s="47"/>
      <c r="Z2290" s="47"/>
      <c r="AA2290" s="47"/>
      <c r="AB2290" s="47"/>
    </row>
    <row r="2291" spans="1:28" ht="22.5" customHeight="1">
      <c r="A2291" s="47"/>
      <c r="B2291" s="74"/>
      <c r="C2291" s="74"/>
      <c r="D2291" s="74"/>
      <c r="E2291" s="113" t="str">
        <f>IF(B2291="","",Impostazioni!$C$6)</f>
        <v/>
      </c>
      <c r="F2291" s="67"/>
      <c r="G2291" s="67"/>
      <c r="H2291" s="67"/>
      <c r="I2291" s="67"/>
      <c r="J2291" s="124">
        <v>0</v>
      </c>
      <c r="K2291" s="74"/>
      <c r="L2291" s="111"/>
      <c r="M2291" s="47"/>
      <c r="N2291" s="47"/>
      <c r="O2291" s="47"/>
      <c r="P2291" s="47"/>
      <c r="Q2291" s="47"/>
      <c r="R2291" s="47"/>
      <c r="S2291" s="47"/>
      <c r="T2291" s="47"/>
      <c r="U2291" s="47"/>
      <c r="V2291" s="47"/>
      <c r="W2291" s="47"/>
      <c r="X2291" s="47"/>
      <c r="Y2291" s="47"/>
      <c r="Z2291" s="47"/>
      <c r="AA2291" s="47"/>
      <c r="AB2291" s="47"/>
    </row>
    <row r="2292" spans="1:28" ht="22.5" customHeight="1">
      <c r="A2292" s="47"/>
      <c r="B2292" s="74"/>
      <c r="C2292" s="74"/>
      <c r="D2292" s="74"/>
      <c r="E2292" s="113" t="str">
        <f>IF(B2292="","",Impostazioni!$C$6)</f>
        <v/>
      </c>
      <c r="F2292" s="67"/>
      <c r="G2292" s="67"/>
      <c r="H2292" s="67"/>
      <c r="I2292" s="67"/>
      <c r="J2292" s="124">
        <v>0</v>
      </c>
      <c r="K2292" s="74"/>
      <c r="L2292" s="111"/>
      <c r="M2292" s="47"/>
      <c r="N2292" s="47"/>
      <c r="O2292" s="47"/>
      <c r="P2292" s="47"/>
      <c r="Q2292" s="47"/>
      <c r="R2292" s="47"/>
      <c r="S2292" s="47"/>
      <c r="T2292" s="47"/>
      <c r="U2292" s="47"/>
      <c r="V2292" s="47"/>
      <c r="W2292" s="47"/>
      <c r="X2292" s="47"/>
      <c r="Y2292" s="47"/>
      <c r="Z2292" s="47"/>
      <c r="AA2292" s="47"/>
      <c r="AB2292" s="47"/>
    </row>
    <row r="2293" spans="1:28" ht="22.5" customHeight="1">
      <c r="A2293" s="47"/>
      <c r="B2293" s="74"/>
      <c r="C2293" s="74"/>
      <c r="D2293" s="74"/>
      <c r="E2293" s="113" t="str">
        <f>IF(B2293="","",Impostazioni!$C$6)</f>
        <v/>
      </c>
      <c r="F2293" s="67"/>
      <c r="G2293" s="67"/>
      <c r="H2293" s="67"/>
      <c r="I2293" s="67"/>
      <c r="J2293" s="124">
        <v>0</v>
      </c>
      <c r="K2293" s="74"/>
      <c r="L2293" s="111"/>
      <c r="M2293" s="47"/>
      <c r="N2293" s="47"/>
      <c r="O2293" s="47"/>
      <c r="P2293" s="47"/>
      <c r="Q2293" s="47"/>
      <c r="R2293" s="47"/>
      <c r="S2293" s="47"/>
      <c r="T2293" s="47"/>
      <c r="U2293" s="47"/>
      <c r="V2293" s="47"/>
      <c r="W2293" s="47"/>
      <c r="X2293" s="47"/>
      <c r="Y2293" s="47"/>
      <c r="Z2293" s="47"/>
      <c r="AA2293" s="47"/>
      <c r="AB2293" s="47"/>
    </row>
    <row r="2294" spans="1:28" ht="22.5" customHeight="1">
      <c r="A2294" s="47"/>
      <c r="B2294" s="74"/>
      <c r="C2294" s="74"/>
      <c r="D2294" s="74"/>
      <c r="E2294" s="113" t="str">
        <f>IF(B2294="","",Impostazioni!$C$6)</f>
        <v/>
      </c>
      <c r="F2294" s="67"/>
      <c r="G2294" s="67"/>
      <c r="H2294" s="67"/>
      <c r="I2294" s="67"/>
      <c r="J2294" s="124">
        <v>0</v>
      </c>
      <c r="K2294" s="74"/>
      <c r="L2294" s="111"/>
      <c r="M2294" s="47"/>
      <c r="N2294" s="47"/>
      <c r="O2294" s="47"/>
      <c r="P2294" s="47"/>
      <c r="Q2294" s="47"/>
      <c r="R2294" s="47"/>
      <c r="S2294" s="47"/>
      <c r="T2294" s="47"/>
      <c r="U2294" s="47"/>
      <c r="V2294" s="47"/>
      <c r="W2294" s="47"/>
      <c r="X2294" s="47"/>
      <c r="Y2294" s="47"/>
      <c r="Z2294" s="47"/>
      <c r="AA2294" s="47"/>
      <c r="AB2294" s="47"/>
    </row>
    <row r="2295" spans="1:28" ht="22.5" customHeight="1">
      <c r="A2295" s="47"/>
      <c r="B2295" s="74"/>
      <c r="C2295" s="74"/>
      <c r="D2295" s="74"/>
      <c r="E2295" s="113" t="str">
        <f>IF(B2295="","",Impostazioni!$C$6)</f>
        <v/>
      </c>
      <c r="F2295" s="67"/>
      <c r="G2295" s="67"/>
      <c r="H2295" s="67"/>
      <c r="I2295" s="67"/>
      <c r="J2295" s="124">
        <v>0</v>
      </c>
      <c r="K2295" s="74"/>
      <c r="L2295" s="111"/>
      <c r="M2295" s="47"/>
      <c r="N2295" s="47"/>
      <c r="O2295" s="47"/>
      <c r="P2295" s="47"/>
      <c r="Q2295" s="47"/>
      <c r="R2295" s="47"/>
      <c r="S2295" s="47"/>
      <c r="T2295" s="47"/>
      <c r="U2295" s="47"/>
      <c r="V2295" s="47"/>
      <c r="W2295" s="47"/>
      <c r="X2295" s="47"/>
      <c r="Y2295" s="47"/>
      <c r="Z2295" s="47"/>
      <c r="AA2295" s="47"/>
      <c r="AB2295" s="47"/>
    </row>
    <row r="2296" spans="1:28" ht="22.5" customHeight="1">
      <c r="A2296" s="47"/>
      <c r="B2296" s="74"/>
      <c r="C2296" s="74"/>
      <c r="D2296" s="74"/>
      <c r="E2296" s="113" t="str">
        <f>IF(B2296="","",Impostazioni!$C$6)</f>
        <v/>
      </c>
      <c r="F2296" s="67"/>
      <c r="G2296" s="67"/>
      <c r="H2296" s="67"/>
      <c r="I2296" s="67"/>
      <c r="J2296" s="124">
        <v>0</v>
      </c>
      <c r="K2296" s="74"/>
      <c r="L2296" s="111"/>
      <c r="M2296" s="47"/>
      <c r="N2296" s="47"/>
      <c r="O2296" s="47"/>
      <c r="P2296" s="47"/>
      <c r="Q2296" s="47"/>
      <c r="R2296" s="47"/>
      <c r="S2296" s="47"/>
      <c r="T2296" s="47"/>
      <c r="U2296" s="47"/>
      <c r="V2296" s="47"/>
      <c r="W2296" s="47"/>
      <c r="X2296" s="47"/>
      <c r="Y2296" s="47"/>
      <c r="Z2296" s="47"/>
      <c r="AA2296" s="47"/>
      <c r="AB2296" s="47"/>
    </row>
    <row r="2297" spans="1:28" ht="22.5" customHeight="1">
      <c r="A2297" s="47"/>
      <c r="B2297" s="74"/>
      <c r="C2297" s="74"/>
      <c r="D2297" s="74"/>
      <c r="E2297" s="113" t="str">
        <f>IF(B2297="","",Impostazioni!$C$6)</f>
        <v/>
      </c>
      <c r="F2297" s="67"/>
      <c r="G2297" s="67"/>
      <c r="H2297" s="67"/>
      <c r="I2297" s="67"/>
      <c r="J2297" s="124">
        <v>0</v>
      </c>
      <c r="K2297" s="74"/>
      <c r="L2297" s="111"/>
      <c r="M2297" s="47"/>
      <c r="N2297" s="47"/>
      <c r="O2297" s="47"/>
      <c r="P2297" s="47"/>
      <c r="Q2297" s="47"/>
      <c r="R2297" s="47"/>
      <c r="S2297" s="47"/>
      <c r="T2297" s="47"/>
      <c r="U2297" s="47"/>
      <c r="V2297" s="47"/>
      <c r="W2297" s="47"/>
      <c r="X2297" s="47"/>
      <c r="Y2297" s="47"/>
      <c r="Z2297" s="47"/>
      <c r="AA2297" s="47"/>
      <c r="AB2297" s="47"/>
    </row>
    <row r="2298" spans="1:28" ht="22.5" customHeight="1">
      <c r="A2298" s="47"/>
      <c r="B2298" s="74"/>
      <c r="C2298" s="74"/>
      <c r="D2298" s="74"/>
      <c r="E2298" s="113" t="str">
        <f>IF(B2298="","",Impostazioni!$C$6)</f>
        <v/>
      </c>
      <c r="F2298" s="67"/>
      <c r="G2298" s="67"/>
      <c r="H2298" s="67"/>
      <c r="I2298" s="67"/>
      <c r="J2298" s="124">
        <v>0</v>
      </c>
      <c r="K2298" s="74"/>
      <c r="L2298" s="111"/>
      <c r="M2298" s="47"/>
      <c r="N2298" s="47"/>
      <c r="O2298" s="47"/>
      <c r="P2298" s="47"/>
      <c r="Q2298" s="47"/>
      <c r="R2298" s="47"/>
      <c r="S2298" s="47"/>
      <c r="T2298" s="47"/>
      <c r="U2298" s="47"/>
      <c r="V2298" s="47"/>
      <c r="W2298" s="47"/>
      <c r="X2298" s="47"/>
      <c r="Y2298" s="47"/>
      <c r="Z2298" s="47"/>
      <c r="AA2298" s="47"/>
      <c r="AB2298" s="47"/>
    </row>
    <row r="2299" spans="1:28" ht="22.5" customHeight="1">
      <c r="A2299" s="47"/>
      <c r="B2299" s="74"/>
      <c r="C2299" s="74"/>
      <c r="D2299" s="74"/>
      <c r="E2299" s="113" t="str">
        <f>IF(B2299="","",Impostazioni!$C$6)</f>
        <v/>
      </c>
      <c r="F2299" s="67"/>
      <c r="G2299" s="67"/>
      <c r="H2299" s="67"/>
      <c r="I2299" s="67"/>
      <c r="J2299" s="124">
        <v>0</v>
      </c>
      <c r="K2299" s="74"/>
      <c r="L2299" s="111"/>
      <c r="M2299" s="47"/>
      <c r="N2299" s="47"/>
      <c r="O2299" s="47"/>
      <c r="P2299" s="47"/>
      <c r="Q2299" s="47"/>
      <c r="R2299" s="47"/>
      <c r="S2299" s="47"/>
      <c r="T2299" s="47"/>
      <c r="U2299" s="47"/>
      <c r="V2299" s="47"/>
      <c r="W2299" s="47"/>
      <c r="X2299" s="47"/>
      <c r="Y2299" s="47"/>
      <c r="Z2299" s="47"/>
      <c r="AA2299" s="47"/>
      <c r="AB2299" s="47"/>
    </row>
    <row r="2300" spans="1:28" ht="22.5" customHeight="1">
      <c r="A2300" s="47"/>
      <c r="B2300" s="74"/>
      <c r="C2300" s="74"/>
      <c r="D2300" s="74"/>
      <c r="E2300" s="113" t="str">
        <f>IF(B2300="","",Impostazioni!$C$6)</f>
        <v/>
      </c>
      <c r="F2300" s="67"/>
      <c r="G2300" s="67"/>
      <c r="H2300" s="67"/>
      <c r="I2300" s="67"/>
      <c r="J2300" s="124">
        <v>0</v>
      </c>
      <c r="K2300" s="74"/>
      <c r="L2300" s="111"/>
      <c r="M2300" s="47"/>
      <c r="N2300" s="47"/>
      <c r="O2300" s="47"/>
      <c r="P2300" s="47"/>
      <c r="Q2300" s="47"/>
      <c r="R2300" s="47"/>
      <c r="S2300" s="47"/>
      <c r="T2300" s="47"/>
      <c r="U2300" s="47"/>
      <c r="V2300" s="47"/>
      <c r="W2300" s="47"/>
      <c r="X2300" s="47"/>
      <c r="Y2300" s="47"/>
      <c r="Z2300" s="47"/>
      <c r="AA2300" s="47"/>
      <c r="AB2300" s="47"/>
    </row>
    <row r="2301" spans="1:28" ht="22.5" customHeight="1">
      <c r="A2301" s="47"/>
      <c r="B2301" s="74"/>
      <c r="C2301" s="74"/>
      <c r="D2301" s="74"/>
      <c r="E2301" s="113" t="str">
        <f>IF(B2301="","",Impostazioni!$C$6)</f>
        <v/>
      </c>
      <c r="F2301" s="67"/>
      <c r="G2301" s="67"/>
      <c r="H2301" s="67"/>
      <c r="I2301" s="67"/>
      <c r="J2301" s="124">
        <v>0</v>
      </c>
      <c r="K2301" s="74"/>
      <c r="L2301" s="111"/>
      <c r="M2301" s="47"/>
      <c r="N2301" s="47"/>
      <c r="O2301" s="47"/>
      <c r="P2301" s="47"/>
      <c r="Q2301" s="47"/>
      <c r="R2301" s="47"/>
      <c r="S2301" s="47"/>
      <c r="T2301" s="47"/>
      <c r="U2301" s="47"/>
      <c r="V2301" s="47"/>
      <c r="W2301" s="47"/>
      <c r="X2301" s="47"/>
      <c r="Y2301" s="47"/>
      <c r="Z2301" s="47"/>
      <c r="AA2301" s="47"/>
      <c r="AB2301" s="47"/>
    </row>
    <row r="2302" spans="1:28" ht="22.5" customHeight="1">
      <c r="A2302" s="47"/>
      <c r="B2302" s="74"/>
      <c r="C2302" s="74"/>
      <c r="D2302" s="74"/>
      <c r="E2302" s="113" t="str">
        <f>IF(B2302="","",Impostazioni!$C$6)</f>
        <v/>
      </c>
      <c r="F2302" s="67"/>
      <c r="G2302" s="67"/>
      <c r="H2302" s="67"/>
      <c r="I2302" s="67"/>
      <c r="J2302" s="124">
        <v>0</v>
      </c>
      <c r="K2302" s="74"/>
      <c r="L2302" s="111"/>
      <c r="M2302" s="47"/>
      <c r="N2302" s="47"/>
      <c r="O2302" s="47"/>
      <c r="P2302" s="47"/>
      <c r="Q2302" s="47"/>
      <c r="R2302" s="47"/>
      <c r="S2302" s="47"/>
      <c r="T2302" s="47"/>
      <c r="U2302" s="47"/>
      <c r="V2302" s="47"/>
      <c r="W2302" s="47"/>
      <c r="X2302" s="47"/>
      <c r="Y2302" s="47"/>
      <c r="Z2302" s="47"/>
      <c r="AA2302" s="47"/>
      <c r="AB2302" s="47"/>
    </row>
    <row r="2303" spans="1:28" ht="22.5" customHeight="1">
      <c r="A2303" s="47"/>
      <c r="B2303" s="74"/>
      <c r="C2303" s="74"/>
      <c r="D2303" s="74"/>
      <c r="E2303" s="113" t="str">
        <f>IF(B2303="","",Impostazioni!$C$6)</f>
        <v/>
      </c>
      <c r="F2303" s="67"/>
      <c r="G2303" s="67"/>
      <c r="H2303" s="67"/>
      <c r="I2303" s="67"/>
      <c r="J2303" s="124">
        <v>0</v>
      </c>
      <c r="K2303" s="74"/>
      <c r="L2303" s="111"/>
      <c r="M2303" s="47"/>
      <c r="N2303" s="47"/>
      <c r="O2303" s="47"/>
      <c r="P2303" s="47"/>
      <c r="Q2303" s="47"/>
      <c r="R2303" s="47"/>
      <c r="S2303" s="47"/>
      <c r="T2303" s="47"/>
      <c r="U2303" s="47"/>
      <c r="V2303" s="47"/>
      <c r="W2303" s="47"/>
      <c r="X2303" s="47"/>
      <c r="Y2303" s="47"/>
      <c r="Z2303" s="47"/>
      <c r="AA2303" s="47"/>
      <c r="AB2303" s="47"/>
    </row>
    <row r="2304" spans="1:28" ht="22.5" customHeight="1">
      <c r="A2304" s="47"/>
      <c r="B2304" s="74"/>
      <c r="C2304" s="74"/>
      <c r="D2304" s="74"/>
      <c r="E2304" s="113" t="str">
        <f>IF(B2304="","",Impostazioni!$C$6)</f>
        <v/>
      </c>
      <c r="F2304" s="67"/>
      <c r="G2304" s="67"/>
      <c r="H2304" s="67"/>
      <c r="I2304" s="67"/>
      <c r="J2304" s="124">
        <v>0</v>
      </c>
      <c r="K2304" s="74"/>
      <c r="L2304" s="111"/>
      <c r="M2304" s="47"/>
      <c r="N2304" s="47"/>
      <c r="O2304" s="47"/>
      <c r="P2304" s="47"/>
      <c r="Q2304" s="47"/>
      <c r="R2304" s="47"/>
      <c r="S2304" s="47"/>
      <c r="T2304" s="47"/>
      <c r="U2304" s="47"/>
      <c r="V2304" s="47"/>
      <c r="W2304" s="47"/>
      <c r="X2304" s="47"/>
      <c r="Y2304" s="47"/>
      <c r="Z2304" s="47"/>
      <c r="AA2304" s="47"/>
      <c r="AB2304" s="47"/>
    </row>
    <row r="2305" spans="1:28" ht="22.5" customHeight="1">
      <c r="A2305" s="47"/>
      <c r="B2305" s="74"/>
      <c r="C2305" s="74"/>
      <c r="D2305" s="74"/>
      <c r="E2305" s="113" t="str">
        <f>IF(B2305="","",Impostazioni!$C$6)</f>
        <v/>
      </c>
      <c r="F2305" s="67"/>
      <c r="G2305" s="67"/>
      <c r="H2305" s="67"/>
      <c r="I2305" s="67"/>
      <c r="J2305" s="124">
        <v>0</v>
      </c>
      <c r="K2305" s="74"/>
      <c r="L2305" s="111"/>
      <c r="M2305" s="47"/>
      <c r="N2305" s="47"/>
      <c r="O2305" s="47"/>
      <c r="P2305" s="47"/>
      <c r="Q2305" s="47"/>
      <c r="R2305" s="47"/>
      <c r="S2305" s="47"/>
      <c r="T2305" s="47"/>
      <c r="U2305" s="47"/>
      <c r="V2305" s="47"/>
      <c r="W2305" s="47"/>
      <c r="X2305" s="47"/>
      <c r="Y2305" s="47"/>
      <c r="Z2305" s="47"/>
      <c r="AA2305" s="47"/>
      <c r="AB2305" s="47"/>
    </row>
    <row r="2306" spans="1:28" ht="22.5" customHeight="1">
      <c r="A2306" s="47"/>
      <c r="B2306" s="74"/>
      <c r="C2306" s="74"/>
      <c r="D2306" s="74"/>
      <c r="E2306" s="113" t="str">
        <f>IF(B2306="","",Impostazioni!$C$6)</f>
        <v/>
      </c>
      <c r="F2306" s="67"/>
      <c r="G2306" s="67"/>
      <c r="H2306" s="67"/>
      <c r="I2306" s="67"/>
      <c r="J2306" s="124">
        <v>0</v>
      </c>
      <c r="K2306" s="74"/>
      <c r="L2306" s="111"/>
      <c r="M2306" s="47"/>
      <c r="N2306" s="47"/>
      <c r="O2306" s="47"/>
      <c r="P2306" s="47"/>
      <c r="Q2306" s="47"/>
      <c r="R2306" s="47"/>
      <c r="S2306" s="47"/>
      <c r="T2306" s="47"/>
      <c r="U2306" s="47"/>
      <c r="V2306" s="47"/>
      <c r="W2306" s="47"/>
      <c r="X2306" s="47"/>
      <c r="Y2306" s="47"/>
      <c r="Z2306" s="47"/>
      <c r="AA2306" s="47"/>
      <c r="AB2306" s="47"/>
    </row>
    <row r="2307" spans="1:28" ht="22.5" customHeight="1">
      <c r="A2307" s="47"/>
      <c r="B2307" s="74"/>
      <c r="C2307" s="74"/>
      <c r="D2307" s="74"/>
      <c r="E2307" s="113" t="str">
        <f>IF(B2307="","",Impostazioni!$C$6)</f>
        <v/>
      </c>
      <c r="F2307" s="67"/>
      <c r="G2307" s="67"/>
      <c r="H2307" s="67"/>
      <c r="I2307" s="67"/>
      <c r="J2307" s="124">
        <v>0</v>
      </c>
      <c r="K2307" s="74"/>
      <c r="L2307" s="111"/>
      <c r="M2307" s="47"/>
      <c r="N2307" s="47"/>
      <c r="O2307" s="47"/>
      <c r="P2307" s="47"/>
      <c r="Q2307" s="47"/>
      <c r="R2307" s="47"/>
      <c r="S2307" s="47"/>
      <c r="T2307" s="47"/>
      <c r="U2307" s="47"/>
      <c r="V2307" s="47"/>
      <c r="W2307" s="47"/>
      <c r="X2307" s="47"/>
      <c r="Y2307" s="47"/>
      <c r="Z2307" s="47"/>
      <c r="AA2307" s="47"/>
      <c r="AB2307" s="47"/>
    </row>
    <row r="2308" spans="1:28" ht="22.5" customHeight="1">
      <c r="A2308" s="47"/>
      <c r="B2308" s="74"/>
      <c r="C2308" s="74"/>
      <c r="D2308" s="74"/>
      <c r="E2308" s="113" t="str">
        <f>IF(B2308="","",Impostazioni!$C$6)</f>
        <v/>
      </c>
      <c r="F2308" s="67"/>
      <c r="G2308" s="67"/>
      <c r="H2308" s="67"/>
      <c r="I2308" s="67"/>
      <c r="J2308" s="124">
        <v>0</v>
      </c>
      <c r="K2308" s="74"/>
      <c r="L2308" s="111"/>
      <c r="M2308" s="47"/>
      <c r="N2308" s="47"/>
      <c r="O2308" s="47"/>
      <c r="P2308" s="47"/>
      <c r="Q2308" s="47"/>
      <c r="R2308" s="47"/>
      <c r="S2308" s="47"/>
      <c r="T2308" s="47"/>
      <c r="U2308" s="47"/>
      <c r="V2308" s="47"/>
      <c r="W2308" s="47"/>
      <c r="X2308" s="47"/>
      <c r="Y2308" s="47"/>
      <c r="Z2308" s="47"/>
      <c r="AA2308" s="47"/>
      <c r="AB2308" s="47"/>
    </row>
    <row r="2309" spans="1:28" ht="22.5" customHeight="1">
      <c r="A2309" s="47"/>
      <c r="B2309" s="74"/>
      <c r="C2309" s="74"/>
      <c r="D2309" s="74"/>
      <c r="E2309" s="113" t="str">
        <f>IF(B2309="","",Impostazioni!$C$6)</f>
        <v/>
      </c>
      <c r="F2309" s="67"/>
      <c r="G2309" s="67"/>
      <c r="H2309" s="67"/>
      <c r="I2309" s="67"/>
      <c r="J2309" s="124">
        <v>0</v>
      </c>
      <c r="K2309" s="74"/>
      <c r="L2309" s="111"/>
      <c r="M2309" s="47"/>
      <c r="N2309" s="47"/>
      <c r="O2309" s="47"/>
      <c r="P2309" s="47"/>
      <c r="Q2309" s="47"/>
      <c r="R2309" s="47"/>
      <c r="S2309" s="47"/>
      <c r="T2309" s="47"/>
      <c r="U2309" s="47"/>
      <c r="V2309" s="47"/>
      <c r="W2309" s="47"/>
      <c r="X2309" s="47"/>
      <c r="Y2309" s="47"/>
      <c r="Z2309" s="47"/>
      <c r="AA2309" s="47"/>
      <c r="AB2309" s="47"/>
    </row>
    <row r="2310" spans="1:28" ht="22.5" customHeight="1">
      <c r="A2310" s="47"/>
      <c r="B2310" s="74"/>
      <c r="C2310" s="74"/>
      <c r="D2310" s="74"/>
      <c r="E2310" s="113" t="str">
        <f>IF(B2310="","",Impostazioni!$C$6)</f>
        <v/>
      </c>
      <c r="F2310" s="67"/>
      <c r="G2310" s="67"/>
      <c r="H2310" s="67"/>
      <c r="I2310" s="67"/>
      <c r="J2310" s="124">
        <v>0</v>
      </c>
      <c r="K2310" s="74"/>
      <c r="L2310" s="111"/>
      <c r="M2310" s="47"/>
      <c r="N2310" s="47"/>
      <c r="O2310" s="47"/>
      <c r="P2310" s="47"/>
      <c r="Q2310" s="47"/>
      <c r="R2310" s="47"/>
      <c r="S2310" s="47"/>
      <c r="T2310" s="47"/>
      <c r="U2310" s="47"/>
      <c r="V2310" s="47"/>
      <c r="W2310" s="47"/>
      <c r="X2310" s="47"/>
      <c r="Y2310" s="47"/>
      <c r="Z2310" s="47"/>
      <c r="AA2310" s="47"/>
      <c r="AB2310" s="47"/>
    </row>
    <row r="2311" spans="1:28" ht="22.5" customHeight="1">
      <c r="A2311" s="47"/>
      <c r="B2311" s="74"/>
      <c r="C2311" s="74"/>
      <c r="D2311" s="74"/>
      <c r="E2311" s="113" t="str">
        <f>IF(B2311="","",Impostazioni!$C$6)</f>
        <v/>
      </c>
      <c r="F2311" s="67"/>
      <c r="G2311" s="67"/>
      <c r="H2311" s="67"/>
      <c r="I2311" s="67"/>
      <c r="J2311" s="124">
        <v>0</v>
      </c>
      <c r="K2311" s="74"/>
      <c r="L2311" s="111"/>
      <c r="M2311" s="47"/>
      <c r="N2311" s="47"/>
      <c r="O2311" s="47"/>
      <c r="P2311" s="47"/>
      <c r="Q2311" s="47"/>
      <c r="R2311" s="47"/>
      <c r="S2311" s="47"/>
      <c r="T2311" s="47"/>
      <c r="U2311" s="47"/>
      <c r="V2311" s="47"/>
      <c r="W2311" s="47"/>
      <c r="X2311" s="47"/>
      <c r="Y2311" s="47"/>
      <c r="Z2311" s="47"/>
      <c r="AA2311" s="47"/>
      <c r="AB2311" s="47"/>
    </row>
    <row r="2312" spans="1:28" ht="22.5" customHeight="1">
      <c r="A2312" s="47"/>
      <c r="B2312" s="74"/>
      <c r="C2312" s="74"/>
      <c r="D2312" s="74"/>
      <c r="E2312" s="113" t="str">
        <f>IF(B2312="","",Impostazioni!$C$6)</f>
        <v/>
      </c>
      <c r="F2312" s="67"/>
      <c r="G2312" s="67"/>
      <c r="H2312" s="67"/>
      <c r="I2312" s="67"/>
      <c r="J2312" s="124">
        <v>0</v>
      </c>
      <c r="K2312" s="74"/>
      <c r="L2312" s="111"/>
      <c r="M2312" s="47"/>
      <c r="N2312" s="47"/>
      <c r="O2312" s="47"/>
      <c r="P2312" s="47"/>
      <c r="Q2312" s="47"/>
      <c r="R2312" s="47"/>
      <c r="S2312" s="47"/>
      <c r="T2312" s="47"/>
      <c r="U2312" s="47"/>
      <c r="V2312" s="47"/>
      <c r="W2312" s="47"/>
      <c r="X2312" s="47"/>
      <c r="Y2312" s="47"/>
      <c r="Z2312" s="47"/>
      <c r="AA2312" s="47"/>
      <c r="AB2312" s="47"/>
    </row>
    <row r="2313" spans="1:28" ht="22.5" customHeight="1">
      <c r="A2313" s="47"/>
      <c r="B2313" s="74"/>
      <c r="C2313" s="74"/>
      <c r="D2313" s="74"/>
      <c r="E2313" s="113" t="str">
        <f>IF(B2313="","",Impostazioni!$C$6)</f>
        <v/>
      </c>
      <c r="F2313" s="67"/>
      <c r="G2313" s="67"/>
      <c r="H2313" s="67"/>
      <c r="I2313" s="67"/>
      <c r="J2313" s="124">
        <v>0</v>
      </c>
      <c r="K2313" s="74"/>
      <c r="L2313" s="111"/>
      <c r="M2313" s="47"/>
      <c r="N2313" s="47"/>
      <c r="O2313" s="47"/>
      <c r="P2313" s="47"/>
      <c r="Q2313" s="47"/>
      <c r="R2313" s="47"/>
      <c r="S2313" s="47"/>
      <c r="T2313" s="47"/>
      <c r="U2313" s="47"/>
      <c r="V2313" s="47"/>
      <c r="W2313" s="47"/>
      <c r="X2313" s="47"/>
      <c r="Y2313" s="47"/>
      <c r="Z2313" s="47"/>
      <c r="AA2313" s="47"/>
      <c r="AB2313" s="47"/>
    </row>
    <row r="2314" spans="1:28" ht="22.5" customHeight="1">
      <c r="A2314" s="47"/>
      <c r="B2314" s="74"/>
      <c r="C2314" s="74"/>
      <c r="D2314" s="74"/>
      <c r="E2314" s="113" t="str">
        <f>IF(B2314="","",Impostazioni!$C$6)</f>
        <v/>
      </c>
      <c r="F2314" s="67"/>
      <c r="G2314" s="67"/>
      <c r="H2314" s="67"/>
      <c r="I2314" s="67"/>
      <c r="J2314" s="124">
        <v>0</v>
      </c>
      <c r="K2314" s="74"/>
      <c r="L2314" s="111"/>
      <c r="M2314" s="47"/>
      <c r="N2314" s="47"/>
      <c r="O2314" s="47"/>
      <c r="P2314" s="47"/>
      <c r="Q2314" s="47"/>
      <c r="R2314" s="47"/>
      <c r="S2314" s="47"/>
      <c r="T2314" s="47"/>
      <c r="U2314" s="47"/>
      <c r="V2314" s="47"/>
      <c r="W2314" s="47"/>
      <c r="X2314" s="47"/>
      <c r="Y2314" s="47"/>
      <c r="Z2314" s="47"/>
      <c r="AA2314" s="47"/>
      <c r="AB2314" s="47"/>
    </row>
    <row r="2315" spans="1:28" ht="22.5" customHeight="1">
      <c r="A2315" s="47"/>
      <c r="B2315" s="74"/>
      <c r="C2315" s="74"/>
      <c r="D2315" s="74"/>
      <c r="E2315" s="113" t="str">
        <f>IF(B2315="","",Impostazioni!$C$6)</f>
        <v/>
      </c>
      <c r="F2315" s="67"/>
      <c r="G2315" s="67"/>
      <c r="H2315" s="67"/>
      <c r="I2315" s="67"/>
      <c r="J2315" s="124">
        <v>0</v>
      </c>
      <c r="K2315" s="74"/>
      <c r="L2315" s="111"/>
      <c r="M2315" s="47"/>
      <c r="N2315" s="47"/>
      <c r="O2315" s="47"/>
      <c r="P2315" s="47"/>
      <c r="Q2315" s="47"/>
      <c r="R2315" s="47"/>
      <c r="S2315" s="47"/>
      <c r="T2315" s="47"/>
      <c r="U2315" s="47"/>
      <c r="V2315" s="47"/>
      <c r="W2315" s="47"/>
      <c r="X2315" s="47"/>
      <c r="Y2315" s="47"/>
      <c r="Z2315" s="47"/>
      <c r="AA2315" s="47"/>
      <c r="AB2315" s="47"/>
    </row>
    <row r="2316" spans="1:28" ht="22.5" customHeight="1">
      <c r="A2316" s="47"/>
      <c r="B2316" s="74"/>
      <c r="C2316" s="74"/>
      <c r="D2316" s="74"/>
      <c r="E2316" s="113" t="str">
        <f>IF(B2316="","",Impostazioni!$C$6)</f>
        <v/>
      </c>
      <c r="F2316" s="67"/>
      <c r="G2316" s="67"/>
      <c r="H2316" s="67"/>
      <c r="I2316" s="67"/>
      <c r="J2316" s="124">
        <v>0</v>
      </c>
      <c r="K2316" s="74"/>
      <c r="L2316" s="111"/>
      <c r="M2316" s="47"/>
      <c r="N2316" s="47"/>
      <c r="O2316" s="47"/>
      <c r="P2316" s="47"/>
      <c r="Q2316" s="47"/>
      <c r="R2316" s="47"/>
      <c r="S2316" s="47"/>
      <c r="T2316" s="47"/>
      <c r="U2316" s="47"/>
      <c r="V2316" s="47"/>
      <c r="W2316" s="47"/>
      <c r="X2316" s="47"/>
      <c r="Y2316" s="47"/>
      <c r="Z2316" s="47"/>
      <c r="AA2316" s="47"/>
      <c r="AB2316" s="47"/>
    </row>
    <row r="2317" spans="1:28" ht="22.5" customHeight="1">
      <c r="A2317" s="47"/>
      <c r="B2317" s="74"/>
      <c r="C2317" s="74"/>
      <c r="D2317" s="74"/>
      <c r="E2317" s="113" t="str">
        <f>IF(B2317="","",Impostazioni!$C$6)</f>
        <v/>
      </c>
      <c r="F2317" s="67"/>
      <c r="G2317" s="67"/>
      <c r="H2317" s="67"/>
      <c r="I2317" s="67"/>
      <c r="J2317" s="124">
        <v>0</v>
      </c>
      <c r="K2317" s="74"/>
      <c r="L2317" s="111"/>
      <c r="M2317" s="47"/>
      <c r="N2317" s="47"/>
      <c r="O2317" s="47"/>
      <c r="P2317" s="47"/>
      <c r="Q2317" s="47"/>
      <c r="R2317" s="47"/>
      <c r="S2317" s="47"/>
      <c r="T2317" s="47"/>
      <c r="U2317" s="47"/>
      <c r="V2317" s="47"/>
      <c r="W2317" s="47"/>
      <c r="X2317" s="47"/>
      <c r="Y2317" s="47"/>
      <c r="Z2317" s="47"/>
      <c r="AA2317" s="47"/>
      <c r="AB2317" s="47"/>
    </row>
    <row r="2318" spans="1:28" ht="22.5" customHeight="1">
      <c r="A2318" s="47"/>
      <c r="B2318" s="74"/>
      <c r="C2318" s="74"/>
      <c r="D2318" s="74"/>
      <c r="E2318" s="113" t="str">
        <f>IF(B2318="","",Impostazioni!$C$6)</f>
        <v/>
      </c>
      <c r="F2318" s="67"/>
      <c r="G2318" s="67"/>
      <c r="H2318" s="67"/>
      <c r="I2318" s="67"/>
      <c r="J2318" s="124">
        <v>0</v>
      </c>
      <c r="K2318" s="74"/>
      <c r="L2318" s="111"/>
      <c r="M2318" s="47"/>
      <c r="N2318" s="47"/>
      <c r="O2318" s="47"/>
      <c r="P2318" s="47"/>
      <c r="Q2318" s="47"/>
      <c r="R2318" s="47"/>
      <c r="S2318" s="47"/>
      <c r="T2318" s="47"/>
      <c r="U2318" s="47"/>
      <c r="V2318" s="47"/>
      <c r="W2318" s="47"/>
      <c r="X2318" s="47"/>
      <c r="Y2318" s="47"/>
      <c r="Z2318" s="47"/>
      <c r="AA2318" s="47"/>
      <c r="AB2318" s="47"/>
    </row>
    <row r="2319" spans="1:28" ht="22.5" customHeight="1">
      <c r="A2319" s="47"/>
      <c r="B2319" s="74"/>
      <c r="C2319" s="74"/>
      <c r="D2319" s="74"/>
      <c r="E2319" s="113" t="str">
        <f>IF(B2319="","",Impostazioni!$C$6)</f>
        <v/>
      </c>
      <c r="F2319" s="67"/>
      <c r="G2319" s="67"/>
      <c r="H2319" s="67"/>
      <c r="I2319" s="67"/>
      <c r="J2319" s="124">
        <v>0</v>
      </c>
      <c r="K2319" s="74"/>
      <c r="L2319" s="111"/>
      <c r="M2319" s="47"/>
      <c r="N2319" s="47"/>
      <c r="O2319" s="47"/>
      <c r="P2319" s="47"/>
      <c r="Q2319" s="47"/>
      <c r="R2319" s="47"/>
      <c r="S2319" s="47"/>
      <c r="T2319" s="47"/>
      <c r="U2319" s="47"/>
      <c r="V2319" s="47"/>
      <c r="W2319" s="47"/>
      <c r="X2319" s="47"/>
      <c r="Y2319" s="47"/>
      <c r="Z2319" s="47"/>
      <c r="AA2319" s="47"/>
      <c r="AB2319" s="47"/>
    </row>
    <row r="2320" spans="1:28" ht="22.5" customHeight="1">
      <c r="A2320" s="47"/>
      <c r="B2320" s="74"/>
      <c r="C2320" s="74"/>
      <c r="D2320" s="74"/>
      <c r="E2320" s="113" t="str">
        <f>IF(B2320="","",Impostazioni!$C$6)</f>
        <v/>
      </c>
      <c r="F2320" s="67"/>
      <c r="G2320" s="67"/>
      <c r="H2320" s="67"/>
      <c r="I2320" s="67"/>
      <c r="J2320" s="124">
        <v>0</v>
      </c>
      <c r="K2320" s="74"/>
      <c r="L2320" s="111"/>
      <c r="M2320" s="47"/>
      <c r="N2320" s="47"/>
      <c r="O2320" s="47"/>
      <c r="P2320" s="47"/>
      <c r="Q2320" s="47"/>
      <c r="R2320" s="47"/>
      <c r="S2320" s="47"/>
      <c r="T2320" s="47"/>
      <c r="U2320" s="47"/>
      <c r="V2320" s="47"/>
      <c r="W2320" s="47"/>
      <c r="X2320" s="47"/>
      <c r="Y2320" s="47"/>
      <c r="Z2320" s="47"/>
      <c r="AA2320" s="47"/>
      <c r="AB2320" s="47"/>
    </row>
    <row r="2321" spans="1:28" ht="22.5" customHeight="1">
      <c r="A2321" s="47"/>
      <c r="B2321" s="74"/>
      <c r="C2321" s="74"/>
      <c r="D2321" s="74"/>
      <c r="E2321" s="113" t="str">
        <f>IF(B2321="","",Impostazioni!$C$6)</f>
        <v/>
      </c>
      <c r="F2321" s="67"/>
      <c r="G2321" s="67"/>
      <c r="H2321" s="67"/>
      <c r="I2321" s="67"/>
      <c r="J2321" s="124">
        <v>0</v>
      </c>
      <c r="K2321" s="74"/>
      <c r="L2321" s="111"/>
      <c r="M2321" s="47"/>
      <c r="N2321" s="47"/>
      <c r="O2321" s="47"/>
      <c r="P2321" s="47"/>
      <c r="Q2321" s="47"/>
      <c r="R2321" s="47"/>
      <c r="S2321" s="47"/>
      <c r="T2321" s="47"/>
      <c r="U2321" s="47"/>
      <c r="V2321" s="47"/>
      <c r="W2321" s="47"/>
      <c r="X2321" s="47"/>
      <c r="Y2321" s="47"/>
      <c r="Z2321" s="47"/>
      <c r="AA2321" s="47"/>
      <c r="AB2321" s="47"/>
    </row>
    <row r="2322" spans="1:28" ht="22.5" customHeight="1">
      <c r="A2322" s="47"/>
      <c r="B2322" s="74"/>
      <c r="C2322" s="74"/>
      <c r="D2322" s="74"/>
      <c r="E2322" s="113" t="str">
        <f>IF(B2322="","",Impostazioni!$C$6)</f>
        <v/>
      </c>
      <c r="F2322" s="67"/>
      <c r="G2322" s="67"/>
      <c r="H2322" s="67"/>
      <c r="I2322" s="67"/>
      <c r="J2322" s="124">
        <v>0</v>
      </c>
      <c r="K2322" s="74"/>
      <c r="L2322" s="111"/>
      <c r="M2322" s="47"/>
      <c r="N2322" s="47"/>
      <c r="O2322" s="47"/>
      <c r="P2322" s="47"/>
      <c r="Q2322" s="47"/>
      <c r="R2322" s="47"/>
      <c r="S2322" s="47"/>
      <c r="T2322" s="47"/>
      <c r="U2322" s="47"/>
      <c r="V2322" s="47"/>
      <c r="W2322" s="47"/>
      <c r="X2322" s="47"/>
      <c r="Y2322" s="47"/>
      <c r="Z2322" s="47"/>
      <c r="AA2322" s="47"/>
      <c r="AB2322" s="47"/>
    </row>
    <row r="2323" spans="1:28" ht="22.5" customHeight="1">
      <c r="A2323" s="47"/>
      <c r="B2323" s="74"/>
      <c r="C2323" s="74"/>
      <c r="D2323" s="74"/>
      <c r="E2323" s="113" t="str">
        <f>IF(B2323="","",Impostazioni!$C$6)</f>
        <v/>
      </c>
      <c r="F2323" s="67"/>
      <c r="G2323" s="67"/>
      <c r="H2323" s="67"/>
      <c r="I2323" s="67"/>
      <c r="J2323" s="124">
        <v>0</v>
      </c>
      <c r="K2323" s="74"/>
      <c r="L2323" s="111"/>
      <c r="M2323" s="47"/>
      <c r="N2323" s="47"/>
      <c r="O2323" s="47"/>
      <c r="P2323" s="47"/>
      <c r="Q2323" s="47"/>
      <c r="R2323" s="47"/>
      <c r="S2323" s="47"/>
      <c r="T2323" s="47"/>
      <c r="U2323" s="47"/>
      <c r="V2323" s="47"/>
      <c r="W2323" s="47"/>
      <c r="X2323" s="47"/>
      <c r="Y2323" s="47"/>
      <c r="Z2323" s="47"/>
      <c r="AA2323" s="47"/>
      <c r="AB2323" s="47"/>
    </row>
    <row r="2324" spans="1:28" ht="22.5" customHeight="1">
      <c r="A2324" s="47"/>
      <c r="B2324" s="74"/>
      <c r="C2324" s="74"/>
      <c r="D2324" s="74"/>
      <c r="E2324" s="113" t="str">
        <f>IF(B2324="","",Impostazioni!$C$6)</f>
        <v/>
      </c>
      <c r="F2324" s="67"/>
      <c r="G2324" s="67"/>
      <c r="H2324" s="67"/>
      <c r="I2324" s="67"/>
      <c r="J2324" s="124">
        <v>0</v>
      </c>
      <c r="K2324" s="74"/>
      <c r="L2324" s="111"/>
      <c r="M2324" s="47"/>
      <c r="N2324" s="47"/>
      <c r="O2324" s="47"/>
      <c r="P2324" s="47"/>
      <c r="Q2324" s="47"/>
      <c r="R2324" s="47"/>
      <c r="S2324" s="47"/>
      <c r="T2324" s="47"/>
      <c r="U2324" s="47"/>
      <c r="V2324" s="47"/>
      <c r="W2324" s="47"/>
      <c r="X2324" s="47"/>
      <c r="Y2324" s="47"/>
      <c r="Z2324" s="47"/>
      <c r="AA2324" s="47"/>
      <c r="AB2324" s="47"/>
    </row>
    <row r="2325" spans="1:28" ht="22.5" customHeight="1">
      <c r="A2325" s="47"/>
      <c r="B2325" s="74"/>
      <c r="C2325" s="74"/>
      <c r="D2325" s="74"/>
      <c r="E2325" s="113" t="str">
        <f>IF(B2325="","",Impostazioni!$C$6)</f>
        <v/>
      </c>
      <c r="F2325" s="67"/>
      <c r="G2325" s="67"/>
      <c r="H2325" s="67"/>
      <c r="I2325" s="67"/>
      <c r="J2325" s="124">
        <v>0</v>
      </c>
      <c r="K2325" s="74"/>
      <c r="L2325" s="111"/>
      <c r="M2325" s="47"/>
      <c r="N2325" s="47"/>
      <c r="O2325" s="47"/>
      <c r="P2325" s="47"/>
      <c r="Q2325" s="47"/>
      <c r="R2325" s="47"/>
      <c r="S2325" s="47"/>
      <c r="T2325" s="47"/>
      <c r="U2325" s="47"/>
      <c r="V2325" s="47"/>
      <c r="W2325" s="47"/>
      <c r="X2325" s="47"/>
      <c r="Y2325" s="47"/>
      <c r="Z2325" s="47"/>
      <c r="AA2325" s="47"/>
      <c r="AB2325" s="47"/>
    </row>
    <row r="2326" spans="1:28" ht="22.5" customHeight="1">
      <c r="A2326" s="47"/>
      <c r="B2326" s="74"/>
      <c r="C2326" s="74"/>
      <c r="D2326" s="74"/>
      <c r="E2326" s="113" t="str">
        <f>IF(B2326="","",Impostazioni!$C$6)</f>
        <v/>
      </c>
      <c r="F2326" s="67"/>
      <c r="G2326" s="67"/>
      <c r="H2326" s="67"/>
      <c r="I2326" s="67"/>
      <c r="J2326" s="124">
        <v>0</v>
      </c>
      <c r="K2326" s="74"/>
      <c r="L2326" s="111"/>
      <c r="M2326" s="47"/>
      <c r="N2326" s="47"/>
      <c r="O2326" s="47"/>
      <c r="P2326" s="47"/>
      <c r="Q2326" s="47"/>
      <c r="R2326" s="47"/>
      <c r="S2326" s="47"/>
      <c r="T2326" s="47"/>
      <c r="U2326" s="47"/>
      <c r="V2326" s="47"/>
      <c r="W2326" s="47"/>
      <c r="X2326" s="47"/>
      <c r="Y2326" s="47"/>
      <c r="Z2326" s="47"/>
      <c r="AA2326" s="47"/>
      <c r="AB2326" s="47"/>
    </row>
    <row r="2327" spans="1:28" ht="22.5" customHeight="1">
      <c r="A2327" s="47"/>
      <c r="B2327" s="74"/>
      <c r="C2327" s="74"/>
      <c r="D2327" s="74"/>
      <c r="E2327" s="113" t="str">
        <f>IF(B2327="","",Impostazioni!$C$6)</f>
        <v/>
      </c>
      <c r="F2327" s="67"/>
      <c r="G2327" s="67"/>
      <c r="H2327" s="67"/>
      <c r="I2327" s="67"/>
      <c r="J2327" s="124">
        <v>0</v>
      </c>
      <c r="K2327" s="74"/>
      <c r="L2327" s="111"/>
      <c r="M2327" s="47"/>
      <c r="N2327" s="47"/>
      <c r="O2327" s="47"/>
      <c r="P2327" s="47"/>
      <c r="Q2327" s="47"/>
      <c r="R2327" s="47"/>
      <c r="S2327" s="47"/>
      <c r="T2327" s="47"/>
      <c r="U2327" s="47"/>
      <c r="V2327" s="47"/>
      <c r="W2327" s="47"/>
      <c r="X2327" s="47"/>
      <c r="Y2327" s="47"/>
      <c r="Z2327" s="47"/>
      <c r="AA2327" s="47"/>
      <c r="AB2327" s="47"/>
    </row>
    <row r="2328" spans="1:28" ht="22.5" customHeight="1">
      <c r="A2328" s="47"/>
      <c r="B2328" s="74"/>
      <c r="C2328" s="74"/>
      <c r="D2328" s="74"/>
      <c r="E2328" s="113" t="str">
        <f>IF(B2328="","",Impostazioni!$C$6)</f>
        <v/>
      </c>
      <c r="F2328" s="67"/>
      <c r="G2328" s="67"/>
      <c r="H2328" s="67"/>
      <c r="I2328" s="67"/>
      <c r="J2328" s="124">
        <v>0</v>
      </c>
      <c r="K2328" s="74"/>
      <c r="L2328" s="111"/>
      <c r="M2328" s="47"/>
      <c r="N2328" s="47"/>
      <c r="O2328" s="47"/>
      <c r="P2328" s="47"/>
      <c r="Q2328" s="47"/>
      <c r="R2328" s="47"/>
      <c r="S2328" s="47"/>
      <c r="T2328" s="47"/>
      <c r="U2328" s="47"/>
      <c r="V2328" s="47"/>
      <c r="W2328" s="47"/>
      <c r="X2328" s="47"/>
      <c r="Y2328" s="47"/>
      <c r="Z2328" s="47"/>
      <c r="AA2328" s="47"/>
      <c r="AB2328" s="47"/>
    </row>
    <row r="2329" spans="1:28" ht="22.5" customHeight="1">
      <c r="A2329" s="47"/>
      <c r="B2329" s="74"/>
      <c r="C2329" s="74"/>
      <c r="D2329" s="74"/>
      <c r="E2329" s="113" t="str">
        <f>IF(B2329="","",Impostazioni!$C$6)</f>
        <v/>
      </c>
      <c r="F2329" s="67"/>
      <c r="G2329" s="67"/>
      <c r="H2329" s="67"/>
      <c r="I2329" s="67"/>
      <c r="J2329" s="124">
        <v>0</v>
      </c>
      <c r="K2329" s="74"/>
      <c r="L2329" s="111"/>
      <c r="M2329" s="47"/>
      <c r="N2329" s="47"/>
      <c r="O2329" s="47"/>
      <c r="P2329" s="47"/>
      <c r="Q2329" s="47"/>
      <c r="R2329" s="47"/>
      <c r="S2329" s="47"/>
      <c r="T2329" s="47"/>
      <c r="U2329" s="47"/>
      <c r="V2329" s="47"/>
      <c r="W2329" s="47"/>
      <c r="X2329" s="47"/>
      <c r="Y2329" s="47"/>
      <c r="Z2329" s="47"/>
      <c r="AA2329" s="47"/>
      <c r="AB2329" s="47"/>
    </row>
    <row r="2330" spans="1:28" ht="22.5" customHeight="1">
      <c r="A2330" s="47"/>
      <c r="B2330" s="74"/>
      <c r="C2330" s="74"/>
      <c r="D2330" s="74"/>
      <c r="E2330" s="113" t="str">
        <f>IF(B2330="","",Impostazioni!$C$6)</f>
        <v/>
      </c>
      <c r="F2330" s="67"/>
      <c r="G2330" s="67"/>
      <c r="H2330" s="67"/>
      <c r="I2330" s="67"/>
      <c r="J2330" s="124">
        <v>0</v>
      </c>
      <c r="K2330" s="74"/>
      <c r="L2330" s="111"/>
      <c r="M2330" s="47"/>
      <c r="N2330" s="47"/>
      <c r="O2330" s="47"/>
      <c r="P2330" s="47"/>
      <c r="Q2330" s="47"/>
      <c r="R2330" s="47"/>
      <c r="S2330" s="47"/>
      <c r="T2330" s="47"/>
      <c r="U2330" s="47"/>
      <c r="V2330" s="47"/>
      <c r="W2330" s="47"/>
      <c r="X2330" s="47"/>
      <c r="Y2330" s="47"/>
      <c r="Z2330" s="47"/>
      <c r="AA2330" s="47"/>
      <c r="AB2330" s="47"/>
    </row>
    <row r="2331" spans="1:28" ht="22.5" customHeight="1">
      <c r="A2331" s="47"/>
      <c r="B2331" s="74"/>
      <c r="C2331" s="74"/>
      <c r="D2331" s="74"/>
      <c r="E2331" s="113" t="str">
        <f>IF(B2331="","",Impostazioni!$C$6)</f>
        <v/>
      </c>
      <c r="F2331" s="67"/>
      <c r="G2331" s="67"/>
      <c r="H2331" s="67"/>
      <c r="I2331" s="67"/>
      <c r="J2331" s="124">
        <v>0</v>
      </c>
      <c r="K2331" s="74"/>
      <c r="L2331" s="111"/>
      <c r="M2331" s="47"/>
      <c r="N2331" s="47"/>
      <c r="O2331" s="47"/>
      <c r="P2331" s="47"/>
      <c r="Q2331" s="47"/>
      <c r="R2331" s="47"/>
      <c r="S2331" s="47"/>
      <c r="T2331" s="47"/>
      <c r="U2331" s="47"/>
      <c r="V2331" s="47"/>
      <c r="W2331" s="47"/>
      <c r="X2331" s="47"/>
      <c r="Y2331" s="47"/>
      <c r="Z2331" s="47"/>
      <c r="AA2331" s="47"/>
      <c r="AB2331" s="47"/>
    </row>
    <row r="2332" spans="1:28" ht="22.5" customHeight="1">
      <c r="A2332" s="47"/>
      <c r="B2332" s="74"/>
      <c r="C2332" s="74"/>
      <c r="D2332" s="74"/>
      <c r="E2332" s="113" t="str">
        <f>IF(B2332="","",Impostazioni!$C$6)</f>
        <v/>
      </c>
      <c r="F2332" s="67"/>
      <c r="G2332" s="67"/>
      <c r="H2332" s="67"/>
      <c r="I2332" s="67"/>
      <c r="J2332" s="124">
        <v>0</v>
      </c>
      <c r="K2332" s="74"/>
      <c r="L2332" s="111"/>
      <c r="M2332" s="47"/>
      <c r="N2332" s="47"/>
      <c r="O2332" s="47"/>
      <c r="P2332" s="47"/>
      <c r="Q2332" s="47"/>
      <c r="R2332" s="47"/>
      <c r="S2332" s="47"/>
      <c r="T2332" s="47"/>
      <c r="U2332" s="47"/>
      <c r="V2332" s="47"/>
      <c r="W2332" s="47"/>
      <c r="X2332" s="47"/>
      <c r="Y2332" s="47"/>
      <c r="Z2332" s="47"/>
      <c r="AA2332" s="47"/>
      <c r="AB2332" s="47"/>
    </row>
    <row r="2333" spans="1:28" ht="22.5" customHeight="1">
      <c r="A2333" s="47"/>
      <c r="B2333" s="74"/>
      <c r="C2333" s="74"/>
      <c r="D2333" s="74"/>
      <c r="E2333" s="113" t="str">
        <f>IF(B2333="","",Impostazioni!$C$6)</f>
        <v/>
      </c>
      <c r="F2333" s="67"/>
      <c r="G2333" s="67"/>
      <c r="H2333" s="67"/>
      <c r="I2333" s="67"/>
      <c r="J2333" s="124">
        <v>0</v>
      </c>
      <c r="K2333" s="74"/>
      <c r="L2333" s="111"/>
      <c r="M2333" s="47"/>
      <c r="N2333" s="47"/>
      <c r="O2333" s="47"/>
      <c r="P2333" s="47"/>
      <c r="Q2333" s="47"/>
      <c r="R2333" s="47"/>
      <c r="S2333" s="47"/>
      <c r="T2333" s="47"/>
      <c r="U2333" s="47"/>
      <c r="V2333" s="47"/>
      <c r="W2333" s="47"/>
      <c r="X2333" s="47"/>
      <c r="Y2333" s="47"/>
      <c r="Z2333" s="47"/>
      <c r="AA2333" s="47"/>
      <c r="AB2333" s="47"/>
    </row>
    <row r="2334" spans="1:28" ht="22.5" customHeight="1">
      <c r="A2334" s="47"/>
      <c r="B2334" s="74"/>
      <c r="C2334" s="74"/>
      <c r="D2334" s="74"/>
      <c r="E2334" s="113" t="str">
        <f>IF(B2334="","",Impostazioni!$C$6)</f>
        <v/>
      </c>
      <c r="F2334" s="67"/>
      <c r="G2334" s="67"/>
      <c r="H2334" s="67"/>
      <c r="I2334" s="67"/>
      <c r="J2334" s="124">
        <v>0</v>
      </c>
      <c r="K2334" s="74"/>
      <c r="L2334" s="111"/>
      <c r="M2334" s="47"/>
      <c r="N2334" s="47"/>
      <c r="O2334" s="47"/>
      <c r="P2334" s="47"/>
      <c r="Q2334" s="47"/>
      <c r="R2334" s="47"/>
      <c r="S2334" s="47"/>
      <c r="T2334" s="47"/>
      <c r="U2334" s="47"/>
      <c r="V2334" s="47"/>
      <c r="W2334" s="47"/>
      <c r="X2334" s="47"/>
      <c r="Y2334" s="47"/>
      <c r="Z2334" s="47"/>
      <c r="AA2334" s="47"/>
      <c r="AB2334" s="47"/>
    </row>
    <row r="2335" spans="1:28" ht="22.5" customHeight="1">
      <c r="A2335" s="47"/>
      <c r="B2335" s="74"/>
      <c r="C2335" s="74"/>
      <c r="D2335" s="74"/>
      <c r="E2335" s="113" t="str">
        <f>IF(B2335="","",Impostazioni!$C$6)</f>
        <v/>
      </c>
      <c r="F2335" s="67"/>
      <c r="G2335" s="67"/>
      <c r="H2335" s="67"/>
      <c r="I2335" s="67"/>
      <c r="J2335" s="124">
        <v>0</v>
      </c>
      <c r="K2335" s="74"/>
      <c r="L2335" s="111"/>
      <c r="M2335" s="47"/>
      <c r="N2335" s="47"/>
      <c r="O2335" s="47"/>
      <c r="P2335" s="47"/>
      <c r="Q2335" s="47"/>
      <c r="R2335" s="47"/>
      <c r="S2335" s="47"/>
      <c r="T2335" s="47"/>
      <c r="U2335" s="47"/>
      <c r="V2335" s="47"/>
      <c r="W2335" s="47"/>
      <c r="X2335" s="47"/>
      <c r="Y2335" s="47"/>
      <c r="Z2335" s="47"/>
      <c r="AA2335" s="47"/>
      <c r="AB2335" s="47"/>
    </row>
    <row r="2336" spans="1:28" ht="22.5" customHeight="1">
      <c r="A2336" s="47"/>
      <c r="B2336" s="74"/>
      <c r="C2336" s="74"/>
      <c r="D2336" s="74"/>
      <c r="E2336" s="113" t="str">
        <f>IF(B2336="","",Impostazioni!$C$6)</f>
        <v/>
      </c>
      <c r="F2336" s="67"/>
      <c r="G2336" s="67"/>
      <c r="H2336" s="67"/>
      <c r="I2336" s="67"/>
      <c r="J2336" s="124">
        <v>0</v>
      </c>
      <c r="K2336" s="74"/>
      <c r="L2336" s="111"/>
      <c r="M2336" s="47"/>
      <c r="N2336" s="47"/>
      <c r="O2336" s="47"/>
      <c r="P2336" s="47"/>
      <c r="Q2336" s="47"/>
      <c r="R2336" s="47"/>
      <c r="S2336" s="47"/>
      <c r="T2336" s="47"/>
      <c r="U2336" s="47"/>
      <c r="V2336" s="47"/>
      <c r="W2336" s="47"/>
      <c r="X2336" s="47"/>
      <c r="Y2336" s="47"/>
      <c r="Z2336" s="47"/>
      <c r="AA2336" s="47"/>
      <c r="AB2336" s="47"/>
    </row>
    <row r="2337" spans="1:28" ht="22.5" customHeight="1">
      <c r="A2337" s="47"/>
      <c r="B2337" s="74"/>
      <c r="C2337" s="74"/>
      <c r="D2337" s="74"/>
      <c r="E2337" s="113" t="str">
        <f>IF(B2337="","",Impostazioni!$C$6)</f>
        <v/>
      </c>
      <c r="F2337" s="67"/>
      <c r="G2337" s="67"/>
      <c r="H2337" s="67"/>
      <c r="I2337" s="67"/>
      <c r="J2337" s="124">
        <v>0</v>
      </c>
      <c r="K2337" s="74"/>
      <c r="L2337" s="111"/>
      <c r="M2337" s="47"/>
      <c r="N2337" s="47"/>
      <c r="O2337" s="47"/>
      <c r="P2337" s="47"/>
      <c r="Q2337" s="47"/>
      <c r="R2337" s="47"/>
      <c r="S2337" s="47"/>
      <c r="T2337" s="47"/>
      <c r="U2337" s="47"/>
      <c r="V2337" s="47"/>
      <c r="W2337" s="47"/>
      <c r="X2337" s="47"/>
      <c r="Y2337" s="47"/>
      <c r="Z2337" s="47"/>
      <c r="AA2337" s="47"/>
      <c r="AB2337" s="47"/>
    </row>
    <row r="2338" spans="1:28" ht="22.5" customHeight="1">
      <c r="A2338" s="47"/>
      <c r="B2338" s="74"/>
      <c r="C2338" s="74"/>
      <c r="D2338" s="74"/>
      <c r="E2338" s="113" t="str">
        <f>IF(B2338="","",Impostazioni!$C$6)</f>
        <v/>
      </c>
      <c r="F2338" s="67"/>
      <c r="G2338" s="67"/>
      <c r="H2338" s="67"/>
      <c r="I2338" s="67"/>
      <c r="J2338" s="124">
        <v>0</v>
      </c>
      <c r="K2338" s="74"/>
      <c r="L2338" s="111"/>
      <c r="M2338" s="47"/>
      <c r="N2338" s="47"/>
      <c r="O2338" s="47"/>
      <c r="P2338" s="47"/>
      <c r="Q2338" s="47"/>
      <c r="R2338" s="47"/>
      <c r="S2338" s="47"/>
      <c r="T2338" s="47"/>
      <c r="U2338" s="47"/>
      <c r="V2338" s="47"/>
      <c r="W2338" s="47"/>
      <c r="X2338" s="47"/>
      <c r="Y2338" s="47"/>
      <c r="Z2338" s="47"/>
      <c r="AA2338" s="47"/>
      <c r="AB2338" s="47"/>
    </row>
    <row r="2339" spans="1:28" ht="22.5" customHeight="1">
      <c r="A2339" s="47"/>
      <c r="B2339" s="74"/>
      <c r="C2339" s="74"/>
      <c r="D2339" s="74"/>
      <c r="E2339" s="113" t="str">
        <f>IF(B2339="","",Impostazioni!$C$6)</f>
        <v/>
      </c>
      <c r="F2339" s="67"/>
      <c r="G2339" s="67"/>
      <c r="H2339" s="67"/>
      <c r="I2339" s="67"/>
      <c r="J2339" s="124">
        <v>0</v>
      </c>
      <c r="K2339" s="74"/>
      <c r="L2339" s="111"/>
      <c r="M2339" s="47"/>
      <c r="N2339" s="47"/>
      <c r="O2339" s="47"/>
      <c r="P2339" s="47"/>
      <c r="Q2339" s="47"/>
      <c r="R2339" s="47"/>
      <c r="S2339" s="47"/>
      <c r="T2339" s="47"/>
      <c r="U2339" s="47"/>
      <c r="V2339" s="47"/>
      <c r="W2339" s="47"/>
      <c r="X2339" s="47"/>
      <c r="Y2339" s="47"/>
      <c r="Z2339" s="47"/>
      <c r="AA2339" s="47"/>
      <c r="AB2339" s="47"/>
    </row>
    <row r="2340" spans="1:28" ht="22.5" customHeight="1">
      <c r="A2340" s="47"/>
      <c r="B2340" s="74"/>
      <c r="C2340" s="74"/>
      <c r="D2340" s="74"/>
      <c r="E2340" s="113" t="str">
        <f>IF(B2340="","",Impostazioni!$C$6)</f>
        <v/>
      </c>
      <c r="F2340" s="67"/>
      <c r="G2340" s="67"/>
      <c r="H2340" s="67"/>
      <c r="I2340" s="67"/>
      <c r="J2340" s="124">
        <v>0</v>
      </c>
      <c r="K2340" s="74"/>
      <c r="L2340" s="111"/>
      <c r="M2340" s="47"/>
      <c r="N2340" s="47"/>
      <c r="O2340" s="47"/>
      <c r="P2340" s="47"/>
      <c r="Q2340" s="47"/>
      <c r="R2340" s="47"/>
      <c r="S2340" s="47"/>
      <c r="T2340" s="47"/>
      <c r="U2340" s="47"/>
      <c r="V2340" s="47"/>
      <c r="W2340" s="47"/>
      <c r="X2340" s="47"/>
      <c r="Y2340" s="47"/>
      <c r="Z2340" s="47"/>
      <c r="AA2340" s="47"/>
      <c r="AB2340" s="47"/>
    </row>
    <row r="2341" spans="1:28" ht="22.5" customHeight="1">
      <c r="A2341" s="47"/>
      <c r="B2341" s="74"/>
      <c r="C2341" s="74"/>
      <c r="D2341" s="74"/>
      <c r="E2341" s="113" t="str">
        <f>IF(B2341="","",Impostazioni!$C$6)</f>
        <v/>
      </c>
      <c r="F2341" s="67"/>
      <c r="G2341" s="67"/>
      <c r="H2341" s="67"/>
      <c r="I2341" s="67"/>
      <c r="J2341" s="124">
        <v>0</v>
      </c>
      <c r="K2341" s="74"/>
      <c r="L2341" s="111"/>
      <c r="M2341" s="47"/>
      <c r="N2341" s="47"/>
      <c r="O2341" s="47"/>
      <c r="P2341" s="47"/>
      <c r="Q2341" s="47"/>
      <c r="R2341" s="47"/>
      <c r="S2341" s="47"/>
      <c r="T2341" s="47"/>
      <c r="U2341" s="47"/>
      <c r="V2341" s="47"/>
      <c r="W2341" s="47"/>
      <c r="X2341" s="47"/>
      <c r="Y2341" s="47"/>
      <c r="Z2341" s="47"/>
      <c r="AA2341" s="47"/>
      <c r="AB2341" s="47"/>
    </row>
    <row r="2342" spans="1:28" ht="22.5" customHeight="1">
      <c r="A2342" s="47"/>
      <c r="B2342" s="74"/>
      <c r="C2342" s="74"/>
      <c r="D2342" s="74"/>
      <c r="E2342" s="113" t="str">
        <f>IF(B2342="","",Impostazioni!$C$6)</f>
        <v/>
      </c>
      <c r="F2342" s="67"/>
      <c r="G2342" s="67"/>
      <c r="H2342" s="67"/>
      <c r="I2342" s="67"/>
      <c r="J2342" s="124">
        <v>0</v>
      </c>
      <c r="K2342" s="74"/>
      <c r="L2342" s="111"/>
      <c r="M2342" s="47"/>
      <c r="N2342" s="47"/>
      <c r="O2342" s="47"/>
      <c r="P2342" s="47"/>
      <c r="Q2342" s="47"/>
      <c r="R2342" s="47"/>
      <c r="S2342" s="47"/>
      <c r="T2342" s="47"/>
      <c r="U2342" s="47"/>
      <c r="V2342" s="47"/>
      <c r="W2342" s="47"/>
      <c r="X2342" s="47"/>
      <c r="Y2342" s="47"/>
      <c r="Z2342" s="47"/>
      <c r="AA2342" s="47"/>
      <c r="AB2342" s="47"/>
    </row>
    <row r="2343" spans="1:28" ht="22.5" customHeight="1">
      <c r="A2343" s="47"/>
      <c r="B2343" s="74"/>
      <c r="C2343" s="74"/>
      <c r="D2343" s="74"/>
      <c r="E2343" s="113" t="str">
        <f>IF(B2343="","",Impostazioni!$C$6)</f>
        <v/>
      </c>
      <c r="F2343" s="67"/>
      <c r="G2343" s="67"/>
      <c r="H2343" s="67"/>
      <c r="I2343" s="67"/>
      <c r="J2343" s="124">
        <v>0</v>
      </c>
      <c r="K2343" s="74"/>
      <c r="L2343" s="111"/>
      <c r="M2343" s="47"/>
      <c r="N2343" s="47"/>
      <c r="O2343" s="47"/>
      <c r="P2343" s="47"/>
      <c r="Q2343" s="47"/>
      <c r="R2343" s="47"/>
      <c r="S2343" s="47"/>
      <c r="T2343" s="47"/>
      <c r="U2343" s="47"/>
      <c r="V2343" s="47"/>
      <c r="W2343" s="47"/>
      <c r="X2343" s="47"/>
      <c r="Y2343" s="47"/>
      <c r="Z2343" s="47"/>
      <c r="AA2343" s="47"/>
      <c r="AB2343" s="47"/>
    </row>
    <row r="2344" spans="1:28" ht="22.5" customHeight="1">
      <c r="A2344" s="47"/>
      <c r="B2344" s="74"/>
      <c r="C2344" s="74"/>
      <c r="D2344" s="74"/>
      <c r="E2344" s="113" t="str">
        <f>IF(B2344="","",Impostazioni!$C$6)</f>
        <v/>
      </c>
      <c r="F2344" s="67"/>
      <c r="G2344" s="67"/>
      <c r="H2344" s="67"/>
      <c r="I2344" s="67"/>
      <c r="J2344" s="124">
        <v>0</v>
      </c>
      <c r="K2344" s="74"/>
      <c r="L2344" s="111"/>
      <c r="M2344" s="47"/>
      <c r="N2344" s="47"/>
      <c r="O2344" s="47"/>
      <c r="P2344" s="47"/>
      <c r="Q2344" s="47"/>
      <c r="R2344" s="47"/>
      <c r="S2344" s="47"/>
      <c r="T2344" s="47"/>
      <c r="U2344" s="47"/>
      <c r="V2344" s="47"/>
      <c r="W2344" s="47"/>
      <c r="X2344" s="47"/>
      <c r="Y2344" s="47"/>
      <c r="Z2344" s="47"/>
      <c r="AA2344" s="47"/>
      <c r="AB2344" s="47"/>
    </row>
    <row r="2345" spans="1:28" ht="22.5" customHeight="1">
      <c r="A2345" s="47"/>
      <c r="B2345" s="74"/>
      <c r="C2345" s="74"/>
      <c r="D2345" s="74"/>
      <c r="E2345" s="113" t="str">
        <f>IF(B2345="","",Impostazioni!$C$6)</f>
        <v/>
      </c>
      <c r="F2345" s="67"/>
      <c r="G2345" s="67"/>
      <c r="H2345" s="67"/>
      <c r="I2345" s="67"/>
      <c r="J2345" s="124">
        <v>0</v>
      </c>
      <c r="K2345" s="74"/>
      <c r="L2345" s="111"/>
      <c r="M2345" s="47"/>
      <c r="N2345" s="47"/>
      <c r="O2345" s="47"/>
      <c r="P2345" s="47"/>
      <c r="Q2345" s="47"/>
      <c r="R2345" s="47"/>
      <c r="S2345" s="47"/>
      <c r="T2345" s="47"/>
      <c r="U2345" s="47"/>
      <c r="V2345" s="47"/>
      <c r="W2345" s="47"/>
      <c r="X2345" s="47"/>
      <c r="Y2345" s="47"/>
      <c r="Z2345" s="47"/>
      <c r="AA2345" s="47"/>
      <c r="AB2345" s="47"/>
    </row>
    <row r="2346" spans="1:28" ht="22.5" customHeight="1">
      <c r="A2346" s="47"/>
      <c r="B2346" s="74"/>
      <c r="C2346" s="74"/>
      <c r="D2346" s="74"/>
      <c r="E2346" s="113" t="str">
        <f>IF(B2346="","",Impostazioni!$C$6)</f>
        <v/>
      </c>
      <c r="F2346" s="67"/>
      <c r="G2346" s="67"/>
      <c r="H2346" s="67"/>
      <c r="I2346" s="67"/>
      <c r="J2346" s="124">
        <v>0</v>
      </c>
      <c r="K2346" s="74"/>
      <c r="L2346" s="111"/>
      <c r="M2346" s="47"/>
      <c r="N2346" s="47"/>
      <c r="O2346" s="47"/>
      <c r="P2346" s="47"/>
      <c r="Q2346" s="47"/>
      <c r="R2346" s="47"/>
      <c r="S2346" s="47"/>
      <c r="T2346" s="47"/>
      <c r="U2346" s="47"/>
      <c r="V2346" s="47"/>
      <c r="W2346" s="47"/>
      <c r="X2346" s="47"/>
      <c r="Y2346" s="47"/>
      <c r="Z2346" s="47"/>
      <c r="AA2346" s="47"/>
      <c r="AB2346" s="47"/>
    </row>
    <row r="2347" spans="1:28" ht="22.5" customHeight="1">
      <c r="A2347" s="47"/>
      <c r="B2347" s="74"/>
      <c r="C2347" s="74"/>
      <c r="D2347" s="74"/>
      <c r="E2347" s="113" t="str">
        <f>IF(B2347="","",Impostazioni!$C$6)</f>
        <v/>
      </c>
      <c r="F2347" s="67"/>
      <c r="G2347" s="67"/>
      <c r="H2347" s="67"/>
      <c r="I2347" s="67"/>
      <c r="J2347" s="124">
        <v>0</v>
      </c>
      <c r="K2347" s="74"/>
      <c r="L2347" s="111"/>
      <c r="M2347" s="47"/>
      <c r="N2347" s="47"/>
      <c r="O2347" s="47"/>
      <c r="P2347" s="47"/>
      <c r="Q2347" s="47"/>
      <c r="R2347" s="47"/>
      <c r="S2347" s="47"/>
      <c r="T2347" s="47"/>
      <c r="U2347" s="47"/>
      <c r="V2347" s="47"/>
      <c r="W2347" s="47"/>
      <c r="X2347" s="47"/>
      <c r="Y2347" s="47"/>
      <c r="Z2347" s="47"/>
      <c r="AA2347" s="47"/>
      <c r="AB2347" s="47"/>
    </row>
    <row r="2348" spans="1:28" ht="22.5" customHeight="1">
      <c r="A2348" s="47"/>
      <c r="B2348" s="74"/>
      <c r="C2348" s="74"/>
      <c r="D2348" s="74"/>
      <c r="E2348" s="113" t="str">
        <f>IF(B2348="","",Impostazioni!$C$6)</f>
        <v/>
      </c>
      <c r="F2348" s="67"/>
      <c r="G2348" s="67"/>
      <c r="H2348" s="67"/>
      <c r="I2348" s="67"/>
      <c r="J2348" s="124">
        <v>0</v>
      </c>
      <c r="K2348" s="74"/>
      <c r="L2348" s="111"/>
      <c r="M2348" s="47"/>
      <c r="N2348" s="47"/>
      <c r="O2348" s="47"/>
      <c r="P2348" s="47"/>
      <c r="Q2348" s="47"/>
      <c r="R2348" s="47"/>
      <c r="S2348" s="47"/>
      <c r="T2348" s="47"/>
      <c r="U2348" s="47"/>
      <c r="V2348" s="47"/>
      <c r="W2348" s="47"/>
      <c r="X2348" s="47"/>
      <c r="Y2348" s="47"/>
      <c r="Z2348" s="47"/>
      <c r="AA2348" s="47"/>
      <c r="AB2348" s="47"/>
    </row>
    <row r="2349" spans="1:28" ht="22.5" customHeight="1">
      <c r="A2349" s="47"/>
      <c r="B2349" s="74"/>
      <c r="C2349" s="74"/>
      <c r="D2349" s="74"/>
      <c r="E2349" s="113" t="str">
        <f>IF(B2349="","",Impostazioni!$C$6)</f>
        <v/>
      </c>
      <c r="F2349" s="67"/>
      <c r="G2349" s="67"/>
      <c r="H2349" s="67"/>
      <c r="I2349" s="67"/>
      <c r="J2349" s="124">
        <v>0</v>
      </c>
      <c r="K2349" s="74"/>
      <c r="L2349" s="111"/>
      <c r="M2349" s="47"/>
      <c r="N2349" s="47"/>
      <c r="O2349" s="47"/>
      <c r="P2349" s="47"/>
      <c r="Q2349" s="47"/>
      <c r="R2349" s="47"/>
      <c r="S2349" s="47"/>
      <c r="T2349" s="47"/>
      <c r="U2349" s="47"/>
      <c r="V2349" s="47"/>
      <c r="W2349" s="47"/>
      <c r="X2349" s="47"/>
      <c r="Y2349" s="47"/>
      <c r="Z2349" s="47"/>
      <c r="AA2349" s="47"/>
      <c r="AB2349" s="47"/>
    </row>
    <row r="2350" spans="1:28" ht="22.5" customHeight="1">
      <c r="A2350" s="47"/>
      <c r="B2350" s="74"/>
      <c r="C2350" s="74"/>
      <c r="D2350" s="74"/>
      <c r="E2350" s="113" t="str">
        <f>IF(B2350="","",Impostazioni!$C$6)</f>
        <v/>
      </c>
      <c r="F2350" s="67"/>
      <c r="G2350" s="67"/>
      <c r="H2350" s="67"/>
      <c r="I2350" s="67"/>
      <c r="J2350" s="124">
        <v>0</v>
      </c>
      <c r="K2350" s="74"/>
      <c r="L2350" s="111"/>
      <c r="M2350" s="47"/>
      <c r="N2350" s="47"/>
      <c r="O2350" s="47"/>
      <c r="P2350" s="47"/>
      <c r="Q2350" s="47"/>
      <c r="R2350" s="47"/>
      <c r="S2350" s="47"/>
      <c r="T2350" s="47"/>
      <c r="U2350" s="47"/>
      <c r="V2350" s="47"/>
      <c r="W2350" s="47"/>
      <c r="X2350" s="47"/>
      <c r="Y2350" s="47"/>
      <c r="Z2350" s="47"/>
      <c r="AA2350" s="47"/>
      <c r="AB2350" s="47"/>
    </row>
    <row r="2351" spans="1:28" ht="22.5" customHeight="1">
      <c r="A2351" s="47"/>
      <c r="B2351" s="74"/>
      <c r="C2351" s="74"/>
      <c r="D2351" s="74"/>
      <c r="E2351" s="113" t="str">
        <f>IF(B2351="","",Impostazioni!$C$6)</f>
        <v/>
      </c>
      <c r="F2351" s="67"/>
      <c r="G2351" s="67"/>
      <c r="H2351" s="67"/>
      <c r="I2351" s="67"/>
      <c r="J2351" s="124">
        <v>0</v>
      </c>
      <c r="K2351" s="74"/>
      <c r="L2351" s="111"/>
      <c r="M2351" s="47"/>
      <c r="N2351" s="47"/>
      <c r="O2351" s="47"/>
      <c r="P2351" s="47"/>
      <c r="Q2351" s="47"/>
      <c r="R2351" s="47"/>
      <c r="S2351" s="47"/>
      <c r="T2351" s="47"/>
      <c r="U2351" s="47"/>
      <c r="V2351" s="47"/>
      <c r="W2351" s="47"/>
      <c r="X2351" s="47"/>
      <c r="Y2351" s="47"/>
      <c r="Z2351" s="47"/>
      <c r="AA2351" s="47"/>
      <c r="AB2351" s="47"/>
    </row>
    <row r="2352" spans="1:28" ht="22.5" customHeight="1">
      <c r="A2352" s="47"/>
      <c r="B2352" s="74"/>
      <c r="C2352" s="74"/>
      <c r="D2352" s="74"/>
      <c r="E2352" s="113" t="str">
        <f>IF(B2352="","",Impostazioni!$C$6)</f>
        <v/>
      </c>
      <c r="F2352" s="67"/>
      <c r="G2352" s="67"/>
      <c r="H2352" s="67"/>
      <c r="I2352" s="67"/>
      <c r="J2352" s="124">
        <v>0</v>
      </c>
      <c r="K2352" s="74"/>
      <c r="L2352" s="111"/>
      <c r="M2352" s="47"/>
      <c r="N2352" s="47"/>
      <c r="O2352" s="47"/>
      <c r="P2352" s="47"/>
      <c r="Q2352" s="47"/>
      <c r="R2352" s="47"/>
      <c r="S2352" s="47"/>
      <c r="T2352" s="47"/>
      <c r="U2352" s="47"/>
      <c r="V2352" s="47"/>
      <c r="W2352" s="47"/>
      <c r="X2352" s="47"/>
      <c r="Y2352" s="47"/>
      <c r="Z2352" s="47"/>
      <c r="AA2352" s="47"/>
      <c r="AB2352" s="47"/>
    </row>
    <row r="2353" spans="1:28" ht="22.5" customHeight="1">
      <c r="A2353" s="47"/>
      <c r="B2353" s="74"/>
      <c r="C2353" s="74"/>
      <c r="D2353" s="74"/>
      <c r="E2353" s="113" t="str">
        <f>IF(B2353="","",Impostazioni!$C$6)</f>
        <v/>
      </c>
      <c r="F2353" s="67"/>
      <c r="G2353" s="67"/>
      <c r="H2353" s="67"/>
      <c r="I2353" s="67"/>
      <c r="J2353" s="124">
        <v>0</v>
      </c>
      <c r="K2353" s="74"/>
      <c r="L2353" s="111"/>
      <c r="M2353" s="47"/>
      <c r="N2353" s="47"/>
      <c r="O2353" s="47"/>
      <c r="P2353" s="47"/>
      <c r="Q2353" s="47"/>
      <c r="R2353" s="47"/>
      <c r="S2353" s="47"/>
      <c r="T2353" s="47"/>
      <c r="U2353" s="47"/>
      <c r="V2353" s="47"/>
      <c r="W2353" s="47"/>
      <c r="X2353" s="47"/>
      <c r="Y2353" s="47"/>
      <c r="Z2353" s="47"/>
      <c r="AA2353" s="47"/>
      <c r="AB2353" s="47"/>
    </row>
    <row r="2354" spans="1:28" ht="22.5" customHeight="1">
      <c r="A2354" s="47"/>
      <c r="B2354" s="74"/>
      <c r="C2354" s="74"/>
      <c r="D2354" s="74"/>
      <c r="E2354" s="113" t="str">
        <f>IF(B2354="","",Impostazioni!$C$6)</f>
        <v/>
      </c>
      <c r="F2354" s="67"/>
      <c r="G2354" s="67"/>
      <c r="H2354" s="67"/>
      <c r="I2354" s="67"/>
      <c r="J2354" s="124">
        <v>0</v>
      </c>
      <c r="K2354" s="74"/>
      <c r="L2354" s="111"/>
      <c r="M2354" s="47"/>
      <c r="N2354" s="47"/>
      <c r="O2354" s="47"/>
      <c r="P2354" s="47"/>
      <c r="Q2354" s="47"/>
      <c r="R2354" s="47"/>
      <c r="S2354" s="47"/>
      <c r="T2354" s="47"/>
      <c r="U2354" s="47"/>
      <c r="V2354" s="47"/>
      <c r="W2354" s="47"/>
      <c r="X2354" s="47"/>
      <c r="Y2354" s="47"/>
      <c r="Z2354" s="47"/>
      <c r="AA2354" s="47"/>
      <c r="AB2354" s="47"/>
    </row>
    <row r="2355" spans="1:28" ht="22.5" customHeight="1">
      <c r="A2355" s="47"/>
      <c r="B2355" s="74"/>
      <c r="C2355" s="74"/>
      <c r="D2355" s="74"/>
      <c r="E2355" s="113" t="str">
        <f>IF(B2355="","",Impostazioni!$C$6)</f>
        <v/>
      </c>
      <c r="F2355" s="67"/>
      <c r="G2355" s="67"/>
      <c r="H2355" s="67"/>
      <c r="I2355" s="67"/>
      <c r="J2355" s="124">
        <v>0</v>
      </c>
      <c r="K2355" s="74"/>
      <c r="L2355" s="111"/>
      <c r="M2355" s="47"/>
      <c r="N2355" s="47"/>
      <c r="O2355" s="47"/>
      <c r="P2355" s="47"/>
      <c r="Q2355" s="47"/>
      <c r="R2355" s="47"/>
      <c r="S2355" s="47"/>
      <c r="T2355" s="47"/>
      <c r="U2355" s="47"/>
      <c r="V2355" s="47"/>
      <c r="W2355" s="47"/>
      <c r="X2355" s="47"/>
      <c r="Y2355" s="47"/>
      <c r="Z2355" s="47"/>
      <c r="AA2355" s="47"/>
      <c r="AB2355" s="47"/>
    </row>
    <row r="2356" spans="1:28" ht="22.5" customHeight="1">
      <c r="A2356" s="47"/>
      <c r="B2356" s="74"/>
      <c r="C2356" s="74"/>
      <c r="D2356" s="74"/>
      <c r="E2356" s="113" t="str">
        <f>IF(B2356="","",Impostazioni!$C$6)</f>
        <v/>
      </c>
      <c r="F2356" s="67"/>
      <c r="G2356" s="67"/>
      <c r="H2356" s="67"/>
      <c r="I2356" s="67"/>
      <c r="J2356" s="124">
        <v>0</v>
      </c>
      <c r="K2356" s="74"/>
      <c r="L2356" s="111"/>
      <c r="M2356" s="47"/>
      <c r="N2356" s="47"/>
      <c r="O2356" s="47"/>
      <c r="P2356" s="47"/>
      <c r="Q2356" s="47"/>
      <c r="R2356" s="47"/>
      <c r="S2356" s="47"/>
      <c r="T2356" s="47"/>
      <c r="U2356" s="47"/>
      <c r="V2356" s="47"/>
      <c r="W2356" s="47"/>
      <c r="X2356" s="47"/>
      <c r="Y2356" s="47"/>
      <c r="Z2356" s="47"/>
      <c r="AA2356" s="47"/>
      <c r="AB2356" s="47"/>
    </row>
    <row r="2357" spans="1:28" ht="22.5" customHeight="1">
      <c r="A2357" s="47"/>
      <c r="B2357" s="74"/>
      <c r="C2357" s="74"/>
      <c r="D2357" s="74"/>
      <c r="E2357" s="113" t="str">
        <f>IF(B2357="","",Impostazioni!$C$6)</f>
        <v/>
      </c>
      <c r="F2357" s="67"/>
      <c r="G2357" s="67"/>
      <c r="H2357" s="67"/>
      <c r="I2357" s="67"/>
      <c r="J2357" s="124">
        <v>0</v>
      </c>
      <c r="K2357" s="74"/>
      <c r="L2357" s="111"/>
      <c r="M2357" s="47"/>
      <c r="N2357" s="47"/>
      <c r="O2357" s="47"/>
      <c r="P2357" s="47"/>
      <c r="Q2357" s="47"/>
      <c r="R2357" s="47"/>
      <c r="S2357" s="47"/>
      <c r="T2357" s="47"/>
      <c r="U2357" s="47"/>
      <c r="V2357" s="47"/>
      <c r="W2357" s="47"/>
      <c r="X2357" s="47"/>
      <c r="Y2357" s="47"/>
      <c r="Z2357" s="47"/>
      <c r="AA2357" s="47"/>
      <c r="AB2357" s="47"/>
    </row>
    <row r="2358" spans="1:28" ht="22.5" customHeight="1">
      <c r="A2358" s="47"/>
      <c r="B2358" s="74"/>
      <c r="C2358" s="74"/>
      <c r="D2358" s="74"/>
      <c r="E2358" s="113" t="str">
        <f>IF(B2358="","",Impostazioni!$C$6)</f>
        <v/>
      </c>
      <c r="F2358" s="67"/>
      <c r="G2358" s="67"/>
      <c r="H2358" s="67"/>
      <c r="I2358" s="67"/>
      <c r="J2358" s="124">
        <v>0</v>
      </c>
      <c r="K2358" s="74"/>
      <c r="L2358" s="111"/>
      <c r="M2358" s="47"/>
      <c r="N2358" s="47"/>
      <c r="O2358" s="47"/>
      <c r="P2358" s="47"/>
      <c r="Q2358" s="47"/>
      <c r="R2358" s="47"/>
      <c r="S2358" s="47"/>
      <c r="T2358" s="47"/>
      <c r="U2358" s="47"/>
      <c r="V2358" s="47"/>
      <c r="W2358" s="47"/>
      <c r="X2358" s="47"/>
      <c r="Y2358" s="47"/>
      <c r="Z2358" s="47"/>
      <c r="AA2358" s="47"/>
      <c r="AB2358" s="47"/>
    </row>
    <row r="2359" spans="1:28" ht="22.5" customHeight="1">
      <c r="A2359" s="47"/>
      <c r="B2359" s="74"/>
      <c r="C2359" s="74"/>
      <c r="D2359" s="74"/>
      <c r="E2359" s="113" t="str">
        <f>IF(B2359="","",Impostazioni!$C$6)</f>
        <v/>
      </c>
      <c r="F2359" s="67"/>
      <c r="G2359" s="67"/>
      <c r="H2359" s="67"/>
      <c r="I2359" s="67"/>
      <c r="J2359" s="124">
        <v>0</v>
      </c>
      <c r="K2359" s="74"/>
      <c r="L2359" s="111"/>
      <c r="M2359" s="47"/>
      <c r="N2359" s="47"/>
      <c r="O2359" s="47"/>
      <c r="P2359" s="47"/>
      <c r="Q2359" s="47"/>
      <c r="R2359" s="47"/>
      <c r="S2359" s="47"/>
      <c r="T2359" s="47"/>
      <c r="U2359" s="47"/>
      <c r="V2359" s="47"/>
      <c r="W2359" s="47"/>
      <c r="X2359" s="47"/>
      <c r="Y2359" s="47"/>
      <c r="Z2359" s="47"/>
      <c r="AA2359" s="47"/>
      <c r="AB2359" s="47"/>
    </row>
    <row r="2360" spans="1:28" ht="22.5" customHeight="1">
      <c r="A2360" s="47"/>
      <c r="B2360" s="74"/>
      <c r="C2360" s="74"/>
      <c r="D2360" s="74"/>
      <c r="E2360" s="113" t="str">
        <f>IF(B2360="","",Impostazioni!$C$6)</f>
        <v/>
      </c>
      <c r="F2360" s="67"/>
      <c r="G2360" s="67"/>
      <c r="H2360" s="67"/>
      <c r="I2360" s="67"/>
      <c r="J2360" s="124">
        <v>0</v>
      </c>
      <c r="K2360" s="74"/>
      <c r="L2360" s="111"/>
      <c r="M2360" s="47"/>
      <c r="N2360" s="47"/>
      <c r="O2360" s="47"/>
      <c r="P2360" s="47"/>
      <c r="Q2360" s="47"/>
      <c r="R2360" s="47"/>
      <c r="S2360" s="47"/>
      <c r="T2360" s="47"/>
      <c r="U2360" s="47"/>
      <c r="V2360" s="47"/>
      <c r="W2360" s="47"/>
      <c r="X2360" s="47"/>
      <c r="Y2360" s="47"/>
      <c r="Z2360" s="47"/>
      <c r="AA2360" s="47"/>
      <c r="AB2360" s="47"/>
    </row>
    <row r="2361" spans="1:28" ht="22.5" customHeight="1">
      <c r="A2361" s="47"/>
      <c r="B2361" s="74"/>
      <c r="C2361" s="74"/>
      <c r="D2361" s="74"/>
      <c r="E2361" s="113" t="str">
        <f>IF(B2361="","",Impostazioni!$C$6)</f>
        <v/>
      </c>
      <c r="F2361" s="67"/>
      <c r="G2361" s="67"/>
      <c r="H2361" s="67"/>
      <c r="I2361" s="67"/>
      <c r="J2361" s="124">
        <v>0</v>
      </c>
      <c r="K2361" s="74"/>
      <c r="L2361" s="111"/>
      <c r="M2361" s="47"/>
      <c r="N2361" s="47"/>
      <c r="O2361" s="47"/>
      <c r="P2361" s="47"/>
      <c r="Q2361" s="47"/>
      <c r="R2361" s="47"/>
      <c r="S2361" s="47"/>
      <c r="T2361" s="47"/>
      <c r="U2361" s="47"/>
      <c r="V2361" s="47"/>
      <c r="W2361" s="47"/>
      <c r="X2361" s="47"/>
      <c r="Y2361" s="47"/>
      <c r="Z2361" s="47"/>
      <c r="AA2361" s="47"/>
      <c r="AB2361" s="47"/>
    </row>
    <row r="2362" spans="1:28" ht="22.5" customHeight="1">
      <c r="A2362" s="47"/>
      <c r="B2362" s="74"/>
      <c r="C2362" s="74"/>
      <c r="D2362" s="74"/>
      <c r="E2362" s="113" t="str">
        <f>IF(B2362="","",Impostazioni!$C$6)</f>
        <v/>
      </c>
      <c r="F2362" s="67"/>
      <c r="G2362" s="67"/>
      <c r="H2362" s="67"/>
      <c r="I2362" s="67"/>
      <c r="J2362" s="124">
        <v>0</v>
      </c>
      <c r="K2362" s="74"/>
      <c r="L2362" s="111"/>
      <c r="M2362" s="47"/>
      <c r="N2362" s="47"/>
      <c r="O2362" s="47"/>
      <c r="P2362" s="47"/>
      <c r="Q2362" s="47"/>
      <c r="R2362" s="47"/>
      <c r="S2362" s="47"/>
      <c r="T2362" s="47"/>
      <c r="U2362" s="47"/>
      <c r="V2362" s="47"/>
      <c r="W2362" s="47"/>
      <c r="X2362" s="47"/>
      <c r="Y2362" s="47"/>
      <c r="Z2362" s="47"/>
      <c r="AA2362" s="47"/>
      <c r="AB2362" s="47"/>
    </row>
    <row r="2363" spans="1:28" ht="22.5" customHeight="1">
      <c r="A2363" s="47"/>
      <c r="B2363" s="74"/>
      <c r="C2363" s="74"/>
      <c r="D2363" s="74"/>
      <c r="E2363" s="113" t="str">
        <f>IF(B2363="","",Impostazioni!$C$6)</f>
        <v/>
      </c>
      <c r="F2363" s="67"/>
      <c r="G2363" s="67"/>
      <c r="H2363" s="67"/>
      <c r="I2363" s="67"/>
      <c r="J2363" s="124">
        <v>0</v>
      </c>
      <c r="K2363" s="74"/>
      <c r="L2363" s="111"/>
      <c r="M2363" s="47"/>
      <c r="N2363" s="47"/>
      <c r="O2363" s="47"/>
      <c r="P2363" s="47"/>
      <c r="Q2363" s="47"/>
      <c r="R2363" s="47"/>
      <c r="S2363" s="47"/>
      <c r="T2363" s="47"/>
      <c r="U2363" s="47"/>
      <c r="V2363" s="47"/>
      <c r="W2363" s="47"/>
      <c r="X2363" s="47"/>
      <c r="Y2363" s="47"/>
      <c r="Z2363" s="47"/>
      <c r="AA2363" s="47"/>
      <c r="AB2363" s="47"/>
    </row>
    <row r="2364" spans="1:28" ht="22.5" customHeight="1">
      <c r="A2364" s="47"/>
      <c r="B2364" s="74"/>
      <c r="C2364" s="74"/>
      <c r="D2364" s="74"/>
      <c r="E2364" s="113" t="str">
        <f>IF(B2364="","",Impostazioni!$C$6)</f>
        <v/>
      </c>
      <c r="F2364" s="67"/>
      <c r="G2364" s="67"/>
      <c r="H2364" s="67"/>
      <c r="I2364" s="67"/>
      <c r="J2364" s="124">
        <v>0</v>
      </c>
      <c r="K2364" s="74"/>
      <c r="L2364" s="111"/>
      <c r="M2364" s="47"/>
      <c r="N2364" s="47"/>
      <c r="O2364" s="47"/>
      <c r="P2364" s="47"/>
      <c r="Q2364" s="47"/>
      <c r="R2364" s="47"/>
      <c r="S2364" s="47"/>
      <c r="T2364" s="47"/>
      <c r="U2364" s="47"/>
      <c r="V2364" s="47"/>
      <c r="W2364" s="47"/>
      <c r="X2364" s="47"/>
      <c r="Y2364" s="47"/>
      <c r="Z2364" s="47"/>
      <c r="AA2364" s="47"/>
      <c r="AB2364" s="47"/>
    </row>
    <row r="2365" spans="1:28" ht="22.5" customHeight="1">
      <c r="A2365" s="47"/>
      <c r="B2365" s="74"/>
      <c r="C2365" s="74"/>
      <c r="D2365" s="74"/>
      <c r="E2365" s="113" t="str">
        <f>IF(B2365="","",Impostazioni!$C$6)</f>
        <v/>
      </c>
      <c r="F2365" s="67"/>
      <c r="G2365" s="67"/>
      <c r="H2365" s="67"/>
      <c r="I2365" s="67"/>
      <c r="J2365" s="124">
        <v>0</v>
      </c>
      <c r="K2365" s="74"/>
      <c r="L2365" s="111"/>
      <c r="M2365" s="47"/>
      <c r="N2365" s="47"/>
      <c r="O2365" s="47"/>
      <c r="P2365" s="47"/>
      <c r="Q2365" s="47"/>
      <c r="R2365" s="47"/>
      <c r="S2365" s="47"/>
      <c r="T2365" s="47"/>
      <c r="U2365" s="47"/>
      <c r="V2365" s="47"/>
      <c r="W2365" s="47"/>
      <c r="X2365" s="47"/>
      <c r="Y2365" s="47"/>
      <c r="Z2365" s="47"/>
      <c r="AA2365" s="47"/>
      <c r="AB2365" s="47"/>
    </row>
    <row r="2366" spans="1:28" ht="22.5" customHeight="1">
      <c r="A2366" s="47"/>
      <c r="B2366" s="74"/>
      <c r="C2366" s="74"/>
      <c r="D2366" s="74"/>
      <c r="E2366" s="113" t="str">
        <f>IF(B2366="","",Impostazioni!$C$6)</f>
        <v/>
      </c>
      <c r="F2366" s="67"/>
      <c r="G2366" s="67"/>
      <c r="H2366" s="67"/>
      <c r="I2366" s="67"/>
      <c r="J2366" s="124">
        <v>0</v>
      </c>
      <c r="K2366" s="74"/>
      <c r="L2366" s="111"/>
      <c r="M2366" s="47"/>
      <c r="N2366" s="47"/>
      <c r="O2366" s="47"/>
      <c r="P2366" s="47"/>
      <c r="Q2366" s="47"/>
      <c r="R2366" s="47"/>
      <c r="S2366" s="47"/>
      <c r="T2366" s="47"/>
      <c r="U2366" s="47"/>
      <c r="V2366" s="47"/>
      <c r="W2366" s="47"/>
      <c r="X2366" s="47"/>
      <c r="Y2366" s="47"/>
      <c r="Z2366" s="47"/>
      <c r="AA2366" s="47"/>
      <c r="AB2366" s="47"/>
    </row>
    <row r="2367" spans="1:28" ht="22.5" customHeight="1">
      <c r="A2367" s="47"/>
      <c r="B2367" s="74"/>
      <c r="C2367" s="74"/>
      <c r="D2367" s="74"/>
      <c r="E2367" s="113" t="str">
        <f>IF(B2367="","",Impostazioni!$C$6)</f>
        <v/>
      </c>
      <c r="F2367" s="67"/>
      <c r="G2367" s="67"/>
      <c r="H2367" s="67"/>
      <c r="I2367" s="67"/>
      <c r="J2367" s="124">
        <v>0</v>
      </c>
      <c r="K2367" s="74"/>
      <c r="L2367" s="111"/>
      <c r="M2367" s="47"/>
      <c r="N2367" s="47"/>
      <c r="O2367" s="47"/>
      <c r="P2367" s="47"/>
      <c r="Q2367" s="47"/>
      <c r="R2367" s="47"/>
      <c r="S2367" s="47"/>
      <c r="T2367" s="47"/>
      <c r="U2367" s="47"/>
      <c r="V2367" s="47"/>
      <c r="W2367" s="47"/>
      <c r="X2367" s="47"/>
      <c r="Y2367" s="47"/>
      <c r="Z2367" s="47"/>
      <c r="AA2367" s="47"/>
      <c r="AB2367" s="47"/>
    </row>
    <row r="2368" spans="1:28" ht="22.5" customHeight="1">
      <c r="A2368" s="47"/>
      <c r="B2368" s="74"/>
      <c r="C2368" s="74"/>
      <c r="D2368" s="74"/>
      <c r="E2368" s="113" t="str">
        <f>IF(B2368="","",Impostazioni!$C$6)</f>
        <v/>
      </c>
      <c r="F2368" s="67"/>
      <c r="G2368" s="67"/>
      <c r="H2368" s="67"/>
      <c r="I2368" s="67"/>
      <c r="J2368" s="124">
        <v>0</v>
      </c>
      <c r="K2368" s="74"/>
      <c r="L2368" s="111"/>
      <c r="M2368" s="47"/>
      <c r="N2368" s="47"/>
      <c r="O2368" s="47"/>
      <c r="P2368" s="47"/>
      <c r="Q2368" s="47"/>
      <c r="R2368" s="47"/>
      <c r="S2368" s="47"/>
      <c r="T2368" s="47"/>
      <c r="U2368" s="47"/>
      <c r="V2368" s="47"/>
      <c r="W2368" s="47"/>
      <c r="X2368" s="47"/>
      <c r="Y2368" s="47"/>
      <c r="Z2368" s="47"/>
      <c r="AA2368" s="47"/>
      <c r="AB2368" s="47"/>
    </row>
    <row r="2369" spans="1:28" ht="22.5" customHeight="1">
      <c r="A2369" s="47"/>
      <c r="B2369" s="74"/>
      <c r="C2369" s="74"/>
      <c r="D2369" s="74"/>
      <c r="E2369" s="113" t="str">
        <f>IF(B2369="","",Impostazioni!$C$6)</f>
        <v/>
      </c>
      <c r="F2369" s="67"/>
      <c r="G2369" s="67"/>
      <c r="H2369" s="67"/>
      <c r="I2369" s="67"/>
      <c r="J2369" s="124">
        <v>0</v>
      </c>
      <c r="K2369" s="74"/>
      <c r="L2369" s="111"/>
      <c r="M2369" s="47"/>
      <c r="N2369" s="47"/>
      <c r="O2369" s="47"/>
      <c r="P2369" s="47"/>
      <c r="Q2369" s="47"/>
      <c r="R2369" s="47"/>
      <c r="S2369" s="47"/>
      <c r="T2369" s="47"/>
      <c r="U2369" s="47"/>
      <c r="V2369" s="47"/>
      <c r="W2369" s="47"/>
      <c r="X2369" s="47"/>
      <c r="Y2369" s="47"/>
      <c r="Z2369" s="47"/>
      <c r="AA2369" s="47"/>
      <c r="AB2369" s="47"/>
    </row>
    <row r="2370" spans="1:28" ht="22.5" customHeight="1">
      <c r="A2370" s="47"/>
      <c r="B2370" s="74"/>
      <c r="C2370" s="74"/>
      <c r="D2370" s="74"/>
      <c r="E2370" s="113" t="str">
        <f>IF(B2370="","",Impostazioni!$C$6)</f>
        <v/>
      </c>
      <c r="F2370" s="67"/>
      <c r="G2370" s="67"/>
      <c r="H2370" s="67"/>
      <c r="I2370" s="67"/>
      <c r="J2370" s="124">
        <v>0</v>
      </c>
      <c r="K2370" s="74"/>
      <c r="L2370" s="111"/>
      <c r="M2370" s="47"/>
      <c r="N2370" s="47"/>
      <c r="O2370" s="47"/>
      <c r="P2370" s="47"/>
      <c r="Q2370" s="47"/>
      <c r="R2370" s="47"/>
      <c r="S2370" s="47"/>
      <c r="T2370" s="47"/>
      <c r="U2370" s="47"/>
      <c r="V2370" s="47"/>
      <c r="W2370" s="47"/>
      <c r="X2370" s="47"/>
      <c r="Y2370" s="47"/>
      <c r="Z2370" s="47"/>
      <c r="AA2370" s="47"/>
      <c r="AB2370" s="47"/>
    </row>
    <row r="2371" spans="1:28" ht="22.5" customHeight="1">
      <c r="A2371" s="47"/>
      <c r="B2371" s="74"/>
      <c r="C2371" s="74"/>
      <c r="D2371" s="74"/>
      <c r="E2371" s="113" t="str">
        <f>IF(B2371="","",Impostazioni!$C$6)</f>
        <v/>
      </c>
      <c r="F2371" s="67"/>
      <c r="G2371" s="67"/>
      <c r="H2371" s="67"/>
      <c r="I2371" s="67"/>
      <c r="J2371" s="124">
        <v>0</v>
      </c>
      <c r="K2371" s="74"/>
      <c r="L2371" s="111"/>
      <c r="M2371" s="47"/>
      <c r="N2371" s="47"/>
      <c r="O2371" s="47"/>
      <c r="P2371" s="47"/>
      <c r="Q2371" s="47"/>
      <c r="R2371" s="47"/>
      <c r="S2371" s="47"/>
      <c r="T2371" s="47"/>
      <c r="U2371" s="47"/>
      <c r="V2371" s="47"/>
      <c r="W2371" s="47"/>
      <c r="X2371" s="47"/>
      <c r="Y2371" s="47"/>
      <c r="Z2371" s="47"/>
      <c r="AA2371" s="47"/>
      <c r="AB2371" s="47"/>
    </row>
    <row r="2372" spans="1:28" ht="22.5" customHeight="1">
      <c r="A2372" s="47"/>
      <c r="B2372" s="74"/>
      <c r="C2372" s="74"/>
      <c r="D2372" s="74"/>
      <c r="E2372" s="113" t="str">
        <f>IF(B2372="","",Impostazioni!$C$6)</f>
        <v/>
      </c>
      <c r="F2372" s="67"/>
      <c r="G2372" s="67"/>
      <c r="H2372" s="67"/>
      <c r="I2372" s="67"/>
      <c r="J2372" s="124">
        <v>0</v>
      </c>
      <c r="K2372" s="74"/>
      <c r="L2372" s="111"/>
      <c r="M2372" s="47"/>
      <c r="N2372" s="47"/>
      <c r="O2372" s="47"/>
      <c r="P2372" s="47"/>
      <c r="Q2372" s="47"/>
      <c r="R2372" s="47"/>
      <c r="S2372" s="47"/>
      <c r="T2372" s="47"/>
      <c r="U2372" s="47"/>
      <c r="V2372" s="47"/>
      <c r="W2372" s="47"/>
      <c r="X2372" s="47"/>
      <c r="Y2372" s="47"/>
      <c r="Z2372" s="47"/>
      <c r="AA2372" s="47"/>
      <c r="AB2372" s="47"/>
    </row>
    <row r="2373" spans="1:28" ht="22.5" customHeight="1">
      <c r="A2373" s="47"/>
      <c r="B2373" s="74"/>
      <c r="C2373" s="74"/>
      <c r="D2373" s="74"/>
      <c r="E2373" s="113" t="str">
        <f>IF(B2373="","",Impostazioni!$C$6)</f>
        <v/>
      </c>
      <c r="F2373" s="67"/>
      <c r="G2373" s="67"/>
      <c r="H2373" s="67"/>
      <c r="I2373" s="67"/>
      <c r="J2373" s="124">
        <v>0</v>
      </c>
      <c r="K2373" s="74"/>
      <c r="L2373" s="111"/>
      <c r="M2373" s="47"/>
      <c r="N2373" s="47"/>
      <c r="O2373" s="47"/>
      <c r="P2373" s="47"/>
      <c r="Q2373" s="47"/>
      <c r="R2373" s="47"/>
      <c r="S2373" s="47"/>
      <c r="T2373" s="47"/>
      <c r="U2373" s="47"/>
      <c r="V2373" s="47"/>
      <c r="W2373" s="47"/>
      <c r="X2373" s="47"/>
      <c r="Y2373" s="47"/>
      <c r="Z2373" s="47"/>
      <c r="AA2373" s="47"/>
      <c r="AB2373" s="47"/>
    </row>
    <row r="2374" spans="1:28" ht="22.5" customHeight="1">
      <c r="A2374" s="47"/>
      <c r="B2374" s="74"/>
      <c r="C2374" s="74"/>
      <c r="D2374" s="74"/>
      <c r="E2374" s="113" t="str">
        <f>IF(B2374="","",Impostazioni!$C$6)</f>
        <v/>
      </c>
      <c r="F2374" s="67"/>
      <c r="G2374" s="67"/>
      <c r="H2374" s="67"/>
      <c r="I2374" s="67"/>
      <c r="J2374" s="124">
        <v>0</v>
      </c>
      <c r="K2374" s="74"/>
      <c r="L2374" s="111"/>
      <c r="M2374" s="47"/>
      <c r="N2374" s="47"/>
      <c r="O2374" s="47"/>
      <c r="P2374" s="47"/>
      <c r="Q2374" s="47"/>
      <c r="R2374" s="47"/>
      <c r="S2374" s="47"/>
      <c r="T2374" s="47"/>
      <c r="U2374" s="47"/>
      <c r="V2374" s="47"/>
      <c r="W2374" s="47"/>
      <c r="X2374" s="47"/>
      <c r="Y2374" s="47"/>
      <c r="Z2374" s="47"/>
      <c r="AA2374" s="47"/>
      <c r="AB2374" s="47"/>
    </row>
    <row r="2375" spans="1:28" ht="22.5" customHeight="1">
      <c r="A2375" s="47"/>
      <c r="B2375" s="74"/>
      <c r="C2375" s="74"/>
      <c r="D2375" s="74"/>
      <c r="E2375" s="113" t="str">
        <f>IF(B2375="","",Impostazioni!$C$6)</f>
        <v/>
      </c>
      <c r="F2375" s="67"/>
      <c r="G2375" s="67"/>
      <c r="H2375" s="67"/>
      <c r="I2375" s="67"/>
      <c r="J2375" s="124">
        <v>0</v>
      </c>
      <c r="K2375" s="74"/>
      <c r="L2375" s="111"/>
      <c r="M2375" s="47"/>
      <c r="N2375" s="47"/>
      <c r="O2375" s="47"/>
      <c r="P2375" s="47"/>
      <c r="Q2375" s="47"/>
      <c r="R2375" s="47"/>
      <c r="S2375" s="47"/>
      <c r="T2375" s="47"/>
      <c r="U2375" s="47"/>
      <c r="V2375" s="47"/>
      <c r="W2375" s="47"/>
      <c r="X2375" s="47"/>
      <c r="Y2375" s="47"/>
      <c r="Z2375" s="47"/>
      <c r="AA2375" s="47"/>
      <c r="AB2375" s="47"/>
    </row>
    <row r="2376" spans="1:28" ht="22.5" customHeight="1">
      <c r="A2376" s="47"/>
      <c r="B2376" s="74"/>
      <c r="C2376" s="74"/>
      <c r="D2376" s="74"/>
      <c r="E2376" s="113" t="str">
        <f>IF(B2376="","",Impostazioni!$C$6)</f>
        <v/>
      </c>
      <c r="F2376" s="67"/>
      <c r="G2376" s="67"/>
      <c r="H2376" s="67"/>
      <c r="I2376" s="67"/>
      <c r="J2376" s="124">
        <v>0</v>
      </c>
      <c r="K2376" s="74"/>
      <c r="L2376" s="111"/>
      <c r="M2376" s="47"/>
      <c r="N2376" s="47"/>
      <c r="O2376" s="47"/>
      <c r="P2376" s="47"/>
      <c r="Q2376" s="47"/>
      <c r="R2376" s="47"/>
      <c r="S2376" s="47"/>
      <c r="T2376" s="47"/>
      <c r="U2376" s="47"/>
      <c r="V2376" s="47"/>
      <c r="W2376" s="47"/>
      <c r="X2376" s="47"/>
      <c r="Y2376" s="47"/>
      <c r="Z2376" s="47"/>
      <c r="AA2376" s="47"/>
      <c r="AB2376" s="47"/>
    </row>
    <row r="2377" spans="1:28" ht="22.5" customHeight="1">
      <c r="A2377" s="47"/>
      <c r="B2377" s="74"/>
      <c r="C2377" s="74"/>
      <c r="D2377" s="74"/>
      <c r="E2377" s="113" t="str">
        <f>IF(B2377="","",Impostazioni!$C$6)</f>
        <v/>
      </c>
      <c r="F2377" s="67"/>
      <c r="G2377" s="67"/>
      <c r="H2377" s="67"/>
      <c r="I2377" s="67"/>
      <c r="J2377" s="124">
        <v>0</v>
      </c>
      <c r="K2377" s="74"/>
      <c r="L2377" s="111"/>
      <c r="M2377" s="47"/>
      <c r="N2377" s="47"/>
      <c r="O2377" s="47"/>
      <c r="P2377" s="47"/>
      <c r="Q2377" s="47"/>
      <c r="R2377" s="47"/>
      <c r="S2377" s="47"/>
      <c r="T2377" s="47"/>
      <c r="U2377" s="47"/>
      <c r="V2377" s="47"/>
      <c r="W2377" s="47"/>
      <c r="X2377" s="47"/>
      <c r="Y2377" s="47"/>
      <c r="Z2377" s="47"/>
      <c r="AA2377" s="47"/>
      <c r="AB2377" s="47"/>
    </row>
    <row r="2378" spans="1:28" ht="22.5" customHeight="1">
      <c r="A2378" s="47"/>
      <c r="B2378" s="74"/>
      <c r="C2378" s="74"/>
      <c r="D2378" s="74"/>
      <c r="E2378" s="113" t="str">
        <f>IF(B2378="","",Impostazioni!$C$6)</f>
        <v/>
      </c>
      <c r="F2378" s="67"/>
      <c r="G2378" s="67"/>
      <c r="H2378" s="67"/>
      <c r="I2378" s="67"/>
      <c r="J2378" s="124">
        <v>0</v>
      </c>
      <c r="K2378" s="74"/>
      <c r="L2378" s="111"/>
      <c r="M2378" s="47"/>
      <c r="N2378" s="47"/>
      <c r="O2378" s="47"/>
      <c r="P2378" s="47"/>
      <c r="Q2378" s="47"/>
      <c r="R2378" s="47"/>
      <c r="S2378" s="47"/>
      <c r="T2378" s="47"/>
      <c r="U2378" s="47"/>
      <c r="V2378" s="47"/>
      <c r="W2378" s="47"/>
      <c r="X2378" s="47"/>
      <c r="Y2378" s="47"/>
      <c r="Z2378" s="47"/>
      <c r="AA2378" s="47"/>
      <c r="AB2378" s="47"/>
    </row>
    <row r="2379" spans="1:28" ht="22.5" customHeight="1">
      <c r="A2379" s="47"/>
      <c r="B2379" s="74"/>
      <c r="C2379" s="74"/>
      <c r="D2379" s="74"/>
      <c r="E2379" s="113" t="str">
        <f>IF(B2379="","",Impostazioni!$C$6)</f>
        <v/>
      </c>
      <c r="F2379" s="67"/>
      <c r="G2379" s="67"/>
      <c r="H2379" s="67"/>
      <c r="I2379" s="67"/>
      <c r="J2379" s="124">
        <v>0</v>
      </c>
      <c r="K2379" s="74"/>
      <c r="L2379" s="111"/>
      <c r="M2379" s="47"/>
      <c r="N2379" s="47"/>
      <c r="O2379" s="47"/>
      <c r="P2379" s="47"/>
      <c r="Q2379" s="47"/>
      <c r="R2379" s="47"/>
      <c r="S2379" s="47"/>
      <c r="T2379" s="47"/>
      <c r="U2379" s="47"/>
      <c r="V2379" s="47"/>
      <c r="W2379" s="47"/>
      <c r="X2379" s="47"/>
      <c r="Y2379" s="47"/>
      <c r="Z2379" s="47"/>
      <c r="AA2379" s="47"/>
      <c r="AB2379" s="47"/>
    </row>
    <row r="2380" spans="1:28" ht="22.5" customHeight="1">
      <c r="A2380" s="47"/>
      <c r="B2380" s="74"/>
      <c r="C2380" s="74"/>
      <c r="D2380" s="74"/>
      <c r="E2380" s="113" t="str">
        <f>IF(B2380="","",Impostazioni!$C$6)</f>
        <v/>
      </c>
      <c r="F2380" s="67"/>
      <c r="G2380" s="67"/>
      <c r="H2380" s="67"/>
      <c r="I2380" s="67"/>
      <c r="J2380" s="124">
        <v>0</v>
      </c>
      <c r="K2380" s="74"/>
      <c r="L2380" s="111"/>
      <c r="M2380" s="47"/>
      <c r="N2380" s="47"/>
      <c r="O2380" s="47"/>
      <c r="P2380" s="47"/>
      <c r="Q2380" s="47"/>
      <c r="R2380" s="47"/>
      <c r="S2380" s="47"/>
      <c r="T2380" s="47"/>
      <c r="U2380" s="47"/>
      <c r="V2380" s="47"/>
      <c r="W2380" s="47"/>
      <c r="X2380" s="47"/>
      <c r="Y2380" s="47"/>
      <c r="Z2380" s="47"/>
      <c r="AA2380" s="47"/>
      <c r="AB2380" s="47"/>
    </row>
    <row r="2381" spans="1:28" ht="22.5" customHeight="1">
      <c r="A2381" s="47"/>
      <c r="B2381" s="74"/>
      <c r="C2381" s="74"/>
      <c r="D2381" s="74"/>
      <c r="E2381" s="113" t="str">
        <f>IF(B2381="","",Impostazioni!$C$6)</f>
        <v/>
      </c>
      <c r="F2381" s="67"/>
      <c r="G2381" s="67"/>
      <c r="H2381" s="67"/>
      <c r="I2381" s="67"/>
      <c r="J2381" s="124">
        <v>0</v>
      </c>
      <c r="K2381" s="74"/>
      <c r="L2381" s="111"/>
      <c r="M2381" s="47"/>
      <c r="N2381" s="47"/>
      <c r="O2381" s="47"/>
      <c r="P2381" s="47"/>
      <c r="Q2381" s="47"/>
      <c r="R2381" s="47"/>
      <c r="S2381" s="47"/>
      <c r="T2381" s="47"/>
      <c r="U2381" s="47"/>
      <c r="V2381" s="47"/>
      <c r="W2381" s="47"/>
      <c r="X2381" s="47"/>
      <c r="Y2381" s="47"/>
      <c r="Z2381" s="47"/>
      <c r="AA2381" s="47"/>
      <c r="AB2381" s="47"/>
    </row>
    <row r="2382" spans="1:28" ht="22.5" customHeight="1">
      <c r="A2382" s="47"/>
      <c r="B2382" s="74"/>
      <c r="C2382" s="74"/>
      <c r="D2382" s="74"/>
      <c r="E2382" s="113" t="str">
        <f>IF(B2382="","",Impostazioni!$C$6)</f>
        <v/>
      </c>
      <c r="F2382" s="67"/>
      <c r="G2382" s="67"/>
      <c r="H2382" s="67"/>
      <c r="I2382" s="67"/>
      <c r="J2382" s="124">
        <v>0</v>
      </c>
      <c r="K2382" s="74"/>
      <c r="L2382" s="111"/>
      <c r="M2382" s="47"/>
      <c r="N2382" s="47"/>
      <c r="O2382" s="47"/>
      <c r="P2382" s="47"/>
      <c r="Q2382" s="47"/>
      <c r="R2382" s="47"/>
      <c r="S2382" s="47"/>
      <c r="T2382" s="47"/>
      <c r="U2382" s="47"/>
      <c r="V2382" s="47"/>
      <c r="W2382" s="47"/>
      <c r="X2382" s="47"/>
      <c r="Y2382" s="47"/>
      <c r="Z2382" s="47"/>
      <c r="AA2382" s="47"/>
      <c r="AB2382" s="47"/>
    </row>
    <row r="2383" spans="1:28" ht="22.5" customHeight="1">
      <c r="A2383" s="47"/>
      <c r="B2383" s="74"/>
      <c r="C2383" s="74"/>
      <c r="D2383" s="74"/>
      <c r="E2383" s="113" t="str">
        <f>IF(B2383="","",Impostazioni!$C$6)</f>
        <v/>
      </c>
      <c r="F2383" s="67"/>
      <c r="G2383" s="67"/>
      <c r="H2383" s="67"/>
      <c r="I2383" s="67"/>
      <c r="J2383" s="124">
        <v>0</v>
      </c>
      <c r="K2383" s="74"/>
      <c r="L2383" s="111"/>
      <c r="M2383" s="47"/>
      <c r="N2383" s="47"/>
      <c r="O2383" s="47"/>
      <c r="P2383" s="47"/>
      <c r="Q2383" s="47"/>
      <c r="R2383" s="47"/>
      <c r="S2383" s="47"/>
      <c r="T2383" s="47"/>
      <c r="U2383" s="47"/>
      <c r="V2383" s="47"/>
      <c r="W2383" s="47"/>
      <c r="X2383" s="47"/>
      <c r="Y2383" s="47"/>
      <c r="Z2383" s="47"/>
      <c r="AA2383" s="47"/>
      <c r="AB2383" s="47"/>
    </row>
    <row r="2384" spans="1:28" ht="22.5" customHeight="1">
      <c r="A2384" s="47"/>
      <c r="B2384" s="74"/>
      <c r="C2384" s="74"/>
      <c r="D2384" s="74"/>
      <c r="E2384" s="113" t="str">
        <f>IF(B2384="","",Impostazioni!$C$6)</f>
        <v/>
      </c>
      <c r="F2384" s="67"/>
      <c r="G2384" s="67"/>
      <c r="H2384" s="67"/>
      <c r="I2384" s="67"/>
      <c r="J2384" s="124">
        <v>0</v>
      </c>
      <c r="K2384" s="74"/>
      <c r="L2384" s="111"/>
      <c r="M2384" s="47"/>
      <c r="N2384" s="47"/>
      <c r="O2384" s="47"/>
      <c r="P2384" s="47"/>
      <c r="Q2384" s="47"/>
      <c r="R2384" s="47"/>
      <c r="S2384" s="47"/>
      <c r="T2384" s="47"/>
      <c r="U2384" s="47"/>
      <c r="V2384" s="47"/>
      <c r="W2384" s="47"/>
      <c r="X2384" s="47"/>
      <c r="Y2384" s="47"/>
      <c r="Z2384" s="47"/>
      <c r="AA2384" s="47"/>
      <c r="AB2384" s="47"/>
    </row>
    <row r="2385" spans="1:28" ht="22.5" customHeight="1">
      <c r="A2385" s="47"/>
      <c r="B2385" s="74"/>
      <c r="C2385" s="74"/>
      <c r="D2385" s="74"/>
      <c r="E2385" s="113" t="str">
        <f>IF(B2385="","",Impostazioni!$C$6)</f>
        <v/>
      </c>
      <c r="F2385" s="67"/>
      <c r="G2385" s="67"/>
      <c r="H2385" s="67"/>
      <c r="I2385" s="67"/>
      <c r="J2385" s="124">
        <v>0</v>
      </c>
      <c r="K2385" s="74"/>
      <c r="L2385" s="111"/>
      <c r="M2385" s="47"/>
      <c r="N2385" s="47"/>
      <c r="O2385" s="47"/>
      <c r="P2385" s="47"/>
      <c r="Q2385" s="47"/>
      <c r="R2385" s="47"/>
      <c r="S2385" s="47"/>
      <c r="T2385" s="47"/>
      <c r="U2385" s="47"/>
      <c r="V2385" s="47"/>
      <c r="W2385" s="47"/>
      <c r="X2385" s="47"/>
      <c r="Y2385" s="47"/>
      <c r="Z2385" s="47"/>
      <c r="AA2385" s="47"/>
      <c r="AB2385" s="47"/>
    </row>
    <row r="2386" spans="1:28" ht="22.5" customHeight="1">
      <c r="A2386" s="47"/>
      <c r="B2386" s="74"/>
      <c r="C2386" s="74"/>
      <c r="D2386" s="74"/>
      <c r="E2386" s="113" t="str">
        <f>IF(B2386="","",Impostazioni!$C$6)</f>
        <v/>
      </c>
      <c r="F2386" s="67"/>
      <c r="G2386" s="67"/>
      <c r="H2386" s="67"/>
      <c r="I2386" s="67"/>
      <c r="J2386" s="124">
        <v>0</v>
      </c>
      <c r="K2386" s="74"/>
      <c r="L2386" s="111"/>
      <c r="M2386" s="47"/>
      <c r="N2386" s="47"/>
      <c r="O2386" s="47"/>
      <c r="P2386" s="47"/>
      <c r="Q2386" s="47"/>
      <c r="R2386" s="47"/>
      <c r="S2386" s="47"/>
      <c r="T2386" s="47"/>
      <c r="U2386" s="47"/>
      <c r="V2386" s="47"/>
      <c r="W2386" s="47"/>
      <c r="X2386" s="47"/>
      <c r="Y2386" s="47"/>
      <c r="Z2386" s="47"/>
      <c r="AA2386" s="47"/>
      <c r="AB2386" s="47"/>
    </row>
    <row r="2387" spans="1:28" ht="22.5" customHeight="1">
      <c r="A2387" s="47"/>
      <c r="B2387" s="74"/>
      <c r="C2387" s="74"/>
      <c r="D2387" s="74"/>
      <c r="E2387" s="113" t="str">
        <f>IF(B2387="","",Impostazioni!$C$6)</f>
        <v/>
      </c>
      <c r="F2387" s="67"/>
      <c r="G2387" s="67"/>
      <c r="H2387" s="67"/>
      <c r="I2387" s="67"/>
      <c r="J2387" s="124">
        <v>0</v>
      </c>
      <c r="K2387" s="74"/>
      <c r="L2387" s="111"/>
      <c r="M2387" s="47"/>
      <c r="N2387" s="47"/>
      <c r="O2387" s="47"/>
      <c r="P2387" s="47"/>
      <c r="Q2387" s="47"/>
      <c r="R2387" s="47"/>
      <c r="S2387" s="47"/>
      <c r="T2387" s="47"/>
      <c r="U2387" s="47"/>
      <c r="V2387" s="47"/>
      <c r="W2387" s="47"/>
      <c r="X2387" s="47"/>
      <c r="Y2387" s="47"/>
      <c r="Z2387" s="47"/>
      <c r="AA2387" s="47"/>
      <c r="AB2387" s="47"/>
    </row>
    <row r="2388" spans="1:28" ht="22.5" customHeight="1">
      <c r="A2388" s="47"/>
      <c r="B2388" s="74"/>
      <c r="C2388" s="74"/>
      <c r="D2388" s="74"/>
      <c r="E2388" s="113" t="str">
        <f>IF(B2388="","",Impostazioni!$C$6)</f>
        <v/>
      </c>
      <c r="F2388" s="67"/>
      <c r="G2388" s="67"/>
      <c r="H2388" s="67"/>
      <c r="I2388" s="67"/>
      <c r="J2388" s="124">
        <v>0</v>
      </c>
      <c r="K2388" s="74"/>
      <c r="L2388" s="111"/>
      <c r="M2388" s="47"/>
      <c r="N2388" s="47"/>
      <c r="O2388" s="47"/>
      <c r="P2388" s="47"/>
      <c r="Q2388" s="47"/>
      <c r="R2388" s="47"/>
      <c r="S2388" s="47"/>
      <c r="T2388" s="47"/>
      <c r="U2388" s="47"/>
      <c r="V2388" s="47"/>
      <c r="W2388" s="47"/>
      <c r="X2388" s="47"/>
      <c r="Y2388" s="47"/>
      <c r="Z2388" s="47"/>
      <c r="AA2388" s="47"/>
      <c r="AB2388" s="47"/>
    </row>
    <row r="2389" spans="1:28" ht="22.5" customHeight="1">
      <c r="A2389" s="47"/>
      <c r="B2389" s="74"/>
      <c r="C2389" s="74"/>
      <c r="D2389" s="74"/>
      <c r="E2389" s="113" t="str">
        <f>IF(B2389="","",Impostazioni!$C$6)</f>
        <v/>
      </c>
      <c r="F2389" s="67"/>
      <c r="G2389" s="67"/>
      <c r="H2389" s="67"/>
      <c r="I2389" s="67"/>
      <c r="J2389" s="124">
        <v>0</v>
      </c>
      <c r="K2389" s="74"/>
      <c r="L2389" s="111"/>
      <c r="M2389" s="47"/>
      <c r="N2389" s="47"/>
      <c r="O2389" s="47"/>
      <c r="P2389" s="47"/>
      <c r="Q2389" s="47"/>
      <c r="R2389" s="47"/>
      <c r="S2389" s="47"/>
      <c r="T2389" s="47"/>
      <c r="U2389" s="47"/>
      <c r="V2389" s="47"/>
      <c r="W2389" s="47"/>
      <c r="X2389" s="47"/>
      <c r="Y2389" s="47"/>
      <c r="Z2389" s="47"/>
      <c r="AA2389" s="47"/>
      <c r="AB2389" s="47"/>
    </row>
    <row r="2390" spans="1:28" ht="22.5" customHeight="1">
      <c r="A2390" s="47"/>
      <c r="B2390" s="74"/>
      <c r="C2390" s="74"/>
      <c r="D2390" s="74"/>
      <c r="E2390" s="113" t="str">
        <f>IF(B2390="","",Impostazioni!$C$6)</f>
        <v/>
      </c>
      <c r="F2390" s="67"/>
      <c r="G2390" s="67"/>
      <c r="H2390" s="67"/>
      <c r="I2390" s="67"/>
      <c r="J2390" s="124">
        <v>0</v>
      </c>
      <c r="K2390" s="74"/>
      <c r="L2390" s="111"/>
      <c r="M2390" s="47"/>
      <c r="N2390" s="47"/>
      <c r="O2390" s="47"/>
      <c r="P2390" s="47"/>
      <c r="Q2390" s="47"/>
      <c r="R2390" s="47"/>
      <c r="S2390" s="47"/>
      <c r="T2390" s="47"/>
      <c r="U2390" s="47"/>
      <c r="V2390" s="47"/>
      <c r="W2390" s="47"/>
      <c r="X2390" s="47"/>
      <c r="Y2390" s="47"/>
      <c r="Z2390" s="47"/>
      <c r="AA2390" s="47"/>
      <c r="AB2390" s="47"/>
    </row>
    <row r="2391" spans="1:28" ht="22.5" customHeight="1">
      <c r="A2391" s="47"/>
      <c r="B2391" s="74"/>
      <c r="C2391" s="74"/>
      <c r="D2391" s="74"/>
      <c r="E2391" s="113" t="str">
        <f>IF(B2391="","",Impostazioni!$C$6)</f>
        <v/>
      </c>
      <c r="F2391" s="67"/>
      <c r="G2391" s="67"/>
      <c r="H2391" s="67"/>
      <c r="I2391" s="67"/>
      <c r="J2391" s="124">
        <v>0</v>
      </c>
      <c r="K2391" s="74"/>
      <c r="L2391" s="111"/>
      <c r="M2391" s="47"/>
      <c r="N2391" s="47"/>
      <c r="O2391" s="47"/>
      <c r="P2391" s="47"/>
      <c r="Q2391" s="47"/>
      <c r="R2391" s="47"/>
      <c r="S2391" s="47"/>
      <c r="T2391" s="47"/>
      <c r="U2391" s="47"/>
      <c r="V2391" s="47"/>
      <c r="W2391" s="47"/>
      <c r="X2391" s="47"/>
      <c r="Y2391" s="47"/>
      <c r="Z2391" s="47"/>
      <c r="AA2391" s="47"/>
      <c r="AB2391" s="47"/>
    </row>
    <row r="2392" spans="1:28" ht="22.5" customHeight="1">
      <c r="A2392" s="47"/>
      <c r="B2392" s="74"/>
      <c r="C2392" s="74"/>
      <c r="D2392" s="74"/>
      <c r="E2392" s="113" t="str">
        <f>IF(B2392="","",Impostazioni!$C$6)</f>
        <v/>
      </c>
      <c r="F2392" s="67"/>
      <c r="G2392" s="67"/>
      <c r="H2392" s="67"/>
      <c r="I2392" s="67"/>
      <c r="J2392" s="124">
        <v>0</v>
      </c>
      <c r="K2392" s="74"/>
      <c r="L2392" s="111"/>
      <c r="M2392" s="47"/>
      <c r="N2392" s="47"/>
      <c r="O2392" s="47"/>
      <c r="P2392" s="47"/>
      <c r="Q2392" s="47"/>
      <c r="R2392" s="47"/>
      <c r="S2392" s="47"/>
      <c r="T2392" s="47"/>
      <c r="U2392" s="47"/>
      <c r="V2392" s="47"/>
      <c r="W2392" s="47"/>
      <c r="X2392" s="47"/>
      <c r="Y2392" s="47"/>
      <c r="Z2392" s="47"/>
      <c r="AA2392" s="47"/>
      <c r="AB2392" s="47"/>
    </row>
    <row r="2393" spans="1:28" ht="22.5" customHeight="1">
      <c r="A2393" s="47"/>
      <c r="B2393" s="74"/>
      <c r="C2393" s="74"/>
      <c r="D2393" s="74"/>
      <c r="E2393" s="113" t="str">
        <f>IF(B2393="","",Impostazioni!$C$6)</f>
        <v/>
      </c>
      <c r="F2393" s="67"/>
      <c r="G2393" s="67"/>
      <c r="H2393" s="67"/>
      <c r="I2393" s="67"/>
      <c r="J2393" s="124">
        <v>0</v>
      </c>
      <c r="K2393" s="74"/>
      <c r="L2393" s="111"/>
      <c r="M2393" s="47"/>
      <c r="N2393" s="47"/>
      <c r="O2393" s="47"/>
      <c r="P2393" s="47"/>
      <c r="Q2393" s="47"/>
      <c r="R2393" s="47"/>
      <c r="S2393" s="47"/>
      <c r="T2393" s="47"/>
      <c r="U2393" s="47"/>
      <c r="V2393" s="47"/>
      <c r="W2393" s="47"/>
      <c r="X2393" s="47"/>
      <c r="Y2393" s="47"/>
      <c r="Z2393" s="47"/>
      <c r="AA2393" s="47"/>
      <c r="AB2393" s="47"/>
    </row>
    <row r="2394" spans="1:28" ht="22.5" customHeight="1">
      <c r="A2394" s="47"/>
      <c r="B2394" s="74"/>
      <c r="C2394" s="74"/>
      <c r="D2394" s="74"/>
      <c r="E2394" s="113" t="str">
        <f>IF(B2394="","",Impostazioni!$C$6)</f>
        <v/>
      </c>
      <c r="F2394" s="67"/>
      <c r="G2394" s="67"/>
      <c r="H2394" s="67"/>
      <c r="I2394" s="67"/>
      <c r="J2394" s="124">
        <v>0</v>
      </c>
      <c r="K2394" s="74"/>
      <c r="L2394" s="111"/>
      <c r="M2394" s="47"/>
      <c r="N2394" s="47"/>
      <c r="O2394" s="47"/>
      <c r="P2394" s="47"/>
      <c r="Q2394" s="47"/>
      <c r="R2394" s="47"/>
      <c r="S2394" s="47"/>
      <c r="T2394" s="47"/>
      <c r="U2394" s="47"/>
      <c r="V2394" s="47"/>
      <c r="W2394" s="47"/>
      <c r="X2394" s="47"/>
      <c r="Y2394" s="47"/>
      <c r="Z2394" s="47"/>
      <c r="AA2394" s="47"/>
      <c r="AB2394" s="47"/>
    </row>
    <row r="2395" spans="1:28" ht="22.5" customHeight="1">
      <c r="A2395" s="47"/>
      <c r="B2395" s="74"/>
      <c r="C2395" s="74"/>
      <c r="D2395" s="74"/>
      <c r="E2395" s="113" t="str">
        <f>IF(B2395="","",Impostazioni!$C$6)</f>
        <v/>
      </c>
      <c r="F2395" s="67"/>
      <c r="G2395" s="67"/>
      <c r="H2395" s="67"/>
      <c r="I2395" s="67"/>
      <c r="J2395" s="124">
        <v>0</v>
      </c>
      <c r="K2395" s="74"/>
      <c r="L2395" s="111"/>
      <c r="M2395" s="47"/>
      <c r="N2395" s="47"/>
      <c r="O2395" s="47"/>
      <c r="P2395" s="47"/>
      <c r="Q2395" s="47"/>
      <c r="R2395" s="47"/>
      <c r="S2395" s="47"/>
      <c r="T2395" s="47"/>
      <c r="U2395" s="47"/>
      <c r="V2395" s="47"/>
      <c r="W2395" s="47"/>
      <c r="X2395" s="47"/>
      <c r="Y2395" s="47"/>
      <c r="Z2395" s="47"/>
      <c r="AA2395" s="47"/>
      <c r="AB2395" s="47"/>
    </row>
    <row r="2396" spans="1:28" ht="22.5" customHeight="1">
      <c r="A2396" s="47"/>
      <c r="B2396" s="74"/>
      <c r="C2396" s="74"/>
      <c r="D2396" s="74"/>
      <c r="E2396" s="113" t="str">
        <f>IF(B2396="","",Impostazioni!$C$6)</f>
        <v/>
      </c>
      <c r="F2396" s="67"/>
      <c r="G2396" s="67"/>
      <c r="H2396" s="67"/>
      <c r="I2396" s="67"/>
      <c r="J2396" s="124">
        <v>0</v>
      </c>
      <c r="K2396" s="74"/>
      <c r="L2396" s="111"/>
      <c r="M2396" s="47"/>
      <c r="N2396" s="47"/>
      <c r="O2396" s="47"/>
      <c r="P2396" s="47"/>
      <c r="Q2396" s="47"/>
      <c r="R2396" s="47"/>
      <c r="S2396" s="47"/>
      <c r="T2396" s="47"/>
      <c r="U2396" s="47"/>
      <c r="V2396" s="47"/>
      <c r="W2396" s="47"/>
      <c r="X2396" s="47"/>
      <c r="Y2396" s="47"/>
      <c r="Z2396" s="47"/>
      <c r="AA2396" s="47"/>
      <c r="AB2396" s="47"/>
    </row>
    <row r="2397" spans="1:28" ht="22.5" customHeight="1">
      <c r="A2397" s="47"/>
      <c r="B2397" s="74"/>
      <c r="C2397" s="74"/>
      <c r="D2397" s="74"/>
      <c r="E2397" s="113" t="str">
        <f>IF(B2397="","",Impostazioni!$C$6)</f>
        <v/>
      </c>
      <c r="F2397" s="67"/>
      <c r="G2397" s="67"/>
      <c r="H2397" s="67"/>
      <c r="I2397" s="67"/>
      <c r="J2397" s="124">
        <v>0</v>
      </c>
      <c r="K2397" s="74"/>
      <c r="L2397" s="111"/>
      <c r="M2397" s="47"/>
      <c r="N2397" s="47"/>
      <c r="O2397" s="47"/>
      <c r="P2397" s="47"/>
      <c r="Q2397" s="47"/>
      <c r="R2397" s="47"/>
      <c r="S2397" s="47"/>
      <c r="T2397" s="47"/>
      <c r="U2397" s="47"/>
      <c r="V2397" s="47"/>
      <c r="W2397" s="47"/>
      <c r="X2397" s="47"/>
      <c r="Y2397" s="47"/>
      <c r="Z2397" s="47"/>
      <c r="AA2397" s="47"/>
      <c r="AB2397" s="47"/>
    </row>
    <row r="2398" spans="1:28" ht="22.5" customHeight="1">
      <c r="A2398" s="47"/>
      <c r="B2398" s="74"/>
      <c r="C2398" s="74"/>
      <c r="D2398" s="74"/>
      <c r="E2398" s="113" t="str">
        <f>IF(B2398="","",Impostazioni!$C$6)</f>
        <v/>
      </c>
      <c r="F2398" s="67"/>
      <c r="G2398" s="67"/>
      <c r="H2398" s="67"/>
      <c r="I2398" s="67"/>
      <c r="J2398" s="124">
        <v>0</v>
      </c>
      <c r="K2398" s="74"/>
      <c r="L2398" s="111"/>
      <c r="M2398" s="47"/>
      <c r="N2398" s="47"/>
      <c r="O2398" s="47"/>
      <c r="P2398" s="47"/>
      <c r="Q2398" s="47"/>
      <c r="R2398" s="47"/>
      <c r="S2398" s="47"/>
      <c r="T2398" s="47"/>
      <c r="U2398" s="47"/>
      <c r="V2398" s="47"/>
      <c r="W2398" s="47"/>
      <c r="X2398" s="47"/>
      <c r="Y2398" s="47"/>
      <c r="Z2398" s="47"/>
      <c r="AA2398" s="47"/>
      <c r="AB2398" s="47"/>
    </row>
    <row r="2399" spans="1:28" ht="22.5" customHeight="1">
      <c r="A2399" s="47"/>
      <c r="B2399" s="74"/>
      <c r="C2399" s="74"/>
      <c r="D2399" s="74"/>
      <c r="E2399" s="113" t="str">
        <f>IF(B2399="","",Impostazioni!$C$6)</f>
        <v/>
      </c>
      <c r="F2399" s="67"/>
      <c r="G2399" s="67"/>
      <c r="H2399" s="67"/>
      <c r="I2399" s="67"/>
      <c r="J2399" s="124">
        <v>0</v>
      </c>
      <c r="K2399" s="74"/>
      <c r="L2399" s="111"/>
      <c r="M2399" s="47"/>
      <c r="N2399" s="47"/>
      <c r="O2399" s="47"/>
      <c r="P2399" s="47"/>
      <c r="Q2399" s="47"/>
      <c r="R2399" s="47"/>
      <c r="S2399" s="47"/>
      <c r="T2399" s="47"/>
      <c r="U2399" s="47"/>
      <c r="V2399" s="47"/>
      <c r="W2399" s="47"/>
      <c r="X2399" s="47"/>
      <c r="Y2399" s="47"/>
      <c r="Z2399" s="47"/>
      <c r="AA2399" s="47"/>
      <c r="AB2399" s="47"/>
    </row>
    <row r="2400" spans="1:28" ht="22.5" customHeight="1">
      <c r="A2400" s="47"/>
      <c r="B2400" s="74"/>
      <c r="C2400" s="74"/>
      <c r="D2400" s="74"/>
      <c r="E2400" s="113" t="str">
        <f>IF(B2400="","",Impostazioni!$C$6)</f>
        <v/>
      </c>
      <c r="F2400" s="67"/>
      <c r="G2400" s="67"/>
      <c r="H2400" s="67"/>
      <c r="I2400" s="67"/>
      <c r="J2400" s="124">
        <v>0</v>
      </c>
      <c r="K2400" s="74"/>
      <c r="L2400" s="111"/>
      <c r="M2400" s="47"/>
      <c r="N2400" s="47"/>
      <c r="O2400" s="47"/>
      <c r="P2400" s="47"/>
      <c r="Q2400" s="47"/>
      <c r="R2400" s="47"/>
      <c r="S2400" s="47"/>
      <c r="T2400" s="47"/>
      <c r="U2400" s="47"/>
      <c r="V2400" s="47"/>
      <c r="W2400" s="47"/>
      <c r="X2400" s="47"/>
      <c r="Y2400" s="47"/>
      <c r="Z2400" s="47"/>
      <c r="AA2400" s="47"/>
      <c r="AB2400" s="47"/>
    </row>
    <row r="2401" spans="1:28" ht="22.5" customHeight="1">
      <c r="A2401" s="47"/>
      <c r="B2401" s="74"/>
      <c r="C2401" s="74"/>
      <c r="D2401" s="74"/>
      <c r="E2401" s="113" t="str">
        <f>IF(B2401="","",Impostazioni!$C$6)</f>
        <v/>
      </c>
      <c r="F2401" s="67"/>
      <c r="G2401" s="67"/>
      <c r="H2401" s="67"/>
      <c r="I2401" s="67"/>
      <c r="J2401" s="124">
        <v>0</v>
      </c>
      <c r="K2401" s="74"/>
      <c r="L2401" s="111"/>
      <c r="M2401" s="47"/>
      <c r="N2401" s="47"/>
      <c r="O2401" s="47"/>
      <c r="P2401" s="47"/>
      <c r="Q2401" s="47"/>
      <c r="R2401" s="47"/>
      <c r="S2401" s="47"/>
      <c r="T2401" s="47"/>
      <c r="U2401" s="47"/>
      <c r="V2401" s="47"/>
      <c r="W2401" s="47"/>
      <c r="X2401" s="47"/>
      <c r="Y2401" s="47"/>
      <c r="Z2401" s="47"/>
      <c r="AA2401" s="47"/>
      <c r="AB2401" s="47"/>
    </row>
    <row r="2402" spans="1:28" ht="22.5" customHeight="1">
      <c r="A2402" s="47"/>
      <c r="B2402" s="74"/>
      <c r="C2402" s="74"/>
      <c r="D2402" s="74"/>
      <c r="E2402" s="113" t="str">
        <f>IF(B2402="","",Impostazioni!$C$6)</f>
        <v/>
      </c>
      <c r="F2402" s="67"/>
      <c r="G2402" s="67"/>
      <c r="H2402" s="67"/>
      <c r="I2402" s="67"/>
      <c r="J2402" s="124">
        <v>0</v>
      </c>
      <c r="K2402" s="74"/>
      <c r="L2402" s="111"/>
      <c r="M2402" s="47"/>
      <c r="N2402" s="47"/>
      <c r="O2402" s="47"/>
      <c r="P2402" s="47"/>
      <c r="Q2402" s="47"/>
      <c r="R2402" s="47"/>
      <c r="S2402" s="47"/>
      <c r="T2402" s="47"/>
      <c r="U2402" s="47"/>
      <c r="V2402" s="47"/>
      <c r="W2402" s="47"/>
      <c r="X2402" s="47"/>
      <c r="Y2402" s="47"/>
      <c r="Z2402" s="47"/>
      <c r="AA2402" s="47"/>
      <c r="AB2402" s="47"/>
    </row>
    <row r="2403" spans="1:28" ht="22.5" customHeight="1">
      <c r="A2403" s="47"/>
      <c r="B2403" s="74"/>
      <c r="C2403" s="74"/>
      <c r="D2403" s="74"/>
      <c r="E2403" s="113" t="str">
        <f>IF(B2403="","",Impostazioni!$C$6)</f>
        <v/>
      </c>
      <c r="F2403" s="67"/>
      <c r="G2403" s="67"/>
      <c r="H2403" s="67"/>
      <c r="I2403" s="67"/>
      <c r="J2403" s="124">
        <v>0</v>
      </c>
      <c r="K2403" s="74"/>
      <c r="L2403" s="111"/>
      <c r="M2403" s="47"/>
      <c r="N2403" s="47"/>
      <c r="O2403" s="47"/>
      <c r="P2403" s="47"/>
      <c r="Q2403" s="47"/>
      <c r="R2403" s="47"/>
      <c r="S2403" s="47"/>
      <c r="T2403" s="47"/>
      <c r="U2403" s="47"/>
      <c r="V2403" s="47"/>
      <c r="W2403" s="47"/>
      <c r="X2403" s="47"/>
      <c r="Y2403" s="47"/>
      <c r="Z2403" s="47"/>
      <c r="AA2403" s="47"/>
      <c r="AB2403" s="47"/>
    </row>
    <row r="2404" spans="1:28" ht="22.5" customHeight="1">
      <c r="A2404" s="47"/>
      <c r="B2404" s="74"/>
      <c r="C2404" s="74"/>
      <c r="D2404" s="74"/>
      <c r="E2404" s="113" t="str">
        <f>IF(B2404="","",Impostazioni!$C$6)</f>
        <v/>
      </c>
      <c r="F2404" s="67"/>
      <c r="G2404" s="67"/>
      <c r="H2404" s="67"/>
      <c r="I2404" s="67"/>
      <c r="J2404" s="124">
        <v>0</v>
      </c>
      <c r="K2404" s="74"/>
      <c r="L2404" s="111"/>
      <c r="M2404" s="47"/>
      <c r="N2404" s="47"/>
      <c r="O2404" s="47"/>
      <c r="P2404" s="47"/>
      <c r="Q2404" s="47"/>
      <c r="R2404" s="47"/>
      <c r="S2404" s="47"/>
      <c r="T2404" s="47"/>
      <c r="U2404" s="47"/>
      <c r="V2404" s="47"/>
      <c r="W2404" s="47"/>
      <c r="X2404" s="47"/>
      <c r="Y2404" s="47"/>
      <c r="Z2404" s="47"/>
      <c r="AA2404" s="47"/>
      <c r="AB2404" s="47"/>
    </row>
    <row r="2405" spans="1:28" ht="22.5" customHeight="1">
      <c r="A2405" s="47"/>
      <c r="B2405" s="74"/>
      <c r="C2405" s="74"/>
      <c r="D2405" s="74"/>
      <c r="E2405" s="113" t="str">
        <f>IF(B2405="","",Impostazioni!$C$6)</f>
        <v/>
      </c>
      <c r="F2405" s="67"/>
      <c r="G2405" s="67"/>
      <c r="H2405" s="67"/>
      <c r="I2405" s="67"/>
      <c r="J2405" s="124">
        <v>0</v>
      </c>
      <c r="K2405" s="74"/>
      <c r="L2405" s="111"/>
      <c r="M2405" s="47"/>
      <c r="N2405" s="47"/>
      <c r="O2405" s="47"/>
      <c r="P2405" s="47"/>
      <c r="Q2405" s="47"/>
      <c r="R2405" s="47"/>
      <c r="S2405" s="47"/>
      <c r="T2405" s="47"/>
      <c r="U2405" s="47"/>
      <c r="V2405" s="47"/>
      <c r="W2405" s="47"/>
      <c r="X2405" s="47"/>
      <c r="Y2405" s="47"/>
      <c r="Z2405" s="47"/>
      <c r="AA2405" s="47"/>
      <c r="AB2405" s="47"/>
    </row>
    <row r="2406" spans="1:28" ht="22.5" customHeight="1">
      <c r="A2406" s="47"/>
      <c r="B2406" s="74"/>
      <c r="C2406" s="74"/>
      <c r="D2406" s="74"/>
      <c r="E2406" s="113" t="str">
        <f>IF(B2406="","",Impostazioni!$C$6)</f>
        <v/>
      </c>
      <c r="F2406" s="67"/>
      <c r="G2406" s="67"/>
      <c r="H2406" s="67"/>
      <c r="I2406" s="67"/>
      <c r="J2406" s="124">
        <v>0</v>
      </c>
      <c r="K2406" s="74"/>
      <c r="L2406" s="111"/>
      <c r="M2406" s="47"/>
      <c r="N2406" s="47"/>
      <c r="O2406" s="47"/>
      <c r="P2406" s="47"/>
      <c r="Q2406" s="47"/>
      <c r="R2406" s="47"/>
      <c r="S2406" s="47"/>
      <c r="T2406" s="47"/>
      <c r="U2406" s="47"/>
      <c r="V2406" s="47"/>
      <c r="W2406" s="47"/>
      <c r="X2406" s="47"/>
      <c r="Y2406" s="47"/>
      <c r="Z2406" s="47"/>
      <c r="AA2406" s="47"/>
      <c r="AB2406" s="47"/>
    </row>
    <row r="2407" spans="1:28" ht="22.5" customHeight="1">
      <c r="A2407" s="47"/>
      <c r="B2407" s="74"/>
      <c r="C2407" s="74"/>
      <c r="D2407" s="74"/>
      <c r="E2407" s="113" t="str">
        <f>IF(B2407="","",Impostazioni!$C$6)</f>
        <v/>
      </c>
      <c r="F2407" s="67"/>
      <c r="G2407" s="67"/>
      <c r="H2407" s="67"/>
      <c r="I2407" s="67"/>
      <c r="J2407" s="124">
        <v>0</v>
      </c>
      <c r="K2407" s="74"/>
      <c r="L2407" s="111"/>
      <c r="M2407" s="47"/>
      <c r="N2407" s="47"/>
      <c r="O2407" s="47"/>
      <c r="P2407" s="47"/>
      <c r="Q2407" s="47"/>
      <c r="R2407" s="47"/>
      <c r="S2407" s="47"/>
      <c r="T2407" s="47"/>
      <c r="U2407" s="47"/>
      <c r="V2407" s="47"/>
      <c r="W2407" s="47"/>
      <c r="X2407" s="47"/>
      <c r="Y2407" s="47"/>
      <c r="Z2407" s="47"/>
      <c r="AA2407" s="47"/>
      <c r="AB2407" s="47"/>
    </row>
    <row r="2408" spans="1:28" ht="22.5" customHeight="1">
      <c r="A2408" s="47"/>
      <c r="B2408" s="74"/>
      <c r="C2408" s="74"/>
      <c r="D2408" s="74"/>
      <c r="E2408" s="113" t="str">
        <f>IF(B2408="","",Impostazioni!$C$6)</f>
        <v/>
      </c>
      <c r="F2408" s="67"/>
      <c r="G2408" s="67"/>
      <c r="H2408" s="67"/>
      <c r="I2408" s="67"/>
      <c r="J2408" s="124">
        <v>0</v>
      </c>
      <c r="K2408" s="74"/>
      <c r="L2408" s="111"/>
      <c r="M2408" s="47"/>
      <c r="N2408" s="47"/>
      <c r="O2408" s="47"/>
      <c r="P2408" s="47"/>
      <c r="Q2408" s="47"/>
      <c r="R2408" s="47"/>
      <c r="S2408" s="47"/>
      <c r="T2408" s="47"/>
      <c r="U2408" s="47"/>
      <c r="V2408" s="47"/>
      <c r="W2408" s="47"/>
      <c r="X2408" s="47"/>
      <c r="Y2408" s="47"/>
      <c r="Z2408" s="47"/>
      <c r="AA2408" s="47"/>
      <c r="AB2408" s="47"/>
    </row>
    <row r="2409" spans="1:28" ht="22.5" customHeight="1">
      <c r="A2409" s="47"/>
      <c r="B2409" s="74"/>
      <c r="C2409" s="74"/>
      <c r="D2409" s="74"/>
      <c r="E2409" s="113" t="str">
        <f>IF(B2409="","",Impostazioni!$C$6)</f>
        <v/>
      </c>
      <c r="F2409" s="67"/>
      <c r="G2409" s="67"/>
      <c r="H2409" s="67"/>
      <c r="I2409" s="67"/>
      <c r="J2409" s="124">
        <v>0</v>
      </c>
      <c r="K2409" s="74"/>
      <c r="L2409" s="111"/>
      <c r="M2409" s="47"/>
      <c r="N2409" s="47"/>
      <c r="O2409" s="47"/>
      <c r="P2409" s="47"/>
      <c r="Q2409" s="47"/>
      <c r="R2409" s="47"/>
      <c r="S2409" s="47"/>
      <c r="T2409" s="47"/>
      <c r="U2409" s="47"/>
      <c r="V2409" s="47"/>
      <c r="W2409" s="47"/>
      <c r="X2409" s="47"/>
      <c r="Y2409" s="47"/>
      <c r="Z2409" s="47"/>
      <c r="AA2409" s="47"/>
      <c r="AB2409" s="47"/>
    </row>
    <row r="2410" spans="1:28" ht="22.5" customHeight="1">
      <c r="A2410" s="47"/>
      <c r="B2410" s="74"/>
      <c r="C2410" s="74"/>
      <c r="D2410" s="74"/>
      <c r="E2410" s="113" t="str">
        <f>IF(B2410="","",Impostazioni!$C$6)</f>
        <v/>
      </c>
      <c r="F2410" s="67"/>
      <c r="G2410" s="67"/>
      <c r="H2410" s="67"/>
      <c r="I2410" s="67"/>
      <c r="J2410" s="124">
        <v>0</v>
      </c>
      <c r="K2410" s="74"/>
      <c r="L2410" s="111"/>
      <c r="M2410" s="47"/>
      <c r="N2410" s="47"/>
      <c r="O2410" s="47"/>
      <c r="P2410" s="47"/>
      <c r="Q2410" s="47"/>
      <c r="R2410" s="47"/>
      <c r="S2410" s="47"/>
      <c r="T2410" s="47"/>
      <c r="U2410" s="47"/>
      <c r="V2410" s="47"/>
      <c r="W2410" s="47"/>
      <c r="X2410" s="47"/>
      <c r="Y2410" s="47"/>
      <c r="Z2410" s="47"/>
      <c r="AA2410" s="47"/>
      <c r="AB2410" s="47"/>
    </row>
    <row r="2411" spans="1:28" ht="22.5" customHeight="1">
      <c r="A2411" s="47"/>
      <c r="B2411" s="74"/>
      <c r="C2411" s="74"/>
      <c r="D2411" s="74"/>
      <c r="E2411" s="113" t="str">
        <f>IF(B2411="","",Impostazioni!$C$6)</f>
        <v/>
      </c>
      <c r="F2411" s="67"/>
      <c r="G2411" s="67"/>
      <c r="H2411" s="67"/>
      <c r="I2411" s="67"/>
      <c r="J2411" s="124">
        <v>0</v>
      </c>
      <c r="K2411" s="74"/>
      <c r="L2411" s="111"/>
      <c r="M2411" s="47"/>
      <c r="N2411" s="47"/>
      <c r="O2411" s="47"/>
      <c r="P2411" s="47"/>
      <c r="Q2411" s="47"/>
      <c r="R2411" s="47"/>
      <c r="S2411" s="47"/>
      <c r="T2411" s="47"/>
      <c r="U2411" s="47"/>
      <c r="V2411" s="47"/>
      <c r="W2411" s="47"/>
      <c r="X2411" s="47"/>
      <c r="Y2411" s="47"/>
      <c r="Z2411" s="47"/>
      <c r="AA2411" s="47"/>
      <c r="AB2411" s="47"/>
    </row>
    <row r="2412" spans="1:28" ht="22.5" customHeight="1">
      <c r="A2412" s="47"/>
      <c r="B2412" s="74"/>
      <c r="C2412" s="74"/>
      <c r="D2412" s="74"/>
      <c r="E2412" s="113" t="str">
        <f>IF(B2412="","",Impostazioni!$C$6)</f>
        <v/>
      </c>
      <c r="F2412" s="67"/>
      <c r="G2412" s="67"/>
      <c r="H2412" s="67"/>
      <c r="I2412" s="67"/>
      <c r="J2412" s="124">
        <v>0</v>
      </c>
      <c r="K2412" s="74"/>
      <c r="L2412" s="111"/>
      <c r="M2412" s="47"/>
      <c r="N2412" s="47"/>
      <c r="O2412" s="47"/>
      <c r="P2412" s="47"/>
      <c r="Q2412" s="47"/>
      <c r="R2412" s="47"/>
      <c r="S2412" s="47"/>
      <c r="T2412" s="47"/>
      <c r="U2412" s="47"/>
      <c r="V2412" s="47"/>
      <c r="W2412" s="47"/>
      <c r="X2412" s="47"/>
      <c r="Y2412" s="47"/>
      <c r="Z2412" s="47"/>
      <c r="AA2412" s="47"/>
      <c r="AB2412" s="47"/>
    </row>
    <row r="2413" spans="1:28" ht="22.5" customHeight="1">
      <c r="A2413" s="47"/>
      <c r="B2413" s="74"/>
      <c r="C2413" s="74"/>
      <c r="D2413" s="74"/>
      <c r="E2413" s="113" t="str">
        <f>IF(B2413="","",Impostazioni!$C$6)</f>
        <v/>
      </c>
      <c r="F2413" s="67"/>
      <c r="G2413" s="67"/>
      <c r="H2413" s="67"/>
      <c r="I2413" s="67"/>
      <c r="J2413" s="124">
        <v>0</v>
      </c>
      <c r="K2413" s="74"/>
      <c r="L2413" s="111"/>
      <c r="M2413" s="47"/>
      <c r="N2413" s="47"/>
      <c r="O2413" s="47"/>
      <c r="P2413" s="47"/>
      <c r="Q2413" s="47"/>
      <c r="R2413" s="47"/>
      <c r="S2413" s="47"/>
      <c r="T2413" s="47"/>
      <c r="U2413" s="47"/>
      <c r="V2413" s="47"/>
      <c r="W2413" s="47"/>
      <c r="X2413" s="47"/>
      <c r="Y2413" s="47"/>
      <c r="Z2413" s="47"/>
      <c r="AA2413" s="47"/>
      <c r="AB2413" s="47"/>
    </row>
    <row r="2414" spans="1:28" ht="22.5" customHeight="1">
      <c r="A2414" s="47"/>
      <c r="B2414" s="74"/>
      <c r="C2414" s="74"/>
      <c r="D2414" s="74"/>
      <c r="E2414" s="113" t="str">
        <f>IF(B2414="","",Impostazioni!$C$6)</f>
        <v/>
      </c>
      <c r="F2414" s="67"/>
      <c r="G2414" s="67"/>
      <c r="H2414" s="67"/>
      <c r="I2414" s="67"/>
      <c r="J2414" s="124">
        <v>0</v>
      </c>
      <c r="K2414" s="74"/>
      <c r="L2414" s="111"/>
      <c r="M2414" s="47"/>
      <c r="N2414" s="47"/>
      <c r="O2414" s="47"/>
      <c r="P2414" s="47"/>
      <c r="Q2414" s="47"/>
      <c r="R2414" s="47"/>
      <c r="S2414" s="47"/>
      <c r="T2414" s="47"/>
      <c r="U2414" s="47"/>
      <c r="V2414" s="47"/>
      <c r="W2414" s="47"/>
      <c r="X2414" s="47"/>
      <c r="Y2414" s="47"/>
      <c r="Z2414" s="47"/>
      <c r="AA2414" s="47"/>
      <c r="AB2414" s="47"/>
    </row>
    <row r="2415" spans="1:28" ht="22.5" customHeight="1">
      <c r="A2415" s="47"/>
      <c r="B2415" s="74"/>
      <c r="C2415" s="74"/>
      <c r="D2415" s="74"/>
      <c r="E2415" s="113" t="str">
        <f>IF(B2415="","",Impostazioni!$C$6)</f>
        <v/>
      </c>
      <c r="F2415" s="67"/>
      <c r="G2415" s="67"/>
      <c r="H2415" s="67"/>
      <c r="I2415" s="67"/>
      <c r="J2415" s="124">
        <v>0</v>
      </c>
      <c r="K2415" s="74"/>
      <c r="L2415" s="111"/>
      <c r="M2415" s="47"/>
      <c r="N2415" s="47"/>
      <c r="O2415" s="47"/>
      <c r="P2415" s="47"/>
      <c r="Q2415" s="47"/>
      <c r="R2415" s="47"/>
      <c r="S2415" s="47"/>
      <c r="T2415" s="47"/>
      <c r="U2415" s="47"/>
      <c r="V2415" s="47"/>
      <c r="W2415" s="47"/>
      <c r="X2415" s="47"/>
      <c r="Y2415" s="47"/>
      <c r="Z2415" s="47"/>
      <c r="AA2415" s="47"/>
      <c r="AB2415" s="47"/>
    </row>
    <row r="2416" spans="1:28" ht="22.5" customHeight="1">
      <c r="A2416" s="47"/>
      <c r="B2416" s="74"/>
      <c r="C2416" s="74"/>
      <c r="D2416" s="74"/>
      <c r="E2416" s="113" t="str">
        <f>IF(B2416="","",Impostazioni!$C$6)</f>
        <v/>
      </c>
      <c r="F2416" s="67"/>
      <c r="G2416" s="67"/>
      <c r="H2416" s="67"/>
      <c r="I2416" s="67"/>
      <c r="J2416" s="124">
        <v>0</v>
      </c>
      <c r="K2416" s="74"/>
      <c r="L2416" s="111"/>
      <c r="M2416" s="47"/>
      <c r="N2416" s="47"/>
      <c r="O2416" s="47"/>
      <c r="P2416" s="47"/>
      <c r="Q2416" s="47"/>
      <c r="R2416" s="47"/>
      <c r="S2416" s="47"/>
      <c r="T2416" s="47"/>
      <c r="U2416" s="47"/>
      <c r="V2416" s="47"/>
      <c r="W2416" s="47"/>
      <c r="X2416" s="47"/>
      <c r="Y2416" s="47"/>
      <c r="Z2416" s="47"/>
      <c r="AA2416" s="47"/>
      <c r="AB2416" s="47"/>
    </row>
    <row r="2417" spans="1:28" ht="22.5" customHeight="1">
      <c r="A2417" s="47"/>
      <c r="B2417" s="74"/>
      <c r="C2417" s="74"/>
      <c r="D2417" s="74"/>
      <c r="E2417" s="113" t="str">
        <f>IF(B2417="","",Impostazioni!$C$6)</f>
        <v/>
      </c>
      <c r="F2417" s="67"/>
      <c r="G2417" s="67"/>
      <c r="H2417" s="67"/>
      <c r="I2417" s="67"/>
      <c r="J2417" s="124">
        <v>0</v>
      </c>
      <c r="K2417" s="74"/>
      <c r="L2417" s="111"/>
      <c r="M2417" s="47"/>
      <c r="N2417" s="47"/>
      <c r="O2417" s="47"/>
      <c r="P2417" s="47"/>
      <c r="Q2417" s="47"/>
      <c r="R2417" s="47"/>
      <c r="S2417" s="47"/>
      <c r="T2417" s="47"/>
      <c r="U2417" s="47"/>
      <c r="V2417" s="47"/>
      <c r="W2417" s="47"/>
      <c r="X2417" s="47"/>
      <c r="Y2417" s="47"/>
      <c r="Z2417" s="47"/>
      <c r="AA2417" s="47"/>
      <c r="AB2417" s="47"/>
    </row>
    <row r="2418" spans="1:28" ht="22.5" customHeight="1">
      <c r="A2418" s="47"/>
      <c r="B2418" s="74"/>
      <c r="C2418" s="74"/>
      <c r="D2418" s="74"/>
      <c r="E2418" s="113" t="str">
        <f>IF(B2418="","",Impostazioni!$C$6)</f>
        <v/>
      </c>
      <c r="F2418" s="67"/>
      <c r="G2418" s="67"/>
      <c r="H2418" s="67"/>
      <c r="I2418" s="67"/>
      <c r="J2418" s="124">
        <v>0</v>
      </c>
      <c r="K2418" s="74"/>
      <c r="L2418" s="111"/>
      <c r="M2418" s="47"/>
      <c r="N2418" s="47"/>
      <c r="O2418" s="47"/>
      <c r="P2418" s="47"/>
      <c r="Q2418" s="47"/>
      <c r="R2418" s="47"/>
      <c r="S2418" s="47"/>
      <c r="T2418" s="47"/>
      <c r="U2418" s="47"/>
      <c r="V2418" s="47"/>
      <c r="W2418" s="47"/>
      <c r="X2418" s="47"/>
      <c r="Y2418" s="47"/>
      <c r="Z2418" s="47"/>
      <c r="AA2418" s="47"/>
      <c r="AB2418" s="47"/>
    </row>
    <row r="2419" spans="1:28" ht="22.5" customHeight="1">
      <c r="A2419" s="47"/>
      <c r="B2419" s="74"/>
      <c r="C2419" s="74"/>
      <c r="D2419" s="74"/>
      <c r="E2419" s="113" t="str">
        <f>IF(B2419="","",Impostazioni!$C$6)</f>
        <v/>
      </c>
      <c r="F2419" s="67"/>
      <c r="G2419" s="67"/>
      <c r="H2419" s="67"/>
      <c r="I2419" s="67"/>
      <c r="J2419" s="124">
        <v>0</v>
      </c>
      <c r="K2419" s="74"/>
      <c r="L2419" s="111"/>
      <c r="M2419" s="47"/>
      <c r="N2419" s="47"/>
      <c r="O2419" s="47"/>
      <c r="P2419" s="47"/>
      <c r="Q2419" s="47"/>
      <c r="R2419" s="47"/>
      <c r="S2419" s="47"/>
      <c r="T2419" s="47"/>
      <c r="U2419" s="47"/>
      <c r="V2419" s="47"/>
      <c r="W2419" s="47"/>
      <c r="X2419" s="47"/>
      <c r="Y2419" s="47"/>
      <c r="Z2419" s="47"/>
      <c r="AA2419" s="47"/>
      <c r="AB2419" s="47"/>
    </row>
    <row r="2420" spans="1:28" ht="22.5" customHeight="1">
      <c r="A2420" s="47"/>
      <c r="B2420" s="74"/>
      <c r="C2420" s="74"/>
      <c r="D2420" s="74"/>
      <c r="E2420" s="113" t="str">
        <f>IF(B2420="","",Impostazioni!$C$6)</f>
        <v/>
      </c>
      <c r="F2420" s="67"/>
      <c r="G2420" s="67"/>
      <c r="H2420" s="67"/>
      <c r="I2420" s="67"/>
      <c r="J2420" s="124">
        <v>0</v>
      </c>
      <c r="K2420" s="74"/>
      <c r="L2420" s="111"/>
      <c r="M2420" s="47"/>
      <c r="N2420" s="47"/>
      <c r="O2420" s="47"/>
      <c r="P2420" s="47"/>
      <c r="Q2420" s="47"/>
      <c r="R2420" s="47"/>
      <c r="S2420" s="47"/>
      <c r="T2420" s="47"/>
      <c r="U2420" s="47"/>
      <c r="V2420" s="47"/>
      <c r="W2420" s="47"/>
      <c r="X2420" s="47"/>
      <c r="Y2420" s="47"/>
      <c r="Z2420" s="47"/>
      <c r="AA2420" s="47"/>
      <c r="AB2420" s="47"/>
    </row>
    <row r="2421" spans="1:28" ht="22.5" customHeight="1">
      <c r="A2421" s="47"/>
      <c r="B2421" s="74"/>
      <c r="C2421" s="74"/>
      <c r="D2421" s="74"/>
      <c r="E2421" s="113" t="str">
        <f>IF(B2421="","",Impostazioni!$C$6)</f>
        <v/>
      </c>
      <c r="F2421" s="67"/>
      <c r="G2421" s="67"/>
      <c r="H2421" s="67"/>
      <c r="I2421" s="67"/>
      <c r="J2421" s="124">
        <v>0</v>
      </c>
      <c r="K2421" s="74"/>
      <c r="L2421" s="111"/>
      <c r="M2421" s="47"/>
      <c r="N2421" s="47"/>
      <c r="O2421" s="47"/>
      <c r="P2421" s="47"/>
      <c r="Q2421" s="47"/>
      <c r="R2421" s="47"/>
      <c r="S2421" s="47"/>
      <c r="T2421" s="47"/>
      <c r="U2421" s="47"/>
      <c r="V2421" s="47"/>
      <c r="W2421" s="47"/>
      <c r="X2421" s="47"/>
      <c r="Y2421" s="47"/>
      <c r="Z2421" s="47"/>
      <c r="AA2421" s="47"/>
      <c r="AB2421" s="47"/>
    </row>
    <row r="2422" spans="1:28" ht="22.5" customHeight="1">
      <c r="A2422" s="47"/>
      <c r="B2422" s="74"/>
      <c r="C2422" s="74"/>
      <c r="D2422" s="74"/>
      <c r="E2422" s="113" t="str">
        <f>IF(B2422="","",Impostazioni!$C$6)</f>
        <v/>
      </c>
      <c r="F2422" s="67"/>
      <c r="G2422" s="67"/>
      <c r="H2422" s="67"/>
      <c r="I2422" s="67"/>
      <c r="J2422" s="124">
        <v>0</v>
      </c>
      <c r="K2422" s="74"/>
      <c r="L2422" s="111"/>
      <c r="M2422" s="47"/>
      <c r="N2422" s="47"/>
      <c r="O2422" s="47"/>
      <c r="P2422" s="47"/>
      <c r="Q2422" s="47"/>
      <c r="R2422" s="47"/>
      <c r="S2422" s="47"/>
      <c r="T2422" s="47"/>
      <c r="U2422" s="47"/>
      <c r="V2422" s="47"/>
      <c r="W2422" s="47"/>
      <c r="X2422" s="47"/>
      <c r="Y2422" s="47"/>
      <c r="Z2422" s="47"/>
      <c r="AA2422" s="47"/>
      <c r="AB2422" s="47"/>
    </row>
    <row r="2423" spans="1:28" ht="22.5" customHeight="1">
      <c r="A2423" s="47"/>
      <c r="B2423" s="74"/>
      <c r="C2423" s="74"/>
      <c r="D2423" s="74"/>
      <c r="E2423" s="113" t="str">
        <f>IF(B2423="","",Impostazioni!$C$6)</f>
        <v/>
      </c>
      <c r="F2423" s="67"/>
      <c r="G2423" s="67"/>
      <c r="H2423" s="67"/>
      <c r="I2423" s="67"/>
      <c r="J2423" s="124">
        <v>0</v>
      </c>
      <c r="K2423" s="74"/>
      <c r="L2423" s="111"/>
      <c r="M2423" s="47"/>
      <c r="N2423" s="47"/>
      <c r="O2423" s="47"/>
      <c r="P2423" s="47"/>
      <c r="Q2423" s="47"/>
      <c r="R2423" s="47"/>
      <c r="S2423" s="47"/>
      <c r="T2423" s="47"/>
      <c r="U2423" s="47"/>
      <c r="V2423" s="47"/>
      <c r="W2423" s="47"/>
      <c r="X2423" s="47"/>
      <c r="Y2423" s="47"/>
      <c r="Z2423" s="47"/>
      <c r="AA2423" s="47"/>
      <c r="AB2423" s="47"/>
    </row>
    <row r="2424" spans="1:28" ht="22.5" customHeight="1">
      <c r="A2424" s="47"/>
      <c r="B2424" s="74"/>
      <c r="C2424" s="74"/>
      <c r="D2424" s="74"/>
      <c r="E2424" s="113" t="str">
        <f>IF(B2424="","",Impostazioni!$C$6)</f>
        <v/>
      </c>
      <c r="F2424" s="67"/>
      <c r="G2424" s="67"/>
      <c r="H2424" s="67"/>
      <c r="I2424" s="67"/>
      <c r="J2424" s="124">
        <v>0</v>
      </c>
      <c r="K2424" s="74"/>
      <c r="L2424" s="111"/>
      <c r="M2424" s="47"/>
      <c r="N2424" s="47"/>
      <c r="O2424" s="47"/>
      <c r="P2424" s="47"/>
      <c r="Q2424" s="47"/>
      <c r="R2424" s="47"/>
      <c r="S2424" s="47"/>
      <c r="T2424" s="47"/>
      <c r="U2424" s="47"/>
      <c r="V2424" s="47"/>
      <c r="W2424" s="47"/>
      <c r="X2424" s="47"/>
      <c r="Y2424" s="47"/>
      <c r="Z2424" s="47"/>
      <c r="AA2424" s="47"/>
      <c r="AB2424" s="47"/>
    </row>
    <row r="2425" spans="1:28" ht="22.5" customHeight="1">
      <c r="A2425" s="47"/>
      <c r="B2425" s="74"/>
      <c r="C2425" s="74"/>
      <c r="D2425" s="74"/>
      <c r="E2425" s="113" t="str">
        <f>IF(B2425="","",Impostazioni!$C$6)</f>
        <v/>
      </c>
      <c r="F2425" s="67"/>
      <c r="G2425" s="67"/>
      <c r="H2425" s="67"/>
      <c r="I2425" s="67"/>
      <c r="J2425" s="124">
        <v>0</v>
      </c>
      <c r="K2425" s="74"/>
      <c r="L2425" s="111"/>
      <c r="M2425" s="47"/>
      <c r="N2425" s="47"/>
      <c r="O2425" s="47"/>
      <c r="P2425" s="47"/>
      <c r="Q2425" s="47"/>
      <c r="R2425" s="47"/>
      <c r="S2425" s="47"/>
      <c r="T2425" s="47"/>
      <c r="U2425" s="47"/>
      <c r="V2425" s="47"/>
      <c r="W2425" s="47"/>
      <c r="X2425" s="47"/>
      <c r="Y2425" s="47"/>
      <c r="Z2425" s="47"/>
      <c r="AA2425" s="47"/>
      <c r="AB2425" s="47"/>
    </row>
    <row r="2426" spans="1:28" ht="22.5" customHeight="1">
      <c r="A2426" s="47"/>
      <c r="B2426" s="74"/>
      <c r="C2426" s="74"/>
      <c r="D2426" s="74"/>
      <c r="E2426" s="113" t="str">
        <f>IF(B2426="","",Impostazioni!$C$6)</f>
        <v/>
      </c>
      <c r="F2426" s="67"/>
      <c r="G2426" s="67"/>
      <c r="H2426" s="67"/>
      <c r="I2426" s="67"/>
      <c r="J2426" s="124">
        <v>0</v>
      </c>
      <c r="K2426" s="74"/>
      <c r="L2426" s="111"/>
      <c r="M2426" s="47"/>
      <c r="N2426" s="47"/>
      <c r="O2426" s="47"/>
      <c r="P2426" s="47"/>
      <c r="Q2426" s="47"/>
      <c r="R2426" s="47"/>
      <c r="S2426" s="47"/>
      <c r="T2426" s="47"/>
      <c r="U2426" s="47"/>
      <c r="V2426" s="47"/>
      <c r="W2426" s="47"/>
      <c r="X2426" s="47"/>
      <c r="Y2426" s="47"/>
      <c r="Z2426" s="47"/>
      <c r="AA2426" s="47"/>
      <c r="AB2426" s="47"/>
    </row>
    <row r="2427" spans="1:28" ht="22.5" customHeight="1">
      <c r="A2427" s="47"/>
      <c r="B2427" s="74"/>
      <c r="C2427" s="74"/>
      <c r="D2427" s="74"/>
      <c r="E2427" s="113" t="str">
        <f>IF(B2427="","",Impostazioni!$C$6)</f>
        <v/>
      </c>
      <c r="F2427" s="67"/>
      <c r="G2427" s="67"/>
      <c r="H2427" s="67"/>
      <c r="I2427" s="67"/>
      <c r="J2427" s="124">
        <v>0</v>
      </c>
      <c r="K2427" s="74"/>
      <c r="L2427" s="111"/>
      <c r="M2427" s="47"/>
      <c r="N2427" s="47"/>
      <c r="O2427" s="47"/>
      <c r="P2427" s="47"/>
      <c r="Q2427" s="47"/>
      <c r="R2427" s="47"/>
      <c r="S2427" s="47"/>
      <c r="T2427" s="47"/>
      <c r="U2427" s="47"/>
      <c r="V2427" s="47"/>
      <c r="W2427" s="47"/>
      <c r="X2427" s="47"/>
      <c r="Y2427" s="47"/>
      <c r="Z2427" s="47"/>
      <c r="AA2427" s="47"/>
      <c r="AB2427" s="47"/>
    </row>
    <row r="2428" spans="1:28" ht="22.5" customHeight="1">
      <c r="A2428" s="47"/>
      <c r="B2428" s="74"/>
      <c r="C2428" s="74"/>
      <c r="D2428" s="74"/>
      <c r="E2428" s="113" t="str">
        <f>IF(B2428="","",Impostazioni!$C$6)</f>
        <v/>
      </c>
      <c r="F2428" s="67"/>
      <c r="G2428" s="67"/>
      <c r="H2428" s="67"/>
      <c r="I2428" s="67"/>
      <c r="J2428" s="124">
        <v>0</v>
      </c>
      <c r="K2428" s="74"/>
      <c r="L2428" s="111"/>
      <c r="M2428" s="47"/>
      <c r="N2428" s="47"/>
      <c r="O2428" s="47"/>
      <c r="P2428" s="47"/>
      <c r="Q2428" s="47"/>
      <c r="R2428" s="47"/>
      <c r="S2428" s="47"/>
      <c r="T2428" s="47"/>
      <c r="U2428" s="47"/>
      <c r="V2428" s="47"/>
      <c r="W2428" s="47"/>
      <c r="X2428" s="47"/>
      <c r="Y2428" s="47"/>
      <c r="Z2428" s="47"/>
      <c r="AA2428" s="47"/>
      <c r="AB2428" s="47"/>
    </row>
    <row r="2429" spans="1:28" ht="22.5" customHeight="1">
      <c r="A2429" s="47"/>
      <c r="B2429" s="74"/>
      <c r="C2429" s="74"/>
      <c r="D2429" s="74"/>
      <c r="E2429" s="113" t="str">
        <f>IF(B2429="","",Impostazioni!$C$6)</f>
        <v/>
      </c>
      <c r="F2429" s="67"/>
      <c r="G2429" s="67"/>
      <c r="H2429" s="67"/>
      <c r="I2429" s="67"/>
      <c r="J2429" s="124">
        <v>0</v>
      </c>
      <c r="K2429" s="74"/>
      <c r="L2429" s="111"/>
      <c r="M2429" s="47"/>
      <c r="N2429" s="47"/>
      <c r="O2429" s="47"/>
      <c r="P2429" s="47"/>
      <c r="Q2429" s="47"/>
      <c r="R2429" s="47"/>
      <c r="S2429" s="47"/>
      <c r="T2429" s="47"/>
      <c r="U2429" s="47"/>
      <c r="V2429" s="47"/>
      <c r="W2429" s="47"/>
      <c r="X2429" s="47"/>
      <c r="Y2429" s="47"/>
      <c r="Z2429" s="47"/>
      <c r="AA2429" s="47"/>
      <c r="AB2429" s="47"/>
    </row>
    <row r="2430" spans="1:28" ht="22.5" customHeight="1">
      <c r="A2430" s="47"/>
      <c r="B2430" s="74"/>
      <c r="C2430" s="74"/>
      <c r="D2430" s="74"/>
      <c r="E2430" s="113" t="str">
        <f>IF(B2430="","",Impostazioni!$C$6)</f>
        <v/>
      </c>
      <c r="F2430" s="67"/>
      <c r="G2430" s="67"/>
      <c r="H2430" s="67"/>
      <c r="I2430" s="67"/>
      <c r="J2430" s="124">
        <v>0</v>
      </c>
      <c r="K2430" s="74"/>
      <c r="L2430" s="111"/>
      <c r="M2430" s="47"/>
      <c r="N2430" s="47"/>
      <c r="O2430" s="47"/>
      <c r="P2430" s="47"/>
      <c r="Q2430" s="47"/>
      <c r="R2430" s="47"/>
      <c r="S2430" s="47"/>
      <c r="T2430" s="47"/>
      <c r="U2430" s="47"/>
      <c r="V2430" s="47"/>
      <c r="W2430" s="47"/>
      <c r="X2430" s="47"/>
      <c r="Y2430" s="47"/>
      <c r="Z2430" s="47"/>
      <c r="AA2430" s="47"/>
      <c r="AB2430" s="47"/>
    </row>
    <row r="2431" spans="1:28" ht="22.5" customHeight="1">
      <c r="A2431" s="47"/>
      <c r="B2431" s="74"/>
      <c r="C2431" s="74"/>
      <c r="D2431" s="74"/>
      <c r="E2431" s="113" t="str">
        <f>IF(B2431="","",Impostazioni!$C$6)</f>
        <v/>
      </c>
      <c r="F2431" s="67"/>
      <c r="G2431" s="67"/>
      <c r="H2431" s="67"/>
      <c r="I2431" s="67"/>
      <c r="J2431" s="124">
        <v>0</v>
      </c>
      <c r="K2431" s="74"/>
      <c r="L2431" s="111"/>
      <c r="M2431" s="47"/>
      <c r="N2431" s="47"/>
      <c r="O2431" s="47"/>
      <c r="P2431" s="47"/>
      <c r="Q2431" s="47"/>
      <c r="R2431" s="47"/>
      <c r="S2431" s="47"/>
      <c r="T2431" s="47"/>
      <c r="U2431" s="47"/>
      <c r="V2431" s="47"/>
      <c r="W2431" s="47"/>
      <c r="X2431" s="47"/>
      <c r="Y2431" s="47"/>
      <c r="Z2431" s="47"/>
      <c r="AA2431" s="47"/>
      <c r="AB2431" s="47"/>
    </row>
    <row r="2432" spans="1:28" ht="22.5" customHeight="1">
      <c r="A2432" s="47"/>
      <c r="B2432" s="74"/>
      <c r="C2432" s="74"/>
      <c r="D2432" s="74"/>
      <c r="E2432" s="113" t="str">
        <f>IF(B2432="","",Impostazioni!$C$6)</f>
        <v/>
      </c>
      <c r="F2432" s="67"/>
      <c r="G2432" s="67"/>
      <c r="H2432" s="67"/>
      <c r="I2432" s="67"/>
      <c r="J2432" s="124">
        <v>0</v>
      </c>
      <c r="K2432" s="74"/>
      <c r="L2432" s="111"/>
      <c r="M2432" s="47"/>
      <c r="N2432" s="47"/>
      <c r="O2432" s="47"/>
      <c r="P2432" s="47"/>
      <c r="Q2432" s="47"/>
      <c r="R2432" s="47"/>
      <c r="S2432" s="47"/>
      <c r="T2432" s="47"/>
      <c r="U2432" s="47"/>
      <c r="V2432" s="47"/>
      <c r="W2432" s="47"/>
      <c r="X2432" s="47"/>
      <c r="Y2432" s="47"/>
      <c r="Z2432" s="47"/>
      <c r="AA2432" s="47"/>
      <c r="AB2432" s="47"/>
    </row>
    <row r="2433" spans="1:28" ht="22.5" customHeight="1">
      <c r="A2433" s="47"/>
      <c r="B2433" s="74"/>
      <c r="C2433" s="74"/>
      <c r="D2433" s="74"/>
      <c r="E2433" s="113" t="str">
        <f>IF(B2433="","",Impostazioni!$C$6)</f>
        <v/>
      </c>
      <c r="F2433" s="67"/>
      <c r="G2433" s="67"/>
      <c r="H2433" s="67"/>
      <c r="I2433" s="67"/>
      <c r="J2433" s="124">
        <v>0</v>
      </c>
      <c r="K2433" s="74"/>
      <c r="L2433" s="111"/>
      <c r="M2433" s="47"/>
      <c r="N2433" s="47"/>
      <c r="O2433" s="47"/>
      <c r="P2433" s="47"/>
      <c r="Q2433" s="47"/>
      <c r="R2433" s="47"/>
      <c r="S2433" s="47"/>
      <c r="T2433" s="47"/>
      <c r="U2433" s="47"/>
      <c r="V2433" s="47"/>
      <c r="W2433" s="47"/>
      <c r="X2433" s="47"/>
      <c r="Y2433" s="47"/>
      <c r="Z2433" s="47"/>
      <c r="AA2433" s="47"/>
      <c r="AB2433" s="47"/>
    </row>
    <row r="2434" spans="1:28" ht="22.5" customHeight="1">
      <c r="A2434" s="47"/>
      <c r="B2434" s="74"/>
      <c r="C2434" s="74"/>
      <c r="D2434" s="74"/>
      <c r="E2434" s="113" t="str">
        <f>IF(B2434="","",Impostazioni!$C$6)</f>
        <v/>
      </c>
      <c r="F2434" s="67"/>
      <c r="G2434" s="67"/>
      <c r="H2434" s="67"/>
      <c r="I2434" s="67"/>
      <c r="J2434" s="124">
        <v>0</v>
      </c>
      <c r="K2434" s="74"/>
      <c r="L2434" s="111"/>
      <c r="M2434" s="47"/>
      <c r="N2434" s="47"/>
      <c r="O2434" s="47"/>
      <c r="P2434" s="47"/>
      <c r="Q2434" s="47"/>
      <c r="R2434" s="47"/>
      <c r="S2434" s="47"/>
      <c r="T2434" s="47"/>
      <c r="U2434" s="47"/>
      <c r="V2434" s="47"/>
      <c r="W2434" s="47"/>
      <c r="X2434" s="47"/>
      <c r="Y2434" s="47"/>
      <c r="Z2434" s="47"/>
      <c r="AA2434" s="47"/>
      <c r="AB2434" s="47"/>
    </row>
    <row r="2435" spans="1:28" ht="22.5" customHeight="1">
      <c r="A2435" s="47"/>
      <c r="B2435" s="74"/>
      <c r="C2435" s="74"/>
      <c r="D2435" s="74"/>
      <c r="E2435" s="113" t="str">
        <f>IF(B2435="","",Impostazioni!$C$6)</f>
        <v/>
      </c>
      <c r="F2435" s="67"/>
      <c r="G2435" s="67"/>
      <c r="H2435" s="67"/>
      <c r="I2435" s="67"/>
      <c r="J2435" s="124">
        <v>0</v>
      </c>
      <c r="K2435" s="74"/>
      <c r="L2435" s="111"/>
      <c r="M2435" s="47"/>
      <c r="N2435" s="47"/>
      <c r="O2435" s="47"/>
      <c r="P2435" s="47"/>
      <c r="Q2435" s="47"/>
      <c r="R2435" s="47"/>
      <c r="S2435" s="47"/>
      <c r="T2435" s="47"/>
      <c r="U2435" s="47"/>
      <c r="V2435" s="47"/>
      <c r="W2435" s="47"/>
      <c r="X2435" s="47"/>
      <c r="Y2435" s="47"/>
      <c r="Z2435" s="47"/>
      <c r="AA2435" s="47"/>
      <c r="AB2435" s="47"/>
    </row>
    <row r="2436" spans="1:28" ht="22.5" customHeight="1">
      <c r="A2436" s="47"/>
      <c r="B2436" s="74"/>
      <c r="C2436" s="74"/>
      <c r="D2436" s="74"/>
      <c r="E2436" s="113" t="str">
        <f>IF(B2436="","",Impostazioni!$C$6)</f>
        <v/>
      </c>
      <c r="F2436" s="67"/>
      <c r="G2436" s="67"/>
      <c r="H2436" s="67"/>
      <c r="I2436" s="67"/>
      <c r="J2436" s="124">
        <v>0</v>
      </c>
      <c r="K2436" s="74"/>
      <c r="L2436" s="111"/>
      <c r="M2436" s="47"/>
      <c r="N2436" s="47"/>
      <c r="O2436" s="47"/>
      <c r="P2436" s="47"/>
      <c r="Q2436" s="47"/>
      <c r="R2436" s="47"/>
      <c r="S2436" s="47"/>
      <c r="T2436" s="47"/>
      <c r="U2436" s="47"/>
      <c r="V2436" s="47"/>
      <c r="W2436" s="47"/>
      <c r="X2436" s="47"/>
      <c r="Y2436" s="47"/>
      <c r="Z2436" s="47"/>
      <c r="AA2436" s="47"/>
      <c r="AB2436" s="47"/>
    </row>
    <row r="2437" spans="1:28" ht="22.5" customHeight="1">
      <c r="A2437" s="47"/>
      <c r="B2437" s="74"/>
      <c r="C2437" s="74"/>
      <c r="D2437" s="74"/>
      <c r="E2437" s="113" t="str">
        <f>IF(B2437="","",Impostazioni!$C$6)</f>
        <v/>
      </c>
      <c r="F2437" s="67"/>
      <c r="G2437" s="67"/>
      <c r="H2437" s="67"/>
      <c r="I2437" s="67"/>
      <c r="J2437" s="124">
        <v>0</v>
      </c>
      <c r="K2437" s="74"/>
      <c r="L2437" s="111"/>
      <c r="M2437" s="47"/>
      <c r="N2437" s="47"/>
      <c r="O2437" s="47"/>
      <c r="P2437" s="47"/>
      <c r="Q2437" s="47"/>
      <c r="R2437" s="47"/>
      <c r="S2437" s="47"/>
      <c r="T2437" s="47"/>
      <c r="U2437" s="47"/>
      <c r="V2437" s="47"/>
      <c r="W2437" s="47"/>
      <c r="X2437" s="47"/>
      <c r="Y2437" s="47"/>
      <c r="Z2437" s="47"/>
      <c r="AA2437" s="47"/>
      <c r="AB2437" s="47"/>
    </row>
    <row r="2438" spans="1:28" ht="22.5" customHeight="1">
      <c r="A2438" s="47"/>
      <c r="B2438" s="74"/>
      <c r="C2438" s="74"/>
      <c r="D2438" s="74"/>
      <c r="E2438" s="113" t="str">
        <f>IF(B2438="","",Impostazioni!$C$6)</f>
        <v/>
      </c>
      <c r="F2438" s="67"/>
      <c r="G2438" s="67"/>
      <c r="H2438" s="67"/>
      <c r="I2438" s="67"/>
      <c r="J2438" s="124">
        <v>0</v>
      </c>
      <c r="K2438" s="74"/>
      <c r="L2438" s="111"/>
      <c r="M2438" s="47"/>
      <c r="N2438" s="47"/>
      <c r="O2438" s="47"/>
      <c r="P2438" s="47"/>
      <c r="Q2438" s="47"/>
      <c r="R2438" s="47"/>
      <c r="S2438" s="47"/>
      <c r="T2438" s="47"/>
      <c r="U2438" s="47"/>
      <c r="V2438" s="47"/>
      <c r="W2438" s="47"/>
      <c r="X2438" s="47"/>
      <c r="Y2438" s="47"/>
      <c r="Z2438" s="47"/>
      <c r="AA2438" s="47"/>
      <c r="AB2438" s="47"/>
    </row>
    <row r="2439" spans="1:28" ht="22.5" customHeight="1">
      <c r="A2439" s="47"/>
      <c r="B2439" s="74"/>
      <c r="C2439" s="74"/>
      <c r="D2439" s="74"/>
      <c r="E2439" s="113" t="str">
        <f>IF(B2439="","",Impostazioni!$C$6)</f>
        <v/>
      </c>
      <c r="F2439" s="67"/>
      <c r="G2439" s="67"/>
      <c r="H2439" s="67"/>
      <c r="I2439" s="67"/>
      <c r="J2439" s="124">
        <v>0</v>
      </c>
      <c r="K2439" s="74"/>
      <c r="L2439" s="111"/>
      <c r="M2439" s="47"/>
      <c r="N2439" s="47"/>
      <c r="O2439" s="47"/>
      <c r="P2439" s="47"/>
      <c r="Q2439" s="47"/>
      <c r="R2439" s="47"/>
      <c r="S2439" s="47"/>
      <c r="T2439" s="47"/>
      <c r="U2439" s="47"/>
      <c r="V2439" s="47"/>
      <c r="W2439" s="47"/>
      <c r="X2439" s="47"/>
      <c r="Y2439" s="47"/>
      <c r="Z2439" s="47"/>
      <c r="AA2439" s="47"/>
      <c r="AB2439" s="47"/>
    </row>
    <row r="2440" spans="1:28" ht="22.5" customHeight="1">
      <c r="A2440" s="47"/>
      <c r="B2440" s="74"/>
      <c r="C2440" s="74"/>
      <c r="D2440" s="74"/>
      <c r="E2440" s="113" t="str">
        <f>IF(B2440="","",Impostazioni!$C$6)</f>
        <v/>
      </c>
      <c r="F2440" s="67"/>
      <c r="G2440" s="67"/>
      <c r="H2440" s="67"/>
      <c r="I2440" s="67"/>
      <c r="J2440" s="124">
        <v>0</v>
      </c>
      <c r="K2440" s="74"/>
      <c r="L2440" s="111"/>
      <c r="M2440" s="47"/>
      <c r="N2440" s="47"/>
      <c r="O2440" s="47"/>
      <c r="P2440" s="47"/>
      <c r="Q2440" s="47"/>
      <c r="R2440" s="47"/>
      <c r="S2440" s="47"/>
      <c r="T2440" s="47"/>
      <c r="U2440" s="47"/>
      <c r="V2440" s="47"/>
      <c r="W2440" s="47"/>
      <c r="X2440" s="47"/>
      <c r="Y2440" s="47"/>
      <c r="Z2440" s="47"/>
      <c r="AA2440" s="47"/>
      <c r="AB2440" s="47"/>
    </row>
    <row r="2441" spans="1:28" ht="22.5" customHeight="1">
      <c r="A2441" s="47"/>
      <c r="B2441" s="74"/>
      <c r="C2441" s="74"/>
      <c r="D2441" s="74"/>
      <c r="E2441" s="113" t="str">
        <f>IF(B2441="","",Impostazioni!$C$6)</f>
        <v/>
      </c>
      <c r="F2441" s="67"/>
      <c r="G2441" s="67"/>
      <c r="H2441" s="67"/>
      <c r="I2441" s="67"/>
      <c r="J2441" s="124">
        <v>0</v>
      </c>
      <c r="K2441" s="74"/>
      <c r="L2441" s="111"/>
      <c r="M2441" s="47"/>
      <c r="N2441" s="47"/>
      <c r="O2441" s="47"/>
      <c r="P2441" s="47"/>
      <c r="Q2441" s="47"/>
      <c r="R2441" s="47"/>
      <c r="S2441" s="47"/>
      <c r="T2441" s="47"/>
      <c r="U2441" s="47"/>
      <c r="V2441" s="47"/>
      <c r="W2441" s="47"/>
      <c r="X2441" s="47"/>
      <c r="Y2441" s="47"/>
      <c r="Z2441" s="47"/>
      <c r="AA2441" s="47"/>
      <c r="AB2441" s="47"/>
    </row>
    <row r="2442" spans="1:28" ht="22.5" customHeight="1">
      <c r="A2442" s="47"/>
      <c r="B2442" s="74"/>
      <c r="C2442" s="74"/>
      <c r="D2442" s="74"/>
      <c r="E2442" s="113" t="str">
        <f>IF(B2442="","",Impostazioni!$C$6)</f>
        <v/>
      </c>
      <c r="F2442" s="67"/>
      <c r="G2442" s="67"/>
      <c r="H2442" s="67"/>
      <c r="I2442" s="67"/>
      <c r="J2442" s="124">
        <v>0</v>
      </c>
      <c r="K2442" s="74"/>
      <c r="L2442" s="111"/>
      <c r="M2442" s="47"/>
      <c r="N2442" s="47"/>
      <c r="O2442" s="47"/>
      <c r="P2442" s="47"/>
      <c r="Q2442" s="47"/>
      <c r="R2442" s="47"/>
      <c r="S2442" s="47"/>
      <c r="T2442" s="47"/>
      <c r="U2442" s="47"/>
      <c r="V2442" s="47"/>
      <c r="W2442" s="47"/>
      <c r="X2442" s="47"/>
      <c r="Y2442" s="47"/>
      <c r="Z2442" s="47"/>
      <c r="AA2442" s="47"/>
      <c r="AB2442" s="47"/>
    </row>
    <row r="2443" spans="1:28" ht="22.5" customHeight="1">
      <c r="A2443" s="47"/>
      <c r="B2443" s="74"/>
      <c r="C2443" s="74"/>
      <c r="D2443" s="74"/>
      <c r="E2443" s="113" t="str">
        <f>IF(B2443="","",Impostazioni!$C$6)</f>
        <v/>
      </c>
      <c r="F2443" s="67"/>
      <c r="G2443" s="67"/>
      <c r="H2443" s="67"/>
      <c r="I2443" s="67"/>
      <c r="J2443" s="124">
        <v>0</v>
      </c>
      <c r="K2443" s="74"/>
      <c r="L2443" s="111"/>
      <c r="M2443" s="47"/>
      <c r="N2443" s="47"/>
      <c r="O2443" s="47"/>
      <c r="P2443" s="47"/>
      <c r="Q2443" s="47"/>
      <c r="R2443" s="47"/>
      <c r="S2443" s="47"/>
      <c r="T2443" s="47"/>
      <c r="U2443" s="47"/>
      <c r="V2443" s="47"/>
      <c r="W2443" s="47"/>
      <c r="X2443" s="47"/>
      <c r="Y2443" s="47"/>
      <c r="Z2443" s="47"/>
      <c r="AA2443" s="47"/>
      <c r="AB2443" s="47"/>
    </row>
    <row r="2444" spans="1:28" ht="22.5" customHeight="1">
      <c r="A2444" s="47"/>
      <c r="B2444" s="74"/>
      <c r="C2444" s="74"/>
      <c r="D2444" s="74"/>
      <c r="E2444" s="113" t="str">
        <f>IF(B2444="","",Impostazioni!$C$6)</f>
        <v/>
      </c>
      <c r="F2444" s="67"/>
      <c r="G2444" s="67"/>
      <c r="H2444" s="67"/>
      <c r="I2444" s="67"/>
      <c r="J2444" s="124">
        <v>0</v>
      </c>
      <c r="K2444" s="74"/>
      <c r="L2444" s="111"/>
      <c r="M2444" s="47"/>
      <c r="N2444" s="47"/>
      <c r="O2444" s="47"/>
      <c r="P2444" s="47"/>
      <c r="Q2444" s="47"/>
      <c r="R2444" s="47"/>
      <c r="S2444" s="47"/>
      <c r="T2444" s="47"/>
      <c r="U2444" s="47"/>
      <c r="V2444" s="47"/>
      <c r="W2444" s="47"/>
      <c r="X2444" s="47"/>
      <c r="Y2444" s="47"/>
      <c r="Z2444" s="47"/>
      <c r="AA2444" s="47"/>
      <c r="AB2444" s="47"/>
    </row>
    <row r="2445" spans="1:28" ht="22.5" customHeight="1">
      <c r="A2445" s="47"/>
      <c r="B2445" s="74"/>
      <c r="C2445" s="74"/>
      <c r="D2445" s="74"/>
      <c r="E2445" s="113" t="str">
        <f>IF(B2445="","",Impostazioni!$C$6)</f>
        <v/>
      </c>
      <c r="F2445" s="67"/>
      <c r="G2445" s="67"/>
      <c r="H2445" s="67"/>
      <c r="I2445" s="67"/>
      <c r="J2445" s="124">
        <v>0</v>
      </c>
      <c r="K2445" s="74"/>
      <c r="L2445" s="111"/>
      <c r="M2445" s="47"/>
      <c r="N2445" s="47"/>
      <c r="O2445" s="47"/>
      <c r="P2445" s="47"/>
      <c r="Q2445" s="47"/>
      <c r="R2445" s="47"/>
      <c r="S2445" s="47"/>
      <c r="T2445" s="47"/>
      <c r="U2445" s="47"/>
      <c r="V2445" s="47"/>
      <c r="W2445" s="47"/>
      <c r="X2445" s="47"/>
      <c r="Y2445" s="47"/>
      <c r="Z2445" s="47"/>
      <c r="AA2445" s="47"/>
      <c r="AB2445" s="47"/>
    </row>
    <row r="2446" spans="1:28" ht="22.5" customHeight="1">
      <c r="A2446" s="47"/>
      <c r="B2446" s="74"/>
      <c r="C2446" s="74"/>
      <c r="D2446" s="74"/>
      <c r="E2446" s="113" t="str">
        <f>IF(B2446="","",Impostazioni!$C$6)</f>
        <v/>
      </c>
      <c r="F2446" s="67"/>
      <c r="G2446" s="67"/>
      <c r="H2446" s="67"/>
      <c r="I2446" s="67"/>
      <c r="J2446" s="124">
        <v>0</v>
      </c>
      <c r="K2446" s="74"/>
      <c r="L2446" s="111"/>
      <c r="M2446" s="47"/>
      <c r="N2446" s="47"/>
      <c r="O2446" s="47"/>
      <c r="P2446" s="47"/>
      <c r="Q2446" s="47"/>
      <c r="R2446" s="47"/>
      <c r="S2446" s="47"/>
      <c r="T2446" s="47"/>
      <c r="U2446" s="47"/>
      <c r="V2446" s="47"/>
      <c r="W2446" s="47"/>
      <c r="X2446" s="47"/>
      <c r="Y2446" s="47"/>
      <c r="Z2446" s="47"/>
      <c r="AA2446" s="47"/>
      <c r="AB2446" s="47"/>
    </row>
    <row r="2447" spans="1:28" ht="22.5" customHeight="1">
      <c r="A2447" s="47"/>
      <c r="B2447" s="74"/>
      <c r="C2447" s="74"/>
      <c r="D2447" s="74"/>
      <c r="E2447" s="113" t="str">
        <f>IF(B2447="","",Impostazioni!$C$6)</f>
        <v/>
      </c>
      <c r="F2447" s="67"/>
      <c r="G2447" s="67"/>
      <c r="H2447" s="67"/>
      <c r="I2447" s="67"/>
      <c r="J2447" s="124">
        <v>0</v>
      </c>
      <c r="K2447" s="74"/>
      <c r="L2447" s="111"/>
      <c r="M2447" s="47"/>
      <c r="N2447" s="47"/>
      <c r="O2447" s="47"/>
      <c r="P2447" s="47"/>
      <c r="Q2447" s="47"/>
      <c r="R2447" s="47"/>
      <c r="S2447" s="47"/>
      <c r="T2447" s="47"/>
      <c r="U2447" s="47"/>
      <c r="V2447" s="47"/>
      <c r="W2447" s="47"/>
      <c r="X2447" s="47"/>
      <c r="Y2447" s="47"/>
      <c r="Z2447" s="47"/>
      <c r="AA2447" s="47"/>
      <c r="AB2447" s="47"/>
    </row>
    <row r="2448" spans="1:28" ht="22.5" customHeight="1">
      <c r="A2448" s="47"/>
      <c r="B2448" s="74"/>
      <c r="C2448" s="74"/>
      <c r="D2448" s="74"/>
      <c r="E2448" s="113" t="str">
        <f>IF(B2448="","",Impostazioni!$C$6)</f>
        <v/>
      </c>
      <c r="F2448" s="67"/>
      <c r="G2448" s="67"/>
      <c r="H2448" s="67"/>
      <c r="I2448" s="67"/>
      <c r="J2448" s="124">
        <v>0</v>
      </c>
      <c r="K2448" s="74"/>
      <c r="L2448" s="111"/>
      <c r="M2448" s="47"/>
      <c r="N2448" s="47"/>
      <c r="O2448" s="47"/>
      <c r="P2448" s="47"/>
      <c r="Q2448" s="47"/>
      <c r="R2448" s="47"/>
      <c r="S2448" s="47"/>
      <c r="T2448" s="47"/>
      <c r="U2448" s="47"/>
      <c r="V2448" s="47"/>
      <c r="W2448" s="47"/>
      <c r="X2448" s="47"/>
      <c r="Y2448" s="47"/>
      <c r="Z2448" s="47"/>
      <c r="AA2448" s="47"/>
      <c r="AB2448" s="47"/>
    </row>
    <row r="2449" spans="1:28" ht="22.5" customHeight="1">
      <c r="A2449" s="47"/>
      <c r="B2449" s="74"/>
      <c r="C2449" s="74"/>
      <c r="D2449" s="74"/>
      <c r="E2449" s="113" t="str">
        <f>IF(B2449="","",Impostazioni!$C$6)</f>
        <v/>
      </c>
      <c r="F2449" s="67"/>
      <c r="G2449" s="67"/>
      <c r="H2449" s="67"/>
      <c r="I2449" s="67"/>
      <c r="J2449" s="124">
        <v>0</v>
      </c>
      <c r="K2449" s="74"/>
      <c r="L2449" s="111"/>
      <c r="M2449" s="47"/>
      <c r="N2449" s="47"/>
      <c r="O2449" s="47"/>
      <c r="P2449" s="47"/>
      <c r="Q2449" s="47"/>
      <c r="R2449" s="47"/>
      <c r="S2449" s="47"/>
      <c r="T2449" s="47"/>
      <c r="U2449" s="47"/>
      <c r="V2449" s="47"/>
      <c r="W2449" s="47"/>
      <c r="X2449" s="47"/>
      <c r="Y2449" s="47"/>
      <c r="Z2449" s="47"/>
      <c r="AA2449" s="47"/>
      <c r="AB2449" s="47"/>
    </row>
    <row r="2450" spans="1:28" ht="22.5" customHeight="1">
      <c r="A2450" s="47"/>
      <c r="B2450" s="74"/>
      <c r="C2450" s="74"/>
      <c r="D2450" s="74"/>
      <c r="E2450" s="113" t="str">
        <f>IF(B2450="","",Impostazioni!$C$6)</f>
        <v/>
      </c>
      <c r="F2450" s="67"/>
      <c r="G2450" s="67"/>
      <c r="H2450" s="67"/>
      <c r="I2450" s="67"/>
      <c r="J2450" s="124">
        <v>0</v>
      </c>
      <c r="K2450" s="74"/>
      <c r="L2450" s="111"/>
      <c r="M2450" s="47"/>
      <c r="N2450" s="47"/>
      <c r="O2450" s="47"/>
      <c r="P2450" s="47"/>
      <c r="Q2450" s="47"/>
      <c r="R2450" s="47"/>
      <c r="S2450" s="47"/>
      <c r="T2450" s="47"/>
      <c r="U2450" s="47"/>
      <c r="V2450" s="47"/>
      <c r="W2450" s="47"/>
      <c r="X2450" s="47"/>
      <c r="Y2450" s="47"/>
      <c r="Z2450" s="47"/>
      <c r="AA2450" s="47"/>
      <c r="AB2450" s="47"/>
    </row>
    <row r="2451" spans="1:28" ht="22.5" customHeight="1">
      <c r="A2451" s="47"/>
      <c r="B2451" s="74"/>
      <c r="C2451" s="74"/>
      <c r="D2451" s="74"/>
      <c r="E2451" s="113" t="str">
        <f>IF(B2451="","",Impostazioni!$C$6)</f>
        <v/>
      </c>
      <c r="F2451" s="67"/>
      <c r="G2451" s="67"/>
      <c r="H2451" s="67"/>
      <c r="I2451" s="67"/>
      <c r="J2451" s="124">
        <v>0</v>
      </c>
      <c r="K2451" s="74"/>
      <c r="L2451" s="111"/>
      <c r="M2451" s="47"/>
      <c r="N2451" s="47"/>
      <c r="O2451" s="47"/>
      <c r="P2451" s="47"/>
      <c r="Q2451" s="47"/>
      <c r="R2451" s="47"/>
      <c r="S2451" s="47"/>
      <c r="T2451" s="47"/>
      <c r="U2451" s="47"/>
      <c r="V2451" s="47"/>
      <c r="W2451" s="47"/>
      <c r="X2451" s="47"/>
      <c r="Y2451" s="47"/>
      <c r="Z2451" s="47"/>
      <c r="AA2451" s="47"/>
      <c r="AB2451" s="47"/>
    </row>
    <row r="2452" spans="1:28" ht="22.5" customHeight="1">
      <c r="A2452" s="47"/>
      <c r="B2452" s="74"/>
      <c r="C2452" s="74"/>
      <c r="D2452" s="74"/>
      <c r="E2452" s="113" t="str">
        <f>IF(B2452="","",Impostazioni!$C$6)</f>
        <v/>
      </c>
      <c r="F2452" s="67"/>
      <c r="G2452" s="67"/>
      <c r="H2452" s="67"/>
      <c r="I2452" s="67"/>
      <c r="J2452" s="124">
        <v>0</v>
      </c>
      <c r="K2452" s="74"/>
      <c r="L2452" s="111"/>
      <c r="M2452" s="47"/>
      <c r="N2452" s="47"/>
      <c r="O2452" s="47"/>
      <c r="P2452" s="47"/>
      <c r="Q2452" s="47"/>
      <c r="R2452" s="47"/>
      <c r="S2452" s="47"/>
      <c r="T2452" s="47"/>
      <c r="U2452" s="47"/>
      <c r="V2452" s="47"/>
      <c r="W2452" s="47"/>
      <c r="X2452" s="47"/>
      <c r="Y2452" s="47"/>
      <c r="Z2452" s="47"/>
      <c r="AA2452" s="47"/>
      <c r="AB2452" s="47"/>
    </row>
    <row r="2453" spans="1:28" ht="22.5" customHeight="1">
      <c r="A2453" s="47"/>
      <c r="B2453" s="74"/>
      <c r="C2453" s="74"/>
      <c r="D2453" s="74"/>
      <c r="E2453" s="113" t="str">
        <f>IF(B2453="","",Impostazioni!$C$6)</f>
        <v/>
      </c>
      <c r="F2453" s="67"/>
      <c r="G2453" s="67"/>
      <c r="H2453" s="67"/>
      <c r="I2453" s="67"/>
      <c r="J2453" s="124">
        <v>0</v>
      </c>
      <c r="K2453" s="74"/>
      <c r="L2453" s="111"/>
      <c r="M2453" s="47"/>
      <c r="N2453" s="47"/>
      <c r="O2453" s="47"/>
      <c r="P2453" s="47"/>
      <c r="Q2453" s="47"/>
      <c r="R2453" s="47"/>
      <c r="S2453" s="47"/>
      <c r="T2453" s="47"/>
      <c r="U2453" s="47"/>
      <c r="V2453" s="47"/>
      <c r="W2453" s="47"/>
      <c r="X2453" s="47"/>
      <c r="Y2453" s="47"/>
      <c r="Z2453" s="47"/>
      <c r="AA2453" s="47"/>
      <c r="AB2453" s="47"/>
    </row>
    <row r="2454" spans="1:28" ht="22.5" customHeight="1">
      <c r="A2454" s="47"/>
      <c r="B2454" s="74"/>
      <c r="C2454" s="74"/>
      <c r="D2454" s="74"/>
      <c r="E2454" s="113" t="str">
        <f>IF(B2454="","",Impostazioni!$C$6)</f>
        <v/>
      </c>
      <c r="F2454" s="67"/>
      <c r="G2454" s="67"/>
      <c r="H2454" s="67"/>
      <c r="I2454" s="67"/>
      <c r="J2454" s="124">
        <v>0</v>
      </c>
      <c r="K2454" s="74"/>
      <c r="L2454" s="111"/>
      <c r="M2454" s="47"/>
      <c r="N2454" s="47"/>
      <c r="O2454" s="47"/>
      <c r="P2454" s="47"/>
      <c r="Q2454" s="47"/>
      <c r="R2454" s="47"/>
      <c r="S2454" s="47"/>
      <c r="T2454" s="47"/>
      <c r="U2454" s="47"/>
      <c r="V2454" s="47"/>
      <c r="W2454" s="47"/>
      <c r="X2454" s="47"/>
      <c r="Y2454" s="47"/>
      <c r="Z2454" s="47"/>
      <c r="AA2454" s="47"/>
      <c r="AB2454" s="47"/>
    </row>
    <row r="2455" spans="1:28" ht="22.5" customHeight="1">
      <c r="A2455" s="47"/>
      <c r="B2455" s="74"/>
      <c r="C2455" s="74"/>
      <c r="D2455" s="74"/>
      <c r="E2455" s="113" t="str">
        <f>IF(B2455="","",Impostazioni!$C$6)</f>
        <v/>
      </c>
      <c r="F2455" s="67"/>
      <c r="G2455" s="67"/>
      <c r="H2455" s="67"/>
      <c r="I2455" s="67"/>
      <c r="J2455" s="124">
        <v>0</v>
      </c>
      <c r="K2455" s="74"/>
      <c r="L2455" s="111"/>
      <c r="M2455" s="47"/>
      <c r="N2455" s="47"/>
      <c r="O2455" s="47"/>
      <c r="P2455" s="47"/>
      <c r="Q2455" s="47"/>
      <c r="R2455" s="47"/>
      <c r="S2455" s="47"/>
      <c r="T2455" s="47"/>
      <c r="U2455" s="47"/>
      <c r="V2455" s="47"/>
      <c r="W2455" s="47"/>
      <c r="X2455" s="47"/>
      <c r="Y2455" s="47"/>
      <c r="Z2455" s="47"/>
      <c r="AA2455" s="47"/>
      <c r="AB2455" s="47"/>
    </row>
    <row r="2456" spans="1:28" ht="22.5" customHeight="1">
      <c r="A2456" s="47"/>
      <c r="B2456" s="74"/>
      <c r="C2456" s="74"/>
      <c r="D2456" s="74"/>
      <c r="E2456" s="113" t="str">
        <f>IF(B2456="","",Impostazioni!$C$6)</f>
        <v/>
      </c>
      <c r="F2456" s="67"/>
      <c r="G2456" s="67"/>
      <c r="H2456" s="67"/>
      <c r="I2456" s="67"/>
      <c r="J2456" s="124">
        <v>0</v>
      </c>
      <c r="K2456" s="74"/>
      <c r="L2456" s="111"/>
      <c r="M2456" s="47"/>
      <c r="N2456" s="47"/>
      <c r="O2456" s="47"/>
      <c r="P2456" s="47"/>
      <c r="Q2456" s="47"/>
      <c r="R2456" s="47"/>
      <c r="S2456" s="47"/>
      <c r="T2456" s="47"/>
      <c r="U2456" s="47"/>
      <c r="V2456" s="47"/>
      <c r="W2456" s="47"/>
      <c r="X2456" s="47"/>
      <c r="Y2456" s="47"/>
      <c r="Z2456" s="47"/>
      <c r="AA2456" s="47"/>
      <c r="AB2456" s="47"/>
    </row>
    <row r="2457" spans="1:28" ht="22.5" customHeight="1">
      <c r="A2457" s="47"/>
      <c r="B2457" s="74"/>
      <c r="C2457" s="74"/>
      <c r="D2457" s="74"/>
      <c r="E2457" s="113" t="str">
        <f>IF(B2457="","",Impostazioni!$C$6)</f>
        <v/>
      </c>
      <c r="F2457" s="67"/>
      <c r="G2457" s="67"/>
      <c r="H2457" s="67"/>
      <c r="I2457" s="67"/>
      <c r="J2457" s="124">
        <v>0</v>
      </c>
      <c r="K2457" s="74"/>
      <c r="L2457" s="111"/>
      <c r="M2457" s="47"/>
      <c r="N2457" s="47"/>
      <c r="O2457" s="47"/>
      <c r="P2457" s="47"/>
      <c r="Q2457" s="47"/>
      <c r="R2457" s="47"/>
      <c r="S2457" s="47"/>
      <c r="T2457" s="47"/>
      <c r="U2457" s="47"/>
      <c r="V2457" s="47"/>
      <c r="W2457" s="47"/>
      <c r="X2457" s="47"/>
      <c r="Y2457" s="47"/>
      <c r="Z2457" s="47"/>
      <c r="AA2457" s="47"/>
      <c r="AB2457" s="47"/>
    </row>
    <row r="2458" spans="1:28" ht="22.5" customHeight="1">
      <c r="A2458" s="47"/>
      <c r="B2458" s="74"/>
      <c r="C2458" s="74"/>
      <c r="D2458" s="74"/>
      <c r="E2458" s="113" t="str">
        <f>IF(B2458="","",Impostazioni!$C$6)</f>
        <v/>
      </c>
      <c r="F2458" s="67"/>
      <c r="G2458" s="67"/>
      <c r="H2458" s="67"/>
      <c r="I2458" s="67"/>
      <c r="J2458" s="124">
        <v>0</v>
      </c>
      <c r="K2458" s="74"/>
      <c r="L2458" s="111"/>
      <c r="M2458" s="47"/>
      <c r="N2458" s="47"/>
      <c r="O2458" s="47"/>
      <c r="P2458" s="47"/>
      <c r="Q2458" s="47"/>
      <c r="R2458" s="47"/>
      <c r="S2458" s="47"/>
      <c r="T2458" s="47"/>
      <c r="U2458" s="47"/>
      <c r="V2458" s="47"/>
      <c r="W2458" s="47"/>
      <c r="X2458" s="47"/>
      <c r="Y2458" s="47"/>
      <c r="Z2458" s="47"/>
      <c r="AA2458" s="47"/>
      <c r="AB2458" s="47"/>
    </row>
    <row r="2459" spans="1:28" ht="22.5" customHeight="1">
      <c r="A2459" s="47"/>
      <c r="B2459" s="74"/>
      <c r="C2459" s="74"/>
      <c r="D2459" s="74"/>
      <c r="E2459" s="113" t="str">
        <f>IF(B2459="","",Impostazioni!$C$6)</f>
        <v/>
      </c>
      <c r="F2459" s="67"/>
      <c r="G2459" s="67"/>
      <c r="H2459" s="67"/>
      <c r="I2459" s="67"/>
      <c r="J2459" s="124">
        <v>0</v>
      </c>
      <c r="K2459" s="74"/>
      <c r="L2459" s="111"/>
      <c r="M2459" s="47"/>
      <c r="N2459" s="47"/>
      <c r="O2459" s="47"/>
      <c r="P2459" s="47"/>
      <c r="Q2459" s="47"/>
      <c r="R2459" s="47"/>
      <c r="S2459" s="47"/>
      <c r="T2459" s="47"/>
      <c r="U2459" s="47"/>
      <c r="V2459" s="47"/>
      <c r="W2459" s="47"/>
      <c r="X2459" s="47"/>
      <c r="Y2459" s="47"/>
      <c r="Z2459" s="47"/>
      <c r="AA2459" s="47"/>
      <c r="AB2459" s="47"/>
    </row>
    <row r="2460" spans="1:28" ht="22.5" customHeight="1">
      <c r="A2460" s="47"/>
      <c r="B2460" s="74"/>
      <c r="C2460" s="74"/>
      <c r="D2460" s="74"/>
      <c r="E2460" s="113" t="str">
        <f>IF(B2460="","",Impostazioni!$C$6)</f>
        <v/>
      </c>
      <c r="F2460" s="67"/>
      <c r="G2460" s="67"/>
      <c r="H2460" s="67"/>
      <c r="I2460" s="67"/>
      <c r="J2460" s="124">
        <v>0</v>
      </c>
      <c r="K2460" s="74"/>
      <c r="L2460" s="111"/>
      <c r="M2460" s="47"/>
      <c r="N2460" s="47"/>
      <c r="O2460" s="47"/>
      <c r="P2460" s="47"/>
      <c r="Q2460" s="47"/>
      <c r="R2460" s="47"/>
      <c r="S2460" s="47"/>
      <c r="T2460" s="47"/>
      <c r="U2460" s="47"/>
      <c r="V2460" s="47"/>
      <c r="W2460" s="47"/>
      <c r="X2460" s="47"/>
      <c r="Y2460" s="47"/>
      <c r="Z2460" s="47"/>
      <c r="AA2460" s="47"/>
      <c r="AB2460" s="47"/>
    </row>
    <row r="2461" spans="1:28" ht="22.5" customHeight="1">
      <c r="A2461" s="47"/>
      <c r="B2461" s="74"/>
      <c r="C2461" s="74"/>
      <c r="D2461" s="74"/>
      <c r="E2461" s="113" t="str">
        <f>IF(B2461="","",Impostazioni!$C$6)</f>
        <v/>
      </c>
      <c r="F2461" s="67"/>
      <c r="G2461" s="67"/>
      <c r="H2461" s="67"/>
      <c r="I2461" s="67"/>
      <c r="J2461" s="124">
        <v>0</v>
      </c>
      <c r="K2461" s="74"/>
      <c r="L2461" s="111"/>
      <c r="M2461" s="47"/>
      <c r="N2461" s="47"/>
      <c r="O2461" s="47"/>
      <c r="P2461" s="47"/>
      <c r="Q2461" s="47"/>
      <c r="R2461" s="47"/>
      <c r="S2461" s="47"/>
      <c r="T2461" s="47"/>
      <c r="U2461" s="47"/>
      <c r="V2461" s="47"/>
      <c r="W2461" s="47"/>
      <c r="X2461" s="47"/>
      <c r="Y2461" s="47"/>
      <c r="Z2461" s="47"/>
      <c r="AA2461" s="47"/>
      <c r="AB2461" s="47"/>
    </row>
    <row r="2462" spans="1:28" ht="22.5" customHeight="1">
      <c r="A2462" s="47"/>
      <c r="B2462" s="74"/>
      <c r="C2462" s="74"/>
      <c r="D2462" s="74"/>
      <c r="E2462" s="113" t="str">
        <f>IF(B2462="","",Impostazioni!$C$6)</f>
        <v/>
      </c>
      <c r="F2462" s="67"/>
      <c r="G2462" s="67"/>
      <c r="H2462" s="67"/>
      <c r="I2462" s="67"/>
      <c r="J2462" s="124">
        <v>0</v>
      </c>
      <c r="K2462" s="74"/>
      <c r="L2462" s="111"/>
      <c r="M2462" s="47"/>
      <c r="N2462" s="47"/>
      <c r="O2462" s="47"/>
      <c r="P2462" s="47"/>
      <c r="Q2462" s="47"/>
      <c r="R2462" s="47"/>
      <c r="S2462" s="47"/>
      <c r="T2462" s="47"/>
      <c r="U2462" s="47"/>
      <c r="V2462" s="47"/>
      <c r="W2462" s="47"/>
      <c r="X2462" s="47"/>
      <c r="Y2462" s="47"/>
      <c r="Z2462" s="47"/>
      <c r="AA2462" s="47"/>
      <c r="AB2462" s="47"/>
    </row>
    <row r="2463" spans="1:28" ht="22.5" customHeight="1">
      <c r="A2463" s="47"/>
      <c r="B2463" s="74"/>
      <c r="C2463" s="74"/>
      <c r="D2463" s="74"/>
      <c r="E2463" s="113" t="str">
        <f>IF(B2463="","",Impostazioni!$C$6)</f>
        <v/>
      </c>
      <c r="F2463" s="67"/>
      <c r="G2463" s="67"/>
      <c r="H2463" s="67"/>
      <c r="I2463" s="67"/>
      <c r="J2463" s="124">
        <v>0</v>
      </c>
      <c r="K2463" s="74"/>
      <c r="L2463" s="111"/>
      <c r="M2463" s="47"/>
      <c r="N2463" s="47"/>
      <c r="O2463" s="47"/>
      <c r="P2463" s="47"/>
      <c r="Q2463" s="47"/>
      <c r="R2463" s="47"/>
      <c r="S2463" s="47"/>
      <c r="T2463" s="47"/>
      <c r="U2463" s="47"/>
      <c r="V2463" s="47"/>
      <c r="W2463" s="47"/>
      <c r="X2463" s="47"/>
      <c r="Y2463" s="47"/>
      <c r="Z2463" s="47"/>
      <c r="AA2463" s="47"/>
      <c r="AB2463" s="47"/>
    </row>
    <row r="2464" spans="1:28" ht="22.5" customHeight="1">
      <c r="A2464" s="47"/>
      <c r="B2464" s="74"/>
      <c r="C2464" s="74"/>
      <c r="D2464" s="74"/>
      <c r="E2464" s="113" t="str">
        <f>IF(B2464="","",Impostazioni!$C$6)</f>
        <v/>
      </c>
      <c r="F2464" s="67"/>
      <c r="G2464" s="67"/>
      <c r="H2464" s="67"/>
      <c r="I2464" s="67"/>
      <c r="J2464" s="124">
        <v>0</v>
      </c>
      <c r="K2464" s="74"/>
      <c r="L2464" s="111"/>
      <c r="M2464" s="47"/>
      <c r="N2464" s="47"/>
      <c r="O2464" s="47"/>
      <c r="P2464" s="47"/>
      <c r="Q2464" s="47"/>
      <c r="R2464" s="47"/>
      <c r="S2464" s="47"/>
      <c r="T2464" s="47"/>
      <c r="U2464" s="47"/>
      <c r="V2464" s="47"/>
      <c r="W2464" s="47"/>
      <c r="X2464" s="47"/>
      <c r="Y2464" s="47"/>
      <c r="Z2464" s="47"/>
      <c r="AA2464" s="47"/>
      <c r="AB2464" s="47"/>
    </row>
    <row r="2465" spans="1:28" ht="22.5" customHeight="1">
      <c r="A2465" s="47"/>
      <c r="B2465" s="74"/>
      <c r="C2465" s="74"/>
      <c r="D2465" s="74"/>
      <c r="E2465" s="113" t="str">
        <f>IF(B2465="","",Impostazioni!$C$6)</f>
        <v/>
      </c>
      <c r="F2465" s="67"/>
      <c r="G2465" s="67"/>
      <c r="H2465" s="67"/>
      <c r="I2465" s="67"/>
      <c r="J2465" s="124">
        <v>0</v>
      </c>
      <c r="K2465" s="74"/>
      <c r="L2465" s="111"/>
      <c r="M2465" s="47"/>
      <c r="N2465" s="47"/>
      <c r="O2465" s="47"/>
      <c r="P2465" s="47"/>
      <c r="Q2465" s="47"/>
      <c r="R2465" s="47"/>
      <c r="S2465" s="47"/>
      <c r="T2465" s="47"/>
      <c r="U2465" s="47"/>
      <c r="V2465" s="47"/>
      <c r="W2465" s="47"/>
      <c r="X2465" s="47"/>
      <c r="Y2465" s="47"/>
      <c r="Z2465" s="47"/>
      <c r="AA2465" s="47"/>
      <c r="AB2465" s="47"/>
    </row>
    <row r="2466" spans="1:28" ht="22.5" customHeight="1">
      <c r="A2466" s="47"/>
      <c r="B2466" s="74"/>
      <c r="C2466" s="74"/>
      <c r="D2466" s="74"/>
      <c r="E2466" s="113" t="str">
        <f>IF(B2466="","",Impostazioni!$C$6)</f>
        <v/>
      </c>
      <c r="F2466" s="67"/>
      <c r="G2466" s="67"/>
      <c r="H2466" s="67"/>
      <c r="I2466" s="67"/>
      <c r="J2466" s="124">
        <v>0</v>
      </c>
      <c r="K2466" s="74"/>
      <c r="L2466" s="111"/>
      <c r="M2466" s="47"/>
      <c r="N2466" s="47"/>
      <c r="O2466" s="47"/>
      <c r="P2466" s="47"/>
      <c r="Q2466" s="47"/>
      <c r="R2466" s="47"/>
      <c r="S2466" s="47"/>
      <c r="T2466" s="47"/>
      <c r="U2466" s="47"/>
      <c r="V2466" s="47"/>
      <c r="W2466" s="47"/>
      <c r="X2466" s="47"/>
      <c r="Y2466" s="47"/>
      <c r="Z2466" s="47"/>
      <c r="AA2466" s="47"/>
      <c r="AB2466" s="47"/>
    </row>
    <row r="2467" spans="1:28" ht="22.5" customHeight="1">
      <c r="A2467" s="47"/>
      <c r="B2467" s="74"/>
      <c r="C2467" s="74"/>
      <c r="D2467" s="74"/>
      <c r="E2467" s="113" t="str">
        <f>IF(B2467="","",Impostazioni!$C$6)</f>
        <v/>
      </c>
      <c r="F2467" s="67"/>
      <c r="G2467" s="67"/>
      <c r="H2467" s="67"/>
      <c r="I2467" s="67"/>
      <c r="J2467" s="124">
        <v>0</v>
      </c>
      <c r="K2467" s="74"/>
      <c r="L2467" s="111"/>
      <c r="M2467" s="47"/>
      <c r="N2467" s="47"/>
      <c r="O2467" s="47"/>
      <c r="P2467" s="47"/>
      <c r="Q2467" s="47"/>
      <c r="R2467" s="47"/>
      <c r="S2467" s="47"/>
      <c r="T2467" s="47"/>
      <c r="U2467" s="47"/>
      <c r="V2467" s="47"/>
      <c r="W2467" s="47"/>
      <c r="X2467" s="47"/>
      <c r="Y2467" s="47"/>
      <c r="Z2467" s="47"/>
      <c r="AA2467" s="47"/>
      <c r="AB2467" s="47"/>
    </row>
    <row r="2468" spans="1:28" ht="22.5" customHeight="1">
      <c r="A2468" s="47"/>
      <c r="B2468" s="74"/>
      <c r="C2468" s="74"/>
      <c r="D2468" s="74"/>
      <c r="E2468" s="113" t="str">
        <f>IF(B2468="","",Impostazioni!$C$6)</f>
        <v/>
      </c>
      <c r="F2468" s="67"/>
      <c r="G2468" s="67"/>
      <c r="H2468" s="67"/>
      <c r="I2468" s="67"/>
      <c r="J2468" s="124">
        <v>0</v>
      </c>
      <c r="K2468" s="74"/>
      <c r="L2468" s="111"/>
      <c r="M2468" s="47"/>
      <c r="N2468" s="47"/>
      <c r="O2468" s="47"/>
      <c r="P2468" s="47"/>
      <c r="Q2468" s="47"/>
      <c r="R2468" s="47"/>
      <c r="S2468" s="47"/>
      <c r="T2468" s="47"/>
      <c r="U2468" s="47"/>
      <c r="V2468" s="47"/>
      <c r="W2468" s="47"/>
      <c r="X2468" s="47"/>
      <c r="Y2468" s="47"/>
      <c r="Z2468" s="47"/>
      <c r="AA2468" s="47"/>
      <c r="AB2468" s="47"/>
    </row>
    <row r="2469" spans="1:28" ht="22.5" customHeight="1">
      <c r="A2469" s="47"/>
      <c r="B2469" s="74"/>
      <c r="C2469" s="74"/>
      <c r="D2469" s="74"/>
      <c r="E2469" s="113" t="str">
        <f>IF(B2469="","",Impostazioni!$C$6)</f>
        <v/>
      </c>
      <c r="F2469" s="67"/>
      <c r="G2469" s="67"/>
      <c r="H2469" s="67"/>
      <c r="I2469" s="67"/>
      <c r="J2469" s="124">
        <v>0</v>
      </c>
      <c r="K2469" s="74"/>
      <c r="L2469" s="111"/>
      <c r="M2469" s="47"/>
      <c r="N2469" s="47"/>
      <c r="O2469" s="47"/>
      <c r="P2469" s="47"/>
      <c r="Q2469" s="47"/>
      <c r="R2469" s="47"/>
      <c r="S2469" s="47"/>
      <c r="T2469" s="47"/>
      <c r="U2469" s="47"/>
      <c r="V2469" s="47"/>
      <c r="W2469" s="47"/>
      <c r="X2469" s="47"/>
      <c r="Y2469" s="47"/>
      <c r="Z2469" s="47"/>
      <c r="AA2469" s="47"/>
      <c r="AB2469" s="47"/>
    </row>
    <row r="2470" spans="1:28" ht="22.5" customHeight="1">
      <c r="A2470" s="47"/>
      <c r="B2470" s="74"/>
      <c r="C2470" s="74"/>
      <c r="D2470" s="74"/>
      <c r="E2470" s="113" t="str">
        <f>IF(B2470="","",Impostazioni!$C$6)</f>
        <v/>
      </c>
      <c r="F2470" s="67"/>
      <c r="G2470" s="67"/>
      <c r="H2470" s="67"/>
      <c r="I2470" s="67"/>
      <c r="J2470" s="124">
        <v>0</v>
      </c>
      <c r="K2470" s="74"/>
      <c r="L2470" s="111"/>
      <c r="M2470" s="47"/>
      <c r="N2470" s="47"/>
      <c r="O2470" s="47"/>
      <c r="P2470" s="47"/>
      <c r="Q2470" s="47"/>
      <c r="R2470" s="47"/>
      <c r="S2470" s="47"/>
      <c r="T2470" s="47"/>
      <c r="U2470" s="47"/>
      <c r="V2470" s="47"/>
      <c r="W2470" s="47"/>
      <c r="X2470" s="47"/>
      <c r="Y2470" s="47"/>
      <c r="Z2470" s="47"/>
      <c r="AA2470" s="47"/>
      <c r="AB2470" s="47"/>
    </row>
    <row r="2471" spans="1:28" ht="22.5" customHeight="1">
      <c r="A2471" s="47"/>
      <c r="B2471" s="74"/>
      <c r="C2471" s="74"/>
      <c r="D2471" s="74"/>
      <c r="E2471" s="113" t="str">
        <f>IF(B2471="","",Impostazioni!$C$6)</f>
        <v/>
      </c>
      <c r="F2471" s="67"/>
      <c r="G2471" s="67"/>
      <c r="H2471" s="67"/>
      <c r="I2471" s="67"/>
      <c r="J2471" s="124">
        <v>0</v>
      </c>
      <c r="K2471" s="74"/>
      <c r="L2471" s="111"/>
      <c r="M2471" s="47"/>
      <c r="N2471" s="47"/>
      <c r="O2471" s="47"/>
      <c r="P2471" s="47"/>
      <c r="Q2471" s="47"/>
      <c r="R2471" s="47"/>
      <c r="S2471" s="47"/>
      <c r="T2471" s="47"/>
      <c r="U2471" s="47"/>
      <c r="V2471" s="47"/>
      <c r="W2471" s="47"/>
      <c r="X2471" s="47"/>
      <c r="Y2471" s="47"/>
      <c r="Z2471" s="47"/>
      <c r="AA2471" s="47"/>
      <c r="AB2471" s="47"/>
    </row>
    <row r="2472" spans="1:28" ht="22.5" customHeight="1">
      <c r="A2472" s="47"/>
      <c r="B2472" s="74"/>
      <c r="C2472" s="74"/>
      <c r="D2472" s="74"/>
      <c r="E2472" s="113" t="str">
        <f>IF(B2472="","",Impostazioni!$C$6)</f>
        <v/>
      </c>
      <c r="F2472" s="67"/>
      <c r="G2472" s="67"/>
      <c r="H2472" s="67"/>
      <c r="I2472" s="67"/>
      <c r="J2472" s="124">
        <v>0</v>
      </c>
      <c r="K2472" s="74"/>
      <c r="L2472" s="111"/>
      <c r="M2472" s="47"/>
      <c r="N2472" s="47"/>
      <c r="O2472" s="47"/>
      <c r="P2472" s="47"/>
      <c r="Q2472" s="47"/>
      <c r="R2472" s="47"/>
      <c r="S2472" s="47"/>
      <c r="T2472" s="47"/>
      <c r="U2472" s="47"/>
      <c r="V2472" s="47"/>
      <c r="W2472" s="47"/>
      <c r="X2472" s="47"/>
      <c r="Y2472" s="47"/>
      <c r="Z2472" s="47"/>
      <c r="AA2472" s="47"/>
      <c r="AB2472" s="47"/>
    </row>
    <row r="2473" spans="1:28" ht="22.5" customHeight="1">
      <c r="A2473" s="47"/>
      <c r="B2473" s="74"/>
      <c r="C2473" s="74"/>
      <c r="D2473" s="74"/>
      <c r="E2473" s="113" t="str">
        <f>IF(B2473="","",Impostazioni!$C$6)</f>
        <v/>
      </c>
      <c r="F2473" s="67"/>
      <c r="G2473" s="67"/>
      <c r="H2473" s="67"/>
      <c r="I2473" s="67"/>
      <c r="J2473" s="124">
        <v>0</v>
      </c>
      <c r="K2473" s="74"/>
      <c r="L2473" s="111"/>
      <c r="M2473" s="47"/>
      <c r="N2473" s="47"/>
      <c r="O2473" s="47"/>
      <c r="P2473" s="47"/>
      <c r="Q2473" s="47"/>
      <c r="R2473" s="47"/>
      <c r="S2473" s="47"/>
      <c r="T2473" s="47"/>
      <c r="U2473" s="47"/>
      <c r="V2473" s="47"/>
      <c r="W2473" s="47"/>
      <c r="X2473" s="47"/>
      <c r="Y2473" s="47"/>
      <c r="Z2473" s="47"/>
      <c r="AA2473" s="47"/>
      <c r="AB2473" s="47"/>
    </row>
    <row r="2474" spans="1:28" ht="22.5" customHeight="1">
      <c r="A2474" s="47"/>
      <c r="B2474" s="74"/>
      <c r="C2474" s="74"/>
      <c r="D2474" s="74"/>
      <c r="E2474" s="113" t="str">
        <f>IF(B2474="","",Impostazioni!$C$6)</f>
        <v/>
      </c>
      <c r="F2474" s="67"/>
      <c r="G2474" s="67"/>
      <c r="H2474" s="67"/>
      <c r="I2474" s="67"/>
      <c r="J2474" s="124">
        <v>0</v>
      </c>
      <c r="K2474" s="74"/>
      <c r="L2474" s="111"/>
      <c r="M2474" s="47"/>
      <c r="N2474" s="47"/>
      <c r="O2474" s="47"/>
      <c r="P2474" s="47"/>
      <c r="Q2474" s="47"/>
      <c r="R2474" s="47"/>
      <c r="S2474" s="47"/>
      <c r="T2474" s="47"/>
      <c r="U2474" s="47"/>
      <c r="V2474" s="47"/>
      <c r="W2474" s="47"/>
      <c r="X2474" s="47"/>
      <c r="Y2474" s="47"/>
      <c r="Z2474" s="47"/>
      <c r="AA2474" s="47"/>
      <c r="AB2474" s="47"/>
    </row>
    <row r="2475" spans="1:28" ht="22.5" customHeight="1">
      <c r="A2475" s="47"/>
      <c r="B2475" s="74"/>
      <c r="C2475" s="74"/>
      <c r="D2475" s="74"/>
      <c r="E2475" s="113" t="str">
        <f>IF(B2475="","",Impostazioni!$C$6)</f>
        <v/>
      </c>
      <c r="F2475" s="67"/>
      <c r="G2475" s="67"/>
      <c r="H2475" s="67"/>
      <c r="I2475" s="67"/>
      <c r="J2475" s="124">
        <v>0</v>
      </c>
      <c r="K2475" s="74"/>
      <c r="L2475" s="111"/>
      <c r="M2475" s="47"/>
      <c r="N2475" s="47"/>
      <c r="O2475" s="47"/>
      <c r="P2475" s="47"/>
      <c r="Q2475" s="47"/>
      <c r="R2475" s="47"/>
      <c r="S2475" s="47"/>
      <c r="T2475" s="47"/>
      <c r="U2475" s="47"/>
      <c r="V2475" s="47"/>
      <c r="W2475" s="47"/>
      <c r="X2475" s="47"/>
      <c r="Y2475" s="47"/>
      <c r="Z2475" s="47"/>
      <c r="AA2475" s="47"/>
      <c r="AB2475" s="47"/>
    </row>
    <row r="2476" spans="1:28" ht="22.5" customHeight="1">
      <c r="A2476" s="47"/>
      <c r="B2476" s="74"/>
      <c r="C2476" s="74"/>
      <c r="D2476" s="74"/>
      <c r="E2476" s="113" t="str">
        <f>IF(B2476="","",Impostazioni!$C$6)</f>
        <v/>
      </c>
      <c r="F2476" s="67"/>
      <c r="G2476" s="67"/>
      <c r="H2476" s="67"/>
      <c r="I2476" s="67"/>
      <c r="J2476" s="124">
        <v>0</v>
      </c>
      <c r="K2476" s="74"/>
      <c r="L2476" s="111"/>
      <c r="M2476" s="47"/>
      <c r="N2476" s="47"/>
      <c r="O2476" s="47"/>
      <c r="P2476" s="47"/>
      <c r="Q2476" s="47"/>
      <c r="R2476" s="47"/>
      <c r="S2476" s="47"/>
      <c r="T2476" s="47"/>
      <c r="U2476" s="47"/>
      <c r="V2476" s="47"/>
      <c r="W2476" s="47"/>
      <c r="X2476" s="47"/>
      <c r="Y2476" s="47"/>
      <c r="Z2476" s="47"/>
      <c r="AA2476" s="47"/>
      <c r="AB2476" s="47"/>
    </row>
    <row r="2477" spans="1:28" ht="22.5" customHeight="1">
      <c r="A2477" s="47"/>
      <c r="B2477" s="74"/>
      <c r="C2477" s="74"/>
      <c r="D2477" s="74"/>
      <c r="E2477" s="113" t="str">
        <f>IF(B2477="","",Impostazioni!$C$6)</f>
        <v/>
      </c>
      <c r="F2477" s="67"/>
      <c r="G2477" s="67"/>
      <c r="H2477" s="67"/>
      <c r="I2477" s="67"/>
      <c r="J2477" s="124">
        <v>0</v>
      </c>
      <c r="K2477" s="74"/>
      <c r="L2477" s="111"/>
      <c r="M2477" s="47"/>
      <c r="N2477" s="47"/>
      <c r="O2477" s="47"/>
      <c r="P2477" s="47"/>
      <c r="Q2477" s="47"/>
      <c r="R2477" s="47"/>
      <c r="S2477" s="47"/>
      <c r="T2477" s="47"/>
      <c r="U2477" s="47"/>
      <c r="V2477" s="47"/>
      <c r="W2477" s="47"/>
      <c r="X2477" s="47"/>
      <c r="Y2477" s="47"/>
      <c r="Z2477" s="47"/>
      <c r="AA2477" s="47"/>
      <c r="AB2477" s="47"/>
    </row>
    <row r="2478" spans="1:28" ht="22.5" customHeight="1">
      <c r="A2478" s="47"/>
      <c r="B2478" s="74"/>
      <c r="C2478" s="74"/>
      <c r="D2478" s="74"/>
      <c r="E2478" s="113" t="str">
        <f>IF(B2478="","",Impostazioni!$C$6)</f>
        <v/>
      </c>
      <c r="F2478" s="67"/>
      <c r="G2478" s="67"/>
      <c r="H2478" s="67"/>
      <c r="I2478" s="67"/>
      <c r="J2478" s="124">
        <v>0</v>
      </c>
      <c r="K2478" s="74"/>
      <c r="L2478" s="111"/>
      <c r="M2478" s="47"/>
      <c r="N2478" s="47"/>
      <c r="O2478" s="47"/>
      <c r="P2478" s="47"/>
      <c r="Q2478" s="47"/>
      <c r="R2478" s="47"/>
      <c r="S2478" s="47"/>
      <c r="T2478" s="47"/>
      <c r="U2478" s="47"/>
      <c r="V2478" s="47"/>
      <c r="W2478" s="47"/>
      <c r="X2478" s="47"/>
      <c r="Y2478" s="47"/>
      <c r="Z2478" s="47"/>
      <c r="AA2478" s="47"/>
      <c r="AB2478" s="47"/>
    </row>
    <row r="2479" spans="1:28" ht="22.5" customHeight="1">
      <c r="A2479" s="47"/>
      <c r="B2479" s="74"/>
      <c r="C2479" s="74"/>
      <c r="D2479" s="74"/>
      <c r="E2479" s="113" t="str">
        <f>IF(B2479="","",Impostazioni!$C$6)</f>
        <v/>
      </c>
      <c r="F2479" s="67"/>
      <c r="G2479" s="67"/>
      <c r="H2479" s="67"/>
      <c r="I2479" s="67"/>
      <c r="J2479" s="124">
        <v>0</v>
      </c>
      <c r="K2479" s="74"/>
      <c r="L2479" s="111"/>
      <c r="M2479" s="47"/>
      <c r="N2479" s="47"/>
      <c r="O2479" s="47"/>
      <c r="P2479" s="47"/>
      <c r="Q2479" s="47"/>
      <c r="R2479" s="47"/>
      <c r="S2479" s="47"/>
      <c r="T2479" s="47"/>
      <c r="U2479" s="47"/>
      <c r="V2479" s="47"/>
      <c r="W2479" s="47"/>
      <c r="X2479" s="47"/>
      <c r="Y2479" s="47"/>
      <c r="Z2479" s="47"/>
      <c r="AA2479" s="47"/>
      <c r="AB2479" s="47"/>
    </row>
    <row r="2480" spans="1:28" ht="22.5" customHeight="1">
      <c r="A2480" s="47"/>
      <c r="B2480" s="74"/>
      <c r="C2480" s="74"/>
      <c r="D2480" s="74"/>
      <c r="E2480" s="113" t="str">
        <f>IF(B2480="","",Impostazioni!$C$6)</f>
        <v/>
      </c>
      <c r="F2480" s="67"/>
      <c r="G2480" s="67"/>
      <c r="H2480" s="67"/>
      <c r="I2480" s="67"/>
      <c r="J2480" s="124">
        <v>0</v>
      </c>
      <c r="K2480" s="74"/>
      <c r="L2480" s="111"/>
      <c r="M2480" s="47"/>
      <c r="N2480" s="47"/>
      <c r="O2480" s="47"/>
      <c r="P2480" s="47"/>
      <c r="Q2480" s="47"/>
      <c r="R2480" s="47"/>
      <c r="S2480" s="47"/>
      <c r="T2480" s="47"/>
      <c r="U2480" s="47"/>
      <c r="V2480" s="47"/>
      <c r="W2480" s="47"/>
      <c r="X2480" s="47"/>
      <c r="Y2480" s="47"/>
      <c r="Z2480" s="47"/>
      <c r="AA2480" s="47"/>
      <c r="AB2480" s="47"/>
    </row>
    <row r="2481" spans="1:28" ht="22.5" customHeight="1">
      <c r="A2481" s="47"/>
      <c r="B2481" s="74"/>
      <c r="C2481" s="74"/>
      <c r="D2481" s="74"/>
      <c r="E2481" s="113" t="str">
        <f>IF(B2481="","",Impostazioni!$C$6)</f>
        <v/>
      </c>
      <c r="F2481" s="67"/>
      <c r="G2481" s="67"/>
      <c r="H2481" s="67"/>
      <c r="I2481" s="67"/>
      <c r="J2481" s="124">
        <v>0</v>
      </c>
      <c r="K2481" s="74"/>
      <c r="L2481" s="111"/>
      <c r="M2481" s="47"/>
      <c r="N2481" s="47"/>
      <c r="O2481" s="47"/>
      <c r="P2481" s="47"/>
      <c r="Q2481" s="47"/>
      <c r="R2481" s="47"/>
      <c r="S2481" s="47"/>
      <c r="T2481" s="47"/>
      <c r="U2481" s="47"/>
      <c r="V2481" s="47"/>
      <c r="W2481" s="47"/>
      <c r="X2481" s="47"/>
      <c r="Y2481" s="47"/>
      <c r="Z2481" s="47"/>
      <c r="AA2481" s="47"/>
      <c r="AB2481" s="47"/>
    </row>
    <row r="2482" spans="1:28" ht="22.5" customHeight="1">
      <c r="A2482" s="47"/>
      <c r="B2482" s="74"/>
      <c r="C2482" s="74"/>
      <c r="D2482" s="74"/>
      <c r="E2482" s="113" t="str">
        <f>IF(B2482="","",Impostazioni!$C$6)</f>
        <v/>
      </c>
      <c r="F2482" s="67"/>
      <c r="G2482" s="67"/>
      <c r="H2482" s="67"/>
      <c r="I2482" s="67"/>
      <c r="J2482" s="124">
        <v>0</v>
      </c>
      <c r="K2482" s="74"/>
      <c r="L2482" s="111"/>
      <c r="M2482" s="47"/>
      <c r="N2482" s="47"/>
      <c r="O2482" s="47"/>
      <c r="P2482" s="47"/>
      <c r="Q2482" s="47"/>
      <c r="R2482" s="47"/>
      <c r="S2482" s="47"/>
      <c r="T2482" s="47"/>
      <c r="U2482" s="47"/>
      <c r="V2482" s="47"/>
      <c r="W2482" s="47"/>
      <c r="X2482" s="47"/>
      <c r="Y2482" s="47"/>
      <c r="Z2482" s="47"/>
      <c r="AA2482" s="47"/>
      <c r="AB2482" s="47"/>
    </row>
    <row r="2483" spans="1:28" ht="22.5" customHeight="1">
      <c r="A2483" s="47"/>
      <c r="B2483" s="74"/>
      <c r="C2483" s="74"/>
      <c r="D2483" s="74"/>
      <c r="E2483" s="113" t="str">
        <f>IF(B2483="","",Impostazioni!$C$6)</f>
        <v/>
      </c>
      <c r="F2483" s="67"/>
      <c r="G2483" s="67"/>
      <c r="H2483" s="67"/>
      <c r="I2483" s="67"/>
      <c r="J2483" s="124">
        <v>0</v>
      </c>
      <c r="K2483" s="74"/>
      <c r="L2483" s="111"/>
      <c r="M2483" s="47"/>
      <c r="N2483" s="47"/>
      <c r="O2483" s="47"/>
      <c r="P2483" s="47"/>
      <c r="Q2483" s="47"/>
      <c r="R2483" s="47"/>
      <c r="S2483" s="47"/>
      <c r="T2483" s="47"/>
      <c r="U2483" s="47"/>
      <c r="V2483" s="47"/>
      <c r="W2483" s="47"/>
      <c r="X2483" s="47"/>
      <c r="Y2483" s="47"/>
      <c r="Z2483" s="47"/>
      <c r="AA2483" s="47"/>
      <c r="AB2483" s="47"/>
    </row>
    <row r="2484" spans="1:28" ht="22.5" customHeight="1">
      <c r="A2484" s="47"/>
      <c r="B2484" s="74"/>
      <c r="C2484" s="74"/>
      <c r="D2484" s="74"/>
      <c r="E2484" s="113" t="str">
        <f>IF(B2484="","",Impostazioni!$C$6)</f>
        <v/>
      </c>
      <c r="F2484" s="67"/>
      <c r="G2484" s="67"/>
      <c r="H2484" s="67"/>
      <c r="I2484" s="67"/>
      <c r="J2484" s="124">
        <v>0</v>
      </c>
      <c r="K2484" s="74"/>
      <c r="L2484" s="111"/>
      <c r="M2484" s="47"/>
      <c r="N2484" s="47"/>
      <c r="O2484" s="47"/>
      <c r="P2484" s="47"/>
      <c r="Q2484" s="47"/>
      <c r="R2484" s="47"/>
      <c r="S2484" s="47"/>
      <c r="T2484" s="47"/>
      <c r="U2484" s="47"/>
      <c r="V2484" s="47"/>
      <c r="W2484" s="47"/>
      <c r="X2484" s="47"/>
      <c r="Y2484" s="47"/>
      <c r="Z2484" s="47"/>
      <c r="AA2484" s="47"/>
      <c r="AB2484" s="47"/>
    </row>
    <row r="2485" spans="1:28" ht="22.5" customHeight="1">
      <c r="A2485" s="47"/>
      <c r="B2485" s="74"/>
      <c r="C2485" s="74"/>
      <c r="D2485" s="74"/>
      <c r="E2485" s="113" t="str">
        <f>IF(B2485="","",Impostazioni!$C$6)</f>
        <v/>
      </c>
      <c r="F2485" s="67"/>
      <c r="G2485" s="67"/>
      <c r="H2485" s="67"/>
      <c r="I2485" s="67"/>
      <c r="J2485" s="124">
        <v>0</v>
      </c>
      <c r="K2485" s="74"/>
      <c r="L2485" s="111"/>
      <c r="M2485" s="47"/>
      <c r="N2485" s="47"/>
      <c r="O2485" s="47"/>
      <c r="P2485" s="47"/>
      <c r="Q2485" s="47"/>
      <c r="R2485" s="47"/>
      <c r="S2485" s="47"/>
      <c r="T2485" s="47"/>
      <c r="U2485" s="47"/>
      <c r="V2485" s="47"/>
      <c r="W2485" s="47"/>
      <c r="X2485" s="47"/>
      <c r="Y2485" s="47"/>
      <c r="Z2485" s="47"/>
      <c r="AA2485" s="47"/>
      <c r="AB2485" s="47"/>
    </row>
    <row r="2486" spans="1:28" ht="22.5" customHeight="1">
      <c r="A2486" s="47"/>
      <c r="B2486" s="74"/>
      <c r="C2486" s="74"/>
      <c r="D2486" s="74"/>
      <c r="E2486" s="113" t="str">
        <f>IF(B2486="","",Impostazioni!$C$6)</f>
        <v/>
      </c>
      <c r="F2486" s="67"/>
      <c r="G2486" s="67"/>
      <c r="H2486" s="67"/>
      <c r="I2486" s="67"/>
      <c r="J2486" s="124">
        <v>0</v>
      </c>
      <c r="K2486" s="74"/>
      <c r="L2486" s="111"/>
      <c r="M2486" s="47"/>
      <c r="N2486" s="47"/>
      <c r="O2486" s="47"/>
      <c r="P2486" s="47"/>
      <c r="Q2486" s="47"/>
      <c r="R2486" s="47"/>
      <c r="S2486" s="47"/>
      <c r="T2486" s="47"/>
      <c r="U2486" s="47"/>
      <c r="V2486" s="47"/>
      <c r="W2486" s="47"/>
      <c r="X2486" s="47"/>
      <c r="Y2486" s="47"/>
      <c r="Z2486" s="47"/>
      <c r="AA2486" s="47"/>
      <c r="AB2486" s="47"/>
    </row>
    <row r="2487" spans="1:28" ht="22.5" customHeight="1">
      <c r="A2487" s="47"/>
      <c r="B2487" s="74"/>
      <c r="C2487" s="74"/>
      <c r="D2487" s="74"/>
      <c r="E2487" s="113" t="str">
        <f>IF(B2487="","",Impostazioni!$C$6)</f>
        <v/>
      </c>
      <c r="F2487" s="67"/>
      <c r="G2487" s="67"/>
      <c r="H2487" s="67"/>
      <c r="I2487" s="67"/>
      <c r="J2487" s="124">
        <v>0</v>
      </c>
      <c r="K2487" s="74"/>
      <c r="L2487" s="111"/>
      <c r="M2487" s="47"/>
      <c r="N2487" s="47"/>
      <c r="O2487" s="47"/>
      <c r="P2487" s="47"/>
      <c r="Q2487" s="47"/>
      <c r="R2487" s="47"/>
      <c r="S2487" s="47"/>
      <c r="T2487" s="47"/>
      <c r="U2487" s="47"/>
      <c r="V2487" s="47"/>
      <c r="W2487" s="47"/>
      <c r="X2487" s="47"/>
      <c r="Y2487" s="47"/>
      <c r="Z2487" s="47"/>
      <c r="AA2487" s="47"/>
      <c r="AB2487" s="47"/>
    </row>
    <row r="2488" spans="1:28" ht="22.5" customHeight="1">
      <c r="A2488" s="47"/>
      <c r="B2488" s="74"/>
      <c r="C2488" s="74"/>
      <c r="D2488" s="74"/>
      <c r="E2488" s="113" t="str">
        <f>IF(B2488="","",Impostazioni!$C$6)</f>
        <v/>
      </c>
      <c r="F2488" s="67"/>
      <c r="G2488" s="67"/>
      <c r="H2488" s="67"/>
      <c r="I2488" s="67"/>
      <c r="J2488" s="124">
        <v>0</v>
      </c>
      <c r="K2488" s="74"/>
      <c r="L2488" s="111"/>
      <c r="M2488" s="47"/>
      <c r="N2488" s="47"/>
      <c r="O2488" s="47"/>
      <c r="P2488" s="47"/>
      <c r="Q2488" s="47"/>
      <c r="R2488" s="47"/>
      <c r="S2488" s="47"/>
      <c r="T2488" s="47"/>
      <c r="U2488" s="47"/>
      <c r="V2488" s="47"/>
      <c r="W2488" s="47"/>
      <c r="X2488" s="47"/>
      <c r="Y2488" s="47"/>
      <c r="Z2488" s="47"/>
      <c r="AA2488" s="47"/>
      <c r="AB2488" s="47"/>
    </row>
    <row r="2489" spans="1:28" ht="22.5" customHeight="1">
      <c r="A2489" s="47"/>
      <c r="B2489" s="74"/>
      <c r="C2489" s="74"/>
      <c r="D2489" s="74"/>
      <c r="E2489" s="113" t="str">
        <f>IF(B2489="","",Impostazioni!$C$6)</f>
        <v/>
      </c>
      <c r="F2489" s="67"/>
      <c r="G2489" s="67"/>
      <c r="H2489" s="67"/>
      <c r="I2489" s="67"/>
      <c r="J2489" s="124">
        <v>0</v>
      </c>
      <c r="K2489" s="74"/>
      <c r="L2489" s="111"/>
      <c r="M2489" s="47"/>
      <c r="N2489" s="47"/>
      <c r="O2489" s="47"/>
      <c r="P2489" s="47"/>
      <c r="Q2489" s="47"/>
      <c r="R2489" s="47"/>
      <c r="S2489" s="47"/>
      <c r="T2489" s="47"/>
      <c r="U2489" s="47"/>
      <c r="V2489" s="47"/>
      <c r="W2489" s="47"/>
      <c r="X2489" s="47"/>
      <c r="Y2489" s="47"/>
      <c r="Z2489" s="47"/>
      <c r="AA2489" s="47"/>
      <c r="AB2489" s="47"/>
    </row>
    <row r="2490" spans="1:28" ht="22.5" customHeight="1">
      <c r="A2490" s="47"/>
      <c r="B2490" s="74"/>
      <c r="C2490" s="74"/>
      <c r="D2490" s="74"/>
      <c r="E2490" s="113" t="str">
        <f>IF(B2490="","",Impostazioni!$C$6)</f>
        <v/>
      </c>
      <c r="F2490" s="67"/>
      <c r="G2490" s="67"/>
      <c r="H2490" s="67"/>
      <c r="I2490" s="67"/>
      <c r="J2490" s="124">
        <v>0</v>
      </c>
      <c r="K2490" s="74"/>
      <c r="L2490" s="111"/>
      <c r="M2490" s="47"/>
      <c r="N2490" s="47"/>
      <c r="O2490" s="47"/>
      <c r="P2490" s="47"/>
      <c r="Q2490" s="47"/>
      <c r="R2490" s="47"/>
      <c r="S2490" s="47"/>
      <c r="T2490" s="47"/>
      <c r="U2490" s="47"/>
      <c r="V2490" s="47"/>
      <c r="W2490" s="47"/>
      <c r="X2490" s="47"/>
      <c r="Y2490" s="47"/>
      <c r="Z2490" s="47"/>
      <c r="AA2490" s="47"/>
      <c r="AB2490" s="47"/>
    </row>
    <row r="2491" spans="1:28" ht="22.5" customHeight="1">
      <c r="A2491" s="47"/>
      <c r="B2491" s="74"/>
      <c r="C2491" s="74"/>
      <c r="D2491" s="74"/>
      <c r="E2491" s="113" t="str">
        <f>IF(B2491="","",Impostazioni!$C$6)</f>
        <v/>
      </c>
      <c r="F2491" s="67"/>
      <c r="G2491" s="67"/>
      <c r="H2491" s="67"/>
      <c r="I2491" s="67"/>
      <c r="J2491" s="124">
        <v>0</v>
      </c>
      <c r="K2491" s="74"/>
      <c r="L2491" s="111"/>
      <c r="M2491" s="47"/>
      <c r="N2491" s="47"/>
      <c r="O2491" s="47"/>
      <c r="P2491" s="47"/>
      <c r="Q2491" s="47"/>
      <c r="R2491" s="47"/>
      <c r="S2491" s="47"/>
      <c r="T2491" s="47"/>
      <c r="U2491" s="47"/>
      <c r="V2491" s="47"/>
      <c r="W2491" s="47"/>
      <c r="X2491" s="47"/>
      <c r="Y2491" s="47"/>
      <c r="Z2491" s="47"/>
      <c r="AA2491" s="47"/>
      <c r="AB2491" s="47"/>
    </row>
    <row r="2492" spans="1:28" ht="22.5" customHeight="1">
      <c r="A2492" s="47"/>
      <c r="B2492" s="74"/>
      <c r="C2492" s="74"/>
      <c r="D2492" s="74"/>
      <c r="E2492" s="113" t="str">
        <f>IF(B2492="","",Impostazioni!$C$6)</f>
        <v/>
      </c>
      <c r="F2492" s="67"/>
      <c r="G2492" s="67"/>
      <c r="H2492" s="67"/>
      <c r="I2492" s="67"/>
      <c r="J2492" s="124">
        <v>0</v>
      </c>
      <c r="K2492" s="74"/>
      <c r="L2492" s="111"/>
      <c r="M2492" s="47"/>
      <c r="N2492" s="47"/>
      <c r="O2492" s="47"/>
      <c r="P2492" s="47"/>
      <c r="Q2492" s="47"/>
      <c r="R2492" s="47"/>
      <c r="S2492" s="47"/>
      <c r="T2492" s="47"/>
      <c r="U2492" s="47"/>
      <c r="V2492" s="47"/>
      <c r="W2492" s="47"/>
      <c r="X2492" s="47"/>
      <c r="Y2492" s="47"/>
      <c r="Z2492" s="47"/>
      <c r="AA2492" s="47"/>
      <c r="AB2492" s="47"/>
    </row>
    <row r="2493" spans="1:28" ht="22.5" customHeight="1">
      <c r="A2493" s="47"/>
      <c r="B2493" s="74"/>
      <c r="C2493" s="74"/>
      <c r="D2493" s="74"/>
      <c r="E2493" s="113" t="str">
        <f>IF(B2493="","",Impostazioni!$C$6)</f>
        <v/>
      </c>
      <c r="F2493" s="67"/>
      <c r="G2493" s="67"/>
      <c r="H2493" s="67"/>
      <c r="I2493" s="67"/>
      <c r="J2493" s="124">
        <v>0</v>
      </c>
      <c r="K2493" s="74"/>
      <c r="L2493" s="111"/>
      <c r="M2493" s="47"/>
      <c r="N2493" s="47"/>
      <c r="O2493" s="47"/>
      <c r="P2493" s="47"/>
      <c r="Q2493" s="47"/>
      <c r="R2493" s="47"/>
      <c r="S2493" s="47"/>
      <c r="T2493" s="47"/>
      <c r="U2493" s="47"/>
      <c r="V2493" s="47"/>
      <c r="W2493" s="47"/>
      <c r="X2493" s="47"/>
      <c r="Y2493" s="47"/>
      <c r="Z2493" s="47"/>
      <c r="AA2493" s="47"/>
      <c r="AB2493" s="47"/>
    </row>
    <row r="2494" spans="1:28" ht="22.5" customHeight="1">
      <c r="A2494" s="47"/>
      <c r="B2494" s="74"/>
      <c r="C2494" s="74"/>
      <c r="D2494" s="74"/>
      <c r="E2494" s="113" t="str">
        <f>IF(B2494="","",Impostazioni!$C$6)</f>
        <v/>
      </c>
      <c r="F2494" s="67"/>
      <c r="G2494" s="67"/>
      <c r="H2494" s="67"/>
      <c r="I2494" s="67"/>
      <c r="J2494" s="124">
        <v>0</v>
      </c>
      <c r="K2494" s="74"/>
      <c r="L2494" s="111"/>
      <c r="M2494" s="47"/>
      <c r="N2494" s="47"/>
      <c r="O2494" s="47"/>
      <c r="P2494" s="47"/>
      <c r="Q2494" s="47"/>
      <c r="R2494" s="47"/>
      <c r="S2494" s="47"/>
      <c r="T2494" s="47"/>
      <c r="U2494" s="47"/>
      <c r="V2494" s="47"/>
      <c r="W2494" s="47"/>
      <c r="X2494" s="47"/>
      <c r="Y2494" s="47"/>
      <c r="Z2494" s="47"/>
      <c r="AA2494" s="47"/>
      <c r="AB2494" s="47"/>
    </row>
    <row r="2495" spans="1:28" ht="22.5" customHeight="1">
      <c r="A2495" s="47"/>
      <c r="B2495" s="74"/>
      <c r="C2495" s="74"/>
      <c r="D2495" s="74"/>
      <c r="E2495" s="113" t="str">
        <f>IF(B2495="","",Impostazioni!$C$6)</f>
        <v/>
      </c>
      <c r="F2495" s="67"/>
      <c r="G2495" s="67"/>
      <c r="H2495" s="67"/>
      <c r="I2495" s="67"/>
      <c r="J2495" s="124">
        <v>0</v>
      </c>
      <c r="K2495" s="74"/>
      <c r="L2495" s="111"/>
      <c r="M2495" s="47"/>
      <c r="N2495" s="47"/>
      <c r="O2495" s="47"/>
      <c r="P2495" s="47"/>
      <c r="Q2495" s="47"/>
      <c r="R2495" s="47"/>
      <c r="S2495" s="47"/>
      <c r="T2495" s="47"/>
      <c r="U2495" s="47"/>
      <c r="V2495" s="47"/>
      <c r="W2495" s="47"/>
      <c r="X2495" s="47"/>
      <c r="Y2495" s="47"/>
      <c r="Z2495" s="47"/>
      <c r="AA2495" s="47"/>
      <c r="AB2495" s="47"/>
    </row>
    <row r="2496" spans="1:28" ht="22.5" customHeight="1">
      <c r="A2496" s="47"/>
      <c r="B2496" s="74"/>
      <c r="C2496" s="74"/>
      <c r="D2496" s="74"/>
      <c r="E2496" s="113" t="str">
        <f>IF(B2496="","",Impostazioni!$C$6)</f>
        <v/>
      </c>
      <c r="F2496" s="67"/>
      <c r="G2496" s="67"/>
      <c r="H2496" s="67"/>
      <c r="I2496" s="67"/>
      <c r="J2496" s="124">
        <v>0</v>
      </c>
      <c r="K2496" s="74"/>
      <c r="L2496" s="111"/>
      <c r="M2496" s="47"/>
      <c r="N2496" s="47"/>
      <c r="O2496" s="47"/>
      <c r="P2496" s="47"/>
      <c r="Q2496" s="47"/>
      <c r="R2496" s="47"/>
      <c r="S2496" s="47"/>
      <c r="T2496" s="47"/>
      <c r="U2496" s="47"/>
      <c r="V2496" s="47"/>
      <c r="W2496" s="47"/>
      <c r="X2496" s="47"/>
      <c r="Y2496" s="47"/>
      <c r="Z2496" s="47"/>
      <c r="AA2496" s="47"/>
      <c r="AB2496" s="47"/>
    </row>
    <row r="2497" spans="1:28" ht="22.5" customHeight="1">
      <c r="A2497" s="47"/>
      <c r="B2497" s="74"/>
      <c r="C2497" s="74"/>
      <c r="D2497" s="74"/>
      <c r="E2497" s="113" t="str">
        <f>IF(B2497="","",Impostazioni!$C$6)</f>
        <v/>
      </c>
      <c r="F2497" s="67"/>
      <c r="G2497" s="67"/>
      <c r="H2497" s="67"/>
      <c r="I2497" s="67"/>
      <c r="J2497" s="124">
        <v>0</v>
      </c>
      <c r="K2497" s="74"/>
      <c r="L2497" s="111"/>
      <c r="M2497" s="47"/>
      <c r="N2497" s="47"/>
      <c r="O2497" s="47"/>
      <c r="P2497" s="47"/>
      <c r="Q2497" s="47"/>
      <c r="R2497" s="47"/>
      <c r="S2497" s="47"/>
      <c r="T2497" s="47"/>
      <c r="U2497" s="47"/>
      <c r="V2497" s="47"/>
      <c r="W2497" s="47"/>
      <c r="X2497" s="47"/>
      <c r="Y2497" s="47"/>
      <c r="Z2497" s="47"/>
      <c r="AA2497" s="47"/>
      <c r="AB2497" s="47"/>
    </row>
    <row r="2498" spans="1:28" ht="22.5" customHeight="1">
      <c r="A2498" s="47"/>
      <c r="B2498" s="74"/>
      <c r="C2498" s="74"/>
      <c r="D2498" s="74"/>
      <c r="E2498" s="113" t="str">
        <f>IF(B2498="","",Impostazioni!$C$6)</f>
        <v/>
      </c>
      <c r="F2498" s="67"/>
      <c r="G2498" s="67"/>
      <c r="H2498" s="67"/>
      <c r="I2498" s="67"/>
      <c r="J2498" s="124">
        <v>0</v>
      </c>
      <c r="K2498" s="74"/>
      <c r="L2498" s="111"/>
      <c r="M2498" s="47"/>
      <c r="N2498" s="47"/>
      <c r="O2498" s="47"/>
      <c r="P2498" s="47"/>
      <c r="Q2498" s="47"/>
      <c r="R2498" s="47"/>
      <c r="S2498" s="47"/>
      <c r="T2498" s="47"/>
      <c r="U2498" s="47"/>
      <c r="V2498" s="47"/>
      <c r="W2498" s="47"/>
      <c r="X2498" s="47"/>
      <c r="Y2498" s="47"/>
      <c r="Z2498" s="47"/>
      <c r="AA2498" s="47"/>
      <c r="AB2498" s="47"/>
    </row>
    <row r="2499" spans="1:28" ht="22.5" customHeight="1">
      <c r="A2499" s="47"/>
      <c r="B2499" s="74"/>
      <c r="C2499" s="74"/>
      <c r="D2499" s="74"/>
      <c r="E2499" s="113" t="str">
        <f>IF(B2499="","",Impostazioni!$C$6)</f>
        <v/>
      </c>
      <c r="F2499" s="67"/>
      <c r="G2499" s="67"/>
      <c r="H2499" s="67"/>
      <c r="I2499" s="67"/>
      <c r="J2499" s="124">
        <v>0</v>
      </c>
      <c r="K2499" s="74"/>
      <c r="L2499" s="111"/>
      <c r="M2499" s="47"/>
      <c r="N2499" s="47"/>
      <c r="O2499" s="47"/>
      <c r="P2499" s="47"/>
      <c r="Q2499" s="47"/>
      <c r="R2499" s="47"/>
      <c r="S2499" s="47"/>
      <c r="T2499" s="47"/>
      <c r="U2499" s="47"/>
      <c r="V2499" s="47"/>
      <c r="W2499" s="47"/>
      <c r="X2499" s="47"/>
      <c r="Y2499" s="47"/>
      <c r="Z2499" s="47"/>
      <c r="AA2499" s="47"/>
      <c r="AB2499" s="47"/>
    </row>
    <row r="2500" spans="1:28" ht="22.5" customHeight="1">
      <c r="A2500" s="47"/>
      <c r="B2500" s="74"/>
      <c r="C2500" s="74"/>
      <c r="D2500" s="74"/>
      <c r="E2500" s="113" t="str">
        <f>IF(B2500="","",Impostazioni!$C$6)</f>
        <v/>
      </c>
      <c r="F2500" s="67"/>
      <c r="G2500" s="67"/>
      <c r="H2500" s="67"/>
      <c r="I2500" s="67"/>
      <c r="J2500" s="124">
        <v>0</v>
      </c>
      <c r="K2500" s="74"/>
      <c r="L2500" s="111"/>
      <c r="M2500" s="47"/>
      <c r="N2500" s="47"/>
      <c r="O2500" s="47"/>
      <c r="P2500" s="47"/>
      <c r="Q2500" s="47"/>
      <c r="R2500" s="47"/>
      <c r="S2500" s="47"/>
      <c r="T2500" s="47"/>
      <c r="U2500" s="47"/>
      <c r="V2500" s="47"/>
      <c r="W2500" s="47"/>
      <c r="X2500" s="47"/>
      <c r="Y2500" s="47"/>
      <c r="Z2500" s="47"/>
      <c r="AA2500" s="47"/>
      <c r="AB2500" s="47"/>
    </row>
    <row r="2501" spans="1:28" ht="15.75" customHeight="1">
      <c r="J2501" s="49" t="e">
        <v>#N/A</v>
      </c>
    </row>
    <row r="2502" spans="1:28" ht="15.75" customHeight="1">
      <c r="J2502" s="49" t="e">
        <v>#N/A</v>
      </c>
    </row>
    <row r="2503" spans="1:28" ht="15.75" customHeight="1">
      <c r="J2503" s="49" t="e">
        <v>#N/A</v>
      </c>
    </row>
    <row r="2504" spans="1:28" ht="15.75" customHeight="1">
      <c r="J2504" s="49" t="e">
        <v>#N/A</v>
      </c>
    </row>
    <row r="2505" spans="1:28" ht="15.75" customHeight="1">
      <c r="J2505" s="49" t="e">
        <v>#N/A</v>
      </c>
    </row>
    <row r="2506" spans="1:28" ht="15.75" customHeight="1">
      <c r="J2506" s="49" t="e">
        <v>#N/A</v>
      </c>
    </row>
    <row r="2507" spans="1:28" ht="15.75" customHeight="1">
      <c r="J2507" s="49" t="e">
        <v>#N/A</v>
      </c>
    </row>
    <row r="2508" spans="1:28" ht="15.75" customHeight="1">
      <c r="J2508" s="49" t="e">
        <v>#N/A</v>
      </c>
    </row>
    <row r="2509" spans="1:28" ht="15.75" customHeight="1">
      <c r="J2509" s="49" t="e">
        <v>#N/A</v>
      </c>
    </row>
    <row r="2510" spans="1:28" ht="15.75" customHeight="1">
      <c r="J2510" s="49" t="e">
        <v>#N/A</v>
      </c>
    </row>
    <row r="2511" spans="1:28" ht="15.75" customHeight="1">
      <c r="J2511" s="49" t="e">
        <v>#N/A</v>
      </c>
    </row>
    <row r="2512" spans="1:28" ht="15.75" customHeight="1">
      <c r="J2512" s="49" t="e">
        <v>#N/A</v>
      </c>
    </row>
    <row r="2513" spans="10:10" ht="15.75" customHeight="1">
      <c r="J2513" s="49" t="e">
        <v>#N/A</v>
      </c>
    </row>
    <row r="2514" spans="10:10" ht="15.75" customHeight="1">
      <c r="J2514" s="49" t="e">
        <v>#N/A</v>
      </c>
    </row>
    <row r="2515" spans="10:10" ht="15.75" customHeight="1">
      <c r="J2515" s="49" t="e">
        <v>#N/A</v>
      </c>
    </row>
    <row r="2516" spans="10:10" ht="15.75" customHeight="1">
      <c r="J2516" s="49" t="e">
        <v>#N/A</v>
      </c>
    </row>
    <row r="2517" spans="10:10" ht="15.75" customHeight="1">
      <c r="J2517" s="49" t="e">
        <v>#N/A</v>
      </c>
    </row>
    <row r="2518" spans="10:10" ht="15.75" customHeight="1">
      <c r="J2518" s="49" t="e">
        <v>#N/A</v>
      </c>
    </row>
    <row r="2519" spans="10:10" ht="15.75" customHeight="1">
      <c r="J2519" s="49" t="e">
        <v>#N/A</v>
      </c>
    </row>
    <row r="2520" spans="10:10" ht="15.75" customHeight="1">
      <c r="J2520" s="49" t="e">
        <v>#N/A</v>
      </c>
    </row>
    <row r="2521" spans="10:10" ht="15.75" customHeight="1">
      <c r="J2521" s="49" t="e">
        <v>#N/A</v>
      </c>
    </row>
    <row r="2522" spans="10:10" ht="15.75" customHeight="1">
      <c r="J2522" s="49" t="e">
        <v>#N/A</v>
      </c>
    </row>
    <row r="2523" spans="10:10" ht="15.75" customHeight="1">
      <c r="J2523" s="49" t="e">
        <v>#N/A</v>
      </c>
    </row>
    <row r="2524" spans="10:10" ht="15.75" customHeight="1">
      <c r="J2524" s="49" t="e">
        <v>#N/A</v>
      </c>
    </row>
    <row r="2525" spans="10:10" ht="15.75" customHeight="1">
      <c r="J2525" s="49" t="e">
        <v>#N/A</v>
      </c>
    </row>
    <row r="2526" spans="10:10" ht="15.75" customHeight="1">
      <c r="J2526" s="49" t="e">
        <v>#N/A</v>
      </c>
    </row>
    <row r="2527" spans="10:10" ht="15.75" customHeight="1">
      <c r="J2527" s="49" t="e">
        <v>#N/A</v>
      </c>
    </row>
    <row r="2528" spans="10:10" ht="15.75" customHeight="1">
      <c r="J2528" s="49" t="e">
        <v>#N/A</v>
      </c>
    </row>
    <row r="2529" spans="10:10" ht="15.75" customHeight="1">
      <c r="J2529" s="49" t="e">
        <v>#N/A</v>
      </c>
    </row>
    <row r="2530" spans="10:10" ht="15.75" customHeight="1">
      <c r="J2530" s="49" t="e">
        <v>#N/A</v>
      </c>
    </row>
    <row r="2531" spans="10:10" ht="15.75" customHeight="1">
      <c r="J2531" s="49" t="e">
        <v>#N/A</v>
      </c>
    </row>
    <row r="2532" spans="10:10" ht="15.75" customHeight="1">
      <c r="J2532" s="49" t="e">
        <v>#N/A</v>
      </c>
    </row>
    <row r="2533" spans="10:10" ht="15.75" customHeight="1">
      <c r="J2533" s="49" t="e">
        <v>#N/A</v>
      </c>
    </row>
    <row r="2534" spans="10:10" ht="15.75" customHeight="1">
      <c r="J2534" s="49" t="e">
        <v>#N/A</v>
      </c>
    </row>
    <row r="2535" spans="10:10" ht="15.75" customHeight="1">
      <c r="J2535" s="49" t="e">
        <v>#N/A</v>
      </c>
    </row>
    <row r="2536" spans="10:10" ht="15.75" customHeight="1">
      <c r="J2536" s="49" t="e">
        <v>#N/A</v>
      </c>
    </row>
    <row r="2537" spans="10:10" ht="15.75" customHeight="1">
      <c r="J2537" s="49" t="e">
        <v>#N/A</v>
      </c>
    </row>
    <row r="2538" spans="10:10" ht="15.75" customHeight="1">
      <c r="J2538" s="49" t="e">
        <v>#N/A</v>
      </c>
    </row>
    <row r="2539" spans="10:10" ht="15.75" customHeight="1">
      <c r="J2539" s="49" t="e">
        <v>#N/A</v>
      </c>
    </row>
    <row r="2540" spans="10:10" ht="15.75" customHeight="1">
      <c r="J2540" s="49" t="e">
        <v>#N/A</v>
      </c>
    </row>
    <row r="2541" spans="10:10" ht="15.75" customHeight="1">
      <c r="J2541" s="49" t="e">
        <v>#N/A</v>
      </c>
    </row>
    <row r="2542" spans="10:10" ht="15.75" customHeight="1">
      <c r="J2542" s="49" t="e">
        <v>#N/A</v>
      </c>
    </row>
    <row r="2543" spans="10:10" ht="15.75" customHeight="1">
      <c r="J2543" s="49" t="e">
        <v>#N/A</v>
      </c>
    </row>
    <row r="2544" spans="10:10" ht="15.75" customHeight="1">
      <c r="J2544" s="49" t="e">
        <v>#N/A</v>
      </c>
    </row>
    <row r="2545" spans="10:10" ht="15.75" customHeight="1">
      <c r="J2545" s="49" t="e">
        <v>#N/A</v>
      </c>
    </row>
    <row r="2546" spans="10:10" ht="15.75" customHeight="1">
      <c r="J2546" s="49" t="e">
        <v>#N/A</v>
      </c>
    </row>
    <row r="2547" spans="10:10" ht="15.75" customHeight="1">
      <c r="J2547" s="49" t="e">
        <v>#N/A</v>
      </c>
    </row>
    <row r="2548" spans="10:10" ht="15.75" customHeight="1">
      <c r="J2548" s="49" t="e">
        <v>#N/A</v>
      </c>
    </row>
    <row r="2549" spans="10:10" ht="15.75" customHeight="1">
      <c r="J2549" s="49" t="e">
        <v>#N/A</v>
      </c>
    </row>
    <row r="2550" spans="10:10" ht="15.75" customHeight="1">
      <c r="J2550" s="49" t="e">
        <v>#N/A</v>
      </c>
    </row>
    <row r="2551" spans="10:10" ht="15.75" customHeight="1">
      <c r="J2551" s="49" t="e">
        <v>#N/A</v>
      </c>
    </row>
    <row r="2552" spans="10:10" ht="15.75" customHeight="1">
      <c r="J2552" s="49" t="e">
        <v>#N/A</v>
      </c>
    </row>
    <row r="2553" spans="10:10" ht="15.75" customHeight="1">
      <c r="J2553" s="49" t="e">
        <v>#N/A</v>
      </c>
    </row>
    <row r="2554" spans="10:10" ht="15.75" customHeight="1">
      <c r="J2554" s="49" t="e">
        <v>#N/A</v>
      </c>
    </row>
    <row r="2555" spans="10:10" ht="15.75" customHeight="1">
      <c r="J2555" s="49" t="e">
        <v>#N/A</v>
      </c>
    </row>
    <row r="2556" spans="10:10" ht="15.75" customHeight="1">
      <c r="J2556" s="49" t="e">
        <v>#N/A</v>
      </c>
    </row>
    <row r="2557" spans="10:10" ht="15.75" customHeight="1">
      <c r="J2557" s="49" t="e">
        <v>#N/A</v>
      </c>
    </row>
    <row r="2558" spans="10:10" ht="15.75" customHeight="1">
      <c r="J2558" s="49" t="e">
        <v>#N/A</v>
      </c>
    </row>
    <row r="2559" spans="10:10" ht="15.75" customHeight="1">
      <c r="J2559" s="49" t="e">
        <v>#N/A</v>
      </c>
    </row>
    <row r="2560" spans="10:10" ht="15.75" customHeight="1">
      <c r="J2560" s="49" t="e">
        <v>#N/A</v>
      </c>
    </row>
    <row r="2561" spans="10:10" ht="15.75" customHeight="1">
      <c r="J2561" s="49" t="e">
        <v>#N/A</v>
      </c>
    </row>
    <row r="2562" spans="10:10" ht="15.75" customHeight="1">
      <c r="J2562" s="49" t="e">
        <v>#N/A</v>
      </c>
    </row>
    <row r="2563" spans="10:10" ht="15.75" customHeight="1">
      <c r="J2563" s="49" t="e">
        <v>#N/A</v>
      </c>
    </row>
    <row r="2564" spans="10:10" ht="15.75" customHeight="1">
      <c r="J2564" s="49" t="e">
        <v>#N/A</v>
      </c>
    </row>
    <row r="2565" spans="10:10" ht="15.75" customHeight="1">
      <c r="J2565" s="49" t="e">
        <v>#N/A</v>
      </c>
    </row>
    <row r="2566" spans="10:10" ht="15.75" customHeight="1">
      <c r="J2566" s="49" t="e">
        <v>#N/A</v>
      </c>
    </row>
    <row r="2567" spans="10:10" ht="15.75" customHeight="1">
      <c r="J2567" s="49" t="e">
        <v>#N/A</v>
      </c>
    </row>
    <row r="2568" spans="10:10" ht="15.75" customHeight="1">
      <c r="J2568" s="49" t="e">
        <v>#N/A</v>
      </c>
    </row>
    <row r="2569" spans="10:10" ht="15.75" customHeight="1">
      <c r="J2569" s="49" t="e">
        <v>#N/A</v>
      </c>
    </row>
    <row r="2570" spans="10:10" ht="15.75" customHeight="1">
      <c r="J2570" s="49" t="e">
        <v>#N/A</v>
      </c>
    </row>
    <row r="2571" spans="10:10" ht="15.75" customHeight="1">
      <c r="J2571" s="49" t="e">
        <v>#N/A</v>
      </c>
    </row>
    <row r="2572" spans="10:10" ht="15.75" customHeight="1">
      <c r="J2572" s="49" t="e">
        <v>#N/A</v>
      </c>
    </row>
    <row r="2573" spans="10:10" ht="15.75" customHeight="1">
      <c r="J2573" s="49" t="e">
        <v>#N/A</v>
      </c>
    </row>
    <row r="2574" spans="10:10" ht="15.75" customHeight="1">
      <c r="J2574" s="49" t="e">
        <v>#N/A</v>
      </c>
    </row>
    <row r="2575" spans="10:10" ht="15.75" customHeight="1">
      <c r="J2575" s="49" t="e">
        <v>#N/A</v>
      </c>
    </row>
    <row r="2576" spans="10:10" ht="15.75" customHeight="1">
      <c r="J2576" s="49" t="e">
        <v>#N/A</v>
      </c>
    </row>
    <row r="2577" spans="10:10" ht="15.75" customHeight="1">
      <c r="J2577" s="49" t="e">
        <v>#N/A</v>
      </c>
    </row>
    <row r="2578" spans="10:10" ht="15.75" customHeight="1">
      <c r="J2578" s="49" t="e">
        <v>#N/A</v>
      </c>
    </row>
    <row r="2579" spans="10:10" ht="15.75" customHeight="1">
      <c r="J2579" s="49" t="e">
        <v>#N/A</v>
      </c>
    </row>
    <row r="2580" spans="10:10" ht="15.75" customHeight="1">
      <c r="J2580" s="49" t="e">
        <v>#N/A</v>
      </c>
    </row>
    <row r="2581" spans="10:10" ht="15.75" customHeight="1">
      <c r="J2581" s="49" t="e">
        <v>#N/A</v>
      </c>
    </row>
    <row r="2582" spans="10:10" ht="15.75" customHeight="1">
      <c r="J2582" s="49" t="e">
        <v>#N/A</v>
      </c>
    </row>
    <row r="2583" spans="10:10" ht="15.75" customHeight="1">
      <c r="J2583" s="49" t="e">
        <v>#N/A</v>
      </c>
    </row>
    <row r="2584" spans="10:10" ht="15.75" customHeight="1">
      <c r="J2584" s="49" t="e">
        <v>#N/A</v>
      </c>
    </row>
    <row r="2585" spans="10:10" ht="15.75" customHeight="1">
      <c r="J2585" s="49" t="e">
        <v>#N/A</v>
      </c>
    </row>
    <row r="2586" spans="10:10" ht="15.75" customHeight="1">
      <c r="J2586" s="49" t="e">
        <v>#N/A</v>
      </c>
    </row>
    <row r="2587" spans="10:10" ht="15.75" customHeight="1">
      <c r="J2587" s="49" t="e">
        <v>#N/A</v>
      </c>
    </row>
    <row r="2588" spans="10:10" ht="15.75" customHeight="1">
      <c r="J2588" s="49" t="e">
        <v>#N/A</v>
      </c>
    </row>
    <row r="2589" spans="10:10" ht="15.75" customHeight="1">
      <c r="J2589" s="49" t="e">
        <v>#N/A</v>
      </c>
    </row>
    <row r="2590" spans="10:10" ht="15.75" customHeight="1">
      <c r="J2590" s="49" t="e">
        <v>#N/A</v>
      </c>
    </row>
    <row r="2591" spans="10:10" ht="15.75" customHeight="1">
      <c r="J2591" s="49" t="e">
        <v>#N/A</v>
      </c>
    </row>
    <row r="2592" spans="10:10" ht="15.75" customHeight="1">
      <c r="J2592" s="49" t="e">
        <v>#N/A</v>
      </c>
    </row>
    <row r="2593" spans="10:10" ht="15.75" customHeight="1">
      <c r="J2593" s="49" t="e">
        <v>#N/A</v>
      </c>
    </row>
    <row r="2594" spans="10:10" ht="15.75" customHeight="1">
      <c r="J2594" s="49" t="e">
        <v>#N/A</v>
      </c>
    </row>
    <row r="2595" spans="10:10" ht="15.75" customHeight="1">
      <c r="J2595" s="49" t="e">
        <v>#N/A</v>
      </c>
    </row>
    <row r="2596" spans="10:10" ht="15.75" customHeight="1">
      <c r="J2596" s="49" t="e">
        <v>#N/A</v>
      </c>
    </row>
    <row r="2597" spans="10:10" ht="15.75" customHeight="1">
      <c r="J2597" s="49" t="e">
        <v>#N/A</v>
      </c>
    </row>
    <row r="2598" spans="10:10" ht="15.75" customHeight="1">
      <c r="J2598" s="49" t="e">
        <v>#N/A</v>
      </c>
    </row>
    <row r="2599" spans="10:10" ht="15.75" customHeight="1">
      <c r="J2599" s="49" t="e">
        <v>#N/A</v>
      </c>
    </row>
    <row r="2600" spans="10:10" ht="15.75" customHeight="1">
      <c r="J2600" s="49" t="e">
        <v>#N/A</v>
      </c>
    </row>
    <row r="2601" spans="10:10" ht="15.75" customHeight="1">
      <c r="J2601" s="49" t="e">
        <v>#N/A</v>
      </c>
    </row>
    <row r="2602" spans="10:10" ht="15.75" customHeight="1">
      <c r="J2602" s="49" t="e">
        <v>#N/A</v>
      </c>
    </row>
    <row r="2603" spans="10:10" ht="15.75" customHeight="1">
      <c r="J2603" s="49" t="e">
        <v>#N/A</v>
      </c>
    </row>
    <row r="2604" spans="10:10" ht="15.75" customHeight="1">
      <c r="J2604" s="49" t="e">
        <v>#N/A</v>
      </c>
    </row>
    <row r="2605" spans="10:10" ht="15.75" customHeight="1">
      <c r="J2605" s="49" t="e">
        <v>#N/A</v>
      </c>
    </row>
    <row r="2606" spans="10:10" ht="15.75" customHeight="1">
      <c r="J2606" s="49" t="e">
        <v>#N/A</v>
      </c>
    </row>
    <row r="2607" spans="10:10" ht="15.75" customHeight="1">
      <c r="J2607" s="49" t="e">
        <v>#N/A</v>
      </c>
    </row>
    <row r="2608" spans="10:10" ht="15.75" customHeight="1">
      <c r="J2608" s="49" t="e">
        <v>#N/A</v>
      </c>
    </row>
    <row r="2609" spans="10:10" ht="15.75" customHeight="1">
      <c r="J2609" s="49" t="e">
        <v>#N/A</v>
      </c>
    </row>
    <row r="2610" spans="10:10" ht="15.75" customHeight="1">
      <c r="J2610" s="49" t="e">
        <v>#N/A</v>
      </c>
    </row>
    <row r="2611" spans="10:10" ht="15.75" customHeight="1">
      <c r="J2611" s="49" t="e">
        <v>#N/A</v>
      </c>
    </row>
    <row r="2612" spans="10:10" ht="15.75" customHeight="1">
      <c r="J2612" s="49" t="e">
        <v>#N/A</v>
      </c>
    </row>
    <row r="2613" spans="10:10" ht="15.75" customHeight="1">
      <c r="J2613" s="49" t="e">
        <v>#N/A</v>
      </c>
    </row>
    <row r="2614" spans="10:10" ht="15.75" customHeight="1">
      <c r="J2614" s="49" t="e">
        <v>#N/A</v>
      </c>
    </row>
    <row r="2615" spans="10:10" ht="15.75" customHeight="1">
      <c r="J2615" s="49" t="e">
        <v>#N/A</v>
      </c>
    </row>
    <row r="2616" spans="10:10" ht="15.75" customHeight="1">
      <c r="J2616" s="49" t="e">
        <v>#N/A</v>
      </c>
    </row>
    <row r="2617" spans="10:10" ht="15.75" customHeight="1">
      <c r="J2617" s="49" t="e">
        <v>#N/A</v>
      </c>
    </row>
    <row r="2618" spans="10:10" ht="15.75" customHeight="1">
      <c r="J2618" s="49" t="e">
        <v>#N/A</v>
      </c>
    </row>
    <row r="2619" spans="10:10" ht="15.75" customHeight="1">
      <c r="J2619" s="49" t="e">
        <v>#N/A</v>
      </c>
    </row>
    <row r="2620" spans="10:10" ht="15.75" customHeight="1">
      <c r="J2620" s="49" t="e">
        <v>#N/A</v>
      </c>
    </row>
    <row r="2621" spans="10:10" ht="15.75" customHeight="1">
      <c r="J2621" s="49" t="e">
        <v>#N/A</v>
      </c>
    </row>
    <row r="2622" spans="10:10" ht="15.75" customHeight="1">
      <c r="J2622" s="49" t="e">
        <v>#N/A</v>
      </c>
    </row>
    <row r="2623" spans="10:10" ht="15.75" customHeight="1">
      <c r="J2623" s="49" t="e">
        <v>#N/A</v>
      </c>
    </row>
    <row r="2624" spans="10:10" ht="15.75" customHeight="1">
      <c r="J2624" s="49" t="e">
        <v>#N/A</v>
      </c>
    </row>
    <row r="2625" spans="10:10" ht="15.75" customHeight="1">
      <c r="J2625" s="49" t="e">
        <v>#N/A</v>
      </c>
    </row>
    <row r="2626" spans="10:10" ht="15.75" customHeight="1">
      <c r="J2626" s="49" t="e">
        <v>#N/A</v>
      </c>
    </row>
    <row r="2627" spans="10:10" ht="15.75" customHeight="1">
      <c r="J2627" s="49" t="e">
        <v>#N/A</v>
      </c>
    </row>
    <row r="2628" spans="10:10" ht="15.75" customHeight="1">
      <c r="J2628" s="49" t="e">
        <v>#N/A</v>
      </c>
    </row>
    <row r="2629" spans="10:10" ht="15.75" customHeight="1">
      <c r="J2629" s="49" t="e">
        <v>#N/A</v>
      </c>
    </row>
    <row r="2630" spans="10:10" ht="15.75" customHeight="1">
      <c r="J2630" s="49" t="e">
        <v>#N/A</v>
      </c>
    </row>
    <row r="2631" spans="10:10" ht="15.75" customHeight="1">
      <c r="J2631" s="49" t="e">
        <v>#N/A</v>
      </c>
    </row>
    <row r="2632" spans="10:10" ht="15.75" customHeight="1">
      <c r="J2632" s="49" t="e">
        <v>#N/A</v>
      </c>
    </row>
    <row r="2633" spans="10:10" ht="15.75" customHeight="1">
      <c r="J2633" s="49" t="e">
        <v>#N/A</v>
      </c>
    </row>
    <row r="2634" spans="10:10" ht="15.75" customHeight="1">
      <c r="J2634" s="49" t="e">
        <v>#N/A</v>
      </c>
    </row>
    <row r="2635" spans="10:10" ht="15.75" customHeight="1">
      <c r="J2635" s="49" t="e">
        <v>#N/A</v>
      </c>
    </row>
    <row r="2636" spans="10:10" ht="15.75" customHeight="1">
      <c r="J2636" s="49" t="e">
        <v>#N/A</v>
      </c>
    </row>
    <row r="2637" spans="10:10" ht="15.75" customHeight="1">
      <c r="J2637" s="49" t="e">
        <v>#N/A</v>
      </c>
    </row>
    <row r="2638" spans="10:10" ht="15.75" customHeight="1">
      <c r="J2638" s="49" t="e">
        <v>#N/A</v>
      </c>
    </row>
    <row r="2639" spans="10:10" ht="15.75" customHeight="1">
      <c r="J2639" s="49" t="e">
        <v>#N/A</v>
      </c>
    </row>
    <row r="2640" spans="10:10" ht="15.75" customHeight="1">
      <c r="J2640" s="49" t="e">
        <v>#N/A</v>
      </c>
    </row>
    <row r="2641" spans="10:10" ht="15.75" customHeight="1">
      <c r="J2641" s="49" t="e">
        <v>#N/A</v>
      </c>
    </row>
    <row r="2642" spans="10:10" ht="15.75" customHeight="1">
      <c r="J2642" s="49" t="e">
        <v>#N/A</v>
      </c>
    </row>
    <row r="2643" spans="10:10" ht="15.75" customHeight="1">
      <c r="J2643" s="49" t="e">
        <v>#N/A</v>
      </c>
    </row>
    <row r="2644" spans="10:10" ht="15.75" customHeight="1">
      <c r="J2644" s="49" t="e">
        <v>#N/A</v>
      </c>
    </row>
    <row r="2645" spans="10:10" ht="15.75" customHeight="1">
      <c r="J2645" s="49" t="e">
        <v>#N/A</v>
      </c>
    </row>
    <row r="2646" spans="10:10" ht="15.75" customHeight="1">
      <c r="J2646" s="49" t="e">
        <v>#N/A</v>
      </c>
    </row>
    <row r="2647" spans="10:10" ht="15.75" customHeight="1">
      <c r="J2647" s="49" t="e">
        <v>#N/A</v>
      </c>
    </row>
    <row r="2648" spans="10:10" ht="15.75" customHeight="1">
      <c r="J2648" s="49" t="e">
        <v>#N/A</v>
      </c>
    </row>
    <row r="2649" spans="10:10" ht="15.75" customHeight="1">
      <c r="J2649" s="49" t="e">
        <v>#N/A</v>
      </c>
    </row>
    <row r="2650" spans="10:10" ht="15.75" customHeight="1">
      <c r="J2650" s="49" t="e">
        <v>#N/A</v>
      </c>
    </row>
    <row r="2651" spans="10:10" ht="15.75" customHeight="1">
      <c r="J2651" s="49" t="e">
        <v>#N/A</v>
      </c>
    </row>
    <row r="2652" spans="10:10" ht="15.75" customHeight="1">
      <c r="J2652" s="49" t="e">
        <v>#N/A</v>
      </c>
    </row>
    <row r="2653" spans="10:10" ht="15.75" customHeight="1">
      <c r="J2653" s="49" t="e">
        <v>#N/A</v>
      </c>
    </row>
    <row r="2654" spans="10:10" ht="15.75" customHeight="1">
      <c r="J2654" s="49" t="e">
        <v>#N/A</v>
      </c>
    </row>
    <row r="2655" spans="10:10" ht="15.75" customHeight="1">
      <c r="J2655" s="49" t="e">
        <v>#N/A</v>
      </c>
    </row>
    <row r="2656" spans="10:10" ht="15.75" customHeight="1">
      <c r="J2656" s="49" t="e">
        <v>#N/A</v>
      </c>
    </row>
    <row r="2657" spans="10:10" ht="15.75" customHeight="1">
      <c r="J2657" s="49" t="e">
        <v>#N/A</v>
      </c>
    </row>
    <row r="2658" spans="10:10" ht="15.75" customHeight="1">
      <c r="J2658" s="49" t="e">
        <v>#N/A</v>
      </c>
    </row>
    <row r="2659" spans="10:10" ht="15.75" customHeight="1">
      <c r="J2659" s="49" t="e">
        <v>#N/A</v>
      </c>
    </row>
    <row r="2660" spans="10:10" ht="15.75" customHeight="1">
      <c r="J2660" s="49" t="e">
        <v>#N/A</v>
      </c>
    </row>
    <row r="2661" spans="10:10" ht="15.75" customHeight="1">
      <c r="J2661" s="49" t="e">
        <v>#N/A</v>
      </c>
    </row>
    <row r="2662" spans="10:10" ht="15.75" customHeight="1">
      <c r="J2662" s="49" t="e">
        <v>#N/A</v>
      </c>
    </row>
    <row r="2663" spans="10:10" ht="15.75" customHeight="1">
      <c r="J2663" s="49" t="e">
        <v>#N/A</v>
      </c>
    </row>
    <row r="2664" spans="10:10" ht="15.75" customHeight="1">
      <c r="J2664" s="49" t="e">
        <v>#N/A</v>
      </c>
    </row>
    <row r="2665" spans="10:10" ht="15.75" customHeight="1">
      <c r="J2665" s="49" t="e">
        <v>#N/A</v>
      </c>
    </row>
    <row r="2666" spans="10:10" ht="15.75" customHeight="1">
      <c r="J2666" s="49" t="e">
        <v>#N/A</v>
      </c>
    </row>
    <row r="2667" spans="10:10" ht="15.75" customHeight="1">
      <c r="J2667" s="49" t="e">
        <v>#N/A</v>
      </c>
    </row>
    <row r="2668" spans="10:10" ht="15.75" customHeight="1">
      <c r="J2668" s="49" t="e">
        <v>#N/A</v>
      </c>
    </row>
    <row r="2669" spans="10:10" ht="15.75" customHeight="1">
      <c r="J2669" s="49" t="e">
        <v>#N/A</v>
      </c>
    </row>
    <row r="2670" spans="10:10" ht="15.75" customHeight="1">
      <c r="J2670" s="49" t="e">
        <v>#N/A</v>
      </c>
    </row>
    <row r="2671" spans="10:10" ht="15.75" customHeight="1">
      <c r="J2671" s="49" t="e">
        <v>#N/A</v>
      </c>
    </row>
    <row r="2672" spans="10:10" ht="15.75" customHeight="1">
      <c r="J2672" s="49" t="e">
        <v>#N/A</v>
      </c>
    </row>
    <row r="2673" spans="10:10" ht="15.75" customHeight="1">
      <c r="J2673" s="49" t="e">
        <v>#N/A</v>
      </c>
    </row>
    <row r="2674" spans="10:10" ht="15.75" customHeight="1">
      <c r="J2674" s="49" t="e">
        <v>#N/A</v>
      </c>
    </row>
    <row r="2675" spans="10:10" ht="15.75" customHeight="1">
      <c r="J2675" s="49" t="e">
        <v>#N/A</v>
      </c>
    </row>
    <row r="2676" spans="10:10" ht="15.75" customHeight="1">
      <c r="J2676" s="49" t="e">
        <v>#N/A</v>
      </c>
    </row>
    <row r="2677" spans="10:10" ht="15.75" customHeight="1">
      <c r="J2677" s="49" t="e">
        <v>#N/A</v>
      </c>
    </row>
    <row r="2678" spans="10:10" ht="15.75" customHeight="1">
      <c r="J2678" s="49" t="e">
        <v>#N/A</v>
      </c>
    </row>
    <row r="2679" spans="10:10" ht="15.75" customHeight="1">
      <c r="J2679" s="49" t="e">
        <v>#N/A</v>
      </c>
    </row>
    <row r="2680" spans="10:10" ht="15.75" customHeight="1">
      <c r="J2680" s="49" t="e">
        <v>#N/A</v>
      </c>
    </row>
    <row r="2681" spans="10:10" ht="15.75" customHeight="1">
      <c r="J2681" s="49" t="e">
        <v>#N/A</v>
      </c>
    </row>
    <row r="2682" spans="10:10" ht="15.75" customHeight="1">
      <c r="J2682" s="49" t="e">
        <v>#N/A</v>
      </c>
    </row>
    <row r="2683" spans="10:10" ht="15.75" customHeight="1">
      <c r="J2683" s="49" t="e">
        <v>#N/A</v>
      </c>
    </row>
    <row r="2684" spans="10:10" ht="15.75" customHeight="1">
      <c r="J2684" s="49" t="e">
        <v>#N/A</v>
      </c>
    </row>
    <row r="2685" spans="10:10" ht="15.75" customHeight="1">
      <c r="J2685" s="49" t="e">
        <v>#N/A</v>
      </c>
    </row>
    <row r="2686" spans="10:10" ht="15.75" customHeight="1">
      <c r="J2686" s="49" t="e">
        <v>#N/A</v>
      </c>
    </row>
    <row r="2687" spans="10:10" ht="15.75" customHeight="1">
      <c r="J2687" s="49" t="e">
        <v>#N/A</v>
      </c>
    </row>
    <row r="2688" spans="10:10" ht="15.75" customHeight="1">
      <c r="J2688" s="49" t="e">
        <v>#N/A</v>
      </c>
    </row>
    <row r="2689" spans="10:10" ht="15.75" customHeight="1">
      <c r="J2689" s="49" t="e">
        <v>#N/A</v>
      </c>
    </row>
    <row r="2690" spans="10:10" ht="15.75" customHeight="1">
      <c r="J2690" s="49" t="e">
        <v>#N/A</v>
      </c>
    </row>
    <row r="2691" spans="10:10" ht="15.75" customHeight="1">
      <c r="J2691" s="49" t="e">
        <v>#N/A</v>
      </c>
    </row>
    <row r="2692" spans="10:10" ht="15.75" customHeight="1">
      <c r="J2692" s="49" t="e">
        <v>#N/A</v>
      </c>
    </row>
    <row r="2693" spans="10:10" ht="15.75" customHeight="1">
      <c r="J2693" s="49" t="e">
        <v>#N/A</v>
      </c>
    </row>
    <row r="2694" spans="10:10" ht="15.75" customHeight="1">
      <c r="J2694" s="49" t="e">
        <v>#N/A</v>
      </c>
    </row>
    <row r="2695" spans="10:10" ht="15.75" customHeight="1">
      <c r="J2695" s="49" t="e">
        <v>#N/A</v>
      </c>
    </row>
    <row r="2696" spans="10:10" ht="15.75" customHeight="1">
      <c r="J2696" s="49" t="e">
        <v>#N/A</v>
      </c>
    </row>
    <row r="2697" spans="10:10" ht="15.75" customHeight="1">
      <c r="J2697" s="49" t="e">
        <v>#N/A</v>
      </c>
    </row>
    <row r="2698" spans="10:10" ht="15.75" customHeight="1">
      <c r="J2698" s="49" t="e">
        <v>#N/A</v>
      </c>
    </row>
    <row r="2699" spans="10:10" ht="15.75" customHeight="1">
      <c r="J2699" s="49" t="e">
        <v>#N/A</v>
      </c>
    </row>
    <row r="2700" spans="10:10" ht="15.75" customHeight="1">
      <c r="J2700" s="49" t="e">
        <v>#N/A</v>
      </c>
    </row>
    <row r="2701" spans="10:10" ht="15.75" customHeight="1">
      <c r="J2701" s="49" t="e">
        <v>#N/A</v>
      </c>
    </row>
    <row r="2702" spans="10:10" ht="15.75" customHeight="1">
      <c r="J2702" s="49" t="e">
        <v>#N/A</v>
      </c>
    </row>
    <row r="2703" spans="10:10" ht="15.75" customHeight="1">
      <c r="J2703" s="49" t="e">
        <v>#N/A</v>
      </c>
    </row>
    <row r="2704" spans="10:10" ht="15.75" customHeight="1">
      <c r="J2704" s="49" t="e">
        <v>#N/A</v>
      </c>
    </row>
    <row r="2705" spans="10:10" ht="15.75" customHeight="1">
      <c r="J2705" s="49" t="e">
        <v>#N/A</v>
      </c>
    </row>
    <row r="2706" spans="10:10" ht="15.75" customHeight="1">
      <c r="J2706" s="49" t="e">
        <v>#N/A</v>
      </c>
    </row>
    <row r="2707" spans="10:10" ht="15.75" customHeight="1">
      <c r="J2707" s="49" t="e">
        <v>#N/A</v>
      </c>
    </row>
    <row r="2708" spans="10:10" ht="15.75" customHeight="1">
      <c r="J2708" s="49" t="e">
        <v>#N/A</v>
      </c>
    </row>
    <row r="2709" spans="10:10" ht="15.75" customHeight="1">
      <c r="J2709" s="49" t="e">
        <v>#N/A</v>
      </c>
    </row>
    <row r="2710" spans="10:10" ht="15.75" customHeight="1">
      <c r="J2710" s="49" t="e">
        <v>#N/A</v>
      </c>
    </row>
    <row r="2711" spans="10:10" ht="15.75" customHeight="1">
      <c r="J2711" s="49" t="e">
        <v>#N/A</v>
      </c>
    </row>
    <row r="2712" spans="10:10" ht="15.75" customHeight="1">
      <c r="J2712" s="49" t="e">
        <v>#N/A</v>
      </c>
    </row>
    <row r="2713" spans="10:10" ht="15.75" customHeight="1">
      <c r="J2713" s="49" t="e">
        <v>#N/A</v>
      </c>
    </row>
    <row r="2714" spans="10:10" ht="15.75" customHeight="1">
      <c r="J2714" s="49" t="e">
        <v>#N/A</v>
      </c>
    </row>
    <row r="2715" spans="10:10" ht="15.75" customHeight="1">
      <c r="J2715" s="49" t="e">
        <v>#N/A</v>
      </c>
    </row>
    <row r="2716" spans="10:10" ht="15.75" customHeight="1">
      <c r="J2716" s="49" t="e">
        <v>#N/A</v>
      </c>
    </row>
    <row r="2717" spans="10:10" ht="15.75" customHeight="1">
      <c r="J2717" s="49" t="e">
        <v>#N/A</v>
      </c>
    </row>
    <row r="2718" spans="10:10" ht="15.75" customHeight="1">
      <c r="J2718" s="49" t="e">
        <v>#N/A</v>
      </c>
    </row>
    <row r="2719" spans="10:10" ht="15.75" customHeight="1">
      <c r="J2719" s="49" t="e">
        <v>#N/A</v>
      </c>
    </row>
    <row r="2720" spans="10:10" ht="15.75" customHeight="1">
      <c r="J2720" s="49" t="e">
        <v>#N/A</v>
      </c>
    </row>
    <row r="2721" spans="10:10" ht="15.75" customHeight="1">
      <c r="J2721" s="49" t="e">
        <v>#N/A</v>
      </c>
    </row>
    <row r="2722" spans="10:10" ht="15.75" customHeight="1">
      <c r="J2722" s="49" t="e">
        <v>#N/A</v>
      </c>
    </row>
    <row r="2723" spans="10:10" ht="15.75" customHeight="1">
      <c r="J2723" s="49" t="e">
        <v>#N/A</v>
      </c>
    </row>
    <row r="2724" spans="10:10" ht="15.75" customHeight="1">
      <c r="J2724" s="49" t="e">
        <v>#N/A</v>
      </c>
    </row>
    <row r="2725" spans="10:10" ht="15.75" customHeight="1">
      <c r="J2725" s="49" t="e">
        <v>#N/A</v>
      </c>
    </row>
    <row r="2726" spans="10:10" ht="15.75" customHeight="1">
      <c r="J2726" s="49" t="e">
        <v>#N/A</v>
      </c>
    </row>
    <row r="2727" spans="10:10" ht="15.75" customHeight="1">
      <c r="J2727" s="49" t="e">
        <v>#N/A</v>
      </c>
    </row>
    <row r="2728" spans="10:10" ht="15.75" customHeight="1">
      <c r="J2728" s="49" t="e">
        <v>#N/A</v>
      </c>
    </row>
    <row r="2729" spans="10:10" ht="15.75" customHeight="1">
      <c r="J2729" s="49" t="e">
        <v>#N/A</v>
      </c>
    </row>
    <row r="2730" spans="10:10" ht="15.75" customHeight="1">
      <c r="J2730" s="49" t="e">
        <v>#N/A</v>
      </c>
    </row>
    <row r="2731" spans="10:10" ht="15.75" customHeight="1">
      <c r="J2731" s="49" t="e">
        <v>#N/A</v>
      </c>
    </row>
    <row r="2732" spans="10:10" ht="15.75" customHeight="1">
      <c r="J2732" s="49" t="e">
        <v>#N/A</v>
      </c>
    </row>
    <row r="2733" spans="10:10" ht="15.75" customHeight="1">
      <c r="J2733" s="49" t="e">
        <v>#N/A</v>
      </c>
    </row>
    <row r="2734" spans="10:10" ht="15.75" customHeight="1">
      <c r="J2734" s="49" t="e">
        <v>#N/A</v>
      </c>
    </row>
    <row r="2735" spans="10:10" ht="15.75" customHeight="1">
      <c r="J2735" s="49" t="e">
        <v>#N/A</v>
      </c>
    </row>
    <row r="2736" spans="10:10" ht="15.75" customHeight="1">
      <c r="J2736" s="49" t="e">
        <v>#N/A</v>
      </c>
    </row>
    <row r="2737" spans="10:10" ht="15.75" customHeight="1">
      <c r="J2737" s="49" t="e">
        <v>#N/A</v>
      </c>
    </row>
    <row r="2738" spans="10:10" ht="15.75" customHeight="1">
      <c r="J2738" s="49" t="e">
        <v>#N/A</v>
      </c>
    </row>
    <row r="2739" spans="10:10" ht="15.75" customHeight="1">
      <c r="J2739" s="49" t="e">
        <v>#N/A</v>
      </c>
    </row>
    <row r="2740" spans="10:10" ht="15.75" customHeight="1">
      <c r="J2740" s="49" t="e">
        <v>#N/A</v>
      </c>
    </row>
    <row r="2741" spans="10:10" ht="15.75" customHeight="1">
      <c r="J2741" s="49" t="e">
        <v>#N/A</v>
      </c>
    </row>
    <row r="2742" spans="10:10" ht="15.75" customHeight="1">
      <c r="J2742" s="49" t="e">
        <v>#N/A</v>
      </c>
    </row>
    <row r="2743" spans="10:10" ht="15.75" customHeight="1">
      <c r="J2743" s="49" t="e">
        <v>#N/A</v>
      </c>
    </row>
    <row r="2744" spans="10:10" ht="15.75" customHeight="1">
      <c r="J2744" s="49" t="e">
        <v>#N/A</v>
      </c>
    </row>
    <row r="2745" spans="10:10" ht="15.75" customHeight="1">
      <c r="J2745" s="49" t="e">
        <v>#N/A</v>
      </c>
    </row>
    <row r="2746" spans="10:10" ht="15.75" customHeight="1">
      <c r="J2746" s="49" t="e">
        <v>#N/A</v>
      </c>
    </row>
    <row r="2747" spans="10:10" ht="15.75" customHeight="1">
      <c r="J2747" s="49" t="e">
        <v>#N/A</v>
      </c>
    </row>
    <row r="2748" spans="10:10" ht="15.75" customHeight="1">
      <c r="J2748" s="49" t="e">
        <v>#N/A</v>
      </c>
    </row>
    <row r="2749" spans="10:10" ht="15.75" customHeight="1">
      <c r="J2749" s="49" t="e">
        <v>#N/A</v>
      </c>
    </row>
    <row r="2750" spans="10:10" ht="15.75" customHeight="1">
      <c r="J2750" s="49" t="e">
        <v>#N/A</v>
      </c>
    </row>
    <row r="2751" spans="10:10" ht="15.75" customHeight="1">
      <c r="J2751" s="49" t="e">
        <v>#N/A</v>
      </c>
    </row>
    <row r="2752" spans="10:10" ht="15.75" customHeight="1">
      <c r="J2752" s="49" t="e">
        <v>#N/A</v>
      </c>
    </row>
    <row r="2753" spans="10:10" ht="15.75" customHeight="1">
      <c r="J2753" s="49" t="e">
        <v>#N/A</v>
      </c>
    </row>
    <row r="2754" spans="10:10" ht="15.75" customHeight="1">
      <c r="J2754" s="49" t="e">
        <v>#N/A</v>
      </c>
    </row>
    <row r="2755" spans="10:10" ht="15.75" customHeight="1">
      <c r="J2755" s="49" t="e">
        <v>#N/A</v>
      </c>
    </row>
    <row r="2756" spans="10:10" ht="15.75" customHeight="1">
      <c r="J2756" s="49" t="e">
        <v>#N/A</v>
      </c>
    </row>
    <row r="2757" spans="10:10" ht="15.75" customHeight="1">
      <c r="J2757" s="49" t="e">
        <v>#N/A</v>
      </c>
    </row>
    <row r="2758" spans="10:10" ht="15.75" customHeight="1">
      <c r="J2758" s="49" t="e">
        <v>#N/A</v>
      </c>
    </row>
    <row r="2759" spans="10:10" ht="15.75" customHeight="1">
      <c r="J2759" s="49" t="e">
        <v>#N/A</v>
      </c>
    </row>
    <row r="2760" spans="10:10" ht="15.75" customHeight="1">
      <c r="J2760" s="49" t="e">
        <v>#N/A</v>
      </c>
    </row>
    <row r="2761" spans="10:10" ht="15.75" customHeight="1">
      <c r="J2761" s="49" t="e">
        <v>#N/A</v>
      </c>
    </row>
    <row r="2762" spans="10:10" ht="15.75" customHeight="1">
      <c r="J2762" s="49" t="e">
        <v>#N/A</v>
      </c>
    </row>
    <row r="2763" spans="10:10" ht="15.75" customHeight="1">
      <c r="J2763" s="49" t="e">
        <v>#N/A</v>
      </c>
    </row>
    <row r="2764" spans="10:10" ht="15.75" customHeight="1">
      <c r="J2764" s="49" t="e">
        <v>#N/A</v>
      </c>
    </row>
    <row r="2765" spans="10:10" ht="15.75" customHeight="1">
      <c r="J2765" s="49" t="e">
        <v>#N/A</v>
      </c>
    </row>
    <row r="2766" spans="10:10" ht="15.75" customHeight="1">
      <c r="J2766" s="49" t="e">
        <v>#N/A</v>
      </c>
    </row>
    <row r="2767" spans="10:10" ht="15.75" customHeight="1">
      <c r="J2767" s="49" t="e">
        <v>#N/A</v>
      </c>
    </row>
    <row r="2768" spans="10:10" ht="15.75" customHeight="1">
      <c r="J2768" s="49" t="e">
        <v>#N/A</v>
      </c>
    </row>
    <row r="2769" spans="10:10" ht="15.75" customHeight="1">
      <c r="J2769" s="49" t="e">
        <v>#N/A</v>
      </c>
    </row>
    <row r="2770" spans="10:10" ht="15.75" customHeight="1">
      <c r="J2770" s="49" t="e">
        <v>#N/A</v>
      </c>
    </row>
    <row r="2771" spans="10:10" ht="15.75" customHeight="1">
      <c r="J2771" s="49" t="e">
        <v>#N/A</v>
      </c>
    </row>
    <row r="2772" spans="10:10" ht="15.75" customHeight="1">
      <c r="J2772" s="49" t="e">
        <v>#N/A</v>
      </c>
    </row>
    <row r="2773" spans="10:10" ht="15.75" customHeight="1">
      <c r="J2773" s="49" t="e">
        <v>#N/A</v>
      </c>
    </row>
    <row r="2774" spans="10:10" ht="15.75" customHeight="1">
      <c r="J2774" s="49" t="e">
        <v>#N/A</v>
      </c>
    </row>
    <row r="2775" spans="10:10" ht="15.75" customHeight="1">
      <c r="J2775" s="49" t="e">
        <v>#N/A</v>
      </c>
    </row>
    <row r="2776" spans="10:10" ht="15.75" customHeight="1">
      <c r="J2776" s="49" t="e">
        <v>#N/A</v>
      </c>
    </row>
    <row r="2777" spans="10:10" ht="15.75" customHeight="1">
      <c r="J2777" s="49" t="e">
        <v>#N/A</v>
      </c>
    </row>
    <row r="2778" spans="10:10" ht="15.75" customHeight="1">
      <c r="J2778" s="49" t="e">
        <v>#N/A</v>
      </c>
    </row>
    <row r="2779" spans="10:10" ht="15.75" customHeight="1">
      <c r="J2779" s="49" t="e">
        <v>#N/A</v>
      </c>
    </row>
    <row r="2780" spans="10:10" ht="15.75" customHeight="1">
      <c r="J2780" s="49" t="e">
        <v>#N/A</v>
      </c>
    </row>
    <row r="2781" spans="10:10" ht="15.75" customHeight="1">
      <c r="J2781" s="49" t="e">
        <v>#N/A</v>
      </c>
    </row>
    <row r="2782" spans="10:10" ht="15.75" customHeight="1">
      <c r="J2782" s="49" t="e">
        <v>#N/A</v>
      </c>
    </row>
    <row r="2783" spans="10:10" ht="15.75" customHeight="1">
      <c r="J2783" s="49" t="e">
        <v>#N/A</v>
      </c>
    </row>
    <row r="2784" spans="10:10" ht="15.75" customHeight="1">
      <c r="J2784" s="49" t="e">
        <v>#N/A</v>
      </c>
    </row>
    <row r="2785" spans="10:10" ht="15.75" customHeight="1">
      <c r="J2785" s="49" t="e">
        <v>#N/A</v>
      </c>
    </row>
    <row r="2786" spans="10:10" ht="15.75" customHeight="1">
      <c r="J2786" s="49" t="e">
        <v>#N/A</v>
      </c>
    </row>
    <row r="2787" spans="10:10" ht="15.75" customHeight="1">
      <c r="J2787" s="49" t="e">
        <v>#N/A</v>
      </c>
    </row>
    <row r="2788" spans="10:10" ht="15.75" customHeight="1">
      <c r="J2788" s="49" t="e">
        <v>#N/A</v>
      </c>
    </row>
    <row r="2789" spans="10:10" ht="15.75" customHeight="1">
      <c r="J2789" s="49" t="e">
        <v>#N/A</v>
      </c>
    </row>
    <row r="2790" spans="10:10" ht="15.75" customHeight="1">
      <c r="J2790" s="49" t="e">
        <v>#N/A</v>
      </c>
    </row>
    <row r="2791" spans="10:10" ht="15.75" customHeight="1">
      <c r="J2791" s="49" t="e">
        <v>#N/A</v>
      </c>
    </row>
    <row r="2792" spans="10:10" ht="15.75" customHeight="1">
      <c r="J2792" s="49" t="e">
        <v>#N/A</v>
      </c>
    </row>
    <row r="2793" spans="10:10" ht="15.75" customHeight="1">
      <c r="J2793" s="49" t="e">
        <v>#N/A</v>
      </c>
    </row>
    <row r="2794" spans="10:10" ht="15.75" customHeight="1">
      <c r="J2794" s="49" t="e">
        <v>#N/A</v>
      </c>
    </row>
    <row r="2795" spans="10:10" ht="15.75" customHeight="1">
      <c r="J2795" s="49" t="e">
        <v>#N/A</v>
      </c>
    </row>
    <row r="2796" spans="10:10" ht="15.75" customHeight="1">
      <c r="J2796" s="49" t="e">
        <v>#N/A</v>
      </c>
    </row>
    <row r="2797" spans="10:10" ht="15.75" customHeight="1">
      <c r="J2797" s="49" t="e">
        <v>#N/A</v>
      </c>
    </row>
    <row r="2798" spans="10:10" ht="15.75" customHeight="1">
      <c r="J2798" s="49" t="e">
        <v>#N/A</v>
      </c>
    </row>
    <row r="2799" spans="10:10" ht="15.75" customHeight="1">
      <c r="J2799" s="49" t="e">
        <v>#N/A</v>
      </c>
    </row>
    <row r="2800" spans="10:10" ht="15.75" customHeight="1">
      <c r="J2800" s="49" t="e">
        <v>#N/A</v>
      </c>
    </row>
    <row r="2801" spans="10:10" ht="15.75" customHeight="1">
      <c r="J2801" s="49" t="e">
        <v>#N/A</v>
      </c>
    </row>
    <row r="2802" spans="10:10" ht="15.75" customHeight="1">
      <c r="J2802" s="49" t="e">
        <v>#N/A</v>
      </c>
    </row>
    <row r="2803" spans="10:10" ht="15.75" customHeight="1">
      <c r="J2803" s="49" t="e">
        <v>#N/A</v>
      </c>
    </row>
    <row r="2804" spans="10:10" ht="15.75" customHeight="1">
      <c r="J2804" s="49" t="e">
        <v>#N/A</v>
      </c>
    </row>
    <row r="2805" spans="10:10" ht="15.75" customHeight="1">
      <c r="J2805" s="49" t="e">
        <v>#N/A</v>
      </c>
    </row>
    <row r="2806" spans="10:10" ht="15.75" customHeight="1">
      <c r="J2806" s="49" t="e">
        <v>#N/A</v>
      </c>
    </row>
    <row r="2807" spans="10:10" ht="15.75" customHeight="1">
      <c r="J2807" s="49" t="e">
        <v>#N/A</v>
      </c>
    </row>
    <row r="2808" spans="10:10" ht="15.75" customHeight="1">
      <c r="J2808" s="49" t="e">
        <v>#N/A</v>
      </c>
    </row>
    <row r="2809" spans="10:10" ht="15.75" customHeight="1">
      <c r="J2809" s="49" t="e">
        <v>#N/A</v>
      </c>
    </row>
    <row r="2810" spans="10:10" ht="15.75" customHeight="1">
      <c r="J2810" s="49" t="e">
        <v>#N/A</v>
      </c>
    </row>
    <row r="2811" spans="10:10" ht="15.75" customHeight="1">
      <c r="J2811" s="49" t="e">
        <v>#N/A</v>
      </c>
    </row>
    <row r="2812" spans="10:10" ht="15.75" customHeight="1">
      <c r="J2812" s="49" t="e">
        <v>#N/A</v>
      </c>
    </row>
    <row r="2813" spans="10:10" ht="15.75" customHeight="1">
      <c r="J2813" s="49" t="e">
        <v>#N/A</v>
      </c>
    </row>
    <row r="2814" spans="10:10" ht="15.75" customHeight="1">
      <c r="J2814" s="49" t="e">
        <v>#N/A</v>
      </c>
    </row>
    <row r="2815" spans="10:10" ht="15.75" customHeight="1">
      <c r="J2815" s="49" t="e">
        <v>#N/A</v>
      </c>
    </row>
    <row r="2816" spans="10:10" ht="15.75" customHeight="1">
      <c r="J2816" s="49" t="e">
        <v>#N/A</v>
      </c>
    </row>
    <row r="2817" spans="10:10" ht="15.75" customHeight="1">
      <c r="J2817" s="49" t="e">
        <v>#N/A</v>
      </c>
    </row>
    <row r="2818" spans="10:10" ht="15.75" customHeight="1">
      <c r="J2818" s="49" t="e">
        <v>#N/A</v>
      </c>
    </row>
    <row r="2819" spans="10:10" ht="15.75" customHeight="1">
      <c r="J2819" s="49" t="e">
        <v>#N/A</v>
      </c>
    </row>
    <row r="2820" spans="10:10" ht="15.75" customHeight="1">
      <c r="J2820" s="49" t="e">
        <v>#N/A</v>
      </c>
    </row>
    <row r="2821" spans="10:10" ht="15.75" customHeight="1">
      <c r="J2821" s="49" t="e">
        <v>#N/A</v>
      </c>
    </row>
    <row r="2822" spans="10:10" ht="15.75" customHeight="1">
      <c r="J2822" s="49" t="e">
        <v>#N/A</v>
      </c>
    </row>
    <row r="2823" spans="10:10" ht="15.75" customHeight="1">
      <c r="J2823" s="49" t="e">
        <v>#N/A</v>
      </c>
    </row>
    <row r="2824" spans="10:10" ht="15.75" customHeight="1">
      <c r="J2824" s="49" t="e">
        <v>#N/A</v>
      </c>
    </row>
    <row r="2825" spans="10:10" ht="15.75" customHeight="1">
      <c r="J2825" s="49" t="e">
        <v>#N/A</v>
      </c>
    </row>
    <row r="2826" spans="10:10" ht="15.75" customHeight="1">
      <c r="J2826" s="49" t="e">
        <v>#N/A</v>
      </c>
    </row>
    <row r="2827" spans="10:10" ht="15.75" customHeight="1">
      <c r="J2827" s="49" t="e">
        <v>#N/A</v>
      </c>
    </row>
    <row r="2828" spans="10:10" ht="15.75" customHeight="1">
      <c r="J2828" s="49" t="e">
        <v>#N/A</v>
      </c>
    </row>
    <row r="2829" spans="10:10" ht="15.75" customHeight="1">
      <c r="J2829" s="49" t="e">
        <v>#N/A</v>
      </c>
    </row>
    <row r="2830" spans="10:10" ht="15.75" customHeight="1">
      <c r="J2830" s="49" t="e">
        <v>#N/A</v>
      </c>
    </row>
    <row r="2831" spans="10:10" ht="15.75" customHeight="1">
      <c r="J2831" s="49" t="e">
        <v>#N/A</v>
      </c>
    </row>
    <row r="2832" spans="10:10" ht="15.75" customHeight="1">
      <c r="J2832" s="49" t="e">
        <v>#N/A</v>
      </c>
    </row>
    <row r="2833" spans="10:10" ht="15.75" customHeight="1">
      <c r="J2833" s="49" t="e">
        <v>#N/A</v>
      </c>
    </row>
    <row r="2834" spans="10:10" ht="15.75" customHeight="1">
      <c r="J2834" s="49" t="e">
        <v>#N/A</v>
      </c>
    </row>
    <row r="2835" spans="10:10" ht="15.75" customHeight="1">
      <c r="J2835" s="49" t="e">
        <v>#N/A</v>
      </c>
    </row>
    <row r="2836" spans="10:10" ht="15.75" customHeight="1">
      <c r="J2836" s="49" t="e">
        <v>#N/A</v>
      </c>
    </row>
    <row r="2837" spans="10:10" ht="15.75" customHeight="1">
      <c r="J2837" s="49" t="e">
        <v>#N/A</v>
      </c>
    </row>
    <row r="2838" spans="10:10" ht="15.75" customHeight="1">
      <c r="J2838" s="49" t="e">
        <v>#N/A</v>
      </c>
    </row>
    <row r="2839" spans="10:10" ht="15.75" customHeight="1">
      <c r="J2839" s="49" t="e">
        <v>#N/A</v>
      </c>
    </row>
    <row r="2840" spans="10:10" ht="15.75" customHeight="1">
      <c r="J2840" s="49" t="e">
        <v>#N/A</v>
      </c>
    </row>
    <row r="2841" spans="10:10" ht="15.75" customHeight="1">
      <c r="J2841" s="49" t="e">
        <v>#N/A</v>
      </c>
    </row>
    <row r="2842" spans="10:10" ht="15.75" customHeight="1">
      <c r="J2842" s="49" t="e">
        <v>#N/A</v>
      </c>
    </row>
    <row r="2843" spans="10:10" ht="15.75" customHeight="1">
      <c r="J2843" s="49" t="e">
        <v>#N/A</v>
      </c>
    </row>
    <row r="2844" spans="10:10" ht="15.75" customHeight="1">
      <c r="J2844" s="49" t="e">
        <v>#N/A</v>
      </c>
    </row>
    <row r="2845" spans="10:10" ht="15.75" customHeight="1">
      <c r="J2845" s="49" t="e">
        <v>#N/A</v>
      </c>
    </row>
    <row r="2846" spans="10:10" ht="15.75" customHeight="1">
      <c r="J2846" s="49" t="e">
        <v>#N/A</v>
      </c>
    </row>
    <row r="2847" spans="10:10" ht="15.75" customHeight="1">
      <c r="J2847" s="49" t="e">
        <v>#N/A</v>
      </c>
    </row>
    <row r="2848" spans="10:10" ht="15.75" customHeight="1">
      <c r="J2848" s="49" t="e">
        <v>#N/A</v>
      </c>
    </row>
    <row r="2849" spans="10:10" ht="15.75" customHeight="1">
      <c r="J2849" s="49" t="e">
        <v>#N/A</v>
      </c>
    </row>
    <row r="2850" spans="10:10" ht="15.75" customHeight="1">
      <c r="J2850" s="49" t="e">
        <v>#N/A</v>
      </c>
    </row>
    <row r="2851" spans="10:10" ht="15.75" customHeight="1">
      <c r="J2851" s="49" t="e">
        <v>#N/A</v>
      </c>
    </row>
    <row r="2852" spans="10:10" ht="15.75" customHeight="1">
      <c r="J2852" s="49" t="e">
        <v>#N/A</v>
      </c>
    </row>
    <row r="2853" spans="10:10" ht="15.75" customHeight="1">
      <c r="J2853" s="49" t="e">
        <v>#N/A</v>
      </c>
    </row>
    <row r="2854" spans="10:10" ht="15.75" customHeight="1">
      <c r="J2854" s="49" t="e">
        <v>#N/A</v>
      </c>
    </row>
    <row r="2855" spans="10:10" ht="15.75" customHeight="1">
      <c r="J2855" s="49" t="e">
        <v>#N/A</v>
      </c>
    </row>
    <row r="2856" spans="10:10" ht="15.75" customHeight="1">
      <c r="J2856" s="49" t="e">
        <v>#N/A</v>
      </c>
    </row>
    <row r="2857" spans="10:10" ht="15.75" customHeight="1">
      <c r="J2857" s="49" t="e">
        <v>#N/A</v>
      </c>
    </row>
    <row r="2858" spans="10:10" ht="15.75" customHeight="1">
      <c r="J2858" s="49" t="e">
        <v>#N/A</v>
      </c>
    </row>
    <row r="2859" spans="10:10" ht="15.75" customHeight="1">
      <c r="J2859" s="49" t="e">
        <v>#N/A</v>
      </c>
    </row>
    <row r="2860" spans="10:10" ht="15.75" customHeight="1">
      <c r="J2860" s="49" t="e">
        <v>#N/A</v>
      </c>
    </row>
    <row r="2861" spans="10:10" ht="15.75" customHeight="1">
      <c r="J2861" s="49" t="e">
        <v>#N/A</v>
      </c>
    </row>
    <row r="2862" spans="10:10" ht="15.75" customHeight="1">
      <c r="J2862" s="49" t="e">
        <v>#N/A</v>
      </c>
    </row>
    <row r="2863" spans="10:10" ht="15.75" customHeight="1">
      <c r="J2863" s="49" t="e">
        <v>#N/A</v>
      </c>
    </row>
    <row r="2864" spans="10:10" ht="15.75" customHeight="1">
      <c r="J2864" s="49" t="e">
        <v>#N/A</v>
      </c>
    </row>
    <row r="2865" spans="10:10" ht="15.75" customHeight="1">
      <c r="J2865" s="49" t="e">
        <v>#N/A</v>
      </c>
    </row>
    <row r="2866" spans="10:10" ht="15.75" customHeight="1">
      <c r="J2866" s="49" t="e">
        <v>#N/A</v>
      </c>
    </row>
    <row r="2867" spans="10:10" ht="15.75" customHeight="1">
      <c r="J2867" s="49" t="e">
        <v>#N/A</v>
      </c>
    </row>
    <row r="2868" spans="10:10" ht="15.75" customHeight="1">
      <c r="J2868" s="49" t="e">
        <v>#N/A</v>
      </c>
    </row>
    <row r="2869" spans="10:10" ht="15.75" customHeight="1">
      <c r="J2869" s="49" t="e">
        <v>#N/A</v>
      </c>
    </row>
    <row r="2870" spans="10:10" ht="15.75" customHeight="1">
      <c r="J2870" s="49" t="e">
        <v>#N/A</v>
      </c>
    </row>
    <row r="2871" spans="10:10" ht="15.75" customHeight="1">
      <c r="J2871" s="49" t="e">
        <v>#N/A</v>
      </c>
    </row>
    <row r="2872" spans="10:10" ht="15.75" customHeight="1">
      <c r="J2872" s="49" t="e">
        <v>#N/A</v>
      </c>
    </row>
    <row r="2873" spans="10:10" ht="15.75" customHeight="1">
      <c r="J2873" s="49" t="e">
        <v>#N/A</v>
      </c>
    </row>
    <row r="2874" spans="10:10" ht="15.75" customHeight="1">
      <c r="J2874" s="49" t="e">
        <v>#N/A</v>
      </c>
    </row>
    <row r="2875" spans="10:10" ht="15.75" customHeight="1">
      <c r="J2875" s="49" t="e">
        <v>#N/A</v>
      </c>
    </row>
    <row r="2876" spans="10:10" ht="15.75" customHeight="1">
      <c r="J2876" s="49" t="e">
        <v>#N/A</v>
      </c>
    </row>
    <row r="2877" spans="10:10" ht="15.75" customHeight="1">
      <c r="J2877" s="49" t="e">
        <v>#N/A</v>
      </c>
    </row>
    <row r="2878" spans="10:10" ht="15.75" customHeight="1">
      <c r="J2878" s="49" t="e">
        <v>#N/A</v>
      </c>
    </row>
    <row r="2879" spans="10:10" ht="15.75" customHeight="1">
      <c r="J2879" s="49" t="e">
        <v>#N/A</v>
      </c>
    </row>
    <row r="2880" spans="10:10" ht="15.75" customHeight="1">
      <c r="J2880" s="49" t="e">
        <v>#N/A</v>
      </c>
    </row>
    <row r="2881" spans="10:10" ht="15.75" customHeight="1">
      <c r="J2881" s="49" t="e">
        <v>#N/A</v>
      </c>
    </row>
    <row r="2882" spans="10:10" ht="15.75" customHeight="1">
      <c r="J2882" s="49" t="e">
        <v>#N/A</v>
      </c>
    </row>
    <row r="2883" spans="10:10" ht="15.75" customHeight="1">
      <c r="J2883" s="49" t="e">
        <v>#N/A</v>
      </c>
    </row>
    <row r="2884" spans="10:10" ht="15.75" customHeight="1">
      <c r="J2884" s="49" t="e">
        <v>#N/A</v>
      </c>
    </row>
    <row r="2885" spans="10:10" ht="15.75" customHeight="1">
      <c r="J2885" s="49" t="e">
        <v>#N/A</v>
      </c>
    </row>
    <row r="2886" spans="10:10" ht="15.75" customHeight="1">
      <c r="J2886" s="49" t="e">
        <v>#N/A</v>
      </c>
    </row>
    <row r="2887" spans="10:10" ht="15.75" customHeight="1">
      <c r="J2887" s="49" t="e">
        <v>#N/A</v>
      </c>
    </row>
    <row r="2888" spans="10:10" ht="15.75" customHeight="1">
      <c r="J2888" s="49" t="e">
        <v>#N/A</v>
      </c>
    </row>
    <row r="2889" spans="10:10" ht="15.75" customHeight="1">
      <c r="J2889" s="49" t="e">
        <v>#N/A</v>
      </c>
    </row>
    <row r="2890" spans="10:10" ht="15.75" customHeight="1">
      <c r="J2890" s="49" t="e">
        <v>#N/A</v>
      </c>
    </row>
    <row r="2891" spans="10:10" ht="15.75" customHeight="1">
      <c r="J2891" s="49" t="e">
        <v>#N/A</v>
      </c>
    </row>
    <row r="2892" spans="10:10" ht="15.75" customHeight="1">
      <c r="J2892" s="49" t="e">
        <v>#N/A</v>
      </c>
    </row>
    <row r="2893" spans="10:10" ht="15.75" customHeight="1">
      <c r="J2893" s="49" t="e">
        <v>#N/A</v>
      </c>
    </row>
    <row r="2894" spans="10:10" ht="15.75" customHeight="1">
      <c r="J2894" s="49" t="e">
        <v>#N/A</v>
      </c>
    </row>
    <row r="2895" spans="10:10" ht="15.75" customHeight="1">
      <c r="J2895" s="49" t="e">
        <v>#N/A</v>
      </c>
    </row>
    <row r="2896" spans="10:10" ht="15.75" customHeight="1">
      <c r="J2896" s="49" t="e">
        <v>#N/A</v>
      </c>
    </row>
    <row r="2897" spans="10:10" ht="15.75" customHeight="1">
      <c r="J2897" s="49" t="e">
        <v>#N/A</v>
      </c>
    </row>
    <row r="2898" spans="10:10" ht="15.75" customHeight="1">
      <c r="J2898" s="49" t="e">
        <v>#N/A</v>
      </c>
    </row>
    <row r="2899" spans="10:10" ht="15.75" customHeight="1">
      <c r="J2899" s="49" t="e">
        <v>#N/A</v>
      </c>
    </row>
    <row r="2900" spans="10:10" ht="15.75" customHeight="1">
      <c r="J2900" s="49" t="e">
        <v>#N/A</v>
      </c>
    </row>
    <row r="2901" spans="10:10" ht="15.75" customHeight="1">
      <c r="J2901" s="49" t="e">
        <v>#N/A</v>
      </c>
    </row>
    <row r="2902" spans="10:10" ht="15.75" customHeight="1">
      <c r="J2902" s="49" t="e">
        <v>#N/A</v>
      </c>
    </row>
    <row r="2903" spans="10:10" ht="15.75" customHeight="1">
      <c r="J2903" s="49" t="e">
        <v>#N/A</v>
      </c>
    </row>
    <row r="2904" spans="10:10" ht="15.75" customHeight="1">
      <c r="J2904" s="49" t="e">
        <v>#N/A</v>
      </c>
    </row>
    <row r="2905" spans="10:10" ht="15.75" customHeight="1">
      <c r="J2905" s="49" t="e">
        <v>#N/A</v>
      </c>
    </row>
    <row r="2906" spans="10:10" ht="15.75" customHeight="1">
      <c r="J2906" s="49" t="e">
        <v>#N/A</v>
      </c>
    </row>
    <row r="2907" spans="10:10" ht="15.75" customHeight="1">
      <c r="J2907" s="49" t="e">
        <v>#N/A</v>
      </c>
    </row>
    <row r="2908" spans="10:10" ht="15.75" customHeight="1">
      <c r="J2908" s="49" t="e">
        <v>#N/A</v>
      </c>
    </row>
    <row r="2909" spans="10:10" ht="15.75" customHeight="1">
      <c r="J2909" s="49" t="e">
        <v>#N/A</v>
      </c>
    </row>
    <row r="2910" spans="10:10" ht="15.75" customHeight="1">
      <c r="J2910" s="49" t="e">
        <v>#N/A</v>
      </c>
    </row>
    <row r="2911" spans="10:10" ht="15.75" customHeight="1">
      <c r="J2911" s="49" t="e">
        <v>#N/A</v>
      </c>
    </row>
    <row r="2912" spans="10:10" ht="15.75" customHeight="1">
      <c r="J2912" s="49" t="e">
        <v>#N/A</v>
      </c>
    </row>
    <row r="2913" spans="10:10" ht="15.75" customHeight="1">
      <c r="J2913" s="49" t="e">
        <v>#N/A</v>
      </c>
    </row>
    <row r="2914" spans="10:10" ht="15.75" customHeight="1">
      <c r="J2914" s="49" t="e">
        <v>#N/A</v>
      </c>
    </row>
    <row r="2915" spans="10:10" ht="15.75" customHeight="1">
      <c r="J2915" s="49" t="e">
        <v>#N/A</v>
      </c>
    </row>
    <row r="2916" spans="10:10" ht="15.75" customHeight="1">
      <c r="J2916" s="49" t="e">
        <v>#N/A</v>
      </c>
    </row>
    <row r="2917" spans="10:10" ht="15.75" customHeight="1">
      <c r="J2917" s="49" t="e">
        <v>#N/A</v>
      </c>
    </row>
    <row r="2918" spans="10:10" ht="15.75" customHeight="1">
      <c r="J2918" s="49" t="e">
        <v>#N/A</v>
      </c>
    </row>
    <row r="2919" spans="10:10" ht="15.75" customHeight="1">
      <c r="J2919" s="49" t="e">
        <v>#N/A</v>
      </c>
    </row>
    <row r="2920" spans="10:10" ht="15.75" customHeight="1">
      <c r="J2920" s="49" t="e">
        <v>#N/A</v>
      </c>
    </row>
    <row r="2921" spans="10:10" ht="15.75" customHeight="1">
      <c r="J2921" s="49" t="e">
        <v>#N/A</v>
      </c>
    </row>
    <row r="2922" spans="10:10" ht="15.75" customHeight="1">
      <c r="J2922" s="49" t="e">
        <v>#N/A</v>
      </c>
    </row>
    <row r="2923" spans="10:10" ht="15.75" customHeight="1">
      <c r="J2923" s="49" t="e">
        <v>#N/A</v>
      </c>
    </row>
    <row r="2924" spans="10:10" ht="15.75" customHeight="1">
      <c r="J2924" s="49" t="e">
        <v>#N/A</v>
      </c>
    </row>
    <row r="2925" spans="10:10" ht="15.75" customHeight="1">
      <c r="J2925" s="49" t="e">
        <v>#N/A</v>
      </c>
    </row>
    <row r="2926" spans="10:10" ht="15.75" customHeight="1">
      <c r="J2926" s="49" t="e">
        <v>#N/A</v>
      </c>
    </row>
    <row r="2927" spans="10:10" ht="15.75" customHeight="1">
      <c r="J2927" s="49" t="e">
        <v>#N/A</v>
      </c>
    </row>
    <row r="2928" spans="10:10" ht="15.75" customHeight="1">
      <c r="J2928" s="49" t="e">
        <v>#N/A</v>
      </c>
    </row>
    <row r="2929" spans="10:10" ht="15.75" customHeight="1">
      <c r="J2929" s="49" t="e">
        <v>#N/A</v>
      </c>
    </row>
    <row r="2930" spans="10:10" ht="15.75" customHeight="1">
      <c r="J2930" s="49" t="e">
        <v>#N/A</v>
      </c>
    </row>
    <row r="2931" spans="10:10" ht="15.75" customHeight="1">
      <c r="J2931" s="49" t="e">
        <v>#N/A</v>
      </c>
    </row>
    <row r="2932" spans="10:10" ht="15.75" customHeight="1">
      <c r="J2932" s="49" t="e">
        <v>#N/A</v>
      </c>
    </row>
    <row r="2933" spans="10:10" ht="15.75" customHeight="1">
      <c r="J2933" s="49" t="e">
        <v>#N/A</v>
      </c>
    </row>
    <row r="2934" spans="10:10" ht="15.75" customHeight="1">
      <c r="J2934" s="49" t="e">
        <v>#N/A</v>
      </c>
    </row>
    <row r="2935" spans="10:10" ht="15.75" customHeight="1">
      <c r="J2935" s="49" t="e">
        <v>#N/A</v>
      </c>
    </row>
    <row r="2936" spans="10:10" ht="15.75" customHeight="1">
      <c r="J2936" s="49" t="e">
        <v>#N/A</v>
      </c>
    </row>
    <row r="2937" spans="10:10" ht="15.75" customHeight="1">
      <c r="J2937" s="49" t="e">
        <v>#N/A</v>
      </c>
    </row>
    <row r="2938" spans="10:10" ht="15.75" customHeight="1">
      <c r="J2938" s="49" t="e">
        <v>#N/A</v>
      </c>
    </row>
    <row r="2939" spans="10:10" ht="15.75" customHeight="1">
      <c r="J2939" s="49" t="e">
        <v>#N/A</v>
      </c>
    </row>
    <row r="2940" spans="10:10" ht="15.75" customHeight="1">
      <c r="J2940" s="49" t="e">
        <v>#N/A</v>
      </c>
    </row>
    <row r="2941" spans="10:10" ht="15.75" customHeight="1">
      <c r="J2941" s="49" t="e">
        <v>#N/A</v>
      </c>
    </row>
    <row r="2942" spans="10:10" ht="15.75" customHeight="1">
      <c r="J2942" s="49" t="e">
        <v>#N/A</v>
      </c>
    </row>
    <row r="2943" spans="10:10" ht="15.75" customHeight="1">
      <c r="J2943" s="49" t="e">
        <v>#N/A</v>
      </c>
    </row>
    <row r="2944" spans="10:10" ht="15.75" customHeight="1">
      <c r="J2944" s="49" t="e">
        <v>#N/A</v>
      </c>
    </row>
    <row r="2945" spans="10:10" ht="15.75" customHeight="1">
      <c r="J2945" s="49" t="e">
        <v>#N/A</v>
      </c>
    </row>
    <row r="2946" spans="10:10" ht="15.75" customHeight="1">
      <c r="J2946" s="49" t="e">
        <v>#N/A</v>
      </c>
    </row>
    <row r="2947" spans="10:10" ht="15.75" customHeight="1">
      <c r="J2947" s="49" t="e">
        <v>#N/A</v>
      </c>
    </row>
    <row r="2948" spans="10:10" ht="15.75" customHeight="1">
      <c r="J2948" s="49" t="e">
        <v>#N/A</v>
      </c>
    </row>
    <row r="2949" spans="10:10" ht="15.75" customHeight="1">
      <c r="J2949" s="49" t="e">
        <v>#N/A</v>
      </c>
    </row>
    <row r="2950" spans="10:10" ht="15.75" customHeight="1">
      <c r="J2950" s="49" t="e">
        <v>#N/A</v>
      </c>
    </row>
    <row r="2951" spans="10:10" ht="15.75" customHeight="1">
      <c r="J2951" s="49" t="e">
        <v>#N/A</v>
      </c>
    </row>
    <row r="2952" spans="10:10" ht="15.75" customHeight="1">
      <c r="J2952" s="49" t="e">
        <v>#N/A</v>
      </c>
    </row>
    <row r="2953" spans="10:10" ht="15.75" customHeight="1">
      <c r="J2953" s="49" t="e">
        <v>#N/A</v>
      </c>
    </row>
    <row r="2954" spans="10:10" ht="15.75" customHeight="1">
      <c r="J2954" s="49" t="e">
        <v>#N/A</v>
      </c>
    </row>
    <row r="2955" spans="10:10" ht="15.75" customHeight="1">
      <c r="J2955" s="49" t="e">
        <v>#N/A</v>
      </c>
    </row>
    <row r="2956" spans="10:10" ht="15.75" customHeight="1">
      <c r="J2956" s="49" t="e">
        <v>#N/A</v>
      </c>
    </row>
    <row r="2957" spans="10:10" ht="15.75" customHeight="1">
      <c r="J2957" s="49" t="e">
        <v>#N/A</v>
      </c>
    </row>
    <row r="2958" spans="10:10" ht="15.75" customHeight="1">
      <c r="J2958" s="49" t="e">
        <v>#N/A</v>
      </c>
    </row>
    <row r="2959" spans="10:10" ht="15.75" customHeight="1">
      <c r="J2959" s="49" t="e">
        <v>#N/A</v>
      </c>
    </row>
    <row r="2960" spans="10:10" ht="15.75" customHeight="1">
      <c r="J2960" s="49" t="e">
        <v>#N/A</v>
      </c>
    </row>
    <row r="2961" spans="10:10" ht="15.75" customHeight="1">
      <c r="J2961" s="49" t="e">
        <v>#N/A</v>
      </c>
    </row>
    <row r="2962" spans="10:10" ht="15.75" customHeight="1">
      <c r="J2962" s="49" t="e">
        <v>#N/A</v>
      </c>
    </row>
    <row r="2963" spans="10:10" ht="15.75" customHeight="1">
      <c r="J2963" s="49" t="e">
        <v>#N/A</v>
      </c>
    </row>
    <row r="2964" spans="10:10" ht="15.75" customHeight="1">
      <c r="J2964" s="49" t="e">
        <v>#N/A</v>
      </c>
    </row>
    <row r="2965" spans="10:10" ht="15.75" customHeight="1">
      <c r="J2965" s="49" t="e">
        <v>#N/A</v>
      </c>
    </row>
    <row r="2966" spans="10:10" ht="15.75" customHeight="1">
      <c r="J2966" s="49" t="e">
        <v>#N/A</v>
      </c>
    </row>
    <row r="2967" spans="10:10" ht="15.75" customHeight="1">
      <c r="J2967" s="49" t="e">
        <v>#N/A</v>
      </c>
    </row>
    <row r="2968" spans="10:10" ht="15.75" customHeight="1">
      <c r="J2968" s="49" t="e">
        <v>#N/A</v>
      </c>
    </row>
    <row r="2969" spans="10:10" ht="15.75" customHeight="1">
      <c r="J2969" s="49" t="e">
        <v>#N/A</v>
      </c>
    </row>
    <row r="2970" spans="10:10" ht="15.75" customHeight="1">
      <c r="J2970" s="49" t="e">
        <v>#N/A</v>
      </c>
    </row>
    <row r="2971" spans="10:10" ht="15.75" customHeight="1">
      <c r="J2971" s="49" t="e">
        <v>#N/A</v>
      </c>
    </row>
    <row r="2972" spans="10:10" ht="15.75" customHeight="1">
      <c r="J2972" s="49" t="e">
        <v>#N/A</v>
      </c>
    </row>
    <row r="2973" spans="10:10" ht="15.75" customHeight="1">
      <c r="J2973" s="49" t="e">
        <v>#N/A</v>
      </c>
    </row>
    <row r="2974" spans="10:10" ht="15.75" customHeight="1">
      <c r="J2974" s="49" t="e">
        <v>#N/A</v>
      </c>
    </row>
    <row r="2975" spans="10:10" ht="15.75" customHeight="1">
      <c r="J2975" s="49" t="e">
        <v>#N/A</v>
      </c>
    </row>
    <row r="2976" spans="10:10" ht="15.75" customHeight="1">
      <c r="J2976" s="49" t="e">
        <v>#N/A</v>
      </c>
    </row>
    <row r="2977" spans="10:10" ht="15.75" customHeight="1">
      <c r="J2977" s="49" t="e">
        <v>#N/A</v>
      </c>
    </row>
    <row r="2978" spans="10:10" ht="15.75" customHeight="1">
      <c r="J2978" s="49" t="e">
        <v>#N/A</v>
      </c>
    </row>
    <row r="2979" spans="10:10" ht="15.75" customHeight="1">
      <c r="J2979" s="49" t="e">
        <v>#N/A</v>
      </c>
    </row>
    <row r="2980" spans="10:10" ht="15.75" customHeight="1">
      <c r="J2980" s="49" t="e">
        <v>#N/A</v>
      </c>
    </row>
    <row r="2981" spans="10:10" ht="15.75" customHeight="1">
      <c r="J2981" s="49" t="e">
        <v>#N/A</v>
      </c>
    </row>
    <row r="2982" spans="10:10" ht="15.75" customHeight="1">
      <c r="J2982" s="49" t="e">
        <v>#N/A</v>
      </c>
    </row>
    <row r="2983" spans="10:10" ht="15.75" customHeight="1">
      <c r="J2983" s="49" t="e">
        <v>#N/A</v>
      </c>
    </row>
    <row r="2984" spans="10:10" ht="15.75" customHeight="1">
      <c r="J2984" s="49" t="e">
        <v>#N/A</v>
      </c>
    </row>
    <row r="2985" spans="10:10" ht="15.75" customHeight="1">
      <c r="J2985" s="49" t="e">
        <v>#N/A</v>
      </c>
    </row>
    <row r="2986" spans="10:10" ht="15.75" customHeight="1">
      <c r="J2986" s="49" t="e">
        <v>#N/A</v>
      </c>
    </row>
    <row r="2987" spans="10:10" ht="15.75" customHeight="1">
      <c r="J2987" s="49" t="e">
        <v>#N/A</v>
      </c>
    </row>
    <row r="2988" spans="10:10" ht="15.75" customHeight="1">
      <c r="J2988" s="49" t="e">
        <v>#N/A</v>
      </c>
    </row>
    <row r="2989" spans="10:10" ht="15.75" customHeight="1">
      <c r="J2989" s="49" t="e">
        <v>#N/A</v>
      </c>
    </row>
    <row r="2990" spans="10:10" ht="15.75" customHeight="1">
      <c r="J2990" s="49" t="e">
        <v>#N/A</v>
      </c>
    </row>
    <row r="2991" spans="10:10" ht="15.75" customHeight="1">
      <c r="J2991" s="49" t="e">
        <v>#N/A</v>
      </c>
    </row>
    <row r="2992" spans="10:10" ht="15.75" customHeight="1">
      <c r="J2992" s="49" t="e">
        <v>#N/A</v>
      </c>
    </row>
    <row r="2993" spans="10:10" ht="15.75" customHeight="1">
      <c r="J2993" s="49" t="e">
        <v>#N/A</v>
      </c>
    </row>
    <row r="2994" spans="10:10" ht="15.75" customHeight="1">
      <c r="J2994" s="49" t="e">
        <v>#N/A</v>
      </c>
    </row>
    <row r="2995" spans="10:10" ht="15.75" customHeight="1">
      <c r="J2995" s="49" t="e">
        <v>#N/A</v>
      </c>
    </row>
    <row r="2996" spans="10:10" ht="15.75" customHeight="1">
      <c r="J2996" s="49" t="e">
        <v>#N/A</v>
      </c>
    </row>
    <row r="2997" spans="10:10" ht="15.75" customHeight="1">
      <c r="J2997" s="49" t="e">
        <v>#N/A</v>
      </c>
    </row>
    <row r="2998" spans="10:10" ht="15.75" customHeight="1">
      <c r="J2998" s="49" t="e">
        <v>#N/A</v>
      </c>
    </row>
    <row r="2999" spans="10:10" ht="15.75" customHeight="1">
      <c r="J2999" s="49" t="e">
        <v>#N/A</v>
      </c>
    </row>
    <row r="3000" spans="10:10" ht="15.75" customHeight="1">
      <c r="J3000" s="49" t="e">
        <v>#N/A</v>
      </c>
    </row>
  </sheetData>
  <dataValidations count="1">
    <dataValidation type="custom" allowBlank="1" showDropDown="1" sqref="B5:B2500" xr:uid="{00000000-0002-0000-0500-000002000000}">
      <formula1>OR(NOT(ISERROR(DATEVALUE(B5))), AND(ISNUMBER(B5), LEFT(CELL("format", B5))="D"))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500-000000000000}">
          <x14:formula1>
            <xm:f>Impostazioni!$R$13:$S$13</xm:f>
          </x14:formula1>
          <xm:sqref>C5:C2000</xm:sqref>
        </x14:dataValidation>
        <x14:dataValidation type="list" allowBlank="1" showErrorMessage="1" xr:uid="{00000000-0002-0000-0500-000001000000}">
          <x14:formula1>
            <xm:f>'IncomeTracker Backend'!#REF!</xm:f>
          </x14:formula1>
          <xm:sqref>D2001:D2500</xm:sqref>
        </x14:dataValidation>
        <x14:dataValidation type="list" allowBlank="1" showErrorMessage="1" xr:uid="{00000000-0002-0000-0500-000004000000}">
          <x14:formula1>
            <xm:f>Conti!$B$21:$B$159</xm:f>
          </x14:formula1>
          <xm:sqref>K5:K2500</xm:sqref>
        </x14:dataValidation>
        <x14:dataValidation type="list" allowBlank="1" showInputMessage="1" showErrorMessage="1" xr:uid="{0779A687-1290-4A92-B6E2-98047F4D4AE7}">
          <x14:formula1>
            <xm:f>'IncomeTracker Backend'!$S5:$BP5</xm:f>
          </x14:formula1>
          <xm:sqref>D5:D2000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7">
    <outlinePr summaryBelow="0" summaryRight="0"/>
  </sheetPr>
  <dimension ref="A1:Z1007"/>
  <sheetViews>
    <sheetView showGridLines="0" topLeftCell="A42" zoomScaleNormal="100" workbookViewId="0">
      <selection activeCell="C50" sqref="C50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2" width="18.88671875" style="49" customWidth="1"/>
    <col min="13" max="13" width="2.6640625" style="49" customWidth="1"/>
    <col min="14" max="15" width="18.88671875" style="49" customWidth="1"/>
    <col min="16" max="16" width="2.6640625" style="49" customWidth="1"/>
    <col min="17" max="16384" width="12.6640625" style="49"/>
  </cols>
  <sheetData>
    <row r="1" spans="1:26" ht="22.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30" customHeight="1">
      <c r="A2" s="54"/>
      <c r="B2" s="57" t="s">
        <v>55</v>
      </c>
      <c r="C2" s="112"/>
      <c r="D2" s="112"/>
      <c r="E2" s="112"/>
      <c r="F2" s="58"/>
      <c r="G2" s="58"/>
      <c r="H2" s="58"/>
      <c r="I2" s="58"/>
      <c r="J2" s="128"/>
      <c r="K2" s="128"/>
      <c r="L2" s="128"/>
      <c r="M2" s="128"/>
      <c r="N2" s="128"/>
      <c r="O2" s="128"/>
      <c r="P2" s="128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22.5" customHeigh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2.5" customHeight="1">
      <c r="A4" s="54"/>
      <c r="B4" s="129"/>
      <c r="C4" s="130"/>
      <c r="D4" s="130"/>
      <c r="E4" s="130"/>
      <c r="F4" s="130"/>
      <c r="G4" s="130"/>
      <c r="H4" s="130"/>
      <c r="I4" s="131"/>
      <c r="J4" s="54"/>
      <c r="K4" s="207" t="s">
        <v>285</v>
      </c>
      <c r="L4" s="174"/>
      <c r="M4" s="133"/>
      <c r="N4" s="207" t="s">
        <v>286</v>
      </c>
      <c r="O4" s="17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26" ht="22.5" customHeight="1">
      <c r="A5" s="54"/>
      <c r="B5" s="134"/>
      <c r="C5" s="69"/>
      <c r="D5" s="69"/>
      <c r="E5" s="69"/>
      <c r="F5" s="69"/>
      <c r="G5" s="69"/>
      <c r="H5" s="69"/>
      <c r="I5" s="135"/>
      <c r="J5" s="54"/>
      <c r="K5" s="208">
        <f>'Monthly Overview Backend'!$AS$5</f>
        <v>0</v>
      </c>
      <c r="L5" s="174"/>
      <c r="M5" s="136"/>
      <c r="N5" s="211">
        <v>45351</v>
      </c>
      <c r="O5" s="181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 spans="1:26" ht="22.5" customHeight="1">
      <c r="A6" s="54"/>
      <c r="B6" s="209" t="s">
        <v>56</v>
      </c>
      <c r="C6" s="210" t="s">
        <v>282</v>
      </c>
      <c r="D6" s="174"/>
      <c r="E6" s="138"/>
      <c r="F6" s="210" t="s">
        <v>283</v>
      </c>
      <c r="G6" s="174"/>
      <c r="H6" s="210" t="s">
        <v>284</v>
      </c>
      <c r="I6" s="179"/>
      <c r="J6" s="54"/>
      <c r="K6" s="174"/>
      <c r="L6" s="17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2.5" customHeight="1">
      <c r="A7" s="54"/>
      <c r="B7" s="178"/>
      <c r="C7" s="174"/>
      <c r="D7" s="174"/>
      <c r="E7" s="69"/>
      <c r="F7" s="174"/>
      <c r="G7" s="174"/>
      <c r="H7" s="174"/>
      <c r="I7" s="179"/>
      <c r="J7" s="54"/>
      <c r="K7" s="174"/>
      <c r="L7" s="174"/>
      <c r="M7" s="133"/>
      <c r="N7" s="207" t="s">
        <v>287</v>
      </c>
      <c r="O7" s="17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2.5" customHeight="1">
      <c r="A8" s="54"/>
      <c r="B8" s="212">
        <f>'Monthly Overview Backend'!AK4</f>
        <v>0</v>
      </c>
      <c r="C8" s="213">
        <f>'Monthly Overview Backend'!AL4</f>
        <v>0</v>
      </c>
      <c r="D8" s="174"/>
      <c r="E8" s="69"/>
      <c r="F8" s="213">
        <f>'Monthly Overview Backend'!AM4</f>
        <v>0</v>
      </c>
      <c r="G8" s="174"/>
      <c r="H8" s="214">
        <f>IFERROR('Monthly Overview Backend'!AN4,0)</f>
        <v>0</v>
      </c>
      <c r="I8" s="179"/>
      <c r="J8" s="54"/>
      <c r="K8" s="174"/>
      <c r="L8" s="174"/>
      <c r="M8" s="111"/>
      <c r="N8" s="112" t="s">
        <v>288</v>
      </c>
      <c r="O8" s="140">
        <f>'Monthly Overview Backend'!$AT$5</f>
        <v>1200</v>
      </c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 spans="1:26" ht="22.5" customHeight="1">
      <c r="A9" s="54"/>
      <c r="B9" s="178"/>
      <c r="C9" s="174"/>
      <c r="D9" s="174"/>
      <c r="E9" s="69"/>
      <c r="F9" s="174"/>
      <c r="G9" s="174"/>
      <c r="H9" s="174"/>
      <c r="I9" s="179"/>
      <c r="J9" s="54"/>
      <c r="K9" s="174"/>
      <c r="L9" s="17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2.5" customHeight="1">
      <c r="A10" s="54"/>
      <c r="B10" s="134"/>
      <c r="C10" s="69"/>
      <c r="D10" s="69"/>
      <c r="E10" s="69"/>
      <c r="F10" s="141"/>
      <c r="G10" s="142"/>
      <c r="H10" s="69"/>
      <c r="I10" s="135"/>
      <c r="J10" s="54"/>
      <c r="K10" s="174"/>
      <c r="L10" s="174"/>
      <c r="M10" s="54"/>
      <c r="N10" s="207" t="s">
        <v>289</v>
      </c>
      <c r="O10" s="17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 spans="1:26" ht="22.5" customHeight="1">
      <c r="A11" s="54"/>
      <c r="B11" s="143"/>
      <c r="C11" s="144"/>
      <c r="D11" s="144"/>
      <c r="E11" s="144"/>
      <c r="F11" s="144"/>
      <c r="G11" s="144"/>
      <c r="H11" s="144"/>
      <c r="I11" s="145"/>
      <c r="J11" s="54"/>
      <c r="K11" s="174"/>
      <c r="L11" s="174"/>
      <c r="M11" s="54"/>
      <c r="N11" s="112" t="s">
        <v>290</v>
      </c>
      <c r="O11" s="140">
        <f>'Monthly Overview Backend'!AW4</f>
        <v>1000</v>
      </c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 spans="1:26" ht="22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 spans="1:26" ht="30" customHeight="1">
      <c r="A13" s="54"/>
      <c r="B13" s="132" t="s">
        <v>291</v>
      </c>
      <c r="C13" s="132" t="s">
        <v>292</v>
      </c>
      <c r="D13" s="132" t="s">
        <v>293</v>
      </c>
      <c r="E13" s="54"/>
      <c r="F13" s="207" t="s">
        <v>294</v>
      </c>
      <c r="G13" s="174"/>
      <c r="H13" s="174"/>
      <c r="I13" s="174"/>
      <c r="J13" s="54"/>
      <c r="K13" s="207" t="s">
        <v>295</v>
      </c>
      <c r="L13" s="174"/>
      <c r="M13" s="174"/>
      <c r="N13" s="174"/>
      <c r="O13" s="17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 spans="1:26" ht="22.5" customHeight="1">
      <c r="A14" s="54"/>
      <c r="B14" s="146" t="str">
        <f>IF('Monthly Overview Backend'!AI10="","",'Monthly Overview Backend'!AI10)</f>
        <v/>
      </c>
      <c r="C14" s="147" t="str">
        <f>IF('Monthly Overview Backend'!AJ10="","",'Monthly Overview Backend'!AJ10)</f>
        <v/>
      </c>
      <c r="D14" s="148" t="str">
        <f>IF('Monthly Overview Backend'!AK10="","",'Monthly Overview Backend'!AK10)</f>
        <v/>
      </c>
      <c r="E14" s="54"/>
      <c r="F14" s="54"/>
      <c r="G14" s="54"/>
      <c r="H14" s="54"/>
      <c r="I14" s="54"/>
      <c r="J14" s="54"/>
      <c r="K14" s="215"/>
      <c r="L14" s="181"/>
      <c r="M14" s="128"/>
      <c r="N14" s="216"/>
      <c r="O14" s="181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 spans="1:26" ht="22.5" customHeight="1">
      <c r="A15" s="54"/>
      <c r="B15" s="146" t="str">
        <f>IF('Monthly Overview Backend'!AI11="","",'Monthly Overview Backend'!AI11)</f>
        <v/>
      </c>
      <c r="C15" s="147" t="str">
        <f>IF('Monthly Overview Backend'!AJ11="","",'Monthly Overview Backend'!AJ11)</f>
        <v/>
      </c>
      <c r="D15" s="148" t="str">
        <f>IF('Monthly Overview Backend'!AK11="","",'Monthly Overview Backend'!AK11)</f>
        <v/>
      </c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 spans="1:26" ht="22.5" customHeight="1">
      <c r="A16" s="54"/>
      <c r="B16" s="146" t="str">
        <f>IF('Monthly Overview Backend'!AI12="","",'Monthly Overview Backend'!AI12)</f>
        <v/>
      </c>
      <c r="C16" s="147" t="str">
        <f>IF('Monthly Overview Backend'!AJ12="","",'Monthly Overview Backend'!AJ12)</f>
        <v/>
      </c>
      <c r="D16" s="148" t="str">
        <f>IF('Monthly Overview Backend'!AK12="","",'Monthly Overview Backend'!AK12)</f>
        <v/>
      </c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spans="1:26" ht="22.5" customHeight="1">
      <c r="A17" s="54"/>
      <c r="B17" s="146" t="str">
        <f>IF('Monthly Overview Backend'!AI13="","",'Monthly Overview Backend'!AI13)</f>
        <v/>
      </c>
      <c r="C17" s="147" t="str">
        <f>IF('Monthly Overview Backend'!AJ13="","",'Monthly Overview Backend'!AJ13)</f>
        <v/>
      </c>
      <c r="D17" s="148" t="str">
        <f>IF('Monthly Overview Backend'!AK13="","",'Monthly Overview Backend'!AK13)</f>
        <v/>
      </c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 spans="1:26" ht="22.5" customHeight="1">
      <c r="A18" s="54"/>
      <c r="B18" s="146" t="str">
        <f>IF('Monthly Overview Backend'!AI14="","",'Monthly Overview Backend'!AI14)</f>
        <v/>
      </c>
      <c r="C18" s="147" t="str">
        <f>IF('Monthly Overview Backend'!AJ14="","",'Monthly Overview Backend'!AJ14)</f>
        <v/>
      </c>
      <c r="D18" s="148" t="str">
        <f>IF('Monthly Overview Backend'!AK14="","",'Monthly Overview Backend'!AK14)</f>
        <v/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ht="22.5" customHeight="1">
      <c r="A19" s="54"/>
      <c r="B19" s="146" t="str">
        <f>IF('Monthly Overview Backend'!AI15="","",'Monthly Overview Backend'!AI15)</f>
        <v/>
      </c>
      <c r="C19" s="147" t="str">
        <f>IF('Monthly Overview Backend'!AJ15="","",'Monthly Overview Backend'!AJ15)</f>
        <v/>
      </c>
      <c r="D19" s="148" t="str">
        <f>IF('Monthly Overview Backend'!AK15="","",'Monthly Overview Backend'!AK15)</f>
        <v/>
      </c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 spans="1:26" ht="22.5" customHeight="1">
      <c r="A20" s="54"/>
      <c r="B20" s="146" t="str">
        <f>IF('Monthly Overview Backend'!AI16="","",'Monthly Overview Backend'!AI16)</f>
        <v/>
      </c>
      <c r="C20" s="147" t="str">
        <f>IF('Monthly Overview Backend'!AJ16="","",'Monthly Overview Backend'!AJ16)</f>
        <v/>
      </c>
      <c r="D20" s="148" t="str">
        <f>IF('Monthly Overview Backend'!AK16="","",'Monthly Overview Backend'!AK16)</f>
        <v/>
      </c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spans="1:26" ht="22.5" customHeight="1">
      <c r="A21" s="54"/>
      <c r="B21" s="146" t="str">
        <f>IF('Monthly Overview Backend'!AI17="","",'Monthly Overview Backend'!AI17)</f>
        <v/>
      </c>
      <c r="C21" s="147" t="str">
        <f>IF('Monthly Overview Backend'!AJ17="","",'Monthly Overview Backend'!AJ17)</f>
        <v/>
      </c>
      <c r="D21" s="148" t="str">
        <f>IF('Monthly Overview Backend'!AK17="","",'Monthly Overview Backend'!AK17)</f>
        <v/>
      </c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pans="1:26" ht="22.5" customHeight="1">
      <c r="A22" s="54"/>
      <c r="B22" s="146" t="str">
        <f>IF('Monthly Overview Backend'!AI18="","",'Monthly Overview Backend'!AI18)</f>
        <v/>
      </c>
      <c r="C22" s="147" t="str">
        <f>IF('Monthly Overview Backend'!AJ18="","",'Monthly Overview Backend'!AJ18)</f>
        <v/>
      </c>
      <c r="D22" s="148" t="str">
        <f>IF('Monthly Overview Backend'!AK18="","",'Monthly Overview Backend'!AK18)</f>
        <v/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spans="1:26" ht="22.5" customHeight="1">
      <c r="A23" s="54"/>
      <c r="B23" s="146" t="str">
        <f>IF('Monthly Overview Backend'!AI19="","",'Monthly Overview Backend'!AI19)</f>
        <v/>
      </c>
      <c r="C23" s="147" t="str">
        <f>IF('Monthly Overview Backend'!AJ19="","",'Monthly Overview Backend'!AJ19)</f>
        <v/>
      </c>
      <c r="D23" s="148" t="str">
        <f>IF('Monthly Overview Backend'!AK19="","",'Monthly Overview Backend'!AK19)</f>
        <v/>
      </c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 spans="1:26" ht="22.5" customHeight="1">
      <c r="A24" s="54"/>
      <c r="B24" s="146" t="str">
        <f>IF('Monthly Overview Backend'!AI20="","",'Monthly Overview Backend'!AI20)</f>
        <v/>
      </c>
      <c r="C24" s="147" t="str">
        <f>IF('Monthly Overview Backend'!AJ20="","",'Monthly Overview Backend'!AJ20)</f>
        <v/>
      </c>
      <c r="D24" s="148" t="str">
        <f>IF('Monthly Overview Backend'!AK20="","",'Monthly Overview Backend'!AK20)</f>
        <v/>
      </c>
      <c r="E24" s="54"/>
      <c r="F24" s="207" t="s">
        <v>296</v>
      </c>
      <c r="G24" s="174"/>
      <c r="H24" s="174"/>
      <c r="I24" s="17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spans="1:26" ht="22.5" customHeight="1">
      <c r="A25" s="54"/>
      <c r="B25" s="146" t="str">
        <f>IF('Monthly Overview Backend'!AI21="","",'Monthly Overview Backend'!AI21)</f>
        <v/>
      </c>
      <c r="C25" s="147" t="str">
        <f>IF('Monthly Overview Backend'!AJ21="","",'Monthly Overview Backend'!AJ21)</f>
        <v/>
      </c>
      <c r="D25" s="148" t="str">
        <f>IF('Monthly Overview Backend'!AK21="","",'Monthly Overview Backend'!AK21)</f>
        <v/>
      </c>
      <c r="E25" s="54"/>
      <c r="F25" s="47"/>
      <c r="G25" s="47"/>
      <c r="H25" s="47"/>
      <c r="I25" s="47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 spans="1:26" ht="22.5" customHeight="1">
      <c r="A26" s="54"/>
      <c r="B26" s="146" t="str">
        <f>IF('Monthly Overview Backend'!AI22="","",'Monthly Overview Backend'!AI22)</f>
        <v/>
      </c>
      <c r="C26" s="147" t="str">
        <f>IF('Monthly Overview Backend'!AJ22="","",'Monthly Overview Backend'!AJ22)</f>
        <v/>
      </c>
      <c r="D26" s="148" t="str">
        <f>IF('Monthly Overview Backend'!AK22="","",'Monthly Overview Backend'!AK22)</f>
        <v/>
      </c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spans="1:26" ht="22.5" customHeight="1">
      <c r="A27" s="54"/>
      <c r="B27" s="146" t="str">
        <f>IF('Monthly Overview Backend'!AI23="","",'Monthly Overview Backend'!AI23)</f>
        <v/>
      </c>
      <c r="C27" s="147" t="str">
        <f>IF('Monthly Overview Backend'!AJ23="","",'Monthly Overview Backend'!AJ23)</f>
        <v/>
      </c>
      <c r="D27" s="148" t="str">
        <f>IF('Monthly Overview Backend'!AK23="","",'Monthly Overview Backend'!AK23)</f>
        <v/>
      </c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2.5" customHeight="1">
      <c r="A28" s="54"/>
      <c r="B28" s="146" t="str">
        <f>IF('Monthly Overview Backend'!AI24="","",'Monthly Overview Backend'!AI24)</f>
        <v/>
      </c>
      <c r="C28" s="147" t="str">
        <f>IF('Monthly Overview Backend'!AJ24="","",'Monthly Overview Backend'!AJ24)</f>
        <v/>
      </c>
      <c r="D28" s="148" t="str">
        <f>IF('Monthly Overview Backend'!AK24="","",'Monthly Overview Backend'!AK24)</f>
        <v/>
      </c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46" t="str">
        <f>IF('Monthly Overview Backend'!AI25="","",'Monthly Overview Backend'!AI25)</f>
        <v/>
      </c>
      <c r="C29" s="147" t="str">
        <f>IF('Monthly Overview Backend'!AJ25="","",'Monthly Overview Backend'!AJ25)</f>
        <v/>
      </c>
      <c r="D29" s="148" t="str">
        <f>IF('Monthly Overview Backend'!AK25="","",'Monthly Overview Backend'!AK25)</f>
        <v/>
      </c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46" t="str">
        <f>IF('Monthly Overview Backend'!AI26="","",'Monthly Overview Backend'!AI26)</f>
        <v/>
      </c>
      <c r="C30" s="147" t="str">
        <f>IF('Monthly Overview Backend'!AJ26="","",'Monthly Overview Backend'!AJ26)</f>
        <v/>
      </c>
      <c r="D30" s="148" t="str">
        <f>IF('Monthly Overview Backend'!AK26="","",'Monthly Overview Backend'!AK26)</f>
        <v/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146" t="str">
        <f>IF('Monthly Overview Backend'!AI27="","",'Monthly Overview Backend'!AI27)</f>
        <v/>
      </c>
      <c r="C31" s="147" t="str">
        <f>IF('Monthly Overview Backend'!AJ27="","",'Monthly Overview Backend'!AJ27)</f>
        <v/>
      </c>
      <c r="D31" s="148" t="str">
        <f>IF('Monthly Overview Backend'!AK27="","",'Monthly Overview Backend'!AK27)</f>
        <v/>
      </c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146" t="str">
        <f>IF('Monthly Overview Backend'!AI28="","",'Monthly Overview Backend'!AI28)</f>
        <v/>
      </c>
      <c r="C32" s="147" t="str">
        <f>IF('Monthly Overview Backend'!AJ28="","",'Monthly Overview Backend'!AJ28)</f>
        <v/>
      </c>
      <c r="D32" s="148" t="str">
        <f>IF('Monthly Overview Backend'!AK28="","",'Monthly Overview Backend'!AK28)</f>
        <v/>
      </c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146" t="str">
        <f>IF('Monthly Overview Backend'!AI29="","",'Monthly Overview Backend'!AI29)</f>
        <v/>
      </c>
      <c r="C33" s="147" t="str">
        <f>IF('Monthly Overview Backend'!AJ29="","",'Monthly Overview Backend'!AJ29)</f>
        <v/>
      </c>
      <c r="D33" s="148" t="str">
        <f>IF('Monthly Overview Backend'!AK29="","",'Monthly Overview Backend'!AK29)</f>
        <v/>
      </c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55"/>
      <c r="C34" s="55"/>
      <c r="D34" s="55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 spans="1:26" ht="30" customHeight="1">
      <c r="A35" s="54"/>
      <c r="B35" s="132" t="s">
        <v>297</v>
      </c>
      <c r="C35" s="132" t="s">
        <v>292</v>
      </c>
      <c r="D35" s="132" t="s">
        <v>293</v>
      </c>
      <c r="E35" s="54"/>
      <c r="F35" s="207" t="s">
        <v>298</v>
      </c>
      <c r="G35" s="174"/>
      <c r="H35" s="174"/>
      <c r="I35" s="174"/>
      <c r="J35" s="54"/>
      <c r="K35" s="207" t="s">
        <v>299</v>
      </c>
      <c r="L35" s="174"/>
      <c r="M35" s="174"/>
      <c r="N35" s="174"/>
      <c r="O35" s="17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146" t="str">
        <f>IF('Monthly Overview Backend'!AO10="","",'Monthly Overview Backend'!AO10)</f>
        <v/>
      </c>
      <c r="C36" s="147" t="str">
        <f>IF('Monthly Overview Backend'!AP10="","",'Monthly Overview Backend'!AP10)</f>
        <v/>
      </c>
      <c r="D36" s="148" t="str">
        <f>IF('Monthly Overview Backend'!AQ10="","",'Monthly Overview Backend'!AQ10)</f>
        <v/>
      </c>
      <c r="E36" s="54"/>
      <c r="F36" s="54"/>
      <c r="G36" s="54"/>
      <c r="H36" s="54"/>
      <c r="I36" s="54"/>
      <c r="J36" s="54"/>
      <c r="K36" s="217"/>
      <c r="L36" s="174"/>
      <c r="M36" s="54"/>
      <c r="N36" s="218"/>
      <c r="O36" s="17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146" t="str">
        <f>IF('Monthly Overview Backend'!AO11="","",'Monthly Overview Backend'!AO11)</f>
        <v/>
      </c>
      <c r="C37" s="147" t="str">
        <f>IF('Monthly Overview Backend'!AP11="","",'Monthly Overview Backend'!AP11)</f>
        <v/>
      </c>
      <c r="D37" s="148" t="str">
        <f>IF('Monthly Overview Backend'!AQ11="","",'Monthly Overview Backend'!AQ11)</f>
        <v/>
      </c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146" t="str">
        <f>IF('Monthly Overview Backend'!AO12="","",'Monthly Overview Backend'!AO12)</f>
        <v/>
      </c>
      <c r="C38" s="147" t="str">
        <f>IF('Monthly Overview Backend'!AP12="","",'Monthly Overview Backend'!AP12)</f>
        <v/>
      </c>
      <c r="D38" s="148" t="str">
        <f>IF('Monthly Overview Backend'!AQ12="","",'Monthly Overview Backend'!AQ12)</f>
        <v/>
      </c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146" t="str">
        <f>IF('Monthly Overview Backend'!AO13="","",'Monthly Overview Backend'!AO13)</f>
        <v/>
      </c>
      <c r="C39" s="147" t="str">
        <f>IF('Monthly Overview Backend'!AP13="","",'Monthly Overview Backend'!AP13)</f>
        <v/>
      </c>
      <c r="D39" s="148" t="str">
        <f>IF('Monthly Overview Backend'!AQ13="","",'Monthly Overview Backend'!AQ13)</f>
        <v/>
      </c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146" t="str">
        <f>IF('Monthly Overview Backend'!AO14="","",'Monthly Overview Backend'!AO14)</f>
        <v/>
      </c>
      <c r="C40" s="147" t="str">
        <f>IF('Monthly Overview Backend'!AP14="","",'Monthly Overview Backend'!AP14)</f>
        <v/>
      </c>
      <c r="D40" s="148" t="str">
        <f>IF('Monthly Overview Backend'!AQ14="","",'Monthly Overview Backend'!AQ14)</f>
        <v/>
      </c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146" t="str">
        <f>IF('Monthly Overview Backend'!AO15="","",'Monthly Overview Backend'!AO15)</f>
        <v/>
      </c>
      <c r="C41" s="147" t="str">
        <f>IF('Monthly Overview Backend'!AP15="","",'Monthly Overview Backend'!AP15)</f>
        <v/>
      </c>
      <c r="D41" s="148" t="str">
        <f>IF('Monthly Overview Backend'!AQ15="","",'Monthly Overview Backend'!AQ15)</f>
        <v/>
      </c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146" t="str">
        <f>IF('Monthly Overview Backend'!AO16="","",'Monthly Overview Backend'!AO16)</f>
        <v/>
      </c>
      <c r="C42" s="147" t="str">
        <f>IF('Monthly Overview Backend'!AP16="","",'Monthly Overview Backend'!AP16)</f>
        <v/>
      </c>
      <c r="D42" s="148" t="str">
        <f>IF('Monthly Overview Backend'!AQ16="","",'Monthly Overview Backend'!AQ16)</f>
        <v/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spans="1:26" ht="22.5" customHeight="1">
      <c r="A43" s="54"/>
      <c r="B43" s="146" t="str">
        <f>IF('Monthly Overview Backend'!AO17="","",'Monthly Overview Backend'!AO17)</f>
        <v/>
      </c>
      <c r="C43" s="147" t="str">
        <f>IF('Monthly Overview Backend'!AP17="","",'Monthly Overview Backend'!AP17)</f>
        <v/>
      </c>
      <c r="D43" s="148" t="str">
        <f>IF('Monthly Overview Backend'!AQ17="","",'Monthly Overview Backend'!AQ17)</f>
        <v/>
      </c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 spans="1:26" ht="22.5" customHeight="1">
      <c r="A44" s="54"/>
      <c r="B44" s="146" t="str">
        <f>IF('Monthly Overview Backend'!AO18="","",'Monthly Overview Backend'!AO18)</f>
        <v/>
      </c>
      <c r="C44" s="147" t="str">
        <f>IF('Monthly Overview Backend'!AP18="","",'Monthly Overview Backend'!AP18)</f>
        <v/>
      </c>
      <c r="D44" s="148" t="str">
        <f>IF('Monthly Overview Backend'!AQ18="","",'Monthly Overview Backend'!AQ18)</f>
        <v/>
      </c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spans="1:26" ht="22.5" customHeight="1">
      <c r="A45" s="54"/>
      <c r="B45" s="146" t="str">
        <f>IF('Monthly Overview Backend'!AO19="","",'Monthly Overview Backend'!AO19)</f>
        <v/>
      </c>
      <c r="C45" s="147" t="str">
        <f>IF('Monthly Overview Backend'!AP19="","",'Monthly Overview Backend'!AP19)</f>
        <v/>
      </c>
      <c r="D45" s="148" t="str">
        <f>IF('Monthly Overview Backend'!AQ19="","",'Monthly Overview Backend'!AQ19)</f>
        <v/>
      </c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 spans="1:26" ht="22.5" customHeight="1">
      <c r="A46" s="54"/>
      <c r="B46" s="146" t="str">
        <f>IF('Monthly Overview Backend'!AO20="","",'Monthly Overview Backend'!AO20)</f>
        <v/>
      </c>
      <c r="C46" s="147" t="str">
        <f>IF('Monthly Overview Backend'!AP20="","",'Monthly Overview Backend'!AP20)</f>
        <v/>
      </c>
      <c r="D46" s="148" t="str">
        <f>IF('Monthly Overview Backend'!AQ20="","",'Monthly Overview Backend'!AQ20)</f>
        <v/>
      </c>
      <c r="E46" s="54"/>
      <c r="F46" s="207" t="s">
        <v>296</v>
      </c>
      <c r="G46" s="174"/>
      <c r="H46" s="174"/>
      <c r="I46" s="17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 spans="1:26" ht="22.5" customHeight="1">
      <c r="A47" s="54"/>
      <c r="B47" s="146" t="str">
        <f>IF('Monthly Overview Backend'!AO21="","",'Monthly Overview Backend'!AO21)</f>
        <v/>
      </c>
      <c r="C47" s="147" t="str">
        <f>IF('Monthly Overview Backend'!AP21="","",'Monthly Overview Backend'!AP21)</f>
        <v/>
      </c>
      <c r="D47" s="148" t="str">
        <f>IF('Monthly Overview Backend'!AQ21="","",'Monthly Overview Backend'!AQ21)</f>
        <v/>
      </c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 spans="1:26" ht="22.5" customHeight="1">
      <c r="A48" s="54"/>
      <c r="B48" s="146" t="str">
        <f>IF('Monthly Overview Backend'!AO22="","",'Monthly Overview Backend'!AO22)</f>
        <v/>
      </c>
      <c r="C48" s="147" t="str">
        <f>IF('Monthly Overview Backend'!AP22="","",'Monthly Overview Backend'!AP22)</f>
        <v/>
      </c>
      <c r="D48" s="148" t="str">
        <f>IF('Monthly Overview Backend'!AQ22="","",'Monthly Overview Backend'!AQ22)</f>
        <v/>
      </c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 spans="1:26" ht="22.5" customHeight="1">
      <c r="A49" s="54"/>
      <c r="B49" s="146" t="str">
        <f>IF('Monthly Overview Backend'!AO23="","",'Monthly Overview Backend'!AO23)</f>
        <v/>
      </c>
      <c r="C49" s="147" t="str">
        <f>IF('Monthly Overview Backend'!AP23="","",'Monthly Overview Backend'!AP23)</f>
        <v/>
      </c>
      <c r="D49" s="148" t="str">
        <f>IF('Monthly Overview Backend'!AQ23="","",'Monthly Overview Backend'!AQ23)</f>
        <v/>
      </c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 spans="1:26" ht="22.5" customHeight="1">
      <c r="A50" s="54"/>
      <c r="B50" s="146" t="str">
        <f>IF('Monthly Overview Backend'!AO24="","",'Monthly Overview Backend'!AO24)</f>
        <v/>
      </c>
      <c r="C50" s="147" t="str">
        <f>IF('Monthly Overview Backend'!AP24="","",'Monthly Overview Backend'!AP24)</f>
        <v/>
      </c>
      <c r="D50" s="148" t="str">
        <f>IF('Monthly Overview Backend'!AQ24="","",'Monthly Overview Backend'!AQ24)</f>
        <v/>
      </c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 spans="1:26" ht="22.5" customHeight="1">
      <c r="A51" s="54"/>
      <c r="B51" s="146" t="str">
        <f>IF('Monthly Overview Backend'!AO25="","",'Monthly Overview Backend'!AO25)</f>
        <v/>
      </c>
      <c r="C51" s="147" t="str">
        <f>IF('Monthly Overview Backend'!AP25="","",'Monthly Overview Backend'!AP25)</f>
        <v/>
      </c>
      <c r="D51" s="148" t="str">
        <f>IF('Monthly Overview Backend'!AQ25="","",'Monthly Overview Backend'!AQ25)</f>
        <v/>
      </c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 spans="1:26" ht="22.5" customHeight="1">
      <c r="A52" s="54"/>
      <c r="B52" s="146" t="str">
        <f>IF('Monthly Overview Backend'!AO26="","",'Monthly Overview Backend'!AO26)</f>
        <v/>
      </c>
      <c r="C52" s="147" t="str">
        <f>IF('Monthly Overview Backend'!AP26="","",'Monthly Overview Backend'!AP26)</f>
        <v/>
      </c>
      <c r="D52" s="148" t="str">
        <f>IF('Monthly Overview Backend'!AQ26="","",'Monthly Overview Backend'!AQ26)</f>
        <v/>
      </c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 spans="1:26" ht="22.5" customHeight="1">
      <c r="A53" s="54"/>
      <c r="B53" s="146" t="str">
        <f>IF('Monthly Overview Backend'!AO27="","",'Monthly Overview Backend'!AO27)</f>
        <v/>
      </c>
      <c r="C53" s="147" t="str">
        <f>IF('Monthly Overview Backend'!AP27="","",'Monthly Overview Backend'!AP27)</f>
        <v/>
      </c>
      <c r="D53" s="148" t="str">
        <f>IF('Monthly Overview Backend'!AQ27="","",'Monthly Overview Backend'!AQ27)</f>
        <v/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 spans="1:26" ht="22.5" customHeight="1">
      <c r="A54" s="54"/>
      <c r="B54" s="146" t="str">
        <f>IF('Monthly Overview Backend'!AO28="","",'Monthly Overview Backend'!AO28)</f>
        <v/>
      </c>
      <c r="C54" s="147" t="str">
        <f>IF('Monthly Overview Backend'!AP28="","",'Monthly Overview Backend'!AP28)</f>
        <v/>
      </c>
      <c r="D54" s="148" t="str">
        <f>IF('Monthly Overview Backend'!AQ28="","",'Monthly Overview Backend'!AQ28)</f>
        <v/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 spans="1:26" ht="22.5" customHeight="1">
      <c r="A55" s="54"/>
      <c r="B55" s="146" t="str">
        <f>IF('Monthly Overview Backend'!AO29="","",'Monthly Overview Backend'!AO29)</f>
        <v/>
      </c>
      <c r="C55" s="147" t="str">
        <f>IF('Monthly Overview Backend'!AP29="","",'Monthly Overview Backend'!AP29)</f>
        <v/>
      </c>
      <c r="D55" s="148" t="str">
        <f>IF('Monthly Overview Backend'!AQ29="","",'Monthly Overview Backend'!AQ29)</f>
        <v/>
      </c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 spans="1:26" ht="22.5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 spans="1:26" ht="22.5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 spans="1:26" ht="22.5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 spans="1:26" ht="22.5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 spans="1:26" ht="22.5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 spans="1:26" ht="22.5" customHeight="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 spans="1:26" ht="22.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 spans="1:26" ht="22.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 spans="1:26" ht="22.5" customHeight="1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 spans="1:26" ht="22.5" customHeight="1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 spans="1:26" ht="22.5" customHeight="1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 spans="1:26" ht="22.5" customHeight="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 spans="1:26" ht="22.5" customHeight="1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 spans="1:26" ht="22.5" customHeight="1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 spans="1:26" ht="22.5" customHeight="1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 spans="1:26" ht="22.5" customHeight="1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 spans="1:26" ht="22.5" customHeight="1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 spans="1:26" ht="22.5" customHeight="1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 spans="1:26" ht="22.5" customHeight="1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 spans="1:26" ht="22.5" customHeight="1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 spans="1:26" ht="22.5" customHeight="1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 spans="1:26" ht="22.5" customHeight="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 spans="1:26" ht="22.5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 spans="1:26" ht="22.5" customHeight="1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 spans="1:26" ht="22.5" customHeight="1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 spans="1:26" ht="22.5" customHeight="1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 spans="1:26" ht="22.5" customHeight="1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 spans="1:26" ht="22.5" customHeight="1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 spans="1:26" ht="22.5" customHeight="1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 spans="1:26" ht="22.5" customHeight="1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 spans="1:26" ht="22.5" customHeight="1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 spans="1:26" ht="22.5" customHeight="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 spans="1:26" ht="22.5" customHeight="1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 spans="1:26" ht="22.5" customHeight="1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 spans="1:26" ht="22.5" customHeight="1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 spans="1:26" ht="22.5" customHeight="1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 spans="1:26" ht="22.5" customHeight="1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 spans="1:26" ht="22.5" customHeight="1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 spans="1:26" ht="22.5" customHeight="1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 spans="1:26" ht="22.5" customHeight="1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2.5" customHeight="1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2.5" customHeight="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2.5" customHeight="1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2.5" customHeight="1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2.5" customHeight="1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2.5" customHeight="1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2.5" customHeight="1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2.5" customHeight="1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2.5" customHeight="1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2.5" customHeight="1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2.5" customHeight="1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2.5" customHeight="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2.5" customHeight="1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2.5" customHeight="1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2.5" customHeight="1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2.5" customHeight="1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2.5" customHeight="1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2.5" customHeight="1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22.5" customHeight="1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2.5" customHeight="1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2.5" customHeight="1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2.5" customHeight="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2.5" customHeight="1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2.5" customHeight="1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2.5" customHeight="1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2.5" customHeight="1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2.5" customHeight="1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2.5" customHeight="1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2.5" customHeight="1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2.5" customHeight="1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2.5" customHeight="1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2.5" customHeight="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2.5" customHeight="1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2.5" customHeight="1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2.5" customHeight="1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 spans="1:26" ht="22.5" customHeight="1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 spans="1:26" ht="22.5" customHeight="1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 spans="1:26" ht="22.5" customHeight="1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 spans="1:26" ht="22.5" customHeight="1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 spans="1:26" ht="22.5" customHeight="1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 spans="1:26" ht="22.5" customHeight="1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 spans="1:26" ht="22.5" customHeight="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 spans="1:26" ht="22.5" customHeight="1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 spans="1:26" ht="22.5" customHeight="1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 spans="1:26" ht="22.5" customHeight="1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 spans="1:26" ht="22.5" customHeight="1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 spans="1:26" ht="22.5" customHeight="1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 spans="1:26" ht="22.5" customHeight="1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 spans="1:26" ht="22.5" customHeight="1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 spans="1:26" ht="22.5" customHeight="1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 spans="1:26" ht="22.5" customHeight="1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 spans="1:26" ht="22.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 spans="1:26" ht="22.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 spans="1:26" ht="22.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 spans="1:26" ht="22.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 spans="1:26" ht="22.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spans="1:26" ht="22.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 spans="1:26" ht="22.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 spans="1:26" ht="22.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 spans="1:26" ht="22.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 spans="1:26" ht="22.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 spans="1:26" ht="22.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 spans="1:26" ht="22.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 spans="1:26" ht="22.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 spans="1:26" ht="22.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 spans="1:26" ht="22.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 spans="1:26" ht="22.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 spans="1:26" ht="22.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 spans="1:26" ht="22.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 spans="1:26" ht="22.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 spans="1:26" ht="22.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 spans="1:26" ht="22.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 spans="1:26" ht="22.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 spans="1:26" ht="22.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 spans="1:26" ht="22.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 spans="1:26" ht="22.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 spans="1:26" ht="22.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 spans="1:26" ht="22.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 spans="1:26" ht="22.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 spans="1:26" ht="22.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 spans="1:26" ht="22.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 spans="1:26" ht="22.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 spans="1:26" ht="22.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 spans="1:26" ht="22.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 spans="1:26" ht="22.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 spans="1:26" ht="22.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 spans="1:26" ht="22.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 spans="1:26" ht="22.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 spans="1:26" ht="22.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 spans="1:26" ht="22.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 spans="1:26" ht="22.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 spans="1:26" ht="22.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 spans="1:26" ht="22.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 spans="1:26" ht="22.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 spans="1:26" ht="22.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 spans="1:26" ht="22.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 spans="1:26" ht="22.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 spans="1:26" ht="22.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 spans="1:26" ht="22.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 spans="1:26" ht="22.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 spans="1:26" ht="22.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 spans="1:26" ht="22.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 spans="1:26" ht="22.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 spans="1:26" ht="22.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 spans="1:26" ht="22.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 spans="1:26" ht="22.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 spans="1:26" ht="22.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 spans="1:26" ht="22.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 spans="1:26" ht="22.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 spans="1:26" ht="22.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 spans="1:26" ht="22.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 spans="1:26" ht="22.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 spans="1:26" ht="22.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 spans="1:26" ht="22.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 spans="1:26" ht="22.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 spans="1:26" ht="22.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 spans="1:26" ht="22.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 spans="1:26" ht="22.5" customHeight="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 spans="1:26" ht="22.5" customHeight="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 spans="1:26" ht="22.5" customHeight="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 spans="1:26" ht="22.5" customHeight="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 spans="1:26" ht="22.5" customHeight="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 spans="1:26" ht="22.5" customHeight="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 spans="1:26" ht="22.5" customHeight="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 spans="1:26" ht="22.5" customHeight="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 spans="1:26" ht="22.5" customHeight="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 spans="1:26" ht="22.5" customHeight="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 spans="1:26" ht="22.5" customHeight="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 spans="1:26" ht="22.5" customHeight="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 spans="1:26" ht="22.5" customHeight="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 spans="1:26" ht="22.5" customHeight="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 spans="1:26" ht="22.5" customHeight="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 spans="1:26" ht="22.5" customHeight="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 spans="1:26" ht="22.5" customHeight="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 spans="1:26" ht="22.5" customHeight="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 spans="1:26" ht="22.5" customHeight="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 spans="1:26" ht="22.5" customHeight="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 spans="1:26" ht="22.5" customHeight="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 spans="1:26" ht="22.5" customHeight="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 spans="1:26" ht="22.5" customHeight="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 spans="1:26" ht="22.5" customHeight="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 spans="1:26" ht="22.5" customHeight="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 spans="1:26" ht="22.5" customHeight="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 spans="1:26" ht="22.5" customHeight="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 spans="1:26" ht="22.5" customHeight="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 spans="1:26" ht="22.5" customHeight="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 spans="1:26" ht="22.5" customHeight="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 spans="1:26" ht="22.5" customHeight="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 spans="1:26" ht="22.5" customHeight="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 spans="1:26" ht="22.5" customHeight="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 spans="1:26" ht="22.5" customHeight="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 spans="1:26" ht="22.5" customHeight="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 spans="1:26" ht="22.5" customHeight="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 spans="1:26" ht="22.5" customHeight="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 spans="1:26" ht="22.5" customHeight="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 spans="1:26" ht="22.5" customHeight="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 spans="1:26" ht="22.5" customHeight="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 spans="1:26" ht="22.5" customHeight="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 spans="1:26" ht="22.5" customHeight="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 spans="1:26" ht="22.5" customHeight="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 spans="1:26" ht="22.5" customHeight="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 spans="1:26" ht="22.5" customHeight="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 spans="1:26" ht="22.5" customHeight="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 spans="1:26" ht="22.5" customHeight="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 spans="1:26" ht="22.5" customHeight="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 spans="1:26" ht="22.5" customHeight="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 spans="1:26" ht="22.5" customHeight="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 spans="1:26" ht="22.5" customHeight="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 spans="1:26" ht="22.5" customHeight="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 spans="1:26" ht="22.5" customHeight="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 spans="1:26" ht="22.5" customHeight="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 spans="1:26" ht="22.5" customHeight="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 spans="1:26" ht="22.5" customHeight="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 spans="1:26" ht="22.5" customHeight="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 spans="1:26" ht="22.5" customHeight="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 spans="1:26" ht="22.5" customHeight="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 spans="1:26" ht="22.5" customHeight="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 spans="1:26" ht="22.5" customHeight="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 spans="1:26" ht="22.5" customHeight="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 spans="1:26" ht="22.5" customHeight="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 spans="1:26" ht="22.5" customHeight="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 spans="1:26" ht="22.5" customHeight="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 spans="1:26" ht="22.5" customHeight="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 spans="1:26" ht="22.5" customHeight="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 spans="1:26" ht="22.5" customHeight="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 spans="1:26" ht="22.5" customHeight="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 spans="1:26" ht="22.5" customHeight="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 spans="1:26" ht="22.5" customHeight="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 spans="1:26" ht="22.5" customHeight="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 spans="1:26" ht="22.5" customHeight="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 spans="1:26" ht="22.5" customHeight="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 spans="1:26" ht="22.5" customHeight="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 spans="1:26" ht="22.5" customHeight="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 spans="1:26" ht="22.5" customHeight="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 spans="1:26" ht="22.5" customHeight="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 spans="1:26" ht="22.5" customHeight="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 spans="1:26" ht="22.5" customHeight="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 spans="1:26" ht="22.5" customHeight="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 spans="1:26" ht="22.5" customHeight="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 spans="1:26" ht="22.5" customHeight="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 spans="1:26" ht="22.5" customHeight="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 spans="1:26" ht="22.5" customHeight="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 spans="1:26" ht="22.5" customHeight="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 spans="1:26" ht="22.5" customHeight="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 spans="1:26" ht="22.5" customHeight="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 spans="1:26" ht="22.5" customHeight="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 spans="1:26" ht="22.5" customHeight="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 spans="1:26" ht="22.5" customHeight="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 spans="1:26" ht="22.5" customHeight="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 spans="1:26" ht="22.5" customHeight="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 spans="1:26" ht="22.5" customHeight="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 spans="1:26" ht="22.5" customHeight="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 spans="1:26" ht="22.5" customHeight="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 spans="1:26" ht="22.5" customHeight="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 spans="1:26" ht="22.5" customHeight="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 spans="1:26" ht="22.5" customHeight="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 spans="1:26" ht="22.5" customHeight="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 spans="1:26" ht="22.5" customHeight="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 spans="1:26" ht="22.5" customHeight="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 spans="1:26" ht="22.5" customHeight="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 spans="1:26" ht="22.5" customHeight="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 spans="1:26" ht="22.5" customHeight="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 spans="1:26" ht="22.5" customHeight="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 spans="1:26" ht="22.5" customHeight="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 spans="1:26" ht="22.5" customHeight="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 spans="1:26" ht="22.5" customHeight="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 spans="1:26" ht="22.5" customHeight="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 spans="1:26" ht="22.5" customHeight="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 spans="1:26" ht="22.5" customHeight="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 spans="1:26" ht="22.5" customHeight="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 spans="1:26" ht="22.5" customHeight="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 spans="1:26" ht="22.5" customHeight="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 spans="1:26" ht="22.5" customHeight="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 spans="1:26" ht="22.5" customHeight="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 spans="1:26" ht="22.5" customHeight="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 spans="1:26" ht="22.5" customHeight="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 spans="1:26" ht="22.5" customHeight="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 spans="1:26" ht="22.5" customHeight="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 spans="1:26" ht="22.5" customHeight="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 spans="1:26" ht="22.5" customHeight="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 spans="1:26" ht="22.5" customHeight="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 spans="1:26" ht="22.5" customHeight="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 spans="1:26" ht="22.5" customHeight="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 spans="1:26" ht="22.5" customHeight="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 spans="1:26" ht="22.5" customHeight="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 spans="1:26" ht="22.5" customHeight="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 spans="1:26" ht="22.5" customHeight="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 spans="1:26" ht="22.5" customHeight="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 spans="1:26" ht="22.5" customHeight="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 spans="1:26" ht="22.5" customHeight="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 spans="1:26" ht="22.5" customHeight="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 spans="1:26" ht="22.5" customHeight="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 spans="1:26" ht="22.5" customHeight="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 spans="1:26" ht="22.5" customHeight="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 spans="1:26" ht="22.5" customHeight="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 spans="1:26" ht="22.5" customHeight="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 spans="1:26" ht="22.5" customHeight="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 spans="1:26" ht="22.5" customHeight="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 spans="1:26" ht="22.5" customHeight="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 spans="1:26" ht="22.5" customHeight="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 spans="1:26" ht="22.5" customHeight="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 spans="1:26" ht="22.5" customHeight="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 spans="1:26" ht="22.5" customHeight="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 spans="1:26" ht="22.5" customHeight="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 spans="1:26" ht="22.5" customHeight="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 spans="1:26" ht="22.5" customHeight="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 spans="1:26" ht="22.5" customHeight="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 spans="1:26" ht="22.5" customHeight="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 spans="1:26" ht="22.5" customHeight="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 spans="1:26" ht="22.5" customHeight="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 spans="1:26" ht="22.5" customHeight="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 spans="1:26" ht="22.5" customHeight="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 spans="1:26" ht="22.5" customHeight="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 spans="1:26" ht="22.5" customHeight="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 spans="1:26" ht="22.5" customHeight="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 spans="1:26" ht="22.5" customHeight="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 spans="1:26" ht="22.5" customHeight="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 spans="1:26" ht="22.5" customHeight="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 spans="1:26" ht="22.5" customHeight="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 spans="1:26" ht="22.5" customHeight="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 spans="1:26" ht="22.5" customHeight="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 spans="1:26" ht="22.5" customHeight="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 spans="1:26" ht="22.5" customHeight="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 spans="1:26" ht="22.5" customHeight="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 spans="1:26" ht="22.5" customHeight="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22.5" customHeight="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22.5" customHeight="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22.5" customHeight="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22.5" customHeight="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22.5" customHeight="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22.5" customHeight="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22.5" customHeight="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22.5" customHeight="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22.5" customHeight="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22.5" customHeight="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22.5" customHeight="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22.5" customHeight="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22.5" customHeight="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22.5" customHeight="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22.5" customHeight="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22.5" customHeight="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22.5" customHeight="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22.5" customHeight="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22.5" customHeight="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22.5" customHeight="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22.5" customHeight="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22.5" customHeight="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22.5" customHeight="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22.5" customHeight="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22.5" customHeight="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 spans="1:26" ht="22.5" customHeight="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 spans="1:26" ht="22.5" customHeight="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 spans="1:26" ht="22.5" customHeight="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 spans="1:26" ht="22.5" customHeight="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 spans="1:26" ht="22.5" customHeight="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 spans="1:26" ht="22.5" customHeight="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 spans="1:26" ht="22.5" customHeight="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 spans="1:26" ht="22.5" customHeight="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 spans="1:26" ht="22.5" customHeight="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 spans="1:26" ht="22.5" customHeight="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 spans="1:26" ht="22.5" customHeight="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 spans="1:26" ht="22.5" customHeight="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 spans="1:26" ht="22.5" customHeight="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 spans="1:26" ht="22.5" customHeight="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 spans="1:26" ht="22.5" customHeight="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 spans="1:26" ht="22.5" customHeight="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 spans="1:26" ht="22.5" customHeight="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 spans="1:26" ht="22.5" customHeight="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 spans="1:26" ht="22.5" customHeight="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 spans="1:26" ht="22.5" customHeight="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 spans="1:26" ht="22.5" customHeight="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 spans="1:26" ht="22.5" customHeight="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 spans="1:26" ht="22.5" customHeight="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 spans="1:26" ht="22.5" customHeight="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 spans="1:26" ht="22.5" customHeight="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 spans="1:26" ht="22.5" customHeight="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 spans="1:26" ht="22.5" customHeight="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 spans="1:26" ht="22.5" customHeight="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 spans="1:26" ht="22.5" customHeight="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 spans="1:26" ht="22.5" customHeight="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 spans="1:26" ht="22.5" customHeight="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 spans="1:26" ht="22.5" customHeight="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 spans="1:26" ht="22.5" customHeight="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 spans="1:26" ht="22.5" customHeight="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 spans="1:26" ht="22.5" customHeight="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 spans="1:26" ht="22.5" customHeight="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 spans="1:26" ht="22.5" customHeight="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 spans="1:26" ht="22.5" customHeight="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 spans="1:26" ht="22.5" customHeight="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 spans="1:26" ht="22.5" customHeight="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 spans="1:26" ht="22.5" customHeight="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 spans="1:26" ht="22.5" customHeight="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 spans="1:26" ht="22.5" customHeight="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 spans="1:26" ht="22.5" customHeight="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 spans="1:26" ht="22.5" customHeight="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 spans="1:26" ht="22.5" customHeight="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 spans="1:26" ht="22.5" customHeight="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 spans="1:26" ht="22.5" customHeight="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 spans="1:26" ht="22.5" customHeight="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 spans="1:26" ht="22.5" customHeight="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 spans="1:26" ht="22.5" customHeight="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 spans="1:26" ht="22.5" customHeight="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 spans="1:26" ht="22.5" customHeight="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 spans="1:26" ht="22.5" customHeight="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 spans="1:26" ht="22.5" customHeight="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 spans="1:26" ht="22.5" customHeight="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 spans="1:26" ht="22.5" customHeight="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 spans="1:26" ht="22.5" customHeight="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 spans="1:26" ht="22.5" customHeight="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 spans="1:26" ht="22.5" customHeight="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 spans="1:26" ht="22.5" customHeight="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 spans="1:26" ht="22.5" customHeight="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 spans="1:26" ht="22.5" customHeight="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 spans="1:26" ht="22.5" customHeight="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 spans="1:26" ht="22.5" customHeight="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 spans="1:26" ht="22.5" customHeight="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 spans="1:26" ht="22.5" customHeight="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 spans="1:26" ht="22.5" customHeight="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 spans="1:26" ht="22.5" customHeight="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 spans="1:26" ht="22.5" customHeight="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 spans="1:26" ht="22.5" customHeight="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 spans="1:26" ht="22.5" customHeight="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 spans="1:26" ht="22.5" customHeight="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 spans="1:26" ht="22.5" customHeight="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 spans="1:26" ht="22.5" customHeight="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 spans="1:26" ht="22.5" customHeight="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 spans="1:26" ht="22.5" customHeight="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 spans="1:26" ht="22.5" customHeight="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 spans="1:26" ht="22.5" customHeight="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 spans="1:26" ht="22.5" customHeight="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 spans="1:26" ht="22.5" customHeight="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 spans="1:26" ht="22.5" customHeight="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 spans="1:26" ht="22.5" customHeight="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 spans="1:26" ht="22.5" customHeight="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 spans="1:26" ht="22.5" customHeight="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 spans="1:26" ht="22.5" customHeight="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 spans="1:26" ht="22.5" customHeight="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 spans="1:26" ht="22.5" customHeight="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 spans="1:26" ht="22.5" customHeight="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 spans="1:26" ht="22.5" customHeight="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 spans="1:26" ht="22.5" customHeight="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 spans="1:26" ht="22.5" customHeight="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 spans="1:26" ht="22.5" customHeight="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 spans="1:26" ht="22.5" customHeight="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 spans="1:26" ht="22.5" customHeight="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 spans="1:26" ht="22.5" customHeight="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 spans="1:26" ht="22.5" customHeight="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 spans="1:26" ht="22.5" customHeight="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 spans="1:26" ht="22.5" customHeight="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 spans="1:26" ht="22.5" customHeight="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 spans="1:26" ht="22.5" customHeight="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 spans="1:26" ht="22.5" customHeight="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 spans="1:26" ht="22.5" customHeight="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 spans="1:26" ht="22.5" customHeight="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 spans="1:26" ht="22.5" customHeight="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 spans="1:26" ht="22.5" customHeight="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 spans="1:26" ht="22.5" customHeight="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 spans="1:26" ht="22.5" customHeight="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 spans="1:26" ht="22.5" customHeight="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 spans="1:26" ht="22.5" customHeight="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 spans="1:26" ht="22.5" customHeight="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 spans="1:26" ht="22.5" customHeight="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 spans="1:26" ht="22.5" customHeight="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 spans="1:26" ht="22.5" customHeight="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 spans="1:26" ht="22.5" customHeight="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 spans="1:26" ht="22.5" customHeight="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 spans="1:26" ht="22.5" customHeight="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 spans="1:26" ht="22.5" customHeight="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 spans="1:26" ht="22.5" customHeight="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 spans="1:26" ht="22.5" customHeight="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 spans="1:26" ht="22.5" customHeight="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 spans="1:26" ht="22.5" customHeight="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 spans="1:26" ht="22.5" customHeight="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 spans="1:26" ht="22.5" customHeight="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 spans="1:26" ht="22.5" customHeight="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 spans="1:26" ht="22.5" customHeight="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 spans="1:26" ht="22.5" customHeight="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 spans="1:26" ht="22.5" customHeight="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 spans="1:26" ht="22.5" customHeight="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 spans="1:26" ht="22.5" customHeight="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 spans="1:26" ht="22.5" customHeight="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 spans="1:26" ht="22.5" customHeight="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 spans="1:26" ht="22.5" customHeight="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 spans="1:26" ht="22.5" customHeight="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 spans="1:26" ht="22.5" customHeight="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 spans="1:26" ht="22.5" customHeight="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 spans="1:26" ht="22.5" customHeight="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 spans="1:26" ht="22.5" customHeight="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 spans="1:26" ht="22.5" customHeight="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 spans="1:26" ht="22.5" customHeight="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 spans="1:26" ht="22.5" customHeight="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 spans="1:26" ht="22.5" customHeight="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 spans="1:26" ht="22.5" customHeight="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 spans="1:26" ht="22.5" customHeight="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 spans="1:26" ht="22.5" customHeight="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 spans="1:26" ht="22.5" customHeight="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 spans="1:26" ht="22.5" customHeight="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 spans="1:26" ht="22.5" customHeight="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 spans="1:26" ht="22.5" customHeight="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 spans="1:26" ht="22.5" customHeight="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 spans="1:26" ht="22.5" customHeight="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 spans="1:26" ht="22.5" customHeight="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 spans="1:26" ht="22.5" customHeight="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 spans="1:26" ht="22.5" customHeight="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 spans="1:26" ht="22.5" customHeight="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 spans="1:26" ht="22.5" customHeight="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 spans="1:26" ht="22.5" customHeight="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 spans="1:26" ht="22.5" customHeight="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 spans="1:26" ht="22.5" customHeight="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 spans="1:26" ht="22.5" customHeight="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 spans="1:26" ht="22.5" customHeight="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 spans="1:26" ht="22.5" customHeight="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 spans="1:26" ht="22.5" customHeight="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 spans="1:26" ht="22.5" customHeight="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 spans="1:26" ht="22.5" customHeight="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 spans="1:26" ht="22.5" customHeight="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 spans="1:26" ht="22.5" customHeight="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 spans="1:26" ht="22.5" customHeight="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 spans="1:26" ht="22.5" customHeight="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 spans="1:26" ht="22.5" customHeight="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 spans="1:26" ht="22.5" customHeight="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 spans="1:26" ht="22.5" customHeight="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 spans="1:26" ht="22.5" customHeight="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 spans="1:26" ht="22.5" customHeight="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 spans="1:26" ht="22.5" customHeight="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 spans="1:26" ht="22.5" customHeight="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 spans="1:26" ht="22.5" customHeight="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 spans="1:26" ht="22.5" customHeight="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 spans="1:26" ht="22.5" customHeight="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 spans="1:26" ht="22.5" customHeight="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 spans="1:26" ht="22.5" customHeight="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 spans="1:26" ht="22.5" customHeight="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 spans="1:26" ht="22.5" customHeight="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 spans="1:26" ht="22.5" customHeight="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 spans="1:26" ht="22.5" customHeight="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 spans="1:26" ht="22.5" customHeight="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 spans="1:26" ht="22.5" customHeight="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 spans="1:26" ht="22.5" customHeight="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 spans="1:26" ht="22.5" customHeight="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 spans="1:26" ht="22.5" customHeight="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 spans="1:26" ht="22.5" customHeight="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 spans="1:26" ht="22.5" customHeight="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 spans="1:26" ht="22.5" customHeight="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 spans="1:26" ht="22.5" customHeight="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 spans="1:26" ht="22.5" customHeight="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 spans="1:26" ht="22.5" customHeight="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 spans="1:26" ht="22.5" customHeight="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 spans="1:26" ht="22.5" customHeight="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 spans="1:26" ht="22.5" customHeight="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 spans="1:26" ht="22.5" customHeight="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 spans="1:26" ht="22.5" customHeight="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 spans="1:26" ht="22.5" customHeight="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 spans="1:26" ht="22.5" customHeight="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 spans="1:26" ht="22.5" customHeight="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 spans="1:26" ht="22.5" customHeight="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 spans="1:26" ht="22.5" customHeight="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 spans="1:26" ht="22.5" customHeight="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 spans="1:26" ht="22.5" customHeight="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 spans="1:26" ht="22.5" customHeight="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 spans="1:26" ht="22.5" customHeight="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 spans="1:26" ht="22.5" customHeight="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 spans="1:26" ht="22.5" customHeight="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 spans="1:26" ht="22.5" customHeight="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 spans="1:26" ht="22.5" customHeight="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 spans="1:26" ht="22.5" customHeight="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 spans="1:26" ht="22.5" customHeight="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 spans="1:26" ht="22.5" customHeight="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 spans="1:26" ht="22.5" customHeight="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 spans="1:26" ht="22.5" customHeight="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 spans="1:26" ht="22.5" customHeight="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 spans="1:26" ht="22.5" customHeight="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 spans="1:26" ht="22.5" customHeight="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 spans="1:26" ht="22.5" customHeight="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 spans="1:26" ht="22.5" customHeight="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 spans="1:26" ht="22.5" customHeight="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 spans="1:26" ht="22.5" customHeight="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 spans="1:26" ht="22.5" customHeight="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 spans="1:26" ht="22.5" customHeight="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 spans="1:26" ht="22.5" customHeight="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 spans="1:26" ht="22.5" customHeight="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 spans="1:26" ht="22.5" customHeight="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 spans="1:26" ht="22.5" customHeight="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 spans="1:26" ht="22.5" customHeight="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 spans="1:26" ht="22.5" customHeight="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 spans="1:26" ht="22.5" customHeight="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 spans="1:26" ht="22.5" customHeight="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 spans="1:26" ht="22.5" customHeight="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 spans="1:26" ht="22.5" customHeight="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 spans="1:26" ht="22.5" customHeight="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 spans="1:26" ht="22.5" customHeight="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 spans="1:26" ht="22.5" customHeight="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 spans="1:26" ht="22.5" customHeight="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 spans="1:26" ht="22.5" customHeight="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 spans="1:26" ht="22.5" customHeight="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 spans="1:26" ht="22.5" customHeight="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 spans="1:26" ht="22.5" customHeight="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 spans="1:26" ht="22.5" customHeight="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 spans="1:26" ht="22.5" customHeight="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 spans="1:26" ht="22.5" customHeight="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 spans="1:26" ht="22.5" customHeight="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 spans="1:26" ht="22.5" customHeight="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 spans="1:26" ht="22.5" customHeight="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 spans="1:26" ht="22.5" customHeight="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 spans="1:26" ht="22.5" customHeight="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 spans="1:26" ht="22.5" customHeight="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 spans="1:26" ht="22.5" customHeight="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 spans="1:26" ht="22.5" customHeight="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 spans="1:26" ht="22.5" customHeight="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 spans="1:26" ht="22.5" customHeight="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 spans="1:26" ht="22.5" customHeight="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 spans="1:26" ht="22.5" customHeight="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 spans="1:26" ht="22.5" customHeight="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 spans="1:26" ht="22.5" customHeight="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 spans="1:26" ht="22.5" customHeight="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 spans="1:26" ht="22.5" customHeight="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 spans="1:26" ht="22.5" customHeight="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 spans="1:26" ht="22.5" customHeight="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 spans="1:26" ht="22.5" customHeight="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 spans="1:26" ht="22.5" customHeight="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 spans="1:26" ht="22.5" customHeight="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 spans="1:26" ht="22.5" customHeight="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 spans="1:26" ht="22.5" customHeight="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 spans="1:26" ht="22.5" customHeight="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 spans="1:26" ht="22.5" customHeight="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 spans="1:26" ht="22.5" customHeight="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 spans="1:26" ht="22.5" customHeight="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 spans="1:26" ht="22.5" customHeight="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 spans="1:26" ht="22.5" customHeight="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 spans="1:26" ht="22.5" customHeight="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 spans="1:26" ht="22.5" customHeight="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 spans="1:26" ht="22.5" customHeight="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 spans="1:26" ht="22.5" customHeight="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 spans="1:26" ht="22.5" customHeight="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 spans="1:26" ht="22.5" customHeight="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 spans="1:26" ht="22.5" customHeight="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 spans="1:26" ht="22.5" customHeight="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 spans="1:26" ht="22.5" customHeight="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 spans="1:26" ht="22.5" customHeight="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 spans="1:26" ht="22.5" customHeight="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 spans="1:26" ht="22.5" customHeight="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 spans="1:26" ht="22.5" customHeight="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 spans="1:26" ht="22.5" customHeight="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 spans="1:26" ht="22.5" customHeight="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 spans="1:26" ht="22.5" customHeight="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 spans="1:26" ht="22.5" customHeight="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 spans="1:26" ht="22.5" customHeight="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 spans="1:26" ht="22.5" customHeight="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 spans="1:26" ht="22.5" customHeight="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 spans="1:26" ht="22.5" customHeight="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 spans="1:26" ht="22.5" customHeight="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 spans="1:26" ht="22.5" customHeight="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 spans="1:26" ht="22.5" customHeight="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 spans="1:26" ht="22.5" customHeight="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 spans="1:26" ht="22.5" customHeight="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 spans="1:26" ht="22.5" customHeight="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 spans="1:26" ht="22.5" customHeight="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 spans="1:26" ht="22.5" customHeight="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 spans="1:26" ht="22.5" customHeight="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 spans="1:26" ht="22.5" customHeight="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 spans="1:26" ht="22.5" customHeight="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 spans="1:26" ht="22.5" customHeight="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 spans="1:26" ht="22.5" customHeight="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 spans="1:26" ht="22.5" customHeight="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 spans="1:26" ht="22.5" customHeight="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 spans="1:26" ht="22.5" customHeight="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 spans="1:26" ht="22.5" customHeight="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 spans="1:26" ht="22.5" customHeight="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 spans="1:26" ht="22.5" customHeight="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 spans="1:26" ht="22.5" customHeight="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 spans="1:26" ht="22.5" customHeight="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 spans="1:26" ht="22.5" customHeight="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 spans="1:26" ht="22.5" customHeight="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 spans="1:26" ht="22.5" customHeight="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 spans="1:26" ht="22.5" customHeight="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 spans="1:26" ht="22.5" customHeight="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 spans="1:26" ht="22.5" customHeight="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 spans="1:26" ht="22.5" customHeight="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 spans="1:26" ht="22.5" customHeight="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 spans="1:26" ht="22.5" customHeight="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 spans="1:26" ht="22.5" customHeight="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 spans="1:26" ht="22.5" customHeight="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 spans="1:26" ht="22.5" customHeight="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 spans="1:26" ht="22.5" customHeight="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 spans="1:26" ht="22.5" customHeight="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 spans="1:26" ht="22.5" customHeight="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 spans="1:26" ht="22.5" customHeight="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 spans="1:26" ht="22.5" customHeight="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 spans="1:26" ht="22.5" customHeight="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 spans="1:26" ht="22.5" customHeight="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 spans="1:26" ht="22.5" customHeight="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 spans="1:26" ht="22.5" customHeight="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 spans="1:26" ht="22.5" customHeight="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 spans="1:26" ht="22.5" customHeight="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 spans="1:26" ht="22.5" customHeight="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 spans="1:26" ht="22.5" customHeight="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 spans="1:26" ht="22.5" customHeight="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 spans="1:26" ht="22.5" customHeight="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 spans="1:26" ht="22.5" customHeight="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 spans="1:26" ht="22.5" customHeight="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 spans="1:26" ht="22.5" customHeight="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 spans="1:26" ht="22.5" customHeight="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 spans="1:26" ht="22.5" customHeight="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 spans="1:26" ht="22.5" customHeight="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 spans="1:26" ht="22.5" customHeight="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 spans="1:26" ht="22.5" customHeight="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 spans="1:26" ht="22.5" customHeight="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 spans="1:26" ht="22.5" customHeight="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 spans="1:26" ht="22.5" customHeight="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 spans="1:26" ht="22.5" customHeight="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 spans="1:26" ht="22.5" customHeight="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 spans="1:26" ht="22.5" customHeight="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 spans="1:26" ht="22.5" customHeight="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 spans="1:26" ht="22.5" customHeight="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 spans="1:26" ht="22.5" customHeight="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 spans="1:26" ht="22.5" customHeight="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 spans="1:26" ht="22.5" customHeight="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 spans="1:26" ht="22.5" customHeight="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 spans="1:26" ht="22.5" customHeight="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 spans="1:26" ht="22.5" customHeight="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 spans="1:26" ht="22.5" customHeight="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 spans="1:26" ht="22.5" customHeight="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 spans="1:26" ht="22.5" customHeight="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 spans="1:26" ht="22.5" customHeight="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 spans="1:26" ht="22.5" customHeight="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 spans="1:26" ht="22.5" customHeight="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 spans="1:26" ht="22.5" customHeight="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 spans="1:26" ht="22.5" customHeight="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 spans="1:26" ht="22.5" customHeight="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 spans="1:26" ht="22.5" customHeight="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 spans="1:26" ht="22.5" customHeight="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 spans="1:26" ht="22.5" customHeight="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 spans="1:26" ht="22.5" customHeight="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 spans="1:26" ht="22.5" customHeight="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 spans="1:26" ht="22.5" customHeight="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 spans="1:26" ht="22.5" customHeight="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 spans="1:26" ht="22.5" customHeight="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 spans="1:26" ht="22.5" customHeight="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 spans="1:26" ht="22.5" customHeight="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 spans="1:26" ht="22.5" customHeight="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 spans="1:26" ht="22.5" customHeight="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 spans="1:26" ht="22.5" customHeight="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 spans="1:26" ht="22.5" customHeight="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 spans="1:26" ht="22.5" customHeight="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 spans="1:26" ht="22.5" customHeight="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 spans="1:26" ht="22.5" customHeight="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 spans="1:26" ht="22.5" customHeight="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 spans="1:26" ht="22.5" customHeight="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 spans="1:26" ht="22.5" customHeight="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 spans="1:26" ht="22.5" customHeight="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 spans="1:26" ht="22.5" customHeight="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 spans="1:26" ht="22.5" customHeight="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 spans="1:26" ht="22.5" customHeight="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 spans="1:26" ht="22.5" customHeight="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 spans="1:26" ht="22.5" customHeight="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 spans="1:26" ht="22.5" customHeight="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 spans="1:26" ht="22.5" customHeight="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 spans="1:26" ht="22.5" customHeight="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 spans="1:26" ht="22.5" customHeight="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 spans="1:26" ht="22.5" customHeight="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 spans="1:26" ht="22.5" customHeight="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 spans="1:26" ht="22.5" customHeight="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 spans="1:26" ht="22.5" customHeight="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 spans="1:26" ht="22.5" customHeight="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 spans="1:26" ht="22.5" customHeight="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 spans="1:26" ht="22.5" customHeight="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 spans="1:26" ht="22.5" customHeight="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 spans="1:26" ht="22.5" customHeight="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 spans="1:26" ht="22.5" customHeight="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 spans="1:26" ht="22.5" customHeight="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 spans="1:26" ht="22.5" customHeight="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 spans="1:26" ht="22.5" customHeight="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 spans="1:26" ht="22.5" customHeight="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 spans="1:26" ht="22.5" customHeight="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 spans="1:26" ht="22.5" customHeight="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 spans="1:26" ht="22.5" customHeight="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 spans="1:26" ht="22.5" customHeight="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 spans="1:26" ht="22.5" customHeight="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 spans="1:26" ht="22.5" customHeight="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 spans="1:26" ht="22.5" customHeight="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 spans="1:26" ht="22.5" customHeight="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 spans="1:26" ht="22.5" customHeight="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 spans="1:26" ht="22.5" customHeight="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 spans="1:26" ht="22.5" customHeight="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 spans="1:26" ht="22.5" customHeight="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 spans="1:26" ht="22.5" customHeight="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 spans="1:26" ht="22.5" customHeight="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 spans="1:26" ht="22.5" customHeight="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 spans="1:26" ht="22.5" customHeight="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 spans="1:26" ht="22.5" customHeight="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 spans="1:26" ht="22.5" customHeight="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 spans="1:26" ht="22.5" customHeight="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 spans="1:26" ht="22.5" customHeight="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 spans="1:26" ht="22.5" customHeight="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 ht="22.5" customHeight="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 spans="1:26" ht="22.5" customHeight="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 spans="1:26" ht="22.5" customHeight="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 spans="1:26" ht="22.5" customHeight="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 spans="1:26" ht="22.5" customHeight="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 spans="1:26" ht="22.5" customHeight="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 spans="1:26" ht="22.5" customHeight="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 spans="1:26" ht="22.5" customHeight="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 spans="1:26" ht="22.5" customHeight="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 spans="1:26" ht="22.5" customHeight="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 spans="1:26" ht="22.5" customHeight="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 spans="1:26" ht="22.5" customHeight="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 spans="1:26" ht="22.5" customHeight="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 spans="1:26" ht="22.5" customHeight="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 spans="1:26" ht="22.5" customHeight="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 spans="1:26" ht="22.5" customHeight="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 spans="1:26" ht="22.5" customHeight="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 spans="1:26" ht="22.5" customHeight="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 spans="1:26" ht="22.5" customHeight="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 spans="1:26" ht="22.5" customHeight="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 spans="1:26" ht="22.5" customHeight="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 spans="1:26" ht="22.5" customHeight="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 spans="1:26" ht="22.5" customHeight="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 spans="1:26" ht="22.5" customHeight="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 spans="1:26" ht="22.5" customHeight="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 spans="1:26" ht="22.5" customHeight="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 spans="1:26" ht="22.5" customHeight="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 spans="1:26" ht="22.5" customHeight="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 spans="1:26" ht="22.5" customHeight="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 spans="1:26" ht="22.5" customHeight="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 spans="1:26" ht="22.5" customHeight="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 spans="1:26" ht="22.5" customHeight="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 spans="1:26" ht="22.5" customHeight="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 spans="1:26" ht="22.5" customHeight="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 spans="1:26" ht="22.5" customHeight="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 spans="1:26" ht="22.5" customHeight="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 spans="1:26" ht="22.5" customHeight="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 spans="1:26" ht="22.5" customHeight="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 spans="1:26" ht="22.5" customHeight="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 spans="1:26" ht="22.5" customHeight="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 spans="1:26" ht="22.5" customHeight="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 spans="1:26" ht="22.5" customHeight="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 spans="1:26" ht="22.5" customHeight="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 spans="1:26" ht="22.5" customHeight="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 spans="1:26" ht="22.5" customHeight="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 spans="1:26" ht="22.5" customHeight="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 spans="1:26" ht="22.5" customHeight="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 spans="1:26" ht="22.5" customHeight="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 spans="1:26" ht="22.5" customHeight="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 spans="1:26" ht="22.5" customHeight="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 spans="1:26" ht="22.5" customHeight="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 spans="1:26" ht="22.5" customHeight="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 spans="1:26" ht="22.5" customHeight="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 spans="1:26" ht="22.5" customHeight="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 spans="1:26" ht="22.5" customHeight="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 spans="1:26" ht="22.5" customHeight="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 spans="1:26" ht="22.5" customHeight="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 spans="1:26" ht="22.5" customHeight="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 spans="1:26" ht="22.5" customHeight="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 spans="1:26" ht="22.5" customHeight="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 spans="1:26" ht="22.5" customHeight="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 spans="1:26" ht="22.5" customHeight="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 spans="1:26" ht="22.5" customHeight="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 spans="1:26" ht="22.5" customHeight="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 spans="1:26" ht="22.5" customHeight="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 spans="1:26" ht="22.5" customHeight="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 spans="1:26" ht="22.5" customHeight="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 spans="1:26" ht="22.5" customHeight="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 spans="1:26" ht="22.5" customHeight="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 spans="1:26" ht="22.5" customHeight="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 spans="1:26" ht="22.5" customHeight="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 spans="1:26" ht="22.5" customHeight="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 spans="1:26" ht="22.5" customHeight="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 spans="1:26" ht="22.5" customHeight="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 spans="1:26" ht="22.5" customHeight="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 spans="1:26" ht="22.5" customHeight="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 spans="1:26" ht="22.5" customHeight="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 spans="1:26" ht="22.5" customHeight="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 spans="1:26" ht="22.5" customHeight="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 spans="1:26" ht="22.5" customHeight="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 spans="1:26" ht="22.5" customHeight="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 spans="1:26" ht="22.5" customHeight="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 spans="1:26" ht="22.5" customHeight="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 spans="1:26" ht="22.5" customHeight="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 spans="1:26" ht="22.5" customHeight="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 spans="1:26" ht="22.5" customHeight="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 spans="1:26" ht="22.5" customHeight="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 spans="1:26" ht="22.5" customHeight="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 spans="1:26" ht="22.5" customHeight="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 spans="1:26" ht="22.5" customHeight="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 spans="1:26" ht="22.5" customHeight="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 spans="1:26" ht="22.5" customHeight="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 spans="1:26" ht="22.5" customHeight="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 spans="1:26" ht="22.5" customHeight="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 spans="1:26" ht="22.5" customHeight="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 spans="1:26" ht="22.5" customHeight="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 spans="1:26" ht="22.5" customHeight="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 spans="1:26" ht="22.5" customHeight="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 spans="1:26" ht="22.5" customHeight="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 spans="1:26" ht="22.5" customHeight="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 spans="1:26" ht="22.5" customHeight="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 spans="1:26" ht="22.5" customHeight="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 spans="1:26" ht="22.5" customHeight="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 spans="1:26" ht="22.5" customHeight="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 spans="1:26" ht="22.5" customHeight="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 spans="1:26" ht="22.5" customHeight="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 spans="1:26" ht="22.5" customHeight="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 spans="1:26" ht="22.5" customHeight="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 spans="1:26" ht="22.5" customHeight="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 spans="1:26" ht="22.5" customHeight="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 spans="1:26" ht="22.5" customHeight="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 spans="1:26" ht="22.5" customHeight="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 spans="1:26" ht="22.5" customHeight="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 spans="1:26" ht="22.5" customHeight="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 spans="1:26" ht="22.5" customHeight="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 spans="1:26" ht="22.5" customHeight="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 spans="1:26" ht="22.5" customHeight="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 spans="1:26" ht="22.5" customHeight="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 spans="1:26" ht="22.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 spans="1:26" ht="22.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 spans="1:26" ht="22.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 spans="1:26" ht="22.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 spans="1:26" ht="22.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 spans="1:26" ht="22.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 spans="1:26" ht="22.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 spans="1:26" ht="22.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 spans="1:26" ht="22.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 spans="1:26" ht="22.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 spans="1:26" ht="22.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 spans="1:26" ht="22.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 spans="1:26" ht="22.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 spans="1:26" ht="22.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 spans="1:26" ht="22.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 spans="1:26" ht="22.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 spans="1:26" ht="22.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 spans="1:26" ht="22.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 spans="1:26" ht="22.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 spans="1:26" ht="22.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 spans="1:26" ht="22.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 spans="1:26" ht="22.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  <row r="1003" spans="1:26" ht="22.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</row>
    <row r="1004" spans="1:26" ht="22.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</row>
    <row r="1005" spans="1:26" ht="22.5" customHeight="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</row>
    <row r="1006" spans="1:26" ht="22.5" customHeight="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</row>
    <row r="1007" spans="1:26" ht="22.5" customHeight="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</row>
  </sheetData>
  <mergeCells count="24">
    <mergeCell ref="F13:I13"/>
    <mergeCell ref="F24:I24"/>
    <mergeCell ref="F35:I35"/>
    <mergeCell ref="F46:I46"/>
    <mergeCell ref="N10:O10"/>
    <mergeCell ref="K13:O13"/>
    <mergeCell ref="K14:L14"/>
    <mergeCell ref="N14:O14"/>
    <mergeCell ref="K35:O35"/>
    <mergeCell ref="K36:L36"/>
    <mergeCell ref="N36:O36"/>
    <mergeCell ref="K4:L4"/>
    <mergeCell ref="N4:O4"/>
    <mergeCell ref="K5:L11"/>
    <mergeCell ref="B6:B7"/>
    <mergeCell ref="C6:D7"/>
    <mergeCell ref="F6:G7"/>
    <mergeCell ref="H6:I7"/>
    <mergeCell ref="N5:O5"/>
    <mergeCell ref="N7:O7"/>
    <mergeCell ref="B8:B9"/>
    <mergeCell ref="C8:D9"/>
    <mergeCell ref="F8:G9"/>
    <mergeCell ref="H8:I9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600-000000000000}">
          <x14:formula1>
            <xm:f>BackendSetting!$E$6:$E$17</xm:f>
          </x14:formula1>
          <xm:sqref>N5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8">
    <outlinePr summaryBelow="0" summaryRight="0"/>
  </sheetPr>
  <dimension ref="A1:AA2290"/>
  <sheetViews>
    <sheetView showGridLines="0" workbookViewId="0"/>
  </sheetViews>
  <sheetFormatPr baseColWidth="10" defaultColWidth="12.6640625" defaultRowHeight="15.75" customHeight="1"/>
  <cols>
    <col min="1" max="1" width="2.6640625" customWidth="1"/>
    <col min="2" max="3" width="15.109375" customWidth="1"/>
    <col min="4" max="5" width="25.109375" customWidth="1"/>
    <col min="6" max="6" width="15.109375" customWidth="1"/>
    <col min="7" max="7" width="10.109375" customWidth="1"/>
    <col min="8" max="10" width="15.109375" customWidth="1"/>
    <col min="11" max="11" width="73" customWidth="1"/>
  </cols>
  <sheetData>
    <row r="1" spans="1:27" ht="22.5" customHeight="1">
      <c r="A1" s="1"/>
      <c r="B1" s="11"/>
      <c r="C1" s="11"/>
      <c r="D1" s="11"/>
      <c r="E1" s="11"/>
      <c r="F1" s="11"/>
      <c r="G1" s="11"/>
      <c r="H1" s="11"/>
      <c r="I1" s="11"/>
      <c r="J1" s="11"/>
      <c r="K1" s="1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0" customHeight="1">
      <c r="A2" s="1"/>
      <c r="B2" s="4" t="s">
        <v>57</v>
      </c>
      <c r="C2" s="17"/>
      <c r="D2" s="17"/>
      <c r="E2" s="17"/>
      <c r="F2" s="17"/>
      <c r="G2" s="17"/>
      <c r="H2" s="17"/>
      <c r="I2" s="17"/>
      <c r="J2" s="17"/>
      <c r="K2" s="17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2.5" customHeight="1">
      <c r="A3" s="1"/>
      <c r="B3" s="11"/>
      <c r="C3" s="11"/>
      <c r="D3" s="11"/>
      <c r="E3" s="11"/>
      <c r="F3" s="11"/>
      <c r="G3" s="11"/>
      <c r="H3" s="11"/>
      <c r="I3" s="11"/>
      <c r="J3" s="11"/>
      <c r="K3" s="1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22.5" customHeight="1">
      <c r="A4" s="1"/>
      <c r="B4" s="18" t="s">
        <v>51</v>
      </c>
      <c r="C4" s="18" t="s">
        <v>33</v>
      </c>
      <c r="D4" s="18" t="s">
        <v>34</v>
      </c>
      <c r="E4" s="18" t="s">
        <v>35</v>
      </c>
      <c r="F4" s="18" t="s">
        <v>36</v>
      </c>
      <c r="G4" s="18" t="s">
        <v>37</v>
      </c>
      <c r="H4" s="18" t="s">
        <v>38</v>
      </c>
      <c r="I4" s="18" t="s">
        <v>58</v>
      </c>
      <c r="J4" s="18" t="s">
        <v>40</v>
      </c>
      <c r="K4" s="18" t="s">
        <v>54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22.5" customHeight="1">
      <c r="A5" s="1"/>
      <c r="B5" s="19">
        <v>44931</v>
      </c>
      <c r="C5" s="20" t="e">
        <f t="array" ref="C5">IF(D5="","", INDEX(Impostazioni!$C$86:$L$105,MATCH($D5,Impostazioni!$J$86:$J$105,0),2))</f>
        <v>#N/A</v>
      </c>
      <c r="D5" s="5" t="s">
        <v>43</v>
      </c>
      <c r="E5" s="5" t="s">
        <v>10</v>
      </c>
      <c r="F5" s="5">
        <v>10</v>
      </c>
      <c r="G5" s="5" t="s">
        <v>14</v>
      </c>
      <c r="H5" s="21" t="s">
        <v>49</v>
      </c>
      <c r="I5" s="21" t="e">
        <v>#REF!</v>
      </c>
      <c r="J5" s="21" t="s">
        <v>49</v>
      </c>
      <c r="K5" s="20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22.5" customHeight="1">
      <c r="A6" s="1"/>
      <c r="B6" s="22">
        <v>45037</v>
      </c>
      <c r="C6" s="20" t="e">
        <f t="array" ref="C6">IF(D6="","", INDEX(Impostazioni!$C$86:$L$105,MATCH($D6,Impostazioni!$J$86:$J$105,0),2))</f>
        <v>#N/A</v>
      </c>
      <c r="D6" s="6" t="s">
        <v>43</v>
      </c>
      <c r="E6" s="6" t="s">
        <v>13</v>
      </c>
      <c r="F6" s="6">
        <v>10</v>
      </c>
      <c r="G6" s="5" t="s">
        <v>2</v>
      </c>
      <c r="H6" s="23" t="s">
        <v>49</v>
      </c>
      <c r="I6" s="23" t="e">
        <v>#REF!</v>
      </c>
      <c r="J6" s="23" t="s">
        <v>49</v>
      </c>
      <c r="K6" s="24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22.5" customHeight="1">
      <c r="A7" s="1"/>
      <c r="B7" s="22">
        <v>45047</v>
      </c>
      <c r="C7" s="20" t="e">
        <f t="array" ref="C7">IF(D7="","", INDEX(Impostazioni!$C$86:$L$105,MATCH($D7,Impostazioni!$J$86:$J$105,0),2))</f>
        <v>#N/A</v>
      </c>
      <c r="D7" s="6" t="s">
        <v>44</v>
      </c>
      <c r="E7" s="6" t="s">
        <v>11</v>
      </c>
      <c r="F7" s="6">
        <v>10</v>
      </c>
      <c r="G7" s="5" t="s">
        <v>2</v>
      </c>
      <c r="H7" s="23" t="s">
        <v>49</v>
      </c>
      <c r="I7" s="23" t="e">
        <v>#REF!</v>
      </c>
      <c r="J7" s="23" t="s">
        <v>49</v>
      </c>
      <c r="K7" s="24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22.5" customHeight="1">
      <c r="A8" s="1"/>
      <c r="B8" s="22">
        <v>45056</v>
      </c>
      <c r="C8" s="20" t="e">
        <f t="array" ref="C8">IF(D8="","", INDEX(Impostazioni!$C$86:$L$105,MATCH($D8,Impostazioni!$J$86:$J$105,0),2))</f>
        <v>#N/A</v>
      </c>
      <c r="D8" s="6" t="s">
        <v>45</v>
      </c>
      <c r="E8" s="6" t="s">
        <v>10</v>
      </c>
      <c r="F8" s="6">
        <v>10</v>
      </c>
      <c r="G8" s="5" t="s">
        <v>2</v>
      </c>
      <c r="H8" s="23" t="s">
        <v>49</v>
      </c>
      <c r="I8" s="23" t="e">
        <v>#REF!</v>
      </c>
      <c r="J8" s="23" t="s">
        <v>49</v>
      </c>
      <c r="K8" s="24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22.5" customHeight="1">
      <c r="A9" s="1"/>
      <c r="B9" s="22">
        <v>45056</v>
      </c>
      <c r="C9" s="20" t="e">
        <f t="array" ref="C9">IF(D9="","", INDEX(Impostazioni!$C$86:$L$105,MATCH($D9,Impostazioni!$J$86:$J$105,0),2))</f>
        <v>#N/A</v>
      </c>
      <c r="D9" s="6" t="s">
        <v>46</v>
      </c>
      <c r="E9" s="6" t="s">
        <v>15</v>
      </c>
      <c r="F9" s="6">
        <v>5</v>
      </c>
      <c r="G9" s="5" t="s">
        <v>2</v>
      </c>
      <c r="H9" s="23" t="s">
        <v>49</v>
      </c>
      <c r="I9" s="23" t="e">
        <v>#REF!</v>
      </c>
      <c r="J9" s="23" t="s">
        <v>49</v>
      </c>
      <c r="K9" s="24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22.5" customHeight="1">
      <c r="A10" s="1"/>
      <c r="B10" s="22">
        <v>45061</v>
      </c>
      <c r="C10" s="20" t="e">
        <f t="array" ref="C10">IF(D10="","", INDEX(Impostazioni!$C$86:$L$105,MATCH($D10,Impostazioni!$J$86:$J$105,0),2))</f>
        <v>#N/A</v>
      </c>
      <c r="D10" s="6" t="s">
        <v>47</v>
      </c>
      <c r="E10" s="6" t="s">
        <v>10</v>
      </c>
      <c r="F10" s="6">
        <v>3</v>
      </c>
      <c r="G10" s="5" t="s">
        <v>2</v>
      </c>
      <c r="H10" s="23" t="s">
        <v>49</v>
      </c>
      <c r="I10" s="23" t="e">
        <v>#REF!</v>
      </c>
      <c r="J10" s="23" t="s">
        <v>49</v>
      </c>
      <c r="K10" s="24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22.5" customHeight="1">
      <c r="A11" s="1"/>
      <c r="B11" s="22">
        <v>45131</v>
      </c>
      <c r="C11" s="20" t="e">
        <f t="array" ref="C11">IF(D11="","", INDEX(Impostazioni!$C$86:$L$105,MATCH($D11,Impostazioni!$J$86:$J$105,0),2))</f>
        <v>#N/A</v>
      </c>
      <c r="D11" s="6" t="s">
        <v>43</v>
      </c>
      <c r="E11" s="6" t="s">
        <v>13</v>
      </c>
      <c r="F11" s="6">
        <v>4</v>
      </c>
      <c r="G11" s="5" t="s">
        <v>2</v>
      </c>
      <c r="H11" s="23" t="s">
        <v>49</v>
      </c>
      <c r="I11" s="23" t="e">
        <v>#REF!</v>
      </c>
      <c r="J11" s="23" t="s">
        <v>49</v>
      </c>
      <c r="K11" s="24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22.5" customHeight="1">
      <c r="A12" s="1"/>
      <c r="B12" s="22">
        <v>45155</v>
      </c>
      <c r="C12" s="20" t="e">
        <f t="array" ref="C12">IF(D12="","", INDEX(Impostazioni!$C$86:$L$105,MATCH($D12,Impostazioni!$J$86:$J$105,0),2))</f>
        <v>#N/A</v>
      </c>
      <c r="D12" s="6" t="s">
        <v>45</v>
      </c>
      <c r="E12" s="6" t="s">
        <v>11</v>
      </c>
      <c r="F12" s="6">
        <v>5</v>
      </c>
      <c r="G12" s="5" t="s">
        <v>2</v>
      </c>
      <c r="H12" s="23" t="s">
        <v>49</v>
      </c>
      <c r="I12" s="23" t="e">
        <v>#REF!</v>
      </c>
      <c r="J12" s="23" t="s">
        <v>49</v>
      </c>
      <c r="K12" s="24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22.5" customHeight="1">
      <c r="A13" s="1"/>
      <c r="B13" s="22">
        <v>45188</v>
      </c>
      <c r="C13" s="20" t="e">
        <f t="array" ref="C13">IF(D13="","", INDEX(Impostazioni!$C$86:$L$105,MATCH($D13,Impostazioni!$J$86:$J$105,0),2))</f>
        <v>#N/A</v>
      </c>
      <c r="D13" s="6" t="s">
        <v>43</v>
      </c>
      <c r="E13" s="6" t="s">
        <v>5</v>
      </c>
      <c r="F13" s="6">
        <v>2</v>
      </c>
      <c r="G13" s="5" t="s">
        <v>2</v>
      </c>
      <c r="H13" s="23" t="s">
        <v>49</v>
      </c>
      <c r="I13" s="23" t="e">
        <v>#REF!</v>
      </c>
      <c r="J13" s="23" t="s">
        <v>49</v>
      </c>
      <c r="K13" s="2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22.5" customHeight="1">
      <c r="A14" s="1"/>
      <c r="B14" s="22">
        <v>45210</v>
      </c>
      <c r="C14" s="20" t="e">
        <f t="array" ref="C14">IF(D14="","", INDEX(Impostazioni!$C$86:$L$105,MATCH($D14,Impostazioni!$J$86:$J$105,0),2))</f>
        <v>#N/A</v>
      </c>
      <c r="D14" s="6" t="s">
        <v>45</v>
      </c>
      <c r="E14" s="6" t="s">
        <v>15</v>
      </c>
      <c r="F14" s="6">
        <v>10</v>
      </c>
      <c r="G14" s="5" t="s">
        <v>2</v>
      </c>
      <c r="H14" s="23" t="s">
        <v>49</v>
      </c>
      <c r="I14" s="23" t="e">
        <v>#REF!</v>
      </c>
      <c r="J14" s="23" t="s">
        <v>49</v>
      </c>
      <c r="K14" s="24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22.5" customHeight="1">
      <c r="A15" s="1"/>
      <c r="B15" s="22">
        <v>45259</v>
      </c>
      <c r="C15" s="20" t="e">
        <f t="array" ref="C15">IF(D15="","", INDEX(Impostazioni!$C$86:$L$105,MATCH($D15,Impostazioni!$J$86:$J$105,0),2))</f>
        <v>#N/A</v>
      </c>
      <c r="D15" s="6" t="s">
        <v>44</v>
      </c>
      <c r="E15" s="6" t="s">
        <v>11</v>
      </c>
      <c r="F15" s="6">
        <v>1</v>
      </c>
      <c r="G15" s="5" t="s">
        <v>2</v>
      </c>
      <c r="H15" s="23" t="s">
        <v>49</v>
      </c>
      <c r="I15" s="23" t="e">
        <v>#REF!</v>
      </c>
      <c r="J15" s="23" t="s">
        <v>49</v>
      </c>
      <c r="K15" s="24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22.5" customHeight="1">
      <c r="A16" s="1"/>
      <c r="B16" s="22">
        <v>45272</v>
      </c>
      <c r="C16" s="20" t="e">
        <f t="array" ref="C16">IF(D16="","", INDEX(Impostazioni!$C$86:$L$105,MATCH($D16,Impostazioni!$J$86:$J$105,0),2))</f>
        <v>#N/A</v>
      </c>
      <c r="D16" s="6" t="s">
        <v>48</v>
      </c>
      <c r="E16" s="6" t="s">
        <v>5</v>
      </c>
      <c r="F16" s="6">
        <v>3</v>
      </c>
      <c r="G16" s="5" t="s">
        <v>2</v>
      </c>
      <c r="H16" s="23" t="s">
        <v>49</v>
      </c>
      <c r="I16" s="23" t="e">
        <v>#REF!</v>
      </c>
      <c r="J16" s="23" t="s">
        <v>49</v>
      </c>
      <c r="K16" s="24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22.5" customHeight="1">
      <c r="A17" s="1"/>
      <c r="B17" s="22">
        <v>45292</v>
      </c>
      <c r="C17" s="20" t="e">
        <f t="array" ref="C17">IF(D17="","", INDEX(Impostazioni!$C$86:$L$105,MATCH($D17,Impostazioni!$J$86:$J$105,0),2))</f>
        <v>#N/A</v>
      </c>
      <c r="D17" s="6" t="s">
        <v>45</v>
      </c>
      <c r="E17" s="6" t="s">
        <v>11</v>
      </c>
      <c r="F17" s="6">
        <v>20</v>
      </c>
      <c r="G17" s="5" t="s">
        <v>2</v>
      </c>
      <c r="H17" s="23" t="s">
        <v>49</v>
      </c>
      <c r="I17" s="23" t="e">
        <v>#REF!</v>
      </c>
      <c r="J17" s="23" t="s">
        <v>49</v>
      </c>
      <c r="K17" s="24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22.5" customHeight="1">
      <c r="A18" s="1"/>
      <c r="B18" s="22">
        <v>45337</v>
      </c>
      <c r="C18" s="20" t="e">
        <f t="array" ref="C18">IF(D18="","", INDEX(Impostazioni!$C$86:$L$105,MATCH($D18,Impostazioni!$J$86:$J$105,0),2))</f>
        <v>#N/A</v>
      </c>
      <c r="D18" s="6" t="s">
        <v>43</v>
      </c>
      <c r="E18" s="6" t="s">
        <v>13</v>
      </c>
      <c r="F18" s="6">
        <v>1</v>
      </c>
      <c r="G18" s="5" t="s">
        <v>2</v>
      </c>
      <c r="H18" s="23" t="s">
        <v>49</v>
      </c>
      <c r="I18" s="23" t="e">
        <v>#REF!</v>
      </c>
      <c r="J18" s="23" t="s">
        <v>49</v>
      </c>
      <c r="K18" s="24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22.5" customHeight="1">
      <c r="A19" s="1"/>
      <c r="B19" s="22">
        <v>45367</v>
      </c>
      <c r="C19" s="20" t="e">
        <f t="array" ref="C19">IF(D19="","", INDEX(Impostazioni!$C$86:$L$105,MATCH($D19,Impostazioni!$J$86:$J$105,0),2))</f>
        <v>#N/A</v>
      </c>
      <c r="D19" s="6" t="s">
        <v>44</v>
      </c>
      <c r="E19" s="6" t="s">
        <v>11</v>
      </c>
      <c r="F19" s="6">
        <v>2</v>
      </c>
      <c r="G19" s="5" t="s">
        <v>2</v>
      </c>
      <c r="H19" s="23" t="s">
        <v>49</v>
      </c>
      <c r="I19" s="23" t="e">
        <v>#REF!</v>
      </c>
      <c r="J19" s="23" t="s">
        <v>49</v>
      </c>
      <c r="K19" s="24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22.5" customHeight="1">
      <c r="A20" s="1"/>
      <c r="B20" s="22">
        <v>45408</v>
      </c>
      <c r="C20" s="20" t="e">
        <f t="array" ref="C20">IF(D20="","", INDEX(Impostazioni!$C$86:$L$105,MATCH($D20,Impostazioni!$J$86:$J$105,0),2))</f>
        <v>#N/A</v>
      </c>
      <c r="D20" s="6" t="s">
        <v>48</v>
      </c>
      <c r="E20" s="6" t="s">
        <v>17</v>
      </c>
      <c r="F20" s="6">
        <v>4</v>
      </c>
      <c r="G20" s="5" t="s">
        <v>2</v>
      </c>
      <c r="H20" s="23" t="s">
        <v>49</v>
      </c>
      <c r="I20" s="23" t="e">
        <v>#REF!</v>
      </c>
      <c r="J20" s="23" t="s">
        <v>49</v>
      </c>
      <c r="K20" s="24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22.5" customHeight="1">
      <c r="A21" s="1"/>
      <c r="B21" s="22">
        <v>45417</v>
      </c>
      <c r="C21" s="20" t="e">
        <f t="array" ref="C21">IF(D21="","", INDEX(Impostazioni!$C$86:$L$105,MATCH($D21,Impostazioni!$J$86:$J$105,0),2))</f>
        <v>#N/A</v>
      </c>
      <c r="D21" s="6" t="s">
        <v>46</v>
      </c>
      <c r="E21" s="6" t="s">
        <v>17</v>
      </c>
      <c r="F21" s="6">
        <v>5</v>
      </c>
      <c r="G21" s="5" t="s">
        <v>2</v>
      </c>
      <c r="H21" s="23" t="s">
        <v>49</v>
      </c>
      <c r="I21" s="23" t="e">
        <v>#REF!</v>
      </c>
      <c r="J21" s="23" t="s">
        <v>49</v>
      </c>
      <c r="K21" s="24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22.5" customHeight="1">
      <c r="A22" s="1"/>
      <c r="B22" s="22">
        <v>45449</v>
      </c>
      <c r="C22" s="20" t="e">
        <f t="array" ref="C22">IF(D22="","", INDEX(Impostazioni!$C$86:$L$105,MATCH($D22,Impostazioni!$J$86:$J$105,0),2))</f>
        <v>#N/A</v>
      </c>
      <c r="D22" s="6" t="s">
        <v>47</v>
      </c>
      <c r="E22" s="6" t="s">
        <v>11</v>
      </c>
      <c r="F22" s="6">
        <v>9</v>
      </c>
      <c r="G22" s="5" t="s">
        <v>2</v>
      </c>
      <c r="H22" s="23" t="s">
        <v>49</v>
      </c>
      <c r="I22" s="23" t="e">
        <v>#REF!</v>
      </c>
      <c r="J22" s="23" t="s">
        <v>49</v>
      </c>
      <c r="K22" s="24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22.5" customHeight="1">
      <c r="A23" s="1"/>
      <c r="B23" s="22">
        <v>45484</v>
      </c>
      <c r="C23" s="20" t="e">
        <f t="array" ref="C23">IF(D23="","", INDEX(Impostazioni!$C$86:$L$105,MATCH($D23,Impostazioni!$J$86:$J$105,0),2))</f>
        <v>#N/A</v>
      </c>
      <c r="D23" s="6" t="s">
        <v>47</v>
      </c>
      <c r="E23" s="6" t="s">
        <v>15</v>
      </c>
      <c r="F23" s="6">
        <v>10</v>
      </c>
      <c r="G23" s="5" t="s">
        <v>2</v>
      </c>
      <c r="H23" s="23" t="s">
        <v>49</v>
      </c>
      <c r="I23" s="23" t="e">
        <v>#REF!</v>
      </c>
      <c r="J23" s="23" t="s">
        <v>49</v>
      </c>
      <c r="K23" s="24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22.5" customHeight="1">
      <c r="A24" s="1"/>
      <c r="B24" s="22">
        <v>45518</v>
      </c>
      <c r="C24" s="20" t="e">
        <f t="array" ref="C24">IF(D24="","", INDEX(Impostazioni!$C$86:$L$105,MATCH($D24,Impostazioni!$J$86:$J$105,0),2))</f>
        <v>#N/A</v>
      </c>
      <c r="D24" s="6" t="s">
        <v>47</v>
      </c>
      <c r="E24" s="6" t="s">
        <v>13</v>
      </c>
      <c r="F24" s="6">
        <v>4</v>
      </c>
      <c r="G24" s="5" t="s">
        <v>2</v>
      </c>
      <c r="H24" s="23" t="s">
        <v>49</v>
      </c>
      <c r="I24" s="23" t="e">
        <v>#REF!</v>
      </c>
      <c r="J24" s="23" t="s">
        <v>49</v>
      </c>
      <c r="K24" s="24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22.5" customHeight="1">
      <c r="A25" s="1"/>
      <c r="B25" s="22">
        <v>45554</v>
      </c>
      <c r="C25" s="20" t="e">
        <f t="array" ref="C25">IF(D25="","", INDEX(Impostazioni!$C$86:$L$105,MATCH($D25,Impostazioni!$J$86:$J$105,0),2))</f>
        <v>#N/A</v>
      </c>
      <c r="D25" s="6" t="s">
        <v>48</v>
      </c>
      <c r="E25" s="6" t="s">
        <v>17</v>
      </c>
      <c r="F25" s="6">
        <v>7</v>
      </c>
      <c r="G25" s="5" t="s">
        <v>2</v>
      </c>
      <c r="H25" s="23" t="s">
        <v>49</v>
      </c>
      <c r="I25" s="23" t="e">
        <v>#REF!</v>
      </c>
      <c r="J25" s="23" t="s">
        <v>49</v>
      </c>
      <c r="K25" s="24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22.5" customHeight="1">
      <c r="A26" s="1"/>
      <c r="B26" s="22">
        <v>45606</v>
      </c>
      <c r="C26" s="20" t="e">
        <f t="array" ref="C26">IF(D26="","", INDEX(Impostazioni!$C$86:$L$105,MATCH($D26,Impostazioni!$J$86:$J$105,0),2))</f>
        <v>#N/A</v>
      </c>
      <c r="D26" s="6" t="s">
        <v>45</v>
      </c>
      <c r="E26" s="6" t="s">
        <v>10</v>
      </c>
      <c r="F26" s="6">
        <v>9</v>
      </c>
      <c r="G26" s="5" t="s">
        <v>2</v>
      </c>
      <c r="H26" s="23" t="s">
        <v>49</v>
      </c>
      <c r="I26" s="23" t="e">
        <v>#REF!</v>
      </c>
      <c r="J26" s="23" t="s">
        <v>49</v>
      </c>
      <c r="K26" s="24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22.5" customHeight="1">
      <c r="A27" s="1"/>
      <c r="B27" s="22">
        <v>45638</v>
      </c>
      <c r="C27" s="20" t="e">
        <f t="array" ref="C27">IF(D27="","", INDEX(Impostazioni!$C$86:$L$105,MATCH($D27,Impostazioni!$J$86:$J$105,0),2))</f>
        <v>#N/A</v>
      </c>
      <c r="D27" s="6" t="s">
        <v>45</v>
      </c>
      <c r="E27" s="6" t="s">
        <v>17</v>
      </c>
      <c r="F27" s="6">
        <v>20</v>
      </c>
      <c r="G27" s="5" t="s">
        <v>2</v>
      </c>
      <c r="H27" s="23" t="s">
        <v>49</v>
      </c>
      <c r="I27" s="23" t="e">
        <v>#REF!</v>
      </c>
      <c r="J27" s="23" t="s">
        <v>49</v>
      </c>
      <c r="K27" s="24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22.5" customHeight="1">
      <c r="A28" s="1"/>
      <c r="B28" s="22">
        <v>45664</v>
      </c>
      <c r="C28" s="20" t="e">
        <f t="array" ref="C28">IF(D28="","", INDEX(Impostazioni!$C$86:$L$105,MATCH($D28,Impostazioni!$J$86:$J$105,0),2))</f>
        <v>#N/A</v>
      </c>
      <c r="D28" s="6" t="s">
        <v>44</v>
      </c>
      <c r="E28" s="6" t="s">
        <v>15</v>
      </c>
      <c r="F28" s="6">
        <v>15</v>
      </c>
      <c r="G28" s="5" t="s">
        <v>2</v>
      </c>
      <c r="H28" s="23" t="s">
        <v>49</v>
      </c>
      <c r="I28" s="23" t="e">
        <v>#REF!</v>
      </c>
      <c r="J28" s="23" t="s">
        <v>49</v>
      </c>
      <c r="K28" s="24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22.5" customHeight="1">
      <c r="A29" s="1"/>
      <c r="B29" s="22">
        <v>45697</v>
      </c>
      <c r="C29" s="20" t="e">
        <f t="array" ref="C29">IF(D29="","", INDEX(Impostazioni!$C$86:$L$105,MATCH($D29,Impostazioni!$J$86:$J$105,0),2))</f>
        <v>#N/A</v>
      </c>
      <c r="D29" s="6" t="s">
        <v>44</v>
      </c>
      <c r="E29" s="6" t="s">
        <v>11</v>
      </c>
      <c r="F29" s="6">
        <v>4</v>
      </c>
      <c r="G29" s="5" t="s">
        <v>2</v>
      </c>
      <c r="H29" s="23" t="s">
        <v>49</v>
      </c>
      <c r="I29" s="23" t="e">
        <v>#REF!</v>
      </c>
      <c r="J29" s="23" t="s">
        <v>49</v>
      </c>
      <c r="K29" s="24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22.5" customHeight="1">
      <c r="A30" s="1"/>
      <c r="B30" s="22">
        <v>45727</v>
      </c>
      <c r="C30" s="20" t="e">
        <f t="array" ref="C30">IF(D30="","", INDEX(Impostazioni!$C$86:$L$105,MATCH($D30,Impostazioni!$J$86:$J$105,0),2))</f>
        <v>#N/A</v>
      </c>
      <c r="D30" s="6" t="s">
        <v>45</v>
      </c>
      <c r="E30" s="6" t="s">
        <v>15</v>
      </c>
      <c r="F30" s="6">
        <v>20</v>
      </c>
      <c r="G30" s="5" t="s">
        <v>2</v>
      </c>
      <c r="H30" s="23" t="s">
        <v>49</v>
      </c>
      <c r="I30" s="23" t="e">
        <v>#REF!</v>
      </c>
      <c r="J30" s="23" t="s">
        <v>49</v>
      </c>
      <c r="K30" s="24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22.5" customHeight="1">
      <c r="A31" s="1"/>
      <c r="B31" s="22">
        <v>45773</v>
      </c>
      <c r="C31" s="20" t="e">
        <f t="array" ref="C31">IF(D31="","", INDEX(Impostazioni!$C$86:$L$105,MATCH($D31,Impostazioni!$J$86:$J$105,0),2))</f>
        <v>#N/A</v>
      </c>
      <c r="D31" s="6" t="s">
        <v>43</v>
      </c>
      <c r="E31" s="6" t="s">
        <v>11</v>
      </c>
      <c r="F31" s="6">
        <v>10</v>
      </c>
      <c r="G31" s="5" t="s">
        <v>2</v>
      </c>
      <c r="H31" s="23" t="s">
        <v>49</v>
      </c>
      <c r="I31" s="23" t="e">
        <v>#REF!</v>
      </c>
      <c r="J31" s="23" t="s">
        <v>49</v>
      </c>
      <c r="K31" s="2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22.5" customHeight="1">
      <c r="A32" s="1"/>
      <c r="B32" s="22">
        <v>45786</v>
      </c>
      <c r="C32" s="20" t="e">
        <f t="array" ref="C32">IF(D32="","", INDEX(Impostazioni!$C$86:$L$105,MATCH($D32,Impostazioni!$J$86:$J$105,0),2))</f>
        <v>#N/A</v>
      </c>
      <c r="D32" s="6" t="s">
        <v>43</v>
      </c>
      <c r="E32" s="6" t="s">
        <v>10</v>
      </c>
      <c r="F32" s="6">
        <v>11</v>
      </c>
      <c r="G32" s="5" t="s">
        <v>2</v>
      </c>
      <c r="H32" s="23" t="s">
        <v>49</v>
      </c>
      <c r="I32" s="23" t="e">
        <v>#REF!</v>
      </c>
      <c r="J32" s="23" t="s">
        <v>49</v>
      </c>
      <c r="K32" s="24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22.5" customHeight="1">
      <c r="A33" s="1"/>
      <c r="B33" s="22">
        <v>45824</v>
      </c>
      <c r="C33" s="20" t="e">
        <f t="array" ref="C33">IF(D33="","", INDEX(Impostazioni!$C$86:$L$105,MATCH($D33,Impostazioni!$J$86:$J$105,0),2))</f>
        <v>#N/A</v>
      </c>
      <c r="D33" s="6" t="s">
        <v>47</v>
      </c>
      <c r="E33" s="6" t="s">
        <v>10</v>
      </c>
      <c r="F33" s="6">
        <v>9</v>
      </c>
      <c r="G33" s="5" t="s">
        <v>2</v>
      </c>
      <c r="H33" s="23" t="s">
        <v>49</v>
      </c>
      <c r="I33" s="23" t="e">
        <v>#REF!</v>
      </c>
      <c r="J33" s="23" t="s">
        <v>49</v>
      </c>
      <c r="K33" s="24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22.5" customHeight="1">
      <c r="A34" s="1"/>
      <c r="B34" s="22">
        <v>45849</v>
      </c>
      <c r="C34" s="20" t="e">
        <f t="array" ref="C34">IF(D34="","", INDEX(Impostazioni!$C$86:$L$105,MATCH($D34,Impostazioni!$J$86:$J$105,0),2))</f>
        <v>#N/A</v>
      </c>
      <c r="D34" s="6" t="s">
        <v>47</v>
      </c>
      <c r="E34" s="6" t="s">
        <v>10</v>
      </c>
      <c r="F34" s="6">
        <v>5</v>
      </c>
      <c r="G34" s="5" t="s">
        <v>2</v>
      </c>
      <c r="H34" s="23" t="s">
        <v>49</v>
      </c>
      <c r="I34" s="23" t="e">
        <v>#REF!</v>
      </c>
      <c r="J34" s="23" t="s">
        <v>49</v>
      </c>
      <c r="K34" s="24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22.5" customHeight="1">
      <c r="A35" s="1"/>
      <c r="B35" s="22">
        <v>45888</v>
      </c>
      <c r="C35" s="20" t="e">
        <f t="array" ref="C35">IF(D35="","", INDEX(Impostazioni!$C$86:$L$105,MATCH($D35,Impostazioni!$J$86:$J$105,0),2))</f>
        <v>#N/A</v>
      </c>
      <c r="D35" s="6" t="s">
        <v>47</v>
      </c>
      <c r="E35" s="6" t="s">
        <v>15</v>
      </c>
      <c r="F35" s="6">
        <v>10</v>
      </c>
      <c r="G35" s="5" t="s">
        <v>2</v>
      </c>
      <c r="H35" s="23" t="s">
        <v>49</v>
      </c>
      <c r="I35" s="23" t="e">
        <v>#REF!</v>
      </c>
      <c r="J35" s="23" t="s">
        <v>49</v>
      </c>
      <c r="K35" s="24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22.5" customHeight="1">
      <c r="A36" s="1"/>
      <c r="B36" s="22">
        <v>45919</v>
      </c>
      <c r="C36" s="20" t="e">
        <f t="array" ref="C36">IF(D36="","", INDEX(Impostazioni!$C$86:$L$105,MATCH($D36,Impostazioni!$J$86:$J$105,0),2))</f>
        <v>#N/A</v>
      </c>
      <c r="D36" s="6" t="s">
        <v>45</v>
      </c>
      <c r="E36" s="6" t="s">
        <v>17</v>
      </c>
      <c r="F36" s="6">
        <v>30</v>
      </c>
      <c r="G36" s="5" t="s">
        <v>2</v>
      </c>
      <c r="H36" s="23" t="s">
        <v>49</v>
      </c>
      <c r="I36" s="23" t="e">
        <v>#REF!</v>
      </c>
      <c r="J36" s="23" t="s">
        <v>49</v>
      </c>
      <c r="K36" s="24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22.5" customHeight="1">
      <c r="A37" s="1"/>
      <c r="B37" s="22">
        <v>45941</v>
      </c>
      <c r="C37" s="20" t="e">
        <f t="array" ref="C37">IF(D37="","", INDEX(Impostazioni!$C$86:$L$105,MATCH($D37,Impostazioni!$J$86:$J$105,0),2))</f>
        <v>#N/A</v>
      </c>
      <c r="D37" s="6" t="s">
        <v>45</v>
      </c>
      <c r="E37" s="6" t="s">
        <v>5</v>
      </c>
      <c r="F37" s="6">
        <v>25</v>
      </c>
      <c r="G37" s="5" t="s">
        <v>2</v>
      </c>
      <c r="H37" s="23" t="s">
        <v>49</v>
      </c>
      <c r="I37" s="23" t="e">
        <v>#REF!</v>
      </c>
      <c r="J37" s="23" t="s">
        <v>49</v>
      </c>
      <c r="K37" s="24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22.5" customHeight="1">
      <c r="A38" s="1"/>
      <c r="B38" s="22">
        <v>46018</v>
      </c>
      <c r="C38" s="20" t="e">
        <f t="array" ref="C38">IF(D38="","", INDEX(Impostazioni!$C$86:$L$105,MATCH($D38,Impostazioni!$J$86:$J$105,0),2))</f>
        <v>#N/A</v>
      </c>
      <c r="D38" s="6" t="s">
        <v>45</v>
      </c>
      <c r="E38" s="6" t="s">
        <v>10</v>
      </c>
      <c r="F38" s="6">
        <v>10</v>
      </c>
      <c r="G38" s="5" t="s">
        <v>2</v>
      </c>
      <c r="H38" s="23" t="s">
        <v>49</v>
      </c>
      <c r="I38" s="23" t="e">
        <v>#REF!</v>
      </c>
      <c r="J38" s="23" t="s">
        <v>49</v>
      </c>
      <c r="K38" s="2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22.5" customHeight="1">
      <c r="A39" s="1"/>
      <c r="B39" s="22">
        <v>46029</v>
      </c>
      <c r="C39" s="20" t="e">
        <f t="array" ref="C39">IF(D39="","", INDEX(Impostazioni!$C$86:$L$105,MATCH($D39,Impostazioni!$J$86:$J$105,0),2))</f>
        <v>#N/A</v>
      </c>
      <c r="D39" s="6" t="s">
        <v>47</v>
      </c>
      <c r="E39" s="6" t="s">
        <v>13</v>
      </c>
      <c r="F39" s="6">
        <v>15</v>
      </c>
      <c r="G39" s="5" t="s">
        <v>2</v>
      </c>
      <c r="H39" s="23" t="s">
        <v>49</v>
      </c>
      <c r="I39" s="23" t="e">
        <v>#REF!</v>
      </c>
      <c r="J39" s="23" t="s">
        <v>49</v>
      </c>
      <c r="K39" s="2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22.5" customHeight="1">
      <c r="A40" s="1"/>
      <c r="B40" s="22">
        <v>46062</v>
      </c>
      <c r="C40" s="20" t="e">
        <f t="array" ref="C40">IF(D40="","", INDEX(Impostazioni!$C$86:$L$105,MATCH($D40,Impostazioni!$J$86:$J$105,0),2))</f>
        <v>#N/A</v>
      </c>
      <c r="D40" s="6" t="s">
        <v>44</v>
      </c>
      <c r="E40" s="6" t="s">
        <v>10</v>
      </c>
      <c r="F40" s="6">
        <v>4</v>
      </c>
      <c r="G40" s="5" t="s">
        <v>2</v>
      </c>
      <c r="H40" s="23" t="s">
        <v>49</v>
      </c>
      <c r="I40" s="23" t="e">
        <v>#REF!</v>
      </c>
      <c r="J40" s="23" t="s">
        <v>49</v>
      </c>
      <c r="K40" s="24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22.5" customHeight="1">
      <c r="A41" s="1"/>
      <c r="B41" s="22">
        <v>46092</v>
      </c>
      <c r="C41" s="20" t="e">
        <f t="array" ref="C41">IF(D41="","", INDEX(Impostazioni!$C$86:$L$105,MATCH($D41,Impostazioni!$J$86:$J$105,0),2))</f>
        <v>#N/A</v>
      </c>
      <c r="D41" s="6" t="s">
        <v>43</v>
      </c>
      <c r="E41" s="6" t="s">
        <v>13</v>
      </c>
      <c r="F41" s="6">
        <v>20</v>
      </c>
      <c r="G41" s="5" t="s">
        <v>2</v>
      </c>
      <c r="H41" s="23" t="s">
        <v>49</v>
      </c>
      <c r="I41" s="23" t="e">
        <v>#REF!</v>
      </c>
      <c r="J41" s="23" t="s">
        <v>49</v>
      </c>
      <c r="K41" s="24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22.5" customHeight="1">
      <c r="A42" s="1"/>
      <c r="B42" s="22">
        <v>46138</v>
      </c>
      <c r="C42" s="20" t="e">
        <f t="array" ref="C42">IF(D42="","", INDEX(Impostazioni!$C$86:$L$105,MATCH($D42,Impostazioni!$J$86:$J$105,0),2))</f>
        <v>#N/A</v>
      </c>
      <c r="D42" s="6" t="s">
        <v>46</v>
      </c>
      <c r="E42" s="6" t="s">
        <v>15</v>
      </c>
      <c r="F42" s="6">
        <v>10</v>
      </c>
      <c r="G42" s="5" t="s">
        <v>2</v>
      </c>
      <c r="H42" s="23" t="s">
        <v>49</v>
      </c>
      <c r="I42" s="23" t="e">
        <v>#REF!</v>
      </c>
      <c r="J42" s="23" t="s">
        <v>49</v>
      </c>
      <c r="K42" s="2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22.5" customHeight="1">
      <c r="A43" s="1"/>
      <c r="B43" s="22">
        <v>46151</v>
      </c>
      <c r="C43" s="20" t="e">
        <f t="array" ref="C43">IF(D43="","", INDEX(Impostazioni!$C$86:$L$105,MATCH($D43,Impostazioni!$J$86:$J$105,0),2))</f>
        <v>#N/A</v>
      </c>
      <c r="D43" s="6" t="s">
        <v>47</v>
      </c>
      <c r="E43" s="6" t="s">
        <v>15</v>
      </c>
      <c r="F43" s="6">
        <v>11</v>
      </c>
      <c r="G43" s="5" t="s">
        <v>2</v>
      </c>
      <c r="H43" s="23" t="s">
        <v>49</v>
      </c>
      <c r="I43" s="23" t="e">
        <v>#REF!</v>
      </c>
      <c r="J43" s="23" t="s">
        <v>49</v>
      </c>
      <c r="K43" s="2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22.5" customHeight="1">
      <c r="A44" s="1"/>
      <c r="B44" s="22">
        <v>46189</v>
      </c>
      <c r="C44" s="20" t="e">
        <f t="array" ref="C44">IF(D44="","", INDEX(Impostazioni!$C$86:$L$105,MATCH($D44,Impostazioni!$J$86:$J$105,0),2))</f>
        <v>#N/A</v>
      </c>
      <c r="D44" s="6" t="s">
        <v>43</v>
      </c>
      <c r="E44" s="6" t="s">
        <v>13</v>
      </c>
      <c r="F44" s="6">
        <v>9</v>
      </c>
      <c r="G44" s="5" t="s">
        <v>2</v>
      </c>
      <c r="H44" s="23" t="s">
        <v>49</v>
      </c>
      <c r="I44" s="23" t="e">
        <v>#REF!</v>
      </c>
      <c r="J44" s="23" t="s">
        <v>49</v>
      </c>
      <c r="K44" s="24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22.5" customHeight="1">
      <c r="A45" s="1"/>
      <c r="B45" s="22">
        <v>46214</v>
      </c>
      <c r="C45" s="20" t="e">
        <f t="array" ref="C45">IF(D45="","", INDEX(Impostazioni!$C$86:$L$105,MATCH($D45,Impostazioni!$J$86:$J$105,0),2))</f>
        <v>#N/A</v>
      </c>
      <c r="D45" s="6" t="s">
        <v>45</v>
      </c>
      <c r="E45" s="6" t="s">
        <v>11</v>
      </c>
      <c r="F45" s="6">
        <v>5</v>
      </c>
      <c r="G45" s="5" t="s">
        <v>2</v>
      </c>
      <c r="H45" s="23" t="s">
        <v>49</v>
      </c>
      <c r="I45" s="23" t="e">
        <v>#REF!</v>
      </c>
      <c r="J45" s="23" t="s">
        <v>49</v>
      </c>
      <c r="K45" s="24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22.5" customHeight="1">
      <c r="A46" s="1"/>
      <c r="B46" s="22">
        <v>46253</v>
      </c>
      <c r="C46" s="20" t="e">
        <f t="array" ref="C46">IF(D46="","", INDEX(Impostazioni!$C$86:$L$105,MATCH($D46,Impostazioni!$J$86:$J$105,0),2))</f>
        <v>#N/A</v>
      </c>
      <c r="D46" s="6" t="s">
        <v>43</v>
      </c>
      <c r="E46" s="6" t="s">
        <v>5</v>
      </c>
      <c r="F46" s="6">
        <v>10</v>
      </c>
      <c r="G46" s="5" t="s">
        <v>2</v>
      </c>
      <c r="H46" s="23" t="s">
        <v>49</v>
      </c>
      <c r="I46" s="23" t="e">
        <v>#REF!</v>
      </c>
      <c r="J46" s="23" t="s">
        <v>49</v>
      </c>
      <c r="K46" s="24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22.5" customHeight="1">
      <c r="A47" s="1"/>
      <c r="B47" s="22">
        <v>46284</v>
      </c>
      <c r="C47" s="20" t="e">
        <f t="array" ref="C47">IF(D47="","", INDEX(Impostazioni!$C$86:$L$105,MATCH($D47,Impostazioni!$J$86:$J$105,0),2))</f>
        <v>#N/A</v>
      </c>
      <c r="D47" s="6" t="s">
        <v>45</v>
      </c>
      <c r="E47" s="6" t="s">
        <v>15</v>
      </c>
      <c r="F47" s="6">
        <v>30</v>
      </c>
      <c r="G47" s="5" t="s">
        <v>2</v>
      </c>
      <c r="H47" s="23" t="s">
        <v>49</v>
      </c>
      <c r="I47" s="23" t="e">
        <v>#REF!</v>
      </c>
      <c r="J47" s="23" t="s">
        <v>49</v>
      </c>
      <c r="K47" s="2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22.5" customHeight="1">
      <c r="A48" s="1"/>
      <c r="B48" s="22">
        <v>46306</v>
      </c>
      <c r="C48" s="20" t="e">
        <f t="array" ref="C48">IF(D48="","", INDEX(Impostazioni!$C$86:$L$105,MATCH($D48,Impostazioni!$J$86:$J$105,0),2))</f>
        <v>#N/A</v>
      </c>
      <c r="D48" s="6" t="s">
        <v>44</v>
      </c>
      <c r="E48" s="6" t="s">
        <v>17</v>
      </c>
      <c r="F48" s="6">
        <v>25</v>
      </c>
      <c r="G48" s="5" t="s">
        <v>2</v>
      </c>
      <c r="H48" s="23" t="s">
        <v>49</v>
      </c>
      <c r="I48" s="23" t="e">
        <v>#REF!</v>
      </c>
      <c r="J48" s="23" t="s">
        <v>49</v>
      </c>
      <c r="K48" s="24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22.5" customHeight="1">
      <c r="A49" s="1"/>
      <c r="B49" s="22">
        <v>46383</v>
      </c>
      <c r="C49" s="20" t="e">
        <f t="array" ref="C49">IF(D49="","", INDEX(Impostazioni!$C$86:$L$105,MATCH($D49,Impostazioni!$J$86:$J$105,0),2))</f>
        <v>#N/A</v>
      </c>
      <c r="D49" s="6" t="s">
        <v>48</v>
      </c>
      <c r="E49" s="6" t="s">
        <v>5</v>
      </c>
      <c r="F49" s="6">
        <v>10</v>
      </c>
      <c r="G49" s="5" t="s">
        <v>2</v>
      </c>
      <c r="H49" s="23" t="s">
        <v>49</v>
      </c>
      <c r="I49" s="23" t="e">
        <v>#REF!</v>
      </c>
      <c r="J49" s="23" t="s">
        <v>49</v>
      </c>
      <c r="K49" s="24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22.5" customHeight="1">
      <c r="A50" s="1"/>
      <c r="B50" s="22">
        <v>46392</v>
      </c>
      <c r="C50" s="20" t="e">
        <f t="array" ref="C50">IF(D50="","", INDEX(Impostazioni!$C$86:$L$105,MATCH($D50,Impostazioni!$J$86:$J$105,0),2))</f>
        <v>#N/A</v>
      </c>
      <c r="D50" s="6" t="s">
        <v>45</v>
      </c>
      <c r="E50" s="6" t="s">
        <v>11</v>
      </c>
      <c r="F50" s="6">
        <v>5</v>
      </c>
      <c r="G50" s="5" t="s">
        <v>2</v>
      </c>
      <c r="H50" s="23" t="s">
        <v>49</v>
      </c>
      <c r="I50" s="23" t="e">
        <v>#REF!</v>
      </c>
      <c r="J50" s="23" t="s">
        <v>49</v>
      </c>
      <c r="K50" s="24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22.5" customHeight="1">
      <c r="A51" s="1"/>
      <c r="B51" s="22">
        <v>46498</v>
      </c>
      <c r="C51" s="20" t="e">
        <f t="array" ref="C51">IF(D51="","", INDEX(Impostazioni!$C$86:$L$105,MATCH($D51,Impostazioni!$J$86:$J$105,0),2))</f>
        <v>#N/A</v>
      </c>
      <c r="D51" s="6" t="s">
        <v>43</v>
      </c>
      <c r="E51" s="6" t="s">
        <v>13</v>
      </c>
      <c r="F51" s="6">
        <v>10</v>
      </c>
      <c r="G51" s="5" t="s">
        <v>2</v>
      </c>
      <c r="H51" s="23" t="s">
        <v>49</v>
      </c>
      <c r="I51" s="23" t="e">
        <v>#REF!</v>
      </c>
      <c r="J51" s="23" t="s">
        <v>49</v>
      </c>
      <c r="K51" s="24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22.5" customHeight="1">
      <c r="A52" s="1"/>
      <c r="B52" s="22">
        <v>46517</v>
      </c>
      <c r="C52" s="20" t="e">
        <f t="array" ref="C52">IF(D52="","", INDEX(Impostazioni!$C$86:$L$105,MATCH($D52,Impostazioni!$J$86:$J$105,0),2))</f>
        <v>#N/A</v>
      </c>
      <c r="D52" s="6" t="s">
        <v>44</v>
      </c>
      <c r="E52" s="6" t="s">
        <v>11</v>
      </c>
      <c r="F52" s="6">
        <v>2</v>
      </c>
      <c r="G52" s="5" t="s">
        <v>2</v>
      </c>
      <c r="H52" s="23" t="s">
        <v>49</v>
      </c>
      <c r="I52" s="23" t="e">
        <v>#REF!</v>
      </c>
      <c r="J52" s="23" t="s">
        <v>49</v>
      </c>
      <c r="K52" s="24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22.5" customHeight="1">
      <c r="A53" s="1"/>
      <c r="B53" s="22">
        <v>46539</v>
      </c>
      <c r="C53" s="20" t="e">
        <f t="array" ref="C53">IF(D53="","", INDEX(Impostazioni!$C$86:$L$105,MATCH($D53,Impostazioni!$J$86:$J$105,0),2))</f>
        <v>#N/A</v>
      </c>
      <c r="D53" s="6" t="s">
        <v>48</v>
      </c>
      <c r="E53" s="6" t="s">
        <v>17</v>
      </c>
      <c r="F53" s="6">
        <v>3</v>
      </c>
      <c r="G53" s="5" t="s">
        <v>2</v>
      </c>
      <c r="H53" s="23" t="s">
        <v>49</v>
      </c>
      <c r="I53" s="23" t="e">
        <v>#REF!</v>
      </c>
      <c r="J53" s="23" t="s">
        <v>49</v>
      </c>
      <c r="K53" s="24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22.5" customHeight="1">
      <c r="A54" s="1"/>
      <c r="B54" s="22">
        <v>46592</v>
      </c>
      <c r="C54" s="20" t="e">
        <f t="array" ref="C54">IF(D54="","", INDEX(Impostazioni!$C$86:$L$105,MATCH($D54,Impostazioni!$J$86:$J$105,0),2))</f>
        <v>#N/A</v>
      </c>
      <c r="D54" s="6" t="s">
        <v>46</v>
      </c>
      <c r="E54" s="6" t="s">
        <v>17</v>
      </c>
      <c r="F54" s="6">
        <v>4</v>
      </c>
      <c r="G54" s="5" t="s">
        <v>2</v>
      </c>
      <c r="H54" s="23" t="s">
        <v>49</v>
      </c>
      <c r="I54" s="23" t="e">
        <v>#REF!</v>
      </c>
      <c r="J54" s="23" t="s">
        <v>49</v>
      </c>
      <c r="K54" s="24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22.5" customHeight="1">
      <c r="A55" s="1"/>
      <c r="B55" s="22">
        <v>46616</v>
      </c>
      <c r="C55" s="20" t="e">
        <f t="array" ref="C55">IF(D55="","", INDEX(Impostazioni!$C$86:$L$105,MATCH($D55,Impostazioni!$J$86:$J$105,0),2))</f>
        <v>#N/A</v>
      </c>
      <c r="D55" s="6" t="s">
        <v>47</v>
      </c>
      <c r="E55" s="6" t="s">
        <v>5</v>
      </c>
      <c r="F55" s="6">
        <v>5</v>
      </c>
      <c r="G55" s="5" t="s">
        <v>2</v>
      </c>
      <c r="H55" s="23" t="s">
        <v>49</v>
      </c>
      <c r="I55" s="23" t="e">
        <v>#REF!</v>
      </c>
      <c r="J55" s="23" t="s">
        <v>49</v>
      </c>
      <c r="K55" s="24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22.5" customHeight="1">
      <c r="A56" s="1"/>
      <c r="B56" s="22">
        <v>46649</v>
      </c>
      <c r="C56" s="20" t="e">
        <f t="array" ref="C56">IF(D56="","", INDEX(Impostazioni!$C$86:$L$105,MATCH($D56,Impostazioni!$J$86:$J$105,0),2))</f>
        <v>#N/A</v>
      </c>
      <c r="D56" s="6" t="s">
        <v>47</v>
      </c>
      <c r="E56" s="6" t="s">
        <v>15</v>
      </c>
      <c r="F56" s="6">
        <v>2</v>
      </c>
      <c r="G56" s="5" t="s">
        <v>2</v>
      </c>
      <c r="H56" s="23" t="s">
        <v>49</v>
      </c>
      <c r="I56" s="23" t="e">
        <v>#REF!</v>
      </c>
      <c r="J56" s="23" t="s">
        <v>49</v>
      </c>
      <c r="K56" s="24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22.5" customHeight="1">
      <c r="A57" s="1"/>
      <c r="B57" s="22">
        <v>46671</v>
      </c>
      <c r="C57" s="20" t="e">
        <f t="array" ref="C57">IF(D57="","", INDEX(Impostazioni!$C$86:$L$105,MATCH($D57,Impostazioni!$J$86:$J$105,0),2))</f>
        <v>#N/A</v>
      </c>
      <c r="D57" s="6" t="s">
        <v>47</v>
      </c>
      <c r="E57" s="6" t="s">
        <v>13</v>
      </c>
      <c r="F57" s="6">
        <v>10</v>
      </c>
      <c r="G57" s="5" t="s">
        <v>2</v>
      </c>
      <c r="H57" s="23" t="s">
        <v>49</v>
      </c>
      <c r="I57" s="23" t="e">
        <v>#REF!</v>
      </c>
      <c r="J57" s="23" t="s">
        <v>49</v>
      </c>
      <c r="K57" s="24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22.5" customHeight="1">
      <c r="A58" s="1"/>
      <c r="B58" s="22">
        <v>46720</v>
      </c>
      <c r="C58" s="20" t="e">
        <f t="array" ref="C58">IF(D58="","", INDEX(Impostazioni!$C$86:$L$105,MATCH($D58,Impostazioni!$J$86:$J$105,0),2))</f>
        <v>#N/A</v>
      </c>
      <c r="D58" s="6" t="s">
        <v>48</v>
      </c>
      <c r="E58" s="6" t="s">
        <v>17</v>
      </c>
      <c r="F58" s="6">
        <v>1</v>
      </c>
      <c r="G58" s="5" t="s">
        <v>2</v>
      </c>
      <c r="H58" s="23" t="s">
        <v>49</v>
      </c>
      <c r="I58" s="23" t="e">
        <v>#REF!</v>
      </c>
      <c r="J58" s="23" t="s">
        <v>49</v>
      </c>
      <c r="K58" s="2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22.5" customHeight="1">
      <c r="A59" s="1"/>
      <c r="B59" s="22">
        <v>46733</v>
      </c>
      <c r="C59" s="20" t="e">
        <f t="array" ref="C59">IF(D59="","", INDEX(Impostazioni!$C$86:$L$105,MATCH($D59,Impostazioni!$J$86:$J$105,0),2))</f>
        <v>#N/A</v>
      </c>
      <c r="D59" s="6" t="s">
        <v>45</v>
      </c>
      <c r="E59" s="6" t="s">
        <v>10</v>
      </c>
      <c r="F59" s="6">
        <v>3</v>
      </c>
      <c r="G59" s="5" t="s">
        <v>2</v>
      </c>
      <c r="H59" s="23" t="s">
        <v>49</v>
      </c>
      <c r="I59" s="23" t="e">
        <v>#REF!</v>
      </c>
      <c r="J59" s="23" t="s">
        <v>49</v>
      </c>
      <c r="K59" s="2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22.5" customHeight="1">
      <c r="A60" s="1"/>
      <c r="B60" s="6"/>
      <c r="C60" s="20" t="e">
        <f t="array" ref="C60">IF(D60="","", INDEX(Impostazioni!$C$86:$L$105,MATCH($D60,Impostazioni!$J$86:$J$105,0),2))</f>
        <v>#N/A</v>
      </c>
      <c r="D60" s="6" t="s">
        <v>45</v>
      </c>
      <c r="E60" s="6" t="s">
        <v>17</v>
      </c>
      <c r="F60" s="6">
        <v>5</v>
      </c>
      <c r="G60" s="6" t="s">
        <v>2</v>
      </c>
      <c r="H60" s="23" t="s">
        <v>49</v>
      </c>
      <c r="I60" s="23" t="e">
        <v>#REF!</v>
      </c>
      <c r="J60" s="23" t="s">
        <v>49</v>
      </c>
      <c r="K60" s="2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22.5" customHeight="1">
      <c r="A61" s="1"/>
      <c r="B61" s="6"/>
      <c r="C61" s="20" t="e">
        <f t="array" ref="C61">IF(D61="","", INDEX(Impostazioni!$C$86:$L$105,MATCH($D61,Impostazioni!$J$86:$J$105,0),2))</f>
        <v>#N/A</v>
      </c>
      <c r="D61" s="6" t="s">
        <v>44</v>
      </c>
      <c r="E61" s="6" t="s">
        <v>15</v>
      </c>
      <c r="F61" s="6"/>
      <c r="G61" s="6"/>
      <c r="H61" s="23" t="s">
        <v>49</v>
      </c>
      <c r="I61" s="23" t="e">
        <v>#REF!</v>
      </c>
      <c r="J61" s="23" t="s">
        <v>49</v>
      </c>
      <c r="K61" s="2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22.5" customHeight="1">
      <c r="A62" s="1"/>
      <c r="B62" s="6"/>
      <c r="C62" s="20" t="str">
        <f t="array" ref="C62">IF(D62="","", INDEX(Impostazioni!$C$86:$L$105,MATCH($D62,Impostazioni!$J$86:$J$105,0),2))</f>
        <v/>
      </c>
      <c r="D62" s="6"/>
      <c r="E62" s="6"/>
      <c r="F62" s="6"/>
      <c r="G62" s="6"/>
      <c r="H62" s="23" t="s">
        <v>49</v>
      </c>
      <c r="I62" s="23" t="e">
        <v>#REF!</v>
      </c>
      <c r="J62" s="23" t="s">
        <v>49</v>
      </c>
      <c r="K62" s="2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22.5" customHeight="1">
      <c r="A63" s="1"/>
      <c r="B63" s="6"/>
      <c r="C63" s="20" t="str">
        <f t="array" ref="C63">IF(D63="","", INDEX(Impostazioni!$C$86:$L$105,MATCH($D63,Impostazioni!$J$86:$J$105,0),2))</f>
        <v/>
      </c>
      <c r="D63" s="6"/>
      <c r="E63" s="6"/>
      <c r="F63" s="6"/>
      <c r="G63" s="6"/>
      <c r="H63" s="23" t="s">
        <v>49</v>
      </c>
      <c r="I63" s="23" t="e">
        <v>#REF!</v>
      </c>
      <c r="J63" s="23" t="s">
        <v>49</v>
      </c>
      <c r="K63" s="2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22.5" customHeight="1">
      <c r="A64" s="1"/>
      <c r="B64" s="6"/>
      <c r="C64" s="20" t="str">
        <f t="array" ref="C64">IF(D64="","", INDEX(Impostazioni!$C$86:$L$105,MATCH($D64,Impostazioni!$J$86:$J$105,0),2))</f>
        <v/>
      </c>
      <c r="D64" s="6"/>
      <c r="E64" s="6"/>
      <c r="F64" s="6"/>
      <c r="G64" s="6"/>
      <c r="H64" s="23" t="s">
        <v>49</v>
      </c>
      <c r="I64" s="23" t="e">
        <v>#REF!</v>
      </c>
      <c r="J64" s="23" t="s">
        <v>49</v>
      </c>
      <c r="K64" s="2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22.5" customHeight="1">
      <c r="A65" s="1"/>
      <c r="B65" s="6"/>
      <c r="C65" s="20" t="str">
        <f t="array" ref="C65">IF(D65="","", INDEX(Impostazioni!$C$86:$L$105,MATCH($D65,Impostazioni!$J$86:$J$105,0),2))</f>
        <v/>
      </c>
      <c r="D65" s="6"/>
      <c r="E65" s="6"/>
      <c r="F65" s="6"/>
      <c r="G65" s="6"/>
      <c r="H65" s="23" t="s">
        <v>49</v>
      </c>
      <c r="I65" s="23" t="e">
        <v>#REF!</v>
      </c>
      <c r="J65" s="23" t="s">
        <v>49</v>
      </c>
      <c r="K65" s="24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22.5" customHeight="1">
      <c r="A66" s="1"/>
      <c r="B66" s="6"/>
      <c r="C66" s="20" t="str">
        <f t="array" ref="C66">IF(D66="","", INDEX(Impostazioni!$C$86:$L$105,MATCH($D66,Impostazioni!$J$86:$J$105,0),2))</f>
        <v/>
      </c>
      <c r="D66" s="6"/>
      <c r="E66" s="6"/>
      <c r="F66" s="6"/>
      <c r="G66" s="6"/>
      <c r="H66" s="23" t="s">
        <v>49</v>
      </c>
      <c r="I66" s="23" t="e">
        <v>#REF!</v>
      </c>
      <c r="J66" s="23" t="s">
        <v>49</v>
      </c>
      <c r="K66" s="24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22.5" customHeight="1">
      <c r="A67" s="1"/>
      <c r="B67" s="6"/>
      <c r="C67" s="20" t="str">
        <f t="array" ref="C67">IF(D67="","", INDEX(Impostazioni!$C$86:$L$105,MATCH($D67,Impostazioni!$J$86:$J$105,0),2))</f>
        <v/>
      </c>
      <c r="D67" s="6"/>
      <c r="E67" s="6"/>
      <c r="F67" s="6"/>
      <c r="G67" s="6"/>
      <c r="H67" s="23" t="s">
        <v>49</v>
      </c>
      <c r="I67" s="23" t="e">
        <v>#REF!</v>
      </c>
      <c r="J67" s="23" t="s">
        <v>49</v>
      </c>
      <c r="K67" s="24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22.5" customHeight="1">
      <c r="A68" s="1"/>
      <c r="B68" s="6"/>
      <c r="C68" s="20" t="str">
        <f t="array" ref="C68">IF(D68="","", INDEX(Impostazioni!$C$86:$L$105,MATCH($D68,Impostazioni!$J$86:$J$105,0),2))</f>
        <v/>
      </c>
      <c r="D68" s="6"/>
      <c r="E68" s="6"/>
      <c r="F68" s="6"/>
      <c r="G68" s="6"/>
      <c r="H68" s="23" t="s">
        <v>49</v>
      </c>
      <c r="I68" s="23" t="e">
        <v>#REF!</v>
      </c>
      <c r="J68" s="23" t="s">
        <v>49</v>
      </c>
      <c r="K68" s="2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22.5" customHeight="1">
      <c r="A69" s="1"/>
      <c r="B69" s="6"/>
      <c r="C69" s="20" t="str">
        <f t="array" ref="C69">IF(D69="","", INDEX(Impostazioni!$C$86:$L$105,MATCH($D69,Impostazioni!$J$86:$J$105,0),2))</f>
        <v/>
      </c>
      <c r="D69" s="6"/>
      <c r="E69" s="6"/>
      <c r="F69" s="6"/>
      <c r="G69" s="6"/>
      <c r="H69" s="23" t="s">
        <v>49</v>
      </c>
      <c r="I69" s="23" t="e">
        <v>#REF!</v>
      </c>
      <c r="J69" s="23" t="s">
        <v>49</v>
      </c>
      <c r="K69" s="2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22.5" customHeight="1">
      <c r="A70" s="1"/>
      <c r="B70" s="6"/>
      <c r="C70" s="20" t="str">
        <f t="array" ref="C70">IF(D70="","", INDEX(Impostazioni!$C$86:$L$105,MATCH($D70,Impostazioni!$J$86:$J$105,0),2))</f>
        <v/>
      </c>
      <c r="D70" s="6"/>
      <c r="E70" s="6"/>
      <c r="F70" s="6"/>
      <c r="G70" s="6"/>
      <c r="H70" s="23" t="s">
        <v>49</v>
      </c>
      <c r="I70" s="23" t="e">
        <v>#REF!</v>
      </c>
      <c r="J70" s="23" t="s">
        <v>49</v>
      </c>
      <c r="K70" s="2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22.5" customHeight="1">
      <c r="A71" s="1"/>
      <c r="B71" s="6"/>
      <c r="C71" s="20" t="str">
        <f t="array" ref="C71">IF(D71="","", INDEX(Impostazioni!$C$86:$L$105,MATCH($D71,Impostazioni!$J$86:$J$105,0),2))</f>
        <v/>
      </c>
      <c r="D71" s="6"/>
      <c r="E71" s="6"/>
      <c r="F71" s="6"/>
      <c r="G71" s="6"/>
      <c r="H71" s="23" t="s">
        <v>49</v>
      </c>
      <c r="I71" s="23" t="e">
        <v>#REF!</v>
      </c>
      <c r="J71" s="23" t="s">
        <v>49</v>
      </c>
      <c r="K71" s="24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22.5" customHeight="1">
      <c r="A72" s="1"/>
      <c r="B72" s="6"/>
      <c r="C72" s="20" t="str">
        <f t="array" ref="C72">IF(D72="","", INDEX(Impostazioni!$C$86:$L$105,MATCH($D72,Impostazioni!$J$86:$J$105,0),2))</f>
        <v/>
      </c>
      <c r="D72" s="6"/>
      <c r="E72" s="6"/>
      <c r="F72" s="6"/>
      <c r="G72" s="6"/>
      <c r="H72" s="23" t="s">
        <v>49</v>
      </c>
      <c r="I72" s="23" t="e">
        <v>#REF!</v>
      </c>
      <c r="J72" s="23" t="s">
        <v>49</v>
      </c>
      <c r="K72" s="24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22.5" customHeight="1">
      <c r="A73" s="1"/>
      <c r="B73" s="6"/>
      <c r="C73" s="20" t="str">
        <f t="array" ref="C73">IF(D73="","", INDEX(Impostazioni!$C$86:$L$105,MATCH($D73,Impostazioni!$J$86:$J$105,0),2))</f>
        <v/>
      </c>
      <c r="D73" s="6"/>
      <c r="E73" s="6"/>
      <c r="F73" s="6"/>
      <c r="G73" s="6"/>
      <c r="H73" s="23" t="s">
        <v>49</v>
      </c>
      <c r="I73" s="23" t="e">
        <v>#REF!</v>
      </c>
      <c r="J73" s="23" t="s">
        <v>49</v>
      </c>
      <c r="K73" s="2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22.5" customHeight="1">
      <c r="A74" s="1"/>
      <c r="B74" s="6"/>
      <c r="C74" s="20" t="str">
        <f t="array" ref="C74">IF(D74="","", INDEX(Impostazioni!$C$86:$L$105,MATCH($D74,Impostazioni!$J$86:$J$105,0),2))</f>
        <v/>
      </c>
      <c r="D74" s="6"/>
      <c r="E74" s="6"/>
      <c r="F74" s="6"/>
      <c r="G74" s="6"/>
      <c r="H74" s="23" t="s">
        <v>49</v>
      </c>
      <c r="I74" s="23" t="e">
        <v>#REF!</v>
      </c>
      <c r="J74" s="23" t="s">
        <v>49</v>
      </c>
      <c r="K74" s="2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22.5" customHeight="1">
      <c r="A75" s="1"/>
      <c r="B75" s="6"/>
      <c r="C75" s="20" t="str">
        <f t="array" ref="C75">IF(D75="","", INDEX(Impostazioni!$C$86:$L$105,MATCH($D75,Impostazioni!$J$86:$J$105,0),2))</f>
        <v/>
      </c>
      <c r="D75" s="6"/>
      <c r="E75" s="6"/>
      <c r="F75" s="6"/>
      <c r="G75" s="6"/>
      <c r="H75" s="23" t="s">
        <v>49</v>
      </c>
      <c r="I75" s="23" t="e">
        <v>#REF!</v>
      </c>
      <c r="J75" s="23" t="s">
        <v>49</v>
      </c>
      <c r="K75" s="2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22.5" customHeight="1">
      <c r="A76" s="1"/>
      <c r="B76" s="6"/>
      <c r="C76" s="20" t="str">
        <f t="array" ref="C76">IF(D76="","", INDEX(Impostazioni!$C$86:$L$105,MATCH($D76,Impostazioni!$J$86:$J$105,0),2))</f>
        <v/>
      </c>
      <c r="D76" s="6"/>
      <c r="E76" s="6"/>
      <c r="F76" s="6"/>
      <c r="G76" s="6"/>
      <c r="H76" s="23" t="s">
        <v>49</v>
      </c>
      <c r="I76" s="23" t="e">
        <v>#REF!</v>
      </c>
      <c r="J76" s="23" t="s">
        <v>49</v>
      </c>
      <c r="K76" s="2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22.5" customHeight="1">
      <c r="A77" s="1"/>
      <c r="B77" s="6"/>
      <c r="C77" s="20" t="str">
        <f t="array" ref="C77">IF(D77="","", INDEX(Impostazioni!$C$86:$L$105,MATCH($D77,Impostazioni!$J$86:$J$105,0),2))</f>
        <v/>
      </c>
      <c r="D77" s="6"/>
      <c r="E77" s="6"/>
      <c r="F77" s="6"/>
      <c r="G77" s="6"/>
      <c r="H77" s="23" t="s">
        <v>49</v>
      </c>
      <c r="I77" s="23" t="e">
        <v>#REF!</v>
      </c>
      <c r="J77" s="23" t="s">
        <v>49</v>
      </c>
      <c r="K77" s="2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22.5" customHeight="1">
      <c r="A78" s="1"/>
      <c r="B78" s="6"/>
      <c r="C78" s="20" t="str">
        <f t="array" ref="C78">IF(D78="","", INDEX(Impostazioni!$C$86:$L$105,MATCH($D78,Impostazioni!$J$86:$J$105,0),2))</f>
        <v/>
      </c>
      <c r="D78" s="6"/>
      <c r="E78" s="6"/>
      <c r="F78" s="6"/>
      <c r="G78" s="6"/>
      <c r="H78" s="23" t="s">
        <v>49</v>
      </c>
      <c r="I78" s="23" t="e">
        <v>#REF!</v>
      </c>
      <c r="J78" s="23" t="s">
        <v>49</v>
      </c>
      <c r="K78" s="2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22.5" customHeight="1">
      <c r="A79" s="1"/>
      <c r="B79" s="6"/>
      <c r="C79" s="20" t="str">
        <f t="array" ref="C79">IF(D79="","", INDEX(Impostazioni!$C$86:$L$105,MATCH($D79,Impostazioni!$J$86:$J$105,0),2))</f>
        <v/>
      </c>
      <c r="D79" s="6"/>
      <c r="E79" s="6"/>
      <c r="F79" s="6"/>
      <c r="G79" s="6"/>
      <c r="H79" s="23" t="s">
        <v>49</v>
      </c>
      <c r="I79" s="23" t="e">
        <v>#REF!</v>
      </c>
      <c r="J79" s="23" t="s">
        <v>49</v>
      </c>
      <c r="K79" s="2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22.5" customHeight="1">
      <c r="A80" s="1"/>
      <c r="B80" s="6"/>
      <c r="C80" s="20" t="str">
        <f t="array" ref="C80">IF(D80="","", INDEX(Impostazioni!$C$86:$L$105,MATCH($D80,Impostazioni!$J$86:$J$105,0),2))</f>
        <v/>
      </c>
      <c r="D80" s="6"/>
      <c r="E80" s="6"/>
      <c r="F80" s="6"/>
      <c r="G80" s="6"/>
      <c r="H80" s="23" t="s">
        <v>49</v>
      </c>
      <c r="I80" s="23" t="e">
        <v>#REF!</v>
      </c>
      <c r="J80" s="23" t="s">
        <v>49</v>
      </c>
      <c r="K80" s="2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22.5" customHeight="1">
      <c r="A81" s="1"/>
      <c r="B81" s="6"/>
      <c r="C81" s="20" t="str">
        <f t="array" ref="C81">IF(D81="","", INDEX(Impostazioni!$C$86:$L$105,MATCH($D81,Impostazioni!$J$86:$J$105,0),2))</f>
        <v/>
      </c>
      <c r="D81" s="6"/>
      <c r="E81" s="6"/>
      <c r="F81" s="6"/>
      <c r="G81" s="6"/>
      <c r="H81" s="23" t="s">
        <v>49</v>
      </c>
      <c r="I81" s="23" t="e">
        <v>#REF!</v>
      </c>
      <c r="J81" s="23" t="s">
        <v>49</v>
      </c>
      <c r="K81" s="2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22.5" customHeight="1">
      <c r="A82" s="1"/>
      <c r="B82" s="6"/>
      <c r="C82" s="20" t="str">
        <f t="array" ref="C82">IF(D82="","", INDEX(Impostazioni!$C$86:$L$105,MATCH($D82,Impostazioni!$J$86:$J$105,0),2))</f>
        <v/>
      </c>
      <c r="D82" s="6"/>
      <c r="E82" s="6"/>
      <c r="F82" s="6"/>
      <c r="G82" s="6"/>
      <c r="H82" s="23" t="s">
        <v>49</v>
      </c>
      <c r="I82" s="23" t="e">
        <v>#REF!</v>
      </c>
      <c r="J82" s="23" t="s">
        <v>49</v>
      </c>
      <c r="K82" s="2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22.5" customHeight="1">
      <c r="A83" s="1"/>
      <c r="B83" s="6"/>
      <c r="C83" s="20" t="str">
        <f t="array" ref="C83">IF(D83="","", INDEX(Impostazioni!$C$86:$L$105,MATCH($D83,Impostazioni!$J$86:$J$105,0),2))</f>
        <v/>
      </c>
      <c r="D83" s="6"/>
      <c r="E83" s="6"/>
      <c r="F83" s="6"/>
      <c r="G83" s="6"/>
      <c r="H83" s="23" t="s">
        <v>49</v>
      </c>
      <c r="I83" s="23" t="e">
        <v>#REF!</v>
      </c>
      <c r="J83" s="23" t="s">
        <v>49</v>
      </c>
      <c r="K83" s="2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22.5" customHeight="1">
      <c r="A84" s="1"/>
      <c r="B84" s="6"/>
      <c r="C84" s="20" t="str">
        <f t="array" ref="C84">IF(D84="","", INDEX(Impostazioni!$C$86:$L$105,MATCH($D84,Impostazioni!$J$86:$J$105,0),2))</f>
        <v/>
      </c>
      <c r="D84" s="6"/>
      <c r="E84" s="6"/>
      <c r="F84" s="6"/>
      <c r="G84" s="6"/>
      <c r="H84" s="23" t="s">
        <v>49</v>
      </c>
      <c r="I84" s="23" t="e">
        <v>#REF!</v>
      </c>
      <c r="J84" s="23" t="s">
        <v>49</v>
      </c>
      <c r="K84" s="2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22.5" customHeight="1">
      <c r="A85" s="1"/>
      <c r="B85" s="6"/>
      <c r="C85" s="20" t="str">
        <f t="array" ref="C85">IF(D85="","", INDEX(Impostazioni!$C$86:$L$105,MATCH($D85,Impostazioni!$J$86:$J$105,0),2))</f>
        <v/>
      </c>
      <c r="D85" s="6"/>
      <c r="E85" s="6"/>
      <c r="F85" s="6"/>
      <c r="G85" s="6"/>
      <c r="H85" s="23" t="s">
        <v>49</v>
      </c>
      <c r="I85" s="23" t="e">
        <v>#REF!</v>
      </c>
      <c r="J85" s="23" t="s">
        <v>49</v>
      </c>
      <c r="K85" s="2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22.5" customHeight="1">
      <c r="A86" s="1"/>
      <c r="B86" s="6"/>
      <c r="C86" s="20" t="str">
        <f t="array" ref="C86">IF(D86="","", INDEX(Impostazioni!$C$86:$L$105,MATCH($D86,Impostazioni!$J$86:$J$105,0),2))</f>
        <v/>
      </c>
      <c r="D86" s="6"/>
      <c r="E86" s="6"/>
      <c r="F86" s="6"/>
      <c r="G86" s="6"/>
      <c r="H86" s="23" t="s">
        <v>49</v>
      </c>
      <c r="I86" s="23" t="e">
        <v>#REF!</v>
      </c>
      <c r="J86" s="23" t="s">
        <v>49</v>
      </c>
      <c r="K86" s="2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22.5" customHeight="1">
      <c r="A87" s="1"/>
      <c r="B87" s="6"/>
      <c r="C87" s="20" t="str">
        <f t="array" ref="C87">IF(D87="","", INDEX(Impostazioni!$C$86:$L$105,MATCH($D87,Impostazioni!$J$86:$J$105,0),2))</f>
        <v/>
      </c>
      <c r="D87" s="6"/>
      <c r="E87" s="6"/>
      <c r="F87" s="6"/>
      <c r="G87" s="6"/>
      <c r="H87" s="23" t="s">
        <v>49</v>
      </c>
      <c r="I87" s="23" t="e">
        <v>#REF!</v>
      </c>
      <c r="J87" s="23" t="s">
        <v>49</v>
      </c>
      <c r="K87" s="2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22.5" customHeight="1">
      <c r="A88" s="1"/>
      <c r="B88" s="6"/>
      <c r="C88" s="20" t="str">
        <f t="array" ref="C88">IF(D88="","", INDEX(Impostazioni!$C$86:$L$105,MATCH($D88,Impostazioni!$J$86:$J$105,0),2))</f>
        <v/>
      </c>
      <c r="D88" s="6"/>
      <c r="E88" s="6"/>
      <c r="F88" s="6"/>
      <c r="G88" s="6"/>
      <c r="H88" s="23" t="s">
        <v>49</v>
      </c>
      <c r="I88" s="23" t="e">
        <v>#REF!</v>
      </c>
      <c r="J88" s="23" t="s">
        <v>49</v>
      </c>
      <c r="K88" s="2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22.5" customHeight="1">
      <c r="A89" s="1"/>
      <c r="B89" s="6"/>
      <c r="C89" s="20" t="str">
        <f t="array" ref="C89">IF(D89="","", INDEX(Impostazioni!$C$86:$L$105,MATCH($D89,Impostazioni!$J$86:$J$105,0),2))</f>
        <v/>
      </c>
      <c r="D89" s="6"/>
      <c r="E89" s="6"/>
      <c r="F89" s="6"/>
      <c r="G89" s="6"/>
      <c r="H89" s="23" t="s">
        <v>49</v>
      </c>
      <c r="I89" s="23" t="e">
        <v>#REF!</v>
      </c>
      <c r="J89" s="23" t="s">
        <v>49</v>
      </c>
      <c r="K89" s="2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22.5" customHeight="1">
      <c r="A90" s="1"/>
      <c r="B90" s="6"/>
      <c r="C90" s="20" t="str">
        <f t="array" ref="C90">IF(D90="","", INDEX(Impostazioni!$C$86:$L$105,MATCH($D90,Impostazioni!$J$86:$J$105,0),2))</f>
        <v/>
      </c>
      <c r="D90" s="6"/>
      <c r="E90" s="6"/>
      <c r="F90" s="6"/>
      <c r="G90" s="6"/>
      <c r="H90" s="23" t="s">
        <v>49</v>
      </c>
      <c r="I90" s="23" t="e">
        <v>#REF!</v>
      </c>
      <c r="J90" s="23" t="s">
        <v>49</v>
      </c>
      <c r="K90" s="2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22.5" customHeight="1">
      <c r="A91" s="1"/>
      <c r="B91" s="6"/>
      <c r="C91" s="20" t="str">
        <f t="array" ref="C91">IF(D91="","", INDEX(Impostazioni!$C$86:$L$105,MATCH($D91,Impostazioni!$J$86:$J$105,0),2))</f>
        <v/>
      </c>
      <c r="D91" s="6"/>
      <c r="E91" s="6"/>
      <c r="F91" s="6"/>
      <c r="G91" s="6"/>
      <c r="H91" s="23" t="s">
        <v>49</v>
      </c>
      <c r="I91" s="23" t="e">
        <v>#REF!</v>
      </c>
      <c r="J91" s="23" t="s">
        <v>49</v>
      </c>
      <c r="K91" s="2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22.5" customHeight="1">
      <c r="A92" s="1"/>
      <c r="B92" s="6"/>
      <c r="C92" s="20" t="str">
        <f t="array" ref="C92">IF(D92="","", INDEX(Impostazioni!$C$86:$L$105,MATCH($D92,Impostazioni!$J$86:$J$105,0),2))</f>
        <v/>
      </c>
      <c r="D92" s="6"/>
      <c r="E92" s="6"/>
      <c r="F92" s="6"/>
      <c r="G92" s="6"/>
      <c r="H92" s="23" t="s">
        <v>49</v>
      </c>
      <c r="I92" s="23" t="e">
        <v>#REF!</v>
      </c>
      <c r="J92" s="23" t="s">
        <v>49</v>
      </c>
      <c r="K92" s="2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22.5" customHeight="1">
      <c r="A93" s="1"/>
      <c r="B93" s="6"/>
      <c r="C93" s="20" t="str">
        <f t="array" ref="C93">IF(D93="","", INDEX(Impostazioni!$C$86:$L$105,MATCH($D93,Impostazioni!$J$86:$J$105,0),2))</f>
        <v/>
      </c>
      <c r="D93" s="6"/>
      <c r="E93" s="6"/>
      <c r="F93" s="6"/>
      <c r="G93" s="6"/>
      <c r="H93" s="23" t="s">
        <v>49</v>
      </c>
      <c r="I93" s="23" t="e">
        <v>#REF!</v>
      </c>
      <c r="J93" s="23" t="s">
        <v>49</v>
      </c>
      <c r="K93" s="2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22.5" customHeight="1">
      <c r="A94" s="1"/>
      <c r="B94" s="6"/>
      <c r="C94" s="20" t="str">
        <f t="array" ref="C94">IF(D94="","", INDEX(Impostazioni!$C$86:$L$105,MATCH($D94,Impostazioni!$J$86:$J$105,0),2))</f>
        <v/>
      </c>
      <c r="D94" s="6"/>
      <c r="E94" s="6"/>
      <c r="F94" s="6"/>
      <c r="G94" s="6"/>
      <c r="H94" s="23" t="s">
        <v>49</v>
      </c>
      <c r="I94" s="23" t="e">
        <v>#REF!</v>
      </c>
      <c r="J94" s="23" t="s">
        <v>49</v>
      </c>
      <c r="K94" s="2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22.5" customHeight="1">
      <c r="A95" s="1"/>
      <c r="B95" s="6"/>
      <c r="C95" s="20" t="str">
        <f t="array" ref="C95">IF(D95="","", INDEX(Impostazioni!$C$86:$L$105,MATCH($D95,Impostazioni!$J$86:$J$105,0),2))</f>
        <v/>
      </c>
      <c r="D95" s="6"/>
      <c r="E95" s="6"/>
      <c r="F95" s="6"/>
      <c r="G95" s="6"/>
      <c r="H95" s="23" t="s">
        <v>49</v>
      </c>
      <c r="I95" s="23" t="e">
        <v>#REF!</v>
      </c>
      <c r="J95" s="23" t="s">
        <v>49</v>
      </c>
      <c r="K95" s="2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22.5" customHeight="1">
      <c r="A96" s="1"/>
      <c r="B96" s="6"/>
      <c r="C96" s="20" t="str">
        <f t="array" ref="C96">IF(D96="","", INDEX(Impostazioni!$C$86:$L$105,MATCH($D96,Impostazioni!$J$86:$J$105,0),2))</f>
        <v/>
      </c>
      <c r="D96" s="6"/>
      <c r="E96" s="6"/>
      <c r="F96" s="6"/>
      <c r="G96" s="6"/>
      <c r="H96" s="23" t="s">
        <v>49</v>
      </c>
      <c r="I96" s="23" t="e">
        <v>#REF!</v>
      </c>
      <c r="J96" s="23" t="s">
        <v>49</v>
      </c>
      <c r="K96" s="2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22.5" customHeight="1">
      <c r="A97" s="1"/>
      <c r="B97" s="6"/>
      <c r="C97" s="20" t="str">
        <f t="array" ref="C97">IF(D97="","", INDEX(Impostazioni!$C$86:$L$105,MATCH($D97,Impostazioni!$J$86:$J$105,0),2))</f>
        <v/>
      </c>
      <c r="D97" s="6"/>
      <c r="E97" s="6"/>
      <c r="F97" s="6"/>
      <c r="G97" s="6"/>
      <c r="H97" s="23" t="s">
        <v>49</v>
      </c>
      <c r="I97" s="23" t="e">
        <v>#REF!</v>
      </c>
      <c r="J97" s="23" t="s">
        <v>49</v>
      </c>
      <c r="K97" s="2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22.5" customHeight="1">
      <c r="A98" s="1"/>
      <c r="B98" s="6"/>
      <c r="C98" s="20" t="str">
        <f t="array" ref="C98">IF(D98="","", INDEX(Impostazioni!$C$86:$L$105,MATCH($D98,Impostazioni!$J$86:$J$105,0),2))</f>
        <v/>
      </c>
      <c r="D98" s="6"/>
      <c r="E98" s="6"/>
      <c r="F98" s="6"/>
      <c r="G98" s="6"/>
      <c r="H98" s="23" t="s">
        <v>49</v>
      </c>
      <c r="I98" s="23" t="e">
        <v>#REF!</v>
      </c>
      <c r="J98" s="23" t="s">
        <v>49</v>
      </c>
      <c r="K98" s="2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22.5" customHeight="1">
      <c r="A99" s="1"/>
      <c r="B99" s="6"/>
      <c r="C99" s="20" t="str">
        <f t="array" ref="C99">IF(D99="","", INDEX(Impostazioni!$C$86:$L$105,MATCH($D99,Impostazioni!$J$86:$J$105,0),2))</f>
        <v/>
      </c>
      <c r="D99" s="6"/>
      <c r="E99" s="6"/>
      <c r="F99" s="6"/>
      <c r="G99" s="6"/>
      <c r="H99" s="23" t="s">
        <v>49</v>
      </c>
      <c r="I99" s="23" t="e">
        <v>#REF!</v>
      </c>
      <c r="J99" s="23" t="s">
        <v>49</v>
      </c>
      <c r="K99" s="2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22.5" customHeight="1">
      <c r="A100" s="1"/>
      <c r="B100" s="6"/>
      <c r="C100" s="20" t="str">
        <f t="array" ref="C100">IF(D100="","", INDEX(Impostazioni!$C$86:$L$105,MATCH($D100,Impostazioni!$J$86:$J$105,0),2))</f>
        <v/>
      </c>
      <c r="D100" s="6"/>
      <c r="E100" s="6"/>
      <c r="F100" s="6"/>
      <c r="G100" s="6"/>
      <c r="H100" s="23" t="s">
        <v>49</v>
      </c>
      <c r="I100" s="23" t="e">
        <v>#REF!</v>
      </c>
      <c r="J100" s="23" t="s">
        <v>49</v>
      </c>
      <c r="K100" s="2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22.5" customHeight="1">
      <c r="A101" s="1"/>
      <c r="B101" s="6"/>
      <c r="C101" s="20" t="str">
        <f t="array" ref="C101">IF(D101="","", INDEX(Impostazioni!$C$86:$L$105,MATCH($D101,Impostazioni!$J$86:$J$105,0),2))</f>
        <v/>
      </c>
      <c r="D101" s="6"/>
      <c r="E101" s="6"/>
      <c r="F101" s="6"/>
      <c r="G101" s="6"/>
      <c r="H101" s="23" t="s">
        <v>49</v>
      </c>
      <c r="I101" s="23" t="e">
        <v>#REF!</v>
      </c>
      <c r="J101" s="23" t="s">
        <v>49</v>
      </c>
      <c r="K101" s="2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22.5" customHeight="1">
      <c r="A102" s="1"/>
      <c r="B102" s="6"/>
      <c r="C102" s="20" t="str">
        <f t="array" ref="C102">IF(D102="","", INDEX(Impostazioni!$C$86:$L$105,MATCH($D102,Impostazioni!$J$86:$J$105,0),2))</f>
        <v/>
      </c>
      <c r="D102" s="6"/>
      <c r="E102" s="6"/>
      <c r="F102" s="6"/>
      <c r="G102" s="6"/>
      <c r="H102" s="23" t="s">
        <v>49</v>
      </c>
      <c r="I102" s="23" t="e">
        <v>#REF!</v>
      </c>
      <c r="J102" s="23" t="s">
        <v>49</v>
      </c>
      <c r="K102" s="2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22.5" customHeight="1">
      <c r="A103" s="1"/>
      <c r="B103" s="6"/>
      <c r="C103" s="20" t="str">
        <f t="array" ref="C103">IF(D103="","", INDEX(Impostazioni!$C$86:$L$105,MATCH($D103,Impostazioni!$J$86:$J$105,0),2))</f>
        <v/>
      </c>
      <c r="D103" s="6"/>
      <c r="E103" s="6"/>
      <c r="F103" s="6"/>
      <c r="G103" s="6"/>
      <c r="H103" s="23" t="s">
        <v>49</v>
      </c>
      <c r="I103" s="23" t="e">
        <v>#REF!</v>
      </c>
      <c r="J103" s="23" t="s">
        <v>49</v>
      </c>
      <c r="K103" s="2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22.5" customHeight="1">
      <c r="A104" s="1"/>
      <c r="B104" s="6"/>
      <c r="C104" s="20" t="str">
        <f t="array" ref="C104">IF(D104="","", INDEX(Impostazioni!$C$86:$L$105,MATCH($D104,Impostazioni!$J$86:$J$105,0),2))</f>
        <v/>
      </c>
      <c r="D104" s="6"/>
      <c r="E104" s="6"/>
      <c r="F104" s="6"/>
      <c r="G104" s="6"/>
      <c r="H104" s="23" t="s">
        <v>49</v>
      </c>
      <c r="I104" s="23" t="e">
        <v>#REF!</v>
      </c>
      <c r="J104" s="23" t="s">
        <v>49</v>
      </c>
      <c r="K104" s="2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22.5" customHeight="1">
      <c r="A105" s="1"/>
      <c r="B105" s="6"/>
      <c r="C105" s="20" t="str">
        <f t="array" ref="C105">IF(D105="","", INDEX(Impostazioni!$C$86:$L$105,MATCH($D105,Impostazioni!$J$86:$J$105,0),2))</f>
        <v/>
      </c>
      <c r="D105" s="6"/>
      <c r="E105" s="6"/>
      <c r="F105" s="6"/>
      <c r="G105" s="6"/>
      <c r="H105" s="23" t="s">
        <v>49</v>
      </c>
      <c r="I105" s="23" t="e">
        <v>#REF!</v>
      </c>
      <c r="J105" s="23" t="s">
        <v>49</v>
      </c>
      <c r="K105" s="2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22.5" customHeight="1">
      <c r="A106" s="1"/>
      <c r="B106" s="6"/>
      <c r="C106" s="20" t="str">
        <f t="array" ref="C106">IF(D106="","", INDEX(Impostazioni!$C$86:$L$105,MATCH($D106,Impostazioni!$J$86:$J$105,0),2))</f>
        <v/>
      </c>
      <c r="D106" s="6"/>
      <c r="E106" s="6"/>
      <c r="F106" s="6"/>
      <c r="G106" s="6"/>
      <c r="H106" s="23" t="s">
        <v>49</v>
      </c>
      <c r="I106" s="23" t="e">
        <v>#REF!</v>
      </c>
      <c r="J106" s="23" t="s">
        <v>49</v>
      </c>
      <c r="K106" s="2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22.5" customHeight="1">
      <c r="A107" s="1"/>
      <c r="B107" s="6"/>
      <c r="C107" s="20" t="str">
        <f t="array" ref="C107">IF(D107="","", INDEX(Impostazioni!$C$86:$L$105,MATCH($D107,Impostazioni!$J$86:$J$105,0),2))</f>
        <v/>
      </c>
      <c r="D107" s="6"/>
      <c r="E107" s="6"/>
      <c r="F107" s="6"/>
      <c r="G107" s="6"/>
      <c r="H107" s="23" t="s">
        <v>49</v>
      </c>
      <c r="I107" s="23" t="e">
        <v>#REF!</v>
      </c>
      <c r="J107" s="23" t="s">
        <v>49</v>
      </c>
      <c r="K107" s="2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22.5" customHeight="1">
      <c r="A108" s="1"/>
      <c r="B108" s="6"/>
      <c r="C108" s="20" t="str">
        <f t="array" ref="C108">IF(D108="","", INDEX(Impostazioni!$C$86:$L$105,MATCH($D108,Impostazioni!$J$86:$J$105,0),2))</f>
        <v/>
      </c>
      <c r="D108" s="6"/>
      <c r="E108" s="6"/>
      <c r="F108" s="6"/>
      <c r="G108" s="6"/>
      <c r="H108" s="23" t="s">
        <v>49</v>
      </c>
      <c r="I108" s="23" t="e">
        <v>#REF!</v>
      </c>
      <c r="J108" s="23" t="s">
        <v>49</v>
      </c>
      <c r="K108" s="2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22.5" customHeight="1">
      <c r="A109" s="1"/>
      <c r="B109" s="6"/>
      <c r="C109" s="20" t="str">
        <f t="array" ref="C109">IF(D109="","", INDEX(Impostazioni!$C$86:$L$105,MATCH($D109,Impostazioni!$J$86:$J$105,0),2))</f>
        <v/>
      </c>
      <c r="D109" s="6"/>
      <c r="E109" s="6"/>
      <c r="F109" s="6"/>
      <c r="G109" s="6"/>
      <c r="H109" s="23" t="s">
        <v>49</v>
      </c>
      <c r="I109" s="23" t="e">
        <v>#REF!</v>
      </c>
      <c r="J109" s="23" t="s">
        <v>49</v>
      </c>
      <c r="K109" s="2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22.5" customHeight="1">
      <c r="A110" s="1"/>
      <c r="B110" s="6"/>
      <c r="C110" s="20" t="str">
        <f t="array" ref="C110">IF(D110="","", INDEX(Impostazioni!$C$86:$L$105,MATCH($D110,Impostazioni!$J$86:$J$105,0),2))</f>
        <v/>
      </c>
      <c r="D110" s="6"/>
      <c r="E110" s="6"/>
      <c r="F110" s="6"/>
      <c r="G110" s="6"/>
      <c r="H110" s="23" t="s">
        <v>49</v>
      </c>
      <c r="I110" s="23" t="e">
        <v>#REF!</v>
      </c>
      <c r="J110" s="23" t="s">
        <v>49</v>
      </c>
      <c r="K110" s="2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22.5" customHeight="1">
      <c r="A111" s="1"/>
      <c r="B111" s="6"/>
      <c r="C111" s="20" t="str">
        <f t="array" ref="C111">IF(D111="","", INDEX(Impostazioni!$C$86:$L$105,MATCH($D111,Impostazioni!$J$86:$J$105,0),2))</f>
        <v/>
      </c>
      <c r="D111" s="6"/>
      <c r="E111" s="6"/>
      <c r="F111" s="6"/>
      <c r="G111" s="6"/>
      <c r="H111" s="23" t="s">
        <v>49</v>
      </c>
      <c r="I111" s="23" t="e">
        <v>#REF!</v>
      </c>
      <c r="J111" s="23" t="s">
        <v>49</v>
      </c>
      <c r="K111" s="2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22.5" customHeight="1">
      <c r="A112" s="1"/>
      <c r="B112" s="6"/>
      <c r="C112" s="20" t="str">
        <f t="array" ref="C112">IF(D112="","", INDEX(Impostazioni!$C$86:$L$105,MATCH($D112,Impostazioni!$J$86:$J$105,0),2))</f>
        <v/>
      </c>
      <c r="D112" s="6"/>
      <c r="E112" s="6"/>
      <c r="F112" s="6"/>
      <c r="G112" s="6"/>
      <c r="H112" s="23" t="s">
        <v>49</v>
      </c>
      <c r="I112" s="23" t="e">
        <v>#REF!</v>
      </c>
      <c r="J112" s="23" t="s">
        <v>49</v>
      </c>
      <c r="K112" s="2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22.5" customHeight="1">
      <c r="A113" s="1"/>
      <c r="B113" s="6"/>
      <c r="C113" s="20" t="str">
        <f t="array" ref="C113">IF(D113="","", INDEX(Impostazioni!$C$86:$L$105,MATCH($D113,Impostazioni!$J$86:$J$105,0),2))</f>
        <v/>
      </c>
      <c r="D113" s="6"/>
      <c r="E113" s="6"/>
      <c r="F113" s="6"/>
      <c r="G113" s="6"/>
      <c r="H113" s="23" t="s">
        <v>49</v>
      </c>
      <c r="I113" s="23" t="e">
        <v>#REF!</v>
      </c>
      <c r="J113" s="23" t="s">
        <v>49</v>
      </c>
      <c r="K113" s="2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22.5" customHeight="1">
      <c r="A114" s="1"/>
      <c r="B114" s="6"/>
      <c r="C114" s="20" t="str">
        <f t="array" ref="C114">IF(D114="","", INDEX(Impostazioni!$C$86:$L$105,MATCH($D114,Impostazioni!$J$86:$J$105,0),2))</f>
        <v/>
      </c>
      <c r="D114" s="6"/>
      <c r="E114" s="6"/>
      <c r="F114" s="6"/>
      <c r="G114" s="6"/>
      <c r="H114" s="23" t="s">
        <v>49</v>
      </c>
      <c r="I114" s="23" t="e">
        <v>#REF!</v>
      </c>
      <c r="J114" s="23" t="s">
        <v>49</v>
      </c>
      <c r="K114" s="2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22.5" customHeight="1">
      <c r="A115" s="1"/>
      <c r="B115" s="6"/>
      <c r="C115" s="20" t="str">
        <f t="array" ref="C115">IF(D115="","", INDEX(Impostazioni!$C$86:$L$105,MATCH($D115,Impostazioni!$J$86:$J$105,0),2))</f>
        <v/>
      </c>
      <c r="D115" s="6"/>
      <c r="E115" s="6"/>
      <c r="F115" s="6"/>
      <c r="G115" s="6"/>
      <c r="H115" s="23" t="s">
        <v>49</v>
      </c>
      <c r="I115" s="23" t="e">
        <v>#REF!</v>
      </c>
      <c r="J115" s="23" t="s">
        <v>49</v>
      </c>
      <c r="K115" s="2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22.5" customHeight="1">
      <c r="A116" s="1"/>
      <c r="B116" s="6"/>
      <c r="C116" s="20" t="str">
        <f t="array" ref="C116">IF(D116="","", INDEX(Impostazioni!$C$86:$L$105,MATCH($D116,Impostazioni!$J$86:$J$105,0),2))</f>
        <v/>
      </c>
      <c r="D116" s="6"/>
      <c r="E116" s="6"/>
      <c r="F116" s="6"/>
      <c r="G116" s="6"/>
      <c r="H116" s="23" t="s">
        <v>49</v>
      </c>
      <c r="I116" s="23" t="e">
        <v>#REF!</v>
      </c>
      <c r="J116" s="23" t="s">
        <v>49</v>
      </c>
      <c r="K116" s="2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22.5" customHeight="1">
      <c r="A117" s="1"/>
      <c r="B117" s="6"/>
      <c r="C117" s="20" t="str">
        <f t="array" ref="C117">IF(D117="","", INDEX(Impostazioni!$C$86:$L$105,MATCH($D117,Impostazioni!$J$86:$J$105,0),2))</f>
        <v/>
      </c>
      <c r="D117" s="6"/>
      <c r="E117" s="6"/>
      <c r="F117" s="6"/>
      <c r="G117" s="6"/>
      <c r="H117" s="23" t="s">
        <v>49</v>
      </c>
      <c r="I117" s="23" t="e">
        <v>#REF!</v>
      </c>
      <c r="J117" s="23" t="s">
        <v>49</v>
      </c>
      <c r="K117" s="2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22.5" customHeight="1">
      <c r="A118" s="1"/>
      <c r="B118" s="6"/>
      <c r="C118" s="20" t="str">
        <f t="array" ref="C118">IF(D118="","", INDEX(Impostazioni!$C$86:$L$105,MATCH($D118,Impostazioni!$J$86:$J$105,0),2))</f>
        <v/>
      </c>
      <c r="D118" s="6"/>
      <c r="E118" s="6"/>
      <c r="F118" s="6"/>
      <c r="G118" s="6"/>
      <c r="H118" s="23" t="s">
        <v>49</v>
      </c>
      <c r="I118" s="23" t="e">
        <v>#REF!</v>
      </c>
      <c r="J118" s="23" t="s">
        <v>49</v>
      </c>
      <c r="K118" s="2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22.5" customHeight="1">
      <c r="A119" s="1"/>
      <c r="B119" s="6"/>
      <c r="C119" s="20" t="str">
        <f t="array" ref="C119">IF(D119="","", INDEX(Impostazioni!$C$86:$L$105,MATCH($D119,Impostazioni!$J$86:$J$105,0),2))</f>
        <v/>
      </c>
      <c r="D119" s="6"/>
      <c r="E119" s="6"/>
      <c r="F119" s="6"/>
      <c r="G119" s="6"/>
      <c r="H119" s="23" t="s">
        <v>49</v>
      </c>
      <c r="I119" s="23" t="e">
        <v>#REF!</v>
      </c>
      <c r="J119" s="23" t="s">
        <v>49</v>
      </c>
      <c r="K119" s="2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22.5" customHeight="1">
      <c r="A120" s="1"/>
      <c r="B120" s="6"/>
      <c r="C120" s="20" t="str">
        <f t="array" ref="C120">IF(D120="","", INDEX(Impostazioni!$C$86:$L$105,MATCH($D120,Impostazioni!$J$86:$J$105,0),2))</f>
        <v/>
      </c>
      <c r="D120" s="6"/>
      <c r="E120" s="6"/>
      <c r="F120" s="6"/>
      <c r="G120" s="6"/>
      <c r="H120" s="23" t="s">
        <v>49</v>
      </c>
      <c r="I120" s="23" t="e">
        <v>#REF!</v>
      </c>
      <c r="J120" s="23" t="s">
        <v>49</v>
      </c>
      <c r="K120" s="2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22.5" customHeight="1">
      <c r="A121" s="1"/>
      <c r="B121" s="6"/>
      <c r="C121" s="20" t="str">
        <f t="array" ref="C121">IF(D121="","", INDEX(Impostazioni!$C$86:$L$105,MATCH($D121,Impostazioni!$J$86:$J$105,0),2))</f>
        <v/>
      </c>
      <c r="D121" s="6"/>
      <c r="E121" s="6"/>
      <c r="F121" s="6"/>
      <c r="G121" s="6"/>
      <c r="H121" s="23" t="s">
        <v>49</v>
      </c>
      <c r="I121" s="23" t="e">
        <v>#REF!</v>
      </c>
      <c r="J121" s="23" t="s">
        <v>49</v>
      </c>
      <c r="K121" s="2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22.5" customHeight="1">
      <c r="A122" s="1"/>
      <c r="B122" s="6"/>
      <c r="C122" s="20" t="str">
        <f t="array" ref="C122">IF(D122="","", INDEX(Impostazioni!$C$86:$L$105,MATCH($D122,Impostazioni!$J$86:$J$105,0),2))</f>
        <v/>
      </c>
      <c r="D122" s="6"/>
      <c r="E122" s="6"/>
      <c r="F122" s="6"/>
      <c r="G122" s="6"/>
      <c r="H122" s="23" t="s">
        <v>49</v>
      </c>
      <c r="I122" s="23" t="e">
        <v>#REF!</v>
      </c>
      <c r="J122" s="23" t="s">
        <v>49</v>
      </c>
      <c r="K122" s="2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22.5" customHeight="1">
      <c r="A123" s="1"/>
      <c r="B123" s="6"/>
      <c r="C123" s="20" t="str">
        <f t="array" ref="C123">IF(D123="","", INDEX(Impostazioni!$C$86:$L$105,MATCH($D123,Impostazioni!$J$86:$J$105,0),2))</f>
        <v/>
      </c>
      <c r="D123" s="6"/>
      <c r="E123" s="6"/>
      <c r="F123" s="6"/>
      <c r="G123" s="6"/>
      <c r="H123" s="23" t="s">
        <v>49</v>
      </c>
      <c r="I123" s="23" t="e">
        <v>#REF!</v>
      </c>
      <c r="J123" s="23" t="s">
        <v>49</v>
      </c>
      <c r="K123" s="2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22.5" customHeight="1">
      <c r="A124" s="1"/>
      <c r="B124" s="6"/>
      <c r="C124" s="20" t="str">
        <f t="array" ref="C124">IF(D124="","", INDEX(Impostazioni!$C$86:$L$105,MATCH($D124,Impostazioni!$J$86:$J$105,0),2))</f>
        <v/>
      </c>
      <c r="D124" s="6"/>
      <c r="E124" s="6"/>
      <c r="F124" s="6"/>
      <c r="G124" s="6"/>
      <c r="H124" s="23" t="s">
        <v>49</v>
      </c>
      <c r="I124" s="23" t="e">
        <v>#REF!</v>
      </c>
      <c r="J124" s="23" t="s">
        <v>49</v>
      </c>
      <c r="K124" s="2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22.5" customHeight="1">
      <c r="A125" s="1"/>
      <c r="B125" s="6"/>
      <c r="C125" s="20" t="str">
        <f t="array" ref="C125">IF(D125="","", INDEX(Impostazioni!$C$86:$L$105,MATCH($D125,Impostazioni!$J$86:$J$105,0),2))</f>
        <v/>
      </c>
      <c r="D125" s="6"/>
      <c r="E125" s="6"/>
      <c r="F125" s="6"/>
      <c r="G125" s="6"/>
      <c r="H125" s="23" t="s">
        <v>49</v>
      </c>
      <c r="I125" s="23" t="e">
        <v>#REF!</v>
      </c>
      <c r="J125" s="23" t="s">
        <v>49</v>
      </c>
      <c r="K125" s="2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22.5" customHeight="1">
      <c r="A126" s="1"/>
      <c r="B126" s="6"/>
      <c r="C126" s="20" t="str">
        <f t="array" ref="C126">IF(D126="","", INDEX(Impostazioni!$C$86:$L$105,MATCH($D126,Impostazioni!$J$86:$J$105,0),2))</f>
        <v/>
      </c>
      <c r="D126" s="6"/>
      <c r="E126" s="6"/>
      <c r="F126" s="6"/>
      <c r="G126" s="6"/>
      <c r="H126" s="23" t="s">
        <v>49</v>
      </c>
      <c r="I126" s="23" t="e">
        <v>#REF!</v>
      </c>
      <c r="J126" s="23" t="s">
        <v>49</v>
      </c>
      <c r="K126" s="2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22.5" customHeight="1">
      <c r="A127" s="1"/>
      <c r="B127" s="6"/>
      <c r="C127" s="20" t="str">
        <f t="array" ref="C127">IF(D127="","", INDEX(Impostazioni!$C$86:$L$105,MATCH($D127,Impostazioni!$J$86:$J$105,0),2))</f>
        <v/>
      </c>
      <c r="D127" s="6"/>
      <c r="E127" s="6"/>
      <c r="F127" s="6"/>
      <c r="G127" s="6"/>
      <c r="H127" s="23" t="s">
        <v>49</v>
      </c>
      <c r="I127" s="23" t="e">
        <v>#REF!</v>
      </c>
      <c r="J127" s="23" t="s">
        <v>49</v>
      </c>
      <c r="K127" s="2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22.5" customHeight="1">
      <c r="A128" s="1"/>
      <c r="B128" s="6"/>
      <c r="C128" s="20" t="str">
        <f t="array" ref="C128">IF(D128="","", INDEX(Impostazioni!$C$86:$L$105,MATCH($D128,Impostazioni!$J$86:$J$105,0),2))</f>
        <v/>
      </c>
      <c r="D128" s="6"/>
      <c r="E128" s="6"/>
      <c r="F128" s="6"/>
      <c r="G128" s="6"/>
      <c r="H128" s="23" t="s">
        <v>49</v>
      </c>
      <c r="I128" s="23" t="e">
        <v>#REF!</v>
      </c>
      <c r="J128" s="23" t="s">
        <v>49</v>
      </c>
      <c r="K128" s="2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22.5" customHeight="1">
      <c r="A129" s="1"/>
      <c r="B129" s="6"/>
      <c r="C129" s="20" t="str">
        <f t="array" ref="C129">IF(D129="","", INDEX(Impostazioni!$C$86:$L$105,MATCH($D129,Impostazioni!$J$86:$J$105,0),2))</f>
        <v/>
      </c>
      <c r="D129" s="6"/>
      <c r="E129" s="6"/>
      <c r="F129" s="6"/>
      <c r="G129" s="6"/>
      <c r="H129" s="23" t="s">
        <v>49</v>
      </c>
      <c r="I129" s="23" t="e">
        <v>#REF!</v>
      </c>
      <c r="J129" s="23" t="s">
        <v>49</v>
      </c>
      <c r="K129" s="2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22.5" customHeight="1">
      <c r="A130" s="1"/>
      <c r="B130" s="6"/>
      <c r="C130" s="20" t="str">
        <f t="array" ref="C130">IF(D130="","", INDEX(Impostazioni!$C$86:$L$105,MATCH($D130,Impostazioni!$J$86:$J$105,0),2))</f>
        <v/>
      </c>
      <c r="D130" s="6"/>
      <c r="E130" s="6"/>
      <c r="F130" s="6"/>
      <c r="G130" s="6"/>
      <c r="H130" s="23" t="s">
        <v>49</v>
      </c>
      <c r="I130" s="23" t="e">
        <v>#REF!</v>
      </c>
      <c r="J130" s="23" t="s">
        <v>49</v>
      </c>
      <c r="K130" s="2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22.5" customHeight="1">
      <c r="A131" s="1"/>
      <c r="B131" s="6"/>
      <c r="C131" s="20" t="str">
        <f t="array" ref="C131">IF(D131="","", INDEX(Impostazioni!$C$86:$L$105,MATCH($D131,Impostazioni!$J$86:$J$105,0),2))</f>
        <v/>
      </c>
      <c r="D131" s="6"/>
      <c r="E131" s="6"/>
      <c r="F131" s="6"/>
      <c r="G131" s="6"/>
      <c r="H131" s="23" t="s">
        <v>49</v>
      </c>
      <c r="I131" s="23" t="e">
        <v>#REF!</v>
      </c>
      <c r="J131" s="23" t="s">
        <v>49</v>
      </c>
      <c r="K131" s="2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22.5" customHeight="1">
      <c r="A132" s="1"/>
      <c r="B132" s="6"/>
      <c r="C132" s="20" t="str">
        <f t="array" ref="C132">IF(D132="","", INDEX(Impostazioni!$C$86:$L$105,MATCH($D132,Impostazioni!$J$86:$J$105,0),2))</f>
        <v/>
      </c>
      <c r="D132" s="6"/>
      <c r="E132" s="6"/>
      <c r="F132" s="6"/>
      <c r="G132" s="6"/>
      <c r="H132" s="23" t="s">
        <v>49</v>
      </c>
      <c r="I132" s="23" t="e">
        <v>#REF!</v>
      </c>
      <c r="J132" s="23" t="s">
        <v>49</v>
      </c>
      <c r="K132" s="2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22.5" customHeight="1">
      <c r="A133" s="1"/>
      <c r="B133" s="6"/>
      <c r="C133" s="20" t="str">
        <f t="array" ref="C133">IF(D133="","", INDEX(Impostazioni!$C$86:$L$105,MATCH($D133,Impostazioni!$J$86:$J$105,0),2))</f>
        <v/>
      </c>
      <c r="D133" s="6"/>
      <c r="E133" s="6"/>
      <c r="F133" s="6"/>
      <c r="G133" s="6"/>
      <c r="H133" s="23" t="s">
        <v>49</v>
      </c>
      <c r="I133" s="23" t="e">
        <v>#REF!</v>
      </c>
      <c r="J133" s="23" t="s">
        <v>49</v>
      </c>
      <c r="K133" s="2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22.5" customHeight="1">
      <c r="A134" s="1"/>
      <c r="B134" s="6"/>
      <c r="C134" s="20" t="str">
        <f t="array" ref="C134">IF(D134="","", INDEX(Impostazioni!$C$86:$L$105,MATCH($D134,Impostazioni!$J$86:$J$105,0),2))</f>
        <v/>
      </c>
      <c r="D134" s="6"/>
      <c r="E134" s="6"/>
      <c r="F134" s="6"/>
      <c r="G134" s="6"/>
      <c r="H134" s="23" t="s">
        <v>49</v>
      </c>
      <c r="I134" s="23" t="e">
        <v>#REF!</v>
      </c>
      <c r="J134" s="23" t="s">
        <v>49</v>
      </c>
      <c r="K134" s="2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22.5" customHeight="1">
      <c r="A135" s="1"/>
      <c r="B135" s="6"/>
      <c r="C135" s="20" t="str">
        <f t="array" ref="C135">IF(D135="","", INDEX(Impostazioni!$C$86:$L$105,MATCH($D135,Impostazioni!$J$86:$J$105,0),2))</f>
        <v/>
      </c>
      <c r="D135" s="6"/>
      <c r="E135" s="6"/>
      <c r="F135" s="6"/>
      <c r="G135" s="6"/>
      <c r="H135" s="23" t="s">
        <v>49</v>
      </c>
      <c r="I135" s="23" t="e">
        <v>#REF!</v>
      </c>
      <c r="J135" s="23" t="s">
        <v>49</v>
      </c>
      <c r="K135" s="2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22.5" customHeight="1">
      <c r="A136" s="1"/>
      <c r="B136" s="6"/>
      <c r="C136" s="20" t="str">
        <f t="array" ref="C136">IF(D136="","", INDEX(Impostazioni!$C$86:$L$105,MATCH($D136,Impostazioni!$J$86:$J$105,0),2))</f>
        <v/>
      </c>
      <c r="D136" s="6"/>
      <c r="E136" s="6"/>
      <c r="F136" s="6"/>
      <c r="G136" s="6"/>
      <c r="H136" s="23" t="s">
        <v>49</v>
      </c>
      <c r="I136" s="23" t="e">
        <v>#REF!</v>
      </c>
      <c r="J136" s="23" t="s">
        <v>49</v>
      </c>
      <c r="K136" s="2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22.5" customHeight="1">
      <c r="A137" s="1"/>
      <c r="B137" s="6"/>
      <c r="C137" s="20" t="str">
        <f t="array" ref="C137">IF(D137="","", INDEX(Impostazioni!$C$86:$L$105,MATCH($D137,Impostazioni!$J$86:$J$105,0),2))</f>
        <v/>
      </c>
      <c r="D137" s="6"/>
      <c r="E137" s="6"/>
      <c r="F137" s="6"/>
      <c r="G137" s="6"/>
      <c r="H137" s="23" t="s">
        <v>49</v>
      </c>
      <c r="I137" s="23" t="e">
        <v>#REF!</v>
      </c>
      <c r="J137" s="23" t="s">
        <v>49</v>
      </c>
      <c r="K137" s="2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22.5" customHeight="1">
      <c r="A138" s="1"/>
      <c r="B138" s="6"/>
      <c r="C138" s="20" t="str">
        <f t="array" ref="C138">IF(D138="","", INDEX(Impostazioni!$C$86:$L$105,MATCH($D138,Impostazioni!$J$86:$J$105,0),2))</f>
        <v/>
      </c>
      <c r="D138" s="6"/>
      <c r="E138" s="6"/>
      <c r="F138" s="6"/>
      <c r="G138" s="6"/>
      <c r="H138" s="23" t="s">
        <v>49</v>
      </c>
      <c r="I138" s="23" t="e">
        <v>#REF!</v>
      </c>
      <c r="J138" s="23" t="s">
        <v>49</v>
      </c>
      <c r="K138" s="2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22.5" customHeight="1">
      <c r="A139" s="1"/>
      <c r="B139" s="6"/>
      <c r="C139" s="20" t="str">
        <f t="array" ref="C139">IF(D139="","", INDEX(Impostazioni!$C$86:$L$105,MATCH($D139,Impostazioni!$J$86:$J$105,0),2))</f>
        <v/>
      </c>
      <c r="D139" s="6"/>
      <c r="E139" s="6"/>
      <c r="F139" s="6"/>
      <c r="G139" s="6"/>
      <c r="H139" s="23" t="s">
        <v>49</v>
      </c>
      <c r="I139" s="23" t="e">
        <v>#REF!</v>
      </c>
      <c r="J139" s="23" t="s">
        <v>49</v>
      </c>
      <c r="K139" s="2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22.5" customHeight="1">
      <c r="A140" s="1"/>
      <c r="B140" s="6"/>
      <c r="C140" s="20" t="str">
        <f t="array" ref="C140">IF(D140="","", INDEX(Impostazioni!$C$86:$L$105,MATCH($D140,Impostazioni!$J$86:$J$105,0),2))</f>
        <v/>
      </c>
      <c r="D140" s="6"/>
      <c r="E140" s="6"/>
      <c r="F140" s="6"/>
      <c r="G140" s="6"/>
      <c r="H140" s="23" t="s">
        <v>49</v>
      </c>
      <c r="I140" s="23" t="e">
        <v>#REF!</v>
      </c>
      <c r="J140" s="23" t="s">
        <v>49</v>
      </c>
      <c r="K140" s="2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22.5" customHeight="1">
      <c r="A141" s="1"/>
      <c r="B141" s="6"/>
      <c r="C141" s="20" t="str">
        <f t="array" ref="C141">IF(D141="","", INDEX(Impostazioni!$C$86:$L$105,MATCH($D141,Impostazioni!$J$86:$J$105,0),2))</f>
        <v/>
      </c>
      <c r="D141" s="6"/>
      <c r="E141" s="6"/>
      <c r="F141" s="6"/>
      <c r="G141" s="6"/>
      <c r="H141" s="23" t="s">
        <v>49</v>
      </c>
      <c r="I141" s="23" t="e">
        <v>#REF!</v>
      </c>
      <c r="J141" s="23" t="s">
        <v>49</v>
      </c>
      <c r="K141" s="2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22.5" customHeight="1">
      <c r="A142" s="1"/>
      <c r="B142" s="6"/>
      <c r="C142" s="20" t="str">
        <f t="array" ref="C142">IF(D142="","", INDEX(Impostazioni!$C$86:$L$105,MATCH($D142,Impostazioni!$J$86:$J$105,0),2))</f>
        <v/>
      </c>
      <c r="D142" s="6"/>
      <c r="E142" s="6"/>
      <c r="F142" s="6"/>
      <c r="G142" s="6"/>
      <c r="H142" s="23" t="s">
        <v>49</v>
      </c>
      <c r="I142" s="23" t="e">
        <v>#REF!</v>
      </c>
      <c r="J142" s="23" t="s">
        <v>49</v>
      </c>
      <c r="K142" s="2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22.5" customHeight="1">
      <c r="A143" s="1"/>
      <c r="B143" s="6"/>
      <c r="C143" s="20" t="str">
        <f t="array" ref="C143">IF(D143="","", INDEX(Impostazioni!$C$86:$L$105,MATCH($D143,Impostazioni!$J$86:$J$105,0),2))</f>
        <v/>
      </c>
      <c r="D143" s="6"/>
      <c r="E143" s="6"/>
      <c r="F143" s="6"/>
      <c r="G143" s="6"/>
      <c r="H143" s="23" t="s">
        <v>49</v>
      </c>
      <c r="I143" s="23" t="e">
        <v>#REF!</v>
      </c>
      <c r="J143" s="23" t="s">
        <v>49</v>
      </c>
      <c r="K143" s="2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22.5" customHeight="1">
      <c r="A144" s="1"/>
      <c r="B144" s="6"/>
      <c r="C144" s="20" t="str">
        <f t="array" ref="C144">IF(D144="","", INDEX(Impostazioni!$C$86:$L$105,MATCH($D144,Impostazioni!$J$86:$J$105,0),2))</f>
        <v/>
      </c>
      <c r="D144" s="6"/>
      <c r="E144" s="6"/>
      <c r="F144" s="6"/>
      <c r="G144" s="6"/>
      <c r="H144" s="23" t="s">
        <v>49</v>
      </c>
      <c r="I144" s="23" t="e">
        <v>#REF!</v>
      </c>
      <c r="J144" s="23" t="s">
        <v>49</v>
      </c>
      <c r="K144" s="2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22.5" customHeight="1">
      <c r="A145" s="1"/>
      <c r="B145" s="6"/>
      <c r="C145" s="20" t="str">
        <f t="array" ref="C145">IF(D145="","", INDEX(Impostazioni!$C$86:$L$105,MATCH($D145,Impostazioni!$J$86:$J$105,0),2))</f>
        <v/>
      </c>
      <c r="D145" s="6"/>
      <c r="E145" s="6"/>
      <c r="F145" s="6"/>
      <c r="G145" s="6"/>
      <c r="H145" s="23" t="s">
        <v>49</v>
      </c>
      <c r="I145" s="23" t="e">
        <v>#REF!</v>
      </c>
      <c r="J145" s="23" t="s">
        <v>49</v>
      </c>
      <c r="K145" s="2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22.5" customHeight="1">
      <c r="A146" s="1"/>
      <c r="B146" s="6"/>
      <c r="C146" s="20" t="str">
        <f t="array" ref="C146">IF(D146="","", INDEX(Impostazioni!$C$86:$L$105,MATCH($D146,Impostazioni!$J$86:$J$105,0),2))</f>
        <v/>
      </c>
      <c r="D146" s="6"/>
      <c r="E146" s="6"/>
      <c r="F146" s="6"/>
      <c r="G146" s="6"/>
      <c r="H146" s="23" t="s">
        <v>49</v>
      </c>
      <c r="I146" s="23" t="e">
        <v>#REF!</v>
      </c>
      <c r="J146" s="23" t="s">
        <v>49</v>
      </c>
      <c r="K146" s="2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22.5" customHeight="1">
      <c r="A147" s="1"/>
      <c r="B147" s="6"/>
      <c r="C147" s="20" t="str">
        <f t="array" ref="C147">IF(D147="","", INDEX(Impostazioni!$C$86:$L$105,MATCH($D147,Impostazioni!$J$86:$J$105,0),2))</f>
        <v/>
      </c>
      <c r="D147" s="6"/>
      <c r="E147" s="6"/>
      <c r="F147" s="6"/>
      <c r="G147" s="6"/>
      <c r="H147" s="23" t="s">
        <v>49</v>
      </c>
      <c r="I147" s="23" t="e">
        <v>#REF!</v>
      </c>
      <c r="J147" s="23" t="s">
        <v>49</v>
      </c>
      <c r="K147" s="2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22.5" customHeight="1">
      <c r="A148" s="1"/>
      <c r="B148" s="6"/>
      <c r="C148" s="20" t="str">
        <f t="array" ref="C148">IF(D148="","", INDEX(Impostazioni!$C$86:$L$105,MATCH($D148,Impostazioni!$J$86:$J$105,0),2))</f>
        <v/>
      </c>
      <c r="D148" s="6"/>
      <c r="E148" s="6"/>
      <c r="F148" s="6"/>
      <c r="G148" s="6"/>
      <c r="H148" s="23" t="s">
        <v>49</v>
      </c>
      <c r="I148" s="23" t="e">
        <v>#REF!</v>
      </c>
      <c r="J148" s="23" t="s">
        <v>49</v>
      </c>
      <c r="K148" s="2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22.5" customHeight="1">
      <c r="A149" s="1"/>
      <c r="B149" s="6"/>
      <c r="C149" s="20" t="str">
        <f t="array" ref="C149">IF(D149="","", INDEX(Impostazioni!$C$86:$L$105,MATCH($D149,Impostazioni!$J$86:$J$105,0),2))</f>
        <v/>
      </c>
      <c r="D149" s="6"/>
      <c r="E149" s="6"/>
      <c r="F149" s="6"/>
      <c r="G149" s="6"/>
      <c r="H149" s="23" t="s">
        <v>49</v>
      </c>
      <c r="I149" s="23" t="e">
        <v>#REF!</v>
      </c>
      <c r="J149" s="23" t="s">
        <v>49</v>
      </c>
      <c r="K149" s="2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22.5" customHeight="1">
      <c r="A150" s="1"/>
      <c r="B150" s="6"/>
      <c r="C150" s="20" t="str">
        <f t="array" ref="C150">IF(D150="","", INDEX(Impostazioni!$C$86:$L$105,MATCH($D150,Impostazioni!$J$86:$J$105,0),2))</f>
        <v/>
      </c>
      <c r="D150" s="6"/>
      <c r="E150" s="6"/>
      <c r="F150" s="6"/>
      <c r="G150" s="6"/>
      <c r="H150" s="23" t="s">
        <v>49</v>
      </c>
      <c r="I150" s="23" t="e">
        <v>#REF!</v>
      </c>
      <c r="J150" s="23" t="s">
        <v>49</v>
      </c>
      <c r="K150" s="2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22.5" customHeight="1">
      <c r="A151" s="1"/>
      <c r="B151" s="6"/>
      <c r="C151" s="20" t="str">
        <f t="array" ref="C151">IF(D151="","", INDEX(Impostazioni!$C$86:$L$105,MATCH($D151,Impostazioni!$J$86:$J$105,0),2))</f>
        <v/>
      </c>
      <c r="D151" s="6"/>
      <c r="E151" s="6"/>
      <c r="F151" s="6"/>
      <c r="G151" s="6"/>
      <c r="H151" s="23" t="s">
        <v>49</v>
      </c>
      <c r="I151" s="23" t="e">
        <v>#REF!</v>
      </c>
      <c r="J151" s="23" t="s">
        <v>49</v>
      </c>
      <c r="K151" s="2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22.5" customHeight="1">
      <c r="A152" s="1"/>
      <c r="B152" s="6"/>
      <c r="C152" s="20" t="str">
        <f t="array" ref="C152">IF(D152="","", INDEX(Impostazioni!$C$86:$L$105,MATCH($D152,Impostazioni!$J$86:$J$105,0),2))</f>
        <v/>
      </c>
      <c r="D152" s="6"/>
      <c r="E152" s="6"/>
      <c r="F152" s="6"/>
      <c r="G152" s="6"/>
      <c r="H152" s="23" t="s">
        <v>49</v>
      </c>
      <c r="I152" s="23" t="e">
        <v>#REF!</v>
      </c>
      <c r="J152" s="23" t="s">
        <v>49</v>
      </c>
      <c r="K152" s="2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22.5" customHeight="1">
      <c r="A153" s="1"/>
      <c r="B153" s="6"/>
      <c r="C153" s="20" t="str">
        <f t="array" ref="C153">IF(D153="","", INDEX(Impostazioni!$C$86:$L$105,MATCH($D153,Impostazioni!$J$86:$J$105,0),2))</f>
        <v/>
      </c>
      <c r="D153" s="6"/>
      <c r="E153" s="6"/>
      <c r="F153" s="6"/>
      <c r="G153" s="6"/>
      <c r="H153" s="23" t="s">
        <v>49</v>
      </c>
      <c r="I153" s="23" t="e">
        <v>#REF!</v>
      </c>
      <c r="J153" s="23" t="s">
        <v>49</v>
      </c>
      <c r="K153" s="2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22.5" customHeight="1">
      <c r="A154" s="1"/>
      <c r="B154" s="6"/>
      <c r="C154" s="20" t="str">
        <f t="array" ref="C154">IF(D154="","", INDEX(Impostazioni!$C$86:$L$105,MATCH($D154,Impostazioni!$J$86:$J$105,0),2))</f>
        <v/>
      </c>
      <c r="D154" s="6"/>
      <c r="E154" s="6"/>
      <c r="F154" s="6"/>
      <c r="G154" s="6"/>
      <c r="H154" s="23" t="s">
        <v>49</v>
      </c>
      <c r="I154" s="23" t="e">
        <v>#REF!</v>
      </c>
      <c r="J154" s="23" t="s">
        <v>49</v>
      </c>
      <c r="K154" s="2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22.5" customHeight="1">
      <c r="A155" s="1"/>
      <c r="B155" s="6"/>
      <c r="C155" s="20" t="str">
        <f t="array" ref="C155">IF(D155="","", INDEX(Impostazioni!$C$86:$L$105,MATCH($D155,Impostazioni!$J$86:$J$105,0),2))</f>
        <v/>
      </c>
      <c r="D155" s="6"/>
      <c r="E155" s="6"/>
      <c r="F155" s="6"/>
      <c r="G155" s="6"/>
      <c r="H155" s="23" t="s">
        <v>49</v>
      </c>
      <c r="I155" s="23" t="e">
        <v>#REF!</v>
      </c>
      <c r="J155" s="23" t="s">
        <v>49</v>
      </c>
      <c r="K155" s="2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22.5" customHeight="1">
      <c r="A156" s="1"/>
      <c r="B156" s="6"/>
      <c r="C156" s="20" t="str">
        <f t="array" ref="C156">IF(D156="","", INDEX(Impostazioni!$C$86:$L$105,MATCH($D156,Impostazioni!$J$86:$J$105,0),2))</f>
        <v/>
      </c>
      <c r="D156" s="6"/>
      <c r="E156" s="6"/>
      <c r="F156" s="6"/>
      <c r="G156" s="6"/>
      <c r="H156" s="23" t="s">
        <v>49</v>
      </c>
      <c r="I156" s="23" t="e">
        <v>#REF!</v>
      </c>
      <c r="J156" s="23" t="s">
        <v>49</v>
      </c>
      <c r="K156" s="2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22.5" customHeight="1">
      <c r="A157" s="1"/>
      <c r="B157" s="6"/>
      <c r="C157" s="20" t="str">
        <f t="array" ref="C157">IF(D157="","", INDEX(Impostazioni!$C$86:$L$105,MATCH($D157,Impostazioni!$J$86:$J$105,0),2))</f>
        <v/>
      </c>
      <c r="D157" s="6"/>
      <c r="E157" s="6"/>
      <c r="F157" s="6"/>
      <c r="G157" s="6"/>
      <c r="H157" s="23" t="s">
        <v>49</v>
      </c>
      <c r="I157" s="23" t="e">
        <v>#REF!</v>
      </c>
      <c r="J157" s="23" t="s">
        <v>49</v>
      </c>
      <c r="K157" s="2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22.5" customHeight="1">
      <c r="A158" s="1"/>
      <c r="B158" s="6"/>
      <c r="C158" s="20" t="str">
        <f t="array" ref="C158">IF(D158="","", INDEX(Impostazioni!$C$86:$L$105,MATCH($D158,Impostazioni!$J$86:$J$105,0),2))</f>
        <v/>
      </c>
      <c r="D158" s="6"/>
      <c r="E158" s="6"/>
      <c r="F158" s="6"/>
      <c r="G158" s="6"/>
      <c r="H158" s="23" t="s">
        <v>49</v>
      </c>
      <c r="I158" s="23" t="e">
        <v>#REF!</v>
      </c>
      <c r="J158" s="23" t="s">
        <v>49</v>
      </c>
      <c r="K158" s="2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22.5" customHeight="1">
      <c r="A159" s="1"/>
      <c r="B159" s="6"/>
      <c r="C159" s="20" t="str">
        <f t="array" ref="C159">IF(D159="","", INDEX(Impostazioni!$C$86:$L$105,MATCH($D159,Impostazioni!$J$86:$J$105,0),2))</f>
        <v/>
      </c>
      <c r="D159" s="6"/>
      <c r="E159" s="6"/>
      <c r="F159" s="6"/>
      <c r="G159" s="6"/>
      <c r="H159" s="23" t="s">
        <v>49</v>
      </c>
      <c r="I159" s="23" t="e">
        <v>#REF!</v>
      </c>
      <c r="J159" s="23" t="s">
        <v>49</v>
      </c>
      <c r="K159" s="2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22.5" customHeight="1">
      <c r="A160" s="1"/>
      <c r="B160" s="6"/>
      <c r="C160" s="20" t="str">
        <f t="array" ref="C160">IF(D160="","", INDEX(Impostazioni!$C$86:$L$105,MATCH($D160,Impostazioni!$J$86:$J$105,0),2))</f>
        <v/>
      </c>
      <c r="D160" s="6"/>
      <c r="E160" s="6"/>
      <c r="F160" s="6"/>
      <c r="G160" s="6"/>
      <c r="H160" s="23" t="s">
        <v>49</v>
      </c>
      <c r="I160" s="23" t="e">
        <v>#REF!</v>
      </c>
      <c r="J160" s="23" t="s">
        <v>49</v>
      </c>
      <c r="K160" s="2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22.5" customHeight="1">
      <c r="A161" s="1"/>
      <c r="B161" s="6"/>
      <c r="C161" s="20" t="str">
        <f t="array" ref="C161">IF(D161="","", INDEX(Impostazioni!$C$86:$L$105,MATCH($D161,Impostazioni!$J$86:$J$105,0),2))</f>
        <v/>
      </c>
      <c r="D161" s="6"/>
      <c r="E161" s="6"/>
      <c r="F161" s="6"/>
      <c r="G161" s="6"/>
      <c r="H161" s="23" t="s">
        <v>49</v>
      </c>
      <c r="I161" s="23" t="e">
        <v>#REF!</v>
      </c>
      <c r="J161" s="23" t="s">
        <v>49</v>
      </c>
      <c r="K161" s="2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22.5" customHeight="1">
      <c r="A162" s="1"/>
      <c r="B162" s="6"/>
      <c r="C162" s="20" t="str">
        <f t="array" ref="C162">IF(D162="","", INDEX(Impostazioni!$C$86:$L$105,MATCH($D162,Impostazioni!$J$86:$J$105,0),2))</f>
        <v/>
      </c>
      <c r="D162" s="6"/>
      <c r="E162" s="6"/>
      <c r="F162" s="6"/>
      <c r="G162" s="6"/>
      <c r="H162" s="23" t="s">
        <v>49</v>
      </c>
      <c r="I162" s="23" t="e">
        <v>#REF!</v>
      </c>
      <c r="J162" s="23" t="s">
        <v>49</v>
      </c>
      <c r="K162" s="2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22.5" customHeight="1">
      <c r="A163" s="1"/>
      <c r="B163" s="6"/>
      <c r="C163" s="20" t="str">
        <f t="array" ref="C163">IF(D163="","", INDEX(Impostazioni!$C$86:$L$105,MATCH($D163,Impostazioni!$J$86:$J$105,0),2))</f>
        <v/>
      </c>
      <c r="D163" s="6"/>
      <c r="E163" s="6"/>
      <c r="F163" s="6"/>
      <c r="G163" s="6"/>
      <c r="H163" s="23" t="s">
        <v>49</v>
      </c>
      <c r="I163" s="23" t="e">
        <v>#REF!</v>
      </c>
      <c r="J163" s="23" t="s">
        <v>49</v>
      </c>
      <c r="K163" s="2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22.5" customHeight="1">
      <c r="A164" s="1"/>
      <c r="B164" s="6"/>
      <c r="C164" s="20" t="str">
        <f t="array" ref="C164">IF(D164="","", INDEX(Impostazioni!$C$86:$L$105,MATCH($D164,Impostazioni!$J$86:$J$105,0),2))</f>
        <v/>
      </c>
      <c r="D164" s="6"/>
      <c r="E164" s="6"/>
      <c r="F164" s="6"/>
      <c r="G164" s="6"/>
      <c r="H164" s="23" t="s">
        <v>49</v>
      </c>
      <c r="I164" s="23" t="e">
        <v>#REF!</v>
      </c>
      <c r="J164" s="23" t="s">
        <v>49</v>
      </c>
      <c r="K164" s="2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22.5" customHeight="1">
      <c r="A165" s="1"/>
      <c r="B165" s="6"/>
      <c r="C165" s="20" t="str">
        <f t="array" ref="C165">IF(D165="","", INDEX(Impostazioni!$C$86:$L$105,MATCH($D165,Impostazioni!$J$86:$J$105,0),2))</f>
        <v/>
      </c>
      <c r="D165" s="6"/>
      <c r="E165" s="6"/>
      <c r="F165" s="6"/>
      <c r="G165" s="6"/>
      <c r="H165" s="23" t="s">
        <v>49</v>
      </c>
      <c r="I165" s="23" t="e">
        <v>#REF!</v>
      </c>
      <c r="J165" s="23" t="s">
        <v>49</v>
      </c>
      <c r="K165" s="2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22.5" customHeight="1">
      <c r="A166" s="1"/>
      <c r="B166" s="6"/>
      <c r="C166" s="20" t="str">
        <f t="array" ref="C166">IF(D166="","", INDEX(Impostazioni!$C$86:$L$105,MATCH($D166,Impostazioni!$J$86:$J$105,0),2))</f>
        <v/>
      </c>
      <c r="D166" s="6"/>
      <c r="E166" s="6"/>
      <c r="F166" s="6"/>
      <c r="G166" s="6"/>
      <c r="H166" s="23" t="s">
        <v>49</v>
      </c>
      <c r="I166" s="23" t="e">
        <v>#REF!</v>
      </c>
      <c r="J166" s="23" t="s">
        <v>49</v>
      </c>
      <c r="K166" s="2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22.5" customHeight="1">
      <c r="A167" s="1"/>
      <c r="B167" s="6"/>
      <c r="C167" s="20" t="str">
        <f t="array" ref="C167">IF(D167="","", INDEX(Impostazioni!$C$86:$L$105,MATCH($D167,Impostazioni!$J$86:$J$105,0),2))</f>
        <v/>
      </c>
      <c r="D167" s="6"/>
      <c r="E167" s="6"/>
      <c r="F167" s="6"/>
      <c r="G167" s="6"/>
      <c r="H167" s="23" t="s">
        <v>49</v>
      </c>
      <c r="I167" s="23" t="e">
        <v>#REF!</v>
      </c>
      <c r="J167" s="23" t="s">
        <v>49</v>
      </c>
      <c r="K167" s="2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22.5" customHeight="1">
      <c r="A168" s="1"/>
      <c r="B168" s="6"/>
      <c r="C168" s="20" t="str">
        <f t="array" ref="C168">IF(D168="","", INDEX(Impostazioni!$C$86:$L$105,MATCH($D168,Impostazioni!$J$86:$J$105,0),2))</f>
        <v/>
      </c>
      <c r="D168" s="6"/>
      <c r="E168" s="6"/>
      <c r="F168" s="6"/>
      <c r="G168" s="6"/>
      <c r="H168" s="23" t="s">
        <v>49</v>
      </c>
      <c r="I168" s="23" t="e">
        <v>#REF!</v>
      </c>
      <c r="J168" s="23" t="s">
        <v>49</v>
      </c>
      <c r="K168" s="2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22.5" customHeight="1">
      <c r="A169" s="1"/>
      <c r="B169" s="6"/>
      <c r="C169" s="20" t="str">
        <f t="array" ref="C169">IF(D169="","", INDEX(Impostazioni!$C$86:$L$105,MATCH($D169,Impostazioni!$J$86:$J$105,0),2))</f>
        <v/>
      </c>
      <c r="D169" s="6"/>
      <c r="E169" s="6"/>
      <c r="F169" s="6"/>
      <c r="G169" s="6"/>
      <c r="H169" s="23" t="s">
        <v>49</v>
      </c>
      <c r="I169" s="23" t="e">
        <v>#REF!</v>
      </c>
      <c r="J169" s="23" t="s">
        <v>49</v>
      </c>
      <c r="K169" s="2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22.5" customHeight="1">
      <c r="A170" s="1"/>
      <c r="B170" s="6"/>
      <c r="C170" s="20" t="str">
        <f t="array" ref="C170">IF(D170="","", INDEX(Impostazioni!$C$86:$L$105,MATCH($D170,Impostazioni!$J$86:$J$105,0),2))</f>
        <v/>
      </c>
      <c r="D170" s="6"/>
      <c r="E170" s="6"/>
      <c r="F170" s="6"/>
      <c r="G170" s="6"/>
      <c r="H170" s="23" t="s">
        <v>49</v>
      </c>
      <c r="I170" s="23" t="e">
        <v>#REF!</v>
      </c>
      <c r="J170" s="23" t="s">
        <v>49</v>
      </c>
      <c r="K170" s="2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22.5" customHeight="1">
      <c r="A171" s="1"/>
      <c r="B171" s="6"/>
      <c r="C171" s="20" t="str">
        <f t="array" ref="C171">IF(D171="","", INDEX(Impostazioni!$C$86:$L$105,MATCH($D171,Impostazioni!$J$86:$J$105,0),2))</f>
        <v/>
      </c>
      <c r="D171" s="6"/>
      <c r="E171" s="6"/>
      <c r="F171" s="6"/>
      <c r="G171" s="6"/>
      <c r="H171" s="23" t="s">
        <v>49</v>
      </c>
      <c r="I171" s="23" t="e">
        <v>#REF!</v>
      </c>
      <c r="J171" s="23" t="s">
        <v>49</v>
      </c>
      <c r="K171" s="2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22.5" customHeight="1">
      <c r="A172" s="1"/>
      <c r="B172" s="6"/>
      <c r="C172" s="20" t="str">
        <f t="array" ref="C172">IF(D172="","", INDEX(Impostazioni!$C$86:$L$105,MATCH($D172,Impostazioni!$J$86:$J$105,0),2))</f>
        <v/>
      </c>
      <c r="D172" s="6"/>
      <c r="E172" s="6"/>
      <c r="F172" s="6"/>
      <c r="G172" s="6"/>
      <c r="H172" s="23" t="s">
        <v>49</v>
      </c>
      <c r="I172" s="23" t="e">
        <v>#REF!</v>
      </c>
      <c r="J172" s="23" t="s">
        <v>49</v>
      </c>
      <c r="K172" s="2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22.5" customHeight="1">
      <c r="A173" s="1"/>
      <c r="B173" s="6"/>
      <c r="C173" s="20" t="str">
        <f t="array" ref="C173">IF(D173="","", INDEX(Impostazioni!$C$86:$L$105,MATCH($D173,Impostazioni!$J$86:$J$105,0),2))</f>
        <v/>
      </c>
      <c r="D173" s="6"/>
      <c r="E173" s="6"/>
      <c r="F173" s="6"/>
      <c r="G173" s="6"/>
      <c r="H173" s="23" t="s">
        <v>49</v>
      </c>
      <c r="I173" s="23" t="e">
        <v>#REF!</v>
      </c>
      <c r="J173" s="23" t="s">
        <v>49</v>
      </c>
      <c r="K173" s="2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22.5" customHeight="1">
      <c r="A174" s="1"/>
      <c r="B174" s="6"/>
      <c r="C174" s="20" t="str">
        <f t="array" ref="C174">IF(D174="","", INDEX(Impostazioni!$C$86:$L$105,MATCH($D174,Impostazioni!$J$86:$J$105,0),2))</f>
        <v/>
      </c>
      <c r="D174" s="6"/>
      <c r="E174" s="6"/>
      <c r="F174" s="6"/>
      <c r="G174" s="6"/>
      <c r="H174" s="23" t="s">
        <v>49</v>
      </c>
      <c r="I174" s="23" t="e">
        <v>#REF!</v>
      </c>
      <c r="J174" s="23" t="s">
        <v>49</v>
      </c>
      <c r="K174" s="2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22.5" customHeight="1">
      <c r="A175" s="1"/>
      <c r="B175" s="6"/>
      <c r="C175" s="20" t="str">
        <f t="array" ref="C175">IF(D175="","", INDEX(Impostazioni!$C$86:$L$105,MATCH($D175,Impostazioni!$J$86:$J$105,0),2))</f>
        <v/>
      </c>
      <c r="D175" s="6"/>
      <c r="E175" s="6"/>
      <c r="F175" s="6"/>
      <c r="G175" s="6"/>
      <c r="H175" s="23" t="s">
        <v>49</v>
      </c>
      <c r="I175" s="23" t="e">
        <v>#REF!</v>
      </c>
      <c r="J175" s="23" t="s">
        <v>49</v>
      </c>
      <c r="K175" s="2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22.5" customHeight="1">
      <c r="A176" s="1"/>
      <c r="B176" s="6"/>
      <c r="C176" s="20" t="str">
        <f t="array" ref="C176">IF(D176="","", INDEX(Impostazioni!$C$86:$L$105,MATCH($D176,Impostazioni!$J$86:$J$105,0),2))</f>
        <v/>
      </c>
      <c r="D176" s="6"/>
      <c r="E176" s="6"/>
      <c r="F176" s="6"/>
      <c r="G176" s="6"/>
      <c r="H176" s="23" t="s">
        <v>49</v>
      </c>
      <c r="I176" s="23" t="e">
        <v>#REF!</v>
      </c>
      <c r="J176" s="23" t="s">
        <v>49</v>
      </c>
      <c r="K176" s="2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22.5" customHeight="1">
      <c r="A177" s="1"/>
      <c r="B177" s="6"/>
      <c r="C177" s="20" t="str">
        <f t="array" ref="C177">IF(D177="","", INDEX(Impostazioni!$C$86:$L$105,MATCH($D177,Impostazioni!$J$86:$J$105,0),2))</f>
        <v/>
      </c>
      <c r="D177" s="6"/>
      <c r="E177" s="6"/>
      <c r="F177" s="6"/>
      <c r="G177" s="6"/>
      <c r="H177" s="23" t="s">
        <v>49</v>
      </c>
      <c r="I177" s="23" t="e">
        <v>#REF!</v>
      </c>
      <c r="J177" s="23" t="s">
        <v>49</v>
      </c>
      <c r="K177" s="2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22.5" customHeight="1">
      <c r="A178" s="1"/>
      <c r="B178" s="6"/>
      <c r="C178" s="20" t="str">
        <f t="array" ref="C178">IF(D178="","", INDEX(Impostazioni!$C$86:$L$105,MATCH($D178,Impostazioni!$J$86:$J$105,0),2))</f>
        <v/>
      </c>
      <c r="D178" s="6"/>
      <c r="E178" s="6"/>
      <c r="F178" s="6"/>
      <c r="G178" s="6"/>
      <c r="H178" s="23" t="s">
        <v>49</v>
      </c>
      <c r="I178" s="23" t="e">
        <v>#REF!</v>
      </c>
      <c r="J178" s="23" t="s">
        <v>49</v>
      </c>
      <c r="K178" s="2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22.5" customHeight="1">
      <c r="A179" s="1"/>
      <c r="B179" s="6"/>
      <c r="C179" s="20" t="str">
        <f t="array" ref="C179">IF(D179="","", INDEX(Impostazioni!$C$86:$L$105,MATCH($D179,Impostazioni!$J$86:$J$105,0),2))</f>
        <v/>
      </c>
      <c r="D179" s="6"/>
      <c r="E179" s="6"/>
      <c r="F179" s="6"/>
      <c r="G179" s="6"/>
      <c r="H179" s="23" t="s">
        <v>49</v>
      </c>
      <c r="I179" s="23" t="e">
        <v>#REF!</v>
      </c>
      <c r="J179" s="23" t="s">
        <v>49</v>
      </c>
      <c r="K179" s="2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22.5" customHeight="1">
      <c r="A180" s="1"/>
      <c r="B180" s="6"/>
      <c r="C180" s="20" t="str">
        <f t="array" ref="C180">IF(D180="","", INDEX(Impostazioni!$C$86:$L$105,MATCH($D180,Impostazioni!$J$86:$J$105,0),2))</f>
        <v/>
      </c>
      <c r="D180" s="6"/>
      <c r="E180" s="6"/>
      <c r="F180" s="6"/>
      <c r="G180" s="6"/>
      <c r="H180" s="23" t="s">
        <v>49</v>
      </c>
      <c r="I180" s="23" t="e">
        <v>#REF!</v>
      </c>
      <c r="J180" s="23" t="s">
        <v>49</v>
      </c>
      <c r="K180" s="2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22.5" customHeight="1">
      <c r="A181" s="1"/>
      <c r="B181" s="6"/>
      <c r="C181" s="20" t="str">
        <f t="array" ref="C181">IF(D181="","", INDEX(Impostazioni!$C$86:$L$105,MATCH($D181,Impostazioni!$J$86:$J$105,0),2))</f>
        <v/>
      </c>
      <c r="D181" s="6"/>
      <c r="E181" s="6"/>
      <c r="F181" s="6"/>
      <c r="G181" s="6"/>
      <c r="H181" s="23" t="s">
        <v>49</v>
      </c>
      <c r="I181" s="23" t="e">
        <v>#REF!</v>
      </c>
      <c r="J181" s="23" t="s">
        <v>49</v>
      </c>
      <c r="K181" s="2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22.5" customHeight="1">
      <c r="A182" s="1"/>
      <c r="B182" s="6"/>
      <c r="C182" s="20" t="str">
        <f t="array" ref="C182">IF(D182="","", INDEX(Impostazioni!$C$86:$L$105,MATCH($D182,Impostazioni!$J$86:$J$105,0),2))</f>
        <v/>
      </c>
      <c r="D182" s="6"/>
      <c r="E182" s="6"/>
      <c r="F182" s="6"/>
      <c r="G182" s="6"/>
      <c r="H182" s="23" t="s">
        <v>49</v>
      </c>
      <c r="I182" s="23" t="e">
        <v>#REF!</v>
      </c>
      <c r="J182" s="23" t="s">
        <v>49</v>
      </c>
      <c r="K182" s="2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22.5" customHeight="1">
      <c r="A183" s="1"/>
      <c r="B183" s="6"/>
      <c r="C183" s="20" t="str">
        <f t="array" ref="C183">IF(D183="","", INDEX(Impostazioni!$C$86:$L$105,MATCH($D183,Impostazioni!$J$86:$J$105,0),2))</f>
        <v/>
      </c>
      <c r="D183" s="6"/>
      <c r="E183" s="6"/>
      <c r="F183" s="6"/>
      <c r="G183" s="6"/>
      <c r="H183" s="23" t="s">
        <v>49</v>
      </c>
      <c r="I183" s="23" t="e">
        <v>#REF!</v>
      </c>
      <c r="J183" s="23" t="s">
        <v>49</v>
      </c>
      <c r="K183" s="2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22.5" customHeight="1">
      <c r="A184" s="1"/>
      <c r="B184" s="6"/>
      <c r="C184" s="20" t="str">
        <f t="array" ref="C184">IF(D184="","", INDEX(Impostazioni!$C$86:$L$105,MATCH($D184,Impostazioni!$J$86:$J$105,0),2))</f>
        <v/>
      </c>
      <c r="D184" s="6"/>
      <c r="E184" s="6"/>
      <c r="F184" s="6"/>
      <c r="G184" s="6"/>
      <c r="H184" s="23" t="s">
        <v>49</v>
      </c>
      <c r="I184" s="23" t="e">
        <v>#REF!</v>
      </c>
      <c r="J184" s="23" t="s">
        <v>49</v>
      </c>
      <c r="K184" s="2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22.5" customHeight="1">
      <c r="A185" s="1"/>
      <c r="B185" s="6"/>
      <c r="C185" s="20" t="str">
        <f t="array" ref="C185">IF(D185="","", INDEX(Impostazioni!$C$86:$L$105,MATCH($D185,Impostazioni!$J$86:$J$105,0),2))</f>
        <v/>
      </c>
      <c r="D185" s="6"/>
      <c r="E185" s="6"/>
      <c r="F185" s="6"/>
      <c r="G185" s="6"/>
      <c r="H185" s="23" t="s">
        <v>49</v>
      </c>
      <c r="I185" s="23" t="e">
        <v>#REF!</v>
      </c>
      <c r="J185" s="23" t="s">
        <v>49</v>
      </c>
      <c r="K185" s="2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22.5" customHeight="1">
      <c r="A186" s="1"/>
      <c r="B186" s="6"/>
      <c r="C186" s="20" t="str">
        <f t="array" ref="C186">IF(D186="","", INDEX(Impostazioni!$C$86:$L$105,MATCH($D186,Impostazioni!$J$86:$J$105,0),2))</f>
        <v/>
      </c>
      <c r="D186" s="6"/>
      <c r="E186" s="6"/>
      <c r="F186" s="6"/>
      <c r="G186" s="6"/>
      <c r="H186" s="23" t="s">
        <v>49</v>
      </c>
      <c r="I186" s="23" t="e">
        <v>#REF!</v>
      </c>
      <c r="J186" s="23" t="s">
        <v>49</v>
      </c>
      <c r="K186" s="2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22.5" customHeight="1">
      <c r="A187" s="1"/>
      <c r="B187" s="6"/>
      <c r="C187" s="20" t="str">
        <f t="array" ref="C187">IF(D187="","", INDEX(Impostazioni!$C$86:$L$105,MATCH($D187,Impostazioni!$J$86:$J$105,0),2))</f>
        <v/>
      </c>
      <c r="D187" s="6"/>
      <c r="E187" s="6"/>
      <c r="F187" s="6"/>
      <c r="G187" s="6"/>
      <c r="H187" s="23" t="s">
        <v>49</v>
      </c>
      <c r="I187" s="23" t="e">
        <v>#REF!</v>
      </c>
      <c r="J187" s="23" t="s">
        <v>49</v>
      </c>
      <c r="K187" s="2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22.5" customHeight="1">
      <c r="A188" s="1"/>
      <c r="B188" s="6"/>
      <c r="C188" s="20" t="str">
        <f t="array" ref="C188">IF(D188="","", INDEX(Impostazioni!$C$86:$L$105,MATCH($D188,Impostazioni!$J$86:$J$105,0),2))</f>
        <v/>
      </c>
      <c r="D188" s="6"/>
      <c r="E188" s="6"/>
      <c r="F188" s="6"/>
      <c r="G188" s="6"/>
      <c r="H188" s="23" t="s">
        <v>49</v>
      </c>
      <c r="I188" s="23" t="e">
        <v>#REF!</v>
      </c>
      <c r="J188" s="23" t="s">
        <v>49</v>
      </c>
      <c r="K188" s="2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22.5" customHeight="1">
      <c r="A189" s="1"/>
      <c r="B189" s="6"/>
      <c r="C189" s="20" t="str">
        <f t="array" ref="C189">IF(D189="","", INDEX(Impostazioni!$C$86:$L$105,MATCH($D189,Impostazioni!$J$86:$J$105,0),2))</f>
        <v/>
      </c>
      <c r="D189" s="6"/>
      <c r="E189" s="6"/>
      <c r="F189" s="6"/>
      <c r="G189" s="6"/>
      <c r="H189" s="23" t="s">
        <v>49</v>
      </c>
      <c r="I189" s="23" t="e">
        <v>#REF!</v>
      </c>
      <c r="J189" s="23" t="s">
        <v>49</v>
      </c>
      <c r="K189" s="2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22.5" customHeight="1">
      <c r="A190" s="1"/>
      <c r="B190" s="6"/>
      <c r="C190" s="20" t="str">
        <f t="array" ref="C190">IF(D190="","", INDEX(Impostazioni!$C$86:$L$105,MATCH($D190,Impostazioni!$J$86:$J$105,0),2))</f>
        <v/>
      </c>
      <c r="D190" s="6"/>
      <c r="E190" s="6"/>
      <c r="F190" s="6"/>
      <c r="G190" s="6"/>
      <c r="H190" s="23" t="s">
        <v>49</v>
      </c>
      <c r="I190" s="23" t="e">
        <v>#REF!</v>
      </c>
      <c r="J190" s="23" t="s">
        <v>49</v>
      </c>
      <c r="K190" s="2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22.5" customHeight="1">
      <c r="A191" s="1"/>
      <c r="B191" s="6"/>
      <c r="C191" s="20" t="str">
        <f t="array" ref="C191">IF(D191="","", INDEX(Impostazioni!$C$86:$L$105,MATCH($D191,Impostazioni!$J$86:$J$105,0),2))</f>
        <v/>
      </c>
      <c r="D191" s="6"/>
      <c r="E191" s="6"/>
      <c r="F191" s="6"/>
      <c r="G191" s="6"/>
      <c r="H191" s="23" t="s">
        <v>49</v>
      </c>
      <c r="I191" s="23" t="e">
        <v>#REF!</v>
      </c>
      <c r="J191" s="23" t="s">
        <v>49</v>
      </c>
      <c r="K191" s="2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22.5" customHeight="1">
      <c r="A192" s="1"/>
      <c r="B192" s="6"/>
      <c r="C192" s="20" t="str">
        <f t="array" ref="C192">IF(D192="","", INDEX(Impostazioni!$C$86:$L$105,MATCH($D192,Impostazioni!$J$86:$J$105,0),2))</f>
        <v/>
      </c>
      <c r="D192" s="6"/>
      <c r="E192" s="6"/>
      <c r="F192" s="6"/>
      <c r="G192" s="6"/>
      <c r="H192" s="23" t="s">
        <v>49</v>
      </c>
      <c r="I192" s="23" t="e">
        <v>#REF!</v>
      </c>
      <c r="J192" s="23" t="s">
        <v>49</v>
      </c>
      <c r="K192" s="2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22.5" customHeight="1">
      <c r="A193" s="1"/>
      <c r="B193" s="6"/>
      <c r="C193" s="20" t="str">
        <f t="array" ref="C193">IF(D193="","", INDEX(Impostazioni!$C$86:$L$105,MATCH($D193,Impostazioni!$J$86:$J$105,0),2))</f>
        <v/>
      </c>
      <c r="D193" s="6"/>
      <c r="E193" s="6"/>
      <c r="F193" s="6"/>
      <c r="G193" s="6"/>
      <c r="H193" s="23" t="s">
        <v>49</v>
      </c>
      <c r="I193" s="23" t="e">
        <v>#REF!</v>
      </c>
      <c r="J193" s="23" t="s">
        <v>49</v>
      </c>
      <c r="K193" s="2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22.5" customHeight="1">
      <c r="A194" s="1"/>
      <c r="B194" s="6"/>
      <c r="C194" s="20" t="str">
        <f t="array" ref="C194">IF(D194="","", INDEX(Impostazioni!$C$86:$L$105,MATCH($D194,Impostazioni!$J$86:$J$105,0),2))</f>
        <v/>
      </c>
      <c r="D194" s="6"/>
      <c r="E194" s="6"/>
      <c r="F194" s="6"/>
      <c r="G194" s="6"/>
      <c r="H194" s="23" t="s">
        <v>49</v>
      </c>
      <c r="I194" s="23" t="e">
        <v>#REF!</v>
      </c>
      <c r="J194" s="23" t="s">
        <v>49</v>
      </c>
      <c r="K194" s="2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22.5" customHeight="1">
      <c r="A195" s="1"/>
      <c r="B195" s="6"/>
      <c r="C195" s="20" t="str">
        <f t="array" ref="C195">IF(D195="","", INDEX(Impostazioni!$C$86:$L$105,MATCH($D195,Impostazioni!$J$86:$J$105,0),2))</f>
        <v/>
      </c>
      <c r="D195" s="6"/>
      <c r="E195" s="6"/>
      <c r="F195" s="6"/>
      <c r="G195" s="6"/>
      <c r="H195" s="23" t="s">
        <v>49</v>
      </c>
      <c r="I195" s="23" t="e">
        <v>#REF!</v>
      </c>
      <c r="J195" s="23" t="s">
        <v>49</v>
      </c>
      <c r="K195" s="2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22.5" customHeight="1">
      <c r="A196" s="1"/>
      <c r="B196" s="6"/>
      <c r="C196" s="20" t="str">
        <f t="array" ref="C196">IF(D196="","", INDEX(Impostazioni!$C$86:$L$105,MATCH($D196,Impostazioni!$J$86:$J$105,0),2))</f>
        <v/>
      </c>
      <c r="D196" s="6"/>
      <c r="E196" s="6"/>
      <c r="F196" s="6"/>
      <c r="G196" s="6"/>
      <c r="H196" s="23" t="s">
        <v>49</v>
      </c>
      <c r="I196" s="23" t="e">
        <v>#REF!</v>
      </c>
      <c r="J196" s="23" t="s">
        <v>49</v>
      </c>
      <c r="K196" s="2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22.5" customHeight="1">
      <c r="A197" s="1"/>
      <c r="B197" s="6"/>
      <c r="C197" s="20" t="str">
        <f t="array" ref="C197">IF(D197="","", INDEX(Impostazioni!$C$86:$L$105,MATCH($D197,Impostazioni!$J$86:$J$105,0),2))</f>
        <v/>
      </c>
      <c r="D197" s="6"/>
      <c r="E197" s="6"/>
      <c r="F197" s="6"/>
      <c r="G197" s="6"/>
      <c r="H197" s="23" t="s">
        <v>49</v>
      </c>
      <c r="I197" s="23" t="e">
        <v>#REF!</v>
      </c>
      <c r="J197" s="23" t="s">
        <v>49</v>
      </c>
      <c r="K197" s="2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22.5" customHeight="1">
      <c r="A198" s="1"/>
      <c r="B198" s="6"/>
      <c r="C198" s="20" t="str">
        <f t="array" ref="C198">IF(D198="","", INDEX(Impostazioni!$C$86:$L$105,MATCH($D198,Impostazioni!$J$86:$J$105,0),2))</f>
        <v/>
      </c>
      <c r="D198" s="6"/>
      <c r="E198" s="6"/>
      <c r="F198" s="6"/>
      <c r="G198" s="6"/>
      <c r="H198" s="23" t="s">
        <v>49</v>
      </c>
      <c r="I198" s="23" t="e">
        <v>#REF!</v>
      </c>
      <c r="J198" s="23" t="s">
        <v>49</v>
      </c>
      <c r="K198" s="2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22.5" customHeight="1">
      <c r="A199" s="1"/>
      <c r="B199" s="6"/>
      <c r="C199" s="20" t="str">
        <f t="array" ref="C199">IF(D199="","", INDEX(Impostazioni!$C$86:$L$105,MATCH($D199,Impostazioni!$J$86:$J$105,0),2))</f>
        <v/>
      </c>
      <c r="D199" s="6"/>
      <c r="E199" s="6"/>
      <c r="F199" s="6"/>
      <c r="G199" s="6"/>
      <c r="H199" s="23" t="s">
        <v>49</v>
      </c>
      <c r="I199" s="23" t="e">
        <v>#REF!</v>
      </c>
      <c r="J199" s="23" t="s">
        <v>49</v>
      </c>
      <c r="K199" s="2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22.5" customHeight="1">
      <c r="A200" s="1"/>
      <c r="B200" s="6"/>
      <c r="C200" s="20" t="str">
        <f t="array" ref="C200">IF(D200="","", INDEX(Impostazioni!$C$86:$L$105,MATCH($D200,Impostazioni!$J$86:$J$105,0),2))</f>
        <v/>
      </c>
      <c r="D200" s="6"/>
      <c r="E200" s="6"/>
      <c r="F200" s="6"/>
      <c r="G200" s="6"/>
      <c r="H200" s="23" t="s">
        <v>49</v>
      </c>
      <c r="I200" s="23" t="e">
        <v>#REF!</v>
      </c>
      <c r="J200" s="23" t="s">
        <v>49</v>
      </c>
      <c r="K200" s="2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22.5" customHeight="1">
      <c r="A201" s="1"/>
      <c r="B201" s="6"/>
      <c r="C201" s="20" t="str">
        <f t="array" ref="C201">IF(D201="","", INDEX(Impostazioni!$C$86:$L$105,MATCH($D201,Impostazioni!$J$86:$J$105,0),2))</f>
        <v/>
      </c>
      <c r="D201" s="6"/>
      <c r="E201" s="6"/>
      <c r="F201" s="6"/>
      <c r="G201" s="6"/>
      <c r="H201" s="23" t="s">
        <v>49</v>
      </c>
      <c r="I201" s="23" t="e">
        <v>#REF!</v>
      </c>
      <c r="J201" s="23" t="s">
        <v>49</v>
      </c>
      <c r="K201" s="2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22.5" customHeight="1">
      <c r="A202" s="1"/>
      <c r="B202" s="6"/>
      <c r="C202" s="20" t="str">
        <f t="array" ref="C202">IF(D202="","", INDEX(Impostazioni!$C$86:$L$105,MATCH($D202,Impostazioni!$J$86:$J$105,0),2))</f>
        <v/>
      </c>
      <c r="D202" s="6"/>
      <c r="E202" s="6"/>
      <c r="F202" s="6"/>
      <c r="G202" s="6"/>
      <c r="H202" s="23" t="s">
        <v>49</v>
      </c>
      <c r="I202" s="23" t="e">
        <v>#REF!</v>
      </c>
      <c r="J202" s="23" t="s">
        <v>49</v>
      </c>
      <c r="K202" s="2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22.5" customHeight="1">
      <c r="A203" s="1"/>
      <c r="B203" s="6"/>
      <c r="C203" s="20" t="str">
        <f t="array" ref="C203">IF(D203="","", INDEX(Impostazioni!$C$86:$L$105,MATCH($D203,Impostazioni!$J$86:$J$105,0),2))</f>
        <v/>
      </c>
      <c r="D203" s="6"/>
      <c r="E203" s="6"/>
      <c r="F203" s="6"/>
      <c r="G203" s="6"/>
      <c r="H203" s="23" t="s">
        <v>49</v>
      </c>
      <c r="I203" s="23" t="e">
        <v>#REF!</v>
      </c>
      <c r="J203" s="23" t="s">
        <v>49</v>
      </c>
      <c r="K203" s="2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22.5" customHeight="1">
      <c r="A204" s="1"/>
      <c r="B204" s="6"/>
      <c r="C204" s="20" t="str">
        <f t="array" ref="C204">IF(D204="","", INDEX(Impostazioni!$C$86:$L$105,MATCH($D204,Impostazioni!$J$86:$J$105,0),2))</f>
        <v/>
      </c>
      <c r="D204" s="6"/>
      <c r="E204" s="6"/>
      <c r="F204" s="6"/>
      <c r="G204" s="6"/>
      <c r="H204" s="23" t="s">
        <v>49</v>
      </c>
      <c r="I204" s="23" t="e">
        <v>#REF!</v>
      </c>
      <c r="J204" s="23" t="s">
        <v>49</v>
      </c>
      <c r="K204" s="2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22.5" customHeight="1">
      <c r="A205" s="1"/>
      <c r="B205" s="6"/>
      <c r="C205" s="20" t="str">
        <f t="array" ref="C205">IF(D205="","", INDEX(Impostazioni!$C$86:$L$105,MATCH($D205,Impostazioni!$J$86:$J$105,0),2))</f>
        <v/>
      </c>
      <c r="D205" s="6"/>
      <c r="E205" s="6"/>
      <c r="F205" s="6"/>
      <c r="G205" s="6"/>
      <c r="H205" s="23" t="s">
        <v>49</v>
      </c>
      <c r="I205" s="23" t="e">
        <v>#REF!</v>
      </c>
      <c r="J205" s="23" t="s">
        <v>49</v>
      </c>
      <c r="K205" s="2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22.5" customHeight="1">
      <c r="A206" s="1"/>
      <c r="B206" s="6"/>
      <c r="C206" s="20" t="str">
        <f t="array" ref="C206">IF(D206="","", INDEX(Impostazioni!$C$86:$L$105,MATCH($D206,Impostazioni!$J$86:$J$105,0),2))</f>
        <v/>
      </c>
      <c r="D206" s="6"/>
      <c r="E206" s="6"/>
      <c r="F206" s="6"/>
      <c r="G206" s="6"/>
      <c r="H206" s="23" t="s">
        <v>49</v>
      </c>
      <c r="I206" s="23" t="e">
        <v>#REF!</v>
      </c>
      <c r="J206" s="23" t="s">
        <v>49</v>
      </c>
      <c r="K206" s="2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22.5" customHeight="1">
      <c r="A207" s="1"/>
      <c r="B207" s="6"/>
      <c r="C207" s="20" t="str">
        <f t="array" ref="C207">IF(D207="","", INDEX(Impostazioni!$C$86:$L$105,MATCH($D207,Impostazioni!$J$86:$J$105,0),2))</f>
        <v/>
      </c>
      <c r="D207" s="6"/>
      <c r="E207" s="6"/>
      <c r="F207" s="6"/>
      <c r="G207" s="6"/>
      <c r="H207" s="23" t="s">
        <v>49</v>
      </c>
      <c r="I207" s="23" t="e">
        <v>#REF!</v>
      </c>
      <c r="J207" s="23" t="s">
        <v>49</v>
      </c>
      <c r="K207" s="2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22.5" customHeight="1">
      <c r="A208" s="1"/>
      <c r="B208" s="6"/>
      <c r="C208" s="20" t="str">
        <f t="array" ref="C208">IF(D208="","", INDEX(Impostazioni!$C$86:$L$105,MATCH($D208,Impostazioni!$J$86:$J$105,0),2))</f>
        <v/>
      </c>
      <c r="D208" s="6"/>
      <c r="E208" s="6"/>
      <c r="F208" s="6"/>
      <c r="G208" s="6"/>
      <c r="H208" s="23" t="s">
        <v>49</v>
      </c>
      <c r="I208" s="23" t="e">
        <v>#REF!</v>
      </c>
      <c r="J208" s="23" t="s">
        <v>49</v>
      </c>
      <c r="K208" s="2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22.5" customHeight="1">
      <c r="A209" s="1"/>
      <c r="B209" s="6"/>
      <c r="C209" s="20" t="str">
        <f t="array" ref="C209">IF(D209="","", INDEX(Impostazioni!$C$86:$L$105,MATCH($D209,Impostazioni!$J$86:$J$105,0),2))</f>
        <v/>
      </c>
      <c r="D209" s="6"/>
      <c r="E209" s="6"/>
      <c r="F209" s="6"/>
      <c r="G209" s="6"/>
      <c r="H209" s="23" t="s">
        <v>49</v>
      </c>
      <c r="I209" s="23" t="e">
        <v>#REF!</v>
      </c>
      <c r="J209" s="23" t="s">
        <v>49</v>
      </c>
      <c r="K209" s="2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22.5" customHeight="1">
      <c r="A210" s="1"/>
      <c r="B210" s="6"/>
      <c r="C210" s="20" t="str">
        <f t="array" ref="C210">IF(D210="","", INDEX(Impostazioni!$C$86:$L$105,MATCH($D210,Impostazioni!$J$86:$J$105,0),2))</f>
        <v/>
      </c>
      <c r="D210" s="6"/>
      <c r="E210" s="6"/>
      <c r="F210" s="6"/>
      <c r="G210" s="6"/>
      <c r="H210" s="23" t="s">
        <v>49</v>
      </c>
      <c r="I210" s="23" t="e">
        <v>#REF!</v>
      </c>
      <c r="J210" s="23" t="s">
        <v>49</v>
      </c>
      <c r="K210" s="2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22.5" customHeight="1">
      <c r="A211" s="1"/>
      <c r="B211" s="6"/>
      <c r="C211" s="20" t="str">
        <f t="array" ref="C211">IF(D211="","", INDEX(Impostazioni!$C$86:$L$105,MATCH($D211,Impostazioni!$J$86:$J$105,0),2))</f>
        <v/>
      </c>
      <c r="D211" s="6"/>
      <c r="E211" s="6"/>
      <c r="F211" s="6"/>
      <c r="G211" s="6"/>
      <c r="H211" s="23" t="s">
        <v>49</v>
      </c>
      <c r="I211" s="23" t="e">
        <v>#REF!</v>
      </c>
      <c r="J211" s="23" t="s">
        <v>49</v>
      </c>
      <c r="K211" s="2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22.5" customHeight="1">
      <c r="A212" s="1"/>
      <c r="B212" s="6"/>
      <c r="C212" s="20" t="str">
        <f t="array" ref="C212">IF(D212="","", INDEX(Impostazioni!$C$86:$L$105,MATCH($D212,Impostazioni!$J$86:$J$105,0),2))</f>
        <v/>
      </c>
      <c r="D212" s="6"/>
      <c r="E212" s="6"/>
      <c r="F212" s="6"/>
      <c r="G212" s="6"/>
      <c r="H212" s="23" t="s">
        <v>49</v>
      </c>
      <c r="I212" s="23" t="e">
        <v>#REF!</v>
      </c>
      <c r="J212" s="23" t="s">
        <v>49</v>
      </c>
      <c r="K212" s="2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22.5" customHeight="1">
      <c r="A213" s="1"/>
      <c r="B213" s="6"/>
      <c r="C213" s="20" t="str">
        <f t="array" ref="C213">IF(D213="","", INDEX(Impostazioni!$C$86:$L$105,MATCH($D213,Impostazioni!$J$86:$J$105,0),2))</f>
        <v/>
      </c>
      <c r="D213" s="6"/>
      <c r="E213" s="6"/>
      <c r="F213" s="6"/>
      <c r="G213" s="6"/>
      <c r="H213" s="23" t="s">
        <v>49</v>
      </c>
      <c r="I213" s="23" t="e">
        <v>#REF!</v>
      </c>
      <c r="J213" s="23" t="s">
        <v>49</v>
      </c>
      <c r="K213" s="2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22.5" customHeight="1">
      <c r="A214" s="1"/>
      <c r="B214" s="6"/>
      <c r="C214" s="20" t="str">
        <f t="array" ref="C214">IF(D214="","", INDEX(Impostazioni!$C$86:$L$105,MATCH($D214,Impostazioni!$J$86:$J$105,0),2))</f>
        <v/>
      </c>
      <c r="D214" s="6"/>
      <c r="E214" s="6"/>
      <c r="F214" s="6"/>
      <c r="G214" s="6"/>
      <c r="H214" s="23" t="s">
        <v>49</v>
      </c>
      <c r="I214" s="23" t="e">
        <v>#REF!</v>
      </c>
      <c r="J214" s="23" t="s">
        <v>49</v>
      </c>
      <c r="K214" s="2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22.5" customHeight="1">
      <c r="A215" s="1"/>
      <c r="B215" s="6"/>
      <c r="C215" s="20" t="str">
        <f t="array" ref="C215">IF(D215="","", INDEX(Impostazioni!$C$86:$L$105,MATCH($D215,Impostazioni!$J$86:$J$105,0),2))</f>
        <v/>
      </c>
      <c r="D215" s="6"/>
      <c r="E215" s="6"/>
      <c r="F215" s="6"/>
      <c r="G215" s="6"/>
      <c r="H215" s="23" t="s">
        <v>49</v>
      </c>
      <c r="I215" s="23" t="e">
        <v>#REF!</v>
      </c>
      <c r="J215" s="23" t="s">
        <v>49</v>
      </c>
      <c r="K215" s="2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22.5" customHeight="1">
      <c r="A216" s="1"/>
      <c r="B216" s="6"/>
      <c r="C216" s="20" t="str">
        <f t="array" ref="C216">IF(D216="","", INDEX(Impostazioni!$C$86:$L$105,MATCH($D216,Impostazioni!$J$86:$J$105,0),2))</f>
        <v/>
      </c>
      <c r="D216" s="6"/>
      <c r="E216" s="6"/>
      <c r="F216" s="6"/>
      <c r="G216" s="6"/>
      <c r="H216" s="23" t="s">
        <v>49</v>
      </c>
      <c r="I216" s="23" t="e">
        <v>#REF!</v>
      </c>
      <c r="J216" s="23" t="s">
        <v>49</v>
      </c>
      <c r="K216" s="2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22.5" customHeight="1">
      <c r="A217" s="1"/>
      <c r="B217" s="6"/>
      <c r="C217" s="20" t="str">
        <f t="array" ref="C217">IF(D217="","", INDEX(Impostazioni!$C$86:$L$105,MATCH($D217,Impostazioni!$J$86:$J$105,0),2))</f>
        <v/>
      </c>
      <c r="D217" s="6"/>
      <c r="E217" s="6"/>
      <c r="F217" s="6"/>
      <c r="G217" s="6"/>
      <c r="H217" s="23" t="s">
        <v>49</v>
      </c>
      <c r="I217" s="23" t="e">
        <v>#REF!</v>
      </c>
      <c r="J217" s="23" t="s">
        <v>49</v>
      </c>
      <c r="K217" s="2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22.5" customHeight="1">
      <c r="A218" s="1"/>
      <c r="B218" s="6"/>
      <c r="C218" s="20" t="str">
        <f t="array" ref="C218">IF(D218="","", INDEX(Impostazioni!$C$86:$L$105,MATCH($D218,Impostazioni!$J$86:$J$105,0),2))</f>
        <v/>
      </c>
      <c r="D218" s="6"/>
      <c r="E218" s="6"/>
      <c r="F218" s="6"/>
      <c r="G218" s="6"/>
      <c r="H218" s="23" t="s">
        <v>49</v>
      </c>
      <c r="I218" s="23" t="e">
        <v>#REF!</v>
      </c>
      <c r="J218" s="23" t="s">
        <v>49</v>
      </c>
      <c r="K218" s="2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22.5" customHeight="1">
      <c r="A219" s="1"/>
      <c r="B219" s="6"/>
      <c r="C219" s="20" t="str">
        <f t="array" ref="C219">IF(D219="","", INDEX(Impostazioni!$C$86:$L$105,MATCH($D219,Impostazioni!$J$86:$J$105,0),2))</f>
        <v/>
      </c>
      <c r="D219" s="6"/>
      <c r="E219" s="6"/>
      <c r="F219" s="6"/>
      <c r="G219" s="6"/>
      <c r="H219" s="23" t="s">
        <v>49</v>
      </c>
      <c r="I219" s="23" t="e">
        <v>#REF!</v>
      </c>
      <c r="J219" s="23" t="s">
        <v>49</v>
      </c>
      <c r="K219" s="2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22.5" customHeight="1">
      <c r="A220" s="1"/>
      <c r="B220" s="6"/>
      <c r="C220" s="20" t="str">
        <f t="array" ref="C220">IF(D220="","", INDEX(Impostazioni!$C$86:$L$105,MATCH($D220,Impostazioni!$J$86:$J$105,0),2))</f>
        <v/>
      </c>
      <c r="D220" s="6"/>
      <c r="E220" s="6"/>
      <c r="F220" s="6"/>
      <c r="G220" s="6"/>
      <c r="H220" s="23" t="s">
        <v>49</v>
      </c>
      <c r="I220" s="23" t="e">
        <v>#REF!</v>
      </c>
      <c r="J220" s="23" t="s">
        <v>49</v>
      </c>
      <c r="K220" s="2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22.5" customHeight="1">
      <c r="A221" s="1"/>
      <c r="B221" s="6"/>
      <c r="C221" s="20" t="str">
        <f t="array" ref="C221">IF(D221="","", INDEX(Impostazioni!$C$86:$L$105,MATCH($D221,Impostazioni!$J$86:$J$105,0),2))</f>
        <v/>
      </c>
      <c r="D221" s="6"/>
      <c r="E221" s="6"/>
      <c r="F221" s="6"/>
      <c r="G221" s="6"/>
      <c r="H221" s="23" t="s">
        <v>49</v>
      </c>
      <c r="I221" s="23" t="e">
        <v>#REF!</v>
      </c>
      <c r="J221" s="23" t="s">
        <v>49</v>
      </c>
      <c r="K221" s="2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22.5" customHeight="1">
      <c r="A222" s="1"/>
      <c r="B222" s="6"/>
      <c r="C222" s="20" t="str">
        <f t="array" ref="C222">IF(D222="","", INDEX(Impostazioni!$C$86:$L$105,MATCH($D222,Impostazioni!$J$86:$J$105,0),2))</f>
        <v/>
      </c>
      <c r="D222" s="6"/>
      <c r="E222" s="6"/>
      <c r="F222" s="6"/>
      <c r="G222" s="6"/>
      <c r="H222" s="23" t="s">
        <v>49</v>
      </c>
      <c r="I222" s="23" t="e">
        <v>#REF!</v>
      </c>
      <c r="J222" s="23" t="s">
        <v>49</v>
      </c>
      <c r="K222" s="2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22.5" customHeight="1">
      <c r="A223" s="1"/>
      <c r="B223" s="6"/>
      <c r="C223" s="20" t="str">
        <f t="array" ref="C223">IF(D223="","", INDEX(Impostazioni!$C$86:$L$105,MATCH($D223,Impostazioni!$J$86:$J$105,0),2))</f>
        <v/>
      </c>
      <c r="D223" s="6"/>
      <c r="E223" s="6"/>
      <c r="F223" s="6"/>
      <c r="G223" s="6"/>
      <c r="H223" s="23" t="s">
        <v>49</v>
      </c>
      <c r="I223" s="23" t="e">
        <v>#REF!</v>
      </c>
      <c r="J223" s="23" t="s">
        <v>49</v>
      </c>
      <c r="K223" s="2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22.5" customHeight="1">
      <c r="A224" s="1"/>
      <c r="B224" s="6"/>
      <c r="C224" s="20" t="str">
        <f t="array" ref="C224">IF(D224="","", INDEX(Impostazioni!$C$86:$L$105,MATCH($D224,Impostazioni!$J$86:$J$105,0),2))</f>
        <v/>
      </c>
      <c r="D224" s="6"/>
      <c r="E224" s="6"/>
      <c r="F224" s="6"/>
      <c r="G224" s="6"/>
      <c r="H224" s="23" t="s">
        <v>49</v>
      </c>
      <c r="I224" s="23" t="e">
        <v>#REF!</v>
      </c>
      <c r="J224" s="23" t="s">
        <v>49</v>
      </c>
      <c r="K224" s="2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22.5" customHeight="1">
      <c r="A225" s="1"/>
      <c r="B225" s="6"/>
      <c r="C225" s="20" t="str">
        <f t="array" ref="C225">IF(D225="","", INDEX(Impostazioni!$C$86:$L$105,MATCH($D225,Impostazioni!$J$86:$J$105,0),2))</f>
        <v/>
      </c>
      <c r="D225" s="6"/>
      <c r="E225" s="6"/>
      <c r="F225" s="6"/>
      <c r="G225" s="6"/>
      <c r="H225" s="23" t="s">
        <v>49</v>
      </c>
      <c r="I225" s="23" t="e">
        <v>#REF!</v>
      </c>
      <c r="J225" s="23" t="s">
        <v>49</v>
      </c>
      <c r="K225" s="2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22.5" customHeight="1">
      <c r="A226" s="1"/>
      <c r="B226" s="6"/>
      <c r="C226" s="20" t="str">
        <f t="array" ref="C226">IF(D226="","", INDEX(Impostazioni!$C$86:$L$105,MATCH($D226,Impostazioni!$J$86:$J$105,0),2))</f>
        <v/>
      </c>
      <c r="D226" s="6"/>
      <c r="E226" s="6"/>
      <c r="F226" s="6"/>
      <c r="G226" s="6"/>
      <c r="H226" s="23" t="s">
        <v>49</v>
      </c>
      <c r="I226" s="23" t="e">
        <v>#REF!</v>
      </c>
      <c r="J226" s="23" t="s">
        <v>49</v>
      </c>
      <c r="K226" s="2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22.5" customHeight="1">
      <c r="A227" s="1"/>
      <c r="B227" s="6"/>
      <c r="C227" s="20" t="str">
        <f t="array" ref="C227">IF(D227="","", INDEX(Impostazioni!$C$86:$L$105,MATCH($D227,Impostazioni!$J$86:$J$105,0),2))</f>
        <v/>
      </c>
      <c r="D227" s="6"/>
      <c r="E227" s="6"/>
      <c r="F227" s="6"/>
      <c r="G227" s="6"/>
      <c r="H227" s="23" t="s">
        <v>49</v>
      </c>
      <c r="I227" s="23" t="e">
        <v>#REF!</v>
      </c>
      <c r="J227" s="23" t="s">
        <v>49</v>
      </c>
      <c r="K227" s="2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22.5" customHeight="1">
      <c r="A228" s="1"/>
      <c r="B228" s="6"/>
      <c r="C228" s="20" t="str">
        <f t="array" ref="C228">IF(D228="","", INDEX(Impostazioni!$C$86:$L$105,MATCH($D228,Impostazioni!$J$86:$J$105,0),2))</f>
        <v/>
      </c>
      <c r="D228" s="6"/>
      <c r="E228" s="6"/>
      <c r="F228" s="6"/>
      <c r="G228" s="6"/>
      <c r="H228" s="23" t="s">
        <v>49</v>
      </c>
      <c r="I228" s="23" t="e">
        <v>#REF!</v>
      </c>
      <c r="J228" s="23" t="s">
        <v>49</v>
      </c>
      <c r="K228" s="2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22.5" customHeight="1">
      <c r="A229" s="1"/>
      <c r="B229" s="6"/>
      <c r="C229" s="20" t="str">
        <f t="array" ref="C229">IF(D229="","", INDEX(Impostazioni!$C$86:$L$105,MATCH($D229,Impostazioni!$J$86:$J$105,0),2))</f>
        <v/>
      </c>
      <c r="D229" s="6"/>
      <c r="E229" s="6"/>
      <c r="F229" s="6"/>
      <c r="G229" s="6"/>
      <c r="H229" s="23" t="s">
        <v>49</v>
      </c>
      <c r="I229" s="23" t="e">
        <v>#REF!</v>
      </c>
      <c r="J229" s="23" t="s">
        <v>49</v>
      </c>
      <c r="K229" s="2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22.5" customHeight="1">
      <c r="A230" s="1"/>
      <c r="B230" s="6"/>
      <c r="C230" s="20" t="str">
        <f t="array" ref="C230">IF(D230="","", INDEX(Impostazioni!$C$86:$L$105,MATCH($D230,Impostazioni!$J$86:$J$105,0),2))</f>
        <v/>
      </c>
      <c r="D230" s="6"/>
      <c r="E230" s="6"/>
      <c r="F230" s="6"/>
      <c r="G230" s="6"/>
      <c r="H230" s="23" t="s">
        <v>49</v>
      </c>
      <c r="I230" s="23" t="e">
        <v>#REF!</v>
      </c>
      <c r="J230" s="23" t="s">
        <v>49</v>
      </c>
      <c r="K230" s="2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22.5" customHeight="1">
      <c r="A231" s="1"/>
      <c r="B231" s="6"/>
      <c r="C231" s="20" t="str">
        <f t="array" ref="C231">IF(D231="","", INDEX(Impostazioni!$C$86:$L$105,MATCH($D231,Impostazioni!$J$86:$J$105,0),2))</f>
        <v/>
      </c>
      <c r="D231" s="6"/>
      <c r="E231" s="6"/>
      <c r="F231" s="6"/>
      <c r="G231" s="6"/>
      <c r="H231" s="23" t="s">
        <v>49</v>
      </c>
      <c r="I231" s="23" t="e">
        <v>#REF!</v>
      </c>
      <c r="J231" s="23" t="s">
        <v>49</v>
      </c>
      <c r="K231" s="2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22.5" customHeight="1">
      <c r="A232" s="1"/>
      <c r="B232" s="6"/>
      <c r="C232" s="20" t="str">
        <f t="array" ref="C232">IF(D232="","", INDEX(Impostazioni!$C$86:$L$105,MATCH($D232,Impostazioni!$J$86:$J$105,0),2))</f>
        <v/>
      </c>
      <c r="D232" s="6"/>
      <c r="E232" s="6"/>
      <c r="F232" s="6"/>
      <c r="G232" s="6"/>
      <c r="H232" s="23" t="s">
        <v>49</v>
      </c>
      <c r="I232" s="23" t="e">
        <v>#REF!</v>
      </c>
      <c r="J232" s="23" t="s">
        <v>49</v>
      </c>
      <c r="K232" s="2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22.5" customHeight="1">
      <c r="A233" s="1"/>
      <c r="B233" s="6"/>
      <c r="C233" s="20" t="str">
        <f t="array" ref="C233">IF(D233="","", INDEX(Impostazioni!$C$86:$L$105,MATCH($D233,Impostazioni!$J$86:$J$105,0),2))</f>
        <v/>
      </c>
      <c r="D233" s="6"/>
      <c r="E233" s="6"/>
      <c r="F233" s="6"/>
      <c r="G233" s="6"/>
      <c r="H233" s="23" t="s">
        <v>49</v>
      </c>
      <c r="I233" s="23" t="e">
        <v>#REF!</v>
      </c>
      <c r="J233" s="23" t="s">
        <v>49</v>
      </c>
      <c r="K233" s="2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22.5" customHeight="1">
      <c r="A234" s="1"/>
      <c r="B234" s="6"/>
      <c r="C234" s="20" t="str">
        <f t="array" ref="C234">IF(D234="","", INDEX(Impostazioni!$C$86:$L$105,MATCH($D234,Impostazioni!$J$86:$J$105,0),2))</f>
        <v/>
      </c>
      <c r="D234" s="6"/>
      <c r="E234" s="6"/>
      <c r="F234" s="6"/>
      <c r="G234" s="6"/>
      <c r="H234" s="23" t="s">
        <v>49</v>
      </c>
      <c r="I234" s="23" t="e">
        <v>#REF!</v>
      </c>
      <c r="J234" s="23" t="s">
        <v>49</v>
      </c>
      <c r="K234" s="2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22.5" customHeight="1">
      <c r="A235" s="1"/>
      <c r="B235" s="6"/>
      <c r="C235" s="20" t="str">
        <f t="array" ref="C235">IF(D235="","", INDEX(Impostazioni!$C$86:$L$105,MATCH($D235,Impostazioni!$J$86:$J$105,0),2))</f>
        <v/>
      </c>
      <c r="D235" s="6"/>
      <c r="E235" s="6"/>
      <c r="F235" s="6"/>
      <c r="G235" s="6"/>
      <c r="H235" s="23" t="s">
        <v>49</v>
      </c>
      <c r="I235" s="23" t="e">
        <v>#REF!</v>
      </c>
      <c r="J235" s="23" t="s">
        <v>49</v>
      </c>
      <c r="K235" s="2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22.5" customHeight="1">
      <c r="A236" s="1"/>
      <c r="B236" s="6"/>
      <c r="C236" s="20" t="str">
        <f t="array" ref="C236">IF(D236="","", INDEX(Impostazioni!$C$86:$L$105,MATCH($D236,Impostazioni!$J$86:$J$105,0),2))</f>
        <v/>
      </c>
      <c r="D236" s="6"/>
      <c r="E236" s="6"/>
      <c r="F236" s="6"/>
      <c r="G236" s="6"/>
      <c r="H236" s="23" t="s">
        <v>49</v>
      </c>
      <c r="I236" s="23" t="e">
        <v>#REF!</v>
      </c>
      <c r="J236" s="23" t="s">
        <v>49</v>
      </c>
      <c r="K236" s="2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22.5" customHeight="1">
      <c r="A237" s="1"/>
      <c r="B237" s="6"/>
      <c r="C237" s="20" t="str">
        <f t="array" ref="C237">IF(D237="","", INDEX(Impostazioni!$C$86:$L$105,MATCH($D237,Impostazioni!$J$86:$J$105,0),2))</f>
        <v/>
      </c>
      <c r="D237" s="6"/>
      <c r="E237" s="6"/>
      <c r="F237" s="6"/>
      <c r="G237" s="6"/>
      <c r="H237" s="23" t="s">
        <v>49</v>
      </c>
      <c r="I237" s="23" t="e">
        <v>#REF!</v>
      </c>
      <c r="J237" s="23" t="s">
        <v>49</v>
      </c>
      <c r="K237" s="2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22.5" customHeight="1">
      <c r="A238" s="1"/>
      <c r="B238" s="6"/>
      <c r="C238" s="20" t="str">
        <f t="array" ref="C238">IF(D238="","", INDEX(Impostazioni!$C$86:$L$105,MATCH($D238,Impostazioni!$J$86:$J$105,0),2))</f>
        <v/>
      </c>
      <c r="D238" s="6"/>
      <c r="E238" s="6"/>
      <c r="F238" s="6"/>
      <c r="G238" s="6"/>
      <c r="H238" s="23" t="s">
        <v>49</v>
      </c>
      <c r="I238" s="23" t="e">
        <v>#REF!</v>
      </c>
      <c r="J238" s="23" t="s">
        <v>49</v>
      </c>
      <c r="K238" s="2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22.5" customHeight="1">
      <c r="A239" s="1"/>
      <c r="B239" s="6"/>
      <c r="C239" s="20" t="str">
        <f t="array" ref="C239">IF(D239="","", INDEX(Impostazioni!$C$86:$L$105,MATCH($D239,Impostazioni!$J$86:$J$105,0),2))</f>
        <v/>
      </c>
      <c r="D239" s="6"/>
      <c r="E239" s="6"/>
      <c r="F239" s="6"/>
      <c r="G239" s="6"/>
      <c r="H239" s="23" t="s">
        <v>49</v>
      </c>
      <c r="I239" s="23" t="e">
        <v>#REF!</v>
      </c>
      <c r="J239" s="23" t="s">
        <v>49</v>
      </c>
      <c r="K239" s="2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22.5" customHeight="1">
      <c r="A240" s="1"/>
      <c r="B240" s="6"/>
      <c r="C240" s="20" t="str">
        <f t="array" ref="C240">IF(D240="","", INDEX(Impostazioni!$C$86:$L$105,MATCH($D240,Impostazioni!$J$86:$J$105,0),2))</f>
        <v/>
      </c>
      <c r="D240" s="6"/>
      <c r="E240" s="6"/>
      <c r="F240" s="6"/>
      <c r="G240" s="6"/>
      <c r="H240" s="23" t="s">
        <v>49</v>
      </c>
      <c r="I240" s="23" t="e">
        <v>#REF!</v>
      </c>
      <c r="J240" s="23" t="s">
        <v>49</v>
      </c>
      <c r="K240" s="2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22.5" customHeight="1">
      <c r="A241" s="1"/>
      <c r="B241" s="6"/>
      <c r="C241" s="20" t="str">
        <f t="array" ref="C241">IF(D241="","", INDEX(Impostazioni!$C$86:$L$105,MATCH($D241,Impostazioni!$J$86:$J$105,0),2))</f>
        <v/>
      </c>
      <c r="D241" s="6"/>
      <c r="E241" s="6"/>
      <c r="F241" s="6"/>
      <c r="G241" s="6"/>
      <c r="H241" s="23" t="s">
        <v>49</v>
      </c>
      <c r="I241" s="23" t="e">
        <v>#REF!</v>
      </c>
      <c r="J241" s="23" t="s">
        <v>49</v>
      </c>
      <c r="K241" s="2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22.5" customHeight="1">
      <c r="A242" s="1"/>
      <c r="B242" s="6"/>
      <c r="C242" s="20" t="str">
        <f t="array" ref="C242">IF(D242="","", INDEX(Impostazioni!$C$86:$L$105,MATCH($D242,Impostazioni!$J$86:$J$105,0),2))</f>
        <v/>
      </c>
      <c r="D242" s="6"/>
      <c r="E242" s="6"/>
      <c r="F242" s="6"/>
      <c r="G242" s="6"/>
      <c r="H242" s="23" t="s">
        <v>49</v>
      </c>
      <c r="I242" s="23" t="e">
        <v>#REF!</v>
      </c>
      <c r="J242" s="23" t="s">
        <v>49</v>
      </c>
      <c r="K242" s="2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22.5" customHeight="1">
      <c r="A243" s="1"/>
      <c r="B243" s="6"/>
      <c r="C243" s="20" t="str">
        <f t="array" ref="C243">IF(D243="","", INDEX(Impostazioni!$C$86:$L$105,MATCH($D243,Impostazioni!$J$86:$J$105,0),2))</f>
        <v/>
      </c>
      <c r="D243" s="6"/>
      <c r="E243" s="6"/>
      <c r="F243" s="6"/>
      <c r="G243" s="6"/>
      <c r="H243" s="23" t="s">
        <v>49</v>
      </c>
      <c r="I243" s="23" t="e">
        <v>#REF!</v>
      </c>
      <c r="J243" s="23" t="s">
        <v>49</v>
      </c>
      <c r="K243" s="2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22.5" customHeight="1">
      <c r="A244" s="1"/>
      <c r="B244" s="6"/>
      <c r="C244" s="20" t="str">
        <f t="array" ref="C244">IF(D244="","", INDEX(Impostazioni!$C$86:$L$105,MATCH($D244,Impostazioni!$J$86:$J$105,0),2))</f>
        <v/>
      </c>
      <c r="D244" s="6"/>
      <c r="E244" s="6"/>
      <c r="F244" s="6"/>
      <c r="G244" s="6"/>
      <c r="H244" s="23" t="s">
        <v>49</v>
      </c>
      <c r="I244" s="23" t="e">
        <v>#REF!</v>
      </c>
      <c r="J244" s="23" t="s">
        <v>49</v>
      </c>
      <c r="K244" s="2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22.5" customHeight="1">
      <c r="A245" s="1"/>
      <c r="B245" s="6"/>
      <c r="C245" s="20" t="str">
        <f t="array" ref="C245">IF(D245="","", INDEX(Impostazioni!$C$86:$L$105,MATCH($D245,Impostazioni!$J$86:$J$105,0),2))</f>
        <v/>
      </c>
      <c r="D245" s="6"/>
      <c r="E245" s="6"/>
      <c r="F245" s="6"/>
      <c r="G245" s="6"/>
      <c r="H245" s="23" t="s">
        <v>49</v>
      </c>
      <c r="I245" s="23" t="e">
        <v>#REF!</v>
      </c>
      <c r="J245" s="23" t="s">
        <v>49</v>
      </c>
      <c r="K245" s="2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22.5" customHeight="1">
      <c r="A246" s="1"/>
      <c r="B246" s="6"/>
      <c r="C246" s="20" t="str">
        <f t="array" ref="C246">IF(D246="","", INDEX(Impostazioni!$C$86:$L$105,MATCH($D246,Impostazioni!$J$86:$J$105,0),2))</f>
        <v/>
      </c>
      <c r="D246" s="6"/>
      <c r="E246" s="6"/>
      <c r="F246" s="6"/>
      <c r="G246" s="6"/>
      <c r="H246" s="23" t="s">
        <v>49</v>
      </c>
      <c r="I246" s="23" t="e">
        <v>#REF!</v>
      </c>
      <c r="J246" s="23" t="s">
        <v>49</v>
      </c>
      <c r="K246" s="2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22.5" customHeight="1">
      <c r="A247" s="1"/>
      <c r="B247" s="6"/>
      <c r="C247" s="20" t="str">
        <f t="array" ref="C247">IF(D247="","", INDEX(Impostazioni!$C$86:$L$105,MATCH($D247,Impostazioni!$J$86:$J$105,0),2))</f>
        <v/>
      </c>
      <c r="D247" s="6"/>
      <c r="E247" s="6"/>
      <c r="F247" s="6"/>
      <c r="G247" s="6"/>
      <c r="H247" s="23" t="s">
        <v>49</v>
      </c>
      <c r="I247" s="23" t="e">
        <v>#REF!</v>
      </c>
      <c r="J247" s="23" t="s">
        <v>49</v>
      </c>
      <c r="K247" s="2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22.5" customHeight="1">
      <c r="A248" s="1"/>
      <c r="B248" s="6"/>
      <c r="C248" s="20" t="str">
        <f t="array" ref="C248">IF(D248="","", INDEX(Impostazioni!$C$86:$L$105,MATCH($D248,Impostazioni!$J$86:$J$105,0),2))</f>
        <v/>
      </c>
      <c r="D248" s="6"/>
      <c r="E248" s="6"/>
      <c r="F248" s="6"/>
      <c r="G248" s="6"/>
      <c r="H248" s="23" t="s">
        <v>49</v>
      </c>
      <c r="I248" s="23" t="e">
        <v>#REF!</v>
      </c>
      <c r="J248" s="23" t="s">
        <v>49</v>
      </c>
      <c r="K248" s="2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22.5" customHeight="1">
      <c r="A249" s="1"/>
      <c r="B249" s="6"/>
      <c r="C249" s="20" t="str">
        <f t="array" ref="C249">IF(D249="","", INDEX(Impostazioni!$C$86:$L$105,MATCH($D249,Impostazioni!$J$86:$J$105,0),2))</f>
        <v/>
      </c>
      <c r="D249" s="6"/>
      <c r="E249" s="6"/>
      <c r="F249" s="6"/>
      <c r="G249" s="6"/>
      <c r="H249" s="23" t="s">
        <v>49</v>
      </c>
      <c r="I249" s="23" t="e">
        <v>#REF!</v>
      </c>
      <c r="J249" s="23" t="s">
        <v>49</v>
      </c>
      <c r="K249" s="2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22.5" customHeight="1">
      <c r="A250" s="1"/>
      <c r="B250" s="6"/>
      <c r="C250" s="20" t="str">
        <f t="array" ref="C250">IF(D250="","", INDEX(Impostazioni!$C$86:$L$105,MATCH($D250,Impostazioni!$J$86:$J$105,0),2))</f>
        <v/>
      </c>
      <c r="D250" s="6"/>
      <c r="E250" s="6"/>
      <c r="F250" s="6"/>
      <c r="G250" s="6"/>
      <c r="H250" s="23" t="s">
        <v>49</v>
      </c>
      <c r="I250" s="23" t="e">
        <v>#REF!</v>
      </c>
      <c r="J250" s="23" t="s">
        <v>49</v>
      </c>
      <c r="K250" s="2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22.5" customHeight="1">
      <c r="A251" s="1"/>
      <c r="B251" s="6"/>
      <c r="C251" s="20" t="str">
        <f t="array" ref="C251">IF(D251="","", INDEX(Impostazioni!$C$86:$L$105,MATCH($D251,Impostazioni!$J$86:$J$105,0),2))</f>
        <v/>
      </c>
      <c r="D251" s="6"/>
      <c r="E251" s="6"/>
      <c r="F251" s="6"/>
      <c r="G251" s="6"/>
      <c r="H251" s="23" t="s">
        <v>49</v>
      </c>
      <c r="I251" s="23" t="e">
        <v>#REF!</v>
      </c>
      <c r="J251" s="23" t="s">
        <v>49</v>
      </c>
      <c r="K251" s="2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22.5" customHeight="1">
      <c r="A252" s="1"/>
      <c r="B252" s="6"/>
      <c r="C252" s="20" t="str">
        <f t="array" ref="C252">IF(D252="","", INDEX(Impostazioni!$C$86:$L$105,MATCH($D252,Impostazioni!$J$86:$J$105,0),2))</f>
        <v/>
      </c>
      <c r="D252" s="6"/>
      <c r="E252" s="6"/>
      <c r="F252" s="6"/>
      <c r="G252" s="6"/>
      <c r="H252" s="23" t="s">
        <v>49</v>
      </c>
      <c r="I252" s="23" t="e">
        <v>#REF!</v>
      </c>
      <c r="J252" s="23" t="s">
        <v>49</v>
      </c>
      <c r="K252" s="2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22.5" customHeight="1">
      <c r="A253" s="1"/>
      <c r="B253" s="6"/>
      <c r="C253" s="20" t="str">
        <f t="array" ref="C253">IF(D253="","", INDEX(Impostazioni!$C$86:$L$105,MATCH($D253,Impostazioni!$J$86:$J$105,0),2))</f>
        <v/>
      </c>
      <c r="D253" s="6"/>
      <c r="E253" s="6"/>
      <c r="F253" s="6"/>
      <c r="G253" s="6"/>
      <c r="H253" s="23" t="s">
        <v>49</v>
      </c>
      <c r="I253" s="23" t="e">
        <v>#REF!</v>
      </c>
      <c r="J253" s="23" t="s">
        <v>49</v>
      </c>
      <c r="K253" s="2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22.5" customHeight="1">
      <c r="A254" s="1"/>
      <c r="B254" s="6"/>
      <c r="C254" s="20" t="str">
        <f t="array" ref="C254">IF(D254="","", INDEX(Impostazioni!$C$86:$L$105,MATCH($D254,Impostazioni!$J$86:$J$105,0),2))</f>
        <v/>
      </c>
      <c r="D254" s="6"/>
      <c r="E254" s="6"/>
      <c r="F254" s="6"/>
      <c r="G254" s="6"/>
      <c r="H254" s="23" t="s">
        <v>49</v>
      </c>
      <c r="I254" s="23" t="e">
        <v>#REF!</v>
      </c>
      <c r="J254" s="23" t="s">
        <v>49</v>
      </c>
      <c r="K254" s="2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22.5" customHeight="1">
      <c r="A255" s="1"/>
      <c r="B255" s="6"/>
      <c r="C255" s="20" t="str">
        <f t="array" ref="C255">IF(D255="","", INDEX(Impostazioni!$C$86:$L$105,MATCH($D255,Impostazioni!$J$86:$J$105,0),2))</f>
        <v/>
      </c>
      <c r="D255" s="6"/>
      <c r="E255" s="6"/>
      <c r="F255" s="6"/>
      <c r="G255" s="6"/>
      <c r="H255" s="23" t="s">
        <v>49</v>
      </c>
      <c r="I255" s="23" t="e">
        <v>#REF!</v>
      </c>
      <c r="J255" s="23" t="s">
        <v>49</v>
      </c>
      <c r="K255" s="2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22.5" customHeight="1">
      <c r="A256" s="1"/>
      <c r="B256" s="6"/>
      <c r="C256" s="20" t="str">
        <f t="array" ref="C256">IF(D256="","", INDEX(Impostazioni!$C$86:$L$105,MATCH($D256,Impostazioni!$J$86:$J$105,0),2))</f>
        <v/>
      </c>
      <c r="D256" s="6"/>
      <c r="E256" s="6"/>
      <c r="F256" s="6"/>
      <c r="G256" s="6"/>
      <c r="H256" s="23" t="s">
        <v>49</v>
      </c>
      <c r="I256" s="23" t="e">
        <v>#REF!</v>
      </c>
      <c r="J256" s="23" t="s">
        <v>49</v>
      </c>
      <c r="K256" s="2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22.5" customHeight="1">
      <c r="A257" s="1"/>
      <c r="B257" s="6"/>
      <c r="C257" s="20" t="str">
        <f t="array" ref="C257">IF(D257="","", INDEX(Impostazioni!$C$86:$L$105,MATCH($D257,Impostazioni!$J$86:$J$105,0),2))</f>
        <v/>
      </c>
      <c r="D257" s="6"/>
      <c r="E257" s="6"/>
      <c r="F257" s="6"/>
      <c r="G257" s="6"/>
      <c r="H257" s="23" t="s">
        <v>49</v>
      </c>
      <c r="I257" s="23" t="e">
        <v>#REF!</v>
      </c>
      <c r="J257" s="23" t="s">
        <v>49</v>
      </c>
      <c r="K257" s="2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22.5" customHeight="1">
      <c r="A258" s="1"/>
      <c r="B258" s="6"/>
      <c r="C258" s="20" t="str">
        <f t="array" ref="C258">IF(D258="","", INDEX(Impostazioni!$C$86:$L$105,MATCH($D258,Impostazioni!$J$86:$J$105,0),2))</f>
        <v/>
      </c>
      <c r="D258" s="6"/>
      <c r="E258" s="6"/>
      <c r="F258" s="6"/>
      <c r="G258" s="6"/>
      <c r="H258" s="23" t="s">
        <v>49</v>
      </c>
      <c r="I258" s="23" t="e">
        <v>#REF!</v>
      </c>
      <c r="J258" s="23" t="s">
        <v>49</v>
      </c>
      <c r="K258" s="2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22.5" customHeight="1">
      <c r="A259" s="1"/>
      <c r="B259" s="6"/>
      <c r="C259" s="20" t="str">
        <f t="array" ref="C259">IF(D259="","", INDEX(Impostazioni!$C$86:$L$105,MATCH($D259,Impostazioni!$J$86:$J$105,0),2))</f>
        <v/>
      </c>
      <c r="D259" s="6"/>
      <c r="E259" s="6"/>
      <c r="F259" s="6"/>
      <c r="G259" s="6"/>
      <c r="H259" s="23" t="s">
        <v>49</v>
      </c>
      <c r="I259" s="23" t="e">
        <v>#REF!</v>
      </c>
      <c r="J259" s="23" t="s">
        <v>49</v>
      </c>
      <c r="K259" s="2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22.5" customHeight="1">
      <c r="A260" s="1"/>
      <c r="B260" s="6"/>
      <c r="C260" s="20" t="str">
        <f t="array" ref="C260">IF(D260="","", INDEX(Impostazioni!$C$86:$L$105,MATCH($D260,Impostazioni!$J$86:$J$105,0),2))</f>
        <v/>
      </c>
      <c r="D260" s="6"/>
      <c r="E260" s="6"/>
      <c r="F260" s="6"/>
      <c r="G260" s="6"/>
      <c r="H260" s="23" t="s">
        <v>49</v>
      </c>
      <c r="I260" s="23" t="e">
        <v>#REF!</v>
      </c>
      <c r="J260" s="23" t="s">
        <v>49</v>
      </c>
      <c r="K260" s="2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22.5" customHeight="1">
      <c r="A261" s="1"/>
      <c r="B261" s="6"/>
      <c r="C261" s="20" t="str">
        <f t="array" ref="C261">IF(D261="","", INDEX(Impostazioni!$C$86:$L$105,MATCH($D261,Impostazioni!$J$86:$J$105,0),2))</f>
        <v/>
      </c>
      <c r="D261" s="6"/>
      <c r="E261" s="6"/>
      <c r="F261" s="6"/>
      <c r="G261" s="6"/>
      <c r="H261" s="23" t="s">
        <v>49</v>
      </c>
      <c r="I261" s="23" t="e">
        <v>#REF!</v>
      </c>
      <c r="J261" s="23" t="s">
        <v>49</v>
      </c>
      <c r="K261" s="2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22.5" customHeight="1">
      <c r="A262" s="1"/>
      <c r="B262" s="6"/>
      <c r="C262" s="20" t="str">
        <f t="array" ref="C262">IF(D262="","", INDEX(Impostazioni!$C$86:$L$105,MATCH($D262,Impostazioni!$J$86:$J$105,0),2))</f>
        <v/>
      </c>
      <c r="D262" s="6"/>
      <c r="E262" s="6"/>
      <c r="F262" s="6"/>
      <c r="G262" s="6"/>
      <c r="H262" s="23" t="s">
        <v>49</v>
      </c>
      <c r="I262" s="23" t="e">
        <v>#REF!</v>
      </c>
      <c r="J262" s="23" t="s">
        <v>49</v>
      </c>
      <c r="K262" s="2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22.5" customHeight="1">
      <c r="A263" s="1"/>
      <c r="B263" s="6"/>
      <c r="C263" s="20" t="str">
        <f t="array" ref="C263">IF(D263="","", INDEX(Impostazioni!$C$86:$L$105,MATCH($D263,Impostazioni!$J$86:$J$105,0),2))</f>
        <v/>
      </c>
      <c r="D263" s="6"/>
      <c r="E263" s="6"/>
      <c r="F263" s="6"/>
      <c r="G263" s="6"/>
      <c r="H263" s="23" t="s">
        <v>49</v>
      </c>
      <c r="I263" s="23" t="e">
        <v>#REF!</v>
      </c>
      <c r="J263" s="23" t="s">
        <v>49</v>
      </c>
      <c r="K263" s="2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22.5" customHeight="1">
      <c r="A264" s="1"/>
      <c r="B264" s="6"/>
      <c r="C264" s="20" t="str">
        <f t="array" ref="C264">IF(D264="","", INDEX(Impostazioni!$C$86:$L$105,MATCH($D264,Impostazioni!$J$86:$J$105,0),2))</f>
        <v/>
      </c>
      <c r="D264" s="6"/>
      <c r="E264" s="6"/>
      <c r="F264" s="6"/>
      <c r="G264" s="6"/>
      <c r="H264" s="23" t="s">
        <v>49</v>
      </c>
      <c r="I264" s="23" t="e">
        <v>#REF!</v>
      </c>
      <c r="J264" s="23" t="s">
        <v>49</v>
      </c>
      <c r="K264" s="2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22.5" customHeight="1">
      <c r="A265" s="1"/>
      <c r="B265" s="6"/>
      <c r="C265" s="20" t="str">
        <f t="array" ref="C265">IF(D265="","", INDEX(Impostazioni!$C$86:$L$105,MATCH($D265,Impostazioni!$J$86:$J$105,0),2))</f>
        <v/>
      </c>
      <c r="D265" s="6"/>
      <c r="E265" s="6"/>
      <c r="F265" s="6"/>
      <c r="G265" s="6"/>
      <c r="H265" s="23" t="s">
        <v>49</v>
      </c>
      <c r="I265" s="23" t="e">
        <v>#REF!</v>
      </c>
      <c r="J265" s="23" t="s">
        <v>49</v>
      </c>
      <c r="K265" s="2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22.5" customHeight="1">
      <c r="A266" s="1"/>
      <c r="B266" s="6"/>
      <c r="C266" s="20" t="str">
        <f t="array" ref="C266">IF(D266="","", INDEX(Impostazioni!$C$86:$L$105,MATCH($D266,Impostazioni!$J$86:$J$105,0),2))</f>
        <v/>
      </c>
      <c r="D266" s="6"/>
      <c r="E266" s="6"/>
      <c r="F266" s="6"/>
      <c r="G266" s="6"/>
      <c r="H266" s="23" t="s">
        <v>49</v>
      </c>
      <c r="I266" s="23" t="e">
        <v>#REF!</v>
      </c>
      <c r="J266" s="23" t="s">
        <v>49</v>
      </c>
      <c r="K266" s="2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22.5" customHeight="1">
      <c r="A267" s="1"/>
      <c r="B267" s="6"/>
      <c r="C267" s="20" t="str">
        <f t="array" ref="C267">IF(D267="","", INDEX(Impostazioni!$C$86:$L$105,MATCH($D267,Impostazioni!$J$86:$J$105,0),2))</f>
        <v/>
      </c>
      <c r="D267" s="6"/>
      <c r="E267" s="6"/>
      <c r="F267" s="6"/>
      <c r="G267" s="6"/>
      <c r="H267" s="23" t="s">
        <v>49</v>
      </c>
      <c r="I267" s="23" t="e">
        <v>#REF!</v>
      </c>
      <c r="J267" s="23" t="s">
        <v>49</v>
      </c>
      <c r="K267" s="2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22.5" customHeight="1">
      <c r="A268" s="1"/>
      <c r="B268" s="6"/>
      <c r="C268" s="20" t="str">
        <f t="array" ref="C268">IF(D268="","", INDEX(Impostazioni!$C$86:$L$105,MATCH($D268,Impostazioni!$J$86:$J$105,0),2))</f>
        <v/>
      </c>
      <c r="D268" s="6"/>
      <c r="E268" s="6"/>
      <c r="F268" s="6"/>
      <c r="G268" s="6"/>
      <c r="H268" s="23" t="s">
        <v>49</v>
      </c>
      <c r="I268" s="23" t="e">
        <v>#REF!</v>
      </c>
      <c r="J268" s="23" t="s">
        <v>49</v>
      </c>
      <c r="K268" s="2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22.5" customHeight="1">
      <c r="A269" s="1"/>
      <c r="B269" s="6"/>
      <c r="C269" s="20" t="str">
        <f t="array" ref="C269">IF(D269="","", INDEX(Impostazioni!$C$86:$L$105,MATCH($D269,Impostazioni!$J$86:$J$105,0),2))</f>
        <v/>
      </c>
      <c r="D269" s="6"/>
      <c r="E269" s="6"/>
      <c r="F269" s="6"/>
      <c r="G269" s="6"/>
      <c r="H269" s="23" t="s">
        <v>49</v>
      </c>
      <c r="I269" s="23" t="e">
        <v>#REF!</v>
      </c>
      <c r="J269" s="23" t="s">
        <v>49</v>
      </c>
      <c r="K269" s="2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22.5" customHeight="1">
      <c r="A270" s="1"/>
      <c r="B270" s="6"/>
      <c r="C270" s="20" t="str">
        <f t="array" ref="C270">IF(D270="","", INDEX(Impostazioni!$C$86:$L$105,MATCH($D270,Impostazioni!$J$86:$J$105,0),2))</f>
        <v/>
      </c>
      <c r="D270" s="6"/>
      <c r="E270" s="6"/>
      <c r="F270" s="6"/>
      <c r="G270" s="6"/>
      <c r="H270" s="23" t="s">
        <v>49</v>
      </c>
      <c r="I270" s="23" t="e">
        <v>#REF!</v>
      </c>
      <c r="J270" s="23" t="s">
        <v>49</v>
      </c>
      <c r="K270" s="2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22.5" customHeight="1">
      <c r="A271" s="1"/>
      <c r="B271" s="6"/>
      <c r="C271" s="20" t="str">
        <f t="array" ref="C271">IF(D271="","", INDEX(Impostazioni!$C$86:$L$105,MATCH($D271,Impostazioni!$J$86:$J$105,0),2))</f>
        <v/>
      </c>
      <c r="D271" s="6"/>
      <c r="E271" s="6"/>
      <c r="F271" s="6"/>
      <c r="G271" s="6"/>
      <c r="H271" s="23" t="s">
        <v>49</v>
      </c>
      <c r="I271" s="23" t="e">
        <v>#REF!</v>
      </c>
      <c r="J271" s="23" t="s">
        <v>49</v>
      </c>
      <c r="K271" s="2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22.5" customHeight="1">
      <c r="A272" s="1"/>
      <c r="B272" s="6"/>
      <c r="C272" s="20" t="str">
        <f t="array" ref="C272">IF(D272="","", INDEX(Impostazioni!$C$86:$L$105,MATCH($D272,Impostazioni!$J$86:$J$105,0),2))</f>
        <v/>
      </c>
      <c r="D272" s="6"/>
      <c r="E272" s="6"/>
      <c r="F272" s="6"/>
      <c r="G272" s="6"/>
      <c r="H272" s="23" t="s">
        <v>49</v>
      </c>
      <c r="I272" s="23" t="e">
        <v>#REF!</v>
      </c>
      <c r="J272" s="23" t="s">
        <v>49</v>
      </c>
      <c r="K272" s="2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22.5" customHeight="1">
      <c r="A273" s="1"/>
      <c r="B273" s="6"/>
      <c r="C273" s="20" t="str">
        <f t="array" ref="C273">IF(D273="","", INDEX(Impostazioni!$C$86:$L$105,MATCH($D273,Impostazioni!$J$86:$J$105,0),2))</f>
        <v/>
      </c>
      <c r="D273" s="6"/>
      <c r="E273" s="6"/>
      <c r="F273" s="6"/>
      <c r="G273" s="6"/>
      <c r="H273" s="23" t="s">
        <v>49</v>
      </c>
      <c r="I273" s="23" t="e">
        <v>#REF!</v>
      </c>
      <c r="J273" s="23" t="s">
        <v>49</v>
      </c>
      <c r="K273" s="2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22.5" customHeight="1">
      <c r="A274" s="1"/>
      <c r="B274" s="6"/>
      <c r="C274" s="20" t="str">
        <f t="array" ref="C274">IF(D274="","", INDEX(Impostazioni!$C$86:$L$105,MATCH($D274,Impostazioni!$J$86:$J$105,0),2))</f>
        <v/>
      </c>
      <c r="D274" s="6"/>
      <c r="E274" s="6"/>
      <c r="F274" s="6"/>
      <c r="G274" s="6"/>
      <c r="H274" s="23" t="s">
        <v>49</v>
      </c>
      <c r="I274" s="23" t="e">
        <v>#REF!</v>
      </c>
      <c r="J274" s="23" t="s">
        <v>49</v>
      </c>
      <c r="K274" s="2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22.5" customHeight="1">
      <c r="A275" s="1"/>
      <c r="B275" s="6"/>
      <c r="C275" s="20" t="str">
        <f t="array" ref="C275">IF(D275="","", INDEX(Impostazioni!$C$86:$L$105,MATCH($D275,Impostazioni!$J$86:$J$105,0),2))</f>
        <v/>
      </c>
      <c r="D275" s="6"/>
      <c r="E275" s="6"/>
      <c r="F275" s="6"/>
      <c r="G275" s="6"/>
      <c r="H275" s="23" t="s">
        <v>49</v>
      </c>
      <c r="I275" s="23" t="e">
        <v>#REF!</v>
      </c>
      <c r="J275" s="23" t="s">
        <v>49</v>
      </c>
      <c r="K275" s="2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22.5" customHeight="1">
      <c r="A276" s="1"/>
      <c r="B276" s="6"/>
      <c r="C276" s="20" t="str">
        <f t="array" ref="C276">IF(D276="","", INDEX(Impostazioni!$C$86:$L$105,MATCH($D276,Impostazioni!$J$86:$J$105,0),2))</f>
        <v/>
      </c>
      <c r="D276" s="6"/>
      <c r="E276" s="6"/>
      <c r="F276" s="6"/>
      <c r="G276" s="6"/>
      <c r="H276" s="23" t="s">
        <v>49</v>
      </c>
      <c r="I276" s="23" t="e">
        <v>#REF!</v>
      </c>
      <c r="J276" s="23" t="s">
        <v>49</v>
      </c>
      <c r="K276" s="2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22.5" customHeight="1">
      <c r="A277" s="1"/>
      <c r="B277" s="6"/>
      <c r="C277" s="20" t="str">
        <f t="array" ref="C277">IF(D277="","", INDEX(Impostazioni!$C$86:$L$105,MATCH($D277,Impostazioni!$J$86:$J$105,0),2))</f>
        <v/>
      </c>
      <c r="D277" s="6"/>
      <c r="E277" s="6"/>
      <c r="F277" s="6"/>
      <c r="G277" s="6"/>
      <c r="H277" s="23" t="s">
        <v>49</v>
      </c>
      <c r="I277" s="23" t="e">
        <v>#REF!</v>
      </c>
      <c r="J277" s="23" t="s">
        <v>49</v>
      </c>
      <c r="K277" s="2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22.5" customHeight="1">
      <c r="A278" s="1"/>
      <c r="B278" s="6"/>
      <c r="C278" s="20" t="str">
        <f t="array" ref="C278">IF(D278="","", INDEX(Impostazioni!$C$86:$L$105,MATCH($D278,Impostazioni!$J$86:$J$105,0),2))</f>
        <v/>
      </c>
      <c r="D278" s="6"/>
      <c r="E278" s="6"/>
      <c r="F278" s="6"/>
      <c r="G278" s="6"/>
      <c r="H278" s="23" t="s">
        <v>49</v>
      </c>
      <c r="I278" s="23" t="e">
        <v>#REF!</v>
      </c>
      <c r="J278" s="23" t="s">
        <v>49</v>
      </c>
      <c r="K278" s="2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22.5" customHeight="1">
      <c r="A279" s="1"/>
      <c r="B279" s="6"/>
      <c r="C279" s="20" t="str">
        <f t="array" ref="C279">IF(D279="","", INDEX(Impostazioni!$C$86:$L$105,MATCH($D279,Impostazioni!$J$86:$J$105,0),2))</f>
        <v/>
      </c>
      <c r="D279" s="6"/>
      <c r="E279" s="6"/>
      <c r="F279" s="6"/>
      <c r="G279" s="6"/>
      <c r="H279" s="23" t="s">
        <v>49</v>
      </c>
      <c r="I279" s="23" t="e">
        <v>#REF!</v>
      </c>
      <c r="J279" s="23" t="s">
        <v>49</v>
      </c>
      <c r="K279" s="2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22.5" customHeight="1">
      <c r="A280" s="1"/>
      <c r="B280" s="6"/>
      <c r="C280" s="20" t="str">
        <f t="array" ref="C280">IF(D280="","", INDEX(Impostazioni!$C$86:$L$105,MATCH($D280,Impostazioni!$J$86:$J$105,0),2))</f>
        <v/>
      </c>
      <c r="D280" s="6"/>
      <c r="E280" s="6"/>
      <c r="F280" s="6"/>
      <c r="G280" s="6"/>
      <c r="H280" s="23" t="s">
        <v>49</v>
      </c>
      <c r="I280" s="23" t="e">
        <v>#REF!</v>
      </c>
      <c r="J280" s="23" t="s">
        <v>49</v>
      </c>
      <c r="K280" s="2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22.5" customHeight="1">
      <c r="A281" s="1"/>
      <c r="B281" s="6"/>
      <c r="C281" s="20" t="str">
        <f t="array" ref="C281">IF(D281="","", INDEX(Impostazioni!$C$86:$L$105,MATCH($D281,Impostazioni!$J$86:$J$105,0),2))</f>
        <v/>
      </c>
      <c r="D281" s="6"/>
      <c r="E281" s="6"/>
      <c r="F281" s="6"/>
      <c r="G281" s="6"/>
      <c r="H281" s="23" t="s">
        <v>49</v>
      </c>
      <c r="I281" s="23" t="e">
        <v>#REF!</v>
      </c>
      <c r="J281" s="23" t="s">
        <v>49</v>
      </c>
      <c r="K281" s="2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22.5" customHeight="1">
      <c r="A282" s="1"/>
      <c r="B282" s="6"/>
      <c r="C282" s="20" t="str">
        <f t="array" ref="C282">IF(D282="","", INDEX(Impostazioni!$C$86:$L$105,MATCH($D282,Impostazioni!$J$86:$J$105,0),2))</f>
        <v/>
      </c>
      <c r="D282" s="6"/>
      <c r="E282" s="6"/>
      <c r="F282" s="6"/>
      <c r="G282" s="6"/>
      <c r="H282" s="23" t="s">
        <v>49</v>
      </c>
      <c r="I282" s="23" t="e">
        <v>#REF!</v>
      </c>
      <c r="J282" s="23" t="s">
        <v>49</v>
      </c>
      <c r="K282" s="2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22.5" customHeight="1">
      <c r="A283" s="1"/>
      <c r="B283" s="6"/>
      <c r="C283" s="20" t="str">
        <f t="array" ref="C283">IF(D283="","", INDEX(Impostazioni!$C$86:$L$105,MATCH($D283,Impostazioni!$J$86:$J$105,0),2))</f>
        <v/>
      </c>
      <c r="D283" s="6"/>
      <c r="E283" s="6"/>
      <c r="F283" s="6"/>
      <c r="G283" s="6"/>
      <c r="H283" s="23" t="s">
        <v>49</v>
      </c>
      <c r="I283" s="23" t="e">
        <v>#REF!</v>
      </c>
      <c r="J283" s="23" t="s">
        <v>49</v>
      </c>
      <c r="K283" s="2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22.5" customHeight="1">
      <c r="A284" s="1"/>
      <c r="B284" s="6"/>
      <c r="C284" s="20" t="str">
        <f t="array" ref="C284">IF(D284="","", INDEX(Impostazioni!$C$86:$L$105,MATCH($D284,Impostazioni!$J$86:$J$105,0),2))</f>
        <v/>
      </c>
      <c r="D284" s="6"/>
      <c r="E284" s="6"/>
      <c r="F284" s="6"/>
      <c r="G284" s="6"/>
      <c r="H284" s="23" t="s">
        <v>49</v>
      </c>
      <c r="I284" s="23" t="e">
        <v>#REF!</v>
      </c>
      <c r="J284" s="23" t="s">
        <v>49</v>
      </c>
      <c r="K284" s="2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22.5" customHeight="1">
      <c r="A285" s="1"/>
      <c r="B285" s="6"/>
      <c r="C285" s="20" t="str">
        <f t="array" ref="C285">IF(D285="","", INDEX(Impostazioni!$C$86:$L$105,MATCH($D285,Impostazioni!$J$86:$J$105,0),2))</f>
        <v/>
      </c>
      <c r="D285" s="6"/>
      <c r="E285" s="6"/>
      <c r="F285" s="6"/>
      <c r="G285" s="6"/>
      <c r="H285" s="23" t="s">
        <v>49</v>
      </c>
      <c r="I285" s="23" t="e">
        <v>#REF!</v>
      </c>
      <c r="J285" s="23" t="s">
        <v>49</v>
      </c>
      <c r="K285" s="2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22.5" customHeight="1">
      <c r="A286" s="1"/>
      <c r="B286" s="6"/>
      <c r="C286" s="20" t="str">
        <f t="array" ref="C286">IF(D286="","", INDEX(Impostazioni!$C$86:$L$105,MATCH($D286,Impostazioni!$J$86:$J$105,0),2))</f>
        <v/>
      </c>
      <c r="D286" s="6"/>
      <c r="E286" s="6"/>
      <c r="F286" s="6"/>
      <c r="G286" s="6"/>
      <c r="H286" s="23" t="s">
        <v>49</v>
      </c>
      <c r="I286" s="23" t="e">
        <v>#REF!</v>
      </c>
      <c r="J286" s="23" t="s">
        <v>49</v>
      </c>
      <c r="K286" s="2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22.5" customHeight="1">
      <c r="A287" s="1"/>
      <c r="B287" s="6"/>
      <c r="C287" s="20" t="str">
        <f t="array" ref="C287">IF(D287="","", INDEX(Impostazioni!$C$86:$L$105,MATCH($D287,Impostazioni!$J$86:$J$105,0),2))</f>
        <v/>
      </c>
      <c r="D287" s="6"/>
      <c r="E287" s="6"/>
      <c r="F287" s="6"/>
      <c r="G287" s="6"/>
      <c r="H287" s="23" t="s">
        <v>49</v>
      </c>
      <c r="I287" s="23" t="e">
        <v>#REF!</v>
      </c>
      <c r="J287" s="23" t="s">
        <v>49</v>
      </c>
      <c r="K287" s="2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22.5" customHeight="1">
      <c r="A288" s="1"/>
      <c r="B288" s="6"/>
      <c r="C288" s="20" t="str">
        <f t="array" ref="C288">IF(D288="","", INDEX(Impostazioni!$C$86:$L$105,MATCH($D288,Impostazioni!$J$86:$J$105,0),2))</f>
        <v/>
      </c>
      <c r="D288" s="6"/>
      <c r="E288" s="6"/>
      <c r="F288" s="6"/>
      <c r="G288" s="6"/>
      <c r="H288" s="23" t="s">
        <v>49</v>
      </c>
      <c r="I288" s="23" t="e">
        <v>#REF!</v>
      </c>
      <c r="J288" s="23" t="s">
        <v>49</v>
      </c>
      <c r="K288" s="2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22.5" customHeight="1">
      <c r="A289" s="1"/>
      <c r="B289" s="6"/>
      <c r="C289" s="20" t="str">
        <f t="array" ref="C289">IF(D289="","", INDEX(Impostazioni!$C$86:$L$105,MATCH($D289,Impostazioni!$J$86:$J$105,0),2))</f>
        <v/>
      </c>
      <c r="D289" s="6"/>
      <c r="E289" s="6"/>
      <c r="F289" s="6"/>
      <c r="G289" s="6"/>
      <c r="H289" s="23" t="s">
        <v>49</v>
      </c>
      <c r="I289" s="23" t="e">
        <v>#REF!</v>
      </c>
      <c r="J289" s="23" t="s">
        <v>49</v>
      </c>
      <c r="K289" s="2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22.5" customHeight="1">
      <c r="A290" s="1"/>
      <c r="B290" s="6"/>
      <c r="C290" s="20" t="str">
        <f t="array" ref="C290">IF(D290="","", INDEX(Impostazioni!$C$86:$L$105,MATCH($D290,Impostazioni!$J$86:$J$105,0),2))</f>
        <v/>
      </c>
      <c r="D290" s="6"/>
      <c r="E290" s="6"/>
      <c r="F290" s="6"/>
      <c r="G290" s="6"/>
      <c r="H290" s="23" t="s">
        <v>49</v>
      </c>
      <c r="I290" s="23" t="e">
        <v>#REF!</v>
      </c>
      <c r="J290" s="23" t="s">
        <v>49</v>
      </c>
      <c r="K290" s="2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22.5" customHeight="1">
      <c r="A291" s="1"/>
      <c r="B291" s="6"/>
      <c r="C291" s="20" t="str">
        <f t="array" ref="C291">IF(D291="","", INDEX(Impostazioni!$C$86:$L$105,MATCH($D291,Impostazioni!$J$86:$J$105,0),2))</f>
        <v/>
      </c>
      <c r="D291" s="6"/>
      <c r="E291" s="6"/>
      <c r="F291" s="6"/>
      <c r="G291" s="6"/>
      <c r="H291" s="23" t="s">
        <v>49</v>
      </c>
      <c r="I291" s="23" t="e">
        <v>#REF!</v>
      </c>
      <c r="J291" s="23" t="s">
        <v>49</v>
      </c>
      <c r="K291" s="2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22.5" customHeight="1">
      <c r="A292" s="1"/>
      <c r="B292" s="6"/>
      <c r="C292" s="20" t="str">
        <f t="array" ref="C292">IF(D292="","", INDEX(Impostazioni!$C$86:$L$105,MATCH($D292,Impostazioni!$J$86:$J$105,0),2))</f>
        <v/>
      </c>
      <c r="D292" s="6"/>
      <c r="E292" s="6"/>
      <c r="F292" s="6"/>
      <c r="G292" s="6"/>
      <c r="H292" s="23" t="s">
        <v>49</v>
      </c>
      <c r="I292" s="23" t="e">
        <v>#REF!</v>
      </c>
      <c r="J292" s="23" t="s">
        <v>49</v>
      </c>
      <c r="K292" s="2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22.5" customHeight="1">
      <c r="A293" s="1"/>
      <c r="B293" s="6"/>
      <c r="C293" s="20" t="str">
        <f t="array" ref="C293">IF(D293="","", INDEX(Impostazioni!$C$86:$L$105,MATCH($D293,Impostazioni!$J$86:$J$105,0),2))</f>
        <v/>
      </c>
      <c r="D293" s="6"/>
      <c r="E293" s="6"/>
      <c r="F293" s="6"/>
      <c r="G293" s="6"/>
      <c r="H293" s="23" t="s">
        <v>49</v>
      </c>
      <c r="I293" s="23" t="e">
        <v>#REF!</v>
      </c>
      <c r="J293" s="23" t="s">
        <v>49</v>
      </c>
      <c r="K293" s="2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22.5" customHeight="1">
      <c r="A294" s="1"/>
      <c r="B294" s="6"/>
      <c r="C294" s="20" t="str">
        <f t="array" ref="C294">IF(D294="","", INDEX(Impostazioni!$C$86:$L$105,MATCH($D294,Impostazioni!$J$86:$J$105,0),2))</f>
        <v/>
      </c>
      <c r="D294" s="6"/>
      <c r="E294" s="6"/>
      <c r="F294" s="6"/>
      <c r="G294" s="6"/>
      <c r="H294" s="23" t="s">
        <v>49</v>
      </c>
      <c r="I294" s="23" t="e">
        <v>#REF!</v>
      </c>
      <c r="J294" s="23" t="s">
        <v>49</v>
      </c>
      <c r="K294" s="2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22.5" customHeight="1">
      <c r="A295" s="1"/>
      <c r="B295" s="6"/>
      <c r="C295" s="20" t="str">
        <f t="array" ref="C295">IF(D295="","", INDEX(Impostazioni!$C$86:$L$105,MATCH($D295,Impostazioni!$J$86:$J$105,0),2))</f>
        <v/>
      </c>
      <c r="D295" s="6"/>
      <c r="E295" s="6"/>
      <c r="F295" s="6"/>
      <c r="G295" s="6"/>
      <c r="H295" s="23" t="s">
        <v>49</v>
      </c>
      <c r="I295" s="23" t="e">
        <v>#REF!</v>
      </c>
      <c r="J295" s="23" t="s">
        <v>49</v>
      </c>
      <c r="K295" s="2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22.5" customHeight="1">
      <c r="A296" s="1"/>
      <c r="B296" s="6"/>
      <c r="C296" s="20" t="str">
        <f t="array" ref="C296">IF(D296="","", INDEX(Impostazioni!$C$86:$L$105,MATCH($D296,Impostazioni!$J$86:$J$105,0),2))</f>
        <v/>
      </c>
      <c r="D296" s="6"/>
      <c r="E296" s="6"/>
      <c r="F296" s="6"/>
      <c r="G296" s="6"/>
      <c r="H296" s="23" t="s">
        <v>49</v>
      </c>
      <c r="I296" s="23" t="e">
        <v>#REF!</v>
      </c>
      <c r="J296" s="23" t="s">
        <v>49</v>
      </c>
      <c r="K296" s="2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22.5" customHeight="1">
      <c r="A297" s="1"/>
      <c r="B297" s="6"/>
      <c r="C297" s="20" t="str">
        <f t="array" ref="C297">IF(D297="","", INDEX(Impostazioni!$C$86:$L$105,MATCH($D297,Impostazioni!$J$86:$J$105,0),2))</f>
        <v/>
      </c>
      <c r="D297" s="6"/>
      <c r="E297" s="6"/>
      <c r="F297" s="6"/>
      <c r="G297" s="6"/>
      <c r="H297" s="23" t="s">
        <v>49</v>
      </c>
      <c r="I297" s="23" t="e">
        <v>#REF!</v>
      </c>
      <c r="J297" s="23" t="s">
        <v>49</v>
      </c>
      <c r="K297" s="2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22.5" customHeight="1">
      <c r="A298" s="1"/>
      <c r="B298" s="6"/>
      <c r="C298" s="20" t="str">
        <f t="array" ref="C298">IF(D298="","", INDEX(Impostazioni!$C$86:$L$105,MATCH($D298,Impostazioni!$J$86:$J$105,0),2))</f>
        <v/>
      </c>
      <c r="D298" s="6"/>
      <c r="E298" s="6"/>
      <c r="F298" s="6"/>
      <c r="G298" s="6"/>
      <c r="H298" s="23" t="s">
        <v>49</v>
      </c>
      <c r="I298" s="23" t="e">
        <v>#REF!</v>
      </c>
      <c r="J298" s="23" t="s">
        <v>49</v>
      </c>
      <c r="K298" s="2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22.5" customHeight="1">
      <c r="A299" s="1"/>
      <c r="B299" s="6"/>
      <c r="C299" s="20" t="str">
        <f t="array" ref="C299">IF(D299="","", INDEX(Impostazioni!$C$86:$L$105,MATCH($D299,Impostazioni!$J$86:$J$105,0),2))</f>
        <v/>
      </c>
      <c r="D299" s="6"/>
      <c r="E299" s="6"/>
      <c r="F299" s="6"/>
      <c r="G299" s="6"/>
      <c r="H299" s="23" t="s">
        <v>49</v>
      </c>
      <c r="I299" s="23" t="e">
        <v>#REF!</v>
      </c>
      <c r="J299" s="23" t="s">
        <v>49</v>
      </c>
      <c r="K299" s="2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22.5" customHeight="1">
      <c r="A300" s="1"/>
      <c r="B300" s="6"/>
      <c r="C300" s="20" t="str">
        <f t="array" ref="C300">IF(D300="","", INDEX(Impostazioni!$C$86:$L$105,MATCH($D300,Impostazioni!$J$86:$J$105,0),2))</f>
        <v/>
      </c>
      <c r="D300" s="6"/>
      <c r="E300" s="6"/>
      <c r="F300" s="6"/>
      <c r="G300" s="6"/>
      <c r="H300" s="23" t="s">
        <v>49</v>
      </c>
      <c r="I300" s="23" t="e">
        <v>#REF!</v>
      </c>
      <c r="J300" s="23" t="s">
        <v>49</v>
      </c>
      <c r="K300" s="2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22.5" customHeight="1">
      <c r="A301" s="1"/>
      <c r="B301" s="6"/>
      <c r="C301" s="20" t="str">
        <f t="array" ref="C301">IF(D301="","", INDEX(Impostazioni!$C$86:$L$105,MATCH($D301,Impostazioni!$J$86:$J$105,0),2))</f>
        <v/>
      </c>
      <c r="D301" s="6"/>
      <c r="E301" s="6"/>
      <c r="F301" s="6"/>
      <c r="G301" s="6"/>
      <c r="H301" s="23" t="s">
        <v>49</v>
      </c>
      <c r="I301" s="23" t="e">
        <v>#REF!</v>
      </c>
      <c r="J301" s="23" t="s">
        <v>49</v>
      </c>
      <c r="K301" s="2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22.5" customHeight="1">
      <c r="A302" s="1"/>
      <c r="B302" s="6"/>
      <c r="C302" s="20" t="str">
        <f t="array" ref="C302">IF(D302="","", INDEX(Impostazioni!$C$86:$L$105,MATCH($D302,Impostazioni!$J$86:$J$105,0),2))</f>
        <v/>
      </c>
      <c r="D302" s="6"/>
      <c r="E302" s="6"/>
      <c r="F302" s="6"/>
      <c r="G302" s="6"/>
      <c r="H302" s="23" t="s">
        <v>49</v>
      </c>
      <c r="I302" s="23" t="e">
        <v>#REF!</v>
      </c>
      <c r="J302" s="23" t="s">
        <v>49</v>
      </c>
      <c r="K302" s="2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22.5" customHeight="1">
      <c r="A303" s="1"/>
      <c r="B303" s="6"/>
      <c r="C303" s="20" t="str">
        <f t="array" ref="C303">IF(D303="","", INDEX(Impostazioni!$C$86:$L$105,MATCH($D303,Impostazioni!$J$86:$J$105,0),2))</f>
        <v/>
      </c>
      <c r="D303" s="6"/>
      <c r="E303" s="6"/>
      <c r="F303" s="6"/>
      <c r="G303" s="6"/>
      <c r="H303" s="23" t="s">
        <v>49</v>
      </c>
      <c r="I303" s="23" t="e">
        <v>#REF!</v>
      </c>
      <c r="J303" s="23" t="s">
        <v>49</v>
      </c>
      <c r="K303" s="2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22.5" customHeight="1">
      <c r="A304" s="1"/>
      <c r="B304" s="6"/>
      <c r="C304" s="20" t="str">
        <f t="array" ref="C304">IF(D304="","", INDEX(Impostazioni!$C$86:$L$105,MATCH($D304,Impostazioni!$J$86:$J$105,0),2))</f>
        <v/>
      </c>
      <c r="D304" s="6"/>
      <c r="E304" s="6"/>
      <c r="F304" s="6"/>
      <c r="G304" s="6"/>
      <c r="H304" s="23" t="s">
        <v>49</v>
      </c>
      <c r="I304" s="23" t="e">
        <v>#REF!</v>
      </c>
      <c r="J304" s="23" t="s">
        <v>49</v>
      </c>
      <c r="K304" s="2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22.5" customHeight="1">
      <c r="A305" s="1"/>
      <c r="B305" s="6"/>
      <c r="C305" s="20" t="str">
        <f t="array" ref="C305">IF(D305="","", INDEX(Impostazioni!$C$86:$L$105,MATCH($D305,Impostazioni!$J$86:$J$105,0),2))</f>
        <v/>
      </c>
      <c r="D305" s="6"/>
      <c r="E305" s="6"/>
      <c r="F305" s="6"/>
      <c r="G305" s="6"/>
      <c r="H305" s="23" t="s">
        <v>49</v>
      </c>
      <c r="I305" s="23" t="e">
        <v>#REF!</v>
      </c>
      <c r="J305" s="23" t="s">
        <v>49</v>
      </c>
      <c r="K305" s="2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22.5" customHeight="1">
      <c r="A306" s="1"/>
      <c r="B306" s="6"/>
      <c r="C306" s="20" t="str">
        <f t="array" ref="C306">IF(D306="","", INDEX(Impostazioni!$C$86:$L$105,MATCH($D306,Impostazioni!$J$86:$J$105,0),2))</f>
        <v/>
      </c>
      <c r="D306" s="6"/>
      <c r="E306" s="6"/>
      <c r="F306" s="6"/>
      <c r="G306" s="6"/>
      <c r="H306" s="23" t="s">
        <v>49</v>
      </c>
      <c r="I306" s="23" t="e">
        <v>#REF!</v>
      </c>
      <c r="J306" s="23" t="s">
        <v>49</v>
      </c>
      <c r="K306" s="2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22.5" customHeight="1">
      <c r="A307" s="1"/>
      <c r="B307" s="6"/>
      <c r="C307" s="20" t="str">
        <f t="array" ref="C307">IF(D307="","", INDEX(Impostazioni!$C$86:$L$105,MATCH($D307,Impostazioni!$J$86:$J$105,0),2))</f>
        <v/>
      </c>
      <c r="D307" s="6"/>
      <c r="E307" s="6"/>
      <c r="F307" s="6"/>
      <c r="G307" s="6"/>
      <c r="H307" s="23" t="s">
        <v>49</v>
      </c>
      <c r="I307" s="23" t="e">
        <v>#REF!</v>
      </c>
      <c r="J307" s="23" t="s">
        <v>49</v>
      </c>
      <c r="K307" s="2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22.5" customHeight="1">
      <c r="A308" s="1"/>
      <c r="B308" s="6"/>
      <c r="C308" s="20" t="str">
        <f t="array" ref="C308">IF(D308="","", INDEX(Impostazioni!$C$86:$L$105,MATCH($D308,Impostazioni!$J$86:$J$105,0),2))</f>
        <v/>
      </c>
      <c r="D308" s="6"/>
      <c r="E308" s="6"/>
      <c r="F308" s="6"/>
      <c r="G308" s="6"/>
      <c r="H308" s="23" t="s">
        <v>49</v>
      </c>
      <c r="I308" s="23" t="e">
        <v>#REF!</v>
      </c>
      <c r="J308" s="23" t="s">
        <v>49</v>
      </c>
      <c r="K308" s="2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22.5" customHeight="1">
      <c r="A309" s="1"/>
      <c r="B309" s="6"/>
      <c r="C309" s="20" t="str">
        <f t="array" ref="C309">IF(D309="","", INDEX(Impostazioni!$C$86:$L$105,MATCH($D309,Impostazioni!$J$86:$J$105,0),2))</f>
        <v/>
      </c>
      <c r="D309" s="6"/>
      <c r="E309" s="6"/>
      <c r="F309" s="6"/>
      <c r="G309" s="6"/>
      <c r="H309" s="23" t="s">
        <v>49</v>
      </c>
      <c r="I309" s="23" t="e">
        <v>#REF!</v>
      </c>
      <c r="J309" s="23" t="s">
        <v>49</v>
      </c>
      <c r="K309" s="2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22.5" customHeight="1">
      <c r="A310" s="1"/>
      <c r="B310" s="6"/>
      <c r="C310" s="20" t="str">
        <f t="array" ref="C310">IF(D310="","", INDEX(Impostazioni!$C$86:$L$105,MATCH($D310,Impostazioni!$J$86:$J$105,0),2))</f>
        <v/>
      </c>
      <c r="D310" s="6"/>
      <c r="E310" s="6"/>
      <c r="F310" s="6"/>
      <c r="G310" s="6"/>
      <c r="H310" s="23" t="s">
        <v>49</v>
      </c>
      <c r="I310" s="23" t="e">
        <v>#REF!</v>
      </c>
      <c r="J310" s="23" t="s">
        <v>49</v>
      </c>
      <c r="K310" s="2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22.5" customHeight="1">
      <c r="A311" s="1"/>
      <c r="B311" s="6"/>
      <c r="C311" s="20" t="str">
        <f t="array" ref="C311">IF(D311="","", INDEX(Impostazioni!$C$86:$L$105,MATCH($D311,Impostazioni!$J$86:$J$105,0),2))</f>
        <v/>
      </c>
      <c r="D311" s="6"/>
      <c r="E311" s="6"/>
      <c r="F311" s="6"/>
      <c r="G311" s="6"/>
      <c r="H311" s="23" t="s">
        <v>49</v>
      </c>
      <c r="I311" s="23" t="e">
        <v>#REF!</v>
      </c>
      <c r="J311" s="23" t="s">
        <v>49</v>
      </c>
      <c r="K311" s="2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22.5" customHeight="1">
      <c r="A312" s="1"/>
      <c r="B312" s="6"/>
      <c r="C312" s="20" t="str">
        <f t="array" ref="C312">IF(D312="","", INDEX(Impostazioni!$C$86:$L$105,MATCH($D312,Impostazioni!$J$86:$J$105,0),2))</f>
        <v/>
      </c>
      <c r="D312" s="6"/>
      <c r="E312" s="6"/>
      <c r="F312" s="6"/>
      <c r="G312" s="6"/>
      <c r="H312" s="23" t="s">
        <v>49</v>
      </c>
      <c r="I312" s="23" t="e">
        <v>#REF!</v>
      </c>
      <c r="J312" s="23" t="s">
        <v>49</v>
      </c>
      <c r="K312" s="2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22.5" customHeight="1">
      <c r="A313" s="1"/>
      <c r="B313" s="6"/>
      <c r="C313" s="20" t="str">
        <f t="array" ref="C313">IF(D313="","", INDEX(Impostazioni!$C$86:$L$105,MATCH($D313,Impostazioni!$J$86:$J$105,0),2))</f>
        <v/>
      </c>
      <c r="D313" s="6"/>
      <c r="E313" s="6"/>
      <c r="F313" s="6"/>
      <c r="G313" s="6"/>
      <c r="H313" s="23" t="s">
        <v>49</v>
      </c>
      <c r="I313" s="23" t="e">
        <v>#REF!</v>
      </c>
      <c r="J313" s="23" t="s">
        <v>49</v>
      </c>
      <c r="K313" s="2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22.5" customHeight="1">
      <c r="A314" s="1"/>
      <c r="B314" s="6"/>
      <c r="C314" s="20" t="str">
        <f t="array" ref="C314">IF(D314="","", INDEX(Impostazioni!$C$86:$L$105,MATCH($D314,Impostazioni!$J$86:$J$105,0),2))</f>
        <v/>
      </c>
      <c r="D314" s="6"/>
      <c r="E314" s="6"/>
      <c r="F314" s="6"/>
      <c r="G314" s="6"/>
      <c r="H314" s="23" t="s">
        <v>49</v>
      </c>
      <c r="I314" s="23" t="e">
        <v>#REF!</v>
      </c>
      <c r="J314" s="23" t="s">
        <v>49</v>
      </c>
      <c r="K314" s="2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22.5" customHeight="1">
      <c r="A315" s="1"/>
      <c r="B315" s="6"/>
      <c r="C315" s="20" t="str">
        <f t="array" ref="C315">IF(D315="","", INDEX(Impostazioni!$C$86:$L$105,MATCH($D315,Impostazioni!$J$86:$J$105,0),2))</f>
        <v/>
      </c>
      <c r="D315" s="6"/>
      <c r="E315" s="6"/>
      <c r="F315" s="6"/>
      <c r="G315" s="6"/>
      <c r="H315" s="23" t="s">
        <v>49</v>
      </c>
      <c r="I315" s="23" t="e">
        <v>#REF!</v>
      </c>
      <c r="J315" s="23" t="s">
        <v>49</v>
      </c>
      <c r="K315" s="2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22.5" customHeight="1">
      <c r="A316" s="1"/>
      <c r="B316" s="6"/>
      <c r="C316" s="20" t="str">
        <f t="array" ref="C316">IF(D316="","", INDEX(Impostazioni!$C$86:$L$105,MATCH($D316,Impostazioni!$J$86:$J$105,0),2))</f>
        <v/>
      </c>
      <c r="D316" s="6"/>
      <c r="E316" s="6"/>
      <c r="F316" s="6"/>
      <c r="G316" s="6"/>
      <c r="H316" s="23" t="s">
        <v>49</v>
      </c>
      <c r="I316" s="23" t="e">
        <v>#REF!</v>
      </c>
      <c r="J316" s="23" t="s">
        <v>49</v>
      </c>
      <c r="K316" s="2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22.5" customHeight="1">
      <c r="A317" s="1"/>
      <c r="B317" s="6"/>
      <c r="C317" s="20" t="str">
        <f t="array" ref="C317">IF(D317="","", INDEX(Impostazioni!$C$86:$L$105,MATCH($D317,Impostazioni!$J$86:$J$105,0),2))</f>
        <v/>
      </c>
      <c r="D317" s="6"/>
      <c r="E317" s="6"/>
      <c r="F317" s="6"/>
      <c r="G317" s="6"/>
      <c r="H317" s="23" t="s">
        <v>49</v>
      </c>
      <c r="I317" s="23" t="e">
        <v>#REF!</v>
      </c>
      <c r="J317" s="23" t="s">
        <v>49</v>
      </c>
      <c r="K317" s="2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22.5" customHeight="1">
      <c r="A318" s="1"/>
      <c r="B318" s="6"/>
      <c r="C318" s="20" t="str">
        <f t="array" ref="C318">IF(D318="","", INDEX(Impostazioni!$C$86:$L$105,MATCH($D318,Impostazioni!$J$86:$J$105,0),2))</f>
        <v/>
      </c>
      <c r="D318" s="6"/>
      <c r="E318" s="6"/>
      <c r="F318" s="6"/>
      <c r="G318" s="6"/>
      <c r="H318" s="23" t="s">
        <v>49</v>
      </c>
      <c r="I318" s="23" t="e">
        <v>#REF!</v>
      </c>
      <c r="J318" s="23" t="s">
        <v>49</v>
      </c>
      <c r="K318" s="2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22.5" customHeight="1">
      <c r="A319" s="1"/>
      <c r="B319" s="6"/>
      <c r="C319" s="20" t="str">
        <f t="array" ref="C319">IF(D319="","", INDEX(Impostazioni!$C$86:$L$105,MATCH($D319,Impostazioni!$J$86:$J$105,0),2))</f>
        <v/>
      </c>
      <c r="D319" s="6"/>
      <c r="E319" s="6"/>
      <c r="F319" s="6"/>
      <c r="G319" s="6"/>
      <c r="H319" s="23" t="s">
        <v>49</v>
      </c>
      <c r="I319" s="23" t="e">
        <v>#REF!</v>
      </c>
      <c r="J319" s="23" t="s">
        <v>49</v>
      </c>
      <c r="K319" s="2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22.5" customHeight="1">
      <c r="A320" s="1"/>
      <c r="B320" s="6"/>
      <c r="C320" s="20" t="str">
        <f t="array" ref="C320">IF(D320="","", INDEX(Impostazioni!$C$86:$L$105,MATCH($D320,Impostazioni!$J$86:$J$105,0),2))</f>
        <v/>
      </c>
      <c r="D320" s="6"/>
      <c r="E320" s="6"/>
      <c r="F320" s="6"/>
      <c r="G320" s="6"/>
      <c r="H320" s="23" t="s">
        <v>49</v>
      </c>
      <c r="I320" s="23" t="e">
        <v>#REF!</v>
      </c>
      <c r="J320" s="23" t="s">
        <v>49</v>
      </c>
      <c r="K320" s="2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22.5" customHeight="1">
      <c r="A321" s="1"/>
      <c r="B321" s="6"/>
      <c r="C321" s="20" t="str">
        <f t="array" ref="C321">IF(D321="","", INDEX(Impostazioni!$C$86:$L$105,MATCH($D321,Impostazioni!$J$86:$J$105,0),2))</f>
        <v/>
      </c>
      <c r="D321" s="6"/>
      <c r="E321" s="6"/>
      <c r="F321" s="6"/>
      <c r="G321" s="6"/>
      <c r="H321" s="23" t="s">
        <v>49</v>
      </c>
      <c r="I321" s="23" t="e">
        <v>#REF!</v>
      </c>
      <c r="J321" s="23" t="s">
        <v>49</v>
      </c>
      <c r="K321" s="2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22.5" customHeight="1">
      <c r="A322" s="1"/>
      <c r="B322" s="6"/>
      <c r="C322" s="20" t="str">
        <f t="array" ref="C322">IF(D322="","", INDEX(Impostazioni!$C$86:$L$105,MATCH($D322,Impostazioni!$J$86:$J$105,0),2))</f>
        <v/>
      </c>
      <c r="D322" s="6"/>
      <c r="E322" s="6"/>
      <c r="F322" s="6"/>
      <c r="G322" s="6"/>
      <c r="H322" s="23" t="s">
        <v>49</v>
      </c>
      <c r="I322" s="23" t="e">
        <v>#REF!</v>
      </c>
      <c r="J322" s="23" t="s">
        <v>49</v>
      </c>
      <c r="K322" s="2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22.5" customHeight="1">
      <c r="A323" s="1"/>
      <c r="B323" s="6"/>
      <c r="C323" s="20" t="str">
        <f t="array" ref="C323">IF(D323="","", INDEX(Impostazioni!$C$86:$L$105,MATCH($D323,Impostazioni!$J$86:$J$105,0),2))</f>
        <v/>
      </c>
      <c r="D323" s="6"/>
      <c r="E323" s="6"/>
      <c r="F323" s="6"/>
      <c r="G323" s="6"/>
      <c r="H323" s="23" t="s">
        <v>49</v>
      </c>
      <c r="I323" s="23" t="e">
        <v>#REF!</v>
      </c>
      <c r="J323" s="23" t="s">
        <v>49</v>
      </c>
      <c r="K323" s="2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22.5" customHeight="1">
      <c r="A324" s="1"/>
      <c r="B324" s="6"/>
      <c r="C324" s="20" t="str">
        <f t="array" ref="C324">IF(D324="","", INDEX(Impostazioni!$C$86:$L$105,MATCH($D324,Impostazioni!$J$86:$J$105,0),2))</f>
        <v/>
      </c>
      <c r="D324" s="6"/>
      <c r="E324" s="6"/>
      <c r="F324" s="6"/>
      <c r="G324" s="6"/>
      <c r="H324" s="23" t="s">
        <v>49</v>
      </c>
      <c r="I324" s="23" t="e">
        <v>#REF!</v>
      </c>
      <c r="J324" s="23" t="s">
        <v>49</v>
      </c>
      <c r="K324" s="2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22.5" customHeight="1">
      <c r="A325" s="1"/>
      <c r="B325" s="6"/>
      <c r="C325" s="20" t="str">
        <f t="array" ref="C325">IF(D325="","", INDEX(Impostazioni!$C$86:$L$105,MATCH($D325,Impostazioni!$J$86:$J$105,0),2))</f>
        <v/>
      </c>
      <c r="D325" s="6"/>
      <c r="E325" s="6"/>
      <c r="F325" s="6"/>
      <c r="G325" s="6"/>
      <c r="H325" s="23" t="s">
        <v>49</v>
      </c>
      <c r="I325" s="23" t="e">
        <v>#REF!</v>
      </c>
      <c r="J325" s="23" t="s">
        <v>49</v>
      </c>
      <c r="K325" s="2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22.5" customHeight="1">
      <c r="A326" s="1"/>
      <c r="B326" s="6"/>
      <c r="C326" s="20" t="str">
        <f t="array" ref="C326">IF(D326="","", INDEX(Impostazioni!$C$86:$L$105,MATCH($D326,Impostazioni!$J$86:$J$105,0),2))</f>
        <v/>
      </c>
      <c r="D326" s="6"/>
      <c r="E326" s="6"/>
      <c r="F326" s="6"/>
      <c r="G326" s="6"/>
      <c r="H326" s="23" t="s">
        <v>49</v>
      </c>
      <c r="I326" s="23" t="e">
        <v>#REF!</v>
      </c>
      <c r="J326" s="23" t="s">
        <v>49</v>
      </c>
      <c r="K326" s="2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22.5" customHeight="1">
      <c r="A327" s="1"/>
      <c r="B327" s="6"/>
      <c r="C327" s="20" t="str">
        <f t="array" ref="C327">IF(D327="","", INDEX(Impostazioni!$C$86:$L$105,MATCH($D327,Impostazioni!$J$86:$J$105,0),2))</f>
        <v/>
      </c>
      <c r="D327" s="6"/>
      <c r="E327" s="6"/>
      <c r="F327" s="6"/>
      <c r="G327" s="6"/>
      <c r="H327" s="23" t="s">
        <v>49</v>
      </c>
      <c r="I327" s="23" t="e">
        <v>#REF!</v>
      </c>
      <c r="J327" s="23" t="s">
        <v>49</v>
      </c>
      <c r="K327" s="2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22.5" customHeight="1">
      <c r="A328" s="1"/>
      <c r="B328" s="6"/>
      <c r="C328" s="20" t="str">
        <f t="array" ref="C328">IF(D328="","", INDEX(Impostazioni!$C$86:$L$105,MATCH($D328,Impostazioni!$J$86:$J$105,0),2))</f>
        <v/>
      </c>
      <c r="D328" s="6"/>
      <c r="E328" s="6"/>
      <c r="F328" s="6"/>
      <c r="G328" s="6"/>
      <c r="H328" s="23" t="s">
        <v>49</v>
      </c>
      <c r="I328" s="23" t="e">
        <v>#REF!</v>
      </c>
      <c r="J328" s="23" t="s">
        <v>49</v>
      </c>
      <c r="K328" s="2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22.5" customHeight="1">
      <c r="A329" s="1"/>
      <c r="B329" s="6"/>
      <c r="C329" s="20" t="str">
        <f t="array" ref="C329">IF(D329="","", INDEX(Impostazioni!$C$86:$L$105,MATCH($D329,Impostazioni!$J$86:$J$105,0),2))</f>
        <v/>
      </c>
      <c r="D329" s="6"/>
      <c r="E329" s="6"/>
      <c r="F329" s="6"/>
      <c r="G329" s="6"/>
      <c r="H329" s="23" t="s">
        <v>49</v>
      </c>
      <c r="I329" s="23" t="e">
        <v>#REF!</v>
      </c>
      <c r="J329" s="23" t="s">
        <v>49</v>
      </c>
      <c r="K329" s="2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22.5" customHeight="1">
      <c r="A330" s="1"/>
      <c r="B330" s="6"/>
      <c r="C330" s="20" t="str">
        <f t="array" ref="C330">IF(D330="","", INDEX(Impostazioni!$C$86:$L$105,MATCH($D330,Impostazioni!$J$86:$J$105,0),2))</f>
        <v/>
      </c>
      <c r="D330" s="6"/>
      <c r="E330" s="6"/>
      <c r="F330" s="6"/>
      <c r="G330" s="6"/>
      <c r="H330" s="23" t="s">
        <v>49</v>
      </c>
      <c r="I330" s="23" t="e">
        <v>#REF!</v>
      </c>
      <c r="J330" s="23" t="s">
        <v>49</v>
      </c>
      <c r="K330" s="2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22.5" customHeight="1">
      <c r="A331" s="1"/>
      <c r="B331" s="6"/>
      <c r="C331" s="20" t="str">
        <f t="array" ref="C331">IF(D331="","", INDEX(Impostazioni!$C$86:$L$105,MATCH($D331,Impostazioni!$J$86:$J$105,0),2))</f>
        <v/>
      </c>
      <c r="D331" s="6"/>
      <c r="E331" s="6"/>
      <c r="F331" s="6"/>
      <c r="G331" s="6"/>
      <c r="H331" s="23" t="s">
        <v>49</v>
      </c>
      <c r="I331" s="23" t="e">
        <v>#REF!</v>
      </c>
      <c r="J331" s="23" t="s">
        <v>49</v>
      </c>
      <c r="K331" s="2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22.5" customHeight="1">
      <c r="A332" s="1"/>
      <c r="B332" s="6"/>
      <c r="C332" s="20" t="str">
        <f t="array" ref="C332">IF(D332="","", INDEX(Impostazioni!$C$86:$L$105,MATCH($D332,Impostazioni!$J$86:$J$105,0),2))</f>
        <v/>
      </c>
      <c r="D332" s="6"/>
      <c r="E332" s="6"/>
      <c r="F332" s="6"/>
      <c r="G332" s="6"/>
      <c r="H332" s="23" t="s">
        <v>49</v>
      </c>
      <c r="I332" s="23" t="e">
        <v>#REF!</v>
      </c>
      <c r="J332" s="23" t="s">
        <v>49</v>
      </c>
      <c r="K332" s="2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22.5" customHeight="1">
      <c r="A333" s="1"/>
      <c r="B333" s="6"/>
      <c r="C333" s="20" t="str">
        <f t="array" ref="C333">IF(D333="","", INDEX(Impostazioni!$C$86:$L$105,MATCH($D333,Impostazioni!$J$86:$J$105,0),2))</f>
        <v/>
      </c>
      <c r="D333" s="6"/>
      <c r="E333" s="6"/>
      <c r="F333" s="6"/>
      <c r="G333" s="6"/>
      <c r="H333" s="23" t="s">
        <v>49</v>
      </c>
      <c r="I333" s="23" t="e">
        <v>#REF!</v>
      </c>
      <c r="J333" s="23" t="s">
        <v>49</v>
      </c>
      <c r="K333" s="2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22.5" customHeight="1">
      <c r="A334" s="1"/>
      <c r="B334" s="6"/>
      <c r="C334" s="20" t="str">
        <f t="array" ref="C334">IF(D334="","", INDEX(Impostazioni!$C$86:$L$105,MATCH($D334,Impostazioni!$J$86:$J$105,0),2))</f>
        <v/>
      </c>
      <c r="D334" s="6"/>
      <c r="E334" s="6"/>
      <c r="F334" s="6"/>
      <c r="G334" s="6"/>
      <c r="H334" s="23" t="s">
        <v>49</v>
      </c>
      <c r="I334" s="23" t="e">
        <v>#REF!</v>
      </c>
      <c r="J334" s="23" t="s">
        <v>49</v>
      </c>
      <c r="K334" s="2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22.5" customHeight="1">
      <c r="A335" s="1"/>
      <c r="B335" s="6"/>
      <c r="C335" s="20" t="str">
        <f t="array" ref="C335">IF(D335="","", INDEX(Impostazioni!$C$86:$L$105,MATCH($D335,Impostazioni!$J$86:$J$105,0),2))</f>
        <v/>
      </c>
      <c r="D335" s="6"/>
      <c r="E335" s="6"/>
      <c r="F335" s="6"/>
      <c r="G335" s="6"/>
      <c r="H335" s="23" t="s">
        <v>49</v>
      </c>
      <c r="I335" s="23" t="e">
        <v>#REF!</v>
      </c>
      <c r="J335" s="23" t="s">
        <v>49</v>
      </c>
      <c r="K335" s="2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22.5" customHeight="1">
      <c r="A336" s="1"/>
      <c r="B336" s="6"/>
      <c r="C336" s="20" t="str">
        <f t="array" ref="C336">IF(D336="","", INDEX(Impostazioni!$C$86:$L$105,MATCH($D336,Impostazioni!$J$86:$J$105,0),2))</f>
        <v/>
      </c>
      <c r="D336" s="6"/>
      <c r="E336" s="6"/>
      <c r="F336" s="6"/>
      <c r="G336" s="6"/>
      <c r="H336" s="23" t="s">
        <v>49</v>
      </c>
      <c r="I336" s="23" t="e">
        <v>#REF!</v>
      </c>
      <c r="J336" s="23" t="s">
        <v>49</v>
      </c>
      <c r="K336" s="2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22.5" customHeight="1">
      <c r="A337" s="1"/>
      <c r="B337" s="6"/>
      <c r="C337" s="20" t="str">
        <f t="array" ref="C337">IF(D337="","", INDEX(Impostazioni!$C$86:$L$105,MATCH($D337,Impostazioni!$J$86:$J$105,0),2))</f>
        <v/>
      </c>
      <c r="D337" s="6"/>
      <c r="E337" s="6"/>
      <c r="F337" s="6"/>
      <c r="G337" s="6"/>
      <c r="H337" s="23" t="s">
        <v>49</v>
      </c>
      <c r="I337" s="23" t="e">
        <v>#REF!</v>
      </c>
      <c r="J337" s="23" t="s">
        <v>49</v>
      </c>
      <c r="K337" s="2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22.5" customHeight="1">
      <c r="A338" s="1"/>
      <c r="B338" s="6"/>
      <c r="C338" s="20" t="str">
        <f t="array" ref="C338">IF(D338="","", INDEX(Impostazioni!$C$86:$L$105,MATCH($D338,Impostazioni!$J$86:$J$105,0),2))</f>
        <v/>
      </c>
      <c r="D338" s="6"/>
      <c r="E338" s="6"/>
      <c r="F338" s="6"/>
      <c r="G338" s="6"/>
      <c r="H338" s="23" t="s">
        <v>49</v>
      </c>
      <c r="I338" s="23" t="e">
        <v>#REF!</v>
      </c>
      <c r="J338" s="23" t="s">
        <v>49</v>
      </c>
      <c r="K338" s="2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22.5" customHeight="1">
      <c r="A339" s="1"/>
      <c r="B339" s="6"/>
      <c r="C339" s="20" t="str">
        <f t="array" ref="C339">IF(D339="","", INDEX(Impostazioni!$C$86:$L$105,MATCH($D339,Impostazioni!$J$86:$J$105,0),2))</f>
        <v/>
      </c>
      <c r="D339" s="6"/>
      <c r="E339" s="6"/>
      <c r="F339" s="6"/>
      <c r="G339" s="6"/>
      <c r="H339" s="23" t="s">
        <v>49</v>
      </c>
      <c r="I339" s="23" t="e">
        <v>#REF!</v>
      </c>
      <c r="J339" s="23" t="s">
        <v>49</v>
      </c>
      <c r="K339" s="2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22.5" customHeight="1">
      <c r="A340" s="1"/>
      <c r="B340" s="6"/>
      <c r="C340" s="20" t="str">
        <f t="array" ref="C340">IF(D340="","", INDEX(Impostazioni!$C$86:$L$105,MATCH($D340,Impostazioni!$J$86:$J$105,0),2))</f>
        <v/>
      </c>
      <c r="D340" s="6"/>
      <c r="E340" s="6"/>
      <c r="F340" s="6"/>
      <c r="G340" s="6"/>
      <c r="H340" s="23" t="s">
        <v>49</v>
      </c>
      <c r="I340" s="23" t="e">
        <v>#REF!</v>
      </c>
      <c r="J340" s="23" t="s">
        <v>49</v>
      </c>
      <c r="K340" s="2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22.5" customHeight="1">
      <c r="A341" s="1"/>
      <c r="B341" s="6"/>
      <c r="C341" s="20" t="str">
        <f t="array" ref="C341">IF(D341="","", INDEX(Impostazioni!$C$86:$L$105,MATCH($D341,Impostazioni!$J$86:$J$105,0),2))</f>
        <v/>
      </c>
      <c r="D341" s="6"/>
      <c r="E341" s="6"/>
      <c r="F341" s="6"/>
      <c r="G341" s="6"/>
      <c r="H341" s="23" t="s">
        <v>49</v>
      </c>
      <c r="I341" s="23" t="e">
        <v>#REF!</v>
      </c>
      <c r="J341" s="23" t="s">
        <v>49</v>
      </c>
      <c r="K341" s="2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22.5" customHeight="1">
      <c r="A342" s="1"/>
      <c r="B342" s="6"/>
      <c r="C342" s="20" t="str">
        <f t="array" ref="C342">IF(D342="","", INDEX(Impostazioni!$C$86:$L$105,MATCH($D342,Impostazioni!$J$86:$J$105,0),2))</f>
        <v/>
      </c>
      <c r="D342" s="6"/>
      <c r="E342" s="6"/>
      <c r="F342" s="6"/>
      <c r="G342" s="6"/>
      <c r="H342" s="23" t="s">
        <v>49</v>
      </c>
      <c r="I342" s="23" t="e">
        <v>#REF!</v>
      </c>
      <c r="J342" s="23" t="s">
        <v>49</v>
      </c>
      <c r="K342" s="2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22.5" customHeight="1">
      <c r="A343" s="1"/>
      <c r="B343" s="6"/>
      <c r="C343" s="20" t="str">
        <f t="array" ref="C343">IF(D343="","", INDEX(Impostazioni!$C$86:$L$105,MATCH($D343,Impostazioni!$J$86:$J$105,0),2))</f>
        <v/>
      </c>
      <c r="D343" s="6"/>
      <c r="E343" s="6"/>
      <c r="F343" s="6"/>
      <c r="G343" s="6"/>
      <c r="H343" s="23" t="s">
        <v>49</v>
      </c>
      <c r="I343" s="23" t="e">
        <v>#REF!</v>
      </c>
      <c r="J343" s="23" t="s">
        <v>49</v>
      </c>
      <c r="K343" s="2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22.5" customHeight="1">
      <c r="A344" s="1"/>
      <c r="B344" s="6"/>
      <c r="C344" s="20" t="str">
        <f t="array" ref="C344">IF(D344="","", INDEX(Impostazioni!$C$86:$L$105,MATCH($D344,Impostazioni!$J$86:$J$105,0),2))</f>
        <v/>
      </c>
      <c r="D344" s="6"/>
      <c r="E344" s="6"/>
      <c r="F344" s="6"/>
      <c r="G344" s="6"/>
      <c r="H344" s="23" t="s">
        <v>49</v>
      </c>
      <c r="I344" s="23" t="e">
        <v>#REF!</v>
      </c>
      <c r="J344" s="23" t="s">
        <v>49</v>
      </c>
      <c r="K344" s="2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22.5" customHeight="1">
      <c r="A345" s="1"/>
      <c r="B345" s="6"/>
      <c r="C345" s="20" t="str">
        <f t="array" ref="C345">IF(D345="","", INDEX(Impostazioni!$C$86:$L$105,MATCH($D345,Impostazioni!$J$86:$J$105,0),2))</f>
        <v/>
      </c>
      <c r="D345" s="6"/>
      <c r="E345" s="6"/>
      <c r="F345" s="6"/>
      <c r="G345" s="6"/>
      <c r="H345" s="23" t="s">
        <v>49</v>
      </c>
      <c r="I345" s="23" t="e">
        <v>#REF!</v>
      </c>
      <c r="J345" s="23" t="s">
        <v>49</v>
      </c>
      <c r="K345" s="2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22.5" customHeight="1">
      <c r="A346" s="1"/>
      <c r="B346" s="6"/>
      <c r="C346" s="20" t="str">
        <f t="array" ref="C346">IF(D346="","", INDEX(Impostazioni!$C$86:$L$105,MATCH($D346,Impostazioni!$J$86:$J$105,0),2))</f>
        <v/>
      </c>
      <c r="D346" s="6"/>
      <c r="E346" s="6"/>
      <c r="F346" s="6"/>
      <c r="G346" s="6"/>
      <c r="H346" s="23" t="s">
        <v>49</v>
      </c>
      <c r="I346" s="23" t="e">
        <v>#REF!</v>
      </c>
      <c r="J346" s="23" t="s">
        <v>49</v>
      </c>
      <c r="K346" s="2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22.5" customHeight="1">
      <c r="A347" s="1"/>
      <c r="B347" s="6"/>
      <c r="C347" s="20" t="str">
        <f t="array" ref="C347">IF(D347="","", INDEX(Impostazioni!$C$86:$L$105,MATCH($D347,Impostazioni!$J$86:$J$105,0),2))</f>
        <v/>
      </c>
      <c r="D347" s="6"/>
      <c r="E347" s="6"/>
      <c r="F347" s="6"/>
      <c r="G347" s="6"/>
      <c r="H347" s="23" t="s">
        <v>49</v>
      </c>
      <c r="I347" s="23" t="e">
        <v>#REF!</v>
      </c>
      <c r="J347" s="23" t="s">
        <v>49</v>
      </c>
      <c r="K347" s="2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22.5" customHeight="1">
      <c r="A348" s="1"/>
      <c r="B348" s="6"/>
      <c r="C348" s="20" t="str">
        <f t="array" ref="C348">IF(D348="","", INDEX(Impostazioni!$C$86:$L$105,MATCH($D348,Impostazioni!$J$86:$J$105,0),2))</f>
        <v/>
      </c>
      <c r="D348" s="6"/>
      <c r="E348" s="6"/>
      <c r="F348" s="6"/>
      <c r="G348" s="6"/>
      <c r="H348" s="23" t="s">
        <v>49</v>
      </c>
      <c r="I348" s="23" t="e">
        <v>#REF!</v>
      </c>
      <c r="J348" s="23" t="s">
        <v>49</v>
      </c>
      <c r="K348" s="2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22.5" customHeight="1">
      <c r="A349" s="1"/>
      <c r="B349" s="6"/>
      <c r="C349" s="20" t="str">
        <f t="array" ref="C349">IF(D349="","", INDEX(Impostazioni!$C$86:$L$105,MATCH($D349,Impostazioni!$J$86:$J$105,0),2))</f>
        <v/>
      </c>
      <c r="D349" s="6"/>
      <c r="E349" s="6"/>
      <c r="F349" s="6"/>
      <c r="G349" s="6"/>
      <c r="H349" s="23" t="s">
        <v>49</v>
      </c>
      <c r="I349" s="23" t="e">
        <v>#REF!</v>
      </c>
      <c r="J349" s="23" t="s">
        <v>49</v>
      </c>
      <c r="K349" s="2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22.5" customHeight="1">
      <c r="A350" s="1"/>
      <c r="B350" s="6"/>
      <c r="C350" s="20" t="str">
        <f t="array" ref="C350">IF(D350="","", INDEX(Impostazioni!$C$86:$L$105,MATCH($D350,Impostazioni!$J$86:$J$105,0),2))</f>
        <v/>
      </c>
      <c r="D350" s="6"/>
      <c r="E350" s="6"/>
      <c r="F350" s="6"/>
      <c r="G350" s="6"/>
      <c r="H350" s="23" t="s">
        <v>49</v>
      </c>
      <c r="I350" s="23" t="e">
        <v>#REF!</v>
      </c>
      <c r="J350" s="23" t="s">
        <v>49</v>
      </c>
      <c r="K350" s="2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22.5" customHeight="1">
      <c r="A351" s="1"/>
      <c r="B351" s="6"/>
      <c r="C351" s="20" t="str">
        <f t="array" ref="C351">IF(D351="","", INDEX(Impostazioni!$C$86:$L$105,MATCH($D351,Impostazioni!$J$86:$J$105,0),2))</f>
        <v/>
      </c>
      <c r="D351" s="6"/>
      <c r="E351" s="6"/>
      <c r="F351" s="6"/>
      <c r="G351" s="6"/>
      <c r="H351" s="23" t="s">
        <v>49</v>
      </c>
      <c r="I351" s="23" t="e">
        <v>#REF!</v>
      </c>
      <c r="J351" s="23" t="s">
        <v>49</v>
      </c>
      <c r="K351" s="2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22.5" customHeight="1">
      <c r="A352" s="1"/>
      <c r="B352" s="6"/>
      <c r="C352" s="20" t="str">
        <f t="array" ref="C352">IF(D352="","", INDEX(Impostazioni!$C$86:$L$105,MATCH($D352,Impostazioni!$J$86:$J$105,0),2))</f>
        <v/>
      </c>
      <c r="D352" s="6"/>
      <c r="E352" s="6"/>
      <c r="F352" s="6"/>
      <c r="G352" s="6"/>
      <c r="H352" s="23" t="s">
        <v>49</v>
      </c>
      <c r="I352" s="23" t="e">
        <v>#REF!</v>
      </c>
      <c r="J352" s="23" t="s">
        <v>49</v>
      </c>
      <c r="K352" s="2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22.5" customHeight="1">
      <c r="A353" s="1"/>
      <c r="B353" s="6"/>
      <c r="C353" s="20" t="str">
        <f t="array" ref="C353">IF(D353="","", INDEX(Impostazioni!$C$86:$L$105,MATCH($D353,Impostazioni!$J$86:$J$105,0),2))</f>
        <v/>
      </c>
      <c r="D353" s="6"/>
      <c r="E353" s="6"/>
      <c r="F353" s="6"/>
      <c r="G353" s="6"/>
      <c r="H353" s="23" t="s">
        <v>49</v>
      </c>
      <c r="I353" s="23" t="e">
        <v>#REF!</v>
      </c>
      <c r="J353" s="23" t="s">
        <v>49</v>
      </c>
      <c r="K353" s="2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22.5" customHeight="1">
      <c r="A354" s="1"/>
      <c r="B354" s="6"/>
      <c r="C354" s="20" t="str">
        <f t="array" ref="C354">IF(D354="","", INDEX(Impostazioni!$C$86:$L$105,MATCH($D354,Impostazioni!$J$86:$J$105,0),2))</f>
        <v/>
      </c>
      <c r="D354" s="6"/>
      <c r="E354" s="6"/>
      <c r="F354" s="6"/>
      <c r="G354" s="6"/>
      <c r="H354" s="23" t="s">
        <v>49</v>
      </c>
      <c r="I354" s="23" t="e">
        <v>#REF!</v>
      </c>
      <c r="J354" s="23" t="s">
        <v>49</v>
      </c>
      <c r="K354" s="2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22.5" customHeight="1">
      <c r="A355" s="1"/>
      <c r="B355" s="6"/>
      <c r="C355" s="20" t="str">
        <f t="array" ref="C355">IF(D355="","", INDEX(Impostazioni!$C$86:$L$105,MATCH($D355,Impostazioni!$J$86:$J$105,0),2))</f>
        <v/>
      </c>
      <c r="D355" s="6"/>
      <c r="E355" s="6"/>
      <c r="F355" s="6"/>
      <c r="G355" s="6"/>
      <c r="H355" s="23" t="s">
        <v>49</v>
      </c>
      <c r="I355" s="23" t="e">
        <v>#REF!</v>
      </c>
      <c r="J355" s="23" t="s">
        <v>49</v>
      </c>
      <c r="K355" s="2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22.5" customHeight="1">
      <c r="A356" s="1"/>
      <c r="B356" s="6"/>
      <c r="C356" s="20" t="str">
        <f t="array" ref="C356">IF(D356="","", INDEX(Impostazioni!$C$86:$L$105,MATCH($D356,Impostazioni!$J$86:$J$105,0),2))</f>
        <v/>
      </c>
      <c r="D356" s="6"/>
      <c r="E356" s="6"/>
      <c r="F356" s="6"/>
      <c r="G356" s="6"/>
      <c r="H356" s="23" t="s">
        <v>49</v>
      </c>
      <c r="I356" s="23" t="e">
        <v>#REF!</v>
      </c>
      <c r="J356" s="23" t="s">
        <v>49</v>
      </c>
      <c r="K356" s="2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22.5" customHeight="1">
      <c r="A357" s="1"/>
      <c r="B357" s="6"/>
      <c r="C357" s="20" t="str">
        <f t="array" ref="C357">IF(D357="","", INDEX(Impostazioni!$C$86:$L$105,MATCH($D357,Impostazioni!$J$86:$J$105,0),2))</f>
        <v/>
      </c>
      <c r="D357" s="6"/>
      <c r="E357" s="6"/>
      <c r="F357" s="6"/>
      <c r="G357" s="6"/>
      <c r="H357" s="23" t="s">
        <v>49</v>
      </c>
      <c r="I357" s="23" t="e">
        <v>#REF!</v>
      </c>
      <c r="J357" s="23" t="s">
        <v>49</v>
      </c>
      <c r="K357" s="2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22.5" customHeight="1">
      <c r="A358" s="1"/>
      <c r="B358" s="6"/>
      <c r="C358" s="20" t="str">
        <f t="array" ref="C358">IF(D358="","", INDEX(Impostazioni!$C$86:$L$105,MATCH($D358,Impostazioni!$J$86:$J$105,0),2))</f>
        <v/>
      </c>
      <c r="D358" s="6"/>
      <c r="E358" s="6"/>
      <c r="F358" s="6"/>
      <c r="G358" s="6"/>
      <c r="H358" s="23" t="s">
        <v>49</v>
      </c>
      <c r="I358" s="23" t="e">
        <v>#REF!</v>
      </c>
      <c r="J358" s="23" t="s">
        <v>49</v>
      </c>
      <c r="K358" s="2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22.5" customHeight="1">
      <c r="A359" s="1"/>
      <c r="B359" s="6"/>
      <c r="C359" s="20" t="str">
        <f t="array" ref="C359">IF(D359="","", INDEX(Impostazioni!$C$86:$L$105,MATCH($D359,Impostazioni!$J$86:$J$105,0),2))</f>
        <v/>
      </c>
      <c r="D359" s="6"/>
      <c r="E359" s="6"/>
      <c r="F359" s="6"/>
      <c r="G359" s="6"/>
      <c r="H359" s="23" t="s">
        <v>49</v>
      </c>
      <c r="I359" s="23" t="e">
        <v>#REF!</v>
      </c>
      <c r="J359" s="23" t="s">
        <v>49</v>
      </c>
      <c r="K359" s="2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22.5" customHeight="1">
      <c r="A360" s="1"/>
      <c r="B360" s="6"/>
      <c r="C360" s="20" t="str">
        <f t="array" ref="C360">IF(D360="","", INDEX(Impostazioni!$C$86:$L$105,MATCH($D360,Impostazioni!$J$86:$J$105,0),2))</f>
        <v/>
      </c>
      <c r="D360" s="6"/>
      <c r="E360" s="6"/>
      <c r="F360" s="6"/>
      <c r="G360" s="6"/>
      <c r="H360" s="23" t="s">
        <v>49</v>
      </c>
      <c r="I360" s="23" t="e">
        <v>#REF!</v>
      </c>
      <c r="J360" s="23" t="s">
        <v>49</v>
      </c>
      <c r="K360" s="2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22.5" customHeight="1">
      <c r="A361" s="1"/>
      <c r="B361" s="6"/>
      <c r="C361" s="20" t="str">
        <f t="array" ref="C361">IF(D361="","", INDEX(Impostazioni!$C$86:$L$105,MATCH($D361,Impostazioni!$J$86:$J$105,0),2))</f>
        <v/>
      </c>
      <c r="D361" s="6"/>
      <c r="E361" s="6"/>
      <c r="F361" s="6"/>
      <c r="G361" s="6"/>
      <c r="H361" s="23" t="s">
        <v>49</v>
      </c>
      <c r="I361" s="23" t="e">
        <v>#REF!</v>
      </c>
      <c r="J361" s="23" t="s">
        <v>49</v>
      </c>
      <c r="K361" s="2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22.5" customHeight="1">
      <c r="A362" s="1"/>
      <c r="B362" s="6"/>
      <c r="C362" s="20" t="str">
        <f t="array" ref="C362">IF(D362="","", INDEX(Impostazioni!$C$86:$L$105,MATCH($D362,Impostazioni!$J$86:$J$105,0),2))</f>
        <v/>
      </c>
      <c r="D362" s="6"/>
      <c r="E362" s="6"/>
      <c r="F362" s="6"/>
      <c r="G362" s="6"/>
      <c r="H362" s="23" t="s">
        <v>49</v>
      </c>
      <c r="I362" s="23" t="e">
        <v>#REF!</v>
      </c>
      <c r="J362" s="23" t="s">
        <v>49</v>
      </c>
      <c r="K362" s="2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22.5" customHeight="1">
      <c r="A363" s="1"/>
      <c r="B363" s="6"/>
      <c r="C363" s="20" t="str">
        <f t="array" ref="C363">IF(D363="","", INDEX(Impostazioni!$C$86:$L$105,MATCH($D363,Impostazioni!$J$86:$J$105,0),2))</f>
        <v/>
      </c>
      <c r="D363" s="6"/>
      <c r="E363" s="6"/>
      <c r="F363" s="6"/>
      <c r="G363" s="6"/>
      <c r="H363" s="23" t="s">
        <v>49</v>
      </c>
      <c r="I363" s="23" t="e">
        <v>#REF!</v>
      </c>
      <c r="J363" s="23" t="s">
        <v>49</v>
      </c>
      <c r="K363" s="2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22.5" customHeight="1">
      <c r="A364" s="1"/>
      <c r="B364" s="6"/>
      <c r="C364" s="20" t="str">
        <f t="array" ref="C364">IF(D364="","", INDEX(Impostazioni!$C$86:$L$105,MATCH($D364,Impostazioni!$J$86:$J$105,0),2))</f>
        <v/>
      </c>
      <c r="D364" s="6"/>
      <c r="E364" s="6"/>
      <c r="F364" s="6"/>
      <c r="G364" s="6"/>
      <c r="H364" s="23" t="s">
        <v>49</v>
      </c>
      <c r="I364" s="23" t="e">
        <v>#REF!</v>
      </c>
      <c r="J364" s="23" t="s">
        <v>49</v>
      </c>
      <c r="K364" s="2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22.5" customHeight="1">
      <c r="A365" s="1"/>
      <c r="B365" s="6"/>
      <c r="C365" s="20" t="str">
        <f t="array" ref="C365">IF(D365="","", INDEX(Impostazioni!$C$86:$L$105,MATCH($D365,Impostazioni!$J$86:$J$105,0),2))</f>
        <v/>
      </c>
      <c r="D365" s="6"/>
      <c r="E365" s="6"/>
      <c r="F365" s="6"/>
      <c r="G365" s="6"/>
      <c r="H365" s="23" t="s">
        <v>49</v>
      </c>
      <c r="I365" s="23" t="e">
        <v>#REF!</v>
      </c>
      <c r="J365" s="23" t="s">
        <v>49</v>
      </c>
      <c r="K365" s="2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22.5" customHeight="1">
      <c r="A366" s="1"/>
      <c r="B366" s="6"/>
      <c r="C366" s="20" t="str">
        <f t="array" ref="C366">IF(D366="","", INDEX(Impostazioni!$C$86:$L$105,MATCH($D366,Impostazioni!$J$86:$J$105,0),2))</f>
        <v/>
      </c>
      <c r="D366" s="6"/>
      <c r="E366" s="6"/>
      <c r="F366" s="6"/>
      <c r="G366" s="6"/>
      <c r="H366" s="23" t="s">
        <v>49</v>
      </c>
      <c r="I366" s="23" t="e">
        <v>#REF!</v>
      </c>
      <c r="J366" s="23" t="s">
        <v>49</v>
      </c>
      <c r="K366" s="2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22.5" customHeight="1">
      <c r="A367" s="1"/>
      <c r="B367" s="6"/>
      <c r="C367" s="20" t="str">
        <f t="array" ref="C367">IF(D367="","", INDEX(Impostazioni!$C$86:$L$105,MATCH($D367,Impostazioni!$J$86:$J$105,0),2))</f>
        <v/>
      </c>
      <c r="D367" s="6"/>
      <c r="E367" s="6"/>
      <c r="F367" s="6"/>
      <c r="G367" s="6"/>
      <c r="H367" s="23" t="s">
        <v>49</v>
      </c>
      <c r="I367" s="23" t="e">
        <v>#REF!</v>
      </c>
      <c r="J367" s="23" t="s">
        <v>49</v>
      </c>
      <c r="K367" s="2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22.5" customHeight="1">
      <c r="A368" s="1"/>
      <c r="B368" s="6"/>
      <c r="C368" s="20" t="str">
        <f t="array" ref="C368">IF(D368="","", INDEX(Impostazioni!$C$86:$L$105,MATCH($D368,Impostazioni!$J$86:$J$105,0),2))</f>
        <v/>
      </c>
      <c r="D368" s="6"/>
      <c r="E368" s="6"/>
      <c r="F368" s="6"/>
      <c r="G368" s="6"/>
      <c r="H368" s="23" t="s">
        <v>49</v>
      </c>
      <c r="I368" s="23" t="e">
        <v>#REF!</v>
      </c>
      <c r="J368" s="23" t="s">
        <v>49</v>
      </c>
      <c r="K368" s="2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22.5" customHeight="1">
      <c r="A369" s="1"/>
      <c r="B369" s="6"/>
      <c r="C369" s="20" t="str">
        <f t="array" ref="C369">IF(D369="","", INDEX(Impostazioni!$C$86:$L$105,MATCH($D369,Impostazioni!$J$86:$J$105,0),2))</f>
        <v/>
      </c>
      <c r="D369" s="6"/>
      <c r="E369" s="6"/>
      <c r="F369" s="6"/>
      <c r="G369" s="6"/>
      <c r="H369" s="23" t="s">
        <v>49</v>
      </c>
      <c r="I369" s="23" t="e">
        <v>#REF!</v>
      </c>
      <c r="J369" s="23" t="s">
        <v>49</v>
      </c>
      <c r="K369" s="2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22.5" customHeight="1">
      <c r="A370" s="1"/>
      <c r="B370" s="6"/>
      <c r="C370" s="20" t="str">
        <f t="array" ref="C370">IF(D370="","", INDEX(Impostazioni!$C$86:$L$105,MATCH($D370,Impostazioni!$J$86:$J$105,0),2))</f>
        <v/>
      </c>
      <c r="D370" s="6"/>
      <c r="E370" s="6"/>
      <c r="F370" s="6"/>
      <c r="G370" s="6"/>
      <c r="H370" s="23" t="s">
        <v>49</v>
      </c>
      <c r="I370" s="23" t="e">
        <v>#REF!</v>
      </c>
      <c r="J370" s="23" t="s">
        <v>49</v>
      </c>
      <c r="K370" s="2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22.5" customHeight="1">
      <c r="A371" s="1"/>
      <c r="B371" s="6"/>
      <c r="C371" s="20" t="str">
        <f t="array" ref="C371">IF(D371="","", INDEX(Impostazioni!$C$86:$L$105,MATCH($D371,Impostazioni!$J$86:$J$105,0),2))</f>
        <v/>
      </c>
      <c r="D371" s="6"/>
      <c r="E371" s="6"/>
      <c r="F371" s="6"/>
      <c r="G371" s="6"/>
      <c r="H371" s="23" t="s">
        <v>49</v>
      </c>
      <c r="I371" s="23" t="e">
        <v>#REF!</v>
      </c>
      <c r="J371" s="23" t="s">
        <v>49</v>
      </c>
      <c r="K371" s="2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22.5" customHeight="1">
      <c r="A372" s="1"/>
      <c r="B372" s="6"/>
      <c r="C372" s="20" t="str">
        <f t="array" ref="C372">IF(D372="","", INDEX(Impostazioni!$C$86:$L$105,MATCH($D372,Impostazioni!$J$86:$J$105,0),2))</f>
        <v/>
      </c>
      <c r="D372" s="6"/>
      <c r="E372" s="6"/>
      <c r="F372" s="6"/>
      <c r="G372" s="6"/>
      <c r="H372" s="23" t="s">
        <v>49</v>
      </c>
      <c r="I372" s="23" t="e">
        <v>#REF!</v>
      </c>
      <c r="J372" s="23" t="s">
        <v>49</v>
      </c>
      <c r="K372" s="2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22.5" customHeight="1">
      <c r="A373" s="1"/>
      <c r="B373" s="6"/>
      <c r="C373" s="20" t="str">
        <f t="array" ref="C373">IF(D373="","", INDEX(Impostazioni!$C$86:$L$105,MATCH($D373,Impostazioni!$J$86:$J$105,0),2))</f>
        <v/>
      </c>
      <c r="D373" s="6"/>
      <c r="E373" s="6"/>
      <c r="F373" s="6"/>
      <c r="G373" s="6"/>
      <c r="H373" s="23" t="s">
        <v>49</v>
      </c>
      <c r="I373" s="23" t="e">
        <v>#REF!</v>
      </c>
      <c r="J373" s="23" t="s">
        <v>49</v>
      </c>
      <c r="K373" s="2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22.5" customHeight="1">
      <c r="A374" s="1"/>
      <c r="B374" s="6"/>
      <c r="C374" s="20" t="str">
        <f t="array" ref="C374">IF(D374="","", INDEX(Impostazioni!$C$86:$L$105,MATCH($D374,Impostazioni!$J$86:$J$105,0),2))</f>
        <v/>
      </c>
      <c r="D374" s="6"/>
      <c r="E374" s="6"/>
      <c r="F374" s="6"/>
      <c r="G374" s="6"/>
      <c r="H374" s="23" t="s">
        <v>49</v>
      </c>
      <c r="I374" s="23" t="e">
        <v>#REF!</v>
      </c>
      <c r="J374" s="23" t="s">
        <v>49</v>
      </c>
      <c r="K374" s="2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22.5" customHeight="1">
      <c r="A375" s="1"/>
      <c r="B375" s="6"/>
      <c r="C375" s="20" t="str">
        <f t="array" ref="C375">IF(D375="","", INDEX(Impostazioni!$C$86:$L$105,MATCH($D375,Impostazioni!$J$86:$J$105,0),2))</f>
        <v/>
      </c>
      <c r="D375" s="6"/>
      <c r="E375" s="6"/>
      <c r="F375" s="6"/>
      <c r="G375" s="6"/>
      <c r="H375" s="23" t="s">
        <v>49</v>
      </c>
      <c r="I375" s="23" t="e">
        <v>#REF!</v>
      </c>
      <c r="J375" s="23" t="s">
        <v>49</v>
      </c>
      <c r="K375" s="2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22.5" customHeight="1">
      <c r="A376" s="1"/>
      <c r="B376" s="6"/>
      <c r="C376" s="20" t="str">
        <f t="array" ref="C376">IF(D376="","", INDEX(Impostazioni!$C$86:$L$105,MATCH($D376,Impostazioni!$J$86:$J$105,0),2))</f>
        <v/>
      </c>
      <c r="D376" s="6"/>
      <c r="E376" s="6"/>
      <c r="F376" s="6"/>
      <c r="G376" s="6"/>
      <c r="H376" s="23" t="s">
        <v>49</v>
      </c>
      <c r="I376" s="23" t="e">
        <v>#REF!</v>
      </c>
      <c r="J376" s="23" t="s">
        <v>49</v>
      </c>
      <c r="K376" s="2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22.5" customHeight="1">
      <c r="A377" s="1"/>
      <c r="B377" s="6"/>
      <c r="C377" s="20" t="str">
        <f t="array" ref="C377">IF(D377="","", INDEX(Impostazioni!$C$86:$L$105,MATCH($D377,Impostazioni!$J$86:$J$105,0),2))</f>
        <v/>
      </c>
      <c r="D377" s="6"/>
      <c r="E377" s="6"/>
      <c r="F377" s="6"/>
      <c r="G377" s="6"/>
      <c r="H377" s="23" t="s">
        <v>49</v>
      </c>
      <c r="I377" s="23" t="e">
        <v>#REF!</v>
      </c>
      <c r="J377" s="23" t="s">
        <v>49</v>
      </c>
      <c r="K377" s="2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22.5" customHeight="1">
      <c r="A378" s="1"/>
      <c r="B378" s="6"/>
      <c r="C378" s="20" t="str">
        <f t="array" ref="C378">IF(D378="","", INDEX(Impostazioni!$C$86:$L$105,MATCH($D378,Impostazioni!$J$86:$J$105,0),2))</f>
        <v/>
      </c>
      <c r="D378" s="6"/>
      <c r="E378" s="6"/>
      <c r="F378" s="6"/>
      <c r="G378" s="6"/>
      <c r="H378" s="23" t="s">
        <v>49</v>
      </c>
      <c r="I378" s="23" t="e">
        <v>#REF!</v>
      </c>
      <c r="J378" s="23" t="s">
        <v>49</v>
      </c>
      <c r="K378" s="2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22.5" customHeight="1">
      <c r="A379" s="1"/>
      <c r="B379" s="6"/>
      <c r="C379" s="20" t="str">
        <f t="array" ref="C379">IF(D379="","", INDEX(Impostazioni!$C$86:$L$105,MATCH($D379,Impostazioni!$J$86:$J$105,0),2))</f>
        <v/>
      </c>
      <c r="D379" s="6"/>
      <c r="E379" s="6"/>
      <c r="F379" s="6"/>
      <c r="G379" s="6"/>
      <c r="H379" s="23" t="s">
        <v>49</v>
      </c>
      <c r="I379" s="23" t="e">
        <v>#REF!</v>
      </c>
      <c r="J379" s="23" t="s">
        <v>49</v>
      </c>
      <c r="K379" s="2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22.5" customHeight="1">
      <c r="A380" s="1"/>
      <c r="B380" s="6"/>
      <c r="C380" s="20" t="str">
        <f t="array" ref="C380">IF(D380="","", INDEX(Impostazioni!$C$86:$L$105,MATCH($D380,Impostazioni!$J$86:$J$105,0),2))</f>
        <v/>
      </c>
      <c r="D380" s="6"/>
      <c r="E380" s="6"/>
      <c r="F380" s="6"/>
      <c r="G380" s="6"/>
      <c r="H380" s="23" t="s">
        <v>49</v>
      </c>
      <c r="I380" s="23" t="e">
        <v>#REF!</v>
      </c>
      <c r="J380" s="23" t="s">
        <v>49</v>
      </c>
      <c r="K380" s="2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22.5" customHeight="1">
      <c r="A381" s="1"/>
      <c r="B381" s="6"/>
      <c r="C381" s="20" t="str">
        <f t="array" ref="C381">IF(D381="","", INDEX(Impostazioni!$C$86:$L$105,MATCH($D381,Impostazioni!$J$86:$J$105,0),2))</f>
        <v/>
      </c>
      <c r="D381" s="6"/>
      <c r="E381" s="6"/>
      <c r="F381" s="6"/>
      <c r="G381" s="6"/>
      <c r="H381" s="23" t="s">
        <v>49</v>
      </c>
      <c r="I381" s="23" t="e">
        <v>#REF!</v>
      </c>
      <c r="J381" s="23" t="s">
        <v>49</v>
      </c>
      <c r="K381" s="2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22.5" customHeight="1">
      <c r="A382" s="1"/>
      <c r="B382" s="6"/>
      <c r="C382" s="20" t="str">
        <f t="array" ref="C382">IF(D382="","", INDEX(Impostazioni!$C$86:$L$105,MATCH($D382,Impostazioni!$J$86:$J$105,0),2))</f>
        <v/>
      </c>
      <c r="D382" s="6"/>
      <c r="E382" s="6"/>
      <c r="F382" s="6"/>
      <c r="G382" s="6"/>
      <c r="H382" s="23" t="s">
        <v>49</v>
      </c>
      <c r="I382" s="23" t="e">
        <v>#REF!</v>
      </c>
      <c r="J382" s="23" t="s">
        <v>49</v>
      </c>
      <c r="K382" s="2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22.5" customHeight="1">
      <c r="A383" s="1"/>
      <c r="B383" s="6"/>
      <c r="C383" s="20" t="str">
        <f t="array" ref="C383">IF(D383="","", INDEX(Impostazioni!$C$86:$L$105,MATCH($D383,Impostazioni!$J$86:$J$105,0),2))</f>
        <v/>
      </c>
      <c r="D383" s="6"/>
      <c r="E383" s="6"/>
      <c r="F383" s="6"/>
      <c r="G383" s="6"/>
      <c r="H383" s="23" t="s">
        <v>49</v>
      </c>
      <c r="I383" s="23" t="e">
        <v>#REF!</v>
      </c>
      <c r="J383" s="23" t="s">
        <v>49</v>
      </c>
      <c r="K383" s="2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22.5" customHeight="1">
      <c r="A384" s="1"/>
      <c r="B384" s="6"/>
      <c r="C384" s="20" t="str">
        <f t="array" ref="C384">IF(D384="","", INDEX(Impostazioni!$C$86:$L$105,MATCH($D384,Impostazioni!$J$86:$J$105,0),2))</f>
        <v/>
      </c>
      <c r="D384" s="6"/>
      <c r="E384" s="6"/>
      <c r="F384" s="6"/>
      <c r="G384" s="6"/>
      <c r="H384" s="23" t="s">
        <v>49</v>
      </c>
      <c r="I384" s="23" t="e">
        <v>#REF!</v>
      </c>
      <c r="J384" s="23" t="s">
        <v>49</v>
      </c>
      <c r="K384" s="2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22.5" customHeight="1">
      <c r="A385" s="1"/>
      <c r="B385" s="6"/>
      <c r="C385" s="20" t="str">
        <f t="array" ref="C385">IF(D385="","", INDEX(Impostazioni!$C$86:$L$105,MATCH($D385,Impostazioni!$J$86:$J$105,0),2))</f>
        <v/>
      </c>
      <c r="D385" s="6"/>
      <c r="E385" s="6"/>
      <c r="F385" s="6"/>
      <c r="G385" s="6"/>
      <c r="H385" s="23" t="s">
        <v>49</v>
      </c>
      <c r="I385" s="23" t="e">
        <v>#REF!</v>
      </c>
      <c r="J385" s="23" t="s">
        <v>49</v>
      </c>
      <c r="K385" s="2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22.5" customHeight="1">
      <c r="A386" s="1"/>
      <c r="B386" s="6"/>
      <c r="C386" s="20" t="str">
        <f t="array" ref="C386">IF(D386="","", INDEX(Impostazioni!$C$86:$L$105,MATCH($D386,Impostazioni!$J$86:$J$105,0),2))</f>
        <v/>
      </c>
      <c r="D386" s="6"/>
      <c r="E386" s="6"/>
      <c r="F386" s="6"/>
      <c r="G386" s="6"/>
      <c r="H386" s="23" t="s">
        <v>49</v>
      </c>
      <c r="I386" s="23" t="e">
        <v>#REF!</v>
      </c>
      <c r="J386" s="23" t="s">
        <v>49</v>
      </c>
      <c r="K386" s="2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22.5" customHeight="1">
      <c r="A387" s="1"/>
      <c r="B387" s="6"/>
      <c r="C387" s="20" t="str">
        <f t="array" ref="C387">IF(D387="","", INDEX(Impostazioni!$C$86:$L$105,MATCH($D387,Impostazioni!$J$86:$J$105,0),2))</f>
        <v/>
      </c>
      <c r="D387" s="6"/>
      <c r="E387" s="6"/>
      <c r="F387" s="6"/>
      <c r="G387" s="6"/>
      <c r="H387" s="23" t="s">
        <v>49</v>
      </c>
      <c r="I387" s="23" t="e">
        <v>#REF!</v>
      </c>
      <c r="J387" s="23" t="s">
        <v>49</v>
      </c>
      <c r="K387" s="2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22.5" customHeight="1">
      <c r="A388" s="1"/>
      <c r="B388" s="6"/>
      <c r="C388" s="20" t="str">
        <f t="array" ref="C388">IF(D388="","", INDEX(Impostazioni!$C$86:$L$105,MATCH($D388,Impostazioni!$J$86:$J$105,0),2))</f>
        <v/>
      </c>
      <c r="D388" s="6"/>
      <c r="E388" s="6"/>
      <c r="F388" s="6"/>
      <c r="G388" s="6"/>
      <c r="H388" s="23" t="s">
        <v>49</v>
      </c>
      <c r="I388" s="23" t="e">
        <v>#REF!</v>
      </c>
      <c r="J388" s="23" t="s">
        <v>49</v>
      </c>
      <c r="K388" s="2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22.5" customHeight="1">
      <c r="A389" s="1"/>
      <c r="B389" s="6"/>
      <c r="C389" s="20" t="str">
        <f t="array" ref="C389">IF(D389="","", INDEX(Impostazioni!$C$86:$L$105,MATCH($D389,Impostazioni!$J$86:$J$105,0),2))</f>
        <v/>
      </c>
      <c r="D389" s="6"/>
      <c r="E389" s="6"/>
      <c r="F389" s="6"/>
      <c r="G389" s="6"/>
      <c r="H389" s="23" t="s">
        <v>49</v>
      </c>
      <c r="I389" s="23" t="e">
        <v>#REF!</v>
      </c>
      <c r="J389" s="23" t="s">
        <v>49</v>
      </c>
      <c r="K389" s="2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22.5" customHeight="1">
      <c r="A390" s="1"/>
      <c r="B390" s="6"/>
      <c r="C390" s="20" t="str">
        <f t="array" ref="C390">IF(D390="","", INDEX(Impostazioni!$C$86:$L$105,MATCH($D390,Impostazioni!$J$86:$J$105,0),2))</f>
        <v/>
      </c>
      <c r="D390" s="6"/>
      <c r="E390" s="6"/>
      <c r="F390" s="6"/>
      <c r="G390" s="6"/>
      <c r="H390" s="23" t="s">
        <v>49</v>
      </c>
      <c r="I390" s="23" t="e">
        <v>#REF!</v>
      </c>
      <c r="J390" s="23" t="s">
        <v>49</v>
      </c>
      <c r="K390" s="2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22.5" customHeight="1">
      <c r="A391" s="1"/>
      <c r="B391" s="6"/>
      <c r="C391" s="20" t="str">
        <f t="array" ref="C391">IF(D391="","", INDEX(Impostazioni!$C$86:$L$105,MATCH($D391,Impostazioni!$J$86:$J$105,0),2))</f>
        <v/>
      </c>
      <c r="D391" s="6"/>
      <c r="E391" s="6"/>
      <c r="F391" s="6"/>
      <c r="G391" s="6"/>
      <c r="H391" s="23" t="s">
        <v>49</v>
      </c>
      <c r="I391" s="23" t="e">
        <v>#REF!</v>
      </c>
      <c r="J391" s="23" t="s">
        <v>49</v>
      </c>
      <c r="K391" s="2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22.5" customHeight="1">
      <c r="A392" s="1"/>
      <c r="B392" s="6"/>
      <c r="C392" s="20" t="str">
        <f t="array" ref="C392">IF(D392="","", INDEX(Impostazioni!$C$86:$L$105,MATCH($D392,Impostazioni!$J$86:$J$105,0),2))</f>
        <v/>
      </c>
      <c r="D392" s="6"/>
      <c r="E392" s="6"/>
      <c r="F392" s="6"/>
      <c r="G392" s="6"/>
      <c r="H392" s="23" t="s">
        <v>49</v>
      </c>
      <c r="I392" s="23" t="e">
        <v>#REF!</v>
      </c>
      <c r="J392" s="23" t="s">
        <v>49</v>
      </c>
      <c r="K392" s="2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22.5" customHeight="1">
      <c r="A393" s="1"/>
      <c r="B393" s="6"/>
      <c r="C393" s="20" t="str">
        <f t="array" ref="C393">IF(D393="","", INDEX(Impostazioni!$C$86:$L$105,MATCH($D393,Impostazioni!$J$86:$J$105,0),2))</f>
        <v/>
      </c>
      <c r="D393" s="6"/>
      <c r="E393" s="6"/>
      <c r="F393" s="6"/>
      <c r="G393" s="6"/>
      <c r="H393" s="23" t="s">
        <v>49</v>
      </c>
      <c r="I393" s="23" t="e">
        <v>#REF!</v>
      </c>
      <c r="J393" s="23" t="s">
        <v>49</v>
      </c>
      <c r="K393" s="2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22.5" customHeight="1">
      <c r="A394" s="1"/>
      <c r="B394" s="6"/>
      <c r="C394" s="20" t="str">
        <f t="array" ref="C394">IF(D394="","", INDEX(Impostazioni!$C$86:$L$105,MATCH($D394,Impostazioni!$J$86:$J$105,0),2))</f>
        <v/>
      </c>
      <c r="D394" s="6"/>
      <c r="E394" s="6"/>
      <c r="F394" s="6"/>
      <c r="G394" s="6"/>
      <c r="H394" s="23" t="s">
        <v>49</v>
      </c>
      <c r="I394" s="23" t="e">
        <v>#REF!</v>
      </c>
      <c r="J394" s="23" t="s">
        <v>49</v>
      </c>
      <c r="K394" s="2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22.5" customHeight="1">
      <c r="A395" s="1"/>
      <c r="B395" s="6"/>
      <c r="C395" s="20" t="str">
        <f t="array" ref="C395">IF(D395="","", INDEX(Impostazioni!$C$86:$L$105,MATCH($D395,Impostazioni!$J$86:$J$105,0),2))</f>
        <v/>
      </c>
      <c r="D395" s="6"/>
      <c r="E395" s="6"/>
      <c r="F395" s="6"/>
      <c r="G395" s="6"/>
      <c r="H395" s="23" t="s">
        <v>49</v>
      </c>
      <c r="I395" s="23" t="e">
        <v>#REF!</v>
      </c>
      <c r="J395" s="23" t="s">
        <v>49</v>
      </c>
      <c r="K395" s="2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22.5" customHeight="1">
      <c r="A396" s="1"/>
      <c r="B396" s="6"/>
      <c r="C396" s="20" t="str">
        <f t="array" ref="C396">IF(D396="","", INDEX(Impostazioni!$C$86:$L$105,MATCH($D396,Impostazioni!$J$86:$J$105,0),2))</f>
        <v/>
      </c>
      <c r="D396" s="6"/>
      <c r="E396" s="6"/>
      <c r="F396" s="6"/>
      <c r="G396" s="6"/>
      <c r="H396" s="23" t="s">
        <v>49</v>
      </c>
      <c r="I396" s="23" t="e">
        <v>#REF!</v>
      </c>
      <c r="J396" s="23" t="s">
        <v>49</v>
      </c>
      <c r="K396" s="2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22.5" customHeight="1">
      <c r="A397" s="1"/>
      <c r="B397" s="6"/>
      <c r="C397" s="20" t="str">
        <f t="array" ref="C397">IF(D397="","", INDEX(Impostazioni!$C$86:$L$105,MATCH($D397,Impostazioni!$J$86:$J$105,0),2))</f>
        <v/>
      </c>
      <c r="D397" s="6"/>
      <c r="E397" s="6"/>
      <c r="F397" s="6"/>
      <c r="G397" s="6"/>
      <c r="H397" s="23" t="s">
        <v>49</v>
      </c>
      <c r="I397" s="23" t="e">
        <v>#REF!</v>
      </c>
      <c r="J397" s="23" t="s">
        <v>49</v>
      </c>
      <c r="K397" s="2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22.5" customHeight="1">
      <c r="A398" s="1"/>
      <c r="B398" s="6"/>
      <c r="C398" s="20" t="str">
        <f t="array" ref="C398">IF(D398="","", INDEX(Impostazioni!$C$86:$L$105,MATCH($D398,Impostazioni!$J$86:$J$105,0),2))</f>
        <v/>
      </c>
      <c r="D398" s="6"/>
      <c r="E398" s="6"/>
      <c r="F398" s="6"/>
      <c r="G398" s="6"/>
      <c r="H398" s="23" t="s">
        <v>49</v>
      </c>
      <c r="I398" s="23" t="e">
        <v>#REF!</v>
      </c>
      <c r="J398" s="23" t="s">
        <v>49</v>
      </c>
      <c r="K398" s="2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22.5" customHeight="1">
      <c r="A399" s="1"/>
      <c r="B399" s="6"/>
      <c r="C399" s="20" t="str">
        <f t="array" ref="C399">IF(D399="","", INDEX(Impostazioni!$C$86:$L$105,MATCH($D399,Impostazioni!$J$86:$J$105,0),2))</f>
        <v/>
      </c>
      <c r="D399" s="6"/>
      <c r="E399" s="6"/>
      <c r="F399" s="6"/>
      <c r="G399" s="6"/>
      <c r="H399" s="23" t="s">
        <v>49</v>
      </c>
      <c r="I399" s="23" t="e">
        <v>#REF!</v>
      </c>
      <c r="J399" s="23" t="s">
        <v>49</v>
      </c>
      <c r="K399" s="2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22.5" customHeight="1">
      <c r="A400" s="1"/>
      <c r="B400" s="6"/>
      <c r="C400" s="20" t="str">
        <f t="array" ref="C400">IF(D400="","", INDEX(Impostazioni!$C$86:$L$105,MATCH($D400,Impostazioni!$J$86:$J$105,0),2))</f>
        <v/>
      </c>
      <c r="D400" s="6"/>
      <c r="E400" s="6"/>
      <c r="F400" s="6"/>
      <c r="G400" s="6"/>
      <c r="H400" s="23" t="s">
        <v>49</v>
      </c>
      <c r="I400" s="23" t="e">
        <v>#REF!</v>
      </c>
      <c r="J400" s="23" t="s">
        <v>49</v>
      </c>
      <c r="K400" s="2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22.5" customHeight="1">
      <c r="A401" s="1"/>
      <c r="B401" s="6"/>
      <c r="C401" s="20" t="str">
        <f t="array" ref="C401">IF(D401="","", INDEX(Impostazioni!$C$86:$L$105,MATCH($D401,Impostazioni!$J$86:$J$105,0),2))</f>
        <v/>
      </c>
      <c r="D401" s="6"/>
      <c r="E401" s="6"/>
      <c r="F401" s="6"/>
      <c r="G401" s="6"/>
      <c r="H401" s="23" t="s">
        <v>49</v>
      </c>
      <c r="I401" s="23" t="e">
        <v>#REF!</v>
      </c>
      <c r="J401" s="23" t="s">
        <v>49</v>
      </c>
      <c r="K401" s="2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22.5" customHeight="1">
      <c r="A402" s="1"/>
      <c r="B402" s="6"/>
      <c r="C402" s="20" t="str">
        <f t="array" ref="C402">IF(D402="","", INDEX(Impostazioni!$C$86:$L$105,MATCH($D402,Impostazioni!$J$86:$J$105,0),2))</f>
        <v/>
      </c>
      <c r="D402" s="6"/>
      <c r="E402" s="6"/>
      <c r="F402" s="6"/>
      <c r="G402" s="6"/>
      <c r="H402" s="23" t="s">
        <v>49</v>
      </c>
      <c r="I402" s="23" t="e">
        <v>#REF!</v>
      </c>
      <c r="J402" s="23" t="s">
        <v>49</v>
      </c>
      <c r="K402" s="2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22.5" customHeight="1">
      <c r="A403" s="1"/>
      <c r="B403" s="6"/>
      <c r="C403" s="20" t="str">
        <f t="array" ref="C403">IF(D403="","", INDEX(Impostazioni!$C$86:$L$105,MATCH($D403,Impostazioni!$J$86:$J$105,0),2))</f>
        <v/>
      </c>
      <c r="D403" s="6"/>
      <c r="E403" s="6"/>
      <c r="F403" s="6"/>
      <c r="G403" s="6"/>
      <c r="H403" s="23" t="s">
        <v>49</v>
      </c>
      <c r="I403" s="23" t="e">
        <v>#REF!</v>
      </c>
      <c r="J403" s="23" t="s">
        <v>49</v>
      </c>
      <c r="K403" s="2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22.5" customHeight="1">
      <c r="A404" s="1"/>
      <c r="B404" s="6"/>
      <c r="C404" s="20" t="str">
        <f t="array" ref="C404">IF(D404="","", INDEX(Impostazioni!$C$86:$L$105,MATCH($D404,Impostazioni!$J$86:$J$105,0),2))</f>
        <v/>
      </c>
      <c r="D404" s="6"/>
      <c r="E404" s="6"/>
      <c r="F404" s="6"/>
      <c r="G404" s="6"/>
      <c r="H404" s="23" t="s">
        <v>49</v>
      </c>
      <c r="I404" s="23" t="e">
        <v>#REF!</v>
      </c>
      <c r="J404" s="23" t="s">
        <v>49</v>
      </c>
      <c r="K404" s="2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22.5" customHeight="1">
      <c r="A405" s="1"/>
      <c r="B405" s="6"/>
      <c r="C405" s="20" t="str">
        <f t="array" ref="C405">IF(D405="","", INDEX(Impostazioni!$C$86:$L$105,MATCH($D405,Impostazioni!$J$86:$J$105,0),2))</f>
        <v/>
      </c>
      <c r="D405" s="6"/>
      <c r="E405" s="6"/>
      <c r="F405" s="6"/>
      <c r="G405" s="6"/>
      <c r="H405" s="23" t="s">
        <v>49</v>
      </c>
      <c r="I405" s="23" t="e">
        <v>#REF!</v>
      </c>
      <c r="J405" s="23" t="s">
        <v>49</v>
      </c>
      <c r="K405" s="2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22.5" customHeight="1">
      <c r="A406" s="1"/>
      <c r="B406" s="6"/>
      <c r="C406" s="20" t="str">
        <f t="array" ref="C406">IF(D406="","", INDEX(Impostazioni!$C$86:$L$105,MATCH($D406,Impostazioni!$J$86:$J$105,0),2))</f>
        <v/>
      </c>
      <c r="D406" s="6"/>
      <c r="E406" s="6"/>
      <c r="F406" s="6"/>
      <c r="G406" s="6"/>
      <c r="H406" s="23" t="s">
        <v>49</v>
      </c>
      <c r="I406" s="23" t="e">
        <v>#REF!</v>
      </c>
      <c r="J406" s="23" t="s">
        <v>49</v>
      </c>
      <c r="K406" s="2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22.5" customHeight="1">
      <c r="A407" s="1"/>
      <c r="B407" s="6"/>
      <c r="C407" s="20" t="str">
        <f t="array" ref="C407">IF(D407="","", INDEX(Impostazioni!$C$86:$L$105,MATCH($D407,Impostazioni!$J$86:$J$105,0),2))</f>
        <v/>
      </c>
      <c r="D407" s="6"/>
      <c r="E407" s="6"/>
      <c r="F407" s="6"/>
      <c r="G407" s="6"/>
      <c r="H407" s="23" t="s">
        <v>49</v>
      </c>
      <c r="I407" s="23" t="e">
        <v>#REF!</v>
      </c>
      <c r="J407" s="23" t="s">
        <v>49</v>
      </c>
      <c r="K407" s="2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22.5" customHeight="1">
      <c r="A408" s="1"/>
      <c r="B408" s="6"/>
      <c r="C408" s="20" t="str">
        <f t="array" ref="C408">IF(D408="","", INDEX(Impostazioni!$C$86:$L$105,MATCH($D408,Impostazioni!$J$86:$J$105,0),2))</f>
        <v/>
      </c>
      <c r="D408" s="6"/>
      <c r="E408" s="6"/>
      <c r="F408" s="6"/>
      <c r="G408" s="6"/>
      <c r="H408" s="23" t="s">
        <v>49</v>
      </c>
      <c r="I408" s="23" t="e">
        <v>#REF!</v>
      </c>
      <c r="J408" s="23" t="s">
        <v>49</v>
      </c>
      <c r="K408" s="2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22.5" customHeight="1">
      <c r="A409" s="1"/>
      <c r="B409" s="6"/>
      <c r="C409" s="20" t="str">
        <f t="array" ref="C409">IF(D409="","", INDEX(Impostazioni!$C$86:$L$105,MATCH($D409,Impostazioni!$J$86:$J$105,0),2))</f>
        <v/>
      </c>
      <c r="D409" s="6"/>
      <c r="E409" s="6"/>
      <c r="F409" s="6"/>
      <c r="G409" s="6"/>
      <c r="H409" s="23" t="s">
        <v>49</v>
      </c>
      <c r="I409" s="23" t="e">
        <v>#REF!</v>
      </c>
      <c r="J409" s="23" t="s">
        <v>49</v>
      </c>
      <c r="K409" s="2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22.5" customHeight="1">
      <c r="A410" s="1"/>
      <c r="B410" s="6"/>
      <c r="C410" s="20" t="str">
        <f t="array" ref="C410">IF(D410="","", INDEX(Impostazioni!$C$86:$L$105,MATCH($D410,Impostazioni!$J$86:$J$105,0),2))</f>
        <v/>
      </c>
      <c r="D410" s="6"/>
      <c r="E410" s="6"/>
      <c r="F410" s="6"/>
      <c r="G410" s="6"/>
      <c r="H410" s="23" t="s">
        <v>49</v>
      </c>
      <c r="I410" s="23" t="e">
        <v>#REF!</v>
      </c>
      <c r="J410" s="23" t="s">
        <v>49</v>
      </c>
      <c r="K410" s="2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22.5" customHeight="1">
      <c r="A411" s="1"/>
      <c r="B411" s="6"/>
      <c r="C411" s="20" t="str">
        <f t="array" ref="C411">IF(D411="","", INDEX(Impostazioni!$C$86:$L$105,MATCH($D411,Impostazioni!$J$86:$J$105,0),2))</f>
        <v/>
      </c>
      <c r="D411" s="6"/>
      <c r="E411" s="6"/>
      <c r="F411" s="6"/>
      <c r="G411" s="6"/>
      <c r="H411" s="23" t="s">
        <v>49</v>
      </c>
      <c r="I411" s="23" t="e">
        <v>#REF!</v>
      </c>
      <c r="J411" s="23" t="s">
        <v>49</v>
      </c>
      <c r="K411" s="2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22.5" customHeight="1">
      <c r="A412" s="1"/>
      <c r="B412" s="6"/>
      <c r="C412" s="20" t="str">
        <f t="array" ref="C412">IF(D412="","", INDEX(Impostazioni!$C$86:$L$105,MATCH($D412,Impostazioni!$J$86:$J$105,0),2))</f>
        <v/>
      </c>
      <c r="D412" s="6"/>
      <c r="E412" s="6"/>
      <c r="F412" s="6"/>
      <c r="G412" s="6"/>
      <c r="H412" s="23" t="s">
        <v>49</v>
      </c>
      <c r="I412" s="23" t="e">
        <v>#REF!</v>
      </c>
      <c r="J412" s="23" t="s">
        <v>49</v>
      </c>
      <c r="K412" s="2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22.5" customHeight="1">
      <c r="A413" s="1"/>
      <c r="B413" s="6"/>
      <c r="C413" s="20" t="str">
        <f t="array" ref="C413">IF(D413="","", INDEX(Impostazioni!$C$86:$L$105,MATCH($D413,Impostazioni!$J$86:$J$105,0),2))</f>
        <v/>
      </c>
      <c r="D413" s="6"/>
      <c r="E413" s="6"/>
      <c r="F413" s="6"/>
      <c r="G413" s="6"/>
      <c r="H413" s="23" t="s">
        <v>49</v>
      </c>
      <c r="I413" s="23" t="e">
        <v>#REF!</v>
      </c>
      <c r="J413" s="23" t="s">
        <v>49</v>
      </c>
      <c r="K413" s="2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22.5" customHeight="1">
      <c r="A414" s="1"/>
      <c r="B414" s="6"/>
      <c r="C414" s="20" t="str">
        <f t="array" ref="C414">IF(D414="","", INDEX(Impostazioni!$C$86:$L$105,MATCH($D414,Impostazioni!$J$86:$J$105,0),2))</f>
        <v/>
      </c>
      <c r="D414" s="6"/>
      <c r="E414" s="6"/>
      <c r="F414" s="6"/>
      <c r="G414" s="6"/>
      <c r="H414" s="23" t="s">
        <v>49</v>
      </c>
      <c r="I414" s="23" t="e">
        <v>#REF!</v>
      </c>
      <c r="J414" s="23" t="s">
        <v>49</v>
      </c>
      <c r="K414" s="2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22.5" customHeight="1">
      <c r="A415" s="1"/>
      <c r="B415" s="6"/>
      <c r="C415" s="20" t="str">
        <f t="array" ref="C415">IF(D415="","", INDEX(Impostazioni!$C$86:$L$105,MATCH($D415,Impostazioni!$J$86:$J$105,0),2))</f>
        <v/>
      </c>
      <c r="D415" s="6"/>
      <c r="E415" s="6"/>
      <c r="F415" s="6"/>
      <c r="G415" s="6"/>
      <c r="H415" s="23" t="s">
        <v>49</v>
      </c>
      <c r="I415" s="23" t="e">
        <v>#REF!</v>
      </c>
      <c r="J415" s="23" t="s">
        <v>49</v>
      </c>
      <c r="K415" s="2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22.5" customHeight="1">
      <c r="A416" s="1"/>
      <c r="B416" s="6"/>
      <c r="C416" s="20" t="str">
        <f t="array" ref="C416">IF(D416="","", INDEX(Impostazioni!$C$86:$L$105,MATCH($D416,Impostazioni!$J$86:$J$105,0),2))</f>
        <v/>
      </c>
      <c r="D416" s="6"/>
      <c r="E416" s="6"/>
      <c r="F416" s="6"/>
      <c r="G416" s="6"/>
      <c r="H416" s="23" t="s">
        <v>49</v>
      </c>
      <c r="I416" s="23" t="e">
        <v>#REF!</v>
      </c>
      <c r="J416" s="23" t="s">
        <v>49</v>
      </c>
      <c r="K416" s="2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22.5" customHeight="1">
      <c r="A417" s="1"/>
      <c r="B417" s="6"/>
      <c r="C417" s="20" t="str">
        <f t="array" ref="C417">IF(D417="","", INDEX(Impostazioni!$C$86:$L$105,MATCH($D417,Impostazioni!$J$86:$J$105,0),2))</f>
        <v/>
      </c>
      <c r="D417" s="6"/>
      <c r="E417" s="6"/>
      <c r="F417" s="6"/>
      <c r="G417" s="6"/>
      <c r="H417" s="23" t="s">
        <v>49</v>
      </c>
      <c r="I417" s="23" t="e">
        <v>#REF!</v>
      </c>
      <c r="J417" s="23" t="s">
        <v>49</v>
      </c>
      <c r="K417" s="2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22.5" customHeight="1">
      <c r="A418" s="1"/>
      <c r="B418" s="6"/>
      <c r="C418" s="20" t="str">
        <f t="array" ref="C418">IF(D418="","", INDEX(Impostazioni!$C$86:$L$105,MATCH($D418,Impostazioni!$J$86:$J$105,0),2))</f>
        <v/>
      </c>
      <c r="D418" s="6"/>
      <c r="E418" s="6"/>
      <c r="F418" s="6"/>
      <c r="G418" s="6"/>
      <c r="H418" s="23" t="s">
        <v>49</v>
      </c>
      <c r="I418" s="23" t="e">
        <v>#REF!</v>
      </c>
      <c r="J418" s="23" t="s">
        <v>49</v>
      </c>
      <c r="K418" s="2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22.5" customHeight="1">
      <c r="A419" s="1"/>
      <c r="B419" s="6"/>
      <c r="C419" s="20" t="str">
        <f t="array" ref="C419">IF(D419="","", INDEX(Impostazioni!$C$86:$L$105,MATCH($D419,Impostazioni!$J$86:$J$105,0),2))</f>
        <v/>
      </c>
      <c r="D419" s="6"/>
      <c r="E419" s="6"/>
      <c r="F419" s="6"/>
      <c r="G419" s="6"/>
      <c r="H419" s="23" t="s">
        <v>49</v>
      </c>
      <c r="I419" s="23" t="e">
        <v>#REF!</v>
      </c>
      <c r="J419" s="23" t="s">
        <v>49</v>
      </c>
      <c r="K419" s="2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22.5" customHeight="1">
      <c r="A420" s="1"/>
      <c r="B420" s="6"/>
      <c r="C420" s="20" t="str">
        <f t="array" ref="C420">IF(D420="","", INDEX(Impostazioni!$C$86:$L$105,MATCH($D420,Impostazioni!$J$86:$J$105,0),2))</f>
        <v/>
      </c>
      <c r="D420" s="6"/>
      <c r="E420" s="6"/>
      <c r="F420" s="6"/>
      <c r="G420" s="6"/>
      <c r="H420" s="23" t="s">
        <v>49</v>
      </c>
      <c r="I420" s="23" t="e">
        <v>#REF!</v>
      </c>
      <c r="J420" s="23" t="s">
        <v>49</v>
      </c>
      <c r="K420" s="2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22.5" customHeight="1">
      <c r="A421" s="1"/>
      <c r="B421" s="6"/>
      <c r="C421" s="20" t="str">
        <f t="array" ref="C421">IF(D421="","", INDEX(Impostazioni!$C$86:$L$105,MATCH($D421,Impostazioni!$J$86:$J$105,0),2))</f>
        <v/>
      </c>
      <c r="D421" s="6"/>
      <c r="E421" s="6"/>
      <c r="F421" s="6"/>
      <c r="G421" s="6"/>
      <c r="H421" s="23" t="s">
        <v>49</v>
      </c>
      <c r="I421" s="23" t="e">
        <v>#REF!</v>
      </c>
      <c r="J421" s="23" t="s">
        <v>49</v>
      </c>
      <c r="K421" s="2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22.5" customHeight="1">
      <c r="A422" s="1"/>
      <c r="B422" s="6"/>
      <c r="C422" s="20" t="str">
        <f t="array" ref="C422">IF(D422="","", INDEX(Impostazioni!$C$86:$L$105,MATCH($D422,Impostazioni!$J$86:$J$105,0),2))</f>
        <v/>
      </c>
      <c r="D422" s="6"/>
      <c r="E422" s="6"/>
      <c r="F422" s="6"/>
      <c r="G422" s="6"/>
      <c r="H422" s="23" t="s">
        <v>49</v>
      </c>
      <c r="I422" s="23" t="e">
        <v>#REF!</v>
      </c>
      <c r="J422" s="23" t="s">
        <v>49</v>
      </c>
      <c r="K422" s="2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22.5" customHeight="1">
      <c r="A423" s="1"/>
      <c r="B423" s="6"/>
      <c r="C423" s="20" t="str">
        <f t="array" ref="C423">IF(D423="","", INDEX(Impostazioni!$C$86:$L$105,MATCH($D423,Impostazioni!$J$86:$J$105,0),2))</f>
        <v/>
      </c>
      <c r="D423" s="6"/>
      <c r="E423" s="6"/>
      <c r="F423" s="6"/>
      <c r="G423" s="6"/>
      <c r="H423" s="23" t="s">
        <v>49</v>
      </c>
      <c r="I423" s="23" t="e">
        <v>#REF!</v>
      </c>
      <c r="J423" s="23" t="s">
        <v>49</v>
      </c>
      <c r="K423" s="2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22.5" customHeight="1">
      <c r="A424" s="1"/>
      <c r="B424" s="6"/>
      <c r="C424" s="20" t="str">
        <f t="array" ref="C424">IF(D424="","", INDEX(Impostazioni!$C$86:$L$105,MATCH($D424,Impostazioni!$J$86:$J$105,0),2))</f>
        <v/>
      </c>
      <c r="D424" s="6"/>
      <c r="E424" s="6"/>
      <c r="F424" s="6"/>
      <c r="G424" s="6"/>
      <c r="H424" s="23" t="s">
        <v>49</v>
      </c>
      <c r="I424" s="23" t="e">
        <v>#REF!</v>
      </c>
      <c r="J424" s="23" t="s">
        <v>49</v>
      </c>
      <c r="K424" s="2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22.5" customHeight="1">
      <c r="A425" s="1"/>
      <c r="B425" s="6"/>
      <c r="C425" s="20" t="str">
        <f t="array" ref="C425">IF(D425="","", INDEX(Impostazioni!$C$86:$L$105,MATCH($D425,Impostazioni!$J$86:$J$105,0),2))</f>
        <v/>
      </c>
      <c r="D425" s="6"/>
      <c r="E425" s="6"/>
      <c r="F425" s="6"/>
      <c r="G425" s="6"/>
      <c r="H425" s="23" t="s">
        <v>49</v>
      </c>
      <c r="I425" s="23" t="e">
        <v>#REF!</v>
      </c>
      <c r="J425" s="23" t="s">
        <v>49</v>
      </c>
      <c r="K425" s="2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22.5" customHeight="1">
      <c r="A426" s="1"/>
      <c r="B426" s="6"/>
      <c r="C426" s="20" t="str">
        <f t="array" ref="C426">IF(D426="","", INDEX(Impostazioni!$C$86:$L$105,MATCH($D426,Impostazioni!$J$86:$J$105,0),2))</f>
        <v/>
      </c>
      <c r="D426" s="6"/>
      <c r="E426" s="6"/>
      <c r="F426" s="6"/>
      <c r="G426" s="6"/>
      <c r="H426" s="23" t="s">
        <v>49</v>
      </c>
      <c r="I426" s="23" t="e">
        <v>#REF!</v>
      </c>
      <c r="J426" s="23" t="s">
        <v>49</v>
      </c>
      <c r="K426" s="2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22.5" customHeight="1">
      <c r="A427" s="1"/>
      <c r="B427" s="6"/>
      <c r="C427" s="20" t="str">
        <f t="array" ref="C427">IF(D427="","", INDEX(Impostazioni!$C$86:$L$105,MATCH($D427,Impostazioni!$J$86:$J$105,0),2))</f>
        <v/>
      </c>
      <c r="D427" s="6"/>
      <c r="E427" s="6"/>
      <c r="F427" s="6"/>
      <c r="G427" s="6"/>
      <c r="H427" s="23" t="s">
        <v>49</v>
      </c>
      <c r="I427" s="23" t="e">
        <v>#REF!</v>
      </c>
      <c r="J427" s="23" t="s">
        <v>49</v>
      </c>
      <c r="K427" s="2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22.5" customHeight="1">
      <c r="A428" s="1"/>
      <c r="B428" s="6"/>
      <c r="C428" s="20" t="str">
        <f t="array" ref="C428">IF(D428="","", INDEX(Impostazioni!$C$86:$L$105,MATCH($D428,Impostazioni!$J$86:$J$105,0),2))</f>
        <v/>
      </c>
      <c r="D428" s="6"/>
      <c r="E428" s="6"/>
      <c r="F428" s="6"/>
      <c r="G428" s="6"/>
      <c r="H428" s="23" t="s">
        <v>49</v>
      </c>
      <c r="I428" s="23" t="e">
        <v>#REF!</v>
      </c>
      <c r="J428" s="23" t="s">
        <v>49</v>
      </c>
      <c r="K428" s="2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22.5" customHeight="1">
      <c r="A429" s="1"/>
      <c r="B429" s="6"/>
      <c r="C429" s="20" t="str">
        <f t="array" ref="C429">IF(D429="","", INDEX(Impostazioni!$C$86:$L$105,MATCH($D429,Impostazioni!$J$86:$J$105,0),2))</f>
        <v/>
      </c>
      <c r="D429" s="6"/>
      <c r="E429" s="6"/>
      <c r="F429" s="6"/>
      <c r="G429" s="6"/>
      <c r="H429" s="23" t="s">
        <v>49</v>
      </c>
      <c r="I429" s="23" t="e">
        <v>#REF!</v>
      </c>
      <c r="J429" s="23" t="s">
        <v>49</v>
      </c>
      <c r="K429" s="2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22.5" customHeight="1">
      <c r="A430" s="1"/>
      <c r="B430" s="6"/>
      <c r="C430" s="20" t="str">
        <f t="array" ref="C430">IF(D430="","", INDEX(Impostazioni!$C$86:$L$105,MATCH($D430,Impostazioni!$J$86:$J$105,0),2))</f>
        <v/>
      </c>
      <c r="D430" s="6"/>
      <c r="E430" s="6"/>
      <c r="F430" s="6"/>
      <c r="G430" s="6"/>
      <c r="H430" s="23" t="s">
        <v>49</v>
      </c>
      <c r="I430" s="23" t="e">
        <v>#REF!</v>
      </c>
      <c r="J430" s="23" t="s">
        <v>49</v>
      </c>
      <c r="K430" s="2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22.5" customHeight="1">
      <c r="A431" s="1"/>
      <c r="B431" s="6"/>
      <c r="C431" s="20" t="str">
        <f t="array" ref="C431">IF(D431="","", INDEX(Impostazioni!$C$86:$L$105,MATCH($D431,Impostazioni!$J$86:$J$105,0),2))</f>
        <v/>
      </c>
      <c r="D431" s="6"/>
      <c r="E431" s="6"/>
      <c r="F431" s="6"/>
      <c r="G431" s="6"/>
      <c r="H431" s="23" t="s">
        <v>49</v>
      </c>
      <c r="I431" s="23" t="e">
        <v>#REF!</v>
      </c>
      <c r="J431" s="23" t="s">
        <v>49</v>
      </c>
      <c r="K431" s="2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22.5" customHeight="1">
      <c r="A432" s="1"/>
      <c r="B432" s="6"/>
      <c r="C432" s="20" t="str">
        <f t="array" ref="C432">IF(D432="","", INDEX(Impostazioni!$C$86:$L$105,MATCH($D432,Impostazioni!$J$86:$J$105,0),2))</f>
        <v/>
      </c>
      <c r="D432" s="6"/>
      <c r="E432" s="6"/>
      <c r="F432" s="6"/>
      <c r="G432" s="6"/>
      <c r="H432" s="23" t="s">
        <v>49</v>
      </c>
      <c r="I432" s="23" t="e">
        <v>#REF!</v>
      </c>
      <c r="J432" s="23" t="s">
        <v>49</v>
      </c>
      <c r="K432" s="2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22.5" customHeight="1">
      <c r="A433" s="1"/>
      <c r="B433" s="6"/>
      <c r="C433" s="20" t="str">
        <f t="array" ref="C433">IF(D433="","", INDEX(Impostazioni!$C$86:$L$105,MATCH($D433,Impostazioni!$J$86:$J$105,0),2))</f>
        <v/>
      </c>
      <c r="D433" s="6"/>
      <c r="E433" s="6"/>
      <c r="F433" s="6"/>
      <c r="G433" s="6"/>
      <c r="H433" s="23" t="s">
        <v>49</v>
      </c>
      <c r="I433" s="23" t="e">
        <v>#REF!</v>
      </c>
      <c r="J433" s="23" t="s">
        <v>49</v>
      </c>
      <c r="K433" s="2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22.5" customHeight="1">
      <c r="A434" s="1"/>
      <c r="B434" s="6"/>
      <c r="C434" s="20" t="str">
        <f t="array" ref="C434">IF(D434="","", INDEX(Impostazioni!$C$86:$L$105,MATCH($D434,Impostazioni!$J$86:$J$105,0),2))</f>
        <v/>
      </c>
      <c r="D434" s="6"/>
      <c r="E434" s="6"/>
      <c r="F434" s="6"/>
      <c r="G434" s="6"/>
      <c r="H434" s="23" t="s">
        <v>49</v>
      </c>
      <c r="I434" s="23" t="e">
        <v>#REF!</v>
      </c>
      <c r="J434" s="23" t="s">
        <v>49</v>
      </c>
      <c r="K434" s="2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22.5" customHeight="1">
      <c r="A435" s="1"/>
      <c r="B435" s="6"/>
      <c r="C435" s="20" t="str">
        <f t="array" ref="C435">IF(D435="","", INDEX(Impostazioni!$C$86:$L$105,MATCH($D435,Impostazioni!$J$86:$J$105,0),2))</f>
        <v/>
      </c>
      <c r="D435" s="6"/>
      <c r="E435" s="6"/>
      <c r="F435" s="6"/>
      <c r="G435" s="6"/>
      <c r="H435" s="23" t="s">
        <v>49</v>
      </c>
      <c r="I435" s="23" t="e">
        <v>#REF!</v>
      </c>
      <c r="J435" s="23" t="s">
        <v>49</v>
      </c>
      <c r="K435" s="2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22.5" customHeight="1">
      <c r="A436" s="1"/>
      <c r="B436" s="6"/>
      <c r="C436" s="20" t="str">
        <f t="array" ref="C436">IF(D436="","", INDEX(Impostazioni!$C$86:$L$105,MATCH($D436,Impostazioni!$J$86:$J$105,0),2))</f>
        <v/>
      </c>
      <c r="D436" s="6"/>
      <c r="E436" s="6"/>
      <c r="F436" s="6"/>
      <c r="G436" s="6"/>
      <c r="H436" s="23" t="s">
        <v>49</v>
      </c>
      <c r="I436" s="23" t="e">
        <v>#REF!</v>
      </c>
      <c r="J436" s="23" t="s">
        <v>49</v>
      </c>
      <c r="K436" s="2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22.5" customHeight="1">
      <c r="A437" s="1"/>
      <c r="B437" s="6"/>
      <c r="C437" s="20" t="str">
        <f t="array" ref="C437">IF(D437="","", INDEX(Impostazioni!$C$86:$L$105,MATCH($D437,Impostazioni!$J$86:$J$105,0),2))</f>
        <v/>
      </c>
      <c r="D437" s="6"/>
      <c r="E437" s="6"/>
      <c r="F437" s="6"/>
      <c r="G437" s="6"/>
      <c r="H437" s="23" t="s">
        <v>49</v>
      </c>
      <c r="I437" s="23" t="e">
        <v>#REF!</v>
      </c>
      <c r="J437" s="23" t="s">
        <v>49</v>
      </c>
      <c r="K437" s="2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22.5" customHeight="1">
      <c r="A438" s="1"/>
      <c r="B438" s="6"/>
      <c r="C438" s="20" t="str">
        <f t="array" ref="C438">IF(D438="","", INDEX(Impostazioni!$C$86:$L$105,MATCH($D438,Impostazioni!$J$86:$J$105,0),2))</f>
        <v/>
      </c>
      <c r="D438" s="6"/>
      <c r="E438" s="6"/>
      <c r="F438" s="6"/>
      <c r="G438" s="6"/>
      <c r="H438" s="23" t="s">
        <v>49</v>
      </c>
      <c r="I438" s="23" t="e">
        <v>#REF!</v>
      </c>
      <c r="J438" s="23" t="s">
        <v>49</v>
      </c>
      <c r="K438" s="2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22.5" customHeight="1">
      <c r="A439" s="1"/>
      <c r="B439" s="6"/>
      <c r="C439" s="20" t="str">
        <f t="array" ref="C439">IF(D439="","", INDEX(Impostazioni!$C$86:$L$105,MATCH($D439,Impostazioni!$J$86:$J$105,0),2))</f>
        <v/>
      </c>
      <c r="D439" s="6"/>
      <c r="E439" s="6"/>
      <c r="F439" s="6"/>
      <c r="G439" s="6"/>
      <c r="H439" s="23" t="s">
        <v>49</v>
      </c>
      <c r="I439" s="23" t="e">
        <v>#REF!</v>
      </c>
      <c r="J439" s="23" t="s">
        <v>49</v>
      </c>
      <c r="K439" s="2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22.5" customHeight="1">
      <c r="A440" s="1"/>
      <c r="B440" s="6"/>
      <c r="C440" s="20" t="str">
        <f t="array" ref="C440">IF(D440="","", INDEX(Impostazioni!$C$86:$L$105,MATCH($D440,Impostazioni!$J$86:$J$105,0),2))</f>
        <v/>
      </c>
      <c r="D440" s="6"/>
      <c r="E440" s="6"/>
      <c r="F440" s="6"/>
      <c r="G440" s="6"/>
      <c r="H440" s="23" t="s">
        <v>49</v>
      </c>
      <c r="I440" s="23" t="e">
        <v>#REF!</v>
      </c>
      <c r="J440" s="23" t="s">
        <v>49</v>
      </c>
      <c r="K440" s="2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22.5" customHeight="1">
      <c r="A441" s="1"/>
      <c r="B441" s="6"/>
      <c r="C441" s="20" t="str">
        <f t="array" ref="C441">IF(D441="","", INDEX(Impostazioni!$C$86:$L$105,MATCH($D441,Impostazioni!$J$86:$J$105,0),2))</f>
        <v/>
      </c>
      <c r="D441" s="6"/>
      <c r="E441" s="6"/>
      <c r="F441" s="6"/>
      <c r="G441" s="6"/>
      <c r="H441" s="23" t="s">
        <v>49</v>
      </c>
      <c r="I441" s="23" t="e">
        <v>#REF!</v>
      </c>
      <c r="J441" s="23" t="s">
        <v>49</v>
      </c>
      <c r="K441" s="2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22.5" customHeight="1">
      <c r="A442" s="1"/>
      <c r="B442" s="6"/>
      <c r="C442" s="20" t="str">
        <f t="array" ref="C442">IF(D442="","", INDEX(Impostazioni!$C$86:$L$105,MATCH($D442,Impostazioni!$J$86:$J$105,0),2))</f>
        <v/>
      </c>
      <c r="D442" s="6"/>
      <c r="E442" s="6"/>
      <c r="F442" s="6"/>
      <c r="G442" s="6"/>
      <c r="H442" s="23" t="s">
        <v>49</v>
      </c>
      <c r="I442" s="23" t="e">
        <v>#REF!</v>
      </c>
      <c r="J442" s="23" t="s">
        <v>49</v>
      </c>
      <c r="K442" s="2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22.5" customHeight="1">
      <c r="A443" s="1"/>
      <c r="B443" s="6"/>
      <c r="C443" s="20" t="str">
        <f t="array" ref="C443">IF(D443="","", INDEX(Impostazioni!$C$86:$L$105,MATCH($D443,Impostazioni!$J$86:$J$105,0),2))</f>
        <v/>
      </c>
      <c r="D443" s="6"/>
      <c r="E443" s="6"/>
      <c r="F443" s="6"/>
      <c r="G443" s="6"/>
      <c r="H443" s="23" t="s">
        <v>49</v>
      </c>
      <c r="I443" s="23" t="e">
        <v>#REF!</v>
      </c>
      <c r="J443" s="23" t="s">
        <v>49</v>
      </c>
      <c r="K443" s="2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22.5" customHeight="1">
      <c r="A444" s="1"/>
      <c r="B444" s="6"/>
      <c r="C444" s="20" t="str">
        <f t="array" ref="C444">IF(D444="","", INDEX(Impostazioni!$C$86:$L$105,MATCH($D444,Impostazioni!$J$86:$J$105,0),2))</f>
        <v/>
      </c>
      <c r="D444" s="6"/>
      <c r="E444" s="6"/>
      <c r="F444" s="6"/>
      <c r="G444" s="6"/>
      <c r="H444" s="23" t="s">
        <v>49</v>
      </c>
      <c r="I444" s="23" t="e">
        <v>#REF!</v>
      </c>
      <c r="J444" s="23" t="s">
        <v>49</v>
      </c>
      <c r="K444" s="2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22.5" customHeight="1">
      <c r="A445" s="1"/>
      <c r="B445" s="6"/>
      <c r="C445" s="20" t="str">
        <f t="array" ref="C445">IF(D445="","", INDEX(Impostazioni!$C$86:$L$105,MATCH($D445,Impostazioni!$J$86:$J$105,0),2))</f>
        <v/>
      </c>
      <c r="D445" s="6"/>
      <c r="E445" s="6"/>
      <c r="F445" s="6"/>
      <c r="G445" s="6"/>
      <c r="H445" s="23" t="s">
        <v>49</v>
      </c>
      <c r="I445" s="23" t="e">
        <v>#REF!</v>
      </c>
      <c r="J445" s="23" t="s">
        <v>49</v>
      </c>
      <c r="K445" s="2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22.5" customHeight="1">
      <c r="A446" s="1"/>
      <c r="B446" s="6"/>
      <c r="C446" s="20" t="str">
        <f t="array" ref="C446">IF(D446="","", INDEX(Impostazioni!$C$86:$L$105,MATCH($D446,Impostazioni!$J$86:$J$105,0),2))</f>
        <v/>
      </c>
      <c r="D446" s="6"/>
      <c r="E446" s="6"/>
      <c r="F446" s="6"/>
      <c r="G446" s="6"/>
      <c r="H446" s="23" t="s">
        <v>49</v>
      </c>
      <c r="I446" s="23" t="e">
        <v>#REF!</v>
      </c>
      <c r="J446" s="23" t="s">
        <v>49</v>
      </c>
      <c r="K446" s="2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22.5" customHeight="1">
      <c r="A447" s="1"/>
      <c r="B447" s="6"/>
      <c r="C447" s="20" t="str">
        <f t="array" ref="C447">IF(D447="","", INDEX(Impostazioni!$C$86:$L$105,MATCH($D447,Impostazioni!$J$86:$J$105,0),2))</f>
        <v/>
      </c>
      <c r="D447" s="6"/>
      <c r="E447" s="6"/>
      <c r="F447" s="6"/>
      <c r="G447" s="6"/>
      <c r="H447" s="23" t="s">
        <v>49</v>
      </c>
      <c r="I447" s="23" t="e">
        <v>#REF!</v>
      </c>
      <c r="J447" s="23" t="s">
        <v>49</v>
      </c>
      <c r="K447" s="2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22.5" customHeight="1">
      <c r="A448" s="1"/>
      <c r="B448" s="6"/>
      <c r="C448" s="20" t="str">
        <f t="array" ref="C448">IF(D448="","", INDEX(Impostazioni!$C$86:$L$105,MATCH($D448,Impostazioni!$J$86:$J$105,0),2))</f>
        <v/>
      </c>
      <c r="D448" s="6"/>
      <c r="E448" s="6"/>
      <c r="F448" s="6"/>
      <c r="G448" s="6"/>
      <c r="H448" s="23" t="s">
        <v>49</v>
      </c>
      <c r="I448" s="23" t="e">
        <v>#REF!</v>
      </c>
      <c r="J448" s="23" t="s">
        <v>49</v>
      </c>
      <c r="K448" s="2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22.5" customHeight="1">
      <c r="A449" s="1"/>
      <c r="B449" s="6"/>
      <c r="C449" s="20" t="str">
        <f t="array" ref="C449">IF(D449="","", INDEX(Impostazioni!$C$86:$L$105,MATCH($D449,Impostazioni!$J$86:$J$105,0),2))</f>
        <v/>
      </c>
      <c r="D449" s="6"/>
      <c r="E449" s="6"/>
      <c r="F449" s="6"/>
      <c r="G449" s="6"/>
      <c r="H449" s="23" t="s">
        <v>49</v>
      </c>
      <c r="I449" s="23" t="e">
        <v>#REF!</v>
      </c>
      <c r="J449" s="23" t="s">
        <v>49</v>
      </c>
      <c r="K449" s="2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22.5" customHeight="1">
      <c r="A450" s="1"/>
      <c r="B450" s="6"/>
      <c r="C450" s="20" t="str">
        <f t="array" ref="C450">IF(D450="","", INDEX(Impostazioni!$C$86:$L$105,MATCH($D450,Impostazioni!$J$86:$J$105,0),2))</f>
        <v/>
      </c>
      <c r="D450" s="6"/>
      <c r="E450" s="6"/>
      <c r="F450" s="6"/>
      <c r="G450" s="6"/>
      <c r="H450" s="23" t="s">
        <v>49</v>
      </c>
      <c r="I450" s="23" t="e">
        <v>#REF!</v>
      </c>
      <c r="J450" s="23" t="s">
        <v>49</v>
      </c>
      <c r="K450" s="2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22.5" customHeight="1">
      <c r="A451" s="1"/>
      <c r="B451" s="6"/>
      <c r="C451" s="20" t="str">
        <f t="array" ref="C451">IF(D451="","", INDEX(Impostazioni!$C$86:$L$105,MATCH($D451,Impostazioni!$J$86:$J$105,0),2))</f>
        <v/>
      </c>
      <c r="D451" s="6"/>
      <c r="E451" s="6"/>
      <c r="F451" s="6"/>
      <c r="G451" s="6"/>
      <c r="H451" s="23" t="s">
        <v>49</v>
      </c>
      <c r="I451" s="23" t="e">
        <v>#REF!</v>
      </c>
      <c r="J451" s="23" t="s">
        <v>49</v>
      </c>
      <c r="K451" s="2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22.5" customHeight="1">
      <c r="A452" s="1"/>
      <c r="B452" s="6"/>
      <c r="C452" s="20" t="str">
        <f t="array" ref="C452">IF(D452="","", INDEX(Impostazioni!$C$86:$L$105,MATCH($D452,Impostazioni!$J$86:$J$105,0),2))</f>
        <v/>
      </c>
      <c r="D452" s="6"/>
      <c r="E452" s="6"/>
      <c r="F452" s="6"/>
      <c r="G452" s="6"/>
      <c r="H452" s="23" t="s">
        <v>49</v>
      </c>
      <c r="I452" s="23" t="e">
        <v>#REF!</v>
      </c>
      <c r="J452" s="23" t="s">
        <v>49</v>
      </c>
      <c r="K452" s="2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22.5" customHeight="1">
      <c r="A453" s="1"/>
      <c r="B453" s="6"/>
      <c r="C453" s="20" t="str">
        <f t="array" ref="C453">IF(D453="","", INDEX(Impostazioni!$C$86:$L$105,MATCH($D453,Impostazioni!$J$86:$J$105,0),2))</f>
        <v/>
      </c>
      <c r="D453" s="6"/>
      <c r="E453" s="6"/>
      <c r="F453" s="6"/>
      <c r="G453" s="6"/>
      <c r="H453" s="23" t="s">
        <v>49</v>
      </c>
      <c r="I453" s="23" t="e">
        <v>#REF!</v>
      </c>
      <c r="J453" s="23" t="s">
        <v>49</v>
      </c>
      <c r="K453" s="2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22.5" customHeight="1">
      <c r="A454" s="1"/>
      <c r="B454" s="6"/>
      <c r="C454" s="20" t="str">
        <f t="array" ref="C454">IF(D454="","", INDEX(Impostazioni!$C$86:$L$105,MATCH($D454,Impostazioni!$J$86:$J$105,0),2))</f>
        <v/>
      </c>
      <c r="D454" s="6"/>
      <c r="E454" s="6"/>
      <c r="F454" s="6"/>
      <c r="G454" s="6"/>
      <c r="H454" s="23" t="s">
        <v>49</v>
      </c>
      <c r="I454" s="23" t="e">
        <v>#REF!</v>
      </c>
      <c r="J454" s="23" t="s">
        <v>49</v>
      </c>
      <c r="K454" s="2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22.5" customHeight="1">
      <c r="A455" s="1"/>
      <c r="B455" s="6"/>
      <c r="C455" s="20" t="str">
        <f t="array" ref="C455">IF(D455="","", INDEX(Impostazioni!$C$86:$L$105,MATCH($D455,Impostazioni!$J$86:$J$105,0),2))</f>
        <v/>
      </c>
      <c r="D455" s="6"/>
      <c r="E455" s="6"/>
      <c r="F455" s="6"/>
      <c r="G455" s="6"/>
      <c r="H455" s="23" t="s">
        <v>49</v>
      </c>
      <c r="I455" s="23" t="e">
        <v>#REF!</v>
      </c>
      <c r="J455" s="23" t="s">
        <v>49</v>
      </c>
      <c r="K455" s="2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22.5" customHeight="1">
      <c r="A456" s="1"/>
      <c r="B456" s="6"/>
      <c r="C456" s="20" t="str">
        <f t="array" ref="C456">IF(D456="","", INDEX(Impostazioni!$C$86:$L$105,MATCH($D456,Impostazioni!$J$86:$J$105,0),2))</f>
        <v/>
      </c>
      <c r="D456" s="6"/>
      <c r="E456" s="6"/>
      <c r="F456" s="6"/>
      <c r="G456" s="6"/>
      <c r="H456" s="23" t="s">
        <v>49</v>
      </c>
      <c r="I456" s="23" t="e">
        <v>#REF!</v>
      </c>
      <c r="J456" s="23" t="s">
        <v>49</v>
      </c>
      <c r="K456" s="2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22.5" customHeight="1">
      <c r="A457" s="1"/>
      <c r="B457" s="6"/>
      <c r="C457" s="20" t="str">
        <f t="array" ref="C457">IF(D457="","", INDEX(Impostazioni!$C$86:$L$105,MATCH($D457,Impostazioni!$J$86:$J$105,0),2))</f>
        <v/>
      </c>
      <c r="D457" s="6"/>
      <c r="E457" s="6"/>
      <c r="F457" s="6"/>
      <c r="G457" s="6"/>
      <c r="H457" s="23" t="s">
        <v>49</v>
      </c>
      <c r="I457" s="23" t="e">
        <v>#REF!</v>
      </c>
      <c r="J457" s="23" t="s">
        <v>49</v>
      </c>
      <c r="K457" s="2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22.5" customHeight="1">
      <c r="A458" s="1"/>
      <c r="B458" s="6"/>
      <c r="C458" s="20" t="str">
        <f t="array" ref="C458">IF(D458="","", INDEX(Impostazioni!$C$86:$L$105,MATCH($D458,Impostazioni!$J$86:$J$105,0),2))</f>
        <v/>
      </c>
      <c r="D458" s="6"/>
      <c r="E458" s="6"/>
      <c r="F458" s="6"/>
      <c r="G458" s="6"/>
      <c r="H458" s="23" t="s">
        <v>49</v>
      </c>
      <c r="I458" s="23" t="e">
        <v>#REF!</v>
      </c>
      <c r="J458" s="23" t="s">
        <v>49</v>
      </c>
      <c r="K458" s="2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22.5" customHeight="1">
      <c r="A459" s="1"/>
      <c r="B459" s="6"/>
      <c r="C459" s="20" t="str">
        <f t="array" ref="C459">IF(D459="","", INDEX(Impostazioni!$C$86:$L$105,MATCH($D459,Impostazioni!$J$86:$J$105,0),2))</f>
        <v/>
      </c>
      <c r="D459" s="6"/>
      <c r="E459" s="6"/>
      <c r="F459" s="6"/>
      <c r="G459" s="6"/>
      <c r="H459" s="23" t="s">
        <v>49</v>
      </c>
      <c r="I459" s="23" t="e">
        <v>#REF!</v>
      </c>
      <c r="J459" s="23" t="s">
        <v>49</v>
      </c>
      <c r="K459" s="2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22.5" customHeight="1">
      <c r="A460" s="1"/>
      <c r="B460" s="6"/>
      <c r="C460" s="20" t="str">
        <f t="array" ref="C460">IF(D460="","", INDEX(Impostazioni!$C$86:$L$105,MATCH($D460,Impostazioni!$J$86:$J$105,0),2))</f>
        <v/>
      </c>
      <c r="D460" s="6"/>
      <c r="E460" s="6"/>
      <c r="F460" s="6"/>
      <c r="G460" s="6"/>
      <c r="H460" s="23" t="s">
        <v>49</v>
      </c>
      <c r="I460" s="23" t="e">
        <v>#REF!</v>
      </c>
      <c r="J460" s="23" t="s">
        <v>49</v>
      </c>
      <c r="K460" s="2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22.5" customHeight="1">
      <c r="A461" s="1"/>
      <c r="B461" s="6"/>
      <c r="C461" s="20" t="str">
        <f t="array" ref="C461">IF(D461="","", INDEX(Impostazioni!$C$86:$L$105,MATCH($D461,Impostazioni!$J$86:$J$105,0),2))</f>
        <v/>
      </c>
      <c r="D461" s="6"/>
      <c r="E461" s="6"/>
      <c r="F461" s="6"/>
      <c r="G461" s="6"/>
      <c r="H461" s="23" t="s">
        <v>49</v>
      </c>
      <c r="I461" s="23" t="e">
        <v>#REF!</v>
      </c>
      <c r="J461" s="23" t="s">
        <v>49</v>
      </c>
      <c r="K461" s="2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22.5" customHeight="1">
      <c r="A462" s="1"/>
      <c r="B462" s="6"/>
      <c r="C462" s="20" t="str">
        <f t="array" ref="C462">IF(D462="","", INDEX(Impostazioni!$C$86:$L$105,MATCH($D462,Impostazioni!$J$86:$J$105,0),2))</f>
        <v/>
      </c>
      <c r="D462" s="6"/>
      <c r="E462" s="6"/>
      <c r="F462" s="6"/>
      <c r="G462" s="6"/>
      <c r="H462" s="23" t="s">
        <v>49</v>
      </c>
      <c r="I462" s="23" t="e">
        <v>#REF!</v>
      </c>
      <c r="J462" s="23" t="s">
        <v>49</v>
      </c>
      <c r="K462" s="2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22.5" customHeight="1">
      <c r="A463" s="1"/>
      <c r="B463" s="6"/>
      <c r="C463" s="20" t="str">
        <f t="array" ref="C463">IF(D463="","", INDEX(Impostazioni!$C$86:$L$105,MATCH($D463,Impostazioni!$J$86:$J$105,0),2))</f>
        <v/>
      </c>
      <c r="D463" s="6"/>
      <c r="E463" s="6"/>
      <c r="F463" s="6"/>
      <c r="G463" s="6"/>
      <c r="H463" s="23" t="s">
        <v>49</v>
      </c>
      <c r="I463" s="23" t="e">
        <v>#REF!</v>
      </c>
      <c r="J463" s="23" t="s">
        <v>49</v>
      </c>
      <c r="K463" s="2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22.5" customHeight="1">
      <c r="A464" s="1"/>
      <c r="B464" s="6"/>
      <c r="C464" s="20" t="str">
        <f t="array" ref="C464">IF(D464="","", INDEX(Impostazioni!$C$86:$L$105,MATCH($D464,Impostazioni!$J$86:$J$105,0),2))</f>
        <v/>
      </c>
      <c r="D464" s="6"/>
      <c r="E464" s="6"/>
      <c r="F464" s="6"/>
      <c r="G464" s="6"/>
      <c r="H464" s="23" t="s">
        <v>49</v>
      </c>
      <c r="I464" s="23" t="e">
        <v>#REF!</v>
      </c>
      <c r="J464" s="23" t="s">
        <v>49</v>
      </c>
      <c r="K464" s="2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22.5" customHeight="1">
      <c r="A465" s="1"/>
      <c r="B465" s="6"/>
      <c r="C465" s="20" t="str">
        <f t="array" ref="C465">IF(D465="","", INDEX(Impostazioni!$C$86:$L$105,MATCH($D465,Impostazioni!$J$86:$J$105,0),2))</f>
        <v/>
      </c>
      <c r="D465" s="6"/>
      <c r="E465" s="6"/>
      <c r="F465" s="6"/>
      <c r="G465" s="6"/>
      <c r="H465" s="23" t="s">
        <v>49</v>
      </c>
      <c r="I465" s="23" t="e">
        <v>#REF!</v>
      </c>
      <c r="J465" s="23" t="s">
        <v>49</v>
      </c>
      <c r="K465" s="2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22.5" customHeight="1">
      <c r="A466" s="1"/>
      <c r="B466" s="6"/>
      <c r="C466" s="20" t="str">
        <f t="array" ref="C466">IF(D466="","", INDEX(Impostazioni!$C$86:$L$105,MATCH($D466,Impostazioni!$J$86:$J$105,0),2))</f>
        <v/>
      </c>
      <c r="D466" s="6"/>
      <c r="E466" s="6"/>
      <c r="F466" s="6"/>
      <c r="G466" s="6"/>
      <c r="H466" s="23" t="s">
        <v>49</v>
      </c>
      <c r="I466" s="23" t="e">
        <v>#REF!</v>
      </c>
      <c r="J466" s="23" t="s">
        <v>49</v>
      </c>
      <c r="K466" s="2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22.5" customHeight="1">
      <c r="A467" s="1"/>
      <c r="B467" s="6"/>
      <c r="C467" s="20" t="str">
        <f t="array" ref="C467">IF(D467="","", INDEX(Impostazioni!$C$86:$L$105,MATCH($D467,Impostazioni!$J$86:$J$105,0),2))</f>
        <v/>
      </c>
      <c r="D467" s="6"/>
      <c r="E467" s="6"/>
      <c r="F467" s="6"/>
      <c r="G467" s="6"/>
      <c r="H467" s="23" t="s">
        <v>49</v>
      </c>
      <c r="I467" s="23" t="e">
        <v>#REF!</v>
      </c>
      <c r="J467" s="23" t="s">
        <v>49</v>
      </c>
      <c r="K467" s="2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22.5" customHeight="1">
      <c r="A468" s="1"/>
      <c r="B468" s="6"/>
      <c r="C468" s="20" t="str">
        <f t="array" ref="C468">IF(D468="","", INDEX(Impostazioni!$C$86:$L$105,MATCH($D468,Impostazioni!$J$86:$J$105,0),2))</f>
        <v/>
      </c>
      <c r="D468" s="6"/>
      <c r="E468" s="6"/>
      <c r="F468" s="6"/>
      <c r="G468" s="6"/>
      <c r="H468" s="23" t="s">
        <v>49</v>
      </c>
      <c r="I468" s="23" t="e">
        <v>#REF!</v>
      </c>
      <c r="J468" s="23" t="s">
        <v>49</v>
      </c>
      <c r="K468" s="2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22.5" customHeight="1">
      <c r="A469" s="1"/>
      <c r="B469" s="6"/>
      <c r="C469" s="20" t="str">
        <f t="array" ref="C469">IF(D469="","", INDEX(Impostazioni!$C$86:$L$105,MATCH($D469,Impostazioni!$J$86:$J$105,0),2))</f>
        <v/>
      </c>
      <c r="D469" s="6"/>
      <c r="E469" s="6"/>
      <c r="F469" s="6"/>
      <c r="G469" s="6"/>
      <c r="H469" s="23" t="s">
        <v>49</v>
      </c>
      <c r="I469" s="23" t="e">
        <v>#REF!</v>
      </c>
      <c r="J469" s="23" t="s">
        <v>49</v>
      </c>
      <c r="K469" s="2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22.5" customHeight="1">
      <c r="A470" s="1"/>
      <c r="B470" s="6"/>
      <c r="C470" s="20" t="str">
        <f t="array" ref="C470">IF(D470="","", INDEX(Impostazioni!$C$86:$L$105,MATCH($D470,Impostazioni!$J$86:$J$105,0),2))</f>
        <v/>
      </c>
      <c r="D470" s="6"/>
      <c r="E470" s="6"/>
      <c r="F470" s="6"/>
      <c r="G470" s="6"/>
      <c r="H470" s="23" t="s">
        <v>49</v>
      </c>
      <c r="I470" s="23" t="e">
        <v>#REF!</v>
      </c>
      <c r="J470" s="23" t="s">
        <v>49</v>
      </c>
      <c r="K470" s="2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22.5" customHeight="1">
      <c r="A471" s="1"/>
      <c r="B471" s="6"/>
      <c r="C471" s="20" t="str">
        <f t="array" ref="C471">IF(D471="","", INDEX(Impostazioni!$C$86:$L$105,MATCH($D471,Impostazioni!$J$86:$J$105,0),2))</f>
        <v/>
      </c>
      <c r="D471" s="6"/>
      <c r="E471" s="6"/>
      <c r="F471" s="6"/>
      <c r="G471" s="6"/>
      <c r="H471" s="23" t="s">
        <v>49</v>
      </c>
      <c r="I471" s="23" t="e">
        <v>#REF!</v>
      </c>
      <c r="J471" s="23" t="s">
        <v>49</v>
      </c>
      <c r="K471" s="2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22.5" customHeight="1">
      <c r="A472" s="1"/>
      <c r="B472" s="6"/>
      <c r="C472" s="20" t="str">
        <f t="array" ref="C472">IF(D472="","", INDEX(Impostazioni!$C$86:$L$105,MATCH($D472,Impostazioni!$J$86:$J$105,0),2))</f>
        <v/>
      </c>
      <c r="D472" s="6"/>
      <c r="E472" s="6"/>
      <c r="F472" s="6"/>
      <c r="G472" s="6"/>
      <c r="H472" s="23" t="s">
        <v>49</v>
      </c>
      <c r="I472" s="23" t="e">
        <v>#REF!</v>
      </c>
      <c r="J472" s="23" t="s">
        <v>49</v>
      </c>
      <c r="K472" s="2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22.5" customHeight="1">
      <c r="A473" s="1"/>
      <c r="B473" s="6"/>
      <c r="C473" s="20" t="str">
        <f t="array" ref="C473">IF(D473="","", INDEX(Impostazioni!$C$86:$L$105,MATCH($D473,Impostazioni!$J$86:$J$105,0),2))</f>
        <v/>
      </c>
      <c r="D473" s="6"/>
      <c r="E473" s="6"/>
      <c r="F473" s="6"/>
      <c r="G473" s="6"/>
      <c r="H473" s="23" t="s">
        <v>49</v>
      </c>
      <c r="I473" s="23" t="e">
        <v>#REF!</v>
      </c>
      <c r="J473" s="23" t="s">
        <v>49</v>
      </c>
      <c r="K473" s="2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22.5" customHeight="1">
      <c r="A474" s="1"/>
      <c r="B474" s="6"/>
      <c r="C474" s="20" t="str">
        <f t="array" ref="C474">IF(D474="","", INDEX(Impostazioni!$C$86:$L$105,MATCH($D474,Impostazioni!$J$86:$J$105,0),2))</f>
        <v/>
      </c>
      <c r="D474" s="6"/>
      <c r="E474" s="6"/>
      <c r="F474" s="6"/>
      <c r="G474" s="6"/>
      <c r="H474" s="23" t="s">
        <v>49</v>
      </c>
      <c r="I474" s="23" t="e">
        <v>#REF!</v>
      </c>
      <c r="J474" s="23" t="s">
        <v>49</v>
      </c>
      <c r="K474" s="2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22.5" customHeight="1">
      <c r="A475" s="1"/>
      <c r="B475" s="6"/>
      <c r="C475" s="20" t="str">
        <f t="array" ref="C475">IF(D475="","", INDEX(Impostazioni!$C$86:$L$105,MATCH($D475,Impostazioni!$J$86:$J$105,0),2))</f>
        <v/>
      </c>
      <c r="D475" s="6"/>
      <c r="E475" s="6"/>
      <c r="F475" s="6"/>
      <c r="G475" s="6"/>
      <c r="H475" s="23" t="s">
        <v>49</v>
      </c>
      <c r="I475" s="23" t="e">
        <v>#REF!</v>
      </c>
      <c r="J475" s="23" t="s">
        <v>49</v>
      </c>
      <c r="K475" s="2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22.5" customHeight="1">
      <c r="A476" s="1"/>
      <c r="B476" s="6"/>
      <c r="C476" s="20" t="str">
        <f t="array" ref="C476">IF(D476="","", INDEX(Impostazioni!$C$86:$L$105,MATCH($D476,Impostazioni!$J$86:$J$105,0),2))</f>
        <v/>
      </c>
      <c r="D476" s="6"/>
      <c r="E476" s="6"/>
      <c r="F476" s="6"/>
      <c r="G476" s="6"/>
      <c r="H476" s="23" t="s">
        <v>49</v>
      </c>
      <c r="I476" s="23" t="e">
        <v>#REF!</v>
      </c>
      <c r="J476" s="23" t="s">
        <v>49</v>
      </c>
      <c r="K476" s="2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22.5" customHeight="1">
      <c r="A477" s="1"/>
      <c r="B477" s="6"/>
      <c r="C477" s="20" t="str">
        <f t="array" ref="C477">IF(D477="","", INDEX(Impostazioni!$C$86:$L$105,MATCH($D477,Impostazioni!$J$86:$J$105,0),2))</f>
        <v/>
      </c>
      <c r="D477" s="6"/>
      <c r="E477" s="6"/>
      <c r="F477" s="6"/>
      <c r="G477" s="6"/>
      <c r="H477" s="23" t="s">
        <v>49</v>
      </c>
      <c r="I477" s="23" t="e">
        <v>#REF!</v>
      </c>
      <c r="J477" s="23" t="s">
        <v>49</v>
      </c>
      <c r="K477" s="2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22.5" customHeight="1">
      <c r="A478" s="1"/>
      <c r="B478" s="6"/>
      <c r="C478" s="20" t="str">
        <f t="array" ref="C478">IF(D478="","", INDEX(Impostazioni!$C$86:$L$105,MATCH($D478,Impostazioni!$J$86:$J$105,0),2))</f>
        <v/>
      </c>
      <c r="D478" s="6"/>
      <c r="E478" s="6"/>
      <c r="F478" s="6"/>
      <c r="G478" s="6"/>
      <c r="H478" s="23" t="s">
        <v>49</v>
      </c>
      <c r="I478" s="23" t="e">
        <v>#REF!</v>
      </c>
      <c r="J478" s="23" t="s">
        <v>49</v>
      </c>
      <c r="K478" s="2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22.5" customHeight="1">
      <c r="A479" s="1"/>
      <c r="B479" s="6"/>
      <c r="C479" s="20" t="str">
        <f t="array" ref="C479">IF(D479="","", INDEX(Impostazioni!$C$86:$L$105,MATCH($D479,Impostazioni!$J$86:$J$105,0),2))</f>
        <v/>
      </c>
      <c r="D479" s="6"/>
      <c r="E479" s="6"/>
      <c r="F479" s="6"/>
      <c r="G479" s="6"/>
      <c r="H479" s="23" t="s">
        <v>49</v>
      </c>
      <c r="I479" s="23" t="e">
        <v>#REF!</v>
      </c>
      <c r="J479" s="23" t="s">
        <v>49</v>
      </c>
      <c r="K479" s="2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22.5" customHeight="1">
      <c r="A480" s="1"/>
      <c r="B480" s="6"/>
      <c r="C480" s="20" t="str">
        <f t="array" ref="C480">IF(D480="","", INDEX(Impostazioni!$C$86:$L$105,MATCH($D480,Impostazioni!$J$86:$J$105,0),2))</f>
        <v/>
      </c>
      <c r="D480" s="6"/>
      <c r="E480" s="6"/>
      <c r="F480" s="6"/>
      <c r="G480" s="6"/>
      <c r="H480" s="23" t="s">
        <v>49</v>
      </c>
      <c r="I480" s="23" t="e">
        <v>#REF!</v>
      </c>
      <c r="J480" s="23" t="s">
        <v>49</v>
      </c>
      <c r="K480" s="2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22.5" customHeight="1">
      <c r="A481" s="1"/>
      <c r="B481" s="6"/>
      <c r="C481" s="20" t="str">
        <f t="array" ref="C481">IF(D481="","", INDEX(Impostazioni!$C$86:$L$105,MATCH($D481,Impostazioni!$J$86:$J$105,0),2))</f>
        <v/>
      </c>
      <c r="D481" s="6"/>
      <c r="E481" s="6"/>
      <c r="F481" s="6"/>
      <c r="G481" s="6"/>
      <c r="H481" s="23" t="s">
        <v>49</v>
      </c>
      <c r="I481" s="23" t="e">
        <v>#REF!</v>
      </c>
      <c r="J481" s="23" t="s">
        <v>49</v>
      </c>
      <c r="K481" s="2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22.5" customHeight="1">
      <c r="A482" s="1"/>
      <c r="B482" s="6"/>
      <c r="C482" s="20" t="str">
        <f t="array" ref="C482">IF(D482="","", INDEX(Impostazioni!$C$86:$L$105,MATCH($D482,Impostazioni!$J$86:$J$105,0),2))</f>
        <v/>
      </c>
      <c r="D482" s="6"/>
      <c r="E482" s="6"/>
      <c r="F482" s="6"/>
      <c r="G482" s="6"/>
      <c r="H482" s="23" t="s">
        <v>49</v>
      </c>
      <c r="I482" s="23" t="e">
        <v>#REF!</v>
      </c>
      <c r="J482" s="23" t="s">
        <v>49</v>
      </c>
      <c r="K482" s="2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22.5" customHeight="1">
      <c r="A483" s="1"/>
      <c r="B483" s="6"/>
      <c r="C483" s="20" t="str">
        <f t="array" ref="C483">IF(D483="","", INDEX(Impostazioni!$C$86:$L$105,MATCH($D483,Impostazioni!$J$86:$J$105,0),2))</f>
        <v/>
      </c>
      <c r="D483" s="6"/>
      <c r="E483" s="6"/>
      <c r="F483" s="6"/>
      <c r="G483" s="6"/>
      <c r="H483" s="23" t="s">
        <v>49</v>
      </c>
      <c r="I483" s="23" t="e">
        <v>#REF!</v>
      </c>
      <c r="J483" s="23" t="s">
        <v>49</v>
      </c>
      <c r="K483" s="2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22.5" customHeight="1">
      <c r="A484" s="1"/>
      <c r="B484" s="6"/>
      <c r="C484" s="20" t="str">
        <f t="array" ref="C484">IF(D484="","", INDEX(Impostazioni!$C$86:$L$105,MATCH($D484,Impostazioni!$J$86:$J$105,0),2))</f>
        <v/>
      </c>
      <c r="D484" s="6"/>
      <c r="E484" s="6"/>
      <c r="F484" s="6"/>
      <c r="G484" s="6"/>
      <c r="H484" s="23" t="s">
        <v>49</v>
      </c>
      <c r="I484" s="23" t="e">
        <v>#REF!</v>
      </c>
      <c r="J484" s="23" t="s">
        <v>49</v>
      </c>
      <c r="K484" s="2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22.5" customHeight="1">
      <c r="A485" s="1"/>
      <c r="B485" s="6"/>
      <c r="C485" s="20" t="str">
        <f t="array" ref="C485">IF(D485="","", INDEX(Impostazioni!$C$86:$L$105,MATCH($D485,Impostazioni!$J$86:$J$105,0),2))</f>
        <v/>
      </c>
      <c r="D485" s="6"/>
      <c r="E485" s="6"/>
      <c r="F485" s="6"/>
      <c r="G485" s="6"/>
      <c r="H485" s="23" t="s">
        <v>49</v>
      </c>
      <c r="I485" s="23" t="e">
        <v>#REF!</v>
      </c>
      <c r="J485" s="23" t="s">
        <v>49</v>
      </c>
      <c r="K485" s="2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22.5" customHeight="1">
      <c r="A486" s="1"/>
      <c r="B486" s="6"/>
      <c r="C486" s="20" t="str">
        <f t="array" ref="C486">IF(D486="","", INDEX(Impostazioni!$C$86:$L$105,MATCH($D486,Impostazioni!$J$86:$J$105,0),2))</f>
        <v/>
      </c>
      <c r="D486" s="6"/>
      <c r="E486" s="6"/>
      <c r="F486" s="6"/>
      <c r="G486" s="6"/>
      <c r="H486" s="23" t="s">
        <v>49</v>
      </c>
      <c r="I486" s="23" t="e">
        <v>#REF!</v>
      </c>
      <c r="J486" s="23" t="s">
        <v>49</v>
      </c>
      <c r="K486" s="2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22.5" customHeight="1">
      <c r="A487" s="1"/>
      <c r="B487" s="6"/>
      <c r="C487" s="20" t="str">
        <f t="array" ref="C487">IF(D487="","", INDEX(Impostazioni!$C$86:$L$105,MATCH($D487,Impostazioni!$J$86:$J$105,0),2))</f>
        <v/>
      </c>
      <c r="D487" s="6"/>
      <c r="E487" s="6"/>
      <c r="F487" s="6"/>
      <c r="G487" s="6"/>
      <c r="H487" s="23" t="s">
        <v>49</v>
      </c>
      <c r="I487" s="23" t="e">
        <v>#REF!</v>
      </c>
      <c r="J487" s="23" t="s">
        <v>49</v>
      </c>
      <c r="K487" s="2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22.5" customHeight="1">
      <c r="A488" s="1"/>
      <c r="B488" s="6"/>
      <c r="C488" s="20" t="str">
        <f t="array" ref="C488">IF(D488="","", INDEX(Impostazioni!$C$86:$L$105,MATCH($D488,Impostazioni!$J$86:$J$105,0),2))</f>
        <v/>
      </c>
      <c r="D488" s="6"/>
      <c r="E488" s="6"/>
      <c r="F488" s="6"/>
      <c r="G488" s="6"/>
      <c r="H488" s="23" t="s">
        <v>49</v>
      </c>
      <c r="I488" s="23" t="e">
        <v>#REF!</v>
      </c>
      <c r="J488" s="23" t="s">
        <v>49</v>
      </c>
      <c r="K488" s="2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22.5" customHeight="1">
      <c r="A489" s="1"/>
      <c r="B489" s="6"/>
      <c r="C489" s="20" t="str">
        <f t="array" ref="C489">IF(D489="","", INDEX(Impostazioni!$C$86:$L$105,MATCH($D489,Impostazioni!$J$86:$J$105,0),2))</f>
        <v/>
      </c>
      <c r="D489" s="6"/>
      <c r="E489" s="6"/>
      <c r="F489" s="6"/>
      <c r="G489" s="6"/>
      <c r="H489" s="23" t="s">
        <v>49</v>
      </c>
      <c r="I489" s="23" t="e">
        <v>#REF!</v>
      </c>
      <c r="J489" s="23" t="s">
        <v>49</v>
      </c>
      <c r="K489" s="2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22.5" customHeight="1">
      <c r="A490" s="1"/>
      <c r="B490" s="6"/>
      <c r="C490" s="20" t="str">
        <f t="array" ref="C490">IF(D490="","", INDEX(Impostazioni!$C$86:$L$105,MATCH($D490,Impostazioni!$J$86:$J$105,0),2))</f>
        <v/>
      </c>
      <c r="D490" s="6"/>
      <c r="E490" s="6"/>
      <c r="F490" s="6"/>
      <c r="G490" s="6"/>
      <c r="H490" s="23" t="s">
        <v>49</v>
      </c>
      <c r="I490" s="23" t="e">
        <v>#REF!</v>
      </c>
      <c r="J490" s="23" t="s">
        <v>49</v>
      </c>
      <c r="K490" s="2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22.5" customHeight="1">
      <c r="A491" s="1"/>
      <c r="B491" s="6"/>
      <c r="C491" s="20" t="str">
        <f t="array" ref="C491">IF(D491="","", INDEX(Impostazioni!$C$86:$L$105,MATCH($D491,Impostazioni!$J$86:$J$105,0),2))</f>
        <v/>
      </c>
      <c r="D491" s="6"/>
      <c r="E491" s="6"/>
      <c r="F491" s="6"/>
      <c r="G491" s="6"/>
      <c r="H491" s="23" t="s">
        <v>49</v>
      </c>
      <c r="I491" s="23" t="e">
        <v>#REF!</v>
      </c>
      <c r="J491" s="23" t="s">
        <v>49</v>
      </c>
      <c r="K491" s="2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22.5" customHeight="1">
      <c r="A492" s="1"/>
      <c r="B492" s="6"/>
      <c r="C492" s="20" t="str">
        <f t="array" ref="C492">IF(D492="","", INDEX(Impostazioni!$C$86:$L$105,MATCH($D492,Impostazioni!$J$86:$J$105,0),2))</f>
        <v/>
      </c>
      <c r="D492" s="6"/>
      <c r="E492" s="6"/>
      <c r="F492" s="6"/>
      <c r="G492" s="6"/>
      <c r="H492" s="23" t="s">
        <v>49</v>
      </c>
      <c r="I492" s="23" t="e">
        <v>#REF!</v>
      </c>
      <c r="J492" s="23" t="s">
        <v>49</v>
      </c>
      <c r="K492" s="2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22.5" customHeight="1">
      <c r="A493" s="1"/>
      <c r="B493" s="6"/>
      <c r="C493" s="20" t="str">
        <f t="array" ref="C493">IF(D493="","", INDEX(Impostazioni!$C$86:$L$105,MATCH($D493,Impostazioni!$J$86:$J$105,0),2))</f>
        <v/>
      </c>
      <c r="D493" s="6"/>
      <c r="E493" s="6"/>
      <c r="F493" s="6"/>
      <c r="G493" s="6"/>
      <c r="H493" s="23" t="s">
        <v>49</v>
      </c>
      <c r="I493" s="23" t="e">
        <v>#REF!</v>
      </c>
      <c r="J493" s="23" t="s">
        <v>49</v>
      </c>
      <c r="K493" s="2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22.5" customHeight="1">
      <c r="A494" s="1"/>
      <c r="B494" s="6"/>
      <c r="C494" s="20" t="str">
        <f t="array" ref="C494">IF(D494="","", INDEX(Impostazioni!$C$86:$L$105,MATCH($D494,Impostazioni!$J$86:$J$105,0),2))</f>
        <v/>
      </c>
      <c r="D494" s="6"/>
      <c r="E494" s="6"/>
      <c r="F494" s="6"/>
      <c r="G494" s="6"/>
      <c r="H494" s="23" t="s">
        <v>49</v>
      </c>
      <c r="I494" s="23" t="e">
        <v>#REF!</v>
      </c>
      <c r="J494" s="23" t="s">
        <v>49</v>
      </c>
      <c r="K494" s="2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22.5" customHeight="1">
      <c r="A495" s="1"/>
      <c r="B495" s="6"/>
      <c r="C495" s="20" t="str">
        <f t="array" ref="C495">IF(D495="","", INDEX(Impostazioni!$C$86:$L$105,MATCH($D495,Impostazioni!$J$86:$J$105,0),2))</f>
        <v/>
      </c>
      <c r="D495" s="6"/>
      <c r="E495" s="6"/>
      <c r="F495" s="6"/>
      <c r="G495" s="6"/>
      <c r="H495" s="23" t="s">
        <v>49</v>
      </c>
      <c r="I495" s="23" t="e">
        <v>#REF!</v>
      </c>
      <c r="J495" s="23" t="s">
        <v>49</v>
      </c>
      <c r="K495" s="2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22.5" customHeight="1">
      <c r="A496" s="1"/>
      <c r="B496" s="6"/>
      <c r="C496" s="20" t="str">
        <f t="array" ref="C496">IF(D496="","", INDEX(Impostazioni!$C$86:$L$105,MATCH($D496,Impostazioni!$J$86:$J$105,0),2))</f>
        <v/>
      </c>
      <c r="D496" s="6"/>
      <c r="E496" s="6"/>
      <c r="F496" s="6"/>
      <c r="G496" s="6"/>
      <c r="H496" s="23" t="s">
        <v>49</v>
      </c>
      <c r="I496" s="23" t="e">
        <v>#REF!</v>
      </c>
      <c r="J496" s="23" t="s">
        <v>49</v>
      </c>
      <c r="K496" s="2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22.5" customHeight="1">
      <c r="A497" s="1"/>
      <c r="B497" s="6"/>
      <c r="C497" s="20" t="str">
        <f t="array" ref="C497">IF(D497="","", INDEX(Impostazioni!$C$86:$L$105,MATCH($D497,Impostazioni!$J$86:$J$105,0),2))</f>
        <v/>
      </c>
      <c r="D497" s="6"/>
      <c r="E497" s="6"/>
      <c r="F497" s="6"/>
      <c r="G497" s="6"/>
      <c r="H497" s="23" t="s">
        <v>49</v>
      </c>
      <c r="I497" s="23" t="e">
        <v>#REF!</v>
      </c>
      <c r="J497" s="23" t="s">
        <v>49</v>
      </c>
      <c r="K497" s="2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22.5" customHeight="1">
      <c r="A498" s="1"/>
      <c r="B498" s="6"/>
      <c r="C498" s="20" t="str">
        <f t="array" ref="C498">IF(D498="","", INDEX(Impostazioni!$C$86:$L$105,MATCH($D498,Impostazioni!$J$86:$J$105,0),2))</f>
        <v/>
      </c>
      <c r="D498" s="6"/>
      <c r="E498" s="6"/>
      <c r="F498" s="6"/>
      <c r="G498" s="6"/>
      <c r="H498" s="23" t="s">
        <v>49</v>
      </c>
      <c r="I498" s="23" t="e">
        <v>#REF!</v>
      </c>
      <c r="J498" s="23" t="s">
        <v>49</v>
      </c>
      <c r="K498" s="2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22.5" customHeight="1">
      <c r="A499" s="1"/>
      <c r="B499" s="6"/>
      <c r="C499" s="20" t="str">
        <f t="array" ref="C499">IF(D499="","", INDEX(Impostazioni!$C$86:$L$105,MATCH($D499,Impostazioni!$J$86:$J$105,0),2))</f>
        <v/>
      </c>
      <c r="D499" s="6"/>
      <c r="E499" s="6"/>
      <c r="F499" s="6"/>
      <c r="G499" s="6"/>
      <c r="H499" s="23" t="s">
        <v>49</v>
      </c>
      <c r="I499" s="23" t="e">
        <v>#REF!</v>
      </c>
      <c r="J499" s="23" t="s">
        <v>49</v>
      </c>
      <c r="K499" s="2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22.5" customHeight="1">
      <c r="A500" s="1"/>
      <c r="B500" s="6"/>
      <c r="C500" s="20" t="str">
        <f t="array" ref="C500">IF(D500="","", INDEX(Impostazioni!$C$86:$L$105,MATCH($D500,Impostazioni!$J$86:$J$105,0),2))</f>
        <v/>
      </c>
      <c r="D500" s="6"/>
      <c r="E500" s="6"/>
      <c r="F500" s="6"/>
      <c r="G500" s="6"/>
      <c r="H500" s="23" t="s">
        <v>49</v>
      </c>
      <c r="I500" s="23" t="e">
        <v>#REF!</v>
      </c>
      <c r="J500" s="23" t="s">
        <v>49</v>
      </c>
      <c r="K500" s="2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22.5" customHeight="1">
      <c r="A501" s="1"/>
      <c r="B501" s="6"/>
      <c r="C501" s="20" t="str">
        <f t="array" ref="C501">IF(D501="","", INDEX(Impostazioni!$C$86:$L$105,MATCH($D501,Impostazioni!$J$86:$J$105,0),2))</f>
        <v/>
      </c>
      <c r="D501" s="6"/>
      <c r="E501" s="6"/>
      <c r="F501" s="6"/>
      <c r="G501" s="6"/>
      <c r="H501" s="23" t="s">
        <v>49</v>
      </c>
      <c r="I501" s="23" t="e">
        <v>#REF!</v>
      </c>
      <c r="J501" s="23" t="s">
        <v>49</v>
      </c>
      <c r="K501" s="2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22.5" customHeight="1">
      <c r="A502" s="1"/>
      <c r="B502" s="6"/>
      <c r="C502" s="20" t="str">
        <f t="array" ref="C502">IF(D502="","", INDEX(Impostazioni!$C$86:$L$105,MATCH($D502,Impostazioni!$J$86:$J$105,0),2))</f>
        <v/>
      </c>
      <c r="D502" s="6"/>
      <c r="E502" s="6"/>
      <c r="F502" s="6"/>
      <c r="G502" s="6"/>
      <c r="H502" s="23" t="s">
        <v>49</v>
      </c>
      <c r="I502" s="23" t="e">
        <v>#REF!</v>
      </c>
      <c r="J502" s="23" t="s">
        <v>49</v>
      </c>
      <c r="K502" s="2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22.5" customHeight="1">
      <c r="A503" s="1"/>
      <c r="B503" s="6"/>
      <c r="C503" s="20" t="str">
        <f t="array" ref="C503">IF(D503="","", INDEX(Impostazioni!$C$86:$L$105,MATCH($D503,Impostazioni!$J$86:$J$105,0),2))</f>
        <v/>
      </c>
      <c r="D503" s="6"/>
      <c r="E503" s="6"/>
      <c r="F503" s="6"/>
      <c r="G503" s="6"/>
      <c r="H503" s="23" t="s">
        <v>49</v>
      </c>
      <c r="I503" s="23" t="e">
        <v>#REF!</v>
      </c>
      <c r="J503" s="23" t="s">
        <v>49</v>
      </c>
      <c r="K503" s="2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22.5" customHeight="1">
      <c r="A504" s="1"/>
      <c r="B504" s="6"/>
      <c r="C504" s="20" t="str">
        <f t="array" ref="C504">IF(D504="","", INDEX(Impostazioni!$C$86:$L$105,MATCH($D504,Impostazioni!$J$86:$J$105,0),2))</f>
        <v/>
      </c>
      <c r="D504" s="6"/>
      <c r="E504" s="6"/>
      <c r="F504" s="6"/>
      <c r="G504" s="6"/>
      <c r="H504" s="23" t="s">
        <v>49</v>
      </c>
      <c r="I504" s="23" t="e">
        <v>#REF!</v>
      </c>
      <c r="J504" s="23" t="s">
        <v>49</v>
      </c>
      <c r="K504" s="2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22.5" customHeight="1">
      <c r="A505" s="1"/>
      <c r="B505" s="6"/>
      <c r="C505" s="20" t="str">
        <f t="array" ref="C505">IF(D505="","", INDEX(Impostazioni!$C$86:$L$105,MATCH($D505,Impostazioni!$J$86:$J$105,0),2))</f>
        <v/>
      </c>
      <c r="D505" s="6"/>
      <c r="E505" s="6"/>
      <c r="F505" s="6"/>
      <c r="G505" s="6"/>
      <c r="H505" s="23" t="s">
        <v>49</v>
      </c>
      <c r="I505" s="23" t="e">
        <v>#REF!</v>
      </c>
      <c r="J505" s="23" t="s">
        <v>49</v>
      </c>
      <c r="K505" s="2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22.5" customHeight="1">
      <c r="A506" s="1"/>
      <c r="B506" s="6"/>
      <c r="C506" s="20" t="str">
        <f t="array" ref="C506">IF(D506="","", INDEX(Impostazioni!$C$86:$L$105,MATCH($D506,Impostazioni!$J$86:$J$105,0),2))</f>
        <v/>
      </c>
      <c r="D506" s="6"/>
      <c r="E506" s="6"/>
      <c r="F506" s="6"/>
      <c r="G506" s="6"/>
      <c r="H506" s="23" t="s">
        <v>49</v>
      </c>
      <c r="I506" s="23" t="e">
        <v>#REF!</v>
      </c>
      <c r="J506" s="23" t="s">
        <v>49</v>
      </c>
      <c r="K506" s="2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22.5" customHeight="1">
      <c r="A507" s="1"/>
      <c r="B507" s="6"/>
      <c r="C507" s="20" t="str">
        <f t="array" ref="C507">IF(D507="","", INDEX(Impostazioni!$C$86:$L$105,MATCH($D507,Impostazioni!$J$86:$J$105,0),2))</f>
        <v/>
      </c>
      <c r="D507" s="6"/>
      <c r="E507" s="6"/>
      <c r="F507" s="6"/>
      <c r="G507" s="6"/>
      <c r="H507" s="23" t="s">
        <v>49</v>
      </c>
      <c r="I507" s="23" t="e">
        <v>#REF!</v>
      </c>
      <c r="J507" s="23" t="s">
        <v>49</v>
      </c>
      <c r="K507" s="2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22.5" customHeight="1">
      <c r="A508" s="1"/>
      <c r="B508" s="6"/>
      <c r="C508" s="20" t="str">
        <f t="array" ref="C508">IF(D508="","", INDEX(Impostazioni!$C$86:$L$105,MATCH($D508,Impostazioni!$J$86:$J$105,0),2))</f>
        <v/>
      </c>
      <c r="D508" s="6"/>
      <c r="E508" s="6"/>
      <c r="F508" s="6"/>
      <c r="G508" s="6"/>
      <c r="H508" s="23" t="s">
        <v>49</v>
      </c>
      <c r="I508" s="23" t="e">
        <v>#REF!</v>
      </c>
      <c r="J508" s="23" t="s">
        <v>49</v>
      </c>
      <c r="K508" s="2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22.5" customHeight="1">
      <c r="A509" s="1"/>
      <c r="B509" s="6"/>
      <c r="C509" s="20" t="str">
        <f t="array" ref="C509">IF(D509="","", INDEX(Impostazioni!$C$86:$L$105,MATCH($D509,Impostazioni!$J$86:$J$105,0),2))</f>
        <v/>
      </c>
      <c r="D509" s="6"/>
      <c r="E509" s="6"/>
      <c r="F509" s="6"/>
      <c r="G509" s="6"/>
      <c r="H509" s="23" t="s">
        <v>49</v>
      </c>
      <c r="I509" s="23" t="e">
        <v>#REF!</v>
      </c>
      <c r="J509" s="23" t="s">
        <v>49</v>
      </c>
      <c r="K509" s="2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22.5" customHeight="1">
      <c r="A510" s="1"/>
      <c r="B510" s="6"/>
      <c r="C510" s="20" t="str">
        <f t="array" ref="C510">IF(D510="","", INDEX(Impostazioni!$C$86:$L$105,MATCH($D510,Impostazioni!$J$86:$J$105,0),2))</f>
        <v/>
      </c>
      <c r="D510" s="6"/>
      <c r="E510" s="6"/>
      <c r="F510" s="6"/>
      <c r="G510" s="6"/>
      <c r="H510" s="23" t="s">
        <v>49</v>
      </c>
      <c r="I510" s="23" t="e">
        <v>#REF!</v>
      </c>
      <c r="J510" s="23" t="s">
        <v>49</v>
      </c>
      <c r="K510" s="2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22.5" customHeight="1">
      <c r="A511" s="1"/>
      <c r="B511" s="6"/>
      <c r="C511" s="20" t="str">
        <f t="array" ref="C511">IF(D511="","", INDEX(Impostazioni!$C$86:$L$105,MATCH($D511,Impostazioni!$J$86:$J$105,0),2))</f>
        <v/>
      </c>
      <c r="D511" s="6"/>
      <c r="E511" s="6"/>
      <c r="F511" s="6"/>
      <c r="G511" s="6"/>
      <c r="H511" s="23" t="s">
        <v>49</v>
      </c>
      <c r="I511" s="23" t="e">
        <v>#REF!</v>
      </c>
      <c r="J511" s="23" t="s">
        <v>49</v>
      </c>
      <c r="K511" s="2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22.5" customHeight="1">
      <c r="A512" s="1"/>
      <c r="B512" s="6"/>
      <c r="C512" s="20" t="str">
        <f t="array" ref="C512">IF(D512="","", INDEX(Impostazioni!$C$86:$L$105,MATCH($D512,Impostazioni!$J$86:$J$105,0),2))</f>
        <v/>
      </c>
      <c r="D512" s="6"/>
      <c r="E512" s="6"/>
      <c r="F512" s="6"/>
      <c r="G512" s="6"/>
      <c r="H512" s="23" t="s">
        <v>49</v>
      </c>
      <c r="I512" s="23" t="e">
        <v>#REF!</v>
      </c>
      <c r="J512" s="23" t="s">
        <v>49</v>
      </c>
      <c r="K512" s="2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22.5" customHeight="1">
      <c r="A513" s="1"/>
      <c r="B513" s="6"/>
      <c r="C513" s="20" t="str">
        <f t="array" ref="C513">IF(D513="","", INDEX(Impostazioni!$C$86:$L$105,MATCH($D513,Impostazioni!$J$86:$J$105,0),2))</f>
        <v/>
      </c>
      <c r="D513" s="6"/>
      <c r="E513" s="6"/>
      <c r="F513" s="6"/>
      <c r="G513" s="6"/>
      <c r="H513" s="23" t="s">
        <v>49</v>
      </c>
      <c r="I513" s="23" t="e">
        <v>#REF!</v>
      </c>
      <c r="J513" s="23" t="s">
        <v>49</v>
      </c>
      <c r="K513" s="2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22.5" customHeight="1">
      <c r="A514" s="1"/>
      <c r="B514" s="6"/>
      <c r="C514" s="20" t="str">
        <f t="array" ref="C514">IF(D514="","", INDEX(Impostazioni!$C$86:$L$105,MATCH($D514,Impostazioni!$J$86:$J$105,0),2))</f>
        <v/>
      </c>
      <c r="D514" s="6"/>
      <c r="E514" s="6"/>
      <c r="F514" s="6"/>
      <c r="G514" s="6"/>
      <c r="H514" s="23" t="s">
        <v>49</v>
      </c>
      <c r="I514" s="23" t="e">
        <v>#REF!</v>
      </c>
      <c r="J514" s="23" t="s">
        <v>49</v>
      </c>
      <c r="K514" s="2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22.5" customHeight="1">
      <c r="A515" s="1"/>
      <c r="B515" s="6"/>
      <c r="C515" s="20" t="str">
        <f t="array" ref="C515">IF(D515="","", INDEX(Impostazioni!$C$86:$L$105,MATCH($D515,Impostazioni!$J$86:$J$105,0),2))</f>
        <v/>
      </c>
      <c r="D515" s="6"/>
      <c r="E515" s="6"/>
      <c r="F515" s="6"/>
      <c r="G515" s="6"/>
      <c r="H515" s="23" t="s">
        <v>49</v>
      </c>
      <c r="I515" s="23" t="e">
        <v>#REF!</v>
      </c>
      <c r="J515" s="23" t="s">
        <v>49</v>
      </c>
      <c r="K515" s="2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22.5" customHeight="1">
      <c r="A516" s="1"/>
      <c r="B516" s="6"/>
      <c r="C516" s="20" t="str">
        <f t="array" ref="C516">IF(D516="","", INDEX(Impostazioni!$C$86:$L$105,MATCH($D516,Impostazioni!$J$86:$J$105,0),2))</f>
        <v/>
      </c>
      <c r="D516" s="6"/>
      <c r="E516" s="6"/>
      <c r="F516" s="6"/>
      <c r="G516" s="6"/>
      <c r="H516" s="23" t="s">
        <v>49</v>
      </c>
      <c r="I516" s="23" t="e">
        <v>#REF!</v>
      </c>
      <c r="J516" s="23" t="s">
        <v>49</v>
      </c>
      <c r="K516" s="2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22.5" customHeight="1">
      <c r="A517" s="1"/>
      <c r="B517" s="6"/>
      <c r="C517" s="20" t="str">
        <f t="array" ref="C517">IF(D517="","", INDEX(Impostazioni!$C$86:$L$105,MATCH($D517,Impostazioni!$J$86:$J$105,0),2))</f>
        <v/>
      </c>
      <c r="D517" s="6"/>
      <c r="E517" s="6"/>
      <c r="F517" s="6"/>
      <c r="G517" s="6"/>
      <c r="H517" s="23" t="s">
        <v>49</v>
      </c>
      <c r="I517" s="23" t="e">
        <v>#REF!</v>
      </c>
      <c r="J517" s="23" t="s">
        <v>49</v>
      </c>
      <c r="K517" s="2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22.5" customHeight="1">
      <c r="A518" s="1"/>
      <c r="B518" s="6"/>
      <c r="C518" s="20" t="str">
        <f t="array" ref="C518">IF(D518="","", INDEX(Impostazioni!$C$86:$L$105,MATCH($D518,Impostazioni!$J$86:$J$105,0),2))</f>
        <v/>
      </c>
      <c r="D518" s="6"/>
      <c r="E518" s="6"/>
      <c r="F518" s="6"/>
      <c r="G518" s="6"/>
      <c r="H518" s="23" t="s">
        <v>49</v>
      </c>
      <c r="I518" s="23" t="e">
        <v>#REF!</v>
      </c>
      <c r="J518" s="23" t="s">
        <v>49</v>
      </c>
      <c r="K518" s="2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22.5" customHeight="1">
      <c r="A519" s="1"/>
      <c r="B519" s="6"/>
      <c r="C519" s="20" t="str">
        <f t="array" ref="C519">IF(D519="","", INDEX(Impostazioni!$C$86:$L$105,MATCH($D519,Impostazioni!$J$86:$J$105,0),2))</f>
        <v/>
      </c>
      <c r="D519" s="6"/>
      <c r="E519" s="6"/>
      <c r="F519" s="6"/>
      <c r="G519" s="6"/>
      <c r="H519" s="23" t="s">
        <v>49</v>
      </c>
      <c r="I519" s="23" t="e">
        <v>#REF!</v>
      </c>
      <c r="J519" s="23" t="s">
        <v>49</v>
      </c>
      <c r="K519" s="2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22.5" customHeight="1">
      <c r="A520" s="1"/>
      <c r="B520" s="6"/>
      <c r="C520" s="20" t="str">
        <f t="array" ref="C520">IF(D520="","", INDEX(Impostazioni!$C$86:$L$105,MATCH($D520,Impostazioni!$J$86:$J$105,0),2))</f>
        <v/>
      </c>
      <c r="D520" s="6"/>
      <c r="E520" s="6"/>
      <c r="F520" s="6"/>
      <c r="G520" s="6"/>
      <c r="H520" s="23" t="s">
        <v>49</v>
      </c>
      <c r="I520" s="23" t="e">
        <v>#REF!</v>
      </c>
      <c r="J520" s="23" t="s">
        <v>49</v>
      </c>
      <c r="K520" s="2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22.5" customHeight="1">
      <c r="A521" s="1"/>
      <c r="B521" s="6"/>
      <c r="C521" s="20" t="str">
        <f t="array" ref="C521">IF(D521="","", INDEX(Impostazioni!$C$86:$L$105,MATCH($D521,Impostazioni!$J$86:$J$105,0),2))</f>
        <v/>
      </c>
      <c r="D521" s="6"/>
      <c r="E521" s="6"/>
      <c r="F521" s="6"/>
      <c r="G521" s="6"/>
      <c r="H521" s="23" t="s">
        <v>49</v>
      </c>
      <c r="I521" s="23" t="e">
        <v>#REF!</v>
      </c>
      <c r="J521" s="23" t="s">
        <v>49</v>
      </c>
      <c r="K521" s="2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22.5" customHeight="1">
      <c r="A522" s="1"/>
      <c r="B522" s="6"/>
      <c r="C522" s="20" t="str">
        <f t="array" ref="C522">IF(D522="","", INDEX(Impostazioni!$C$86:$L$105,MATCH($D522,Impostazioni!$J$86:$J$105,0),2))</f>
        <v/>
      </c>
      <c r="D522" s="6"/>
      <c r="E522" s="6"/>
      <c r="F522" s="6"/>
      <c r="G522" s="6"/>
      <c r="H522" s="23" t="s">
        <v>49</v>
      </c>
      <c r="I522" s="23" t="e">
        <v>#REF!</v>
      </c>
      <c r="J522" s="23" t="s">
        <v>49</v>
      </c>
      <c r="K522" s="2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22.5" customHeight="1">
      <c r="A523" s="1"/>
      <c r="B523" s="6"/>
      <c r="C523" s="20" t="str">
        <f t="array" ref="C523">IF(D523="","", INDEX(Impostazioni!$C$86:$L$105,MATCH($D523,Impostazioni!$J$86:$J$105,0),2))</f>
        <v/>
      </c>
      <c r="D523" s="6"/>
      <c r="E523" s="6"/>
      <c r="F523" s="6"/>
      <c r="G523" s="6"/>
      <c r="H523" s="23" t="s">
        <v>49</v>
      </c>
      <c r="I523" s="23" t="e">
        <v>#REF!</v>
      </c>
      <c r="J523" s="23" t="s">
        <v>49</v>
      </c>
      <c r="K523" s="2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22.5" customHeight="1">
      <c r="A524" s="1"/>
      <c r="B524" s="6"/>
      <c r="C524" s="20" t="str">
        <f t="array" ref="C524">IF(D524="","", INDEX(Impostazioni!$C$86:$L$105,MATCH($D524,Impostazioni!$J$86:$J$105,0),2))</f>
        <v/>
      </c>
      <c r="D524" s="6"/>
      <c r="E524" s="6"/>
      <c r="F524" s="6"/>
      <c r="G524" s="6"/>
      <c r="H524" s="23" t="s">
        <v>49</v>
      </c>
      <c r="I524" s="23" t="e">
        <v>#REF!</v>
      </c>
      <c r="J524" s="23" t="s">
        <v>49</v>
      </c>
      <c r="K524" s="2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22.5" customHeight="1">
      <c r="A525" s="1"/>
      <c r="B525" s="6"/>
      <c r="C525" s="20" t="str">
        <f t="array" ref="C525">IF(D525="","", INDEX(Impostazioni!$C$86:$L$105,MATCH($D525,Impostazioni!$J$86:$J$105,0),2))</f>
        <v/>
      </c>
      <c r="D525" s="6"/>
      <c r="E525" s="6"/>
      <c r="F525" s="6"/>
      <c r="G525" s="6"/>
      <c r="H525" s="23" t="s">
        <v>49</v>
      </c>
      <c r="I525" s="23" t="e">
        <v>#REF!</v>
      </c>
      <c r="J525" s="23" t="s">
        <v>49</v>
      </c>
      <c r="K525" s="2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22.5" customHeight="1">
      <c r="A526" s="1"/>
      <c r="B526" s="6"/>
      <c r="C526" s="20" t="str">
        <f t="array" ref="C526">IF(D526="","", INDEX(Impostazioni!$C$86:$L$105,MATCH($D526,Impostazioni!$J$86:$J$105,0),2))</f>
        <v/>
      </c>
      <c r="D526" s="6"/>
      <c r="E526" s="6"/>
      <c r="F526" s="6"/>
      <c r="G526" s="6"/>
      <c r="H526" s="23" t="s">
        <v>49</v>
      </c>
      <c r="I526" s="23" t="e">
        <v>#REF!</v>
      </c>
      <c r="J526" s="23" t="s">
        <v>49</v>
      </c>
      <c r="K526" s="2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22.5" customHeight="1">
      <c r="A527" s="1"/>
      <c r="B527" s="6"/>
      <c r="C527" s="20" t="str">
        <f t="array" ref="C527">IF(D527="","", INDEX(Impostazioni!$C$86:$L$105,MATCH($D527,Impostazioni!$J$86:$J$105,0),2))</f>
        <v/>
      </c>
      <c r="D527" s="6"/>
      <c r="E527" s="6"/>
      <c r="F527" s="6"/>
      <c r="G527" s="6"/>
      <c r="H527" s="23" t="s">
        <v>49</v>
      </c>
      <c r="I527" s="23" t="e">
        <v>#REF!</v>
      </c>
      <c r="J527" s="23" t="s">
        <v>49</v>
      </c>
      <c r="K527" s="2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22.5" customHeight="1">
      <c r="A528" s="1"/>
      <c r="B528" s="6"/>
      <c r="C528" s="20" t="str">
        <f t="array" ref="C528">IF(D528="","", INDEX(Impostazioni!$C$86:$L$105,MATCH($D528,Impostazioni!$J$86:$J$105,0),2))</f>
        <v/>
      </c>
      <c r="D528" s="6"/>
      <c r="E528" s="6"/>
      <c r="F528" s="6"/>
      <c r="G528" s="6"/>
      <c r="H528" s="23" t="s">
        <v>49</v>
      </c>
      <c r="I528" s="23" t="e">
        <v>#REF!</v>
      </c>
      <c r="J528" s="23" t="s">
        <v>49</v>
      </c>
      <c r="K528" s="2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22.5" customHeight="1">
      <c r="A529" s="1"/>
      <c r="B529" s="6"/>
      <c r="C529" s="20" t="str">
        <f t="array" ref="C529">IF(D529="","", INDEX(Impostazioni!$C$86:$L$105,MATCH($D529,Impostazioni!$J$86:$J$105,0),2))</f>
        <v/>
      </c>
      <c r="D529" s="6"/>
      <c r="E529" s="6"/>
      <c r="F529" s="6"/>
      <c r="G529" s="6"/>
      <c r="H529" s="23" t="s">
        <v>49</v>
      </c>
      <c r="I529" s="23" t="e">
        <v>#REF!</v>
      </c>
      <c r="J529" s="23" t="s">
        <v>49</v>
      </c>
      <c r="K529" s="2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22.5" customHeight="1">
      <c r="A530" s="1"/>
      <c r="B530" s="6"/>
      <c r="C530" s="20" t="str">
        <f t="array" ref="C530">IF(D530="","", INDEX(Impostazioni!$C$86:$L$105,MATCH($D530,Impostazioni!$J$86:$J$105,0),2))</f>
        <v/>
      </c>
      <c r="D530" s="6"/>
      <c r="E530" s="6"/>
      <c r="F530" s="6"/>
      <c r="G530" s="6"/>
      <c r="H530" s="23" t="s">
        <v>49</v>
      </c>
      <c r="I530" s="23" t="e">
        <v>#REF!</v>
      </c>
      <c r="J530" s="23" t="s">
        <v>49</v>
      </c>
      <c r="K530" s="2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22.5" customHeight="1">
      <c r="A531" s="1"/>
      <c r="B531" s="6"/>
      <c r="C531" s="20" t="str">
        <f t="array" ref="C531">IF(D531="","", INDEX(Impostazioni!$C$86:$L$105,MATCH($D531,Impostazioni!$J$86:$J$105,0),2))</f>
        <v/>
      </c>
      <c r="D531" s="6"/>
      <c r="E531" s="6"/>
      <c r="F531" s="6"/>
      <c r="G531" s="6"/>
      <c r="H531" s="23" t="s">
        <v>49</v>
      </c>
      <c r="I531" s="23" t="e">
        <v>#REF!</v>
      </c>
      <c r="J531" s="23" t="s">
        <v>49</v>
      </c>
      <c r="K531" s="2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22.5" customHeight="1">
      <c r="A532" s="1"/>
      <c r="B532" s="6"/>
      <c r="C532" s="20" t="str">
        <f t="array" ref="C532">IF(D532="","", INDEX(Impostazioni!$C$86:$L$105,MATCH($D532,Impostazioni!$J$86:$J$105,0),2))</f>
        <v/>
      </c>
      <c r="D532" s="6"/>
      <c r="E532" s="6"/>
      <c r="F532" s="6"/>
      <c r="G532" s="6"/>
      <c r="H532" s="23" t="s">
        <v>49</v>
      </c>
      <c r="I532" s="23" t="e">
        <v>#REF!</v>
      </c>
      <c r="J532" s="23" t="s">
        <v>49</v>
      </c>
      <c r="K532" s="2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22.5" customHeight="1">
      <c r="A533" s="1"/>
      <c r="B533" s="6"/>
      <c r="C533" s="20" t="str">
        <f t="array" ref="C533">IF(D533="","", INDEX(Impostazioni!$C$86:$L$105,MATCH($D533,Impostazioni!$J$86:$J$105,0),2))</f>
        <v/>
      </c>
      <c r="D533" s="6"/>
      <c r="E533" s="6"/>
      <c r="F533" s="6"/>
      <c r="G533" s="6"/>
      <c r="H533" s="23" t="s">
        <v>49</v>
      </c>
      <c r="I533" s="23" t="e">
        <v>#REF!</v>
      </c>
      <c r="J533" s="23" t="s">
        <v>49</v>
      </c>
      <c r="K533" s="2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22.5" customHeight="1">
      <c r="A534" s="1"/>
      <c r="B534" s="6"/>
      <c r="C534" s="20" t="str">
        <f t="array" ref="C534">IF(D534="","", INDEX(Impostazioni!$C$86:$L$105,MATCH($D534,Impostazioni!$J$86:$J$105,0),2))</f>
        <v/>
      </c>
      <c r="D534" s="6"/>
      <c r="E534" s="6"/>
      <c r="F534" s="6"/>
      <c r="G534" s="6"/>
      <c r="H534" s="23" t="s">
        <v>49</v>
      </c>
      <c r="I534" s="23" t="e">
        <v>#REF!</v>
      </c>
      <c r="J534" s="23" t="s">
        <v>49</v>
      </c>
      <c r="K534" s="2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22.5" customHeight="1">
      <c r="A535" s="1"/>
      <c r="B535" s="6"/>
      <c r="C535" s="20" t="str">
        <f t="array" ref="C535">IF(D535="","", INDEX(Impostazioni!$C$86:$L$105,MATCH($D535,Impostazioni!$J$86:$J$105,0),2))</f>
        <v/>
      </c>
      <c r="D535" s="6"/>
      <c r="E535" s="6"/>
      <c r="F535" s="6"/>
      <c r="G535" s="6"/>
      <c r="H535" s="23" t="s">
        <v>49</v>
      </c>
      <c r="I535" s="23" t="e">
        <v>#REF!</v>
      </c>
      <c r="J535" s="23" t="s">
        <v>49</v>
      </c>
      <c r="K535" s="2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22.5" customHeight="1">
      <c r="A536" s="1"/>
      <c r="B536" s="6"/>
      <c r="C536" s="20" t="str">
        <f t="array" ref="C536">IF(D536="","", INDEX(Impostazioni!$C$86:$L$105,MATCH($D536,Impostazioni!$J$86:$J$105,0),2))</f>
        <v/>
      </c>
      <c r="D536" s="6"/>
      <c r="E536" s="6"/>
      <c r="F536" s="6"/>
      <c r="G536" s="6"/>
      <c r="H536" s="23" t="s">
        <v>49</v>
      </c>
      <c r="I536" s="23" t="e">
        <v>#REF!</v>
      </c>
      <c r="J536" s="23" t="s">
        <v>49</v>
      </c>
      <c r="K536" s="2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22.5" customHeight="1">
      <c r="A537" s="1"/>
      <c r="B537" s="6"/>
      <c r="C537" s="20" t="str">
        <f t="array" ref="C537">IF(D537="","", INDEX(Impostazioni!$C$86:$L$105,MATCH($D537,Impostazioni!$J$86:$J$105,0),2))</f>
        <v/>
      </c>
      <c r="D537" s="6"/>
      <c r="E537" s="6"/>
      <c r="F537" s="6"/>
      <c r="G537" s="6"/>
      <c r="H537" s="23" t="s">
        <v>49</v>
      </c>
      <c r="I537" s="23" t="e">
        <v>#REF!</v>
      </c>
      <c r="J537" s="23" t="s">
        <v>49</v>
      </c>
      <c r="K537" s="2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22.5" customHeight="1">
      <c r="A538" s="1"/>
      <c r="B538" s="6"/>
      <c r="C538" s="20" t="str">
        <f t="array" ref="C538">IF(D538="","", INDEX(Impostazioni!$C$86:$L$105,MATCH($D538,Impostazioni!$J$86:$J$105,0),2))</f>
        <v/>
      </c>
      <c r="D538" s="6"/>
      <c r="E538" s="6"/>
      <c r="F538" s="6"/>
      <c r="G538" s="6"/>
      <c r="H538" s="23" t="s">
        <v>49</v>
      </c>
      <c r="I538" s="23" t="e">
        <v>#REF!</v>
      </c>
      <c r="J538" s="23" t="s">
        <v>49</v>
      </c>
      <c r="K538" s="2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22.5" customHeight="1">
      <c r="A539" s="1"/>
      <c r="B539" s="6"/>
      <c r="C539" s="20" t="str">
        <f t="array" ref="C539">IF(D539="","", INDEX(Impostazioni!$C$86:$L$105,MATCH($D539,Impostazioni!$J$86:$J$105,0),2))</f>
        <v/>
      </c>
      <c r="D539" s="6"/>
      <c r="E539" s="6"/>
      <c r="F539" s="6"/>
      <c r="G539" s="6"/>
      <c r="H539" s="23" t="s">
        <v>49</v>
      </c>
      <c r="I539" s="23" t="e">
        <v>#REF!</v>
      </c>
      <c r="J539" s="23" t="s">
        <v>49</v>
      </c>
      <c r="K539" s="2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22.5" customHeight="1">
      <c r="A540" s="1"/>
      <c r="B540" s="6"/>
      <c r="C540" s="20" t="str">
        <f t="array" ref="C540">IF(D540="","", INDEX(Impostazioni!$C$86:$L$105,MATCH($D540,Impostazioni!$J$86:$J$105,0),2))</f>
        <v/>
      </c>
      <c r="D540" s="6"/>
      <c r="E540" s="6"/>
      <c r="F540" s="6"/>
      <c r="G540" s="6"/>
      <c r="H540" s="23" t="s">
        <v>49</v>
      </c>
      <c r="I540" s="23" t="e">
        <v>#REF!</v>
      </c>
      <c r="J540" s="23" t="s">
        <v>49</v>
      </c>
      <c r="K540" s="2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22.5" customHeight="1">
      <c r="A541" s="1"/>
      <c r="B541" s="6"/>
      <c r="C541" s="20" t="str">
        <f t="array" ref="C541">IF(D541="","", INDEX(Impostazioni!$C$86:$L$105,MATCH($D541,Impostazioni!$J$86:$J$105,0),2))</f>
        <v/>
      </c>
      <c r="D541" s="6"/>
      <c r="E541" s="6"/>
      <c r="F541" s="6"/>
      <c r="G541" s="6"/>
      <c r="H541" s="23" t="s">
        <v>49</v>
      </c>
      <c r="I541" s="23" t="e">
        <v>#REF!</v>
      </c>
      <c r="J541" s="23" t="s">
        <v>49</v>
      </c>
      <c r="K541" s="2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22.5" customHeight="1">
      <c r="A542" s="1"/>
      <c r="B542" s="6"/>
      <c r="C542" s="20" t="str">
        <f t="array" ref="C542">IF(D542="","", INDEX(Impostazioni!$C$86:$L$105,MATCH($D542,Impostazioni!$J$86:$J$105,0),2))</f>
        <v/>
      </c>
      <c r="D542" s="6"/>
      <c r="E542" s="6"/>
      <c r="F542" s="6"/>
      <c r="G542" s="6"/>
      <c r="H542" s="23" t="s">
        <v>49</v>
      </c>
      <c r="I542" s="23" t="e">
        <v>#REF!</v>
      </c>
      <c r="J542" s="23" t="s">
        <v>49</v>
      </c>
      <c r="K542" s="2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22.5" customHeight="1">
      <c r="A543" s="1"/>
      <c r="B543" s="6"/>
      <c r="C543" s="20" t="str">
        <f t="array" ref="C543">IF(D543="","", INDEX(Impostazioni!$C$86:$L$105,MATCH($D543,Impostazioni!$J$86:$J$105,0),2))</f>
        <v/>
      </c>
      <c r="D543" s="6"/>
      <c r="E543" s="6"/>
      <c r="F543" s="6"/>
      <c r="G543" s="6"/>
      <c r="H543" s="23" t="s">
        <v>49</v>
      </c>
      <c r="I543" s="23" t="e">
        <v>#REF!</v>
      </c>
      <c r="J543" s="23" t="s">
        <v>49</v>
      </c>
      <c r="K543" s="2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22.5" customHeight="1">
      <c r="A544" s="1"/>
      <c r="B544" s="6"/>
      <c r="C544" s="20" t="str">
        <f t="array" ref="C544">IF(D544="","", INDEX(Impostazioni!$C$86:$L$105,MATCH($D544,Impostazioni!$J$86:$J$105,0),2))</f>
        <v/>
      </c>
      <c r="D544" s="6"/>
      <c r="E544" s="6"/>
      <c r="F544" s="6"/>
      <c r="G544" s="6"/>
      <c r="H544" s="23" t="s">
        <v>49</v>
      </c>
      <c r="I544" s="23" t="e">
        <v>#REF!</v>
      </c>
      <c r="J544" s="23" t="s">
        <v>49</v>
      </c>
      <c r="K544" s="2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22.5" customHeight="1">
      <c r="A545" s="1"/>
      <c r="B545" s="6"/>
      <c r="C545" s="20" t="str">
        <f t="array" ref="C545">IF(D545="","", INDEX(Impostazioni!$C$86:$L$105,MATCH($D545,Impostazioni!$J$86:$J$105,0),2))</f>
        <v/>
      </c>
      <c r="D545" s="6"/>
      <c r="E545" s="6"/>
      <c r="F545" s="6"/>
      <c r="G545" s="6"/>
      <c r="H545" s="23" t="s">
        <v>49</v>
      </c>
      <c r="I545" s="23" t="e">
        <v>#REF!</v>
      </c>
      <c r="J545" s="23" t="s">
        <v>49</v>
      </c>
      <c r="K545" s="2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22.5" customHeight="1">
      <c r="A546" s="1"/>
      <c r="B546" s="6"/>
      <c r="C546" s="20" t="str">
        <f t="array" ref="C546">IF(D546="","", INDEX(Impostazioni!$C$86:$L$105,MATCH($D546,Impostazioni!$J$86:$J$105,0),2))</f>
        <v/>
      </c>
      <c r="D546" s="6"/>
      <c r="E546" s="6"/>
      <c r="F546" s="6"/>
      <c r="G546" s="6"/>
      <c r="H546" s="23" t="s">
        <v>49</v>
      </c>
      <c r="I546" s="23" t="e">
        <v>#REF!</v>
      </c>
      <c r="J546" s="23" t="s">
        <v>49</v>
      </c>
      <c r="K546" s="2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22.5" customHeight="1">
      <c r="A547" s="1"/>
      <c r="B547" s="6"/>
      <c r="C547" s="20" t="str">
        <f t="array" ref="C547">IF(D547="","", INDEX(Impostazioni!$C$86:$L$105,MATCH($D547,Impostazioni!$J$86:$J$105,0),2))</f>
        <v/>
      </c>
      <c r="D547" s="6"/>
      <c r="E547" s="6"/>
      <c r="F547" s="6"/>
      <c r="G547" s="6"/>
      <c r="H547" s="23" t="s">
        <v>49</v>
      </c>
      <c r="I547" s="23" t="e">
        <v>#REF!</v>
      </c>
      <c r="J547" s="23" t="s">
        <v>49</v>
      </c>
      <c r="K547" s="2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22.5" customHeight="1">
      <c r="A548" s="1"/>
      <c r="B548" s="6"/>
      <c r="C548" s="20" t="str">
        <f t="array" ref="C548">IF(D548="","", INDEX(Impostazioni!$C$86:$L$105,MATCH($D548,Impostazioni!$J$86:$J$105,0),2))</f>
        <v/>
      </c>
      <c r="D548" s="6"/>
      <c r="E548" s="6"/>
      <c r="F548" s="6"/>
      <c r="G548" s="6"/>
      <c r="H548" s="23" t="s">
        <v>49</v>
      </c>
      <c r="I548" s="23" t="e">
        <v>#REF!</v>
      </c>
      <c r="J548" s="23" t="s">
        <v>49</v>
      </c>
      <c r="K548" s="2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22.5" customHeight="1">
      <c r="A549" s="1"/>
      <c r="B549" s="6"/>
      <c r="C549" s="20" t="str">
        <f t="array" ref="C549">IF(D549="","", INDEX(Impostazioni!$C$86:$L$105,MATCH($D549,Impostazioni!$J$86:$J$105,0),2))</f>
        <v/>
      </c>
      <c r="D549" s="6"/>
      <c r="E549" s="6"/>
      <c r="F549" s="6"/>
      <c r="G549" s="6"/>
      <c r="H549" s="23" t="s">
        <v>49</v>
      </c>
      <c r="I549" s="23" t="e">
        <v>#REF!</v>
      </c>
      <c r="J549" s="23" t="s">
        <v>49</v>
      </c>
      <c r="K549" s="2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22.5" customHeight="1">
      <c r="A550" s="1"/>
      <c r="B550" s="6"/>
      <c r="C550" s="20" t="str">
        <f t="array" ref="C550">IF(D550="","", INDEX(Impostazioni!$C$86:$L$105,MATCH($D550,Impostazioni!$J$86:$J$105,0),2))</f>
        <v/>
      </c>
      <c r="D550" s="6"/>
      <c r="E550" s="6"/>
      <c r="F550" s="6"/>
      <c r="G550" s="6"/>
      <c r="H550" s="23" t="s">
        <v>49</v>
      </c>
      <c r="I550" s="23" t="e">
        <v>#REF!</v>
      </c>
      <c r="J550" s="23" t="s">
        <v>49</v>
      </c>
      <c r="K550" s="2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22.5" customHeight="1">
      <c r="A551" s="1"/>
      <c r="B551" s="6"/>
      <c r="C551" s="20" t="str">
        <f t="array" ref="C551">IF(D551="","", INDEX(Impostazioni!$C$86:$L$105,MATCH($D551,Impostazioni!$J$86:$J$105,0),2))</f>
        <v/>
      </c>
      <c r="D551" s="6"/>
      <c r="E551" s="6"/>
      <c r="F551" s="6"/>
      <c r="G551" s="6"/>
      <c r="H551" s="23" t="s">
        <v>49</v>
      </c>
      <c r="I551" s="23" t="e">
        <v>#REF!</v>
      </c>
      <c r="J551" s="23" t="s">
        <v>49</v>
      </c>
      <c r="K551" s="2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22.5" customHeight="1">
      <c r="A552" s="1"/>
      <c r="B552" s="6"/>
      <c r="C552" s="20" t="str">
        <f t="array" ref="C552">IF(D552="","", INDEX(Impostazioni!$C$86:$L$105,MATCH($D552,Impostazioni!$J$86:$J$105,0),2))</f>
        <v/>
      </c>
      <c r="D552" s="6"/>
      <c r="E552" s="6"/>
      <c r="F552" s="6"/>
      <c r="G552" s="6"/>
      <c r="H552" s="23" t="s">
        <v>49</v>
      </c>
      <c r="I552" s="23" t="e">
        <v>#REF!</v>
      </c>
      <c r="J552" s="23" t="s">
        <v>49</v>
      </c>
      <c r="K552" s="2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22.5" customHeight="1">
      <c r="A553" s="1"/>
      <c r="B553" s="6"/>
      <c r="C553" s="20" t="str">
        <f t="array" ref="C553">IF(D553="","", INDEX(Impostazioni!$C$86:$L$105,MATCH($D553,Impostazioni!$J$86:$J$105,0),2))</f>
        <v/>
      </c>
      <c r="D553" s="6"/>
      <c r="E553" s="6"/>
      <c r="F553" s="6"/>
      <c r="G553" s="6"/>
      <c r="H553" s="23" t="s">
        <v>49</v>
      </c>
      <c r="I553" s="23" t="e">
        <v>#REF!</v>
      </c>
      <c r="J553" s="23" t="s">
        <v>49</v>
      </c>
      <c r="K553" s="2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22.5" customHeight="1">
      <c r="A554" s="1"/>
      <c r="B554" s="6"/>
      <c r="C554" s="20" t="str">
        <f t="array" ref="C554">IF(D554="","", INDEX(Impostazioni!$C$86:$L$105,MATCH($D554,Impostazioni!$J$86:$J$105,0),2))</f>
        <v/>
      </c>
      <c r="D554" s="6"/>
      <c r="E554" s="6"/>
      <c r="F554" s="6"/>
      <c r="G554" s="6"/>
      <c r="H554" s="23" t="s">
        <v>49</v>
      </c>
      <c r="I554" s="23" t="e">
        <v>#REF!</v>
      </c>
      <c r="J554" s="23" t="s">
        <v>49</v>
      </c>
      <c r="K554" s="2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22.5" customHeight="1">
      <c r="A555" s="1"/>
      <c r="B555" s="6"/>
      <c r="C555" s="20" t="str">
        <f t="array" ref="C555">IF(D555="","", INDEX(Impostazioni!$C$86:$L$105,MATCH($D555,Impostazioni!$J$86:$J$105,0),2))</f>
        <v/>
      </c>
      <c r="D555" s="6"/>
      <c r="E555" s="6"/>
      <c r="F555" s="6"/>
      <c r="G555" s="6"/>
      <c r="H555" s="23" t="s">
        <v>49</v>
      </c>
      <c r="I555" s="23" t="e">
        <v>#REF!</v>
      </c>
      <c r="J555" s="23" t="s">
        <v>49</v>
      </c>
      <c r="K555" s="2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22.5" customHeight="1">
      <c r="A556" s="1"/>
      <c r="B556" s="6"/>
      <c r="C556" s="20" t="str">
        <f t="array" ref="C556">IF(D556="","", INDEX(Impostazioni!$C$86:$L$105,MATCH($D556,Impostazioni!$J$86:$J$105,0),2))</f>
        <v/>
      </c>
      <c r="D556" s="6"/>
      <c r="E556" s="6"/>
      <c r="F556" s="6"/>
      <c r="G556" s="6"/>
      <c r="H556" s="23" t="s">
        <v>49</v>
      </c>
      <c r="I556" s="23" t="e">
        <v>#REF!</v>
      </c>
      <c r="J556" s="23" t="s">
        <v>49</v>
      </c>
      <c r="K556" s="2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22.5" customHeight="1">
      <c r="A557" s="1"/>
      <c r="B557" s="6"/>
      <c r="C557" s="20" t="str">
        <f t="array" ref="C557">IF(D557="","", INDEX(Impostazioni!$C$86:$L$105,MATCH($D557,Impostazioni!$J$86:$J$105,0),2))</f>
        <v/>
      </c>
      <c r="D557" s="6"/>
      <c r="E557" s="6"/>
      <c r="F557" s="6"/>
      <c r="G557" s="6"/>
      <c r="H557" s="23" t="s">
        <v>49</v>
      </c>
      <c r="I557" s="23" t="e">
        <v>#REF!</v>
      </c>
      <c r="J557" s="23" t="s">
        <v>49</v>
      </c>
      <c r="K557" s="2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22.5" customHeight="1">
      <c r="A558" s="1"/>
      <c r="B558" s="6"/>
      <c r="C558" s="20" t="str">
        <f t="array" ref="C558">IF(D558="","", INDEX(Impostazioni!$C$86:$L$105,MATCH($D558,Impostazioni!$J$86:$J$105,0),2))</f>
        <v/>
      </c>
      <c r="D558" s="6"/>
      <c r="E558" s="6"/>
      <c r="F558" s="6"/>
      <c r="G558" s="6"/>
      <c r="H558" s="23" t="s">
        <v>49</v>
      </c>
      <c r="I558" s="23" t="e">
        <v>#REF!</v>
      </c>
      <c r="J558" s="23" t="s">
        <v>49</v>
      </c>
      <c r="K558" s="2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22.5" customHeight="1">
      <c r="A559" s="1"/>
      <c r="B559" s="6"/>
      <c r="C559" s="20" t="str">
        <f t="array" ref="C559">IF(D559="","", INDEX(Impostazioni!$C$86:$L$105,MATCH($D559,Impostazioni!$J$86:$J$105,0),2))</f>
        <v/>
      </c>
      <c r="D559" s="6"/>
      <c r="E559" s="6"/>
      <c r="F559" s="6"/>
      <c r="G559" s="6"/>
      <c r="H559" s="23" t="s">
        <v>49</v>
      </c>
      <c r="I559" s="23" t="e">
        <v>#REF!</v>
      </c>
      <c r="J559" s="23" t="s">
        <v>49</v>
      </c>
      <c r="K559" s="2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22.5" customHeight="1">
      <c r="A560" s="1"/>
      <c r="B560" s="6"/>
      <c r="C560" s="20" t="str">
        <f t="array" ref="C560">IF(D560="","", INDEX(Impostazioni!$C$86:$L$105,MATCH($D560,Impostazioni!$J$86:$J$105,0),2))</f>
        <v/>
      </c>
      <c r="D560" s="6"/>
      <c r="E560" s="6"/>
      <c r="F560" s="6"/>
      <c r="G560" s="6"/>
      <c r="H560" s="23" t="s">
        <v>49</v>
      </c>
      <c r="I560" s="23" t="e">
        <v>#REF!</v>
      </c>
      <c r="J560" s="23" t="s">
        <v>49</v>
      </c>
      <c r="K560" s="2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22.5" customHeight="1">
      <c r="A561" s="1"/>
      <c r="B561" s="6"/>
      <c r="C561" s="20" t="str">
        <f t="array" ref="C561">IF(D561="","", INDEX(Impostazioni!$C$86:$L$105,MATCH($D561,Impostazioni!$J$86:$J$105,0),2))</f>
        <v/>
      </c>
      <c r="D561" s="6"/>
      <c r="E561" s="6"/>
      <c r="F561" s="6"/>
      <c r="G561" s="6"/>
      <c r="H561" s="23" t="s">
        <v>49</v>
      </c>
      <c r="I561" s="23" t="e">
        <v>#REF!</v>
      </c>
      <c r="J561" s="23" t="s">
        <v>49</v>
      </c>
      <c r="K561" s="2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22.5" customHeight="1">
      <c r="A562" s="1"/>
      <c r="B562" s="6"/>
      <c r="C562" s="20" t="str">
        <f t="array" ref="C562">IF(D562="","", INDEX(Impostazioni!$C$86:$L$105,MATCH($D562,Impostazioni!$J$86:$J$105,0),2))</f>
        <v/>
      </c>
      <c r="D562" s="6"/>
      <c r="E562" s="6"/>
      <c r="F562" s="6"/>
      <c r="G562" s="6"/>
      <c r="H562" s="23" t="s">
        <v>49</v>
      </c>
      <c r="I562" s="23" t="e">
        <v>#REF!</v>
      </c>
      <c r="J562" s="23" t="s">
        <v>49</v>
      </c>
      <c r="K562" s="2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22.5" customHeight="1">
      <c r="A563" s="1"/>
      <c r="B563" s="6"/>
      <c r="C563" s="20" t="str">
        <f t="array" ref="C563">IF(D563="","", INDEX(Impostazioni!$C$86:$L$105,MATCH($D563,Impostazioni!$J$86:$J$105,0),2))</f>
        <v/>
      </c>
      <c r="D563" s="6"/>
      <c r="E563" s="6"/>
      <c r="F563" s="6"/>
      <c r="G563" s="6"/>
      <c r="H563" s="23" t="s">
        <v>49</v>
      </c>
      <c r="I563" s="23" t="e">
        <v>#REF!</v>
      </c>
      <c r="J563" s="23" t="s">
        <v>49</v>
      </c>
      <c r="K563" s="2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22.5" customHeight="1">
      <c r="A564" s="1"/>
      <c r="B564" s="6"/>
      <c r="C564" s="20" t="str">
        <f t="array" ref="C564">IF(D564="","", INDEX(Impostazioni!$C$86:$L$105,MATCH($D564,Impostazioni!$J$86:$J$105,0),2))</f>
        <v/>
      </c>
      <c r="D564" s="6"/>
      <c r="E564" s="6"/>
      <c r="F564" s="6"/>
      <c r="G564" s="6"/>
      <c r="H564" s="23" t="s">
        <v>49</v>
      </c>
      <c r="I564" s="23" t="e">
        <v>#REF!</v>
      </c>
      <c r="J564" s="23" t="s">
        <v>49</v>
      </c>
      <c r="K564" s="2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22.5" customHeight="1">
      <c r="A565" s="1"/>
      <c r="B565" s="6"/>
      <c r="C565" s="20" t="str">
        <f t="array" ref="C565">IF(D565="","", INDEX(Impostazioni!$C$86:$L$105,MATCH($D565,Impostazioni!$J$86:$J$105,0),2))</f>
        <v/>
      </c>
      <c r="D565" s="6"/>
      <c r="E565" s="6"/>
      <c r="F565" s="6"/>
      <c r="G565" s="6"/>
      <c r="H565" s="23" t="s">
        <v>49</v>
      </c>
      <c r="I565" s="23" t="e">
        <v>#REF!</v>
      </c>
      <c r="J565" s="23" t="s">
        <v>49</v>
      </c>
      <c r="K565" s="2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22.5" customHeight="1">
      <c r="A566" s="1"/>
      <c r="B566" s="6"/>
      <c r="C566" s="20" t="str">
        <f t="array" ref="C566">IF(D566="","", INDEX(Impostazioni!$C$86:$L$105,MATCH($D566,Impostazioni!$J$86:$J$105,0),2))</f>
        <v/>
      </c>
      <c r="D566" s="6"/>
      <c r="E566" s="6"/>
      <c r="F566" s="6"/>
      <c r="G566" s="6"/>
      <c r="H566" s="23" t="s">
        <v>49</v>
      </c>
      <c r="I566" s="23" t="e">
        <v>#REF!</v>
      </c>
      <c r="J566" s="23" t="s">
        <v>49</v>
      </c>
      <c r="K566" s="2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22.5" customHeight="1">
      <c r="A567" s="1"/>
      <c r="B567" s="6"/>
      <c r="C567" s="20" t="str">
        <f t="array" ref="C567">IF(D567="","", INDEX(Impostazioni!$C$86:$L$105,MATCH($D567,Impostazioni!$J$86:$J$105,0),2))</f>
        <v/>
      </c>
      <c r="D567" s="6"/>
      <c r="E567" s="6"/>
      <c r="F567" s="6"/>
      <c r="G567" s="6"/>
      <c r="H567" s="23" t="s">
        <v>49</v>
      </c>
      <c r="I567" s="23" t="e">
        <v>#REF!</v>
      </c>
      <c r="J567" s="23" t="s">
        <v>49</v>
      </c>
      <c r="K567" s="2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22.5" customHeight="1">
      <c r="A568" s="1"/>
      <c r="B568" s="6"/>
      <c r="C568" s="20" t="str">
        <f t="array" ref="C568">IF(D568="","", INDEX(Impostazioni!$C$86:$L$105,MATCH($D568,Impostazioni!$J$86:$J$105,0),2))</f>
        <v/>
      </c>
      <c r="D568" s="6"/>
      <c r="E568" s="6"/>
      <c r="F568" s="6"/>
      <c r="G568" s="6"/>
      <c r="H568" s="23" t="s">
        <v>49</v>
      </c>
      <c r="I568" s="23" t="e">
        <v>#REF!</v>
      </c>
      <c r="J568" s="23" t="s">
        <v>49</v>
      </c>
      <c r="K568" s="2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22.5" customHeight="1">
      <c r="A569" s="1"/>
      <c r="B569" s="6"/>
      <c r="C569" s="20" t="str">
        <f t="array" ref="C569">IF(D569="","", INDEX(Impostazioni!$C$86:$L$105,MATCH($D569,Impostazioni!$J$86:$J$105,0),2))</f>
        <v/>
      </c>
      <c r="D569" s="6"/>
      <c r="E569" s="6"/>
      <c r="F569" s="6"/>
      <c r="G569" s="6"/>
      <c r="H569" s="23" t="s">
        <v>49</v>
      </c>
      <c r="I569" s="23" t="e">
        <v>#REF!</v>
      </c>
      <c r="J569" s="23" t="s">
        <v>49</v>
      </c>
      <c r="K569" s="2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22.5" customHeight="1">
      <c r="A570" s="1"/>
      <c r="B570" s="6"/>
      <c r="C570" s="20" t="str">
        <f t="array" ref="C570">IF(D570="","", INDEX(Impostazioni!$C$86:$L$105,MATCH($D570,Impostazioni!$J$86:$J$105,0),2))</f>
        <v/>
      </c>
      <c r="D570" s="6"/>
      <c r="E570" s="6"/>
      <c r="F570" s="6"/>
      <c r="G570" s="6"/>
      <c r="H570" s="23" t="s">
        <v>49</v>
      </c>
      <c r="I570" s="23" t="e">
        <v>#REF!</v>
      </c>
      <c r="J570" s="23" t="s">
        <v>49</v>
      </c>
      <c r="K570" s="2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22.5" customHeight="1">
      <c r="A571" s="1"/>
      <c r="B571" s="6"/>
      <c r="C571" s="20" t="str">
        <f t="array" ref="C571">IF(D571="","", INDEX(Impostazioni!$C$86:$L$105,MATCH($D571,Impostazioni!$J$86:$J$105,0),2))</f>
        <v/>
      </c>
      <c r="D571" s="6"/>
      <c r="E571" s="6"/>
      <c r="F571" s="6"/>
      <c r="G571" s="6"/>
      <c r="H571" s="23" t="s">
        <v>49</v>
      </c>
      <c r="I571" s="23" t="e">
        <v>#REF!</v>
      </c>
      <c r="J571" s="23" t="s">
        <v>49</v>
      </c>
      <c r="K571" s="2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22.5" customHeight="1">
      <c r="A572" s="1"/>
      <c r="B572" s="6"/>
      <c r="C572" s="20" t="str">
        <f t="array" ref="C572">IF(D572="","", INDEX(Impostazioni!$C$86:$L$105,MATCH($D572,Impostazioni!$J$86:$J$105,0),2))</f>
        <v/>
      </c>
      <c r="D572" s="6"/>
      <c r="E572" s="6"/>
      <c r="F572" s="6"/>
      <c r="G572" s="6"/>
      <c r="H572" s="23" t="s">
        <v>49</v>
      </c>
      <c r="I572" s="23" t="e">
        <v>#REF!</v>
      </c>
      <c r="J572" s="23" t="s">
        <v>49</v>
      </c>
      <c r="K572" s="2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22.5" customHeight="1">
      <c r="A573" s="1"/>
      <c r="B573" s="6"/>
      <c r="C573" s="20" t="str">
        <f t="array" ref="C573">IF(D573="","", INDEX(Impostazioni!$C$86:$L$105,MATCH($D573,Impostazioni!$J$86:$J$105,0),2))</f>
        <v/>
      </c>
      <c r="D573" s="6"/>
      <c r="E573" s="6"/>
      <c r="F573" s="6"/>
      <c r="G573" s="6"/>
      <c r="H573" s="23" t="s">
        <v>49</v>
      </c>
      <c r="I573" s="23" t="e">
        <v>#REF!</v>
      </c>
      <c r="J573" s="23" t="s">
        <v>49</v>
      </c>
      <c r="K573" s="2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22.5" customHeight="1">
      <c r="A574" s="1"/>
      <c r="B574" s="6"/>
      <c r="C574" s="20" t="str">
        <f t="array" ref="C574">IF(D574="","", INDEX(Impostazioni!$C$86:$L$105,MATCH($D574,Impostazioni!$J$86:$J$105,0),2))</f>
        <v/>
      </c>
      <c r="D574" s="6"/>
      <c r="E574" s="6"/>
      <c r="F574" s="6"/>
      <c r="G574" s="6"/>
      <c r="H574" s="23" t="s">
        <v>49</v>
      </c>
      <c r="I574" s="23" t="e">
        <v>#REF!</v>
      </c>
      <c r="J574" s="23" t="s">
        <v>49</v>
      </c>
      <c r="K574" s="2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22.5" customHeight="1">
      <c r="A575" s="1"/>
      <c r="B575" s="6"/>
      <c r="C575" s="20" t="str">
        <f t="array" ref="C575">IF(D575="","", INDEX(Impostazioni!$C$86:$L$105,MATCH($D575,Impostazioni!$J$86:$J$105,0),2))</f>
        <v/>
      </c>
      <c r="D575" s="6"/>
      <c r="E575" s="6"/>
      <c r="F575" s="6"/>
      <c r="G575" s="6"/>
      <c r="H575" s="23" t="s">
        <v>49</v>
      </c>
      <c r="I575" s="23" t="e">
        <v>#REF!</v>
      </c>
      <c r="J575" s="23" t="s">
        <v>49</v>
      </c>
      <c r="K575" s="2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22.5" customHeight="1">
      <c r="A576" s="1"/>
      <c r="B576" s="6"/>
      <c r="C576" s="20" t="str">
        <f t="array" ref="C576">IF(D576="","", INDEX(Impostazioni!$C$86:$L$105,MATCH($D576,Impostazioni!$J$86:$J$105,0),2))</f>
        <v/>
      </c>
      <c r="D576" s="6"/>
      <c r="E576" s="6"/>
      <c r="F576" s="6"/>
      <c r="G576" s="6"/>
      <c r="H576" s="23" t="s">
        <v>49</v>
      </c>
      <c r="I576" s="23" t="e">
        <v>#REF!</v>
      </c>
      <c r="J576" s="23" t="s">
        <v>49</v>
      </c>
      <c r="K576" s="2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22.5" customHeight="1">
      <c r="A577" s="1"/>
      <c r="B577" s="6"/>
      <c r="C577" s="20" t="str">
        <f t="array" ref="C577">IF(D577="","", INDEX(Impostazioni!$C$86:$L$105,MATCH($D577,Impostazioni!$J$86:$J$105,0),2))</f>
        <v/>
      </c>
      <c r="D577" s="6"/>
      <c r="E577" s="6"/>
      <c r="F577" s="6"/>
      <c r="G577" s="6"/>
      <c r="H577" s="23" t="s">
        <v>49</v>
      </c>
      <c r="I577" s="23" t="e">
        <v>#REF!</v>
      </c>
      <c r="J577" s="23" t="s">
        <v>49</v>
      </c>
      <c r="K577" s="2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22.5" customHeight="1">
      <c r="A578" s="1"/>
      <c r="B578" s="6"/>
      <c r="C578" s="20" t="str">
        <f t="array" ref="C578">IF(D578="","", INDEX(Impostazioni!$C$86:$L$105,MATCH($D578,Impostazioni!$J$86:$J$105,0),2))</f>
        <v/>
      </c>
      <c r="D578" s="6"/>
      <c r="E578" s="6"/>
      <c r="F578" s="6"/>
      <c r="G578" s="6"/>
      <c r="H578" s="23" t="s">
        <v>49</v>
      </c>
      <c r="I578" s="23" t="e">
        <v>#REF!</v>
      </c>
      <c r="J578" s="23" t="s">
        <v>49</v>
      </c>
      <c r="K578" s="2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22.5" customHeight="1">
      <c r="A579" s="1"/>
      <c r="B579" s="6"/>
      <c r="C579" s="20" t="str">
        <f t="array" ref="C579">IF(D579="","", INDEX(Impostazioni!$C$86:$L$105,MATCH($D579,Impostazioni!$J$86:$J$105,0),2))</f>
        <v/>
      </c>
      <c r="D579" s="6"/>
      <c r="E579" s="6"/>
      <c r="F579" s="6"/>
      <c r="G579" s="6"/>
      <c r="H579" s="23" t="s">
        <v>49</v>
      </c>
      <c r="I579" s="23" t="e">
        <v>#REF!</v>
      </c>
      <c r="J579" s="23" t="s">
        <v>49</v>
      </c>
      <c r="K579" s="2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22.5" customHeight="1">
      <c r="A580" s="1"/>
      <c r="B580" s="6"/>
      <c r="C580" s="20" t="str">
        <f t="array" ref="C580">IF(D580="","", INDEX(Impostazioni!$C$86:$L$105,MATCH($D580,Impostazioni!$J$86:$J$105,0),2))</f>
        <v/>
      </c>
      <c r="D580" s="6"/>
      <c r="E580" s="6"/>
      <c r="F580" s="6"/>
      <c r="G580" s="6"/>
      <c r="H580" s="23" t="s">
        <v>49</v>
      </c>
      <c r="I580" s="23" t="e">
        <v>#REF!</v>
      </c>
      <c r="J580" s="23" t="s">
        <v>49</v>
      </c>
      <c r="K580" s="2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22.5" customHeight="1">
      <c r="A581" s="1"/>
      <c r="B581" s="6"/>
      <c r="C581" s="20" t="str">
        <f t="array" ref="C581">IF(D581="","", INDEX(Impostazioni!$C$86:$L$105,MATCH($D581,Impostazioni!$J$86:$J$105,0),2))</f>
        <v/>
      </c>
      <c r="D581" s="6"/>
      <c r="E581" s="6"/>
      <c r="F581" s="6"/>
      <c r="G581" s="6"/>
      <c r="H581" s="23" t="s">
        <v>49</v>
      </c>
      <c r="I581" s="23" t="e">
        <v>#REF!</v>
      </c>
      <c r="J581" s="23" t="s">
        <v>49</v>
      </c>
      <c r="K581" s="2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22.5" customHeight="1">
      <c r="A582" s="1"/>
      <c r="B582" s="6"/>
      <c r="C582" s="20" t="str">
        <f t="array" ref="C582">IF(D582="","", INDEX(Impostazioni!$C$86:$L$105,MATCH($D582,Impostazioni!$J$86:$J$105,0),2))</f>
        <v/>
      </c>
      <c r="D582" s="6"/>
      <c r="E582" s="6"/>
      <c r="F582" s="6"/>
      <c r="G582" s="6"/>
      <c r="H582" s="23" t="s">
        <v>49</v>
      </c>
      <c r="I582" s="23" t="e">
        <v>#REF!</v>
      </c>
      <c r="J582" s="23" t="s">
        <v>49</v>
      </c>
      <c r="K582" s="2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22.5" customHeight="1">
      <c r="A583" s="1"/>
      <c r="B583" s="6"/>
      <c r="C583" s="20" t="str">
        <f t="array" ref="C583">IF(D583="","", INDEX(Impostazioni!$C$86:$L$105,MATCH($D583,Impostazioni!$J$86:$J$105,0),2))</f>
        <v/>
      </c>
      <c r="D583" s="6"/>
      <c r="E583" s="6"/>
      <c r="F583" s="6"/>
      <c r="G583" s="6"/>
      <c r="H583" s="23" t="s">
        <v>49</v>
      </c>
      <c r="I583" s="23" t="e">
        <v>#REF!</v>
      </c>
      <c r="J583" s="23" t="s">
        <v>49</v>
      </c>
      <c r="K583" s="2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22.5" customHeight="1">
      <c r="A584" s="1"/>
      <c r="B584" s="6"/>
      <c r="C584" s="20" t="str">
        <f t="array" ref="C584">IF(D584="","", INDEX(Impostazioni!$C$86:$L$105,MATCH($D584,Impostazioni!$J$86:$J$105,0),2))</f>
        <v/>
      </c>
      <c r="D584" s="6"/>
      <c r="E584" s="6"/>
      <c r="F584" s="6"/>
      <c r="G584" s="6"/>
      <c r="H584" s="23" t="s">
        <v>49</v>
      </c>
      <c r="I584" s="23" t="e">
        <v>#REF!</v>
      </c>
      <c r="J584" s="23" t="s">
        <v>49</v>
      </c>
      <c r="K584" s="2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22.5" customHeight="1">
      <c r="A585" s="1"/>
      <c r="B585" s="6"/>
      <c r="C585" s="20" t="str">
        <f t="array" ref="C585">IF(D585="","", INDEX(Impostazioni!$C$86:$L$105,MATCH($D585,Impostazioni!$J$86:$J$105,0),2))</f>
        <v/>
      </c>
      <c r="D585" s="6"/>
      <c r="E585" s="6"/>
      <c r="F585" s="6"/>
      <c r="G585" s="6"/>
      <c r="H585" s="23" t="s">
        <v>49</v>
      </c>
      <c r="I585" s="23" t="e">
        <v>#REF!</v>
      </c>
      <c r="J585" s="23" t="s">
        <v>49</v>
      </c>
      <c r="K585" s="2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22.5" customHeight="1">
      <c r="A586" s="1"/>
      <c r="B586" s="6"/>
      <c r="C586" s="20" t="str">
        <f t="array" ref="C586">IF(D586="","", INDEX(Impostazioni!$C$86:$L$105,MATCH($D586,Impostazioni!$J$86:$J$105,0),2))</f>
        <v/>
      </c>
      <c r="D586" s="6"/>
      <c r="E586" s="6"/>
      <c r="F586" s="6"/>
      <c r="G586" s="6"/>
      <c r="H586" s="23" t="s">
        <v>49</v>
      </c>
      <c r="I586" s="23" t="e">
        <v>#REF!</v>
      </c>
      <c r="J586" s="23" t="s">
        <v>49</v>
      </c>
      <c r="K586" s="2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22.5" customHeight="1">
      <c r="A587" s="1"/>
      <c r="B587" s="6"/>
      <c r="C587" s="20" t="str">
        <f t="array" ref="C587">IF(D587="","", INDEX(Impostazioni!$C$86:$L$105,MATCH($D587,Impostazioni!$J$86:$J$105,0),2))</f>
        <v/>
      </c>
      <c r="D587" s="6"/>
      <c r="E587" s="6"/>
      <c r="F587" s="6"/>
      <c r="G587" s="6"/>
      <c r="H587" s="23" t="s">
        <v>49</v>
      </c>
      <c r="I587" s="23" t="e">
        <v>#REF!</v>
      </c>
      <c r="J587" s="23" t="s">
        <v>49</v>
      </c>
      <c r="K587" s="2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22.5" customHeight="1">
      <c r="A588" s="1"/>
      <c r="B588" s="6"/>
      <c r="C588" s="20" t="str">
        <f t="array" ref="C588">IF(D588="","", INDEX(Impostazioni!$C$86:$L$105,MATCH($D588,Impostazioni!$J$86:$J$105,0),2))</f>
        <v/>
      </c>
      <c r="D588" s="6"/>
      <c r="E588" s="6"/>
      <c r="F588" s="6"/>
      <c r="G588" s="6"/>
      <c r="H588" s="23" t="s">
        <v>49</v>
      </c>
      <c r="I588" s="23" t="e">
        <v>#REF!</v>
      </c>
      <c r="J588" s="23" t="s">
        <v>49</v>
      </c>
      <c r="K588" s="2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22.5" customHeight="1">
      <c r="A589" s="1"/>
      <c r="B589" s="6"/>
      <c r="C589" s="20" t="str">
        <f t="array" ref="C589">IF(D589="","", INDEX(Impostazioni!$C$86:$L$105,MATCH($D589,Impostazioni!$J$86:$J$105,0),2))</f>
        <v/>
      </c>
      <c r="D589" s="6"/>
      <c r="E589" s="6"/>
      <c r="F589" s="6"/>
      <c r="G589" s="6"/>
      <c r="H589" s="23" t="s">
        <v>49</v>
      </c>
      <c r="I589" s="23" t="e">
        <v>#REF!</v>
      </c>
      <c r="J589" s="23" t="s">
        <v>49</v>
      </c>
      <c r="K589" s="2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22.5" customHeight="1">
      <c r="A590" s="1"/>
      <c r="B590" s="6"/>
      <c r="C590" s="20" t="str">
        <f t="array" ref="C590">IF(D590="","", INDEX(Impostazioni!$C$86:$L$105,MATCH($D590,Impostazioni!$J$86:$J$105,0),2))</f>
        <v/>
      </c>
      <c r="D590" s="6"/>
      <c r="E590" s="6"/>
      <c r="F590" s="6"/>
      <c r="G590" s="6"/>
      <c r="H590" s="23" t="s">
        <v>49</v>
      </c>
      <c r="I590" s="23" t="e">
        <v>#REF!</v>
      </c>
      <c r="J590" s="23" t="s">
        <v>49</v>
      </c>
      <c r="K590" s="2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22.5" customHeight="1">
      <c r="A591" s="1"/>
      <c r="B591" s="6"/>
      <c r="C591" s="20" t="str">
        <f t="array" ref="C591">IF(D591="","", INDEX(Impostazioni!$C$86:$L$105,MATCH($D591,Impostazioni!$J$86:$J$105,0),2))</f>
        <v/>
      </c>
      <c r="D591" s="6"/>
      <c r="E591" s="6"/>
      <c r="F591" s="6"/>
      <c r="G591" s="6"/>
      <c r="H591" s="23" t="s">
        <v>49</v>
      </c>
      <c r="I591" s="23" t="e">
        <v>#REF!</v>
      </c>
      <c r="J591" s="23" t="s">
        <v>49</v>
      </c>
      <c r="K591" s="2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22.5" customHeight="1">
      <c r="A592" s="1"/>
      <c r="B592" s="6"/>
      <c r="C592" s="20" t="str">
        <f t="array" ref="C592">IF(D592="","", INDEX(Impostazioni!$C$86:$L$105,MATCH($D592,Impostazioni!$J$86:$J$105,0),2))</f>
        <v/>
      </c>
      <c r="D592" s="6"/>
      <c r="E592" s="6"/>
      <c r="F592" s="6"/>
      <c r="G592" s="6"/>
      <c r="H592" s="23" t="s">
        <v>49</v>
      </c>
      <c r="I592" s="23" t="e">
        <v>#REF!</v>
      </c>
      <c r="J592" s="23" t="s">
        <v>49</v>
      </c>
      <c r="K592" s="2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22.5" customHeight="1">
      <c r="A593" s="1"/>
      <c r="B593" s="6"/>
      <c r="C593" s="20" t="str">
        <f t="array" ref="C593">IF(D593="","", INDEX(Impostazioni!$C$86:$L$105,MATCH($D593,Impostazioni!$J$86:$J$105,0),2))</f>
        <v/>
      </c>
      <c r="D593" s="6"/>
      <c r="E593" s="6"/>
      <c r="F593" s="6"/>
      <c r="G593" s="6"/>
      <c r="H593" s="23" t="s">
        <v>49</v>
      </c>
      <c r="I593" s="23" t="e">
        <v>#REF!</v>
      </c>
      <c r="J593" s="23" t="s">
        <v>49</v>
      </c>
      <c r="K593" s="2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22.5" customHeight="1">
      <c r="A594" s="1"/>
      <c r="B594" s="6"/>
      <c r="C594" s="20" t="str">
        <f t="array" ref="C594">IF(D594="","", INDEX(Impostazioni!$C$86:$L$105,MATCH($D594,Impostazioni!$J$86:$J$105,0),2))</f>
        <v/>
      </c>
      <c r="D594" s="6"/>
      <c r="E594" s="6"/>
      <c r="F594" s="6"/>
      <c r="G594" s="6"/>
      <c r="H594" s="23" t="s">
        <v>49</v>
      </c>
      <c r="I594" s="23" t="e">
        <v>#REF!</v>
      </c>
      <c r="J594" s="23" t="s">
        <v>49</v>
      </c>
      <c r="K594" s="2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22.5" customHeight="1">
      <c r="A595" s="1"/>
      <c r="B595" s="6"/>
      <c r="C595" s="20" t="str">
        <f t="array" ref="C595">IF(D595="","", INDEX(Impostazioni!$C$86:$L$105,MATCH($D595,Impostazioni!$J$86:$J$105,0),2))</f>
        <v/>
      </c>
      <c r="D595" s="6"/>
      <c r="E595" s="6"/>
      <c r="F595" s="6"/>
      <c r="G595" s="6"/>
      <c r="H595" s="23" t="s">
        <v>49</v>
      </c>
      <c r="I595" s="23" t="e">
        <v>#REF!</v>
      </c>
      <c r="J595" s="23" t="s">
        <v>49</v>
      </c>
      <c r="K595" s="2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22.5" customHeight="1">
      <c r="A596" s="1"/>
      <c r="B596" s="6"/>
      <c r="C596" s="20" t="str">
        <f t="array" ref="C596">IF(D596="","", INDEX(Impostazioni!$C$86:$L$105,MATCH($D596,Impostazioni!$J$86:$J$105,0),2))</f>
        <v/>
      </c>
      <c r="D596" s="6"/>
      <c r="E596" s="6"/>
      <c r="F596" s="6"/>
      <c r="G596" s="6"/>
      <c r="H596" s="23" t="s">
        <v>49</v>
      </c>
      <c r="I596" s="23" t="e">
        <v>#REF!</v>
      </c>
      <c r="J596" s="23" t="s">
        <v>49</v>
      </c>
      <c r="K596" s="2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22.5" customHeight="1">
      <c r="A597" s="1"/>
      <c r="B597" s="6"/>
      <c r="C597" s="20" t="str">
        <f t="array" ref="C597">IF(D597="","", INDEX(Impostazioni!$C$86:$L$105,MATCH($D597,Impostazioni!$J$86:$J$105,0),2))</f>
        <v/>
      </c>
      <c r="D597" s="6"/>
      <c r="E597" s="6"/>
      <c r="F597" s="6"/>
      <c r="G597" s="6"/>
      <c r="H597" s="23" t="s">
        <v>49</v>
      </c>
      <c r="I597" s="23" t="e">
        <v>#REF!</v>
      </c>
      <c r="J597" s="23" t="s">
        <v>49</v>
      </c>
      <c r="K597" s="2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22.5" customHeight="1">
      <c r="A598" s="1"/>
      <c r="B598" s="6"/>
      <c r="C598" s="20" t="str">
        <f t="array" ref="C598">IF(D598="","", INDEX(Impostazioni!$C$86:$L$105,MATCH($D598,Impostazioni!$J$86:$J$105,0),2))</f>
        <v/>
      </c>
      <c r="D598" s="6"/>
      <c r="E598" s="6"/>
      <c r="F598" s="6"/>
      <c r="G598" s="6"/>
      <c r="H598" s="23" t="s">
        <v>49</v>
      </c>
      <c r="I598" s="23" t="e">
        <v>#REF!</v>
      </c>
      <c r="J598" s="23" t="s">
        <v>49</v>
      </c>
      <c r="K598" s="2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22.5" customHeight="1">
      <c r="A599" s="1"/>
      <c r="B599" s="6"/>
      <c r="C599" s="20" t="str">
        <f t="array" ref="C599">IF(D599="","", INDEX(Impostazioni!$C$86:$L$105,MATCH($D599,Impostazioni!$J$86:$J$105,0),2))</f>
        <v/>
      </c>
      <c r="D599" s="6"/>
      <c r="E599" s="6"/>
      <c r="F599" s="6"/>
      <c r="G599" s="6"/>
      <c r="H599" s="23" t="s">
        <v>49</v>
      </c>
      <c r="I599" s="23" t="e">
        <v>#REF!</v>
      </c>
      <c r="J599" s="23" t="s">
        <v>49</v>
      </c>
      <c r="K599" s="2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22.5" customHeight="1">
      <c r="A600" s="1"/>
      <c r="B600" s="6"/>
      <c r="C600" s="20" t="str">
        <f t="array" ref="C600">IF(D600="","", INDEX(Impostazioni!$C$86:$L$105,MATCH($D600,Impostazioni!$J$86:$J$105,0),2))</f>
        <v/>
      </c>
      <c r="D600" s="6"/>
      <c r="E600" s="6"/>
      <c r="F600" s="6"/>
      <c r="G600" s="6"/>
      <c r="H600" s="23" t="s">
        <v>49</v>
      </c>
      <c r="I600" s="23" t="e">
        <v>#REF!</v>
      </c>
      <c r="J600" s="23" t="s">
        <v>49</v>
      </c>
      <c r="K600" s="2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22.5" customHeight="1">
      <c r="A601" s="1"/>
      <c r="B601" s="6"/>
      <c r="C601" s="20" t="str">
        <f t="array" ref="C601">IF(D601="","", INDEX(Impostazioni!$C$86:$L$105,MATCH($D601,Impostazioni!$J$86:$J$105,0),2))</f>
        <v/>
      </c>
      <c r="D601" s="6"/>
      <c r="E601" s="6"/>
      <c r="F601" s="6"/>
      <c r="G601" s="6"/>
      <c r="H601" s="23" t="s">
        <v>49</v>
      </c>
      <c r="I601" s="23" t="e">
        <v>#REF!</v>
      </c>
      <c r="J601" s="23" t="s">
        <v>49</v>
      </c>
      <c r="K601" s="2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22.5" customHeight="1">
      <c r="A602" s="1"/>
      <c r="B602" s="6"/>
      <c r="C602" s="20" t="str">
        <f t="array" ref="C602">IF(D602="","", INDEX(Impostazioni!$C$86:$L$105,MATCH($D602,Impostazioni!$J$86:$J$105,0),2))</f>
        <v/>
      </c>
      <c r="D602" s="6"/>
      <c r="E602" s="6"/>
      <c r="F602" s="6"/>
      <c r="G602" s="6"/>
      <c r="H602" s="23" t="s">
        <v>49</v>
      </c>
      <c r="I602" s="23" t="e">
        <v>#REF!</v>
      </c>
      <c r="J602" s="23" t="s">
        <v>49</v>
      </c>
      <c r="K602" s="2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22.5" customHeight="1">
      <c r="A603" s="1"/>
      <c r="B603" s="6"/>
      <c r="C603" s="20" t="str">
        <f t="array" ref="C603">IF(D603="","", INDEX(Impostazioni!$C$86:$L$105,MATCH($D603,Impostazioni!$J$86:$J$105,0),2))</f>
        <v/>
      </c>
      <c r="D603" s="6"/>
      <c r="E603" s="6"/>
      <c r="F603" s="6"/>
      <c r="G603" s="6"/>
      <c r="H603" s="23" t="s">
        <v>49</v>
      </c>
      <c r="I603" s="23" t="e">
        <v>#REF!</v>
      </c>
      <c r="J603" s="23" t="s">
        <v>49</v>
      </c>
      <c r="K603" s="2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22.5" customHeight="1">
      <c r="A604" s="1"/>
      <c r="B604" s="6"/>
      <c r="C604" s="20" t="str">
        <f t="array" ref="C604">IF(D604="","", INDEX(Impostazioni!$C$86:$L$105,MATCH($D604,Impostazioni!$J$86:$J$105,0),2))</f>
        <v/>
      </c>
      <c r="D604" s="6"/>
      <c r="E604" s="6"/>
      <c r="F604" s="6"/>
      <c r="G604" s="6"/>
      <c r="H604" s="23" t="s">
        <v>49</v>
      </c>
      <c r="I604" s="23" t="e">
        <v>#REF!</v>
      </c>
      <c r="J604" s="23" t="s">
        <v>49</v>
      </c>
      <c r="K604" s="2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22.5" customHeight="1">
      <c r="A605" s="1"/>
      <c r="B605" s="6"/>
      <c r="C605" s="20" t="str">
        <f t="array" ref="C605">IF(D605="","", INDEX(Impostazioni!$C$86:$L$105,MATCH($D605,Impostazioni!$J$86:$J$105,0),2))</f>
        <v/>
      </c>
      <c r="D605" s="6"/>
      <c r="E605" s="6"/>
      <c r="F605" s="6"/>
      <c r="G605" s="6"/>
      <c r="H605" s="23" t="s">
        <v>49</v>
      </c>
      <c r="I605" s="23" t="e">
        <v>#REF!</v>
      </c>
      <c r="J605" s="23" t="s">
        <v>49</v>
      </c>
      <c r="K605" s="2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22.5" customHeight="1">
      <c r="A606" s="1"/>
      <c r="B606" s="6"/>
      <c r="C606" s="20" t="str">
        <f t="array" ref="C606">IF(D606="","", INDEX(Impostazioni!$C$86:$L$105,MATCH($D606,Impostazioni!$J$86:$J$105,0),2))</f>
        <v/>
      </c>
      <c r="D606" s="6"/>
      <c r="E606" s="6"/>
      <c r="F606" s="6"/>
      <c r="G606" s="6"/>
      <c r="H606" s="23" t="s">
        <v>49</v>
      </c>
      <c r="I606" s="23" t="e">
        <v>#REF!</v>
      </c>
      <c r="J606" s="23" t="s">
        <v>49</v>
      </c>
      <c r="K606" s="2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22.5" customHeight="1">
      <c r="A607" s="1"/>
      <c r="B607" s="6"/>
      <c r="C607" s="20" t="str">
        <f t="array" ref="C607">IF(D607="","", INDEX(Impostazioni!$C$86:$L$105,MATCH($D607,Impostazioni!$J$86:$J$105,0),2))</f>
        <v/>
      </c>
      <c r="D607" s="6"/>
      <c r="E607" s="6"/>
      <c r="F607" s="6"/>
      <c r="G607" s="6"/>
      <c r="H607" s="23" t="s">
        <v>49</v>
      </c>
      <c r="I607" s="23" t="e">
        <v>#REF!</v>
      </c>
      <c r="J607" s="23" t="s">
        <v>49</v>
      </c>
      <c r="K607" s="2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22.5" customHeight="1">
      <c r="A608" s="1"/>
      <c r="B608" s="6"/>
      <c r="C608" s="20" t="str">
        <f t="array" ref="C608">IF(D608="","", INDEX(Impostazioni!$C$86:$L$105,MATCH($D608,Impostazioni!$J$86:$J$105,0),2))</f>
        <v/>
      </c>
      <c r="D608" s="6"/>
      <c r="E608" s="6"/>
      <c r="F608" s="6"/>
      <c r="G608" s="6"/>
      <c r="H608" s="23" t="s">
        <v>49</v>
      </c>
      <c r="I608" s="23" t="e">
        <v>#REF!</v>
      </c>
      <c r="J608" s="23" t="s">
        <v>49</v>
      </c>
      <c r="K608" s="2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22.5" customHeight="1">
      <c r="A609" s="1"/>
      <c r="B609" s="6"/>
      <c r="C609" s="20" t="str">
        <f t="array" ref="C609">IF(D609="","", INDEX(Impostazioni!$C$86:$L$105,MATCH($D609,Impostazioni!$J$86:$J$105,0),2))</f>
        <v/>
      </c>
      <c r="D609" s="6"/>
      <c r="E609" s="6"/>
      <c r="F609" s="6"/>
      <c r="G609" s="6"/>
      <c r="H609" s="23" t="s">
        <v>49</v>
      </c>
      <c r="I609" s="23" t="e">
        <v>#REF!</v>
      </c>
      <c r="J609" s="23" t="s">
        <v>49</v>
      </c>
      <c r="K609" s="2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22.5" customHeight="1">
      <c r="A610" s="1"/>
      <c r="B610" s="6"/>
      <c r="C610" s="20" t="str">
        <f t="array" ref="C610">IF(D610="","", INDEX(Impostazioni!$C$86:$L$105,MATCH($D610,Impostazioni!$J$86:$J$105,0),2))</f>
        <v/>
      </c>
      <c r="D610" s="6"/>
      <c r="E610" s="6"/>
      <c r="F610" s="6"/>
      <c r="G610" s="6"/>
      <c r="H610" s="23" t="s">
        <v>49</v>
      </c>
      <c r="I610" s="23" t="e">
        <v>#REF!</v>
      </c>
      <c r="J610" s="23" t="s">
        <v>49</v>
      </c>
      <c r="K610" s="2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22.5" customHeight="1">
      <c r="A611" s="1"/>
      <c r="B611" s="6"/>
      <c r="C611" s="20" t="str">
        <f t="array" ref="C611">IF(D611="","", INDEX(Impostazioni!$C$86:$L$105,MATCH($D611,Impostazioni!$J$86:$J$105,0),2))</f>
        <v/>
      </c>
      <c r="D611" s="6"/>
      <c r="E611" s="6"/>
      <c r="F611" s="6"/>
      <c r="G611" s="6"/>
      <c r="H611" s="23" t="s">
        <v>49</v>
      </c>
      <c r="I611" s="23" t="e">
        <v>#REF!</v>
      </c>
      <c r="J611" s="23" t="s">
        <v>49</v>
      </c>
      <c r="K611" s="2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22.5" customHeight="1">
      <c r="A612" s="1"/>
      <c r="B612" s="6"/>
      <c r="C612" s="20" t="str">
        <f t="array" ref="C612">IF(D612="","", INDEX(Impostazioni!$C$86:$L$105,MATCH($D612,Impostazioni!$J$86:$J$105,0),2))</f>
        <v/>
      </c>
      <c r="D612" s="6"/>
      <c r="E612" s="6"/>
      <c r="F612" s="6"/>
      <c r="G612" s="6"/>
      <c r="H612" s="23" t="s">
        <v>49</v>
      </c>
      <c r="I612" s="23" t="e">
        <v>#REF!</v>
      </c>
      <c r="J612" s="23" t="s">
        <v>49</v>
      </c>
      <c r="K612" s="2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22.5" customHeight="1">
      <c r="A613" s="1"/>
      <c r="B613" s="6"/>
      <c r="C613" s="20" t="str">
        <f t="array" ref="C613">IF(D613="","", INDEX(Impostazioni!$C$86:$L$105,MATCH($D613,Impostazioni!$J$86:$J$105,0),2))</f>
        <v/>
      </c>
      <c r="D613" s="6"/>
      <c r="E613" s="6"/>
      <c r="F613" s="6"/>
      <c r="G613" s="6"/>
      <c r="H613" s="23" t="s">
        <v>49</v>
      </c>
      <c r="I613" s="23" t="e">
        <v>#REF!</v>
      </c>
      <c r="J613" s="23" t="s">
        <v>49</v>
      </c>
      <c r="K613" s="2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22.5" customHeight="1">
      <c r="A614" s="1"/>
      <c r="B614" s="6"/>
      <c r="C614" s="20" t="str">
        <f t="array" ref="C614">IF(D614="","", INDEX(Impostazioni!$C$86:$L$105,MATCH($D614,Impostazioni!$J$86:$J$105,0),2))</f>
        <v/>
      </c>
      <c r="D614" s="6"/>
      <c r="E614" s="6"/>
      <c r="F614" s="6"/>
      <c r="G614" s="6"/>
      <c r="H614" s="23" t="s">
        <v>49</v>
      </c>
      <c r="I614" s="23" t="e">
        <v>#REF!</v>
      </c>
      <c r="J614" s="23" t="s">
        <v>49</v>
      </c>
      <c r="K614" s="2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22.5" customHeight="1">
      <c r="A615" s="1"/>
      <c r="B615" s="6"/>
      <c r="C615" s="20" t="str">
        <f t="array" ref="C615">IF(D615="","", INDEX(Impostazioni!$C$86:$L$105,MATCH($D615,Impostazioni!$J$86:$J$105,0),2))</f>
        <v/>
      </c>
      <c r="D615" s="6"/>
      <c r="E615" s="6"/>
      <c r="F615" s="6"/>
      <c r="G615" s="6"/>
      <c r="H615" s="23" t="s">
        <v>49</v>
      </c>
      <c r="I615" s="23" t="e">
        <v>#REF!</v>
      </c>
      <c r="J615" s="23" t="s">
        <v>49</v>
      </c>
      <c r="K615" s="2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22.5" customHeight="1">
      <c r="A616" s="1"/>
      <c r="B616" s="6"/>
      <c r="C616" s="20" t="str">
        <f t="array" ref="C616">IF(D616="","", INDEX(Impostazioni!$C$86:$L$105,MATCH($D616,Impostazioni!$J$86:$J$105,0),2))</f>
        <v/>
      </c>
      <c r="D616" s="6"/>
      <c r="E616" s="6"/>
      <c r="F616" s="6"/>
      <c r="G616" s="6"/>
      <c r="H616" s="23" t="s">
        <v>49</v>
      </c>
      <c r="I616" s="23" t="e">
        <v>#REF!</v>
      </c>
      <c r="J616" s="23" t="s">
        <v>49</v>
      </c>
      <c r="K616" s="2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22.5" customHeight="1">
      <c r="A617" s="1"/>
      <c r="B617" s="6"/>
      <c r="C617" s="20" t="str">
        <f t="array" ref="C617">IF(D617="","", INDEX(Impostazioni!$C$86:$L$105,MATCH($D617,Impostazioni!$J$86:$J$105,0),2))</f>
        <v/>
      </c>
      <c r="D617" s="6"/>
      <c r="E617" s="6"/>
      <c r="F617" s="6"/>
      <c r="G617" s="6"/>
      <c r="H617" s="23" t="s">
        <v>49</v>
      </c>
      <c r="I617" s="23" t="e">
        <v>#REF!</v>
      </c>
      <c r="J617" s="23" t="s">
        <v>49</v>
      </c>
      <c r="K617" s="2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22.5" customHeight="1">
      <c r="A618" s="1"/>
      <c r="B618" s="6"/>
      <c r="C618" s="20" t="str">
        <f t="array" ref="C618">IF(D618="","", INDEX(Impostazioni!$C$86:$L$105,MATCH($D618,Impostazioni!$J$86:$J$105,0),2))</f>
        <v/>
      </c>
      <c r="D618" s="6"/>
      <c r="E618" s="6"/>
      <c r="F618" s="6"/>
      <c r="G618" s="6"/>
      <c r="H618" s="23" t="s">
        <v>49</v>
      </c>
      <c r="I618" s="23" t="e">
        <v>#REF!</v>
      </c>
      <c r="J618" s="23" t="s">
        <v>49</v>
      </c>
      <c r="K618" s="2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22.5" customHeight="1">
      <c r="A619" s="1"/>
      <c r="B619" s="6"/>
      <c r="C619" s="20" t="str">
        <f t="array" ref="C619">IF(D619="","", INDEX(Impostazioni!$C$86:$L$105,MATCH($D619,Impostazioni!$J$86:$J$105,0),2))</f>
        <v/>
      </c>
      <c r="D619" s="6"/>
      <c r="E619" s="6"/>
      <c r="F619" s="6"/>
      <c r="G619" s="6"/>
      <c r="H619" s="23" t="s">
        <v>49</v>
      </c>
      <c r="I619" s="23" t="e">
        <v>#REF!</v>
      </c>
      <c r="J619" s="23" t="s">
        <v>49</v>
      </c>
      <c r="K619" s="2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22.5" customHeight="1">
      <c r="A620" s="1"/>
      <c r="B620" s="6"/>
      <c r="C620" s="20" t="str">
        <f t="array" ref="C620">IF(D620="","", INDEX(Impostazioni!$C$86:$L$105,MATCH($D620,Impostazioni!$J$86:$J$105,0),2))</f>
        <v/>
      </c>
      <c r="D620" s="6"/>
      <c r="E620" s="6"/>
      <c r="F620" s="6"/>
      <c r="G620" s="6"/>
      <c r="H620" s="23" t="s">
        <v>49</v>
      </c>
      <c r="I620" s="23" t="e">
        <v>#REF!</v>
      </c>
      <c r="J620" s="23" t="s">
        <v>49</v>
      </c>
      <c r="K620" s="2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22.5" customHeight="1">
      <c r="A621" s="1"/>
      <c r="B621" s="6"/>
      <c r="C621" s="20" t="str">
        <f t="array" ref="C621">IF(D621="","", INDEX(Impostazioni!$C$86:$L$105,MATCH($D621,Impostazioni!$J$86:$J$105,0),2))</f>
        <v/>
      </c>
      <c r="D621" s="6"/>
      <c r="E621" s="6"/>
      <c r="F621" s="6"/>
      <c r="G621" s="6"/>
      <c r="H621" s="23" t="s">
        <v>49</v>
      </c>
      <c r="I621" s="23" t="e">
        <v>#REF!</v>
      </c>
      <c r="J621" s="23" t="s">
        <v>49</v>
      </c>
      <c r="K621" s="2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22.5" customHeight="1">
      <c r="A622" s="1"/>
      <c r="B622" s="6"/>
      <c r="C622" s="20" t="str">
        <f t="array" ref="C622">IF(D622="","", INDEX(Impostazioni!$C$86:$L$105,MATCH($D622,Impostazioni!$J$86:$J$105,0),2))</f>
        <v/>
      </c>
      <c r="D622" s="6"/>
      <c r="E622" s="6"/>
      <c r="F622" s="6"/>
      <c r="G622" s="6"/>
      <c r="H622" s="23" t="s">
        <v>49</v>
      </c>
      <c r="I622" s="23" t="e">
        <v>#REF!</v>
      </c>
      <c r="J622" s="23" t="s">
        <v>49</v>
      </c>
      <c r="K622" s="2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22.5" customHeight="1">
      <c r="A623" s="1"/>
      <c r="B623" s="6"/>
      <c r="C623" s="20" t="str">
        <f t="array" ref="C623">IF(D623="","", INDEX(Impostazioni!$C$86:$L$105,MATCH($D623,Impostazioni!$J$86:$J$105,0),2))</f>
        <v/>
      </c>
      <c r="D623" s="6"/>
      <c r="E623" s="6"/>
      <c r="F623" s="6"/>
      <c r="G623" s="6"/>
      <c r="H623" s="23" t="s">
        <v>49</v>
      </c>
      <c r="I623" s="23" t="e">
        <v>#REF!</v>
      </c>
      <c r="J623" s="23" t="s">
        <v>49</v>
      </c>
      <c r="K623" s="2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22.5" customHeight="1">
      <c r="A624" s="1"/>
      <c r="B624" s="6"/>
      <c r="C624" s="20" t="str">
        <f t="array" ref="C624">IF(D624="","", INDEX(Impostazioni!$C$86:$L$105,MATCH($D624,Impostazioni!$J$86:$J$105,0),2))</f>
        <v/>
      </c>
      <c r="D624" s="6"/>
      <c r="E624" s="6"/>
      <c r="F624" s="6"/>
      <c r="G624" s="6"/>
      <c r="H624" s="23" t="s">
        <v>49</v>
      </c>
      <c r="I624" s="23" t="e">
        <v>#REF!</v>
      </c>
      <c r="J624" s="23" t="s">
        <v>49</v>
      </c>
      <c r="K624" s="2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22.5" customHeight="1">
      <c r="A625" s="1"/>
      <c r="B625" s="6"/>
      <c r="C625" s="20" t="str">
        <f t="array" ref="C625">IF(D625="","", INDEX(Impostazioni!$C$86:$L$105,MATCH($D625,Impostazioni!$J$86:$J$105,0),2))</f>
        <v/>
      </c>
      <c r="D625" s="6"/>
      <c r="E625" s="6"/>
      <c r="F625" s="6"/>
      <c r="G625" s="6"/>
      <c r="H625" s="23" t="s">
        <v>49</v>
      </c>
      <c r="I625" s="23" t="e">
        <v>#REF!</v>
      </c>
      <c r="J625" s="23" t="s">
        <v>49</v>
      </c>
      <c r="K625" s="2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22.5" customHeight="1">
      <c r="A626" s="1"/>
      <c r="B626" s="6"/>
      <c r="C626" s="20" t="str">
        <f t="array" ref="C626">IF(D626="","", INDEX(Impostazioni!$C$86:$L$105,MATCH($D626,Impostazioni!$J$86:$J$105,0),2))</f>
        <v/>
      </c>
      <c r="D626" s="6"/>
      <c r="E626" s="6"/>
      <c r="F626" s="6"/>
      <c r="G626" s="6"/>
      <c r="H626" s="23" t="s">
        <v>49</v>
      </c>
      <c r="I626" s="23" t="e">
        <v>#REF!</v>
      </c>
      <c r="J626" s="23" t="s">
        <v>49</v>
      </c>
      <c r="K626" s="2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22.5" customHeight="1">
      <c r="A627" s="1"/>
      <c r="B627" s="6"/>
      <c r="C627" s="20" t="str">
        <f t="array" ref="C627">IF(D627="","", INDEX(Impostazioni!$C$86:$L$105,MATCH($D627,Impostazioni!$J$86:$J$105,0),2))</f>
        <v/>
      </c>
      <c r="D627" s="6"/>
      <c r="E627" s="6"/>
      <c r="F627" s="6"/>
      <c r="G627" s="6"/>
      <c r="H627" s="23" t="s">
        <v>49</v>
      </c>
      <c r="I627" s="23" t="e">
        <v>#REF!</v>
      </c>
      <c r="J627" s="23" t="s">
        <v>49</v>
      </c>
      <c r="K627" s="2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22.5" customHeight="1">
      <c r="A628" s="1"/>
      <c r="B628" s="6"/>
      <c r="C628" s="20" t="str">
        <f t="array" ref="C628">IF(D628="","", INDEX(Impostazioni!$C$86:$L$105,MATCH($D628,Impostazioni!$J$86:$J$105,0),2))</f>
        <v/>
      </c>
      <c r="D628" s="6"/>
      <c r="E628" s="6"/>
      <c r="F628" s="6"/>
      <c r="G628" s="6"/>
      <c r="H628" s="23" t="s">
        <v>49</v>
      </c>
      <c r="I628" s="23" t="e">
        <v>#REF!</v>
      </c>
      <c r="J628" s="23" t="s">
        <v>49</v>
      </c>
      <c r="K628" s="2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22.5" customHeight="1">
      <c r="A629" s="1"/>
      <c r="B629" s="6"/>
      <c r="C629" s="20" t="str">
        <f t="array" ref="C629">IF(D629="","", INDEX(Impostazioni!$C$86:$L$105,MATCH($D629,Impostazioni!$J$86:$J$105,0),2))</f>
        <v/>
      </c>
      <c r="D629" s="6"/>
      <c r="E629" s="6"/>
      <c r="F629" s="6"/>
      <c r="G629" s="6"/>
      <c r="H629" s="23" t="s">
        <v>49</v>
      </c>
      <c r="I629" s="23" t="e">
        <v>#REF!</v>
      </c>
      <c r="J629" s="23" t="s">
        <v>49</v>
      </c>
      <c r="K629" s="2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22.5" customHeight="1">
      <c r="A630" s="1"/>
      <c r="B630" s="6"/>
      <c r="C630" s="20" t="str">
        <f t="array" ref="C630">IF(D630="","", INDEX(Impostazioni!$C$86:$L$105,MATCH($D630,Impostazioni!$J$86:$J$105,0),2))</f>
        <v/>
      </c>
      <c r="D630" s="6"/>
      <c r="E630" s="6"/>
      <c r="F630" s="6"/>
      <c r="G630" s="6"/>
      <c r="H630" s="23" t="s">
        <v>49</v>
      </c>
      <c r="I630" s="23" t="e">
        <v>#REF!</v>
      </c>
      <c r="J630" s="23" t="s">
        <v>49</v>
      </c>
      <c r="K630" s="2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22.5" customHeight="1">
      <c r="A631" s="1"/>
      <c r="B631" s="6"/>
      <c r="C631" s="20" t="str">
        <f t="array" ref="C631">IF(D631="","", INDEX(Impostazioni!$C$86:$L$105,MATCH($D631,Impostazioni!$J$86:$J$105,0),2))</f>
        <v/>
      </c>
      <c r="D631" s="6"/>
      <c r="E631" s="6"/>
      <c r="F631" s="6"/>
      <c r="G631" s="6"/>
      <c r="H631" s="23" t="s">
        <v>49</v>
      </c>
      <c r="I631" s="23" t="e">
        <v>#REF!</v>
      </c>
      <c r="J631" s="23" t="s">
        <v>49</v>
      </c>
      <c r="K631" s="2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22.5" customHeight="1">
      <c r="A632" s="1"/>
      <c r="B632" s="6"/>
      <c r="C632" s="20" t="str">
        <f t="array" ref="C632">IF(D632="","", INDEX(Impostazioni!$C$86:$L$105,MATCH($D632,Impostazioni!$J$86:$J$105,0),2))</f>
        <v/>
      </c>
      <c r="D632" s="6"/>
      <c r="E632" s="6"/>
      <c r="F632" s="6"/>
      <c r="G632" s="6"/>
      <c r="H632" s="23" t="s">
        <v>49</v>
      </c>
      <c r="I632" s="23" t="e">
        <v>#REF!</v>
      </c>
      <c r="J632" s="23" t="s">
        <v>49</v>
      </c>
      <c r="K632" s="2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22.5" customHeight="1">
      <c r="A633" s="1"/>
      <c r="B633" s="6"/>
      <c r="C633" s="20" t="str">
        <f t="array" ref="C633">IF(D633="","", INDEX(Impostazioni!$C$86:$L$105,MATCH($D633,Impostazioni!$J$86:$J$105,0),2))</f>
        <v/>
      </c>
      <c r="D633" s="6"/>
      <c r="E633" s="6"/>
      <c r="F633" s="6"/>
      <c r="G633" s="6"/>
      <c r="H633" s="23" t="s">
        <v>49</v>
      </c>
      <c r="I633" s="23" t="e">
        <v>#REF!</v>
      </c>
      <c r="J633" s="23" t="s">
        <v>49</v>
      </c>
      <c r="K633" s="2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22.5" customHeight="1">
      <c r="A634" s="1"/>
      <c r="B634" s="6"/>
      <c r="C634" s="20" t="str">
        <f t="array" ref="C634">IF(D634="","", INDEX(Impostazioni!$C$86:$L$105,MATCH($D634,Impostazioni!$J$86:$J$105,0),2))</f>
        <v/>
      </c>
      <c r="D634" s="6"/>
      <c r="E634" s="6"/>
      <c r="F634" s="6"/>
      <c r="G634" s="6"/>
      <c r="H634" s="23" t="s">
        <v>49</v>
      </c>
      <c r="I634" s="23" t="e">
        <v>#REF!</v>
      </c>
      <c r="J634" s="23" t="s">
        <v>49</v>
      </c>
      <c r="K634" s="2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22.5" customHeight="1">
      <c r="A635" s="1"/>
      <c r="B635" s="6"/>
      <c r="C635" s="20" t="str">
        <f t="array" ref="C635">IF(D635="","", INDEX(Impostazioni!$C$86:$L$105,MATCH($D635,Impostazioni!$J$86:$J$105,0),2))</f>
        <v/>
      </c>
      <c r="D635" s="6"/>
      <c r="E635" s="6"/>
      <c r="F635" s="6"/>
      <c r="G635" s="6"/>
      <c r="H635" s="23" t="s">
        <v>49</v>
      </c>
      <c r="I635" s="23" t="e">
        <v>#REF!</v>
      </c>
      <c r="J635" s="23" t="s">
        <v>49</v>
      </c>
      <c r="K635" s="2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22.5" customHeight="1">
      <c r="A636" s="1"/>
      <c r="B636" s="6"/>
      <c r="C636" s="20" t="str">
        <f t="array" ref="C636">IF(D636="","", INDEX(Impostazioni!$C$86:$L$105,MATCH($D636,Impostazioni!$J$86:$J$105,0),2))</f>
        <v/>
      </c>
      <c r="D636" s="6"/>
      <c r="E636" s="6"/>
      <c r="F636" s="6"/>
      <c r="G636" s="6"/>
      <c r="H636" s="23" t="s">
        <v>49</v>
      </c>
      <c r="I636" s="23" t="e">
        <v>#REF!</v>
      </c>
      <c r="J636" s="23" t="s">
        <v>49</v>
      </c>
      <c r="K636" s="2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22.5" customHeight="1">
      <c r="A637" s="1"/>
      <c r="B637" s="6"/>
      <c r="C637" s="20" t="str">
        <f t="array" ref="C637">IF(D637="","", INDEX(Impostazioni!$C$86:$L$105,MATCH($D637,Impostazioni!$J$86:$J$105,0),2))</f>
        <v/>
      </c>
      <c r="D637" s="6"/>
      <c r="E637" s="6"/>
      <c r="F637" s="6"/>
      <c r="G637" s="6"/>
      <c r="H637" s="23" t="s">
        <v>49</v>
      </c>
      <c r="I637" s="23" t="e">
        <v>#REF!</v>
      </c>
      <c r="J637" s="23" t="s">
        <v>49</v>
      </c>
      <c r="K637" s="2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22.5" customHeight="1">
      <c r="A638" s="1"/>
      <c r="B638" s="6"/>
      <c r="C638" s="20" t="str">
        <f t="array" ref="C638">IF(D638="","", INDEX(Impostazioni!$C$86:$L$105,MATCH($D638,Impostazioni!$J$86:$J$105,0),2))</f>
        <v/>
      </c>
      <c r="D638" s="6"/>
      <c r="E638" s="6"/>
      <c r="F638" s="6"/>
      <c r="G638" s="6"/>
      <c r="H638" s="23" t="s">
        <v>49</v>
      </c>
      <c r="I638" s="23" t="e">
        <v>#REF!</v>
      </c>
      <c r="J638" s="23" t="s">
        <v>49</v>
      </c>
      <c r="K638" s="2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22.5" customHeight="1">
      <c r="A639" s="1"/>
      <c r="B639" s="6"/>
      <c r="C639" s="20" t="str">
        <f t="array" ref="C639">IF(D639="","", INDEX(Impostazioni!$C$86:$L$105,MATCH($D639,Impostazioni!$J$86:$J$105,0),2))</f>
        <v/>
      </c>
      <c r="D639" s="6"/>
      <c r="E639" s="6"/>
      <c r="F639" s="6"/>
      <c r="G639" s="6"/>
      <c r="H639" s="23" t="s">
        <v>49</v>
      </c>
      <c r="I639" s="23" t="e">
        <v>#REF!</v>
      </c>
      <c r="J639" s="23" t="s">
        <v>49</v>
      </c>
      <c r="K639" s="2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22.5" customHeight="1">
      <c r="A640" s="1"/>
      <c r="B640" s="6"/>
      <c r="C640" s="20" t="str">
        <f t="array" ref="C640">IF(D640="","", INDEX(Impostazioni!$C$86:$L$105,MATCH($D640,Impostazioni!$J$86:$J$105,0),2))</f>
        <v/>
      </c>
      <c r="D640" s="6"/>
      <c r="E640" s="6"/>
      <c r="F640" s="6"/>
      <c r="G640" s="6"/>
      <c r="H640" s="23" t="s">
        <v>49</v>
      </c>
      <c r="I640" s="23" t="e">
        <v>#REF!</v>
      </c>
      <c r="J640" s="23" t="s">
        <v>49</v>
      </c>
      <c r="K640" s="2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22.5" customHeight="1">
      <c r="A641" s="1"/>
      <c r="B641" s="6"/>
      <c r="C641" s="20" t="str">
        <f t="array" ref="C641">IF(D641="","", INDEX(Impostazioni!$C$86:$L$105,MATCH($D641,Impostazioni!$J$86:$J$105,0),2))</f>
        <v/>
      </c>
      <c r="D641" s="6"/>
      <c r="E641" s="6"/>
      <c r="F641" s="6"/>
      <c r="G641" s="6"/>
      <c r="H641" s="23" t="s">
        <v>49</v>
      </c>
      <c r="I641" s="23" t="e">
        <v>#REF!</v>
      </c>
      <c r="J641" s="23" t="s">
        <v>49</v>
      </c>
      <c r="K641" s="2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22.5" customHeight="1">
      <c r="A642" s="1"/>
      <c r="B642" s="6"/>
      <c r="C642" s="20" t="str">
        <f t="array" ref="C642">IF(D642="","", INDEX(Impostazioni!$C$86:$L$105,MATCH($D642,Impostazioni!$J$86:$J$105,0),2))</f>
        <v/>
      </c>
      <c r="D642" s="6"/>
      <c r="E642" s="6"/>
      <c r="F642" s="6"/>
      <c r="G642" s="6"/>
      <c r="H642" s="23" t="s">
        <v>49</v>
      </c>
      <c r="I642" s="23" t="e">
        <v>#REF!</v>
      </c>
      <c r="J642" s="23" t="s">
        <v>49</v>
      </c>
      <c r="K642" s="2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22.5" customHeight="1">
      <c r="A643" s="1"/>
      <c r="B643" s="6"/>
      <c r="C643" s="20" t="str">
        <f t="array" ref="C643">IF(D643="","", INDEX(Impostazioni!$C$86:$L$105,MATCH($D643,Impostazioni!$J$86:$J$105,0),2))</f>
        <v/>
      </c>
      <c r="D643" s="6"/>
      <c r="E643" s="6"/>
      <c r="F643" s="6"/>
      <c r="G643" s="6"/>
      <c r="H643" s="23" t="s">
        <v>49</v>
      </c>
      <c r="I643" s="23" t="e">
        <v>#REF!</v>
      </c>
      <c r="J643" s="23" t="s">
        <v>49</v>
      </c>
      <c r="K643" s="2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22.5" customHeight="1">
      <c r="A644" s="1"/>
      <c r="B644" s="6"/>
      <c r="C644" s="20" t="str">
        <f t="array" ref="C644">IF(D644="","", INDEX(Impostazioni!$C$86:$L$105,MATCH($D644,Impostazioni!$J$86:$J$105,0),2))</f>
        <v/>
      </c>
      <c r="D644" s="6"/>
      <c r="E644" s="6"/>
      <c r="F644" s="6"/>
      <c r="G644" s="6"/>
      <c r="H644" s="23" t="s">
        <v>49</v>
      </c>
      <c r="I644" s="23" t="e">
        <v>#REF!</v>
      </c>
      <c r="J644" s="23" t="s">
        <v>49</v>
      </c>
      <c r="K644" s="2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22.5" customHeight="1">
      <c r="A645" s="1"/>
      <c r="B645" s="6"/>
      <c r="C645" s="20" t="str">
        <f t="array" ref="C645">IF(D645="","", INDEX(Impostazioni!$C$86:$L$105,MATCH($D645,Impostazioni!$J$86:$J$105,0),2))</f>
        <v/>
      </c>
      <c r="D645" s="6"/>
      <c r="E645" s="6"/>
      <c r="F645" s="6"/>
      <c r="G645" s="6"/>
      <c r="H645" s="23" t="s">
        <v>49</v>
      </c>
      <c r="I645" s="23" t="e">
        <v>#REF!</v>
      </c>
      <c r="J645" s="23" t="s">
        <v>49</v>
      </c>
      <c r="K645" s="2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22.5" customHeight="1">
      <c r="A646" s="1"/>
      <c r="B646" s="6"/>
      <c r="C646" s="20" t="str">
        <f t="array" ref="C646">IF(D646="","", INDEX(Impostazioni!$C$86:$L$105,MATCH($D646,Impostazioni!$J$86:$J$105,0),2))</f>
        <v/>
      </c>
      <c r="D646" s="6"/>
      <c r="E646" s="6"/>
      <c r="F646" s="6"/>
      <c r="G646" s="6"/>
      <c r="H646" s="23" t="s">
        <v>49</v>
      </c>
      <c r="I646" s="23" t="e">
        <v>#REF!</v>
      </c>
      <c r="J646" s="23" t="s">
        <v>49</v>
      </c>
      <c r="K646" s="2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22.5" customHeight="1">
      <c r="A647" s="1"/>
      <c r="B647" s="6"/>
      <c r="C647" s="20" t="str">
        <f t="array" ref="C647">IF(D647="","", INDEX(Impostazioni!$C$86:$L$105,MATCH($D647,Impostazioni!$J$86:$J$105,0),2))</f>
        <v/>
      </c>
      <c r="D647" s="6"/>
      <c r="E647" s="6"/>
      <c r="F647" s="6"/>
      <c r="G647" s="6"/>
      <c r="H647" s="23" t="s">
        <v>49</v>
      </c>
      <c r="I647" s="23" t="e">
        <v>#REF!</v>
      </c>
      <c r="J647" s="23" t="s">
        <v>49</v>
      </c>
      <c r="K647" s="2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22.5" customHeight="1">
      <c r="A648" s="1"/>
      <c r="B648" s="6"/>
      <c r="C648" s="20" t="str">
        <f t="array" ref="C648">IF(D648="","", INDEX(Impostazioni!$C$86:$L$105,MATCH($D648,Impostazioni!$J$86:$J$105,0),2))</f>
        <v/>
      </c>
      <c r="D648" s="6"/>
      <c r="E648" s="6"/>
      <c r="F648" s="6"/>
      <c r="G648" s="6"/>
      <c r="H648" s="23" t="s">
        <v>49</v>
      </c>
      <c r="I648" s="23" t="e">
        <v>#REF!</v>
      </c>
      <c r="J648" s="23" t="s">
        <v>49</v>
      </c>
      <c r="K648" s="2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22.5" customHeight="1">
      <c r="A649" s="1"/>
      <c r="B649" s="6"/>
      <c r="C649" s="20" t="str">
        <f t="array" ref="C649">IF(D649="","", INDEX(Impostazioni!$C$86:$L$105,MATCH($D649,Impostazioni!$J$86:$J$105,0),2))</f>
        <v/>
      </c>
      <c r="D649" s="6"/>
      <c r="E649" s="6"/>
      <c r="F649" s="6"/>
      <c r="G649" s="6"/>
      <c r="H649" s="23" t="s">
        <v>49</v>
      </c>
      <c r="I649" s="23" t="e">
        <v>#REF!</v>
      </c>
      <c r="J649" s="23" t="s">
        <v>49</v>
      </c>
      <c r="K649" s="2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22.5" customHeight="1">
      <c r="A650" s="1"/>
      <c r="B650" s="6"/>
      <c r="C650" s="20" t="str">
        <f t="array" ref="C650">IF(D650="","", INDEX(Impostazioni!$C$86:$L$105,MATCH($D650,Impostazioni!$J$86:$J$105,0),2))</f>
        <v/>
      </c>
      <c r="D650" s="6"/>
      <c r="E650" s="6"/>
      <c r="F650" s="6"/>
      <c r="G650" s="6"/>
      <c r="H650" s="23" t="s">
        <v>49</v>
      </c>
      <c r="I650" s="23" t="e">
        <v>#REF!</v>
      </c>
      <c r="J650" s="23" t="s">
        <v>49</v>
      </c>
      <c r="K650" s="2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22.5" customHeight="1">
      <c r="A651" s="1"/>
      <c r="B651" s="6"/>
      <c r="C651" s="20" t="str">
        <f t="array" ref="C651">IF(D651="","", INDEX(Impostazioni!$C$86:$L$105,MATCH($D651,Impostazioni!$J$86:$J$105,0),2))</f>
        <v/>
      </c>
      <c r="D651" s="6"/>
      <c r="E651" s="6"/>
      <c r="F651" s="6"/>
      <c r="G651" s="6"/>
      <c r="H651" s="23" t="s">
        <v>49</v>
      </c>
      <c r="I651" s="23" t="e">
        <v>#REF!</v>
      </c>
      <c r="J651" s="23" t="s">
        <v>49</v>
      </c>
      <c r="K651" s="2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22.5" customHeight="1">
      <c r="A652" s="1"/>
      <c r="B652" s="6"/>
      <c r="C652" s="20" t="str">
        <f t="array" ref="C652">IF(D652="","", INDEX(Impostazioni!$C$86:$L$105,MATCH($D652,Impostazioni!$J$86:$J$105,0),2))</f>
        <v/>
      </c>
      <c r="D652" s="6"/>
      <c r="E652" s="6"/>
      <c r="F652" s="6"/>
      <c r="G652" s="6"/>
      <c r="H652" s="23" t="s">
        <v>49</v>
      </c>
      <c r="I652" s="23" t="e">
        <v>#REF!</v>
      </c>
      <c r="J652" s="23" t="s">
        <v>49</v>
      </c>
      <c r="K652" s="2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22.5" customHeight="1">
      <c r="A653" s="1"/>
      <c r="B653" s="6"/>
      <c r="C653" s="20" t="str">
        <f t="array" ref="C653">IF(D653="","", INDEX(Impostazioni!$C$86:$L$105,MATCH($D653,Impostazioni!$J$86:$J$105,0),2))</f>
        <v/>
      </c>
      <c r="D653" s="6"/>
      <c r="E653" s="6"/>
      <c r="F653" s="6"/>
      <c r="G653" s="6"/>
      <c r="H653" s="23" t="s">
        <v>49</v>
      </c>
      <c r="I653" s="23" t="e">
        <v>#REF!</v>
      </c>
      <c r="J653" s="23" t="s">
        <v>49</v>
      </c>
      <c r="K653" s="2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22.5" customHeight="1">
      <c r="A654" s="1"/>
      <c r="B654" s="6"/>
      <c r="C654" s="20" t="str">
        <f t="array" ref="C654">IF(D654="","", INDEX(Impostazioni!$C$86:$L$105,MATCH($D654,Impostazioni!$J$86:$J$105,0),2))</f>
        <v/>
      </c>
      <c r="D654" s="6"/>
      <c r="E654" s="6"/>
      <c r="F654" s="6"/>
      <c r="G654" s="6"/>
      <c r="H654" s="23" t="s">
        <v>49</v>
      </c>
      <c r="I654" s="23" t="e">
        <v>#REF!</v>
      </c>
      <c r="J654" s="23" t="s">
        <v>49</v>
      </c>
      <c r="K654" s="2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22.5" customHeight="1">
      <c r="A655" s="1"/>
      <c r="B655" s="6"/>
      <c r="C655" s="20" t="str">
        <f t="array" ref="C655">IF(D655="","", INDEX(Impostazioni!$C$86:$L$105,MATCH($D655,Impostazioni!$J$86:$J$105,0),2))</f>
        <v/>
      </c>
      <c r="D655" s="6"/>
      <c r="E655" s="6"/>
      <c r="F655" s="6"/>
      <c r="G655" s="6"/>
      <c r="H655" s="23" t="s">
        <v>49</v>
      </c>
      <c r="I655" s="23" t="e">
        <v>#REF!</v>
      </c>
      <c r="J655" s="23" t="s">
        <v>49</v>
      </c>
      <c r="K655" s="2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22.5" customHeight="1">
      <c r="A656" s="1"/>
      <c r="B656" s="6"/>
      <c r="C656" s="20" t="str">
        <f t="array" ref="C656">IF(D656="","", INDEX(Impostazioni!$C$86:$L$105,MATCH($D656,Impostazioni!$J$86:$J$105,0),2))</f>
        <v/>
      </c>
      <c r="D656" s="6"/>
      <c r="E656" s="6"/>
      <c r="F656" s="6"/>
      <c r="G656" s="6"/>
      <c r="H656" s="23" t="s">
        <v>49</v>
      </c>
      <c r="I656" s="23" t="e">
        <v>#REF!</v>
      </c>
      <c r="J656" s="23" t="s">
        <v>49</v>
      </c>
      <c r="K656" s="2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22.5" customHeight="1">
      <c r="A657" s="1"/>
      <c r="B657" s="6"/>
      <c r="C657" s="20" t="str">
        <f t="array" ref="C657">IF(D657="","", INDEX(Impostazioni!$C$86:$L$105,MATCH($D657,Impostazioni!$J$86:$J$105,0),2))</f>
        <v/>
      </c>
      <c r="D657" s="6"/>
      <c r="E657" s="6"/>
      <c r="F657" s="6"/>
      <c r="G657" s="6"/>
      <c r="H657" s="23" t="s">
        <v>49</v>
      </c>
      <c r="I657" s="23" t="e">
        <v>#REF!</v>
      </c>
      <c r="J657" s="23" t="s">
        <v>49</v>
      </c>
      <c r="K657" s="2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22.5" customHeight="1">
      <c r="A658" s="1"/>
      <c r="B658" s="6"/>
      <c r="C658" s="20" t="str">
        <f t="array" ref="C658">IF(D658="","", INDEX(Impostazioni!$C$86:$L$105,MATCH($D658,Impostazioni!$J$86:$J$105,0),2))</f>
        <v/>
      </c>
      <c r="D658" s="6"/>
      <c r="E658" s="6"/>
      <c r="F658" s="6"/>
      <c r="G658" s="6"/>
      <c r="H658" s="23" t="s">
        <v>49</v>
      </c>
      <c r="I658" s="23" t="e">
        <v>#REF!</v>
      </c>
      <c r="J658" s="23" t="s">
        <v>49</v>
      </c>
      <c r="K658" s="2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22.5" customHeight="1">
      <c r="A659" s="1"/>
      <c r="B659" s="6"/>
      <c r="C659" s="20" t="str">
        <f t="array" ref="C659">IF(D659="","", INDEX(Impostazioni!$C$86:$L$105,MATCH($D659,Impostazioni!$J$86:$J$105,0),2))</f>
        <v/>
      </c>
      <c r="D659" s="6"/>
      <c r="E659" s="6"/>
      <c r="F659" s="6"/>
      <c r="G659" s="6"/>
      <c r="H659" s="23" t="s">
        <v>49</v>
      </c>
      <c r="I659" s="23" t="e">
        <v>#REF!</v>
      </c>
      <c r="J659" s="23" t="s">
        <v>49</v>
      </c>
      <c r="K659" s="2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22.5" customHeight="1">
      <c r="A660" s="1"/>
      <c r="B660" s="6"/>
      <c r="C660" s="20" t="str">
        <f t="array" ref="C660">IF(D660="","", INDEX(Impostazioni!$C$86:$L$105,MATCH($D660,Impostazioni!$J$86:$J$105,0),2))</f>
        <v/>
      </c>
      <c r="D660" s="6"/>
      <c r="E660" s="6"/>
      <c r="F660" s="6"/>
      <c r="G660" s="6"/>
      <c r="H660" s="23" t="s">
        <v>49</v>
      </c>
      <c r="I660" s="23" t="e">
        <v>#REF!</v>
      </c>
      <c r="J660" s="23" t="s">
        <v>49</v>
      </c>
      <c r="K660" s="2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22.5" customHeight="1">
      <c r="A661" s="1"/>
      <c r="B661" s="6"/>
      <c r="C661" s="20" t="str">
        <f t="array" ref="C661">IF(D661="","", INDEX(Impostazioni!$C$86:$L$105,MATCH($D661,Impostazioni!$J$86:$J$105,0),2))</f>
        <v/>
      </c>
      <c r="D661" s="6"/>
      <c r="E661" s="6"/>
      <c r="F661" s="6"/>
      <c r="G661" s="6"/>
      <c r="H661" s="23" t="s">
        <v>49</v>
      </c>
      <c r="I661" s="23" t="e">
        <v>#REF!</v>
      </c>
      <c r="J661" s="23" t="s">
        <v>49</v>
      </c>
      <c r="K661" s="2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22.5" customHeight="1">
      <c r="A662" s="1"/>
      <c r="B662" s="6"/>
      <c r="C662" s="20" t="str">
        <f t="array" ref="C662">IF(D662="","", INDEX(Impostazioni!$C$86:$L$105,MATCH($D662,Impostazioni!$J$86:$J$105,0),2))</f>
        <v/>
      </c>
      <c r="D662" s="6"/>
      <c r="E662" s="6"/>
      <c r="F662" s="6"/>
      <c r="G662" s="6"/>
      <c r="H662" s="23" t="s">
        <v>49</v>
      </c>
      <c r="I662" s="23" t="e">
        <v>#REF!</v>
      </c>
      <c r="J662" s="23" t="s">
        <v>49</v>
      </c>
      <c r="K662" s="2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22.5" customHeight="1">
      <c r="A663" s="1"/>
      <c r="B663" s="6"/>
      <c r="C663" s="20" t="str">
        <f t="array" ref="C663">IF(D663="","", INDEX(Impostazioni!$C$86:$L$105,MATCH($D663,Impostazioni!$J$86:$J$105,0),2))</f>
        <v/>
      </c>
      <c r="D663" s="6"/>
      <c r="E663" s="6"/>
      <c r="F663" s="6"/>
      <c r="G663" s="6"/>
      <c r="H663" s="23" t="s">
        <v>49</v>
      </c>
      <c r="I663" s="23" t="e">
        <v>#REF!</v>
      </c>
      <c r="J663" s="23" t="s">
        <v>49</v>
      </c>
      <c r="K663" s="2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22.5" customHeight="1">
      <c r="A664" s="1"/>
      <c r="B664" s="6"/>
      <c r="C664" s="20" t="str">
        <f t="array" ref="C664">IF(D664="","", INDEX(Impostazioni!$C$86:$L$105,MATCH($D664,Impostazioni!$J$86:$J$105,0),2))</f>
        <v/>
      </c>
      <c r="D664" s="6"/>
      <c r="E664" s="6"/>
      <c r="F664" s="6"/>
      <c r="G664" s="6"/>
      <c r="H664" s="23" t="s">
        <v>49</v>
      </c>
      <c r="I664" s="23" t="e">
        <v>#REF!</v>
      </c>
      <c r="J664" s="23" t="s">
        <v>49</v>
      </c>
      <c r="K664" s="2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22.5" customHeight="1">
      <c r="A665" s="1"/>
      <c r="B665" s="6"/>
      <c r="C665" s="20" t="str">
        <f t="array" ref="C665">IF(D665="","", INDEX(Impostazioni!$C$86:$L$105,MATCH($D665,Impostazioni!$J$86:$J$105,0),2))</f>
        <v/>
      </c>
      <c r="D665" s="6"/>
      <c r="E665" s="6"/>
      <c r="F665" s="6"/>
      <c r="G665" s="6"/>
      <c r="H665" s="23" t="s">
        <v>49</v>
      </c>
      <c r="I665" s="23" t="e">
        <v>#REF!</v>
      </c>
      <c r="J665" s="23" t="s">
        <v>49</v>
      </c>
      <c r="K665" s="2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22.5" customHeight="1">
      <c r="A666" s="1"/>
      <c r="B666" s="6"/>
      <c r="C666" s="20" t="str">
        <f t="array" ref="C666">IF(D666="","", INDEX(Impostazioni!$C$86:$L$105,MATCH($D666,Impostazioni!$J$86:$J$105,0),2))</f>
        <v/>
      </c>
      <c r="D666" s="6"/>
      <c r="E666" s="6"/>
      <c r="F666" s="6"/>
      <c r="G666" s="6"/>
      <c r="H666" s="23" t="s">
        <v>49</v>
      </c>
      <c r="I666" s="23" t="e">
        <v>#REF!</v>
      </c>
      <c r="J666" s="23" t="s">
        <v>49</v>
      </c>
      <c r="K666" s="2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22.5" customHeight="1">
      <c r="A667" s="1"/>
      <c r="B667" s="6"/>
      <c r="C667" s="20" t="str">
        <f t="array" ref="C667">IF(D667="","", INDEX(Impostazioni!$C$86:$L$105,MATCH($D667,Impostazioni!$J$86:$J$105,0),2))</f>
        <v/>
      </c>
      <c r="D667" s="6"/>
      <c r="E667" s="6"/>
      <c r="F667" s="6"/>
      <c r="G667" s="6"/>
      <c r="H667" s="23" t="s">
        <v>49</v>
      </c>
      <c r="I667" s="23" t="e">
        <v>#REF!</v>
      </c>
      <c r="J667" s="23" t="s">
        <v>49</v>
      </c>
      <c r="K667" s="2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22.5" customHeight="1">
      <c r="A668" s="1"/>
      <c r="B668" s="6"/>
      <c r="C668" s="20" t="str">
        <f t="array" ref="C668">IF(D668="","", INDEX(Impostazioni!$C$86:$L$105,MATCH($D668,Impostazioni!$J$86:$J$105,0),2))</f>
        <v/>
      </c>
      <c r="D668" s="6"/>
      <c r="E668" s="6"/>
      <c r="F668" s="6"/>
      <c r="G668" s="6"/>
      <c r="H668" s="23" t="s">
        <v>49</v>
      </c>
      <c r="I668" s="23" t="e">
        <v>#REF!</v>
      </c>
      <c r="J668" s="23" t="s">
        <v>49</v>
      </c>
      <c r="K668" s="2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22.5" customHeight="1">
      <c r="A669" s="1"/>
      <c r="B669" s="6"/>
      <c r="C669" s="20" t="str">
        <f t="array" ref="C669">IF(D669="","", INDEX(Impostazioni!$C$86:$L$105,MATCH($D669,Impostazioni!$J$86:$J$105,0),2))</f>
        <v/>
      </c>
      <c r="D669" s="6"/>
      <c r="E669" s="6"/>
      <c r="F669" s="6"/>
      <c r="G669" s="6"/>
      <c r="H669" s="23" t="s">
        <v>49</v>
      </c>
      <c r="I669" s="23" t="e">
        <v>#REF!</v>
      </c>
      <c r="J669" s="23" t="s">
        <v>49</v>
      </c>
      <c r="K669" s="2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22.5" customHeight="1">
      <c r="A670" s="1"/>
      <c r="B670" s="6"/>
      <c r="C670" s="20" t="str">
        <f t="array" ref="C670">IF(D670="","", INDEX(Impostazioni!$C$86:$L$105,MATCH($D670,Impostazioni!$J$86:$J$105,0),2))</f>
        <v/>
      </c>
      <c r="D670" s="6"/>
      <c r="E670" s="6"/>
      <c r="F670" s="6"/>
      <c r="G670" s="6"/>
      <c r="H670" s="23" t="s">
        <v>49</v>
      </c>
      <c r="I670" s="23" t="e">
        <v>#REF!</v>
      </c>
      <c r="J670" s="23" t="s">
        <v>49</v>
      </c>
      <c r="K670" s="2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22.5" customHeight="1">
      <c r="A671" s="1"/>
      <c r="B671" s="6"/>
      <c r="C671" s="20" t="str">
        <f t="array" ref="C671">IF(D671="","", INDEX(Impostazioni!$C$86:$L$105,MATCH($D671,Impostazioni!$J$86:$J$105,0),2))</f>
        <v/>
      </c>
      <c r="D671" s="6"/>
      <c r="E671" s="6"/>
      <c r="F671" s="6"/>
      <c r="G671" s="6"/>
      <c r="H671" s="23" t="s">
        <v>49</v>
      </c>
      <c r="I671" s="23" t="e">
        <v>#REF!</v>
      </c>
      <c r="J671" s="23" t="s">
        <v>49</v>
      </c>
      <c r="K671" s="2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22.5" customHeight="1">
      <c r="A672" s="1"/>
      <c r="B672" s="6"/>
      <c r="C672" s="20" t="str">
        <f t="array" ref="C672">IF(D672="","", INDEX(Impostazioni!$C$86:$L$105,MATCH($D672,Impostazioni!$J$86:$J$105,0),2))</f>
        <v/>
      </c>
      <c r="D672" s="6"/>
      <c r="E672" s="6"/>
      <c r="F672" s="6"/>
      <c r="G672" s="6"/>
      <c r="H672" s="23" t="s">
        <v>49</v>
      </c>
      <c r="I672" s="23" t="e">
        <v>#REF!</v>
      </c>
      <c r="J672" s="23" t="s">
        <v>49</v>
      </c>
      <c r="K672" s="2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22.5" customHeight="1">
      <c r="A673" s="1"/>
      <c r="B673" s="6"/>
      <c r="C673" s="20" t="str">
        <f t="array" ref="C673">IF(D673="","", INDEX(Impostazioni!$C$86:$L$105,MATCH($D673,Impostazioni!$J$86:$J$105,0),2))</f>
        <v/>
      </c>
      <c r="D673" s="6"/>
      <c r="E673" s="6"/>
      <c r="F673" s="6"/>
      <c r="G673" s="6"/>
      <c r="H673" s="23" t="s">
        <v>49</v>
      </c>
      <c r="I673" s="23" t="e">
        <v>#REF!</v>
      </c>
      <c r="J673" s="23" t="s">
        <v>49</v>
      </c>
      <c r="K673" s="2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22.5" customHeight="1">
      <c r="A674" s="1"/>
      <c r="B674" s="6"/>
      <c r="C674" s="20" t="str">
        <f t="array" ref="C674">IF(D674="","", INDEX(Impostazioni!$C$86:$L$105,MATCH($D674,Impostazioni!$J$86:$J$105,0),2))</f>
        <v/>
      </c>
      <c r="D674" s="6"/>
      <c r="E674" s="6"/>
      <c r="F674" s="6"/>
      <c r="G674" s="6"/>
      <c r="H674" s="23" t="s">
        <v>49</v>
      </c>
      <c r="I674" s="23" t="e">
        <v>#REF!</v>
      </c>
      <c r="J674" s="23" t="s">
        <v>49</v>
      </c>
      <c r="K674" s="2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22.5" customHeight="1">
      <c r="A675" s="1"/>
      <c r="B675" s="6"/>
      <c r="C675" s="20" t="str">
        <f t="array" ref="C675">IF(D675="","", INDEX(Impostazioni!$C$86:$L$105,MATCH($D675,Impostazioni!$J$86:$J$105,0),2))</f>
        <v/>
      </c>
      <c r="D675" s="6"/>
      <c r="E675" s="6"/>
      <c r="F675" s="6"/>
      <c r="G675" s="6"/>
      <c r="H675" s="23" t="s">
        <v>49</v>
      </c>
      <c r="I675" s="23" t="e">
        <v>#REF!</v>
      </c>
      <c r="J675" s="23" t="s">
        <v>49</v>
      </c>
      <c r="K675" s="2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22.5" customHeight="1">
      <c r="A676" s="1"/>
      <c r="B676" s="6"/>
      <c r="C676" s="20" t="str">
        <f t="array" ref="C676">IF(D676="","", INDEX(Impostazioni!$C$86:$L$105,MATCH($D676,Impostazioni!$J$86:$J$105,0),2))</f>
        <v/>
      </c>
      <c r="D676" s="6"/>
      <c r="E676" s="6"/>
      <c r="F676" s="6"/>
      <c r="G676" s="6"/>
      <c r="H676" s="23" t="s">
        <v>49</v>
      </c>
      <c r="I676" s="23" t="e">
        <v>#REF!</v>
      </c>
      <c r="J676" s="23" t="s">
        <v>49</v>
      </c>
      <c r="K676" s="2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22.5" customHeight="1">
      <c r="A677" s="1"/>
      <c r="B677" s="6"/>
      <c r="C677" s="20" t="str">
        <f t="array" ref="C677">IF(D677="","", INDEX(Impostazioni!$C$86:$L$105,MATCH($D677,Impostazioni!$J$86:$J$105,0),2))</f>
        <v/>
      </c>
      <c r="D677" s="6"/>
      <c r="E677" s="6"/>
      <c r="F677" s="6"/>
      <c r="G677" s="6"/>
      <c r="H677" s="23" t="s">
        <v>49</v>
      </c>
      <c r="I677" s="23" t="e">
        <v>#REF!</v>
      </c>
      <c r="J677" s="23" t="s">
        <v>49</v>
      </c>
      <c r="K677" s="2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22.5" customHeight="1">
      <c r="A678" s="1"/>
      <c r="B678" s="6"/>
      <c r="C678" s="20" t="str">
        <f t="array" ref="C678">IF(D678="","", INDEX(Impostazioni!$C$86:$L$105,MATCH($D678,Impostazioni!$J$86:$J$105,0),2))</f>
        <v/>
      </c>
      <c r="D678" s="6"/>
      <c r="E678" s="6"/>
      <c r="F678" s="6"/>
      <c r="G678" s="6"/>
      <c r="H678" s="23" t="s">
        <v>49</v>
      </c>
      <c r="I678" s="23" t="e">
        <v>#REF!</v>
      </c>
      <c r="J678" s="23" t="s">
        <v>49</v>
      </c>
      <c r="K678" s="2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22.5" customHeight="1">
      <c r="A679" s="1"/>
      <c r="B679" s="6"/>
      <c r="C679" s="20" t="str">
        <f t="array" ref="C679">IF(D679="","", INDEX(Impostazioni!$C$86:$L$105,MATCH($D679,Impostazioni!$J$86:$J$105,0),2))</f>
        <v/>
      </c>
      <c r="D679" s="6"/>
      <c r="E679" s="6"/>
      <c r="F679" s="6"/>
      <c r="G679" s="6"/>
      <c r="H679" s="23" t="s">
        <v>49</v>
      </c>
      <c r="I679" s="23" t="e">
        <v>#REF!</v>
      </c>
      <c r="J679" s="23" t="s">
        <v>49</v>
      </c>
      <c r="K679" s="2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22.5" customHeight="1">
      <c r="A680" s="1"/>
      <c r="B680" s="6"/>
      <c r="C680" s="20" t="str">
        <f t="array" ref="C680">IF(D680="","", INDEX(Impostazioni!$C$86:$L$105,MATCH($D680,Impostazioni!$J$86:$J$105,0),2))</f>
        <v/>
      </c>
      <c r="D680" s="6"/>
      <c r="E680" s="6"/>
      <c r="F680" s="6"/>
      <c r="G680" s="6"/>
      <c r="H680" s="23" t="s">
        <v>49</v>
      </c>
      <c r="I680" s="23" t="e">
        <v>#REF!</v>
      </c>
      <c r="J680" s="23" t="s">
        <v>49</v>
      </c>
      <c r="K680" s="2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22.5" customHeight="1">
      <c r="A681" s="1"/>
      <c r="B681" s="6"/>
      <c r="C681" s="20" t="str">
        <f t="array" ref="C681">IF(D681="","", INDEX(Impostazioni!$C$86:$L$105,MATCH($D681,Impostazioni!$J$86:$J$105,0),2))</f>
        <v/>
      </c>
      <c r="D681" s="6"/>
      <c r="E681" s="6"/>
      <c r="F681" s="6"/>
      <c r="G681" s="6"/>
      <c r="H681" s="23" t="s">
        <v>49</v>
      </c>
      <c r="I681" s="23" t="e">
        <v>#REF!</v>
      </c>
      <c r="J681" s="23" t="s">
        <v>49</v>
      </c>
      <c r="K681" s="2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22.5" customHeight="1">
      <c r="A682" s="1"/>
      <c r="B682" s="6"/>
      <c r="C682" s="20" t="str">
        <f t="array" ref="C682">IF(D682="","", INDEX(Impostazioni!$C$86:$L$105,MATCH($D682,Impostazioni!$J$86:$J$105,0),2))</f>
        <v/>
      </c>
      <c r="D682" s="6"/>
      <c r="E682" s="6"/>
      <c r="F682" s="6"/>
      <c r="G682" s="6"/>
      <c r="H682" s="23" t="s">
        <v>49</v>
      </c>
      <c r="I682" s="23" t="e">
        <v>#REF!</v>
      </c>
      <c r="J682" s="23" t="s">
        <v>49</v>
      </c>
      <c r="K682" s="2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22.5" customHeight="1">
      <c r="A683" s="1"/>
      <c r="B683" s="6"/>
      <c r="C683" s="20" t="str">
        <f t="array" ref="C683">IF(D683="","", INDEX(Impostazioni!$C$86:$L$105,MATCH($D683,Impostazioni!$J$86:$J$105,0),2))</f>
        <v/>
      </c>
      <c r="D683" s="6"/>
      <c r="E683" s="6"/>
      <c r="F683" s="6"/>
      <c r="G683" s="6"/>
      <c r="H683" s="23" t="s">
        <v>49</v>
      </c>
      <c r="I683" s="23" t="e">
        <v>#REF!</v>
      </c>
      <c r="J683" s="23" t="s">
        <v>49</v>
      </c>
      <c r="K683" s="2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22.5" customHeight="1">
      <c r="A684" s="1"/>
      <c r="B684" s="6"/>
      <c r="C684" s="20" t="str">
        <f t="array" ref="C684">IF(D684="","", INDEX(Impostazioni!$C$86:$L$105,MATCH($D684,Impostazioni!$J$86:$J$105,0),2))</f>
        <v/>
      </c>
      <c r="D684" s="6"/>
      <c r="E684" s="6"/>
      <c r="F684" s="6"/>
      <c r="G684" s="6"/>
      <c r="H684" s="23" t="s">
        <v>49</v>
      </c>
      <c r="I684" s="23" t="e">
        <v>#REF!</v>
      </c>
      <c r="J684" s="23" t="s">
        <v>49</v>
      </c>
      <c r="K684" s="2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22.5" customHeight="1">
      <c r="A685" s="1"/>
      <c r="B685" s="6"/>
      <c r="C685" s="20" t="str">
        <f t="array" ref="C685">IF(D685="","", INDEX(Impostazioni!$C$86:$L$105,MATCH($D685,Impostazioni!$J$86:$J$105,0),2))</f>
        <v/>
      </c>
      <c r="D685" s="6"/>
      <c r="E685" s="6"/>
      <c r="F685" s="6"/>
      <c r="G685" s="6"/>
      <c r="H685" s="23" t="s">
        <v>49</v>
      </c>
      <c r="I685" s="23" t="e">
        <v>#REF!</v>
      </c>
      <c r="J685" s="23" t="s">
        <v>49</v>
      </c>
      <c r="K685" s="2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22.5" customHeight="1">
      <c r="A686" s="1"/>
      <c r="B686" s="6"/>
      <c r="C686" s="20" t="str">
        <f t="array" ref="C686">IF(D686="","", INDEX(Impostazioni!$C$86:$L$105,MATCH($D686,Impostazioni!$J$86:$J$105,0),2))</f>
        <v/>
      </c>
      <c r="D686" s="6"/>
      <c r="E686" s="6"/>
      <c r="F686" s="6"/>
      <c r="G686" s="6"/>
      <c r="H686" s="23" t="s">
        <v>49</v>
      </c>
      <c r="I686" s="23" t="e">
        <v>#REF!</v>
      </c>
      <c r="J686" s="23" t="s">
        <v>49</v>
      </c>
      <c r="K686" s="2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22.5" customHeight="1">
      <c r="A687" s="1"/>
      <c r="B687" s="6"/>
      <c r="C687" s="20" t="str">
        <f t="array" ref="C687">IF(D687="","", INDEX(Impostazioni!$C$86:$L$105,MATCH($D687,Impostazioni!$J$86:$J$105,0),2))</f>
        <v/>
      </c>
      <c r="D687" s="6"/>
      <c r="E687" s="6"/>
      <c r="F687" s="6"/>
      <c r="G687" s="6"/>
      <c r="H687" s="23" t="s">
        <v>49</v>
      </c>
      <c r="I687" s="23" t="e">
        <v>#REF!</v>
      </c>
      <c r="J687" s="23" t="s">
        <v>49</v>
      </c>
      <c r="K687" s="2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22.5" customHeight="1">
      <c r="A688" s="1"/>
      <c r="B688" s="6"/>
      <c r="C688" s="20" t="str">
        <f t="array" ref="C688">IF(D688="","", INDEX(Impostazioni!$C$86:$L$105,MATCH($D688,Impostazioni!$J$86:$J$105,0),2))</f>
        <v/>
      </c>
      <c r="D688" s="6"/>
      <c r="E688" s="6"/>
      <c r="F688" s="6"/>
      <c r="G688" s="6"/>
      <c r="H688" s="23" t="s">
        <v>49</v>
      </c>
      <c r="I688" s="23" t="e">
        <v>#REF!</v>
      </c>
      <c r="J688" s="23" t="s">
        <v>49</v>
      </c>
      <c r="K688" s="2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22.5" customHeight="1">
      <c r="A689" s="1"/>
      <c r="B689" s="6"/>
      <c r="C689" s="20" t="str">
        <f t="array" ref="C689">IF(D689="","", INDEX(Impostazioni!$C$86:$L$105,MATCH($D689,Impostazioni!$J$86:$J$105,0),2))</f>
        <v/>
      </c>
      <c r="D689" s="6"/>
      <c r="E689" s="6"/>
      <c r="F689" s="6"/>
      <c r="G689" s="6"/>
      <c r="H689" s="23" t="s">
        <v>49</v>
      </c>
      <c r="I689" s="23" t="e">
        <v>#REF!</v>
      </c>
      <c r="J689" s="23" t="s">
        <v>49</v>
      </c>
      <c r="K689" s="2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22.5" customHeight="1">
      <c r="A690" s="1"/>
      <c r="B690" s="6"/>
      <c r="C690" s="20" t="str">
        <f t="array" ref="C690">IF(D690="","", INDEX(Impostazioni!$C$86:$L$105,MATCH($D690,Impostazioni!$J$86:$J$105,0),2))</f>
        <v/>
      </c>
      <c r="D690" s="6"/>
      <c r="E690" s="6"/>
      <c r="F690" s="6"/>
      <c r="G690" s="6"/>
      <c r="H690" s="23" t="s">
        <v>49</v>
      </c>
      <c r="I690" s="23" t="e">
        <v>#REF!</v>
      </c>
      <c r="J690" s="23" t="s">
        <v>49</v>
      </c>
      <c r="K690" s="2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22.5" customHeight="1">
      <c r="A691" s="1"/>
      <c r="B691" s="6"/>
      <c r="C691" s="20" t="str">
        <f t="array" ref="C691">IF(D691="","", INDEX(Impostazioni!$C$86:$L$105,MATCH($D691,Impostazioni!$J$86:$J$105,0),2))</f>
        <v/>
      </c>
      <c r="D691" s="6"/>
      <c r="E691" s="6"/>
      <c r="F691" s="6"/>
      <c r="G691" s="6"/>
      <c r="H691" s="23" t="s">
        <v>49</v>
      </c>
      <c r="I691" s="23" t="e">
        <v>#REF!</v>
      </c>
      <c r="J691" s="23" t="s">
        <v>49</v>
      </c>
      <c r="K691" s="2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22.5" customHeight="1">
      <c r="A692" s="1"/>
      <c r="B692" s="6"/>
      <c r="C692" s="20" t="str">
        <f t="array" ref="C692">IF(D692="","", INDEX(Impostazioni!$C$86:$L$105,MATCH($D692,Impostazioni!$J$86:$J$105,0),2))</f>
        <v/>
      </c>
      <c r="D692" s="6"/>
      <c r="E692" s="6"/>
      <c r="F692" s="6"/>
      <c r="G692" s="6"/>
      <c r="H692" s="23" t="s">
        <v>49</v>
      </c>
      <c r="I692" s="23" t="e">
        <v>#REF!</v>
      </c>
      <c r="J692" s="23" t="s">
        <v>49</v>
      </c>
      <c r="K692" s="2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22.5" customHeight="1">
      <c r="A693" s="1"/>
      <c r="B693" s="6"/>
      <c r="C693" s="20" t="str">
        <f t="array" ref="C693">IF(D693="","", INDEX(Impostazioni!$C$86:$L$105,MATCH($D693,Impostazioni!$J$86:$J$105,0),2))</f>
        <v/>
      </c>
      <c r="D693" s="6"/>
      <c r="E693" s="6"/>
      <c r="F693" s="6"/>
      <c r="G693" s="6"/>
      <c r="H693" s="23" t="s">
        <v>49</v>
      </c>
      <c r="I693" s="23" t="e">
        <v>#REF!</v>
      </c>
      <c r="J693" s="23" t="s">
        <v>49</v>
      </c>
      <c r="K693" s="2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22.5" customHeight="1">
      <c r="A694" s="1"/>
      <c r="B694" s="6"/>
      <c r="C694" s="20" t="str">
        <f t="array" ref="C694">IF(D694="","", INDEX(Impostazioni!$C$86:$L$105,MATCH($D694,Impostazioni!$J$86:$J$105,0),2))</f>
        <v/>
      </c>
      <c r="D694" s="6"/>
      <c r="E694" s="6"/>
      <c r="F694" s="6"/>
      <c r="G694" s="6"/>
      <c r="H694" s="23" t="s">
        <v>49</v>
      </c>
      <c r="I694" s="23" t="e">
        <v>#REF!</v>
      </c>
      <c r="J694" s="23" t="s">
        <v>49</v>
      </c>
      <c r="K694" s="2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22.5" customHeight="1">
      <c r="A695" s="1"/>
      <c r="B695" s="6"/>
      <c r="C695" s="20" t="str">
        <f t="array" ref="C695">IF(D695="","", INDEX(Impostazioni!$C$86:$L$105,MATCH($D695,Impostazioni!$J$86:$J$105,0),2))</f>
        <v/>
      </c>
      <c r="D695" s="6"/>
      <c r="E695" s="6"/>
      <c r="F695" s="6"/>
      <c r="G695" s="6"/>
      <c r="H695" s="23" t="s">
        <v>49</v>
      </c>
      <c r="I695" s="23" t="e">
        <v>#REF!</v>
      </c>
      <c r="J695" s="23" t="s">
        <v>49</v>
      </c>
      <c r="K695" s="2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22.5" customHeight="1">
      <c r="A696" s="1"/>
      <c r="B696" s="6"/>
      <c r="C696" s="20" t="str">
        <f t="array" ref="C696">IF(D696="","", INDEX(Impostazioni!$C$86:$L$105,MATCH($D696,Impostazioni!$J$86:$J$105,0),2))</f>
        <v/>
      </c>
      <c r="D696" s="6"/>
      <c r="E696" s="6"/>
      <c r="F696" s="6"/>
      <c r="G696" s="6"/>
      <c r="H696" s="23" t="s">
        <v>49</v>
      </c>
      <c r="I696" s="23" t="e">
        <v>#REF!</v>
      </c>
      <c r="J696" s="23" t="s">
        <v>49</v>
      </c>
      <c r="K696" s="2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22.5" customHeight="1">
      <c r="A697" s="1"/>
      <c r="B697" s="6"/>
      <c r="C697" s="20" t="str">
        <f t="array" ref="C697">IF(D697="","", INDEX(Impostazioni!$C$86:$L$105,MATCH($D697,Impostazioni!$J$86:$J$105,0),2))</f>
        <v/>
      </c>
      <c r="D697" s="6"/>
      <c r="E697" s="6"/>
      <c r="F697" s="6"/>
      <c r="G697" s="6"/>
      <c r="H697" s="23" t="s">
        <v>49</v>
      </c>
      <c r="I697" s="23" t="e">
        <v>#REF!</v>
      </c>
      <c r="J697" s="23" t="s">
        <v>49</v>
      </c>
      <c r="K697" s="2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22.5" customHeight="1">
      <c r="A698" s="1"/>
      <c r="B698" s="6"/>
      <c r="C698" s="20" t="str">
        <f t="array" ref="C698">IF(D698="","", INDEX(Impostazioni!$C$86:$L$105,MATCH($D698,Impostazioni!$J$86:$J$105,0),2))</f>
        <v/>
      </c>
      <c r="D698" s="6"/>
      <c r="E698" s="6"/>
      <c r="F698" s="6"/>
      <c r="G698" s="6"/>
      <c r="H698" s="23" t="s">
        <v>49</v>
      </c>
      <c r="I698" s="23" t="e">
        <v>#REF!</v>
      </c>
      <c r="J698" s="23" t="s">
        <v>49</v>
      </c>
      <c r="K698" s="2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22.5" customHeight="1">
      <c r="A699" s="1"/>
      <c r="B699" s="6"/>
      <c r="C699" s="20" t="str">
        <f t="array" ref="C699">IF(D699="","", INDEX(Impostazioni!$C$86:$L$105,MATCH($D699,Impostazioni!$J$86:$J$105,0),2))</f>
        <v/>
      </c>
      <c r="D699" s="6"/>
      <c r="E699" s="6"/>
      <c r="F699" s="6"/>
      <c r="G699" s="6"/>
      <c r="H699" s="23" t="s">
        <v>49</v>
      </c>
      <c r="I699" s="23" t="e">
        <v>#REF!</v>
      </c>
      <c r="J699" s="23" t="s">
        <v>49</v>
      </c>
      <c r="K699" s="2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22.5" customHeight="1">
      <c r="A700" s="1"/>
      <c r="B700" s="6"/>
      <c r="C700" s="20" t="str">
        <f t="array" ref="C700">IF(D700="","", INDEX(Impostazioni!$C$86:$L$105,MATCH($D700,Impostazioni!$J$86:$J$105,0),2))</f>
        <v/>
      </c>
      <c r="D700" s="6"/>
      <c r="E700" s="6"/>
      <c r="F700" s="6"/>
      <c r="G700" s="6"/>
      <c r="H700" s="23" t="s">
        <v>49</v>
      </c>
      <c r="I700" s="23" t="e">
        <v>#REF!</v>
      </c>
      <c r="J700" s="23" t="s">
        <v>49</v>
      </c>
      <c r="K700" s="2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22.5" customHeight="1">
      <c r="A701" s="1"/>
      <c r="B701" s="6"/>
      <c r="C701" s="20" t="str">
        <f t="array" ref="C701">IF(D701="","", INDEX(Impostazioni!$C$86:$L$105,MATCH($D701,Impostazioni!$J$86:$J$105,0),2))</f>
        <v/>
      </c>
      <c r="D701" s="6"/>
      <c r="E701" s="6"/>
      <c r="F701" s="6"/>
      <c r="G701" s="6"/>
      <c r="H701" s="23" t="s">
        <v>49</v>
      </c>
      <c r="I701" s="23" t="e">
        <v>#REF!</v>
      </c>
      <c r="J701" s="23" t="s">
        <v>49</v>
      </c>
      <c r="K701" s="2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22.5" customHeight="1">
      <c r="A702" s="1"/>
      <c r="B702" s="6"/>
      <c r="C702" s="20" t="str">
        <f t="array" ref="C702">IF(D702="","", INDEX(Impostazioni!$C$86:$L$105,MATCH($D702,Impostazioni!$J$86:$J$105,0),2))</f>
        <v/>
      </c>
      <c r="D702" s="6"/>
      <c r="E702" s="6"/>
      <c r="F702" s="6"/>
      <c r="G702" s="6"/>
      <c r="H702" s="23" t="s">
        <v>49</v>
      </c>
      <c r="I702" s="23" t="e">
        <v>#REF!</v>
      </c>
      <c r="J702" s="23" t="s">
        <v>49</v>
      </c>
      <c r="K702" s="2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22.5" customHeight="1">
      <c r="A703" s="1"/>
      <c r="B703" s="6"/>
      <c r="C703" s="20" t="str">
        <f t="array" ref="C703">IF(D703="","", INDEX(Impostazioni!$C$86:$L$105,MATCH($D703,Impostazioni!$J$86:$J$105,0),2))</f>
        <v/>
      </c>
      <c r="D703" s="6"/>
      <c r="E703" s="6"/>
      <c r="F703" s="6"/>
      <c r="G703" s="6"/>
      <c r="H703" s="23" t="s">
        <v>49</v>
      </c>
      <c r="I703" s="23" t="e">
        <v>#REF!</v>
      </c>
      <c r="J703" s="23" t="s">
        <v>49</v>
      </c>
      <c r="K703" s="2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22.5" customHeight="1">
      <c r="A704" s="1"/>
      <c r="B704" s="6"/>
      <c r="C704" s="20" t="str">
        <f t="array" ref="C704">IF(D704="","", INDEX(Impostazioni!$C$86:$L$105,MATCH($D704,Impostazioni!$J$86:$J$105,0),2))</f>
        <v/>
      </c>
      <c r="D704" s="6"/>
      <c r="E704" s="6"/>
      <c r="F704" s="6"/>
      <c r="G704" s="6"/>
      <c r="H704" s="23" t="s">
        <v>49</v>
      </c>
      <c r="I704" s="23" t="e">
        <v>#REF!</v>
      </c>
      <c r="J704" s="23" t="s">
        <v>49</v>
      </c>
      <c r="K704" s="2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22.5" customHeight="1">
      <c r="A705" s="1"/>
      <c r="B705" s="6"/>
      <c r="C705" s="20" t="str">
        <f t="array" ref="C705">IF(D705="","", INDEX(Impostazioni!$C$86:$L$105,MATCH($D705,Impostazioni!$J$86:$J$105,0),2))</f>
        <v/>
      </c>
      <c r="D705" s="6"/>
      <c r="E705" s="6"/>
      <c r="F705" s="6"/>
      <c r="G705" s="6"/>
      <c r="H705" s="23" t="s">
        <v>49</v>
      </c>
      <c r="I705" s="23" t="e">
        <v>#REF!</v>
      </c>
      <c r="J705" s="23" t="s">
        <v>49</v>
      </c>
      <c r="K705" s="2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22.5" customHeight="1">
      <c r="A706" s="1"/>
      <c r="B706" s="6"/>
      <c r="C706" s="20" t="str">
        <f t="array" ref="C706">IF(D706="","", INDEX(Impostazioni!$C$86:$L$105,MATCH($D706,Impostazioni!$J$86:$J$105,0),2))</f>
        <v/>
      </c>
      <c r="D706" s="6"/>
      <c r="E706" s="6"/>
      <c r="F706" s="6"/>
      <c r="G706" s="6"/>
      <c r="H706" s="23" t="s">
        <v>49</v>
      </c>
      <c r="I706" s="23" t="e">
        <v>#REF!</v>
      </c>
      <c r="J706" s="23" t="s">
        <v>49</v>
      </c>
      <c r="K706" s="2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22.5" customHeight="1">
      <c r="A707" s="1"/>
      <c r="B707" s="6"/>
      <c r="C707" s="20" t="str">
        <f t="array" ref="C707">IF(D707="","", INDEX(Impostazioni!$C$86:$L$105,MATCH($D707,Impostazioni!$J$86:$J$105,0),2))</f>
        <v/>
      </c>
      <c r="D707" s="6"/>
      <c r="E707" s="6"/>
      <c r="F707" s="6"/>
      <c r="G707" s="6"/>
      <c r="H707" s="23" t="s">
        <v>49</v>
      </c>
      <c r="I707" s="23" t="e">
        <v>#REF!</v>
      </c>
      <c r="J707" s="23" t="s">
        <v>49</v>
      </c>
      <c r="K707" s="2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22.5" customHeight="1">
      <c r="A708" s="1"/>
      <c r="B708" s="6"/>
      <c r="C708" s="20" t="str">
        <f t="array" ref="C708">IF(D708="","", INDEX(Impostazioni!$C$86:$L$105,MATCH($D708,Impostazioni!$J$86:$J$105,0),2))</f>
        <v/>
      </c>
      <c r="D708" s="6"/>
      <c r="E708" s="6"/>
      <c r="F708" s="6"/>
      <c r="G708" s="6"/>
      <c r="H708" s="23" t="s">
        <v>49</v>
      </c>
      <c r="I708" s="23" t="e">
        <v>#REF!</v>
      </c>
      <c r="J708" s="23" t="s">
        <v>49</v>
      </c>
      <c r="K708" s="2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22.5" customHeight="1">
      <c r="A709" s="1"/>
      <c r="B709" s="6"/>
      <c r="C709" s="20" t="str">
        <f t="array" ref="C709">IF(D709="","", INDEX(Impostazioni!$C$86:$L$105,MATCH($D709,Impostazioni!$J$86:$J$105,0),2))</f>
        <v/>
      </c>
      <c r="D709" s="6"/>
      <c r="E709" s="6"/>
      <c r="F709" s="6"/>
      <c r="G709" s="6"/>
      <c r="H709" s="23" t="s">
        <v>49</v>
      </c>
      <c r="I709" s="23" t="e">
        <v>#REF!</v>
      </c>
      <c r="J709" s="23" t="s">
        <v>49</v>
      </c>
      <c r="K709" s="2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22.5" customHeight="1">
      <c r="A710" s="1"/>
      <c r="B710" s="6"/>
      <c r="C710" s="20" t="str">
        <f t="array" ref="C710">IF(D710="","", INDEX(Impostazioni!$C$86:$L$105,MATCH($D710,Impostazioni!$J$86:$J$105,0),2))</f>
        <v/>
      </c>
      <c r="D710" s="6"/>
      <c r="E710" s="6"/>
      <c r="F710" s="6"/>
      <c r="G710" s="6"/>
      <c r="H710" s="23" t="s">
        <v>49</v>
      </c>
      <c r="I710" s="23" t="e">
        <v>#REF!</v>
      </c>
      <c r="J710" s="23" t="s">
        <v>49</v>
      </c>
      <c r="K710" s="2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22.5" customHeight="1">
      <c r="A711" s="1"/>
      <c r="B711" s="6"/>
      <c r="C711" s="20" t="str">
        <f t="array" ref="C711">IF(D711="","", INDEX(Impostazioni!$C$86:$L$105,MATCH($D711,Impostazioni!$J$86:$J$105,0),2))</f>
        <v/>
      </c>
      <c r="D711" s="6"/>
      <c r="E711" s="6"/>
      <c r="F711" s="6"/>
      <c r="G711" s="6"/>
      <c r="H711" s="23" t="s">
        <v>49</v>
      </c>
      <c r="I711" s="23" t="e">
        <v>#REF!</v>
      </c>
      <c r="J711" s="23" t="s">
        <v>49</v>
      </c>
      <c r="K711" s="2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22.5" customHeight="1">
      <c r="A712" s="1"/>
      <c r="B712" s="6"/>
      <c r="C712" s="20" t="str">
        <f t="array" ref="C712">IF(D712="","", INDEX(Impostazioni!$C$86:$L$105,MATCH($D712,Impostazioni!$J$86:$J$105,0),2))</f>
        <v/>
      </c>
      <c r="D712" s="6"/>
      <c r="E712" s="6"/>
      <c r="F712" s="6"/>
      <c r="G712" s="6"/>
      <c r="H712" s="23" t="s">
        <v>49</v>
      </c>
      <c r="I712" s="23" t="e">
        <v>#REF!</v>
      </c>
      <c r="J712" s="23" t="s">
        <v>49</v>
      </c>
      <c r="K712" s="2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22.5" customHeight="1">
      <c r="A713" s="1"/>
      <c r="B713" s="6"/>
      <c r="C713" s="20" t="str">
        <f t="array" ref="C713">IF(D713="","", INDEX(Impostazioni!$C$86:$L$105,MATCH($D713,Impostazioni!$J$86:$J$105,0),2))</f>
        <v/>
      </c>
      <c r="D713" s="6"/>
      <c r="E713" s="6"/>
      <c r="F713" s="6"/>
      <c r="G713" s="6"/>
      <c r="H713" s="23" t="s">
        <v>49</v>
      </c>
      <c r="I713" s="23" t="e">
        <v>#REF!</v>
      </c>
      <c r="J713" s="23" t="s">
        <v>49</v>
      </c>
      <c r="K713" s="2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22.5" customHeight="1">
      <c r="A714" s="1"/>
      <c r="B714" s="6"/>
      <c r="C714" s="20" t="str">
        <f t="array" ref="C714">IF(D714="","", INDEX(Impostazioni!$C$86:$L$105,MATCH($D714,Impostazioni!$J$86:$J$105,0),2))</f>
        <v/>
      </c>
      <c r="D714" s="6"/>
      <c r="E714" s="6"/>
      <c r="F714" s="6"/>
      <c r="G714" s="6"/>
      <c r="H714" s="23" t="s">
        <v>49</v>
      </c>
      <c r="I714" s="23" t="e">
        <v>#REF!</v>
      </c>
      <c r="J714" s="23" t="s">
        <v>49</v>
      </c>
      <c r="K714" s="2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22.5" customHeight="1">
      <c r="A715" s="1"/>
      <c r="B715" s="6"/>
      <c r="C715" s="20" t="str">
        <f t="array" ref="C715">IF(D715="","", INDEX(Impostazioni!$C$86:$L$105,MATCH($D715,Impostazioni!$J$86:$J$105,0),2))</f>
        <v/>
      </c>
      <c r="D715" s="6"/>
      <c r="E715" s="6"/>
      <c r="F715" s="6"/>
      <c r="G715" s="6"/>
      <c r="H715" s="23" t="s">
        <v>49</v>
      </c>
      <c r="I715" s="23" t="e">
        <v>#REF!</v>
      </c>
      <c r="J715" s="23" t="s">
        <v>49</v>
      </c>
      <c r="K715" s="2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22.5" customHeight="1">
      <c r="A716" s="1"/>
      <c r="B716" s="6"/>
      <c r="C716" s="20" t="str">
        <f t="array" ref="C716">IF(D716="","", INDEX(Impostazioni!$C$86:$L$105,MATCH($D716,Impostazioni!$J$86:$J$105,0),2))</f>
        <v/>
      </c>
      <c r="D716" s="6"/>
      <c r="E716" s="6"/>
      <c r="F716" s="6"/>
      <c r="G716" s="6"/>
      <c r="H716" s="23" t="s">
        <v>49</v>
      </c>
      <c r="I716" s="23" t="e">
        <v>#REF!</v>
      </c>
      <c r="J716" s="23" t="s">
        <v>49</v>
      </c>
      <c r="K716" s="2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22.5" customHeight="1">
      <c r="A717" s="1"/>
      <c r="B717" s="6"/>
      <c r="C717" s="20" t="str">
        <f t="array" ref="C717">IF(D717="","", INDEX(Impostazioni!$C$86:$L$105,MATCH($D717,Impostazioni!$J$86:$J$105,0),2))</f>
        <v/>
      </c>
      <c r="D717" s="6"/>
      <c r="E717" s="6"/>
      <c r="F717" s="6"/>
      <c r="G717" s="6"/>
      <c r="H717" s="23" t="s">
        <v>49</v>
      </c>
      <c r="I717" s="23" t="e">
        <v>#REF!</v>
      </c>
      <c r="J717" s="23" t="s">
        <v>49</v>
      </c>
      <c r="K717" s="2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22.5" customHeight="1">
      <c r="A718" s="1"/>
      <c r="B718" s="6"/>
      <c r="C718" s="20" t="str">
        <f t="array" ref="C718">IF(D718="","", INDEX(Impostazioni!$C$86:$L$105,MATCH($D718,Impostazioni!$J$86:$J$105,0),2))</f>
        <v/>
      </c>
      <c r="D718" s="6"/>
      <c r="E718" s="6"/>
      <c r="F718" s="6"/>
      <c r="G718" s="6"/>
      <c r="H718" s="23" t="s">
        <v>49</v>
      </c>
      <c r="I718" s="23" t="e">
        <v>#REF!</v>
      </c>
      <c r="J718" s="23" t="s">
        <v>49</v>
      </c>
      <c r="K718" s="2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22.5" customHeight="1">
      <c r="A719" s="1"/>
      <c r="B719" s="6"/>
      <c r="C719" s="20" t="str">
        <f t="array" ref="C719">IF(D719="","", INDEX(Impostazioni!$C$86:$L$105,MATCH($D719,Impostazioni!$J$86:$J$105,0),2))</f>
        <v/>
      </c>
      <c r="D719" s="6"/>
      <c r="E719" s="6"/>
      <c r="F719" s="6"/>
      <c r="G719" s="6"/>
      <c r="H719" s="23" t="s">
        <v>49</v>
      </c>
      <c r="I719" s="23" t="e">
        <v>#REF!</v>
      </c>
      <c r="J719" s="23" t="s">
        <v>49</v>
      </c>
      <c r="K719" s="2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22.5" customHeight="1">
      <c r="A720" s="1"/>
      <c r="B720" s="6"/>
      <c r="C720" s="20" t="str">
        <f t="array" ref="C720">IF(D720="","", INDEX(Impostazioni!$C$86:$L$105,MATCH($D720,Impostazioni!$J$86:$J$105,0),2))</f>
        <v/>
      </c>
      <c r="D720" s="6"/>
      <c r="E720" s="6"/>
      <c r="F720" s="6"/>
      <c r="G720" s="6"/>
      <c r="H720" s="23" t="s">
        <v>49</v>
      </c>
      <c r="I720" s="23" t="e">
        <v>#REF!</v>
      </c>
      <c r="J720" s="23" t="s">
        <v>49</v>
      </c>
      <c r="K720" s="2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22.5" customHeight="1">
      <c r="A721" s="1"/>
      <c r="B721" s="6"/>
      <c r="C721" s="20" t="str">
        <f t="array" ref="C721">IF(D721="","", INDEX(Impostazioni!$C$86:$L$105,MATCH($D721,Impostazioni!$J$86:$J$105,0),2))</f>
        <v/>
      </c>
      <c r="D721" s="6"/>
      <c r="E721" s="6"/>
      <c r="F721" s="6"/>
      <c r="G721" s="6"/>
      <c r="H721" s="23" t="s">
        <v>49</v>
      </c>
      <c r="I721" s="23" t="e">
        <v>#REF!</v>
      </c>
      <c r="J721" s="23" t="s">
        <v>49</v>
      </c>
      <c r="K721" s="2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22.5" customHeight="1">
      <c r="A722" s="1"/>
      <c r="B722" s="6"/>
      <c r="C722" s="20" t="str">
        <f t="array" ref="C722">IF(D722="","", INDEX(Impostazioni!$C$86:$L$105,MATCH($D722,Impostazioni!$J$86:$J$105,0),2))</f>
        <v/>
      </c>
      <c r="D722" s="6"/>
      <c r="E722" s="6"/>
      <c r="F722" s="6"/>
      <c r="G722" s="6"/>
      <c r="H722" s="23" t="s">
        <v>49</v>
      </c>
      <c r="I722" s="23" t="e">
        <v>#REF!</v>
      </c>
      <c r="J722" s="23" t="s">
        <v>49</v>
      </c>
      <c r="K722" s="2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22.5" customHeight="1">
      <c r="A723" s="1"/>
      <c r="B723" s="6"/>
      <c r="C723" s="20" t="str">
        <f t="array" ref="C723">IF(D723="","", INDEX(Impostazioni!$C$86:$L$105,MATCH($D723,Impostazioni!$J$86:$J$105,0),2))</f>
        <v/>
      </c>
      <c r="D723" s="6"/>
      <c r="E723" s="6"/>
      <c r="F723" s="6"/>
      <c r="G723" s="6"/>
      <c r="H723" s="23" t="s">
        <v>49</v>
      </c>
      <c r="I723" s="23" t="e">
        <v>#REF!</v>
      </c>
      <c r="J723" s="23" t="s">
        <v>49</v>
      </c>
      <c r="K723" s="2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22.5" customHeight="1">
      <c r="A724" s="1"/>
      <c r="B724" s="6"/>
      <c r="C724" s="20" t="str">
        <f t="array" ref="C724">IF(D724="","", INDEX(Impostazioni!$C$86:$L$105,MATCH($D724,Impostazioni!$J$86:$J$105,0),2))</f>
        <v/>
      </c>
      <c r="D724" s="6"/>
      <c r="E724" s="6"/>
      <c r="F724" s="6"/>
      <c r="G724" s="6"/>
      <c r="H724" s="23" t="s">
        <v>49</v>
      </c>
      <c r="I724" s="23" t="e">
        <v>#REF!</v>
      </c>
      <c r="J724" s="23" t="s">
        <v>49</v>
      </c>
      <c r="K724" s="2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22.5" customHeight="1">
      <c r="A725" s="1"/>
      <c r="B725" s="6"/>
      <c r="C725" s="20" t="str">
        <f t="array" ref="C725">IF(D725="","", INDEX(Impostazioni!$C$86:$L$105,MATCH($D725,Impostazioni!$J$86:$J$105,0),2))</f>
        <v/>
      </c>
      <c r="D725" s="6"/>
      <c r="E725" s="6"/>
      <c r="F725" s="6"/>
      <c r="G725" s="6"/>
      <c r="H725" s="23" t="s">
        <v>49</v>
      </c>
      <c r="I725" s="23" t="e">
        <v>#REF!</v>
      </c>
      <c r="J725" s="23" t="s">
        <v>49</v>
      </c>
      <c r="K725" s="2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22.5" customHeight="1">
      <c r="A726" s="1"/>
      <c r="B726" s="6"/>
      <c r="C726" s="20" t="str">
        <f t="array" ref="C726">IF(D726="","", INDEX(Impostazioni!$C$86:$L$105,MATCH($D726,Impostazioni!$J$86:$J$105,0),2))</f>
        <v/>
      </c>
      <c r="D726" s="6"/>
      <c r="E726" s="6"/>
      <c r="F726" s="6"/>
      <c r="G726" s="6"/>
      <c r="H726" s="23" t="s">
        <v>49</v>
      </c>
      <c r="I726" s="23" t="e">
        <v>#REF!</v>
      </c>
      <c r="J726" s="23" t="s">
        <v>49</v>
      </c>
      <c r="K726" s="2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22.5" customHeight="1">
      <c r="A727" s="1"/>
      <c r="B727" s="6"/>
      <c r="C727" s="20" t="str">
        <f t="array" ref="C727">IF(D727="","", INDEX(Impostazioni!$C$86:$L$105,MATCH($D727,Impostazioni!$J$86:$J$105,0),2))</f>
        <v/>
      </c>
      <c r="D727" s="6"/>
      <c r="E727" s="6"/>
      <c r="F727" s="6"/>
      <c r="G727" s="6"/>
      <c r="H727" s="23" t="s">
        <v>49</v>
      </c>
      <c r="I727" s="23" t="e">
        <v>#REF!</v>
      </c>
      <c r="J727" s="23" t="s">
        <v>49</v>
      </c>
      <c r="K727" s="2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22.5" customHeight="1">
      <c r="A728" s="1"/>
      <c r="B728" s="6"/>
      <c r="C728" s="20" t="str">
        <f t="array" ref="C728">IF(D728="","", INDEX(Impostazioni!$C$86:$L$105,MATCH($D728,Impostazioni!$J$86:$J$105,0),2))</f>
        <v/>
      </c>
      <c r="D728" s="6"/>
      <c r="E728" s="6"/>
      <c r="F728" s="6"/>
      <c r="G728" s="6"/>
      <c r="H728" s="23" t="s">
        <v>49</v>
      </c>
      <c r="I728" s="23" t="e">
        <v>#REF!</v>
      </c>
      <c r="J728" s="23" t="s">
        <v>49</v>
      </c>
      <c r="K728" s="2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22.5" customHeight="1">
      <c r="A729" s="1"/>
      <c r="B729" s="6"/>
      <c r="C729" s="20" t="str">
        <f t="array" ref="C729">IF(D729="","", INDEX(Impostazioni!$C$86:$L$105,MATCH($D729,Impostazioni!$J$86:$J$105,0),2))</f>
        <v/>
      </c>
      <c r="D729" s="6"/>
      <c r="E729" s="6"/>
      <c r="F729" s="6"/>
      <c r="G729" s="6"/>
      <c r="H729" s="23" t="s">
        <v>49</v>
      </c>
      <c r="I729" s="23" t="e">
        <v>#REF!</v>
      </c>
      <c r="J729" s="23" t="s">
        <v>49</v>
      </c>
      <c r="K729" s="2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22.5" customHeight="1">
      <c r="A730" s="1"/>
      <c r="B730" s="6"/>
      <c r="C730" s="20" t="str">
        <f t="array" ref="C730">IF(D730="","", INDEX(Impostazioni!$C$86:$L$105,MATCH($D730,Impostazioni!$J$86:$J$105,0),2))</f>
        <v/>
      </c>
      <c r="D730" s="6"/>
      <c r="E730" s="6"/>
      <c r="F730" s="6"/>
      <c r="G730" s="6"/>
      <c r="H730" s="23" t="s">
        <v>49</v>
      </c>
      <c r="I730" s="23" t="e">
        <v>#REF!</v>
      </c>
      <c r="J730" s="23" t="s">
        <v>49</v>
      </c>
      <c r="K730" s="2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22.5" customHeight="1">
      <c r="A731" s="1"/>
      <c r="B731" s="6"/>
      <c r="C731" s="20" t="str">
        <f t="array" ref="C731">IF(D731="","", INDEX(Impostazioni!$C$86:$L$105,MATCH($D731,Impostazioni!$J$86:$J$105,0),2))</f>
        <v/>
      </c>
      <c r="D731" s="6"/>
      <c r="E731" s="6"/>
      <c r="F731" s="6"/>
      <c r="G731" s="6"/>
      <c r="H731" s="23" t="s">
        <v>49</v>
      </c>
      <c r="I731" s="23" t="e">
        <v>#REF!</v>
      </c>
      <c r="J731" s="23" t="s">
        <v>49</v>
      </c>
      <c r="K731" s="2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22.5" customHeight="1">
      <c r="A732" s="1"/>
      <c r="B732" s="6"/>
      <c r="C732" s="20" t="str">
        <f t="array" ref="C732">IF(D732="","", INDEX(Impostazioni!$C$86:$L$105,MATCH($D732,Impostazioni!$J$86:$J$105,0),2))</f>
        <v/>
      </c>
      <c r="D732" s="6"/>
      <c r="E732" s="6"/>
      <c r="F732" s="6"/>
      <c r="G732" s="6"/>
      <c r="H732" s="23" t="s">
        <v>49</v>
      </c>
      <c r="I732" s="23" t="e">
        <v>#REF!</v>
      </c>
      <c r="J732" s="23" t="s">
        <v>49</v>
      </c>
      <c r="K732" s="2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22.5" customHeight="1">
      <c r="A733" s="1"/>
      <c r="B733" s="6"/>
      <c r="C733" s="20" t="str">
        <f t="array" ref="C733">IF(D733="","", INDEX(Impostazioni!$C$86:$L$105,MATCH($D733,Impostazioni!$J$86:$J$105,0),2))</f>
        <v/>
      </c>
      <c r="D733" s="6"/>
      <c r="E733" s="6"/>
      <c r="F733" s="6"/>
      <c r="G733" s="6"/>
      <c r="H733" s="23" t="s">
        <v>49</v>
      </c>
      <c r="I733" s="23" t="e">
        <v>#REF!</v>
      </c>
      <c r="J733" s="23" t="s">
        <v>49</v>
      </c>
      <c r="K733" s="2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22.5" customHeight="1">
      <c r="A734" s="1"/>
      <c r="B734" s="6"/>
      <c r="C734" s="20" t="str">
        <f t="array" ref="C734">IF(D734="","", INDEX(Impostazioni!$C$86:$L$105,MATCH($D734,Impostazioni!$J$86:$J$105,0),2))</f>
        <v/>
      </c>
      <c r="D734" s="6"/>
      <c r="E734" s="6"/>
      <c r="F734" s="6"/>
      <c r="G734" s="6"/>
      <c r="H734" s="23" t="s">
        <v>49</v>
      </c>
      <c r="I734" s="23" t="e">
        <v>#REF!</v>
      </c>
      <c r="J734" s="23" t="s">
        <v>49</v>
      </c>
      <c r="K734" s="2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22.5" customHeight="1">
      <c r="A735" s="1"/>
      <c r="B735" s="6"/>
      <c r="C735" s="20" t="str">
        <f t="array" ref="C735">IF(D735="","", INDEX(Impostazioni!$C$86:$L$105,MATCH($D735,Impostazioni!$J$86:$J$105,0),2))</f>
        <v/>
      </c>
      <c r="D735" s="6"/>
      <c r="E735" s="6"/>
      <c r="F735" s="6"/>
      <c r="G735" s="6"/>
      <c r="H735" s="23" t="s">
        <v>49</v>
      </c>
      <c r="I735" s="23" t="e">
        <v>#REF!</v>
      </c>
      <c r="J735" s="23" t="s">
        <v>49</v>
      </c>
      <c r="K735" s="2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22.5" customHeight="1">
      <c r="A736" s="1"/>
      <c r="B736" s="6"/>
      <c r="C736" s="20" t="str">
        <f t="array" ref="C736">IF(D736="","", INDEX(Impostazioni!$C$86:$L$105,MATCH($D736,Impostazioni!$J$86:$J$105,0),2))</f>
        <v/>
      </c>
      <c r="D736" s="6"/>
      <c r="E736" s="6"/>
      <c r="F736" s="6"/>
      <c r="G736" s="6"/>
      <c r="H736" s="23" t="s">
        <v>49</v>
      </c>
      <c r="I736" s="23" t="e">
        <v>#REF!</v>
      </c>
      <c r="J736" s="23" t="s">
        <v>49</v>
      </c>
      <c r="K736" s="2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22.5" customHeight="1">
      <c r="A737" s="1"/>
      <c r="B737" s="6"/>
      <c r="C737" s="20" t="str">
        <f t="array" ref="C737">IF(D737="","", INDEX(Impostazioni!$C$86:$L$105,MATCH($D737,Impostazioni!$J$86:$J$105,0),2))</f>
        <v/>
      </c>
      <c r="D737" s="6"/>
      <c r="E737" s="6"/>
      <c r="F737" s="6"/>
      <c r="G737" s="6"/>
      <c r="H737" s="23" t="s">
        <v>49</v>
      </c>
      <c r="I737" s="23" t="e">
        <v>#REF!</v>
      </c>
      <c r="J737" s="23" t="s">
        <v>49</v>
      </c>
      <c r="K737" s="2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22.5" customHeight="1">
      <c r="A738" s="1"/>
      <c r="B738" s="6"/>
      <c r="C738" s="20" t="str">
        <f t="array" ref="C738">IF(D738="","", INDEX(Impostazioni!$C$86:$L$105,MATCH($D738,Impostazioni!$J$86:$J$105,0),2))</f>
        <v/>
      </c>
      <c r="D738" s="6"/>
      <c r="E738" s="6"/>
      <c r="F738" s="6"/>
      <c r="G738" s="6"/>
      <c r="H738" s="23" t="s">
        <v>49</v>
      </c>
      <c r="I738" s="23" t="e">
        <v>#REF!</v>
      </c>
      <c r="J738" s="23" t="s">
        <v>49</v>
      </c>
      <c r="K738" s="2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22.5" customHeight="1">
      <c r="A739" s="1"/>
      <c r="B739" s="6"/>
      <c r="C739" s="20" t="str">
        <f t="array" ref="C739">IF(D739="","", INDEX(Impostazioni!$C$86:$L$105,MATCH($D739,Impostazioni!$J$86:$J$105,0),2))</f>
        <v/>
      </c>
      <c r="D739" s="6"/>
      <c r="E739" s="6"/>
      <c r="F739" s="6"/>
      <c r="G739" s="6"/>
      <c r="H739" s="23" t="s">
        <v>49</v>
      </c>
      <c r="I739" s="23" t="e">
        <v>#REF!</v>
      </c>
      <c r="J739" s="23" t="s">
        <v>49</v>
      </c>
      <c r="K739" s="2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22.5" customHeight="1">
      <c r="A740" s="1"/>
      <c r="B740" s="6"/>
      <c r="C740" s="20" t="str">
        <f t="array" ref="C740">IF(D740="","", INDEX(Impostazioni!$C$86:$L$105,MATCH($D740,Impostazioni!$J$86:$J$105,0),2))</f>
        <v/>
      </c>
      <c r="D740" s="6"/>
      <c r="E740" s="6"/>
      <c r="F740" s="6"/>
      <c r="G740" s="6"/>
      <c r="H740" s="23" t="s">
        <v>49</v>
      </c>
      <c r="I740" s="23" t="e">
        <v>#REF!</v>
      </c>
      <c r="J740" s="23" t="s">
        <v>49</v>
      </c>
      <c r="K740" s="2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22.5" customHeight="1">
      <c r="A741" s="1"/>
      <c r="B741" s="6"/>
      <c r="C741" s="20" t="str">
        <f t="array" ref="C741">IF(D741="","", INDEX(Impostazioni!$C$86:$L$105,MATCH($D741,Impostazioni!$J$86:$J$105,0),2))</f>
        <v/>
      </c>
      <c r="D741" s="6"/>
      <c r="E741" s="6"/>
      <c r="F741" s="6"/>
      <c r="G741" s="6"/>
      <c r="H741" s="23" t="s">
        <v>49</v>
      </c>
      <c r="I741" s="23" t="e">
        <v>#REF!</v>
      </c>
      <c r="J741" s="23" t="s">
        <v>49</v>
      </c>
      <c r="K741" s="2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22.5" customHeight="1">
      <c r="A742" s="1"/>
      <c r="B742" s="6"/>
      <c r="C742" s="20" t="str">
        <f t="array" ref="C742">IF(D742="","", INDEX(Impostazioni!$C$86:$L$105,MATCH($D742,Impostazioni!$J$86:$J$105,0),2))</f>
        <v/>
      </c>
      <c r="D742" s="6"/>
      <c r="E742" s="6"/>
      <c r="F742" s="6"/>
      <c r="G742" s="6"/>
      <c r="H742" s="23" t="s">
        <v>49</v>
      </c>
      <c r="I742" s="23" t="e">
        <v>#REF!</v>
      </c>
      <c r="J742" s="23" t="s">
        <v>49</v>
      </c>
      <c r="K742" s="2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22.5" customHeight="1">
      <c r="A743" s="1"/>
      <c r="B743" s="6"/>
      <c r="C743" s="20" t="str">
        <f t="array" ref="C743">IF(D743="","", INDEX(Impostazioni!$C$86:$L$105,MATCH($D743,Impostazioni!$J$86:$J$105,0),2))</f>
        <v/>
      </c>
      <c r="D743" s="6"/>
      <c r="E743" s="6"/>
      <c r="F743" s="6"/>
      <c r="G743" s="6"/>
      <c r="H743" s="23" t="s">
        <v>49</v>
      </c>
      <c r="I743" s="23" t="e">
        <v>#REF!</v>
      </c>
      <c r="J743" s="23" t="s">
        <v>49</v>
      </c>
      <c r="K743" s="2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22.5" customHeight="1">
      <c r="A744" s="1"/>
      <c r="B744" s="6"/>
      <c r="C744" s="20" t="str">
        <f t="array" ref="C744">IF(D744="","", INDEX(Impostazioni!$C$86:$L$105,MATCH($D744,Impostazioni!$J$86:$J$105,0),2))</f>
        <v/>
      </c>
      <c r="D744" s="6"/>
      <c r="E744" s="6"/>
      <c r="F744" s="6"/>
      <c r="G744" s="6"/>
      <c r="H744" s="23" t="s">
        <v>49</v>
      </c>
      <c r="I744" s="23" t="e">
        <v>#REF!</v>
      </c>
      <c r="J744" s="23" t="s">
        <v>49</v>
      </c>
      <c r="K744" s="2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22.5" customHeight="1">
      <c r="A745" s="1"/>
      <c r="B745" s="6"/>
      <c r="C745" s="20" t="str">
        <f t="array" ref="C745">IF(D745="","", INDEX(Impostazioni!$C$86:$L$105,MATCH($D745,Impostazioni!$J$86:$J$105,0),2))</f>
        <v/>
      </c>
      <c r="D745" s="6"/>
      <c r="E745" s="6"/>
      <c r="F745" s="6"/>
      <c r="G745" s="6"/>
      <c r="H745" s="23" t="s">
        <v>49</v>
      </c>
      <c r="I745" s="23" t="e">
        <v>#REF!</v>
      </c>
      <c r="J745" s="23" t="s">
        <v>49</v>
      </c>
      <c r="K745" s="2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22.5" customHeight="1">
      <c r="A746" s="1"/>
      <c r="B746" s="6"/>
      <c r="C746" s="20" t="str">
        <f t="array" ref="C746">IF(D746="","", INDEX(Impostazioni!$C$86:$L$105,MATCH($D746,Impostazioni!$J$86:$J$105,0),2))</f>
        <v/>
      </c>
      <c r="D746" s="6"/>
      <c r="E746" s="6"/>
      <c r="F746" s="6"/>
      <c r="G746" s="6"/>
      <c r="H746" s="23" t="s">
        <v>49</v>
      </c>
      <c r="I746" s="23" t="e">
        <v>#REF!</v>
      </c>
      <c r="J746" s="23" t="s">
        <v>49</v>
      </c>
      <c r="K746" s="2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22.5" customHeight="1">
      <c r="A747" s="1"/>
      <c r="B747" s="6"/>
      <c r="C747" s="20" t="str">
        <f t="array" ref="C747">IF(D747="","", INDEX(Impostazioni!$C$86:$L$105,MATCH($D747,Impostazioni!$J$86:$J$105,0),2))</f>
        <v/>
      </c>
      <c r="D747" s="6"/>
      <c r="E747" s="6"/>
      <c r="F747" s="6"/>
      <c r="G747" s="6"/>
      <c r="H747" s="23" t="s">
        <v>49</v>
      </c>
      <c r="I747" s="23" t="e">
        <v>#REF!</v>
      </c>
      <c r="J747" s="23" t="s">
        <v>49</v>
      </c>
      <c r="K747" s="2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22.5" customHeight="1">
      <c r="A748" s="1"/>
      <c r="B748" s="6"/>
      <c r="C748" s="20" t="str">
        <f t="array" ref="C748">IF(D748="","", INDEX(Impostazioni!$C$86:$L$105,MATCH($D748,Impostazioni!$J$86:$J$105,0),2))</f>
        <v/>
      </c>
      <c r="D748" s="6"/>
      <c r="E748" s="6"/>
      <c r="F748" s="6"/>
      <c r="G748" s="6"/>
      <c r="H748" s="23" t="s">
        <v>49</v>
      </c>
      <c r="I748" s="23" t="e">
        <v>#REF!</v>
      </c>
      <c r="J748" s="23" t="s">
        <v>49</v>
      </c>
      <c r="K748" s="2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22.5" customHeight="1">
      <c r="A749" s="1"/>
      <c r="B749" s="6"/>
      <c r="C749" s="20" t="str">
        <f t="array" ref="C749">IF(D749="","", INDEX(Impostazioni!$C$86:$L$105,MATCH($D749,Impostazioni!$J$86:$J$105,0),2))</f>
        <v/>
      </c>
      <c r="D749" s="6"/>
      <c r="E749" s="6"/>
      <c r="F749" s="6"/>
      <c r="G749" s="6"/>
      <c r="H749" s="23" t="s">
        <v>49</v>
      </c>
      <c r="I749" s="23" t="e">
        <v>#REF!</v>
      </c>
      <c r="J749" s="23" t="s">
        <v>49</v>
      </c>
      <c r="K749" s="2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22.5" customHeight="1">
      <c r="A750" s="1"/>
      <c r="B750" s="6"/>
      <c r="C750" s="20" t="str">
        <f t="array" ref="C750">IF(D750="","", INDEX(Impostazioni!$C$86:$L$105,MATCH($D750,Impostazioni!$J$86:$J$105,0),2))</f>
        <v/>
      </c>
      <c r="D750" s="6"/>
      <c r="E750" s="6"/>
      <c r="F750" s="6"/>
      <c r="G750" s="6"/>
      <c r="H750" s="23" t="s">
        <v>49</v>
      </c>
      <c r="I750" s="23" t="e">
        <v>#REF!</v>
      </c>
      <c r="J750" s="23" t="s">
        <v>49</v>
      </c>
      <c r="K750" s="2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22.5" customHeight="1">
      <c r="A751" s="1"/>
      <c r="B751" s="6"/>
      <c r="C751" s="20" t="str">
        <f t="array" ref="C751">IF(D751="","", INDEX(Impostazioni!$C$86:$L$105,MATCH($D751,Impostazioni!$J$86:$J$105,0),2))</f>
        <v/>
      </c>
      <c r="D751" s="6"/>
      <c r="E751" s="6"/>
      <c r="F751" s="6"/>
      <c r="G751" s="6"/>
      <c r="H751" s="23" t="s">
        <v>49</v>
      </c>
      <c r="I751" s="23" t="e">
        <v>#REF!</v>
      </c>
      <c r="J751" s="23" t="s">
        <v>49</v>
      </c>
      <c r="K751" s="2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22.5" customHeight="1">
      <c r="A752" s="1"/>
      <c r="B752" s="6"/>
      <c r="C752" s="20" t="str">
        <f t="array" ref="C752">IF(D752="","", INDEX(Impostazioni!$C$86:$L$105,MATCH($D752,Impostazioni!$J$86:$J$105,0),2))</f>
        <v/>
      </c>
      <c r="D752" s="6"/>
      <c r="E752" s="6"/>
      <c r="F752" s="6"/>
      <c r="G752" s="6"/>
      <c r="H752" s="23" t="s">
        <v>49</v>
      </c>
      <c r="I752" s="23" t="e">
        <v>#REF!</v>
      </c>
      <c r="J752" s="23" t="s">
        <v>49</v>
      </c>
      <c r="K752" s="2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22.5" customHeight="1">
      <c r="A753" s="1"/>
      <c r="B753" s="6"/>
      <c r="C753" s="20" t="str">
        <f t="array" ref="C753">IF(D753="","", INDEX(Impostazioni!$C$86:$L$105,MATCH($D753,Impostazioni!$J$86:$J$105,0),2))</f>
        <v/>
      </c>
      <c r="D753" s="6"/>
      <c r="E753" s="6"/>
      <c r="F753" s="6"/>
      <c r="G753" s="6"/>
      <c r="H753" s="23" t="s">
        <v>49</v>
      </c>
      <c r="I753" s="23" t="e">
        <v>#REF!</v>
      </c>
      <c r="J753" s="23" t="s">
        <v>49</v>
      </c>
      <c r="K753" s="2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22.5" customHeight="1">
      <c r="A754" s="1"/>
      <c r="B754" s="6"/>
      <c r="C754" s="20" t="str">
        <f t="array" ref="C754">IF(D754="","", INDEX(Impostazioni!$C$86:$L$105,MATCH($D754,Impostazioni!$J$86:$J$105,0),2))</f>
        <v/>
      </c>
      <c r="D754" s="6"/>
      <c r="E754" s="6"/>
      <c r="F754" s="6"/>
      <c r="G754" s="6"/>
      <c r="H754" s="23" t="s">
        <v>49</v>
      </c>
      <c r="I754" s="23" t="e">
        <v>#REF!</v>
      </c>
      <c r="J754" s="23" t="s">
        <v>49</v>
      </c>
      <c r="K754" s="2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22.5" customHeight="1">
      <c r="A755" s="1"/>
      <c r="B755" s="6"/>
      <c r="C755" s="20" t="str">
        <f t="array" ref="C755">IF(D755="","", INDEX(Impostazioni!$C$86:$L$105,MATCH($D755,Impostazioni!$J$86:$J$105,0),2))</f>
        <v/>
      </c>
      <c r="D755" s="6"/>
      <c r="E755" s="6"/>
      <c r="F755" s="6"/>
      <c r="G755" s="6"/>
      <c r="H755" s="23" t="s">
        <v>49</v>
      </c>
      <c r="I755" s="23" t="e">
        <v>#REF!</v>
      </c>
      <c r="J755" s="23" t="s">
        <v>49</v>
      </c>
      <c r="K755" s="2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22.5" customHeight="1">
      <c r="A756" s="1"/>
      <c r="B756" s="6"/>
      <c r="C756" s="20" t="str">
        <f t="array" ref="C756">IF(D756="","", INDEX(Impostazioni!$C$86:$L$105,MATCH($D756,Impostazioni!$J$86:$J$105,0),2))</f>
        <v/>
      </c>
      <c r="D756" s="6"/>
      <c r="E756" s="6"/>
      <c r="F756" s="6"/>
      <c r="G756" s="6"/>
      <c r="H756" s="23" t="s">
        <v>49</v>
      </c>
      <c r="I756" s="23" t="e">
        <v>#REF!</v>
      </c>
      <c r="J756" s="23" t="s">
        <v>49</v>
      </c>
      <c r="K756" s="2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22.5" customHeight="1">
      <c r="A757" s="1"/>
      <c r="B757" s="6"/>
      <c r="C757" s="20" t="str">
        <f t="array" ref="C757">IF(D757="","", INDEX(Impostazioni!$C$86:$L$105,MATCH($D757,Impostazioni!$J$86:$J$105,0),2))</f>
        <v/>
      </c>
      <c r="D757" s="6"/>
      <c r="E757" s="6"/>
      <c r="F757" s="6"/>
      <c r="G757" s="6"/>
      <c r="H757" s="23" t="s">
        <v>49</v>
      </c>
      <c r="I757" s="23" t="e">
        <v>#REF!</v>
      </c>
      <c r="J757" s="23" t="s">
        <v>49</v>
      </c>
      <c r="K757" s="2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22.5" customHeight="1">
      <c r="A758" s="1"/>
      <c r="B758" s="6"/>
      <c r="C758" s="20" t="str">
        <f t="array" ref="C758">IF(D758="","", INDEX(Impostazioni!$C$86:$L$105,MATCH($D758,Impostazioni!$J$86:$J$105,0),2))</f>
        <v/>
      </c>
      <c r="D758" s="6"/>
      <c r="E758" s="6"/>
      <c r="F758" s="6"/>
      <c r="G758" s="6"/>
      <c r="H758" s="23" t="s">
        <v>49</v>
      </c>
      <c r="I758" s="23" t="e">
        <v>#REF!</v>
      </c>
      <c r="J758" s="23" t="s">
        <v>49</v>
      </c>
      <c r="K758" s="2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22.5" customHeight="1">
      <c r="A759" s="1"/>
      <c r="B759" s="6"/>
      <c r="C759" s="20" t="str">
        <f t="array" ref="C759">IF(D759="","", INDEX(Impostazioni!$C$86:$L$105,MATCH($D759,Impostazioni!$J$86:$J$105,0),2))</f>
        <v/>
      </c>
      <c r="D759" s="6"/>
      <c r="E759" s="6"/>
      <c r="F759" s="6"/>
      <c r="G759" s="6"/>
      <c r="H759" s="23" t="s">
        <v>49</v>
      </c>
      <c r="I759" s="23" t="e">
        <v>#REF!</v>
      </c>
      <c r="J759" s="23" t="s">
        <v>49</v>
      </c>
      <c r="K759" s="2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22.5" customHeight="1">
      <c r="A760" s="1"/>
      <c r="B760" s="6"/>
      <c r="C760" s="20" t="str">
        <f t="array" ref="C760">IF(D760="","", INDEX(Impostazioni!$C$86:$L$105,MATCH($D760,Impostazioni!$J$86:$J$105,0),2))</f>
        <v/>
      </c>
      <c r="D760" s="6"/>
      <c r="E760" s="6"/>
      <c r="F760" s="6"/>
      <c r="G760" s="6"/>
      <c r="H760" s="23" t="s">
        <v>49</v>
      </c>
      <c r="I760" s="23" t="e">
        <v>#REF!</v>
      </c>
      <c r="J760" s="23" t="s">
        <v>49</v>
      </c>
      <c r="K760" s="2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22.5" customHeight="1">
      <c r="A761" s="1"/>
      <c r="B761" s="6"/>
      <c r="C761" s="20" t="str">
        <f t="array" ref="C761">IF(D761="","", INDEX(Impostazioni!$C$86:$L$105,MATCH($D761,Impostazioni!$J$86:$J$105,0),2))</f>
        <v/>
      </c>
      <c r="D761" s="6"/>
      <c r="E761" s="6"/>
      <c r="F761" s="6"/>
      <c r="G761" s="6"/>
      <c r="H761" s="23" t="s">
        <v>49</v>
      </c>
      <c r="I761" s="23" t="e">
        <v>#REF!</v>
      </c>
      <c r="J761" s="23" t="s">
        <v>49</v>
      </c>
      <c r="K761" s="2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22.5" customHeight="1">
      <c r="A762" s="1"/>
      <c r="B762" s="6"/>
      <c r="C762" s="20" t="str">
        <f t="array" ref="C762">IF(D762="","", INDEX(Impostazioni!$C$86:$L$105,MATCH($D762,Impostazioni!$J$86:$J$105,0),2))</f>
        <v/>
      </c>
      <c r="D762" s="6"/>
      <c r="E762" s="6"/>
      <c r="F762" s="6"/>
      <c r="G762" s="6"/>
      <c r="H762" s="23" t="s">
        <v>49</v>
      </c>
      <c r="I762" s="23" t="e">
        <v>#REF!</v>
      </c>
      <c r="J762" s="23" t="s">
        <v>49</v>
      </c>
      <c r="K762" s="2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22.5" customHeight="1">
      <c r="A763" s="1"/>
      <c r="B763" s="6"/>
      <c r="C763" s="20" t="str">
        <f t="array" ref="C763">IF(D763="","", INDEX(Impostazioni!$C$86:$L$105,MATCH($D763,Impostazioni!$J$86:$J$105,0),2))</f>
        <v/>
      </c>
      <c r="D763" s="6"/>
      <c r="E763" s="6"/>
      <c r="F763" s="6"/>
      <c r="G763" s="6"/>
      <c r="H763" s="23" t="s">
        <v>49</v>
      </c>
      <c r="I763" s="23" t="e">
        <v>#REF!</v>
      </c>
      <c r="J763" s="23" t="s">
        <v>49</v>
      </c>
      <c r="K763" s="2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22.5" customHeight="1">
      <c r="A764" s="1"/>
      <c r="B764" s="6"/>
      <c r="C764" s="20" t="str">
        <f t="array" ref="C764">IF(D764="","", INDEX(Impostazioni!$C$86:$L$105,MATCH($D764,Impostazioni!$J$86:$J$105,0),2))</f>
        <v/>
      </c>
      <c r="D764" s="6"/>
      <c r="E764" s="6"/>
      <c r="F764" s="6"/>
      <c r="G764" s="6"/>
      <c r="H764" s="23" t="s">
        <v>49</v>
      </c>
      <c r="I764" s="23" t="e">
        <v>#REF!</v>
      </c>
      <c r="J764" s="23" t="s">
        <v>49</v>
      </c>
      <c r="K764" s="2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22.5" customHeight="1">
      <c r="A765" s="1"/>
      <c r="B765" s="6"/>
      <c r="C765" s="20" t="str">
        <f t="array" ref="C765">IF(D765="","", INDEX(Impostazioni!$C$86:$L$105,MATCH($D765,Impostazioni!$J$86:$J$105,0),2))</f>
        <v/>
      </c>
      <c r="D765" s="6"/>
      <c r="E765" s="6"/>
      <c r="F765" s="6"/>
      <c r="G765" s="6"/>
      <c r="H765" s="23" t="s">
        <v>49</v>
      </c>
      <c r="I765" s="23" t="e">
        <v>#REF!</v>
      </c>
      <c r="J765" s="23" t="s">
        <v>49</v>
      </c>
      <c r="K765" s="2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22.5" customHeight="1">
      <c r="A766" s="1"/>
      <c r="B766" s="6"/>
      <c r="C766" s="20" t="str">
        <f t="array" ref="C766">IF(D766="","", INDEX(Impostazioni!$C$86:$L$105,MATCH($D766,Impostazioni!$J$86:$J$105,0),2))</f>
        <v/>
      </c>
      <c r="D766" s="6"/>
      <c r="E766" s="6"/>
      <c r="F766" s="6"/>
      <c r="G766" s="6"/>
      <c r="H766" s="23" t="s">
        <v>49</v>
      </c>
      <c r="I766" s="23" t="e">
        <v>#REF!</v>
      </c>
      <c r="J766" s="23" t="s">
        <v>49</v>
      </c>
      <c r="K766" s="2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22.5" customHeight="1">
      <c r="A767" s="1"/>
      <c r="B767" s="6"/>
      <c r="C767" s="20" t="str">
        <f t="array" ref="C767">IF(D767="","", INDEX(Impostazioni!$C$86:$L$105,MATCH($D767,Impostazioni!$J$86:$J$105,0),2))</f>
        <v/>
      </c>
      <c r="D767" s="6"/>
      <c r="E767" s="6"/>
      <c r="F767" s="6"/>
      <c r="G767" s="6"/>
      <c r="H767" s="23" t="s">
        <v>49</v>
      </c>
      <c r="I767" s="23" t="e">
        <v>#REF!</v>
      </c>
      <c r="J767" s="23" t="s">
        <v>49</v>
      </c>
      <c r="K767" s="2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22.5" customHeight="1">
      <c r="A768" s="1"/>
      <c r="B768" s="6"/>
      <c r="C768" s="20" t="str">
        <f t="array" ref="C768">IF(D768="","", INDEX(Impostazioni!$C$86:$L$105,MATCH($D768,Impostazioni!$J$86:$J$105,0),2))</f>
        <v/>
      </c>
      <c r="D768" s="6"/>
      <c r="E768" s="6"/>
      <c r="F768" s="6"/>
      <c r="G768" s="6"/>
      <c r="H768" s="23" t="s">
        <v>49</v>
      </c>
      <c r="I768" s="23" t="e">
        <v>#REF!</v>
      </c>
      <c r="J768" s="23" t="s">
        <v>49</v>
      </c>
      <c r="K768" s="2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22.5" customHeight="1">
      <c r="A769" s="1"/>
      <c r="B769" s="6"/>
      <c r="C769" s="20" t="str">
        <f t="array" ref="C769">IF(D769="","", INDEX(Impostazioni!$C$86:$L$105,MATCH($D769,Impostazioni!$J$86:$J$105,0),2))</f>
        <v/>
      </c>
      <c r="D769" s="6"/>
      <c r="E769" s="6"/>
      <c r="F769" s="6"/>
      <c r="G769" s="6"/>
      <c r="H769" s="23" t="s">
        <v>49</v>
      </c>
      <c r="I769" s="23" t="e">
        <v>#REF!</v>
      </c>
      <c r="J769" s="23" t="s">
        <v>49</v>
      </c>
      <c r="K769" s="2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22.5" customHeight="1">
      <c r="A770" s="1"/>
      <c r="B770" s="6"/>
      <c r="C770" s="20" t="str">
        <f t="array" ref="C770">IF(D770="","", INDEX(Impostazioni!$C$86:$L$105,MATCH($D770,Impostazioni!$J$86:$J$105,0),2))</f>
        <v/>
      </c>
      <c r="D770" s="6"/>
      <c r="E770" s="6"/>
      <c r="F770" s="6"/>
      <c r="G770" s="6"/>
      <c r="H770" s="23" t="s">
        <v>49</v>
      </c>
      <c r="I770" s="23" t="e">
        <v>#REF!</v>
      </c>
      <c r="J770" s="23" t="s">
        <v>49</v>
      </c>
      <c r="K770" s="2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22.5" customHeight="1">
      <c r="A771" s="1"/>
      <c r="B771" s="6"/>
      <c r="C771" s="20" t="str">
        <f t="array" ref="C771">IF(D771="","", INDEX(Impostazioni!$C$86:$L$105,MATCH($D771,Impostazioni!$J$86:$J$105,0),2))</f>
        <v/>
      </c>
      <c r="D771" s="6"/>
      <c r="E771" s="6"/>
      <c r="F771" s="6"/>
      <c r="G771" s="6"/>
      <c r="H771" s="23" t="s">
        <v>49</v>
      </c>
      <c r="I771" s="23" t="e">
        <v>#REF!</v>
      </c>
      <c r="J771" s="23" t="s">
        <v>49</v>
      </c>
      <c r="K771" s="2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22.5" customHeight="1">
      <c r="A772" s="1"/>
      <c r="B772" s="6"/>
      <c r="C772" s="20" t="str">
        <f t="array" ref="C772">IF(D772="","", INDEX(Impostazioni!$C$86:$L$105,MATCH($D772,Impostazioni!$J$86:$J$105,0),2))</f>
        <v/>
      </c>
      <c r="D772" s="6"/>
      <c r="E772" s="6"/>
      <c r="F772" s="6"/>
      <c r="G772" s="6"/>
      <c r="H772" s="23" t="s">
        <v>49</v>
      </c>
      <c r="I772" s="23" t="e">
        <v>#REF!</v>
      </c>
      <c r="J772" s="23" t="s">
        <v>49</v>
      </c>
      <c r="K772" s="2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22.5" customHeight="1">
      <c r="A773" s="1"/>
      <c r="B773" s="6"/>
      <c r="C773" s="20" t="str">
        <f t="array" ref="C773">IF(D773="","", INDEX(Impostazioni!$C$86:$L$105,MATCH($D773,Impostazioni!$J$86:$J$105,0),2))</f>
        <v/>
      </c>
      <c r="D773" s="6"/>
      <c r="E773" s="6"/>
      <c r="F773" s="6"/>
      <c r="G773" s="6"/>
      <c r="H773" s="23" t="s">
        <v>49</v>
      </c>
      <c r="I773" s="23" t="e">
        <v>#REF!</v>
      </c>
      <c r="J773" s="23" t="s">
        <v>49</v>
      </c>
      <c r="K773" s="2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22.5" customHeight="1">
      <c r="A774" s="1"/>
      <c r="B774" s="6"/>
      <c r="C774" s="20" t="str">
        <f t="array" ref="C774">IF(D774="","", INDEX(Impostazioni!$C$86:$L$105,MATCH($D774,Impostazioni!$J$86:$J$105,0),2))</f>
        <v/>
      </c>
      <c r="D774" s="6"/>
      <c r="E774" s="6"/>
      <c r="F774" s="6"/>
      <c r="G774" s="6"/>
      <c r="H774" s="23" t="s">
        <v>49</v>
      </c>
      <c r="I774" s="23" t="e">
        <v>#REF!</v>
      </c>
      <c r="J774" s="23" t="s">
        <v>49</v>
      </c>
      <c r="K774" s="2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22.5" customHeight="1">
      <c r="A775" s="1"/>
      <c r="B775" s="6"/>
      <c r="C775" s="20" t="str">
        <f t="array" ref="C775">IF(D775="","", INDEX(Impostazioni!$C$86:$L$105,MATCH($D775,Impostazioni!$J$86:$J$105,0),2))</f>
        <v/>
      </c>
      <c r="D775" s="6"/>
      <c r="E775" s="6"/>
      <c r="F775" s="6"/>
      <c r="G775" s="6"/>
      <c r="H775" s="23" t="s">
        <v>49</v>
      </c>
      <c r="I775" s="23" t="e">
        <v>#REF!</v>
      </c>
      <c r="J775" s="23" t="s">
        <v>49</v>
      </c>
      <c r="K775" s="2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22.5" customHeight="1">
      <c r="A776" s="1"/>
      <c r="B776" s="6"/>
      <c r="C776" s="20" t="str">
        <f t="array" ref="C776">IF(D776="","", INDEX(Impostazioni!$C$86:$L$105,MATCH($D776,Impostazioni!$J$86:$J$105,0),2))</f>
        <v/>
      </c>
      <c r="D776" s="6"/>
      <c r="E776" s="6"/>
      <c r="F776" s="6"/>
      <c r="G776" s="6"/>
      <c r="H776" s="23" t="s">
        <v>49</v>
      </c>
      <c r="I776" s="23" t="e">
        <v>#REF!</v>
      </c>
      <c r="J776" s="23" t="s">
        <v>49</v>
      </c>
      <c r="K776" s="2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22.5" customHeight="1">
      <c r="A777" s="1"/>
      <c r="B777" s="6"/>
      <c r="C777" s="20" t="str">
        <f t="array" ref="C777">IF(D777="","", INDEX(Impostazioni!$C$86:$L$105,MATCH($D777,Impostazioni!$J$86:$J$105,0),2))</f>
        <v/>
      </c>
      <c r="D777" s="6"/>
      <c r="E777" s="6"/>
      <c r="F777" s="6"/>
      <c r="G777" s="6"/>
      <c r="H777" s="23" t="s">
        <v>49</v>
      </c>
      <c r="I777" s="23" t="e">
        <v>#REF!</v>
      </c>
      <c r="J777" s="23" t="s">
        <v>49</v>
      </c>
      <c r="K777" s="2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22.5" customHeight="1">
      <c r="A778" s="1"/>
      <c r="B778" s="6"/>
      <c r="C778" s="20" t="str">
        <f t="array" ref="C778">IF(D778="","", INDEX(Impostazioni!$C$86:$L$105,MATCH($D778,Impostazioni!$J$86:$J$105,0),2))</f>
        <v/>
      </c>
      <c r="D778" s="6"/>
      <c r="E778" s="6"/>
      <c r="F778" s="6"/>
      <c r="G778" s="6"/>
      <c r="H778" s="23" t="s">
        <v>49</v>
      </c>
      <c r="I778" s="23" t="e">
        <v>#REF!</v>
      </c>
      <c r="J778" s="23" t="s">
        <v>49</v>
      </c>
      <c r="K778" s="2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22.5" customHeight="1">
      <c r="A779" s="1"/>
      <c r="B779" s="6"/>
      <c r="C779" s="20" t="str">
        <f t="array" ref="C779">IF(D779="","", INDEX(Impostazioni!$C$86:$L$105,MATCH($D779,Impostazioni!$J$86:$J$105,0),2))</f>
        <v/>
      </c>
      <c r="D779" s="6"/>
      <c r="E779" s="6"/>
      <c r="F779" s="6"/>
      <c r="G779" s="6"/>
      <c r="H779" s="23" t="s">
        <v>49</v>
      </c>
      <c r="I779" s="23" t="e">
        <v>#REF!</v>
      </c>
      <c r="J779" s="23" t="s">
        <v>49</v>
      </c>
      <c r="K779" s="2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22.5" customHeight="1">
      <c r="A780" s="1"/>
      <c r="B780" s="6"/>
      <c r="C780" s="20" t="str">
        <f t="array" ref="C780">IF(D780="","", INDEX(Impostazioni!$C$86:$L$105,MATCH($D780,Impostazioni!$J$86:$J$105,0),2))</f>
        <v/>
      </c>
      <c r="D780" s="6"/>
      <c r="E780" s="6"/>
      <c r="F780" s="6"/>
      <c r="G780" s="6"/>
      <c r="H780" s="23" t="s">
        <v>49</v>
      </c>
      <c r="I780" s="23" t="e">
        <v>#REF!</v>
      </c>
      <c r="J780" s="23" t="s">
        <v>49</v>
      </c>
      <c r="K780" s="2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22.5" customHeight="1">
      <c r="A781" s="1"/>
      <c r="B781" s="6"/>
      <c r="C781" s="20" t="str">
        <f t="array" ref="C781">IF(D781="","", INDEX(Impostazioni!$C$86:$L$105,MATCH($D781,Impostazioni!$J$86:$J$105,0),2))</f>
        <v/>
      </c>
      <c r="D781" s="6"/>
      <c r="E781" s="6"/>
      <c r="F781" s="6"/>
      <c r="G781" s="6"/>
      <c r="H781" s="23" t="s">
        <v>49</v>
      </c>
      <c r="I781" s="23" t="e">
        <v>#REF!</v>
      </c>
      <c r="J781" s="23" t="s">
        <v>49</v>
      </c>
      <c r="K781" s="2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22.5" customHeight="1">
      <c r="A782" s="1"/>
      <c r="B782" s="6"/>
      <c r="C782" s="20" t="str">
        <f t="array" ref="C782">IF(D782="","", INDEX(Impostazioni!$C$86:$L$105,MATCH($D782,Impostazioni!$J$86:$J$105,0),2))</f>
        <v/>
      </c>
      <c r="D782" s="6"/>
      <c r="E782" s="6"/>
      <c r="F782" s="6"/>
      <c r="G782" s="6"/>
      <c r="H782" s="23" t="s">
        <v>49</v>
      </c>
      <c r="I782" s="23" t="e">
        <v>#REF!</v>
      </c>
      <c r="J782" s="23" t="s">
        <v>49</v>
      </c>
      <c r="K782" s="2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22.5" customHeight="1">
      <c r="A783" s="1"/>
      <c r="B783" s="6"/>
      <c r="C783" s="20" t="str">
        <f t="array" ref="C783">IF(D783="","", INDEX(Impostazioni!$C$86:$L$105,MATCH($D783,Impostazioni!$J$86:$J$105,0),2))</f>
        <v/>
      </c>
      <c r="D783" s="6"/>
      <c r="E783" s="6"/>
      <c r="F783" s="6"/>
      <c r="G783" s="6"/>
      <c r="H783" s="23" t="s">
        <v>49</v>
      </c>
      <c r="I783" s="23" t="e">
        <v>#REF!</v>
      </c>
      <c r="J783" s="23" t="s">
        <v>49</v>
      </c>
      <c r="K783" s="2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22.5" customHeight="1">
      <c r="A784" s="1"/>
      <c r="B784" s="6"/>
      <c r="C784" s="20" t="str">
        <f t="array" ref="C784">IF(D784="","", INDEX(Impostazioni!$C$86:$L$105,MATCH($D784,Impostazioni!$J$86:$J$105,0),2))</f>
        <v/>
      </c>
      <c r="D784" s="6"/>
      <c r="E784" s="6"/>
      <c r="F784" s="6"/>
      <c r="G784" s="6"/>
      <c r="H784" s="23" t="s">
        <v>49</v>
      </c>
      <c r="I784" s="23" t="e">
        <v>#REF!</v>
      </c>
      <c r="J784" s="23" t="s">
        <v>49</v>
      </c>
      <c r="K784" s="2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22.5" customHeight="1">
      <c r="A785" s="1"/>
      <c r="B785" s="6"/>
      <c r="C785" s="20" t="str">
        <f t="array" ref="C785">IF(D785="","", INDEX(Impostazioni!$C$86:$L$105,MATCH($D785,Impostazioni!$J$86:$J$105,0),2))</f>
        <v/>
      </c>
      <c r="D785" s="6"/>
      <c r="E785" s="6"/>
      <c r="F785" s="6"/>
      <c r="G785" s="6"/>
      <c r="H785" s="23" t="s">
        <v>49</v>
      </c>
      <c r="I785" s="23" t="e">
        <v>#REF!</v>
      </c>
      <c r="J785" s="23" t="s">
        <v>49</v>
      </c>
      <c r="K785" s="2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22.5" customHeight="1">
      <c r="A786" s="1"/>
      <c r="B786" s="6"/>
      <c r="C786" s="20" t="str">
        <f t="array" ref="C786">IF(D786="","", INDEX(Impostazioni!$C$86:$L$105,MATCH($D786,Impostazioni!$J$86:$J$105,0),2))</f>
        <v/>
      </c>
      <c r="D786" s="6"/>
      <c r="E786" s="6"/>
      <c r="F786" s="6"/>
      <c r="G786" s="6"/>
      <c r="H786" s="23" t="s">
        <v>49</v>
      </c>
      <c r="I786" s="23" t="e">
        <v>#REF!</v>
      </c>
      <c r="J786" s="23" t="s">
        <v>49</v>
      </c>
      <c r="K786" s="2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22.5" customHeight="1">
      <c r="A787" s="1"/>
      <c r="B787" s="6"/>
      <c r="C787" s="20" t="str">
        <f t="array" ref="C787">IF(D787="","", INDEX(Impostazioni!$C$86:$L$105,MATCH($D787,Impostazioni!$J$86:$J$105,0),2))</f>
        <v/>
      </c>
      <c r="D787" s="6"/>
      <c r="E787" s="6"/>
      <c r="F787" s="6"/>
      <c r="G787" s="6"/>
      <c r="H787" s="23" t="s">
        <v>49</v>
      </c>
      <c r="I787" s="23" t="e">
        <v>#REF!</v>
      </c>
      <c r="J787" s="23" t="s">
        <v>49</v>
      </c>
      <c r="K787" s="2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22.5" customHeight="1">
      <c r="A788" s="1"/>
      <c r="B788" s="6"/>
      <c r="C788" s="20" t="str">
        <f t="array" ref="C788">IF(D788="","", INDEX(Impostazioni!$C$86:$L$105,MATCH($D788,Impostazioni!$J$86:$J$105,0),2))</f>
        <v/>
      </c>
      <c r="D788" s="6"/>
      <c r="E788" s="6"/>
      <c r="F788" s="6"/>
      <c r="G788" s="6"/>
      <c r="H788" s="23" t="s">
        <v>49</v>
      </c>
      <c r="I788" s="23" t="e">
        <v>#REF!</v>
      </c>
      <c r="J788" s="23" t="s">
        <v>49</v>
      </c>
      <c r="K788" s="2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22.5" customHeight="1">
      <c r="A789" s="1"/>
      <c r="B789" s="6"/>
      <c r="C789" s="20" t="str">
        <f t="array" ref="C789">IF(D789="","", INDEX(Impostazioni!$C$86:$L$105,MATCH($D789,Impostazioni!$J$86:$J$105,0),2))</f>
        <v/>
      </c>
      <c r="D789" s="6"/>
      <c r="E789" s="6"/>
      <c r="F789" s="6"/>
      <c r="G789" s="6"/>
      <c r="H789" s="23" t="s">
        <v>49</v>
      </c>
      <c r="I789" s="23" t="e">
        <v>#REF!</v>
      </c>
      <c r="J789" s="23" t="s">
        <v>49</v>
      </c>
      <c r="K789" s="2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22.5" customHeight="1">
      <c r="A790" s="1"/>
      <c r="B790" s="6"/>
      <c r="C790" s="20" t="str">
        <f t="array" ref="C790">IF(D790="","", INDEX(Impostazioni!$C$86:$L$105,MATCH($D790,Impostazioni!$J$86:$J$105,0),2))</f>
        <v/>
      </c>
      <c r="D790" s="6"/>
      <c r="E790" s="6"/>
      <c r="F790" s="6"/>
      <c r="G790" s="6"/>
      <c r="H790" s="23" t="s">
        <v>49</v>
      </c>
      <c r="I790" s="23" t="e">
        <v>#REF!</v>
      </c>
      <c r="J790" s="23" t="s">
        <v>49</v>
      </c>
      <c r="K790" s="2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22.5" customHeight="1">
      <c r="A791" s="1"/>
      <c r="B791" s="6"/>
      <c r="C791" s="20" t="str">
        <f t="array" ref="C791">IF(D791="","", INDEX(Impostazioni!$C$86:$L$105,MATCH($D791,Impostazioni!$J$86:$J$105,0),2))</f>
        <v/>
      </c>
      <c r="D791" s="6"/>
      <c r="E791" s="6"/>
      <c r="F791" s="6"/>
      <c r="G791" s="6"/>
      <c r="H791" s="23" t="s">
        <v>49</v>
      </c>
      <c r="I791" s="23" t="e">
        <v>#REF!</v>
      </c>
      <c r="J791" s="23" t="s">
        <v>49</v>
      </c>
      <c r="K791" s="2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22.5" customHeight="1">
      <c r="A792" s="1"/>
      <c r="B792" s="6"/>
      <c r="C792" s="20" t="str">
        <f t="array" ref="C792">IF(D792="","", INDEX(Impostazioni!$C$86:$L$105,MATCH($D792,Impostazioni!$J$86:$J$105,0),2))</f>
        <v/>
      </c>
      <c r="D792" s="6"/>
      <c r="E792" s="6"/>
      <c r="F792" s="6"/>
      <c r="G792" s="6"/>
      <c r="H792" s="23" t="s">
        <v>49</v>
      </c>
      <c r="I792" s="23" t="e">
        <v>#REF!</v>
      </c>
      <c r="J792" s="23" t="s">
        <v>49</v>
      </c>
      <c r="K792" s="2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22.5" customHeight="1">
      <c r="A793" s="1"/>
      <c r="B793" s="6"/>
      <c r="C793" s="20" t="str">
        <f t="array" ref="C793">IF(D793="","", INDEX(Impostazioni!$C$86:$L$105,MATCH($D793,Impostazioni!$J$86:$J$105,0),2))</f>
        <v/>
      </c>
      <c r="D793" s="6"/>
      <c r="E793" s="6"/>
      <c r="F793" s="6"/>
      <c r="G793" s="6"/>
      <c r="H793" s="23" t="s">
        <v>49</v>
      </c>
      <c r="I793" s="23" t="e">
        <v>#REF!</v>
      </c>
      <c r="J793" s="23" t="s">
        <v>49</v>
      </c>
      <c r="K793" s="2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22.5" customHeight="1">
      <c r="A794" s="1"/>
      <c r="B794" s="6"/>
      <c r="C794" s="20" t="str">
        <f t="array" ref="C794">IF(D794="","", INDEX(Impostazioni!$C$86:$L$105,MATCH($D794,Impostazioni!$J$86:$J$105,0),2))</f>
        <v/>
      </c>
      <c r="D794" s="6"/>
      <c r="E794" s="6"/>
      <c r="F794" s="6"/>
      <c r="G794" s="6"/>
      <c r="H794" s="23" t="s">
        <v>49</v>
      </c>
      <c r="I794" s="23" t="e">
        <v>#REF!</v>
      </c>
      <c r="J794" s="23" t="s">
        <v>49</v>
      </c>
      <c r="K794" s="2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22.5" customHeight="1">
      <c r="A795" s="1"/>
      <c r="B795" s="6"/>
      <c r="C795" s="20" t="str">
        <f t="array" ref="C795">IF(D795="","", INDEX(Impostazioni!$C$86:$L$105,MATCH($D795,Impostazioni!$J$86:$J$105,0),2))</f>
        <v/>
      </c>
      <c r="D795" s="6"/>
      <c r="E795" s="6"/>
      <c r="F795" s="6"/>
      <c r="G795" s="6"/>
      <c r="H795" s="23" t="s">
        <v>49</v>
      </c>
      <c r="I795" s="23" t="e">
        <v>#REF!</v>
      </c>
      <c r="J795" s="23" t="s">
        <v>49</v>
      </c>
      <c r="K795" s="2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22.5" customHeight="1">
      <c r="A796" s="1"/>
      <c r="B796" s="6"/>
      <c r="C796" s="20" t="str">
        <f t="array" ref="C796">IF(D796="","", INDEX(Impostazioni!$C$86:$L$105,MATCH($D796,Impostazioni!$J$86:$J$105,0),2))</f>
        <v/>
      </c>
      <c r="D796" s="6"/>
      <c r="E796" s="6"/>
      <c r="F796" s="6"/>
      <c r="G796" s="6"/>
      <c r="H796" s="23" t="s">
        <v>49</v>
      </c>
      <c r="I796" s="23" t="e">
        <v>#REF!</v>
      </c>
      <c r="J796" s="23" t="s">
        <v>49</v>
      </c>
      <c r="K796" s="2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22.5" customHeight="1">
      <c r="A797" s="1"/>
      <c r="B797" s="6"/>
      <c r="C797" s="20" t="str">
        <f t="array" ref="C797">IF(D797="","", INDEX(Impostazioni!$C$86:$L$105,MATCH($D797,Impostazioni!$J$86:$J$105,0),2))</f>
        <v/>
      </c>
      <c r="D797" s="6"/>
      <c r="E797" s="6"/>
      <c r="F797" s="6"/>
      <c r="G797" s="6"/>
      <c r="H797" s="23" t="s">
        <v>49</v>
      </c>
      <c r="I797" s="23" t="e">
        <v>#REF!</v>
      </c>
      <c r="J797" s="23" t="s">
        <v>49</v>
      </c>
      <c r="K797" s="2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22.5" customHeight="1">
      <c r="A798" s="1"/>
      <c r="B798" s="6"/>
      <c r="C798" s="20" t="str">
        <f t="array" ref="C798">IF(D798="","", INDEX(Impostazioni!$C$86:$L$105,MATCH($D798,Impostazioni!$J$86:$J$105,0),2))</f>
        <v/>
      </c>
      <c r="D798" s="6"/>
      <c r="E798" s="6"/>
      <c r="F798" s="6"/>
      <c r="G798" s="6"/>
      <c r="H798" s="23" t="s">
        <v>49</v>
      </c>
      <c r="I798" s="23" t="e">
        <v>#REF!</v>
      </c>
      <c r="J798" s="23" t="s">
        <v>49</v>
      </c>
      <c r="K798" s="2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22.5" customHeight="1">
      <c r="A799" s="1"/>
      <c r="B799" s="6"/>
      <c r="C799" s="20" t="str">
        <f t="array" ref="C799">IF(D799="","", INDEX(Impostazioni!$C$86:$L$105,MATCH($D799,Impostazioni!$J$86:$J$105,0),2))</f>
        <v/>
      </c>
      <c r="D799" s="6"/>
      <c r="E799" s="6"/>
      <c r="F799" s="6"/>
      <c r="G799" s="6"/>
      <c r="H799" s="23" t="s">
        <v>49</v>
      </c>
      <c r="I799" s="23" t="e">
        <v>#REF!</v>
      </c>
      <c r="J799" s="23" t="s">
        <v>49</v>
      </c>
      <c r="K799" s="2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22.5" customHeight="1">
      <c r="A800" s="1"/>
      <c r="B800" s="6"/>
      <c r="C800" s="20" t="str">
        <f t="array" ref="C800">IF(D800="","", INDEX(Impostazioni!$C$86:$L$105,MATCH($D800,Impostazioni!$J$86:$J$105,0),2))</f>
        <v/>
      </c>
      <c r="D800" s="6"/>
      <c r="E800" s="6"/>
      <c r="F800" s="6"/>
      <c r="G800" s="6"/>
      <c r="H800" s="23" t="s">
        <v>49</v>
      </c>
      <c r="I800" s="23" t="e">
        <v>#REF!</v>
      </c>
      <c r="J800" s="23" t="s">
        <v>49</v>
      </c>
      <c r="K800" s="2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22.5" customHeight="1">
      <c r="A801" s="1"/>
      <c r="B801" s="6"/>
      <c r="C801" s="20" t="str">
        <f t="array" ref="C801">IF(D801="","", INDEX(Impostazioni!$C$86:$L$105,MATCH($D801,Impostazioni!$J$86:$J$105,0),2))</f>
        <v/>
      </c>
      <c r="D801" s="6"/>
      <c r="E801" s="6"/>
      <c r="F801" s="6"/>
      <c r="G801" s="6"/>
      <c r="H801" s="23" t="s">
        <v>49</v>
      </c>
      <c r="I801" s="23" t="e">
        <v>#REF!</v>
      </c>
      <c r="J801" s="23" t="s">
        <v>49</v>
      </c>
      <c r="K801" s="2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22.5" customHeight="1">
      <c r="A802" s="1"/>
      <c r="B802" s="6"/>
      <c r="C802" s="20" t="str">
        <f t="array" ref="C802">IF(D802="","", INDEX(Impostazioni!$C$86:$L$105,MATCH($D802,Impostazioni!$J$86:$J$105,0),2))</f>
        <v/>
      </c>
      <c r="D802" s="6"/>
      <c r="E802" s="6"/>
      <c r="F802" s="6"/>
      <c r="G802" s="6"/>
      <c r="H802" s="23" t="s">
        <v>49</v>
      </c>
      <c r="I802" s="23" t="e">
        <v>#REF!</v>
      </c>
      <c r="J802" s="23" t="s">
        <v>49</v>
      </c>
      <c r="K802" s="2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22.5" customHeight="1">
      <c r="A803" s="1"/>
      <c r="B803" s="6"/>
      <c r="C803" s="20" t="str">
        <f t="array" ref="C803">IF(D803="","", INDEX(Impostazioni!$C$86:$L$105,MATCH($D803,Impostazioni!$J$86:$J$105,0),2))</f>
        <v/>
      </c>
      <c r="D803" s="6"/>
      <c r="E803" s="6"/>
      <c r="F803" s="6"/>
      <c r="G803" s="6"/>
      <c r="H803" s="23" t="s">
        <v>49</v>
      </c>
      <c r="I803" s="23" t="e">
        <v>#REF!</v>
      </c>
      <c r="J803" s="23" t="s">
        <v>49</v>
      </c>
      <c r="K803" s="2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22.5" customHeight="1">
      <c r="A804" s="1"/>
      <c r="B804" s="6"/>
      <c r="C804" s="20" t="str">
        <f t="array" ref="C804">IF(D804="","", INDEX(Impostazioni!$C$86:$L$105,MATCH($D804,Impostazioni!$J$86:$J$105,0),2))</f>
        <v/>
      </c>
      <c r="D804" s="6"/>
      <c r="E804" s="6"/>
      <c r="F804" s="6"/>
      <c r="G804" s="6"/>
      <c r="H804" s="23" t="s">
        <v>49</v>
      </c>
      <c r="I804" s="23" t="e">
        <v>#REF!</v>
      </c>
      <c r="J804" s="23" t="s">
        <v>49</v>
      </c>
      <c r="K804" s="2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22.5" customHeight="1">
      <c r="A805" s="1"/>
      <c r="B805" s="6"/>
      <c r="C805" s="20" t="str">
        <f t="array" ref="C805">IF(D805="","", INDEX(Impostazioni!$C$86:$L$105,MATCH($D805,Impostazioni!$J$86:$J$105,0),2))</f>
        <v/>
      </c>
      <c r="D805" s="6"/>
      <c r="E805" s="6"/>
      <c r="F805" s="6"/>
      <c r="G805" s="6"/>
      <c r="H805" s="23" t="s">
        <v>49</v>
      </c>
      <c r="I805" s="23" t="e">
        <v>#REF!</v>
      </c>
      <c r="J805" s="23" t="s">
        <v>49</v>
      </c>
      <c r="K805" s="2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22.5" customHeight="1">
      <c r="A806" s="1"/>
      <c r="B806" s="6"/>
      <c r="C806" s="20" t="str">
        <f t="array" ref="C806">IF(D806="","", INDEX(Impostazioni!$C$86:$L$105,MATCH($D806,Impostazioni!$J$86:$J$105,0),2))</f>
        <v/>
      </c>
      <c r="D806" s="6"/>
      <c r="E806" s="6"/>
      <c r="F806" s="6"/>
      <c r="G806" s="6"/>
      <c r="H806" s="23" t="s">
        <v>49</v>
      </c>
      <c r="I806" s="23" t="e">
        <v>#REF!</v>
      </c>
      <c r="J806" s="23" t="s">
        <v>49</v>
      </c>
      <c r="K806" s="2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22.5" customHeight="1">
      <c r="A807" s="1"/>
      <c r="B807" s="6"/>
      <c r="C807" s="20" t="str">
        <f t="array" ref="C807">IF(D807="","", INDEX(Impostazioni!$C$86:$L$105,MATCH($D807,Impostazioni!$J$86:$J$105,0),2))</f>
        <v/>
      </c>
      <c r="D807" s="6"/>
      <c r="E807" s="6"/>
      <c r="F807" s="6"/>
      <c r="G807" s="6"/>
      <c r="H807" s="23" t="s">
        <v>49</v>
      </c>
      <c r="I807" s="23" t="e">
        <v>#REF!</v>
      </c>
      <c r="J807" s="23" t="s">
        <v>49</v>
      </c>
      <c r="K807" s="2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22.5" customHeight="1">
      <c r="A808" s="1"/>
      <c r="B808" s="6"/>
      <c r="C808" s="20" t="str">
        <f t="array" ref="C808">IF(D808="","", INDEX(Impostazioni!$C$86:$L$105,MATCH($D808,Impostazioni!$J$86:$J$105,0),2))</f>
        <v/>
      </c>
      <c r="D808" s="6"/>
      <c r="E808" s="6"/>
      <c r="F808" s="6"/>
      <c r="G808" s="6"/>
      <c r="H808" s="23" t="s">
        <v>49</v>
      </c>
      <c r="I808" s="23" t="e">
        <v>#REF!</v>
      </c>
      <c r="J808" s="23" t="s">
        <v>49</v>
      </c>
      <c r="K808" s="2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22.5" customHeight="1">
      <c r="A809" s="1"/>
      <c r="B809" s="6"/>
      <c r="C809" s="20" t="str">
        <f t="array" ref="C809">IF(D809="","", INDEX(Impostazioni!$C$86:$L$105,MATCH($D809,Impostazioni!$J$86:$J$105,0),2))</f>
        <v/>
      </c>
      <c r="D809" s="6"/>
      <c r="E809" s="6"/>
      <c r="F809" s="6"/>
      <c r="G809" s="6"/>
      <c r="H809" s="23" t="s">
        <v>49</v>
      </c>
      <c r="I809" s="23" t="e">
        <v>#REF!</v>
      </c>
      <c r="J809" s="23" t="s">
        <v>49</v>
      </c>
      <c r="K809" s="2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22.5" customHeight="1">
      <c r="A810" s="1"/>
      <c r="B810" s="6"/>
      <c r="C810" s="20" t="str">
        <f t="array" ref="C810">IF(D810="","", INDEX(Impostazioni!$C$86:$L$105,MATCH($D810,Impostazioni!$J$86:$J$105,0),2))</f>
        <v/>
      </c>
      <c r="D810" s="6"/>
      <c r="E810" s="6"/>
      <c r="F810" s="6"/>
      <c r="G810" s="6"/>
      <c r="H810" s="23" t="s">
        <v>49</v>
      </c>
      <c r="I810" s="23" t="e">
        <v>#REF!</v>
      </c>
      <c r="J810" s="23" t="s">
        <v>49</v>
      </c>
      <c r="K810" s="2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22.5" customHeight="1">
      <c r="A811" s="1"/>
      <c r="B811" s="6"/>
      <c r="C811" s="20" t="str">
        <f t="array" ref="C811">IF(D811="","", INDEX(Impostazioni!$C$86:$L$105,MATCH($D811,Impostazioni!$J$86:$J$105,0),2))</f>
        <v/>
      </c>
      <c r="D811" s="6"/>
      <c r="E811" s="6"/>
      <c r="F811" s="6"/>
      <c r="G811" s="6"/>
      <c r="H811" s="23" t="s">
        <v>49</v>
      </c>
      <c r="I811" s="23" t="e">
        <v>#REF!</v>
      </c>
      <c r="J811" s="23" t="s">
        <v>49</v>
      </c>
      <c r="K811" s="2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22.5" customHeight="1">
      <c r="A812" s="1"/>
      <c r="B812" s="6"/>
      <c r="C812" s="20" t="str">
        <f t="array" ref="C812">IF(D812="","", INDEX(Impostazioni!$C$86:$L$105,MATCH($D812,Impostazioni!$J$86:$J$105,0),2))</f>
        <v/>
      </c>
      <c r="D812" s="6"/>
      <c r="E812" s="6"/>
      <c r="F812" s="6"/>
      <c r="G812" s="6"/>
      <c r="H812" s="23" t="s">
        <v>49</v>
      </c>
      <c r="I812" s="23" t="e">
        <v>#REF!</v>
      </c>
      <c r="J812" s="23" t="s">
        <v>49</v>
      </c>
      <c r="K812" s="2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22.5" customHeight="1">
      <c r="A813" s="1"/>
      <c r="B813" s="6"/>
      <c r="C813" s="20" t="str">
        <f t="array" ref="C813">IF(D813="","", INDEX(Impostazioni!$C$86:$L$105,MATCH($D813,Impostazioni!$J$86:$J$105,0),2))</f>
        <v/>
      </c>
      <c r="D813" s="6"/>
      <c r="E813" s="6"/>
      <c r="F813" s="6"/>
      <c r="G813" s="6"/>
      <c r="H813" s="23" t="s">
        <v>49</v>
      </c>
      <c r="I813" s="23" t="e">
        <v>#REF!</v>
      </c>
      <c r="J813" s="23" t="s">
        <v>49</v>
      </c>
      <c r="K813" s="2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22.5" customHeight="1">
      <c r="A814" s="1"/>
      <c r="B814" s="6"/>
      <c r="C814" s="20" t="str">
        <f t="array" ref="C814">IF(D814="","", INDEX(Impostazioni!$C$86:$L$105,MATCH($D814,Impostazioni!$J$86:$J$105,0),2))</f>
        <v/>
      </c>
      <c r="D814" s="6"/>
      <c r="E814" s="6"/>
      <c r="F814" s="6"/>
      <c r="G814" s="6"/>
      <c r="H814" s="23" t="s">
        <v>49</v>
      </c>
      <c r="I814" s="23" t="e">
        <v>#REF!</v>
      </c>
      <c r="J814" s="23" t="s">
        <v>49</v>
      </c>
      <c r="K814" s="2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22.5" customHeight="1">
      <c r="A815" s="1"/>
      <c r="B815" s="6"/>
      <c r="C815" s="20" t="str">
        <f t="array" ref="C815">IF(D815="","", INDEX(Impostazioni!$C$86:$L$105,MATCH($D815,Impostazioni!$J$86:$J$105,0),2))</f>
        <v/>
      </c>
      <c r="D815" s="6"/>
      <c r="E815" s="6"/>
      <c r="F815" s="6"/>
      <c r="G815" s="6"/>
      <c r="H815" s="23" t="s">
        <v>49</v>
      </c>
      <c r="I815" s="23" t="e">
        <v>#REF!</v>
      </c>
      <c r="J815" s="23" t="s">
        <v>49</v>
      </c>
      <c r="K815" s="2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22.5" customHeight="1">
      <c r="A816" s="1"/>
      <c r="B816" s="6"/>
      <c r="C816" s="20" t="str">
        <f t="array" ref="C816">IF(D816="","", INDEX(Impostazioni!$C$86:$L$105,MATCH($D816,Impostazioni!$J$86:$J$105,0),2))</f>
        <v/>
      </c>
      <c r="D816" s="6"/>
      <c r="E816" s="6"/>
      <c r="F816" s="6"/>
      <c r="G816" s="6"/>
      <c r="H816" s="23" t="s">
        <v>49</v>
      </c>
      <c r="I816" s="23" t="e">
        <v>#REF!</v>
      </c>
      <c r="J816" s="23" t="s">
        <v>49</v>
      </c>
      <c r="K816" s="2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22.5" customHeight="1">
      <c r="A817" s="1"/>
      <c r="B817" s="6"/>
      <c r="C817" s="20" t="str">
        <f t="array" ref="C817">IF(D817="","", INDEX(Impostazioni!$C$86:$L$105,MATCH($D817,Impostazioni!$J$86:$J$105,0),2))</f>
        <v/>
      </c>
      <c r="D817" s="6"/>
      <c r="E817" s="6"/>
      <c r="F817" s="6"/>
      <c r="G817" s="6"/>
      <c r="H817" s="23" t="s">
        <v>49</v>
      </c>
      <c r="I817" s="23" t="e">
        <v>#REF!</v>
      </c>
      <c r="J817" s="23" t="s">
        <v>49</v>
      </c>
      <c r="K817" s="2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22.5" customHeight="1">
      <c r="A818" s="1"/>
      <c r="B818" s="6"/>
      <c r="C818" s="20" t="str">
        <f t="array" ref="C818">IF(D818="","", INDEX(Impostazioni!$C$86:$L$105,MATCH($D818,Impostazioni!$J$86:$J$105,0),2))</f>
        <v/>
      </c>
      <c r="D818" s="6"/>
      <c r="E818" s="6"/>
      <c r="F818" s="6"/>
      <c r="G818" s="6"/>
      <c r="H818" s="23" t="s">
        <v>49</v>
      </c>
      <c r="I818" s="23" t="e">
        <v>#REF!</v>
      </c>
      <c r="J818" s="23" t="s">
        <v>49</v>
      </c>
      <c r="K818" s="2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22.5" customHeight="1">
      <c r="A819" s="1"/>
      <c r="B819" s="6"/>
      <c r="C819" s="20" t="str">
        <f t="array" ref="C819">IF(D819="","", INDEX(Impostazioni!$C$86:$L$105,MATCH($D819,Impostazioni!$J$86:$J$105,0),2))</f>
        <v/>
      </c>
      <c r="D819" s="6"/>
      <c r="E819" s="6"/>
      <c r="F819" s="6"/>
      <c r="G819" s="6"/>
      <c r="H819" s="23" t="s">
        <v>49</v>
      </c>
      <c r="I819" s="23" t="e">
        <v>#REF!</v>
      </c>
      <c r="J819" s="23" t="s">
        <v>49</v>
      </c>
      <c r="K819" s="2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22.5" customHeight="1">
      <c r="A820" s="1"/>
      <c r="B820" s="6"/>
      <c r="C820" s="20" t="str">
        <f t="array" ref="C820">IF(D820="","", INDEX(Impostazioni!$C$86:$L$105,MATCH($D820,Impostazioni!$J$86:$J$105,0),2))</f>
        <v/>
      </c>
      <c r="D820" s="6"/>
      <c r="E820" s="6"/>
      <c r="F820" s="6"/>
      <c r="G820" s="6"/>
      <c r="H820" s="23" t="s">
        <v>49</v>
      </c>
      <c r="I820" s="23" t="e">
        <v>#REF!</v>
      </c>
      <c r="J820" s="23" t="s">
        <v>49</v>
      </c>
      <c r="K820" s="2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22.5" customHeight="1">
      <c r="A821" s="1"/>
      <c r="B821" s="6"/>
      <c r="C821" s="20" t="str">
        <f t="array" ref="C821">IF(D821="","", INDEX(Impostazioni!$C$86:$L$105,MATCH($D821,Impostazioni!$J$86:$J$105,0),2))</f>
        <v/>
      </c>
      <c r="D821" s="6"/>
      <c r="E821" s="6"/>
      <c r="F821" s="6"/>
      <c r="G821" s="6"/>
      <c r="H821" s="23" t="s">
        <v>49</v>
      </c>
      <c r="I821" s="23" t="e">
        <v>#REF!</v>
      </c>
      <c r="J821" s="23" t="s">
        <v>49</v>
      </c>
      <c r="K821" s="2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22.5" customHeight="1">
      <c r="A822" s="1"/>
      <c r="B822" s="6"/>
      <c r="C822" s="20" t="str">
        <f t="array" ref="C822">IF(D822="","", INDEX(Impostazioni!$C$86:$L$105,MATCH($D822,Impostazioni!$J$86:$J$105,0),2))</f>
        <v/>
      </c>
      <c r="D822" s="6"/>
      <c r="E822" s="6"/>
      <c r="F822" s="6"/>
      <c r="G822" s="6"/>
      <c r="H822" s="23" t="s">
        <v>49</v>
      </c>
      <c r="I822" s="23" t="e">
        <v>#REF!</v>
      </c>
      <c r="J822" s="23" t="s">
        <v>49</v>
      </c>
      <c r="K822" s="2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22.5" customHeight="1">
      <c r="A823" s="1"/>
      <c r="B823" s="6"/>
      <c r="C823" s="20" t="str">
        <f t="array" ref="C823">IF(D823="","", INDEX(Impostazioni!$C$86:$L$105,MATCH($D823,Impostazioni!$J$86:$J$105,0),2))</f>
        <v/>
      </c>
      <c r="D823" s="6"/>
      <c r="E823" s="6"/>
      <c r="F823" s="6"/>
      <c r="G823" s="6"/>
      <c r="H823" s="23" t="s">
        <v>49</v>
      </c>
      <c r="I823" s="23" t="e">
        <v>#REF!</v>
      </c>
      <c r="J823" s="23" t="s">
        <v>49</v>
      </c>
      <c r="K823" s="2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22.5" customHeight="1">
      <c r="A824" s="1"/>
      <c r="B824" s="6"/>
      <c r="C824" s="20" t="str">
        <f t="array" ref="C824">IF(D824="","", INDEX(Impostazioni!$C$86:$L$105,MATCH($D824,Impostazioni!$J$86:$J$105,0),2))</f>
        <v/>
      </c>
      <c r="D824" s="6"/>
      <c r="E824" s="6"/>
      <c r="F824" s="6"/>
      <c r="G824" s="6"/>
      <c r="H824" s="23" t="s">
        <v>49</v>
      </c>
      <c r="I824" s="23" t="e">
        <v>#REF!</v>
      </c>
      <c r="J824" s="23" t="s">
        <v>49</v>
      </c>
      <c r="K824" s="2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22.5" customHeight="1">
      <c r="A825" s="1"/>
      <c r="B825" s="6"/>
      <c r="C825" s="20" t="str">
        <f t="array" ref="C825">IF(D825="","", INDEX(Impostazioni!$C$86:$L$105,MATCH($D825,Impostazioni!$J$86:$J$105,0),2))</f>
        <v/>
      </c>
      <c r="D825" s="6"/>
      <c r="E825" s="6"/>
      <c r="F825" s="6"/>
      <c r="G825" s="6"/>
      <c r="H825" s="23" t="s">
        <v>49</v>
      </c>
      <c r="I825" s="23" t="e">
        <v>#REF!</v>
      </c>
      <c r="J825" s="23" t="s">
        <v>49</v>
      </c>
      <c r="K825" s="2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22.5" customHeight="1">
      <c r="A826" s="1"/>
      <c r="B826" s="6"/>
      <c r="C826" s="20" t="str">
        <f t="array" ref="C826">IF(D826="","", INDEX(Impostazioni!$C$86:$L$105,MATCH($D826,Impostazioni!$J$86:$J$105,0),2))</f>
        <v/>
      </c>
      <c r="D826" s="6"/>
      <c r="E826" s="6"/>
      <c r="F826" s="6"/>
      <c r="G826" s="6"/>
      <c r="H826" s="23" t="s">
        <v>49</v>
      </c>
      <c r="I826" s="23" t="e">
        <v>#REF!</v>
      </c>
      <c r="J826" s="23" t="s">
        <v>49</v>
      </c>
      <c r="K826" s="2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22.5" customHeight="1">
      <c r="A827" s="1"/>
      <c r="B827" s="6"/>
      <c r="C827" s="20" t="str">
        <f t="array" ref="C827">IF(D827="","", INDEX(Impostazioni!$C$86:$L$105,MATCH($D827,Impostazioni!$J$86:$J$105,0),2))</f>
        <v/>
      </c>
      <c r="D827" s="6"/>
      <c r="E827" s="6"/>
      <c r="F827" s="6"/>
      <c r="G827" s="6"/>
      <c r="H827" s="23" t="s">
        <v>49</v>
      </c>
      <c r="I827" s="23" t="e">
        <v>#REF!</v>
      </c>
      <c r="J827" s="23" t="s">
        <v>49</v>
      </c>
      <c r="K827" s="2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22.5" customHeight="1">
      <c r="A828" s="1"/>
      <c r="B828" s="6"/>
      <c r="C828" s="20" t="str">
        <f t="array" ref="C828">IF(D828="","", INDEX(Impostazioni!$C$86:$L$105,MATCH($D828,Impostazioni!$J$86:$J$105,0),2))</f>
        <v/>
      </c>
      <c r="D828" s="6"/>
      <c r="E828" s="6"/>
      <c r="F828" s="6"/>
      <c r="G828" s="6"/>
      <c r="H828" s="23" t="s">
        <v>49</v>
      </c>
      <c r="I828" s="23" t="e">
        <v>#REF!</v>
      </c>
      <c r="J828" s="23" t="s">
        <v>49</v>
      </c>
      <c r="K828" s="2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22.5" customHeight="1">
      <c r="A829" s="1"/>
      <c r="B829" s="6"/>
      <c r="C829" s="20" t="str">
        <f t="array" ref="C829">IF(D829="","", INDEX(Impostazioni!$C$86:$L$105,MATCH($D829,Impostazioni!$J$86:$J$105,0),2))</f>
        <v/>
      </c>
      <c r="D829" s="6"/>
      <c r="E829" s="6"/>
      <c r="F829" s="6"/>
      <c r="G829" s="6"/>
      <c r="H829" s="23" t="s">
        <v>49</v>
      </c>
      <c r="I829" s="23" t="e">
        <v>#REF!</v>
      </c>
      <c r="J829" s="23" t="s">
        <v>49</v>
      </c>
      <c r="K829" s="2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22.5" customHeight="1">
      <c r="A830" s="1"/>
      <c r="B830" s="6"/>
      <c r="C830" s="20" t="str">
        <f t="array" ref="C830">IF(D830="","", INDEX(Impostazioni!$C$86:$L$105,MATCH($D830,Impostazioni!$J$86:$J$105,0),2))</f>
        <v/>
      </c>
      <c r="D830" s="6"/>
      <c r="E830" s="6"/>
      <c r="F830" s="6"/>
      <c r="G830" s="6"/>
      <c r="H830" s="23" t="s">
        <v>49</v>
      </c>
      <c r="I830" s="23" t="e">
        <v>#REF!</v>
      </c>
      <c r="J830" s="23" t="s">
        <v>49</v>
      </c>
      <c r="K830" s="2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22.5" customHeight="1">
      <c r="A831" s="1"/>
      <c r="B831" s="6"/>
      <c r="C831" s="20" t="str">
        <f t="array" ref="C831">IF(D831="","", INDEX(Impostazioni!$C$86:$L$105,MATCH($D831,Impostazioni!$J$86:$J$105,0),2))</f>
        <v/>
      </c>
      <c r="D831" s="6"/>
      <c r="E831" s="6"/>
      <c r="F831" s="6"/>
      <c r="G831" s="6"/>
      <c r="H831" s="23" t="s">
        <v>49</v>
      </c>
      <c r="I831" s="23" t="e">
        <v>#REF!</v>
      </c>
      <c r="J831" s="23" t="s">
        <v>49</v>
      </c>
      <c r="K831" s="2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22.5" customHeight="1">
      <c r="A832" s="1"/>
      <c r="B832" s="6"/>
      <c r="C832" s="20" t="str">
        <f t="array" ref="C832">IF(D832="","", INDEX(Impostazioni!$C$86:$L$105,MATCH($D832,Impostazioni!$J$86:$J$105,0),2))</f>
        <v/>
      </c>
      <c r="D832" s="6"/>
      <c r="E832" s="6"/>
      <c r="F832" s="6"/>
      <c r="G832" s="6"/>
      <c r="H832" s="23" t="s">
        <v>49</v>
      </c>
      <c r="I832" s="23" t="e">
        <v>#REF!</v>
      </c>
      <c r="J832" s="23" t="s">
        <v>49</v>
      </c>
      <c r="K832" s="2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22.5" customHeight="1">
      <c r="A833" s="1"/>
      <c r="B833" s="6"/>
      <c r="C833" s="20" t="str">
        <f t="array" ref="C833">IF(D833="","", INDEX(Impostazioni!$C$86:$L$105,MATCH($D833,Impostazioni!$J$86:$J$105,0),2))</f>
        <v/>
      </c>
      <c r="D833" s="6"/>
      <c r="E833" s="6"/>
      <c r="F833" s="6"/>
      <c r="G833" s="6"/>
      <c r="H833" s="23" t="s">
        <v>49</v>
      </c>
      <c r="I833" s="23" t="e">
        <v>#REF!</v>
      </c>
      <c r="J833" s="23" t="s">
        <v>49</v>
      </c>
      <c r="K833" s="2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22.5" customHeight="1">
      <c r="A834" s="1"/>
      <c r="B834" s="6"/>
      <c r="C834" s="20" t="str">
        <f t="array" ref="C834">IF(D834="","", INDEX(Impostazioni!$C$86:$L$105,MATCH($D834,Impostazioni!$J$86:$J$105,0),2))</f>
        <v/>
      </c>
      <c r="D834" s="6"/>
      <c r="E834" s="6"/>
      <c r="F834" s="6"/>
      <c r="G834" s="6"/>
      <c r="H834" s="23" t="s">
        <v>49</v>
      </c>
      <c r="I834" s="23" t="e">
        <v>#REF!</v>
      </c>
      <c r="J834" s="23" t="s">
        <v>49</v>
      </c>
      <c r="K834" s="2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22.5" customHeight="1">
      <c r="A835" s="1"/>
      <c r="B835" s="6"/>
      <c r="C835" s="20" t="str">
        <f t="array" ref="C835">IF(D835="","", INDEX(Impostazioni!$C$86:$L$105,MATCH($D835,Impostazioni!$J$86:$J$105,0),2))</f>
        <v/>
      </c>
      <c r="D835" s="6"/>
      <c r="E835" s="6"/>
      <c r="F835" s="6"/>
      <c r="G835" s="6"/>
      <c r="H835" s="23" t="s">
        <v>49</v>
      </c>
      <c r="I835" s="23" t="e">
        <v>#REF!</v>
      </c>
      <c r="J835" s="23" t="s">
        <v>49</v>
      </c>
      <c r="K835" s="2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22.5" customHeight="1">
      <c r="A836" s="1"/>
      <c r="B836" s="6"/>
      <c r="C836" s="20" t="str">
        <f t="array" ref="C836">IF(D836="","", INDEX(Impostazioni!$C$86:$L$105,MATCH($D836,Impostazioni!$J$86:$J$105,0),2))</f>
        <v/>
      </c>
      <c r="D836" s="6"/>
      <c r="E836" s="6"/>
      <c r="F836" s="6"/>
      <c r="G836" s="6"/>
      <c r="H836" s="23" t="s">
        <v>49</v>
      </c>
      <c r="I836" s="23" t="e">
        <v>#REF!</v>
      </c>
      <c r="J836" s="23" t="s">
        <v>49</v>
      </c>
      <c r="K836" s="2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22.5" customHeight="1">
      <c r="A837" s="1"/>
      <c r="B837" s="6"/>
      <c r="C837" s="20" t="str">
        <f t="array" ref="C837">IF(D837="","", INDEX(Impostazioni!$C$86:$L$105,MATCH($D837,Impostazioni!$J$86:$J$105,0),2))</f>
        <v/>
      </c>
      <c r="D837" s="6"/>
      <c r="E837" s="6"/>
      <c r="F837" s="6"/>
      <c r="G837" s="6"/>
      <c r="H837" s="23" t="s">
        <v>49</v>
      </c>
      <c r="I837" s="23" t="e">
        <v>#REF!</v>
      </c>
      <c r="J837" s="23" t="s">
        <v>49</v>
      </c>
      <c r="K837" s="2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22.5" customHeight="1">
      <c r="A838" s="1"/>
      <c r="B838" s="6"/>
      <c r="C838" s="20" t="str">
        <f t="array" ref="C838">IF(D838="","", INDEX(Impostazioni!$C$86:$L$105,MATCH($D838,Impostazioni!$J$86:$J$105,0),2))</f>
        <v/>
      </c>
      <c r="D838" s="6"/>
      <c r="E838" s="6"/>
      <c r="F838" s="6"/>
      <c r="G838" s="6"/>
      <c r="H838" s="23" t="s">
        <v>49</v>
      </c>
      <c r="I838" s="23" t="e">
        <v>#REF!</v>
      </c>
      <c r="J838" s="23" t="s">
        <v>49</v>
      </c>
      <c r="K838" s="2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22.5" customHeight="1">
      <c r="A839" s="1"/>
      <c r="B839" s="6"/>
      <c r="C839" s="20" t="str">
        <f t="array" ref="C839">IF(D839="","", INDEX(Impostazioni!$C$86:$L$105,MATCH($D839,Impostazioni!$J$86:$J$105,0),2))</f>
        <v/>
      </c>
      <c r="D839" s="6"/>
      <c r="E839" s="6"/>
      <c r="F839" s="6"/>
      <c r="G839" s="6"/>
      <c r="H839" s="23" t="s">
        <v>49</v>
      </c>
      <c r="I839" s="23" t="e">
        <v>#REF!</v>
      </c>
      <c r="J839" s="23" t="s">
        <v>49</v>
      </c>
      <c r="K839" s="2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22.5" customHeight="1">
      <c r="A840" s="1"/>
      <c r="B840" s="6"/>
      <c r="C840" s="20" t="str">
        <f t="array" ref="C840">IF(D840="","", INDEX(Impostazioni!$C$86:$L$105,MATCH($D840,Impostazioni!$J$86:$J$105,0),2))</f>
        <v/>
      </c>
      <c r="D840" s="6"/>
      <c r="E840" s="6"/>
      <c r="F840" s="6"/>
      <c r="G840" s="6"/>
      <c r="H840" s="23" t="s">
        <v>49</v>
      </c>
      <c r="I840" s="23" t="e">
        <v>#REF!</v>
      </c>
      <c r="J840" s="23" t="s">
        <v>49</v>
      </c>
      <c r="K840" s="2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22.5" customHeight="1">
      <c r="A841" s="1"/>
      <c r="B841" s="6"/>
      <c r="C841" s="20" t="str">
        <f t="array" ref="C841">IF(D841="","", INDEX(Impostazioni!$C$86:$L$105,MATCH($D841,Impostazioni!$J$86:$J$105,0),2))</f>
        <v/>
      </c>
      <c r="D841" s="6"/>
      <c r="E841" s="6"/>
      <c r="F841" s="6"/>
      <c r="G841" s="6"/>
      <c r="H841" s="23" t="s">
        <v>49</v>
      </c>
      <c r="I841" s="23" t="e">
        <v>#REF!</v>
      </c>
      <c r="J841" s="23" t="s">
        <v>49</v>
      </c>
      <c r="K841" s="2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22.5" customHeight="1">
      <c r="A842" s="1"/>
      <c r="B842" s="6"/>
      <c r="C842" s="20" t="str">
        <f t="array" ref="C842">IF(D842="","", INDEX(Impostazioni!$C$86:$L$105,MATCH($D842,Impostazioni!$J$86:$J$105,0),2))</f>
        <v/>
      </c>
      <c r="D842" s="6"/>
      <c r="E842" s="6"/>
      <c r="F842" s="6"/>
      <c r="G842" s="6"/>
      <c r="H842" s="23" t="s">
        <v>49</v>
      </c>
      <c r="I842" s="23" t="e">
        <v>#REF!</v>
      </c>
      <c r="J842" s="23" t="s">
        <v>49</v>
      </c>
      <c r="K842" s="2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22.5" customHeight="1">
      <c r="A843" s="1"/>
      <c r="B843" s="6"/>
      <c r="C843" s="20" t="str">
        <f t="array" ref="C843">IF(D843="","", INDEX(Impostazioni!$C$86:$L$105,MATCH($D843,Impostazioni!$J$86:$J$105,0),2))</f>
        <v/>
      </c>
      <c r="D843" s="6"/>
      <c r="E843" s="6"/>
      <c r="F843" s="6"/>
      <c r="G843" s="6"/>
      <c r="H843" s="23" t="s">
        <v>49</v>
      </c>
      <c r="I843" s="23" t="e">
        <v>#REF!</v>
      </c>
      <c r="J843" s="23" t="s">
        <v>49</v>
      </c>
      <c r="K843" s="2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22.5" customHeight="1">
      <c r="A844" s="1"/>
      <c r="B844" s="6"/>
      <c r="C844" s="20" t="str">
        <f t="array" ref="C844">IF(D844="","", INDEX(Impostazioni!$C$86:$L$105,MATCH($D844,Impostazioni!$J$86:$J$105,0),2))</f>
        <v/>
      </c>
      <c r="D844" s="6"/>
      <c r="E844" s="6"/>
      <c r="F844" s="6"/>
      <c r="G844" s="6"/>
      <c r="H844" s="23" t="s">
        <v>49</v>
      </c>
      <c r="I844" s="23" t="e">
        <v>#REF!</v>
      </c>
      <c r="J844" s="23" t="s">
        <v>49</v>
      </c>
      <c r="K844" s="2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22.5" customHeight="1">
      <c r="A845" s="1"/>
      <c r="B845" s="6"/>
      <c r="C845" s="20" t="str">
        <f t="array" ref="C845">IF(D845="","", INDEX(Impostazioni!$C$86:$L$105,MATCH($D845,Impostazioni!$J$86:$J$105,0),2))</f>
        <v/>
      </c>
      <c r="D845" s="6"/>
      <c r="E845" s="6"/>
      <c r="F845" s="6"/>
      <c r="G845" s="6"/>
      <c r="H845" s="23" t="s">
        <v>49</v>
      </c>
      <c r="I845" s="23" t="e">
        <v>#REF!</v>
      </c>
      <c r="J845" s="23" t="s">
        <v>49</v>
      </c>
      <c r="K845" s="2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22.5" customHeight="1">
      <c r="A846" s="1"/>
      <c r="B846" s="6"/>
      <c r="C846" s="20" t="str">
        <f t="array" ref="C846">IF(D846="","", INDEX(Impostazioni!$C$86:$L$105,MATCH($D846,Impostazioni!$J$86:$J$105,0),2))</f>
        <v/>
      </c>
      <c r="D846" s="6"/>
      <c r="E846" s="6"/>
      <c r="F846" s="6"/>
      <c r="G846" s="6"/>
      <c r="H846" s="23" t="s">
        <v>49</v>
      </c>
      <c r="I846" s="23" t="e">
        <v>#REF!</v>
      </c>
      <c r="J846" s="23" t="s">
        <v>49</v>
      </c>
      <c r="K846" s="2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22.5" customHeight="1">
      <c r="A847" s="1"/>
      <c r="B847" s="6"/>
      <c r="C847" s="20" t="str">
        <f t="array" ref="C847">IF(D847="","", INDEX(Impostazioni!$C$86:$L$105,MATCH($D847,Impostazioni!$J$86:$J$105,0),2))</f>
        <v/>
      </c>
      <c r="D847" s="6"/>
      <c r="E847" s="6"/>
      <c r="F847" s="6"/>
      <c r="G847" s="6"/>
      <c r="H847" s="23" t="s">
        <v>49</v>
      </c>
      <c r="I847" s="23" t="e">
        <v>#REF!</v>
      </c>
      <c r="J847" s="23" t="s">
        <v>49</v>
      </c>
      <c r="K847" s="2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22.5" customHeight="1">
      <c r="A848" s="1"/>
      <c r="B848" s="6"/>
      <c r="C848" s="20" t="str">
        <f t="array" ref="C848">IF(D848="","", INDEX(Impostazioni!$C$86:$L$105,MATCH($D848,Impostazioni!$J$86:$J$105,0),2))</f>
        <v/>
      </c>
      <c r="D848" s="6"/>
      <c r="E848" s="6"/>
      <c r="F848" s="6"/>
      <c r="G848" s="6"/>
      <c r="H848" s="23" t="s">
        <v>49</v>
      </c>
      <c r="I848" s="23" t="e">
        <v>#REF!</v>
      </c>
      <c r="J848" s="23" t="s">
        <v>49</v>
      </c>
      <c r="K848" s="2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22.5" customHeight="1">
      <c r="A849" s="1"/>
      <c r="B849" s="6"/>
      <c r="C849" s="20" t="str">
        <f t="array" ref="C849">IF(D849="","", INDEX(Impostazioni!$C$86:$L$105,MATCH($D849,Impostazioni!$J$86:$J$105,0),2))</f>
        <v/>
      </c>
      <c r="D849" s="6"/>
      <c r="E849" s="6"/>
      <c r="F849" s="6"/>
      <c r="G849" s="6"/>
      <c r="H849" s="23" t="s">
        <v>49</v>
      </c>
      <c r="I849" s="23" t="e">
        <v>#REF!</v>
      </c>
      <c r="J849" s="23" t="s">
        <v>49</v>
      </c>
      <c r="K849" s="2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22.5" customHeight="1">
      <c r="A850" s="1"/>
      <c r="B850" s="6"/>
      <c r="C850" s="20" t="str">
        <f t="array" ref="C850">IF(D850="","", INDEX(Impostazioni!$C$86:$L$105,MATCH($D850,Impostazioni!$J$86:$J$105,0),2))</f>
        <v/>
      </c>
      <c r="D850" s="6"/>
      <c r="E850" s="6"/>
      <c r="F850" s="6"/>
      <c r="G850" s="6"/>
      <c r="H850" s="23" t="s">
        <v>49</v>
      </c>
      <c r="I850" s="23" t="e">
        <v>#REF!</v>
      </c>
      <c r="J850" s="23" t="s">
        <v>49</v>
      </c>
      <c r="K850" s="2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22.5" customHeight="1">
      <c r="A851" s="1"/>
      <c r="B851" s="6"/>
      <c r="C851" s="20" t="str">
        <f t="array" ref="C851">IF(D851="","", INDEX(Impostazioni!$C$86:$L$105,MATCH($D851,Impostazioni!$J$86:$J$105,0),2))</f>
        <v/>
      </c>
      <c r="D851" s="6"/>
      <c r="E851" s="6"/>
      <c r="F851" s="6"/>
      <c r="G851" s="6"/>
      <c r="H851" s="23" t="s">
        <v>49</v>
      </c>
      <c r="I851" s="23" t="e">
        <v>#REF!</v>
      </c>
      <c r="J851" s="23" t="s">
        <v>49</v>
      </c>
      <c r="K851" s="2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22.5" customHeight="1">
      <c r="A852" s="1"/>
      <c r="B852" s="6"/>
      <c r="C852" s="20" t="str">
        <f t="array" ref="C852">IF(D852="","", INDEX(Impostazioni!$C$86:$L$105,MATCH($D852,Impostazioni!$J$86:$J$105,0),2))</f>
        <v/>
      </c>
      <c r="D852" s="6"/>
      <c r="E852" s="6"/>
      <c r="F852" s="6"/>
      <c r="G852" s="6"/>
      <c r="H852" s="23" t="s">
        <v>49</v>
      </c>
      <c r="I852" s="23" t="e">
        <v>#REF!</v>
      </c>
      <c r="J852" s="23" t="s">
        <v>49</v>
      </c>
      <c r="K852" s="2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22.5" customHeight="1">
      <c r="A853" s="1"/>
      <c r="B853" s="6"/>
      <c r="C853" s="20" t="str">
        <f t="array" ref="C853">IF(D853="","", INDEX(Impostazioni!$C$86:$L$105,MATCH($D853,Impostazioni!$J$86:$J$105,0),2))</f>
        <v/>
      </c>
      <c r="D853" s="6"/>
      <c r="E853" s="6"/>
      <c r="F853" s="6"/>
      <c r="G853" s="6"/>
      <c r="H853" s="23" t="s">
        <v>49</v>
      </c>
      <c r="I853" s="23" t="e">
        <v>#REF!</v>
      </c>
      <c r="J853" s="23" t="s">
        <v>49</v>
      </c>
      <c r="K853" s="2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22.5" customHeight="1">
      <c r="A854" s="1"/>
      <c r="B854" s="6"/>
      <c r="C854" s="20" t="str">
        <f t="array" ref="C854">IF(D854="","", INDEX(Impostazioni!$C$86:$L$105,MATCH($D854,Impostazioni!$J$86:$J$105,0),2))</f>
        <v/>
      </c>
      <c r="D854" s="6"/>
      <c r="E854" s="6"/>
      <c r="F854" s="6"/>
      <c r="G854" s="6"/>
      <c r="H854" s="23" t="s">
        <v>49</v>
      </c>
      <c r="I854" s="23" t="e">
        <v>#REF!</v>
      </c>
      <c r="J854" s="23" t="s">
        <v>49</v>
      </c>
      <c r="K854" s="2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22.5" customHeight="1">
      <c r="A855" s="1"/>
      <c r="B855" s="6"/>
      <c r="C855" s="20" t="str">
        <f t="array" ref="C855">IF(D855="","", INDEX(Impostazioni!$C$86:$L$105,MATCH($D855,Impostazioni!$J$86:$J$105,0),2))</f>
        <v/>
      </c>
      <c r="D855" s="6"/>
      <c r="E855" s="6"/>
      <c r="F855" s="6"/>
      <c r="G855" s="6"/>
      <c r="H855" s="23" t="s">
        <v>49</v>
      </c>
      <c r="I855" s="23" t="e">
        <v>#REF!</v>
      </c>
      <c r="J855" s="23" t="s">
        <v>49</v>
      </c>
      <c r="K855" s="2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22.5" customHeight="1">
      <c r="A856" s="1"/>
      <c r="B856" s="6"/>
      <c r="C856" s="20" t="str">
        <f t="array" ref="C856">IF(D856="","", INDEX(Impostazioni!$C$86:$L$105,MATCH($D856,Impostazioni!$J$86:$J$105,0),2))</f>
        <v/>
      </c>
      <c r="D856" s="6"/>
      <c r="E856" s="6"/>
      <c r="F856" s="6"/>
      <c r="G856" s="6"/>
      <c r="H856" s="23" t="s">
        <v>49</v>
      </c>
      <c r="I856" s="23" t="e">
        <v>#REF!</v>
      </c>
      <c r="J856" s="23" t="s">
        <v>49</v>
      </c>
      <c r="K856" s="2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22.5" customHeight="1">
      <c r="A857" s="1"/>
      <c r="B857" s="6"/>
      <c r="C857" s="20" t="str">
        <f t="array" ref="C857">IF(D857="","", INDEX(Impostazioni!$C$86:$L$105,MATCH($D857,Impostazioni!$J$86:$J$105,0),2))</f>
        <v/>
      </c>
      <c r="D857" s="6"/>
      <c r="E857" s="6"/>
      <c r="F857" s="6"/>
      <c r="G857" s="6"/>
      <c r="H857" s="23" t="s">
        <v>49</v>
      </c>
      <c r="I857" s="23" t="e">
        <v>#REF!</v>
      </c>
      <c r="J857" s="23" t="s">
        <v>49</v>
      </c>
      <c r="K857" s="2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22.5" customHeight="1">
      <c r="A858" s="1"/>
      <c r="B858" s="6"/>
      <c r="C858" s="20" t="str">
        <f t="array" ref="C858">IF(D858="","", INDEX(Impostazioni!$C$86:$L$105,MATCH($D858,Impostazioni!$J$86:$J$105,0),2))</f>
        <v/>
      </c>
      <c r="D858" s="6"/>
      <c r="E858" s="6"/>
      <c r="F858" s="6"/>
      <c r="G858" s="6"/>
      <c r="H858" s="23" t="s">
        <v>49</v>
      </c>
      <c r="I858" s="23" t="e">
        <v>#REF!</v>
      </c>
      <c r="J858" s="23" t="s">
        <v>49</v>
      </c>
      <c r="K858" s="2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22.5" customHeight="1">
      <c r="A859" s="1"/>
      <c r="B859" s="6"/>
      <c r="C859" s="20" t="str">
        <f t="array" ref="C859">IF(D859="","", INDEX(Impostazioni!$C$86:$L$105,MATCH($D859,Impostazioni!$J$86:$J$105,0),2))</f>
        <v/>
      </c>
      <c r="D859" s="6"/>
      <c r="E859" s="6"/>
      <c r="F859" s="6"/>
      <c r="G859" s="6"/>
      <c r="H859" s="23" t="s">
        <v>49</v>
      </c>
      <c r="I859" s="23" t="e">
        <v>#REF!</v>
      </c>
      <c r="J859" s="23" t="s">
        <v>49</v>
      </c>
      <c r="K859" s="2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22.5" customHeight="1">
      <c r="A860" s="1"/>
      <c r="B860" s="6"/>
      <c r="C860" s="20" t="str">
        <f t="array" ref="C860">IF(D860="","", INDEX(Impostazioni!$C$86:$L$105,MATCH($D860,Impostazioni!$J$86:$J$105,0),2))</f>
        <v/>
      </c>
      <c r="D860" s="6"/>
      <c r="E860" s="6"/>
      <c r="F860" s="6"/>
      <c r="G860" s="6"/>
      <c r="H860" s="23" t="s">
        <v>49</v>
      </c>
      <c r="I860" s="23" t="e">
        <v>#REF!</v>
      </c>
      <c r="J860" s="23" t="s">
        <v>49</v>
      </c>
      <c r="K860" s="2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22.5" customHeight="1">
      <c r="A861" s="1"/>
      <c r="B861" s="6"/>
      <c r="C861" s="20" t="str">
        <f t="array" ref="C861">IF(D861="","", INDEX(Impostazioni!$C$86:$L$105,MATCH($D861,Impostazioni!$J$86:$J$105,0),2))</f>
        <v/>
      </c>
      <c r="D861" s="6"/>
      <c r="E861" s="6"/>
      <c r="F861" s="6"/>
      <c r="G861" s="6"/>
      <c r="H861" s="23" t="s">
        <v>49</v>
      </c>
      <c r="I861" s="23" t="e">
        <v>#REF!</v>
      </c>
      <c r="J861" s="23" t="s">
        <v>49</v>
      </c>
      <c r="K861" s="2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22.5" customHeight="1">
      <c r="A862" s="1"/>
      <c r="B862" s="6"/>
      <c r="C862" s="20" t="str">
        <f t="array" ref="C862">IF(D862="","", INDEX(Impostazioni!$C$86:$L$105,MATCH($D862,Impostazioni!$J$86:$J$105,0),2))</f>
        <v/>
      </c>
      <c r="D862" s="6"/>
      <c r="E862" s="6"/>
      <c r="F862" s="6"/>
      <c r="G862" s="6"/>
      <c r="H862" s="23" t="s">
        <v>49</v>
      </c>
      <c r="I862" s="23" t="e">
        <v>#REF!</v>
      </c>
      <c r="J862" s="23" t="s">
        <v>49</v>
      </c>
      <c r="K862" s="2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22.5" customHeight="1">
      <c r="A863" s="1"/>
      <c r="B863" s="6"/>
      <c r="C863" s="20" t="str">
        <f t="array" ref="C863">IF(D863="","", INDEX(Impostazioni!$C$86:$L$105,MATCH($D863,Impostazioni!$J$86:$J$105,0),2))</f>
        <v/>
      </c>
      <c r="D863" s="6"/>
      <c r="E863" s="6"/>
      <c r="F863" s="6"/>
      <c r="G863" s="6"/>
      <c r="H863" s="23" t="s">
        <v>49</v>
      </c>
      <c r="I863" s="23" t="e">
        <v>#REF!</v>
      </c>
      <c r="J863" s="23" t="s">
        <v>49</v>
      </c>
      <c r="K863" s="2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22.5" customHeight="1">
      <c r="A864" s="1"/>
      <c r="B864" s="6"/>
      <c r="C864" s="20" t="str">
        <f t="array" ref="C864">IF(D864="","", INDEX(Impostazioni!$C$86:$L$105,MATCH($D864,Impostazioni!$J$86:$J$105,0),2))</f>
        <v/>
      </c>
      <c r="D864" s="6"/>
      <c r="E864" s="6"/>
      <c r="F864" s="6"/>
      <c r="G864" s="6"/>
      <c r="H864" s="23" t="s">
        <v>49</v>
      </c>
      <c r="I864" s="23" t="e">
        <v>#REF!</v>
      </c>
      <c r="J864" s="23" t="s">
        <v>49</v>
      </c>
      <c r="K864" s="2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22.5" customHeight="1">
      <c r="A865" s="1"/>
      <c r="B865" s="6"/>
      <c r="C865" s="20" t="str">
        <f t="array" ref="C865">IF(D865="","", INDEX(Impostazioni!$C$86:$L$105,MATCH($D865,Impostazioni!$J$86:$J$105,0),2))</f>
        <v/>
      </c>
      <c r="D865" s="6"/>
      <c r="E865" s="6"/>
      <c r="F865" s="6"/>
      <c r="G865" s="6"/>
      <c r="H865" s="23" t="s">
        <v>49</v>
      </c>
      <c r="I865" s="23" t="e">
        <v>#REF!</v>
      </c>
      <c r="J865" s="23" t="s">
        <v>49</v>
      </c>
      <c r="K865" s="2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22.5" customHeight="1">
      <c r="A866" s="1"/>
      <c r="B866" s="6"/>
      <c r="C866" s="20" t="str">
        <f t="array" ref="C866">IF(D866="","", INDEX(Impostazioni!$C$86:$L$105,MATCH($D866,Impostazioni!$J$86:$J$105,0),2))</f>
        <v/>
      </c>
      <c r="D866" s="6"/>
      <c r="E866" s="6"/>
      <c r="F866" s="6"/>
      <c r="G866" s="6"/>
      <c r="H866" s="23" t="s">
        <v>49</v>
      </c>
      <c r="I866" s="23" t="e">
        <v>#REF!</v>
      </c>
      <c r="J866" s="23" t="s">
        <v>49</v>
      </c>
      <c r="K866" s="2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22.5" customHeight="1">
      <c r="A867" s="1"/>
      <c r="B867" s="6"/>
      <c r="C867" s="20" t="str">
        <f t="array" ref="C867">IF(D867="","", INDEX(Impostazioni!$C$86:$L$105,MATCH($D867,Impostazioni!$J$86:$J$105,0),2))</f>
        <v/>
      </c>
      <c r="D867" s="6"/>
      <c r="E867" s="6"/>
      <c r="F867" s="6"/>
      <c r="G867" s="6"/>
      <c r="H867" s="23" t="s">
        <v>49</v>
      </c>
      <c r="I867" s="23" t="e">
        <v>#REF!</v>
      </c>
      <c r="J867" s="23" t="s">
        <v>49</v>
      </c>
      <c r="K867" s="2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22.5" customHeight="1">
      <c r="A868" s="1"/>
      <c r="B868" s="6"/>
      <c r="C868" s="20" t="str">
        <f t="array" ref="C868">IF(D868="","", INDEX(Impostazioni!$C$86:$L$105,MATCH($D868,Impostazioni!$J$86:$J$105,0),2))</f>
        <v/>
      </c>
      <c r="D868" s="6"/>
      <c r="E868" s="6"/>
      <c r="F868" s="6"/>
      <c r="G868" s="6"/>
      <c r="H868" s="23" t="s">
        <v>49</v>
      </c>
      <c r="I868" s="23" t="e">
        <v>#REF!</v>
      </c>
      <c r="J868" s="23" t="s">
        <v>49</v>
      </c>
      <c r="K868" s="2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22.5" customHeight="1">
      <c r="A869" s="1"/>
      <c r="B869" s="6"/>
      <c r="C869" s="20" t="str">
        <f t="array" ref="C869">IF(D869="","", INDEX(Impostazioni!$C$86:$L$105,MATCH($D869,Impostazioni!$J$86:$J$105,0),2))</f>
        <v/>
      </c>
      <c r="D869" s="6"/>
      <c r="E869" s="6"/>
      <c r="F869" s="6"/>
      <c r="G869" s="6"/>
      <c r="H869" s="23" t="s">
        <v>49</v>
      </c>
      <c r="I869" s="23" t="e">
        <v>#REF!</v>
      </c>
      <c r="J869" s="23" t="s">
        <v>49</v>
      </c>
      <c r="K869" s="2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22.5" customHeight="1">
      <c r="A870" s="1"/>
      <c r="B870" s="6"/>
      <c r="C870" s="20" t="str">
        <f t="array" ref="C870">IF(D870="","", INDEX(Impostazioni!$C$86:$L$105,MATCH($D870,Impostazioni!$J$86:$J$105,0),2))</f>
        <v/>
      </c>
      <c r="D870" s="6"/>
      <c r="E870" s="6"/>
      <c r="F870" s="6"/>
      <c r="G870" s="6"/>
      <c r="H870" s="23" t="s">
        <v>49</v>
      </c>
      <c r="I870" s="23" t="e">
        <v>#REF!</v>
      </c>
      <c r="J870" s="23" t="s">
        <v>49</v>
      </c>
      <c r="K870" s="2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22.5" customHeight="1">
      <c r="A871" s="1"/>
      <c r="B871" s="6"/>
      <c r="C871" s="20" t="str">
        <f t="array" ref="C871">IF(D871="","", INDEX(Impostazioni!$C$86:$L$105,MATCH($D871,Impostazioni!$J$86:$J$105,0),2))</f>
        <v/>
      </c>
      <c r="D871" s="6"/>
      <c r="E871" s="6"/>
      <c r="F871" s="6"/>
      <c r="G871" s="6"/>
      <c r="H871" s="23" t="s">
        <v>49</v>
      </c>
      <c r="I871" s="23" t="e">
        <v>#REF!</v>
      </c>
      <c r="J871" s="23" t="s">
        <v>49</v>
      </c>
      <c r="K871" s="2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22.5" customHeight="1">
      <c r="A872" s="1"/>
      <c r="B872" s="6"/>
      <c r="C872" s="20" t="str">
        <f t="array" ref="C872">IF(D872="","", INDEX(Impostazioni!$C$86:$L$105,MATCH($D872,Impostazioni!$J$86:$J$105,0),2))</f>
        <v/>
      </c>
      <c r="D872" s="6"/>
      <c r="E872" s="6"/>
      <c r="F872" s="6"/>
      <c r="G872" s="6"/>
      <c r="H872" s="23" t="s">
        <v>49</v>
      </c>
      <c r="I872" s="23" t="e">
        <v>#REF!</v>
      </c>
      <c r="J872" s="23" t="s">
        <v>49</v>
      </c>
      <c r="K872" s="2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22.5" customHeight="1">
      <c r="A873" s="1"/>
      <c r="B873" s="6"/>
      <c r="C873" s="20" t="str">
        <f t="array" ref="C873">IF(D873="","", INDEX(Impostazioni!$C$86:$L$105,MATCH($D873,Impostazioni!$J$86:$J$105,0),2))</f>
        <v/>
      </c>
      <c r="D873" s="6"/>
      <c r="E873" s="6"/>
      <c r="F873" s="6"/>
      <c r="G873" s="6"/>
      <c r="H873" s="23" t="s">
        <v>49</v>
      </c>
      <c r="I873" s="23" t="e">
        <v>#REF!</v>
      </c>
      <c r="J873" s="23" t="s">
        <v>49</v>
      </c>
      <c r="K873" s="2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22.5" customHeight="1">
      <c r="A874" s="1"/>
      <c r="B874" s="6"/>
      <c r="C874" s="20" t="str">
        <f t="array" ref="C874">IF(D874="","", INDEX(Impostazioni!$C$86:$L$105,MATCH($D874,Impostazioni!$J$86:$J$105,0),2))</f>
        <v/>
      </c>
      <c r="D874" s="6"/>
      <c r="E874" s="6"/>
      <c r="F874" s="6"/>
      <c r="G874" s="6"/>
      <c r="H874" s="23" t="s">
        <v>49</v>
      </c>
      <c r="I874" s="23" t="e">
        <v>#REF!</v>
      </c>
      <c r="J874" s="23" t="s">
        <v>49</v>
      </c>
      <c r="K874" s="2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22.5" customHeight="1">
      <c r="A875" s="1"/>
      <c r="B875" s="6"/>
      <c r="C875" s="20" t="str">
        <f t="array" ref="C875">IF(D875="","", INDEX(Impostazioni!$C$86:$L$105,MATCH($D875,Impostazioni!$J$86:$J$105,0),2))</f>
        <v/>
      </c>
      <c r="D875" s="6"/>
      <c r="E875" s="6"/>
      <c r="F875" s="6"/>
      <c r="G875" s="6"/>
      <c r="H875" s="23" t="s">
        <v>49</v>
      </c>
      <c r="I875" s="23" t="e">
        <v>#REF!</v>
      </c>
      <c r="J875" s="23" t="s">
        <v>49</v>
      </c>
      <c r="K875" s="2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22.5" customHeight="1">
      <c r="A876" s="1"/>
      <c r="B876" s="6"/>
      <c r="C876" s="20" t="str">
        <f t="array" ref="C876">IF(D876="","", INDEX(Impostazioni!$C$86:$L$105,MATCH($D876,Impostazioni!$J$86:$J$105,0),2))</f>
        <v/>
      </c>
      <c r="D876" s="6"/>
      <c r="E876" s="6"/>
      <c r="F876" s="6"/>
      <c r="G876" s="6"/>
      <c r="H876" s="23" t="s">
        <v>49</v>
      </c>
      <c r="I876" s="23" t="e">
        <v>#REF!</v>
      </c>
      <c r="J876" s="23" t="s">
        <v>49</v>
      </c>
      <c r="K876" s="2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22.5" customHeight="1">
      <c r="A877" s="1"/>
      <c r="B877" s="6"/>
      <c r="C877" s="20" t="str">
        <f t="array" ref="C877">IF(D877="","", INDEX(Impostazioni!$C$86:$L$105,MATCH($D877,Impostazioni!$J$86:$J$105,0),2))</f>
        <v/>
      </c>
      <c r="D877" s="6"/>
      <c r="E877" s="6"/>
      <c r="F877" s="6"/>
      <c r="G877" s="6"/>
      <c r="H877" s="23" t="s">
        <v>49</v>
      </c>
      <c r="I877" s="23" t="e">
        <v>#REF!</v>
      </c>
      <c r="J877" s="23" t="s">
        <v>49</v>
      </c>
      <c r="K877" s="2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22.5" customHeight="1">
      <c r="A878" s="1"/>
      <c r="B878" s="6"/>
      <c r="C878" s="20" t="str">
        <f t="array" ref="C878">IF(D878="","", INDEX(Impostazioni!$C$86:$L$105,MATCH($D878,Impostazioni!$J$86:$J$105,0),2))</f>
        <v/>
      </c>
      <c r="D878" s="6"/>
      <c r="E878" s="6"/>
      <c r="F878" s="6"/>
      <c r="G878" s="6"/>
      <c r="H878" s="23" t="s">
        <v>49</v>
      </c>
      <c r="I878" s="23" t="e">
        <v>#REF!</v>
      </c>
      <c r="J878" s="23" t="s">
        <v>49</v>
      </c>
      <c r="K878" s="2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22.5" customHeight="1">
      <c r="A879" s="1"/>
      <c r="B879" s="6"/>
      <c r="C879" s="20" t="str">
        <f t="array" ref="C879">IF(D879="","", INDEX(Impostazioni!$C$86:$L$105,MATCH($D879,Impostazioni!$J$86:$J$105,0),2))</f>
        <v/>
      </c>
      <c r="D879" s="6"/>
      <c r="E879" s="6"/>
      <c r="F879" s="6"/>
      <c r="G879" s="6"/>
      <c r="H879" s="23" t="s">
        <v>49</v>
      </c>
      <c r="I879" s="23" t="e">
        <v>#REF!</v>
      </c>
      <c r="J879" s="23" t="s">
        <v>49</v>
      </c>
      <c r="K879" s="2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22.5" customHeight="1">
      <c r="A880" s="1"/>
      <c r="B880" s="6"/>
      <c r="C880" s="20" t="str">
        <f t="array" ref="C880">IF(D880="","", INDEX(Impostazioni!$C$86:$L$105,MATCH($D880,Impostazioni!$J$86:$J$105,0),2))</f>
        <v/>
      </c>
      <c r="D880" s="6"/>
      <c r="E880" s="6"/>
      <c r="F880" s="6"/>
      <c r="G880" s="6"/>
      <c r="H880" s="23" t="s">
        <v>49</v>
      </c>
      <c r="I880" s="23" t="e">
        <v>#REF!</v>
      </c>
      <c r="J880" s="23" t="s">
        <v>49</v>
      </c>
      <c r="K880" s="2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22.5" customHeight="1">
      <c r="A881" s="1"/>
      <c r="B881" s="6"/>
      <c r="C881" s="20" t="str">
        <f t="array" ref="C881">IF(D881="","", INDEX(Impostazioni!$C$86:$L$105,MATCH($D881,Impostazioni!$J$86:$J$105,0),2))</f>
        <v/>
      </c>
      <c r="D881" s="6"/>
      <c r="E881" s="6"/>
      <c r="F881" s="6"/>
      <c r="G881" s="6"/>
      <c r="H881" s="23" t="s">
        <v>49</v>
      </c>
      <c r="I881" s="23" t="e">
        <v>#REF!</v>
      </c>
      <c r="J881" s="23" t="s">
        <v>49</v>
      </c>
      <c r="K881" s="2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22.5" customHeight="1">
      <c r="A882" s="1"/>
      <c r="B882" s="6"/>
      <c r="C882" s="20" t="str">
        <f t="array" ref="C882">IF(D882="","", INDEX(Impostazioni!$C$86:$L$105,MATCH($D882,Impostazioni!$J$86:$J$105,0),2))</f>
        <v/>
      </c>
      <c r="D882" s="6"/>
      <c r="E882" s="6"/>
      <c r="F882" s="6"/>
      <c r="G882" s="6"/>
      <c r="H882" s="23" t="s">
        <v>49</v>
      </c>
      <c r="I882" s="23" t="e">
        <v>#REF!</v>
      </c>
      <c r="J882" s="23" t="s">
        <v>49</v>
      </c>
      <c r="K882" s="2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22.5" customHeight="1">
      <c r="A883" s="1"/>
      <c r="B883" s="6"/>
      <c r="C883" s="20" t="str">
        <f t="array" ref="C883">IF(D883="","", INDEX(Impostazioni!$C$86:$L$105,MATCH($D883,Impostazioni!$J$86:$J$105,0),2))</f>
        <v/>
      </c>
      <c r="D883" s="6"/>
      <c r="E883" s="6"/>
      <c r="F883" s="6"/>
      <c r="G883" s="6"/>
      <c r="H883" s="23" t="s">
        <v>49</v>
      </c>
      <c r="I883" s="23" t="e">
        <v>#REF!</v>
      </c>
      <c r="J883" s="23" t="s">
        <v>49</v>
      </c>
      <c r="K883" s="2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22.5" customHeight="1">
      <c r="A884" s="1"/>
      <c r="B884" s="6"/>
      <c r="C884" s="20" t="str">
        <f t="array" ref="C884">IF(D884="","", INDEX(Impostazioni!$C$86:$L$105,MATCH($D884,Impostazioni!$J$86:$J$105,0),2))</f>
        <v/>
      </c>
      <c r="D884" s="6"/>
      <c r="E884" s="6"/>
      <c r="F884" s="6"/>
      <c r="G884" s="6"/>
      <c r="H884" s="23" t="s">
        <v>49</v>
      </c>
      <c r="I884" s="23" t="e">
        <v>#REF!</v>
      </c>
      <c r="J884" s="23" t="s">
        <v>49</v>
      </c>
      <c r="K884" s="2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22.5" customHeight="1">
      <c r="A885" s="1"/>
      <c r="B885" s="6"/>
      <c r="C885" s="20" t="str">
        <f t="array" ref="C885">IF(D885="","", INDEX(Impostazioni!$C$86:$L$105,MATCH($D885,Impostazioni!$J$86:$J$105,0),2))</f>
        <v/>
      </c>
      <c r="D885" s="6"/>
      <c r="E885" s="6"/>
      <c r="F885" s="6"/>
      <c r="G885" s="6"/>
      <c r="H885" s="23" t="s">
        <v>49</v>
      </c>
      <c r="I885" s="23" t="e">
        <v>#REF!</v>
      </c>
      <c r="J885" s="23" t="s">
        <v>49</v>
      </c>
      <c r="K885" s="2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22.5" customHeight="1">
      <c r="A886" s="1"/>
      <c r="B886" s="6"/>
      <c r="C886" s="20" t="str">
        <f t="array" ref="C886">IF(D886="","", INDEX(Impostazioni!$C$86:$L$105,MATCH($D886,Impostazioni!$J$86:$J$105,0),2))</f>
        <v/>
      </c>
      <c r="D886" s="6"/>
      <c r="E886" s="6"/>
      <c r="F886" s="6"/>
      <c r="G886" s="6"/>
      <c r="H886" s="23" t="s">
        <v>49</v>
      </c>
      <c r="I886" s="23" t="e">
        <v>#REF!</v>
      </c>
      <c r="J886" s="23" t="s">
        <v>49</v>
      </c>
      <c r="K886" s="2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22.5" customHeight="1">
      <c r="A887" s="1"/>
      <c r="B887" s="6"/>
      <c r="C887" s="20" t="str">
        <f t="array" ref="C887">IF(D887="","", INDEX(Impostazioni!$C$86:$L$105,MATCH($D887,Impostazioni!$J$86:$J$105,0),2))</f>
        <v/>
      </c>
      <c r="D887" s="6"/>
      <c r="E887" s="6"/>
      <c r="F887" s="6"/>
      <c r="G887" s="6"/>
      <c r="H887" s="23" t="s">
        <v>49</v>
      </c>
      <c r="I887" s="23" t="e">
        <v>#REF!</v>
      </c>
      <c r="J887" s="23" t="s">
        <v>49</v>
      </c>
      <c r="K887" s="2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22.5" customHeight="1">
      <c r="A888" s="1"/>
      <c r="B888" s="6"/>
      <c r="C888" s="20" t="str">
        <f t="array" ref="C888">IF(D888="","", INDEX(Impostazioni!$C$86:$L$105,MATCH($D888,Impostazioni!$J$86:$J$105,0),2))</f>
        <v/>
      </c>
      <c r="D888" s="6"/>
      <c r="E888" s="6"/>
      <c r="F888" s="6"/>
      <c r="G888" s="6"/>
      <c r="H888" s="23" t="s">
        <v>49</v>
      </c>
      <c r="I888" s="23" t="e">
        <v>#REF!</v>
      </c>
      <c r="J888" s="23" t="s">
        <v>49</v>
      </c>
      <c r="K888" s="2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22.5" customHeight="1">
      <c r="A889" s="1"/>
      <c r="B889" s="6"/>
      <c r="C889" s="20" t="str">
        <f t="array" ref="C889">IF(D889="","", INDEX(Impostazioni!$C$86:$L$105,MATCH($D889,Impostazioni!$J$86:$J$105,0),2))</f>
        <v/>
      </c>
      <c r="D889" s="6"/>
      <c r="E889" s="6"/>
      <c r="F889" s="6"/>
      <c r="G889" s="6"/>
      <c r="H889" s="23" t="s">
        <v>49</v>
      </c>
      <c r="I889" s="23" t="e">
        <v>#REF!</v>
      </c>
      <c r="J889" s="23" t="s">
        <v>49</v>
      </c>
      <c r="K889" s="2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22.5" customHeight="1">
      <c r="A890" s="1"/>
      <c r="B890" s="6"/>
      <c r="C890" s="20" t="str">
        <f t="array" ref="C890">IF(D890="","", INDEX(Impostazioni!$C$86:$L$105,MATCH($D890,Impostazioni!$J$86:$J$105,0),2))</f>
        <v/>
      </c>
      <c r="D890" s="6"/>
      <c r="E890" s="6"/>
      <c r="F890" s="6"/>
      <c r="G890" s="6"/>
      <c r="H890" s="23" t="s">
        <v>49</v>
      </c>
      <c r="I890" s="23" t="e">
        <v>#REF!</v>
      </c>
      <c r="J890" s="23" t="s">
        <v>49</v>
      </c>
      <c r="K890" s="2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22.5" customHeight="1">
      <c r="A891" s="1"/>
      <c r="B891" s="6"/>
      <c r="C891" s="20" t="str">
        <f t="array" ref="C891">IF(D891="","", INDEX(Impostazioni!$C$86:$L$105,MATCH($D891,Impostazioni!$J$86:$J$105,0),2))</f>
        <v/>
      </c>
      <c r="D891" s="6"/>
      <c r="E891" s="6"/>
      <c r="F891" s="6"/>
      <c r="G891" s="6"/>
      <c r="H891" s="23" t="s">
        <v>49</v>
      </c>
      <c r="I891" s="23" t="e">
        <v>#REF!</v>
      </c>
      <c r="J891" s="23" t="s">
        <v>49</v>
      </c>
      <c r="K891" s="2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22.5" customHeight="1">
      <c r="A892" s="1"/>
      <c r="B892" s="6"/>
      <c r="C892" s="20" t="str">
        <f t="array" ref="C892">IF(D892="","", INDEX(Impostazioni!$C$86:$L$105,MATCH($D892,Impostazioni!$J$86:$J$105,0),2))</f>
        <v/>
      </c>
      <c r="D892" s="6"/>
      <c r="E892" s="6"/>
      <c r="F892" s="6"/>
      <c r="G892" s="6"/>
      <c r="H892" s="23" t="s">
        <v>49</v>
      </c>
      <c r="I892" s="23" t="e">
        <v>#REF!</v>
      </c>
      <c r="J892" s="23" t="s">
        <v>49</v>
      </c>
      <c r="K892" s="2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22.5" customHeight="1">
      <c r="A893" s="1"/>
      <c r="B893" s="6"/>
      <c r="C893" s="20" t="str">
        <f t="array" ref="C893">IF(D893="","", INDEX(Impostazioni!$C$86:$L$105,MATCH($D893,Impostazioni!$J$86:$J$105,0),2))</f>
        <v/>
      </c>
      <c r="D893" s="6"/>
      <c r="E893" s="6"/>
      <c r="F893" s="6"/>
      <c r="G893" s="6"/>
      <c r="H893" s="23" t="s">
        <v>49</v>
      </c>
      <c r="I893" s="23" t="e">
        <v>#REF!</v>
      </c>
      <c r="J893" s="23" t="s">
        <v>49</v>
      </c>
      <c r="K893" s="2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22.5" customHeight="1">
      <c r="A894" s="1"/>
      <c r="B894" s="6"/>
      <c r="C894" s="20" t="str">
        <f t="array" ref="C894">IF(D894="","", INDEX(Impostazioni!$C$86:$L$105,MATCH($D894,Impostazioni!$J$86:$J$105,0),2))</f>
        <v/>
      </c>
      <c r="D894" s="6"/>
      <c r="E894" s="6"/>
      <c r="F894" s="6"/>
      <c r="G894" s="6"/>
      <c r="H894" s="23" t="s">
        <v>49</v>
      </c>
      <c r="I894" s="23" t="e">
        <v>#REF!</v>
      </c>
      <c r="J894" s="23" t="s">
        <v>49</v>
      </c>
      <c r="K894" s="2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22.5" customHeight="1">
      <c r="A895" s="1"/>
      <c r="B895" s="6"/>
      <c r="C895" s="20" t="str">
        <f t="array" ref="C895">IF(D895="","", INDEX(Impostazioni!$C$86:$L$105,MATCH($D895,Impostazioni!$J$86:$J$105,0),2))</f>
        <v/>
      </c>
      <c r="D895" s="6"/>
      <c r="E895" s="6"/>
      <c r="F895" s="6"/>
      <c r="G895" s="6"/>
      <c r="H895" s="23" t="s">
        <v>49</v>
      </c>
      <c r="I895" s="23" t="e">
        <v>#REF!</v>
      </c>
      <c r="J895" s="23" t="s">
        <v>49</v>
      </c>
      <c r="K895" s="2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22.5" customHeight="1">
      <c r="A896" s="1"/>
      <c r="B896" s="6"/>
      <c r="C896" s="20" t="str">
        <f t="array" ref="C896">IF(D896="","", INDEX(Impostazioni!$C$86:$L$105,MATCH($D896,Impostazioni!$J$86:$J$105,0),2))</f>
        <v/>
      </c>
      <c r="D896" s="6"/>
      <c r="E896" s="6"/>
      <c r="F896" s="6"/>
      <c r="G896" s="6"/>
      <c r="H896" s="23" t="s">
        <v>49</v>
      </c>
      <c r="I896" s="23" t="e">
        <v>#REF!</v>
      </c>
      <c r="J896" s="23" t="s">
        <v>49</v>
      </c>
      <c r="K896" s="2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22.5" customHeight="1">
      <c r="A897" s="1"/>
      <c r="B897" s="6"/>
      <c r="C897" s="20" t="str">
        <f t="array" ref="C897">IF(D897="","", INDEX(Impostazioni!$C$86:$L$105,MATCH($D897,Impostazioni!$J$86:$J$105,0),2))</f>
        <v/>
      </c>
      <c r="D897" s="6"/>
      <c r="E897" s="6"/>
      <c r="F897" s="6"/>
      <c r="G897" s="6"/>
      <c r="H897" s="23" t="s">
        <v>49</v>
      </c>
      <c r="I897" s="23" t="e">
        <v>#REF!</v>
      </c>
      <c r="J897" s="23" t="s">
        <v>49</v>
      </c>
      <c r="K897" s="2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22.5" customHeight="1">
      <c r="A898" s="1"/>
      <c r="B898" s="6"/>
      <c r="C898" s="20" t="str">
        <f t="array" ref="C898">IF(D898="","", INDEX(Impostazioni!$C$86:$L$105,MATCH($D898,Impostazioni!$J$86:$J$105,0),2))</f>
        <v/>
      </c>
      <c r="D898" s="6"/>
      <c r="E898" s="6"/>
      <c r="F898" s="6"/>
      <c r="G898" s="6"/>
      <c r="H898" s="23" t="s">
        <v>49</v>
      </c>
      <c r="I898" s="23" t="e">
        <v>#REF!</v>
      </c>
      <c r="J898" s="23" t="s">
        <v>49</v>
      </c>
      <c r="K898" s="2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22.5" customHeight="1">
      <c r="A899" s="1"/>
      <c r="B899" s="6"/>
      <c r="C899" s="20" t="str">
        <f t="array" ref="C899">IF(D899="","", INDEX(Impostazioni!$C$86:$L$105,MATCH($D899,Impostazioni!$J$86:$J$105,0),2))</f>
        <v/>
      </c>
      <c r="D899" s="6"/>
      <c r="E899" s="6"/>
      <c r="F899" s="6"/>
      <c r="G899" s="6"/>
      <c r="H899" s="23" t="s">
        <v>49</v>
      </c>
      <c r="I899" s="23" t="e">
        <v>#REF!</v>
      </c>
      <c r="J899" s="23" t="s">
        <v>49</v>
      </c>
      <c r="K899" s="2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22.5" customHeight="1">
      <c r="A900" s="1"/>
      <c r="B900" s="6"/>
      <c r="C900" s="20" t="str">
        <f t="array" ref="C900">IF(D900="","", INDEX(Impostazioni!$C$86:$L$105,MATCH($D900,Impostazioni!$J$86:$J$105,0),2))</f>
        <v/>
      </c>
      <c r="D900" s="6"/>
      <c r="E900" s="6"/>
      <c r="F900" s="6"/>
      <c r="G900" s="6"/>
      <c r="H900" s="23" t="s">
        <v>49</v>
      </c>
      <c r="I900" s="23" t="e">
        <v>#REF!</v>
      </c>
      <c r="J900" s="23" t="s">
        <v>49</v>
      </c>
      <c r="K900" s="2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22.5" customHeight="1">
      <c r="A901" s="1"/>
      <c r="B901" s="6"/>
      <c r="C901" s="20" t="str">
        <f t="array" ref="C901">IF(D901="","", INDEX(Impostazioni!$C$86:$L$105,MATCH($D901,Impostazioni!$J$86:$J$105,0),2))</f>
        <v/>
      </c>
      <c r="D901" s="6"/>
      <c r="E901" s="6"/>
      <c r="F901" s="6"/>
      <c r="G901" s="6"/>
      <c r="H901" s="23" t="s">
        <v>49</v>
      </c>
      <c r="I901" s="23" t="e">
        <v>#REF!</v>
      </c>
      <c r="J901" s="23" t="s">
        <v>49</v>
      </c>
      <c r="K901" s="2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22.5" customHeight="1">
      <c r="A902" s="1"/>
      <c r="B902" s="6"/>
      <c r="C902" s="20" t="str">
        <f t="array" ref="C902">IF(D902="","", INDEX(Impostazioni!$C$86:$L$105,MATCH($D902,Impostazioni!$J$86:$J$105,0),2))</f>
        <v/>
      </c>
      <c r="D902" s="6"/>
      <c r="E902" s="6"/>
      <c r="F902" s="6"/>
      <c r="G902" s="6"/>
      <c r="H902" s="23" t="s">
        <v>49</v>
      </c>
      <c r="I902" s="23" t="e">
        <v>#REF!</v>
      </c>
      <c r="J902" s="23" t="s">
        <v>49</v>
      </c>
      <c r="K902" s="2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22.5" customHeight="1">
      <c r="A903" s="1"/>
      <c r="B903" s="6"/>
      <c r="C903" s="20" t="str">
        <f t="array" ref="C903">IF(D903="","", INDEX(Impostazioni!$C$86:$L$105,MATCH($D903,Impostazioni!$J$86:$J$105,0),2))</f>
        <v/>
      </c>
      <c r="D903" s="6"/>
      <c r="E903" s="6"/>
      <c r="F903" s="6"/>
      <c r="G903" s="6"/>
      <c r="H903" s="23" t="s">
        <v>49</v>
      </c>
      <c r="I903" s="23" t="e">
        <v>#REF!</v>
      </c>
      <c r="J903" s="23" t="s">
        <v>49</v>
      </c>
      <c r="K903" s="2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22.5" customHeight="1">
      <c r="A904" s="1"/>
      <c r="B904" s="6"/>
      <c r="C904" s="20" t="str">
        <f t="array" ref="C904">IF(D904="","", INDEX(Impostazioni!$C$86:$L$105,MATCH($D904,Impostazioni!$J$86:$J$105,0),2))</f>
        <v/>
      </c>
      <c r="D904" s="6"/>
      <c r="E904" s="6"/>
      <c r="F904" s="6"/>
      <c r="G904" s="6"/>
      <c r="H904" s="23" t="s">
        <v>49</v>
      </c>
      <c r="I904" s="23" t="e">
        <v>#REF!</v>
      </c>
      <c r="J904" s="23" t="s">
        <v>49</v>
      </c>
      <c r="K904" s="2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22.5" customHeight="1">
      <c r="A905" s="1"/>
      <c r="B905" s="6"/>
      <c r="C905" s="20" t="str">
        <f t="array" ref="C905">IF(D905="","", INDEX(Impostazioni!$C$86:$L$105,MATCH($D905,Impostazioni!$J$86:$J$105,0),2))</f>
        <v/>
      </c>
      <c r="D905" s="6"/>
      <c r="E905" s="6"/>
      <c r="F905" s="6"/>
      <c r="G905" s="6"/>
      <c r="H905" s="23" t="s">
        <v>49</v>
      </c>
      <c r="I905" s="23" t="e">
        <v>#REF!</v>
      </c>
      <c r="J905" s="23" t="s">
        <v>49</v>
      </c>
      <c r="K905" s="2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22.5" customHeight="1">
      <c r="A906" s="1"/>
      <c r="B906" s="6"/>
      <c r="C906" s="20" t="str">
        <f t="array" ref="C906">IF(D906="","", INDEX(Impostazioni!$C$86:$L$105,MATCH($D906,Impostazioni!$J$86:$J$105,0),2))</f>
        <v/>
      </c>
      <c r="D906" s="6"/>
      <c r="E906" s="6"/>
      <c r="F906" s="6"/>
      <c r="G906" s="6"/>
      <c r="H906" s="23" t="s">
        <v>49</v>
      </c>
      <c r="I906" s="23" t="e">
        <v>#REF!</v>
      </c>
      <c r="J906" s="23" t="s">
        <v>49</v>
      </c>
      <c r="K906" s="2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22.5" customHeight="1">
      <c r="A907" s="1"/>
      <c r="B907" s="6"/>
      <c r="C907" s="20" t="str">
        <f t="array" ref="C907">IF(D907="","", INDEX(Impostazioni!$C$86:$L$105,MATCH($D907,Impostazioni!$J$86:$J$105,0),2))</f>
        <v/>
      </c>
      <c r="D907" s="6"/>
      <c r="E907" s="6"/>
      <c r="F907" s="6"/>
      <c r="G907" s="6"/>
      <c r="H907" s="23" t="s">
        <v>49</v>
      </c>
      <c r="I907" s="23" t="e">
        <v>#REF!</v>
      </c>
      <c r="J907" s="23" t="s">
        <v>49</v>
      </c>
      <c r="K907" s="2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22.5" customHeight="1">
      <c r="A908" s="1"/>
      <c r="B908" s="6"/>
      <c r="C908" s="20" t="str">
        <f t="array" ref="C908">IF(D908="","", INDEX(Impostazioni!$C$86:$L$105,MATCH($D908,Impostazioni!$J$86:$J$105,0),2))</f>
        <v/>
      </c>
      <c r="D908" s="6"/>
      <c r="E908" s="6"/>
      <c r="F908" s="6"/>
      <c r="G908" s="6"/>
      <c r="H908" s="23" t="s">
        <v>49</v>
      </c>
      <c r="I908" s="23" t="e">
        <v>#REF!</v>
      </c>
      <c r="J908" s="23" t="s">
        <v>49</v>
      </c>
      <c r="K908" s="2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22.5" customHeight="1">
      <c r="A909" s="1"/>
      <c r="B909" s="6"/>
      <c r="C909" s="20" t="str">
        <f t="array" ref="C909">IF(D909="","", INDEX(Impostazioni!$C$86:$L$105,MATCH($D909,Impostazioni!$J$86:$J$105,0),2))</f>
        <v/>
      </c>
      <c r="D909" s="6"/>
      <c r="E909" s="6"/>
      <c r="F909" s="6"/>
      <c r="G909" s="6"/>
      <c r="H909" s="23" t="s">
        <v>49</v>
      </c>
      <c r="I909" s="23" t="e">
        <v>#REF!</v>
      </c>
      <c r="J909" s="23" t="s">
        <v>49</v>
      </c>
      <c r="K909" s="2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22.5" customHeight="1">
      <c r="A910" s="1"/>
      <c r="B910" s="6"/>
      <c r="C910" s="20" t="str">
        <f t="array" ref="C910">IF(D910="","", INDEX(Impostazioni!$C$86:$L$105,MATCH($D910,Impostazioni!$J$86:$J$105,0),2))</f>
        <v/>
      </c>
      <c r="D910" s="6"/>
      <c r="E910" s="6"/>
      <c r="F910" s="6"/>
      <c r="G910" s="6"/>
      <c r="H910" s="23" t="s">
        <v>49</v>
      </c>
      <c r="I910" s="23" t="e">
        <v>#REF!</v>
      </c>
      <c r="J910" s="23" t="s">
        <v>49</v>
      </c>
      <c r="K910" s="2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22.5" customHeight="1">
      <c r="A911" s="1"/>
      <c r="B911" s="6"/>
      <c r="C911" s="20" t="str">
        <f t="array" ref="C911">IF(D911="","", INDEX(Impostazioni!$C$86:$L$105,MATCH($D911,Impostazioni!$J$86:$J$105,0),2))</f>
        <v/>
      </c>
      <c r="D911" s="6"/>
      <c r="E911" s="6"/>
      <c r="F911" s="6"/>
      <c r="G911" s="6"/>
      <c r="H911" s="23" t="s">
        <v>49</v>
      </c>
      <c r="I911" s="23" t="e">
        <v>#REF!</v>
      </c>
      <c r="J911" s="23" t="s">
        <v>49</v>
      </c>
      <c r="K911" s="2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22.5" customHeight="1">
      <c r="A912" s="1"/>
      <c r="B912" s="6"/>
      <c r="C912" s="20" t="str">
        <f t="array" ref="C912">IF(D912="","", INDEX(Impostazioni!$C$86:$L$105,MATCH($D912,Impostazioni!$J$86:$J$105,0),2))</f>
        <v/>
      </c>
      <c r="D912" s="6"/>
      <c r="E912" s="6"/>
      <c r="F912" s="6"/>
      <c r="G912" s="6"/>
      <c r="H912" s="23" t="s">
        <v>49</v>
      </c>
      <c r="I912" s="23" t="e">
        <v>#REF!</v>
      </c>
      <c r="J912" s="23" t="s">
        <v>49</v>
      </c>
      <c r="K912" s="2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22.5" customHeight="1">
      <c r="A913" s="1"/>
      <c r="B913" s="6"/>
      <c r="C913" s="20" t="str">
        <f t="array" ref="C913">IF(D913="","", INDEX(Impostazioni!$C$86:$L$105,MATCH($D913,Impostazioni!$J$86:$J$105,0),2))</f>
        <v/>
      </c>
      <c r="D913" s="6"/>
      <c r="E913" s="6"/>
      <c r="F913" s="6"/>
      <c r="G913" s="6"/>
      <c r="H913" s="23" t="s">
        <v>49</v>
      </c>
      <c r="I913" s="23" t="e">
        <v>#REF!</v>
      </c>
      <c r="J913" s="23" t="s">
        <v>49</v>
      </c>
      <c r="K913" s="2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22.5" customHeight="1">
      <c r="A914" s="1"/>
      <c r="B914" s="6"/>
      <c r="C914" s="20" t="str">
        <f t="array" ref="C914">IF(D914="","", INDEX(Impostazioni!$C$86:$L$105,MATCH($D914,Impostazioni!$J$86:$J$105,0),2))</f>
        <v/>
      </c>
      <c r="D914" s="6"/>
      <c r="E914" s="6"/>
      <c r="F914" s="6"/>
      <c r="G914" s="6"/>
      <c r="H914" s="23" t="s">
        <v>49</v>
      </c>
      <c r="I914" s="23" t="e">
        <v>#REF!</v>
      </c>
      <c r="J914" s="23" t="s">
        <v>49</v>
      </c>
      <c r="K914" s="2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22.5" customHeight="1">
      <c r="A915" s="1"/>
      <c r="B915" s="6"/>
      <c r="C915" s="20" t="str">
        <f t="array" ref="C915">IF(D915="","", INDEX(Impostazioni!$C$86:$L$105,MATCH($D915,Impostazioni!$J$86:$J$105,0),2))</f>
        <v/>
      </c>
      <c r="D915" s="6"/>
      <c r="E915" s="6"/>
      <c r="F915" s="6"/>
      <c r="G915" s="6"/>
      <c r="H915" s="23" t="s">
        <v>49</v>
      </c>
      <c r="I915" s="23" t="e">
        <v>#REF!</v>
      </c>
      <c r="J915" s="23" t="s">
        <v>49</v>
      </c>
      <c r="K915" s="2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22.5" customHeight="1">
      <c r="A916" s="1"/>
      <c r="B916" s="6"/>
      <c r="C916" s="20" t="str">
        <f t="array" ref="C916">IF(D916="","", INDEX(Impostazioni!$C$86:$L$105,MATCH($D916,Impostazioni!$J$86:$J$105,0),2))</f>
        <v/>
      </c>
      <c r="D916" s="6"/>
      <c r="E916" s="6"/>
      <c r="F916" s="6"/>
      <c r="G916" s="6"/>
      <c r="H916" s="23" t="s">
        <v>49</v>
      </c>
      <c r="I916" s="23" t="e">
        <v>#REF!</v>
      </c>
      <c r="J916" s="23" t="s">
        <v>49</v>
      </c>
      <c r="K916" s="2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22.5" customHeight="1">
      <c r="A917" s="1"/>
      <c r="B917" s="6"/>
      <c r="C917" s="20" t="str">
        <f t="array" ref="C917">IF(D917="","", INDEX(Impostazioni!$C$86:$L$105,MATCH($D917,Impostazioni!$J$86:$J$105,0),2))</f>
        <v/>
      </c>
      <c r="D917" s="6"/>
      <c r="E917" s="6"/>
      <c r="F917" s="6"/>
      <c r="G917" s="6"/>
      <c r="H917" s="23" t="s">
        <v>49</v>
      </c>
      <c r="I917" s="23" t="e">
        <v>#REF!</v>
      </c>
      <c r="J917" s="23" t="s">
        <v>49</v>
      </c>
      <c r="K917" s="2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22.5" customHeight="1">
      <c r="A918" s="1"/>
      <c r="B918" s="6"/>
      <c r="C918" s="20" t="str">
        <f t="array" ref="C918">IF(D918="","", INDEX(Impostazioni!$C$86:$L$105,MATCH($D918,Impostazioni!$J$86:$J$105,0),2))</f>
        <v/>
      </c>
      <c r="D918" s="6"/>
      <c r="E918" s="6"/>
      <c r="F918" s="6"/>
      <c r="G918" s="6"/>
      <c r="H918" s="23" t="s">
        <v>49</v>
      </c>
      <c r="I918" s="23" t="e">
        <v>#REF!</v>
      </c>
      <c r="J918" s="23" t="s">
        <v>49</v>
      </c>
      <c r="K918" s="2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22.5" customHeight="1">
      <c r="A919" s="1"/>
      <c r="B919" s="6"/>
      <c r="C919" s="20" t="str">
        <f t="array" ref="C919">IF(D919="","", INDEX(Impostazioni!$C$86:$L$105,MATCH($D919,Impostazioni!$J$86:$J$105,0),2))</f>
        <v/>
      </c>
      <c r="D919" s="6"/>
      <c r="E919" s="6"/>
      <c r="F919" s="6"/>
      <c r="G919" s="6"/>
      <c r="H919" s="23" t="s">
        <v>49</v>
      </c>
      <c r="I919" s="23" t="e">
        <v>#REF!</v>
      </c>
      <c r="J919" s="23" t="s">
        <v>49</v>
      </c>
      <c r="K919" s="2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22.5" customHeight="1">
      <c r="A920" s="1"/>
      <c r="B920" s="6"/>
      <c r="C920" s="20" t="str">
        <f t="array" ref="C920">IF(D920="","", INDEX(Impostazioni!$C$86:$L$105,MATCH($D920,Impostazioni!$J$86:$J$105,0),2))</f>
        <v/>
      </c>
      <c r="D920" s="6"/>
      <c r="E920" s="6"/>
      <c r="F920" s="6"/>
      <c r="G920" s="6"/>
      <c r="H920" s="23" t="s">
        <v>49</v>
      </c>
      <c r="I920" s="23" t="e">
        <v>#REF!</v>
      </c>
      <c r="J920" s="23" t="s">
        <v>49</v>
      </c>
      <c r="K920" s="2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22.5" customHeight="1">
      <c r="A921" s="1"/>
      <c r="B921" s="6"/>
      <c r="C921" s="20" t="str">
        <f t="array" ref="C921">IF(D921="","", INDEX(Impostazioni!$C$86:$L$105,MATCH($D921,Impostazioni!$J$86:$J$105,0),2))</f>
        <v/>
      </c>
      <c r="D921" s="6"/>
      <c r="E921" s="6"/>
      <c r="F921" s="6"/>
      <c r="G921" s="6"/>
      <c r="H921" s="23" t="s">
        <v>49</v>
      </c>
      <c r="I921" s="23" t="e">
        <v>#REF!</v>
      </c>
      <c r="J921" s="23" t="s">
        <v>49</v>
      </c>
      <c r="K921" s="2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22.5" customHeight="1">
      <c r="A922" s="1"/>
      <c r="B922" s="6"/>
      <c r="C922" s="20" t="str">
        <f t="array" ref="C922">IF(D922="","", INDEX(Impostazioni!$C$86:$L$105,MATCH($D922,Impostazioni!$J$86:$J$105,0),2))</f>
        <v/>
      </c>
      <c r="D922" s="6"/>
      <c r="E922" s="6"/>
      <c r="F922" s="6"/>
      <c r="G922" s="6"/>
      <c r="H922" s="23" t="s">
        <v>49</v>
      </c>
      <c r="I922" s="23" t="e">
        <v>#REF!</v>
      </c>
      <c r="J922" s="23" t="s">
        <v>49</v>
      </c>
      <c r="K922" s="2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22.5" customHeight="1">
      <c r="A923" s="1"/>
      <c r="B923" s="6"/>
      <c r="C923" s="20" t="str">
        <f t="array" ref="C923">IF(D923="","", INDEX(Impostazioni!$C$86:$L$105,MATCH($D923,Impostazioni!$J$86:$J$105,0),2))</f>
        <v/>
      </c>
      <c r="D923" s="6"/>
      <c r="E923" s="6"/>
      <c r="F923" s="6"/>
      <c r="G923" s="6"/>
      <c r="H923" s="23" t="s">
        <v>49</v>
      </c>
      <c r="I923" s="23" t="e">
        <v>#REF!</v>
      </c>
      <c r="J923" s="23" t="s">
        <v>49</v>
      </c>
      <c r="K923" s="2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22.5" customHeight="1">
      <c r="A924" s="1"/>
      <c r="B924" s="6"/>
      <c r="C924" s="20" t="str">
        <f t="array" ref="C924">IF(D924="","", INDEX(Impostazioni!$C$86:$L$105,MATCH($D924,Impostazioni!$J$86:$J$105,0),2))</f>
        <v/>
      </c>
      <c r="D924" s="6"/>
      <c r="E924" s="6"/>
      <c r="F924" s="6"/>
      <c r="G924" s="6"/>
      <c r="H924" s="23" t="s">
        <v>49</v>
      </c>
      <c r="I924" s="23" t="e">
        <v>#REF!</v>
      </c>
      <c r="J924" s="23" t="s">
        <v>49</v>
      </c>
      <c r="K924" s="2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22.5" customHeight="1">
      <c r="A925" s="1"/>
      <c r="B925" s="6"/>
      <c r="C925" s="20" t="str">
        <f t="array" ref="C925">IF(D925="","", INDEX(Impostazioni!$C$86:$L$105,MATCH($D925,Impostazioni!$J$86:$J$105,0),2))</f>
        <v/>
      </c>
      <c r="D925" s="6"/>
      <c r="E925" s="6"/>
      <c r="F925" s="6"/>
      <c r="G925" s="6"/>
      <c r="H925" s="23" t="s">
        <v>49</v>
      </c>
      <c r="I925" s="23" t="e">
        <v>#REF!</v>
      </c>
      <c r="J925" s="23" t="s">
        <v>49</v>
      </c>
      <c r="K925" s="2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22.5" customHeight="1">
      <c r="A926" s="1"/>
      <c r="B926" s="6"/>
      <c r="C926" s="20" t="str">
        <f t="array" ref="C926">IF(D926="","", INDEX(Impostazioni!$C$86:$L$105,MATCH($D926,Impostazioni!$J$86:$J$105,0),2))</f>
        <v/>
      </c>
      <c r="D926" s="6"/>
      <c r="E926" s="6"/>
      <c r="F926" s="6"/>
      <c r="G926" s="6"/>
      <c r="H926" s="23" t="s">
        <v>49</v>
      </c>
      <c r="I926" s="23" t="e">
        <v>#REF!</v>
      </c>
      <c r="J926" s="23" t="s">
        <v>49</v>
      </c>
      <c r="K926" s="2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22.5" customHeight="1">
      <c r="A927" s="1"/>
      <c r="B927" s="6"/>
      <c r="C927" s="20" t="str">
        <f t="array" ref="C927">IF(D927="","", INDEX(Impostazioni!$C$86:$L$105,MATCH($D927,Impostazioni!$J$86:$J$105,0),2))</f>
        <v/>
      </c>
      <c r="D927" s="6"/>
      <c r="E927" s="6"/>
      <c r="F927" s="6"/>
      <c r="G927" s="6"/>
      <c r="H927" s="23" t="s">
        <v>49</v>
      </c>
      <c r="I927" s="23" t="e">
        <v>#REF!</v>
      </c>
      <c r="J927" s="23" t="s">
        <v>49</v>
      </c>
      <c r="K927" s="2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22.5" customHeight="1">
      <c r="A928" s="1"/>
      <c r="B928" s="6"/>
      <c r="C928" s="20" t="str">
        <f t="array" ref="C928">IF(D928="","", INDEX(Impostazioni!$C$86:$L$105,MATCH($D928,Impostazioni!$J$86:$J$105,0),2))</f>
        <v/>
      </c>
      <c r="D928" s="6"/>
      <c r="E928" s="6"/>
      <c r="F928" s="6"/>
      <c r="G928" s="6"/>
      <c r="H928" s="23" t="s">
        <v>49</v>
      </c>
      <c r="I928" s="23" t="e">
        <v>#REF!</v>
      </c>
      <c r="J928" s="23" t="s">
        <v>49</v>
      </c>
      <c r="K928" s="2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22.5" customHeight="1">
      <c r="A929" s="1"/>
      <c r="B929" s="6"/>
      <c r="C929" s="20" t="str">
        <f t="array" ref="C929">IF(D929="","", INDEX(Impostazioni!$C$86:$L$105,MATCH($D929,Impostazioni!$J$86:$J$105,0),2))</f>
        <v/>
      </c>
      <c r="D929" s="6"/>
      <c r="E929" s="6"/>
      <c r="F929" s="6"/>
      <c r="G929" s="6"/>
      <c r="H929" s="23" t="s">
        <v>49</v>
      </c>
      <c r="I929" s="23" t="e">
        <v>#REF!</v>
      </c>
      <c r="J929" s="23" t="s">
        <v>49</v>
      </c>
      <c r="K929" s="2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22.5" customHeight="1">
      <c r="A930" s="1"/>
      <c r="B930" s="6"/>
      <c r="C930" s="20" t="str">
        <f t="array" ref="C930">IF(D930="","", INDEX(Impostazioni!$C$86:$L$105,MATCH($D930,Impostazioni!$J$86:$J$105,0),2))</f>
        <v/>
      </c>
      <c r="D930" s="6"/>
      <c r="E930" s="6"/>
      <c r="F930" s="6"/>
      <c r="G930" s="6"/>
      <c r="H930" s="23" t="s">
        <v>49</v>
      </c>
      <c r="I930" s="23" t="e">
        <v>#REF!</v>
      </c>
      <c r="J930" s="23" t="s">
        <v>49</v>
      </c>
      <c r="K930" s="2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22.5" customHeight="1">
      <c r="A931" s="1"/>
      <c r="B931" s="6"/>
      <c r="C931" s="20" t="str">
        <f t="array" ref="C931">IF(D931="","", INDEX(Impostazioni!$C$86:$L$105,MATCH($D931,Impostazioni!$J$86:$J$105,0),2))</f>
        <v/>
      </c>
      <c r="D931" s="6"/>
      <c r="E931" s="6"/>
      <c r="F931" s="6"/>
      <c r="G931" s="6"/>
      <c r="H931" s="23" t="s">
        <v>49</v>
      </c>
      <c r="I931" s="23" t="e">
        <v>#REF!</v>
      </c>
      <c r="J931" s="23" t="s">
        <v>49</v>
      </c>
      <c r="K931" s="2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22.5" customHeight="1">
      <c r="A932" s="1"/>
      <c r="B932" s="6"/>
      <c r="C932" s="20" t="str">
        <f t="array" ref="C932">IF(D932="","", INDEX(Impostazioni!$C$86:$L$105,MATCH($D932,Impostazioni!$J$86:$J$105,0),2))</f>
        <v/>
      </c>
      <c r="D932" s="6"/>
      <c r="E932" s="6"/>
      <c r="F932" s="6"/>
      <c r="G932" s="6"/>
      <c r="H932" s="23" t="s">
        <v>49</v>
      </c>
      <c r="I932" s="23" t="e">
        <v>#REF!</v>
      </c>
      <c r="J932" s="23" t="s">
        <v>49</v>
      </c>
      <c r="K932" s="2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22.5" customHeight="1">
      <c r="A933" s="1"/>
      <c r="B933" s="6"/>
      <c r="C933" s="20" t="str">
        <f t="array" ref="C933">IF(D933="","", INDEX(Impostazioni!$C$86:$L$105,MATCH($D933,Impostazioni!$J$86:$J$105,0),2))</f>
        <v/>
      </c>
      <c r="D933" s="6"/>
      <c r="E933" s="6"/>
      <c r="F933" s="6"/>
      <c r="G933" s="6"/>
      <c r="H933" s="23" t="s">
        <v>49</v>
      </c>
      <c r="I933" s="23" t="e">
        <v>#REF!</v>
      </c>
      <c r="J933" s="23" t="s">
        <v>49</v>
      </c>
      <c r="K933" s="2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22.5" customHeight="1">
      <c r="A934" s="1"/>
      <c r="B934" s="6"/>
      <c r="C934" s="20" t="str">
        <f t="array" ref="C934">IF(D934="","", INDEX(Impostazioni!$C$86:$L$105,MATCH($D934,Impostazioni!$J$86:$J$105,0),2))</f>
        <v/>
      </c>
      <c r="D934" s="6"/>
      <c r="E934" s="6"/>
      <c r="F934" s="6"/>
      <c r="G934" s="6"/>
      <c r="H934" s="23" t="s">
        <v>49</v>
      </c>
      <c r="I934" s="23" t="e">
        <v>#REF!</v>
      </c>
      <c r="J934" s="23" t="s">
        <v>49</v>
      </c>
      <c r="K934" s="2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22.5" customHeight="1">
      <c r="A935" s="1"/>
      <c r="B935" s="6"/>
      <c r="C935" s="20" t="str">
        <f t="array" ref="C935">IF(D935="","", INDEX(Impostazioni!$C$86:$L$105,MATCH($D935,Impostazioni!$J$86:$J$105,0),2))</f>
        <v/>
      </c>
      <c r="D935" s="6"/>
      <c r="E935" s="6"/>
      <c r="F935" s="6"/>
      <c r="G935" s="6"/>
      <c r="H935" s="23" t="s">
        <v>49</v>
      </c>
      <c r="I935" s="23" t="e">
        <v>#REF!</v>
      </c>
      <c r="J935" s="23" t="s">
        <v>49</v>
      </c>
      <c r="K935" s="2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22.5" customHeight="1">
      <c r="A936" s="1"/>
      <c r="B936" s="6"/>
      <c r="C936" s="20" t="str">
        <f t="array" ref="C936">IF(D936="","", INDEX(Impostazioni!$C$86:$L$105,MATCH($D936,Impostazioni!$J$86:$J$105,0),2))</f>
        <v/>
      </c>
      <c r="D936" s="6"/>
      <c r="E936" s="6"/>
      <c r="F936" s="6"/>
      <c r="G936" s="6"/>
      <c r="H936" s="23" t="s">
        <v>49</v>
      </c>
      <c r="I936" s="23" t="e">
        <v>#REF!</v>
      </c>
      <c r="J936" s="23" t="s">
        <v>49</v>
      </c>
      <c r="K936" s="2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22.5" customHeight="1">
      <c r="A937" s="1"/>
      <c r="B937" s="6"/>
      <c r="C937" s="20" t="str">
        <f t="array" ref="C937">IF(D937="","", INDEX(Impostazioni!$C$86:$L$105,MATCH($D937,Impostazioni!$J$86:$J$105,0),2))</f>
        <v/>
      </c>
      <c r="D937" s="6"/>
      <c r="E937" s="6"/>
      <c r="F937" s="6"/>
      <c r="G937" s="6"/>
      <c r="H937" s="23" t="s">
        <v>49</v>
      </c>
      <c r="I937" s="23" t="e">
        <v>#REF!</v>
      </c>
      <c r="J937" s="23" t="s">
        <v>49</v>
      </c>
      <c r="K937" s="2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22.5" customHeight="1">
      <c r="A938" s="1"/>
      <c r="B938" s="6"/>
      <c r="C938" s="20" t="str">
        <f t="array" ref="C938">IF(D938="","", INDEX(Impostazioni!$C$86:$L$105,MATCH($D938,Impostazioni!$J$86:$J$105,0),2))</f>
        <v/>
      </c>
      <c r="D938" s="6"/>
      <c r="E938" s="6"/>
      <c r="F938" s="6"/>
      <c r="G938" s="6"/>
      <c r="H938" s="23" t="s">
        <v>49</v>
      </c>
      <c r="I938" s="23" t="e">
        <v>#REF!</v>
      </c>
      <c r="J938" s="23" t="s">
        <v>49</v>
      </c>
      <c r="K938" s="2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22.5" customHeight="1">
      <c r="A939" s="1"/>
      <c r="B939" s="6"/>
      <c r="C939" s="20" t="str">
        <f t="array" ref="C939">IF(D939="","", INDEX(Impostazioni!$C$86:$L$105,MATCH($D939,Impostazioni!$J$86:$J$105,0),2))</f>
        <v/>
      </c>
      <c r="D939" s="6"/>
      <c r="E939" s="6"/>
      <c r="F939" s="6"/>
      <c r="G939" s="6"/>
      <c r="H939" s="23" t="s">
        <v>49</v>
      </c>
      <c r="I939" s="23" t="e">
        <v>#REF!</v>
      </c>
      <c r="J939" s="23" t="s">
        <v>49</v>
      </c>
      <c r="K939" s="2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22.5" customHeight="1">
      <c r="A940" s="1"/>
      <c r="B940" s="6"/>
      <c r="C940" s="20" t="str">
        <f t="array" ref="C940">IF(D940="","", INDEX(Impostazioni!$C$86:$L$105,MATCH($D940,Impostazioni!$J$86:$J$105,0),2))</f>
        <v/>
      </c>
      <c r="D940" s="6"/>
      <c r="E940" s="6"/>
      <c r="F940" s="6"/>
      <c r="G940" s="6"/>
      <c r="H940" s="23" t="s">
        <v>49</v>
      </c>
      <c r="I940" s="23" t="e">
        <v>#REF!</v>
      </c>
      <c r="J940" s="23" t="s">
        <v>49</v>
      </c>
      <c r="K940" s="2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22.5" customHeight="1">
      <c r="A941" s="1"/>
      <c r="B941" s="6"/>
      <c r="C941" s="20" t="str">
        <f t="array" ref="C941">IF(D941="","", INDEX(Impostazioni!$C$86:$L$105,MATCH($D941,Impostazioni!$J$86:$J$105,0),2))</f>
        <v/>
      </c>
      <c r="D941" s="6"/>
      <c r="E941" s="6"/>
      <c r="F941" s="6"/>
      <c r="G941" s="6"/>
      <c r="H941" s="23" t="s">
        <v>49</v>
      </c>
      <c r="I941" s="23" t="e">
        <v>#REF!</v>
      </c>
      <c r="J941" s="23" t="s">
        <v>49</v>
      </c>
      <c r="K941" s="2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22.5" customHeight="1">
      <c r="A942" s="1"/>
      <c r="B942" s="6"/>
      <c r="C942" s="20" t="str">
        <f t="array" ref="C942">IF(D942="","", INDEX(Impostazioni!$C$86:$L$105,MATCH($D942,Impostazioni!$J$86:$J$105,0),2))</f>
        <v/>
      </c>
      <c r="D942" s="6"/>
      <c r="E942" s="6"/>
      <c r="F942" s="6"/>
      <c r="G942" s="6"/>
      <c r="H942" s="23" t="s">
        <v>49</v>
      </c>
      <c r="I942" s="23" t="e">
        <v>#REF!</v>
      </c>
      <c r="J942" s="23" t="s">
        <v>49</v>
      </c>
      <c r="K942" s="2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22.5" customHeight="1">
      <c r="A943" s="1"/>
      <c r="B943" s="6"/>
      <c r="C943" s="20" t="str">
        <f t="array" ref="C943">IF(D943="","", INDEX(Impostazioni!$C$86:$L$105,MATCH($D943,Impostazioni!$J$86:$J$105,0),2))</f>
        <v/>
      </c>
      <c r="D943" s="6"/>
      <c r="E943" s="6"/>
      <c r="F943" s="6"/>
      <c r="G943" s="6"/>
      <c r="H943" s="23" t="s">
        <v>49</v>
      </c>
      <c r="I943" s="23" t="e">
        <v>#REF!</v>
      </c>
      <c r="J943" s="23" t="s">
        <v>49</v>
      </c>
      <c r="K943" s="2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22.5" customHeight="1">
      <c r="A944" s="1"/>
      <c r="B944" s="6"/>
      <c r="C944" s="20" t="str">
        <f t="array" ref="C944">IF(D944="","", INDEX(Impostazioni!$C$86:$L$105,MATCH($D944,Impostazioni!$J$86:$J$105,0),2))</f>
        <v/>
      </c>
      <c r="D944" s="6"/>
      <c r="E944" s="6"/>
      <c r="F944" s="6"/>
      <c r="G944" s="6"/>
      <c r="H944" s="23" t="s">
        <v>49</v>
      </c>
      <c r="I944" s="23" t="e">
        <v>#REF!</v>
      </c>
      <c r="J944" s="23" t="s">
        <v>49</v>
      </c>
      <c r="K944" s="2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22.5" customHeight="1">
      <c r="A945" s="1"/>
      <c r="B945" s="6"/>
      <c r="C945" s="20" t="str">
        <f t="array" ref="C945">IF(D945="","", INDEX(Impostazioni!$C$86:$L$105,MATCH($D945,Impostazioni!$J$86:$J$105,0),2))</f>
        <v/>
      </c>
      <c r="D945" s="6"/>
      <c r="E945" s="6"/>
      <c r="F945" s="6"/>
      <c r="G945" s="6"/>
      <c r="H945" s="23" t="s">
        <v>49</v>
      </c>
      <c r="I945" s="23" t="e">
        <v>#REF!</v>
      </c>
      <c r="J945" s="23" t="s">
        <v>49</v>
      </c>
      <c r="K945" s="2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22.5" customHeight="1">
      <c r="A946" s="1"/>
      <c r="B946" s="6"/>
      <c r="C946" s="20" t="str">
        <f t="array" ref="C946">IF(D946="","", INDEX(Impostazioni!$C$86:$L$105,MATCH($D946,Impostazioni!$J$86:$J$105,0),2))</f>
        <v/>
      </c>
      <c r="D946" s="6"/>
      <c r="E946" s="6"/>
      <c r="F946" s="6"/>
      <c r="G946" s="6"/>
      <c r="H946" s="23" t="s">
        <v>49</v>
      </c>
      <c r="I946" s="23" t="e">
        <v>#REF!</v>
      </c>
      <c r="J946" s="23" t="s">
        <v>49</v>
      </c>
      <c r="K946" s="2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22.5" customHeight="1">
      <c r="A947" s="1"/>
      <c r="B947" s="6"/>
      <c r="C947" s="20" t="str">
        <f t="array" ref="C947">IF(D947="","", INDEX(Impostazioni!$C$86:$L$105,MATCH($D947,Impostazioni!$J$86:$J$105,0),2))</f>
        <v/>
      </c>
      <c r="D947" s="6"/>
      <c r="E947" s="6"/>
      <c r="F947" s="6"/>
      <c r="G947" s="6"/>
      <c r="H947" s="23" t="s">
        <v>49</v>
      </c>
      <c r="I947" s="23" t="e">
        <v>#REF!</v>
      </c>
      <c r="J947" s="23" t="s">
        <v>49</v>
      </c>
      <c r="K947" s="2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22.5" customHeight="1">
      <c r="A948" s="1"/>
      <c r="B948" s="6"/>
      <c r="C948" s="20" t="str">
        <f t="array" ref="C948">IF(D948="","", INDEX(Impostazioni!$C$86:$L$105,MATCH($D948,Impostazioni!$J$86:$J$105,0),2))</f>
        <v/>
      </c>
      <c r="D948" s="6"/>
      <c r="E948" s="6"/>
      <c r="F948" s="6"/>
      <c r="G948" s="6"/>
      <c r="H948" s="23" t="s">
        <v>49</v>
      </c>
      <c r="I948" s="23" t="e">
        <v>#REF!</v>
      </c>
      <c r="J948" s="23" t="s">
        <v>49</v>
      </c>
      <c r="K948" s="2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22.5" customHeight="1">
      <c r="A949" s="1"/>
      <c r="B949" s="6"/>
      <c r="C949" s="20" t="str">
        <f t="array" ref="C949">IF(D949="","", INDEX(Impostazioni!$C$86:$L$105,MATCH($D949,Impostazioni!$J$86:$J$105,0),2))</f>
        <v/>
      </c>
      <c r="D949" s="6"/>
      <c r="E949" s="6"/>
      <c r="F949" s="6"/>
      <c r="G949" s="6"/>
      <c r="H949" s="23" t="s">
        <v>49</v>
      </c>
      <c r="I949" s="23" t="e">
        <v>#REF!</v>
      </c>
      <c r="J949" s="23" t="s">
        <v>49</v>
      </c>
      <c r="K949" s="2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22.5" customHeight="1">
      <c r="A950" s="1"/>
      <c r="B950" s="6"/>
      <c r="C950" s="20" t="str">
        <f t="array" ref="C950">IF(D950="","", INDEX(Impostazioni!$C$86:$L$105,MATCH($D950,Impostazioni!$J$86:$J$105,0),2))</f>
        <v/>
      </c>
      <c r="D950" s="6"/>
      <c r="E950" s="6"/>
      <c r="F950" s="6"/>
      <c r="G950" s="6"/>
      <c r="H950" s="23" t="s">
        <v>49</v>
      </c>
      <c r="I950" s="23" t="e">
        <v>#REF!</v>
      </c>
      <c r="J950" s="23" t="s">
        <v>49</v>
      </c>
      <c r="K950" s="2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22.5" customHeight="1">
      <c r="A951" s="1"/>
      <c r="B951" s="6"/>
      <c r="C951" s="20" t="str">
        <f t="array" ref="C951">IF(D951="","", INDEX(Impostazioni!$C$86:$L$105,MATCH($D951,Impostazioni!$J$86:$J$105,0),2))</f>
        <v/>
      </c>
      <c r="D951" s="6"/>
      <c r="E951" s="6"/>
      <c r="F951" s="6"/>
      <c r="G951" s="6"/>
      <c r="H951" s="23" t="s">
        <v>49</v>
      </c>
      <c r="I951" s="23" t="e">
        <v>#REF!</v>
      </c>
      <c r="J951" s="23" t="s">
        <v>49</v>
      </c>
      <c r="K951" s="2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22.5" customHeight="1">
      <c r="A952" s="1"/>
      <c r="B952" s="6"/>
      <c r="C952" s="20" t="str">
        <f t="array" ref="C952">IF(D952="","", INDEX(Impostazioni!$C$86:$L$105,MATCH($D952,Impostazioni!$J$86:$J$105,0),2))</f>
        <v/>
      </c>
      <c r="D952" s="6"/>
      <c r="E952" s="6"/>
      <c r="F952" s="6"/>
      <c r="G952" s="6"/>
      <c r="H952" s="23" t="s">
        <v>49</v>
      </c>
      <c r="I952" s="23" t="e">
        <v>#REF!</v>
      </c>
      <c r="J952" s="23" t="s">
        <v>49</v>
      </c>
      <c r="K952" s="2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22.5" customHeight="1">
      <c r="A953" s="1"/>
      <c r="B953" s="6"/>
      <c r="C953" s="20" t="str">
        <f t="array" ref="C953">IF(D953="","", INDEX(Impostazioni!$C$86:$L$105,MATCH($D953,Impostazioni!$J$86:$J$105,0),2))</f>
        <v/>
      </c>
      <c r="D953" s="6"/>
      <c r="E953" s="6"/>
      <c r="F953" s="6"/>
      <c r="G953" s="6"/>
      <c r="H953" s="23" t="s">
        <v>49</v>
      </c>
      <c r="I953" s="23" t="e">
        <v>#REF!</v>
      </c>
      <c r="J953" s="23" t="s">
        <v>49</v>
      </c>
      <c r="K953" s="2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22.5" customHeight="1">
      <c r="A954" s="1"/>
      <c r="B954" s="6"/>
      <c r="C954" s="20" t="str">
        <f t="array" ref="C954">IF(D954="","", INDEX(Impostazioni!$C$86:$L$105,MATCH($D954,Impostazioni!$J$86:$J$105,0),2))</f>
        <v/>
      </c>
      <c r="D954" s="6"/>
      <c r="E954" s="6"/>
      <c r="F954" s="6"/>
      <c r="G954" s="6"/>
      <c r="H954" s="23" t="s">
        <v>49</v>
      </c>
      <c r="I954" s="23" t="e">
        <v>#REF!</v>
      </c>
      <c r="J954" s="23" t="s">
        <v>49</v>
      </c>
      <c r="K954" s="2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22.5" customHeight="1">
      <c r="A955" s="1"/>
      <c r="B955" s="6"/>
      <c r="C955" s="20" t="str">
        <f t="array" ref="C955">IF(D955="","", INDEX(Impostazioni!$C$86:$L$105,MATCH($D955,Impostazioni!$J$86:$J$105,0),2))</f>
        <v/>
      </c>
      <c r="D955" s="6"/>
      <c r="E955" s="6"/>
      <c r="F955" s="6"/>
      <c r="G955" s="6"/>
      <c r="H955" s="23" t="s">
        <v>49</v>
      </c>
      <c r="I955" s="23" t="e">
        <v>#REF!</v>
      </c>
      <c r="J955" s="23" t="s">
        <v>49</v>
      </c>
      <c r="K955" s="2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22.5" customHeight="1">
      <c r="A956" s="1"/>
      <c r="B956" s="6"/>
      <c r="C956" s="20" t="str">
        <f t="array" ref="C956">IF(D956="","", INDEX(Impostazioni!$C$86:$L$105,MATCH($D956,Impostazioni!$J$86:$J$105,0),2))</f>
        <v/>
      </c>
      <c r="D956" s="6"/>
      <c r="E956" s="6"/>
      <c r="F956" s="6"/>
      <c r="G956" s="6"/>
      <c r="H956" s="23" t="s">
        <v>49</v>
      </c>
      <c r="I956" s="23" t="e">
        <v>#REF!</v>
      </c>
      <c r="J956" s="23" t="s">
        <v>49</v>
      </c>
      <c r="K956" s="2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22.5" customHeight="1">
      <c r="A957" s="1"/>
      <c r="B957" s="6"/>
      <c r="C957" s="20" t="str">
        <f t="array" ref="C957">IF(D957="","", INDEX(Impostazioni!$C$86:$L$105,MATCH($D957,Impostazioni!$J$86:$J$105,0),2))</f>
        <v/>
      </c>
      <c r="D957" s="6"/>
      <c r="E957" s="6"/>
      <c r="F957" s="6"/>
      <c r="G957" s="6"/>
      <c r="H957" s="23" t="s">
        <v>49</v>
      </c>
      <c r="I957" s="23" t="e">
        <v>#REF!</v>
      </c>
      <c r="J957" s="23" t="s">
        <v>49</v>
      </c>
      <c r="K957" s="2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22.5" customHeight="1">
      <c r="A958" s="1"/>
      <c r="B958" s="6"/>
      <c r="C958" s="20" t="str">
        <f t="array" ref="C958">IF(D958="","", INDEX(Impostazioni!$C$86:$L$105,MATCH($D958,Impostazioni!$J$86:$J$105,0),2))</f>
        <v/>
      </c>
      <c r="D958" s="6"/>
      <c r="E958" s="6"/>
      <c r="F958" s="6"/>
      <c r="G958" s="6"/>
      <c r="H958" s="23" t="s">
        <v>49</v>
      </c>
      <c r="I958" s="23" t="e">
        <v>#REF!</v>
      </c>
      <c r="J958" s="23" t="s">
        <v>49</v>
      </c>
      <c r="K958" s="2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22.5" customHeight="1">
      <c r="A959" s="1"/>
      <c r="B959" s="6"/>
      <c r="C959" s="20" t="str">
        <f t="array" ref="C959">IF(D959="","", INDEX(Impostazioni!$C$86:$L$105,MATCH($D959,Impostazioni!$J$86:$J$105,0),2))</f>
        <v/>
      </c>
      <c r="D959" s="6"/>
      <c r="E959" s="6"/>
      <c r="F959" s="6"/>
      <c r="G959" s="6"/>
      <c r="H959" s="23" t="s">
        <v>49</v>
      </c>
      <c r="I959" s="23" t="e">
        <v>#REF!</v>
      </c>
      <c r="J959" s="23" t="s">
        <v>49</v>
      </c>
      <c r="K959" s="2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22.5" customHeight="1">
      <c r="A960" s="1"/>
      <c r="B960" s="6"/>
      <c r="C960" s="20" t="str">
        <f t="array" ref="C960">IF(D960="","", INDEX(Impostazioni!$C$86:$L$105,MATCH($D960,Impostazioni!$J$86:$J$105,0),2))</f>
        <v/>
      </c>
      <c r="D960" s="6"/>
      <c r="E960" s="6"/>
      <c r="F960" s="6"/>
      <c r="G960" s="6"/>
      <c r="H960" s="23" t="s">
        <v>49</v>
      </c>
      <c r="I960" s="23" t="e">
        <v>#REF!</v>
      </c>
      <c r="J960" s="23" t="s">
        <v>49</v>
      </c>
      <c r="K960" s="2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22.5" customHeight="1">
      <c r="A961" s="1"/>
      <c r="B961" s="6"/>
      <c r="C961" s="20" t="str">
        <f t="array" ref="C961">IF(D961="","", INDEX(Impostazioni!$C$86:$L$105,MATCH($D961,Impostazioni!$J$86:$J$105,0),2))</f>
        <v/>
      </c>
      <c r="D961" s="6"/>
      <c r="E961" s="6"/>
      <c r="F961" s="6"/>
      <c r="G961" s="6"/>
      <c r="H961" s="23" t="s">
        <v>49</v>
      </c>
      <c r="I961" s="23" t="e">
        <v>#REF!</v>
      </c>
      <c r="J961" s="23" t="s">
        <v>49</v>
      </c>
      <c r="K961" s="2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22.5" customHeight="1">
      <c r="A962" s="1"/>
      <c r="B962" s="6"/>
      <c r="C962" s="20" t="str">
        <f t="array" ref="C962">IF(D962="","", INDEX(Impostazioni!$C$86:$L$105,MATCH($D962,Impostazioni!$J$86:$J$105,0),2))</f>
        <v/>
      </c>
      <c r="D962" s="6"/>
      <c r="E962" s="6"/>
      <c r="F962" s="6"/>
      <c r="G962" s="6"/>
      <c r="H962" s="23" t="s">
        <v>49</v>
      </c>
      <c r="I962" s="23" t="e">
        <v>#REF!</v>
      </c>
      <c r="J962" s="23" t="s">
        <v>49</v>
      </c>
      <c r="K962" s="2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22.5" customHeight="1">
      <c r="A963" s="1"/>
      <c r="B963" s="6"/>
      <c r="C963" s="20" t="str">
        <f t="array" ref="C963">IF(D963="","", INDEX(Impostazioni!$C$86:$L$105,MATCH($D963,Impostazioni!$J$86:$J$105,0),2))</f>
        <v/>
      </c>
      <c r="D963" s="6"/>
      <c r="E963" s="6"/>
      <c r="F963" s="6"/>
      <c r="G963" s="6"/>
      <c r="H963" s="23" t="s">
        <v>49</v>
      </c>
      <c r="I963" s="23" t="e">
        <v>#REF!</v>
      </c>
      <c r="J963" s="23" t="s">
        <v>49</v>
      </c>
      <c r="K963" s="2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22.5" customHeight="1">
      <c r="A964" s="1"/>
      <c r="B964" s="6"/>
      <c r="C964" s="20" t="str">
        <f t="array" ref="C964">IF(D964="","", INDEX(Impostazioni!$C$86:$L$105,MATCH($D964,Impostazioni!$J$86:$J$105,0),2))</f>
        <v/>
      </c>
      <c r="D964" s="6"/>
      <c r="E964" s="6"/>
      <c r="F964" s="6"/>
      <c r="G964" s="6"/>
      <c r="H964" s="23" t="s">
        <v>49</v>
      </c>
      <c r="I964" s="23" t="e">
        <v>#REF!</v>
      </c>
      <c r="J964" s="23" t="s">
        <v>49</v>
      </c>
      <c r="K964" s="2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22.5" customHeight="1">
      <c r="A965" s="1"/>
      <c r="B965" s="6"/>
      <c r="C965" s="20" t="str">
        <f t="array" ref="C965">IF(D965="","", INDEX(Impostazioni!$C$86:$L$105,MATCH($D965,Impostazioni!$J$86:$J$105,0),2))</f>
        <v/>
      </c>
      <c r="D965" s="6"/>
      <c r="E965" s="6"/>
      <c r="F965" s="6"/>
      <c r="G965" s="6"/>
      <c r="H965" s="23" t="s">
        <v>49</v>
      </c>
      <c r="I965" s="23" t="e">
        <v>#REF!</v>
      </c>
      <c r="J965" s="23" t="s">
        <v>49</v>
      </c>
      <c r="K965" s="2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22.5" customHeight="1">
      <c r="A966" s="1"/>
      <c r="B966" s="6"/>
      <c r="C966" s="20" t="str">
        <f t="array" ref="C966">IF(D966="","", INDEX(Impostazioni!$C$86:$L$105,MATCH($D966,Impostazioni!$J$86:$J$105,0),2))</f>
        <v/>
      </c>
      <c r="D966" s="6"/>
      <c r="E966" s="6"/>
      <c r="F966" s="6"/>
      <c r="G966" s="6"/>
      <c r="H966" s="23" t="s">
        <v>49</v>
      </c>
      <c r="I966" s="23" t="e">
        <v>#REF!</v>
      </c>
      <c r="J966" s="23" t="s">
        <v>49</v>
      </c>
      <c r="K966" s="2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22.5" customHeight="1">
      <c r="A967" s="1"/>
      <c r="B967" s="6"/>
      <c r="C967" s="20" t="str">
        <f t="array" ref="C967">IF(D967="","", INDEX(Impostazioni!$C$86:$L$105,MATCH($D967,Impostazioni!$J$86:$J$105,0),2))</f>
        <v/>
      </c>
      <c r="D967" s="6"/>
      <c r="E967" s="6"/>
      <c r="F967" s="6"/>
      <c r="G967" s="6"/>
      <c r="H967" s="23" t="s">
        <v>49</v>
      </c>
      <c r="I967" s="23" t="e">
        <v>#REF!</v>
      </c>
      <c r="J967" s="23" t="s">
        <v>49</v>
      </c>
      <c r="K967" s="2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22.5" customHeight="1">
      <c r="A968" s="1"/>
      <c r="B968" s="6"/>
      <c r="C968" s="20" t="str">
        <f t="array" ref="C968">IF(D968="","", INDEX(Impostazioni!$C$86:$L$105,MATCH($D968,Impostazioni!$J$86:$J$105,0),2))</f>
        <v/>
      </c>
      <c r="D968" s="6"/>
      <c r="E968" s="6"/>
      <c r="F968" s="6"/>
      <c r="G968" s="6"/>
      <c r="H968" s="23" t="s">
        <v>49</v>
      </c>
      <c r="I968" s="23" t="e">
        <v>#REF!</v>
      </c>
      <c r="J968" s="23" t="s">
        <v>49</v>
      </c>
      <c r="K968" s="2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22.5" customHeight="1">
      <c r="A969" s="1"/>
      <c r="B969" s="6"/>
      <c r="C969" s="20" t="str">
        <f t="array" ref="C969">IF(D969="","", INDEX(Impostazioni!$C$86:$L$105,MATCH($D969,Impostazioni!$J$86:$J$105,0),2))</f>
        <v/>
      </c>
      <c r="D969" s="6"/>
      <c r="E969" s="6"/>
      <c r="F969" s="6"/>
      <c r="G969" s="6"/>
      <c r="H969" s="23" t="s">
        <v>49</v>
      </c>
      <c r="I969" s="23" t="e">
        <v>#REF!</v>
      </c>
      <c r="J969" s="23" t="s">
        <v>49</v>
      </c>
      <c r="K969" s="2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22.5" customHeight="1">
      <c r="A970" s="1"/>
      <c r="B970" s="6"/>
      <c r="C970" s="20" t="str">
        <f t="array" ref="C970">IF(D970="","", INDEX(Impostazioni!$C$86:$L$105,MATCH($D970,Impostazioni!$J$86:$J$105,0),2))</f>
        <v/>
      </c>
      <c r="D970" s="6"/>
      <c r="E970" s="6"/>
      <c r="F970" s="6"/>
      <c r="G970" s="6"/>
      <c r="H970" s="23" t="s">
        <v>49</v>
      </c>
      <c r="I970" s="23" t="e">
        <v>#REF!</v>
      </c>
      <c r="J970" s="23" t="s">
        <v>49</v>
      </c>
      <c r="K970" s="2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22.5" customHeight="1">
      <c r="A971" s="1"/>
      <c r="B971" s="6"/>
      <c r="C971" s="20" t="str">
        <f t="array" ref="C971">IF(D971="","", INDEX(Impostazioni!$C$86:$L$105,MATCH($D971,Impostazioni!$J$86:$J$105,0),2))</f>
        <v/>
      </c>
      <c r="D971" s="6"/>
      <c r="E971" s="6"/>
      <c r="F971" s="6"/>
      <c r="G971" s="6"/>
      <c r="H971" s="23" t="s">
        <v>49</v>
      </c>
      <c r="I971" s="23" t="e">
        <v>#REF!</v>
      </c>
      <c r="J971" s="23" t="s">
        <v>49</v>
      </c>
      <c r="K971" s="2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22.5" customHeight="1">
      <c r="A972" s="1"/>
      <c r="B972" s="6"/>
      <c r="C972" s="20" t="str">
        <f t="array" ref="C972">IF(D972="","", INDEX(Impostazioni!$C$86:$L$105,MATCH($D972,Impostazioni!$J$86:$J$105,0),2))</f>
        <v/>
      </c>
      <c r="D972" s="6"/>
      <c r="E972" s="6"/>
      <c r="F972" s="6"/>
      <c r="G972" s="6"/>
      <c r="H972" s="23" t="s">
        <v>49</v>
      </c>
      <c r="I972" s="23" t="e">
        <v>#REF!</v>
      </c>
      <c r="J972" s="23" t="s">
        <v>49</v>
      </c>
      <c r="K972" s="2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22.5" customHeight="1">
      <c r="A973" s="1"/>
      <c r="B973" s="6"/>
      <c r="C973" s="20" t="str">
        <f t="array" ref="C973">IF(D973="","", INDEX(Impostazioni!$C$86:$L$105,MATCH($D973,Impostazioni!$J$86:$J$105,0),2))</f>
        <v/>
      </c>
      <c r="D973" s="6"/>
      <c r="E973" s="6"/>
      <c r="F973" s="6"/>
      <c r="G973" s="6"/>
      <c r="H973" s="23" t="s">
        <v>49</v>
      </c>
      <c r="I973" s="23" t="e">
        <v>#REF!</v>
      </c>
      <c r="J973" s="23" t="s">
        <v>49</v>
      </c>
      <c r="K973" s="2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22.5" customHeight="1">
      <c r="A974" s="1"/>
      <c r="B974" s="6"/>
      <c r="C974" s="20" t="str">
        <f t="array" ref="C974">IF(D974="","", INDEX(Impostazioni!$C$86:$L$105,MATCH($D974,Impostazioni!$J$86:$J$105,0),2))</f>
        <v/>
      </c>
      <c r="D974" s="6"/>
      <c r="E974" s="6"/>
      <c r="F974" s="6"/>
      <c r="G974" s="6"/>
      <c r="H974" s="23" t="s">
        <v>49</v>
      </c>
      <c r="I974" s="23" t="e">
        <v>#REF!</v>
      </c>
      <c r="J974" s="23" t="s">
        <v>49</v>
      </c>
      <c r="K974" s="2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22.5" customHeight="1">
      <c r="A975" s="1"/>
      <c r="B975" s="6"/>
      <c r="C975" s="20" t="str">
        <f t="array" ref="C975">IF(D975="","", INDEX(Impostazioni!$C$86:$L$105,MATCH($D975,Impostazioni!$J$86:$J$105,0),2))</f>
        <v/>
      </c>
      <c r="D975" s="6"/>
      <c r="E975" s="6"/>
      <c r="F975" s="6"/>
      <c r="G975" s="6"/>
      <c r="H975" s="23" t="s">
        <v>49</v>
      </c>
      <c r="I975" s="23" t="e">
        <v>#REF!</v>
      </c>
      <c r="J975" s="23" t="s">
        <v>49</v>
      </c>
      <c r="K975" s="2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22.5" customHeight="1">
      <c r="A976" s="1"/>
      <c r="B976" s="6"/>
      <c r="C976" s="20" t="str">
        <f t="array" ref="C976">IF(D976="","", INDEX(Impostazioni!$C$86:$L$105,MATCH($D976,Impostazioni!$J$86:$J$105,0),2))</f>
        <v/>
      </c>
      <c r="D976" s="6"/>
      <c r="E976" s="6"/>
      <c r="F976" s="6"/>
      <c r="G976" s="6"/>
      <c r="H976" s="23" t="s">
        <v>49</v>
      </c>
      <c r="I976" s="23" t="e">
        <v>#REF!</v>
      </c>
      <c r="J976" s="23" t="s">
        <v>49</v>
      </c>
      <c r="K976" s="2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22.5" customHeight="1">
      <c r="A977" s="1"/>
      <c r="B977" s="6"/>
      <c r="C977" s="20" t="str">
        <f t="array" ref="C977">IF(D977="","", INDEX(Impostazioni!$C$86:$L$105,MATCH($D977,Impostazioni!$J$86:$J$105,0),2))</f>
        <v/>
      </c>
      <c r="D977" s="6"/>
      <c r="E977" s="6"/>
      <c r="F977" s="6"/>
      <c r="G977" s="6"/>
      <c r="H977" s="23" t="s">
        <v>49</v>
      </c>
      <c r="I977" s="23" t="e">
        <v>#REF!</v>
      </c>
      <c r="J977" s="23" t="s">
        <v>49</v>
      </c>
      <c r="K977" s="2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22.5" customHeight="1">
      <c r="A978" s="1"/>
      <c r="B978" s="6"/>
      <c r="C978" s="20" t="str">
        <f t="array" ref="C978">IF(D978="","", INDEX(Impostazioni!$C$86:$L$105,MATCH($D978,Impostazioni!$J$86:$J$105,0),2))</f>
        <v/>
      </c>
      <c r="D978" s="6"/>
      <c r="E978" s="6"/>
      <c r="F978" s="6"/>
      <c r="G978" s="6"/>
      <c r="H978" s="23" t="s">
        <v>49</v>
      </c>
      <c r="I978" s="23" t="e">
        <v>#REF!</v>
      </c>
      <c r="J978" s="23" t="s">
        <v>49</v>
      </c>
      <c r="K978" s="2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22.5" customHeight="1">
      <c r="A979" s="1"/>
      <c r="B979" s="6"/>
      <c r="C979" s="20" t="str">
        <f t="array" ref="C979">IF(D979="","", INDEX(Impostazioni!$C$86:$L$105,MATCH($D979,Impostazioni!$J$86:$J$105,0),2))</f>
        <v/>
      </c>
      <c r="D979" s="6"/>
      <c r="E979" s="6"/>
      <c r="F979" s="6"/>
      <c r="G979" s="6"/>
      <c r="H979" s="23" t="s">
        <v>49</v>
      </c>
      <c r="I979" s="23" t="e">
        <v>#REF!</v>
      </c>
      <c r="J979" s="23" t="s">
        <v>49</v>
      </c>
      <c r="K979" s="2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22.5" customHeight="1">
      <c r="A980" s="1"/>
      <c r="B980" s="6"/>
      <c r="C980" s="20" t="str">
        <f t="array" ref="C980">IF(D980="","", INDEX(Impostazioni!$C$86:$L$105,MATCH($D980,Impostazioni!$J$86:$J$105,0),2))</f>
        <v/>
      </c>
      <c r="D980" s="6"/>
      <c r="E980" s="6"/>
      <c r="F980" s="6"/>
      <c r="G980" s="6"/>
      <c r="H980" s="23" t="s">
        <v>49</v>
      </c>
      <c r="I980" s="23" t="e">
        <v>#REF!</v>
      </c>
      <c r="J980" s="23" t="s">
        <v>49</v>
      </c>
      <c r="K980" s="2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22.5" customHeight="1">
      <c r="A981" s="1"/>
      <c r="B981" s="6"/>
      <c r="C981" s="20" t="str">
        <f t="array" ref="C981">IF(D981="","", INDEX(Impostazioni!$C$86:$L$105,MATCH($D981,Impostazioni!$J$86:$J$105,0),2))</f>
        <v/>
      </c>
      <c r="D981" s="6"/>
      <c r="E981" s="6"/>
      <c r="F981" s="6"/>
      <c r="G981" s="6"/>
      <c r="H981" s="23" t="s">
        <v>49</v>
      </c>
      <c r="I981" s="23" t="e">
        <v>#REF!</v>
      </c>
      <c r="J981" s="23" t="s">
        <v>49</v>
      </c>
      <c r="K981" s="2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22.5" customHeight="1">
      <c r="A982" s="1"/>
      <c r="B982" s="6"/>
      <c r="C982" s="20" t="str">
        <f t="array" ref="C982">IF(D982="","", INDEX(Impostazioni!$C$86:$L$105,MATCH($D982,Impostazioni!$J$86:$J$105,0),2))</f>
        <v/>
      </c>
      <c r="D982" s="6"/>
      <c r="E982" s="6"/>
      <c r="F982" s="6"/>
      <c r="G982" s="6"/>
      <c r="H982" s="23" t="s">
        <v>49</v>
      </c>
      <c r="I982" s="23" t="e">
        <v>#REF!</v>
      </c>
      <c r="J982" s="23" t="s">
        <v>49</v>
      </c>
      <c r="K982" s="2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22.5" customHeight="1">
      <c r="A983" s="1"/>
      <c r="B983" s="6"/>
      <c r="C983" s="20" t="str">
        <f t="array" ref="C983">IF(D983="","", INDEX(Impostazioni!$C$86:$L$105,MATCH($D983,Impostazioni!$J$86:$J$105,0),2))</f>
        <v/>
      </c>
      <c r="D983" s="6"/>
      <c r="E983" s="6"/>
      <c r="F983" s="6"/>
      <c r="G983" s="6"/>
      <c r="H983" s="23" t="s">
        <v>49</v>
      </c>
      <c r="I983" s="23" t="e">
        <v>#REF!</v>
      </c>
      <c r="J983" s="23" t="s">
        <v>49</v>
      </c>
      <c r="K983" s="2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22.5" customHeight="1">
      <c r="A984" s="1"/>
      <c r="B984" s="6"/>
      <c r="C984" s="20" t="str">
        <f t="array" ref="C984">IF(D984="","", INDEX(Impostazioni!$C$86:$L$105,MATCH($D984,Impostazioni!$J$86:$J$105,0),2))</f>
        <v/>
      </c>
      <c r="D984" s="6"/>
      <c r="E984" s="6"/>
      <c r="F984" s="6"/>
      <c r="G984" s="6"/>
      <c r="H984" s="23" t="s">
        <v>49</v>
      </c>
      <c r="I984" s="23" t="e">
        <v>#REF!</v>
      </c>
      <c r="J984" s="23" t="s">
        <v>49</v>
      </c>
      <c r="K984" s="2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22.5" customHeight="1">
      <c r="A985" s="1"/>
      <c r="B985" s="6"/>
      <c r="C985" s="20" t="str">
        <f t="array" ref="C985">IF(D985="","", INDEX(Impostazioni!$C$86:$L$105,MATCH($D985,Impostazioni!$J$86:$J$105,0),2))</f>
        <v/>
      </c>
      <c r="D985" s="6"/>
      <c r="E985" s="6"/>
      <c r="F985" s="6"/>
      <c r="G985" s="6"/>
      <c r="H985" s="23" t="s">
        <v>49</v>
      </c>
      <c r="I985" s="23" t="e">
        <v>#REF!</v>
      </c>
      <c r="J985" s="23" t="s">
        <v>49</v>
      </c>
      <c r="K985" s="2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22.5" customHeight="1">
      <c r="A986" s="1"/>
      <c r="B986" s="6"/>
      <c r="C986" s="20" t="str">
        <f t="array" ref="C986">IF(D986="","", INDEX(Impostazioni!$C$86:$L$105,MATCH($D986,Impostazioni!$J$86:$J$105,0),2))</f>
        <v/>
      </c>
      <c r="D986" s="6"/>
      <c r="E986" s="6"/>
      <c r="F986" s="6"/>
      <c r="G986" s="6"/>
      <c r="H986" s="23" t="s">
        <v>49</v>
      </c>
      <c r="I986" s="23" t="e">
        <v>#REF!</v>
      </c>
      <c r="J986" s="23" t="s">
        <v>49</v>
      </c>
      <c r="K986" s="2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22.5" customHeight="1">
      <c r="A987" s="1"/>
      <c r="B987" s="6"/>
      <c r="C987" s="20" t="str">
        <f t="array" ref="C987">IF(D987="","", INDEX(Impostazioni!$C$86:$L$105,MATCH($D987,Impostazioni!$J$86:$J$105,0),2))</f>
        <v/>
      </c>
      <c r="D987" s="6"/>
      <c r="E987" s="6"/>
      <c r="F987" s="6"/>
      <c r="G987" s="6"/>
      <c r="H987" s="23" t="s">
        <v>49</v>
      </c>
      <c r="I987" s="23" t="e">
        <v>#REF!</v>
      </c>
      <c r="J987" s="23" t="s">
        <v>49</v>
      </c>
      <c r="K987" s="2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22.5" customHeight="1">
      <c r="A988" s="1"/>
      <c r="B988" s="6"/>
      <c r="C988" s="20" t="str">
        <f t="array" ref="C988">IF(D988="","", INDEX(Impostazioni!$C$86:$L$105,MATCH($D988,Impostazioni!$J$86:$J$105,0),2))</f>
        <v/>
      </c>
      <c r="D988" s="6"/>
      <c r="E988" s="6"/>
      <c r="F988" s="6"/>
      <c r="G988" s="6"/>
      <c r="H988" s="23" t="s">
        <v>49</v>
      </c>
      <c r="I988" s="23" t="e">
        <v>#REF!</v>
      </c>
      <c r="J988" s="23" t="s">
        <v>49</v>
      </c>
      <c r="K988" s="2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22.5" customHeight="1">
      <c r="A989" s="1"/>
      <c r="B989" s="6"/>
      <c r="C989" s="20" t="str">
        <f t="array" ref="C989">IF(D989="","", INDEX(Impostazioni!$C$86:$L$105,MATCH($D989,Impostazioni!$J$86:$J$105,0),2))</f>
        <v/>
      </c>
      <c r="D989" s="6"/>
      <c r="E989" s="6"/>
      <c r="F989" s="6"/>
      <c r="G989" s="6"/>
      <c r="H989" s="23" t="s">
        <v>49</v>
      </c>
      <c r="I989" s="23" t="e">
        <v>#REF!</v>
      </c>
      <c r="J989" s="23" t="s">
        <v>49</v>
      </c>
      <c r="K989" s="2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22.5" customHeight="1">
      <c r="A990" s="1"/>
      <c r="B990" s="6"/>
      <c r="C990" s="20" t="str">
        <f t="array" ref="C990">IF(D990="","", INDEX(Impostazioni!$C$86:$L$105,MATCH($D990,Impostazioni!$J$86:$J$105,0),2))</f>
        <v/>
      </c>
      <c r="D990" s="6"/>
      <c r="E990" s="6"/>
      <c r="F990" s="6"/>
      <c r="G990" s="6"/>
      <c r="H990" s="23" t="s">
        <v>49</v>
      </c>
      <c r="I990" s="23" t="e">
        <v>#REF!</v>
      </c>
      <c r="J990" s="23" t="s">
        <v>49</v>
      </c>
      <c r="K990" s="2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22.5" customHeight="1">
      <c r="A991" s="1"/>
      <c r="B991" s="6"/>
      <c r="C991" s="20" t="str">
        <f t="array" ref="C991">IF(D991="","", INDEX(Impostazioni!$C$86:$L$105,MATCH($D991,Impostazioni!$J$86:$J$105,0),2))</f>
        <v/>
      </c>
      <c r="D991" s="6"/>
      <c r="E991" s="6"/>
      <c r="F991" s="6"/>
      <c r="G991" s="6"/>
      <c r="H991" s="23" t="s">
        <v>49</v>
      </c>
      <c r="I991" s="23" t="e">
        <v>#REF!</v>
      </c>
      <c r="J991" s="23" t="s">
        <v>49</v>
      </c>
      <c r="K991" s="2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22.5" customHeight="1">
      <c r="A992" s="1"/>
      <c r="B992" s="6"/>
      <c r="C992" s="20" t="str">
        <f t="array" ref="C992">IF(D992="","", INDEX(Impostazioni!$C$86:$L$105,MATCH($D992,Impostazioni!$J$86:$J$105,0),2))</f>
        <v/>
      </c>
      <c r="D992" s="6"/>
      <c r="E992" s="6"/>
      <c r="F992" s="6"/>
      <c r="G992" s="6"/>
      <c r="H992" s="23" t="s">
        <v>49</v>
      </c>
      <c r="I992" s="23" t="e">
        <v>#REF!</v>
      </c>
      <c r="J992" s="23" t="s">
        <v>49</v>
      </c>
      <c r="K992" s="2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22.5" customHeight="1">
      <c r="A993" s="1"/>
      <c r="B993" s="6"/>
      <c r="C993" s="20" t="str">
        <f t="array" ref="C993">IF(D993="","", INDEX(Impostazioni!$C$86:$L$105,MATCH($D993,Impostazioni!$J$86:$J$105,0),2))</f>
        <v/>
      </c>
      <c r="D993" s="6"/>
      <c r="E993" s="6"/>
      <c r="F993" s="6"/>
      <c r="G993" s="6"/>
      <c r="H993" s="23" t="s">
        <v>49</v>
      </c>
      <c r="I993" s="23" t="e">
        <v>#REF!</v>
      </c>
      <c r="J993" s="23" t="s">
        <v>49</v>
      </c>
      <c r="K993" s="2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22.5" customHeight="1">
      <c r="A994" s="1"/>
      <c r="B994" s="6"/>
      <c r="C994" s="20" t="str">
        <f t="array" ref="C994">IF(D994="","", INDEX(Impostazioni!$C$86:$L$105,MATCH($D994,Impostazioni!$J$86:$J$105,0),2))</f>
        <v/>
      </c>
      <c r="D994" s="6"/>
      <c r="E994" s="6"/>
      <c r="F994" s="6"/>
      <c r="G994" s="6"/>
      <c r="H994" s="23" t="s">
        <v>49</v>
      </c>
      <c r="I994" s="23" t="e">
        <v>#REF!</v>
      </c>
      <c r="J994" s="23" t="s">
        <v>49</v>
      </c>
      <c r="K994" s="2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22.5" customHeight="1">
      <c r="A995" s="1"/>
      <c r="B995" s="6"/>
      <c r="C995" s="20" t="str">
        <f t="array" ref="C995">IF(D995="","", INDEX(Impostazioni!$C$86:$L$105,MATCH($D995,Impostazioni!$J$86:$J$105,0),2))</f>
        <v/>
      </c>
      <c r="D995" s="6"/>
      <c r="E995" s="6"/>
      <c r="F995" s="6"/>
      <c r="G995" s="6"/>
      <c r="H995" s="23" t="s">
        <v>49</v>
      </c>
      <c r="I995" s="23" t="e">
        <v>#REF!</v>
      </c>
      <c r="J995" s="23" t="s">
        <v>49</v>
      </c>
      <c r="K995" s="2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22.5" customHeight="1">
      <c r="A996" s="1"/>
      <c r="B996" s="6"/>
      <c r="C996" s="20" t="str">
        <f t="array" ref="C996">IF(D996="","", INDEX(Impostazioni!$C$86:$L$105,MATCH($D996,Impostazioni!$J$86:$J$105,0),2))</f>
        <v/>
      </c>
      <c r="D996" s="6"/>
      <c r="E996" s="6"/>
      <c r="F996" s="6"/>
      <c r="G996" s="6"/>
      <c r="H996" s="23" t="s">
        <v>49</v>
      </c>
      <c r="I996" s="23" t="e">
        <v>#REF!</v>
      </c>
      <c r="J996" s="23" t="s">
        <v>49</v>
      </c>
      <c r="K996" s="2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22.5" customHeight="1">
      <c r="A997" s="1"/>
      <c r="B997" s="25"/>
      <c r="C997" s="20" t="str">
        <f t="array" ref="C997">IF(D997="","", INDEX(Impostazioni!$C$86:$L$105,MATCH($D997,Impostazioni!$J$86:$J$105,0),2))</f>
        <v/>
      </c>
      <c r="D997" s="25"/>
      <c r="E997" s="25"/>
      <c r="F997" s="25"/>
      <c r="G997" s="25"/>
      <c r="H997" s="26" t="s">
        <v>49</v>
      </c>
      <c r="I997" s="26" t="e">
        <v>#REF!</v>
      </c>
      <c r="J997" s="26" t="s">
        <v>49</v>
      </c>
      <c r="K997" s="27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22.5" customHeight="1">
      <c r="A998" s="1"/>
      <c r="B998" s="28"/>
      <c r="C998" s="20" t="str">
        <f t="array" ref="C998">IF(D998="","", INDEX(Impostazioni!$C$86:$L$105,MATCH($D998,Impostazioni!$J$86:$J$105,0),2))</f>
        <v/>
      </c>
      <c r="D998" s="28"/>
      <c r="E998" s="28"/>
      <c r="F998" s="28"/>
      <c r="G998" s="28"/>
      <c r="H998" s="29" t="s">
        <v>49</v>
      </c>
      <c r="I998" s="29" t="e">
        <v>#REF!</v>
      </c>
      <c r="J998" s="29" t="s">
        <v>49</v>
      </c>
      <c r="K998" s="1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22.5" customHeight="1">
      <c r="A999" s="1"/>
      <c r="B999" s="28"/>
      <c r="C999" s="20" t="str">
        <f t="array" ref="C999">IF(D999="","", INDEX(Impostazioni!$C$86:$L$105,MATCH($D999,Impostazioni!$J$86:$J$105,0),2))</f>
        <v/>
      </c>
      <c r="D999" s="28"/>
      <c r="E999" s="28"/>
      <c r="F999" s="28"/>
      <c r="G999" s="28"/>
      <c r="H999" s="29" t="s">
        <v>49</v>
      </c>
      <c r="I999" s="29" t="e">
        <v>#REF!</v>
      </c>
      <c r="J999" s="29" t="s">
        <v>49</v>
      </c>
      <c r="K999" s="1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22.5" customHeight="1">
      <c r="A1000" s="1"/>
      <c r="B1000" s="28"/>
      <c r="C1000" s="20" t="str">
        <f t="array" ref="C1000">IF(D1000="","", INDEX(Impostazioni!$C$86:$L$105,MATCH($D1000,Impostazioni!$J$86:$J$105,0),2))</f>
        <v/>
      </c>
      <c r="D1000" s="28"/>
      <c r="E1000" s="28"/>
      <c r="F1000" s="28"/>
      <c r="G1000" s="28"/>
      <c r="H1000" s="29" t="s">
        <v>49</v>
      </c>
      <c r="I1000" s="29" t="e">
        <v>#REF!</v>
      </c>
      <c r="J1000" s="29" t="s">
        <v>49</v>
      </c>
      <c r="K1000" s="1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spans="1:27" ht="22.5" customHeight="1">
      <c r="A1001" s="1"/>
      <c r="B1001" s="28"/>
      <c r="C1001" s="20" t="str">
        <f t="array" ref="C1001">IF(D1001="","", INDEX(Impostazioni!$C$86:$L$105,MATCH($D1001,Impostazioni!$J$86:$J$105,0),2))</f>
        <v/>
      </c>
      <c r="D1001" s="28"/>
      <c r="E1001" s="28"/>
      <c r="F1001" s="28"/>
      <c r="G1001" s="28"/>
      <c r="H1001" s="29" t="s">
        <v>49</v>
      </c>
      <c r="I1001" s="29" t="e">
        <v>#REF!</v>
      </c>
      <c r="J1001" s="29" t="s">
        <v>49</v>
      </c>
      <c r="K1001" s="1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 spans="1:27" ht="22.5" customHeight="1">
      <c r="A1002" s="1"/>
      <c r="B1002" s="28"/>
      <c r="C1002" s="20" t="str">
        <f t="array" ref="C1002">IF(D1002="","", INDEX(Impostazioni!$C$86:$L$105,MATCH($D1002,Impostazioni!$J$86:$J$105,0),2))</f>
        <v/>
      </c>
      <c r="D1002" s="28"/>
      <c r="E1002" s="28"/>
      <c r="F1002" s="28"/>
      <c r="G1002" s="28"/>
      <c r="H1002" s="29" t="s">
        <v>49</v>
      </c>
      <c r="I1002" s="29" t="e">
        <v>#REF!</v>
      </c>
      <c r="J1002" s="29" t="s">
        <v>49</v>
      </c>
      <c r="K1002" s="1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  <row r="1003" spans="1:27" ht="22.5" customHeight="1">
      <c r="A1003" s="1"/>
      <c r="B1003" s="28"/>
      <c r="C1003" s="20" t="str">
        <f t="array" ref="C1003">IF(D1003="","", INDEX(Impostazioni!$C$86:$L$105,MATCH($D1003,Impostazioni!$J$86:$J$105,0),2))</f>
        <v/>
      </c>
      <c r="D1003" s="28"/>
      <c r="E1003" s="28"/>
      <c r="F1003" s="28"/>
      <c r="G1003" s="28"/>
      <c r="H1003" s="29" t="s">
        <v>49</v>
      </c>
      <c r="I1003" s="29" t="e">
        <v>#REF!</v>
      </c>
      <c r="J1003" s="29" t="s">
        <v>49</v>
      </c>
      <c r="K1003" s="1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</row>
    <row r="1004" spans="1:27" ht="22.5" customHeight="1">
      <c r="A1004" s="1"/>
      <c r="B1004" s="28"/>
      <c r="C1004" s="20" t="str">
        <f t="array" ref="C1004">IF(D1004="","", INDEX(Impostazioni!$C$86:$L$105,MATCH($D1004,Impostazioni!$J$86:$J$105,0),2))</f>
        <v/>
      </c>
      <c r="D1004" s="28"/>
      <c r="E1004" s="28"/>
      <c r="F1004" s="28"/>
      <c r="G1004" s="28"/>
      <c r="H1004" s="29" t="s">
        <v>49</v>
      </c>
      <c r="I1004" s="29" t="e">
        <v>#REF!</v>
      </c>
      <c r="J1004" s="29" t="s">
        <v>49</v>
      </c>
      <c r="K1004" s="1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</row>
    <row r="1005" spans="1:27" ht="22.5" customHeight="1">
      <c r="A1005" s="1"/>
      <c r="B1005" s="28"/>
      <c r="C1005" s="20" t="str">
        <f t="array" ref="C1005">IF(D1005="","", INDEX(Impostazioni!$C$86:$L$105,MATCH($D1005,Impostazioni!$J$86:$J$105,0),2))</f>
        <v/>
      </c>
      <c r="D1005" s="28"/>
      <c r="E1005" s="28"/>
      <c r="F1005" s="28"/>
      <c r="G1005" s="28"/>
      <c r="H1005" s="29" t="s">
        <v>49</v>
      </c>
      <c r="I1005" s="29" t="e">
        <v>#REF!</v>
      </c>
      <c r="J1005" s="29" t="s">
        <v>49</v>
      </c>
      <c r="K1005" s="1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</row>
    <row r="1006" spans="1:27" ht="22.5" customHeight="1">
      <c r="A1006" s="1"/>
      <c r="B1006" s="28"/>
      <c r="C1006" s="20" t="str">
        <f t="array" ref="C1006">IF(D1006="","", INDEX(Impostazioni!$C$86:$L$105,MATCH($D1006,Impostazioni!$J$86:$J$105,0),2))</f>
        <v/>
      </c>
      <c r="D1006" s="28"/>
      <c r="E1006" s="28"/>
      <c r="F1006" s="28"/>
      <c r="G1006" s="28"/>
      <c r="H1006" s="29" t="s">
        <v>49</v>
      </c>
      <c r="I1006" s="29" t="e">
        <v>#REF!</v>
      </c>
      <c r="J1006" s="29" t="s">
        <v>49</v>
      </c>
      <c r="K1006" s="1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</row>
    <row r="1007" spans="1:27" ht="22.5" customHeight="1">
      <c r="A1007" s="1"/>
      <c r="B1007" s="28"/>
      <c r="C1007" s="20" t="str">
        <f t="array" ref="C1007">IF(D1007="","", INDEX(Impostazioni!$C$86:$L$105,MATCH($D1007,Impostazioni!$J$86:$J$105,0),2))</f>
        <v/>
      </c>
      <c r="D1007" s="28"/>
      <c r="E1007" s="28"/>
      <c r="F1007" s="28"/>
      <c r="G1007" s="28"/>
      <c r="H1007" s="29" t="s">
        <v>49</v>
      </c>
      <c r="I1007" s="29" t="e">
        <v>#REF!</v>
      </c>
      <c r="J1007" s="29" t="s">
        <v>49</v>
      </c>
      <c r="K1007" s="1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</row>
    <row r="1008" spans="1:27" ht="22.5" customHeight="1">
      <c r="A1008" s="1"/>
      <c r="B1008" s="28"/>
      <c r="C1008" s="20" t="str">
        <f t="array" ref="C1008">IF(D1008="","", INDEX(Impostazioni!$C$86:$L$105,MATCH($D1008,Impostazioni!$J$86:$J$105,0),2))</f>
        <v/>
      </c>
      <c r="D1008" s="28"/>
      <c r="E1008" s="28"/>
      <c r="F1008" s="28"/>
      <c r="G1008" s="28"/>
      <c r="H1008" s="29" t="s">
        <v>49</v>
      </c>
      <c r="I1008" s="29" t="e">
        <v>#REF!</v>
      </c>
      <c r="J1008" s="29" t="s">
        <v>49</v>
      </c>
      <c r="K1008" s="1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</row>
    <row r="1009" spans="1:27" ht="22.5" customHeight="1">
      <c r="A1009" s="1"/>
      <c r="B1009" s="28"/>
      <c r="C1009" s="20" t="str">
        <f t="array" ref="C1009">IF(D1009="","", INDEX(Impostazioni!$C$86:$L$105,MATCH($D1009,Impostazioni!$J$86:$J$105,0),2))</f>
        <v/>
      </c>
      <c r="D1009" s="28"/>
      <c r="E1009" s="28"/>
      <c r="F1009" s="28"/>
      <c r="G1009" s="28"/>
      <c r="H1009" s="29" t="s">
        <v>49</v>
      </c>
      <c r="I1009" s="29" t="e">
        <v>#REF!</v>
      </c>
      <c r="J1009" s="29" t="s">
        <v>49</v>
      </c>
      <c r="K1009" s="1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</row>
    <row r="1010" spans="1:27" ht="22.5" customHeight="1">
      <c r="A1010" s="1"/>
      <c r="B1010" s="28"/>
      <c r="C1010" s="20" t="str">
        <f t="array" ref="C1010">IF(D1010="","", INDEX(Impostazioni!$C$86:$L$105,MATCH($D1010,Impostazioni!$J$86:$J$105,0),2))</f>
        <v/>
      </c>
      <c r="D1010" s="28"/>
      <c r="E1010" s="28"/>
      <c r="F1010" s="28"/>
      <c r="G1010" s="28"/>
      <c r="H1010" s="29" t="s">
        <v>49</v>
      </c>
      <c r="I1010" s="29" t="e">
        <v>#REF!</v>
      </c>
      <c r="J1010" s="29" t="s">
        <v>49</v>
      </c>
      <c r="K1010" s="1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</row>
    <row r="1011" spans="1:27" ht="22.5" customHeight="1">
      <c r="A1011" s="1"/>
      <c r="B1011" s="28"/>
      <c r="C1011" s="20" t="str">
        <f t="array" ref="C1011">IF(D1011="","", INDEX(Impostazioni!$C$86:$L$105,MATCH($D1011,Impostazioni!$J$86:$J$105,0),2))</f>
        <v/>
      </c>
      <c r="D1011" s="28"/>
      <c r="E1011" s="28"/>
      <c r="F1011" s="28"/>
      <c r="G1011" s="28"/>
      <c r="H1011" s="29" t="s">
        <v>49</v>
      </c>
      <c r="I1011" s="29" t="e">
        <v>#REF!</v>
      </c>
      <c r="J1011" s="29" t="s">
        <v>49</v>
      </c>
      <c r="K1011" s="1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</row>
    <row r="1012" spans="1:27" ht="22.5" customHeight="1">
      <c r="A1012" s="1"/>
      <c r="B1012" s="28"/>
      <c r="C1012" s="20" t="str">
        <f t="array" ref="C1012">IF(D1012="","", INDEX(Impostazioni!$C$86:$L$105,MATCH($D1012,Impostazioni!$J$86:$J$105,0),2))</f>
        <v/>
      </c>
      <c r="D1012" s="28"/>
      <c r="E1012" s="28"/>
      <c r="F1012" s="28"/>
      <c r="G1012" s="28"/>
      <c r="H1012" s="29" t="s">
        <v>49</v>
      </c>
      <c r="I1012" s="29" t="e">
        <v>#REF!</v>
      </c>
      <c r="J1012" s="29" t="s">
        <v>49</v>
      </c>
      <c r="K1012" s="1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</row>
    <row r="1013" spans="1:27" ht="22.5" customHeight="1">
      <c r="A1013" s="1"/>
      <c r="B1013" s="28"/>
      <c r="C1013" s="20" t="str">
        <f t="array" ref="C1013">IF(D1013="","", INDEX(Impostazioni!$C$86:$L$105,MATCH($D1013,Impostazioni!$J$86:$J$105,0),2))</f>
        <v/>
      </c>
      <c r="D1013" s="28"/>
      <c r="E1013" s="28"/>
      <c r="F1013" s="28"/>
      <c r="G1013" s="28"/>
      <c r="H1013" s="29" t="s">
        <v>49</v>
      </c>
      <c r="I1013" s="29" t="e">
        <v>#REF!</v>
      </c>
      <c r="J1013" s="29" t="s">
        <v>49</v>
      </c>
      <c r="K1013" s="1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</row>
    <row r="1014" spans="1:27" ht="22.5" customHeight="1">
      <c r="A1014" s="1"/>
      <c r="B1014" s="28"/>
      <c r="C1014" s="20" t="str">
        <f t="array" ref="C1014">IF(D1014="","", INDEX(Impostazioni!$C$86:$L$105,MATCH($D1014,Impostazioni!$J$86:$J$105,0),2))</f>
        <v/>
      </c>
      <c r="D1014" s="28"/>
      <c r="E1014" s="28"/>
      <c r="F1014" s="28"/>
      <c r="G1014" s="28"/>
      <c r="H1014" s="29" t="s">
        <v>49</v>
      </c>
      <c r="I1014" s="29" t="e">
        <v>#REF!</v>
      </c>
      <c r="J1014" s="29" t="s">
        <v>49</v>
      </c>
      <c r="K1014" s="1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</row>
    <row r="1015" spans="1:27" ht="22.5" customHeight="1">
      <c r="A1015" s="1"/>
      <c r="B1015" s="28"/>
      <c r="C1015" s="20" t="str">
        <f t="array" ref="C1015">IF(D1015="","", INDEX(Impostazioni!$C$86:$L$105,MATCH($D1015,Impostazioni!$J$86:$J$105,0),2))</f>
        <v/>
      </c>
      <c r="D1015" s="28"/>
      <c r="E1015" s="28"/>
      <c r="F1015" s="28"/>
      <c r="G1015" s="28"/>
      <c r="H1015" s="29" t="s">
        <v>49</v>
      </c>
      <c r="I1015" s="29" t="e">
        <v>#REF!</v>
      </c>
      <c r="J1015" s="29" t="s">
        <v>49</v>
      </c>
      <c r="K1015" s="1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</row>
    <row r="1016" spans="1:27" ht="22.5" customHeight="1">
      <c r="A1016" s="1"/>
      <c r="B1016" s="28"/>
      <c r="C1016" s="20" t="str">
        <f t="array" ref="C1016">IF(D1016="","", INDEX(Impostazioni!$C$86:$L$105,MATCH($D1016,Impostazioni!$J$86:$J$105,0),2))</f>
        <v/>
      </c>
      <c r="D1016" s="28"/>
      <c r="E1016" s="28"/>
      <c r="F1016" s="28"/>
      <c r="G1016" s="28"/>
      <c r="H1016" s="29" t="s">
        <v>49</v>
      </c>
      <c r="I1016" s="29" t="e">
        <v>#REF!</v>
      </c>
      <c r="J1016" s="29" t="s">
        <v>49</v>
      </c>
      <c r="K1016" s="1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</row>
    <row r="1017" spans="1:27" ht="22.5" customHeight="1">
      <c r="A1017" s="1"/>
      <c r="B1017" s="28"/>
      <c r="C1017" s="20" t="str">
        <f t="array" ref="C1017">IF(D1017="","", INDEX(Impostazioni!$C$86:$L$105,MATCH($D1017,Impostazioni!$J$86:$J$105,0),2))</f>
        <v/>
      </c>
      <c r="D1017" s="28"/>
      <c r="E1017" s="28"/>
      <c r="F1017" s="28"/>
      <c r="G1017" s="28"/>
      <c r="H1017" s="29" t="s">
        <v>49</v>
      </c>
      <c r="I1017" s="29" t="e">
        <v>#REF!</v>
      </c>
      <c r="J1017" s="29" t="s">
        <v>49</v>
      </c>
      <c r="K1017" s="1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</row>
    <row r="1018" spans="1:27" ht="22.5" customHeight="1">
      <c r="A1018" s="1"/>
      <c r="B1018" s="28"/>
      <c r="C1018" s="20" t="str">
        <f t="array" ref="C1018">IF(D1018="","", INDEX(Impostazioni!$C$86:$L$105,MATCH($D1018,Impostazioni!$J$86:$J$105,0),2))</f>
        <v/>
      </c>
      <c r="D1018" s="28"/>
      <c r="E1018" s="28"/>
      <c r="F1018" s="28"/>
      <c r="G1018" s="28"/>
      <c r="H1018" s="29" t="s">
        <v>49</v>
      </c>
      <c r="I1018" s="29" t="e">
        <v>#REF!</v>
      </c>
      <c r="J1018" s="29" t="s">
        <v>49</v>
      </c>
      <c r="K1018" s="1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</row>
    <row r="1019" spans="1:27" ht="22.5" customHeight="1">
      <c r="A1019" s="1"/>
      <c r="B1019" s="28"/>
      <c r="C1019" s="20" t="str">
        <f t="array" ref="C1019">IF(D1019="","", INDEX(Impostazioni!$C$86:$L$105,MATCH($D1019,Impostazioni!$J$86:$J$105,0),2))</f>
        <v/>
      </c>
      <c r="D1019" s="28"/>
      <c r="E1019" s="28"/>
      <c r="F1019" s="28"/>
      <c r="G1019" s="28"/>
      <c r="H1019" s="29" t="s">
        <v>49</v>
      </c>
      <c r="I1019" s="29" t="e">
        <v>#REF!</v>
      </c>
      <c r="J1019" s="29" t="s">
        <v>49</v>
      </c>
      <c r="K1019" s="1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</row>
    <row r="1020" spans="1:27" ht="22.5" customHeight="1">
      <c r="A1020" s="1"/>
      <c r="B1020" s="28"/>
      <c r="C1020" s="20" t="str">
        <f t="array" ref="C1020">IF(D1020="","", INDEX(Impostazioni!$C$86:$L$105,MATCH($D1020,Impostazioni!$J$86:$J$105,0),2))</f>
        <v/>
      </c>
      <c r="D1020" s="28"/>
      <c r="E1020" s="28"/>
      <c r="F1020" s="28"/>
      <c r="G1020" s="28"/>
      <c r="H1020" s="29" t="s">
        <v>49</v>
      </c>
      <c r="I1020" s="29" t="e">
        <v>#REF!</v>
      </c>
      <c r="J1020" s="29" t="s">
        <v>49</v>
      </c>
      <c r="K1020" s="1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</row>
    <row r="1021" spans="1:27" ht="22.5" customHeight="1">
      <c r="A1021" s="1"/>
      <c r="B1021" s="28"/>
      <c r="C1021" s="20" t="str">
        <f t="array" ref="C1021">IF(D1021="","", INDEX(Impostazioni!$C$86:$L$105,MATCH($D1021,Impostazioni!$J$86:$J$105,0),2))</f>
        <v/>
      </c>
      <c r="D1021" s="28"/>
      <c r="E1021" s="28"/>
      <c r="F1021" s="28"/>
      <c r="G1021" s="28"/>
      <c r="H1021" s="29" t="s">
        <v>49</v>
      </c>
      <c r="I1021" s="29" t="e">
        <v>#REF!</v>
      </c>
      <c r="J1021" s="29" t="s">
        <v>49</v>
      </c>
      <c r="K1021" s="1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</row>
    <row r="1022" spans="1:27" ht="22.5" customHeight="1">
      <c r="A1022" s="1"/>
      <c r="B1022" s="28"/>
      <c r="C1022" s="20" t="str">
        <f t="array" ref="C1022">IF(D1022="","", INDEX(Impostazioni!$C$86:$L$105,MATCH($D1022,Impostazioni!$J$86:$J$105,0),2))</f>
        <v/>
      </c>
      <c r="D1022" s="28"/>
      <c r="E1022" s="28"/>
      <c r="F1022" s="28"/>
      <c r="G1022" s="28"/>
      <c r="H1022" s="29" t="s">
        <v>49</v>
      </c>
      <c r="I1022" s="29" t="e">
        <v>#REF!</v>
      </c>
      <c r="J1022" s="29" t="s">
        <v>49</v>
      </c>
      <c r="K1022" s="1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</row>
    <row r="1023" spans="1:27" ht="22.5" customHeight="1">
      <c r="A1023" s="1"/>
      <c r="B1023" s="28"/>
      <c r="C1023" s="20" t="str">
        <f t="array" ref="C1023">IF(D1023="","", INDEX(Impostazioni!$C$86:$L$105,MATCH($D1023,Impostazioni!$J$86:$J$105,0),2))</f>
        <v/>
      </c>
      <c r="D1023" s="28"/>
      <c r="E1023" s="28"/>
      <c r="F1023" s="28"/>
      <c r="G1023" s="28"/>
      <c r="H1023" s="29" t="s">
        <v>49</v>
      </c>
      <c r="I1023" s="29" t="e">
        <v>#REF!</v>
      </c>
      <c r="J1023" s="29" t="s">
        <v>49</v>
      </c>
      <c r="K1023" s="1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</row>
    <row r="1024" spans="1:27" ht="22.5" customHeight="1">
      <c r="A1024" s="1"/>
      <c r="B1024" s="28"/>
      <c r="C1024" s="20" t="str">
        <f t="array" ref="C1024">IF(D1024="","", INDEX(Impostazioni!$C$86:$L$105,MATCH($D1024,Impostazioni!$J$86:$J$105,0),2))</f>
        <v/>
      </c>
      <c r="D1024" s="28"/>
      <c r="E1024" s="28"/>
      <c r="F1024" s="28"/>
      <c r="G1024" s="28"/>
      <c r="H1024" s="29" t="s">
        <v>49</v>
      </c>
      <c r="I1024" s="29" t="e">
        <v>#REF!</v>
      </c>
      <c r="J1024" s="29" t="s">
        <v>49</v>
      </c>
      <c r="K1024" s="1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</row>
    <row r="1025" spans="1:27" ht="22.5" customHeight="1">
      <c r="A1025" s="1"/>
      <c r="B1025" s="28"/>
      <c r="C1025" s="20" t="str">
        <f t="array" ref="C1025">IF(D1025="","", INDEX(Impostazioni!$C$86:$L$105,MATCH($D1025,Impostazioni!$J$86:$J$105,0),2))</f>
        <v/>
      </c>
      <c r="D1025" s="28"/>
      <c r="E1025" s="28"/>
      <c r="F1025" s="28"/>
      <c r="G1025" s="28"/>
      <c r="H1025" s="29" t="s">
        <v>49</v>
      </c>
      <c r="I1025" s="29" t="e">
        <v>#REF!</v>
      </c>
      <c r="J1025" s="29" t="s">
        <v>49</v>
      </c>
      <c r="K1025" s="1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</row>
    <row r="1026" spans="1:27" ht="22.5" customHeight="1">
      <c r="A1026" s="1"/>
      <c r="B1026" s="28"/>
      <c r="C1026" s="20" t="str">
        <f t="array" ref="C1026">IF(D1026="","", INDEX(Impostazioni!$C$86:$L$105,MATCH($D1026,Impostazioni!$J$86:$J$105,0),2))</f>
        <v/>
      </c>
      <c r="D1026" s="28"/>
      <c r="E1026" s="28"/>
      <c r="F1026" s="28"/>
      <c r="G1026" s="28"/>
      <c r="H1026" s="29" t="s">
        <v>49</v>
      </c>
      <c r="I1026" s="29" t="e">
        <v>#REF!</v>
      </c>
      <c r="J1026" s="29" t="s">
        <v>49</v>
      </c>
      <c r="K1026" s="1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</row>
    <row r="1027" spans="1:27" ht="22.5" customHeight="1">
      <c r="A1027" s="1"/>
      <c r="B1027" s="28"/>
      <c r="C1027" s="20" t="str">
        <f t="array" ref="C1027">IF(D1027="","", INDEX(Impostazioni!$C$86:$L$105,MATCH($D1027,Impostazioni!$J$86:$J$105,0),2))</f>
        <v/>
      </c>
      <c r="D1027" s="28"/>
      <c r="E1027" s="28"/>
      <c r="F1027" s="28"/>
      <c r="G1027" s="28"/>
      <c r="H1027" s="29" t="s">
        <v>49</v>
      </c>
      <c r="I1027" s="29" t="e">
        <v>#REF!</v>
      </c>
      <c r="J1027" s="29" t="s">
        <v>49</v>
      </c>
      <c r="K1027" s="1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</row>
    <row r="1028" spans="1:27" ht="22.5" customHeight="1">
      <c r="A1028" s="1"/>
      <c r="B1028" s="28"/>
      <c r="C1028" s="20" t="str">
        <f t="array" ref="C1028">IF(D1028="","", INDEX(Impostazioni!$C$86:$L$105,MATCH($D1028,Impostazioni!$J$86:$J$105,0),2))</f>
        <v/>
      </c>
      <c r="D1028" s="28"/>
      <c r="E1028" s="28"/>
      <c r="F1028" s="28"/>
      <c r="G1028" s="28"/>
      <c r="H1028" s="29" t="s">
        <v>49</v>
      </c>
      <c r="I1028" s="29" t="e">
        <v>#REF!</v>
      </c>
      <c r="J1028" s="29" t="s">
        <v>49</v>
      </c>
      <c r="K1028" s="1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</row>
    <row r="1029" spans="1:27" ht="22.5" customHeight="1">
      <c r="A1029" s="1"/>
      <c r="B1029" s="28"/>
      <c r="C1029" s="20" t="str">
        <f t="array" ref="C1029">IF(D1029="","", INDEX(Impostazioni!$C$86:$L$105,MATCH($D1029,Impostazioni!$J$86:$J$105,0),2))</f>
        <v/>
      </c>
      <c r="D1029" s="28"/>
      <c r="E1029" s="28"/>
      <c r="F1029" s="28"/>
      <c r="G1029" s="28"/>
      <c r="H1029" s="29" t="s">
        <v>49</v>
      </c>
      <c r="I1029" s="29" t="e">
        <v>#REF!</v>
      </c>
      <c r="J1029" s="29" t="s">
        <v>49</v>
      </c>
      <c r="K1029" s="1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</row>
    <row r="1030" spans="1:27" ht="22.5" customHeight="1">
      <c r="A1030" s="1"/>
      <c r="B1030" s="28"/>
      <c r="C1030" s="20" t="str">
        <f t="array" ref="C1030">IF(D1030="","", INDEX(Impostazioni!$C$86:$L$105,MATCH($D1030,Impostazioni!$J$86:$J$105,0),2))</f>
        <v/>
      </c>
      <c r="D1030" s="28"/>
      <c r="E1030" s="28"/>
      <c r="F1030" s="28"/>
      <c r="G1030" s="28"/>
      <c r="H1030" s="29" t="s">
        <v>49</v>
      </c>
      <c r="I1030" s="29" t="e">
        <v>#REF!</v>
      </c>
      <c r="J1030" s="29" t="s">
        <v>49</v>
      </c>
      <c r="K1030" s="1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</row>
    <row r="1031" spans="1:27" ht="22.5" customHeight="1">
      <c r="A1031" s="1"/>
      <c r="B1031" s="28"/>
      <c r="C1031" s="20" t="str">
        <f t="array" ref="C1031">IF(D1031="","", INDEX(Impostazioni!$C$86:$L$105,MATCH($D1031,Impostazioni!$J$86:$J$105,0),2))</f>
        <v/>
      </c>
      <c r="D1031" s="28"/>
      <c r="E1031" s="28"/>
      <c r="F1031" s="28"/>
      <c r="G1031" s="28"/>
      <c r="H1031" s="29" t="s">
        <v>49</v>
      </c>
      <c r="I1031" s="29" t="e">
        <v>#REF!</v>
      </c>
      <c r="J1031" s="29" t="s">
        <v>49</v>
      </c>
      <c r="K1031" s="1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</row>
    <row r="1032" spans="1:27" ht="22.5" customHeight="1">
      <c r="A1032" s="1"/>
      <c r="B1032" s="28"/>
      <c r="C1032" s="20" t="str">
        <f t="array" ref="C1032">IF(D1032="","", INDEX(Impostazioni!$C$86:$L$105,MATCH($D1032,Impostazioni!$J$86:$J$105,0),2))</f>
        <v/>
      </c>
      <c r="D1032" s="28"/>
      <c r="E1032" s="28"/>
      <c r="F1032" s="28"/>
      <c r="G1032" s="28"/>
      <c r="H1032" s="29" t="s">
        <v>49</v>
      </c>
      <c r="I1032" s="29" t="e">
        <v>#REF!</v>
      </c>
      <c r="J1032" s="29" t="s">
        <v>49</v>
      </c>
      <c r="K1032" s="1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</row>
    <row r="1033" spans="1:27" ht="22.5" customHeight="1">
      <c r="A1033" s="1"/>
      <c r="B1033" s="28"/>
      <c r="C1033" s="20" t="str">
        <f t="array" ref="C1033">IF(D1033="","", INDEX(Impostazioni!$C$86:$L$105,MATCH($D1033,Impostazioni!$J$86:$J$105,0),2))</f>
        <v/>
      </c>
      <c r="D1033" s="28"/>
      <c r="E1033" s="28"/>
      <c r="F1033" s="28"/>
      <c r="G1033" s="28"/>
      <c r="H1033" s="29" t="s">
        <v>49</v>
      </c>
      <c r="I1033" s="29" t="e">
        <v>#REF!</v>
      </c>
      <c r="J1033" s="29" t="s">
        <v>49</v>
      </c>
      <c r="K1033" s="1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</row>
    <row r="1034" spans="1:27" ht="22.5" customHeight="1">
      <c r="A1034" s="1"/>
      <c r="B1034" s="28"/>
      <c r="C1034" s="20" t="str">
        <f t="array" ref="C1034">IF(D1034="","", INDEX(Impostazioni!$C$86:$L$105,MATCH($D1034,Impostazioni!$J$86:$J$105,0),2))</f>
        <v/>
      </c>
      <c r="D1034" s="28"/>
      <c r="E1034" s="28"/>
      <c r="F1034" s="28"/>
      <c r="G1034" s="28"/>
      <c r="H1034" s="29" t="s">
        <v>49</v>
      </c>
      <c r="I1034" s="29" t="e">
        <v>#REF!</v>
      </c>
      <c r="J1034" s="29" t="s">
        <v>49</v>
      </c>
      <c r="K1034" s="1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</row>
    <row r="1035" spans="1:27" ht="22.5" customHeight="1">
      <c r="A1035" s="1"/>
      <c r="B1035" s="28"/>
      <c r="C1035" s="20" t="str">
        <f t="array" ref="C1035">IF(D1035="","", INDEX(Impostazioni!$C$86:$L$105,MATCH($D1035,Impostazioni!$J$86:$J$105,0),2))</f>
        <v/>
      </c>
      <c r="D1035" s="28"/>
      <c r="E1035" s="28"/>
      <c r="F1035" s="28"/>
      <c r="G1035" s="28"/>
      <c r="H1035" s="29" t="s">
        <v>49</v>
      </c>
      <c r="I1035" s="29" t="e">
        <v>#REF!</v>
      </c>
      <c r="J1035" s="29" t="s">
        <v>49</v>
      </c>
      <c r="K1035" s="1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</row>
    <row r="1036" spans="1:27" ht="22.5" customHeight="1">
      <c r="A1036" s="1"/>
      <c r="B1036" s="28"/>
      <c r="C1036" s="20" t="str">
        <f t="array" ref="C1036">IF(D1036="","", INDEX(Impostazioni!$C$86:$L$105,MATCH($D1036,Impostazioni!$J$86:$J$105,0),2))</f>
        <v/>
      </c>
      <c r="D1036" s="28"/>
      <c r="E1036" s="28"/>
      <c r="F1036" s="28"/>
      <c r="G1036" s="28"/>
      <c r="H1036" s="29" t="s">
        <v>49</v>
      </c>
      <c r="I1036" s="29" t="e">
        <v>#REF!</v>
      </c>
      <c r="J1036" s="29" t="s">
        <v>49</v>
      </c>
      <c r="K1036" s="1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</row>
    <row r="1037" spans="1:27" ht="22.5" customHeight="1">
      <c r="A1037" s="1"/>
      <c r="B1037" s="28"/>
      <c r="C1037" s="20" t="str">
        <f t="array" ref="C1037">IF(D1037="","", INDEX(Impostazioni!$C$86:$L$105,MATCH($D1037,Impostazioni!$J$86:$J$105,0),2))</f>
        <v/>
      </c>
      <c r="D1037" s="28"/>
      <c r="E1037" s="28"/>
      <c r="F1037" s="28"/>
      <c r="G1037" s="28"/>
      <c r="H1037" s="29" t="s">
        <v>49</v>
      </c>
      <c r="I1037" s="29" t="e">
        <v>#REF!</v>
      </c>
      <c r="J1037" s="29" t="s">
        <v>49</v>
      </c>
      <c r="K1037" s="1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</row>
    <row r="1038" spans="1:27" ht="22.5" customHeight="1">
      <c r="A1038" s="1"/>
      <c r="B1038" s="28"/>
      <c r="C1038" s="20" t="str">
        <f t="array" ref="C1038">IF(D1038="","", INDEX(Impostazioni!$C$86:$L$105,MATCH($D1038,Impostazioni!$J$86:$J$105,0),2))</f>
        <v/>
      </c>
      <c r="D1038" s="28"/>
      <c r="E1038" s="28"/>
      <c r="F1038" s="28"/>
      <c r="G1038" s="28"/>
      <c r="H1038" s="29" t="s">
        <v>49</v>
      </c>
      <c r="I1038" s="29" t="e">
        <v>#REF!</v>
      </c>
      <c r="J1038" s="29" t="s">
        <v>49</v>
      </c>
      <c r="K1038" s="1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</row>
    <row r="1039" spans="1:27" ht="22.5" customHeight="1">
      <c r="A1039" s="1"/>
      <c r="B1039" s="28"/>
      <c r="C1039" s="20" t="str">
        <f t="array" ref="C1039">IF(D1039="","", INDEX(Impostazioni!$C$86:$L$105,MATCH($D1039,Impostazioni!$J$86:$J$105,0),2))</f>
        <v/>
      </c>
      <c r="D1039" s="28"/>
      <c r="E1039" s="28"/>
      <c r="F1039" s="28"/>
      <c r="G1039" s="28"/>
      <c r="H1039" s="29" t="s">
        <v>49</v>
      </c>
      <c r="I1039" s="29" t="e">
        <v>#REF!</v>
      </c>
      <c r="J1039" s="29" t="s">
        <v>49</v>
      </c>
      <c r="K1039" s="1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</row>
    <row r="1040" spans="1:27" ht="22.5" customHeight="1">
      <c r="A1040" s="1"/>
      <c r="B1040" s="28"/>
      <c r="C1040" s="20" t="str">
        <f t="array" ref="C1040">IF(D1040="","", INDEX(Impostazioni!$C$86:$L$105,MATCH($D1040,Impostazioni!$J$86:$J$105,0),2))</f>
        <v/>
      </c>
      <c r="D1040" s="28"/>
      <c r="E1040" s="28"/>
      <c r="F1040" s="28"/>
      <c r="G1040" s="28"/>
      <c r="H1040" s="29" t="s">
        <v>49</v>
      </c>
      <c r="I1040" s="29" t="e">
        <v>#REF!</v>
      </c>
      <c r="J1040" s="29" t="s">
        <v>49</v>
      </c>
      <c r="K1040" s="1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</row>
    <row r="1041" spans="1:27" ht="22.5" customHeight="1">
      <c r="A1041" s="1"/>
      <c r="B1041" s="28"/>
      <c r="C1041" s="20" t="str">
        <f t="array" ref="C1041">IF(D1041="","", INDEX(Impostazioni!$C$86:$L$105,MATCH($D1041,Impostazioni!$J$86:$J$105,0),2))</f>
        <v/>
      </c>
      <c r="D1041" s="28"/>
      <c r="E1041" s="28"/>
      <c r="F1041" s="28"/>
      <c r="G1041" s="28"/>
      <c r="H1041" s="29" t="s">
        <v>49</v>
      </c>
      <c r="I1041" s="29" t="e">
        <v>#REF!</v>
      </c>
      <c r="J1041" s="29" t="s">
        <v>49</v>
      </c>
      <c r="K1041" s="1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</row>
    <row r="1042" spans="1:27" ht="22.5" customHeight="1">
      <c r="A1042" s="1"/>
      <c r="B1042" s="28"/>
      <c r="C1042" s="20" t="str">
        <f t="array" ref="C1042">IF(D1042="","", INDEX(Impostazioni!$C$86:$L$105,MATCH($D1042,Impostazioni!$J$86:$J$105,0),2))</f>
        <v/>
      </c>
      <c r="D1042" s="28"/>
      <c r="E1042" s="28"/>
      <c r="F1042" s="28"/>
      <c r="G1042" s="28"/>
      <c r="H1042" s="29" t="s">
        <v>49</v>
      </c>
      <c r="I1042" s="29" t="e">
        <v>#REF!</v>
      </c>
      <c r="J1042" s="29" t="s">
        <v>49</v>
      </c>
      <c r="K1042" s="1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</row>
    <row r="1043" spans="1:27" ht="22.5" customHeight="1">
      <c r="A1043" s="1"/>
      <c r="B1043" s="28"/>
      <c r="C1043" s="20" t="str">
        <f t="array" ref="C1043">IF(D1043="","", INDEX(Impostazioni!$C$86:$L$105,MATCH($D1043,Impostazioni!$J$86:$J$105,0),2))</f>
        <v/>
      </c>
      <c r="D1043" s="28"/>
      <c r="E1043" s="28"/>
      <c r="F1043" s="28"/>
      <c r="G1043" s="28"/>
      <c r="H1043" s="29" t="s">
        <v>49</v>
      </c>
      <c r="I1043" s="29" t="e">
        <v>#REF!</v>
      </c>
      <c r="J1043" s="29" t="s">
        <v>49</v>
      </c>
      <c r="K1043" s="1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</row>
    <row r="1044" spans="1:27" ht="22.5" customHeight="1">
      <c r="A1044" s="1"/>
      <c r="B1044" s="28"/>
      <c r="C1044" s="20" t="str">
        <f t="array" ref="C1044">IF(D1044="","", INDEX(Impostazioni!$C$86:$L$105,MATCH($D1044,Impostazioni!$J$86:$J$105,0),2))</f>
        <v/>
      </c>
      <c r="D1044" s="28"/>
      <c r="E1044" s="28"/>
      <c r="F1044" s="28"/>
      <c r="G1044" s="28"/>
      <c r="H1044" s="29" t="s">
        <v>49</v>
      </c>
      <c r="I1044" s="29" t="e">
        <v>#REF!</v>
      </c>
      <c r="J1044" s="29" t="s">
        <v>49</v>
      </c>
      <c r="K1044" s="1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</row>
    <row r="1045" spans="1:27" ht="22.5" customHeight="1">
      <c r="A1045" s="1"/>
      <c r="B1045" s="28"/>
      <c r="C1045" s="20" t="str">
        <f t="array" ref="C1045">IF(D1045="","", INDEX(Impostazioni!$C$86:$L$105,MATCH($D1045,Impostazioni!$J$86:$J$105,0),2))</f>
        <v/>
      </c>
      <c r="D1045" s="28"/>
      <c r="E1045" s="28"/>
      <c r="F1045" s="28"/>
      <c r="G1045" s="28"/>
      <c r="H1045" s="29" t="s">
        <v>49</v>
      </c>
      <c r="I1045" s="29" t="e">
        <v>#REF!</v>
      </c>
      <c r="J1045" s="29" t="s">
        <v>49</v>
      </c>
      <c r="K1045" s="1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</row>
    <row r="1046" spans="1:27" ht="22.5" customHeight="1">
      <c r="A1046" s="1"/>
      <c r="B1046" s="28"/>
      <c r="C1046" s="20" t="str">
        <f t="array" ref="C1046">IF(D1046="","", INDEX(Impostazioni!$C$86:$L$105,MATCH($D1046,Impostazioni!$J$86:$J$105,0),2))</f>
        <v/>
      </c>
      <c r="D1046" s="28"/>
      <c r="E1046" s="28"/>
      <c r="F1046" s="28"/>
      <c r="G1046" s="28"/>
      <c r="H1046" s="29" t="s">
        <v>49</v>
      </c>
      <c r="I1046" s="29" t="e">
        <v>#REF!</v>
      </c>
      <c r="J1046" s="29" t="s">
        <v>49</v>
      </c>
      <c r="K1046" s="1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</row>
    <row r="1047" spans="1:27" ht="22.5" customHeight="1">
      <c r="A1047" s="1"/>
      <c r="B1047" s="28"/>
      <c r="C1047" s="20" t="str">
        <f t="array" ref="C1047">IF(D1047="","", INDEX(Impostazioni!$C$86:$L$105,MATCH($D1047,Impostazioni!$J$86:$J$105,0),2))</f>
        <v/>
      </c>
      <c r="D1047" s="28"/>
      <c r="E1047" s="28"/>
      <c r="F1047" s="28"/>
      <c r="G1047" s="28"/>
      <c r="H1047" s="29" t="s">
        <v>49</v>
      </c>
      <c r="I1047" s="29" t="e">
        <v>#REF!</v>
      </c>
      <c r="J1047" s="29" t="s">
        <v>49</v>
      </c>
      <c r="K1047" s="1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</row>
    <row r="1048" spans="1:27" ht="22.5" customHeight="1">
      <c r="A1048" s="1"/>
      <c r="B1048" s="28"/>
      <c r="C1048" s="20" t="str">
        <f t="array" ref="C1048">IF(D1048="","", INDEX(Impostazioni!$C$86:$L$105,MATCH($D1048,Impostazioni!$J$86:$J$105,0),2))</f>
        <v/>
      </c>
      <c r="D1048" s="28"/>
      <c r="E1048" s="28"/>
      <c r="F1048" s="28"/>
      <c r="G1048" s="28"/>
      <c r="H1048" s="29" t="s">
        <v>49</v>
      </c>
      <c r="I1048" s="29" t="e">
        <v>#REF!</v>
      </c>
      <c r="J1048" s="29" t="s">
        <v>49</v>
      </c>
      <c r="K1048" s="1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</row>
    <row r="1049" spans="1:27" ht="22.5" customHeight="1">
      <c r="A1049" s="1"/>
      <c r="B1049" s="28"/>
      <c r="C1049" s="20" t="str">
        <f t="array" ref="C1049">IF(D1049="","", INDEX(Impostazioni!$C$86:$L$105,MATCH($D1049,Impostazioni!$J$86:$J$105,0),2))</f>
        <v/>
      </c>
      <c r="D1049" s="28"/>
      <c r="E1049" s="28"/>
      <c r="F1049" s="28"/>
      <c r="G1049" s="28"/>
      <c r="H1049" s="29" t="s">
        <v>49</v>
      </c>
      <c r="I1049" s="29" t="e">
        <v>#REF!</v>
      </c>
      <c r="J1049" s="29" t="s">
        <v>49</v>
      </c>
      <c r="K1049" s="1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</row>
    <row r="1050" spans="1:27" ht="22.5" customHeight="1">
      <c r="A1050" s="1"/>
      <c r="B1050" s="28"/>
      <c r="C1050" s="20" t="str">
        <f t="array" ref="C1050">IF(D1050="","", INDEX(Impostazioni!$C$86:$L$105,MATCH($D1050,Impostazioni!$J$86:$J$105,0),2))</f>
        <v/>
      </c>
      <c r="D1050" s="28"/>
      <c r="E1050" s="28"/>
      <c r="F1050" s="28"/>
      <c r="G1050" s="28"/>
      <c r="H1050" s="29" t="s">
        <v>49</v>
      </c>
      <c r="I1050" s="29" t="e">
        <v>#REF!</v>
      </c>
      <c r="J1050" s="29" t="s">
        <v>49</v>
      </c>
      <c r="K1050" s="1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</row>
    <row r="1051" spans="1:27" ht="22.5" customHeight="1">
      <c r="A1051" s="1"/>
      <c r="B1051" s="28"/>
      <c r="C1051" s="20" t="str">
        <f t="array" ref="C1051">IF(D1051="","", INDEX(Impostazioni!$C$86:$L$105,MATCH($D1051,Impostazioni!$J$86:$J$105,0),2))</f>
        <v/>
      </c>
      <c r="D1051" s="28"/>
      <c r="E1051" s="28"/>
      <c r="F1051" s="28"/>
      <c r="G1051" s="28"/>
      <c r="H1051" s="29" t="s">
        <v>49</v>
      </c>
      <c r="I1051" s="29" t="e">
        <v>#REF!</v>
      </c>
      <c r="J1051" s="29" t="s">
        <v>49</v>
      </c>
      <c r="K1051" s="1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</row>
    <row r="1052" spans="1:27" ht="22.5" customHeight="1">
      <c r="A1052" s="1"/>
      <c r="B1052" s="28"/>
      <c r="C1052" s="20" t="str">
        <f t="array" ref="C1052">IF(D1052="","", INDEX(Impostazioni!$C$86:$L$105,MATCH($D1052,Impostazioni!$J$86:$J$105,0),2))</f>
        <v/>
      </c>
      <c r="D1052" s="28"/>
      <c r="E1052" s="28"/>
      <c r="F1052" s="28"/>
      <c r="G1052" s="28"/>
      <c r="H1052" s="29" t="s">
        <v>49</v>
      </c>
      <c r="I1052" s="29" t="e">
        <v>#REF!</v>
      </c>
      <c r="J1052" s="29" t="s">
        <v>49</v>
      </c>
      <c r="K1052" s="1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</row>
    <row r="1053" spans="1:27" ht="22.5" customHeight="1">
      <c r="A1053" s="1"/>
      <c r="B1053" s="28"/>
      <c r="C1053" s="20" t="str">
        <f t="array" ref="C1053">IF(D1053="","", INDEX(Impostazioni!$C$86:$L$105,MATCH($D1053,Impostazioni!$J$86:$J$105,0),2))</f>
        <v/>
      </c>
      <c r="D1053" s="28"/>
      <c r="E1053" s="28"/>
      <c r="F1053" s="28"/>
      <c r="G1053" s="28"/>
      <c r="H1053" s="29" t="s">
        <v>49</v>
      </c>
      <c r="I1053" s="29" t="e">
        <v>#REF!</v>
      </c>
      <c r="J1053" s="29" t="s">
        <v>49</v>
      </c>
      <c r="K1053" s="1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</row>
    <row r="1054" spans="1:27" ht="22.5" customHeight="1">
      <c r="A1054" s="1"/>
      <c r="B1054" s="28"/>
      <c r="C1054" s="20" t="str">
        <f t="array" ref="C1054">IF(D1054="","", INDEX(Impostazioni!$C$86:$L$105,MATCH($D1054,Impostazioni!$J$86:$J$105,0),2))</f>
        <v/>
      </c>
      <c r="D1054" s="28"/>
      <c r="E1054" s="28"/>
      <c r="F1054" s="28"/>
      <c r="G1054" s="28"/>
      <c r="H1054" s="29" t="s">
        <v>49</v>
      </c>
      <c r="I1054" s="29" t="e">
        <v>#REF!</v>
      </c>
      <c r="J1054" s="29" t="s">
        <v>49</v>
      </c>
      <c r="K1054" s="1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</row>
    <row r="1055" spans="1:27" ht="22.5" customHeight="1">
      <c r="A1055" s="1"/>
      <c r="B1055" s="28"/>
      <c r="C1055" s="20" t="str">
        <f t="array" ref="C1055">IF(D1055="","", INDEX(Impostazioni!$C$86:$L$105,MATCH($D1055,Impostazioni!$J$86:$J$105,0),2))</f>
        <v/>
      </c>
      <c r="D1055" s="28"/>
      <c r="E1055" s="28"/>
      <c r="F1055" s="28"/>
      <c r="G1055" s="28"/>
      <c r="H1055" s="29" t="s">
        <v>49</v>
      </c>
      <c r="I1055" s="29" t="e">
        <v>#REF!</v>
      </c>
      <c r="J1055" s="29" t="s">
        <v>49</v>
      </c>
      <c r="K1055" s="1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</row>
    <row r="1056" spans="1:27" ht="22.5" customHeight="1">
      <c r="A1056" s="1"/>
      <c r="B1056" s="28"/>
      <c r="C1056" s="20" t="str">
        <f t="array" ref="C1056">IF(D1056="","", INDEX(Impostazioni!$C$86:$L$105,MATCH($D1056,Impostazioni!$J$86:$J$105,0),2))</f>
        <v/>
      </c>
      <c r="D1056" s="28"/>
      <c r="E1056" s="28"/>
      <c r="F1056" s="28"/>
      <c r="G1056" s="28"/>
      <c r="H1056" s="29" t="s">
        <v>49</v>
      </c>
      <c r="I1056" s="29" t="e">
        <v>#REF!</v>
      </c>
      <c r="J1056" s="29" t="s">
        <v>49</v>
      </c>
      <c r="K1056" s="1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</row>
    <row r="1057" spans="1:27" ht="22.5" customHeight="1">
      <c r="A1057" s="1"/>
      <c r="B1057" s="28"/>
      <c r="C1057" s="20" t="str">
        <f t="array" ref="C1057">IF(D1057="","", INDEX(Impostazioni!$C$86:$L$105,MATCH($D1057,Impostazioni!$J$86:$J$105,0),2))</f>
        <v/>
      </c>
      <c r="D1057" s="28"/>
      <c r="E1057" s="28"/>
      <c r="F1057" s="28"/>
      <c r="G1057" s="28"/>
      <c r="H1057" s="29" t="s">
        <v>49</v>
      </c>
      <c r="I1057" s="29" t="e">
        <v>#REF!</v>
      </c>
      <c r="J1057" s="29" t="s">
        <v>49</v>
      </c>
      <c r="K1057" s="1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</row>
    <row r="1058" spans="1:27" ht="22.5" customHeight="1">
      <c r="A1058" s="1"/>
      <c r="B1058" s="28"/>
      <c r="C1058" s="20" t="str">
        <f t="array" ref="C1058">IF(D1058="","", INDEX(Impostazioni!$C$86:$L$105,MATCH($D1058,Impostazioni!$J$86:$J$105,0),2))</f>
        <v/>
      </c>
      <c r="D1058" s="28"/>
      <c r="E1058" s="28"/>
      <c r="F1058" s="28"/>
      <c r="G1058" s="28"/>
      <c r="H1058" s="29" t="s">
        <v>49</v>
      </c>
      <c r="I1058" s="29" t="e">
        <v>#REF!</v>
      </c>
      <c r="J1058" s="29" t="s">
        <v>49</v>
      </c>
      <c r="K1058" s="1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</row>
    <row r="1059" spans="1:27" ht="22.5" customHeight="1">
      <c r="A1059" s="1"/>
      <c r="B1059" s="28"/>
      <c r="C1059" s="20" t="str">
        <f t="array" ref="C1059">IF(D1059="","", INDEX(Impostazioni!$C$86:$L$105,MATCH($D1059,Impostazioni!$J$86:$J$105,0),2))</f>
        <v/>
      </c>
      <c r="D1059" s="28"/>
      <c r="E1059" s="28"/>
      <c r="F1059" s="28"/>
      <c r="G1059" s="28"/>
      <c r="H1059" s="29" t="s">
        <v>49</v>
      </c>
      <c r="I1059" s="29" t="e">
        <v>#REF!</v>
      </c>
      <c r="J1059" s="29" t="s">
        <v>49</v>
      </c>
      <c r="K1059" s="1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</row>
    <row r="1060" spans="1:27" ht="22.5" customHeight="1">
      <c r="A1060" s="1"/>
      <c r="B1060" s="28"/>
      <c r="C1060" s="20" t="str">
        <f t="array" ref="C1060">IF(D1060="","", INDEX(Impostazioni!$C$86:$L$105,MATCH($D1060,Impostazioni!$J$86:$J$105,0),2))</f>
        <v/>
      </c>
      <c r="D1060" s="28"/>
      <c r="E1060" s="28"/>
      <c r="F1060" s="28"/>
      <c r="G1060" s="28"/>
      <c r="H1060" s="29" t="s">
        <v>49</v>
      </c>
      <c r="I1060" s="29" t="e">
        <v>#REF!</v>
      </c>
      <c r="J1060" s="29" t="s">
        <v>49</v>
      </c>
      <c r="K1060" s="1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</row>
    <row r="1061" spans="1:27" ht="22.5" customHeight="1">
      <c r="A1061" s="1"/>
      <c r="B1061" s="28"/>
      <c r="C1061" s="20" t="str">
        <f t="array" ref="C1061">IF(D1061="","", INDEX(Impostazioni!$C$86:$L$105,MATCH($D1061,Impostazioni!$J$86:$J$105,0),2))</f>
        <v/>
      </c>
      <c r="D1061" s="28"/>
      <c r="E1061" s="28"/>
      <c r="F1061" s="28"/>
      <c r="G1061" s="28"/>
      <c r="H1061" s="29" t="s">
        <v>49</v>
      </c>
      <c r="I1061" s="29" t="e">
        <v>#REF!</v>
      </c>
      <c r="J1061" s="29" t="s">
        <v>49</v>
      </c>
      <c r="K1061" s="1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</row>
    <row r="1062" spans="1:27" ht="22.5" customHeight="1">
      <c r="A1062" s="1"/>
      <c r="B1062" s="28"/>
      <c r="C1062" s="20" t="str">
        <f t="array" ref="C1062">IF(D1062="","", INDEX(Impostazioni!$C$86:$L$105,MATCH($D1062,Impostazioni!$J$86:$J$105,0),2))</f>
        <v/>
      </c>
      <c r="D1062" s="28"/>
      <c r="E1062" s="28"/>
      <c r="F1062" s="28"/>
      <c r="G1062" s="28"/>
      <c r="H1062" s="29" t="s">
        <v>49</v>
      </c>
      <c r="I1062" s="29" t="e">
        <v>#REF!</v>
      </c>
      <c r="J1062" s="29" t="s">
        <v>49</v>
      </c>
      <c r="K1062" s="1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</row>
    <row r="1063" spans="1:27" ht="22.5" customHeight="1">
      <c r="A1063" s="1"/>
      <c r="B1063" s="28"/>
      <c r="C1063" s="20" t="str">
        <f t="array" ref="C1063">IF(D1063="","", INDEX(Impostazioni!$C$86:$L$105,MATCH($D1063,Impostazioni!$J$86:$J$105,0),2))</f>
        <v/>
      </c>
      <c r="D1063" s="28"/>
      <c r="E1063" s="28"/>
      <c r="F1063" s="28"/>
      <c r="G1063" s="28"/>
      <c r="H1063" s="29" t="s">
        <v>49</v>
      </c>
      <c r="I1063" s="29" t="e">
        <v>#REF!</v>
      </c>
      <c r="J1063" s="29" t="s">
        <v>49</v>
      </c>
      <c r="K1063" s="1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</row>
    <row r="1064" spans="1:27" ht="22.5" customHeight="1">
      <c r="A1064" s="1"/>
      <c r="B1064" s="28"/>
      <c r="C1064" s="20" t="str">
        <f t="array" ref="C1064">IF(D1064="","", INDEX(Impostazioni!$C$86:$L$105,MATCH($D1064,Impostazioni!$J$86:$J$105,0),2))</f>
        <v/>
      </c>
      <c r="D1064" s="28"/>
      <c r="E1064" s="28"/>
      <c r="F1064" s="28"/>
      <c r="G1064" s="28"/>
      <c r="H1064" s="29" t="s">
        <v>49</v>
      </c>
      <c r="I1064" s="29" t="e">
        <v>#REF!</v>
      </c>
      <c r="J1064" s="29" t="s">
        <v>49</v>
      </c>
      <c r="K1064" s="1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</row>
    <row r="1065" spans="1:27" ht="22.5" customHeight="1">
      <c r="A1065" s="1"/>
      <c r="B1065" s="28"/>
      <c r="C1065" s="20" t="str">
        <f t="array" ref="C1065">IF(D1065="","", INDEX(Impostazioni!$C$86:$L$105,MATCH($D1065,Impostazioni!$J$86:$J$105,0),2))</f>
        <v/>
      </c>
      <c r="D1065" s="28"/>
      <c r="E1065" s="28"/>
      <c r="F1065" s="28"/>
      <c r="G1065" s="28"/>
      <c r="H1065" s="29" t="s">
        <v>49</v>
      </c>
      <c r="I1065" s="29" t="e">
        <v>#REF!</v>
      </c>
      <c r="J1065" s="29" t="s">
        <v>49</v>
      </c>
      <c r="K1065" s="1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</row>
    <row r="1066" spans="1:27" ht="22.5" customHeight="1">
      <c r="A1066" s="1"/>
      <c r="B1066" s="28"/>
      <c r="C1066" s="20" t="str">
        <f t="array" ref="C1066">IF(D1066="","", INDEX(Impostazioni!$C$86:$L$105,MATCH($D1066,Impostazioni!$J$86:$J$105,0),2))</f>
        <v/>
      </c>
      <c r="D1066" s="28"/>
      <c r="E1066" s="28"/>
      <c r="F1066" s="28"/>
      <c r="G1066" s="28"/>
      <c r="H1066" s="29" t="s">
        <v>49</v>
      </c>
      <c r="I1066" s="29" t="e">
        <v>#REF!</v>
      </c>
      <c r="J1066" s="29" t="s">
        <v>49</v>
      </c>
      <c r="K1066" s="1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</row>
    <row r="1067" spans="1:27" ht="22.5" customHeight="1">
      <c r="A1067" s="1"/>
      <c r="B1067" s="28"/>
      <c r="C1067" s="20" t="str">
        <f t="array" ref="C1067">IF(D1067="","", INDEX(Impostazioni!$C$86:$L$105,MATCH($D1067,Impostazioni!$J$86:$J$105,0),2))</f>
        <v/>
      </c>
      <c r="D1067" s="28"/>
      <c r="E1067" s="28"/>
      <c r="F1067" s="28"/>
      <c r="G1067" s="28"/>
      <c r="H1067" s="29" t="s">
        <v>49</v>
      </c>
      <c r="I1067" s="29" t="e">
        <v>#REF!</v>
      </c>
      <c r="J1067" s="29" t="s">
        <v>49</v>
      </c>
      <c r="K1067" s="1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</row>
    <row r="1068" spans="1:27" ht="22.5" customHeight="1">
      <c r="A1068" s="1"/>
      <c r="B1068" s="28"/>
      <c r="C1068" s="20" t="str">
        <f t="array" ref="C1068">IF(D1068="","", INDEX(Impostazioni!$C$86:$L$105,MATCH($D1068,Impostazioni!$J$86:$J$105,0),2))</f>
        <v/>
      </c>
      <c r="D1068" s="28"/>
      <c r="E1068" s="28"/>
      <c r="F1068" s="28"/>
      <c r="G1068" s="28"/>
      <c r="H1068" s="29" t="s">
        <v>49</v>
      </c>
      <c r="I1068" s="29" t="e">
        <v>#REF!</v>
      </c>
      <c r="J1068" s="29" t="s">
        <v>49</v>
      </c>
      <c r="K1068" s="1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</row>
    <row r="1069" spans="1:27" ht="22.5" customHeight="1">
      <c r="A1069" s="1"/>
      <c r="B1069" s="28"/>
      <c r="C1069" s="20" t="str">
        <f t="array" ref="C1069">IF(D1069="","", INDEX(Impostazioni!$C$86:$L$105,MATCH($D1069,Impostazioni!$J$86:$J$105,0),2))</f>
        <v/>
      </c>
      <c r="D1069" s="28"/>
      <c r="E1069" s="28"/>
      <c r="F1069" s="28"/>
      <c r="G1069" s="28"/>
      <c r="H1069" s="29" t="s">
        <v>49</v>
      </c>
      <c r="I1069" s="29" t="e">
        <v>#REF!</v>
      </c>
      <c r="J1069" s="29" t="s">
        <v>49</v>
      </c>
      <c r="K1069" s="1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</row>
    <row r="1070" spans="1:27" ht="22.5" customHeight="1">
      <c r="A1070" s="1"/>
      <c r="B1070" s="28"/>
      <c r="C1070" s="20" t="str">
        <f t="array" ref="C1070">IF(D1070="","", INDEX(Impostazioni!$C$86:$L$105,MATCH($D1070,Impostazioni!$J$86:$J$105,0),2))</f>
        <v/>
      </c>
      <c r="D1070" s="28"/>
      <c r="E1070" s="28"/>
      <c r="F1070" s="28"/>
      <c r="G1070" s="28"/>
      <c r="H1070" s="29" t="s">
        <v>49</v>
      </c>
      <c r="I1070" s="29" t="e">
        <v>#REF!</v>
      </c>
      <c r="J1070" s="29" t="s">
        <v>49</v>
      </c>
      <c r="K1070" s="1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</row>
    <row r="1071" spans="1:27" ht="22.5" customHeight="1">
      <c r="A1071" s="1"/>
      <c r="B1071" s="28"/>
      <c r="C1071" s="20" t="str">
        <f t="array" ref="C1071">IF(D1071="","", INDEX(Impostazioni!$C$86:$L$105,MATCH($D1071,Impostazioni!$J$86:$J$105,0),2))</f>
        <v/>
      </c>
      <c r="D1071" s="28"/>
      <c r="E1071" s="28"/>
      <c r="F1071" s="28"/>
      <c r="G1071" s="28"/>
      <c r="H1071" s="29" t="s">
        <v>49</v>
      </c>
      <c r="I1071" s="29" t="e">
        <v>#REF!</v>
      </c>
      <c r="J1071" s="29" t="s">
        <v>49</v>
      </c>
      <c r="K1071" s="1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</row>
    <row r="1072" spans="1:27" ht="22.5" customHeight="1">
      <c r="A1072" s="1"/>
      <c r="B1072" s="28"/>
      <c r="C1072" s="20" t="str">
        <f t="array" ref="C1072">IF(D1072="","", INDEX(Impostazioni!$C$86:$L$105,MATCH($D1072,Impostazioni!$J$86:$J$105,0),2))</f>
        <v/>
      </c>
      <c r="D1072" s="28"/>
      <c r="E1072" s="28"/>
      <c r="F1072" s="28"/>
      <c r="G1072" s="28"/>
      <c r="H1072" s="29" t="s">
        <v>49</v>
      </c>
      <c r="I1072" s="29" t="e">
        <v>#REF!</v>
      </c>
      <c r="J1072" s="29" t="s">
        <v>49</v>
      </c>
      <c r="K1072" s="1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</row>
    <row r="1073" spans="1:27" ht="22.5" customHeight="1">
      <c r="A1073" s="1"/>
      <c r="B1073" s="28"/>
      <c r="C1073" s="20" t="str">
        <f t="array" ref="C1073">IF(D1073="","", INDEX(Impostazioni!$C$86:$L$105,MATCH($D1073,Impostazioni!$J$86:$J$105,0),2))</f>
        <v/>
      </c>
      <c r="D1073" s="28"/>
      <c r="E1073" s="28"/>
      <c r="F1073" s="28"/>
      <c r="G1073" s="28"/>
      <c r="H1073" s="29" t="s">
        <v>49</v>
      </c>
      <c r="I1073" s="29" t="e">
        <v>#REF!</v>
      </c>
      <c r="J1073" s="29" t="s">
        <v>49</v>
      </c>
      <c r="K1073" s="1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</row>
    <row r="1074" spans="1:27" ht="22.5" customHeight="1">
      <c r="A1074" s="1"/>
      <c r="B1074" s="28"/>
      <c r="C1074" s="20" t="str">
        <f t="array" ref="C1074">IF(D1074="","", INDEX(Impostazioni!$C$86:$L$105,MATCH($D1074,Impostazioni!$J$86:$J$105,0),2))</f>
        <v/>
      </c>
      <c r="D1074" s="28"/>
      <c r="E1074" s="28"/>
      <c r="F1074" s="28"/>
      <c r="G1074" s="28"/>
      <c r="H1074" s="29" t="s">
        <v>49</v>
      </c>
      <c r="I1074" s="29" t="e">
        <v>#REF!</v>
      </c>
      <c r="J1074" s="29" t="s">
        <v>49</v>
      </c>
      <c r="K1074" s="1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</row>
    <row r="1075" spans="1:27" ht="22.5" customHeight="1">
      <c r="A1075" s="1"/>
      <c r="B1075" s="28"/>
      <c r="C1075" s="20" t="str">
        <f t="array" ref="C1075">IF(D1075="","", INDEX(Impostazioni!$C$86:$L$105,MATCH($D1075,Impostazioni!$J$86:$J$105,0),2))</f>
        <v/>
      </c>
      <c r="D1075" s="28"/>
      <c r="E1075" s="28"/>
      <c r="F1075" s="28"/>
      <c r="G1075" s="28"/>
      <c r="H1075" s="29" t="s">
        <v>49</v>
      </c>
      <c r="I1075" s="29" t="e">
        <v>#REF!</v>
      </c>
      <c r="J1075" s="29" t="s">
        <v>49</v>
      </c>
      <c r="K1075" s="1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</row>
    <row r="1076" spans="1:27" ht="22.5" customHeight="1">
      <c r="A1076" s="1"/>
      <c r="B1076" s="28"/>
      <c r="C1076" s="20" t="str">
        <f t="array" ref="C1076">IF(D1076="","", INDEX(Impostazioni!$C$86:$L$105,MATCH($D1076,Impostazioni!$J$86:$J$105,0),2))</f>
        <v/>
      </c>
      <c r="D1076" s="28"/>
      <c r="E1076" s="28"/>
      <c r="F1076" s="28"/>
      <c r="G1076" s="28"/>
      <c r="H1076" s="29" t="s">
        <v>49</v>
      </c>
      <c r="I1076" s="29" t="e">
        <v>#REF!</v>
      </c>
      <c r="J1076" s="29" t="s">
        <v>49</v>
      </c>
      <c r="K1076" s="1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</row>
    <row r="1077" spans="1:27" ht="22.5" customHeight="1">
      <c r="A1077" s="1"/>
      <c r="B1077" s="28"/>
      <c r="C1077" s="20" t="str">
        <f t="array" ref="C1077">IF(D1077="","", INDEX(Impostazioni!$C$86:$L$105,MATCH($D1077,Impostazioni!$J$86:$J$105,0),2))</f>
        <v/>
      </c>
      <c r="D1077" s="28"/>
      <c r="E1077" s="28"/>
      <c r="F1077" s="28"/>
      <c r="G1077" s="28"/>
      <c r="H1077" s="29" t="s">
        <v>49</v>
      </c>
      <c r="I1077" s="29" t="e">
        <v>#REF!</v>
      </c>
      <c r="J1077" s="29" t="s">
        <v>49</v>
      </c>
      <c r="K1077" s="1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</row>
    <row r="1078" spans="1:27" ht="22.5" customHeight="1">
      <c r="A1078" s="1"/>
      <c r="B1078" s="28"/>
      <c r="C1078" s="20" t="str">
        <f t="array" ref="C1078">IF(D1078="","", INDEX(Impostazioni!$C$86:$L$105,MATCH($D1078,Impostazioni!$J$86:$J$105,0),2))</f>
        <v/>
      </c>
      <c r="D1078" s="28"/>
      <c r="E1078" s="28"/>
      <c r="F1078" s="28"/>
      <c r="G1078" s="28"/>
      <c r="H1078" s="29" t="s">
        <v>49</v>
      </c>
      <c r="I1078" s="29" t="e">
        <v>#REF!</v>
      </c>
      <c r="J1078" s="29" t="s">
        <v>49</v>
      </c>
      <c r="K1078" s="1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</row>
    <row r="1079" spans="1:27" ht="22.5" customHeight="1">
      <c r="A1079" s="1"/>
      <c r="B1079" s="28"/>
      <c r="C1079" s="20" t="str">
        <f t="array" ref="C1079">IF(D1079="","", INDEX(Impostazioni!$C$86:$L$105,MATCH($D1079,Impostazioni!$J$86:$J$105,0),2))</f>
        <v/>
      </c>
      <c r="D1079" s="28"/>
      <c r="E1079" s="28"/>
      <c r="F1079" s="28"/>
      <c r="G1079" s="28"/>
      <c r="H1079" s="29" t="s">
        <v>49</v>
      </c>
      <c r="I1079" s="29" t="e">
        <v>#REF!</v>
      </c>
      <c r="J1079" s="29" t="s">
        <v>49</v>
      </c>
      <c r="K1079" s="1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</row>
    <row r="1080" spans="1:27" ht="22.5" customHeight="1">
      <c r="A1080" s="1"/>
      <c r="B1080" s="28"/>
      <c r="C1080" s="20" t="str">
        <f t="array" ref="C1080">IF(D1080="","", INDEX(Impostazioni!$C$86:$L$105,MATCH($D1080,Impostazioni!$J$86:$J$105,0),2))</f>
        <v/>
      </c>
      <c r="D1080" s="28"/>
      <c r="E1080" s="28"/>
      <c r="F1080" s="28"/>
      <c r="G1080" s="28"/>
      <c r="H1080" s="29" t="s">
        <v>49</v>
      </c>
      <c r="I1080" s="29" t="e">
        <v>#REF!</v>
      </c>
      <c r="J1080" s="29" t="s">
        <v>49</v>
      </c>
      <c r="K1080" s="1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</row>
    <row r="1081" spans="1:27" ht="22.5" customHeight="1">
      <c r="A1081" s="1"/>
      <c r="B1081" s="28"/>
      <c r="C1081" s="20" t="str">
        <f t="array" ref="C1081">IF(D1081="","", INDEX(Impostazioni!$C$86:$L$105,MATCH($D1081,Impostazioni!$J$86:$J$105,0),2))</f>
        <v/>
      </c>
      <c r="D1081" s="28"/>
      <c r="E1081" s="28"/>
      <c r="F1081" s="28"/>
      <c r="G1081" s="28"/>
      <c r="H1081" s="29" t="s">
        <v>49</v>
      </c>
      <c r="I1081" s="29" t="e">
        <v>#REF!</v>
      </c>
      <c r="J1081" s="29" t="s">
        <v>49</v>
      </c>
      <c r="K1081" s="1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</row>
    <row r="1082" spans="1:27" ht="22.5" customHeight="1">
      <c r="A1082" s="1"/>
      <c r="B1082" s="28"/>
      <c r="C1082" s="20" t="str">
        <f t="array" ref="C1082">IF(D1082="","", INDEX(Impostazioni!$C$86:$L$105,MATCH($D1082,Impostazioni!$J$86:$J$105,0),2))</f>
        <v/>
      </c>
      <c r="D1082" s="28"/>
      <c r="E1082" s="28"/>
      <c r="F1082" s="28"/>
      <c r="G1082" s="28"/>
      <c r="H1082" s="29" t="s">
        <v>49</v>
      </c>
      <c r="I1082" s="29" t="e">
        <v>#REF!</v>
      </c>
      <c r="J1082" s="29" t="s">
        <v>49</v>
      </c>
      <c r="K1082" s="1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</row>
    <row r="1083" spans="1:27" ht="22.5" customHeight="1">
      <c r="A1083" s="1"/>
      <c r="B1083" s="28"/>
      <c r="C1083" s="20" t="str">
        <f t="array" ref="C1083">IF(D1083="","", INDEX(Impostazioni!$C$86:$L$105,MATCH($D1083,Impostazioni!$J$86:$J$105,0),2))</f>
        <v/>
      </c>
      <c r="D1083" s="28"/>
      <c r="E1083" s="28"/>
      <c r="F1083" s="28"/>
      <c r="G1083" s="28"/>
      <c r="H1083" s="29" t="s">
        <v>49</v>
      </c>
      <c r="I1083" s="29" t="e">
        <v>#REF!</v>
      </c>
      <c r="J1083" s="29" t="s">
        <v>49</v>
      </c>
      <c r="K1083" s="1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</row>
    <row r="1084" spans="1:27" ht="22.5" customHeight="1">
      <c r="A1084" s="1"/>
      <c r="B1084" s="28"/>
      <c r="C1084" s="20" t="str">
        <f t="array" ref="C1084">IF(D1084="","", INDEX(Impostazioni!$C$86:$L$105,MATCH($D1084,Impostazioni!$J$86:$J$105,0),2))</f>
        <v/>
      </c>
      <c r="D1084" s="28"/>
      <c r="E1084" s="28"/>
      <c r="F1084" s="28"/>
      <c r="G1084" s="28"/>
      <c r="H1084" s="29" t="s">
        <v>49</v>
      </c>
      <c r="I1084" s="29" t="e">
        <v>#REF!</v>
      </c>
      <c r="J1084" s="29" t="s">
        <v>49</v>
      </c>
      <c r="K1084" s="1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</row>
    <row r="1085" spans="1:27" ht="22.5" customHeight="1">
      <c r="A1085" s="1"/>
      <c r="B1085" s="28"/>
      <c r="C1085" s="20" t="str">
        <f t="array" ref="C1085">IF(D1085="","", INDEX(Impostazioni!$B$86:$F$105,MATCH($D1085,#REF!,0),2))</f>
        <v/>
      </c>
      <c r="D1085" s="28"/>
      <c r="E1085" s="28"/>
      <c r="F1085" s="28"/>
      <c r="G1085" s="28"/>
      <c r="H1085" s="29" t="s">
        <v>49</v>
      </c>
      <c r="I1085" s="29" t="e">
        <v>#REF!</v>
      </c>
      <c r="J1085" s="29" t="s">
        <v>49</v>
      </c>
      <c r="K1085" s="1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</row>
    <row r="1086" spans="1:27" ht="22.5" customHeight="1">
      <c r="A1086" s="1"/>
      <c r="B1086" s="28"/>
      <c r="C1086" s="20" t="str">
        <f t="array" ref="C1086">IF(D1086="","", INDEX(Impostazioni!$B$86:$F$105,MATCH($D1086,#REF!,0),2))</f>
        <v/>
      </c>
      <c r="D1086" s="28"/>
      <c r="E1086" s="28"/>
      <c r="F1086" s="28"/>
      <c r="G1086" s="28"/>
      <c r="H1086" s="29" t="s">
        <v>49</v>
      </c>
      <c r="I1086" s="29" t="e">
        <v>#REF!</v>
      </c>
      <c r="J1086" s="29" t="s">
        <v>49</v>
      </c>
      <c r="K1086" s="1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</row>
    <row r="1087" spans="1:27" ht="22.5" customHeight="1">
      <c r="A1087" s="1"/>
      <c r="B1087" s="28"/>
      <c r="C1087" s="20" t="str">
        <f t="array" ref="C1087">IF(D1087="","", INDEX(Impostazioni!$B$86:$F$105,MATCH($D1087,#REF!,0),2))</f>
        <v/>
      </c>
      <c r="D1087" s="28"/>
      <c r="E1087" s="28"/>
      <c r="F1087" s="28"/>
      <c r="G1087" s="28"/>
      <c r="H1087" s="29" t="s">
        <v>49</v>
      </c>
      <c r="I1087" s="29" t="e">
        <v>#REF!</v>
      </c>
      <c r="J1087" s="29" t="s">
        <v>49</v>
      </c>
      <c r="K1087" s="1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</row>
    <row r="1088" spans="1:27" ht="22.5" customHeight="1">
      <c r="A1088" s="1"/>
      <c r="B1088" s="28"/>
      <c r="C1088" s="20" t="str">
        <f t="array" ref="C1088">IF(D1088="","", INDEX(Impostazioni!$B$86:$F$105,MATCH($D1088,#REF!,0),2))</f>
        <v/>
      </c>
      <c r="D1088" s="28"/>
      <c r="E1088" s="28"/>
      <c r="F1088" s="28"/>
      <c r="G1088" s="28"/>
      <c r="H1088" s="29" t="s">
        <v>49</v>
      </c>
      <c r="I1088" s="29" t="e">
        <v>#REF!</v>
      </c>
      <c r="J1088" s="29" t="s">
        <v>49</v>
      </c>
      <c r="K1088" s="1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</row>
    <row r="1089" spans="1:27" ht="22.5" customHeight="1">
      <c r="A1089" s="1"/>
      <c r="B1089" s="28"/>
      <c r="C1089" s="20" t="str">
        <f t="array" ref="C1089">IF(D1089="","", INDEX(Impostazioni!$B$86:$F$105,MATCH($D1089,#REF!,0),2))</f>
        <v/>
      </c>
      <c r="D1089" s="28"/>
      <c r="E1089" s="28"/>
      <c r="F1089" s="28"/>
      <c r="G1089" s="28"/>
      <c r="H1089" s="29" t="s">
        <v>49</v>
      </c>
      <c r="I1089" s="29" t="e">
        <v>#REF!</v>
      </c>
      <c r="J1089" s="29" t="s">
        <v>49</v>
      </c>
      <c r="K1089" s="1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</row>
    <row r="1090" spans="1:27" ht="22.5" customHeight="1">
      <c r="A1090" s="1"/>
      <c r="B1090" s="28"/>
      <c r="C1090" s="20" t="str">
        <f t="array" ref="C1090">IF(D1090="","", INDEX(Impostazioni!$B$86:$F$105,MATCH($D1090,#REF!,0),2))</f>
        <v/>
      </c>
      <c r="D1090" s="28"/>
      <c r="E1090" s="28"/>
      <c r="F1090" s="28"/>
      <c r="G1090" s="28"/>
      <c r="H1090" s="29" t="s">
        <v>49</v>
      </c>
      <c r="I1090" s="29" t="e">
        <v>#REF!</v>
      </c>
      <c r="J1090" s="29" t="s">
        <v>49</v>
      </c>
      <c r="K1090" s="1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</row>
    <row r="1091" spans="1:27" ht="22.5" customHeight="1">
      <c r="A1091" s="1"/>
      <c r="B1091" s="28"/>
      <c r="C1091" s="20" t="str">
        <f t="array" ref="C1091">IF(D1091="","", INDEX(Impostazioni!$B$86:$F$105,MATCH($D1091,#REF!,0),2))</f>
        <v/>
      </c>
      <c r="D1091" s="28"/>
      <c r="E1091" s="28"/>
      <c r="F1091" s="28"/>
      <c r="G1091" s="28"/>
      <c r="H1091" s="29" t="s">
        <v>49</v>
      </c>
      <c r="I1091" s="29" t="e">
        <v>#REF!</v>
      </c>
      <c r="J1091" s="29" t="s">
        <v>49</v>
      </c>
      <c r="K1091" s="1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</row>
    <row r="1092" spans="1:27" ht="22.5" customHeight="1">
      <c r="A1092" s="1"/>
      <c r="B1092" s="28"/>
      <c r="C1092" s="20" t="str">
        <f t="array" ref="C1092">IF(D1092="","", INDEX(Impostazioni!$B$86:$F$105,MATCH($D1092,#REF!,0),2))</f>
        <v/>
      </c>
      <c r="D1092" s="28"/>
      <c r="E1092" s="28"/>
      <c r="F1092" s="28"/>
      <c r="G1092" s="28"/>
      <c r="H1092" s="29" t="s">
        <v>49</v>
      </c>
      <c r="I1092" s="29" t="e">
        <v>#REF!</v>
      </c>
      <c r="J1092" s="29" t="s">
        <v>49</v>
      </c>
      <c r="K1092" s="1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</row>
    <row r="1093" spans="1:27" ht="22.5" customHeight="1">
      <c r="A1093" s="1"/>
      <c r="B1093" s="28"/>
      <c r="C1093" s="20" t="str">
        <f t="array" ref="C1093">IF(D1093="","", INDEX(Impostazioni!$B$86:$F$105,MATCH($D1093,#REF!,0),2))</f>
        <v/>
      </c>
      <c r="D1093" s="28"/>
      <c r="E1093" s="28"/>
      <c r="F1093" s="28"/>
      <c r="G1093" s="28"/>
      <c r="H1093" s="29" t="s">
        <v>49</v>
      </c>
      <c r="I1093" s="29" t="e">
        <v>#REF!</v>
      </c>
      <c r="J1093" s="29" t="s">
        <v>49</v>
      </c>
      <c r="K1093" s="1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</row>
    <row r="1094" spans="1:27" ht="22.5" customHeight="1">
      <c r="A1094" s="1"/>
      <c r="B1094" s="28"/>
      <c r="C1094" s="20" t="str">
        <f t="array" ref="C1094">IF(D1094="","", INDEX(Impostazioni!$B$86:$F$105,MATCH($D1094,#REF!,0),2))</f>
        <v/>
      </c>
      <c r="D1094" s="28"/>
      <c r="E1094" s="28"/>
      <c r="F1094" s="28"/>
      <c r="G1094" s="28"/>
      <c r="H1094" s="29" t="s">
        <v>49</v>
      </c>
      <c r="I1094" s="29" t="e">
        <v>#REF!</v>
      </c>
      <c r="J1094" s="29" t="s">
        <v>49</v>
      </c>
      <c r="K1094" s="1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</row>
    <row r="1095" spans="1:27" ht="22.5" customHeight="1">
      <c r="A1095" s="1"/>
      <c r="B1095" s="28"/>
      <c r="C1095" s="20" t="str">
        <f t="array" ref="C1095">IF(D1095="","", INDEX(Impostazioni!$B$86:$F$105,MATCH($D1095,#REF!,0),2))</f>
        <v/>
      </c>
      <c r="D1095" s="28"/>
      <c r="E1095" s="28"/>
      <c r="F1095" s="28"/>
      <c r="G1095" s="28"/>
      <c r="H1095" s="29" t="s">
        <v>49</v>
      </c>
      <c r="I1095" s="29" t="e">
        <v>#REF!</v>
      </c>
      <c r="J1095" s="29" t="s">
        <v>49</v>
      </c>
      <c r="K1095" s="1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</row>
    <row r="1096" spans="1:27" ht="22.5" customHeight="1">
      <c r="A1096" s="1"/>
      <c r="B1096" s="28"/>
      <c r="C1096" s="20" t="str">
        <f t="array" ref="C1096">IF(D1096="","", INDEX(Impostazioni!$B$86:$F$105,MATCH($D1096,#REF!,0),2))</f>
        <v/>
      </c>
      <c r="D1096" s="28"/>
      <c r="E1096" s="28"/>
      <c r="F1096" s="28"/>
      <c r="G1096" s="28"/>
      <c r="H1096" s="29" t="s">
        <v>49</v>
      </c>
      <c r="I1096" s="29" t="e">
        <v>#REF!</v>
      </c>
      <c r="J1096" s="29" t="s">
        <v>49</v>
      </c>
      <c r="K1096" s="1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</row>
    <row r="1097" spans="1:27" ht="22.5" customHeight="1">
      <c r="A1097" s="1"/>
      <c r="B1097" s="28"/>
      <c r="C1097" s="20" t="str">
        <f t="array" ref="C1097">IF(D1097="","", INDEX(Impostazioni!$B$86:$F$105,MATCH($D1097,#REF!,0),2))</f>
        <v/>
      </c>
      <c r="D1097" s="28"/>
      <c r="E1097" s="28"/>
      <c r="F1097" s="28"/>
      <c r="G1097" s="28"/>
      <c r="H1097" s="29" t="s">
        <v>49</v>
      </c>
      <c r="I1097" s="29" t="e">
        <v>#REF!</v>
      </c>
      <c r="J1097" s="29" t="s">
        <v>49</v>
      </c>
      <c r="K1097" s="1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</row>
    <row r="1098" spans="1:27" ht="22.5" customHeight="1">
      <c r="A1098" s="1"/>
      <c r="B1098" s="28"/>
      <c r="C1098" s="20" t="str">
        <f t="array" ref="C1098">IF(D1098="","", INDEX(Impostazioni!$B$86:$F$105,MATCH($D1098,#REF!,0),2))</f>
        <v/>
      </c>
      <c r="D1098" s="28"/>
      <c r="E1098" s="28"/>
      <c r="F1098" s="28"/>
      <c r="G1098" s="28"/>
      <c r="H1098" s="29" t="s">
        <v>49</v>
      </c>
      <c r="I1098" s="29" t="e">
        <v>#REF!</v>
      </c>
      <c r="J1098" s="29" t="s">
        <v>49</v>
      </c>
      <c r="K1098" s="1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</row>
    <row r="1099" spans="1:27" ht="22.5" customHeight="1">
      <c r="A1099" s="1"/>
      <c r="B1099" s="28"/>
      <c r="C1099" s="20" t="str">
        <f t="array" ref="C1099">IF(D1099="","", INDEX(Impostazioni!$B$86:$F$105,MATCH($D1099,#REF!,0),2))</f>
        <v/>
      </c>
      <c r="D1099" s="28"/>
      <c r="E1099" s="28"/>
      <c r="F1099" s="28"/>
      <c r="G1099" s="28"/>
      <c r="H1099" s="29" t="s">
        <v>49</v>
      </c>
      <c r="I1099" s="29" t="e">
        <v>#REF!</v>
      </c>
      <c r="J1099" s="29" t="s">
        <v>49</v>
      </c>
      <c r="K1099" s="1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</row>
    <row r="1100" spans="1:27" ht="22.5" customHeight="1">
      <c r="A1100" s="1"/>
      <c r="B1100" s="28"/>
      <c r="C1100" s="20" t="str">
        <f t="array" ref="C1100">IF(D1100="","", INDEX(Impostazioni!$B$86:$F$105,MATCH($D1100,#REF!,0),2))</f>
        <v/>
      </c>
      <c r="D1100" s="28"/>
      <c r="E1100" s="28"/>
      <c r="F1100" s="28"/>
      <c r="G1100" s="28"/>
      <c r="H1100" s="29" t="s">
        <v>49</v>
      </c>
      <c r="I1100" s="29" t="e">
        <v>#REF!</v>
      </c>
      <c r="J1100" s="29" t="s">
        <v>49</v>
      </c>
      <c r="K1100" s="1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</row>
    <row r="1101" spans="1:27" ht="22.5" customHeight="1">
      <c r="A1101" s="1"/>
      <c r="B1101" s="28"/>
      <c r="C1101" s="20" t="str">
        <f t="array" ref="C1101">IF(D1101="","", INDEX(Impostazioni!$B$86:$F$105,MATCH($D1101,#REF!,0),2))</f>
        <v/>
      </c>
      <c r="D1101" s="28"/>
      <c r="E1101" s="28"/>
      <c r="F1101" s="28"/>
      <c r="G1101" s="28"/>
      <c r="H1101" s="29" t="s">
        <v>49</v>
      </c>
      <c r="I1101" s="29" t="e">
        <v>#REF!</v>
      </c>
      <c r="J1101" s="29" t="s">
        <v>49</v>
      </c>
      <c r="K1101" s="1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</row>
    <row r="1102" spans="1:27" ht="22.5" customHeight="1">
      <c r="A1102" s="1"/>
      <c r="B1102" s="28"/>
      <c r="C1102" s="20" t="str">
        <f t="array" ref="C1102">IF(D1102="","", INDEX(Impostazioni!$B$86:$F$105,MATCH($D1102,#REF!,0),2))</f>
        <v/>
      </c>
      <c r="D1102" s="28"/>
      <c r="E1102" s="28"/>
      <c r="F1102" s="28"/>
      <c r="G1102" s="28"/>
      <c r="H1102" s="29" t="s">
        <v>49</v>
      </c>
      <c r="I1102" s="29" t="e">
        <v>#REF!</v>
      </c>
      <c r="J1102" s="29" t="s">
        <v>49</v>
      </c>
      <c r="K1102" s="1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</row>
    <row r="1103" spans="1:27" ht="22.5" customHeight="1">
      <c r="A1103" s="1"/>
      <c r="B1103" s="28"/>
      <c r="C1103" s="20" t="str">
        <f t="array" ref="C1103">IF(D1103="","", INDEX(Impostazioni!$B$86:$F$105,MATCH($D1103,#REF!,0),2))</f>
        <v/>
      </c>
      <c r="D1103" s="28"/>
      <c r="E1103" s="28"/>
      <c r="F1103" s="28"/>
      <c r="G1103" s="28"/>
      <c r="H1103" s="29" t="s">
        <v>49</v>
      </c>
      <c r="I1103" s="29" t="e">
        <v>#REF!</v>
      </c>
      <c r="J1103" s="29" t="s">
        <v>49</v>
      </c>
      <c r="K1103" s="1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</row>
    <row r="1104" spans="1:27" ht="22.5" customHeight="1">
      <c r="A1104" s="1"/>
      <c r="B1104" s="28"/>
      <c r="C1104" s="20" t="str">
        <f t="array" ref="C1104">IF(D1104="","", INDEX(Impostazioni!$B$86:$F$105,MATCH($D1104,#REF!,0),2))</f>
        <v/>
      </c>
      <c r="D1104" s="28"/>
      <c r="E1104" s="28"/>
      <c r="F1104" s="28"/>
      <c r="G1104" s="28"/>
      <c r="H1104" s="29" t="s">
        <v>49</v>
      </c>
      <c r="I1104" s="29" t="e">
        <v>#REF!</v>
      </c>
      <c r="J1104" s="29" t="s">
        <v>49</v>
      </c>
      <c r="K1104" s="1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</row>
    <row r="1105" spans="1:27" ht="22.5" customHeight="1">
      <c r="A1105" s="1"/>
      <c r="B1105" s="28"/>
      <c r="C1105" s="20" t="str">
        <f t="array" ref="C1105">IF(D1105="","", INDEX(Impostazioni!$B$86:$F$105,MATCH($D1105,#REF!,0),2))</f>
        <v/>
      </c>
      <c r="D1105" s="28"/>
      <c r="E1105" s="28"/>
      <c r="F1105" s="28"/>
      <c r="G1105" s="28"/>
      <c r="H1105" s="29" t="s">
        <v>49</v>
      </c>
      <c r="I1105" s="29" t="e">
        <v>#REF!</v>
      </c>
      <c r="J1105" s="29" t="s">
        <v>49</v>
      </c>
      <c r="K1105" s="1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</row>
    <row r="1106" spans="1:27" ht="22.5" customHeight="1">
      <c r="A1106" s="1"/>
      <c r="B1106" s="28"/>
      <c r="C1106" s="20" t="str">
        <f t="array" ref="C1106">IF(D1106="","", INDEX(Impostazioni!$B$86:$F$105,MATCH($D1106,#REF!,0),2))</f>
        <v/>
      </c>
      <c r="D1106" s="28"/>
      <c r="E1106" s="28"/>
      <c r="F1106" s="28"/>
      <c r="G1106" s="28"/>
      <c r="H1106" s="29" t="s">
        <v>49</v>
      </c>
      <c r="I1106" s="29" t="e">
        <v>#REF!</v>
      </c>
      <c r="J1106" s="29" t="s">
        <v>49</v>
      </c>
      <c r="K1106" s="1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</row>
    <row r="1107" spans="1:27" ht="22.5" customHeight="1">
      <c r="A1107" s="1"/>
      <c r="B1107" s="28"/>
      <c r="C1107" s="20" t="str">
        <f t="array" ref="C1107">IF(D1107="","", INDEX(Impostazioni!$B$86:$F$105,MATCH($D1107,#REF!,0),2))</f>
        <v/>
      </c>
      <c r="D1107" s="28"/>
      <c r="E1107" s="28"/>
      <c r="F1107" s="28"/>
      <c r="G1107" s="28"/>
      <c r="H1107" s="29" t="s">
        <v>49</v>
      </c>
      <c r="I1107" s="29" t="e">
        <v>#REF!</v>
      </c>
      <c r="J1107" s="29" t="s">
        <v>49</v>
      </c>
      <c r="K1107" s="1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</row>
    <row r="1108" spans="1:27" ht="22.5" customHeight="1">
      <c r="A1108" s="1"/>
      <c r="B1108" s="28"/>
      <c r="C1108" s="20" t="str">
        <f t="array" ref="C1108">IF(D1108="","", INDEX(Impostazioni!$B$86:$F$105,MATCH($D1108,#REF!,0),2))</f>
        <v/>
      </c>
      <c r="D1108" s="28"/>
      <c r="E1108" s="28"/>
      <c r="F1108" s="28"/>
      <c r="G1108" s="28"/>
      <c r="H1108" s="29" t="s">
        <v>49</v>
      </c>
      <c r="I1108" s="29" t="e">
        <v>#REF!</v>
      </c>
      <c r="J1108" s="29" t="s">
        <v>49</v>
      </c>
      <c r="K1108" s="1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</row>
    <row r="1109" spans="1:27" ht="22.5" customHeight="1">
      <c r="A1109" s="1"/>
      <c r="B1109" s="28"/>
      <c r="C1109" s="20" t="str">
        <f t="array" ref="C1109">IF(D1109="","", INDEX(Impostazioni!$B$86:$F$105,MATCH($D1109,#REF!,0),2))</f>
        <v/>
      </c>
      <c r="D1109" s="28"/>
      <c r="E1109" s="28"/>
      <c r="F1109" s="28"/>
      <c r="G1109" s="28"/>
      <c r="H1109" s="29" t="s">
        <v>49</v>
      </c>
      <c r="I1109" s="29" t="e">
        <v>#REF!</v>
      </c>
      <c r="J1109" s="29" t="s">
        <v>49</v>
      </c>
      <c r="K1109" s="1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</row>
    <row r="1110" spans="1:27" ht="22.5" customHeight="1">
      <c r="A1110" s="1"/>
      <c r="B1110" s="28"/>
      <c r="C1110" s="20" t="str">
        <f t="array" ref="C1110">IF(D1110="","", INDEX(Impostazioni!$B$86:$F$105,MATCH($D1110,#REF!,0),2))</f>
        <v/>
      </c>
      <c r="D1110" s="28"/>
      <c r="E1110" s="28"/>
      <c r="F1110" s="28"/>
      <c r="G1110" s="28"/>
      <c r="H1110" s="29" t="s">
        <v>49</v>
      </c>
      <c r="I1110" s="29" t="e">
        <v>#REF!</v>
      </c>
      <c r="J1110" s="29" t="s">
        <v>49</v>
      </c>
      <c r="K1110" s="1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</row>
    <row r="1111" spans="1:27" ht="22.5" customHeight="1">
      <c r="A1111" s="1"/>
      <c r="B1111" s="28"/>
      <c r="C1111" s="20" t="str">
        <f t="array" ref="C1111">IF(D1111="","", INDEX(Impostazioni!$B$86:$F$105,MATCH($D1111,#REF!,0),2))</f>
        <v/>
      </c>
      <c r="D1111" s="28"/>
      <c r="E1111" s="28"/>
      <c r="F1111" s="28"/>
      <c r="G1111" s="28"/>
      <c r="H1111" s="29" t="s">
        <v>49</v>
      </c>
      <c r="I1111" s="29" t="e">
        <v>#REF!</v>
      </c>
      <c r="J1111" s="29" t="s">
        <v>49</v>
      </c>
      <c r="K1111" s="1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</row>
    <row r="1112" spans="1:27" ht="22.5" customHeight="1">
      <c r="A1112" s="1"/>
      <c r="B1112" s="28"/>
      <c r="C1112" s="20" t="str">
        <f t="array" ref="C1112">IF(D1112="","", INDEX(Impostazioni!$B$86:$F$105,MATCH($D1112,#REF!,0),2))</f>
        <v/>
      </c>
      <c r="D1112" s="28"/>
      <c r="E1112" s="28"/>
      <c r="F1112" s="28"/>
      <c r="G1112" s="28"/>
      <c r="H1112" s="29" t="s">
        <v>49</v>
      </c>
      <c r="I1112" s="29" t="e">
        <v>#REF!</v>
      </c>
      <c r="J1112" s="29" t="s">
        <v>49</v>
      </c>
      <c r="K1112" s="1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</row>
    <row r="1113" spans="1:27" ht="22.5" customHeight="1">
      <c r="A1113" s="1"/>
      <c r="B1113" s="28"/>
      <c r="C1113" s="20" t="str">
        <f t="array" ref="C1113">IF(D1113="","", INDEX(Impostazioni!$B$86:$F$105,MATCH($D1113,#REF!,0),2))</f>
        <v/>
      </c>
      <c r="D1113" s="28"/>
      <c r="E1113" s="28"/>
      <c r="F1113" s="28"/>
      <c r="G1113" s="28"/>
      <c r="H1113" s="29" t="s">
        <v>49</v>
      </c>
      <c r="I1113" s="29" t="e">
        <v>#REF!</v>
      </c>
      <c r="J1113" s="29" t="s">
        <v>49</v>
      </c>
      <c r="K1113" s="1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</row>
    <row r="1114" spans="1:27" ht="22.5" customHeight="1">
      <c r="A1114" s="1"/>
      <c r="B1114" s="28"/>
      <c r="C1114" s="20" t="str">
        <f t="array" ref="C1114">IF(D1114="","", INDEX(Impostazioni!$B$86:$F$105,MATCH($D1114,#REF!,0),2))</f>
        <v/>
      </c>
      <c r="D1114" s="28"/>
      <c r="E1114" s="28"/>
      <c r="F1114" s="28"/>
      <c r="G1114" s="28"/>
      <c r="H1114" s="29" t="s">
        <v>49</v>
      </c>
      <c r="I1114" s="29" t="e">
        <v>#REF!</v>
      </c>
      <c r="J1114" s="29" t="s">
        <v>49</v>
      </c>
      <c r="K1114" s="1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</row>
    <row r="1115" spans="1:27" ht="22.5" customHeight="1">
      <c r="A1115" s="1"/>
      <c r="B1115" s="28"/>
      <c r="C1115" s="20" t="str">
        <f t="array" ref="C1115">IF(D1115="","", INDEX(Impostazioni!$B$86:$F$105,MATCH($D1115,#REF!,0),2))</f>
        <v/>
      </c>
      <c r="D1115" s="28"/>
      <c r="E1115" s="28"/>
      <c r="F1115" s="28"/>
      <c r="G1115" s="28"/>
      <c r="H1115" s="29" t="s">
        <v>49</v>
      </c>
      <c r="I1115" s="29" t="e">
        <v>#REF!</v>
      </c>
      <c r="J1115" s="29" t="s">
        <v>49</v>
      </c>
      <c r="K1115" s="1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</row>
    <row r="1116" spans="1:27" ht="22.5" customHeight="1">
      <c r="A1116" s="1"/>
      <c r="B1116" s="28"/>
      <c r="C1116" s="20" t="str">
        <f t="array" ref="C1116">IF(D1116="","", INDEX(Impostazioni!$B$86:$F$105,MATCH($D1116,#REF!,0),2))</f>
        <v/>
      </c>
      <c r="D1116" s="28"/>
      <c r="E1116" s="28"/>
      <c r="F1116" s="28"/>
      <c r="G1116" s="28"/>
      <c r="H1116" s="29" t="s">
        <v>49</v>
      </c>
      <c r="I1116" s="29" t="e">
        <v>#REF!</v>
      </c>
      <c r="J1116" s="29" t="s">
        <v>49</v>
      </c>
      <c r="K1116" s="1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</row>
    <row r="1117" spans="1:27" ht="22.5" customHeight="1">
      <c r="A1117" s="1"/>
      <c r="B1117" s="28"/>
      <c r="C1117" s="20" t="str">
        <f t="array" ref="C1117">IF(D1117="","", INDEX(Impostazioni!$B$86:$F$105,MATCH($D1117,#REF!,0),2))</f>
        <v/>
      </c>
      <c r="D1117" s="28"/>
      <c r="E1117" s="28"/>
      <c r="F1117" s="28"/>
      <c r="G1117" s="28"/>
      <c r="H1117" s="29" t="s">
        <v>49</v>
      </c>
      <c r="I1117" s="29" t="e">
        <v>#REF!</v>
      </c>
      <c r="J1117" s="29" t="s">
        <v>49</v>
      </c>
      <c r="K1117" s="1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</row>
    <row r="1118" spans="1:27" ht="22.5" customHeight="1">
      <c r="A1118" s="1"/>
      <c r="B1118" s="28"/>
      <c r="C1118" s="20" t="str">
        <f t="array" ref="C1118">IF(D1118="","", INDEX(Impostazioni!$B$86:$F$105,MATCH($D1118,#REF!,0),2))</f>
        <v/>
      </c>
      <c r="D1118" s="28"/>
      <c r="E1118" s="28"/>
      <c r="F1118" s="28"/>
      <c r="G1118" s="28"/>
      <c r="H1118" s="29" t="s">
        <v>49</v>
      </c>
      <c r="I1118" s="29" t="e">
        <v>#REF!</v>
      </c>
      <c r="J1118" s="29" t="s">
        <v>49</v>
      </c>
      <c r="K1118" s="1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</row>
    <row r="1119" spans="1:27" ht="22.5" customHeight="1">
      <c r="A1119" s="1"/>
      <c r="B1119" s="28"/>
      <c r="C1119" s="20" t="str">
        <f t="array" ref="C1119">IF(D1119="","", INDEX(Impostazioni!$B$86:$F$105,MATCH($D1119,#REF!,0),2))</f>
        <v/>
      </c>
      <c r="D1119" s="28"/>
      <c r="E1119" s="28"/>
      <c r="F1119" s="28"/>
      <c r="G1119" s="28"/>
      <c r="H1119" s="29" t="s">
        <v>49</v>
      </c>
      <c r="I1119" s="29" t="e">
        <v>#REF!</v>
      </c>
      <c r="J1119" s="29" t="s">
        <v>49</v>
      </c>
      <c r="K1119" s="1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</row>
    <row r="1120" spans="1:27" ht="22.5" customHeight="1">
      <c r="A1120" s="1"/>
      <c r="B1120" s="28"/>
      <c r="C1120" s="20" t="str">
        <f t="array" ref="C1120">IF(D1120="","", INDEX(Impostazioni!$B$86:$F$105,MATCH($D1120,#REF!,0),2))</f>
        <v/>
      </c>
      <c r="D1120" s="28"/>
      <c r="E1120" s="28"/>
      <c r="F1120" s="28"/>
      <c r="G1120" s="28"/>
      <c r="H1120" s="29" t="s">
        <v>49</v>
      </c>
      <c r="I1120" s="29" t="e">
        <v>#REF!</v>
      </c>
      <c r="J1120" s="29" t="s">
        <v>49</v>
      </c>
      <c r="K1120" s="1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</row>
    <row r="1121" spans="1:27" ht="22.5" customHeight="1">
      <c r="A1121" s="1"/>
      <c r="B1121" s="28"/>
      <c r="C1121" s="20" t="str">
        <f t="array" ref="C1121">IF(D1121="","", INDEX(Impostazioni!$B$86:$F$105,MATCH($D1121,#REF!,0),2))</f>
        <v/>
      </c>
      <c r="D1121" s="28"/>
      <c r="E1121" s="28"/>
      <c r="F1121" s="28"/>
      <c r="G1121" s="28"/>
      <c r="H1121" s="29" t="s">
        <v>49</v>
      </c>
      <c r="I1121" s="29" t="e">
        <v>#REF!</v>
      </c>
      <c r="J1121" s="29" t="s">
        <v>49</v>
      </c>
      <c r="K1121" s="1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</row>
    <row r="1122" spans="1:27" ht="22.5" customHeight="1">
      <c r="A1122" s="1"/>
      <c r="B1122" s="28"/>
      <c r="C1122" s="20" t="str">
        <f t="array" ref="C1122">IF(D1122="","", INDEX(Impostazioni!$B$86:$F$105,MATCH($D1122,#REF!,0),2))</f>
        <v/>
      </c>
      <c r="D1122" s="28"/>
      <c r="E1122" s="28"/>
      <c r="F1122" s="28"/>
      <c r="G1122" s="28"/>
      <c r="H1122" s="29" t="s">
        <v>49</v>
      </c>
      <c r="I1122" s="29" t="e">
        <v>#REF!</v>
      </c>
      <c r="J1122" s="29" t="s">
        <v>49</v>
      </c>
      <c r="K1122" s="1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</row>
    <row r="1123" spans="1:27" ht="22.5" customHeight="1">
      <c r="A1123" s="1"/>
      <c r="B1123" s="28"/>
      <c r="C1123" s="20" t="str">
        <f t="array" ref="C1123">IF(D1123="","", INDEX(Impostazioni!$B$86:$F$105,MATCH($D1123,#REF!,0),2))</f>
        <v/>
      </c>
      <c r="D1123" s="28"/>
      <c r="E1123" s="28"/>
      <c r="F1123" s="28"/>
      <c r="G1123" s="28"/>
      <c r="H1123" s="29" t="s">
        <v>49</v>
      </c>
      <c r="I1123" s="29" t="e">
        <v>#REF!</v>
      </c>
      <c r="J1123" s="29" t="s">
        <v>49</v>
      </c>
      <c r="K1123" s="1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</row>
    <row r="1124" spans="1:27" ht="22.5" customHeight="1">
      <c r="A1124" s="1"/>
      <c r="B1124" s="28"/>
      <c r="C1124" s="20" t="str">
        <f t="array" ref="C1124">IF(D1124="","", INDEX(Impostazioni!$B$86:$F$105,MATCH($D1124,#REF!,0),2))</f>
        <v/>
      </c>
      <c r="D1124" s="28"/>
      <c r="E1124" s="28"/>
      <c r="F1124" s="28"/>
      <c r="G1124" s="28"/>
      <c r="H1124" s="29" t="s">
        <v>49</v>
      </c>
      <c r="I1124" s="29" t="e">
        <v>#REF!</v>
      </c>
      <c r="J1124" s="29" t="s">
        <v>49</v>
      </c>
      <c r="K1124" s="1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</row>
    <row r="1125" spans="1:27" ht="22.5" customHeight="1">
      <c r="A1125" s="1"/>
      <c r="B1125" s="28"/>
      <c r="C1125" s="20" t="str">
        <f t="array" ref="C1125">IF(D1125="","", INDEX(Impostazioni!$B$86:$F$105,MATCH($D1125,#REF!,0),2))</f>
        <v/>
      </c>
      <c r="D1125" s="28"/>
      <c r="E1125" s="28"/>
      <c r="F1125" s="28"/>
      <c r="G1125" s="28"/>
      <c r="H1125" s="29" t="s">
        <v>49</v>
      </c>
      <c r="I1125" s="29" t="e">
        <v>#REF!</v>
      </c>
      <c r="J1125" s="29" t="s">
        <v>49</v>
      </c>
      <c r="K1125" s="1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</row>
    <row r="1126" spans="1:27" ht="22.5" customHeight="1">
      <c r="A1126" s="1"/>
      <c r="B1126" s="28"/>
      <c r="C1126" s="20" t="str">
        <f t="array" ref="C1126">IF(D1126="","", INDEX(Impostazioni!$B$86:$F$105,MATCH($D1126,#REF!,0),2))</f>
        <v/>
      </c>
      <c r="D1126" s="28"/>
      <c r="E1126" s="28"/>
      <c r="F1126" s="28"/>
      <c r="G1126" s="28"/>
      <c r="H1126" s="29" t="s">
        <v>49</v>
      </c>
      <c r="I1126" s="29" t="e">
        <v>#REF!</v>
      </c>
      <c r="J1126" s="29" t="s">
        <v>49</v>
      </c>
      <c r="K1126" s="1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</row>
    <row r="1127" spans="1:27" ht="22.5" customHeight="1">
      <c r="A1127" s="1"/>
      <c r="B1127" s="28"/>
      <c r="C1127" s="20" t="str">
        <f t="array" ref="C1127">IF(D1127="","", INDEX(Impostazioni!$B$86:$F$105,MATCH($D1127,#REF!,0),2))</f>
        <v/>
      </c>
      <c r="D1127" s="28"/>
      <c r="E1127" s="28"/>
      <c r="F1127" s="28"/>
      <c r="G1127" s="28"/>
      <c r="H1127" s="29" t="s">
        <v>49</v>
      </c>
      <c r="I1127" s="29" t="e">
        <v>#REF!</v>
      </c>
      <c r="J1127" s="29" t="s">
        <v>49</v>
      </c>
      <c r="K1127" s="1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</row>
    <row r="1128" spans="1:27" ht="22.5" customHeight="1">
      <c r="A1128" s="1"/>
      <c r="B1128" s="28"/>
      <c r="C1128" s="20" t="str">
        <f t="array" ref="C1128">IF(D1128="","", INDEX(Impostazioni!$B$86:$F$105,MATCH($D1128,#REF!,0),2))</f>
        <v/>
      </c>
      <c r="D1128" s="28"/>
      <c r="E1128" s="28"/>
      <c r="F1128" s="28"/>
      <c r="G1128" s="28"/>
      <c r="H1128" s="29" t="s">
        <v>49</v>
      </c>
      <c r="I1128" s="29" t="e">
        <v>#REF!</v>
      </c>
      <c r="J1128" s="29" t="s">
        <v>49</v>
      </c>
      <c r="K1128" s="1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</row>
    <row r="1129" spans="1:27" ht="22.5" customHeight="1">
      <c r="A1129" s="1"/>
      <c r="B1129" s="28"/>
      <c r="C1129" s="20" t="str">
        <f t="array" ref="C1129">IF(D1129="","", INDEX(Impostazioni!$B$86:$F$105,MATCH($D1129,#REF!,0),2))</f>
        <v/>
      </c>
      <c r="D1129" s="28"/>
      <c r="E1129" s="28"/>
      <c r="F1129" s="28"/>
      <c r="G1129" s="28"/>
      <c r="H1129" s="29" t="s">
        <v>49</v>
      </c>
      <c r="I1129" s="29" t="e">
        <v>#REF!</v>
      </c>
      <c r="J1129" s="29" t="s">
        <v>49</v>
      </c>
      <c r="K1129" s="1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</row>
    <row r="1130" spans="1:27" ht="22.5" customHeight="1">
      <c r="A1130" s="1"/>
      <c r="B1130" s="28"/>
      <c r="C1130" s="20" t="str">
        <f t="array" ref="C1130">IF(D1130="","", INDEX(Impostazioni!$B$86:$F$105,MATCH($D1130,#REF!,0),2))</f>
        <v/>
      </c>
      <c r="D1130" s="28"/>
      <c r="E1130" s="28"/>
      <c r="F1130" s="28"/>
      <c r="G1130" s="28"/>
      <c r="H1130" s="29" t="s">
        <v>49</v>
      </c>
      <c r="I1130" s="29" t="e">
        <v>#REF!</v>
      </c>
      <c r="J1130" s="29" t="s">
        <v>49</v>
      </c>
      <c r="K1130" s="1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</row>
    <row r="1131" spans="1:27" ht="22.5" customHeight="1">
      <c r="A1131" s="1"/>
      <c r="B1131" s="28"/>
      <c r="C1131" s="20" t="str">
        <f t="array" ref="C1131">IF(D1131="","", INDEX(Impostazioni!$B$86:$F$105,MATCH($D1131,#REF!,0),2))</f>
        <v/>
      </c>
      <c r="D1131" s="28"/>
      <c r="E1131" s="28"/>
      <c r="F1131" s="28"/>
      <c r="G1131" s="28"/>
      <c r="H1131" s="29" t="s">
        <v>49</v>
      </c>
      <c r="I1131" s="29" t="e">
        <v>#REF!</v>
      </c>
      <c r="J1131" s="29" t="s">
        <v>49</v>
      </c>
      <c r="K1131" s="1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</row>
    <row r="1132" spans="1:27" ht="22.5" customHeight="1">
      <c r="A1132" s="1"/>
      <c r="B1132" s="28"/>
      <c r="C1132" s="20" t="str">
        <f t="array" ref="C1132">IF(D1132="","", INDEX(Impostazioni!$B$86:$F$105,MATCH($D1132,#REF!,0),2))</f>
        <v/>
      </c>
      <c r="D1132" s="28"/>
      <c r="E1132" s="28"/>
      <c r="F1132" s="28"/>
      <c r="G1132" s="28"/>
      <c r="H1132" s="29" t="s">
        <v>49</v>
      </c>
      <c r="I1132" s="29" t="e">
        <v>#REF!</v>
      </c>
      <c r="J1132" s="29" t="s">
        <v>49</v>
      </c>
      <c r="K1132" s="1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</row>
    <row r="1133" spans="1:27" ht="22.5" customHeight="1">
      <c r="A1133" s="1"/>
      <c r="B1133" s="28"/>
      <c r="C1133" s="20" t="str">
        <f t="array" ref="C1133">IF(D1133="","", INDEX(Impostazioni!$B$86:$F$105,MATCH($D1133,#REF!,0),2))</f>
        <v/>
      </c>
      <c r="D1133" s="28"/>
      <c r="E1133" s="28"/>
      <c r="F1133" s="28"/>
      <c r="G1133" s="28"/>
      <c r="H1133" s="29" t="s">
        <v>49</v>
      </c>
      <c r="I1133" s="29" t="e">
        <v>#REF!</v>
      </c>
      <c r="J1133" s="29" t="s">
        <v>49</v>
      </c>
      <c r="K1133" s="1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</row>
    <row r="1134" spans="1:27" ht="22.5" customHeight="1">
      <c r="A1134" s="1"/>
      <c r="B1134" s="28"/>
      <c r="C1134" s="20" t="str">
        <f t="array" ref="C1134">IF(D1134="","", INDEX(Impostazioni!$B$86:$F$105,MATCH($D1134,#REF!,0),2))</f>
        <v/>
      </c>
      <c r="D1134" s="28"/>
      <c r="E1134" s="28"/>
      <c r="F1134" s="28"/>
      <c r="G1134" s="28"/>
      <c r="H1134" s="29" t="s">
        <v>49</v>
      </c>
      <c r="I1134" s="29" t="e">
        <v>#REF!</v>
      </c>
      <c r="J1134" s="29" t="s">
        <v>49</v>
      </c>
      <c r="K1134" s="1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</row>
    <row r="1135" spans="1:27" ht="22.5" customHeight="1">
      <c r="A1135" s="1"/>
      <c r="B1135" s="28"/>
      <c r="C1135" s="20" t="str">
        <f t="array" ref="C1135">IF(D1135="","", INDEX(Impostazioni!$B$86:$F$105,MATCH($D1135,#REF!,0),2))</f>
        <v/>
      </c>
      <c r="D1135" s="28"/>
      <c r="E1135" s="28"/>
      <c r="F1135" s="28"/>
      <c r="G1135" s="28"/>
      <c r="H1135" s="29" t="s">
        <v>49</v>
      </c>
      <c r="I1135" s="29" t="e">
        <v>#REF!</v>
      </c>
      <c r="J1135" s="29" t="s">
        <v>49</v>
      </c>
      <c r="K1135" s="1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</row>
    <row r="1136" spans="1:27" ht="22.5" customHeight="1">
      <c r="A1136" s="1"/>
      <c r="B1136" s="28"/>
      <c r="C1136" s="20" t="str">
        <f t="array" ref="C1136">IF(D1136="","", INDEX(Impostazioni!$B$86:$F$105,MATCH($D1136,#REF!,0),2))</f>
        <v/>
      </c>
      <c r="D1136" s="28"/>
      <c r="E1136" s="28"/>
      <c r="F1136" s="28"/>
      <c r="G1136" s="28"/>
      <c r="H1136" s="29" t="s">
        <v>49</v>
      </c>
      <c r="I1136" s="29" t="e">
        <v>#REF!</v>
      </c>
      <c r="J1136" s="29" t="s">
        <v>49</v>
      </c>
      <c r="K1136" s="1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</row>
    <row r="1137" spans="1:27" ht="22.5" customHeight="1">
      <c r="A1137" s="1"/>
      <c r="B1137" s="28"/>
      <c r="C1137" s="20" t="str">
        <f t="array" ref="C1137">IF(D1137="","", INDEX(Impostazioni!$B$86:$F$105,MATCH($D1137,#REF!,0),2))</f>
        <v/>
      </c>
      <c r="D1137" s="28"/>
      <c r="E1137" s="28"/>
      <c r="F1137" s="28"/>
      <c r="G1137" s="28"/>
      <c r="H1137" s="29" t="s">
        <v>49</v>
      </c>
      <c r="I1137" s="29" t="e">
        <v>#REF!</v>
      </c>
      <c r="J1137" s="29" t="s">
        <v>49</v>
      </c>
      <c r="K1137" s="1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</row>
    <row r="1138" spans="1:27" ht="22.5" customHeight="1">
      <c r="A1138" s="1"/>
      <c r="B1138" s="28"/>
      <c r="C1138" s="20" t="str">
        <f t="array" ref="C1138">IF(D1138="","", INDEX(Impostazioni!$B$86:$F$105,MATCH($D1138,#REF!,0),2))</f>
        <v/>
      </c>
      <c r="D1138" s="28"/>
      <c r="E1138" s="28"/>
      <c r="F1138" s="28"/>
      <c r="G1138" s="28"/>
      <c r="H1138" s="29" t="s">
        <v>49</v>
      </c>
      <c r="I1138" s="29" t="e">
        <v>#REF!</v>
      </c>
      <c r="J1138" s="29" t="s">
        <v>49</v>
      </c>
      <c r="K1138" s="1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</row>
    <row r="1139" spans="1:27" ht="22.5" customHeight="1">
      <c r="A1139" s="1"/>
      <c r="B1139" s="28"/>
      <c r="C1139" s="20" t="str">
        <f t="array" ref="C1139">IF(D1139="","", INDEX(Impostazioni!$B$86:$F$105,MATCH($D1139,#REF!,0),2))</f>
        <v/>
      </c>
      <c r="D1139" s="28"/>
      <c r="E1139" s="28"/>
      <c r="F1139" s="28"/>
      <c r="G1139" s="28"/>
      <c r="H1139" s="29" t="s">
        <v>49</v>
      </c>
      <c r="I1139" s="29" t="e">
        <v>#REF!</v>
      </c>
      <c r="J1139" s="29" t="s">
        <v>49</v>
      </c>
      <c r="K1139" s="1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</row>
    <row r="1140" spans="1:27" ht="22.5" customHeight="1">
      <c r="A1140" s="1"/>
      <c r="B1140" s="28"/>
      <c r="C1140" s="20" t="str">
        <f t="array" ref="C1140">IF(D1140="","", INDEX(Impostazioni!$B$86:$F$105,MATCH($D1140,#REF!,0),2))</f>
        <v/>
      </c>
      <c r="D1140" s="28"/>
      <c r="E1140" s="28"/>
      <c r="F1140" s="28"/>
      <c r="G1140" s="28"/>
      <c r="H1140" s="29" t="s">
        <v>49</v>
      </c>
      <c r="I1140" s="29" t="e">
        <v>#REF!</v>
      </c>
      <c r="J1140" s="29" t="s">
        <v>49</v>
      </c>
      <c r="K1140" s="1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</row>
    <row r="1141" spans="1:27" ht="22.5" customHeight="1">
      <c r="A1141" s="1"/>
      <c r="B1141" s="28"/>
      <c r="C1141" s="20" t="str">
        <f t="array" ref="C1141">IF(D1141="","", INDEX(Impostazioni!$B$86:$F$105,MATCH($D1141,#REF!,0),2))</f>
        <v/>
      </c>
      <c r="D1141" s="28"/>
      <c r="E1141" s="28"/>
      <c r="F1141" s="28"/>
      <c r="G1141" s="28"/>
      <c r="H1141" s="29" t="s">
        <v>49</v>
      </c>
      <c r="I1141" s="29" t="e">
        <v>#REF!</v>
      </c>
      <c r="J1141" s="29" t="s">
        <v>49</v>
      </c>
      <c r="K1141" s="1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</row>
    <row r="1142" spans="1:27" ht="22.5" customHeight="1">
      <c r="A1142" s="1"/>
      <c r="B1142" s="28"/>
      <c r="C1142" s="20" t="str">
        <f t="array" ref="C1142">IF(D1142="","", INDEX(Impostazioni!$B$86:$F$105,MATCH($D1142,#REF!,0),2))</f>
        <v/>
      </c>
      <c r="D1142" s="28"/>
      <c r="E1142" s="28"/>
      <c r="F1142" s="28"/>
      <c r="G1142" s="28"/>
      <c r="H1142" s="29" t="s">
        <v>49</v>
      </c>
      <c r="I1142" s="29" t="e">
        <v>#REF!</v>
      </c>
      <c r="J1142" s="29" t="s">
        <v>49</v>
      </c>
      <c r="K1142" s="1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</row>
    <row r="1143" spans="1:27" ht="22.5" customHeight="1">
      <c r="A1143" s="1"/>
      <c r="B1143" s="28"/>
      <c r="C1143" s="20" t="str">
        <f t="array" ref="C1143">IF(D1143="","", INDEX(Impostazioni!$B$86:$F$105,MATCH($D1143,#REF!,0),2))</f>
        <v/>
      </c>
      <c r="D1143" s="28"/>
      <c r="E1143" s="28"/>
      <c r="F1143" s="28"/>
      <c r="G1143" s="28"/>
      <c r="H1143" s="29" t="s">
        <v>49</v>
      </c>
      <c r="I1143" s="29" t="e">
        <v>#REF!</v>
      </c>
      <c r="J1143" s="29" t="s">
        <v>49</v>
      </c>
      <c r="K1143" s="1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</row>
    <row r="1144" spans="1:27" ht="22.5" customHeight="1">
      <c r="A1144" s="1"/>
      <c r="B1144" s="28"/>
      <c r="C1144" s="20" t="str">
        <f t="array" ref="C1144">IF(D1144="","", INDEX(Impostazioni!$B$86:$F$105,MATCH($D1144,#REF!,0),2))</f>
        <v/>
      </c>
      <c r="D1144" s="28"/>
      <c r="E1144" s="28"/>
      <c r="F1144" s="28"/>
      <c r="G1144" s="28"/>
      <c r="H1144" s="29" t="s">
        <v>49</v>
      </c>
      <c r="I1144" s="29" t="e">
        <v>#REF!</v>
      </c>
      <c r="J1144" s="29" t="s">
        <v>49</v>
      </c>
      <c r="K1144" s="1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</row>
    <row r="1145" spans="1:27" ht="22.5" customHeight="1">
      <c r="A1145" s="1"/>
      <c r="B1145" s="28"/>
      <c r="C1145" s="20" t="str">
        <f t="array" ref="C1145">IF(D1145="","", INDEX(Impostazioni!$B$86:$F$105,MATCH($D1145,#REF!,0),2))</f>
        <v/>
      </c>
      <c r="D1145" s="28"/>
      <c r="E1145" s="28"/>
      <c r="F1145" s="28"/>
      <c r="G1145" s="28"/>
      <c r="H1145" s="29" t="s">
        <v>49</v>
      </c>
      <c r="I1145" s="29" t="e">
        <v>#REF!</v>
      </c>
      <c r="J1145" s="29" t="s">
        <v>49</v>
      </c>
      <c r="K1145" s="1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</row>
    <row r="1146" spans="1:27" ht="22.5" customHeight="1">
      <c r="A1146" s="1"/>
      <c r="B1146" s="28"/>
      <c r="C1146" s="20" t="str">
        <f t="array" ref="C1146">IF(D1146="","", INDEX(Impostazioni!$B$86:$F$105,MATCH($D1146,#REF!,0),2))</f>
        <v/>
      </c>
      <c r="D1146" s="28"/>
      <c r="E1146" s="28"/>
      <c r="F1146" s="28"/>
      <c r="G1146" s="28"/>
      <c r="H1146" s="29" t="s">
        <v>49</v>
      </c>
      <c r="I1146" s="29" t="e">
        <v>#REF!</v>
      </c>
      <c r="J1146" s="29" t="s">
        <v>49</v>
      </c>
      <c r="K1146" s="1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</row>
    <row r="1147" spans="1:27" ht="22.5" customHeight="1">
      <c r="A1147" s="1"/>
      <c r="B1147" s="28"/>
      <c r="C1147" s="20" t="str">
        <f t="array" ref="C1147">IF(D1147="","", INDEX(Impostazioni!$B$86:$F$105,MATCH($D1147,#REF!,0),2))</f>
        <v/>
      </c>
      <c r="D1147" s="28"/>
      <c r="E1147" s="28"/>
      <c r="F1147" s="28"/>
      <c r="G1147" s="28"/>
      <c r="H1147" s="29" t="s">
        <v>49</v>
      </c>
      <c r="I1147" s="29" t="e">
        <v>#REF!</v>
      </c>
      <c r="J1147" s="29" t="s">
        <v>49</v>
      </c>
      <c r="K1147" s="1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</row>
    <row r="1148" spans="1:27" ht="22.5" customHeight="1">
      <c r="A1148" s="1"/>
      <c r="B1148" s="28"/>
      <c r="C1148" s="20" t="str">
        <f t="array" ref="C1148">IF(D1148="","", INDEX(Impostazioni!$B$86:$F$105,MATCH($D1148,#REF!,0),2))</f>
        <v/>
      </c>
      <c r="D1148" s="28"/>
      <c r="E1148" s="28"/>
      <c r="F1148" s="28"/>
      <c r="G1148" s="28"/>
      <c r="H1148" s="29" t="s">
        <v>49</v>
      </c>
      <c r="I1148" s="29" t="e">
        <v>#REF!</v>
      </c>
      <c r="J1148" s="29" t="s">
        <v>49</v>
      </c>
      <c r="K1148" s="1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</row>
    <row r="1149" spans="1:27" ht="22.5" customHeight="1">
      <c r="A1149" s="1"/>
      <c r="B1149" s="28"/>
      <c r="C1149" s="20" t="str">
        <f t="array" ref="C1149">IF(D1149="","", INDEX(Impostazioni!$B$86:$F$105,MATCH($D1149,#REF!,0),2))</f>
        <v/>
      </c>
      <c r="D1149" s="28"/>
      <c r="E1149" s="28"/>
      <c r="F1149" s="28"/>
      <c r="G1149" s="28"/>
      <c r="H1149" s="29" t="s">
        <v>49</v>
      </c>
      <c r="I1149" s="29" t="e">
        <v>#REF!</v>
      </c>
      <c r="J1149" s="29" t="s">
        <v>49</v>
      </c>
      <c r="K1149" s="1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</row>
    <row r="1150" spans="1:27" ht="22.5" customHeight="1">
      <c r="A1150" s="1"/>
      <c r="B1150" s="28"/>
      <c r="C1150" s="20" t="str">
        <f t="array" ref="C1150">IF(D1150="","", INDEX(Impostazioni!$B$86:$F$105,MATCH($D1150,#REF!,0),2))</f>
        <v/>
      </c>
      <c r="D1150" s="28"/>
      <c r="E1150" s="28"/>
      <c r="F1150" s="28"/>
      <c r="G1150" s="28"/>
      <c r="H1150" s="29" t="s">
        <v>49</v>
      </c>
      <c r="I1150" s="29" t="e">
        <v>#REF!</v>
      </c>
      <c r="J1150" s="29" t="s">
        <v>49</v>
      </c>
      <c r="K1150" s="1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</row>
    <row r="1151" spans="1:27" ht="22.5" customHeight="1">
      <c r="A1151" s="1"/>
      <c r="B1151" s="28"/>
      <c r="C1151" s="20" t="str">
        <f t="array" ref="C1151">IF(D1151="","", INDEX(Impostazioni!$B$86:$F$105,MATCH($D1151,#REF!,0),2))</f>
        <v/>
      </c>
      <c r="D1151" s="28"/>
      <c r="E1151" s="28"/>
      <c r="F1151" s="28"/>
      <c r="G1151" s="28"/>
      <c r="H1151" s="29" t="s">
        <v>49</v>
      </c>
      <c r="I1151" s="29" t="e">
        <v>#REF!</v>
      </c>
      <c r="J1151" s="29" t="s">
        <v>49</v>
      </c>
      <c r="K1151" s="1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</row>
    <row r="1152" spans="1:27" ht="22.5" customHeight="1">
      <c r="A1152" s="1"/>
      <c r="B1152" s="28"/>
      <c r="C1152" s="20" t="str">
        <f t="array" ref="C1152">IF(D1152="","", INDEX(Impostazioni!$B$86:$F$105,MATCH($D1152,#REF!,0),2))</f>
        <v/>
      </c>
      <c r="D1152" s="28"/>
      <c r="E1152" s="28"/>
      <c r="F1152" s="28"/>
      <c r="G1152" s="28"/>
      <c r="H1152" s="29" t="s">
        <v>49</v>
      </c>
      <c r="I1152" s="29" t="e">
        <v>#REF!</v>
      </c>
      <c r="J1152" s="29" t="s">
        <v>49</v>
      </c>
      <c r="K1152" s="1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</row>
    <row r="1153" spans="1:27" ht="22.5" customHeight="1">
      <c r="A1153" s="1"/>
      <c r="B1153" s="28"/>
      <c r="C1153" s="20" t="str">
        <f t="array" ref="C1153">IF(D1153="","", INDEX(Impostazioni!$B$86:$F$105,MATCH($D1153,#REF!,0),2))</f>
        <v/>
      </c>
      <c r="D1153" s="28"/>
      <c r="E1153" s="28"/>
      <c r="F1153" s="28"/>
      <c r="G1153" s="28"/>
      <c r="H1153" s="29" t="s">
        <v>49</v>
      </c>
      <c r="I1153" s="29" t="e">
        <v>#REF!</v>
      </c>
      <c r="J1153" s="29" t="s">
        <v>49</v>
      </c>
      <c r="K1153" s="1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</row>
    <row r="1154" spans="1:27" ht="22.5" customHeight="1">
      <c r="A1154" s="1"/>
      <c r="B1154" s="28"/>
      <c r="C1154" s="20" t="str">
        <f t="array" ref="C1154">IF(D1154="","", INDEX(Impostazioni!$B$86:$F$105,MATCH($D1154,#REF!,0),2))</f>
        <v/>
      </c>
      <c r="D1154" s="28"/>
      <c r="E1154" s="28"/>
      <c r="F1154" s="28"/>
      <c r="G1154" s="28"/>
      <c r="H1154" s="29" t="s">
        <v>49</v>
      </c>
      <c r="I1154" s="29" t="e">
        <v>#REF!</v>
      </c>
      <c r="J1154" s="29" t="s">
        <v>49</v>
      </c>
      <c r="K1154" s="1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</row>
    <row r="1155" spans="1:27" ht="22.5" customHeight="1">
      <c r="A1155" s="1"/>
      <c r="B1155" s="28"/>
      <c r="C1155" s="20" t="str">
        <f t="array" ref="C1155">IF(D1155="","", INDEX(Impostazioni!$B$86:$F$105,MATCH($D1155,#REF!,0),2))</f>
        <v/>
      </c>
      <c r="D1155" s="28"/>
      <c r="E1155" s="28"/>
      <c r="F1155" s="28"/>
      <c r="G1155" s="28"/>
      <c r="H1155" s="29" t="s">
        <v>49</v>
      </c>
      <c r="I1155" s="29" t="e">
        <v>#REF!</v>
      </c>
      <c r="J1155" s="29" t="s">
        <v>49</v>
      </c>
      <c r="K1155" s="1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</row>
    <row r="1156" spans="1:27" ht="22.5" customHeight="1">
      <c r="A1156" s="1"/>
      <c r="B1156" s="28"/>
      <c r="C1156" s="20" t="str">
        <f t="array" ref="C1156">IF(D1156="","", INDEX(Impostazioni!$B$86:$F$105,MATCH($D1156,#REF!,0),2))</f>
        <v/>
      </c>
      <c r="D1156" s="28"/>
      <c r="E1156" s="28"/>
      <c r="F1156" s="28"/>
      <c r="G1156" s="28"/>
      <c r="H1156" s="29" t="s">
        <v>49</v>
      </c>
      <c r="I1156" s="29" t="e">
        <v>#REF!</v>
      </c>
      <c r="J1156" s="29" t="s">
        <v>49</v>
      </c>
      <c r="K1156" s="1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</row>
    <row r="1157" spans="1:27" ht="22.5" customHeight="1">
      <c r="A1157" s="1"/>
      <c r="B1157" s="28"/>
      <c r="C1157" s="20" t="str">
        <f t="array" ref="C1157">IF(D1157="","", INDEX(Impostazioni!$B$86:$F$105,MATCH($D1157,#REF!,0),2))</f>
        <v/>
      </c>
      <c r="D1157" s="28"/>
      <c r="E1157" s="28"/>
      <c r="F1157" s="28"/>
      <c r="G1157" s="28"/>
      <c r="H1157" s="29" t="s">
        <v>49</v>
      </c>
      <c r="I1157" s="29" t="e">
        <v>#REF!</v>
      </c>
      <c r="J1157" s="29" t="s">
        <v>49</v>
      </c>
      <c r="K1157" s="1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</row>
    <row r="1158" spans="1:27" ht="22.5" customHeight="1">
      <c r="A1158" s="1"/>
      <c r="B1158" s="28"/>
      <c r="C1158" s="20" t="str">
        <f t="array" ref="C1158">IF(D1158="","", INDEX(Impostazioni!$B$86:$F$105,MATCH($D1158,#REF!,0),2))</f>
        <v/>
      </c>
      <c r="D1158" s="28"/>
      <c r="E1158" s="28"/>
      <c r="F1158" s="28"/>
      <c r="G1158" s="28"/>
      <c r="H1158" s="29" t="s">
        <v>49</v>
      </c>
      <c r="I1158" s="29" t="e">
        <v>#REF!</v>
      </c>
      <c r="J1158" s="29" t="s">
        <v>49</v>
      </c>
      <c r="K1158" s="1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</row>
    <row r="1159" spans="1:27" ht="22.5" customHeight="1">
      <c r="A1159" s="1"/>
      <c r="B1159" s="28"/>
      <c r="C1159" s="20" t="str">
        <f t="array" ref="C1159">IF(D1159="","", INDEX(Impostazioni!$B$86:$F$105,MATCH($D1159,#REF!,0),2))</f>
        <v/>
      </c>
      <c r="D1159" s="28"/>
      <c r="E1159" s="28"/>
      <c r="F1159" s="28"/>
      <c r="G1159" s="28"/>
      <c r="H1159" s="29" t="s">
        <v>49</v>
      </c>
      <c r="I1159" s="29" t="e">
        <v>#REF!</v>
      </c>
      <c r="J1159" s="29" t="s">
        <v>49</v>
      </c>
      <c r="K1159" s="1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</row>
    <row r="1160" spans="1:27" ht="22.5" customHeight="1">
      <c r="A1160" s="1"/>
      <c r="B1160" s="28"/>
      <c r="C1160" s="20" t="str">
        <f t="array" ref="C1160">IF(D1160="","", INDEX(Impostazioni!$B$86:$F$105,MATCH($D1160,#REF!,0),2))</f>
        <v/>
      </c>
      <c r="D1160" s="28"/>
      <c r="E1160" s="28"/>
      <c r="F1160" s="28"/>
      <c r="G1160" s="28"/>
      <c r="H1160" s="29" t="s">
        <v>49</v>
      </c>
      <c r="I1160" s="29" t="e">
        <v>#REF!</v>
      </c>
      <c r="J1160" s="29" t="s">
        <v>49</v>
      </c>
      <c r="K1160" s="1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</row>
    <row r="1161" spans="1:27" ht="22.5" customHeight="1">
      <c r="A1161" s="1"/>
      <c r="B1161" s="28"/>
      <c r="C1161" s="20" t="str">
        <f t="array" ref="C1161">IF(D1161="","", INDEX(Impostazioni!$B$86:$F$105,MATCH($D1161,#REF!,0),2))</f>
        <v/>
      </c>
      <c r="D1161" s="28"/>
      <c r="E1161" s="28"/>
      <c r="F1161" s="28"/>
      <c r="G1161" s="28"/>
      <c r="H1161" s="29" t="s">
        <v>49</v>
      </c>
      <c r="I1161" s="29" t="e">
        <v>#REF!</v>
      </c>
      <c r="J1161" s="29" t="s">
        <v>49</v>
      </c>
      <c r="K1161" s="1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</row>
    <row r="1162" spans="1:27" ht="22.5" customHeight="1">
      <c r="A1162" s="1"/>
      <c r="B1162" s="28"/>
      <c r="C1162" s="20" t="str">
        <f t="array" ref="C1162">IF(D1162="","", INDEX(Impostazioni!$B$86:$F$105,MATCH($D1162,#REF!,0),2))</f>
        <v/>
      </c>
      <c r="D1162" s="28"/>
      <c r="E1162" s="28"/>
      <c r="F1162" s="28"/>
      <c r="G1162" s="28"/>
      <c r="H1162" s="29" t="s">
        <v>49</v>
      </c>
      <c r="I1162" s="29" t="e">
        <v>#REF!</v>
      </c>
      <c r="J1162" s="29" t="s">
        <v>49</v>
      </c>
      <c r="K1162" s="1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</row>
    <row r="1163" spans="1:27" ht="22.5" customHeight="1">
      <c r="A1163" s="1"/>
      <c r="B1163" s="28"/>
      <c r="C1163" s="20" t="str">
        <f t="array" ref="C1163">IF(D1163="","", INDEX(Impostazioni!$B$86:$F$105,MATCH($D1163,#REF!,0),2))</f>
        <v/>
      </c>
      <c r="D1163" s="28"/>
      <c r="E1163" s="28"/>
      <c r="F1163" s="28"/>
      <c r="G1163" s="28"/>
      <c r="H1163" s="29" t="s">
        <v>49</v>
      </c>
      <c r="I1163" s="29" t="e">
        <v>#REF!</v>
      </c>
      <c r="J1163" s="29" t="s">
        <v>49</v>
      </c>
      <c r="K1163" s="1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</row>
    <row r="1164" spans="1:27" ht="22.5" customHeight="1">
      <c r="A1164" s="1"/>
      <c r="B1164" s="28"/>
      <c r="C1164" s="20" t="str">
        <f t="array" ref="C1164">IF(D1164="","", INDEX(Impostazioni!$B$86:$F$105,MATCH($D1164,#REF!,0),2))</f>
        <v/>
      </c>
      <c r="D1164" s="28"/>
      <c r="E1164" s="28"/>
      <c r="F1164" s="28"/>
      <c r="G1164" s="28"/>
      <c r="H1164" s="29" t="s">
        <v>49</v>
      </c>
      <c r="I1164" s="29" t="e">
        <v>#REF!</v>
      </c>
      <c r="J1164" s="29" t="s">
        <v>49</v>
      </c>
      <c r="K1164" s="1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</row>
    <row r="1165" spans="1:27" ht="22.5" customHeight="1">
      <c r="A1165" s="1"/>
      <c r="B1165" s="28"/>
      <c r="C1165" s="20" t="str">
        <f t="array" ref="C1165">IF(D1165="","", INDEX(Impostazioni!$B$86:$F$105,MATCH($D1165,#REF!,0),2))</f>
        <v/>
      </c>
      <c r="D1165" s="28"/>
      <c r="E1165" s="28"/>
      <c r="F1165" s="28"/>
      <c r="G1165" s="28"/>
      <c r="H1165" s="29" t="s">
        <v>49</v>
      </c>
      <c r="I1165" s="29" t="e">
        <v>#REF!</v>
      </c>
      <c r="J1165" s="29" t="s">
        <v>49</v>
      </c>
      <c r="K1165" s="1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</row>
    <row r="1166" spans="1:27" ht="22.5" customHeight="1">
      <c r="A1166" s="1"/>
      <c r="B1166" s="28"/>
      <c r="C1166" s="20" t="str">
        <f t="array" ref="C1166">IF(D1166="","", INDEX(Impostazioni!$B$86:$F$105,MATCH($D1166,#REF!,0),2))</f>
        <v/>
      </c>
      <c r="D1166" s="28"/>
      <c r="E1166" s="28"/>
      <c r="F1166" s="28"/>
      <c r="G1166" s="28"/>
      <c r="H1166" s="29" t="s">
        <v>49</v>
      </c>
      <c r="I1166" s="29" t="e">
        <v>#REF!</v>
      </c>
      <c r="J1166" s="29" t="s">
        <v>49</v>
      </c>
      <c r="K1166" s="1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</row>
    <row r="1167" spans="1:27" ht="22.5" customHeight="1">
      <c r="A1167" s="1"/>
      <c r="B1167" s="28"/>
      <c r="C1167" s="20" t="str">
        <f t="array" ref="C1167">IF(D1167="","", INDEX(Impostazioni!$B$86:$F$105,MATCH($D1167,#REF!,0),2))</f>
        <v/>
      </c>
      <c r="D1167" s="28"/>
      <c r="E1167" s="28"/>
      <c r="F1167" s="28"/>
      <c r="G1167" s="28"/>
      <c r="H1167" s="29" t="s">
        <v>49</v>
      </c>
      <c r="I1167" s="29" t="e">
        <v>#REF!</v>
      </c>
      <c r="J1167" s="29" t="s">
        <v>49</v>
      </c>
      <c r="K1167" s="1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</row>
    <row r="1168" spans="1:27" ht="22.5" customHeight="1">
      <c r="A1168" s="1"/>
      <c r="B1168" s="28"/>
      <c r="C1168" s="20" t="str">
        <f t="array" ref="C1168">IF(D1168="","", INDEX(Impostazioni!$B$86:$F$105,MATCH($D1168,#REF!,0),2))</f>
        <v/>
      </c>
      <c r="D1168" s="28"/>
      <c r="E1168" s="28"/>
      <c r="F1168" s="28"/>
      <c r="G1168" s="28"/>
      <c r="H1168" s="29" t="s">
        <v>49</v>
      </c>
      <c r="I1168" s="29" t="e">
        <v>#REF!</v>
      </c>
      <c r="J1168" s="29" t="s">
        <v>49</v>
      </c>
      <c r="K1168" s="1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</row>
    <row r="1169" spans="1:27" ht="22.5" customHeight="1">
      <c r="A1169" s="1"/>
      <c r="B1169" s="28"/>
      <c r="C1169" s="20" t="str">
        <f t="array" ref="C1169">IF(D1169="","", INDEX(Impostazioni!$B$86:$F$105,MATCH($D1169,#REF!,0),2))</f>
        <v/>
      </c>
      <c r="D1169" s="28"/>
      <c r="E1169" s="28"/>
      <c r="F1169" s="28"/>
      <c r="G1169" s="28"/>
      <c r="H1169" s="29" t="s">
        <v>49</v>
      </c>
      <c r="I1169" s="29" t="e">
        <v>#REF!</v>
      </c>
      <c r="J1169" s="29" t="s">
        <v>49</v>
      </c>
      <c r="K1169" s="1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</row>
    <row r="1170" spans="1:27" ht="22.5" customHeight="1">
      <c r="A1170" s="1"/>
      <c r="B1170" s="28"/>
      <c r="C1170" s="20" t="str">
        <f t="array" ref="C1170">IF(D1170="","", INDEX(Impostazioni!$B$86:$F$105,MATCH($D1170,#REF!,0),2))</f>
        <v/>
      </c>
      <c r="D1170" s="28"/>
      <c r="E1170" s="28"/>
      <c r="F1170" s="28"/>
      <c r="G1170" s="28"/>
      <c r="H1170" s="29" t="s">
        <v>49</v>
      </c>
      <c r="I1170" s="29" t="e">
        <v>#REF!</v>
      </c>
      <c r="J1170" s="29" t="s">
        <v>49</v>
      </c>
      <c r="K1170" s="1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</row>
    <row r="1171" spans="1:27" ht="22.5" customHeight="1">
      <c r="A1171" s="1"/>
      <c r="B1171" s="28"/>
      <c r="C1171" s="20" t="str">
        <f t="array" ref="C1171">IF(D1171="","", INDEX(Impostazioni!$B$86:$F$105,MATCH($D1171,#REF!,0),2))</f>
        <v/>
      </c>
      <c r="D1171" s="28"/>
      <c r="E1171" s="28"/>
      <c r="F1171" s="28"/>
      <c r="G1171" s="28"/>
      <c r="H1171" s="29" t="s">
        <v>49</v>
      </c>
      <c r="I1171" s="29" t="e">
        <v>#REF!</v>
      </c>
      <c r="J1171" s="29" t="s">
        <v>49</v>
      </c>
      <c r="K1171" s="1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</row>
    <row r="1172" spans="1:27" ht="22.5" customHeight="1">
      <c r="A1172" s="1"/>
      <c r="B1172" s="28"/>
      <c r="C1172" s="20" t="str">
        <f t="array" ref="C1172">IF(D1172="","", INDEX(Impostazioni!$B$86:$F$105,MATCH($D1172,#REF!,0),2))</f>
        <v/>
      </c>
      <c r="D1172" s="28"/>
      <c r="E1172" s="28"/>
      <c r="F1172" s="28"/>
      <c r="G1172" s="28"/>
      <c r="H1172" s="29" t="s">
        <v>49</v>
      </c>
      <c r="I1172" s="29" t="e">
        <v>#REF!</v>
      </c>
      <c r="J1172" s="29" t="s">
        <v>49</v>
      </c>
      <c r="K1172" s="1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</row>
    <row r="1173" spans="1:27" ht="22.5" customHeight="1">
      <c r="A1173" s="1"/>
      <c r="B1173" s="28"/>
      <c r="C1173" s="20" t="str">
        <f t="array" ref="C1173">IF(D1173="","", INDEX(Impostazioni!$B$86:$F$105,MATCH($D1173,#REF!,0),2))</f>
        <v/>
      </c>
      <c r="D1173" s="28"/>
      <c r="E1173" s="28"/>
      <c r="F1173" s="28"/>
      <c r="G1173" s="28"/>
      <c r="H1173" s="29" t="s">
        <v>49</v>
      </c>
      <c r="I1173" s="29" t="e">
        <v>#REF!</v>
      </c>
      <c r="J1173" s="29" t="s">
        <v>49</v>
      </c>
      <c r="K1173" s="1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</row>
    <row r="1174" spans="1:27" ht="22.5" customHeight="1">
      <c r="A1174" s="1"/>
      <c r="B1174" s="28"/>
      <c r="C1174" s="20" t="str">
        <f t="array" ref="C1174">IF(D1174="","", INDEX(Impostazioni!$B$86:$F$105,MATCH($D1174,#REF!,0),2))</f>
        <v/>
      </c>
      <c r="D1174" s="28"/>
      <c r="E1174" s="28"/>
      <c r="F1174" s="28"/>
      <c r="G1174" s="28"/>
      <c r="H1174" s="29" t="s">
        <v>49</v>
      </c>
      <c r="I1174" s="29" t="e">
        <v>#REF!</v>
      </c>
      <c r="J1174" s="29" t="s">
        <v>49</v>
      </c>
      <c r="K1174" s="1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</row>
    <row r="1175" spans="1:27" ht="22.5" customHeight="1">
      <c r="A1175" s="1"/>
      <c r="B1175" s="28"/>
      <c r="C1175" s="20" t="str">
        <f t="array" ref="C1175">IF(D1175="","", INDEX(Impostazioni!$B$86:$F$105,MATCH($D1175,#REF!,0),2))</f>
        <v/>
      </c>
      <c r="D1175" s="28"/>
      <c r="E1175" s="28"/>
      <c r="F1175" s="28"/>
      <c r="G1175" s="28"/>
      <c r="H1175" s="29" t="s">
        <v>49</v>
      </c>
      <c r="I1175" s="29" t="e">
        <v>#REF!</v>
      </c>
      <c r="J1175" s="29" t="s">
        <v>49</v>
      </c>
      <c r="K1175" s="1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</row>
    <row r="1176" spans="1:27" ht="22.5" customHeight="1">
      <c r="A1176" s="1"/>
      <c r="B1176" s="28"/>
      <c r="C1176" s="20" t="str">
        <f t="array" ref="C1176">IF(D1176="","", INDEX(Impostazioni!$B$86:$F$105,MATCH($D1176,#REF!,0),2))</f>
        <v/>
      </c>
      <c r="D1176" s="28"/>
      <c r="E1176" s="28"/>
      <c r="F1176" s="28"/>
      <c r="G1176" s="28"/>
      <c r="H1176" s="29" t="s">
        <v>49</v>
      </c>
      <c r="I1176" s="29" t="e">
        <v>#REF!</v>
      </c>
      <c r="J1176" s="29" t="s">
        <v>49</v>
      </c>
      <c r="K1176" s="1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</row>
    <row r="1177" spans="1:27" ht="22.5" customHeight="1">
      <c r="A1177" s="1"/>
      <c r="B1177" s="28"/>
      <c r="C1177" s="20" t="str">
        <f t="array" ref="C1177">IF(D1177="","", INDEX(Impostazioni!$B$86:$F$105,MATCH($D1177,#REF!,0),2))</f>
        <v/>
      </c>
      <c r="D1177" s="28"/>
      <c r="E1177" s="28"/>
      <c r="F1177" s="28"/>
      <c r="G1177" s="28"/>
      <c r="H1177" s="29" t="s">
        <v>49</v>
      </c>
      <c r="I1177" s="29" t="e">
        <v>#REF!</v>
      </c>
      <c r="J1177" s="29" t="s">
        <v>49</v>
      </c>
      <c r="K1177" s="1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</row>
    <row r="1178" spans="1:27" ht="22.5" customHeight="1">
      <c r="A1178" s="1"/>
      <c r="B1178" s="28"/>
      <c r="C1178" s="20" t="str">
        <f t="array" ref="C1178">IF(D1178="","", INDEX(Impostazioni!$B$86:$F$105,MATCH($D1178,#REF!,0),2))</f>
        <v/>
      </c>
      <c r="D1178" s="28"/>
      <c r="E1178" s="28"/>
      <c r="F1178" s="28"/>
      <c r="G1178" s="28"/>
      <c r="H1178" s="29" t="s">
        <v>49</v>
      </c>
      <c r="I1178" s="29" t="e">
        <v>#REF!</v>
      </c>
      <c r="J1178" s="29" t="s">
        <v>49</v>
      </c>
      <c r="K1178" s="1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</row>
    <row r="1179" spans="1:27" ht="22.5" customHeight="1">
      <c r="A1179" s="1"/>
      <c r="B1179" s="28"/>
      <c r="C1179" s="20" t="str">
        <f t="array" ref="C1179">IF(D1179="","", INDEX(Impostazioni!$B$86:$F$105,MATCH($D1179,#REF!,0),2))</f>
        <v/>
      </c>
      <c r="D1179" s="28"/>
      <c r="E1179" s="28"/>
      <c r="F1179" s="28"/>
      <c r="G1179" s="28"/>
      <c r="H1179" s="29" t="s">
        <v>49</v>
      </c>
      <c r="I1179" s="29" t="e">
        <v>#REF!</v>
      </c>
      <c r="J1179" s="29" t="s">
        <v>49</v>
      </c>
      <c r="K1179" s="1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</row>
    <row r="1180" spans="1:27" ht="22.5" customHeight="1">
      <c r="A1180" s="1"/>
      <c r="B1180" s="28"/>
      <c r="C1180" s="20" t="str">
        <f t="array" ref="C1180">IF(D1180="","", INDEX(Impostazioni!$B$86:$F$105,MATCH($D1180,#REF!,0),2))</f>
        <v/>
      </c>
      <c r="D1180" s="28"/>
      <c r="E1180" s="28"/>
      <c r="F1180" s="28"/>
      <c r="G1180" s="28"/>
      <c r="H1180" s="29" t="s">
        <v>49</v>
      </c>
      <c r="I1180" s="29" t="e">
        <v>#REF!</v>
      </c>
      <c r="J1180" s="29" t="s">
        <v>49</v>
      </c>
      <c r="K1180" s="1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</row>
    <row r="1181" spans="1:27" ht="22.5" customHeight="1">
      <c r="A1181" s="1"/>
      <c r="B1181" s="28"/>
      <c r="C1181" s="20" t="str">
        <f t="array" ref="C1181">IF(D1181="","", INDEX(Impostazioni!$B$86:$F$105,MATCH($D1181,#REF!,0),2))</f>
        <v/>
      </c>
      <c r="D1181" s="28"/>
      <c r="E1181" s="28"/>
      <c r="F1181" s="28"/>
      <c r="G1181" s="28"/>
      <c r="H1181" s="29" t="s">
        <v>49</v>
      </c>
      <c r="I1181" s="29" t="e">
        <v>#REF!</v>
      </c>
      <c r="J1181" s="29" t="s">
        <v>49</v>
      </c>
      <c r="K1181" s="1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</row>
    <row r="1182" spans="1:27" ht="22.5" customHeight="1">
      <c r="A1182" s="1"/>
      <c r="B1182" s="28"/>
      <c r="C1182" s="20" t="str">
        <f t="array" ref="C1182">IF(D1182="","", INDEX(Impostazioni!$B$86:$F$105,MATCH($D1182,#REF!,0),2))</f>
        <v/>
      </c>
      <c r="D1182" s="28"/>
      <c r="E1182" s="28"/>
      <c r="F1182" s="28"/>
      <c r="G1182" s="28"/>
      <c r="H1182" s="29" t="s">
        <v>49</v>
      </c>
      <c r="I1182" s="29" t="e">
        <v>#REF!</v>
      </c>
      <c r="J1182" s="29" t="s">
        <v>49</v>
      </c>
      <c r="K1182" s="1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</row>
    <row r="1183" spans="1:27" ht="22.5" customHeight="1">
      <c r="A1183" s="1"/>
      <c r="B1183" s="28"/>
      <c r="C1183" s="20" t="str">
        <f t="array" ref="C1183">IF(D1183="","", INDEX(Impostazioni!$B$86:$F$105,MATCH($D1183,#REF!,0),2))</f>
        <v/>
      </c>
      <c r="D1183" s="28"/>
      <c r="E1183" s="28"/>
      <c r="F1183" s="28"/>
      <c r="G1183" s="28"/>
      <c r="H1183" s="29" t="s">
        <v>49</v>
      </c>
      <c r="I1183" s="29" t="e">
        <v>#REF!</v>
      </c>
      <c r="J1183" s="29" t="s">
        <v>49</v>
      </c>
      <c r="K1183" s="1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</row>
    <row r="1184" spans="1:27" ht="22.5" customHeight="1">
      <c r="A1184" s="1"/>
      <c r="B1184" s="28"/>
      <c r="C1184" s="20" t="str">
        <f t="array" ref="C1184">IF(D1184="","", INDEX(Impostazioni!$B$86:$F$105,MATCH($D1184,#REF!,0),2))</f>
        <v/>
      </c>
      <c r="D1184" s="28"/>
      <c r="E1184" s="28"/>
      <c r="F1184" s="28"/>
      <c r="G1184" s="28"/>
      <c r="H1184" s="29" t="s">
        <v>49</v>
      </c>
      <c r="I1184" s="29" t="e">
        <v>#REF!</v>
      </c>
      <c r="J1184" s="29" t="s">
        <v>49</v>
      </c>
      <c r="K1184" s="1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</row>
    <row r="1185" spans="1:27" ht="22.5" customHeight="1">
      <c r="A1185" s="1"/>
      <c r="B1185" s="28"/>
      <c r="C1185" s="20" t="str">
        <f t="array" ref="C1185">IF(D1185="","", INDEX(Impostazioni!$B$86:$F$105,MATCH($D1185,#REF!,0),2))</f>
        <v/>
      </c>
      <c r="D1185" s="28"/>
      <c r="E1185" s="28"/>
      <c r="F1185" s="28"/>
      <c r="G1185" s="28"/>
      <c r="H1185" s="29" t="s">
        <v>49</v>
      </c>
      <c r="I1185" s="29" t="e">
        <v>#REF!</v>
      </c>
      <c r="J1185" s="29" t="s">
        <v>49</v>
      </c>
      <c r="K1185" s="1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</row>
    <row r="1186" spans="1:27" ht="22.5" customHeight="1">
      <c r="A1186" s="1"/>
      <c r="B1186" s="28"/>
      <c r="C1186" s="20" t="str">
        <f t="array" ref="C1186">IF(D1186="","", INDEX(Impostazioni!$B$86:$F$105,MATCH($D1186,#REF!,0),2))</f>
        <v/>
      </c>
      <c r="D1186" s="28"/>
      <c r="E1186" s="28"/>
      <c r="F1186" s="28"/>
      <c r="G1186" s="28"/>
      <c r="H1186" s="29" t="s">
        <v>49</v>
      </c>
      <c r="I1186" s="29" t="e">
        <v>#REF!</v>
      </c>
      <c r="J1186" s="29" t="s">
        <v>49</v>
      </c>
      <c r="K1186" s="1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</row>
    <row r="1187" spans="1:27" ht="22.5" customHeight="1">
      <c r="A1187" s="1"/>
      <c r="B1187" s="28"/>
      <c r="C1187" s="20" t="str">
        <f t="array" ref="C1187">IF(D1187="","", INDEX(Impostazioni!$B$86:$F$105,MATCH($D1187,#REF!,0),2))</f>
        <v/>
      </c>
      <c r="D1187" s="28"/>
      <c r="E1187" s="28"/>
      <c r="F1187" s="28"/>
      <c r="G1187" s="28"/>
      <c r="H1187" s="29" t="s">
        <v>49</v>
      </c>
      <c r="I1187" s="29" t="e">
        <v>#REF!</v>
      </c>
      <c r="J1187" s="29" t="s">
        <v>49</v>
      </c>
      <c r="K1187" s="1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</row>
    <row r="1188" spans="1:27" ht="22.5" customHeight="1">
      <c r="A1188" s="1"/>
      <c r="B1188" s="28"/>
      <c r="C1188" s="20" t="str">
        <f t="array" ref="C1188">IF(D1188="","", INDEX(Impostazioni!$B$86:$F$105,MATCH($D1188,#REF!,0),2))</f>
        <v/>
      </c>
      <c r="D1188" s="28"/>
      <c r="E1188" s="28"/>
      <c r="F1188" s="28"/>
      <c r="G1188" s="28"/>
      <c r="H1188" s="29" t="s">
        <v>49</v>
      </c>
      <c r="I1188" s="29" t="e">
        <v>#REF!</v>
      </c>
      <c r="J1188" s="29" t="s">
        <v>49</v>
      </c>
      <c r="K1188" s="1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</row>
    <row r="1189" spans="1:27" ht="22.5" customHeight="1">
      <c r="A1189" s="1"/>
      <c r="B1189" s="28"/>
      <c r="C1189" s="20" t="str">
        <f t="array" ref="C1189">IF(D1189="","", INDEX(Impostazioni!$B$86:$F$105,MATCH($D1189,#REF!,0),2))</f>
        <v/>
      </c>
      <c r="D1189" s="28"/>
      <c r="E1189" s="28"/>
      <c r="F1189" s="28"/>
      <c r="G1189" s="28"/>
      <c r="H1189" s="29" t="s">
        <v>49</v>
      </c>
      <c r="I1189" s="29" t="e">
        <v>#REF!</v>
      </c>
      <c r="J1189" s="29" t="s">
        <v>49</v>
      </c>
      <c r="K1189" s="1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</row>
    <row r="1190" spans="1:27" ht="22.5" customHeight="1">
      <c r="A1190" s="1"/>
      <c r="B1190" s="28"/>
      <c r="C1190" s="20" t="str">
        <f t="array" ref="C1190">IF(D1190="","", INDEX(Impostazioni!$B$86:$F$105,MATCH($D1190,#REF!,0),2))</f>
        <v/>
      </c>
      <c r="D1190" s="28"/>
      <c r="E1190" s="28"/>
      <c r="F1190" s="28"/>
      <c r="G1190" s="28"/>
      <c r="H1190" s="29" t="s">
        <v>49</v>
      </c>
      <c r="I1190" s="29" t="e">
        <v>#REF!</v>
      </c>
      <c r="J1190" s="29" t="s">
        <v>49</v>
      </c>
      <c r="K1190" s="1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</row>
    <row r="1191" spans="1:27" ht="22.5" customHeight="1">
      <c r="A1191" s="1"/>
      <c r="B1191" s="28"/>
      <c r="C1191" s="20" t="str">
        <f t="array" ref="C1191">IF(D1191="","", INDEX(Impostazioni!$B$86:$F$105,MATCH($D1191,#REF!,0),2))</f>
        <v/>
      </c>
      <c r="D1191" s="28"/>
      <c r="E1191" s="28"/>
      <c r="F1191" s="28"/>
      <c r="G1191" s="28"/>
      <c r="H1191" s="29" t="s">
        <v>49</v>
      </c>
      <c r="I1191" s="29" t="e">
        <v>#REF!</v>
      </c>
      <c r="J1191" s="29" t="s">
        <v>49</v>
      </c>
      <c r="K1191" s="1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</row>
    <row r="1192" spans="1:27" ht="22.5" customHeight="1">
      <c r="A1192" s="1"/>
      <c r="B1192" s="28"/>
      <c r="C1192" s="20" t="str">
        <f t="array" ref="C1192">IF(D1192="","", INDEX(Impostazioni!$B$86:$F$105,MATCH($D1192,#REF!,0),2))</f>
        <v/>
      </c>
      <c r="D1192" s="28"/>
      <c r="E1192" s="28"/>
      <c r="F1192" s="28"/>
      <c r="G1192" s="28"/>
      <c r="H1192" s="29" t="s">
        <v>49</v>
      </c>
      <c r="I1192" s="29" t="e">
        <v>#REF!</v>
      </c>
      <c r="J1192" s="29" t="s">
        <v>49</v>
      </c>
      <c r="K1192" s="1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</row>
    <row r="1193" spans="1:27" ht="22.5" customHeight="1">
      <c r="A1193" s="1"/>
      <c r="B1193" s="28"/>
      <c r="C1193" s="20" t="str">
        <f t="array" ref="C1193">IF(D1193="","", INDEX(Impostazioni!$B$86:$F$105,MATCH($D1193,#REF!,0),2))</f>
        <v/>
      </c>
      <c r="D1193" s="28"/>
      <c r="E1193" s="28"/>
      <c r="F1193" s="28"/>
      <c r="G1193" s="28"/>
      <c r="H1193" s="29" t="s">
        <v>49</v>
      </c>
      <c r="I1193" s="29" t="e">
        <v>#REF!</v>
      </c>
      <c r="J1193" s="29" t="s">
        <v>49</v>
      </c>
      <c r="K1193" s="1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</row>
    <row r="1194" spans="1:27" ht="22.5" customHeight="1">
      <c r="A1194" s="1"/>
      <c r="B1194" s="28"/>
      <c r="C1194" s="20" t="str">
        <f t="array" ref="C1194">IF(D1194="","", INDEX(Impostazioni!$B$86:$F$105,MATCH($D1194,#REF!,0),2))</f>
        <v/>
      </c>
      <c r="D1194" s="28"/>
      <c r="E1194" s="28"/>
      <c r="F1194" s="28"/>
      <c r="G1194" s="28"/>
      <c r="H1194" s="29" t="s">
        <v>49</v>
      </c>
      <c r="I1194" s="29" t="e">
        <v>#REF!</v>
      </c>
      <c r="J1194" s="29" t="s">
        <v>49</v>
      </c>
      <c r="K1194" s="1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</row>
    <row r="1195" spans="1:27" ht="22.5" customHeight="1">
      <c r="A1195" s="1"/>
      <c r="B1195" s="28"/>
      <c r="C1195" s="20" t="str">
        <f t="array" ref="C1195">IF(D1195="","", INDEX(Impostazioni!$B$86:$F$105,MATCH($D1195,#REF!,0),2))</f>
        <v/>
      </c>
      <c r="D1195" s="28"/>
      <c r="E1195" s="28"/>
      <c r="F1195" s="28"/>
      <c r="G1195" s="28"/>
      <c r="H1195" s="29" t="s">
        <v>49</v>
      </c>
      <c r="I1195" s="29" t="e">
        <v>#REF!</v>
      </c>
      <c r="J1195" s="29" t="s">
        <v>49</v>
      </c>
      <c r="K1195" s="1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</row>
    <row r="1196" spans="1:27" ht="22.5" customHeight="1">
      <c r="A1196" s="1"/>
      <c r="B1196" s="28"/>
      <c r="C1196" s="20" t="str">
        <f t="array" ref="C1196">IF(D1196="","", INDEX(Impostazioni!$B$86:$F$105,MATCH($D1196,#REF!,0),2))</f>
        <v/>
      </c>
      <c r="D1196" s="28"/>
      <c r="E1196" s="28"/>
      <c r="F1196" s="28"/>
      <c r="G1196" s="28"/>
      <c r="H1196" s="29" t="s">
        <v>49</v>
      </c>
      <c r="I1196" s="29" t="e">
        <v>#REF!</v>
      </c>
      <c r="J1196" s="29" t="s">
        <v>49</v>
      </c>
      <c r="K1196" s="1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</row>
    <row r="1197" spans="1:27" ht="22.5" customHeight="1">
      <c r="A1197" s="1"/>
      <c r="B1197" s="28"/>
      <c r="C1197" s="20" t="str">
        <f t="array" ref="C1197">IF(D1197="","", INDEX(Impostazioni!$B$86:$F$105,MATCH($D1197,#REF!,0),2))</f>
        <v/>
      </c>
      <c r="D1197" s="28"/>
      <c r="E1197" s="28"/>
      <c r="F1197" s="28"/>
      <c r="G1197" s="28"/>
      <c r="H1197" s="29" t="s">
        <v>49</v>
      </c>
      <c r="I1197" s="29" t="e">
        <v>#REF!</v>
      </c>
      <c r="J1197" s="29" t="s">
        <v>49</v>
      </c>
      <c r="K1197" s="1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</row>
    <row r="1198" spans="1:27" ht="22.5" customHeight="1">
      <c r="A1198" s="1"/>
      <c r="B1198" s="28"/>
      <c r="C1198" s="20" t="str">
        <f t="array" ref="C1198">IF(D1198="","", INDEX(Impostazioni!$B$86:$F$105,MATCH($D1198,#REF!,0),2))</f>
        <v/>
      </c>
      <c r="D1198" s="28"/>
      <c r="E1198" s="28"/>
      <c r="F1198" s="28"/>
      <c r="G1198" s="28"/>
      <c r="H1198" s="29" t="s">
        <v>49</v>
      </c>
      <c r="I1198" s="29" t="e">
        <v>#REF!</v>
      </c>
      <c r="J1198" s="29" t="s">
        <v>49</v>
      </c>
      <c r="K1198" s="1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</row>
    <row r="1199" spans="1:27" ht="22.5" customHeight="1">
      <c r="A1199" s="1"/>
      <c r="B1199" s="28"/>
      <c r="C1199" s="20" t="str">
        <f t="array" ref="C1199">IF(D1199="","", INDEX(Impostazioni!$B$86:$F$105,MATCH($D1199,#REF!,0),2))</f>
        <v/>
      </c>
      <c r="D1199" s="28"/>
      <c r="E1199" s="28"/>
      <c r="F1199" s="28"/>
      <c r="G1199" s="28"/>
      <c r="H1199" s="29" t="s">
        <v>49</v>
      </c>
      <c r="I1199" s="29" t="e">
        <v>#REF!</v>
      </c>
      <c r="J1199" s="29" t="s">
        <v>49</v>
      </c>
      <c r="K1199" s="1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</row>
    <row r="1200" spans="1:27" ht="22.5" customHeight="1">
      <c r="A1200" s="1"/>
      <c r="B1200" s="28"/>
      <c r="C1200" s="20" t="str">
        <f t="array" ref="C1200">IF(D1200="","", INDEX(Impostazioni!$B$86:$F$105,MATCH($D1200,#REF!,0),2))</f>
        <v/>
      </c>
      <c r="D1200" s="28"/>
      <c r="E1200" s="28"/>
      <c r="F1200" s="28"/>
      <c r="G1200" s="28"/>
      <c r="H1200" s="29" t="s">
        <v>49</v>
      </c>
      <c r="I1200" s="29" t="e">
        <v>#REF!</v>
      </c>
      <c r="J1200" s="29" t="s">
        <v>49</v>
      </c>
      <c r="K1200" s="1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</row>
    <row r="1201" spans="1:27" ht="22.5" customHeight="1">
      <c r="A1201" s="1"/>
      <c r="B1201" s="28"/>
      <c r="C1201" s="20" t="str">
        <f t="array" ref="C1201">IF(D1201="","", INDEX(Impostazioni!$B$86:$F$105,MATCH($D1201,#REF!,0),2))</f>
        <v/>
      </c>
      <c r="D1201" s="28"/>
      <c r="E1201" s="28"/>
      <c r="F1201" s="28"/>
      <c r="G1201" s="28"/>
      <c r="H1201" s="29" t="s">
        <v>49</v>
      </c>
      <c r="I1201" s="29" t="e">
        <v>#REF!</v>
      </c>
      <c r="J1201" s="29" t="s">
        <v>49</v>
      </c>
      <c r="K1201" s="1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</row>
    <row r="1202" spans="1:27" ht="22.5" customHeight="1">
      <c r="A1202" s="1"/>
      <c r="B1202" s="28"/>
      <c r="C1202" s="20" t="str">
        <f t="array" ref="C1202">IF(D1202="","", INDEX(Impostazioni!$B$86:$F$105,MATCH($D1202,#REF!,0),2))</f>
        <v/>
      </c>
      <c r="D1202" s="28"/>
      <c r="E1202" s="28"/>
      <c r="F1202" s="28"/>
      <c r="G1202" s="28"/>
      <c r="H1202" s="29" t="s">
        <v>49</v>
      </c>
      <c r="I1202" s="29" t="e">
        <v>#REF!</v>
      </c>
      <c r="J1202" s="29" t="s">
        <v>49</v>
      </c>
      <c r="K1202" s="1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</row>
    <row r="1203" spans="1:27" ht="22.5" customHeight="1">
      <c r="A1203" s="1"/>
      <c r="B1203" s="28"/>
      <c r="C1203" s="20" t="str">
        <f t="array" ref="C1203">IF(D1203="","", INDEX(Impostazioni!$B$86:$F$105,MATCH($D1203,#REF!,0),2))</f>
        <v/>
      </c>
      <c r="D1203" s="28"/>
      <c r="E1203" s="28"/>
      <c r="F1203" s="28"/>
      <c r="G1203" s="28"/>
      <c r="H1203" s="29" t="s">
        <v>49</v>
      </c>
      <c r="I1203" s="29" t="e">
        <v>#REF!</v>
      </c>
      <c r="J1203" s="29" t="s">
        <v>49</v>
      </c>
      <c r="K1203" s="1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</row>
    <row r="1204" spans="1:27" ht="22.5" customHeight="1">
      <c r="A1204" s="1"/>
      <c r="B1204" s="28"/>
      <c r="C1204" s="20" t="str">
        <f t="array" ref="C1204">IF(D1204="","", INDEX(Impostazioni!$B$86:$F$105,MATCH($D1204,#REF!,0),2))</f>
        <v/>
      </c>
      <c r="D1204" s="28"/>
      <c r="E1204" s="28"/>
      <c r="F1204" s="28"/>
      <c r="G1204" s="28"/>
      <c r="H1204" s="29" t="s">
        <v>49</v>
      </c>
      <c r="I1204" s="29" t="e">
        <v>#REF!</v>
      </c>
      <c r="J1204" s="29" t="s">
        <v>49</v>
      </c>
      <c r="K1204" s="1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</row>
    <row r="1205" spans="1:27" ht="22.5" customHeight="1">
      <c r="A1205" s="1"/>
      <c r="B1205" s="28"/>
      <c r="C1205" s="20" t="str">
        <f t="array" ref="C1205">IF(D1205="","", INDEX(Impostazioni!$B$86:$F$105,MATCH($D1205,#REF!,0),2))</f>
        <v/>
      </c>
      <c r="D1205" s="28"/>
      <c r="E1205" s="28"/>
      <c r="F1205" s="28"/>
      <c r="G1205" s="28"/>
      <c r="H1205" s="29" t="s">
        <v>49</v>
      </c>
      <c r="I1205" s="29" t="e">
        <v>#REF!</v>
      </c>
      <c r="J1205" s="29" t="s">
        <v>49</v>
      </c>
      <c r="K1205" s="1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</row>
    <row r="1206" spans="1:27" ht="22.5" customHeight="1">
      <c r="A1206" s="1"/>
      <c r="B1206" s="28"/>
      <c r="C1206" s="20" t="str">
        <f t="array" ref="C1206">IF(D1206="","", INDEX(Impostazioni!$B$86:$F$105,MATCH($D1206,#REF!,0),2))</f>
        <v/>
      </c>
      <c r="D1206" s="28"/>
      <c r="E1206" s="28"/>
      <c r="F1206" s="28"/>
      <c r="G1206" s="28"/>
      <c r="H1206" s="29" t="s">
        <v>49</v>
      </c>
      <c r="I1206" s="29" t="e">
        <v>#REF!</v>
      </c>
      <c r="J1206" s="29" t="s">
        <v>49</v>
      </c>
      <c r="K1206" s="1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</row>
    <row r="1207" spans="1:27" ht="22.5" customHeight="1">
      <c r="A1207" s="1"/>
      <c r="B1207" s="28"/>
      <c r="C1207" s="20" t="str">
        <f t="array" ref="C1207">IF(D1207="","", INDEX(Impostazioni!$B$86:$F$105,MATCH($D1207,#REF!,0),2))</f>
        <v/>
      </c>
      <c r="D1207" s="28"/>
      <c r="E1207" s="28"/>
      <c r="F1207" s="28"/>
      <c r="G1207" s="28"/>
      <c r="H1207" s="29" t="s">
        <v>49</v>
      </c>
      <c r="I1207" s="29" t="e">
        <v>#REF!</v>
      </c>
      <c r="J1207" s="29" t="s">
        <v>49</v>
      </c>
      <c r="K1207" s="1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</row>
    <row r="1208" spans="1:27" ht="22.5" customHeight="1">
      <c r="A1208" s="1"/>
      <c r="B1208" s="28"/>
      <c r="C1208" s="20" t="str">
        <f t="array" ref="C1208">IF(D1208="","", INDEX(Impostazioni!$B$86:$F$105,MATCH($D1208,#REF!,0),2))</f>
        <v/>
      </c>
      <c r="D1208" s="28"/>
      <c r="E1208" s="28"/>
      <c r="F1208" s="28"/>
      <c r="G1208" s="28"/>
      <c r="H1208" s="29" t="s">
        <v>49</v>
      </c>
      <c r="I1208" s="29" t="e">
        <v>#REF!</v>
      </c>
      <c r="J1208" s="29" t="s">
        <v>49</v>
      </c>
      <c r="K1208" s="1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</row>
    <row r="1209" spans="1:27" ht="22.5" customHeight="1">
      <c r="A1209" s="1"/>
      <c r="B1209" s="28"/>
      <c r="C1209" s="20" t="str">
        <f t="array" ref="C1209">IF(D1209="","", INDEX(Impostazioni!$B$86:$F$105,MATCH($D1209,#REF!,0),2))</f>
        <v/>
      </c>
      <c r="D1209" s="28"/>
      <c r="E1209" s="28"/>
      <c r="F1209" s="28"/>
      <c r="G1209" s="28"/>
      <c r="H1209" s="29" t="s">
        <v>49</v>
      </c>
      <c r="I1209" s="29" t="e">
        <v>#REF!</v>
      </c>
      <c r="J1209" s="29" t="s">
        <v>49</v>
      </c>
      <c r="K1209" s="1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</row>
    <row r="1210" spans="1:27" ht="22.5" customHeight="1">
      <c r="A1210" s="1"/>
      <c r="B1210" s="28"/>
      <c r="C1210" s="20" t="str">
        <f t="array" ref="C1210">IF(D1210="","", INDEX(Impostazioni!$B$86:$F$105,MATCH($D1210,#REF!,0),2))</f>
        <v/>
      </c>
      <c r="D1210" s="28"/>
      <c r="E1210" s="28"/>
      <c r="F1210" s="28"/>
      <c r="G1210" s="28"/>
      <c r="H1210" s="29" t="s">
        <v>49</v>
      </c>
      <c r="I1210" s="29" t="e">
        <v>#REF!</v>
      </c>
      <c r="J1210" s="29" t="s">
        <v>49</v>
      </c>
      <c r="K1210" s="1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</row>
    <row r="1211" spans="1:27" ht="22.5" customHeight="1">
      <c r="A1211" s="1"/>
      <c r="B1211" s="28"/>
      <c r="C1211" s="20" t="str">
        <f t="array" ref="C1211">IF(D1211="","", INDEX(Impostazioni!$B$86:$F$105,MATCH($D1211,#REF!,0),2))</f>
        <v/>
      </c>
      <c r="D1211" s="28"/>
      <c r="E1211" s="28"/>
      <c r="F1211" s="28"/>
      <c r="G1211" s="28"/>
      <c r="H1211" s="29" t="s">
        <v>49</v>
      </c>
      <c r="I1211" s="29" t="e">
        <v>#REF!</v>
      </c>
      <c r="J1211" s="29" t="s">
        <v>49</v>
      </c>
      <c r="K1211" s="1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</row>
    <row r="1212" spans="1:27" ht="22.5" customHeight="1">
      <c r="A1212" s="1"/>
      <c r="B1212" s="28"/>
      <c r="C1212" s="20" t="str">
        <f t="array" ref="C1212">IF(D1212="","", INDEX(Impostazioni!$B$86:$F$105,MATCH($D1212,#REF!,0),2))</f>
        <v/>
      </c>
      <c r="D1212" s="28"/>
      <c r="E1212" s="28"/>
      <c r="F1212" s="28"/>
      <c r="G1212" s="28"/>
      <c r="H1212" s="29" t="s">
        <v>49</v>
      </c>
      <c r="I1212" s="29" t="e">
        <v>#REF!</v>
      </c>
      <c r="J1212" s="29" t="s">
        <v>49</v>
      </c>
      <c r="K1212" s="1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</row>
    <row r="1213" spans="1:27" ht="22.5" customHeight="1">
      <c r="A1213" s="1"/>
      <c r="B1213" s="28"/>
      <c r="C1213" s="20" t="str">
        <f t="array" ref="C1213">IF(D1213="","", INDEX(Impostazioni!$B$86:$F$105,MATCH($D1213,#REF!,0),2))</f>
        <v/>
      </c>
      <c r="D1213" s="28"/>
      <c r="E1213" s="28"/>
      <c r="F1213" s="28"/>
      <c r="G1213" s="28"/>
      <c r="H1213" s="29" t="s">
        <v>49</v>
      </c>
      <c r="I1213" s="29" t="e">
        <v>#REF!</v>
      </c>
      <c r="J1213" s="29" t="s">
        <v>49</v>
      </c>
      <c r="K1213" s="1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</row>
    <row r="1214" spans="1:27" ht="22.5" customHeight="1">
      <c r="A1214" s="1"/>
      <c r="B1214" s="28"/>
      <c r="C1214" s="20" t="str">
        <f t="array" ref="C1214">IF(D1214="","", INDEX(Impostazioni!$B$86:$F$105,MATCH($D1214,#REF!,0),2))</f>
        <v/>
      </c>
      <c r="D1214" s="28"/>
      <c r="E1214" s="28"/>
      <c r="F1214" s="28"/>
      <c r="G1214" s="28"/>
      <c r="H1214" s="29" t="s">
        <v>49</v>
      </c>
      <c r="I1214" s="29" t="e">
        <v>#REF!</v>
      </c>
      <c r="J1214" s="29" t="s">
        <v>49</v>
      </c>
      <c r="K1214" s="1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</row>
    <row r="1215" spans="1:27" ht="22.5" customHeight="1">
      <c r="A1215" s="1"/>
      <c r="B1215" s="28"/>
      <c r="C1215" s="20" t="str">
        <f t="array" ref="C1215">IF(D1215="","", INDEX(Impostazioni!$B$86:$F$105,MATCH($D1215,#REF!,0),2))</f>
        <v/>
      </c>
      <c r="D1215" s="28"/>
      <c r="E1215" s="28"/>
      <c r="F1215" s="28"/>
      <c r="G1215" s="28"/>
      <c r="H1215" s="29" t="s">
        <v>49</v>
      </c>
      <c r="I1215" s="29" t="e">
        <v>#REF!</v>
      </c>
      <c r="J1215" s="29" t="s">
        <v>49</v>
      </c>
      <c r="K1215" s="1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</row>
    <row r="1216" spans="1:27" ht="22.5" customHeight="1">
      <c r="A1216" s="1"/>
      <c r="B1216" s="28"/>
      <c r="C1216" s="20" t="str">
        <f t="array" ref="C1216">IF(D1216="","", INDEX(Impostazioni!$B$86:$F$105,MATCH($D1216,#REF!,0),2))</f>
        <v/>
      </c>
      <c r="D1216" s="28"/>
      <c r="E1216" s="28"/>
      <c r="F1216" s="28"/>
      <c r="G1216" s="28"/>
      <c r="H1216" s="29" t="s">
        <v>49</v>
      </c>
      <c r="I1216" s="29" t="e">
        <v>#REF!</v>
      </c>
      <c r="J1216" s="29" t="s">
        <v>49</v>
      </c>
      <c r="K1216" s="1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</row>
    <row r="1217" spans="1:27" ht="22.5" customHeight="1">
      <c r="A1217" s="1"/>
      <c r="B1217" s="28"/>
      <c r="C1217" s="20" t="str">
        <f t="array" ref="C1217">IF(D1217="","", INDEX(Impostazioni!$B$86:$F$105,MATCH($D1217,#REF!,0),2))</f>
        <v/>
      </c>
      <c r="D1217" s="28"/>
      <c r="E1217" s="28"/>
      <c r="F1217" s="28"/>
      <c r="G1217" s="28"/>
      <c r="H1217" s="29" t="s">
        <v>49</v>
      </c>
      <c r="I1217" s="29" t="e">
        <v>#REF!</v>
      </c>
      <c r="J1217" s="29" t="s">
        <v>49</v>
      </c>
      <c r="K1217" s="1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</row>
    <row r="1218" spans="1:27" ht="22.5" customHeight="1">
      <c r="A1218" s="1"/>
      <c r="B1218" s="28"/>
      <c r="C1218" s="20" t="str">
        <f t="array" ref="C1218">IF(D1218="","", INDEX(Impostazioni!$B$86:$F$105,MATCH($D1218,#REF!,0),2))</f>
        <v/>
      </c>
      <c r="D1218" s="28"/>
      <c r="E1218" s="28"/>
      <c r="F1218" s="28"/>
      <c r="G1218" s="28"/>
      <c r="H1218" s="29" t="s">
        <v>49</v>
      </c>
      <c r="I1218" s="29" t="e">
        <v>#REF!</v>
      </c>
      <c r="J1218" s="29" t="s">
        <v>49</v>
      </c>
      <c r="K1218" s="1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</row>
    <row r="1219" spans="1:27" ht="22.5" customHeight="1">
      <c r="A1219" s="1"/>
      <c r="B1219" s="28"/>
      <c r="C1219" s="20" t="str">
        <f t="array" ref="C1219">IF(D1219="","", INDEX(Impostazioni!$B$86:$F$105,MATCH($D1219,#REF!,0),2))</f>
        <v/>
      </c>
      <c r="D1219" s="28"/>
      <c r="E1219" s="28"/>
      <c r="F1219" s="28"/>
      <c r="G1219" s="28"/>
      <c r="H1219" s="29" t="s">
        <v>49</v>
      </c>
      <c r="I1219" s="29" t="e">
        <v>#REF!</v>
      </c>
      <c r="J1219" s="29" t="s">
        <v>49</v>
      </c>
      <c r="K1219" s="1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</row>
    <row r="1220" spans="1:27" ht="22.5" customHeight="1">
      <c r="A1220" s="1"/>
      <c r="B1220" s="28"/>
      <c r="C1220" s="20" t="str">
        <f t="array" ref="C1220">IF(D1220="","", INDEX(Impostazioni!$B$86:$F$105,MATCH($D1220,#REF!,0),2))</f>
        <v/>
      </c>
      <c r="D1220" s="28"/>
      <c r="E1220" s="28"/>
      <c r="F1220" s="28"/>
      <c r="G1220" s="28"/>
      <c r="H1220" s="29" t="s">
        <v>49</v>
      </c>
      <c r="I1220" s="29" t="e">
        <v>#REF!</v>
      </c>
      <c r="J1220" s="29" t="s">
        <v>49</v>
      </c>
      <c r="K1220" s="1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</row>
    <row r="1221" spans="1:27" ht="22.5" customHeight="1">
      <c r="A1221" s="1"/>
      <c r="B1221" s="28"/>
      <c r="C1221" s="20" t="str">
        <f t="array" ref="C1221">IF(D1221="","", INDEX(Impostazioni!$B$86:$F$105,MATCH($D1221,#REF!,0),2))</f>
        <v/>
      </c>
      <c r="D1221" s="28"/>
      <c r="E1221" s="28"/>
      <c r="F1221" s="28"/>
      <c r="G1221" s="28"/>
      <c r="H1221" s="29" t="s">
        <v>49</v>
      </c>
      <c r="I1221" s="29" t="e">
        <v>#REF!</v>
      </c>
      <c r="J1221" s="29" t="s">
        <v>49</v>
      </c>
      <c r="K1221" s="1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</row>
    <row r="1222" spans="1:27" ht="22.5" customHeight="1">
      <c r="A1222" s="1"/>
      <c r="B1222" s="28"/>
      <c r="C1222" s="20" t="str">
        <f t="array" ref="C1222">IF(D1222="","", INDEX(Impostazioni!$B$86:$F$105,MATCH($D1222,#REF!,0),2))</f>
        <v/>
      </c>
      <c r="D1222" s="28"/>
      <c r="E1222" s="28"/>
      <c r="F1222" s="28"/>
      <c r="G1222" s="28"/>
      <c r="H1222" s="29" t="s">
        <v>49</v>
      </c>
      <c r="I1222" s="29" t="e">
        <v>#REF!</v>
      </c>
      <c r="J1222" s="29" t="s">
        <v>49</v>
      </c>
      <c r="K1222" s="1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</row>
    <row r="1223" spans="1:27" ht="22.5" customHeight="1">
      <c r="A1223" s="1"/>
      <c r="B1223" s="28"/>
      <c r="C1223" s="20" t="str">
        <f t="array" ref="C1223">IF(D1223="","", INDEX(Impostazioni!$B$86:$F$105,MATCH($D1223,#REF!,0),2))</f>
        <v/>
      </c>
      <c r="D1223" s="28"/>
      <c r="E1223" s="28"/>
      <c r="F1223" s="28"/>
      <c r="G1223" s="28"/>
      <c r="H1223" s="29" t="s">
        <v>49</v>
      </c>
      <c r="I1223" s="29" t="e">
        <v>#REF!</v>
      </c>
      <c r="J1223" s="29" t="s">
        <v>49</v>
      </c>
      <c r="K1223" s="1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</row>
    <row r="1224" spans="1:27" ht="22.5" customHeight="1">
      <c r="A1224" s="1"/>
      <c r="B1224" s="28"/>
      <c r="C1224" s="20" t="str">
        <f t="array" ref="C1224">IF(D1224="","", INDEX(Impostazioni!$B$86:$F$105,MATCH($D1224,#REF!,0),2))</f>
        <v/>
      </c>
      <c r="D1224" s="28"/>
      <c r="E1224" s="28"/>
      <c r="F1224" s="28"/>
      <c r="G1224" s="28"/>
      <c r="H1224" s="29" t="s">
        <v>49</v>
      </c>
      <c r="I1224" s="29" t="e">
        <v>#REF!</v>
      </c>
      <c r="J1224" s="29" t="s">
        <v>49</v>
      </c>
      <c r="K1224" s="1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</row>
    <row r="1225" spans="1:27" ht="22.5" customHeight="1">
      <c r="A1225" s="1"/>
      <c r="B1225" s="28"/>
      <c r="C1225" s="20" t="str">
        <f t="array" ref="C1225">IF(D1225="","", INDEX(Impostazioni!$B$86:$F$105,MATCH($D1225,#REF!,0),2))</f>
        <v/>
      </c>
      <c r="D1225" s="28"/>
      <c r="E1225" s="28"/>
      <c r="F1225" s="28"/>
      <c r="G1225" s="28"/>
      <c r="H1225" s="29" t="s">
        <v>49</v>
      </c>
      <c r="I1225" s="29" t="e">
        <v>#REF!</v>
      </c>
      <c r="J1225" s="29" t="s">
        <v>49</v>
      </c>
      <c r="K1225" s="1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</row>
    <row r="1226" spans="1:27" ht="22.5" customHeight="1">
      <c r="A1226" s="1"/>
      <c r="B1226" s="28"/>
      <c r="C1226" s="20" t="str">
        <f t="array" ref="C1226">IF(D1226="","", INDEX(Impostazioni!$B$86:$F$105,MATCH($D1226,#REF!,0),2))</f>
        <v/>
      </c>
      <c r="D1226" s="28"/>
      <c r="E1226" s="28"/>
      <c r="F1226" s="28"/>
      <c r="G1226" s="28"/>
      <c r="H1226" s="29" t="s">
        <v>49</v>
      </c>
      <c r="I1226" s="29" t="e">
        <v>#REF!</v>
      </c>
      <c r="J1226" s="29" t="s">
        <v>49</v>
      </c>
      <c r="K1226" s="1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</row>
    <row r="1227" spans="1:27" ht="22.5" customHeight="1">
      <c r="A1227" s="1"/>
      <c r="B1227" s="28"/>
      <c r="C1227" s="20" t="str">
        <f t="array" ref="C1227">IF(D1227="","", INDEX(Impostazioni!$B$86:$F$105,MATCH($D1227,#REF!,0),2))</f>
        <v/>
      </c>
      <c r="D1227" s="28"/>
      <c r="E1227" s="28"/>
      <c r="F1227" s="28"/>
      <c r="G1227" s="28"/>
      <c r="H1227" s="29" t="s">
        <v>49</v>
      </c>
      <c r="I1227" s="29" t="e">
        <v>#REF!</v>
      </c>
      <c r="J1227" s="29" t="s">
        <v>49</v>
      </c>
      <c r="K1227" s="1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</row>
    <row r="1228" spans="1:27" ht="22.5" customHeight="1">
      <c r="A1228" s="1"/>
      <c r="B1228" s="28"/>
      <c r="C1228" s="20" t="str">
        <f t="array" ref="C1228">IF(D1228="","", INDEX(Impostazioni!$B$86:$F$105,MATCH($D1228,#REF!,0),2))</f>
        <v/>
      </c>
      <c r="D1228" s="28"/>
      <c r="E1228" s="28"/>
      <c r="F1228" s="28"/>
      <c r="G1228" s="28"/>
      <c r="H1228" s="29" t="s">
        <v>49</v>
      </c>
      <c r="I1228" s="29" t="e">
        <v>#REF!</v>
      </c>
      <c r="J1228" s="29" t="s">
        <v>49</v>
      </c>
      <c r="K1228" s="1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</row>
    <row r="1229" spans="1:27" ht="22.5" customHeight="1">
      <c r="A1229" s="1"/>
      <c r="B1229" s="28"/>
      <c r="C1229" s="20" t="str">
        <f t="array" ref="C1229">IF(D1229="","", INDEX(Impostazioni!$B$86:$F$105,MATCH($D1229,#REF!,0),2))</f>
        <v/>
      </c>
      <c r="D1229" s="28"/>
      <c r="E1229" s="28"/>
      <c r="F1229" s="28"/>
      <c r="G1229" s="28"/>
      <c r="H1229" s="29" t="s">
        <v>49</v>
      </c>
      <c r="I1229" s="29" t="e">
        <v>#REF!</v>
      </c>
      <c r="J1229" s="29" t="s">
        <v>49</v>
      </c>
      <c r="K1229" s="1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</row>
    <row r="1230" spans="1:27" ht="22.5" customHeight="1">
      <c r="A1230" s="1"/>
      <c r="B1230" s="28"/>
      <c r="C1230" s="20" t="str">
        <f t="array" ref="C1230">IF(D1230="","", INDEX(Impostazioni!$B$86:$F$105,MATCH($D1230,#REF!,0),2))</f>
        <v/>
      </c>
      <c r="D1230" s="28"/>
      <c r="E1230" s="28"/>
      <c r="F1230" s="28"/>
      <c r="G1230" s="28"/>
      <c r="H1230" s="29" t="s">
        <v>49</v>
      </c>
      <c r="I1230" s="29" t="e">
        <v>#REF!</v>
      </c>
      <c r="J1230" s="29" t="s">
        <v>49</v>
      </c>
      <c r="K1230" s="1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</row>
    <row r="1231" spans="1:27" ht="22.5" customHeight="1">
      <c r="A1231" s="1"/>
      <c r="B1231" s="28"/>
      <c r="C1231" s="20" t="str">
        <f t="array" ref="C1231">IF(D1231="","", INDEX(Impostazioni!$B$86:$F$105,MATCH($D1231,#REF!,0),2))</f>
        <v/>
      </c>
      <c r="D1231" s="28"/>
      <c r="E1231" s="28"/>
      <c r="F1231" s="28"/>
      <c r="G1231" s="28"/>
      <c r="H1231" s="29" t="s">
        <v>49</v>
      </c>
      <c r="I1231" s="29" t="e">
        <v>#REF!</v>
      </c>
      <c r="J1231" s="29" t="s">
        <v>49</v>
      </c>
      <c r="K1231" s="1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</row>
    <row r="1232" spans="1:27" ht="22.5" customHeight="1">
      <c r="A1232" s="1"/>
      <c r="B1232" s="28"/>
      <c r="C1232" s="20" t="str">
        <f t="array" ref="C1232">IF(D1232="","", INDEX(Impostazioni!$B$86:$F$105,MATCH($D1232,#REF!,0),2))</f>
        <v/>
      </c>
      <c r="D1232" s="28"/>
      <c r="E1232" s="28"/>
      <c r="F1232" s="28"/>
      <c r="G1232" s="28"/>
      <c r="H1232" s="29" t="s">
        <v>49</v>
      </c>
      <c r="I1232" s="29" t="e">
        <v>#REF!</v>
      </c>
      <c r="J1232" s="29" t="s">
        <v>49</v>
      </c>
      <c r="K1232" s="1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</row>
    <row r="1233" spans="1:27" ht="22.5" customHeight="1">
      <c r="A1233" s="1"/>
      <c r="B1233" s="28"/>
      <c r="C1233" s="20" t="str">
        <f t="array" ref="C1233">IF(D1233="","", INDEX(Impostazioni!$B$86:$F$105,MATCH($D1233,#REF!,0),2))</f>
        <v/>
      </c>
      <c r="D1233" s="28"/>
      <c r="E1233" s="28"/>
      <c r="F1233" s="28"/>
      <c r="G1233" s="28"/>
      <c r="H1233" s="29" t="s">
        <v>49</v>
      </c>
      <c r="I1233" s="29" t="e">
        <v>#REF!</v>
      </c>
      <c r="J1233" s="29" t="s">
        <v>49</v>
      </c>
      <c r="K1233" s="1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</row>
    <row r="1234" spans="1:27" ht="22.5" customHeight="1">
      <c r="A1234" s="1"/>
      <c r="B1234" s="28"/>
      <c r="C1234" s="20" t="str">
        <f t="array" ref="C1234">IF(D1234="","", INDEX(Impostazioni!$B$86:$F$105,MATCH($D1234,#REF!,0),2))</f>
        <v/>
      </c>
      <c r="D1234" s="28"/>
      <c r="E1234" s="28"/>
      <c r="F1234" s="28"/>
      <c r="G1234" s="28"/>
      <c r="H1234" s="29" t="s">
        <v>49</v>
      </c>
      <c r="I1234" s="29" t="e">
        <v>#REF!</v>
      </c>
      <c r="J1234" s="29" t="s">
        <v>49</v>
      </c>
      <c r="K1234" s="1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</row>
    <row r="1235" spans="1:27" ht="22.5" customHeight="1">
      <c r="A1235" s="1"/>
      <c r="B1235" s="28"/>
      <c r="C1235" s="20" t="str">
        <f t="array" ref="C1235">IF(D1235="","", INDEX(Impostazioni!$B$86:$F$105,MATCH($D1235,#REF!,0),2))</f>
        <v/>
      </c>
      <c r="D1235" s="28"/>
      <c r="E1235" s="28"/>
      <c r="F1235" s="28"/>
      <c r="G1235" s="28"/>
      <c r="H1235" s="29" t="s">
        <v>49</v>
      </c>
      <c r="I1235" s="29" t="e">
        <v>#REF!</v>
      </c>
      <c r="J1235" s="29" t="s">
        <v>49</v>
      </c>
      <c r="K1235" s="1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</row>
    <row r="1236" spans="1:27" ht="22.5" customHeight="1">
      <c r="A1236" s="1"/>
      <c r="B1236" s="28"/>
      <c r="C1236" s="20" t="str">
        <f t="array" ref="C1236">IF(D1236="","", INDEX(Impostazioni!$B$86:$F$105,MATCH($D1236,#REF!,0),2))</f>
        <v/>
      </c>
      <c r="D1236" s="28"/>
      <c r="E1236" s="28"/>
      <c r="F1236" s="28"/>
      <c r="G1236" s="28"/>
      <c r="H1236" s="29" t="s">
        <v>49</v>
      </c>
      <c r="I1236" s="29" t="e">
        <v>#REF!</v>
      </c>
      <c r="J1236" s="29" t="s">
        <v>49</v>
      </c>
      <c r="K1236" s="1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</row>
    <row r="1237" spans="1:27" ht="22.5" customHeight="1">
      <c r="A1237" s="1"/>
      <c r="B1237" s="28"/>
      <c r="C1237" s="20" t="str">
        <f t="array" ref="C1237">IF(D1237="","", INDEX(Impostazioni!$B$86:$F$105,MATCH($D1237,#REF!,0),2))</f>
        <v/>
      </c>
      <c r="D1237" s="28"/>
      <c r="E1237" s="28"/>
      <c r="F1237" s="28"/>
      <c r="G1237" s="28"/>
      <c r="H1237" s="29" t="s">
        <v>49</v>
      </c>
      <c r="I1237" s="29" t="e">
        <v>#REF!</v>
      </c>
      <c r="J1237" s="29" t="s">
        <v>49</v>
      </c>
      <c r="K1237" s="1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</row>
    <row r="1238" spans="1:27" ht="22.5" customHeight="1">
      <c r="A1238" s="1"/>
      <c r="B1238" s="28"/>
      <c r="C1238" s="20" t="str">
        <f t="array" ref="C1238">IF(D1238="","", INDEX(Impostazioni!$B$86:$F$105,MATCH($D1238,#REF!,0),2))</f>
        <v/>
      </c>
      <c r="D1238" s="28"/>
      <c r="E1238" s="28"/>
      <c r="F1238" s="28"/>
      <c r="G1238" s="28"/>
      <c r="H1238" s="29" t="s">
        <v>49</v>
      </c>
      <c r="I1238" s="29" t="e">
        <v>#REF!</v>
      </c>
      <c r="J1238" s="29" t="s">
        <v>49</v>
      </c>
      <c r="K1238" s="1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</row>
    <row r="1239" spans="1:27" ht="22.5" customHeight="1">
      <c r="A1239" s="1"/>
      <c r="B1239" s="28"/>
      <c r="C1239" s="20" t="str">
        <f t="array" ref="C1239">IF(D1239="","", INDEX(Impostazioni!$B$86:$F$105,MATCH($D1239,#REF!,0),2))</f>
        <v/>
      </c>
      <c r="D1239" s="28"/>
      <c r="E1239" s="28"/>
      <c r="F1239" s="28"/>
      <c r="G1239" s="28"/>
      <c r="H1239" s="29" t="s">
        <v>49</v>
      </c>
      <c r="I1239" s="29" t="e">
        <v>#REF!</v>
      </c>
      <c r="J1239" s="29" t="s">
        <v>49</v>
      </c>
      <c r="K1239" s="1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</row>
    <row r="1240" spans="1:27" ht="22.5" customHeight="1">
      <c r="A1240" s="1"/>
      <c r="B1240" s="28"/>
      <c r="C1240" s="20" t="str">
        <f t="array" ref="C1240">IF(D1240="","", INDEX(Impostazioni!$B$86:$F$105,MATCH($D1240,#REF!,0),2))</f>
        <v/>
      </c>
      <c r="D1240" s="28"/>
      <c r="E1240" s="28"/>
      <c r="F1240" s="28"/>
      <c r="G1240" s="28"/>
      <c r="H1240" s="29" t="s">
        <v>49</v>
      </c>
      <c r="I1240" s="29" t="e">
        <v>#REF!</v>
      </c>
      <c r="J1240" s="29" t="s">
        <v>49</v>
      </c>
      <c r="K1240" s="1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</row>
    <row r="1241" spans="1:27" ht="22.5" customHeight="1">
      <c r="A1241" s="1"/>
      <c r="B1241" s="28"/>
      <c r="C1241" s="20" t="str">
        <f t="array" ref="C1241">IF(D1241="","", INDEX(Impostazioni!$B$86:$F$105,MATCH($D1241,#REF!,0),2))</f>
        <v/>
      </c>
      <c r="D1241" s="28"/>
      <c r="E1241" s="28"/>
      <c r="F1241" s="28"/>
      <c r="G1241" s="28"/>
      <c r="H1241" s="29" t="s">
        <v>49</v>
      </c>
      <c r="I1241" s="29" t="e">
        <v>#REF!</v>
      </c>
      <c r="J1241" s="29" t="s">
        <v>49</v>
      </c>
      <c r="K1241" s="1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</row>
    <row r="1242" spans="1:27" ht="22.5" customHeight="1">
      <c r="A1242" s="1"/>
      <c r="B1242" s="28"/>
      <c r="C1242" s="20" t="str">
        <f t="array" ref="C1242">IF(D1242="","", INDEX(Impostazioni!$B$86:$F$105,MATCH($D1242,#REF!,0),2))</f>
        <v/>
      </c>
      <c r="D1242" s="28"/>
      <c r="E1242" s="28"/>
      <c r="F1242" s="28"/>
      <c r="G1242" s="28"/>
      <c r="H1242" s="29" t="s">
        <v>49</v>
      </c>
      <c r="I1242" s="29" t="e">
        <v>#REF!</v>
      </c>
      <c r="J1242" s="29" t="s">
        <v>49</v>
      </c>
      <c r="K1242" s="1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</row>
    <row r="1243" spans="1:27" ht="22.5" customHeight="1">
      <c r="A1243" s="1"/>
      <c r="B1243" s="28"/>
      <c r="C1243" s="20" t="str">
        <f t="array" ref="C1243">IF(D1243="","", INDEX(Impostazioni!$B$86:$F$105,MATCH($D1243,#REF!,0),2))</f>
        <v/>
      </c>
      <c r="D1243" s="28"/>
      <c r="E1243" s="28"/>
      <c r="F1243" s="28"/>
      <c r="G1243" s="28"/>
      <c r="H1243" s="29" t="s">
        <v>49</v>
      </c>
      <c r="I1243" s="29" t="e">
        <v>#REF!</v>
      </c>
      <c r="J1243" s="29" t="s">
        <v>49</v>
      </c>
      <c r="K1243" s="1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</row>
    <row r="1244" spans="1:27" ht="22.5" customHeight="1">
      <c r="A1244" s="1"/>
      <c r="B1244" s="28"/>
      <c r="C1244" s="20" t="str">
        <f t="array" ref="C1244">IF(D1244="","", INDEX(Impostazioni!$B$86:$F$105,MATCH($D1244,#REF!,0),2))</f>
        <v/>
      </c>
      <c r="D1244" s="28"/>
      <c r="E1244" s="28"/>
      <c r="F1244" s="28"/>
      <c r="G1244" s="28"/>
      <c r="H1244" s="29" t="s">
        <v>49</v>
      </c>
      <c r="I1244" s="29" t="e">
        <v>#REF!</v>
      </c>
      <c r="J1244" s="29" t="s">
        <v>49</v>
      </c>
      <c r="K1244" s="1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</row>
    <row r="1245" spans="1:27" ht="22.5" customHeight="1">
      <c r="A1245" s="1"/>
      <c r="B1245" s="28"/>
      <c r="C1245" s="20" t="str">
        <f t="array" ref="C1245">IF(D1245="","", INDEX(Impostazioni!$B$86:$F$105,MATCH($D1245,#REF!,0),2))</f>
        <v/>
      </c>
      <c r="D1245" s="28"/>
      <c r="E1245" s="28"/>
      <c r="F1245" s="28"/>
      <c r="G1245" s="28"/>
      <c r="H1245" s="29" t="s">
        <v>49</v>
      </c>
      <c r="I1245" s="29" t="e">
        <v>#REF!</v>
      </c>
      <c r="J1245" s="29" t="s">
        <v>49</v>
      </c>
      <c r="K1245" s="1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</row>
    <row r="1246" spans="1:27" ht="22.5" customHeight="1">
      <c r="A1246" s="1"/>
      <c r="B1246" s="28"/>
      <c r="C1246" s="20" t="str">
        <f t="array" ref="C1246">IF(D1246="","", INDEX(Impostazioni!$B$86:$F$105,MATCH($D1246,#REF!,0),2))</f>
        <v/>
      </c>
      <c r="D1246" s="28"/>
      <c r="E1246" s="28"/>
      <c r="F1246" s="28"/>
      <c r="G1246" s="28"/>
      <c r="H1246" s="29" t="s">
        <v>49</v>
      </c>
      <c r="I1246" s="29" t="e">
        <v>#REF!</v>
      </c>
      <c r="J1246" s="29" t="s">
        <v>49</v>
      </c>
      <c r="K1246" s="1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</row>
    <row r="1247" spans="1:27" ht="22.5" customHeight="1">
      <c r="A1247" s="1"/>
      <c r="B1247" s="28"/>
      <c r="C1247" s="20" t="str">
        <f t="array" ref="C1247">IF(D1247="","", INDEX(Impostazioni!$B$86:$F$105,MATCH($D1247,#REF!,0),2))</f>
        <v/>
      </c>
      <c r="D1247" s="28"/>
      <c r="E1247" s="28"/>
      <c r="F1247" s="28"/>
      <c r="G1247" s="28"/>
      <c r="H1247" s="29" t="s">
        <v>49</v>
      </c>
      <c r="I1247" s="29" t="e">
        <v>#REF!</v>
      </c>
      <c r="J1247" s="29" t="s">
        <v>49</v>
      </c>
      <c r="K1247" s="1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</row>
    <row r="1248" spans="1:27" ht="22.5" customHeight="1">
      <c r="A1248" s="1"/>
      <c r="B1248" s="28"/>
      <c r="C1248" s="20" t="str">
        <f t="array" ref="C1248">IF(D1248="","", INDEX(Impostazioni!$B$86:$F$105,MATCH($D1248,#REF!,0),2))</f>
        <v/>
      </c>
      <c r="D1248" s="28"/>
      <c r="E1248" s="28"/>
      <c r="F1248" s="28"/>
      <c r="G1248" s="28"/>
      <c r="H1248" s="29" t="s">
        <v>49</v>
      </c>
      <c r="I1248" s="29" t="e">
        <v>#REF!</v>
      </c>
      <c r="J1248" s="29" t="s">
        <v>49</v>
      </c>
      <c r="K1248" s="1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</row>
    <row r="1249" spans="1:27" ht="22.5" customHeight="1">
      <c r="A1249" s="1"/>
      <c r="B1249" s="28"/>
      <c r="C1249" s="20" t="str">
        <f t="array" ref="C1249">IF(D1249="","", INDEX(Impostazioni!$B$86:$F$105,MATCH($D1249,#REF!,0),2))</f>
        <v/>
      </c>
      <c r="D1249" s="28"/>
      <c r="E1249" s="28"/>
      <c r="F1249" s="28"/>
      <c r="G1249" s="28"/>
      <c r="H1249" s="29" t="s">
        <v>49</v>
      </c>
      <c r="I1249" s="29" t="e">
        <v>#REF!</v>
      </c>
      <c r="J1249" s="29" t="s">
        <v>49</v>
      </c>
      <c r="K1249" s="1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</row>
    <row r="1250" spans="1:27" ht="22.5" customHeight="1">
      <c r="A1250" s="1"/>
      <c r="B1250" s="28"/>
      <c r="C1250" s="20" t="str">
        <f t="array" ref="C1250">IF(D1250="","", INDEX(Impostazioni!$B$86:$F$105,MATCH($D1250,#REF!,0),2))</f>
        <v/>
      </c>
      <c r="D1250" s="28"/>
      <c r="E1250" s="28"/>
      <c r="F1250" s="28"/>
      <c r="G1250" s="28"/>
      <c r="H1250" s="29" t="s">
        <v>49</v>
      </c>
      <c r="I1250" s="29" t="e">
        <v>#REF!</v>
      </c>
      <c r="J1250" s="29" t="s">
        <v>49</v>
      </c>
      <c r="K1250" s="1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</row>
    <row r="1251" spans="1:27" ht="22.5" customHeight="1">
      <c r="A1251" s="1"/>
      <c r="B1251" s="28"/>
      <c r="C1251" s="20" t="str">
        <f t="array" ref="C1251">IF(D1251="","", INDEX(Impostazioni!$B$86:$F$105,MATCH($D1251,#REF!,0),2))</f>
        <v/>
      </c>
      <c r="D1251" s="28"/>
      <c r="E1251" s="28"/>
      <c r="F1251" s="28"/>
      <c r="G1251" s="28"/>
      <c r="H1251" s="29" t="s">
        <v>49</v>
      </c>
      <c r="I1251" s="29" t="e">
        <v>#REF!</v>
      </c>
      <c r="J1251" s="29" t="s">
        <v>49</v>
      </c>
      <c r="K1251" s="1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</row>
    <row r="1252" spans="1:27" ht="22.5" customHeight="1">
      <c r="A1252" s="1"/>
      <c r="B1252" s="28"/>
      <c r="C1252" s="20" t="str">
        <f t="array" ref="C1252">IF(D1252="","", INDEX(Impostazioni!$B$86:$F$105,MATCH($D1252,#REF!,0),2))</f>
        <v/>
      </c>
      <c r="D1252" s="28"/>
      <c r="E1252" s="28"/>
      <c r="F1252" s="28"/>
      <c r="G1252" s="28"/>
      <c r="H1252" s="29" t="s">
        <v>49</v>
      </c>
      <c r="I1252" s="29" t="e">
        <v>#REF!</v>
      </c>
      <c r="J1252" s="29" t="s">
        <v>49</v>
      </c>
      <c r="K1252" s="1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</row>
    <row r="1253" spans="1:27" ht="22.5" customHeight="1">
      <c r="A1253" s="1"/>
      <c r="B1253" s="28"/>
      <c r="C1253" s="20" t="str">
        <f t="array" ref="C1253">IF(D1253="","", INDEX(Impostazioni!$B$86:$F$105,MATCH($D1253,#REF!,0),2))</f>
        <v/>
      </c>
      <c r="D1253" s="28"/>
      <c r="E1253" s="28"/>
      <c r="F1253" s="28"/>
      <c r="G1253" s="28"/>
      <c r="H1253" s="29" t="s">
        <v>49</v>
      </c>
      <c r="I1253" s="29" t="e">
        <v>#REF!</v>
      </c>
      <c r="J1253" s="29" t="s">
        <v>49</v>
      </c>
      <c r="K1253" s="1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</row>
    <row r="1254" spans="1:27" ht="22.5" customHeight="1">
      <c r="A1254" s="1"/>
      <c r="B1254" s="28"/>
      <c r="C1254" s="20" t="str">
        <f t="array" ref="C1254">IF(D1254="","", INDEX(Impostazioni!$B$86:$F$105,MATCH($D1254,#REF!,0),2))</f>
        <v/>
      </c>
      <c r="D1254" s="28"/>
      <c r="E1254" s="28"/>
      <c r="F1254" s="28"/>
      <c r="G1254" s="28"/>
      <c r="H1254" s="29" t="s">
        <v>49</v>
      </c>
      <c r="I1254" s="29" t="e">
        <v>#REF!</v>
      </c>
      <c r="J1254" s="29" t="s">
        <v>49</v>
      </c>
      <c r="K1254" s="1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</row>
    <row r="1255" spans="1:27" ht="22.5" customHeight="1">
      <c r="A1255" s="1"/>
      <c r="B1255" s="28"/>
      <c r="C1255" s="20" t="str">
        <f t="array" ref="C1255">IF(D1255="","", INDEX(Impostazioni!$B$86:$F$105,MATCH($D1255,#REF!,0),2))</f>
        <v/>
      </c>
      <c r="D1255" s="28"/>
      <c r="E1255" s="28"/>
      <c r="F1255" s="28"/>
      <c r="G1255" s="28"/>
      <c r="H1255" s="29" t="s">
        <v>49</v>
      </c>
      <c r="I1255" s="29" t="e">
        <v>#REF!</v>
      </c>
      <c r="J1255" s="29" t="s">
        <v>49</v>
      </c>
      <c r="K1255" s="1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</row>
    <row r="1256" spans="1:27" ht="22.5" customHeight="1">
      <c r="A1256" s="1"/>
      <c r="B1256" s="28"/>
      <c r="C1256" s="20" t="str">
        <f t="array" ref="C1256">IF(D1256="","", INDEX(Impostazioni!$B$86:$F$105,MATCH($D1256,#REF!,0),2))</f>
        <v/>
      </c>
      <c r="D1256" s="28"/>
      <c r="E1256" s="28"/>
      <c r="F1256" s="28"/>
      <c r="G1256" s="28"/>
      <c r="H1256" s="29" t="s">
        <v>49</v>
      </c>
      <c r="I1256" s="29" t="e">
        <v>#REF!</v>
      </c>
      <c r="J1256" s="29" t="s">
        <v>49</v>
      </c>
      <c r="K1256" s="1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</row>
    <row r="1257" spans="1:27" ht="22.5" customHeight="1">
      <c r="A1257" s="1"/>
      <c r="B1257" s="28"/>
      <c r="C1257" s="20" t="str">
        <f t="array" ref="C1257">IF(D1257="","", INDEX(Impostazioni!$B$86:$F$105,MATCH($D1257,#REF!,0),2))</f>
        <v/>
      </c>
      <c r="D1257" s="28"/>
      <c r="E1257" s="28"/>
      <c r="F1257" s="28"/>
      <c r="G1257" s="28"/>
      <c r="H1257" s="29" t="s">
        <v>49</v>
      </c>
      <c r="I1257" s="29" t="e">
        <v>#REF!</v>
      </c>
      <c r="J1257" s="29" t="s">
        <v>49</v>
      </c>
      <c r="K1257" s="1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</row>
    <row r="1258" spans="1:27" ht="22.5" customHeight="1">
      <c r="A1258" s="1"/>
      <c r="B1258" s="28"/>
      <c r="C1258" s="20" t="str">
        <f t="array" ref="C1258">IF(D1258="","", INDEX(Impostazioni!$B$86:$F$105,MATCH($D1258,#REF!,0),2))</f>
        <v/>
      </c>
      <c r="D1258" s="28"/>
      <c r="E1258" s="28"/>
      <c r="F1258" s="28"/>
      <c r="G1258" s="28"/>
      <c r="H1258" s="29" t="s">
        <v>49</v>
      </c>
      <c r="I1258" s="29" t="e">
        <v>#REF!</v>
      </c>
      <c r="J1258" s="29" t="s">
        <v>49</v>
      </c>
      <c r="K1258" s="1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</row>
    <row r="1259" spans="1:27" ht="22.5" customHeight="1">
      <c r="A1259" s="1"/>
      <c r="B1259" s="28"/>
      <c r="C1259" s="20" t="str">
        <f t="array" ref="C1259">IF(D1259="","", INDEX(Impostazioni!$B$86:$F$105,MATCH($D1259,#REF!,0),2))</f>
        <v/>
      </c>
      <c r="D1259" s="28"/>
      <c r="E1259" s="28"/>
      <c r="F1259" s="28"/>
      <c r="G1259" s="28"/>
      <c r="H1259" s="29" t="s">
        <v>49</v>
      </c>
      <c r="I1259" s="29" t="e">
        <v>#REF!</v>
      </c>
      <c r="J1259" s="29" t="s">
        <v>49</v>
      </c>
      <c r="K1259" s="1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</row>
    <row r="1260" spans="1:27" ht="22.5" customHeight="1">
      <c r="A1260" s="1"/>
      <c r="B1260" s="28"/>
      <c r="C1260" s="20" t="str">
        <f t="array" ref="C1260">IF(D1260="","", INDEX(Impostazioni!$B$86:$F$105,MATCH($D1260,#REF!,0),2))</f>
        <v/>
      </c>
      <c r="D1260" s="28"/>
      <c r="E1260" s="28"/>
      <c r="F1260" s="28"/>
      <c r="G1260" s="28"/>
      <c r="H1260" s="29" t="s">
        <v>49</v>
      </c>
      <c r="I1260" s="29" t="e">
        <v>#REF!</v>
      </c>
      <c r="J1260" s="29" t="s">
        <v>49</v>
      </c>
      <c r="K1260" s="1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</row>
    <row r="1261" spans="1:27" ht="22.5" customHeight="1">
      <c r="A1261" s="1"/>
      <c r="B1261" s="28"/>
      <c r="C1261" s="20" t="str">
        <f t="array" ref="C1261">IF(D1261="","", INDEX(Impostazioni!$B$86:$F$105,MATCH($D1261,#REF!,0),2))</f>
        <v/>
      </c>
      <c r="D1261" s="28"/>
      <c r="E1261" s="28"/>
      <c r="F1261" s="28"/>
      <c r="G1261" s="28"/>
      <c r="H1261" s="29" t="s">
        <v>49</v>
      </c>
      <c r="I1261" s="29" t="e">
        <v>#REF!</v>
      </c>
      <c r="J1261" s="29" t="s">
        <v>49</v>
      </c>
      <c r="K1261" s="1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</row>
    <row r="1262" spans="1:27" ht="22.5" customHeight="1">
      <c r="A1262" s="1"/>
      <c r="B1262" s="28"/>
      <c r="C1262" s="20" t="str">
        <f t="array" ref="C1262">IF(D1262="","", INDEX(Impostazioni!$B$86:$F$105,MATCH($D1262,#REF!,0),2))</f>
        <v/>
      </c>
      <c r="D1262" s="28"/>
      <c r="E1262" s="28"/>
      <c r="F1262" s="28"/>
      <c r="G1262" s="28"/>
      <c r="H1262" s="29" t="s">
        <v>49</v>
      </c>
      <c r="I1262" s="29" t="e">
        <v>#REF!</v>
      </c>
      <c r="J1262" s="29" t="s">
        <v>49</v>
      </c>
      <c r="K1262" s="1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</row>
    <row r="1263" spans="1:27" ht="22.5" customHeight="1">
      <c r="A1263" s="1"/>
      <c r="B1263" s="28"/>
      <c r="C1263" s="20" t="str">
        <f t="array" ref="C1263">IF(D1263="","", INDEX(Impostazioni!$B$86:$F$105,MATCH($D1263,#REF!,0),2))</f>
        <v/>
      </c>
      <c r="D1263" s="28"/>
      <c r="E1263" s="28"/>
      <c r="F1263" s="28"/>
      <c r="G1263" s="28"/>
      <c r="H1263" s="29" t="s">
        <v>49</v>
      </c>
      <c r="I1263" s="29" t="e">
        <v>#REF!</v>
      </c>
      <c r="J1263" s="29" t="s">
        <v>49</v>
      </c>
      <c r="K1263" s="1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</row>
    <row r="1264" spans="1:27" ht="22.5" customHeight="1">
      <c r="A1264" s="1"/>
      <c r="B1264" s="28"/>
      <c r="C1264" s="20" t="str">
        <f t="array" ref="C1264">IF(D1264="","", INDEX(Impostazioni!$B$86:$F$105,MATCH($D1264,#REF!,0),2))</f>
        <v/>
      </c>
      <c r="D1264" s="28"/>
      <c r="E1264" s="28"/>
      <c r="F1264" s="28"/>
      <c r="G1264" s="28"/>
      <c r="H1264" s="29" t="s">
        <v>49</v>
      </c>
      <c r="I1264" s="29" t="e">
        <v>#REF!</v>
      </c>
      <c r="J1264" s="29" t="s">
        <v>49</v>
      </c>
      <c r="K1264" s="1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</row>
    <row r="1265" spans="1:27" ht="22.5" customHeight="1">
      <c r="A1265" s="1"/>
      <c r="B1265" s="28"/>
      <c r="C1265" s="20" t="str">
        <f t="array" ref="C1265">IF(D1265="","", INDEX(Impostazioni!$B$86:$F$105,MATCH($D1265,#REF!,0),2))</f>
        <v/>
      </c>
      <c r="D1265" s="28"/>
      <c r="E1265" s="28"/>
      <c r="F1265" s="28"/>
      <c r="G1265" s="28"/>
      <c r="H1265" s="29" t="s">
        <v>49</v>
      </c>
      <c r="I1265" s="29" t="e">
        <v>#REF!</v>
      </c>
      <c r="J1265" s="29" t="s">
        <v>49</v>
      </c>
      <c r="K1265" s="1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</row>
    <row r="1266" spans="1:27" ht="22.5" customHeight="1">
      <c r="A1266" s="1"/>
      <c r="B1266" s="28"/>
      <c r="C1266" s="20" t="str">
        <f t="array" ref="C1266">IF(D1266="","", INDEX(Impostazioni!$B$86:$F$105,MATCH($D1266,#REF!,0),2))</f>
        <v/>
      </c>
      <c r="D1266" s="28"/>
      <c r="E1266" s="28"/>
      <c r="F1266" s="28"/>
      <c r="G1266" s="28"/>
      <c r="H1266" s="29" t="s">
        <v>49</v>
      </c>
      <c r="I1266" s="29" t="e">
        <v>#REF!</v>
      </c>
      <c r="J1266" s="29" t="s">
        <v>49</v>
      </c>
      <c r="K1266" s="1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</row>
    <row r="1267" spans="1:27" ht="22.5" customHeight="1">
      <c r="A1267" s="1"/>
      <c r="B1267" s="28"/>
      <c r="C1267" s="20" t="str">
        <f t="array" ref="C1267">IF(D1267="","", INDEX(Impostazioni!$B$86:$F$105,MATCH($D1267,#REF!,0),2))</f>
        <v/>
      </c>
      <c r="D1267" s="28"/>
      <c r="E1267" s="28"/>
      <c r="F1267" s="28"/>
      <c r="G1267" s="28"/>
      <c r="H1267" s="29" t="s">
        <v>49</v>
      </c>
      <c r="I1267" s="29" t="e">
        <v>#REF!</v>
      </c>
      <c r="J1267" s="29" t="s">
        <v>49</v>
      </c>
      <c r="K1267" s="1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</row>
    <row r="1268" spans="1:27" ht="22.5" customHeight="1">
      <c r="A1268" s="1"/>
      <c r="B1268" s="28"/>
      <c r="C1268" s="20" t="str">
        <f t="array" ref="C1268">IF(D1268="","", INDEX(Impostazioni!$B$86:$F$105,MATCH($D1268,#REF!,0),2))</f>
        <v/>
      </c>
      <c r="D1268" s="28"/>
      <c r="E1268" s="28"/>
      <c r="F1268" s="28"/>
      <c r="G1268" s="28"/>
      <c r="H1268" s="29" t="s">
        <v>49</v>
      </c>
      <c r="I1268" s="29" t="e">
        <v>#REF!</v>
      </c>
      <c r="J1268" s="29" t="s">
        <v>49</v>
      </c>
      <c r="K1268" s="1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</row>
    <row r="1269" spans="1:27" ht="22.5" customHeight="1">
      <c r="A1269" s="1"/>
      <c r="B1269" s="28"/>
      <c r="C1269" s="20" t="str">
        <f t="array" ref="C1269">IF(D1269="","", INDEX(Impostazioni!$B$86:$F$105,MATCH($D1269,#REF!,0),2))</f>
        <v/>
      </c>
      <c r="D1269" s="28"/>
      <c r="E1269" s="28"/>
      <c r="F1269" s="28"/>
      <c r="G1269" s="28"/>
      <c r="H1269" s="29" t="s">
        <v>49</v>
      </c>
      <c r="I1269" s="29" t="e">
        <v>#REF!</v>
      </c>
      <c r="J1269" s="29" t="s">
        <v>49</v>
      </c>
      <c r="K1269" s="1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</row>
    <row r="1270" spans="1:27" ht="22.5" customHeight="1">
      <c r="A1270" s="1"/>
      <c r="B1270" s="28"/>
      <c r="C1270" s="20" t="str">
        <f t="array" ref="C1270">IF(D1270="","", INDEX(Impostazioni!$B$86:$F$105,MATCH($D1270,#REF!,0),2))</f>
        <v/>
      </c>
      <c r="D1270" s="28"/>
      <c r="E1270" s="28"/>
      <c r="F1270" s="28"/>
      <c r="G1270" s="28"/>
      <c r="H1270" s="29" t="s">
        <v>49</v>
      </c>
      <c r="I1270" s="29" t="e">
        <v>#REF!</v>
      </c>
      <c r="J1270" s="29" t="s">
        <v>49</v>
      </c>
      <c r="K1270" s="1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</row>
    <row r="1271" spans="1:27" ht="22.5" customHeight="1">
      <c r="A1271" s="1"/>
      <c r="B1271" s="28"/>
      <c r="C1271" s="20" t="str">
        <f t="array" ref="C1271">IF(D1271="","", INDEX(Impostazioni!$B$86:$F$105,MATCH($D1271,#REF!,0),2))</f>
        <v/>
      </c>
      <c r="D1271" s="28"/>
      <c r="E1271" s="28"/>
      <c r="F1271" s="28"/>
      <c r="G1271" s="28"/>
      <c r="H1271" s="29" t="s">
        <v>49</v>
      </c>
      <c r="I1271" s="29" t="e">
        <v>#REF!</v>
      </c>
      <c r="J1271" s="29" t="s">
        <v>49</v>
      </c>
      <c r="K1271" s="1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</row>
    <row r="1272" spans="1:27" ht="22.5" customHeight="1">
      <c r="A1272" s="1"/>
      <c r="B1272" s="28"/>
      <c r="C1272" s="20" t="str">
        <f t="array" ref="C1272">IF(D1272="","", INDEX(Impostazioni!$B$86:$F$105,MATCH($D1272,#REF!,0),2))</f>
        <v/>
      </c>
      <c r="D1272" s="28"/>
      <c r="E1272" s="28"/>
      <c r="F1272" s="28"/>
      <c r="G1272" s="28"/>
      <c r="H1272" s="29" t="s">
        <v>49</v>
      </c>
      <c r="I1272" s="29" t="e">
        <v>#REF!</v>
      </c>
      <c r="J1272" s="29" t="s">
        <v>49</v>
      </c>
      <c r="K1272" s="1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</row>
    <row r="1273" spans="1:27" ht="22.5" customHeight="1">
      <c r="A1273" s="1"/>
      <c r="B1273" s="28"/>
      <c r="C1273" s="20" t="str">
        <f t="array" ref="C1273">IF(D1273="","", INDEX(Impostazioni!$B$86:$F$105,MATCH($D1273,#REF!,0),2))</f>
        <v/>
      </c>
      <c r="D1273" s="28"/>
      <c r="E1273" s="28"/>
      <c r="F1273" s="28"/>
      <c r="G1273" s="28"/>
      <c r="H1273" s="29" t="s">
        <v>49</v>
      </c>
      <c r="I1273" s="29" t="e">
        <v>#REF!</v>
      </c>
      <c r="J1273" s="29" t="s">
        <v>49</v>
      </c>
      <c r="K1273" s="1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</row>
    <row r="1274" spans="1:27" ht="22.5" customHeight="1">
      <c r="A1274" s="1"/>
      <c r="B1274" s="28"/>
      <c r="C1274" s="20" t="str">
        <f t="array" ref="C1274">IF(D1274="","", INDEX(Impostazioni!$B$86:$F$105,MATCH($D1274,#REF!,0),2))</f>
        <v/>
      </c>
      <c r="D1274" s="28"/>
      <c r="E1274" s="28"/>
      <c r="F1274" s="28"/>
      <c r="G1274" s="28"/>
      <c r="H1274" s="29" t="s">
        <v>49</v>
      </c>
      <c r="I1274" s="29" t="e">
        <v>#REF!</v>
      </c>
      <c r="J1274" s="29" t="s">
        <v>49</v>
      </c>
      <c r="K1274" s="1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</row>
    <row r="1275" spans="1:27" ht="22.5" customHeight="1">
      <c r="A1275" s="1"/>
      <c r="B1275" s="28"/>
      <c r="C1275" s="20" t="str">
        <f t="array" ref="C1275">IF(D1275="","", INDEX(Impostazioni!$B$86:$F$105,MATCH($D1275,#REF!,0),2))</f>
        <v/>
      </c>
      <c r="D1275" s="28"/>
      <c r="E1275" s="28"/>
      <c r="F1275" s="28"/>
      <c r="G1275" s="28"/>
      <c r="H1275" s="29" t="s">
        <v>49</v>
      </c>
      <c r="I1275" s="29" t="e">
        <v>#REF!</v>
      </c>
      <c r="J1275" s="29" t="s">
        <v>49</v>
      </c>
      <c r="K1275" s="1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</row>
    <row r="1276" spans="1:27" ht="22.5" customHeight="1">
      <c r="A1276" s="1"/>
      <c r="B1276" s="28"/>
      <c r="C1276" s="20" t="str">
        <f t="array" ref="C1276">IF(D1276="","", INDEX(Impostazioni!$B$86:$F$105,MATCH($D1276,#REF!,0),2))</f>
        <v/>
      </c>
      <c r="D1276" s="28"/>
      <c r="E1276" s="28"/>
      <c r="F1276" s="28"/>
      <c r="G1276" s="28"/>
      <c r="H1276" s="29" t="s">
        <v>49</v>
      </c>
      <c r="I1276" s="29" t="e">
        <v>#REF!</v>
      </c>
      <c r="J1276" s="29" t="s">
        <v>49</v>
      </c>
      <c r="K1276" s="1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</row>
    <row r="1277" spans="1:27" ht="22.5" customHeight="1">
      <c r="A1277" s="1"/>
      <c r="B1277" s="28"/>
      <c r="C1277" s="20" t="str">
        <f t="array" ref="C1277">IF(D1277="","", INDEX(Impostazioni!$B$86:$F$105,MATCH($D1277,#REF!,0),2))</f>
        <v/>
      </c>
      <c r="D1277" s="28"/>
      <c r="E1277" s="28"/>
      <c r="F1277" s="28"/>
      <c r="G1277" s="28"/>
      <c r="H1277" s="29" t="s">
        <v>49</v>
      </c>
      <c r="I1277" s="29" t="e">
        <v>#REF!</v>
      </c>
      <c r="J1277" s="29" t="s">
        <v>49</v>
      </c>
      <c r="K1277" s="1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</row>
    <row r="1278" spans="1:27" ht="22.5" customHeight="1">
      <c r="A1278" s="1"/>
      <c r="B1278" s="28"/>
      <c r="C1278" s="20" t="str">
        <f t="array" ref="C1278">IF(D1278="","", INDEX(Impostazioni!$B$86:$F$105,MATCH($D1278,#REF!,0),2))</f>
        <v/>
      </c>
      <c r="D1278" s="28"/>
      <c r="E1278" s="28"/>
      <c r="F1278" s="28"/>
      <c r="G1278" s="28"/>
      <c r="H1278" s="29" t="s">
        <v>49</v>
      </c>
      <c r="I1278" s="29" t="e">
        <v>#REF!</v>
      </c>
      <c r="J1278" s="29" t="s">
        <v>49</v>
      </c>
      <c r="K1278" s="1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</row>
    <row r="1279" spans="1:27" ht="22.5" customHeight="1">
      <c r="A1279" s="1"/>
      <c r="B1279" s="28"/>
      <c r="C1279" s="20" t="str">
        <f t="array" ref="C1279">IF(D1279="","", INDEX(Impostazioni!$B$86:$F$105,MATCH($D1279,#REF!,0),2))</f>
        <v/>
      </c>
      <c r="D1279" s="28"/>
      <c r="E1279" s="28"/>
      <c r="F1279" s="28"/>
      <c r="G1279" s="28"/>
      <c r="H1279" s="29" t="s">
        <v>49</v>
      </c>
      <c r="I1279" s="29" t="e">
        <v>#REF!</v>
      </c>
      <c r="J1279" s="29" t="s">
        <v>49</v>
      </c>
      <c r="K1279" s="1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</row>
    <row r="1280" spans="1:27" ht="22.5" customHeight="1">
      <c r="A1280" s="1"/>
      <c r="B1280" s="28"/>
      <c r="C1280" s="20" t="str">
        <f t="array" ref="C1280">IF(D1280="","", INDEX(Impostazioni!$B$86:$F$105,MATCH($D1280,#REF!,0),2))</f>
        <v/>
      </c>
      <c r="D1280" s="28"/>
      <c r="E1280" s="28"/>
      <c r="F1280" s="28"/>
      <c r="G1280" s="28"/>
      <c r="H1280" s="29" t="s">
        <v>49</v>
      </c>
      <c r="I1280" s="29" t="e">
        <v>#REF!</v>
      </c>
      <c r="J1280" s="29" t="s">
        <v>49</v>
      </c>
      <c r="K1280" s="1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</row>
    <row r="1281" spans="1:27" ht="22.5" customHeight="1">
      <c r="A1281" s="1"/>
      <c r="B1281" s="28"/>
      <c r="C1281" s="20" t="str">
        <f t="array" ref="C1281">IF(D1281="","", INDEX(Impostazioni!$B$86:$F$105,MATCH($D1281,#REF!,0),2))</f>
        <v/>
      </c>
      <c r="D1281" s="28"/>
      <c r="E1281" s="28"/>
      <c r="F1281" s="28"/>
      <c r="G1281" s="28"/>
      <c r="H1281" s="29" t="s">
        <v>49</v>
      </c>
      <c r="I1281" s="29" t="e">
        <v>#REF!</v>
      </c>
      <c r="J1281" s="29" t="s">
        <v>49</v>
      </c>
      <c r="K1281" s="1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</row>
    <row r="1282" spans="1:27" ht="22.5" customHeight="1">
      <c r="A1282" s="1"/>
      <c r="B1282" s="28"/>
      <c r="C1282" s="20" t="str">
        <f t="array" ref="C1282">IF(D1282="","", INDEX(Impostazioni!$B$86:$F$105,MATCH($D1282,#REF!,0),2))</f>
        <v/>
      </c>
      <c r="D1282" s="28"/>
      <c r="E1282" s="28"/>
      <c r="F1282" s="28"/>
      <c r="G1282" s="28"/>
      <c r="H1282" s="29" t="s">
        <v>49</v>
      </c>
      <c r="I1282" s="29" t="e">
        <v>#REF!</v>
      </c>
      <c r="J1282" s="29" t="s">
        <v>49</v>
      </c>
      <c r="K1282" s="1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</row>
    <row r="1283" spans="1:27" ht="22.5" customHeight="1">
      <c r="A1283" s="1"/>
      <c r="B1283" s="28"/>
      <c r="C1283" s="20" t="str">
        <f t="array" ref="C1283">IF(D1283="","", INDEX(Impostazioni!$B$86:$F$105,MATCH($D1283,#REF!,0),2))</f>
        <v/>
      </c>
      <c r="D1283" s="28"/>
      <c r="E1283" s="28"/>
      <c r="F1283" s="28"/>
      <c r="G1283" s="28"/>
      <c r="H1283" s="29" t="s">
        <v>49</v>
      </c>
      <c r="I1283" s="29" t="e">
        <v>#REF!</v>
      </c>
      <c r="J1283" s="29" t="s">
        <v>49</v>
      </c>
      <c r="K1283" s="1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</row>
    <row r="1284" spans="1:27" ht="22.5" customHeight="1">
      <c r="A1284" s="1"/>
      <c r="B1284" s="28"/>
      <c r="C1284" s="20" t="str">
        <f t="array" ref="C1284">IF(D1284="","", INDEX(Impostazioni!$B$86:$F$105,MATCH($D1284,#REF!,0),2))</f>
        <v/>
      </c>
      <c r="D1284" s="28"/>
      <c r="E1284" s="28"/>
      <c r="F1284" s="28"/>
      <c r="G1284" s="28"/>
      <c r="H1284" s="29" t="s">
        <v>49</v>
      </c>
      <c r="I1284" s="29" t="e">
        <v>#REF!</v>
      </c>
      <c r="J1284" s="29" t="s">
        <v>49</v>
      </c>
      <c r="K1284" s="1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</row>
    <row r="1285" spans="1:27" ht="22.5" customHeight="1">
      <c r="A1285" s="1"/>
      <c r="B1285" s="28"/>
      <c r="C1285" s="20" t="str">
        <f t="array" ref="C1285">IF(D1285="","", INDEX(Impostazioni!$B$86:$F$105,MATCH($D1285,#REF!,0),2))</f>
        <v/>
      </c>
      <c r="D1285" s="28"/>
      <c r="E1285" s="28"/>
      <c r="F1285" s="28"/>
      <c r="G1285" s="28"/>
      <c r="H1285" s="29" t="s">
        <v>49</v>
      </c>
      <c r="I1285" s="29" t="e">
        <v>#REF!</v>
      </c>
      <c r="J1285" s="29" t="s">
        <v>49</v>
      </c>
      <c r="K1285" s="1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</row>
    <row r="1286" spans="1:27" ht="22.5" customHeight="1">
      <c r="A1286" s="1"/>
      <c r="B1286" s="28"/>
      <c r="C1286" s="20" t="str">
        <f t="array" ref="C1286">IF(D1286="","", INDEX(Impostazioni!$B$86:$F$105,MATCH($D1286,#REF!,0),2))</f>
        <v/>
      </c>
      <c r="D1286" s="28"/>
      <c r="E1286" s="28"/>
      <c r="F1286" s="28"/>
      <c r="G1286" s="28"/>
      <c r="H1286" s="29" t="s">
        <v>49</v>
      </c>
      <c r="I1286" s="29" t="e">
        <v>#REF!</v>
      </c>
      <c r="J1286" s="29" t="s">
        <v>49</v>
      </c>
      <c r="K1286" s="1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</row>
    <row r="1287" spans="1:27" ht="22.5" customHeight="1">
      <c r="A1287" s="1"/>
      <c r="B1287" s="28"/>
      <c r="C1287" s="20" t="str">
        <f t="array" ref="C1287">IF(D1287="","", INDEX(Impostazioni!$B$86:$F$105,MATCH($D1287,#REF!,0),2))</f>
        <v/>
      </c>
      <c r="D1287" s="28"/>
      <c r="E1287" s="28"/>
      <c r="F1287" s="28"/>
      <c r="G1287" s="28"/>
      <c r="H1287" s="29" t="s">
        <v>49</v>
      </c>
      <c r="I1287" s="29" t="e">
        <v>#REF!</v>
      </c>
      <c r="J1287" s="29" t="s">
        <v>49</v>
      </c>
      <c r="K1287" s="1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</row>
    <row r="1288" spans="1:27" ht="22.5" customHeight="1">
      <c r="A1288" s="1"/>
      <c r="B1288" s="28"/>
      <c r="C1288" s="20" t="str">
        <f t="array" ref="C1288">IF(D1288="","", INDEX(Impostazioni!$B$86:$F$105,MATCH($D1288,#REF!,0),2))</f>
        <v/>
      </c>
      <c r="D1288" s="28"/>
      <c r="E1288" s="28"/>
      <c r="F1288" s="28"/>
      <c r="G1288" s="28"/>
      <c r="H1288" s="29" t="s">
        <v>49</v>
      </c>
      <c r="I1288" s="29" t="e">
        <v>#REF!</v>
      </c>
      <c r="J1288" s="29" t="s">
        <v>49</v>
      </c>
      <c r="K1288" s="1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</row>
    <row r="1289" spans="1:27" ht="22.5" customHeight="1">
      <c r="A1289" s="1"/>
      <c r="B1289" s="28"/>
      <c r="C1289" s="20" t="str">
        <f t="array" ref="C1289">IF(D1289="","", INDEX(Impostazioni!$B$86:$F$105,MATCH($D1289,#REF!,0),2))</f>
        <v/>
      </c>
      <c r="D1289" s="28"/>
      <c r="E1289" s="28"/>
      <c r="F1289" s="28"/>
      <c r="G1289" s="28"/>
      <c r="H1289" s="29" t="s">
        <v>49</v>
      </c>
      <c r="I1289" s="29" t="e">
        <v>#REF!</v>
      </c>
      <c r="J1289" s="29" t="s">
        <v>49</v>
      </c>
      <c r="K1289" s="1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</row>
    <row r="1290" spans="1:27" ht="22.5" customHeight="1">
      <c r="A1290" s="1"/>
      <c r="B1290" s="28"/>
      <c r="C1290" s="20" t="str">
        <f t="array" ref="C1290">IF(D1290="","", INDEX(Impostazioni!$B$86:$F$105,MATCH($D1290,#REF!,0),2))</f>
        <v/>
      </c>
      <c r="D1290" s="28"/>
      <c r="E1290" s="28"/>
      <c r="F1290" s="28"/>
      <c r="G1290" s="28"/>
      <c r="H1290" s="29" t="s">
        <v>49</v>
      </c>
      <c r="I1290" s="29" t="e">
        <v>#REF!</v>
      </c>
      <c r="J1290" s="29" t="s">
        <v>49</v>
      </c>
      <c r="K1290" s="1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</row>
    <row r="1291" spans="1:27" ht="22.5" customHeight="1">
      <c r="A1291" s="1"/>
      <c r="B1291" s="28"/>
      <c r="C1291" s="20" t="str">
        <f t="array" ref="C1291">IF(D1291="","", INDEX(Impostazioni!$B$86:$F$105,MATCH($D1291,#REF!,0),2))</f>
        <v/>
      </c>
      <c r="D1291" s="28"/>
      <c r="E1291" s="28"/>
      <c r="F1291" s="28"/>
      <c r="G1291" s="28"/>
      <c r="H1291" s="29" t="s">
        <v>49</v>
      </c>
      <c r="I1291" s="29" t="e">
        <v>#REF!</v>
      </c>
      <c r="J1291" s="29" t="s">
        <v>49</v>
      </c>
      <c r="K1291" s="1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</row>
    <row r="1292" spans="1:27" ht="22.5" customHeight="1">
      <c r="A1292" s="1"/>
      <c r="B1292" s="28"/>
      <c r="C1292" s="20" t="str">
        <f t="array" ref="C1292">IF(D1292="","", INDEX(Impostazioni!$B$86:$F$105,MATCH($D1292,#REF!,0),2))</f>
        <v/>
      </c>
      <c r="D1292" s="28"/>
      <c r="E1292" s="28"/>
      <c r="F1292" s="28"/>
      <c r="G1292" s="28"/>
      <c r="H1292" s="29" t="s">
        <v>49</v>
      </c>
      <c r="I1292" s="29" t="e">
        <v>#REF!</v>
      </c>
      <c r="J1292" s="29" t="s">
        <v>49</v>
      </c>
      <c r="K1292" s="1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</row>
    <row r="1293" spans="1:27" ht="22.5" customHeight="1">
      <c r="A1293" s="1"/>
      <c r="B1293" s="28"/>
      <c r="C1293" s="20" t="str">
        <f t="array" ref="C1293">IF(D1293="","", INDEX(Impostazioni!$B$86:$F$105,MATCH($D1293,#REF!,0),2))</f>
        <v/>
      </c>
      <c r="D1293" s="28"/>
      <c r="E1293" s="28"/>
      <c r="F1293" s="28"/>
      <c r="G1293" s="28"/>
      <c r="H1293" s="29" t="s">
        <v>49</v>
      </c>
      <c r="I1293" s="29" t="e">
        <v>#REF!</v>
      </c>
      <c r="J1293" s="29" t="s">
        <v>49</v>
      </c>
      <c r="K1293" s="1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</row>
    <row r="1294" spans="1:27" ht="22.5" customHeight="1">
      <c r="A1294" s="1"/>
      <c r="B1294" s="28"/>
      <c r="C1294" s="20" t="str">
        <f t="array" ref="C1294">IF(D1294="","", INDEX(Impostazioni!$B$86:$F$105,MATCH($D1294,#REF!,0),2))</f>
        <v/>
      </c>
      <c r="D1294" s="28"/>
      <c r="E1294" s="28"/>
      <c r="F1294" s="28"/>
      <c r="G1294" s="28"/>
      <c r="H1294" s="29" t="s">
        <v>49</v>
      </c>
      <c r="I1294" s="29" t="e">
        <v>#REF!</v>
      </c>
      <c r="J1294" s="29" t="s">
        <v>49</v>
      </c>
      <c r="K1294" s="1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</row>
    <row r="1295" spans="1:27" ht="22.5" customHeight="1">
      <c r="A1295" s="1"/>
      <c r="B1295" s="28"/>
      <c r="C1295" s="20" t="str">
        <f t="array" ref="C1295">IF(D1295="","", INDEX(Impostazioni!$B$86:$F$105,MATCH($D1295,#REF!,0),2))</f>
        <v/>
      </c>
      <c r="D1295" s="28"/>
      <c r="E1295" s="28"/>
      <c r="F1295" s="28"/>
      <c r="G1295" s="28"/>
      <c r="H1295" s="29" t="s">
        <v>49</v>
      </c>
      <c r="I1295" s="29" t="e">
        <v>#REF!</v>
      </c>
      <c r="J1295" s="29" t="s">
        <v>49</v>
      </c>
      <c r="K1295" s="1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</row>
    <row r="1296" spans="1:27" ht="22.5" customHeight="1">
      <c r="A1296" s="1"/>
      <c r="B1296" s="28"/>
      <c r="C1296" s="20" t="str">
        <f t="array" ref="C1296">IF(D1296="","", INDEX(Impostazioni!$B$86:$F$105,MATCH($D1296,#REF!,0),2))</f>
        <v/>
      </c>
      <c r="D1296" s="28"/>
      <c r="E1296" s="28"/>
      <c r="F1296" s="28"/>
      <c r="G1296" s="28"/>
      <c r="H1296" s="29" t="s">
        <v>49</v>
      </c>
      <c r="I1296" s="29" t="e">
        <v>#REF!</v>
      </c>
      <c r="J1296" s="29" t="s">
        <v>49</v>
      </c>
      <c r="K1296" s="1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</row>
    <row r="1297" spans="1:27" ht="22.5" customHeight="1">
      <c r="A1297" s="1"/>
      <c r="B1297" s="28"/>
      <c r="C1297" s="20" t="str">
        <f t="array" ref="C1297">IF(D1297="","", INDEX(Impostazioni!$B$86:$F$105,MATCH($D1297,#REF!,0),2))</f>
        <v/>
      </c>
      <c r="D1297" s="28"/>
      <c r="E1297" s="28"/>
      <c r="F1297" s="28"/>
      <c r="G1297" s="28"/>
      <c r="H1297" s="29" t="s">
        <v>49</v>
      </c>
      <c r="I1297" s="29" t="e">
        <v>#REF!</v>
      </c>
      <c r="J1297" s="29" t="s">
        <v>49</v>
      </c>
      <c r="K1297" s="1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</row>
    <row r="1298" spans="1:27" ht="22.5" customHeight="1">
      <c r="A1298" s="1"/>
      <c r="B1298" s="28"/>
      <c r="C1298" s="20" t="str">
        <f t="array" ref="C1298">IF(D1298="","", INDEX(Impostazioni!$B$86:$F$105,MATCH($D1298,#REF!,0),2))</f>
        <v/>
      </c>
      <c r="D1298" s="28"/>
      <c r="E1298" s="28"/>
      <c r="F1298" s="28"/>
      <c r="G1298" s="28"/>
      <c r="H1298" s="29" t="s">
        <v>49</v>
      </c>
      <c r="I1298" s="29" t="e">
        <v>#REF!</v>
      </c>
      <c r="J1298" s="29" t="s">
        <v>49</v>
      </c>
      <c r="K1298" s="1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</row>
    <row r="1299" spans="1:27" ht="22.5" customHeight="1">
      <c r="A1299" s="1"/>
      <c r="B1299" s="28"/>
      <c r="C1299" s="20" t="str">
        <f t="array" ref="C1299">IF(D1299="","", INDEX(Impostazioni!$B$86:$F$105,MATCH($D1299,#REF!,0),2))</f>
        <v/>
      </c>
      <c r="D1299" s="28"/>
      <c r="E1299" s="28"/>
      <c r="F1299" s="28"/>
      <c r="G1299" s="28"/>
      <c r="H1299" s="29" t="s">
        <v>49</v>
      </c>
      <c r="I1299" s="29" t="e">
        <v>#REF!</v>
      </c>
      <c r="J1299" s="29" t="s">
        <v>49</v>
      </c>
      <c r="K1299" s="1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</row>
    <row r="1300" spans="1:27" ht="22.5" customHeight="1">
      <c r="A1300" s="1"/>
      <c r="B1300" s="28"/>
      <c r="C1300" s="20" t="str">
        <f t="array" ref="C1300">IF(D1300="","", INDEX(Impostazioni!$B$86:$F$105,MATCH($D1300,#REF!,0),2))</f>
        <v/>
      </c>
      <c r="D1300" s="28"/>
      <c r="E1300" s="28"/>
      <c r="F1300" s="28"/>
      <c r="G1300" s="28"/>
      <c r="H1300" s="29" t="s">
        <v>49</v>
      </c>
      <c r="I1300" s="29" t="e">
        <v>#REF!</v>
      </c>
      <c r="J1300" s="29" t="s">
        <v>49</v>
      </c>
      <c r="K1300" s="1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</row>
    <row r="1301" spans="1:27" ht="22.5" customHeight="1">
      <c r="A1301" s="1"/>
      <c r="B1301" s="28"/>
      <c r="C1301" s="20" t="str">
        <f t="array" ref="C1301">IF(D1301="","", INDEX(Impostazioni!$B$86:$F$105,MATCH($D1301,#REF!,0),2))</f>
        <v/>
      </c>
      <c r="D1301" s="28"/>
      <c r="E1301" s="28"/>
      <c r="F1301" s="28"/>
      <c r="G1301" s="28"/>
      <c r="H1301" s="29" t="s">
        <v>49</v>
      </c>
      <c r="I1301" s="29" t="e">
        <v>#REF!</v>
      </c>
      <c r="J1301" s="29" t="s">
        <v>49</v>
      </c>
      <c r="K1301" s="1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</row>
    <row r="1302" spans="1:27" ht="22.5" customHeight="1">
      <c r="A1302" s="1"/>
      <c r="B1302" s="28"/>
      <c r="C1302" s="20" t="str">
        <f t="array" ref="C1302">IF(D1302="","", INDEX(Impostazioni!$B$86:$F$105,MATCH($D1302,#REF!,0),2))</f>
        <v/>
      </c>
      <c r="D1302" s="28"/>
      <c r="E1302" s="28"/>
      <c r="F1302" s="28"/>
      <c r="G1302" s="28"/>
      <c r="H1302" s="29" t="s">
        <v>49</v>
      </c>
      <c r="I1302" s="29" t="e">
        <v>#REF!</v>
      </c>
      <c r="J1302" s="29" t="s">
        <v>49</v>
      </c>
      <c r="K1302" s="1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</row>
    <row r="1303" spans="1:27" ht="22.5" customHeight="1">
      <c r="A1303" s="1"/>
      <c r="B1303" s="28"/>
      <c r="C1303" s="20" t="str">
        <f t="array" ref="C1303">IF(D1303="","", INDEX(Impostazioni!$B$86:$F$105,MATCH($D1303,#REF!,0),2))</f>
        <v/>
      </c>
      <c r="D1303" s="28"/>
      <c r="E1303" s="28"/>
      <c r="F1303" s="28"/>
      <c r="G1303" s="28"/>
      <c r="H1303" s="29" t="s">
        <v>49</v>
      </c>
      <c r="I1303" s="29" t="e">
        <v>#REF!</v>
      </c>
      <c r="J1303" s="29" t="s">
        <v>49</v>
      </c>
      <c r="K1303" s="1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</row>
    <row r="1304" spans="1:27" ht="22.5" customHeight="1">
      <c r="A1304" s="1"/>
      <c r="B1304" s="28"/>
      <c r="C1304" s="20" t="str">
        <f t="array" ref="C1304">IF(D1304="","", INDEX(Impostazioni!$B$86:$F$105,MATCH($D1304,#REF!,0),2))</f>
        <v/>
      </c>
      <c r="D1304" s="28"/>
      <c r="E1304" s="28"/>
      <c r="F1304" s="28"/>
      <c r="G1304" s="28"/>
      <c r="H1304" s="29" t="s">
        <v>49</v>
      </c>
      <c r="I1304" s="29" t="e">
        <v>#REF!</v>
      </c>
      <c r="J1304" s="29" t="s">
        <v>49</v>
      </c>
      <c r="K1304" s="1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</row>
    <row r="1305" spans="1:27" ht="22.5" customHeight="1">
      <c r="A1305" s="1"/>
      <c r="B1305" s="28"/>
      <c r="C1305" s="20" t="str">
        <f t="array" ref="C1305">IF(D1305="","", INDEX(Impostazioni!$B$86:$F$105,MATCH($D1305,#REF!,0),2))</f>
        <v/>
      </c>
      <c r="D1305" s="28"/>
      <c r="E1305" s="28"/>
      <c r="F1305" s="28"/>
      <c r="G1305" s="28"/>
      <c r="H1305" s="29" t="s">
        <v>49</v>
      </c>
      <c r="I1305" s="29" t="e">
        <v>#REF!</v>
      </c>
      <c r="J1305" s="29" t="s">
        <v>49</v>
      </c>
      <c r="K1305" s="1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</row>
    <row r="1306" spans="1:27" ht="22.5" customHeight="1">
      <c r="A1306" s="1"/>
      <c r="B1306" s="28"/>
      <c r="C1306" s="20" t="str">
        <f t="array" ref="C1306">IF(D1306="","", INDEX(Impostazioni!$B$86:$F$105,MATCH($D1306,#REF!,0),2))</f>
        <v/>
      </c>
      <c r="D1306" s="28"/>
      <c r="E1306" s="28"/>
      <c r="F1306" s="28"/>
      <c r="G1306" s="28"/>
      <c r="H1306" s="29" t="s">
        <v>49</v>
      </c>
      <c r="I1306" s="29" t="e">
        <v>#REF!</v>
      </c>
      <c r="J1306" s="29" t="s">
        <v>49</v>
      </c>
      <c r="K1306" s="1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</row>
    <row r="1307" spans="1:27" ht="22.5" customHeight="1">
      <c r="A1307" s="1"/>
      <c r="B1307" s="28"/>
      <c r="C1307" s="20" t="str">
        <f t="array" ref="C1307">IF(D1307="","", INDEX(Impostazioni!$B$86:$F$105,MATCH($D1307,#REF!,0),2))</f>
        <v/>
      </c>
      <c r="D1307" s="28"/>
      <c r="E1307" s="28"/>
      <c r="F1307" s="28"/>
      <c r="G1307" s="28"/>
      <c r="H1307" s="29" t="s">
        <v>49</v>
      </c>
      <c r="I1307" s="29" t="e">
        <v>#REF!</v>
      </c>
      <c r="J1307" s="29" t="s">
        <v>49</v>
      </c>
      <c r="K1307" s="1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</row>
    <row r="1308" spans="1:27" ht="22.5" customHeight="1">
      <c r="A1308" s="1"/>
      <c r="B1308" s="28"/>
      <c r="C1308" s="20" t="str">
        <f t="array" ref="C1308">IF(D1308="","", INDEX(Impostazioni!$B$86:$F$105,MATCH($D1308,#REF!,0),2))</f>
        <v/>
      </c>
      <c r="D1308" s="28"/>
      <c r="E1308" s="28"/>
      <c r="F1308" s="28"/>
      <c r="G1308" s="28"/>
      <c r="H1308" s="29" t="s">
        <v>49</v>
      </c>
      <c r="I1308" s="29" t="e">
        <v>#REF!</v>
      </c>
      <c r="J1308" s="29" t="s">
        <v>49</v>
      </c>
      <c r="K1308" s="1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</row>
    <row r="1309" spans="1:27" ht="22.5" customHeight="1">
      <c r="A1309" s="1"/>
      <c r="B1309" s="28"/>
      <c r="C1309" s="20" t="str">
        <f t="array" ref="C1309">IF(D1309="","", INDEX(Impostazioni!$B$86:$F$105,MATCH($D1309,#REF!,0),2))</f>
        <v/>
      </c>
      <c r="D1309" s="28"/>
      <c r="E1309" s="28"/>
      <c r="F1309" s="28"/>
      <c r="G1309" s="28"/>
      <c r="H1309" s="29" t="s">
        <v>49</v>
      </c>
      <c r="I1309" s="29" t="e">
        <v>#REF!</v>
      </c>
      <c r="J1309" s="29" t="s">
        <v>49</v>
      </c>
      <c r="K1309" s="1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</row>
    <row r="1310" spans="1:27" ht="22.5" customHeight="1">
      <c r="A1310" s="1"/>
      <c r="B1310" s="28"/>
      <c r="C1310" s="20" t="str">
        <f t="array" ref="C1310">IF(D1310="","", INDEX(Impostazioni!$B$86:$F$105,MATCH($D1310,#REF!,0),2))</f>
        <v/>
      </c>
      <c r="D1310" s="28"/>
      <c r="E1310" s="28"/>
      <c r="F1310" s="28"/>
      <c r="G1310" s="28"/>
      <c r="H1310" s="29" t="s">
        <v>49</v>
      </c>
      <c r="I1310" s="29" t="e">
        <v>#REF!</v>
      </c>
      <c r="J1310" s="29" t="s">
        <v>49</v>
      </c>
      <c r="K1310" s="1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</row>
    <row r="1311" spans="1:27" ht="22.5" customHeight="1">
      <c r="A1311" s="1"/>
      <c r="B1311" s="28"/>
      <c r="C1311" s="20" t="str">
        <f t="array" ref="C1311">IF(D1311="","", INDEX(Impostazioni!$B$86:$F$105,MATCH($D1311,#REF!,0),2))</f>
        <v/>
      </c>
      <c r="D1311" s="28"/>
      <c r="E1311" s="28"/>
      <c r="F1311" s="28"/>
      <c r="G1311" s="28"/>
      <c r="H1311" s="29" t="s">
        <v>49</v>
      </c>
      <c r="I1311" s="29" t="e">
        <v>#REF!</v>
      </c>
      <c r="J1311" s="29" t="s">
        <v>49</v>
      </c>
      <c r="K1311" s="1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</row>
    <row r="1312" spans="1:27" ht="22.5" customHeight="1">
      <c r="A1312" s="1"/>
      <c r="B1312" s="28"/>
      <c r="C1312" s="20" t="str">
        <f t="array" ref="C1312">IF(D1312="","", INDEX(Impostazioni!$B$86:$F$105,MATCH($D1312,#REF!,0),2))</f>
        <v/>
      </c>
      <c r="D1312" s="28"/>
      <c r="E1312" s="28"/>
      <c r="F1312" s="28"/>
      <c r="G1312" s="28"/>
      <c r="H1312" s="29" t="s">
        <v>49</v>
      </c>
      <c r="I1312" s="29" t="e">
        <v>#REF!</v>
      </c>
      <c r="J1312" s="29" t="s">
        <v>49</v>
      </c>
      <c r="K1312" s="1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</row>
    <row r="1313" spans="1:27" ht="22.5" customHeight="1">
      <c r="A1313" s="1"/>
      <c r="B1313" s="28"/>
      <c r="C1313" s="20" t="str">
        <f t="array" ref="C1313">IF(D1313="","", INDEX(Impostazioni!$B$86:$F$105,MATCH($D1313,#REF!,0),2))</f>
        <v/>
      </c>
      <c r="D1313" s="28"/>
      <c r="E1313" s="28"/>
      <c r="F1313" s="28"/>
      <c r="G1313" s="28"/>
      <c r="H1313" s="29" t="s">
        <v>49</v>
      </c>
      <c r="I1313" s="29" t="e">
        <v>#REF!</v>
      </c>
      <c r="J1313" s="29" t="s">
        <v>49</v>
      </c>
      <c r="K1313" s="1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</row>
    <row r="1314" spans="1:27" ht="22.5" customHeight="1">
      <c r="A1314" s="1"/>
      <c r="B1314" s="28"/>
      <c r="C1314" s="20" t="str">
        <f t="array" ref="C1314">IF(D1314="","", INDEX(Impostazioni!$B$86:$F$105,MATCH($D1314,#REF!,0),2))</f>
        <v/>
      </c>
      <c r="D1314" s="28"/>
      <c r="E1314" s="28"/>
      <c r="F1314" s="28"/>
      <c r="G1314" s="28"/>
      <c r="H1314" s="29" t="s">
        <v>49</v>
      </c>
      <c r="I1314" s="29" t="e">
        <v>#REF!</v>
      </c>
      <c r="J1314" s="29" t="s">
        <v>49</v>
      </c>
      <c r="K1314" s="1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</row>
    <row r="1315" spans="1:27" ht="22.5" customHeight="1">
      <c r="A1315" s="1"/>
      <c r="B1315" s="28"/>
      <c r="C1315" s="20" t="str">
        <f t="array" ref="C1315">IF(D1315="","", INDEX(Impostazioni!$B$86:$F$105,MATCH($D1315,#REF!,0),2))</f>
        <v/>
      </c>
      <c r="D1315" s="28"/>
      <c r="E1315" s="28"/>
      <c r="F1315" s="28"/>
      <c r="G1315" s="28"/>
      <c r="H1315" s="29" t="s">
        <v>49</v>
      </c>
      <c r="I1315" s="29" t="e">
        <v>#REF!</v>
      </c>
      <c r="J1315" s="29" t="s">
        <v>49</v>
      </c>
      <c r="K1315" s="1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</row>
    <row r="1316" spans="1:27" ht="22.5" customHeight="1">
      <c r="A1316" s="1"/>
      <c r="B1316" s="28"/>
      <c r="C1316" s="20" t="str">
        <f t="array" ref="C1316">IF(D1316="","", INDEX(Impostazioni!$B$86:$F$105,MATCH($D1316,#REF!,0),2))</f>
        <v/>
      </c>
      <c r="D1316" s="28"/>
      <c r="E1316" s="28"/>
      <c r="F1316" s="28"/>
      <c r="G1316" s="28"/>
      <c r="H1316" s="29" t="s">
        <v>49</v>
      </c>
      <c r="I1316" s="29" t="e">
        <v>#REF!</v>
      </c>
      <c r="J1316" s="29" t="s">
        <v>49</v>
      </c>
      <c r="K1316" s="1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</row>
    <row r="1317" spans="1:27" ht="22.5" customHeight="1">
      <c r="A1317" s="1"/>
      <c r="B1317" s="28"/>
      <c r="C1317" s="20" t="str">
        <f t="array" ref="C1317">IF(D1317="","", INDEX(Impostazioni!$B$86:$F$105,MATCH($D1317,#REF!,0),2))</f>
        <v/>
      </c>
      <c r="D1317" s="28"/>
      <c r="E1317" s="28"/>
      <c r="F1317" s="28"/>
      <c r="G1317" s="28"/>
      <c r="H1317" s="29" t="s">
        <v>49</v>
      </c>
      <c r="I1317" s="29" t="e">
        <v>#REF!</v>
      </c>
      <c r="J1317" s="29" t="s">
        <v>49</v>
      </c>
      <c r="K1317" s="1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</row>
    <row r="1318" spans="1:27" ht="22.5" customHeight="1">
      <c r="A1318" s="1"/>
      <c r="B1318" s="28"/>
      <c r="C1318" s="20" t="str">
        <f t="array" ref="C1318">IF(D1318="","", INDEX(Impostazioni!$B$86:$F$105,MATCH($D1318,#REF!,0),2))</f>
        <v/>
      </c>
      <c r="D1318" s="28"/>
      <c r="E1318" s="28"/>
      <c r="F1318" s="28"/>
      <c r="G1318" s="28"/>
      <c r="H1318" s="29" t="s">
        <v>49</v>
      </c>
      <c r="I1318" s="29" t="e">
        <v>#REF!</v>
      </c>
      <c r="J1318" s="29" t="s">
        <v>49</v>
      </c>
      <c r="K1318" s="1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</row>
    <row r="1319" spans="1:27" ht="22.5" customHeight="1">
      <c r="A1319" s="1"/>
      <c r="B1319" s="28"/>
      <c r="C1319" s="20" t="str">
        <f t="array" ref="C1319">IF(D1319="","", INDEX(Impostazioni!$B$86:$F$105,MATCH($D1319,#REF!,0),2))</f>
        <v/>
      </c>
      <c r="D1319" s="28"/>
      <c r="E1319" s="28"/>
      <c r="F1319" s="28"/>
      <c r="G1319" s="28"/>
      <c r="H1319" s="29" t="s">
        <v>49</v>
      </c>
      <c r="I1319" s="29" t="e">
        <v>#REF!</v>
      </c>
      <c r="J1319" s="29" t="s">
        <v>49</v>
      </c>
      <c r="K1319" s="1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</row>
    <row r="1320" spans="1:27" ht="22.5" customHeight="1">
      <c r="A1320" s="1"/>
      <c r="B1320" s="28"/>
      <c r="C1320" s="20" t="str">
        <f t="array" ref="C1320">IF(D1320="","", INDEX(Impostazioni!$B$86:$F$105,MATCH($D1320,#REF!,0),2))</f>
        <v/>
      </c>
      <c r="D1320" s="28"/>
      <c r="E1320" s="28"/>
      <c r="F1320" s="28"/>
      <c r="G1320" s="28"/>
      <c r="H1320" s="29" t="s">
        <v>49</v>
      </c>
      <c r="I1320" s="29" t="e">
        <v>#REF!</v>
      </c>
      <c r="J1320" s="29" t="s">
        <v>49</v>
      </c>
      <c r="K1320" s="1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</row>
    <row r="1321" spans="1:27" ht="22.5" customHeight="1">
      <c r="A1321" s="1"/>
      <c r="B1321" s="28"/>
      <c r="C1321" s="20" t="str">
        <f t="array" ref="C1321">IF(D1321="","", INDEX(Impostazioni!$B$86:$F$105,MATCH($D1321,#REF!,0),2))</f>
        <v/>
      </c>
      <c r="D1321" s="28"/>
      <c r="E1321" s="28"/>
      <c r="F1321" s="28"/>
      <c r="G1321" s="28"/>
      <c r="H1321" s="29" t="s">
        <v>49</v>
      </c>
      <c r="I1321" s="29" t="e">
        <v>#REF!</v>
      </c>
      <c r="J1321" s="29" t="s">
        <v>49</v>
      </c>
      <c r="K1321" s="1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</row>
    <row r="1322" spans="1:27" ht="22.5" customHeight="1">
      <c r="A1322" s="1"/>
      <c r="B1322" s="28"/>
      <c r="C1322" s="20" t="str">
        <f t="array" ref="C1322">IF(D1322="","", INDEX(Impostazioni!$B$86:$F$105,MATCH($D1322,#REF!,0),2))</f>
        <v/>
      </c>
      <c r="D1322" s="28"/>
      <c r="E1322" s="28"/>
      <c r="F1322" s="28"/>
      <c r="G1322" s="28"/>
      <c r="H1322" s="29" t="s">
        <v>49</v>
      </c>
      <c r="I1322" s="29" t="e">
        <v>#REF!</v>
      </c>
      <c r="J1322" s="29" t="s">
        <v>49</v>
      </c>
      <c r="K1322" s="1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</row>
    <row r="1323" spans="1:27" ht="22.5" customHeight="1">
      <c r="A1323" s="1"/>
      <c r="B1323" s="28"/>
      <c r="C1323" s="20" t="str">
        <f t="array" ref="C1323">IF(D1323="","", INDEX(Impostazioni!$B$86:$F$105,MATCH($D1323,#REF!,0),2))</f>
        <v/>
      </c>
      <c r="D1323" s="28"/>
      <c r="E1323" s="28"/>
      <c r="F1323" s="28"/>
      <c r="G1323" s="28"/>
      <c r="H1323" s="29" t="s">
        <v>49</v>
      </c>
      <c r="I1323" s="29" t="e">
        <v>#REF!</v>
      </c>
      <c r="J1323" s="29" t="s">
        <v>49</v>
      </c>
      <c r="K1323" s="1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</row>
    <row r="1324" spans="1:27" ht="22.5" customHeight="1">
      <c r="A1324" s="1"/>
      <c r="B1324" s="28"/>
      <c r="C1324" s="20" t="str">
        <f t="array" ref="C1324">IF(D1324="","", INDEX(Impostazioni!$B$86:$F$105,MATCH($D1324,#REF!,0),2))</f>
        <v/>
      </c>
      <c r="D1324" s="28"/>
      <c r="E1324" s="28"/>
      <c r="F1324" s="28"/>
      <c r="G1324" s="28"/>
      <c r="H1324" s="29" t="s">
        <v>49</v>
      </c>
      <c r="I1324" s="29" t="e">
        <v>#REF!</v>
      </c>
      <c r="J1324" s="29" t="s">
        <v>49</v>
      </c>
      <c r="K1324" s="1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</row>
    <row r="1325" spans="1:27" ht="22.5" customHeight="1">
      <c r="A1325" s="1"/>
      <c r="B1325" s="28"/>
      <c r="C1325" s="20" t="str">
        <f t="array" ref="C1325">IF(D1325="","", INDEX(Impostazioni!$B$86:$F$105,MATCH($D1325,#REF!,0),2))</f>
        <v/>
      </c>
      <c r="D1325" s="28"/>
      <c r="E1325" s="28"/>
      <c r="F1325" s="28"/>
      <c r="G1325" s="28"/>
      <c r="H1325" s="29" t="s">
        <v>49</v>
      </c>
      <c r="I1325" s="29" t="e">
        <v>#REF!</v>
      </c>
      <c r="J1325" s="29" t="s">
        <v>49</v>
      </c>
      <c r="K1325" s="1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</row>
    <row r="1326" spans="1:27" ht="22.5" customHeight="1">
      <c r="A1326" s="1"/>
      <c r="B1326" s="28"/>
      <c r="C1326" s="20" t="str">
        <f t="array" ref="C1326">IF(D1326="","", INDEX(Impostazioni!$B$86:$F$105,MATCH($D1326,#REF!,0),2))</f>
        <v/>
      </c>
      <c r="D1326" s="28"/>
      <c r="E1326" s="28"/>
      <c r="F1326" s="28"/>
      <c r="G1326" s="28"/>
      <c r="H1326" s="29" t="s">
        <v>49</v>
      </c>
      <c r="I1326" s="29" t="e">
        <v>#REF!</v>
      </c>
      <c r="J1326" s="29" t="s">
        <v>49</v>
      </c>
      <c r="K1326" s="1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</row>
    <row r="1327" spans="1:27" ht="22.5" customHeight="1">
      <c r="A1327" s="1"/>
      <c r="B1327" s="28"/>
      <c r="C1327" s="20" t="str">
        <f t="array" ref="C1327">IF(D1327="","", INDEX(Impostazioni!$B$86:$F$105,MATCH($D1327,#REF!,0),2))</f>
        <v/>
      </c>
      <c r="D1327" s="28"/>
      <c r="E1327" s="28"/>
      <c r="F1327" s="28"/>
      <c r="G1327" s="28"/>
      <c r="H1327" s="29" t="s">
        <v>49</v>
      </c>
      <c r="I1327" s="29" t="e">
        <v>#REF!</v>
      </c>
      <c r="J1327" s="29" t="s">
        <v>49</v>
      </c>
      <c r="K1327" s="1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</row>
    <row r="1328" spans="1:27" ht="22.5" customHeight="1">
      <c r="A1328" s="1"/>
      <c r="B1328" s="28"/>
      <c r="C1328" s="20" t="str">
        <f t="array" ref="C1328">IF(D1328="","", INDEX(Impostazioni!$B$86:$F$105,MATCH($D1328,#REF!,0),2))</f>
        <v/>
      </c>
      <c r="D1328" s="28"/>
      <c r="E1328" s="28"/>
      <c r="F1328" s="28"/>
      <c r="G1328" s="28"/>
      <c r="H1328" s="29" t="s">
        <v>49</v>
      </c>
      <c r="I1328" s="29" t="e">
        <v>#REF!</v>
      </c>
      <c r="J1328" s="29" t="s">
        <v>49</v>
      </c>
      <c r="K1328" s="1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</row>
    <row r="1329" spans="1:27" ht="22.5" customHeight="1">
      <c r="A1329" s="1"/>
      <c r="B1329" s="28"/>
      <c r="C1329" s="20" t="str">
        <f t="array" ref="C1329">IF(D1329="","", INDEX(Impostazioni!$B$86:$F$105,MATCH($D1329,#REF!,0),2))</f>
        <v/>
      </c>
      <c r="D1329" s="28"/>
      <c r="E1329" s="28"/>
      <c r="F1329" s="28"/>
      <c r="G1329" s="28"/>
      <c r="H1329" s="29" t="s">
        <v>49</v>
      </c>
      <c r="I1329" s="29" t="e">
        <v>#REF!</v>
      </c>
      <c r="J1329" s="29" t="s">
        <v>49</v>
      </c>
      <c r="K1329" s="1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</row>
    <row r="1330" spans="1:27" ht="22.5" customHeight="1">
      <c r="A1330" s="1"/>
      <c r="B1330" s="28"/>
      <c r="C1330" s="20" t="str">
        <f t="array" ref="C1330">IF(D1330="","", INDEX(Impostazioni!$B$86:$F$105,MATCH($D1330,#REF!,0),2))</f>
        <v/>
      </c>
      <c r="D1330" s="28"/>
      <c r="E1330" s="28"/>
      <c r="F1330" s="28"/>
      <c r="G1330" s="28"/>
      <c r="H1330" s="29" t="s">
        <v>49</v>
      </c>
      <c r="I1330" s="29" t="e">
        <v>#REF!</v>
      </c>
      <c r="J1330" s="29" t="s">
        <v>49</v>
      </c>
      <c r="K1330" s="1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</row>
    <row r="1331" spans="1:27" ht="22.5" customHeight="1">
      <c r="A1331" s="1"/>
      <c r="B1331" s="28"/>
      <c r="C1331" s="20" t="str">
        <f t="array" ref="C1331">IF(D1331="","", INDEX(Impostazioni!$B$86:$F$105,MATCH($D1331,#REF!,0),2))</f>
        <v/>
      </c>
      <c r="D1331" s="28"/>
      <c r="E1331" s="28"/>
      <c r="F1331" s="28"/>
      <c r="G1331" s="28"/>
      <c r="H1331" s="29" t="s">
        <v>49</v>
      </c>
      <c r="I1331" s="29" t="e">
        <v>#REF!</v>
      </c>
      <c r="J1331" s="29" t="s">
        <v>49</v>
      </c>
      <c r="K1331" s="1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</row>
    <row r="1332" spans="1:27" ht="22.5" customHeight="1">
      <c r="A1332" s="1"/>
      <c r="B1332" s="28"/>
      <c r="C1332" s="20" t="str">
        <f t="array" ref="C1332">IF(D1332="","", INDEX(Impostazioni!$B$86:$F$105,MATCH($D1332,#REF!,0),2))</f>
        <v/>
      </c>
      <c r="D1332" s="28"/>
      <c r="E1332" s="28"/>
      <c r="F1332" s="28"/>
      <c r="G1332" s="28"/>
      <c r="H1332" s="29" t="s">
        <v>49</v>
      </c>
      <c r="I1332" s="29" t="e">
        <v>#REF!</v>
      </c>
      <c r="J1332" s="29" t="s">
        <v>49</v>
      </c>
      <c r="K1332" s="1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</row>
    <row r="1333" spans="1:27" ht="22.5" customHeight="1">
      <c r="A1333" s="1"/>
      <c r="B1333" s="28"/>
      <c r="C1333" s="20" t="str">
        <f t="array" ref="C1333">IF(D1333="","", INDEX(Impostazioni!$B$86:$F$105,MATCH($D1333,#REF!,0),2))</f>
        <v/>
      </c>
      <c r="D1333" s="28"/>
      <c r="E1333" s="28"/>
      <c r="F1333" s="28"/>
      <c r="G1333" s="28"/>
      <c r="H1333" s="29" t="s">
        <v>49</v>
      </c>
      <c r="I1333" s="29" t="e">
        <v>#REF!</v>
      </c>
      <c r="J1333" s="29" t="s">
        <v>49</v>
      </c>
      <c r="K1333" s="1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</row>
    <row r="1334" spans="1:27" ht="22.5" customHeight="1">
      <c r="A1334" s="1"/>
      <c r="B1334" s="28"/>
      <c r="C1334" s="20" t="str">
        <f t="array" ref="C1334">IF(D1334="","", INDEX(Impostazioni!$B$86:$F$105,MATCH($D1334,#REF!,0),2))</f>
        <v/>
      </c>
      <c r="D1334" s="28"/>
      <c r="E1334" s="28"/>
      <c r="F1334" s="28"/>
      <c r="G1334" s="28"/>
      <c r="H1334" s="29" t="s">
        <v>49</v>
      </c>
      <c r="I1334" s="29" t="e">
        <v>#REF!</v>
      </c>
      <c r="J1334" s="29" t="s">
        <v>49</v>
      </c>
      <c r="K1334" s="1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</row>
    <row r="1335" spans="1:27" ht="22.5" customHeight="1">
      <c r="A1335" s="1"/>
      <c r="B1335" s="28"/>
      <c r="C1335" s="20" t="str">
        <f t="array" ref="C1335">IF(D1335="","", INDEX(Impostazioni!$B$86:$F$105,MATCH($D1335,#REF!,0),2))</f>
        <v/>
      </c>
      <c r="D1335" s="28"/>
      <c r="E1335" s="28"/>
      <c r="F1335" s="28"/>
      <c r="G1335" s="28"/>
      <c r="H1335" s="29" t="s">
        <v>49</v>
      </c>
      <c r="I1335" s="29" t="e">
        <v>#REF!</v>
      </c>
      <c r="J1335" s="29" t="s">
        <v>49</v>
      </c>
      <c r="K1335" s="1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</row>
    <row r="1336" spans="1:27" ht="22.5" customHeight="1">
      <c r="A1336" s="1"/>
      <c r="B1336" s="28"/>
      <c r="C1336" s="20" t="str">
        <f t="array" ref="C1336">IF(D1336="","", INDEX(Impostazioni!$B$86:$F$105,MATCH($D1336,#REF!,0),2))</f>
        <v/>
      </c>
      <c r="D1336" s="28"/>
      <c r="E1336" s="28"/>
      <c r="F1336" s="28"/>
      <c r="G1336" s="28"/>
      <c r="H1336" s="29" t="s">
        <v>49</v>
      </c>
      <c r="I1336" s="29" t="e">
        <v>#REF!</v>
      </c>
      <c r="J1336" s="29" t="s">
        <v>49</v>
      </c>
      <c r="K1336" s="1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</row>
    <row r="1337" spans="1:27" ht="22.5" customHeight="1">
      <c r="A1337" s="1"/>
      <c r="B1337" s="28"/>
      <c r="C1337" s="20" t="str">
        <f t="array" ref="C1337">IF(D1337="","", INDEX(Impostazioni!$B$86:$F$105,MATCH($D1337,#REF!,0),2))</f>
        <v/>
      </c>
      <c r="D1337" s="28"/>
      <c r="E1337" s="28"/>
      <c r="F1337" s="28"/>
      <c r="G1337" s="28"/>
      <c r="H1337" s="29" t="s">
        <v>49</v>
      </c>
      <c r="I1337" s="29" t="e">
        <v>#REF!</v>
      </c>
      <c r="J1337" s="29" t="s">
        <v>49</v>
      </c>
      <c r="K1337" s="1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</row>
    <row r="1338" spans="1:27" ht="22.5" customHeight="1">
      <c r="A1338" s="1"/>
      <c r="B1338" s="28"/>
      <c r="C1338" s="20" t="str">
        <f t="array" ref="C1338">IF(D1338="","", INDEX(Impostazioni!$B$86:$F$105,MATCH($D1338,#REF!,0),2))</f>
        <v/>
      </c>
      <c r="D1338" s="28"/>
      <c r="E1338" s="28"/>
      <c r="F1338" s="28"/>
      <c r="G1338" s="28"/>
      <c r="H1338" s="29" t="s">
        <v>49</v>
      </c>
      <c r="I1338" s="29" t="e">
        <v>#REF!</v>
      </c>
      <c r="J1338" s="29" t="s">
        <v>49</v>
      </c>
      <c r="K1338" s="1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</row>
    <row r="1339" spans="1:27" ht="22.5" customHeight="1">
      <c r="A1339" s="1"/>
      <c r="B1339" s="28"/>
      <c r="C1339" s="20" t="str">
        <f t="array" ref="C1339">IF(D1339="","", INDEX(Impostazioni!$B$86:$F$105,MATCH($D1339,#REF!,0),2))</f>
        <v/>
      </c>
      <c r="D1339" s="28"/>
      <c r="E1339" s="28"/>
      <c r="F1339" s="28"/>
      <c r="G1339" s="28"/>
      <c r="H1339" s="29" t="s">
        <v>49</v>
      </c>
      <c r="I1339" s="29" t="e">
        <v>#REF!</v>
      </c>
      <c r="J1339" s="29" t="s">
        <v>49</v>
      </c>
      <c r="K1339" s="1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</row>
    <row r="1340" spans="1:27" ht="22.5" customHeight="1">
      <c r="A1340" s="1"/>
      <c r="B1340" s="28"/>
      <c r="C1340" s="20" t="str">
        <f t="array" ref="C1340">IF(D1340="","", INDEX(Impostazioni!$B$86:$F$105,MATCH($D1340,#REF!,0),2))</f>
        <v/>
      </c>
      <c r="D1340" s="28"/>
      <c r="E1340" s="28"/>
      <c r="F1340" s="28"/>
      <c r="G1340" s="28"/>
      <c r="H1340" s="29" t="s">
        <v>49</v>
      </c>
      <c r="I1340" s="29" t="e">
        <v>#REF!</v>
      </c>
      <c r="J1340" s="29" t="s">
        <v>49</v>
      </c>
      <c r="K1340" s="1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</row>
    <row r="1341" spans="1:27" ht="22.5" customHeight="1">
      <c r="A1341" s="1"/>
      <c r="B1341" s="28"/>
      <c r="C1341" s="20" t="str">
        <f t="array" ref="C1341">IF(D1341="","", INDEX(Impostazioni!$B$86:$F$105,MATCH($D1341,#REF!,0),2))</f>
        <v/>
      </c>
      <c r="D1341" s="28"/>
      <c r="E1341" s="28"/>
      <c r="F1341" s="28"/>
      <c r="G1341" s="28"/>
      <c r="H1341" s="29" t="s">
        <v>49</v>
      </c>
      <c r="I1341" s="29" t="e">
        <v>#REF!</v>
      </c>
      <c r="J1341" s="29" t="s">
        <v>49</v>
      </c>
      <c r="K1341" s="1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</row>
    <row r="1342" spans="1:27" ht="22.5" customHeight="1">
      <c r="A1342" s="1"/>
      <c r="B1342" s="28"/>
      <c r="C1342" s="20" t="str">
        <f t="array" ref="C1342">IF(D1342="","", INDEX(Impostazioni!$B$86:$F$105,MATCH($D1342,#REF!,0),2))</f>
        <v/>
      </c>
      <c r="D1342" s="28"/>
      <c r="E1342" s="28"/>
      <c r="F1342" s="28"/>
      <c r="G1342" s="28"/>
      <c r="H1342" s="29" t="s">
        <v>49</v>
      </c>
      <c r="I1342" s="29" t="e">
        <v>#REF!</v>
      </c>
      <c r="J1342" s="29" t="s">
        <v>49</v>
      </c>
      <c r="K1342" s="1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</row>
    <row r="1343" spans="1:27" ht="22.5" customHeight="1">
      <c r="A1343" s="1"/>
      <c r="B1343" s="28"/>
      <c r="C1343" s="20" t="str">
        <f t="array" ref="C1343">IF(D1343="","", INDEX(Impostazioni!$B$86:$F$105,MATCH($D1343,#REF!,0),2))</f>
        <v/>
      </c>
      <c r="D1343" s="28"/>
      <c r="E1343" s="28"/>
      <c r="F1343" s="28"/>
      <c r="G1343" s="28"/>
      <c r="H1343" s="29" t="s">
        <v>49</v>
      </c>
      <c r="I1343" s="29" t="e">
        <v>#REF!</v>
      </c>
      <c r="J1343" s="29" t="s">
        <v>49</v>
      </c>
      <c r="K1343" s="1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</row>
    <row r="1344" spans="1:27" ht="22.5" customHeight="1">
      <c r="A1344" s="1"/>
      <c r="B1344" s="28"/>
      <c r="C1344" s="20" t="str">
        <f t="array" ref="C1344">IF(D1344="","", INDEX(Impostazioni!$B$86:$F$105,MATCH($D1344,#REF!,0),2))</f>
        <v/>
      </c>
      <c r="D1344" s="28"/>
      <c r="E1344" s="28"/>
      <c r="F1344" s="28"/>
      <c r="G1344" s="28"/>
      <c r="H1344" s="29" t="s">
        <v>49</v>
      </c>
      <c r="I1344" s="29" t="e">
        <v>#REF!</v>
      </c>
      <c r="J1344" s="29" t="s">
        <v>49</v>
      </c>
      <c r="K1344" s="1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</row>
    <row r="1345" spans="1:27" ht="22.5" customHeight="1">
      <c r="A1345" s="1"/>
      <c r="B1345" s="28"/>
      <c r="C1345" s="20" t="str">
        <f t="array" ref="C1345">IF(D1345="","", INDEX(Impostazioni!$B$86:$F$105,MATCH($D1345,#REF!,0),2))</f>
        <v/>
      </c>
      <c r="D1345" s="28"/>
      <c r="E1345" s="28"/>
      <c r="F1345" s="28"/>
      <c r="G1345" s="28"/>
      <c r="H1345" s="29" t="s">
        <v>49</v>
      </c>
      <c r="I1345" s="29" t="e">
        <v>#REF!</v>
      </c>
      <c r="J1345" s="29" t="s">
        <v>49</v>
      </c>
      <c r="K1345" s="1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</row>
    <row r="1346" spans="1:27" ht="22.5" customHeight="1">
      <c r="A1346" s="1"/>
      <c r="B1346" s="28"/>
      <c r="C1346" s="20" t="str">
        <f t="array" ref="C1346">IF(D1346="","", INDEX(Impostazioni!$B$86:$F$105,MATCH($D1346,#REF!,0),2))</f>
        <v/>
      </c>
      <c r="D1346" s="28"/>
      <c r="E1346" s="28"/>
      <c r="F1346" s="28"/>
      <c r="G1346" s="28"/>
      <c r="H1346" s="29" t="s">
        <v>49</v>
      </c>
      <c r="I1346" s="29" t="e">
        <v>#REF!</v>
      </c>
      <c r="J1346" s="29" t="s">
        <v>49</v>
      </c>
      <c r="K1346" s="1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</row>
    <row r="1347" spans="1:27" ht="22.5" customHeight="1">
      <c r="A1347" s="1"/>
      <c r="B1347" s="28"/>
      <c r="C1347" s="20" t="str">
        <f t="array" ref="C1347">IF(D1347="","", INDEX(Impostazioni!$B$86:$F$105,MATCH($D1347,#REF!,0),2))</f>
        <v/>
      </c>
      <c r="D1347" s="28"/>
      <c r="E1347" s="28"/>
      <c r="F1347" s="28"/>
      <c r="G1347" s="28"/>
      <c r="H1347" s="29" t="s">
        <v>49</v>
      </c>
      <c r="I1347" s="29" t="e">
        <v>#REF!</v>
      </c>
      <c r="J1347" s="29" t="s">
        <v>49</v>
      </c>
      <c r="K1347" s="1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</row>
    <row r="1348" spans="1:27" ht="22.5" customHeight="1">
      <c r="A1348" s="1"/>
      <c r="B1348" s="28"/>
      <c r="C1348" s="20" t="str">
        <f t="array" ref="C1348">IF(D1348="","", INDEX(Impostazioni!$B$86:$F$105,MATCH($D1348,#REF!,0),2))</f>
        <v/>
      </c>
      <c r="D1348" s="28"/>
      <c r="E1348" s="28"/>
      <c r="F1348" s="28"/>
      <c r="G1348" s="28"/>
      <c r="H1348" s="29" t="s">
        <v>49</v>
      </c>
      <c r="I1348" s="29" t="e">
        <v>#REF!</v>
      </c>
      <c r="J1348" s="29" t="s">
        <v>49</v>
      </c>
      <c r="K1348" s="1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</row>
    <row r="1349" spans="1:27" ht="22.5" customHeight="1">
      <c r="A1349" s="1"/>
      <c r="B1349" s="28"/>
      <c r="C1349" s="20" t="str">
        <f t="array" ref="C1349">IF(D1349="","", INDEX(Impostazioni!$B$86:$F$105,MATCH($D1349,#REF!,0),2))</f>
        <v/>
      </c>
      <c r="D1349" s="28"/>
      <c r="E1349" s="28"/>
      <c r="F1349" s="28"/>
      <c r="G1349" s="28"/>
      <c r="H1349" s="29" t="s">
        <v>49</v>
      </c>
      <c r="I1349" s="29" t="e">
        <v>#REF!</v>
      </c>
      <c r="J1349" s="29" t="s">
        <v>49</v>
      </c>
      <c r="K1349" s="1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</row>
    <row r="1350" spans="1:27" ht="22.5" customHeight="1">
      <c r="A1350" s="1"/>
      <c r="B1350" s="28"/>
      <c r="C1350" s="20" t="str">
        <f t="array" ref="C1350">IF(D1350="","", INDEX(Impostazioni!$B$86:$F$105,MATCH($D1350,#REF!,0),2))</f>
        <v/>
      </c>
      <c r="D1350" s="28"/>
      <c r="E1350" s="28"/>
      <c r="F1350" s="28"/>
      <c r="G1350" s="28"/>
      <c r="H1350" s="29" t="s">
        <v>49</v>
      </c>
      <c r="I1350" s="29" t="e">
        <v>#REF!</v>
      </c>
      <c r="J1350" s="29" t="s">
        <v>49</v>
      </c>
      <c r="K1350" s="1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</row>
    <row r="1351" spans="1:27" ht="22.5" customHeight="1">
      <c r="A1351" s="1"/>
      <c r="B1351" s="28"/>
      <c r="C1351" s="20" t="str">
        <f t="array" ref="C1351">IF(D1351="","", INDEX(Impostazioni!$B$86:$F$105,MATCH($D1351,#REF!,0),2))</f>
        <v/>
      </c>
      <c r="D1351" s="28"/>
      <c r="E1351" s="28"/>
      <c r="F1351" s="28"/>
      <c r="G1351" s="28"/>
      <c r="H1351" s="29" t="s">
        <v>49</v>
      </c>
      <c r="I1351" s="29" t="e">
        <v>#REF!</v>
      </c>
      <c r="J1351" s="29" t="s">
        <v>49</v>
      </c>
      <c r="K1351" s="1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</row>
    <row r="1352" spans="1:27" ht="22.5" customHeight="1">
      <c r="A1352" s="1"/>
      <c r="B1352" s="28"/>
      <c r="C1352" s="20" t="str">
        <f t="array" ref="C1352">IF(D1352="","", INDEX(Impostazioni!$B$86:$F$105,MATCH($D1352,#REF!,0),2))</f>
        <v/>
      </c>
      <c r="D1352" s="28"/>
      <c r="E1352" s="28"/>
      <c r="F1352" s="28"/>
      <c r="G1352" s="28"/>
      <c r="H1352" s="29" t="s">
        <v>49</v>
      </c>
      <c r="I1352" s="29" t="e">
        <v>#REF!</v>
      </c>
      <c r="J1352" s="29" t="s">
        <v>49</v>
      </c>
      <c r="K1352" s="1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</row>
    <row r="1353" spans="1:27" ht="22.5" customHeight="1">
      <c r="A1353" s="1"/>
      <c r="B1353" s="28"/>
      <c r="C1353" s="20" t="str">
        <f t="array" ref="C1353">IF(D1353="","", INDEX(Impostazioni!$B$86:$F$105,MATCH($D1353,#REF!,0),2))</f>
        <v/>
      </c>
      <c r="D1353" s="28"/>
      <c r="E1353" s="28"/>
      <c r="F1353" s="28"/>
      <c r="G1353" s="28"/>
      <c r="H1353" s="29" t="s">
        <v>49</v>
      </c>
      <c r="I1353" s="29" t="e">
        <v>#REF!</v>
      </c>
      <c r="J1353" s="29" t="s">
        <v>49</v>
      </c>
      <c r="K1353" s="1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</row>
    <row r="1354" spans="1:27" ht="22.5" customHeight="1">
      <c r="A1354" s="1"/>
      <c r="B1354" s="28"/>
      <c r="C1354" s="20" t="str">
        <f t="array" ref="C1354">IF(D1354="","", INDEX(Impostazioni!$B$86:$F$105,MATCH($D1354,#REF!,0),2))</f>
        <v/>
      </c>
      <c r="D1354" s="28"/>
      <c r="E1354" s="28"/>
      <c r="F1354" s="28"/>
      <c r="G1354" s="28"/>
      <c r="H1354" s="29" t="s">
        <v>49</v>
      </c>
      <c r="I1354" s="29" t="e">
        <v>#REF!</v>
      </c>
      <c r="J1354" s="29" t="s">
        <v>49</v>
      </c>
      <c r="K1354" s="1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</row>
    <row r="1355" spans="1:27" ht="22.5" customHeight="1">
      <c r="A1355" s="1"/>
      <c r="B1355" s="28"/>
      <c r="C1355" s="20" t="str">
        <f t="array" ref="C1355">IF(D1355="","", INDEX(Impostazioni!$B$86:$F$105,MATCH($D1355,#REF!,0),2))</f>
        <v/>
      </c>
      <c r="D1355" s="28"/>
      <c r="E1355" s="28"/>
      <c r="F1355" s="28"/>
      <c r="G1355" s="28"/>
      <c r="H1355" s="29" t="s">
        <v>49</v>
      </c>
      <c r="I1355" s="29" t="e">
        <v>#REF!</v>
      </c>
      <c r="J1355" s="29" t="s">
        <v>49</v>
      </c>
      <c r="K1355" s="1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</row>
    <row r="1356" spans="1:27" ht="22.5" customHeight="1">
      <c r="A1356" s="1"/>
      <c r="B1356" s="28"/>
      <c r="C1356" s="20" t="str">
        <f t="array" ref="C1356">IF(D1356="","", INDEX(Impostazioni!$B$86:$F$105,MATCH($D1356,#REF!,0),2))</f>
        <v/>
      </c>
      <c r="D1356" s="28"/>
      <c r="E1356" s="28"/>
      <c r="F1356" s="28"/>
      <c r="G1356" s="28"/>
      <c r="H1356" s="29" t="s">
        <v>49</v>
      </c>
      <c r="I1356" s="29" t="e">
        <v>#REF!</v>
      </c>
      <c r="J1356" s="29" t="s">
        <v>49</v>
      </c>
      <c r="K1356" s="1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</row>
    <row r="1357" spans="1:27" ht="22.5" customHeight="1">
      <c r="A1357" s="1"/>
      <c r="B1357" s="28"/>
      <c r="C1357" s="20" t="str">
        <f t="array" ref="C1357">IF(D1357="","", INDEX(Impostazioni!$B$86:$F$105,MATCH($D1357,#REF!,0),2))</f>
        <v/>
      </c>
      <c r="D1357" s="28"/>
      <c r="E1357" s="28"/>
      <c r="F1357" s="28"/>
      <c r="G1357" s="28"/>
      <c r="H1357" s="29" t="s">
        <v>49</v>
      </c>
      <c r="I1357" s="29" t="e">
        <v>#REF!</v>
      </c>
      <c r="J1357" s="29" t="s">
        <v>49</v>
      </c>
      <c r="K1357" s="1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</row>
    <row r="1358" spans="1:27" ht="22.5" customHeight="1">
      <c r="A1358" s="1"/>
      <c r="B1358" s="28"/>
      <c r="C1358" s="20" t="str">
        <f t="array" ref="C1358">IF(D1358="","", INDEX(Impostazioni!$B$86:$F$105,MATCH($D1358,#REF!,0),2))</f>
        <v/>
      </c>
      <c r="D1358" s="28"/>
      <c r="E1358" s="28"/>
      <c r="F1358" s="28"/>
      <c r="G1358" s="28"/>
      <c r="H1358" s="29" t="s">
        <v>49</v>
      </c>
      <c r="I1358" s="29" t="e">
        <v>#REF!</v>
      </c>
      <c r="J1358" s="29" t="s">
        <v>49</v>
      </c>
      <c r="K1358" s="1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</row>
    <row r="1359" spans="1:27" ht="22.5" customHeight="1">
      <c r="A1359" s="1"/>
      <c r="B1359" s="28"/>
      <c r="C1359" s="20" t="str">
        <f t="array" ref="C1359">IF(D1359="","", INDEX(Impostazioni!$B$86:$F$105,MATCH($D1359,#REF!,0),2))</f>
        <v/>
      </c>
      <c r="D1359" s="28"/>
      <c r="E1359" s="28"/>
      <c r="F1359" s="28"/>
      <c r="G1359" s="28"/>
      <c r="H1359" s="29" t="s">
        <v>49</v>
      </c>
      <c r="I1359" s="29" t="e">
        <v>#REF!</v>
      </c>
      <c r="J1359" s="29" t="s">
        <v>49</v>
      </c>
      <c r="K1359" s="1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</row>
    <row r="1360" spans="1:27" ht="22.5" customHeight="1">
      <c r="A1360" s="1"/>
      <c r="B1360" s="28"/>
      <c r="C1360" s="20" t="str">
        <f t="array" ref="C1360">IF(D1360="","", INDEX(Impostazioni!$B$86:$F$105,MATCH($D1360,#REF!,0),2))</f>
        <v/>
      </c>
      <c r="D1360" s="28"/>
      <c r="E1360" s="28"/>
      <c r="F1360" s="28"/>
      <c r="G1360" s="28"/>
      <c r="H1360" s="29" t="s">
        <v>49</v>
      </c>
      <c r="I1360" s="29" t="e">
        <v>#REF!</v>
      </c>
      <c r="J1360" s="29" t="s">
        <v>49</v>
      </c>
      <c r="K1360" s="1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</row>
    <row r="1361" spans="1:27" ht="22.5" customHeight="1">
      <c r="A1361" s="1"/>
      <c r="B1361" s="28"/>
      <c r="C1361" s="20" t="str">
        <f t="array" ref="C1361">IF(D1361="","", INDEX(Impostazioni!$B$86:$F$105,MATCH($D1361,#REF!,0),2))</f>
        <v/>
      </c>
      <c r="D1361" s="28"/>
      <c r="E1361" s="28"/>
      <c r="F1361" s="28"/>
      <c r="G1361" s="28"/>
      <c r="H1361" s="29" t="s">
        <v>49</v>
      </c>
      <c r="I1361" s="29" t="e">
        <v>#REF!</v>
      </c>
      <c r="J1361" s="29" t="s">
        <v>49</v>
      </c>
      <c r="K1361" s="1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</row>
    <row r="1362" spans="1:27" ht="22.5" customHeight="1">
      <c r="A1362" s="1"/>
      <c r="B1362" s="28"/>
      <c r="C1362" s="20" t="str">
        <f t="array" ref="C1362">IF(D1362="","", INDEX(Impostazioni!$B$86:$F$105,MATCH($D1362,#REF!,0),2))</f>
        <v/>
      </c>
      <c r="D1362" s="28"/>
      <c r="E1362" s="28"/>
      <c r="F1362" s="28"/>
      <c r="G1362" s="28"/>
      <c r="H1362" s="29" t="s">
        <v>49</v>
      </c>
      <c r="I1362" s="29" t="e">
        <v>#REF!</v>
      </c>
      <c r="J1362" s="29" t="s">
        <v>49</v>
      </c>
      <c r="K1362" s="1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</row>
    <row r="1363" spans="1:27" ht="22.5" customHeight="1">
      <c r="A1363" s="1"/>
      <c r="B1363" s="28"/>
      <c r="C1363" s="20" t="str">
        <f t="array" ref="C1363">IF(D1363="","", INDEX(Impostazioni!$B$86:$F$105,MATCH($D1363,#REF!,0),2))</f>
        <v/>
      </c>
      <c r="D1363" s="28"/>
      <c r="E1363" s="28"/>
      <c r="F1363" s="28"/>
      <c r="G1363" s="28"/>
      <c r="H1363" s="29" t="s">
        <v>49</v>
      </c>
      <c r="I1363" s="29" t="e">
        <v>#REF!</v>
      </c>
      <c r="J1363" s="29" t="s">
        <v>49</v>
      </c>
      <c r="K1363" s="1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</row>
    <row r="1364" spans="1:27" ht="22.5" customHeight="1">
      <c r="A1364" s="1"/>
      <c r="B1364" s="28"/>
      <c r="C1364" s="20" t="str">
        <f t="array" ref="C1364">IF(D1364="","", INDEX(Impostazioni!$B$86:$F$105,MATCH($D1364,#REF!,0),2))</f>
        <v/>
      </c>
      <c r="D1364" s="28"/>
      <c r="E1364" s="28"/>
      <c r="F1364" s="28"/>
      <c r="G1364" s="28"/>
      <c r="H1364" s="29" t="s">
        <v>49</v>
      </c>
      <c r="I1364" s="29" t="e">
        <v>#REF!</v>
      </c>
      <c r="J1364" s="29" t="s">
        <v>49</v>
      </c>
      <c r="K1364" s="1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</row>
    <row r="1365" spans="1:27" ht="22.5" customHeight="1">
      <c r="A1365" s="1"/>
      <c r="B1365" s="28"/>
      <c r="C1365" s="20" t="str">
        <f t="array" ref="C1365">IF(D1365="","", INDEX(Impostazioni!$B$86:$F$105,MATCH($D1365,#REF!,0),2))</f>
        <v/>
      </c>
      <c r="D1365" s="28"/>
      <c r="E1365" s="28"/>
      <c r="F1365" s="28"/>
      <c r="G1365" s="28"/>
      <c r="H1365" s="29" t="s">
        <v>49</v>
      </c>
      <c r="I1365" s="29" t="e">
        <v>#REF!</v>
      </c>
      <c r="J1365" s="29" t="s">
        <v>49</v>
      </c>
      <c r="K1365" s="1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</row>
    <row r="1366" spans="1:27" ht="22.5" customHeight="1">
      <c r="A1366" s="1"/>
      <c r="B1366" s="28"/>
      <c r="C1366" s="20" t="str">
        <f t="array" ref="C1366">IF(D1366="","", INDEX(Impostazioni!$B$86:$F$105,MATCH($D1366,#REF!,0),2))</f>
        <v/>
      </c>
      <c r="D1366" s="28"/>
      <c r="E1366" s="28"/>
      <c r="F1366" s="28"/>
      <c r="G1366" s="28"/>
      <c r="H1366" s="29" t="s">
        <v>49</v>
      </c>
      <c r="I1366" s="29" t="e">
        <v>#REF!</v>
      </c>
      <c r="J1366" s="29" t="s">
        <v>49</v>
      </c>
      <c r="K1366" s="1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</row>
    <row r="1367" spans="1:27" ht="22.5" customHeight="1">
      <c r="A1367" s="1"/>
      <c r="B1367" s="28"/>
      <c r="C1367" s="20" t="str">
        <f t="array" ref="C1367">IF(D1367="","", INDEX(Impostazioni!$B$86:$F$105,MATCH($D1367,#REF!,0),2))</f>
        <v/>
      </c>
      <c r="D1367" s="28"/>
      <c r="E1367" s="28"/>
      <c r="F1367" s="28"/>
      <c r="G1367" s="28"/>
      <c r="H1367" s="29" t="s">
        <v>49</v>
      </c>
      <c r="I1367" s="29" t="e">
        <v>#REF!</v>
      </c>
      <c r="J1367" s="29" t="s">
        <v>49</v>
      </c>
      <c r="K1367" s="1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</row>
    <row r="1368" spans="1:27" ht="22.5" customHeight="1">
      <c r="A1368" s="1"/>
      <c r="B1368" s="28"/>
      <c r="C1368" s="20" t="str">
        <f t="array" ref="C1368">IF(D1368="","", INDEX(Impostazioni!$B$86:$F$105,MATCH($D1368,#REF!,0),2))</f>
        <v/>
      </c>
      <c r="D1368" s="28"/>
      <c r="E1368" s="28"/>
      <c r="F1368" s="28"/>
      <c r="G1368" s="28"/>
      <c r="H1368" s="29" t="s">
        <v>49</v>
      </c>
      <c r="I1368" s="29" t="e">
        <v>#REF!</v>
      </c>
      <c r="J1368" s="29" t="s">
        <v>49</v>
      </c>
      <c r="K1368" s="1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</row>
    <row r="1369" spans="1:27" ht="22.5" customHeight="1">
      <c r="A1369" s="1"/>
      <c r="B1369" s="28"/>
      <c r="C1369" s="20" t="str">
        <f t="array" ref="C1369">IF(D1369="","", INDEX(Impostazioni!$B$86:$F$105,MATCH($D1369,#REF!,0),2))</f>
        <v/>
      </c>
      <c r="D1369" s="28"/>
      <c r="E1369" s="28"/>
      <c r="F1369" s="28"/>
      <c r="G1369" s="28"/>
      <c r="H1369" s="29" t="s">
        <v>49</v>
      </c>
      <c r="I1369" s="29" t="e">
        <v>#REF!</v>
      </c>
      <c r="J1369" s="29" t="s">
        <v>49</v>
      </c>
      <c r="K1369" s="1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</row>
    <row r="1370" spans="1:27" ht="22.5" customHeight="1">
      <c r="A1370" s="1"/>
      <c r="B1370" s="28"/>
      <c r="C1370" s="20" t="str">
        <f t="array" ref="C1370">IF(D1370="","", INDEX(Impostazioni!$B$86:$F$105,MATCH($D1370,#REF!,0),2))</f>
        <v/>
      </c>
      <c r="D1370" s="28"/>
      <c r="E1370" s="28"/>
      <c r="F1370" s="28"/>
      <c r="G1370" s="28"/>
      <c r="H1370" s="29" t="s">
        <v>49</v>
      </c>
      <c r="I1370" s="29" t="e">
        <v>#REF!</v>
      </c>
      <c r="J1370" s="29" t="s">
        <v>49</v>
      </c>
      <c r="K1370" s="1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</row>
    <row r="1371" spans="1:27" ht="22.5" customHeight="1">
      <c r="A1371" s="1"/>
      <c r="B1371" s="28"/>
      <c r="C1371" s="20" t="str">
        <f t="array" ref="C1371">IF(D1371="","", INDEX(Impostazioni!$B$86:$F$105,MATCH($D1371,#REF!,0),2))</f>
        <v/>
      </c>
      <c r="D1371" s="28"/>
      <c r="E1371" s="28"/>
      <c r="F1371" s="28"/>
      <c r="G1371" s="28"/>
      <c r="H1371" s="29" t="s">
        <v>49</v>
      </c>
      <c r="I1371" s="29" t="e">
        <v>#REF!</v>
      </c>
      <c r="J1371" s="29" t="s">
        <v>49</v>
      </c>
      <c r="K1371" s="1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</row>
    <row r="1372" spans="1:27" ht="22.5" customHeight="1">
      <c r="A1372" s="1"/>
      <c r="B1372" s="28"/>
      <c r="C1372" s="20" t="str">
        <f t="array" ref="C1372">IF(D1372="","", INDEX(Impostazioni!$B$86:$F$105,MATCH($D1372,#REF!,0),2))</f>
        <v/>
      </c>
      <c r="D1372" s="28"/>
      <c r="E1372" s="28"/>
      <c r="F1372" s="28"/>
      <c r="G1372" s="28"/>
      <c r="H1372" s="29" t="s">
        <v>49</v>
      </c>
      <c r="I1372" s="29" t="e">
        <v>#REF!</v>
      </c>
      <c r="J1372" s="29" t="s">
        <v>49</v>
      </c>
      <c r="K1372" s="1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</row>
    <row r="1373" spans="1:27" ht="22.5" customHeight="1">
      <c r="A1373" s="1"/>
      <c r="B1373" s="28"/>
      <c r="C1373" s="20" t="str">
        <f t="array" ref="C1373">IF(D1373="","", INDEX(Impostazioni!$B$86:$F$105,MATCH($D1373,#REF!,0),2))</f>
        <v/>
      </c>
      <c r="D1373" s="28"/>
      <c r="E1373" s="28"/>
      <c r="F1373" s="28"/>
      <c r="G1373" s="28"/>
      <c r="H1373" s="29" t="s">
        <v>49</v>
      </c>
      <c r="I1373" s="29" t="e">
        <v>#REF!</v>
      </c>
      <c r="J1373" s="29" t="s">
        <v>49</v>
      </c>
      <c r="K1373" s="1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</row>
    <row r="1374" spans="1:27" ht="22.5" customHeight="1">
      <c r="A1374" s="1"/>
      <c r="B1374" s="28"/>
      <c r="C1374" s="20" t="str">
        <f t="array" ref="C1374">IF(D1374="","", INDEX(Impostazioni!$B$86:$F$105,MATCH($D1374,#REF!,0),2))</f>
        <v/>
      </c>
      <c r="D1374" s="28"/>
      <c r="E1374" s="28"/>
      <c r="F1374" s="28"/>
      <c r="G1374" s="28"/>
      <c r="H1374" s="29" t="s">
        <v>49</v>
      </c>
      <c r="I1374" s="29" t="e">
        <v>#REF!</v>
      </c>
      <c r="J1374" s="29" t="s">
        <v>49</v>
      </c>
      <c r="K1374" s="1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</row>
    <row r="1375" spans="1:27" ht="22.5" customHeight="1">
      <c r="A1375" s="1"/>
      <c r="B1375" s="28"/>
      <c r="C1375" s="20" t="str">
        <f t="array" ref="C1375">IF(D1375="","", INDEX(Impostazioni!$B$86:$F$105,MATCH($D1375,#REF!,0),2))</f>
        <v/>
      </c>
      <c r="D1375" s="28"/>
      <c r="E1375" s="28"/>
      <c r="F1375" s="28"/>
      <c r="G1375" s="28"/>
      <c r="H1375" s="29" t="s">
        <v>49</v>
      </c>
      <c r="I1375" s="29" t="e">
        <v>#REF!</v>
      </c>
      <c r="J1375" s="29" t="s">
        <v>49</v>
      </c>
      <c r="K1375" s="1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</row>
    <row r="1376" spans="1:27" ht="22.5" customHeight="1">
      <c r="A1376" s="1"/>
      <c r="B1376" s="28"/>
      <c r="C1376" s="20" t="str">
        <f t="array" ref="C1376">IF(D1376="","", INDEX(Impostazioni!$B$86:$F$105,MATCH($D1376,#REF!,0),2))</f>
        <v/>
      </c>
      <c r="D1376" s="28"/>
      <c r="E1376" s="28"/>
      <c r="F1376" s="28"/>
      <c r="G1376" s="28"/>
      <c r="H1376" s="29" t="s">
        <v>49</v>
      </c>
      <c r="I1376" s="29" t="e">
        <v>#REF!</v>
      </c>
      <c r="J1376" s="29" t="s">
        <v>49</v>
      </c>
      <c r="K1376" s="1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</row>
    <row r="1377" spans="1:27" ht="22.5" customHeight="1">
      <c r="A1377" s="1"/>
      <c r="B1377" s="28"/>
      <c r="C1377" s="20" t="str">
        <f t="array" ref="C1377">IF(D1377="","", INDEX(Impostazioni!$B$86:$F$105,MATCH($D1377,#REF!,0),2))</f>
        <v/>
      </c>
      <c r="D1377" s="28"/>
      <c r="E1377" s="28"/>
      <c r="F1377" s="28"/>
      <c r="G1377" s="28"/>
      <c r="H1377" s="29" t="s">
        <v>49</v>
      </c>
      <c r="I1377" s="29" t="e">
        <v>#REF!</v>
      </c>
      <c r="J1377" s="29" t="s">
        <v>49</v>
      </c>
      <c r="K1377" s="1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</row>
    <row r="1378" spans="1:27" ht="22.5" customHeight="1">
      <c r="A1378" s="1"/>
      <c r="B1378" s="28"/>
      <c r="C1378" s="20" t="str">
        <f t="array" ref="C1378">IF(D1378="","", INDEX(Impostazioni!$B$86:$F$105,MATCH($D1378,#REF!,0),2))</f>
        <v/>
      </c>
      <c r="D1378" s="28"/>
      <c r="E1378" s="28"/>
      <c r="F1378" s="28"/>
      <c r="G1378" s="28"/>
      <c r="H1378" s="29" t="s">
        <v>49</v>
      </c>
      <c r="I1378" s="29" t="e">
        <v>#REF!</v>
      </c>
      <c r="J1378" s="29" t="s">
        <v>49</v>
      </c>
      <c r="K1378" s="1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</row>
    <row r="1379" spans="1:27" ht="22.5" customHeight="1">
      <c r="A1379" s="1"/>
      <c r="B1379" s="28"/>
      <c r="C1379" s="20" t="str">
        <f t="array" ref="C1379">IF(D1379="","", INDEX(Impostazioni!$B$86:$F$105,MATCH($D1379,#REF!,0),2))</f>
        <v/>
      </c>
      <c r="D1379" s="28"/>
      <c r="E1379" s="28"/>
      <c r="F1379" s="28"/>
      <c r="G1379" s="28"/>
      <c r="H1379" s="29" t="s">
        <v>49</v>
      </c>
      <c r="I1379" s="29" t="e">
        <v>#REF!</v>
      </c>
      <c r="J1379" s="29" t="s">
        <v>49</v>
      </c>
      <c r="K1379" s="1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</row>
    <row r="1380" spans="1:27" ht="22.5" customHeight="1">
      <c r="A1380" s="1"/>
      <c r="B1380" s="28"/>
      <c r="C1380" s="20" t="str">
        <f t="array" ref="C1380">IF(D1380="","", INDEX(Impostazioni!$B$86:$F$105,MATCH($D1380,#REF!,0),2))</f>
        <v/>
      </c>
      <c r="D1380" s="28"/>
      <c r="E1380" s="28"/>
      <c r="F1380" s="28"/>
      <c r="G1380" s="28"/>
      <c r="H1380" s="29" t="s">
        <v>49</v>
      </c>
      <c r="I1380" s="29" t="e">
        <v>#REF!</v>
      </c>
      <c r="J1380" s="29" t="s">
        <v>49</v>
      </c>
      <c r="K1380" s="1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</row>
    <row r="1381" spans="1:27" ht="22.5" customHeight="1">
      <c r="A1381" s="1"/>
      <c r="B1381" s="28"/>
      <c r="C1381" s="20" t="str">
        <f t="array" ref="C1381">IF(D1381="","", INDEX(Impostazioni!$B$86:$F$105,MATCH($D1381,#REF!,0),2))</f>
        <v/>
      </c>
      <c r="D1381" s="28"/>
      <c r="E1381" s="28"/>
      <c r="F1381" s="28"/>
      <c r="G1381" s="28"/>
      <c r="H1381" s="29" t="s">
        <v>49</v>
      </c>
      <c r="I1381" s="29" t="e">
        <v>#REF!</v>
      </c>
      <c r="J1381" s="29" t="s">
        <v>49</v>
      </c>
      <c r="K1381" s="1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</row>
    <row r="1382" spans="1:27" ht="22.5" customHeight="1">
      <c r="A1382" s="1"/>
      <c r="B1382" s="28"/>
      <c r="C1382" s="20" t="str">
        <f t="array" ref="C1382">IF(D1382="","", INDEX(Impostazioni!$B$86:$F$105,MATCH($D1382,#REF!,0),2))</f>
        <v/>
      </c>
      <c r="D1382" s="28"/>
      <c r="E1382" s="28"/>
      <c r="F1382" s="28"/>
      <c r="G1382" s="28"/>
      <c r="H1382" s="29" t="s">
        <v>49</v>
      </c>
      <c r="I1382" s="29" t="e">
        <v>#REF!</v>
      </c>
      <c r="J1382" s="29" t="s">
        <v>49</v>
      </c>
      <c r="K1382" s="1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</row>
    <row r="1383" spans="1:27" ht="22.5" customHeight="1">
      <c r="A1383" s="1"/>
      <c r="B1383" s="28"/>
      <c r="C1383" s="20" t="str">
        <f t="array" ref="C1383">IF(D1383="","", INDEX(Impostazioni!$B$86:$F$105,MATCH($D1383,#REF!,0),2))</f>
        <v/>
      </c>
      <c r="D1383" s="28"/>
      <c r="E1383" s="28"/>
      <c r="F1383" s="28"/>
      <c r="G1383" s="28"/>
      <c r="H1383" s="29" t="s">
        <v>49</v>
      </c>
      <c r="I1383" s="29" t="e">
        <v>#REF!</v>
      </c>
      <c r="J1383" s="29" t="s">
        <v>49</v>
      </c>
      <c r="K1383" s="1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</row>
    <row r="1384" spans="1:27" ht="22.5" customHeight="1">
      <c r="A1384" s="1"/>
      <c r="B1384" s="28"/>
      <c r="C1384" s="20" t="str">
        <f t="array" ref="C1384">IF(D1384="","", INDEX(Impostazioni!$B$86:$F$105,MATCH($D1384,#REF!,0),2))</f>
        <v/>
      </c>
      <c r="D1384" s="28"/>
      <c r="E1384" s="28"/>
      <c r="F1384" s="28"/>
      <c r="G1384" s="28"/>
      <c r="H1384" s="29" t="s">
        <v>49</v>
      </c>
      <c r="I1384" s="29" t="e">
        <v>#REF!</v>
      </c>
      <c r="J1384" s="29" t="s">
        <v>49</v>
      </c>
      <c r="K1384" s="1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</row>
    <row r="1385" spans="1:27" ht="22.5" customHeight="1">
      <c r="A1385" s="1"/>
      <c r="B1385" s="28"/>
      <c r="C1385" s="20" t="str">
        <f t="array" ref="C1385">IF(D1385="","", INDEX(Impostazioni!$B$86:$F$105,MATCH($D1385,#REF!,0),2))</f>
        <v/>
      </c>
      <c r="D1385" s="28"/>
      <c r="E1385" s="28"/>
      <c r="F1385" s="28"/>
      <c r="G1385" s="28"/>
      <c r="H1385" s="29" t="s">
        <v>49</v>
      </c>
      <c r="I1385" s="29" t="e">
        <v>#REF!</v>
      </c>
      <c r="J1385" s="29" t="s">
        <v>49</v>
      </c>
      <c r="K1385" s="1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</row>
    <row r="1386" spans="1:27" ht="22.5" customHeight="1">
      <c r="A1386" s="1"/>
      <c r="B1386" s="28"/>
      <c r="C1386" s="20" t="str">
        <f t="array" ref="C1386">IF(D1386="","", INDEX(Impostazioni!$B$86:$F$105,MATCH($D1386,#REF!,0),2))</f>
        <v/>
      </c>
      <c r="D1386" s="28"/>
      <c r="E1386" s="28"/>
      <c r="F1386" s="28"/>
      <c r="G1386" s="28"/>
      <c r="H1386" s="29" t="s">
        <v>49</v>
      </c>
      <c r="I1386" s="29" t="e">
        <v>#REF!</v>
      </c>
      <c r="J1386" s="29" t="s">
        <v>49</v>
      </c>
      <c r="K1386" s="1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</row>
    <row r="1387" spans="1:27" ht="22.5" customHeight="1">
      <c r="A1387" s="1"/>
      <c r="B1387" s="28"/>
      <c r="C1387" s="20" t="str">
        <f t="array" ref="C1387">IF(D1387="","", INDEX(Impostazioni!$B$86:$F$105,MATCH($D1387,#REF!,0),2))</f>
        <v/>
      </c>
      <c r="D1387" s="28"/>
      <c r="E1387" s="28"/>
      <c r="F1387" s="28"/>
      <c r="G1387" s="28"/>
      <c r="H1387" s="29" t="s">
        <v>49</v>
      </c>
      <c r="I1387" s="29" t="e">
        <v>#REF!</v>
      </c>
      <c r="J1387" s="29" t="s">
        <v>49</v>
      </c>
      <c r="K1387" s="1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</row>
    <row r="1388" spans="1:27" ht="22.5" customHeight="1">
      <c r="A1388" s="1"/>
      <c r="B1388" s="28"/>
      <c r="C1388" s="20" t="str">
        <f t="array" ref="C1388">IF(D1388="","", INDEX(Impostazioni!$B$86:$F$105,MATCH($D1388,#REF!,0),2))</f>
        <v/>
      </c>
      <c r="D1388" s="28"/>
      <c r="E1388" s="28"/>
      <c r="F1388" s="28"/>
      <c r="G1388" s="28"/>
      <c r="H1388" s="29" t="s">
        <v>49</v>
      </c>
      <c r="I1388" s="29" t="e">
        <v>#REF!</v>
      </c>
      <c r="J1388" s="29" t="s">
        <v>49</v>
      </c>
      <c r="K1388" s="1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</row>
    <row r="1389" spans="1:27" ht="22.5" customHeight="1">
      <c r="A1389" s="1"/>
      <c r="B1389" s="28"/>
      <c r="C1389" s="20" t="str">
        <f t="array" ref="C1389">IF(D1389="","", INDEX(Impostazioni!$B$86:$F$105,MATCH($D1389,#REF!,0),2))</f>
        <v/>
      </c>
      <c r="D1389" s="28"/>
      <c r="E1389" s="28"/>
      <c r="F1389" s="28"/>
      <c r="G1389" s="28"/>
      <c r="H1389" s="29" t="s">
        <v>49</v>
      </c>
      <c r="I1389" s="29" t="e">
        <v>#REF!</v>
      </c>
      <c r="J1389" s="29" t="s">
        <v>49</v>
      </c>
      <c r="K1389" s="1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</row>
    <row r="1390" spans="1:27" ht="22.5" customHeight="1">
      <c r="A1390" s="1"/>
      <c r="B1390" s="28"/>
      <c r="C1390" s="20" t="str">
        <f t="array" ref="C1390">IF(D1390="","", INDEX(Impostazioni!$B$86:$F$105,MATCH($D1390,#REF!,0),2))</f>
        <v/>
      </c>
      <c r="D1390" s="28"/>
      <c r="E1390" s="28"/>
      <c r="F1390" s="28"/>
      <c r="G1390" s="28"/>
      <c r="H1390" s="29" t="s">
        <v>49</v>
      </c>
      <c r="I1390" s="29" t="e">
        <v>#REF!</v>
      </c>
      <c r="J1390" s="29" t="s">
        <v>49</v>
      </c>
      <c r="K1390" s="1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</row>
    <row r="1391" spans="1:27" ht="22.5" customHeight="1">
      <c r="A1391" s="1"/>
      <c r="B1391" s="28"/>
      <c r="C1391" s="20" t="str">
        <f t="array" ref="C1391">IF(D1391="","", INDEX(Impostazioni!$B$86:$F$105,MATCH($D1391,#REF!,0),2))</f>
        <v/>
      </c>
      <c r="D1391" s="28"/>
      <c r="E1391" s="28"/>
      <c r="F1391" s="28"/>
      <c r="G1391" s="28"/>
      <c r="H1391" s="29" t="s">
        <v>49</v>
      </c>
      <c r="I1391" s="29" t="e">
        <v>#REF!</v>
      </c>
      <c r="J1391" s="29" t="s">
        <v>49</v>
      </c>
      <c r="K1391" s="1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</row>
    <row r="1392" spans="1:27" ht="22.5" customHeight="1">
      <c r="A1392" s="1"/>
      <c r="B1392" s="28"/>
      <c r="C1392" s="20" t="str">
        <f t="array" ref="C1392">IF(D1392="","", INDEX(Impostazioni!$B$86:$F$105,MATCH($D1392,#REF!,0),2))</f>
        <v/>
      </c>
      <c r="D1392" s="28"/>
      <c r="E1392" s="28"/>
      <c r="F1392" s="28"/>
      <c r="G1392" s="28"/>
      <c r="H1392" s="29" t="s">
        <v>49</v>
      </c>
      <c r="I1392" s="29" t="e">
        <v>#REF!</v>
      </c>
      <c r="J1392" s="29" t="s">
        <v>49</v>
      </c>
      <c r="K1392" s="1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</row>
    <row r="1393" spans="1:27" ht="22.5" customHeight="1">
      <c r="A1393" s="1"/>
      <c r="B1393" s="28"/>
      <c r="C1393" s="20" t="str">
        <f t="array" ref="C1393">IF(D1393="","", INDEX(Impostazioni!$B$86:$F$105,MATCH($D1393,#REF!,0),2))</f>
        <v/>
      </c>
      <c r="D1393" s="28"/>
      <c r="E1393" s="28"/>
      <c r="F1393" s="28"/>
      <c r="G1393" s="28"/>
      <c r="H1393" s="29" t="s">
        <v>49</v>
      </c>
      <c r="I1393" s="29" t="e">
        <v>#REF!</v>
      </c>
      <c r="J1393" s="29" t="s">
        <v>49</v>
      </c>
      <c r="K1393" s="1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</row>
    <row r="1394" spans="1:27" ht="22.5" customHeight="1">
      <c r="A1394" s="1"/>
      <c r="B1394" s="28"/>
      <c r="C1394" s="20" t="str">
        <f t="array" ref="C1394">IF(D1394="","", INDEX(Impostazioni!$B$86:$F$105,MATCH($D1394,#REF!,0),2))</f>
        <v/>
      </c>
      <c r="D1394" s="28"/>
      <c r="E1394" s="28"/>
      <c r="F1394" s="28"/>
      <c r="G1394" s="28"/>
      <c r="H1394" s="29" t="s">
        <v>49</v>
      </c>
      <c r="I1394" s="29" t="e">
        <v>#REF!</v>
      </c>
      <c r="J1394" s="29" t="s">
        <v>49</v>
      </c>
      <c r="K1394" s="1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</row>
    <row r="1395" spans="1:27" ht="22.5" customHeight="1">
      <c r="A1395" s="1"/>
      <c r="B1395" s="28"/>
      <c r="C1395" s="20" t="str">
        <f t="array" ref="C1395">IF(D1395="","", INDEX(Impostazioni!$B$86:$F$105,MATCH($D1395,#REF!,0),2))</f>
        <v/>
      </c>
      <c r="D1395" s="28"/>
      <c r="E1395" s="28"/>
      <c r="F1395" s="28"/>
      <c r="G1395" s="28"/>
      <c r="H1395" s="29" t="s">
        <v>49</v>
      </c>
      <c r="I1395" s="29" t="e">
        <v>#REF!</v>
      </c>
      <c r="J1395" s="29" t="s">
        <v>49</v>
      </c>
      <c r="K1395" s="1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</row>
    <row r="1396" spans="1:27" ht="22.5" customHeight="1">
      <c r="A1396" s="1"/>
      <c r="B1396" s="28"/>
      <c r="C1396" s="20" t="str">
        <f t="array" ref="C1396">IF(D1396="","", INDEX(Impostazioni!$B$86:$F$105,MATCH($D1396,#REF!,0),2))</f>
        <v/>
      </c>
      <c r="D1396" s="28"/>
      <c r="E1396" s="28"/>
      <c r="F1396" s="28"/>
      <c r="G1396" s="28"/>
      <c r="H1396" s="29" t="s">
        <v>49</v>
      </c>
      <c r="I1396" s="29" t="e">
        <v>#REF!</v>
      </c>
      <c r="J1396" s="29" t="s">
        <v>49</v>
      </c>
      <c r="K1396" s="1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</row>
    <row r="1397" spans="1:27" ht="22.5" customHeight="1">
      <c r="A1397" s="1"/>
      <c r="B1397" s="28"/>
      <c r="C1397" s="20" t="str">
        <f t="array" ref="C1397">IF(D1397="","", INDEX(Impostazioni!$B$86:$F$105,MATCH($D1397,#REF!,0),2))</f>
        <v/>
      </c>
      <c r="D1397" s="28"/>
      <c r="E1397" s="28"/>
      <c r="F1397" s="28"/>
      <c r="G1397" s="28"/>
      <c r="H1397" s="29" t="s">
        <v>49</v>
      </c>
      <c r="I1397" s="29" t="e">
        <v>#REF!</v>
      </c>
      <c r="J1397" s="29" t="s">
        <v>49</v>
      </c>
      <c r="K1397" s="1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</row>
    <row r="1398" spans="1:27" ht="22.5" customHeight="1">
      <c r="A1398" s="1"/>
      <c r="B1398" s="28"/>
      <c r="C1398" s="20" t="str">
        <f t="array" ref="C1398">IF(D1398="","", INDEX(Impostazioni!$B$86:$F$105,MATCH($D1398,#REF!,0),2))</f>
        <v/>
      </c>
      <c r="D1398" s="28"/>
      <c r="E1398" s="28"/>
      <c r="F1398" s="28"/>
      <c r="G1398" s="28"/>
      <c r="H1398" s="29" t="s">
        <v>49</v>
      </c>
      <c r="I1398" s="29" t="e">
        <v>#REF!</v>
      </c>
      <c r="J1398" s="29" t="s">
        <v>49</v>
      </c>
      <c r="K1398" s="1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</row>
    <row r="1399" spans="1:27" ht="22.5" customHeight="1">
      <c r="A1399" s="1"/>
      <c r="B1399" s="28"/>
      <c r="C1399" s="20" t="str">
        <f t="array" ref="C1399">IF(D1399="","", INDEX(Impostazioni!$B$86:$F$105,MATCH($D1399,#REF!,0),2))</f>
        <v/>
      </c>
      <c r="D1399" s="28"/>
      <c r="E1399" s="28"/>
      <c r="F1399" s="28"/>
      <c r="G1399" s="28"/>
      <c r="H1399" s="29" t="s">
        <v>49</v>
      </c>
      <c r="I1399" s="29" t="e">
        <v>#REF!</v>
      </c>
      <c r="J1399" s="29" t="s">
        <v>49</v>
      </c>
      <c r="K1399" s="1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</row>
    <row r="1400" spans="1:27" ht="22.5" customHeight="1">
      <c r="A1400" s="1"/>
      <c r="B1400" s="28"/>
      <c r="C1400" s="20" t="str">
        <f t="array" ref="C1400">IF(D1400="","", INDEX(Impostazioni!$B$86:$F$105,MATCH($D1400,#REF!,0),2))</f>
        <v/>
      </c>
      <c r="D1400" s="28"/>
      <c r="E1400" s="28"/>
      <c r="F1400" s="28"/>
      <c r="G1400" s="28"/>
      <c r="H1400" s="29" t="s">
        <v>49</v>
      </c>
      <c r="I1400" s="29" t="e">
        <v>#REF!</v>
      </c>
      <c r="J1400" s="29" t="s">
        <v>49</v>
      </c>
      <c r="K1400" s="1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</row>
    <row r="1401" spans="1:27" ht="22.5" customHeight="1">
      <c r="A1401" s="1"/>
      <c r="B1401" s="28"/>
      <c r="C1401" s="20" t="str">
        <f t="array" ref="C1401">IF(D1401="","", INDEX(Impostazioni!$B$86:$F$105,MATCH($D1401,#REF!,0),2))</f>
        <v/>
      </c>
      <c r="D1401" s="28"/>
      <c r="E1401" s="28"/>
      <c r="F1401" s="28"/>
      <c r="G1401" s="28"/>
      <c r="H1401" s="29" t="s">
        <v>49</v>
      </c>
      <c r="I1401" s="29" t="e">
        <v>#REF!</v>
      </c>
      <c r="J1401" s="29" t="s">
        <v>49</v>
      </c>
      <c r="K1401" s="1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</row>
    <row r="1402" spans="1:27" ht="22.5" customHeight="1">
      <c r="A1402" s="1"/>
      <c r="B1402" s="28"/>
      <c r="C1402" s="20" t="str">
        <f t="array" ref="C1402">IF(D1402="","", INDEX(Impostazioni!$B$86:$F$105,MATCH($D1402,#REF!,0),2))</f>
        <v/>
      </c>
      <c r="D1402" s="28"/>
      <c r="E1402" s="28"/>
      <c r="F1402" s="28"/>
      <c r="G1402" s="28"/>
      <c r="H1402" s="29" t="s">
        <v>49</v>
      </c>
      <c r="I1402" s="29" t="e">
        <v>#REF!</v>
      </c>
      <c r="J1402" s="29" t="s">
        <v>49</v>
      </c>
      <c r="K1402" s="1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</row>
    <row r="1403" spans="1:27" ht="22.5" customHeight="1">
      <c r="A1403" s="1"/>
      <c r="B1403" s="28"/>
      <c r="C1403" s="20" t="str">
        <f t="array" ref="C1403">IF(D1403="","", INDEX(Impostazioni!$B$86:$F$105,MATCH($D1403,#REF!,0),2))</f>
        <v/>
      </c>
      <c r="D1403" s="28"/>
      <c r="E1403" s="28"/>
      <c r="F1403" s="28"/>
      <c r="G1403" s="28"/>
      <c r="H1403" s="29" t="s">
        <v>49</v>
      </c>
      <c r="I1403" s="29" t="e">
        <v>#REF!</v>
      </c>
      <c r="J1403" s="29" t="s">
        <v>49</v>
      </c>
      <c r="K1403" s="1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</row>
    <row r="1404" spans="1:27" ht="22.5" customHeight="1">
      <c r="A1404" s="1"/>
      <c r="B1404" s="28"/>
      <c r="C1404" s="20" t="str">
        <f t="array" ref="C1404">IF(D1404="","", INDEX(Impostazioni!$B$86:$F$105,MATCH($D1404,#REF!,0),2))</f>
        <v/>
      </c>
      <c r="D1404" s="28"/>
      <c r="E1404" s="28"/>
      <c r="F1404" s="28"/>
      <c r="G1404" s="28"/>
      <c r="H1404" s="29" t="s">
        <v>49</v>
      </c>
      <c r="I1404" s="29" t="e">
        <v>#REF!</v>
      </c>
      <c r="J1404" s="29" t="s">
        <v>49</v>
      </c>
      <c r="K1404" s="1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</row>
    <row r="1405" spans="1:27" ht="22.5" customHeight="1">
      <c r="A1405" s="1"/>
      <c r="B1405" s="28"/>
      <c r="C1405" s="20" t="str">
        <f t="array" ref="C1405">IF(D1405="","", INDEX(Impostazioni!$B$86:$F$105,MATCH($D1405,#REF!,0),2))</f>
        <v/>
      </c>
      <c r="D1405" s="28"/>
      <c r="E1405" s="28"/>
      <c r="F1405" s="28"/>
      <c r="G1405" s="28"/>
      <c r="H1405" s="29" t="s">
        <v>49</v>
      </c>
      <c r="I1405" s="29" t="e">
        <v>#REF!</v>
      </c>
      <c r="J1405" s="29" t="s">
        <v>49</v>
      </c>
      <c r="K1405" s="1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</row>
    <row r="1406" spans="1:27" ht="22.5" customHeight="1">
      <c r="A1406" s="1"/>
      <c r="B1406" s="28"/>
      <c r="C1406" s="20" t="str">
        <f t="array" ref="C1406">IF(D1406="","", INDEX(Impostazioni!$B$86:$F$105,MATCH($D1406,#REF!,0),2))</f>
        <v/>
      </c>
      <c r="D1406" s="28"/>
      <c r="E1406" s="28"/>
      <c r="F1406" s="28"/>
      <c r="G1406" s="28"/>
      <c r="H1406" s="29" t="s">
        <v>49</v>
      </c>
      <c r="I1406" s="29" t="e">
        <v>#REF!</v>
      </c>
      <c r="J1406" s="29" t="s">
        <v>49</v>
      </c>
      <c r="K1406" s="1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</row>
    <row r="1407" spans="1:27" ht="22.5" customHeight="1">
      <c r="A1407" s="1"/>
      <c r="B1407" s="28"/>
      <c r="C1407" s="20" t="str">
        <f t="array" ref="C1407">IF(D1407="","", INDEX(Impostazioni!$B$86:$F$105,MATCH($D1407,#REF!,0),2))</f>
        <v/>
      </c>
      <c r="D1407" s="28"/>
      <c r="E1407" s="28"/>
      <c r="F1407" s="28"/>
      <c r="G1407" s="28"/>
      <c r="H1407" s="29" t="s">
        <v>49</v>
      </c>
      <c r="I1407" s="29" t="e">
        <v>#REF!</v>
      </c>
      <c r="J1407" s="29" t="s">
        <v>49</v>
      </c>
      <c r="K1407" s="1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</row>
    <row r="1408" spans="1:27" ht="22.5" customHeight="1">
      <c r="A1408" s="1"/>
      <c r="B1408" s="28"/>
      <c r="C1408" s="20" t="str">
        <f t="array" ref="C1408">IF(D1408="","", INDEX(Impostazioni!$B$86:$F$105,MATCH($D1408,#REF!,0),2))</f>
        <v/>
      </c>
      <c r="D1408" s="28"/>
      <c r="E1408" s="28"/>
      <c r="F1408" s="28"/>
      <c r="G1408" s="28"/>
      <c r="H1408" s="29" t="s">
        <v>49</v>
      </c>
      <c r="I1408" s="29" t="e">
        <v>#REF!</v>
      </c>
      <c r="J1408" s="29" t="s">
        <v>49</v>
      </c>
      <c r="K1408" s="1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</row>
    <row r="1409" spans="1:27" ht="22.5" customHeight="1">
      <c r="A1409" s="1"/>
      <c r="B1409" s="28"/>
      <c r="C1409" s="20" t="str">
        <f t="array" ref="C1409">IF(D1409="","", INDEX(Impostazioni!$B$86:$F$105,MATCH($D1409,#REF!,0),2))</f>
        <v/>
      </c>
      <c r="D1409" s="28"/>
      <c r="E1409" s="28"/>
      <c r="F1409" s="28"/>
      <c r="G1409" s="28"/>
      <c r="H1409" s="29" t="s">
        <v>49</v>
      </c>
      <c r="I1409" s="29" t="e">
        <v>#REF!</v>
      </c>
      <c r="J1409" s="29" t="s">
        <v>49</v>
      </c>
      <c r="K1409" s="1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</row>
    <row r="1410" spans="1:27" ht="22.5" customHeight="1">
      <c r="A1410" s="1"/>
      <c r="B1410" s="28"/>
      <c r="C1410" s="20" t="str">
        <f t="array" ref="C1410">IF(D1410="","", INDEX(Impostazioni!$B$86:$F$105,MATCH($D1410,#REF!,0),2))</f>
        <v/>
      </c>
      <c r="D1410" s="28"/>
      <c r="E1410" s="28"/>
      <c r="F1410" s="28"/>
      <c r="G1410" s="28"/>
      <c r="H1410" s="29" t="s">
        <v>49</v>
      </c>
      <c r="I1410" s="29" t="e">
        <v>#REF!</v>
      </c>
      <c r="J1410" s="29" t="s">
        <v>49</v>
      </c>
      <c r="K1410" s="1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</row>
    <row r="1411" spans="1:27" ht="22.5" customHeight="1">
      <c r="A1411" s="1"/>
      <c r="B1411" s="28"/>
      <c r="C1411" s="20" t="str">
        <f t="array" ref="C1411">IF(D1411="","", INDEX(Impostazioni!$B$86:$F$105,MATCH($D1411,#REF!,0),2))</f>
        <v/>
      </c>
      <c r="D1411" s="28"/>
      <c r="E1411" s="28"/>
      <c r="F1411" s="28"/>
      <c r="G1411" s="28"/>
      <c r="H1411" s="29" t="s">
        <v>49</v>
      </c>
      <c r="I1411" s="29" t="e">
        <v>#REF!</v>
      </c>
      <c r="J1411" s="29" t="s">
        <v>49</v>
      </c>
      <c r="K1411" s="1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</row>
    <row r="1412" spans="1:27" ht="22.5" customHeight="1">
      <c r="A1412" s="1"/>
      <c r="B1412" s="28"/>
      <c r="C1412" s="20" t="str">
        <f t="array" ref="C1412">IF(D1412="","", INDEX(Impostazioni!$B$86:$F$105,MATCH($D1412,#REF!,0),2))</f>
        <v/>
      </c>
      <c r="D1412" s="28"/>
      <c r="E1412" s="28"/>
      <c r="F1412" s="28"/>
      <c r="G1412" s="28"/>
      <c r="H1412" s="29" t="s">
        <v>49</v>
      </c>
      <c r="I1412" s="29" t="e">
        <v>#REF!</v>
      </c>
      <c r="J1412" s="29" t="s">
        <v>49</v>
      </c>
      <c r="K1412" s="1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</row>
    <row r="1413" spans="1:27" ht="22.5" customHeight="1">
      <c r="A1413" s="1"/>
      <c r="B1413" s="28"/>
      <c r="C1413" s="20" t="str">
        <f t="array" ref="C1413">IF(D1413="","", INDEX(Impostazioni!$B$86:$F$105,MATCH($D1413,#REF!,0),2))</f>
        <v/>
      </c>
      <c r="D1413" s="28"/>
      <c r="E1413" s="28"/>
      <c r="F1413" s="28"/>
      <c r="G1413" s="28"/>
      <c r="H1413" s="29" t="s">
        <v>49</v>
      </c>
      <c r="I1413" s="29" t="e">
        <v>#REF!</v>
      </c>
      <c r="J1413" s="29" t="s">
        <v>49</v>
      </c>
      <c r="K1413" s="1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</row>
    <row r="1414" spans="1:27" ht="22.5" customHeight="1">
      <c r="A1414" s="1"/>
      <c r="B1414" s="28"/>
      <c r="C1414" s="20" t="str">
        <f t="array" ref="C1414">IF(D1414="","", INDEX(Impostazioni!$B$86:$F$105,MATCH($D1414,#REF!,0),2))</f>
        <v/>
      </c>
      <c r="D1414" s="28"/>
      <c r="E1414" s="28"/>
      <c r="F1414" s="28"/>
      <c r="G1414" s="28"/>
      <c r="H1414" s="29" t="s">
        <v>49</v>
      </c>
      <c r="I1414" s="29" t="e">
        <v>#REF!</v>
      </c>
      <c r="J1414" s="29" t="s">
        <v>49</v>
      </c>
      <c r="K1414" s="1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</row>
    <row r="1415" spans="1:27" ht="22.5" customHeight="1">
      <c r="A1415" s="1"/>
      <c r="B1415" s="28"/>
      <c r="C1415" s="20" t="str">
        <f t="array" ref="C1415">IF(D1415="","", INDEX(Impostazioni!$B$86:$F$105,MATCH($D1415,#REF!,0),2))</f>
        <v/>
      </c>
      <c r="D1415" s="28"/>
      <c r="E1415" s="28"/>
      <c r="F1415" s="28"/>
      <c r="G1415" s="28"/>
      <c r="H1415" s="29" t="s">
        <v>49</v>
      </c>
      <c r="I1415" s="29" t="e">
        <v>#REF!</v>
      </c>
      <c r="J1415" s="29" t="s">
        <v>49</v>
      </c>
      <c r="K1415" s="1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</row>
    <row r="1416" spans="1:27" ht="22.5" customHeight="1">
      <c r="A1416" s="1"/>
      <c r="B1416" s="28"/>
      <c r="C1416" s="20" t="str">
        <f t="array" ref="C1416">IF(D1416="","", INDEX(Impostazioni!$B$86:$F$105,MATCH($D1416,#REF!,0),2))</f>
        <v/>
      </c>
      <c r="D1416" s="28"/>
      <c r="E1416" s="28"/>
      <c r="F1416" s="28"/>
      <c r="G1416" s="28"/>
      <c r="H1416" s="29" t="s">
        <v>49</v>
      </c>
      <c r="I1416" s="29" t="e">
        <v>#REF!</v>
      </c>
      <c r="J1416" s="29" t="s">
        <v>49</v>
      </c>
      <c r="K1416" s="1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</row>
    <row r="1417" spans="1:27" ht="22.5" customHeight="1">
      <c r="A1417" s="1"/>
      <c r="B1417" s="28"/>
      <c r="C1417" s="20" t="str">
        <f t="array" ref="C1417">IF(D1417="","", INDEX(Impostazioni!$B$86:$F$105,MATCH($D1417,#REF!,0),2))</f>
        <v/>
      </c>
      <c r="D1417" s="28"/>
      <c r="E1417" s="28"/>
      <c r="F1417" s="28"/>
      <c r="G1417" s="28"/>
      <c r="H1417" s="29" t="s">
        <v>49</v>
      </c>
      <c r="I1417" s="29" t="e">
        <v>#REF!</v>
      </c>
      <c r="J1417" s="29" t="s">
        <v>49</v>
      </c>
      <c r="K1417" s="1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</row>
    <row r="1418" spans="1:27" ht="22.5" customHeight="1">
      <c r="A1418" s="1"/>
      <c r="B1418" s="28"/>
      <c r="C1418" s="20" t="str">
        <f t="array" ref="C1418">IF(D1418="","", INDEX(Impostazioni!$B$86:$F$105,MATCH($D1418,#REF!,0),2))</f>
        <v/>
      </c>
      <c r="D1418" s="28"/>
      <c r="E1418" s="28"/>
      <c r="F1418" s="28"/>
      <c r="G1418" s="28"/>
      <c r="H1418" s="29" t="s">
        <v>49</v>
      </c>
      <c r="I1418" s="29" t="e">
        <v>#REF!</v>
      </c>
      <c r="J1418" s="29" t="s">
        <v>49</v>
      </c>
      <c r="K1418" s="1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</row>
    <row r="1419" spans="1:27" ht="22.5" customHeight="1">
      <c r="A1419" s="1"/>
      <c r="B1419" s="28"/>
      <c r="C1419" s="20" t="str">
        <f t="array" ref="C1419">IF(D1419="","", INDEX(Impostazioni!$B$86:$F$105,MATCH($D1419,#REF!,0),2))</f>
        <v/>
      </c>
      <c r="D1419" s="28"/>
      <c r="E1419" s="28"/>
      <c r="F1419" s="28"/>
      <c r="G1419" s="28"/>
      <c r="H1419" s="29" t="s">
        <v>49</v>
      </c>
      <c r="I1419" s="29" t="e">
        <v>#REF!</v>
      </c>
      <c r="J1419" s="29" t="s">
        <v>49</v>
      </c>
      <c r="K1419" s="1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</row>
    <row r="1420" spans="1:27" ht="22.5" customHeight="1">
      <c r="A1420" s="1"/>
      <c r="B1420" s="28"/>
      <c r="C1420" s="20" t="str">
        <f t="array" ref="C1420">IF(D1420="","", INDEX(Impostazioni!$B$86:$F$105,MATCH($D1420,#REF!,0),2))</f>
        <v/>
      </c>
      <c r="D1420" s="28"/>
      <c r="E1420" s="28"/>
      <c r="F1420" s="28"/>
      <c r="G1420" s="28"/>
      <c r="H1420" s="29" t="s">
        <v>49</v>
      </c>
      <c r="I1420" s="29" t="e">
        <v>#REF!</v>
      </c>
      <c r="J1420" s="29" t="s">
        <v>49</v>
      </c>
      <c r="K1420" s="1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</row>
    <row r="1421" spans="1:27" ht="22.5" customHeight="1">
      <c r="A1421" s="1"/>
      <c r="B1421" s="28"/>
      <c r="C1421" s="20" t="str">
        <f t="array" ref="C1421">IF(D1421="","", INDEX(Impostazioni!$B$86:$F$105,MATCH($D1421,#REF!,0),2))</f>
        <v/>
      </c>
      <c r="D1421" s="28"/>
      <c r="E1421" s="28"/>
      <c r="F1421" s="28"/>
      <c r="G1421" s="28"/>
      <c r="H1421" s="29" t="s">
        <v>49</v>
      </c>
      <c r="I1421" s="29" t="e">
        <v>#REF!</v>
      </c>
      <c r="J1421" s="29" t="s">
        <v>49</v>
      </c>
      <c r="K1421" s="1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</row>
    <row r="1422" spans="1:27" ht="22.5" customHeight="1">
      <c r="A1422" s="1"/>
      <c r="B1422" s="28"/>
      <c r="C1422" s="20" t="str">
        <f t="array" ref="C1422">IF(D1422="","", INDEX(Impostazioni!$B$86:$F$105,MATCH($D1422,#REF!,0),2))</f>
        <v/>
      </c>
      <c r="D1422" s="28"/>
      <c r="E1422" s="28"/>
      <c r="F1422" s="28"/>
      <c r="G1422" s="28"/>
      <c r="H1422" s="29" t="s">
        <v>49</v>
      </c>
      <c r="I1422" s="29" t="e">
        <v>#REF!</v>
      </c>
      <c r="J1422" s="29" t="s">
        <v>49</v>
      </c>
      <c r="K1422" s="1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</row>
    <row r="1423" spans="1:27" ht="22.5" customHeight="1">
      <c r="A1423" s="1"/>
      <c r="B1423" s="28"/>
      <c r="C1423" s="20" t="str">
        <f t="array" ref="C1423">IF(D1423="","", INDEX(Impostazioni!$B$86:$F$105,MATCH($D1423,#REF!,0),2))</f>
        <v/>
      </c>
      <c r="D1423" s="28"/>
      <c r="E1423" s="28"/>
      <c r="F1423" s="28"/>
      <c r="G1423" s="28"/>
      <c r="H1423" s="29" t="s">
        <v>49</v>
      </c>
      <c r="I1423" s="29" t="e">
        <v>#REF!</v>
      </c>
      <c r="J1423" s="29" t="s">
        <v>49</v>
      </c>
      <c r="K1423" s="1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</row>
    <row r="1424" spans="1:27" ht="22.5" customHeight="1">
      <c r="A1424" s="1"/>
      <c r="B1424" s="28"/>
      <c r="C1424" s="20" t="str">
        <f t="array" ref="C1424">IF(D1424="","", INDEX(Impostazioni!$B$86:$F$105,MATCH($D1424,#REF!,0),2))</f>
        <v/>
      </c>
      <c r="D1424" s="28"/>
      <c r="E1424" s="28"/>
      <c r="F1424" s="28"/>
      <c r="G1424" s="28"/>
      <c r="H1424" s="29" t="s">
        <v>49</v>
      </c>
      <c r="I1424" s="29" t="e">
        <v>#REF!</v>
      </c>
      <c r="J1424" s="29" t="s">
        <v>49</v>
      </c>
      <c r="K1424" s="1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</row>
    <row r="1425" spans="1:27" ht="22.5" customHeight="1">
      <c r="A1425" s="1"/>
      <c r="B1425" s="28"/>
      <c r="C1425" s="20" t="str">
        <f t="array" ref="C1425">IF(D1425="","", INDEX(Impostazioni!$B$86:$F$105,MATCH($D1425,#REF!,0),2))</f>
        <v/>
      </c>
      <c r="D1425" s="28"/>
      <c r="E1425" s="28"/>
      <c r="F1425" s="28"/>
      <c r="G1425" s="28"/>
      <c r="H1425" s="29" t="s">
        <v>49</v>
      </c>
      <c r="I1425" s="29" t="e">
        <v>#REF!</v>
      </c>
      <c r="J1425" s="29" t="s">
        <v>49</v>
      </c>
      <c r="K1425" s="1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</row>
    <row r="1426" spans="1:27" ht="22.5" customHeight="1">
      <c r="A1426" s="1"/>
      <c r="B1426" s="28"/>
      <c r="C1426" s="20" t="str">
        <f t="array" ref="C1426">IF(D1426="","", INDEX(Impostazioni!$B$86:$F$105,MATCH($D1426,#REF!,0),2))</f>
        <v/>
      </c>
      <c r="D1426" s="28"/>
      <c r="E1426" s="28"/>
      <c r="F1426" s="28"/>
      <c r="G1426" s="28"/>
      <c r="H1426" s="29" t="s">
        <v>49</v>
      </c>
      <c r="I1426" s="29" t="e">
        <v>#REF!</v>
      </c>
      <c r="J1426" s="29" t="s">
        <v>49</v>
      </c>
      <c r="K1426" s="1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</row>
    <row r="1427" spans="1:27" ht="22.5" customHeight="1">
      <c r="A1427" s="1"/>
      <c r="B1427" s="28"/>
      <c r="C1427" s="20" t="str">
        <f t="array" ref="C1427">IF(D1427="","", INDEX(Impostazioni!$B$86:$F$105,MATCH($D1427,#REF!,0),2))</f>
        <v/>
      </c>
      <c r="D1427" s="28"/>
      <c r="E1427" s="28"/>
      <c r="F1427" s="28"/>
      <c r="G1427" s="28"/>
      <c r="H1427" s="29" t="s">
        <v>49</v>
      </c>
      <c r="I1427" s="29" t="e">
        <v>#REF!</v>
      </c>
      <c r="J1427" s="29" t="s">
        <v>49</v>
      </c>
      <c r="K1427" s="1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</row>
    <row r="1428" spans="1:27" ht="22.5" customHeight="1">
      <c r="A1428" s="1"/>
      <c r="B1428" s="28"/>
      <c r="C1428" s="20" t="str">
        <f t="array" ref="C1428">IF(D1428="","", INDEX(Impostazioni!$B$86:$F$105,MATCH($D1428,#REF!,0),2))</f>
        <v/>
      </c>
      <c r="D1428" s="28"/>
      <c r="E1428" s="28"/>
      <c r="F1428" s="28"/>
      <c r="G1428" s="28"/>
      <c r="H1428" s="29" t="s">
        <v>49</v>
      </c>
      <c r="I1428" s="29" t="e">
        <v>#REF!</v>
      </c>
      <c r="J1428" s="29" t="s">
        <v>49</v>
      </c>
      <c r="K1428" s="1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</row>
    <row r="1429" spans="1:27" ht="22.5" customHeight="1">
      <c r="A1429" s="1"/>
      <c r="B1429" s="28"/>
      <c r="C1429" s="20" t="str">
        <f t="array" ref="C1429">IF(D1429="","", INDEX(Impostazioni!$B$86:$F$105,MATCH($D1429,#REF!,0),2))</f>
        <v/>
      </c>
      <c r="D1429" s="28"/>
      <c r="E1429" s="28"/>
      <c r="F1429" s="28"/>
      <c r="G1429" s="28"/>
      <c r="H1429" s="29" t="s">
        <v>49</v>
      </c>
      <c r="I1429" s="29" t="e">
        <v>#REF!</v>
      </c>
      <c r="J1429" s="29" t="s">
        <v>49</v>
      </c>
      <c r="K1429" s="1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</row>
    <row r="1430" spans="1:27" ht="22.5" customHeight="1">
      <c r="A1430" s="1"/>
      <c r="B1430" s="28"/>
      <c r="C1430" s="20" t="str">
        <f t="array" ref="C1430">IF(D1430="","", INDEX(Impostazioni!$B$86:$F$105,MATCH($D1430,#REF!,0),2))</f>
        <v/>
      </c>
      <c r="D1430" s="28"/>
      <c r="E1430" s="28"/>
      <c r="F1430" s="28"/>
      <c r="G1430" s="28"/>
      <c r="H1430" s="29" t="s">
        <v>49</v>
      </c>
      <c r="I1430" s="29" t="e">
        <v>#REF!</v>
      </c>
      <c r="J1430" s="29" t="s">
        <v>49</v>
      </c>
      <c r="K1430" s="1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</row>
    <row r="1431" spans="1:27" ht="22.5" customHeight="1">
      <c r="A1431" s="1"/>
      <c r="B1431" s="28"/>
      <c r="C1431" s="20" t="str">
        <f t="array" ref="C1431">IF(D1431="","", INDEX(Impostazioni!$B$86:$F$105,MATCH($D1431,#REF!,0),2))</f>
        <v/>
      </c>
      <c r="D1431" s="28"/>
      <c r="E1431" s="28"/>
      <c r="F1431" s="28"/>
      <c r="G1431" s="28"/>
      <c r="H1431" s="29" t="s">
        <v>49</v>
      </c>
      <c r="I1431" s="29" t="e">
        <v>#REF!</v>
      </c>
      <c r="J1431" s="29" t="s">
        <v>49</v>
      </c>
      <c r="K1431" s="1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</row>
    <row r="1432" spans="1:27" ht="22.5" customHeight="1">
      <c r="A1432" s="1"/>
      <c r="B1432" s="28"/>
      <c r="C1432" s="20" t="str">
        <f t="array" ref="C1432">IF(D1432="","", INDEX(Impostazioni!$B$86:$F$105,MATCH($D1432,#REF!,0),2))</f>
        <v/>
      </c>
      <c r="D1432" s="28"/>
      <c r="E1432" s="28"/>
      <c r="F1432" s="28"/>
      <c r="G1432" s="28"/>
      <c r="H1432" s="29" t="s">
        <v>49</v>
      </c>
      <c r="I1432" s="29" t="e">
        <v>#REF!</v>
      </c>
      <c r="J1432" s="29" t="s">
        <v>49</v>
      </c>
      <c r="K1432" s="1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</row>
    <row r="1433" spans="1:27" ht="22.5" customHeight="1">
      <c r="A1433" s="1"/>
      <c r="B1433" s="28"/>
      <c r="C1433" s="20" t="str">
        <f t="array" ref="C1433">IF(D1433="","", INDEX(Impostazioni!$B$86:$F$105,MATCH($D1433,#REF!,0),2))</f>
        <v/>
      </c>
      <c r="D1433" s="28"/>
      <c r="E1433" s="28"/>
      <c r="F1433" s="28"/>
      <c r="G1433" s="28"/>
      <c r="H1433" s="29" t="s">
        <v>49</v>
      </c>
      <c r="I1433" s="29" t="e">
        <v>#REF!</v>
      </c>
      <c r="J1433" s="29" t="s">
        <v>49</v>
      </c>
      <c r="K1433" s="1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</row>
    <row r="1434" spans="1:27" ht="22.5" customHeight="1">
      <c r="A1434" s="1"/>
      <c r="B1434" s="28"/>
      <c r="C1434" s="20" t="str">
        <f t="array" ref="C1434">IF(D1434="","", INDEX(Impostazioni!$B$86:$F$105,MATCH($D1434,#REF!,0),2))</f>
        <v/>
      </c>
      <c r="D1434" s="28"/>
      <c r="E1434" s="28"/>
      <c r="F1434" s="28"/>
      <c r="G1434" s="28"/>
      <c r="H1434" s="29" t="s">
        <v>49</v>
      </c>
      <c r="I1434" s="29" t="e">
        <v>#REF!</v>
      </c>
      <c r="J1434" s="29" t="s">
        <v>49</v>
      </c>
      <c r="K1434" s="1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</row>
    <row r="1435" spans="1:27" ht="22.5" customHeight="1">
      <c r="A1435" s="1"/>
      <c r="B1435" s="28"/>
      <c r="C1435" s="20" t="str">
        <f t="array" ref="C1435">IF(D1435="","", INDEX(Impostazioni!$B$86:$F$105,MATCH($D1435,#REF!,0),2))</f>
        <v/>
      </c>
      <c r="D1435" s="28"/>
      <c r="E1435" s="28"/>
      <c r="F1435" s="28"/>
      <c r="G1435" s="28"/>
      <c r="H1435" s="29" t="s">
        <v>49</v>
      </c>
      <c r="I1435" s="29" t="e">
        <v>#REF!</v>
      </c>
      <c r="J1435" s="29" t="s">
        <v>49</v>
      </c>
      <c r="K1435" s="1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</row>
    <row r="1436" spans="1:27" ht="22.5" customHeight="1">
      <c r="A1436" s="1"/>
      <c r="B1436" s="28"/>
      <c r="C1436" s="20" t="str">
        <f t="array" ref="C1436">IF(D1436="","", INDEX(Impostazioni!$B$86:$F$105,MATCH($D1436,#REF!,0),2))</f>
        <v/>
      </c>
      <c r="D1436" s="28"/>
      <c r="E1436" s="28"/>
      <c r="F1436" s="28"/>
      <c r="G1436" s="28"/>
      <c r="H1436" s="29" t="s">
        <v>49</v>
      </c>
      <c r="I1436" s="29" t="e">
        <v>#REF!</v>
      </c>
      <c r="J1436" s="29" t="s">
        <v>49</v>
      </c>
      <c r="K1436" s="1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</row>
    <row r="1437" spans="1:27" ht="22.5" customHeight="1">
      <c r="A1437" s="1"/>
      <c r="B1437" s="28"/>
      <c r="C1437" s="20" t="str">
        <f t="array" ref="C1437">IF(D1437="","", INDEX(Impostazioni!$B$86:$F$105,MATCH($D1437,#REF!,0),2))</f>
        <v/>
      </c>
      <c r="D1437" s="28"/>
      <c r="E1437" s="28"/>
      <c r="F1437" s="28"/>
      <c r="G1437" s="28"/>
      <c r="H1437" s="29" t="s">
        <v>49</v>
      </c>
      <c r="I1437" s="29" t="e">
        <v>#REF!</v>
      </c>
      <c r="J1437" s="29" t="s">
        <v>49</v>
      </c>
      <c r="K1437" s="1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</row>
    <row r="1438" spans="1:27" ht="22.5" customHeight="1">
      <c r="A1438" s="1"/>
      <c r="B1438" s="28"/>
      <c r="C1438" s="20" t="str">
        <f t="array" ref="C1438">IF(D1438="","", INDEX(Impostazioni!$B$86:$F$105,MATCH($D1438,#REF!,0),2))</f>
        <v/>
      </c>
      <c r="D1438" s="28"/>
      <c r="E1438" s="28"/>
      <c r="F1438" s="28"/>
      <c r="G1438" s="28"/>
      <c r="H1438" s="29" t="s">
        <v>49</v>
      </c>
      <c r="I1438" s="29" t="e">
        <v>#REF!</v>
      </c>
      <c r="J1438" s="29" t="s">
        <v>49</v>
      </c>
      <c r="K1438" s="1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</row>
    <row r="1439" spans="1:27" ht="22.5" customHeight="1">
      <c r="A1439" s="1"/>
      <c r="B1439" s="28"/>
      <c r="C1439" s="20" t="str">
        <f t="array" ref="C1439">IF(D1439="","", INDEX(Impostazioni!$B$86:$F$105,MATCH($D1439,#REF!,0),2))</f>
        <v/>
      </c>
      <c r="D1439" s="28"/>
      <c r="E1439" s="28"/>
      <c r="F1439" s="28"/>
      <c r="G1439" s="28"/>
      <c r="H1439" s="29" t="s">
        <v>49</v>
      </c>
      <c r="I1439" s="29" t="e">
        <v>#REF!</v>
      </c>
      <c r="J1439" s="29" t="s">
        <v>49</v>
      </c>
      <c r="K1439" s="1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</row>
    <row r="1440" spans="1:27" ht="22.5" customHeight="1">
      <c r="A1440" s="1"/>
      <c r="B1440" s="28"/>
      <c r="C1440" s="20" t="str">
        <f t="array" ref="C1440">IF(D1440="","", INDEX(Impostazioni!$B$86:$F$105,MATCH($D1440,#REF!,0),2))</f>
        <v/>
      </c>
      <c r="D1440" s="28"/>
      <c r="E1440" s="28"/>
      <c r="F1440" s="28"/>
      <c r="G1440" s="28"/>
      <c r="H1440" s="29" t="s">
        <v>49</v>
      </c>
      <c r="I1440" s="29" t="e">
        <v>#REF!</v>
      </c>
      <c r="J1440" s="29" t="s">
        <v>49</v>
      </c>
      <c r="K1440" s="1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</row>
    <row r="1441" spans="1:27" ht="22.5" customHeight="1">
      <c r="A1441" s="1"/>
      <c r="B1441" s="28"/>
      <c r="C1441" s="20" t="str">
        <f t="array" ref="C1441">IF(D1441="","", INDEX(Impostazioni!$B$86:$F$105,MATCH($D1441,#REF!,0),2))</f>
        <v/>
      </c>
      <c r="D1441" s="28"/>
      <c r="E1441" s="28"/>
      <c r="F1441" s="28"/>
      <c r="G1441" s="28"/>
      <c r="H1441" s="29" t="s">
        <v>49</v>
      </c>
      <c r="I1441" s="29" t="e">
        <v>#REF!</v>
      </c>
      <c r="J1441" s="29" t="s">
        <v>49</v>
      </c>
      <c r="K1441" s="1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</row>
    <row r="1442" spans="1:27" ht="22.5" customHeight="1">
      <c r="A1442" s="1"/>
      <c r="B1442" s="28"/>
      <c r="C1442" s="20" t="str">
        <f t="array" ref="C1442">IF(D1442="","", INDEX(Impostazioni!$B$86:$F$105,MATCH($D1442,#REF!,0),2))</f>
        <v/>
      </c>
      <c r="D1442" s="28"/>
      <c r="E1442" s="28"/>
      <c r="F1442" s="28"/>
      <c r="G1442" s="28"/>
      <c r="H1442" s="29" t="s">
        <v>49</v>
      </c>
      <c r="I1442" s="29" t="e">
        <v>#REF!</v>
      </c>
      <c r="J1442" s="29" t="s">
        <v>49</v>
      </c>
      <c r="K1442" s="1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</row>
    <row r="1443" spans="1:27" ht="22.5" customHeight="1">
      <c r="A1443" s="1"/>
      <c r="B1443" s="28"/>
      <c r="C1443" s="20" t="str">
        <f t="array" ref="C1443">IF(D1443="","", INDEX(Impostazioni!$B$86:$F$105,MATCH($D1443,#REF!,0),2))</f>
        <v/>
      </c>
      <c r="D1443" s="28"/>
      <c r="E1443" s="28"/>
      <c r="F1443" s="28"/>
      <c r="G1443" s="28"/>
      <c r="H1443" s="29" t="s">
        <v>49</v>
      </c>
      <c r="I1443" s="29" t="e">
        <v>#REF!</v>
      </c>
      <c r="J1443" s="29" t="s">
        <v>49</v>
      </c>
      <c r="K1443" s="1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</row>
    <row r="1444" spans="1:27" ht="22.5" customHeight="1">
      <c r="A1444" s="1"/>
      <c r="B1444" s="28"/>
      <c r="C1444" s="20" t="str">
        <f t="array" ref="C1444">IF(D1444="","", INDEX(Impostazioni!$B$86:$F$105,MATCH($D1444,#REF!,0),2))</f>
        <v/>
      </c>
      <c r="D1444" s="28"/>
      <c r="E1444" s="28"/>
      <c r="F1444" s="28"/>
      <c r="G1444" s="28"/>
      <c r="H1444" s="29" t="s">
        <v>49</v>
      </c>
      <c r="I1444" s="29" t="e">
        <v>#REF!</v>
      </c>
      <c r="J1444" s="29" t="s">
        <v>49</v>
      </c>
      <c r="K1444" s="1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</row>
    <row r="1445" spans="1:27" ht="22.5" customHeight="1">
      <c r="A1445" s="1"/>
      <c r="B1445" s="28"/>
      <c r="C1445" s="20" t="str">
        <f t="array" ref="C1445">IF(D1445="","", INDEX(Impostazioni!$B$86:$F$105,MATCH($D1445,#REF!,0),2))</f>
        <v/>
      </c>
      <c r="D1445" s="28"/>
      <c r="E1445" s="28"/>
      <c r="F1445" s="28"/>
      <c r="G1445" s="28"/>
      <c r="H1445" s="29" t="s">
        <v>49</v>
      </c>
      <c r="I1445" s="29" t="e">
        <v>#REF!</v>
      </c>
      <c r="J1445" s="29" t="s">
        <v>49</v>
      </c>
      <c r="K1445" s="1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</row>
    <row r="1446" spans="1:27" ht="22.5" customHeight="1">
      <c r="A1446" s="1"/>
      <c r="B1446" s="28"/>
      <c r="C1446" s="20" t="str">
        <f t="array" ref="C1446">IF(D1446="","", INDEX(Impostazioni!$B$86:$F$105,MATCH($D1446,#REF!,0),2))</f>
        <v/>
      </c>
      <c r="D1446" s="28"/>
      <c r="E1446" s="28"/>
      <c r="F1446" s="28"/>
      <c r="G1446" s="28"/>
      <c r="H1446" s="29" t="s">
        <v>49</v>
      </c>
      <c r="I1446" s="29" t="e">
        <v>#REF!</v>
      </c>
      <c r="J1446" s="29" t="s">
        <v>49</v>
      </c>
      <c r="K1446" s="1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</row>
    <row r="1447" spans="1:27" ht="22.5" customHeight="1">
      <c r="A1447" s="1"/>
      <c r="B1447" s="28"/>
      <c r="C1447" s="20" t="str">
        <f t="array" ref="C1447">IF(D1447="","", INDEX(Impostazioni!$B$86:$F$105,MATCH($D1447,#REF!,0),2))</f>
        <v/>
      </c>
      <c r="D1447" s="28"/>
      <c r="E1447" s="28"/>
      <c r="F1447" s="28"/>
      <c r="G1447" s="28"/>
      <c r="H1447" s="29" t="s">
        <v>49</v>
      </c>
      <c r="I1447" s="29" t="e">
        <v>#REF!</v>
      </c>
      <c r="J1447" s="29" t="s">
        <v>49</v>
      </c>
      <c r="K1447" s="1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</row>
    <row r="1448" spans="1:27" ht="22.5" customHeight="1">
      <c r="A1448" s="1"/>
      <c r="B1448" s="28"/>
      <c r="C1448" s="20" t="str">
        <f t="array" ref="C1448">IF(D1448="","", INDEX(Impostazioni!$B$86:$F$105,MATCH($D1448,#REF!,0),2))</f>
        <v/>
      </c>
      <c r="D1448" s="28"/>
      <c r="E1448" s="28"/>
      <c r="F1448" s="28"/>
      <c r="G1448" s="28"/>
      <c r="H1448" s="29" t="s">
        <v>49</v>
      </c>
      <c r="I1448" s="29" t="e">
        <v>#REF!</v>
      </c>
      <c r="J1448" s="29" t="s">
        <v>49</v>
      </c>
      <c r="K1448" s="1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</row>
    <row r="1449" spans="1:27" ht="22.5" customHeight="1">
      <c r="A1449" s="1"/>
      <c r="B1449" s="28"/>
      <c r="C1449" s="20" t="str">
        <f t="array" ref="C1449">IF(D1449="","", INDEX(Impostazioni!$B$86:$F$105,MATCH($D1449,#REF!,0),2))</f>
        <v/>
      </c>
      <c r="D1449" s="28"/>
      <c r="E1449" s="28"/>
      <c r="F1449" s="28"/>
      <c r="G1449" s="28"/>
      <c r="H1449" s="29" t="s">
        <v>49</v>
      </c>
      <c r="I1449" s="29" t="e">
        <v>#REF!</v>
      </c>
      <c r="J1449" s="29" t="s">
        <v>49</v>
      </c>
      <c r="K1449" s="1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</row>
    <row r="1450" spans="1:27" ht="22.5" customHeight="1">
      <c r="A1450" s="1"/>
      <c r="B1450" s="28"/>
      <c r="C1450" s="20" t="str">
        <f t="array" ref="C1450">IF(D1450="","", INDEX(Impostazioni!$B$86:$F$105,MATCH($D1450,#REF!,0),2))</f>
        <v/>
      </c>
      <c r="D1450" s="28"/>
      <c r="E1450" s="28"/>
      <c r="F1450" s="28"/>
      <c r="G1450" s="28"/>
      <c r="H1450" s="29" t="s">
        <v>49</v>
      </c>
      <c r="I1450" s="29" t="e">
        <v>#REF!</v>
      </c>
      <c r="J1450" s="29" t="s">
        <v>49</v>
      </c>
      <c r="K1450" s="1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</row>
    <row r="1451" spans="1:27" ht="22.5" customHeight="1">
      <c r="A1451" s="1"/>
      <c r="B1451" s="28"/>
      <c r="C1451" s="20" t="str">
        <f t="array" ref="C1451">IF(D1451="","", INDEX(Impostazioni!$B$86:$F$105,MATCH($D1451,#REF!,0),2))</f>
        <v/>
      </c>
      <c r="D1451" s="28"/>
      <c r="E1451" s="28"/>
      <c r="F1451" s="28"/>
      <c r="G1451" s="28"/>
      <c r="H1451" s="29" t="s">
        <v>49</v>
      </c>
      <c r="I1451" s="29" t="e">
        <v>#REF!</v>
      </c>
      <c r="J1451" s="29" t="s">
        <v>49</v>
      </c>
      <c r="K1451" s="1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</row>
    <row r="1452" spans="1:27" ht="22.5" customHeight="1">
      <c r="A1452" s="1"/>
      <c r="B1452" s="28"/>
      <c r="C1452" s="20" t="str">
        <f t="array" ref="C1452">IF(D1452="","", INDEX(Impostazioni!$B$86:$F$105,MATCH($D1452,#REF!,0),2))</f>
        <v/>
      </c>
      <c r="D1452" s="28"/>
      <c r="E1452" s="28"/>
      <c r="F1452" s="28"/>
      <c r="G1452" s="28"/>
      <c r="H1452" s="29" t="s">
        <v>49</v>
      </c>
      <c r="I1452" s="29" t="e">
        <v>#REF!</v>
      </c>
      <c r="J1452" s="29" t="s">
        <v>49</v>
      </c>
      <c r="K1452" s="1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</row>
    <row r="1453" spans="1:27" ht="22.5" customHeight="1">
      <c r="A1453" s="1"/>
      <c r="B1453" s="28"/>
      <c r="C1453" s="20" t="str">
        <f t="array" ref="C1453">IF(D1453="","", INDEX(Impostazioni!$B$86:$F$105,MATCH($D1453,#REF!,0),2))</f>
        <v/>
      </c>
      <c r="D1453" s="28"/>
      <c r="E1453" s="28"/>
      <c r="F1453" s="28"/>
      <c r="G1453" s="28"/>
      <c r="H1453" s="29" t="s">
        <v>49</v>
      </c>
      <c r="I1453" s="29" t="e">
        <v>#REF!</v>
      </c>
      <c r="J1453" s="29" t="s">
        <v>49</v>
      </c>
      <c r="K1453" s="1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</row>
    <row r="1454" spans="1:27" ht="22.5" customHeight="1">
      <c r="A1454" s="1"/>
      <c r="B1454" s="28"/>
      <c r="C1454" s="20" t="str">
        <f t="array" ref="C1454">IF(D1454="","", INDEX(Impostazioni!$B$86:$F$105,MATCH($D1454,#REF!,0),2))</f>
        <v/>
      </c>
      <c r="D1454" s="28"/>
      <c r="E1454" s="28"/>
      <c r="F1454" s="28"/>
      <c r="G1454" s="28"/>
      <c r="H1454" s="29" t="s">
        <v>49</v>
      </c>
      <c r="I1454" s="29" t="e">
        <v>#REF!</v>
      </c>
      <c r="J1454" s="29" t="s">
        <v>49</v>
      </c>
      <c r="K1454" s="1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</row>
    <row r="1455" spans="1:27" ht="22.5" customHeight="1">
      <c r="A1455" s="1"/>
      <c r="B1455" s="28"/>
      <c r="C1455" s="20" t="str">
        <f t="array" ref="C1455">IF(D1455="","", INDEX(Impostazioni!$B$86:$F$105,MATCH($D1455,#REF!,0),2))</f>
        <v/>
      </c>
      <c r="D1455" s="28"/>
      <c r="E1455" s="28"/>
      <c r="F1455" s="28"/>
      <c r="G1455" s="28"/>
      <c r="H1455" s="29" t="s">
        <v>49</v>
      </c>
      <c r="I1455" s="29" t="e">
        <v>#REF!</v>
      </c>
      <c r="J1455" s="29" t="s">
        <v>49</v>
      </c>
      <c r="K1455" s="1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</row>
    <row r="1456" spans="1:27" ht="22.5" customHeight="1">
      <c r="A1456" s="1"/>
      <c r="B1456" s="28"/>
      <c r="C1456" s="20" t="str">
        <f t="array" ref="C1456">IF(D1456="","", INDEX(Impostazioni!$B$86:$F$105,MATCH($D1456,#REF!,0),2))</f>
        <v/>
      </c>
      <c r="D1456" s="28"/>
      <c r="E1456" s="28"/>
      <c r="F1456" s="28"/>
      <c r="G1456" s="28"/>
      <c r="H1456" s="29" t="s">
        <v>49</v>
      </c>
      <c r="I1456" s="29" t="e">
        <v>#REF!</v>
      </c>
      <c r="J1456" s="29" t="s">
        <v>49</v>
      </c>
      <c r="K1456" s="1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</row>
    <row r="1457" spans="1:27" ht="22.5" customHeight="1">
      <c r="A1457" s="1"/>
      <c r="B1457" s="28"/>
      <c r="C1457" s="20" t="str">
        <f t="array" ref="C1457">IF(D1457="","", INDEX(Impostazioni!$B$86:$F$105,MATCH($D1457,#REF!,0),2))</f>
        <v/>
      </c>
      <c r="D1457" s="28"/>
      <c r="E1457" s="28"/>
      <c r="F1457" s="28"/>
      <c r="G1457" s="28"/>
      <c r="H1457" s="29" t="s">
        <v>49</v>
      </c>
      <c r="I1457" s="29" t="e">
        <v>#REF!</v>
      </c>
      <c r="J1457" s="29" t="s">
        <v>49</v>
      </c>
      <c r="K1457" s="1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</row>
    <row r="1458" spans="1:27" ht="22.5" customHeight="1">
      <c r="A1458" s="1"/>
      <c r="B1458" s="28"/>
      <c r="C1458" s="20" t="str">
        <f t="array" ref="C1458">IF(D1458="","", INDEX(Impostazioni!$B$86:$F$105,MATCH($D1458,#REF!,0),2))</f>
        <v/>
      </c>
      <c r="D1458" s="28"/>
      <c r="E1458" s="28"/>
      <c r="F1458" s="28"/>
      <c r="G1458" s="28"/>
      <c r="H1458" s="29" t="s">
        <v>49</v>
      </c>
      <c r="I1458" s="29" t="e">
        <v>#REF!</v>
      </c>
      <c r="J1458" s="29" t="s">
        <v>49</v>
      </c>
      <c r="K1458" s="1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</row>
    <row r="1459" spans="1:27" ht="22.5" customHeight="1">
      <c r="A1459" s="1"/>
      <c r="B1459" s="28"/>
      <c r="C1459" s="20" t="str">
        <f t="array" ref="C1459">IF(D1459="","", INDEX(Impostazioni!$B$86:$F$105,MATCH($D1459,#REF!,0),2))</f>
        <v/>
      </c>
      <c r="D1459" s="28"/>
      <c r="E1459" s="28"/>
      <c r="F1459" s="28"/>
      <c r="G1459" s="28"/>
      <c r="H1459" s="29" t="s">
        <v>49</v>
      </c>
      <c r="I1459" s="29" t="e">
        <v>#REF!</v>
      </c>
      <c r="J1459" s="29" t="s">
        <v>49</v>
      </c>
      <c r="K1459" s="1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</row>
    <row r="1460" spans="1:27" ht="22.5" customHeight="1">
      <c r="A1460" s="1"/>
      <c r="B1460" s="28"/>
      <c r="C1460" s="20" t="str">
        <f t="array" ref="C1460">IF(D1460="","", INDEX(Impostazioni!$B$86:$F$105,MATCH($D1460,#REF!,0),2))</f>
        <v/>
      </c>
      <c r="D1460" s="28"/>
      <c r="E1460" s="28"/>
      <c r="F1460" s="28"/>
      <c r="G1460" s="28"/>
      <c r="H1460" s="29" t="s">
        <v>49</v>
      </c>
      <c r="I1460" s="29" t="e">
        <v>#REF!</v>
      </c>
      <c r="J1460" s="29" t="s">
        <v>49</v>
      </c>
      <c r="K1460" s="1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</row>
    <row r="1461" spans="1:27" ht="22.5" customHeight="1">
      <c r="A1461" s="1"/>
      <c r="B1461" s="28"/>
      <c r="C1461" s="20" t="str">
        <f t="array" ref="C1461">IF(D1461="","", INDEX(Impostazioni!$B$86:$F$105,MATCH($D1461,#REF!,0),2))</f>
        <v/>
      </c>
      <c r="D1461" s="28"/>
      <c r="E1461" s="28"/>
      <c r="F1461" s="28"/>
      <c r="G1461" s="28"/>
      <c r="H1461" s="29" t="s">
        <v>49</v>
      </c>
      <c r="I1461" s="29" t="e">
        <v>#REF!</v>
      </c>
      <c r="J1461" s="29" t="s">
        <v>49</v>
      </c>
      <c r="K1461" s="1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</row>
    <row r="1462" spans="1:27" ht="22.5" customHeight="1">
      <c r="A1462" s="1"/>
      <c r="B1462" s="28"/>
      <c r="C1462" s="20" t="str">
        <f t="array" ref="C1462">IF(D1462="","", INDEX(Impostazioni!$B$86:$F$105,MATCH($D1462,#REF!,0),2))</f>
        <v/>
      </c>
      <c r="D1462" s="28"/>
      <c r="E1462" s="28"/>
      <c r="F1462" s="28"/>
      <c r="G1462" s="28"/>
      <c r="H1462" s="29" t="s">
        <v>49</v>
      </c>
      <c r="I1462" s="29" t="e">
        <v>#REF!</v>
      </c>
      <c r="J1462" s="29" t="s">
        <v>49</v>
      </c>
      <c r="K1462" s="1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</row>
    <row r="1463" spans="1:27" ht="22.5" customHeight="1">
      <c r="A1463" s="1"/>
      <c r="B1463" s="28"/>
      <c r="C1463" s="20" t="str">
        <f t="array" ref="C1463">IF(D1463="","", INDEX(Impostazioni!$B$86:$F$105,MATCH($D1463,#REF!,0),2))</f>
        <v/>
      </c>
      <c r="D1463" s="28"/>
      <c r="E1463" s="28"/>
      <c r="F1463" s="28"/>
      <c r="G1463" s="28"/>
      <c r="H1463" s="29" t="s">
        <v>49</v>
      </c>
      <c r="I1463" s="29" t="e">
        <v>#REF!</v>
      </c>
      <c r="J1463" s="29" t="s">
        <v>49</v>
      </c>
      <c r="K1463" s="1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</row>
    <row r="1464" spans="1:27" ht="22.5" customHeight="1">
      <c r="A1464" s="1"/>
      <c r="B1464" s="28"/>
      <c r="C1464" s="20" t="str">
        <f t="array" ref="C1464">IF(D1464="","", INDEX(Impostazioni!$B$86:$F$105,MATCH($D1464,#REF!,0),2))</f>
        <v/>
      </c>
      <c r="D1464" s="28"/>
      <c r="E1464" s="28"/>
      <c r="F1464" s="28"/>
      <c r="G1464" s="28"/>
      <c r="H1464" s="29" t="s">
        <v>49</v>
      </c>
      <c r="I1464" s="29" t="e">
        <v>#REF!</v>
      </c>
      <c r="J1464" s="29" t="s">
        <v>49</v>
      </c>
      <c r="K1464" s="1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</row>
    <row r="1465" spans="1:27" ht="22.5" customHeight="1">
      <c r="A1465" s="1"/>
      <c r="B1465" s="28"/>
      <c r="C1465" s="20" t="str">
        <f t="array" ref="C1465">IF(D1465="","", INDEX(Impostazioni!$B$86:$F$105,MATCH($D1465,#REF!,0),2))</f>
        <v/>
      </c>
      <c r="D1465" s="28"/>
      <c r="E1465" s="28"/>
      <c r="F1465" s="28"/>
      <c r="G1465" s="28"/>
      <c r="H1465" s="29" t="s">
        <v>49</v>
      </c>
      <c r="I1465" s="29" t="e">
        <v>#REF!</v>
      </c>
      <c r="J1465" s="29" t="s">
        <v>49</v>
      </c>
      <c r="K1465" s="1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</row>
    <row r="1466" spans="1:27" ht="22.5" customHeight="1">
      <c r="A1466" s="1"/>
      <c r="B1466" s="28"/>
      <c r="C1466" s="20" t="str">
        <f t="array" ref="C1466">IF(D1466="","", INDEX(Impostazioni!$B$86:$F$105,MATCH($D1466,#REF!,0),2))</f>
        <v/>
      </c>
      <c r="D1466" s="28"/>
      <c r="E1466" s="28"/>
      <c r="F1466" s="28"/>
      <c r="G1466" s="28"/>
      <c r="H1466" s="29" t="s">
        <v>49</v>
      </c>
      <c r="I1466" s="29" t="e">
        <v>#REF!</v>
      </c>
      <c r="J1466" s="29" t="s">
        <v>49</v>
      </c>
      <c r="K1466" s="1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</row>
    <row r="1467" spans="1:27" ht="22.5" customHeight="1">
      <c r="A1467" s="1"/>
      <c r="B1467" s="28"/>
      <c r="C1467" s="20" t="str">
        <f t="array" ref="C1467">IF(D1467="","", INDEX(Impostazioni!$B$86:$F$105,MATCH($D1467,#REF!,0),2))</f>
        <v/>
      </c>
      <c r="D1467" s="28"/>
      <c r="E1467" s="28"/>
      <c r="F1467" s="28"/>
      <c r="G1467" s="28"/>
      <c r="H1467" s="29" t="s">
        <v>49</v>
      </c>
      <c r="I1467" s="29" t="e">
        <v>#REF!</v>
      </c>
      <c r="J1467" s="29" t="s">
        <v>49</v>
      </c>
      <c r="K1467" s="1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</row>
    <row r="1468" spans="1:27" ht="22.5" customHeight="1">
      <c r="A1468" s="1"/>
      <c r="B1468" s="28"/>
      <c r="C1468" s="20" t="str">
        <f t="array" ref="C1468">IF(D1468="","", INDEX(Impostazioni!$B$86:$F$105,MATCH($D1468,#REF!,0),2))</f>
        <v/>
      </c>
      <c r="D1468" s="28"/>
      <c r="E1468" s="28"/>
      <c r="F1468" s="28"/>
      <c r="G1468" s="28"/>
      <c r="H1468" s="29" t="s">
        <v>49</v>
      </c>
      <c r="I1468" s="29" t="e">
        <v>#REF!</v>
      </c>
      <c r="J1468" s="29" t="s">
        <v>49</v>
      </c>
      <c r="K1468" s="1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</row>
    <row r="1469" spans="1:27" ht="22.5" customHeight="1">
      <c r="A1469" s="1"/>
      <c r="B1469" s="28"/>
      <c r="C1469" s="20" t="str">
        <f t="array" ref="C1469">IF(D1469="","", INDEX(Impostazioni!$B$86:$F$105,MATCH($D1469,#REF!,0),2))</f>
        <v/>
      </c>
      <c r="D1469" s="28"/>
      <c r="E1469" s="28"/>
      <c r="F1469" s="28"/>
      <c r="G1469" s="28"/>
      <c r="H1469" s="29" t="s">
        <v>49</v>
      </c>
      <c r="I1469" s="29" t="e">
        <v>#REF!</v>
      </c>
      <c r="J1469" s="29" t="s">
        <v>49</v>
      </c>
      <c r="K1469" s="1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</row>
    <row r="1470" spans="1:27" ht="22.5" customHeight="1">
      <c r="A1470" s="1"/>
      <c r="B1470" s="28"/>
      <c r="C1470" s="20" t="str">
        <f t="array" ref="C1470">IF(D1470="","", INDEX(Impostazioni!$B$86:$F$105,MATCH($D1470,#REF!,0),2))</f>
        <v/>
      </c>
      <c r="D1470" s="28"/>
      <c r="E1470" s="28"/>
      <c r="F1470" s="28"/>
      <c r="G1470" s="28"/>
      <c r="H1470" s="29" t="s">
        <v>49</v>
      </c>
      <c r="I1470" s="29" t="e">
        <v>#REF!</v>
      </c>
      <c r="J1470" s="29" t="s">
        <v>49</v>
      </c>
      <c r="K1470" s="1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</row>
    <row r="1471" spans="1:27" ht="22.5" customHeight="1">
      <c r="A1471" s="1"/>
      <c r="B1471" s="28"/>
      <c r="C1471" s="20" t="str">
        <f t="array" ref="C1471">IF(D1471="","", INDEX(Impostazioni!$B$86:$F$105,MATCH($D1471,#REF!,0),2))</f>
        <v/>
      </c>
      <c r="D1471" s="28"/>
      <c r="E1471" s="28"/>
      <c r="F1471" s="28"/>
      <c r="G1471" s="28"/>
      <c r="H1471" s="29" t="s">
        <v>49</v>
      </c>
      <c r="I1471" s="29" t="e">
        <v>#REF!</v>
      </c>
      <c r="J1471" s="29" t="s">
        <v>49</v>
      </c>
      <c r="K1471" s="1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</row>
    <row r="1472" spans="1:27" ht="22.5" customHeight="1">
      <c r="A1472" s="1"/>
      <c r="B1472" s="28"/>
      <c r="C1472" s="20" t="str">
        <f t="array" ref="C1472">IF(D1472="","", INDEX(Impostazioni!$B$86:$F$105,MATCH($D1472,#REF!,0),2))</f>
        <v/>
      </c>
      <c r="D1472" s="28"/>
      <c r="E1472" s="28"/>
      <c r="F1472" s="28"/>
      <c r="G1472" s="28"/>
      <c r="H1472" s="29" t="s">
        <v>49</v>
      </c>
      <c r="I1472" s="29" t="e">
        <v>#REF!</v>
      </c>
      <c r="J1472" s="29" t="s">
        <v>49</v>
      </c>
      <c r="K1472" s="1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</row>
    <row r="1473" spans="1:27" ht="22.5" customHeight="1">
      <c r="A1473" s="1"/>
      <c r="B1473" s="28"/>
      <c r="C1473" s="20" t="str">
        <f t="array" ref="C1473">IF(D1473="","", INDEX(Impostazioni!$B$86:$F$105,MATCH($D1473,#REF!,0),2))</f>
        <v/>
      </c>
      <c r="D1473" s="28"/>
      <c r="E1473" s="28"/>
      <c r="F1473" s="28"/>
      <c r="G1473" s="28"/>
      <c r="H1473" s="29" t="s">
        <v>49</v>
      </c>
      <c r="I1473" s="29" t="e">
        <v>#REF!</v>
      </c>
      <c r="J1473" s="29" t="s">
        <v>49</v>
      </c>
      <c r="K1473" s="1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</row>
    <row r="1474" spans="1:27" ht="22.5" customHeight="1">
      <c r="A1474" s="1"/>
      <c r="B1474" s="28"/>
      <c r="C1474" s="20" t="str">
        <f t="array" ref="C1474">IF(D1474="","", INDEX(Impostazioni!$B$86:$F$105,MATCH($D1474,#REF!,0),2))</f>
        <v/>
      </c>
      <c r="D1474" s="28"/>
      <c r="E1474" s="28"/>
      <c r="F1474" s="28"/>
      <c r="G1474" s="28"/>
      <c r="H1474" s="29" t="s">
        <v>49</v>
      </c>
      <c r="I1474" s="29" t="e">
        <v>#REF!</v>
      </c>
      <c r="J1474" s="29" t="s">
        <v>49</v>
      </c>
      <c r="K1474" s="1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</row>
    <row r="1475" spans="1:27" ht="22.5" customHeight="1">
      <c r="A1475" s="1"/>
      <c r="B1475" s="28"/>
      <c r="C1475" s="20" t="str">
        <f t="array" ref="C1475">IF(D1475="","", INDEX(Impostazioni!$B$86:$F$105,MATCH($D1475,#REF!,0),2))</f>
        <v/>
      </c>
      <c r="D1475" s="28"/>
      <c r="E1475" s="28"/>
      <c r="F1475" s="28"/>
      <c r="G1475" s="28"/>
      <c r="H1475" s="29" t="s">
        <v>49</v>
      </c>
      <c r="I1475" s="29" t="e">
        <v>#REF!</v>
      </c>
      <c r="J1475" s="29" t="s">
        <v>49</v>
      </c>
      <c r="K1475" s="1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</row>
    <row r="1476" spans="1:27" ht="22.5" customHeight="1">
      <c r="A1476" s="1"/>
      <c r="B1476" s="28"/>
      <c r="C1476" s="20" t="str">
        <f t="array" ref="C1476">IF(D1476="","", INDEX(Impostazioni!$B$86:$F$105,MATCH($D1476,#REF!,0),2))</f>
        <v/>
      </c>
      <c r="D1476" s="28"/>
      <c r="E1476" s="28"/>
      <c r="F1476" s="28"/>
      <c r="G1476" s="28"/>
      <c r="H1476" s="29" t="s">
        <v>49</v>
      </c>
      <c r="I1476" s="29" t="e">
        <v>#REF!</v>
      </c>
      <c r="J1476" s="29" t="s">
        <v>49</v>
      </c>
      <c r="K1476" s="1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</row>
    <row r="1477" spans="1:27" ht="22.5" customHeight="1">
      <c r="A1477" s="1"/>
      <c r="B1477" s="28"/>
      <c r="C1477" s="20" t="str">
        <f t="array" ref="C1477">IF(D1477="","", INDEX(Impostazioni!$B$86:$F$105,MATCH($D1477,#REF!,0),2))</f>
        <v/>
      </c>
      <c r="D1477" s="28"/>
      <c r="E1477" s="28"/>
      <c r="F1477" s="28"/>
      <c r="G1477" s="28"/>
      <c r="H1477" s="29" t="s">
        <v>49</v>
      </c>
      <c r="I1477" s="29" t="e">
        <v>#REF!</v>
      </c>
      <c r="J1477" s="29" t="s">
        <v>49</v>
      </c>
      <c r="K1477" s="1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</row>
    <row r="1478" spans="1:27" ht="22.5" customHeight="1">
      <c r="A1478" s="1"/>
      <c r="B1478" s="28"/>
      <c r="C1478" s="20" t="str">
        <f t="array" ref="C1478">IF(D1478="","", INDEX(Impostazioni!$B$86:$F$105,MATCH($D1478,#REF!,0),2))</f>
        <v/>
      </c>
      <c r="D1478" s="28"/>
      <c r="E1478" s="28"/>
      <c r="F1478" s="28"/>
      <c r="G1478" s="28"/>
      <c r="H1478" s="29" t="s">
        <v>49</v>
      </c>
      <c r="I1478" s="29" t="e">
        <v>#REF!</v>
      </c>
      <c r="J1478" s="29" t="s">
        <v>49</v>
      </c>
      <c r="K1478" s="1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</row>
    <row r="1479" spans="1:27" ht="22.5" customHeight="1">
      <c r="A1479" s="1"/>
      <c r="B1479" s="28"/>
      <c r="C1479" s="20" t="str">
        <f t="array" ref="C1479">IF(D1479="","", INDEX(Impostazioni!$B$86:$F$105,MATCH($D1479,#REF!,0),2))</f>
        <v/>
      </c>
      <c r="D1479" s="28"/>
      <c r="E1479" s="28"/>
      <c r="F1479" s="28"/>
      <c r="G1479" s="28"/>
      <c r="H1479" s="29" t="s">
        <v>49</v>
      </c>
      <c r="I1479" s="29" t="e">
        <v>#REF!</v>
      </c>
      <c r="J1479" s="29" t="s">
        <v>49</v>
      </c>
      <c r="K1479" s="1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</row>
    <row r="1480" spans="1:27" ht="22.5" customHeight="1">
      <c r="A1480" s="1"/>
      <c r="B1480" s="28"/>
      <c r="C1480" s="20" t="str">
        <f t="array" ref="C1480">IF(D1480="","", INDEX(Impostazioni!$B$86:$F$105,MATCH($D1480,#REF!,0),2))</f>
        <v/>
      </c>
      <c r="D1480" s="28"/>
      <c r="E1480" s="28"/>
      <c r="F1480" s="28"/>
      <c r="G1480" s="28"/>
      <c r="H1480" s="29" t="s">
        <v>49</v>
      </c>
      <c r="I1480" s="29" t="e">
        <v>#REF!</v>
      </c>
      <c r="J1480" s="29" t="s">
        <v>49</v>
      </c>
      <c r="K1480" s="1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</row>
    <row r="1481" spans="1:27" ht="22.5" customHeight="1">
      <c r="A1481" s="1"/>
      <c r="B1481" s="28"/>
      <c r="C1481" s="20" t="str">
        <f t="array" ref="C1481">IF(D1481="","", INDEX(Impostazioni!$B$86:$F$105,MATCH($D1481,#REF!,0),2))</f>
        <v/>
      </c>
      <c r="D1481" s="28"/>
      <c r="E1481" s="28"/>
      <c r="F1481" s="28"/>
      <c r="G1481" s="28"/>
      <c r="H1481" s="29" t="s">
        <v>49</v>
      </c>
      <c r="I1481" s="29" t="e">
        <v>#REF!</v>
      </c>
      <c r="J1481" s="29" t="s">
        <v>49</v>
      </c>
      <c r="K1481" s="1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</row>
    <row r="1482" spans="1:27" ht="22.5" customHeight="1">
      <c r="A1482" s="1"/>
      <c r="B1482" s="28"/>
      <c r="C1482" s="20" t="str">
        <f t="array" ref="C1482">IF(D1482="","", INDEX(Impostazioni!$B$86:$F$105,MATCH($D1482,#REF!,0),2))</f>
        <v/>
      </c>
      <c r="D1482" s="28"/>
      <c r="E1482" s="28"/>
      <c r="F1482" s="28"/>
      <c r="G1482" s="28"/>
      <c r="H1482" s="29" t="s">
        <v>49</v>
      </c>
      <c r="I1482" s="29" t="e">
        <v>#REF!</v>
      </c>
      <c r="J1482" s="29" t="s">
        <v>49</v>
      </c>
      <c r="K1482" s="1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</row>
    <row r="1483" spans="1:27" ht="22.5" customHeight="1">
      <c r="A1483" s="1"/>
      <c r="B1483" s="28"/>
      <c r="C1483" s="20" t="str">
        <f t="array" ref="C1483">IF(D1483="","", INDEX(Impostazioni!$B$86:$F$105,MATCH($D1483,#REF!,0),2))</f>
        <v/>
      </c>
      <c r="D1483" s="28"/>
      <c r="E1483" s="28"/>
      <c r="F1483" s="28"/>
      <c r="G1483" s="28"/>
      <c r="H1483" s="29" t="s">
        <v>49</v>
      </c>
      <c r="I1483" s="29" t="e">
        <v>#REF!</v>
      </c>
      <c r="J1483" s="29" t="s">
        <v>49</v>
      </c>
      <c r="K1483" s="1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</row>
    <row r="1484" spans="1:27" ht="22.5" customHeight="1">
      <c r="A1484" s="1"/>
      <c r="B1484" s="28"/>
      <c r="C1484" s="20" t="str">
        <f t="array" ref="C1484">IF(D1484="","", INDEX(Impostazioni!$B$86:$F$105,MATCH($D1484,#REF!,0),2))</f>
        <v/>
      </c>
      <c r="D1484" s="28"/>
      <c r="E1484" s="28"/>
      <c r="F1484" s="28"/>
      <c r="G1484" s="28"/>
      <c r="H1484" s="29" t="s">
        <v>49</v>
      </c>
      <c r="I1484" s="29" t="e">
        <v>#REF!</v>
      </c>
      <c r="J1484" s="29" t="s">
        <v>49</v>
      </c>
      <c r="K1484" s="1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</row>
    <row r="1485" spans="1:27" ht="22.5" customHeight="1">
      <c r="A1485" s="1"/>
      <c r="B1485" s="28"/>
      <c r="C1485" s="20" t="str">
        <f t="array" ref="C1485">IF(D1485="","", INDEX(Impostazioni!$B$86:$F$105,MATCH($D1485,#REF!,0),2))</f>
        <v/>
      </c>
      <c r="D1485" s="28"/>
      <c r="E1485" s="28"/>
      <c r="F1485" s="28"/>
      <c r="G1485" s="28"/>
      <c r="H1485" s="29" t="s">
        <v>49</v>
      </c>
      <c r="I1485" s="29" t="e">
        <v>#REF!</v>
      </c>
      <c r="J1485" s="29" t="s">
        <v>49</v>
      </c>
      <c r="K1485" s="1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</row>
    <row r="1486" spans="1:27" ht="22.5" customHeight="1">
      <c r="A1486" s="1"/>
      <c r="B1486" s="28"/>
      <c r="C1486" s="20" t="str">
        <f t="array" ref="C1486">IF(D1486="","", INDEX(Impostazioni!$B$86:$F$105,MATCH($D1486,#REF!,0),2))</f>
        <v/>
      </c>
      <c r="D1486" s="28"/>
      <c r="E1486" s="28"/>
      <c r="F1486" s="28"/>
      <c r="G1486" s="28"/>
      <c r="H1486" s="29" t="s">
        <v>49</v>
      </c>
      <c r="I1486" s="29" t="e">
        <v>#REF!</v>
      </c>
      <c r="J1486" s="29" t="s">
        <v>49</v>
      </c>
      <c r="K1486" s="1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</row>
    <row r="1487" spans="1:27" ht="22.5" customHeight="1">
      <c r="A1487" s="1"/>
      <c r="B1487" s="28"/>
      <c r="C1487" s="20" t="str">
        <f t="array" ref="C1487">IF(D1487="","", INDEX(Impostazioni!$B$86:$F$105,MATCH($D1487,#REF!,0),2))</f>
        <v/>
      </c>
      <c r="D1487" s="28"/>
      <c r="E1487" s="28"/>
      <c r="F1487" s="28"/>
      <c r="G1487" s="28"/>
      <c r="H1487" s="29" t="s">
        <v>49</v>
      </c>
      <c r="I1487" s="29" t="e">
        <v>#REF!</v>
      </c>
      <c r="J1487" s="29" t="s">
        <v>49</v>
      </c>
      <c r="K1487" s="1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</row>
    <row r="1488" spans="1:27" ht="22.5" customHeight="1">
      <c r="A1488" s="1"/>
      <c r="B1488" s="28"/>
      <c r="C1488" s="20" t="str">
        <f t="array" ref="C1488">IF(D1488="","", INDEX(Impostazioni!$B$86:$F$105,MATCH($D1488,#REF!,0),2))</f>
        <v/>
      </c>
      <c r="D1488" s="28"/>
      <c r="E1488" s="28"/>
      <c r="F1488" s="28"/>
      <c r="G1488" s="28"/>
      <c r="H1488" s="29" t="s">
        <v>49</v>
      </c>
      <c r="I1488" s="29" t="e">
        <v>#REF!</v>
      </c>
      <c r="J1488" s="29" t="s">
        <v>49</v>
      </c>
      <c r="K1488" s="1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</row>
    <row r="1489" spans="1:27" ht="22.5" customHeight="1">
      <c r="A1489" s="1"/>
      <c r="B1489" s="28"/>
      <c r="C1489" s="20" t="str">
        <f t="array" ref="C1489">IF(D1489="","", INDEX(Impostazioni!$B$86:$F$105,MATCH($D1489,#REF!,0),2))</f>
        <v/>
      </c>
      <c r="D1489" s="28"/>
      <c r="E1489" s="28"/>
      <c r="F1489" s="28"/>
      <c r="G1489" s="28"/>
      <c r="H1489" s="29" t="s">
        <v>49</v>
      </c>
      <c r="I1489" s="29" t="e">
        <v>#REF!</v>
      </c>
      <c r="J1489" s="29" t="s">
        <v>49</v>
      </c>
      <c r="K1489" s="1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</row>
    <row r="1490" spans="1:27" ht="22.5" customHeight="1">
      <c r="A1490" s="1"/>
      <c r="B1490" s="28"/>
      <c r="C1490" s="20" t="str">
        <f t="array" ref="C1490">IF(D1490="","", INDEX(Impostazioni!$B$86:$F$105,MATCH($D1490,#REF!,0),2))</f>
        <v/>
      </c>
      <c r="D1490" s="28"/>
      <c r="E1490" s="28"/>
      <c r="F1490" s="28"/>
      <c r="G1490" s="28"/>
      <c r="H1490" s="29" t="s">
        <v>49</v>
      </c>
      <c r="I1490" s="29" t="e">
        <v>#REF!</v>
      </c>
      <c r="J1490" s="29" t="s">
        <v>49</v>
      </c>
      <c r="K1490" s="1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</row>
    <row r="1491" spans="1:27" ht="22.5" customHeight="1">
      <c r="A1491" s="1"/>
      <c r="B1491" s="28"/>
      <c r="C1491" s="20" t="str">
        <f t="array" ref="C1491">IF(D1491="","", INDEX(Impostazioni!$B$86:$F$105,MATCH($D1491,#REF!,0),2))</f>
        <v/>
      </c>
      <c r="D1491" s="28"/>
      <c r="E1491" s="28"/>
      <c r="F1491" s="28"/>
      <c r="G1491" s="28"/>
      <c r="H1491" s="29" t="s">
        <v>49</v>
      </c>
      <c r="I1491" s="29" t="e">
        <v>#REF!</v>
      </c>
      <c r="J1491" s="29" t="s">
        <v>49</v>
      </c>
      <c r="K1491" s="1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</row>
    <row r="1492" spans="1:27" ht="22.5" customHeight="1">
      <c r="A1492" s="1"/>
      <c r="B1492" s="28"/>
      <c r="C1492" s="20" t="str">
        <f t="array" ref="C1492">IF(D1492="","", INDEX(Impostazioni!$B$86:$F$105,MATCH($D1492,#REF!,0),2))</f>
        <v/>
      </c>
      <c r="D1492" s="28"/>
      <c r="E1492" s="28"/>
      <c r="F1492" s="28"/>
      <c r="G1492" s="28"/>
      <c r="H1492" s="29" t="s">
        <v>49</v>
      </c>
      <c r="I1492" s="29" t="e">
        <v>#REF!</v>
      </c>
      <c r="J1492" s="29" t="s">
        <v>49</v>
      </c>
      <c r="K1492" s="1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</row>
    <row r="1493" spans="1:27" ht="22.5" customHeight="1">
      <c r="A1493" s="1"/>
      <c r="B1493" s="28"/>
      <c r="C1493" s="20" t="str">
        <f t="array" ref="C1493">IF(D1493="","", INDEX(Impostazioni!$B$86:$F$105,MATCH($D1493,#REF!,0),2))</f>
        <v/>
      </c>
      <c r="D1493" s="28"/>
      <c r="E1493" s="28"/>
      <c r="F1493" s="28"/>
      <c r="G1493" s="28"/>
      <c r="H1493" s="29" t="s">
        <v>49</v>
      </c>
      <c r="I1493" s="29" t="e">
        <v>#REF!</v>
      </c>
      <c r="J1493" s="29" t="s">
        <v>49</v>
      </c>
      <c r="K1493" s="1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</row>
    <row r="1494" spans="1:27" ht="22.5" customHeight="1">
      <c r="A1494" s="1"/>
      <c r="B1494" s="28"/>
      <c r="C1494" s="20" t="str">
        <f t="array" ref="C1494">IF(D1494="","", INDEX(Impostazioni!$B$86:$F$105,MATCH($D1494,#REF!,0),2))</f>
        <v/>
      </c>
      <c r="D1494" s="28"/>
      <c r="E1494" s="28"/>
      <c r="F1494" s="28"/>
      <c r="G1494" s="28"/>
      <c r="H1494" s="29" t="s">
        <v>49</v>
      </c>
      <c r="I1494" s="29" t="e">
        <v>#REF!</v>
      </c>
      <c r="J1494" s="29" t="s">
        <v>49</v>
      </c>
      <c r="K1494" s="1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</row>
    <row r="1495" spans="1:27" ht="22.5" customHeight="1">
      <c r="A1495" s="1"/>
      <c r="B1495" s="28"/>
      <c r="C1495" s="20" t="str">
        <f t="array" ref="C1495">IF(D1495="","", INDEX(Impostazioni!$B$86:$F$105,MATCH($D1495,#REF!,0),2))</f>
        <v/>
      </c>
      <c r="D1495" s="28"/>
      <c r="E1495" s="28"/>
      <c r="F1495" s="28"/>
      <c r="G1495" s="28"/>
      <c r="H1495" s="29" t="s">
        <v>49</v>
      </c>
      <c r="I1495" s="29" t="e">
        <v>#REF!</v>
      </c>
      <c r="J1495" s="29" t="s">
        <v>49</v>
      </c>
      <c r="K1495" s="1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</row>
    <row r="1496" spans="1:27" ht="22.5" customHeight="1">
      <c r="A1496" s="1"/>
      <c r="B1496" s="28"/>
      <c r="C1496" s="20" t="str">
        <f t="array" ref="C1496">IF(D1496="","", INDEX(Impostazioni!$B$86:$F$105,MATCH($D1496,#REF!,0),2))</f>
        <v/>
      </c>
      <c r="D1496" s="28"/>
      <c r="E1496" s="28"/>
      <c r="F1496" s="28"/>
      <c r="G1496" s="28"/>
      <c r="H1496" s="29" t="s">
        <v>49</v>
      </c>
      <c r="I1496" s="29" t="e">
        <v>#REF!</v>
      </c>
      <c r="J1496" s="29" t="s">
        <v>49</v>
      </c>
      <c r="K1496" s="1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</row>
    <row r="1497" spans="1:27" ht="22.5" customHeight="1">
      <c r="A1497" s="1"/>
      <c r="B1497" s="28"/>
      <c r="C1497" s="20" t="str">
        <f t="array" ref="C1497">IF(D1497="","", INDEX(Impostazioni!$B$86:$F$105,MATCH($D1497,#REF!,0),2))</f>
        <v/>
      </c>
      <c r="D1497" s="28"/>
      <c r="E1497" s="28"/>
      <c r="F1497" s="28"/>
      <c r="G1497" s="28"/>
      <c r="H1497" s="29" t="s">
        <v>49</v>
      </c>
      <c r="I1497" s="29" t="e">
        <v>#REF!</v>
      </c>
      <c r="J1497" s="29" t="s">
        <v>49</v>
      </c>
      <c r="K1497" s="1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</row>
    <row r="1498" spans="1:27" ht="22.5" customHeight="1">
      <c r="A1498" s="1"/>
      <c r="B1498" s="28"/>
      <c r="C1498" s="20" t="str">
        <f t="array" ref="C1498">IF(D1498="","", INDEX(Impostazioni!$B$86:$F$105,MATCH($D1498,#REF!,0),2))</f>
        <v/>
      </c>
      <c r="D1498" s="28"/>
      <c r="E1498" s="28"/>
      <c r="F1498" s="28"/>
      <c r="G1498" s="28"/>
      <c r="H1498" s="29" t="s">
        <v>49</v>
      </c>
      <c r="I1498" s="29" t="e">
        <v>#REF!</v>
      </c>
      <c r="J1498" s="29" t="s">
        <v>49</v>
      </c>
      <c r="K1498" s="1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</row>
    <row r="1499" spans="1:27" ht="22.5" customHeight="1">
      <c r="A1499" s="1"/>
      <c r="B1499" s="28"/>
      <c r="C1499" s="20" t="str">
        <f t="array" ref="C1499">IF(D1499="","", INDEX(Impostazioni!$B$86:$F$105,MATCH($D1499,#REF!,0),2))</f>
        <v/>
      </c>
      <c r="D1499" s="28"/>
      <c r="E1499" s="28"/>
      <c r="F1499" s="28"/>
      <c r="G1499" s="28"/>
      <c r="H1499" s="29" t="s">
        <v>49</v>
      </c>
      <c r="I1499" s="29" t="e">
        <v>#REF!</v>
      </c>
      <c r="J1499" s="29" t="s">
        <v>49</v>
      </c>
      <c r="K1499" s="1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</row>
    <row r="1500" spans="1:27" ht="22.5" customHeight="1">
      <c r="A1500" s="1"/>
      <c r="B1500" s="28"/>
      <c r="C1500" s="20" t="str">
        <f t="array" ref="C1500">IF(D1500="","", INDEX(Impostazioni!$B$86:$F$105,MATCH($D1500,#REF!,0),2))</f>
        <v/>
      </c>
      <c r="D1500" s="28"/>
      <c r="E1500" s="28"/>
      <c r="F1500" s="28"/>
      <c r="G1500" s="28"/>
      <c r="H1500" s="29" t="s">
        <v>49</v>
      </c>
      <c r="I1500" s="29" t="e">
        <v>#REF!</v>
      </c>
      <c r="J1500" s="29" t="s">
        <v>49</v>
      </c>
      <c r="K1500" s="1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</row>
    <row r="1501" spans="1:27" ht="22.5" customHeight="1">
      <c r="A1501" s="1"/>
      <c r="B1501" s="28"/>
      <c r="C1501" s="11"/>
      <c r="D1501" s="28"/>
      <c r="E1501" s="28"/>
      <c r="F1501" s="28"/>
      <c r="G1501" s="28"/>
      <c r="H1501" s="29" t="s">
        <v>49</v>
      </c>
      <c r="I1501" s="29" t="e">
        <v>#REF!</v>
      </c>
      <c r="J1501" s="29" t="s">
        <v>49</v>
      </c>
      <c r="K1501" s="1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</row>
    <row r="1502" spans="1:27" ht="22.5" customHeight="1">
      <c r="A1502" s="1"/>
      <c r="B1502" s="28"/>
      <c r="C1502" s="11"/>
      <c r="D1502" s="28"/>
      <c r="E1502" s="28"/>
      <c r="F1502" s="28"/>
      <c r="G1502" s="28"/>
      <c r="H1502" s="29" t="s">
        <v>49</v>
      </c>
      <c r="I1502" s="29" t="e">
        <v>#REF!</v>
      </c>
      <c r="J1502" s="29" t="s">
        <v>49</v>
      </c>
      <c r="K1502" s="1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</row>
    <row r="1503" spans="1:27" ht="22.5" customHeight="1">
      <c r="A1503" s="1"/>
      <c r="B1503" s="28"/>
      <c r="C1503" s="11"/>
      <c r="D1503" s="28"/>
      <c r="E1503" s="28"/>
      <c r="F1503" s="28"/>
      <c r="G1503" s="28"/>
      <c r="H1503" s="29" t="s">
        <v>49</v>
      </c>
      <c r="I1503" s="29" t="e">
        <v>#REF!</v>
      </c>
      <c r="J1503" s="29" t="s">
        <v>49</v>
      </c>
      <c r="K1503" s="1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</row>
    <row r="1504" spans="1:27" ht="22.5" customHeight="1">
      <c r="A1504" s="1"/>
      <c r="B1504" s="28"/>
      <c r="C1504" s="11"/>
      <c r="D1504" s="28"/>
      <c r="E1504" s="28"/>
      <c r="F1504" s="28"/>
      <c r="G1504" s="28"/>
      <c r="H1504" s="29" t="s">
        <v>49</v>
      </c>
      <c r="I1504" s="29" t="e">
        <v>#REF!</v>
      </c>
      <c r="J1504" s="29" t="s">
        <v>49</v>
      </c>
      <c r="K1504" s="1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</row>
    <row r="1505" spans="1:27" ht="22.5" customHeight="1">
      <c r="A1505" s="1"/>
      <c r="B1505" s="28"/>
      <c r="C1505" s="11"/>
      <c r="D1505" s="28"/>
      <c r="E1505" s="28"/>
      <c r="F1505" s="28"/>
      <c r="G1505" s="28"/>
      <c r="H1505" s="29" t="s">
        <v>49</v>
      </c>
      <c r="I1505" s="29" t="e">
        <v>#REF!</v>
      </c>
      <c r="J1505" s="29" t="s">
        <v>49</v>
      </c>
      <c r="K1505" s="1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</row>
    <row r="1506" spans="1:27" ht="22.5" customHeight="1">
      <c r="A1506" s="1"/>
      <c r="B1506" s="28"/>
      <c r="C1506" s="11"/>
      <c r="D1506" s="28"/>
      <c r="E1506" s="28"/>
      <c r="F1506" s="28"/>
      <c r="G1506" s="28"/>
      <c r="H1506" s="29" t="s">
        <v>49</v>
      </c>
      <c r="I1506" s="29" t="e">
        <v>#REF!</v>
      </c>
      <c r="J1506" s="29" t="s">
        <v>49</v>
      </c>
      <c r="K1506" s="1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</row>
    <row r="1507" spans="1:27" ht="22.5" customHeight="1">
      <c r="A1507" s="1"/>
      <c r="B1507" s="28"/>
      <c r="C1507" s="11"/>
      <c r="D1507" s="28"/>
      <c r="E1507" s="28"/>
      <c r="F1507" s="28"/>
      <c r="G1507" s="28"/>
      <c r="H1507" s="29" t="s">
        <v>49</v>
      </c>
      <c r="I1507" s="29" t="e">
        <v>#REF!</v>
      </c>
      <c r="J1507" s="29" t="s">
        <v>49</v>
      </c>
      <c r="K1507" s="1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</row>
    <row r="1508" spans="1:27" ht="22.5" customHeight="1">
      <c r="A1508" s="1"/>
      <c r="B1508" s="28"/>
      <c r="C1508" s="11"/>
      <c r="D1508" s="28"/>
      <c r="E1508" s="28"/>
      <c r="F1508" s="28"/>
      <c r="G1508" s="28"/>
      <c r="H1508" s="29" t="s">
        <v>49</v>
      </c>
      <c r="I1508" s="29" t="e">
        <v>#REF!</v>
      </c>
      <c r="J1508" s="29" t="s">
        <v>49</v>
      </c>
      <c r="K1508" s="1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</row>
    <row r="1509" spans="1:27" ht="22.5" customHeight="1">
      <c r="A1509" s="1"/>
      <c r="B1509" s="28"/>
      <c r="C1509" s="11"/>
      <c r="D1509" s="28"/>
      <c r="E1509" s="28"/>
      <c r="F1509" s="28"/>
      <c r="G1509" s="28"/>
      <c r="H1509" s="29" t="s">
        <v>49</v>
      </c>
      <c r="I1509" s="29" t="e">
        <v>#REF!</v>
      </c>
      <c r="J1509" s="29" t="s">
        <v>49</v>
      </c>
      <c r="K1509" s="1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</row>
    <row r="1510" spans="1:27" ht="22.5" customHeight="1">
      <c r="A1510" s="1"/>
      <c r="B1510" s="28"/>
      <c r="C1510" s="11"/>
      <c r="D1510" s="28"/>
      <c r="E1510" s="28"/>
      <c r="F1510" s="28"/>
      <c r="G1510" s="28"/>
      <c r="H1510" s="29" t="s">
        <v>49</v>
      </c>
      <c r="I1510" s="29" t="e">
        <v>#REF!</v>
      </c>
      <c r="J1510" s="29" t="s">
        <v>49</v>
      </c>
      <c r="K1510" s="1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</row>
    <row r="1511" spans="1:27" ht="22.5" customHeight="1">
      <c r="A1511" s="1"/>
      <c r="B1511" s="28"/>
      <c r="C1511" s="11"/>
      <c r="D1511" s="28"/>
      <c r="E1511" s="28"/>
      <c r="F1511" s="28"/>
      <c r="G1511" s="28"/>
      <c r="H1511" s="29" t="s">
        <v>49</v>
      </c>
      <c r="I1511" s="29" t="e">
        <v>#REF!</v>
      </c>
      <c r="J1511" s="29" t="s">
        <v>49</v>
      </c>
      <c r="K1511" s="1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</row>
    <row r="1512" spans="1:27" ht="22.5" customHeight="1">
      <c r="A1512" s="1"/>
      <c r="B1512" s="28"/>
      <c r="C1512" s="11"/>
      <c r="D1512" s="28"/>
      <c r="E1512" s="28"/>
      <c r="F1512" s="28"/>
      <c r="G1512" s="28"/>
      <c r="H1512" s="29" t="s">
        <v>49</v>
      </c>
      <c r="I1512" s="29" t="e">
        <v>#REF!</v>
      </c>
      <c r="J1512" s="29" t="s">
        <v>49</v>
      </c>
      <c r="K1512" s="1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</row>
    <row r="1513" spans="1:27" ht="22.5" customHeight="1">
      <c r="A1513" s="1"/>
      <c r="B1513" s="28"/>
      <c r="C1513" s="11"/>
      <c r="D1513" s="28"/>
      <c r="E1513" s="28"/>
      <c r="F1513" s="28"/>
      <c r="G1513" s="28"/>
      <c r="H1513" s="29" t="s">
        <v>49</v>
      </c>
      <c r="I1513" s="29" t="e">
        <v>#REF!</v>
      </c>
      <c r="J1513" s="29" t="s">
        <v>49</v>
      </c>
      <c r="K1513" s="1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</row>
    <row r="1514" spans="1:27" ht="22.5" customHeight="1">
      <c r="A1514" s="1"/>
      <c r="B1514" s="28"/>
      <c r="C1514" s="11"/>
      <c r="D1514" s="28"/>
      <c r="E1514" s="28"/>
      <c r="F1514" s="28"/>
      <c r="G1514" s="28"/>
      <c r="H1514" s="29" t="s">
        <v>49</v>
      </c>
      <c r="I1514" s="29" t="e">
        <v>#REF!</v>
      </c>
      <c r="J1514" s="29" t="s">
        <v>49</v>
      </c>
      <c r="K1514" s="1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</row>
    <row r="1515" spans="1:27" ht="22.5" customHeight="1">
      <c r="A1515" s="1"/>
      <c r="B1515" s="28"/>
      <c r="C1515" s="11"/>
      <c r="D1515" s="28"/>
      <c r="E1515" s="28"/>
      <c r="F1515" s="28"/>
      <c r="G1515" s="28"/>
      <c r="H1515" s="29" t="s">
        <v>49</v>
      </c>
      <c r="I1515" s="29" t="e">
        <v>#REF!</v>
      </c>
      <c r="J1515" s="29" t="s">
        <v>49</v>
      </c>
      <c r="K1515" s="1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</row>
    <row r="1516" spans="1:27" ht="22.5" customHeight="1">
      <c r="A1516" s="1"/>
      <c r="B1516" s="28"/>
      <c r="C1516" s="11"/>
      <c r="D1516" s="28"/>
      <c r="E1516" s="28"/>
      <c r="F1516" s="28"/>
      <c r="G1516" s="28"/>
      <c r="H1516" s="29" t="s">
        <v>49</v>
      </c>
      <c r="I1516" s="29" t="e">
        <v>#REF!</v>
      </c>
      <c r="J1516" s="29" t="s">
        <v>49</v>
      </c>
      <c r="K1516" s="1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</row>
    <row r="1517" spans="1:27" ht="22.5" customHeight="1">
      <c r="A1517" s="1"/>
      <c r="B1517" s="28"/>
      <c r="C1517" s="11"/>
      <c r="D1517" s="28"/>
      <c r="E1517" s="28"/>
      <c r="F1517" s="28"/>
      <c r="G1517" s="28"/>
      <c r="H1517" s="29" t="s">
        <v>49</v>
      </c>
      <c r="I1517" s="29" t="e">
        <v>#REF!</v>
      </c>
      <c r="J1517" s="29" t="s">
        <v>49</v>
      </c>
      <c r="K1517" s="1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</row>
    <row r="1518" spans="1:27" ht="22.5" customHeight="1">
      <c r="A1518" s="1"/>
      <c r="B1518" s="28"/>
      <c r="C1518" s="11"/>
      <c r="D1518" s="28"/>
      <c r="E1518" s="28"/>
      <c r="F1518" s="28"/>
      <c r="G1518" s="28"/>
      <c r="H1518" s="29" t="s">
        <v>49</v>
      </c>
      <c r="I1518" s="29" t="e">
        <v>#REF!</v>
      </c>
      <c r="J1518" s="29" t="s">
        <v>49</v>
      </c>
      <c r="K1518" s="1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</row>
    <row r="1519" spans="1:27" ht="22.5" customHeight="1">
      <c r="A1519" s="1"/>
      <c r="B1519" s="28"/>
      <c r="C1519" s="11"/>
      <c r="D1519" s="28"/>
      <c r="E1519" s="28"/>
      <c r="F1519" s="28"/>
      <c r="G1519" s="28"/>
      <c r="H1519" s="29" t="s">
        <v>49</v>
      </c>
      <c r="I1519" s="29" t="e">
        <v>#REF!</v>
      </c>
      <c r="J1519" s="29" t="s">
        <v>49</v>
      </c>
      <c r="K1519" s="1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</row>
    <row r="1520" spans="1:27" ht="22.5" customHeight="1">
      <c r="A1520" s="1"/>
      <c r="B1520" s="28"/>
      <c r="C1520" s="11"/>
      <c r="D1520" s="28"/>
      <c r="E1520" s="28"/>
      <c r="F1520" s="28"/>
      <c r="G1520" s="28"/>
      <c r="H1520" s="29" t="s">
        <v>49</v>
      </c>
      <c r="I1520" s="29" t="e">
        <v>#REF!</v>
      </c>
      <c r="J1520" s="29" t="s">
        <v>49</v>
      </c>
      <c r="K1520" s="1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</row>
    <row r="1521" spans="1:27" ht="22.5" customHeight="1">
      <c r="A1521" s="1"/>
      <c r="B1521" s="28"/>
      <c r="C1521" s="11"/>
      <c r="D1521" s="28"/>
      <c r="E1521" s="28"/>
      <c r="F1521" s="28"/>
      <c r="G1521" s="28"/>
      <c r="H1521" s="29" t="s">
        <v>49</v>
      </c>
      <c r="I1521" s="29" t="e">
        <v>#REF!</v>
      </c>
      <c r="J1521" s="29" t="s">
        <v>49</v>
      </c>
      <c r="K1521" s="1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</row>
    <row r="1522" spans="1:27" ht="22.5" customHeight="1">
      <c r="A1522" s="1"/>
      <c r="B1522" s="28"/>
      <c r="C1522" s="11"/>
      <c r="D1522" s="28"/>
      <c r="E1522" s="28"/>
      <c r="F1522" s="28"/>
      <c r="G1522" s="28"/>
      <c r="H1522" s="29" t="s">
        <v>49</v>
      </c>
      <c r="I1522" s="29" t="e">
        <v>#REF!</v>
      </c>
      <c r="J1522" s="29" t="s">
        <v>49</v>
      </c>
      <c r="K1522" s="1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</row>
    <row r="1523" spans="1:27" ht="22.5" customHeight="1">
      <c r="A1523" s="1"/>
      <c r="B1523" s="28"/>
      <c r="C1523" s="11"/>
      <c r="D1523" s="28"/>
      <c r="E1523" s="28"/>
      <c r="F1523" s="28"/>
      <c r="G1523" s="28"/>
      <c r="H1523" s="29" t="s">
        <v>49</v>
      </c>
      <c r="I1523" s="29" t="e">
        <v>#REF!</v>
      </c>
      <c r="J1523" s="29" t="s">
        <v>49</v>
      </c>
      <c r="K1523" s="1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</row>
    <row r="1524" spans="1:27" ht="22.5" customHeight="1">
      <c r="A1524" s="1"/>
      <c r="B1524" s="28"/>
      <c r="C1524" s="11"/>
      <c r="D1524" s="28"/>
      <c r="E1524" s="28"/>
      <c r="F1524" s="28"/>
      <c r="G1524" s="28"/>
      <c r="H1524" s="29" t="s">
        <v>49</v>
      </c>
      <c r="I1524" s="29" t="e">
        <v>#REF!</v>
      </c>
      <c r="J1524" s="29" t="s">
        <v>49</v>
      </c>
      <c r="K1524" s="1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</row>
    <row r="1525" spans="1:27" ht="22.5" customHeight="1">
      <c r="A1525" s="1"/>
      <c r="B1525" s="28"/>
      <c r="C1525" s="11"/>
      <c r="D1525" s="28"/>
      <c r="E1525" s="28"/>
      <c r="F1525" s="28"/>
      <c r="G1525" s="28"/>
      <c r="H1525" s="29" t="s">
        <v>49</v>
      </c>
      <c r="I1525" s="29" t="e">
        <v>#REF!</v>
      </c>
      <c r="J1525" s="29" t="s">
        <v>49</v>
      </c>
      <c r="K1525" s="1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</row>
    <row r="1526" spans="1:27" ht="22.5" customHeight="1">
      <c r="A1526" s="1"/>
      <c r="B1526" s="28"/>
      <c r="C1526" s="11"/>
      <c r="D1526" s="28"/>
      <c r="E1526" s="28"/>
      <c r="F1526" s="28"/>
      <c r="G1526" s="28"/>
      <c r="H1526" s="29" t="s">
        <v>49</v>
      </c>
      <c r="I1526" s="29" t="e">
        <v>#REF!</v>
      </c>
      <c r="J1526" s="29" t="s">
        <v>49</v>
      </c>
      <c r="K1526" s="1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</row>
    <row r="1527" spans="1:27" ht="22.5" customHeight="1">
      <c r="A1527" s="1"/>
      <c r="B1527" s="28"/>
      <c r="C1527" s="11"/>
      <c r="D1527" s="28"/>
      <c r="E1527" s="28"/>
      <c r="F1527" s="28"/>
      <c r="G1527" s="28"/>
      <c r="H1527" s="29" t="s">
        <v>49</v>
      </c>
      <c r="I1527" s="29" t="e">
        <v>#REF!</v>
      </c>
      <c r="J1527" s="29" t="s">
        <v>49</v>
      </c>
      <c r="K1527" s="1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</row>
    <row r="1528" spans="1:27" ht="22.5" customHeight="1">
      <c r="A1528" s="1"/>
      <c r="B1528" s="28"/>
      <c r="C1528" s="11"/>
      <c r="D1528" s="28"/>
      <c r="E1528" s="28"/>
      <c r="F1528" s="28"/>
      <c r="G1528" s="28"/>
      <c r="H1528" s="29" t="s">
        <v>49</v>
      </c>
      <c r="I1528" s="29" t="e">
        <v>#REF!</v>
      </c>
      <c r="J1528" s="29" t="s">
        <v>49</v>
      </c>
      <c r="K1528" s="1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</row>
    <row r="1529" spans="1:27" ht="22.5" customHeight="1">
      <c r="A1529" s="1"/>
      <c r="B1529" s="28"/>
      <c r="C1529" s="11"/>
      <c r="D1529" s="28"/>
      <c r="E1529" s="28"/>
      <c r="F1529" s="28"/>
      <c r="G1529" s="28"/>
      <c r="H1529" s="29" t="s">
        <v>49</v>
      </c>
      <c r="I1529" s="29" t="e">
        <v>#REF!</v>
      </c>
      <c r="J1529" s="29" t="s">
        <v>49</v>
      </c>
      <c r="K1529" s="1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</row>
    <row r="1530" spans="1:27" ht="22.5" customHeight="1">
      <c r="A1530" s="1"/>
      <c r="B1530" s="28"/>
      <c r="C1530" s="11"/>
      <c r="D1530" s="28"/>
      <c r="E1530" s="28"/>
      <c r="F1530" s="28"/>
      <c r="G1530" s="28"/>
      <c r="H1530" s="29" t="s">
        <v>49</v>
      </c>
      <c r="I1530" s="29" t="e">
        <v>#REF!</v>
      </c>
      <c r="J1530" s="29" t="s">
        <v>49</v>
      </c>
      <c r="K1530" s="1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</row>
    <row r="1531" spans="1:27" ht="22.5" customHeight="1">
      <c r="A1531" s="1"/>
      <c r="B1531" s="28"/>
      <c r="C1531" s="11"/>
      <c r="D1531" s="28"/>
      <c r="E1531" s="28"/>
      <c r="F1531" s="28"/>
      <c r="G1531" s="28"/>
      <c r="H1531" s="29" t="s">
        <v>49</v>
      </c>
      <c r="I1531" s="29" t="e">
        <v>#REF!</v>
      </c>
      <c r="J1531" s="29" t="s">
        <v>49</v>
      </c>
      <c r="K1531" s="1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</row>
    <row r="1532" spans="1:27" ht="22.5" customHeight="1">
      <c r="A1532" s="1"/>
      <c r="B1532" s="28"/>
      <c r="C1532" s="11"/>
      <c r="D1532" s="28"/>
      <c r="E1532" s="28"/>
      <c r="F1532" s="28"/>
      <c r="G1532" s="28"/>
      <c r="H1532" s="29" t="s">
        <v>49</v>
      </c>
      <c r="I1532" s="29" t="e">
        <v>#REF!</v>
      </c>
      <c r="J1532" s="29" t="s">
        <v>49</v>
      </c>
      <c r="K1532" s="1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</row>
    <row r="1533" spans="1:27" ht="22.5" customHeight="1">
      <c r="A1533" s="1"/>
      <c r="B1533" s="28"/>
      <c r="C1533" s="11"/>
      <c r="D1533" s="28"/>
      <c r="E1533" s="28"/>
      <c r="F1533" s="28"/>
      <c r="G1533" s="28"/>
      <c r="H1533" s="29" t="s">
        <v>49</v>
      </c>
      <c r="I1533" s="29" t="e">
        <v>#REF!</v>
      </c>
      <c r="J1533" s="29" t="s">
        <v>49</v>
      </c>
      <c r="K1533" s="1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</row>
    <row r="1534" spans="1:27" ht="22.5" customHeight="1">
      <c r="A1534" s="1"/>
      <c r="B1534" s="28"/>
      <c r="C1534" s="11"/>
      <c r="D1534" s="28"/>
      <c r="E1534" s="28"/>
      <c r="F1534" s="28"/>
      <c r="G1534" s="28"/>
      <c r="H1534" s="29" t="s">
        <v>49</v>
      </c>
      <c r="I1534" s="29" t="e">
        <v>#REF!</v>
      </c>
      <c r="J1534" s="29" t="s">
        <v>49</v>
      </c>
      <c r="K1534" s="1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</row>
    <row r="1535" spans="1:27" ht="22.5" customHeight="1">
      <c r="A1535" s="1"/>
      <c r="B1535" s="28"/>
      <c r="C1535" s="11"/>
      <c r="D1535" s="28"/>
      <c r="E1535" s="28"/>
      <c r="F1535" s="28"/>
      <c r="G1535" s="28"/>
      <c r="H1535" s="29" t="s">
        <v>49</v>
      </c>
      <c r="I1535" s="29" t="e">
        <v>#REF!</v>
      </c>
      <c r="J1535" s="29" t="s">
        <v>49</v>
      </c>
      <c r="K1535" s="1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</row>
    <row r="1536" spans="1:27" ht="22.5" customHeight="1">
      <c r="A1536" s="1"/>
      <c r="B1536" s="28"/>
      <c r="C1536" s="11"/>
      <c r="D1536" s="28"/>
      <c r="E1536" s="28"/>
      <c r="F1536" s="28"/>
      <c r="G1536" s="28"/>
      <c r="H1536" s="29" t="s">
        <v>49</v>
      </c>
      <c r="I1536" s="29" t="e">
        <v>#REF!</v>
      </c>
      <c r="J1536" s="29" t="s">
        <v>49</v>
      </c>
      <c r="K1536" s="1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</row>
    <row r="1537" spans="1:27" ht="22.5" customHeight="1">
      <c r="A1537" s="1"/>
      <c r="B1537" s="28"/>
      <c r="C1537" s="11"/>
      <c r="D1537" s="28"/>
      <c r="E1537" s="28"/>
      <c r="F1537" s="28"/>
      <c r="G1537" s="28"/>
      <c r="H1537" s="29" t="s">
        <v>49</v>
      </c>
      <c r="I1537" s="29" t="e">
        <v>#REF!</v>
      </c>
      <c r="J1537" s="29" t="s">
        <v>49</v>
      </c>
      <c r="K1537" s="1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</row>
    <row r="1538" spans="1:27" ht="22.5" customHeight="1">
      <c r="A1538" s="1"/>
      <c r="B1538" s="28"/>
      <c r="C1538" s="11"/>
      <c r="D1538" s="28"/>
      <c r="E1538" s="28"/>
      <c r="F1538" s="28"/>
      <c r="G1538" s="28"/>
      <c r="H1538" s="29" t="s">
        <v>49</v>
      </c>
      <c r="I1538" s="29" t="e">
        <v>#REF!</v>
      </c>
      <c r="J1538" s="29" t="s">
        <v>49</v>
      </c>
      <c r="K1538" s="1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</row>
    <row r="1539" spans="1:27" ht="22.5" customHeight="1">
      <c r="A1539" s="1"/>
      <c r="B1539" s="28"/>
      <c r="C1539" s="11"/>
      <c r="D1539" s="28"/>
      <c r="E1539" s="28"/>
      <c r="F1539" s="28"/>
      <c r="G1539" s="28"/>
      <c r="H1539" s="29" t="s">
        <v>49</v>
      </c>
      <c r="I1539" s="29" t="e">
        <v>#REF!</v>
      </c>
      <c r="J1539" s="29" t="s">
        <v>49</v>
      </c>
      <c r="K1539" s="1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</row>
    <row r="1540" spans="1:27" ht="22.5" customHeight="1">
      <c r="A1540" s="1"/>
      <c r="B1540" s="28"/>
      <c r="C1540" s="11"/>
      <c r="D1540" s="28"/>
      <c r="E1540" s="28"/>
      <c r="F1540" s="28"/>
      <c r="G1540" s="28"/>
      <c r="H1540" s="29" t="s">
        <v>49</v>
      </c>
      <c r="I1540" s="29" t="e">
        <v>#REF!</v>
      </c>
      <c r="J1540" s="29" t="s">
        <v>49</v>
      </c>
      <c r="K1540" s="1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</row>
    <row r="1541" spans="1:27" ht="22.5" customHeight="1">
      <c r="A1541" s="1"/>
      <c r="B1541" s="28"/>
      <c r="C1541" s="11"/>
      <c r="D1541" s="28"/>
      <c r="E1541" s="28"/>
      <c r="F1541" s="28"/>
      <c r="G1541" s="28"/>
      <c r="H1541" s="29" t="s">
        <v>49</v>
      </c>
      <c r="I1541" s="29" t="e">
        <v>#REF!</v>
      </c>
      <c r="J1541" s="29" t="s">
        <v>49</v>
      </c>
      <c r="K1541" s="1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</row>
    <row r="1542" spans="1:27" ht="22.5" customHeight="1">
      <c r="A1542" s="1"/>
      <c r="B1542" s="28"/>
      <c r="C1542" s="11"/>
      <c r="D1542" s="28"/>
      <c r="E1542" s="28"/>
      <c r="F1542" s="28"/>
      <c r="G1542" s="28"/>
      <c r="H1542" s="29" t="s">
        <v>49</v>
      </c>
      <c r="I1542" s="29" t="e">
        <v>#REF!</v>
      </c>
      <c r="J1542" s="29" t="s">
        <v>49</v>
      </c>
      <c r="K1542" s="1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</row>
    <row r="1543" spans="1:27" ht="22.5" customHeight="1">
      <c r="A1543" s="1"/>
      <c r="B1543" s="28"/>
      <c r="C1543" s="11"/>
      <c r="D1543" s="28"/>
      <c r="E1543" s="28"/>
      <c r="F1543" s="28"/>
      <c r="G1543" s="28"/>
      <c r="H1543" s="29" t="s">
        <v>49</v>
      </c>
      <c r="I1543" s="29" t="e">
        <v>#REF!</v>
      </c>
      <c r="J1543" s="29" t="s">
        <v>49</v>
      </c>
      <c r="K1543" s="1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</row>
    <row r="1544" spans="1:27" ht="22.5" customHeight="1">
      <c r="A1544" s="1"/>
      <c r="B1544" s="28"/>
      <c r="C1544" s="11"/>
      <c r="D1544" s="28"/>
      <c r="E1544" s="28"/>
      <c r="F1544" s="28"/>
      <c r="G1544" s="28"/>
      <c r="H1544" s="29" t="s">
        <v>49</v>
      </c>
      <c r="I1544" s="29" t="e">
        <v>#REF!</v>
      </c>
      <c r="J1544" s="29" t="s">
        <v>49</v>
      </c>
      <c r="K1544" s="1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</row>
    <row r="1545" spans="1:27" ht="22.5" customHeight="1">
      <c r="A1545" s="1"/>
      <c r="B1545" s="28"/>
      <c r="C1545" s="11"/>
      <c r="D1545" s="28"/>
      <c r="E1545" s="28"/>
      <c r="F1545" s="28"/>
      <c r="G1545" s="28"/>
      <c r="H1545" s="29" t="s">
        <v>49</v>
      </c>
      <c r="I1545" s="29" t="e">
        <v>#REF!</v>
      </c>
      <c r="J1545" s="29" t="s">
        <v>49</v>
      </c>
      <c r="K1545" s="1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</row>
    <row r="1546" spans="1:27" ht="22.5" customHeight="1">
      <c r="A1546" s="1"/>
      <c r="B1546" s="28"/>
      <c r="C1546" s="11"/>
      <c r="D1546" s="28"/>
      <c r="E1546" s="28"/>
      <c r="F1546" s="28"/>
      <c r="G1546" s="28"/>
      <c r="H1546" s="29" t="s">
        <v>49</v>
      </c>
      <c r="I1546" s="29" t="e">
        <v>#REF!</v>
      </c>
      <c r="J1546" s="29" t="s">
        <v>49</v>
      </c>
      <c r="K1546" s="1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</row>
    <row r="1547" spans="1:27" ht="22.5" customHeight="1">
      <c r="A1547" s="1"/>
      <c r="B1547" s="28"/>
      <c r="C1547" s="11"/>
      <c r="D1547" s="28"/>
      <c r="E1547" s="28"/>
      <c r="F1547" s="28"/>
      <c r="G1547" s="28"/>
      <c r="H1547" s="29" t="s">
        <v>49</v>
      </c>
      <c r="I1547" s="29" t="e">
        <v>#REF!</v>
      </c>
      <c r="J1547" s="29" t="s">
        <v>49</v>
      </c>
      <c r="K1547" s="1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</row>
    <row r="1548" spans="1:27" ht="22.5" customHeight="1">
      <c r="A1548" s="1"/>
      <c r="B1548" s="28"/>
      <c r="C1548" s="11"/>
      <c r="D1548" s="28"/>
      <c r="E1548" s="28"/>
      <c r="F1548" s="28"/>
      <c r="G1548" s="28"/>
      <c r="H1548" s="29" t="s">
        <v>49</v>
      </c>
      <c r="I1548" s="29" t="e">
        <v>#REF!</v>
      </c>
      <c r="J1548" s="29" t="s">
        <v>49</v>
      </c>
      <c r="K1548" s="1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</row>
    <row r="1549" spans="1:27" ht="22.5" customHeight="1">
      <c r="A1549" s="1"/>
      <c r="B1549" s="28"/>
      <c r="C1549" s="11"/>
      <c r="D1549" s="28"/>
      <c r="E1549" s="28"/>
      <c r="F1549" s="28"/>
      <c r="G1549" s="28"/>
      <c r="H1549" s="29" t="s">
        <v>49</v>
      </c>
      <c r="I1549" s="29" t="e">
        <v>#REF!</v>
      </c>
      <c r="J1549" s="29" t="s">
        <v>49</v>
      </c>
      <c r="K1549" s="1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</row>
    <row r="1550" spans="1:27" ht="22.5" customHeight="1">
      <c r="A1550" s="1"/>
      <c r="B1550" s="28"/>
      <c r="C1550" s="11"/>
      <c r="D1550" s="28"/>
      <c r="E1550" s="28"/>
      <c r="F1550" s="28"/>
      <c r="G1550" s="28"/>
      <c r="H1550" s="29" t="s">
        <v>49</v>
      </c>
      <c r="I1550" s="29" t="e">
        <v>#REF!</v>
      </c>
      <c r="J1550" s="29" t="s">
        <v>49</v>
      </c>
      <c r="K1550" s="1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</row>
    <row r="1551" spans="1:27" ht="22.5" customHeight="1">
      <c r="A1551" s="1"/>
      <c r="B1551" s="28"/>
      <c r="C1551" s="11"/>
      <c r="D1551" s="28"/>
      <c r="E1551" s="28"/>
      <c r="F1551" s="28"/>
      <c r="G1551" s="28"/>
      <c r="H1551" s="29" t="s">
        <v>49</v>
      </c>
      <c r="I1551" s="29" t="e">
        <v>#REF!</v>
      </c>
      <c r="J1551" s="29" t="s">
        <v>49</v>
      </c>
      <c r="K1551" s="1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</row>
    <row r="1552" spans="1:27" ht="22.5" customHeight="1">
      <c r="A1552" s="1"/>
      <c r="B1552" s="28"/>
      <c r="C1552" s="11"/>
      <c r="D1552" s="28"/>
      <c r="E1552" s="28"/>
      <c r="F1552" s="28"/>
      <c r="G1552" s="28"/>
      <c r="H1552" s="29" t="s">
        <v>49</v>
      </c>
      <c r="I1552" s="29" t="e">
        <v>#REF!</v>
      </c>
      <c r="J1552" s="29" t="s">
        <v>49</v>
      </c>
      <c r="K1552" s="1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</row>
    <row r="1553" spans="1:27" ht="22.5" customHeight="1">
      <c r="A1553" s="1"/>
      <c r="B1553" s="28"/>
      <c r="C1553" s="11"/>
      <c r="D1553" s="28"/>
      <c r="E1553" s="28"/>
      <c r="F1553" s="28"/>
      <c r="G1553" s="28"/>
      <c r="H1553" s="29" t="s">
        <v>49</v>
      </c>
      <c r="I1553" s="29" t="e">
        <v>#REF!</v>
      </c>
      <c r="J1553" s="29" t="s">
        <v>49</v>
      </c>
      <c r="K1553" s="1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</row>
    <row r="1554" spans="1:27" ht="22.5" customHeight="1">
      <c r="A1554" s="1"/>
      <c r="B1554" s="28"/>
      <c r="C1554" s="11"/>
      <c r="D1554" s="28"/>
      <c r="E1554" s="28"/>
      <c r="F1554" s="28"/>
      <c r="G1554" s="28"/>
      <c r="H1554" s="29" t="s">
        <v>49</v>
      </c>
      <c r="I1554" s="29" t="e">
        <v>#REF!</v>
      </c>
      <c r="J1554" s="29" t="s">
        <v>49</v>
      </c>
      <c r="K1554" s="1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</row>
    <row r="1555" spans="1:27" ht="22.5" customHeight="1">
      <c r="A1555" s="1"/>
      <c r="B1555" s="28"/>
      <c r="C1555" s="11"/>
      <c r="D1555" s="28"/>
      <c r="E1555" s="28"/>
      <c r="F1555" s="28"/>
      <c r="G1555" s="28"/>
      <c r="H1555" s="29" t="s">
        <v>49</v>
      </c>
      <c r="I1555" s="29" t="e">
        <v>#REF!</v>
      </c>
      <c r="J1555" s="29" t="s">
        <v>49</v>
      </c>
      <c r="K1555" s="1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</row>
    <row r="1556" spans="1:27" ht="22.5" customHeight="1">
      <c r="A1556" s="1"/>
      <c r="B1556" s="28"/>
      <c r="C1556" s="11"/>
      <c r="D1556" s="28"/>
      <c r="E1556" s="28"/>
      <c r="F1556" s="28"/>
      <c r="G1556" s="28"/>
      <c r="H1556" s="29" t="s">
        <v>49</v>
      </c>
      <c r="I1556" s="29" t="e">
        <v>#REF!</v>
      </c>
      <c r="J1556" s="29" t="s">
        <v>49</v>
      </c>
      <c r="K1556" s="1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</row>
    <row r="1557" spans="1:27" ht="22.5" customHeight="1">
      <c r="A1557" s="1"/>
      <c r="B1557" s="28"/>
      <c r="C1557" s="11"/>
      <c r="D1557" s="28"/>
      <c r="E1557" s="28"/>
      <c r="F1557" s="28"/>
      <c r="G1557" s="28"/>
      <c r="H1557" s="29" t="s">
        <v>49</v>
      </c>
      <c r="I1557" s="29" t="e">
        <v>#REF!</v>
      </c>
      <c r="J1557" s="29" t="s">
        <v>49</v>
      </c>
      <c r="K1557" s="1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</row>
    <row r="1558" spans="1:27" ht="22.5" customHeight="1">
      <c r="A1558" s="1"/>
      <c r="B1558" s="28"/>
      <c r="C1558" s="11"/>
      <c r="D1558" s="28"/>
      <c r="E1558" s="28"/>
      <c r="F1558" s="28"/>
      <c r="G1558" s="28"/>
      <c r="H1558" s="29" t="s">
        <v>49</v>
      </c>
      <c r="I1558" s="29" t="e">
        <v>#REF!</v>
      </c>
      <c r="J1558" s="29" t="s">
        <v>49</v>
      </c>
      <c r="K1558" s="1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</row>
    <row r="1559" spans="1:27" ht="22.5" customHeight="1">
      <c r="A1559" s="1"/>
      <c r="B1559" s="28"/>
      <c r="C1559" s="11"/>
      <c r="D1559" s="28"/>
      <c r="E1559" s="28"/>
      <c r="F1559" s="28"/>
      <c r="G1559" s="28"/>
      <c r="H1559" s="29" t="s">
        <v>49</v>
      </c>
      <c r="I1559" s="29" t="e">
        <v>#REF!</v>
      </c>
      <c r="J1559" s="29" t="s">
        <v>49</v>
      </c>
      <c r="K1559" s="1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</row>
    <row r="1560" spans="1:27" ht="22.5" customHeight="1">
      <c r="A1560" s="1"/>
      <c r="B1560" s="28"/>
      <c r="C1560" s="11"/>
      <c r="D1560" s="28"/>
      <c r="E1560" s="28"/>
      <c r="F1560" s="28"/>
      <c r="G1560" s="28"/>
      <c r="H1560" s="29" t="s">
        <v>49</v>
      </c>
      <c r="I1560" s="29" t="e">
        <v>#REF!</v>
      </c>
      <c r="J1560" s="29" t="s">
        <v>49</v>
      </c>
      <c r="K1560" s="1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</row>
    <row r="1561" spans="1:27" ht="22.5" customHeight="1">
      <c r="A1561" s="1"/>
      <c r="B1561" s="28"/>
      <c r="C1561" s="11"/>
      <c r="D1561" s="28"/>
      <c r="E1561" s="28"/>
      <c r="F1561" s="28"/>
      <c r="G1561" s="28"/>
      <c r="H1561" s="29" t="s">
        <v>49</v>
      </c>
      <c r="I1561" s="29" t="e">
        <v>#REF!</v>
      </c>
      <c r="J1561" s="29" t="s">
        <v>49</v>
      </c>
      <c r="K1561" s="1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</row>
    <row r="1562" spans="1:27" ht="22.5" customHeight="1">
      <c r="A1562" s="1"/>
      <c r="B1562" s="28"/>
      <c r="C1562" s="11"/>
      <c r="D1562" s="28"/>
      <c r="E1562" s="28"/>
      <c r="F1562" s="28"/>
      <c r="G1562" s="28"/>
      <c r="H1562" s="29" t="s">
        <v>49</v>
      </c>
      <c r="I1562" s="29" t="e">
        <v>#REF!</v>
      </c>
      <c r="J1562" s="29" t="s">
        <v>49</v>
      </c>
      <c r="K1562" s="1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</row>
    <row r="1563" spans="1:27" ht="22.5" customHeight="1">
      <c r="A1563" s="1"/>
      <c r="B1563" s="28"/>
      <c r="C1563" s="11"/>
      <c r="D1563" s="28"/>
      <c r="E1563" s="28"/>
      <c r="F1563" s="28"/>
      <c r="G1563" s="28"/>
      <c r="H1563" s="29" t="s">
        <v>49</v>
      </c>
      <c r="I1563" s="29" t="e">
        <v>#REF!</v>
      </c>
      <c r="J1563" s="29" t="s">
        <v>49</v>
      </c>
      <c r="K1563" s="1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</row>
    <row r="1564" spans="1:27" ht="22.5" customHeight="1">
      <c r="A1564" s="1"/>
      <c r="B1564" s="28"/>
      <c r="C1564" s="11"/>
      <c r="D1564" s="28"/>
      <c r="E1564" s="28"/>
      <c r="F1564" s="28"/>
      <c r="G1564" s="28"/>
      <c r="H1564" s="29" t="s">
        <v>49</v>
      </c>
      <c r="I1564" s="29" t="e">
        <v>#REF!</v>
      </c>
      <c r="J1564" s="29" t="s">
        <v>49</v>
      </c>
      <c r="K1564" s="1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</row>
    <row r="1565" spans="1:27" ht="22.5" customHeight="1">
      <c r="A1565" s="1"/>
      <c r="B1565" s="28"/>
      <c r="C1565" s="11"/>
      <c r="D1565" s="28"/>
      <c r="E1565" s="28"/>
      <c r="F1565" s="28"/>
      <c r="G1565" s="28"/>
      <c r="H1565" s="29" t="s">
        <v>49</v>
      </c>
      <c r="I1565" s="29" t="e">
        <v>#REF!</v>
      </c>
      <c r="J1565" s="29" t="s">
        <v>49</v>
      </c>
      <c r="K1565" s="1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</row>
    <row r="1566" spans="1:27" ht="22.5" customHeight="1">
      <c r="A1566" s="1"/>
      <c r="B1566" s="28"/>
      <c r="C1566" s="11"/>
      <c r="D1566" s="28"/>
      <c r="E1566" s="28"/>
      <c r="F1566" s="28"/>
      <c r="G1566" s="28"/>
      <c r="H1566" s="29" t="s">
        <v>49</v>
      </c>
      <c r="I1566" s="29" t="e">
        <v>#REF!</v>
      </c>
      <c r="J1566" s="29" t="s">
        <v>49</v>
      </c>
      <c r="K1566" s="1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</row>
    <row r="1567" spans="1:27" ht="22.5" customHeight="1">
      <c r="A1567" s="1"/>
      <c r="B1567" s="28"/>
      <c r="C1567" s="11"/>
      <c r="D1567" s="28"/>
      <c r="E1567" s="28"/>
      <c r="F1567" s="28"/>
      <c r="G1567" s="28"/>
      <c r="H1567" s="29" t="s">
        <v>49</v>
      </c>
      <c r="I1567" s="29" t="e">
        <v>#REF!</v>
      </c>
      <c r="J1567" s="29" t="s">
        <v>49</v>
      </c>
      <c r="K1567" s="1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</row>
    <row r="1568" spans="1:27" ht="22.5" customHeight="1">
      <c r="A1568" s="1"/>
      <c r="B1568" s="28"/>
      <c r="C1568" s="11"/>
      <c r="D1568" s="28"/>
      <c r="E1568" s="28"/>
      <c r="F1568" s="28"/>
      <c r="G1568" s="28"/>
      <c r="H1568" s="29" t="s">
        <v>49</v>
      </c>
      <c r="I1568" s="29" t="e">
        <v>#REF!</v>
      </c>
      <c r="J1568" s="29" t="s">
        <v>49</v>
      </c>
      <c r="K1568" s="1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</row>
    <row r="1569" spans="1:27" ht="22.5" customHeight="1">
      <c r="A1569" s="1"/>
      <c r="B1569" s="28"/>
      <c r="C1569" s="11"/>
      <c r="D1569" s="28"/>
      <c r="E1569" s="28"/>
      <c r="F1569" s="28"/>
      <c r="G1569" s="28"/>
      <c r="H1569" s="29" t="s">
        <v>49</v>
      </c>
      <c r="I1569" s="29" t="e">
        <v>#REF!</v>
      </c>
      <c r="J1569" s="29" t="s">
        <v>49</v>
      </c>
      <c r="K1569" s="1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</row>
    <row r="1570" spans="1:27" ht="22.5" customHeight="1">
      <c r="A1570" s="1"/>
      <c r="B1570" s="28"/>
      <c r="C1570" s="11"/>
      <c r="D1570" s="28"/>
      <c r="E1570" s="28"/>
      <c r="F1570" s="28"/>
      <c r="G1570" s="28"/>
      <c r="H1570" s="29" t="s">
        <v>49</v>
      </c>
      <c r="I1570" s="29" t="e">
        <v>#REF!</v>
      </c>
      <c r="J1570" s="29" t="s">
        <v>49</v>
      </c>
      <c r="K1570" s="1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</row>
    <row r="1571" spans="1:27" ht="22.5" customHeight="1">
      <c r="A1571" s="1"/>
      <c r="B1571" s="28"/>
      <c r="C1571" s="11"/>
      <c r="D1571" s="28"/>
      <c r="E1571" s="28"/>
      <c r="F1571" s="28"/>
      <c r="G1571" s="28"/>
      <c r="H1571" s="29" t="s">
        <v>49</v>
      </c>
      <c r="I1571" s="29" t="e">
        <v>#REF!</v>
      </c>
      <c r="J1571" s="29" t="s">
        <v>49</v>
      </c>
      <c r="K1571" s="1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</row>
    <row r="1572" spans="1:27" ht="22.5" customHeight="1">
      <c r="A1572" s="1"/>
      <c r="B1572" s="28"/>
      <c r="C1572" s="11"/>
      <c r="D1572" s="28"/>
      <c r="E1572" s="28"/>
      <c r="F1572" s="28"/>
      <c r="G1572" s="28"/>
      <c r="H1572" s="29" t="s">
        <v>49</v>
      </c>
      <c r="I1572" s="29" t="e">
        <v>#REF!</v>
      </c>
      <c r="J1572" s="29" t="s">
        <v>49</v>
      </c>
      <c r="K1572" s="1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</row>
    <row r="1573" spans="1:27" ht="22.5" customHeight="1">
      <c r="A1573" s="1"/>
      <c r="B1573" s="28"/>
      <c r="C1573" s="11"/>
      <c r="D1573" s="28"/>
      <c r="E1573" s="28"/>
      <c r="F1573" s="28"/>
      <c r="G1573" s="28"/>
      <c r="H1573" s="29" t="s">
        <v>49</v>
      </c>
      <c r="I1573" s="29" t="e">
        <v>#REF!</v>
      </c>
      <c r="J1573" s="29" t="s">
        <v>49</v>
      </c>
      <c r="K1573" s="1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</row>
    <row r="1574" spans="1:27" ht="22.5" customHeight="1">
      <c r="A1574" s="1"/>
      <c r="B1574" s="28"/>
      <c r="C1574" s="11"/>
      <c r="D1574" s="28"/>
      <c r="E1574" s="28"/>
      <c r="F1574" s="28"/>
      <c r="G1574" s="28"/>
      <c r="H1574" s="29" t="s">
        <v>49</v>
      </c>
      <c r="I1574" s="29" t="e">
        <v>#REF!</v>
      </c>
      <c r="J1574" s="29" t="s">
        <v>49</v>
      </c>
      <c r="K1574" s="1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</row>
    <row r="1575" spans="1:27" ht="22.5" customHeight="1">
      <c r="A1575" s="1"/>
      <c r="B1575" s="28"/>
      <c r="C1575" s="11"/>
      <c r="D1575" s="28"/>
      <c r="E1575" s="28"/>
      <c r="F1575" s="28"/>
      <c r="G1575" s="28"/>
      <c r="H1575" s="29" t="s">
        <v>49</v>
      </c>
      <c r="I1575" s="29" t="e">
        <v>#REF!</v>
      </c>
      <c r="J1575" s="29" t="s">
        <v>49</v>
      </c>
      <c r="K1575" s="1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</row>
    <row r="1576" spans="1:27" ht="22.5" customHeight="1">
      <c r="A1576" s="1"/>
      <c r="B1576" s="28"/>
      <c r="C1576" s="11"/>
      <c r="D1576" s="28"/>
      <c r="E1576" s="28"/>
      <c r="F1576" s="28"/>
      <c r="G1576" s="28"/>
      <c r="H1576" s="29" t="s">
        <v>49</v>
      </c>
      <c r="I1576" s="29" t="e">
        <v>#REF!</v>
      </c>
      <c r="J1576" s="29" t="s">
        <v>49</v>
      </c>
      <c r="K1576" s="1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</row>
    <row r="1577" spans="1:27" ht="22.5" customHeight="1">
      <c r="A1577" s="1"/>
      <c r="B1577" s="28"/>
      <c r="C1577" s="11"/>
      <c r="D1577" s="28"/>
      <c r="E1577" s="28"/>
      <c r="F1577" s="28"/>
      <c r="G1577" s="28"/>
      <c r="H1577" s="29" t="s">
        <v>49</v>
      </c>
      <c r="I1577" s="29" t="e">
        <v>#REF!</v>
      </c>
      <c r="J1577" s="29" t="s">
        <v>49</v>
      </c>
      <c r="K1577" s="1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</row>
    <row r="1578" spans="1:27" ht="22.5" customHeight="1">
      <c r="A1578" s="1"/>
      <c r="B1578" s="28"/>
      <c r="C1578" s="11"/>
      <c r="D1578" s="28"/>
      <c r="E1578" s="28"/>
      <c r="F1578" s="28"/>
      <c r="G1578" s="28"/>
      <c r="H1578" s="29" t="s">
        <v>49</v>
      </c>
      <c r="I1578" s="29" t="e">
        <v>#REF!</v>
      </c>
      <c r="J1578" s="29" t="s">
        <v>49</v>
      </c>
      <c r="K1578" s="1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</row>
    <row r="1579" spans="1:27" ht="22.5" customHeight="1">
      <c r="A1579" s="1"/>
      <c r="B1579" s="28"/>
      <c r="C1579" s="11"/>
      <c r="D1579" s="28"/>
      <c r="E1579" s="28"/>
      <c r="F1579" s="28"/>
      <c r="G1579" s="28"/>
      <c r="H1579" s="29" t="s">
        <v>49</v>
      </c>
      <c r="I1579" s="29" t="e">
        <v>#REF!</v>
      </c>
      <c r="J1579" s="29" t="s">
        <v>49</v>
      </c>
      <c r="K1579" s="1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</row>
    <row r="1580" spans="1:27" ht="22.5" customHeight="1">
      <c r="A1580" s="1"/>
      <c r="B1580" s="28"/>
      <c r="C1580" s="11"/>
      <c r="D1580" s="28"/>
      <c r="E1580" s="28"/>
      <c r="F1580" s="28"/>
      <c r="G1580" s="28"/>
      <c r="H1580" s="29" t="s">
        <v>49</v>
      </c>
      <c r="I1580" s="29" t="e">
        <v>#REF!</v>
      </c>
      <c r="J1580" s="29" t="s">
        <v>49</v>
      </c>
      <c r="K1580" s="1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</row>
    <row r="1581" spans="1:27" ht="22.5" customHeight="1">
      <c r="A1581" s="1"/>
      <c r="B1581" s="28"/>
      <c r="C1581" s="11"/>
      <c r="D1581" s="28"/>
      <c r="E1581" s="28"/>
      <c r="F1581" s="28"/>
      <c r="G1581" s="28"/>
      <c r="H1581" s="29" t="s">
        <v>49</v>
      </c>
      <c r="I1581" s="29" t="e">
        <v>#REF!</v>
      </c>
      <c r="J1581" s="29" t="s">
        <v>49</v>
      </c>
      <c r="K1581" s="1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</row>
    <row r="1582" spans="1:27" ht="22.5" customHeight="1">
      <c r="A1582" s="1"/>
      <c r="B1582" s="28"/>
      <c r="C1582" s="11"/>
      <c r="D1582" s="28"/>
      <c r="E1582" s="28"/>
      <c r="F1582" s="28"/>
      <c r="G1582" s="28"/>
      <c r="H1582" s="29" t="s">
        <v>49</v>
      </c>
      <c r="I1582" s="29" t="e">
        <v>#REF!</v>
      </c>
      <c r="J1582" s="29" t="s">
        <v>49</v>
      </c>
      <c r="K1582" s="1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</row>
    <row r="1583" spans="1:27" ht="22.5" customHeight="1">
      <c r="A1583" s="1"/>
      <c r="B1583" s="28"/>
      <c r="C1583" s="11"/>
      <c r="D1583" s="28"/>
      <c r="E1583" s="28"/>
      <c r="F1583" s="28"/>
      <c r="G1583" s="28"/>
      <c r="H1583" s="29" t="s">
        <v>49</v>
      </c>
      <c r="I1583" s="29" t="e">
        <v>#REF!</v>
      </c>
      <c r="J1583" s="29" t="s">
        <v>49</v>
      </c>
      <c r="K1583" s="1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</row>
    <row r="1584" spans="1:27" ht="22.5" customHeight="1">
      <c r="A1584" s="1"/>
      <c r="B1584" s="28"/>
      <c r="C1584" s="11"/>
      <c r="D1584" s="28"/>
      <c r="E1584" s="28"/>
      <c r="F1584" s="28"/>
      <c r="G1584" s="28"/>
      <c r="H1584" s="29" t="s">
        <v>49</v>
      </c>
      <c r="I1584" s="29" t="e">
        <v>#REF!</v>
      </c>
      <c r="J1584" s="29" t="s">
        <v>49</v>
      </c>
      <c r="K1584" s="1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</row>
    <row r="1585" spans="1:27" ht="22.5" customHeight="1">
      <c r="A1585" s="1"/>
      <c r="B1585" s="28"/>
      <c r="C1585" s="11"/>
      <c r="D1585" s="28"/>
      <c r="E1585" s="28"/>
      <c r="F1585" s="28"/>
      <c r="G1585" s="28"/>
      <c r="H1585" s="29" t="s">
        <v>49</v>
      </c>
      <c r="I1585" s="29" t="e">
        <v>#REF!</v>
      </c>
      <c r="J1585" s="29" t="s">
        <v>49</v>
      </c>
      <c r="K1585" s="1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</row>
    <row r="1586" spans="1:27" ht="22.5" customHeight="1">
      <c r="A1586" s="1"/>
      <c r="B1586" s="28"/>
      <c r="C1586" s="11"/>
      <c r="D1586" s="28"/>
      <c r="E1586" s="28"/>
      <c r="F1586" s="28"/>
      <c r="G1586" s="28"/>
      <c r="H1586" s="29" t="s">
        <v>49</v>
      </c>
      <c r="I1586" s="29" t="e">
        <v>#REF!</v>
      </c>
      <c r="J1586" s="29" t="s">
        <v>49</v>
      </c>
      <c r="K1586" s="1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</row>
    <row r="1587" spans="1:27" ht="22.5" customHeight="1">
      <c r="A1587" s="1"/>
      <c r="B1587" s="28"/>
      <c r="C1587" s="11"/>
      <c r="D1587" s="28"/>
      <c r="E1587" s="28"/>
      <c r="F1587" s="28"/>
      <c r="G1587" s="28"/>
      <c r="H1587" s="29" t="s">
        <v>49</v>
      </c>
      <c r="I1587" s="29" t="e">
        <v>#REF!</v>
      </c>
      <c r="J1587" s="29" t="s">
        <v>49</v>
      </c>
      <c r="K1587" s="1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</row>
    <row r="1588" spans="1:27" ht="22.5" customHeight="1">
      <c r="A1588" s="1"/>
      <c r="B1588" s="28"/>
      <c r="C1588" s="11"/>
      <c r="D1588" s="28"/>
      <c r="E1588" s="28"/>
      <c r="F1588" s="28"/>
      <c r="G1588" s="28"/>
      <c r="H1588" s="29" t="s">
        <v>49</v>
      </c>
      <c r="I1588" s="29" t="e">
        <v>#REF!</v>
      </c>
      <c r="J1588" s="29" t="s">
        <v>49</v>
      </c>
      <c r="K1588" s="1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</row>
    <row r="1589" spans="1:27" ht="22.5" customHeight="1">
      <c r="A1589" s="1"/>
      <c r="B1589" s="28"/>
      <c r="C1589" s="11"/>
      <c r="D1589" s="28"/>
      <c r="E1589" s="28"/>
      <c r="F1589" s="28"/>
      <c r="G1589" s="28"/>
      <c r="H1589" s="29" t="s">
        <v>49</v>
      </c>
      <c r="I1589" s="29" t="e">
        <v>#REF!</v>
      </c>
      <c r="J1589" s="29" t="s">
        <v>49</v>
      </c>
      <c r="K1589" s="1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</row>
    <row r="1590" spans="1:27" ht="22.5" customHeight="1">
      <c r="A1590" s="1"/>
      <c r="B1590" s="28"/>
      <c r="C1590" s="11"/>
      <c r="D1590" s="28"/>
      <c r="E1590" s="28"/>
      <c r="F1590" s="28"/>
      <c r="G1590" s="28"/>
      <c r="H1590" s="29" t="s">
        <v>49</v>
      </c>
      <c r="I1590" s="29" t="e">
        <v>#REF!</v>
      </c>
      <c r="J1590" s="29" t="s">
        <v>49</v>
      </c>
      <c r="K1590" s="1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</row>
    <row r="1591" spans="1:27" ht="22.5" customHeight="1">
      <c r="A1591" s="1"/>
      <c r="B1591" s="28"/>
      <c r="C1591" s="11"/>
      <c r="D1591" s="28"/>
      <c r="E1591" s="28"/>
      <c r="F1591" s="28"/>
      <c r="G1591" s="28"/>
      <c r="H1591" s="29" t="s">
        <v>49</v>
      </c>
      <c r="I1591" s="29" t="e">
        <v>#REF!</v>
      </c>
      <c r="J1591" s="29" t="s">
        <v>49</v>
      </c>
      <c r="K1591" s="1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</row>
    <row r="1592" spans="1:27" ht="22.5" customHeight="1">
      <c r="A1592" s="1"/>
      <c r="B1592" s="28"/>
      <c r="C1592" s="11"/>
      <c r="D1592" s="28"/>
      <c r="E1592" s="28"/>
      <c r="F1592" s="28"/>
      <c r="G1592" s="28"/>
      <c r="H1592" s="29" t="s">
        <v>49</v>
      </c>
      <c r="I1592" s="29" t="e">
        <v>#REF!</v>
      </c>
      <c r="J1592" s="29" t="s">
        <v>49</v>
      </c>
      <c r="K1592" s="1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</row>
    <row r="1593" spans="1:27" ht="22.5" customHeight="1">
      <c r="A1593" s="1"/>
      <c r="B1593" s="28"/>
      <c r="C1593" s="11"/>
      <c r="D1593" s="28"/>
      <c r="E1593" s="28"/>
      <c r="F1593" s="28"/>
      <c r="G1593" s="28"/>
      <c r="H1593" s="29" t="s">
        <v>49</v>
      </c>
      <c r="I1593" s="29" t="e">
        <v>#REF!</v>
      </c>
      <c r="J1593" s="29" t="s">
        <v>49</v>
      </c>
      <c r="K1593" s="1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</row>
    <row r="1594" spans="1:27" ht="22.5" customHeight="1">
      <c r="A1594" s="1"/>
      <c r="B1594" s="28"/>
      <c r="C1594" s="11"/>
      <c r="D1594" s="28"/>
      <c r="E1594" s="28"/>
      <c r="F1594" s="28"/>
      <c r="G1594" s="28"/>
      <c r="H1594" s="29" t="s">
        <v>49</v>
      </c>
      <c r="I1594" s="29" t="e">
        <v>#REF!</v>
      </c>
      <c r="J1594" s="29" t="s">
        <v>49</v>
      </c>
      <c r="K1594" s="1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</row>
    <row r="1595" spans="1:27" ht="22.5" customHeight="1">
      <c r="A1595" s="1"/>
      <c r="B1595" s="28"/>
      <c r="C1595" s="11"/>
      <c r="D1595" s="28"/>
      <c r="E1595" s="28"/>
      <c r="F1595" s="28"/>
      <c r="G1595" s="28"/>
      <c r="H1595" s="29" t="s">
        <v>49</v>
      </c>
      <c r="I1595" s="29" t="e">
        <v>#REF!</v>
      </c>
      <c r="J1595" s="29" t="s">
        <v>49</v>
      </c>
      <c r="K1595" s="1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</row>
    <row r="1596" spans="1:27" ht="22.5" customHeight="1">
      <c r="A1596" s="1"/>
      <c r="B1596" s="28"/>
      <c r="C1596" s="11"/>
      <c r="D1596" s="28"/>
      <c r="E1596" s="28"/>
      <c r="F1596" s="28"/>
      <c r="G1596" s="28"/>
      <c r="H1596" s="29" t="s">
        <v>49</v>
      </c>
      <c r="I1596" s="29" t="e">
        <v>#REF!</v>
      </c>
      <c r="J1596" s="29" t="s">
        <v>49</v>
      </c>
      <c r="K1596" s="1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</row>
    <row r="1597" spans="1:27" ht="22.5" customHeight="1">
      <c r="A1597" s="1"/>
      <c r="B1597" s="28"/>
      <c r="C1597" s="11"/>
      <c r="D1597" s="28"/>
      <c r="E1597" s="28"/>
      <c r="F1597" s="28"/>
      <c r="G1597" s="28"/>
      <c r="H1597" s="29" t="s">
        <v>49</v>
      </c>
      <c r="I1597" s="29" t="e">
        <v>#REF!</v>
      </c>
      <c r="J1597" s="29" t="s">
        <v>49</v>
      </c>
      <c r="K1597" s="1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</row>
    <row r="1598" spans="1:27" ht="22.5" customHeight="1">
      <c r="A1598" s="1"/>
      <c r="B1598" s="28"/>
      <c r="C1598" s="11"/>
      <c r="D1598" s="28"/>
      <c r="E1598" s="28"/>
      <c r="F1598" s="28"/>
      <c r="G1598" s="28"/>
      <c r="H1598" s="29" t="s">
        <v>49</v>
      </c>
      <c r="I1598" s="29" t="e">
        <v>#REF!</v>
      </c>
      <c r="J1598" s="29" t="s">
        <v>49</v>
      </c>
      <c r="K1598" s="1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</row>
    <row r="1599" spans="1:27" ht="22.5" customHeight="1">
      <c r="A1599" s="1"/>
      <c r="B1599" s="28"/>
      <c r="C1599" s="11"/>
      <c r="D1599" s="28"/>
      <c r="E1599" s="28"/>
      <c r="F1599" s="28"/>
      <c r="G1599" s="28"/>
      <c r="H1599" s="29" t="s">
        <v>49</v>
      </c>
      <c r="I1599" s="29" t="e">
        <v>#REF!</v>
      </c>
      <c r="J1599" s="29" t="s">
        <v>49</v>
      </c>
      <c r="K1599" s="1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</row>
    <row r="1600" spans="1:27" ht="22.5" customHeight="1">
      <c r="A1600" s="1"/>
      <c r="B1600" s="28"/>
      <c r="C1600" s="11"/>
      <c r="D1600" s="28"/>
      <c r="E1600" s="28"/>
      <c r="F1600" s="28"/>
      <c r="G1600" s="28"/>
      <c r="H1600" s="29" t="s">
        <v>49</v>
      </c>
      <c r="I1600" s="29" t="e">
        <v>#REF!</v>
      </c>
      <c r="J1600" s="29" t="s">
        <v>49</v>
      </c>
      <c r="K1600" s="1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</row>
    <row r="1601" spans="1:27" ht="22.5" customHeight="1">
      <c r="A1601" s="1"/>
      <c r="B1601" s="28"/>
      <c r="C1601" s="11"/>
      <c r="D1601" s="28"/>
      <c r="E1601" s="28"/>
      <c r="F1601" s="28"/>
      <c r="G1601" s="28"/>
      <c r="H1601" s="29" t="s">
        <v>49</v>
      </c>
      <c r="I1601" s="29" t="e">
        <v>#REF!</v>
      </c>
      <c r="J1601" s="29" t="s">
        <v>49</v>
      </c>
      <c r="K1601" s="1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</row>
    <row r="1602" spans="1:27" ht="22.5" customHeight="1">
      <c r="A1602" s="1"/>
      <c r="B1602" s="28"/>
      <c r="C1602" s="11"/>
      <c r="D1602" s="28"/>
      <c r="E1602" s="28"/>
      <c r="F1602" s="28"/>
      <c r="G1602" s="28"/>
      <c r="H1602" s="29" t="s">
        <v>49</v>
      </c>
      <c r="I1602" s="29" t="e">
        <v>#REF!</v>
      </c>
      <c r="J1602" s="29" t="s">
        <v>49</v>
      </c>
      <c r="K1602" s="1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</row>
    <row r="1603" spans="1:27" ht="22.5" customHeight="1">
      <c r="A1603" s="1"/>
      <c r="B1603" s="28"/>
      <c r="C1603" s="11"/>
      <c r="D1603" s="28"/>
      <c r="E1603" s="28"/>
      <c r="F1603" s="28"/>
      <c r="G1603" s="28"/>
      <c r="H1603" s="29" t="s">
        <v>49</v>
      </c>
      <c r="I1603" s="29" t="e">
        <v>#REF!</v>
      </c>
      <c r="J1603" s="29" t="s">
        <v>49</v>
      </c>
      <c r="K1603" s="1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</row>
    <row r="1604" spans="1:27" ht="22.5" customHeight="1">
      <c r="A1604" s="1"/>
      <c r="B1604" s="28"/>
      <c r="C1604" s="11"/>
      <c r="D1604" s="28"/>
      <c r="E1604" s="28"/>
      <c r="F1604" s="28"/>
      <c r="G1604" s="28"/>
      <c r="H1604" s="29" t="s">
        <v>49</v>
      </c>
      <c r="I1604" s="29" t="e">
        <v>#REF!</v>
      </c>
      <c r="J1604" s="29" t="s">
        <v>49</v>
      </c>
      <c r="K1604" s="1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</row>
    <row r="1605" spans="1:27" ht="22.5" customHeight="1">
      <c r="A1605" s="1"/>
      <c r="B1605" s="28"/>
      <c r="C1605" s="11"/>
      <c r="D1605" s="28"/>
      <c r="E1605" s="28"/>
      <c r="F1605" s="28"/>
      <c r="G1605" s="28"/>
      <c r="H1605" s="29" t="s">
        <v>49</v>
      </c>
      <c r="I1605" s="29" t="e">
        <v>#REF!</v>
      </c>
      <c r="J1605" s="29" t="s">
        <v>49</v>
      </c>
      <c r="K1605" s="1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</row>
    <row r="1606" spans="1:27" ht="22.5" customHeight="1">
      <c r="A1606" s="1"/>
      <c r="B1606" s="28"/>
      <c r="C1606" s="11"/>
      <c r="D1606" s="28"/>
      <c r="E1606" s="28"/>
      <c r="F1606" s="28"/>
      <c r="G1606" s="28"/>
      <c r="H1606" s="29" t="s">
        <v>49</v>
      </c>
      <c r="I1606" s="29" t="e">
        <v>#REF!</v>
      </c>
      <c r="J1606" s="29" t="s">
        <v>49</v>
      </c>
      <c r="K1606" s="1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</row>
    <row r="1607" spans="1:27" ht="22.5" customHeight="1">
      <c r="A1607" s="1"/>
      <c r="B1607" s="28"/>
      <c r="C1607" s="11"/>
      <c r="D1607" s="28"/>
      <c r="E1607" s="28"/>
      <c r="F1607" s="28"/>
      <c r="G1607" s="28"/>
      <c r="H1607" s="29" t="s">
        <v>49</v>
      </c>
      <c r="I1607" s="29" t="e">
        <v>#REF!</v>
      </c>
      <c r="J1607" s="29" t="s">
        <v>49</v>
      </c>
      <c r="K1607" s="1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</row>
    <row r="1608" spans="1:27" ht="22.5" customHeight="1">
      <c r="A1608" s="1"/>
      <c r="B1608" s="28"/>
      <c r="C1608" s="11"/>
      <c r="D1608" s="28"/>
      <c r="E1608" s="28"/>
      <c r="F1608" s="28"/>
      <c r="G1608" s="28"/>
      <c r="H1608" s="29" t="s">
        <v>49</v>
      </c>
      <c r="I1608" s="29" t="e">
        <v>#REF!</v>
      </c>
      <c r="J1608" s="29" t="s">
        <v>49</v>
      </c>
      <c r="K1608" s="1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</row>
    <row r="1609" spans="1:27" ht="22.5" customHeight="1">
      <c r="A1609" s="1"/>
      <c r="B1609" s="28"/>
      <c r="C1609" s="11"/>
      <c r="D1609" s="28"/>
      <c r="E1609" s="28"/>
      <c r="F1609" s="28"/>
      <c r="G1609" s="28"/>
      <c r="H1609" s="29" t="s">
        <v>49</v>
      </c>
      <c r="I1609" s="29" t="e">
        <v>#REF!</v>
      </c>
      <c r="J1609" s="29" t="s">
        <v>49</v>
      </c>
      <c r="K1609" s="1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</row>
    <row r="1610" spans="1:27" ht="22.5" customHeight="1">
      <c r="A1610" s="1"/>
      <c r="B1610" s="28"/>
      <c r="C1610" s="11"/>
      <c r="D1610" s="28"/>
      <c r="E1610" s="28"/>
      <c r="F1610" s="28"/>
      <c r="G1610" s="28"/>
      <c r="H1610" s="29" t="s">
        <v>49</v>
      </c>
      <c r="I1610" s="29" t="e">
        <v>#REF!</v>
      </c>
      <c r="J1610" s="29" t="s">
        <v>49</v>
      </c>
      <c r="K1610" s="1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</row>
    <row r="1611" spans="1:27" ht="22.5" customHeight="1">
      <c r="A1611" s="1"/>
      <c r="B1611" s="28"/>
      <c r="C1611" s="11"/>
      <c r="D1611" s="28"/>
      <c r="E1611" s="28"/>
      <c r="F1611" s="28"/>
      <c r="G1611" s="28"/>
      <c r="H1611" s="29" t="s">
        <v>49</v>
      </c>
      <c r="I1611" s="29" t="e">
        <v>#REF!</v>
      </c>
      <c r="J1611" s="29" t="s">
        <v>49</v>
      </c>
      <c r="K1611" s="1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</row>
    <row r="1612" spans="1:27" ht="22.5" customHeight="1">
      <c r="A1612" s="1"/>
      <c r="B1612" s="28"/>
      <c r="C1612" s="11"/>
      <c r="D1612" s="28"/>
      <c r="E1612" s="28"/>
      <c r="F1612" s="28"/>
      <c r="G1612" s="28"/>
      <c r="H1612" s="29" t="s">
        <v>49</v>
      </c>
      <c r="I1612" s="29" t="e">
        <v>#REF!</v>
      </c>
      <c r="J1612" s="29" t="s">
        <v>49</v>
      </c>
      <c r="K1612" s="1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</row>
    <row r="1613" spans="1:27" ht="22.5" customHeight="1">
      <c r="A1613" s="1"/>
      <c r="B1613" s="28"/>
      <c r="C1613" s="11"/>
      <c r="D1613" s="28"/>
      <c r="E1613" s="28"/>
      <c r="F1613" s="28"/>
      <c r="G1613" s="28"/>
      <c r="H1613" s="29" t="s">
        <v>49</v>
      </c>
      <c r="I1613" s="29" t="e">
        <v>#REF!</v>
      </c>
      <c r="J1613" s="29" t="s">
        <v>49</v>
      </c>
      <c r="K1613" s="1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</row>
    <row r="1614" spans="1:27" ht="22.5" customHeight="1">
      <c r="A1614" s="1"/>
      <c r="B1614" s="28"/>
      <c r="C1614" s="11"/>
      <c r="D1614" s="28"/>
      <c r="E1614" s="28"/>
      <c r="F1614" s="28"/>
      <c r="G1614" s="28"/>
      <c r="H1614" s="29" t="s">
        <v>49</v>
      </c>
      <c r="I1614" s="29" t="e">
        <v>#REF!</v>
      </c>
      <c r="J1614" s="29" t="s">
        <v>49</v>
      </c>
      <c r="K1614" s="1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</row>
    <row r="1615" spans="1:27" ht="22.5" customHeight="1">
      <c r="A1615" s="1"/>
      <c r="B1615" s="28"/>
      <c r="C1615" s="11"/>
      <c r="D1615" s="28"/>
      <c r="E1615" s="28"/>
      <c r="F1615" s="28"/>
      <c r="G1615" s="28"/>
      <c r="H1615" s="29" t="s">
        <v>49</v>
      </c>
      <c r="I1615" s="29" t="e">
        <v>#REF!</v>
      </c>
      <c r="J1615" s="29" t="s">
        <v>49</v>
      </c>
      <c r="K1615" s="1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</row>
    <row r="1616" spans="1:27" ht="22.5" customHeight="1">
      <c r="A1616" s="1"/>
      <c r="B1616" s="28"/>
      <c r="C1616" s="11"/>
      <c r="D1616" s="28"/>
      <c r="E1616" s="28"/>
      <c r="F1616" s="28"/>
      <c r="G1616" s="28"/>
      <c r="H1616" s="29" t="s">
        <v>49</v>
      </c>
      <c r="I1616" s="29" t="e">
        <v>#REF!</v>
      </c>
      <c r="J1616" s="29" t="s">
        <v>49</v>
      </c>
      <c r="K1616" s="1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</row>
    <row r="1617" spans="1:27" ht="22.5" customHeight="1">
      <c r="A1617" s="1"/>
      <c r="B1617" s="28"/>
      <c r="C1617" s="11"/>
      <c r="D1617" s="28"/>
      <c r="E1617" s="28"/>
      <c r="F1617" s="28"/>
      <c r="G1617" s="28"/>
      <c r="H1617" s="29" t="s">
        <v>49</v>
      </c>
      <c r="I1617" s="29" t="e">
        <v>#REF!</v>
      </c>
      <c r="J1617" s="29" t="s">
        <v>49</v>
      </c>
      <c r="K1617" s="1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</row>
    <row r="1618" spans="1:27" ht="22.5" customHeight="1">
      <c r="A1618" s="1"/>
      <c r="B1618" s="28"/>
      <c r="C1618" s="11"/>
      <c r="D1618" s="28"/>
      <c r="E1618" s="28"/>
      <c r="F1618" s="28"/>
      <c r="G1618" s="28"/>
      <c r="H1618" s="29" t="s">
        <v>49</v>
      </c>
      <c r="I1618" s="29" t="e">
        <v>#REF!</v>
      </c>
      <c r="J1618" s="29" t="s">
        <v>49</v>
      </c>
      <c r="K1618" s="1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</row>
    <row r="1619" spans="1:27" ht="22.5" customHeight="1">
      <c r="A1619" s="1"/>
      <c r="B1619" s="28"/>
      <c r="C1619" s="11"/>
      <c r="D1619" s="28"/>
      <c r="E1619" s="28"/>
      <c r="F1619" s="28"/>
      <c r="G1619" s="28"/>
      <c r="H1619" s="29" t="s">
        <v>49</v>
      </c>
      <c r="I1619" s="29" t="e">
        <v>#REF!</v>
      </c>
      <c r="J1619" s="29" t="s">
        <v>49</v>
      </c>
      <c r="K1619" s="1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</row>
    <row r="1620" spans="1:27" ht="22.5" customHeight="1">
      <c r="A1620" s="1"/>
      <c r="B1620" s="28"/>
      <c r="C1620" s="11"/>
      <c r="D1620" s="28"/>
      <c r="E1620" s="28"/>
      <c r="F1620" s="28"/>
      <c r="G1620" s="28"/>
      <c r="H1620" s="29" t="s">
        <v>49</v>
      </c>
      <c r="I1620" s="29" t="e">
        <v>#REF!</v>
      </c>
      <c r="J1620" s="29" t="s">
        <v>49</v>
      </c>
      <c r="K1620" s="1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</row>
    <row r="1621" spans="1:27" ht="22.5" customHeight="1">
      <c r="A1621" s="1"/>
      <c r="B1621" s="28"/>
      <c r="C1621" s="11"/>
      <c r="D1621" s="28"/>
      <c r="E1621" s="28"/>
      <c r="F1621" s="28"/>
      <c r="G1621" s="28"/>
      <c r="H1621" s="29" t="s">
        <v>49</v>
      </c>
      <c r="I1621" s="29" t="e">
        <v>#REF!</v>
      </c>
      <c r="J1621" s="29" t="s">
        <v>49</v>
      </c>
      <c r="K1621" s="1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</row>
    <row r="1622" spans="1:27" ht="22.5" customHeight="1">
      <c r="A1622" s="1"/>
      <c r="B1622" s="28"/>
      <c r="C1622" s="11"/>
      <c r="D1622" s="28"/>
      <c r="E1622" s="28"/>
      <c r="F1622" s="28"/>
      <c r="G1622" s="28"/>
      <c r="H1622" s="29" t="s">
        <v>49</v>
      </c>
      <c r="I1622" s="29" t="e">
        <v>#REF!</v>
      </c>
      <c r="J1622" s="29" t="s">
        <v>49</v>
      </c>
      <c r="K1622" s="1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</row>
    <row r="1623" spans="1:27" ht="22.5" customHeight="1">
      <c r="A1623" s="1"/>
      <c r="B1623" s="28"/>
      <c r="C1623" s="11"/>
      <c r="D1623" s="28"/>
      <c r="E1623" s="28"/>
      <c r="F1623" s="28"/>
      <c r="G1623" s="28"/>
      <c r="H1623" s="29" t="s">
        <v>49</v>
      </c>
      <c r="I1623" s="29" t="e">
        <v>#REF!</v>
      </c>
      <c r="J1623" s="29" t="s">
        <v>49</v>
      </c>
      <c r="K1623" s="1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</row>
    <row r="1624" spans="1:27" ht="22.5" customHeight="1">
      <c r="A1624" s="1"/>
      <c r="B1624" s="28"/>
      <c r="C1624" s="11"/>
      <c r="D1624" s="28"/>
      <c r="E1624" s="28"/>
      <c r="F1624" s="28"/>
      <c r="G1624" s="28"/>
      <c r="H1624" s="29" t="s">
        <v>49</v>
      </c>
      <c r="I1624" s="29" t="e">
        <v>#REF!</v>
      </c>
      <c r="J1624" s="29" t="s">
        <v>49</v>
      </c>
      <c r="K1624" s="1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</row>
    <row r="1625" spans="1:27" ht="22.5" customHeight="1">
      <c r="A1625" s="1"/>
      <c r="B1625" s="28"/>
      <c r="C1625" s="11"/>
      <c r="D1625" s="28"/>
      <c r="E1625" s="28"/>
      <c r="F1625" s="28"/>
      <c r="G1625" s="28"/>
      <c r="H1625" s="29" t="s">
        <v>49</v>
      </c>
      <c r="I1625" s="29" t="e">
        <v>#REF!</v>
      </c>
      <c r="J1625" s="29" t="s">
        <v>49</v>
      </c>
      <c r="K1625" s="1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</row>
    <row r="1626" spans="1:27" ht="22.5" customHeight="1">
      <c r="A1626" s="1"/>
      <c r="B1626" s="28"/>
      <c r="C1626" s="11"/>
      <c r="D1626" s="28"/>
      <c r="E1626" s="28"/>
      <c r="F1626" s="28"/>
      <c r="G1626" s="28"/>
      <c r="H1626" s="29" t="s">
        <v>49</v>
      </c>
      <c r="I1626" s="29" t="e">
        <v>#REF!</v>
      </c>
      <c r="J1626" s="29" t="s">
        <v>49</v>
      </c>
      <c r="K1626" s="1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</row>
    <row r="1627" spans="1:27" ht="22.5" customHeight="1">
      <c r="A1627" s="1"/>
      <c r="B1627" s="28"/>
      <c r="C1627" s="11"/>
      <c r="D1627" s="28"/>
      <c r="E1627" s="28"/>
      <c r="F1627" s="28"/>
      <c r="G1627" s="28"/>
      <c r="H1627" s="29" t="s">
        <v>49</v>
      </c>
      <c r="I1627" s="29" t="e">
        <v>#REF!</v>
      </c>
      <c r="J1627" s="29" t="s">
        <v>49</v>
      </c>
      <c r="K1627" s="1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</row>
    <row r="1628" spans="1:27" ht="22.5" customHeight="1">
      <c r="A1628" s="1"/>
      <c r="B1628" s="28"/>
      <c r="C1628" s="11"/>
      <c r="D1628" s="28"/>
      <c r="E1628" s="28"/>
      <c r="F1628" s="28"/>
      <c r="G1628" s="28"/>
      <c r="H1628" s="29" t="s">
        <v>49</v>
      </c>
      <c r="I1628" s="29" t="e">
        <v>#REF!</v>
      </c>
      <c r="J1628" s="29" t="s">
        <v>49</v>
      </c>
      <c r="K1628" s="1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</row>
    <row r="1629" spans="1:27" ht="22.5" customHeight="1">
      <c r="A1629" s="1"/>
      <c r="B1629" s="28"/>
      <c r="C1629" s="11"/>
      <c r="D1629" s="28"/>
      <c r="E1629" s="28"/>
      <c r="F1629" s="28"/>
      <c r="G1629" s="28"/>
      <c r="H1629" s="29" t="s">
        <v>49</v>
      </c>
      <c r="I1629" s="29" t="e">
        <v>#REF!</v>
      </c>
      <c r="J1629" s="29" t="s">
        <v>49</v>
      </c>
      <c r="K1629" s="1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</row>
    <row r="1630" spans="1:27" ht="22.5" customHeight="1">
      <c r="A1630" s="1"/>
      <c r="B1630" s="28"/>
      <c r="C1630" s="11"/>
      <c r="D1630" s="28"/>
      <c r="E1630" s="28"/>
      <c r="F1630" s="28"/>
      <c r="G1630" s="28"/>
      <c r="H1630" s="29" t="s">
        <v>49</v>
      </c>
      <c r="I1630" s="29" t="e">
        <v>#REF!</v>
      </c>
      <c r="J1630" s="29" t="s">
        <v>49</v>
      </c>
      <c r="K1630" s="1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</row>
    <row r="1631" spans="1:27" ht="22.5" customHeight="1">
      <c r="A1631" s="1"/>
      <c r="B1631" s="28"/>
      <c r="C1631" s="11"/>
      <c r="D1631" s="28"/>
      <c r="E1631" s="28"/>
      <c r="F1631" s="28"/>
      <c r="G1631" s="28"/>
      <c r="H1631" s="29" t="s">
        <v>49</v>
      </c>
      <c r="I1631" s="29" t="e">
        <v>#REF!</v>
      </c>
      <c r="J1631" s="29" t="s">
        <v>49</v>
      </c>
      <c r="K1631" s="1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</row>
    <row r="1632" spans="1:27" ht="22.5" customHeight="1">
      <c r="A1632" s="1"/>
      <c r="B1632" s="28"/>
      <c r="C1632" s="11"/>
      <c r="D1632" s="28"/>
      <c r="E1632" s="28"/>
      <c r="F1632" s="28"/>
      <c r="G1632" s="28"/>
      <c r="H1632" s="29" t="s">
        <v>49</v>
      </c>
      <c r="I1632" s="29" t="e">
        <v>#REF!</v>
      </c>
      <c r="J1632" s="29" t="s">
        <v>49</v>
      </c>
      <c r="K1632" s="1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</row>
    <row r="1633" spans="1:27" ht="22.5" customHeight="1">
      <c r="A1633" s="1"/>
      <c r="B1633" s="28"/>
      <c r="C1633" s="11"/>
      <c r="D1633" s="28"/>
      <c r="E1633" s="28"/>
      <c r="F1633" s="28"/>
      <c r="G1633" s="28"/>
      <c r="H1633" s="29" t="s">
        <v>49</v>
      </c>
      <c r="I1633" s="29" t="e">
        <v>#REF!</v>
      </c>
      <c r="J1633" s="29" t="s">
        <v>49</v>
      </c>
      <c r="K1633" s="1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</row>
    <row r="1634" spans="1:27" ht="22.5" customHeight="1">
      <c r="A1634" s="1"/>
      <c r="B1634" s="28"/>
      <c r="C1634" s="11"/>
      <c r="D1634" s="28"/>
      <c r="E1634" s="28"/>
      <c r="F1634" s="28"/>
      <c r="G1634" s="28"/>
      <c r="H1634" s="29" t="s">
        <v>49</v>
      </c>
      <c r="I1634" s="29" t="e">
        <v>#REF!</v>
      </c>
      <c r="J1634" s="29" t="s">
        <v>49</v>
      </c>
      <c r="K1634" s="1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</row>
    <row r="1635" spans="1:27" ht="22.5" customHeight="1">
      <c r="A1635" s="1"/>
      <c r="B1635" s="28"/>
      <c r="C1635" s="11"/>
      <c r="D1635" s="28"/>
      <c r="E1635" s="28"/>
      <c r="F1635" s="28"/>
      <c r="G1635" s="28"/>
      <c r="H1635" s="29" t="s">
        <v>49</v>
      </c>
      <c r="I1635" s="29" t="e">
        <v>#REF!</v>
      </c>
      <c r="J1635" s="29" t="s">
        <v>49</v>
      </c>
      <c r="K1635" s="1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</row>
    <row r="1636" spans="1:27" ht="22.5" customHeight="1">
      <c r="A1636" s="1"/>
      <c r="B1636" s="28"/>
      <c r="C1636" s="11"/>
      <c r="D1636" s="28"/>
      <c r="E1636" s="28"/>
      <c r="F1636" s="28"/>
      <c r="G1636" s="28"/>
      <c r="H1636" s="29" t="s">
        <v>49</v>
      </c>
      <c r="I1636" s="29" t="e">
        <v>#REF!</v>
      </c>
      <c r="J1636" s="29" t="s">
        <v>49</v>
      </c>
      <c r="K1636" s="1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</row>
    <row r="1637" spans="1:27" ht="22.5" customHeight="1">
      <c r="A1637" s="1"/>
      <c r="B1637" s="28"/>
      <c r="C1637" s="11"/>
      <c r="D1637" s="28"/>
      <c r="E1637" s="28"/>
      <c r="F1637" s="28"/>
      <c r="G1637" s="28"/>
      <c r="H1637" s="29" t="s">
        <v>49</v>
      </c>
      <c r="I1637" s="29" t="e">
        <v>#REF!</v>
      </c>
      <c r="J1637" s="29" t="s">
        <v>49</v>
      </c>
      <c r="K1637" s="1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</row>
    <row r="1638" spans="1:27" ht="22.5" customHeight="1">
      <c r="A1638" s="1"/>
      <c r="B1638" s="28"/>
      <c r="C1638" s="11"/>
      <c r="D1638" s="28"/>
      <c r="E1638" s="28"/>
      <c r="F1638" s="28"/>
      <c r="G1638" s="28"/>
      <c r="H1638" s="29" t="s">
        <v>49</v>
      </c>
      <c r="I1638" s="29" t="e">
        <v>#REF!</v>
      </c>
      <c r="J1638" s="29" t="s">
        <v>49</v>
      </c>
      <c r="K1638" s="1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</row>
    <row r="1639" spans="1:27" ht="22.5" customHeight="1">
      <c r="A1639" s="1"/>
      <c r="B1639" s="28"/>
      <c r="C1639" s="11"/>
      <c r="D1639" s="28"/>
      <c r="E1639" s="28"/>
      <c r="F1639" s="28"/>
      <c r="G1639" s="28"/>
      <c r="H1639" s="29" t="s">
        <v>49</v>
      </c>
      <c r="I1639" s="29" t="e">
        <v>#REF!</v>
      </c>
      <c r="J1639" s="29" t="s">
        <v>49</v>
      </c>
      <c r="K1639" s="1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</row>
    <row r="1640" spans="1:27" ht="22.5" customHeight="1">
      <c r="A1640" s="1"/>
      <c r="B1640" s="28"/>
      <c r="C1640" s="11"/>
      <c r="D1640" s="28"/>
      <c r="E1640" s="28"/>
      <c r="F1640" s="28"/>
      <c r="G1640" s="28"/>
      <c r="H1640" s="29" t="s">
        <v>49</v>
      </c>
      <c r="I1640" s="29" t="e">
        <v>#REF!</v>
      </c>
      <c r="J1640" s="29" t="s">
        <v>49</v>
      </c>
      <c r="K1640" s="1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</row>
    <row r="1641" spans="1:27" ht="22.5" customHeight="1">
      <c r="A1641" s="1"/>
      <c r="B1641" s="28"/>
      <c r="C1641" s="11"/>
      <c r="D1641" s="28"/>
      <c r="E1641" s="28"/>
      <c r="F1641" s="28"/>
      <c r="G1641" s="28"/>
      <c r="H1641" s="29" t="s">
        <v>49</v>
      </c>
      <c r="I1641" s="29" t="e">
        <v>#REF!</v>
      </c>
      <c r="J1641" s="29" t="s">
        <v>49</v>
      </c>
      <c r="K1641" s="1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</row>
    <row r="1642" spans="1:27" ht="22.5" customHeight="1">
      <c r="A1642" s="1"/>
      <c r="B1642" s="28"/>
      <c r="C1642" s="11"/>
      <c r="D1642" s="28"/>
      <c r="E1642" s="28"/>
      <c r="F1642" s="28"/>
      <c r="G1642" s="28"/>
      <c r="H1642" s="29" t="s">
        <v>49</v>
      </c>
      <c r="I1642" s="29" t="e">
        <v>#REF!</v>
      </c>
      <c r="J1642" s="29" t="s">
        <v>49</v>
      </c>
      <c r="K1642" s="1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</row>
    <row r="1643" spans="1:27" ht="22.5" customHeight="1">
      <c r="A1643" s="1"/>
      <c r="B1643" s="28"/>
      <c r="C1643" s="11"/>
      <c r="D1643" s="28"/>
      <c r="E1643" s="28"/>
      <c r="F1643" s="28"/>
      <c r="G1643" s="28"/>
      <c r="H1643" s="29" t="s">
        <v>49</v>
      </c>
      <c r="I1643" s="29" t="e">
        <v>#REF!</v>
      </c>
      <c r="J1643" s="29" t="s">
        <v>49</v>
      </c>
      <c r="K1643" s="1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</row>
    <row r="1644" spans="1:27" ht="22.5" customHeight="1">
      <c r="A1644" s="1"/>
      <c r="B1644" s="28"/>
      <c r="C1644" s="11"/>
      <c r="D1644" s="28"/>
      <c r="E1644" s="28"/>
      <c r="F1644" s="28"/>
      <c r="G1644" s="28"/>
      <c r="H1644" s="29" t="s">
        <v>49</v>
      </c>
      <c r="I1644" s="29" t="e">
        <v>#REF!</v>
      </c>
      <c r="J1644" s="29" t="s">
        <v>49</v>
      </c>
      <c r="K1644" s="1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</row>
    <row r="1645" spans="1:27" ht="22.5" customHeight="1">
      <c r="A1645" s="1"/>
      <c r="B1645" s="28"/>
      <c r="C1645" s="11"/>
      <c r="D1645" s="28"/>
      <c r="E1645" s="28"/>
      <c r="F1645" s="28"/>
      <c r="G1645" s="28"/>
      <c r="H1645" s="29" t="s">
        <v>49</v>
      </c>
      <c r="I1645" s="29" t="e">
        <v>#REF!</v>
      </c>
      <c r="J1645" s="29" t="s">
        <v>49</v>
      </c>
      <c r="K1645" s="1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</row>
    <row r="1646" spans="1:27" ht="22.5" customHeight="1">
      <c r="A1646" s="1"/>
      <c r="B1646" s="28"/>
      <c r="C1646" s="11"/>
      <c r="D1646" s="28"/>
      <c r="E1646" s="28"/>
      <c r="F1646" s="28"/>
      <c r="G1646" s="28"/>
      <c r="H1646" s="29" t="s">
        <v>49</v>
      </c>
      <c r="I1646" s="29" t="e">
        <v>#REF!</v>
      </c>
      <c r="J1646" s="29" t="s">
        <v>49</v>
      </c>
      <c r="K1646" s="1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</row>
    <row r="1647" spans="1:27" ht="22.5" customHeight="1">
      <c r="A1647" s="1"/>
      <c r="B1647" s="28"/>
      <c r="C1647" s="11"/>
      <c r="D1647" s="28"/>
      <c r="E1647" s="28"/>
      <c r="F1647" s="28"/>
      <c r="G1647" s="28"/>
      <c r="H1647" s="29" t="s">
        <v>49</v>
      </c>
      <c r="I1647" s="29" t="e">
        <v>#REF!</v>
      </c>
      <c r="J1647" s="29" t="s">
        <v>49</v>
      </c>
      <c r="K1647" s="1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</row>
    <row r="1648" spans="1:27" ht="22.5" customHeight="1">
      <c r="A1648" s="1"/>
      <c r="B1648" s="28"/>
      <c r="C1648" s="11"/>
      <c r="D1648" s="28"/>
      <c r="E1648" s="28"/>
      <c r="F1648" s="28"/>
      <c r="G1648" s="28"/>
      <c r="H1648" s="29" t="s">
        <v>49</v>
      </c>
      <c r="I1648" s="29" t="e">
        <v>#REF!</v>
      </c>
      <c r="J1648" s="29" t="s">
        <v>49</v>
      </c>
      <c r="K1648" s="1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</row>
    <row r="1649" spans="1:27" ht="22.5" customHeight="1">
      <c r="A1649" s="1"/>
      <c r="B1649" s="28"/>
      <c r="C1649" s="11"/>
      <c r="D1649" s="28"/>
      <c r="E1649" s="28"/>
      <c r="F1649" s="28"/>
      <c r="G1649" s="28"/>
      <c r="H1649" s="29" t="s">
        <v>49</v>
      </c>
      <c r="I1649" s="29" t="e">
        <v>#REF!</v>
      </c>
      <c r="J1649" s="29" t="s">
        <v>49</v>
      </c>
      <c r="K1649" s="1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</row>
    <row r="1650" spans="1:27" ht="22.5" customHeight="1">
      <c r="A1650" s="1"/>
      <c r="B1650" s="28"/>
      <c r="C1650" s="11"/>
      <c r="D1650" s="28"/>
      <c r="E1650" s="28"/>
      <c r="F1650" s="28"/>
      <c r="G1650" s="28"/>
      <c r="H1650" s="29" t="s">
        <v>49</v>
      </c>
      <c r="I1650" s="29" t="e">
        <v>#REF!</v>
      </c>
      <c r="J1650" s="29" t="s">
        <v>49</v>
      </c>
      <c r="K1650" s="1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</row>
    <row r="1651" spans="1:27" ht="22.5" customHeight="1">
      <c r="A1651" s="1"/>
      <c r="B1651" s="28"/>
      <c r="C1651" s="11"/>
      <c r="D1651" s="28"/>
      <c r="E1651" s="28"/>
      <c r="F1651" s="28"/>
      <c r="G1651" s="28"/>
      <c r="H1651" s="29" t="s">
        <v>49</v>
      </c>
      <c r="I1651" s="29" t="e">
        <v>#REF!</v>
      </c>
      <c r="J1651" s="29" t="s">
        <v>49</v>
      </c>
      <c r="K1651" s="1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</row>
    <row r="1652" spans="1:27" ht="22.5" customHeight="1">
      <c r="A1652" s="1"/>
      <c r="B1652" s="28"/>
      <c r="C1652" s="11"/>
      <c r="D1652" s="28"/>
      <c r="E1652" s="28"/>
      <c r="F1652" s="28"/>
      <c r="G1652" s="28"/>
      <c r="H1652" s="29" t="s">
        <v>49</v>
      </c>
      <c r="I1652" s="29" t="e">
        <v>#REF!</v>
      </c>
      <c r="J1652" s="29" t="s">
        <v>49</v>
      </c>
      <c r="K1652" s="1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</row>
    <row r="1653" spans="1:27" ht="22.5" customHeight="1">
      <c r="A1653" s="1"/>
      <c r="B1653" s="28"/>
      <c r="C1653" s="11"/>
      <c r="D1653" s="28"/>
      <c r="E1653" s="28"/>
      <c r="F1653" s="28"/>
      <c r="G1653" s="28"/>
      <c r="H1653" s="29" t="s">
        <v>49</v>
      </c>
      <c r="I1653" s="29" t="e">
        <v>#REF!</v>
      </c>
      <c r="J1653" s="29" t="s">
        <v>49</v>
      </c>
      <c r="K1653" s="1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</row>
    <row r="1654" spans="1:27" ht="22.5" customHeight="1">
      <c r="A1654" s="1"/>
      <c r="B1654" s="28"/>
      <c r="C1654" s="11"/>
      <c r="D1654" s="28"/>
      <c r="E1654" s="28"/>
      <c r="F1654" s="28"/>
      <c r="G1654" s="28"/>
      <c r="H1654" s="29" t="s">
        <v>49</v>
      </c>
      <c r="I1654" s="29" t="e">
        <v>#REF!</v>
      </c>
      <c r="J1654" s="29" t="s">
        <v>49</v>
      </c>
      <c r="K1654" s="1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</row>
    <row r="1655" spans="1:27" ht="22.5" customHeight="1">
      <c r="A1655" s="1"/>
      <c r="B1655" s="28"/>
      <c r="C1655" s="11"/>
      <c r="D1655" s="28"/>
      <c r="E1655" s="28"/>
      <c r="F1655" s="28"/>
      <c r="G1655" s="28"/>
      <c r="H1655" s="29" t="s">
        <v>49</v>
      </c>
      <c r="I1655" s="29" t="e">
        <v>#REF!</v>
      </c>
      <c r="J1655" s="29" t="s">
        <v>49</v>
      </c>
      <c r="K1655" s="1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</row>
    <row r="1656" spans="1:27" ht="22.5" customHeight="1">
      <c r="A1656" s="1"/>
      <c r="B1656" s="28"/>
      <c r="C1656" s="11"/>
      <c r="D1656" s="28"/>
      <c r="E1656" s="28"/>
      <c r="F1656" s="28"/>
      <c r="G1656" s="28"/>
      <c r="H1656" s="29" t="s">
        <v>49</v>
      </c>
      <c r="I1656" s="29" t="e">
        <v>#REF!</v>
      </c>
      <c r="J1656" s="29" t="s">
        <v>49</v>
      </c>
      <c r="K1656" s="1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</row>
    <row r="1657" spans="1:27" ht="22.5" customHeight="1">
      <c r="A1657" s="1"/>
      <c r="B1657" s="28"/>
      <c r="C1657" s="11"/>
      <c r="D1657" s="28"/>
      <c r="E1657" s="28"/>
      <c r="F1657" s="28"/>
      <c r="G1657" s="28"/>
      <c r="H1657" s="29" t="s">
        <v>49</v>
      </c>
      <c r="I1657" s="29" t="e">
        <v>#REF!</v>
      </c>
      <c r="J1657" s="29" t="s">
        <v>49</v>
      </c>
      <c r="K1657" s="1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</row>
    <row r="1658" spans="1:27" ht="22.5" customHeight="1">
      <c r="A1658" s="1"/>
      <c r="B1658" s="28"/>
      <c r="C1658" s="11"/>
      <c r="D1658" s="28"/>
      <c r="E1658" s="28"/>
      <c r="F1658" s="28"/>
      <c r="G1658" s="28"/>
      <c r="H1658" s="29" t="s">
        <v>49</v>
      </c>
      <c r="I1658" s="29" t="e">
        <v>#REF!</v>
      </c>
      <c r="J1658" s="29" t="s">
        <v>49</v>
      </c>
      <c r="K1658" s="1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</row>
    <row r="1659" spans="1:27" ht="22.5" customHeight="1">
      <c r="A1659" s="1"/>
      <c r="B1659" s="28"/>
      <c r="C1659" s="11"/>
      <c r="D1659" s="28"/>
      <c r="E1659" s="28"/>
      <c r="F1659" s="28"/>
      <c r="G1659" s="28"/>
      <c r="H1659" s="29" t="s">
        <v>49</v>
      </c>
      <c r="I1659" s="29" t="e">
        <v>#REF!</v>
      </c>
      <c r="J1659" s="29" t="s">
        <v>49</v>
      </c>
      <c r="K1659" s="1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</row>
    <row r="1660" spans="1:27" ht="22.5" customHeight="1">
      <c r="A1660" s="1"/>
      <c r="B1660" s="28"/>
      <c r="C1660" s="11"/>
      <c r="D1660" s="28"/>
      <c r="E1660" s="28"/>
      <c r="F1660" s="28"/>
      <c r="G1660" s="28"/>
      <c r="H1660" s="29" t="s">
        <v>49</v>
      </c>
      <c r="I1660" s="29" t="e">
        <v>#REF!</v>
      </c>
      <c r="J1660" s="29" t="s">
        <v>49</v>
      </c>
      <c r="K1660" s="1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</row>
    <row r="1661" spans="1:27" ht="22.5" customHeight="1">
      <c r="A1661" s="1"/>
      <c r="B1661" s="28"/>
      <c r="C1661" s="11"/>
      <c r="D1661" s="28"/>
      <c r="E1661" s="28"/>
      <c r="F1661" s="28"/>
      <c r="G1661" s="28"/>
      <c r="H1661" s="29" t="s">
        <v>49</v>
      </c>
      <c r="I1661" s="29" t="e">
        <v>#REF!</v>
      </c>
      <c r="J1661" s="29" t="s">
        <v>49</v>
      </c>
      <c r="K1661" s="1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</row>
    <row r="1662" spans="1:27" ht="22.5" customHeight="1">
      <c r="A1662" s="1"/>
      <c r="B1662" s="28"/>
      <c r="C1662" s="11"/>
      <c r="D1662" s="28"/>
      <c r="E1662" s="28"/>
      <c r="F1662" s="28"/>
      <c r="G1662" s="28"/>
      <c r="H1662" s="29" t="s">
        <v>49</v>
      </c>
      <c r="I1662" s="29" t="e">
        <v>#REF!</v>
      </c>
      <c r="J1662" s="29" t="s">
        <v>49</v>
      </c>
      <c r="K1662" s="1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</row>
    <row r="1663" spans="1:27" ht="22.5" customHeight="1">
      <c r="A1663" s="1"/>
      <c r="B1663" s="28"/>
      <c r="C1663" s="11"/>
      <c r="D1663" s="28"/>
      <c r="E1663" s="28"/>
      <c r="F1663" s="28"/>
      <c r="G1663" s="28"/>
      <c r="H1663" s="29" t="s">
        <v>49</v>
      </c>
      <c r="I1663" s="29" t="e">
        <v>#REF!</v>
      </c>
      <c r="J1663" s="29" t="s">
        <v>49</v>
      </c>
      <c r="K1663" s="1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</row>
    <row r="1664" spans="1:27" ht="22.5" customHeight="1">
      <c r="A1664" s="1"/>
      <c r="B1664" s="28"/>
      <c r="C1664" s="11"/>
      <c r="D1664" s="28"/>
      <c r="E1664" s="28"/>
      <c r="F1664" s="28"/>
      <c r="G1664" s="28"/>
      <c r="H1664" s="29" t="s">
        <v>49</v>
      </c>
      <c r="I1664" s="29" t="e">
        <v>#REF!</v>
      </c>
      <c r="J1664" s="29" t="s">
        <v>49</v>
      </c>
      <c r="K1664" s="1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</row>
    <row r="1665" spans="1:27" ht="22.5" customHeight="1">
      <c r="A1665" s="1"/>
      <c r="B1665" s="28"/>
      <c r="C1665" s="11"/>
      <c r="D1665" s="28"/>
      <c r="E1665" s="28"/>
      <c r="F1665" s="28"/>
      <c r="G1665" s="28"/>
      <c r="H1665" s="29" t="s">
        <v>49</v>
      </c>
      <c r="I1665" s="29" t="e">
        <v>#REF!</v>
      </c>
      <c r="J1665" s="29" t="s">
        <v>49</v>
      </c>
      <c r="K1665" s="1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</row>
    <row r="1666" spans="1:27" ht="22.5" customHeight="1">
      <c r="A1666" s="1"/>
      <c r="B1666" s="28"/>
      <c r="C1666" s="11"/>
      <c r="D1666" s="28"/>
      <c r="E1666" s="28"/>
      <c r="F1666" s="28"/>
      <c r="G1666" s="28"/>
      <c r="H1666" s="29" t="s">
        <v>49</v>
      </c>
      <c r="I1666" s="29" t="e">
        <v>#REF!</v>
      </c>
      <c r="J1666" s="29" t="s">
        <v>49</v>
      </c>
      <c r="K1666" s="1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</row>
    <row r="1667" spans="1:27" ht="22.5" customHeight="1">
      <c r="A1667" s="1"/>
      <c r="B1667" s="28"/>
      <c r="C1667" s="11"/>
      <c r="D1667" s="28"/>
      <c r="E1667" s="28"/>
      <c r="F1667" s="28"/>
      <c r="G1667" s="28"/>
      <c r="H1667" s="29" t="s">
        <v>49</v>
      </c>
      <c r="I1667" s="29" t="e">
        <v>#REF!</v>
      </c>
      <c r="J1667" s="29" t="s">
        <v>49</v>
      </c>
      <c r="K1667" s="1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</row>
    <row r="1668" spans="1:27" ht="22.5" customHeight="1">
      <c r="A1668" s="1"/>
      <c r="B1668" s="28"/>
      <c r="C1668" s="11"/>
      <c r="D1668" s="28"/>
      <c r="E1668" s="28"/>
      <c r="F1668" s="28"/>
      <c r="G1668" s="28"/>
      <c r="H1668" s="29" t="s">
        <v>49</v>
      </c>
      <c r="I1668" s="29" t="e">
        <v>#REF!</v>
      </c>
      <c r="J1668" s="29" t="s">
        <v>49</v>
      </c>
      <c r="K1668" s="1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</row>
    <row r="1669" spans="1:27" ht="22.5" customHeight="1">
      <c r="A1669" s="1"/>
      <c r="B1669" s="28"/>
      <c r="C1669" s="11"/>
      <c r="D1669" s="28"/>
      <c r="E1669" s="28"/>
      <c r="F1669" s="28"/>
      <c r="G1669" s="28"/>
      <c r="H1669" s="29" t="s">
        <v>49</v>
      </c>
      <c r="I1669" s="29" t="e">
        <v>#REF!</v>
      </c>
      <c r="J1669" s="29" t="s">
        <v>49</v>
      </c>
      <c r="K1669" s="1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</row>
    <row r="1670" spans="1:27" ht="22.5" customHeight="1">
      <c r="A1670" s="1"/>
      <c r="B1670" s="28"/>
      <c r="C1670" s="11"/>
      <c r="D1670" s="28"/>
      <c r="E1670" s="28"/>
      <c r="F1670" s="28"/>
      <c r="G1670" s="28"/>
      <c r="H1670" s="29" t="s">
        <v>49</v>
      </c>
      <c r="I1670" s="29" t="e">
        <v>#REF!</v>
      </c>
      <c r="J1670" s="29" t="s">
        <v>49</v>
      </c>
      <c r="K1670" s="1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</row>
    <row r="1671" spans="1:27" ht="22.5" customHeight="1">
      <c r="A1671" s="1"/>
      <c r="B1671" s="28"/>
      <c r="C1671" s="11"/>
      <c r="D1671" s="28"/>
      <c r="E1671" s="28"/>
      <c r="F1671" s="28"/>
      <c r="G1671" s="28"/>
      <c r="H1671" s="29" t="s">
        <v>49</v>
      </c>
      <c r="I1671" s="29" t="e">
        <v>#REF!</v>
      </c>
      <c r="J1671" s="29" t="s">
        <v>49</v>
      </c>
      <c r="K1671" s="1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</row>
    <row r="1672" spans="1:27" ht="22.5" customHeight="1">
      <c r="A1672" s="1"/>
      <c r="B1672" s="28"/>
      <c r="C1672" s="11"/>
      <c r="D1672" s="28"/>
      <c r="E1672" s="28"/>
      <c r="F1672" s="28"/>
      <c r="G1672" s="28"/>
      <c r="H1672" s="29" t="s">
        <v>49</v>
      </c>
      <c r="I1672" s="29" t="e">
        <v>#REF!</v>
      </c>
      <c r="J1672" s="29" t="s">
        <v>49</v>
      </c>
      <c r="K1672" s="1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</row>
    <row r="1673" spans="1:27" ht="22.5" customHeight="1">
      <c r="A1673" s="1"/>
      <c r="B1673" s="28"/>
      <c r="C1673" s="11"/>
      <c r="D1673" s="28"/>
      <c r="E1673" s="28"/>
      <c r="F1673" s="28"/>
      <c r="G1673" s="28"/>
      <c r="H1673" s="29" t="s">
        <v>49</v>
      </c>
      <c r="I1673" s="29" t="e">
        <v>#REF!</v>
      </c>
      <c r="J1673" s="29" t="s">
        <v>49</v>
      </c>
      <c r="K1673" s="1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</row>
    <row r="1674" spans="1:27" ht="22.5" customHeight="1">
      <c r="A1674" s="1"/>
      <c r="B1674" s="28"/>
      <c r="C1674" s="11"/>
      <c r="D1674" s="28"/>
      <c r="E1674" s="28"/>
      <c r="F1674" s="28"/>
      <c r="G1674" s="28"/>
      <c r="H1674" s="29" t="s">
        <v>49</v>
      </c>
      <c r="I1674" s="29" t="e">
        <v>#REF!</v>
      </c>
      <c r="J1674" s="29" t="s">
        <v>49</v>
      </c>
      <c r="K1674" s="1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</row>
    <row r="1675" spans="1:27" ht="22.5" customHeight="1">
      <c r="A1675" s="1"/>
      <c r="B1675" s="28"/>
      <c r="C1675" s="11"/>
      <c r="D1675" s="28"/>
      <c r="E1675" s="28"/>
      <c r="F1675" s="28"/>
      <c r="G1675" s="28"/>
      <c r="H1675" s="29" t="s">
        <v>49</v>
      </c>
      <c r="I1675" s="29" t="e">
        <v>#REF!</v>
      </c>
      <c r="J1675" s="29" t="s">
        <v>49</v>
      </c>
      <c r="K1675" s="1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</row>
    <row r="1676" spans="1:27" ht="22.5" customHeight="1">
      <c r="A1676" s="1"/>
      <c r="B1676" s="28"/>
      <c r="C1676" s="11"/>
      <c r="D1676" s="28"/>
      <c r="E1676" s="28"/>
      <c r="F1676" s="28"/>
      <c r="G1676" s="28"/>
      <c r="H1676" s="29" t="s">
        <v>49</v>
      </c>
      <c r="I1676" s="29" t="e">
        <v>#REF!</v>
      </c>
      <c r="J1676" s="29" t="s">
        <v>49</v>
      </c>
      <c r="K1676" s="1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</row>
    <row r="1677" spans="1:27" ht="22.5" customHeight="1">
      <c r="A1677" s="1"/>
      <c r="B1677" s="28"/>
      <c r="C1677" s="11"/>
      <c r="D1677" s="28"/>
      <c r="E1677" s="28"/>
      <c r="F1677" s="28"/>
      <c r="G1677" s="28"/>
      <c r="H1677" s="29" t="s">
        <v>49</v>
      </c>
      <c r="I1677" s="29" t="e">
        <v>#REF!</v>
      </c>
      <c r="J1677" s="29" t="s">
        <v>49</v>
      </c>
      <c r="K1677" s="1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</row>
    <row r="1678" spans="1:27" ht="22.5" customHeight="1">
      <c r="A1678" s="1"/>
      <c r="B1678" s="28"/>
      <c r="C1678" s="11"/>
      <c r="D1678" s="28"/>
      <c r="E1678" s="28"/>
      <c r="F1678" s="28"/>
      <c r="G1678" s="28"/>
      <c r="H1678" s="29" t="s">
        <v>49</v>
      </c>
      <c r="I1678" s="29" t="e">
        <v>#REF!</v>
      </c>
      <c r="J1678" s="29" t="s">
        <v>49</v>
      </c>
      <c r="K1678" s="1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</row>
    <row r="1679" spans="1:27" ht="22.5" customHeight="1">
      <c r="A1679" s="1"/>
      <c r="B1679" s="28"/>
      <c r="C1679" s="11"/>
      <c r="D1679" s="28"/>
      <c r="E1679" s="28"/>
      <c r="F1679" s="28"/>
      <c r="G1679" s="28"/>
      <c r="H1679" s="29" t="s">
        <v>49</v>
      </c>
      <c r="I1679" s="29" t="e">
        <v>#REF!</v>
      </c>
      <c r="J1679" s="29" t="s">
        <v>49</v>
      </c>
      <c r="K1679" s="1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</row>
    <row r="1680" spans="1:27" ht="22.5" customHeight="1">
      <c r="A1680" s="1"/>
      <c r="B1680" s="28"/>
      <c r="C1680" s="11"/>
      <c r="D1680" s="28"/>
      <c r="E1680" s="28"/>
      <c r="F1680" s="28"/>
      <c r="G1680" s="28"/>
      <c r="H1680" s="29" t="s">
        <v>49</v>
      </c>
      <c r="I1680" s="29" t="e">
        <v>#REF!</v>
      </c>
      <c r="J1680" s="29" t="s">
        <v>49</v>
      </c>
      <c r="K1680" s="1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</row>
    <row r="1681" spans="1:27" ht="22.5" customHeight="1">
      <c r="A1681" s="1"/>
      <c r="B1681" s="28"/>
      <c r="C1681" s="11"/>
      <c r="D1681" s="28"/>
      <c r="E1681" s="28"/>
      <c r="F1681" s="28"/>
      <c r="G1681" s="28"/>
      <c r="H1681" s="29" t="s">
        <v>49</v>
      </c>
      <c r="I1681" s="29" t="e">
        <v>#REF!</v>
      </c>
      <c r="J1681" s="29" t="s">
        <v>49</v>
      </c>
      <c r="K1681" s="1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</row>
    <row r="1682" spans="1:27" ht="22.5" customHeight="1">
      <c r="A1682" s="1"/>
      <c r="B1682" s="28"/>
      <c r="C1682" s="11"/>
      <c r="D1682" s="28"/>
      <c r="E1682" s="28"/>
      <c r="F1682" s="28"/>
      <c r="G1682" s="28"/>
      <c r="H1682" s="29" t="s">
        <v>49</v>
      </c>
      <c r="I1682" s="29" t="e">
        <v>#REF!</v>
      </c>
      <c r="J1682" s="29" t="s">
        <v>49</v>
      </c>
      <c r="K1682" s="1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</row>
    <row r="1683" spans="1:27" ht="22.5" customHeight="1">
      <c r="A1683" s="1"/>
      <c r="B1683" s="28"/>
      <c r="C1683" s="11"/>
      <c r="D1683" s="28"/>
      <c r="E1683" s="28"/>
      <c r="F1683" s="28"/>
      <c r="G1683" s="28"/>
      <c r="H1683" s="29" t="s">
        <v>49</v>
      </c>
      <c r="I1683" s="29" t="e">
        <v>#REF!</v>
      </c>
      <c r="J1683" s="29" t="s">
        <v>49</v>
      </c>
      <c r="K1683" s="1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</row>
    <row r="1684" spans="1:27" ht="22.5" customHeight="1">
      <c r="A1684" s="1"/>
      <c r="B1684" s="28"/>
      <c r="C1684" s="11"/>
      <c r="D1684" s="28"/>
      <c r="E1684" s="28"/>
      <c r="F1684" s="28"/>
      <c r="G1684" s="28"/>
      <c r="H1684" s="29" t="s">
        <v>49</v>
      </c>
      <c r="I1684" s="29" t="e">
        <v>#REF!</v>
      </c>
      <c r="J1684" s="29" t="s">
        <v>49</v>
      </c>
      <c r="K1684" s="1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</row>
    <row r="1685" spans="1:27" ht="22.5" customHeight="1">
      <c r="A1685" s="1"/>
      <c r="B1685" s="28"/>
      <c r="C1685" s="11"/>
      <c r="D1685" s="28"/>
      <c r="E1685" s="28"/>
      <c r="F1685" s="28"/>
      <c r="G1685" s="28"/>
      <c r="H1685" s="29" t="s">
        <v>49</v>
      </c>
      <c r="I1685" s="29" t="e">
        <v>#REF!</v>
      </c>
      <c r="J1685" s="29" t="s">
        <v>49</v>
      </c>
      <c r="K1685" s="1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</row>
    <row r="1686" spans="1:27" ht="22.5" customHeight="1">
      <c r="A1686" s="1"/>
      <c r="B1686" s="28"/>
      <c r="C1686" s="11"/>
      <c r="D1686" s="28"/>
      <c r="E1686" s="28"/>
      <c r="F1686" s="28"/>
      <c r="G1686" s="28"/>
      <c r="H1686" s="29" t="s">
        <v>49</v>
      </c>
      <c r="I1686" s="29" t="e">
        <v>#REF!</v>
      </c>
      <c r="J1686" s="29" t="s">
        <v>49</v>
      </c>
      <c r="K1686" s="1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</row>
    <row r="1687" spans="1:27" ht="22.5" customHeight="1">
      <c r="A1687" s="1"/>
      <c r="B1687" s="28"/>
      <c r="C1687" s="11"/>
      <c r="D1687" s="28"/>
      <c r="E1687" s="28"/>
      <c r="F1687" s="28"/>
      <c r="G1687" s="28"/>
      <c r="H1687" s="29" t="s">
        <v>49</v>
      </c>
      <c r="I1687" s="29" t="e">
        <v>#REF!</v>
      </c>
      <c r="J1687" s="29" t="s">
        <v>49</v>
      </c>
      <c r="K1687" s="1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</row>
    <row r="1688" spans="1:27" ht="22.5" customHeight="1">
      <c r="A1688" s="1"/>
      <c r="B1688" s="28"/>
      <c r="C1688" s="11"/>
      <c r="D1688" s="28"/>
      <c r="E1688" s="28"/>
      <c r="F1688" s="28"/>
      <c r="G1688" s="28"/>
      <c r="H1688" s="29" t="s">
        <v>49</v>
      </c>
      <c r="I1688" s="29" t="e">
        <v>#REF!</v>
      </c>
      <c r="J1688" s="29" t="s">
        <v>49</v>
      </c>
      <c r="K1688" s="1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</row>
    <row r="1689" spans="1:27" ht="22.5" customHeight="1">
      <c r="A1689" s="1"/>
      <c r="B1689" s="28"/>
      <c r="C1689" s="11"/>
      <c r="D1689" s="28"/>
      <c r="E1689" s="28"/>
      <c r="F1689" s="28"/>
      <c r="G1689" s="28"/>
      <c r="H1689" s="29" t="s">
        <v>49</v>
      </c>
      <c r="I1689" s="29" t="e">
        <v>#REF!</v>
      </c>
      <c r="J1689" s="29" t="s">
        <v>49</v>
      </c>
      <c r="K1689" s="1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</row>
    <row r="1690" spans="1:27" ht="22.5" customHeight="1">
      <c r="A1690" s="1"/>
      <c r="B1690" s="28"/>
      <c r="C1690" s="11"/>
      <c r="D1690" s="28"/>
      <c r="E1690" s="28"/>
      <c r="F1690" s="28"/>
      <c r="G1690" s="28"/>
      <c r="H1690" s="29" t="s">
        <v>49</v>
      </c>
      <c r="I1690" s="29" t="e">
        <v>#REF!</v>
      </c>
      <c r="J1690" s="29" t="s">
        <v>49</v>
      </c>
      <c r="K1690" s="1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</row>
    <row r="1691" spans="1:27" ht="22.5" customHeight="1">
      <c r="A1691" s="1"/>
      <c r="B1691" s="28"/>
      <c r="C1691" s="11"/>
      <c r="D1691" s="28"/>
      <c r="E1691" s="28"/>
      <c r="F1691" s="28"/>
      <c r="G1691" s="28"/>
      <c r="H1691" s="29" t="s">
        <v>49</v>
      </c>
      <c r="I1691" s="29" t="e">
        <v>#REF!</v>
      </c>
      <c r="J1691" s="29" t="s">
        <v>49</v>
      </c>
      <c r="K1691" s="1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</row>
    <row r="1692" spans="1:27" ht="22.5" customHeight="1">
      <c r="A1692" s="1"/>
      <c r="B1692" s="28"/>
      <c r="C1692" s="11"/>
      <c r="D1692" s="28"/>
      <c r="E1692" s="28"/>
      <c r="F1692" s="28"/>
      <c r="G1692" s="28"/>
      <c r="H1692" s="29" t="s">
        <v>49</v>
      </c>
      <c r="I1692" s="29" t="e">
        <v>#REF!</v>
      </c>
      <c r="J1692" s="29" t="s">
        <v>49</v>
      </c>
      <c r="K1692" s="1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</row>
    <row r="1693" spans="1:27" ht="22.5" customHeight="1">
      <c r="A1693" s="1"/>
      <c r="B1693" s="28"/>
      <c r="C1693" s="11"/>
      <c r="D1693" s="28"/>
      <c r="E1693" s="28"/>
      <c r="F1693" s="28"/>
      <c r="G1693" s="28"/>
      <c r="H1693" s="29" t="s">
        <v>49</v>
      </c>
      <c r="I1693" s="29" t="e">
        <v>#REF!</v>
      </c>
      <c r="J1693" s="29" t="s">
        <v>49</v>
      </c>
      <c r="K1693" s="1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</row>
    <row r="1694" spans="1:27" ht="22.5" customHeight="1">
      <c r="A1694" s="1"/>
      <c r="B1694" s="28"/>
      <c r="C1694" s="11"/>
      <c r="D1694" s="28"/>
      <c r="E1694" s="28"/>
      <c r="F1694" s="28"/>
      <c r="G1694" s="28"/>
      <c r="H1694" s="29" t="s">
        <v>49</v>
      </c>
      <c r="I1694" s="29" t="e">
        <v>#REF!</v>
      </c>
      <c r="J1694" s="29" t="s">
        <v>49</v>
      </c>
      <c r="K1694" s="1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</row>
    <row r="1695" spans="1:27" ht="22.5" customHeight="1">
      <c r="A1695" s="1"/>
      <c r="B1695" s="28"/>
      <c r="C1695" s="11"/>
      <c r="D1695" s="28"/>
      <c r="E1695" s="28"/>
      <c r="F1695" s="28"/>
      <c r="G1695" s="28"/>
      <c r="H1695" s="29" t="s">
        <v>49</v>
      </c>
      <c r="I1695" s="29" t="e">
        <v>#REF!</v>
      </c>
      <c r="J1695" s="29" t="s">
        <v>49</v>
      </c>
      <c r="K1695" s="1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</row>
    <row r="1696" spans="1:27" ht="22.5" customHeight="1">
      <c r="A1696" s="1"/>
      <c r="B1696" s="28"/>
      <c r="C1696" s="11"/>
      <c r="D1696" s="28"/>
      <c r="E1696" s="28"/>
      <c r="F1696" s="28"/>
      <c r="G1696" s="28"/>
      <c r="H1696" s="29" t="s">
        <v>49</v>
      </c>
      <c r="I1696" s="29" t="e">
        <v>#REF!</v>
      </c>
      <c r="J1696" s="29" t="s">
        <v>49</v>
      </c>
      <c r="K1696" s="1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</row>
    <row r="1697" spans="1:27" ht="22.5" customHeight="1">
      <c r="A1697" s="1"/>
      <c r="B1697" s="28"/>
      <c r="C1697" s="11"/>
      <c r="D1697" s="28"/>
      <c r="E1697" s="28"/>
      <c r="F1697" s="28"/>
      <c r="G1697" s="28"/>
      <c r="H1697" s="29" t="s">
        <v>49</v>
      </c>
      <c r="I1697" s="29" t="e">
        <v>#REF!</v>
      </c>
      <c r="J1697" s="29" t="s">
        <v>49</v>
      </c>
      <c r="K1697" s="1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</row>
    <row r="1698" spans="1:27" ht="22.5" customHeight="1">
      <c r="A1698" s="1"/>
      <c r="B1698" s="28"/>
      <c r="C1698" s="11"/>
      <c r="D1698" s="28"/>
      <c r="E1698" s="28"/>
      <c r="F1698" s="28"/>
      <c r="G1698" s="28"/>
      <c r="H1698" s="29" t="s">
        <v>49</v>
      </c>
      <c r="I1698" s="29" t="e">
        <v>#REF!</v>
      </c>
      <c r="J1698" s="29" t="s">
        <v>49</v>
      </c>
      <c r="K1698" s="1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</row>
    <row r="1699" spans="1:27" ht="22.5" customHeight="1">
      <c r="A1699" s="1"/>
      <c r="B1699" s="28"/>
      <c r="C1699" s="11"/>
      <c r="D1699" s="28"/>
      <c r="E1699" s="28"/>
      <c r="F1699" s="28"/>
      <c r="G1699" s="28"/>
      <c r="H1699" s="29" t="s">
        <v>49</v>
      </c>
      <c r="I1699" s="29" t="e">
        <v>#REF!</v>
      </c>
      <c r="J1699" s="29" t="s">
        <v>49</v>
      </c>
      <c r="K1699" s="1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</row>
    <row r="1700" spans="1:27" ht="22.5" customHeight="1">
      <c r="A1700" s="1"/>
      <c r="B1700" s="28"/>
      <c r="C1700" s="11"/>
      <c r="D1700" s="28"/>
      <c r="E1700" s="28"/>
      <c r="F1700" s="28"/>
      <c r="G1700" s="28"/>
      <c r="H1700" s="29" t="s">
        <v>49</v>
      </c>
      <c r="I1700" s="29" t="e">
        <v>#REF!</v>
      </c>
      <c r="J1700" s="29" t="s">
        <v>49</v>
      </c>
      <c r="K1700" s="1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</row>
    <row r="1701" spans="1:27" ht="22.5" customHeight="1">
      <c r="A1701" s="1"/>
      <c r="B1701" s="28"/>
      <c r="C1701" s="11"/>
      <c r="D1701" s="28"/>
      <c r="E1701" s="28"/>
      <c r="F1701" s="28"/>
      <c r="G1701" s="28"/>
      <c r="H1701" s="29" t="s">
        <v>49</v>
      </c>
      <c r="I1701" s="29" t="e">
        <v>#REF!</v>
      </c>
      <c r="J1701" s="29" t="s">
        <v>49</v>
      </c>
      <c r="K1701" s="1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</row>
    <row r="1702" spans="1:27" ht="22.5" customHeight="1">
      <c r="A1702" s="1"/>
      <c r="B1702" s="28"/>
      <c r="C1702" s="11"/>
      <c r="D1702" s="28"/>
      <c r="E1702" s="28"/>
      <c r="F1702" s="28"/>
      <c r="G1702" s="28"/>
      <c r="H1702" s="29" t="s">
        <v>49</v>
      </c>
      <c r="I1702" s="29" t="e">
        <v>#REF!</v>
      </c>
      <c r="J1702" s="29" t="s">
        <v>49</v>
      </c>
      <c r="K1702" s="1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</row>
    <row r="1703" spans="1:27" ht="22.5" customHeight="1">
      <c r="A1703" s="1"/>
      <c r="B1703" s="28"/>
      <c r="C1703" s="11"/>
      <c r="D1703" s="28"/>
      <c r="E1703" s="28"/>
      <c r="F1703" s="28"/>
      <c r="G1703" s="28"/>
      <c r="H1703" s="29" t="s">
        <v>49</v>
      </c>
      <c r="I1703" s="29" t="e">
        <v>#REF!</v>
      </c>
      <c r="J1703" s="29" t="s">
        <v>49</v>
      </c>
      <c r="K1703" s="1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</row>
    <row r="1704" spans="1:27" ht="22.5" customHeight="1">
      <c r="A1704" s="1"/>
      <c r="B1704" s="28"/>
      <c r="C1704" s="11"/>
      <c r="D1704" s="28"/>
      <c r="E1704" s="28"/>
      <c r="F1704" s="28"/>
      <c r="G1704" s="28"/>
      <c r="H1704" s="29" t="s">
        <v>49</v>
      </c>
      <c r="I1704" s="29" t="e">
        <v>#REF!</v>
      </c>
      <c r="J1704" s="29" t="s">
        <v>49</v>
      </c>
      <c r="K1704" s="1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</row>
    <row r="1705" spans="1:27" ht="22.5" customHeight="1">
      <c r="A1705" s="1"/>
      <c r="B1705" s="28"/>
      <c r="C1705" s="11"/>
      <c r="D1705" s="28"/>
      <c r="E1705" s="28"/>
      <c r="F1705" s="28"/>
      <c r="G1705" s="28"/>
      <c r="H1705" s="29" t="s">
        <v>49</v>
      </c>
      <c r="I1705" s="29" t="e">
        <v>#REF!</v>
      </c>
      <c r="J1705" s="29" t="s">
        <v>49</v>
      </c>
      <c r="K1705" s="1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</row>
    <row r="1706" spans="1:27" ht="22.5" customHeight="1">
      <c r="A1706" s="1"/>
      <c r="B1706" s="28"/>
      <c r="C1706" s="11"/>
      <c r="D1706" s="28"/>
      <c r="E1706" s="28"/>
      <c r="F1706" s="28"/>
      <c r="G1706" s="28"/>
      <c r="H1706" s="29" t="s">
        <v>49</v>
      </c>
      <c r="I1706" s="29" t="e">
        <v>#REF!</v>
      </c>
      <c r="J1706" s="29" t="s">
        <v>49</v>
      </c>
      <c r="K1706" s="1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</row>
    <row r="1707" spans="1:27" ht="22.5" customHeight="1">
      <c r="A1707" s="1"/>
      <c r="B1707" s="28"/>
      <c r="C1707" s="11"/>
      <c r="D1707" s="28"/>
      <c r="E1707" s="28"/>
      <c r="F1707" s="28"/>
      <c r="G1707" s="28"/>
      <c r="H1707" s="29" t="s">
        <v>49</v>
      </c>
      <c r="I1707" s="29" t="e">
        <v>#REF!</v>
      </c>
      <c r="J1707" s="29" t="s">
        <v>49</v>
      </c>
      <c r="K1707" s="1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</row>
    <row r="1708" spans="1:27" ht="22.5" customHeight="1">
      <c r="A1708" s="1"/>
      <c r="B1708" s="28"/>
      <c r="C1708" s="11"/>
      <c r="D1708" s="28"/>
      <c r="E1708" s="28"/>
      <c r="F1708" s="28"/>
      <c r="G1708" s="28"/>
      <c r="H1708" s="29" t="s">
        <v>49</v>
      </c>
      <c r="I1708" s="29" t="e">
        <v>#REF!</v>
      </c>
      <c r="J1708" s="29" t="s">
        <v>49</v>
      </c>
      <c r="K1708" s="1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</row>
    <row r="1709" spans="1:27" ht="22.5" customHeight="1">
      <c r="A1709" s="1"/>
      <c r="B1709" s="28"/>
      <c r="C1709" s="11"/>
      <c r="D1709" s="28"/>
      <c r="E1709" s="28"/>
      <c r="F1709" s="28"/>
      <c r="G1709" s="28"/>
      <c r="H1709" s="29" t="s">
        <v>49</v>
      </c>
      <c r="I1709" s="29" t="s">
        <v>49</v>
      </c>
      <c r="J1709" s="29" t="s">
        <v>49</v>
      </c>
      <c r="K1709" s="1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</row>
    <row r="1710" spans="1:27" ht="22.5" customHeight="1">
      <c r="A1710" s="1"/>
      <c r="B1710" s="28"/>
      <c r="C1710" s="11"/>
      <c r="D1710" s="28"/>
      <c r="E1710" s="28"/>
      <c r="F1710" s="28"/>
      <c r="G1710" s="28"/>
      <c r="H1710" s="29" t="s">
        <v>49</v>
      </c>
      <c r="I1710" s="29" t="s">
        <v>49</v>
      </c>
      <c r="J1710" s="29" t="s">
        <v>49</v>
      </c>
      <c r="K1710" s="1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</row>
    <row r="1711" spans="1:27" ht="22.5" customHeight="1">
      <c r="A1711" s="1"/>
      <c r="B1711" s="28"/>
      <c r="C1711" s="11"/>
      <c r="D1711" s="28"/>
      <c r="E1711" s="28"/>
      <c r="F1711" s="28"/>
      <c r="G1711" s="28"/>
      <c r="H1711" s="29" t="s">
        <v>49</v>
      </c>
      <c r="I1711" s="29" t="s">
        <v>49</v>
      </c>
      <c r="J1711" s="29" t="s">
        <v>49</v>
      </c>
      <c r="K1711" s="1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</row>
    <row r="1712" spans="1:27" ht="22.5" customHeight="1">
      <c r="A1712" s="1"/>
      <c r="B1712" s="28"/>
      <c r="C1712" s="11"/>
      <c r="D1712" s="28"/>
      <c r="E1712" s="28"/>
      <c r="F1712" s="28"/>
      <c r="G1712" s="28"/>
      <c r="H1712" s="29" t="s">
        <v>49</v>
      </c>
      <c r="I1712" s="29" t="s">
        <v>49</v>
      </c>
      <c r="J1712" s="29" t="s">
        <v>49</v>
      </c>
      <c r="K1712" s="1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</row>
    <row r="1713" spans="1:27" ht="22.5" customHeight="1">
      <c r="A1713" s="1"/>
      <c r="B1713" s="28"/>
      <c r="C1713" s="11"/>
      <c r="D1713" s="28"/>
      <c r="E1713" s="28"/>
      <c r="F1713" s="28"/>
      <c r="G1713" s="28"/>
      <c r="H1713" s="29" t="s">
        <v>49</v>
      </c>
      <c r="I1713" s="29" t="s">
        <v>49</v>
      </c>
      <c r="J1713" s="29" t="s">
        <v>49</v>
      </c>
      <c r="K1713" s="1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</row>
    <row r="1714" spans="1:27" ht="22.5" customHeight="1">
      <c r="A1714" s="1"/>
      <c r="B1714" s="28"/>
      <c r="C1714" s="11"/>
      <c r="D1714" s="28"/>
      <c r="E1714" s="28"/>
      <c r="F1714" s="28"/>
      <c r="G1714" s="28"/>
      <c r="H1714" s="29" t="s">
        <v>49</v>
      </c>
      <c r="I1714" s="29" t="s">
        <v>49</v>
      </c>
      <c r="J1714" s="29" t="s">
        <v>49</v>
      </c>
      <c r="K1714" s="1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</row>
    <row r="1715" spans="1:27" ht="22.5" customHeight="1">
      <c r="A1715" s="1"/>
      <c r="B1715" s="28"/>
      <c r="C1715" s="11"/>
      <c r="D1715" s="28"/>
      <c r="E1715" s="28"/>
      <c r="F1715" s="28"/>
      <c r="G1715" s="28"/>
      <c r="H1715" s="29" t="s">
        <v>49</v>
      </c>
      <c r="I1715" s="29" t="s">
        <v>49</v>
      </c>
      <c r="J1715" s="29" t="s">
        <v>49</v>
      </c>
      <c r="K1715" s="1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</row>
    <row r="1716" spans="1:27" ht="22.5" customHeight="1">
      <c r="A1716" s="1"/>
      <c r="B1716" s="28"/>
      <c r="C1716" s="11"/>
      <c r="D1716" s="28"/>
      <c r="E1716" s="28"/>
      <c r="F1716" s="28"/>
      <c r="G1716" s="28"/>
      <c r="H1716" s="29" t="s">
        <v>49</v>
      </c>
      <c r="I1716" s="29" t="s">
        <v>49</v>
      </c>
      <c r="J1716" s="29" t="s">
        <v>49</v>
      </c>
      <c r="K1716" s="1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</row>
    <row r="1717" spans="1:27" ht="22.5" customHeight="1">
      <c r="A1717" s="1"/>
      <c r="B1717" s="28"/>
      <c r="C1717" s="11"/>
      <c r="D1717" s="28"/>
      <c r="E1717" s="28"/>
      <c r="F1717" s="28"/>
      <c r="G1717" s="28"/>
      <c r="H1717" s="29" t="s">
        <v>49</v>
      </c>
      <c r="I1717" s="29" t="s">
        <v>49</v>
      </c>
      <c r="J1717" s="29" t="s">
        <v>49</v>
      </c>
      <c r="K1717" s="1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</row>
    <row r="1718" spans="1:27" ht="22.5" customHeight="1">
      <c r="A1718" s="1"/>
      <c r="B1718" s="28"/>
      <c r="C1718" s="11"/>
      <c r="D1718" s="28"/>
      <c r="E1718" s="28"/>
      <c r="F1718" s="28"/>
      <c r="G1718" s="28"/>
      <c r="H1718" s="29" t="s">
        <v>49</v>
      </c>
      <c r="I1718" s="29" t="s">
        <v>49</v>
      </c>
      <c r="J1718" s="29" t="s">
        <v>49</v>
      </c>
      <c r="K1718" s="1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</row>
    <row r="1719" spans="1:27" ht="22.5" customHeight="1">
      <c r="A1719" s="1"/>
      <c r="B1719" s="28"/>
      <c r="C1719" s="11"/>
      <c r="D1719" s="28"/>
      <c r="E1719" s="28"/>
      <c r="F1719" s="28"/>
      <c r="G1719" s="28"/>
      <c r="H1719" s="29" t="s">
        <v>49</v>
      </c>
      <c r="I1719" s="29" t="s">
        <v>49</v>
      </c>
      <c r="J1719" s="29" t="s">
        <v>49</v>
      </c>
      <c r="K1719" s="1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</row>
    <row r="1720" spans="1:27" ht="22.5" customHeight="1">
      <c r="A1720" s="1"/>
      <c r="B1720" s="28"/>
      <c r="C1720" s="11"/>
      <c r="D1720" s="28"/>
      <c r="E1720" s="28"/>
      <c r="F1720" s="28"/>
      <c r="G1720" s="28"/>
      <c r="H1720" s="29" t="s">
        <v>49</v>
      </c>
      <c r="I1720" s="29" t="s">
        <v>49</v>
      </c>
      <c r="J1720" s="29" t="s">
        <v>49</v>
      </c>
      <c r="K1720" s="1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</row>
    <row r="1721" spans="1:27" ht="22.5" customHeight="1">
      <c r="A1721" s="1"/>
      <c r="B1721" s="28"/>
      <c r="C1721" s="11"/>
      <c r="D1721" s="28"/>
      <c r="E1721" s="28"/>
      <c r="F1721" s="28"/>
      <c r="G1721" s="28"/>
      <c r="H1721" s="29" t="s">
        <v>49</v>
      </c>
      <c r="I1721" s="29" t="s">
        <v>49</v>
      </c>
      <c r="J1721" s="29" t="s">
        <v>49</v>
      </c>
      <c r="K1721" s="1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</row>
    <row r="1722" spans="1:27" ht="22.5" customHeight="1">
      <c r="A1722" s="1"/>
      <c r="B1722" s="28"/>
      <c r="C1722" s="11"/>
      <c r="D1722" s="28"/>
      <c r="E1722" s="28"/>
      <c r="F1722" s="28"/>
      <c r="G1722" s="28"/>
      <c r="H1722" s="29" t="s">
        <v>49</v>
      </c>
      <c r="I1722" s="29" t="s">
        <v>49</v>
      </c>
      <c r="J1722" s="29" t="s">
        <v>49</v>
      </c>
      <c r="K1722" s="1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</row>
    <row r="1723" spans="1:27" ht="22.5" customHeight="1">
      <c r="A1723" s="1"/>
      <c r="B1723" s="28"/>
      <c r="C1723" s="11"/>
      <c r="D1723" s="28"/>
      <c r="E1723" s="28"/>
      <c r="F1723" s="28"/>
      <c r="G1723" s="28"/>
      <c r="H1723" s="29" t="s">
        <v>49</v>
      </c>
      <c r="I1723" s="29" t="s">
        <v>49</v>
      </c>
      <c r="J1723" s="29" t="s">
        <v>49</v>
      </c>
      <c r="K1723" s="1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</row>
    <row r="1724" spans="1:27" ht="22.5" customHeight="1">
      <c r="A1724" s="1"/>
      <c r="B1724" s="28"/>
      <c r="C1724" s="11"/>
      <c r="D1724" s="28"/>
      <c r="E1724" s="28"/>
      <c r="F1724" s="28"/>
      <c r="G1724" s="28"/>
      <c r="H1724" s="29" t="s">
        <v>49</v>
      </c>
      <c r="I1724" s="29" t="s">
        <v>49</v>
      </c>
      <c r="J1724" s="29" t="s">
        <v>49</v>
      </c>
      <c r="K1724" s="1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</row>
    <row r="1725" spans="1:27" ht="22.5" customHeight="1">
      <c r="A1725" s="1"/>
      <c r="B1725" s="28"/>
      <c r="C1725" s="11"/>
      <c r="D1725" s="28"/>
      <c r="E1725" s="28"/>
      <c r="F1725" s="28"/>
      <c r="G1725" s="28"/>
      <c r="H1725" s="29" t="s">
        <v>49</v>
      </c>
      <c r="I1725" s="29" t="s">
        <v>49</v>
      </c>
      <c r="J1725" s="29" t="s">
        <v>49</v>
      </c>
      <c r="K1725" s="1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</row>
    <row r="1726" spans="1:27" ht="22.5" customHeight="1">
      <c r="A1726" s="1"/>
      <c r="B1726" s="28"/>
      <c r="C1726" s="11"/>
      <c r="D1726" s="28"/>
      <c r="E1726" s="28"/>
      <c r="F1726" s="28"/>
      <c r="G1726" s="28"/>
      <c r="H1726" s="29" t="s">
        <v>49</v>
      </c>
      <c r="I1726" s="29" t="s">
        <v>49</v>
      </c>
      <c r="J1726" s="29" t="s">
        <v>49</v>
      </c>
      <c r="K1726" s="1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</row>
    <row r="1727" spans="1:27" ht="22.5" customHeight="1">
      <c r="A1727" s="1"/>
      <c r="B1727" s="28"/>
      <c r="C1727" s="11"/>
      <c r="D1727" s="28"/>
      <c r="E1727" s="28"/>
      <c r="F1727" s="28"/>
      <c r="G1727" s="28"/>
      <c r="H1727" s="29" t="s">
        <v>49</v>
      </c>
      <c r="I1727" s="29" t="s">
        <v>49</v>
      </c>
      <c r="J1727" s="29" t="s">
        <v>49</v>
      </c>
      <c r="K1727" s="1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</row>
    <row r="1728" spans="1:27" ht="22.5" customHeight="1">
      <c r="A1728" s="1"/>
      <c r="B1728" s="28"/>
      <c r="C1728" s="11"/>
      <c r="D1728" s="28"/>
      <c r="E1728" s="28"/>
      <c r="F1728" s="28"/>
      <c r="G1728" s="28"/>
      <c r="H1728" s="29" t="s">
        <v>49</v>
      </c>
      <c r="I1728" s="29" t="s">
        <v>49</v>
      </c>
      <c r="J1728" s="29" t="s">
        <v>49</v>
      </c>
      <c r="K1728" s="1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</row>
    <row r="1729" spans="1:27" ht="22.5" customHeight="1">
      <c r="A1729" s="1"/>
      <c r="B1729" s="28"/>
      <c r="C1729" s="11"/>
      <c r="D1729" s="28"/>
      <c r="E1729" s="28"/>
      <c r="F1729" s="28"/>
      <c r="G1729" s="28"/>
      <c r="H1729" s="29" t="s">
        <v>49</v>
      </c>
      <c r="I1729" s="29" t="s">
        <v>49</v>
      </c>
      <c r="J1729" s="29" t="s">
        <v>49</v>
      </c>
      <c r="K1729" s="1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</row>
    <row r="1730" spans="1:27" ht="22.5" customHeight="1">
      <c r="A1730" s="1"/>
      <c r="B1730" s="28"/>
      <c r="C1730" s="11"/>
      <c r="D1730" s="28"/>
      <c r="E1730" s="28"/>
      <c r="F1730" s="28"/>
      <c r="G1730" s="28"/>
      <c r="H1730" s="29" t="s">
        <v>49</v>
      </c>
      <c r="I1730" s="29" t="s">
        <v>49</v>
      </c>
      <c r="J1730" s="29" t="s">
        <v>49</v>
      </c>
      <c r="K1730" s="1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</row>
    <row r="1731" spans="1:27" ht="22.5" customHeight="1">
      <c r="A1731" s="1"/>
      <c r="B1731" s="28"/>
      <c r="C1731" s="11"/>
      <c r="D1731" s="28"/>
      <c r="E1731" s="28"/>
      <c r="F1731" s="28"/>
      <c r="G1731" s="28"/>
      <c r="H1731" s="29" t="s">
        <v>49</v>
      </c>
      <c r="I1731" s="29" t="s">
        <v>49</v>
      </c>
      <c r="J1731" s="29" t="s">
        <v>49</v>
      </c>
      <c r="K1731" s="1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</row>
    <row r="1732" spans="1:27" ht="22.5" customHeight="1">
      <c r="A1732" s="1"/>
      <c r="B1732" s="28"/>
      <c r="C1732" s="11"/>
      <c r="D1732" s="28"/>
      <c r="E1732" s="28"/>
      <c r="F1732" s="28"/>
      <c r="G1732" s="28"/>
      <c r="H1732" s="29" t="s">
        <v>49</v>
      </c>
      <c r="I1732" s="29" t="s">
        <v>49</v>
      </c>
      <c r="J1732" s="29" t="s">
        <v>49</v>
      </c>
      <c r="K1732" s="1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</row>
    <row r="1733" spans="1:27" ht="22.5" customHeight="1">
      <c r="A1733" s="1"/>
      <c r="B1733" s="28"/>
      <c r="C1733" s="11"/>
      <c r="D1733" s="28"/>
      <c r="E1733" s="28"/>
      <c r="F1733" s="28"/>
      <c r="G1733" s="28"/>
      <c r="H1733" s="29" t="s">
        <v>49</v>
      </c>
      <c r="I1733" s="29" t="s">
        <v>49</v>
      </c>
      <c r="J1733" s="29" t="s">
        <v>49</v>
      </c>
      <c r="K1733" s="1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</row>
    <row r="1734" spans="1:27" ht="22.5" customHeight="1">
      <c r="A1734" s="1"/>
      <c r="B1734" s="28"/>
      <c r="C1734" s="11"/>
      <c r="D1734" s="28"/>
      <c r="E1734" s="28"/>
      <c r="F1734" s="28"/>
      <c r="G1734" s="28"/>
      <c r="H1734" s="29" t="s">
        <v>49</v>
      </c>
      <c r="I1734" s="29" t="s">
        <v>49</v>
      </c>
      <c r="J1734" s="29" t="s">
        <v>49</v>
      </c>
      <c r="K1734" s="1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</row>
    <row r="1735" spans="1:27" ht="22.5" customHeight="1">
      <c r="A1735" s="1"/>
      <c r="B1735" s="28"/>
      <c r="C1735" s="11"/>
      <c r="D1735" s="28"/>
      <c r="E1735" s="28"/>
      <c r="F1735" s="28"/>
      <c r="G1735" s="28"/>
      <c r="H1735" s="29" t="s">
        <v>49</v>
      </c>
      <c r="I1735" s="29" t="s">
        <v>49</v>
      </c>
      <c r="J1735" s="29" t="s">
        <v>49</v>
      </c>
      <c r="K1735" s="1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</row>
    <row r="1736" spans="1:27" ht="22.5" customHeight="1">
      <c r="A1736" s="1"/>
      <c r="B1736" s="28"/>
      <c r="C1736" s="11"/>
      <c r="D1736" s="28"/>
      <c r="E1736" s="28"/>
      <c r="F1736" s="28"/>
      <c r="G1736" s="28"/>
      <c r="H1736" s="29" t="s">
        <v>49</v>
      </c>
      <c r="I1736" s="29" t="s">
        <v>49</v>
      </c>
      <c r="J1736" s="29" t="s">
        <v>49</v>
      </c>
      <c r="K1736" s="1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</row>
    <row r="1737" spans="1:27" ht="22.5" customHeight="1">
      <c r="A1737" s="1"/>
      <c r="B1737" s="28"/>
      <c r="C1737" s="11"/>
      <c r="D1737" s="28"/>
      <c r="E1737" s="28"/>
      <c r="F1737" s="28"/>
      <c r="G1737" s="28"/>
      <c r="H1737" s="29" t="s">
        <v>49</v>
      </c>
      <c r="I1737" s="29" t="s">
        <v>49</v>
      </c>
      <c r="J1737" s="29" t="s">
        <v>49</v>
      </c>
      <c r="K1737" s="1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</row>
    <row r="1738" spans="1:27" ht="22.5" customHeight="1">
      <c r="A1738" s="1"/>
      <c r="B1738" s="28"/>
      <c r="C1738" s="11"/>
      <c r="D1738" s="28"/>
      <c r="E1738" s="28"/>
      <c r="F1738" s="28"/>
      <c r="G1738" s="28"/>
      <c r="H1738" s="29" t="s">
        <v>49</v>
      </c>
      <c r="I1738" s="29" t="s">
        <v>49</v>
      </c>
      <c r="J1738" s="29" t="s">
        <v>49</v>
      </c>
      <c r="K1738" s="1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</row>
    <row r="1739" spans="1:27" ht="22.5" customHeight="1">
      <c r="A1739" s="1"/>
      <c r="B1739" s="28"/>
      <c r="C1739" s="11"/>
      <c r="D1739" s="28"/>
      <c r="E1739" s="28"/>
      <c r="F1739" s="28"/>
      <c r="G1739" s="28"/>
      <c r="H1739" s="29" t="s">
        <v>49</v>
      </c>
      <c r="I1739" s="29" t="s">
        <v>49</v>
      </c>
      <c r="J1739" s="29" t="s">
        <v>49</v>
      </c>
      <c r="K1739" s="1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</row>
    <row r="1740" spans="1:27" ht="22.5" customHeight="1">
      <c r="A1740" s="1"/>
      <c r="B1740" s="28"/>
      <c r="C1740" s="11"/>
      <c r="D1740" s="28"/>
      <c r="E1740" s="28"/>
      <c r="F1740" s="28"/>
      <c r="G1740" s="28"/>
      <c r="H1740" s="29" t="s">
        <v>49</v>
      </c>
      <c r="I1740" s="29" t="s">
        <v>49</v>
      </c>
      <c r="J1740" s="29" t="s">
        <v>49</v>
      </c>
      <c r="K1740" s="1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</row>
    <row r="1741" spans="1:27" ht="22.5" customHeight="1">
      <c r="A1741" s="1"/>
      <c r="B1741" s="28"/>
      <c r="C1741" s="11"/>
      <c r="D1741" s="28"/>
      <c r="E1741" s="28"/>
      <c r="F1741" s="28"/>
      <c r="G1741" s="28"/>
      <c r="H1741" s="29" t="s">
        <v>49</v>
      </c>
      <c r="I1741" s="29" t="s">
        <v>49</v>
      </c>
      <c r="J1741" s="29" t="s">
        <v>49</v>
      </c>
      <c r="K1741" s="1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</row>
    <row r="1742" spans="1:27" ht="22.5" customHeight="1">
      <c r="A1742" s="1"/>
      <c r="B1742" s="28"/>
      <c r="C1742" s="11"/>
      <c r="D1742" s="28"/>
      <c r="E1742" s="28"/>
      <c r="F1742" s="28"/>
      <c r="G1742" s="28"/>
      <c r="H1742" s="29" t="s">
        <v>49</v>
      </c>
      <c r="I1742" s="29" t="s">
        <v>49</v>
      </c>
      <c r="J1742" s="29" t="s">
        <v>49</v>
      </c>
      <c r="K1742" s="1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</row>
    <row r="1743" spans="1:27" ht="22.5" customHeight="1">
      <c r="A1743" s="1"/>
      <c r="B1743" s="28"/>
      <c r="C1743" s="11"/>
      <c r="D1743" s="28"/>
      <c r="E1743" s="28"/>
      <c r="F1743" s="28"/>
      <c r="G1743" s="28"/>
      <c r="H1743" s="29" t="s">
        <v>49</v>
      </c>
      <c r="I1743" s="29" t="s">
        <v>49</v>
      </c>
      <c r="J1743" s="29" t="s">
        <v>49</v>
      </c>
      <c r="K1743" s="1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</row>
    <row r="1744" spans="1:27" ht="22.5" customHeight="1">
      <c r="A1744" s="1"/>
      <c r="B1744" s="28"/>
      <c r="C1744" s="11"/>
      <c r="D1744" s="28"/>
      <c r="E1744" s="28"/>
      <c r="F1744" s="28"/>
      <c r="G1744" s="28"/>
      <c r="H1744" s="29" t="s">
        <v>49</v>
      </c>
      <c r="I1744" s="29" t="s">
        <v>49</v>
      </c>
      <c r="J1744" s="29" t="s">
        <v>49</v>
      </c>
      <c r="K1744" s="1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</row>
    <row r="1745" spans="1:27" ht="22.5" customHeight="1">
      <c r="A1745" s="1"/>
      <c r="B1745" s="28"/>
      <c r="C1745" s="11"/>
      <c r="D1745" s="28"/>
      <c r="E1745" s="28"/>
      <c r="F1745" s="28"/>
      <c r="G1745" s="28"/>
      <c r="H1745" s="29" t="s">
        <v>49</v>
      </c>
      <c r="I1745" s="29" t="s">
        <v>49</v>
      </c>
      <c r="J1745" s="29" t="s">
        <v>49</v>
      </c>
      <c r="K1745" s="1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</row>
    <row r="1746" spans="1:27" ht="22.5" customHeight="1">
      <c r="A1746" s="1"/>
      <c r="B1746" s="28"/>
      <c r="C1746" s="11"/>
      <c r="D1746" s="28"/>
      <c r="E1746" s="28"/>
      <c r="F1746" s="28"/>
      <c r="G1746" s="28"/>
      <c r="H1746" s="29" t="s">
        <v>49</v>
      </c>
      <c r="I1746" s="29" t="s">
        <v>49</v>
      </c>
      <c r="J1746" s="29" t="s">
        <v>49</v>
      </c>
      <c r="K1746" s="1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</row>
    <row r="1747" spans="1:27" ht="22.5" customHeight="1">
      <c r="A1747" s="1"/>
      <c r="B1747" s="28"/>
      <c r="C1747" s="11"/>
      <c r="D1747" s="28"/>
      <c r="E1747" s="28"/>
      <c r="F1747" s="28"/>
      <c r="G1747" s="28"/>
      <c r="H1747" s="29" t="s">
        <v>49</v>
      </c>
      <c r="I1747" s="29" t="s">
        <v>49</v>
      </c>
      <c r="J1747" s="29" t="s">
        <v>49</v>
      </c>
      <c r="K1747" s="1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</row>
    <row r="1748" spans="1:27" ht="22.5" customHeight="1">
      <c r="A1748" s="1"/>
      <c r="B1748" s="28"/>
      <c r="C1748" s="11"/>
      <c r="D1748" s="28"/>
      <c r="E1748" s="28"/>
      <c r="F1748" s="28"/>
      <c r="G1748" s="28"/>
      <c r="H1748" s="29" t="s">
        <v>49</v>
      </c>
      <c r="I1748" s="29" t="s">
        <v>49</v>
      </c>
      <c r="J1748" s="29" t="s">
        <v>49</v>
      </c>
      <c r="K1748" s="1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</row>
    <row r="1749" spans="1:27" ht="22.5" customHeight="1">
      <c r="A1749" s="1"/>
      <c r="B1749" s="28"/>
      <c r="C1749" s="11"/>
      <c r="D1749" s="28"/>
      <c r="E1749" s="28"/>
      <c r="F1749" s="28"/>
      <c r="G1749" s="28"/>
      <c r="H1749" s="29" t="s">
        <v>49</v>
      </c>
      <c r="I1749" s="29" t="s">
        <v>49</v>
      </c>
      <c r="J1749" s="29" t="s">
        <v>49</v>
      </c>
      <c r="K1749" s="1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</row>
    <row r="1750" spans="1:27" ht="22.5" customHeight="1">
      <c r="A1750" s="1"/>
      <c r="B1750" s="28"/>
      <c r="C1750" s="11"/>
      <c r="D1750" s="28"/>
      <c r="E1750" s="28"/>
      <c r="F1750" s="28"/>
      <c r="G1750" s="28"/>
      <c r="H1750" s="29" t="s">
        <v>49</v>
      </c>
      <c r="I1750" s="29" t="s">
        <v>49</v>
      </c>
      <c r="J1750" s="29" t="s">
        <v>49</v>
      </c>
      <c r="K1750" s="1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</row>
    <row r="1751" spans="1:27" ht="22.5" customHeight="1">
      <c r="A1751" s="1"/>
      <c r="B1751" s="28"/>
      <c r="C1751" s="11"/>
      <c r="D1751" s="28"/>
      <c r="E1751" s="28"/>
      <c r="F1751" s="28"/>
      <c r="G1751" s="28"/>
      <c r="H1751" s="29" t="s">
        <v>49</v>
      </c>
      <c r="I1751" s="29" t="s">
        <v>49</v>
      </c>
      <c r="J1751" s="29" t="s">
        <v>49</v>
      </c>
      <c r="K1751" s="1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</row>
    <row r="1752" spans="1:27" ht="22.5" customHeight="1">
      <c r="A1752" s="1"/>
      <c r="B1752" s="28"/>
      <c r="C1752" s="11"/>
      <c r="D1752" s="28"/>
      <c r="E1752" s="28"/>
      <c r="F1752" s="28"/>
      <c r="G1752" s="28"/>
      <c r="H1752" s="29" t="s">
        <v>49</v>
      </c>
      <c r="I1752" s="29" t="s">
        <v>49</v>
      </c>
      <c r="J1752" s="29" t="s">
        <v>49</v>
      </c>
      <c r="K1752" s="1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</row>
    <row r="1753" spans="1:27" ht="22.5" customHeight="1">
      <c r="A1753" s="1"/>
      <c r="B1753" s="28"/>
      <c r="C1753" s="11"/>
      <c r="D1753" s="28"/>
      <c r="E1753" s="28"/>
      <c r="F1753" s="28"/>
      <c r="G1753" s="28"/>
      <c r="H1753" s="29" t="s">
        <v>49</v>
      </c>
      <c r="I1753" s="29" t="s">
        <v>49</v>
      </c>
      <c r="J1753" s="29" t="s">
        <v>49</v>
      </c>
      <c r="K1753" s="1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</row>
    <row r="1754" spans="1:27" ht="22.5" customHeight="1">
      <c r="A1754" s="1"/>
      <c r="B1754" s="28"/>
      <c r="C1754" s="11"/>
      <c r="D1754" s="28"/>
      <c r="E1754" s="28"/>
      <c r="F1754" s="28"/>
      <c r="G1754" s="28"/>
      <c r="H1754" s="29" t="s">
        <v>49</v>
      </c>
      <c r="I1754" s="29" t="s">
        <v>49</v>
      </c>
      <c r="J1754" s="29" t="s">
        <v>49</v>
      </c>
      <c r="K1754" s="1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</row>
    <row r="1755" spans="1:27" ht="22.5" customHeight="1">
      <c r="A1755" s="1"/>
      <c r="B1755" s="28"/>
      <c r="C1755" s="11"/>
      <c r="D1755" s="28"/>
      <c r="E1755" s="28"/>
      <c r="F1755" s="28"/>
      <c r="G1755" s="28"/>
      <c r="H1755" s="29" t="s">
        <v>49</v>
      </c>
      <c r="I1755" s="29" t="s">
        <v>49</v>
      </c>
      <c r="J1755" s="29" t="s">
        <v>49</v>
      </c>
      <c r="K1755" s="1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</row>
    <row r="1756" spans="1:27" ht="22.5" customHeight="1">
      <c r="A1756" s="1"/>
      <c r="B1756" s="28"/>
      <c r="C1756" s="11"/>
      <c r="D1756" s="28"/>
      <c r="E1756" s="28"/>
      <c r="F1756" s="28"/>
      <c r="G1756" s="28"/>
      <c r="H1756" s="29" t="s">
        <v>49</v>
      </c>
      <c r="I1756" s="29" t="s">
        <v>49</v>
      </c>
      <c r="J1756" s="29" t="s">
        <v>49</v>
      </c>
      <c r="K1756" s="1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</row>
    <row r="1757" spans="1:27" ht="22.5" customHeight="1">
      <c r="A1757" s="1"/>
      <c r="B1757" s="28"/>
      <c r="C1757" s="11"/>
      <c r="D1757" s="28"/>
      <c r="E1757" s="28"/>
      <c r="F1757" s="28"/>
      <c r="G1757" s="28"/>
      <c r="H1757" s="29" t="s">
        <v>49</v>
      </c>
      <c r="I1757" s="29" t="s">
        <v>49</v>
      </c>
      <c r="J1757" s="29" t="s">
        <v>49</v>
      </c>
      <c r="K1757" s="1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</row>
    <row r="1758" spans="1:27" ht="22.5" customHeight="1">
      <c r="A1758" s="1"/>
      <c r="B1758" s="28"/>
      <c r="C1758" s="11"/>
      <c r="D1758" s="28"/>
      <c r="E1758" s="28"/>
      <c r="F1758" s="28"/>
      <c r="G1758" s="28"/>
      <c r="H1758" s="29" t="s">
        <v>49</v>
      </c>
      <c r="I1758" s="29" t="s">
        <v>49</v>
      </c>
      <c r="J1758" s="29" t="s">
        <v>49</v>
      </c>
      <c r="K1758" s="1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</row>
    <row r="1759" spans="1:27" ht="22.5" customHeight="1">
      <c r="A1759" s="1"/>
      <c r="B1759" s="28"/>
      <c r="C1759" s="11"/>
      <c r="D1759" s="28"/>
      <c r="E1759" s="28"/>
      <c r="F1759" s="28"/>
      <c r="G1759" s="28"/>
      <c r="H1759" s="29" t="s">
        <v>49</v>
      </c>
      <c r="I1759" s="29" t="s">
        <v>49</v>
      </c>
      <c r="J1759" s="29" t="s">
        <v>49</v>
      </c>
      <c r="K1759" s="1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</row>
    <row r="1760" spans="1:27" ht="22.5" customHeight="1">
      <c r="A1760" s="1"/>
      <c r="B1760" s="28"/>
      <c r="C1760" s="11"/>
      <c r="D1760" s="28"/>
      <c r="E1760" s="28"/>
      <c r="F1760" s="28"/>
      <c r="G1760" s="28"/>
      <c r="H1760" s="29" t="s">
        <v>49</v>
      </c>
      <c r="I1760" s="29" t="s">
        <v>49</v>
      </c>
      <c r="J1760" s="29" t="s">
        <v>49</v>
      </c>
      <c r="K1760" s="1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</row>
    <row r="1761" spans="1:27" ht="22.5" customHeight="1">
      <c r="A1761" s="1"/>
      <c r="B1761" s="28"/>
      <c r="C1761" s="11"/>
      <c r="D1761" s="28"/>
      <c r="E1761" s="28"/>
      <c r="F1761" s="28"/>
      <c r="G1761" s="28"/>
      <c r="H1761" s="29" t="s">
        <v>49</v>
      </c>
      <c r="I1761" s="29" t="s">
        <v>49</v>
      </c>
      <c r="J1761" s="29" t="s">
        <v>49</v>
      </c>
      <c r="K1761" s="1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</row>
    <row r="1762" spans="1:27" ht="22.5" customHeight="1">
      <c r="A1762" s="1"/>
      <c r="B1762" s="28"/>
      <c r="C1762" s="11"/>
      <c r="D1762" s="28"/>
      <c r="E1762" s="28"/>
      <c r="F1762" s="28"/>
      <c r="G1762" s="28"/>
      <c r="H1762" s="29" t="s">
        <v>49</v>
      </c>
      <c r="I1762" s="29" t="s">
        <v>49</v>
      </c>
      <c r="J1762" s="29" t="s">
        <v>49</v>
      </c>
      <c r="K1762" s="1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</row>
    <row r="1763" spans="1:27" ht="22.5" customHeight="1">
      <c r="A1763" s="1"/>
      <c r="B1763" s="28"/>
      <c r="C1763" s="11"/>
      <c r="D1763" s="28"/>
      <c r="E1763" s="28"/>
      <c r="F1763" s="28"/>
      <c r="G1763" s="28"/>
      <c r="H1763" s="29" t="s">
        <v>49</v>
      </c>
      <c r="I1763" s="29" t="s">
        <v>49</v>
      </c>
      <c r="J1763" s="29" t="s">
        <v>49</v>
      </c>
      <c r="K1763" s="1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</row>
    <row r="1764" spans="1:27" ht="22.5" customHeight="1">
      <c r="A1764" s="1"/>
      <c r="B1764" s="28"/>
      <c r="C1764" s="11"/>
      <c r="D1764" s="28"/>
      <c r="E1764" s="28"/>
      <c r="F1764" s="28"/>
      <c r="G1764" s="28"/>
      <c r="H1764" s="29" t="s">
        <v>49</v>
      </c>
      <c r="I1764" s="29" t="s">
        <v>49</v>
      </c>
      <c r="J1764" s="29" t="s">
        <v>49</v>
      </c>
      <c r="K1764" s="1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</row>
    <row r="1765" spans="1:27" ht="22.5" customHeight="1">
      <c r="A1765" s="1"/>
      <c r="B1765" s="28"/>
      <c r="C1765" s="11"/>
      <c r="D1765" s="28"/>
      <c r="E1765" s="28"/>
      <c r="F1765" s="28"/>
      <c r="G1765" s="28"/>
      <c r="H1765" s="29" t="s">
        <v>49</v>
      </c>
      <c r="I1765" s="29" t="s">
        <v>49</v>
      </c>
      <c r="J1765" s="29" t="s">
        <v>49</v>
      </c>
      <c r="K1765" s="1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</row>
    <row r="1766" spans="1:27" ht="22.5" customHeight="1">
      <c r="A1766" s="1"/>
      <c r="B1766" s="28"/>
      <c r="C1766" s="11"/>
      <c r="D1766" s="28"/>
      <c r="E1766" s="28"/>
      <c r="F1766" s="28"/>
      <c r="G1766" s="28"/>
      <c r="H1766" s="29" t="s">
        <v>49</v>
      </c>
      <c r="I1766" s="29" t="s">
        <v>49</v>
      </c>
      <c r="J1766" s="29" t="s">
        <v>49</v>
      </c>
      <c r="K1766" s="1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</row>
    <row r="1767" spans="1:27" ht="22.5" customHeight="1">
      <c r="A1767" s="1"/>
      <c r="B1767" s="28"/>
      <c r="C1767" s="11"/>
      <c r="D1767" s="28"/>
      <c r="E1767" s="28"/>
      <c r="F1767" s="28"/>
      <c r="G1767" s="28"/>
      <c r="H1767" s="29" t="s">
        <v>49</v>
      </c>
      <c r="I1767" s="29" t="s">
        <v>49</v>
      </c>
      <c r="J1767" s="29" t="s">
        <v>49</v>
      </c>
      <c r="K1767" s="1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</row>
    <row r="1768" spans="1:27" ht="22.5" customHeight="1">
      <c r="A1768" s="1"/>
      <c r="B1768" s="28"/>
      <c r="C1768" s="11"/>
      <c r="D1768" s="28"/>
      <c r="E1768" s="28"/>
      <c r="F1768" s="28"/>
      <c r="G1768" s="28"/>
      <c r="H1768" s="29" t="s">
        <v>49</v>
      </c>
      <c r="I1768" s="29" t="s">
        <v>49</v>
      </c>
      <c r="J1768" s="29" t="s">
        <v>49</v>
      </c>
      <c r="K1768" s="1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</row>
    <row r="1769" spans="1:27" ht="22.5" customHeight="1">
      <c r="A1769" s="1"/>
      <c r="B1769" s="28"/>
      <c r="C1769" s="11"/>
      <c r="D1769" s="28"/>
      <c r="E1769" s="28"/>
      <c r="F1769" s="28"/>
      <c r="G1769" s="28"/>
      <c r="H1769" s="29" t="s">
        <v>49</v>
      </c>
      <c r="I1769" s="29" t="s">
        <v>49</v>
      </c>
      <c r="J1769" s="29" t="s">
        <v>49</v>
      </c>
      <c r="K1769" s="1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</row>
    <row r="1770" spans="1:27" ht="22.5" customHeight="1">
      <c r="A1770" s="1"/>
      <c r="B1770" s="28"/>
      <c r="C1770" s="11"/>
      <c r="D1770" s="28"/>
      <c r="E1770" s="28"/>
      <c r="F1770" s="28"/>
      <c r="G1770" s="28"/>
      <c r="H1770" s="29" t="s">
        <v>49</v>
      </c>
      <c r="I1770" s="29" t="s">
        <v>49</v>
      </c>
      <c r="J1770" s="29" t="s">
        <v>49</v>
      </c>
      <c r="K1770" s="1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</row>
    <row r="1771" spans="1:27" ht="22.5" customHeight="1">
      <c r="A1771" s="1"/>
      <c r="B1771" s="28"/>
      <c r="C1771" s="11"/>
      <c r="D1771" s="28"/>
      <c r="E1771" s="28"/>
      <c r="F1771" s="28"/>
      <c r="G1771" s="28"/>
      <c r="H1771" s="29" t="s">
        <v>49</v>
      </c>
      <c r="I1771" s="29" t="s">
        <v>49</v>
      </c>
      <c r="J1771" s="29" t="s">
        <v>49</v>
      </c>
      <c r="K1771" s="1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</row>
    <row r="1772" spans="1:27" ht="22.5" customHeight="1">
      <c r="A1772" s="1"/>
      <c r="B1772" s="28"/>
      <c r="C1772" s="11"/>
      <c r="D1772" s="28"/>
      <c r="E1772" s="28"/>
      <c r="F1772" s="28"/>
      <c r="G1772" s="28"/>
      <c r="H1772" s="29" t="s">
        <v>49</v>
      </c>
      <c r="I1772" s="29" t="s">
        <v>49</v>
      </c>
      <c r="J1772" s="29" t="s">
        <v>49</v>
      </c>
      <c r="K1772" s="1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</row>
    <row r="1773" spans="1:27" ht="22.5" customHeight="1">
      <c r="A1773" s="1"/>
      <c r="B1773" s="28"/>
      <c r="C1773" s="11"/>
      <c r="D1773" s="28"/>
      <c r="E1773" s="28"/>
      <c r="F1773" s="28"/>
      <c r="G1773" s="28"/>
      <c r="H1773" s="29" t="s">
        <v>49</v>
      </c>
      <c r="I1773" s="29" t="s">
        <v>49</v>
      </c>
      <c r="J1773" s="29" t="s">
        <v>49</v>
      </c>
      <c r="K1773" s="1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</row>
    <row r="1774" spans="1:27" ht="22.5" customHeight="1">
      <c r="A1774" s="1"/>
      <c r="B1774" s="28"/>
      <c r="C1774" s="11"/>
      <c r="D1774" s="28"/>
      <c r="E1774" s="28"/>
      <c r="F1774" s="28"/>
      <c r="G1774" s="28"/>
      <c r="H1774" s="29" t="s">
        <v>49</v>
      </c>
      <c r="I1774" s="29" t="s">
        <v>49</v>
      </c>
      <c r="J1774" s="29" t="s">
        <v>49</v>
      </c>
      <c r="K1774" s="1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</row>
    <row r="1775" spans="1:27" ht="22.5" customHeight="1">
      <c r="A1775" s="1"/>
      <c r="B1775" s="28"/>
      <c r="C1775" s="11"/>
      <c r="D1775" s="28"/>
      <c r="E1775" s="28"/>
      <c r="F1775" s="28"/>
      <c r="G1775" s="28"/>
      <c r="H1775" s="29" t="s">
        <v>49</v>
      </c>
      <c r="I1775" s="29" t="s">
        <v>49</v>
      </c>
      <c r="J1775" s="29" t="s">
        <v>49</v>
      </c>
      <c r="K1775" s="1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</row>
    <row r="1776" spans="1:27" ht="22.5" customHeight="1">
      <c r="A1776" s="1"/>
      <c r="B1776" s="28"/>
      <c r="C1776" s="11"/>
      <c r="D1776" s="28"/>
      <c r="E1776" s="28"/>
      <c r="F1776" s="28"/>
      <c r="G1776" s="28"/>
      <c r="H1776" s="29" t="s">
        <v>49</v>
      </c>
      <c r="I1776" s="29" t="s">
        <v>49</v>
      </c>
      <c r="J1776" s="29" t="s">
        <v>49</v>
      </c>
      <c r="K1776" s="1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</row>
    <row r="1777" spans="1:27" ht="22.5" customHeight="1">
      <c r="A1777" s="1"/>
      <c r="B1777" s="28"/>
      <c r="C1777" s="11"/>
      <c r="D1777" s="28"/>
      <c r="E1777" s="28"/>
      <c r="F1777" s="28"/>
      <c r="G1777" s="28"/>
      <c r="H1777" s="29" t="s">
        <v>49</v>
      </c>
      <c r="I1777" s="29" t="s">
        <v>49</v>
      </c>
      <c r="J1777" s="29" t="s">
        <v>49</v>
      </c>
      <c r="K1777" s="1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</row>
    <row r="1778" spans="1:27" ht="22.5" customHeight="1">
      <c r="A1778" s="1"/>
      <c r="B1778" s="28"/>
      <c r="C1778" s="11"/>
      <c r="D1778" s="28"/>
      <c r="E1778" s="28"/>
      <c r="F1778" s="28"/>
      <c r="G1778" s="28"/>
      <c r="H1778" s="29" t="s">
        <v>49</v>
      </c>
      <c r="I1778" s="29" t="s">
        <v>49</v>
      </c>
      <c r="J1778" s="29" t="s">
        <v>49</v>
      </c>
      <c r="K1778" s="1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</row>
    <row r="1779" spans="1:27" ht="22.5" customHeight="1">
      <c r="A1779" s="1"/>
      <c r="B1779" s="28"/>
      <c r="C1779" s="11"/>
      <c r="D1779" s="28"/>
      <c r="E1779" s="28"/>
      <c r="F1779" s="28"/>
      <c r="G1779" s="28"/>
      <c r="H1779" s="29" t="s">
        <v>49</v>
      </c>
      <c r="I1779" s="29" t="s">
        <v>49</v>
      </c>
      <c r="J1779" s="29" t="s">
        <v>49</v>
      </c>
      <c r="K1779" s="1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</row>
    <row r="1780" spans="1:27" ht="22.5" customHeight="1">
      <c r="A1780" s="1"/>
      <c r="B1780" s="28"/>
      <c r="C1780" s="11"/>
      <c r="D1780" s="28"/>
      <c r="E1780" s="28"/>
      <c r="F1780" s="28"/>
      <c r="G1780" s="28"/>
      <c r="H1780" s="29" t="s">
        <v>49</v>
      </c>
      <c r="I1780" s="29" t="s">
        <v>49</v>
      </c>
      <c r="J1780" s="29" t="s">
        <v>49</v>
      </c>
      <c r="K1780" s="1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</row>
    <row r="1781" spans="1:27" ht="22.5" customHeight="1">
      <c r="A1781" s="1"/>
      <c r="B1781" s="28"/>
      <c r="C1781" s="11"/>
      <c r="D1781" s="28"/>
      <c r="E1781" s="28"/>
      <c r="F1781" s="28"/>
      <c r="G1781" s="28"/>
      <c r="H1781" s="29" t="s">
        <v>49</v>
      </c>
      <c r="I1781" s="29" t="s">
        <v>49</v>
      </c>
      <c r="J1781" s="29" t="s">
        <v>49</v>
      </c>
      <c r="K1781" s="1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</row>
    <row r="1782" spans="1:27" ht="22.5" customHeight="1">
      <c r="A1782" s="1"/>
      <c r="B1782" s="28"/>
      <c r="C1782" s="11"/>
      <c r="D1782" s="28"/>
      <c r="E1782" s="28"/>
      <c r="F1782" s="28"/>
      <c r="G1782" s="28"/>
      <c r="H1782" s="29" t="s">
        <v>49</v>
      </c>
      <c r="I1782" s="29" t="s">
        <v>49</v>
      </c>
      <c r="J1782" s="29" t="s">
        <v>49</v>
      </c>
      <c r="K1782" s="1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</row>
    <row r="1783" spans="1:27" ht="22.5" customHeight="1">
      <c r="A1783" s="1"/>
      <c r="B1783" s="28"/>
      <c r="C1783" s="11"/>
      <c r="D1783" s="28"/>
      <c r="E1783" s="28"/>
      <c r="F1783" s="28"/>
      <c r="G1783" s="28"/>
      <c r="H1783" s="29" t="s">
        <v>49</v>
      </c>
      <c r="I1783" s="29" t="s">
        <v>49</v>
      </c>
      <c r="J1783" s="29" t="s">
        <v>49</v>
      </c>
      <c r="K1783" s="1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</row>
    <row r="1784" spans="1:27" ht="22.5" customHeight="1">
      <c r="A1784" s="1"/>
      <c r="B1784" s="28"/>
      <c r="C1784" s="11"/>
      <c r="D1784" s="28"/>
      <c r="E1784" s="28"/>
      <c r="F1784" s="28"/>
      <c r="G1784" s="28"/>
      <c r="H1784" s="29" t="s">
        <v>49</v>
      </c>
      <c r="I1784" s="29" t="s">
        <v>49</v>
      </c>
      <c r="J1784" s="29" t="s">
        <v>49</v>
      </c>
      <c r="K1784" s="1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</row>
    <row r="1785" spans="1:27" ht="22.5" customHeight="1">
      <c r="A1785" s="1"/>
      <c r="B1785" s="28"/>
      <c r="C1785" s="11"/>
      <c r="D1785" s="28"/>
      <c r="E1785" s="28"/>
      <c r="F1785" s="28"/>
      <c r="G1785" s="28"/>
      <c r="H1785" s="29" t="s">
        <v>49</v>
      </c>
      <c r="I1785" s="29" t="s">
        <v>49</v>
      </c>
      <c r="J1785" s="29" t="s">
        <v>49</v>
      </c>
      <c r="K1785" s="1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</row>
    <row r="1786" spans="1:27" ht="22.5" customHeight="1">
      <c r="A1786" s="1"/>
      <c r="B1786" s="28"/>
      <c r="C1786" s="11"/>
      <c r="D1786" s="28"/>
      <c r="E1786" s="28"/>
      <c r="F1786" s="28"/>
      <c r="G1786" s="28"/>
      <c r="H1786" s="29" t="s">
        <v>49</v>
      </c>
      <c r="I1786" s="29" t="s">
        <v>49</v>
      </c>
      <c r="J1786" s="29" t="s">
        <v>49</v>
      </c>
      <c r="K1786" s="1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</row>
    <row r="1787" spans="1:27" ht="22.5" customHeight="1">
      <c r="A1787" s="1"/>
      <c r="B1787" s="28"/>
      <c r="C1787" s="11"/>
      <c r="D1787" s="28"/>
      <c r="E1787" s="28"/>
      <c r="F1787" s="28"/>
      <c r="G1787" s="28"/>
      <c r="H1787" s="29" t="s">
        <v>49</v>
      </c>
      <c r="I1787" s="29" t="s">
        <v>49</v>
      </c>
      <c r="J1787" s="29" t="s">
        <v>49</v>
      </c>
      <c r="K1787" s="1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</row>
    <row r="1788" spans="1:27" ht="22.5" customHeight="1">
      <c r="A1788" s="1"/>
      <c r="B1788" s="28"/>
      <c r="C1788" s="11"/>
      <c r="D1788" s="28"/>
      <c r="E1788" s="28"/>
      <c r="F1788" s="28"/>
      <c r="G1788" s="28"/>
      <c r="H1788" s="29" t="s">
        <v>49</v>
      </c>
      <c r="I1788" s="29" t="s">
        <v>49</v>
      </c>
      <c r="J1788" s="29" t="s">
        <v>49</v>
      </c>
      <c r="K1788" s="1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</row>
    <row r="1789" spans="1:27" ht="22.5" customHeight="1">
      <c r="A1789" s="1"/>
      <c r="B1789" s="28"/>
      <c r="C1789" s="11"/>
      <c r="D1789" s="28"/>
      <c r="E1789" s="28"/>
      <c r="F1789" s="28"/>
      <c r="G1789" s="28"/>
      <c r="H1789" s="29" t="s">
        <v>49</v>
      </c>
      <c r="I1789" s="29" t="s">
        <v>49</v>
      </c>
      <c r="J1789" s="29" t="s">
        <v>49</v>
      </c>
      <c r="K1789" s="1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</row>
    <row r="1790" spans="1:27" ht="22.5" customHeight="1">
      <c r="A1790" s="1"/>
      <c r="B1790" s="28"/>
      <c r="C1790" s="11"/>
      <c r="D1790" s="28"/>
      <c r="E1790" s="28"/>
      <c r="F1790" s="28"/>
      <c r="G1790" s="28"/>
      <c r="H1790" s="29" t="s">
        <v>49</v>
      </c>
      <c r="I1790" s="29" t="s">
        <v>49</v>
      </c>
      <c r="J1790" s="29" t="s">
        <v>49</v>
      </c>
      <c r="K1790" s="1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</row>
    <row r="1791" spans="1:27" ht="22.5" customHeight="1">
      <c r="A1791" s="1"/>
      <c r="B1791" s="28"/>
      <c r="C1791" s="11"/>
      <c r="D1791" s="28"/>
      <c r="E1791" s="28"/>
      <c r="F1791" s="28"/>
      <c r="G1791" s="28"/>
      <c r="H1791" s="29"/>
      <c r="I1791" s="29"/>
      <c r="J1791" s="29"/>
      <c r="K1791" s="1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</row>
    <row r="1792" spans="1:27" ht="22.5" customHeight="1">
      <c r="A1792" s="1"/>
      <c r="B1792" s="28"/>
      <c r="C1792" s="11"/>
      <c r="D1792" s="28"/>
      <c r="E1792" s="28"/>
      <c r="F1792" s="28"/>
      <c r="G1792" s="28"/>
      <c r="H1792" s="29"/>
      <c r="I1792" s="29"/>
      <c r="J1792" s="29"/>
      <c r="K1792" s="1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</row>
    <row r="1793" spans="1:27" ht="22.5" customHeight="1">
      <c r="A1793" s="1"/>
      <c r="B1793" s="28"/>
      <c r="C1793" s="11"/>
      <c r="D1793" s="28"/>
      <c r="E1793" s="28"/>
      <c r="F1793" s="28"/>
      <c r="G1793" s="28"/>
      <c r="H1793" s="29"/>
      <c r="I1793" s="29"/>
      <c r="J1793" s="29"/>
      <c r="K1793" s="1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</row>
    <row r="1794" spans="1:27" ht="22.5" customHeight="1">
      <c r="A1794" s="1"/>
      <c r="B1794" s="28"/>
      <c r="C1794" s="11"/>
      <c r="D1794" s="28"/>
      <c r="E1794" s="28"/>
      <c r="F1794" s="28"/>
      <c r="G1794" s="28"/>
      <c r="H1794" s="29"/>
      <c r="I1794" s="29"/>
      <c r="J1794" s="29"/>
      <c r="K1794" s="1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</row>
    <row r="1795" spans="1:27" ht="22.5" customHeight="1">
      <c r="A1795" s="1"/>
      <c r="B1795" s="28"/>
      <c r="C1795" s="11"/>
      <c r="D1795" s="28"/>
      <c r="E1795" s="28"/>
      <c r="F1795" s="28"/>
      <c r="G1795" s="28"/>
      <c r="H1795" s="29"/>
      <c r="I1795" s="29"/>
      <c r="J1795" s="29"/>
      <c r="K1795" s="1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</row>
    <row r="1796" spans="1:27" ht="22.5" customHeight="1">
      <c r="A1796" s="1"/>
      <c r="B1796" s="28"/>
      <c r="C1796" s="11"/>
      <c r="D1796" s="28"/>
      <c r="E1796" s="28"/>
      <c r="F1796" s="28"/>
      <c r="G1796" s="28"/>
      <c r="H1796" s="29"/>
      <c r="I1796" s="29"/>
      <c r="J1796" s="29"/>
      <c r="K1796" s="1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</row>
    <row r="1797" spans="1:27" ht="22.5" customHeight="1">
      <c r="A1797" s="1"/>
      <c r="B1797" s="28"/>
      <c r="C1797" s="11"/>
      <c r="D1797" s="28"/>
      <c r="E1797" s="28"/>
      <c r="F1797" s="28"/>
      <c r="G1797" s="28"/>
      <c r="H1797" s="29"/>
      <c r="I1797" s="29"/>
      <c r="J1797" s="29"/>
      <c r="K1797" s="1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</row>
    <row r="1798" spans="1:27" ht="22.5" customHeight="1">
      <c r="A1798" s="1"/>
      <c r="B1798" s="28"/>
      <c r="C1798" s="11"/>
      <c r="D1798" s="28"/>
      <c r="E1798" s="28"/>
      <c r="F1798" s="28"/>
      <c r="G1798" s="28"/>
      <c r="H1798" s="29"/>
      <c r="I1798" s="29"/>
      <c r="J1798" s="29"/>
      <c r="K1798" s="1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</row>
    <row r="1799" spans="1:27" ht="22.5" customHeight="1">
      <c r="A1799" s="1"/>
      <c r="B1799" s="28"/>
      <c r="C1799" s="11"/>
      <c r="D1799" s="28"/>
      <c r="E1799" s="28"/>
      <c r="F1799" s="28"/>
      <c r="G1799" s="28"/>
      <c r="H1799" s="29"/>
      <c r="I1799" s="29"/>
      <c r="J1799" s="29"/>
      <c r="K1799" s="1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</row>
    <row r="1800" spans="1:27" ht="22.5" customHeight="1">
      <c r="A1800" s="1"/>
      <c r="B1800" s="28"/>
      <c r="C1800" s="11"/>
      <c r="D1800" s="28"/>
      <c r="E1800" s="28"/>
      <c r="F1800" s="28"/>
      <c r="G1800" s="28"/>
      <c r="H1800" s="29"/>
      <c r="I1800" s="29"/>
      <c r="J1800" s="29"/>
      <c r="K1800" s="1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</row>
    <row r="1801" spans="1:27" ht="22.5" customHeight="1">
      <c r="A1801" s="1"/>
      <c r="B1801" s="28"/>
      <c r="C1801" s="11"/>
      <c r="D1801" s="28"/>
      <c r="E1801" s="28"/>
      <c r="F1801" s="28"/>
      <c r="G1801" s="28"/>
      <c r="H1801" s="29"/>
      <c r="I1801" s="29"/>
      <c r="J1801" s="29"/>
      <c r="K1801" s="1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</row>
    <row r="1802" spans="1:27" ht="22.5" customHeight="1">
      <c r="A1802" s="1"/>
      <c r="B1802" s="28"/>
      <c r="C1802" s="11"/>
      <c r="D1802" s="28"/>
      <c r="E1802" s="28"/>
      <c r="F1802" s="28"/>
      <c r="G1802" s="28"/>
      <c r="H1802" s="29"/>
      <c r="I1802" s="29"/>
      <c r="J1802" s="29"/>
      <c r="K1802" s="1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</row>
    <row r="1803" spans="1:27" ht="22.5" customHeight="1">
      <c r="A1803" s="1"/>
      <c r="B1803" s="28"/>
      <c r="C1803" s="11"/>
      <c r="D1803" s="28"/>
      <c r="E1803" s="28"/>
      <c r="F1803" s="28"/>
      <c r="G1803" s="28"/>
      <c r="H1803" s="29"/>
      <c r="I1803" s="29"/>
      <c r="J1803" s="29"/>
      <c r="K1803" s="1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</row>
    <row r="1804" spans="1:27" ht="22.5" customHeight="1">
      <c r="A1804" s="1"/>
      <c r="B1804" s="28"/>
      <c r="C1804" s="11"/>
      <c r="D1804" s="28"/>
      <c r="E1804" s="28"/>
      <c r="F1804" s="28"/>
      <c r="G1804" s="28"/>
      <c r="H1804" s="29"/>
      <c r="I1804" s="29"/>
      <c r="J1804" s="29"/>
      <c r="K1804" s="1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</row>
    <row r="1805" spans="1:27" ht="22.5" customHeight="1">
      <c r="A1805" s="1"/>
      <c r="B1805" s="28"/>
      <c r="C1805" s="11"/>
      <c r="D1805" s="28"/>
      <c r="E1805" s="28"/>
      <c r="F1805" s="28"/>
      <c r="G1805" s="28"/>
      <c r="H1805" s="29"/>
      <c r="I1805" s="29"/>
      <c r="J1805" s="29"/>
      <c r="K1805" s="1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</row>
    <row r="1806" spans="1:27" ht="22.5" customHeight="1">
      <c r="A1806" s="1"/>
      <c r="B1806" s="28"/>
      <c r="C1806" s="11"/>
      <c r="D1806" s="28"/>
      <c r="E1806" s="28"/>
      <c r="F1806" s="28"/>
      <c r="G1806" s="28"/>
      <c r="H1806" s="29"/>
      <c r="I1806" s="29"/>
      <c r="J1806" s="29"/>
      <c r="K1806" s="1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</row>
    <row r="1807" spans="1:27" ht="22.5" customHeight="1">
      <c r="A1807" s="1"/>
      <c r="B1807" s="28"/>
      <c r="C1807" s="11"/>
      <c r="D1807" s="28"/>
      <c r="E1807" s="28"/>
      <c r="F1807" s="28"/>
      <c r="G1807" s="28"/>
      <c r="H1807" s="29"/>
      <c r="I1807" s="29"/>
      <c r="J1807" s="29"/>
      <c r="K1807" s="1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</row>
    <row r="1808" spans="1:27" ht="22.5" customHeight="1">
      <c r="A1808" s="1"/>
      <c r="B1808" s="28"/>
      <c r="C1808" s="11"/>
      <c r="D1808" s="28"/>
      <c r="E1808" s="28"/>
      <c r="F1808" s="28"/>
      <c r="G1808" s="28"/>
      <c r="H1808" s="29"/>
      <c r="I1808" s="29"/>
      <c r="J1808" s="29"/>
      <c r="K1808" s="1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</row>
    <row r="1809" spans="1:27" ht="22.5" customHeight="1">
      <c r="A1809" s="1"/>
      <c r="B1809" s="28"/>
      <c r="C1809" s="11"/>
      <c r="D1809" s="28"/>
      <c r="E1809" s="28"/>
      <c r="F1809" s="28"/>
      <c r="G1809" s="28"/>
      <c r="H1809" s="29"/>
      <c r="I1809" s="29"/>
      <c r="J1809" s="29"/>
      <c r="K1809" s="1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</row>
    <row r="1810" spans="1:27" ht="22.5" customHeight="1">
      <c r="A1810" s="1"/>
      <c r="B1810" s="28"/>
      <c r="C1810" s="11"/>
      <c r="D1810" s="28"/>
      <c r="E1810" s="28"/>
      <c r="F1810" s="28"/>
      <c r="G1810" s="28"/>
      <c r="H1810" s="29"/>
      <c r="I1810" s="29"/>
      <c r="J1810" s="29"/>
      <c r="K1810" s="1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</row>
    <row r="1811" spans="1:27" ht="22.5" customHeight="1">
      <c r="A1811" s="1"/>
      <c r="B1811" s="28"/>
      <c r="C1811" s="11"/>
      <c r="D1811" s="28"/>
      <c r="E1811" s="28"/>
      <c r="F1811" s="28"/>
      <c r="G1811" s="28"/>
      <c r="H1811" s="29"/>
      <c r="I1811" s="29"/>
      <c r="J1811" s="29"/>
      <c r="K1811" s="1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</row>
    <row r="1812" spans="1:27" ht="22.5" customHeight="1">
      <c r="A1812" s="1"/>
      <c r="B1812" s="28"/>
      <c r="C1812" s="11"/>
      <c r="D1812" s="28"/>
      <c r="E1812" s="28"/>
      <c r="F1812" s="28"/>
      <c r="G1812" s="28"/>
      <c r="H1812" s="29"/>
      <c r="I1812" s="29"/>
      <c r="J1812" s="29"/>
      <c r="K1812" s="1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</row>
    <row r="1813" spans="1:27" ht="22.5" customHeight="1">
      <c r="A1813" s="1"/>
      <c r="B1813" s="28"/>
      <c r="C1813" s="11"/>
      <c r="D1813" s="28"/>
      <c r="E1813" s="28"/>
      <c r="F1813" s="28"/>
      <c r="G1813" s="28"/>
      <c r="H1813" s="29"/>
      <c r="I1813" s="29"/>
      <c r="J1813" s="29"/>
      <c r="K1813" s="1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</row>
    <row r="1814" spans="1:27" ht="22.5" customHeight="1">
      <c r="A1814" s="1"/>
      <c r="B1814" s="28"/>
      <c r="C1814" s="11"/>
      <c r="D1814" s="28"/>
      <c r="E1814" s="28"/>
      <c r="F1814" s="28"/>
      <c r="G1814" s="28"/>
      <c r="H1814" s="29"/>
      <c r="I1814" s="29"/>
      <c r="J1814" s="29"/>
      <c r="K1814" s="1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</row>
    <row r="1815" spans="1:27" ht="22.5" customHeight="1">
      <c r="A1815" s="1"/>
      <c r="B1815" s="28"/>
      <c r="C1815" s="11"/>
      <c r="D1815" s="28"/>
      <c r="E1815" s="28"/>
      <c r="F1815" s="28"/>
      <c r="G1815" s="28"/>
      <c r="H1815" s="29"/>
      <c r="I1815" s="29"/>
      <c r="J1815" s="29"/>
      <c r="K1815" s="1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</row>
    <row r="1816" spans="1:27" ht="22.5" customHeight="1">
      <c r="A1816" s="1"/>
      <c r="B1816" s="28"/>
      <c r="C1816" s="11"/>
      <c r="D1816" s="28"/>
      <c r="E1816" s="28"/>
      <c r="F1816" s="28"/>
      <c r="G1816" s="28"/>
      <c r="H1816" s="29"/>
      <c r="I1816" s="29"/>
      <c r="J1816" s="29"/>
      <c r="K1816" s="1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</row>
    <row r="1817" spans="1:27" ht="22.5" customHeight="1">
      <c r="A1817" s="1"/>
      <c r="B1817" s="28"/>
      <c r="C1817" s="11"/>
      <c r="D1817" s="28"/>
      <c r="E1817" s="28"/>
      <c r="F1817" s="28"/>
      <c r="G1817" s="28"/>
      <c r="H1817" s="29"/>
      <c r="I1817" s="29"/>
      <c r="J1817" s="29"/>
      <c r="K1817" s="1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</row>
    <row r="1818" spans="1:27" ht="22.5" customHeight="1">
      <c r="A1818" s="1"/>
      <c r="B1818" s="28"/>
      <c r="C1818" s="11"/>
      <c r="D1818" s="28"/>
      <c r="E1818" s="28"/>
      <c r="F1818" s="28"/>
      <c r="G1818" s="28"/>
      <c r="H1818" s="29"/>
      <c r="I1818" s="29"/>
      <c r="J1818" s="29"/>
      <c r="K1818" s="1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</row>
    <row r="1819" spans="1:27" ht="22.5" customHeight="1">
      <c r="A1819" s="1"/>
      <c r="B1819" s="28"/>
      <c r="C1819" s="11"/>
      <c r="D1819" s="28"/>
      <c r="E1819" s="28"/>
      <c r="F1819" s="28"/>
      <c r="G1819" s="28"/>
      <c r="H1819" s="29"/>
      <c r="I1819" s="29"/>
      <c r="J1819" s="29"/>
      <c r="K1819" s="1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</row>
    <row r="1820" spans="1:27" ht="22.5" customHeight="1">
      <c r="A1820" s="1"/>
      <c r="B1820" s="28"/>
      <c r="C1820" s="11"/>
      <c r="D1820" s="28"/>
      <c r="E1820" s="28"/>
      <c r="F1820" s="28"/>
      <c r="G1820" s="28"/>
      <c r="H1820" s="29"/>
      <c r="I1820" s="29"/>
      <c r="J1820" s="29"/>
      <c r="K1820" s="1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</row>
    <row r="1821" spans="1:27" ht="22.5" customHeight="1">
      <c r="A1821" s="1"/>
      <c r="B1821" s="28"/>
      <c r="C1821" s="11"/>
      <c r="D1821" s="28"/>
      <c r="E1821" s="28"/>
      <c r="F1821" s="28"/>
      <c r="G1821" s="28"/>
      <c r="H1821" s="29"/>
      <c r="I1821" s="29"/>
      <c r="J1821" s="29"/>
      <c r="K1821" s="1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</row>
    <row r="1822" spans="1:27" ht="22.5" customHeight="1">
      <c r="A1822" s="1"/>
      <c r="B1822" s="28"/>
      <c r="C1822" s="11"/>
      <c r="D1822" s="28"/>
      <c r="E1822" s="28"/>
      <c r="F1822" s="28"/>
      <c r="G1822" s="28"/>
      <c r="H1822" s="29"/>
      <c r="I1822" s="29"/>
      <c r="J1822" s="29"/>
      <c r="K1822" s="1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</row>
    <row r="1823" spans="1:27" ht="22.5" customHeight="1">
      <c r="A1823" s="1"/>
      <c r="B1823" s="28"/>
      <c r="C1823" s="11"/>
      <c r="D1823" s="28"/>
      <c r="E1823" s="28"/>
      <c r="F1823" s="28"/>
      <c r="G1823" s="28"/>
      <c r="H1823" s="29"/>
      <c r="I1823" s="29"/>
      <c r="J1823" s="29"/>
      <c r="K1823" s="1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</row>
    <row r="1824" spans="1:27" ht="22.5" customHeight="1">
      <c r="A1824" s="1"/>
      <c r="B1824" s="28"/>
      <c r="C1824" s="11"/>
      <c r="D1824" s="28"/>
      <c r="E1824" s="28"/>
      <c r="F1824" s="28"/>
      <c r="G1824" s="28"/>
      <c r="H1824" s="29"/>
      <c r="I1824" s="29"/>
      <c r="J1824" s="29"/>
      <c r="K1824" s="1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</row>
    <row r="1825" spans="1:27" ht="22.5" customHeight="1">
      <c r="A1825" s="1"/>
      <c r="B1825" s="28"/>
      <c r="C1825" s="11"/>
      <c r="D1825" s="28"/>
      <c r="E1825" s="28"/>
      <c r="F1825" s="28"/>
      <c r="G1825" s="28"/>
      <c r="H1825" s="29"/>
      <c r="I1825" s="29"/>
      <c r="J1825" s="29"/>
      <c r="K1825" s="1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</row>
    <row r="1826" spans="1:27" ht="22.5" customHeight="1">
      <c r="A1826" s="1"/>
      <c r="B1826" s="28"/>
      <c r="C1826" s="11"/>
      <c r="D1826" s="28"/>
      <c r="E1826" s="28"/>
      <c r="F1826" s="28"/>
      <c r="G1826" s="28"/>
      <c r="H1826" s="29"/>
      <c r="I1826" s="29"/>
      <c r="J1826" s="29"/>
      <c r="K1826" s="1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</row>
    <row r="1827" spans="1:27" ht="22.5" customHeight="1">
      <c r="A1827" s="1"/>
      <c r="B1827" s="28"/>
      <c r="C1827" s="11"/>
      <c r="D1827" s="28"/>
      <c r="E1827" s="28"/>
      <c r="F1827" s="28"/>
      <c r="G1827" s="28"/>
      <c r="H1827" s="29"/>
      <c r="I1827" s="29"/>
      <c r="J1827" s="29"/>
      <c r="K1827" s="1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</row>
    <row r="1828" spans="1:27" ht="22.5" customHeight="1">
      <c r="A1828" s="1"/>
      <c r="B1828" s="28"/>
      <c r="C1828" s="11"/>
      <c r="D1828" s="28"/>
      <c r="E1828" s="28"/>
      <c r="F1828" s="28"/>
      <c r="G1828" s="28"/>
      <c r="H1828" s="29"/>
      <c r="I1828" s="29"/>
      <c r="J1828" s="29"/>
      <c r="K1828" s="1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</row>
    <row r="1829" spans="1:27" ht="22.5" customHeight="1">
      <c r="A1829" s="1"/>
      <c r="B1829" s="28"/>
      <c r="C1829" s="11"/>
      <c r="D1829" s="28"/>
      <c r="E1829" s="28"/>
      <c r="F1829" s="28"/>
      <c r="G1829" s="28"/>
      <c r="H1829" s="29"/>
      <c r="I1829" s="29"/>
      <c r="J1829" s="29"/>
      <c r="K1829" s="1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</row>
    <row r="1830" spans="1:27" ht="22.5" customHeight="1">
      <c r="A1830" s="1"/>
      <c r="B1830" s="28"/>
      <c r="C1830" s="11"/>
      <c r="D1830" s="28"/>
      <c r="E1830" s="28"/>
      <c r="F1830" s="28"/>
      <c r="G1830" s="28"/>
      <c r="H1830" s="29"/>
      <c r="I1830" s="29"/>
      <c r="J1830" s="29"/>
      <c r="K1830" s="1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</row>
    <row r="1831" spans="1:27" ht="22.5" customHeight="1">
      <c r="A1831" s="1"/>
      <c r="B1831" s="28"/>
      <c r="C1831" s="11"/>
      <c r="D1831" s="28"/>
      <c r="E1831" s="28"/>
      <c r="F1831" s="28"/>
      <c r="G1831" s="28"/>
      <c r="H1831" s="29"/>
      <c r="I1831" s="29"/>
      <c r="J1831" s="29"/>
      <c r="K1831" s="1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</row>
    <row r="1832" spans="1:27" ht="22.5" customHeight="1">
      <c r="A1832" s="1"/>
      <c r="B1832" s="28"/>
      <c r="C1832" s="11"/>
      <c r="D1832" s="28"/>
      <c r="E1832" s="28"/>
      <c r="F1832" s="28"/>
      <c r="G1832" s="28"/>
      <c r="H1832" s="29"/>
      <c r="I1832" s="29"/>
      <c r="J1832" s="29"/>
      <c r="K1832" s="1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</row>
    <row r="1833" spans="1:27" ht="22.5" customHeight="1">
      <c r="A1833" s="1"/>
      <c r="B1833" s="28"/>
      <c r="C1833" s="11"/>
      <c r="D1833" s="28"/>
      <c r="E1833" s="28"/>
      <c r="F1833" s="28"/>
      <c r="G1833" s="28"/>
      <c r="H1833" s="29"/>
      <c r="I1833" s="29"/>
      <c r="J1833" s="29"/>
      <c r="K1833" s="1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</row>
    <row r="1834" spans="1:27" ht="22.5" customHeight="1">
      <c r="A1834" s="1"/>
      <c r="B1834" s="28"/>
      <c r="C1834" s="11"/>
      <c r="D1834" s="28"/>
      <c r="E1834" s="28"/>
      <c r="F1834" s="28"/>
      <c r="G1834" s="28"/>
      <c r="H1834" s="29"/>
      <c r="I1834" s="29"/>
      <c r="J1834" s="29"/>
      <c r="K1834" s="1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</row>
    <row r="1835" spans="1:27" ht="22.5" customHeight="1">
      <c r="A1835" s="1"/>
      <c r="B1835" s="28"/>
      <c r="C1835" s="11"/>
      <c r="D1835" s="28"/>
      <c r="E1835" s="28"/>
      <c r="F1835" s="28"/>
      <c r="G1835" s="28"/>
      <c r="H1835" s="29"/>
      <c r="I1835" s="29"/>
      <c r="J1835" s="29"/>
      <c r="K1835" s="1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</row>
    <row r="1836" spans="1:27" ht="22.5" customHeight="1">
      <c r="A1836" s="1"/>
      <c r="B1836" s="28"/>
      <c r="C1836" s="11"/>
      <c r="D1836" s="28"/>
      <c r="E1836" s="28"/>
      <c r="F1836" s="28"/>
      <c r="G1836" s="28"/>
      <c r="H1836" s="29"/>
      <c r="I1836" s="29"/>
      <c r="J1836" s="29"/>
      <c r="K1836" s="1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</row>
    <row r="1837" spans="1:27" ht="22.5" customHeight="1">
      <c r="A1837" s="1"/>
      <c r="B1837" s="28"/>
      <c r="C1837" s="11"/>
      <c r="D1837" s="28"/>
      <c r="E1837" s="28"/>
      <c r="F1837" s="28"/>
      <c r="G1837" s="28"/>
      <c r="H1837" s="29"/>
      <c r="I1837" s="29"/>
      <c r="J1837" s="29"/>
      <c r="K1837" s="1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</row>
    <row r="1838" spans="1:27" ht="22.5" customHeight="1">
      <c r="A1838" s="1"/>
      <c r="B1838" s="28"/>
      <c r="C1838" s="11"/>
      <c r="D1838" s="28"/>
      <c r="E1838" s="28"/>
      <c r="F1838" s="28"/>
      <c r="G1838" s="28"/>
      <c r="H1838" s="29"/>
      <c r="I1838" s="29"/>
      <c r="J1838" s="29"/>
      <c r="K1838" s="1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</row>
    <row r="1839" spans="1:27" ht="22.5" customHeight="1">
      <c r="A1839" s="1"/>
      <c r="B1839" s="28"/>
      <c r="C1839" s="11"/>
      <c r="D1839" s="28"/>
      <c r="E1839" s="28"/>
      <c r="F1839" s="28"/>
      <c r="G1839" s="28"/>
      <c r="H1839" s="29"/>
      <c r="I1839" s="29"/>
      <c r="J1839" s="29"/>
      <c r="K1839" s="1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</row>
    <row r="1840" spans="1:27" ht="22.5" customHeight="1">
      <c r="A1840" s="1"/>
      <c r="B1840" s="28"/>
      <c r="C1840" s="11"/>
      <c r="D1840" s="28"/>
      <c r="E1840" s="28"/>
      <c r="F1840" s="28"/>
      <c r="G1840" s="28"/>
      <c r="H1840" s="29"/>
      <c r="I1840" s="29"/>
      <c r="J1840" s="29"/>
      <c r="K1840" s="1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</row>
    <row r="1841" spans="1:27" ht="22.5" customHeight="1">
      <c r="A1841" s="1"/>
      <c r="B1841" s="28"/>
      <c r="C1841" s="11"/>
      <c r="D1841" s="28"/>
      <c r="E1841" s="28"/>
      <c r="F1841" s="28"/>
      <c r="G1841" s="28"/>
      <c r="H1841" s="29"/>
      <c r="I1841" s="29"/>
      <c r="J1841" s="29"/>
      <c r="K1841" s="1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</row>
    <row r="1842" spans="1:27" ht="22.5" customHeight="1">
      <c r="A1842" s="1"/>
      <c r="B1842" s="28"/>
      <c r="C1842" s="11"/>
      <c r="D1842" s="28"/>
      <c r="E1842" s="28"/>
      <c r="F1842" s="28"/>
      <c r="G1842" s="28"/>
      <c r="H1842" s="29"/>
      <c r="I1842" s="29"/>
      <c r="J1842" s="29"/>
      <c r="K1842" s="1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</row>
    <row r="1843" spans="1:27" ht="22.5" customHeight="1">
      <c r="A1843" s="1"/>
      <c r="B1843" s="28"/>
      <c r="C1843" s="11"/>
      <c r="D1843" s="28"/>
      <c r="E1843" s="28"/>
      <c r="F1843" s="28"/>
      <c r="G1843" s="28"/>
      <c r="H1843" s="29"/>
      <c r="I1843" s="29"/>
      <c r="J1843" s="29"/>
      <c r="K1843" s="1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</row>
    <row r="1844" spans="1:27" ht="22.5" customHeight="1">
      <c r="A1844" s="1"/>
      <c r="B1844" s="28"/>
      <c r="C1844" s="11"/>
      <c r="D1844" s="28"/>
      <c r="E1844" s="28"/>
      <c r="F1844" s="28"/>
      <c r="G1844" s="28"/>
      <c r="H1844" s="29"/>
      <c r="I1844" s="29"/>
      <c r="J1844" s="29"/>
      <c r="K1844" s="1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</row>
    <row r="1845" spans="1:27" ht="22.5" customHeight="1">
      <c r="A1845" s="1"/>
      <c r="B1845" s="28"/>
      <c r="C1845" s="11"/>
      <c r="D1845" s="28"/>
      <c r="E1845" s="28"/>
      <c r="F1845" s="28"/>
      <c r="G1845" s="28"/>
      <c r="H1845" s="29"/>
      <c r="I1845" s="29"/>
      <c r="J1845" s="29"/>
      <c r="K1845" s="1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</row>
    <row r="1846" spans="1:27" ht="22.5" customHeight="1">
      <c r="A1846" s="1"/>
      <c r="B1846" s="28"/>
      <c r="C1846" s="11"/>
      <c r="D1846" s="28"/>
      <c r="E1846" s="28"/>
      <c r="F1846" s="28"/>
      <c r="G1846" s="28"/>
      <c r="H1846" s="29"/>
      <c r="I1846" s="29"/>
      <c r="J1846" s="29"/>
      <c r="K1846" s="1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  <c r="AA1846" s="1"/>
    </row>
    <row r="1847" spans="1:27" ht="22.5" customHeight="1">
      <c r="A1847" s="1"/>
      <c r="B1847" s="28"/>
      <c r="C1847" s="11"/>
      <c r="D1847" s="28"/>
      <c r="E1847" s="28"/>
      <c r="F1847" s="28"/>
      <c r="G1847" s="28"/>
      <c r="H1847" s="29"/>
      <c r="I1847" s="29"/>
      <c r="J1847" s="29"/>
      <c r="K1847" s="1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  <c r="AA1847" s="1"/>
    </row>
    <row r="1848" spans="1:27" ht="22.5" customHeight="1">
      <c r="A1848" s="1"/>
      <c r="B1848" s="28"/>
      <c r="C1848" s="11"/>
      <c r="D1848" s="28"/>
      <c r="E1848" s="28"/>
      <c r="F1848" s="28"/>
      <c r="G1848" s="28"/>
      <c r="H1848" s="29"/>
      <c r="I1848" s="29"/>
      <c r="J1848" s="29"/>
      <c r="K1848" s="1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</row>
    <row r="1849" spans="1:27" ht="22.5" customHeight="1">
      <c r="A1849" s="1"/>
      <c r="B1849" s="28"/>
      <c r="C1849" s="11"/>
      <c r="D1849" s="28"/>
      <c r="E1849" s="28"/>
      <c r="F1849" s="28"/>
      <c r="G1849" s="28"/>
      <c r="H1849" s="29"/>
      <c r="I1849" s="29"/>
      <c r="J1849" s="29"/>
      <c r="K1849" s="1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</row>
    <row r="1850" spans="1:27" ht="22.5" customHeight="1">
      <c r="A1850" s="1"/>
      <c r="B1850" s="28"/>
      <c r="C1850" s="11"/>
      <c r="D1850" s="28"/>
      <c r="E1850" s="28"/>
      <c r="F1850" s="28"/>
      <c r="G1850" s="28"/>
      <c r="H1850" s="29"/>
      <c r="I1850" s="29"/>
      <c r="J1850" s="29"/>
      <c r="K1850" s="1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  <c r="AA1850" s="1"/>
    </row>
    <row r="1851" spans="1:27" ht="22.5" customHeight="1">
      <c r="A1851" s="1"/>
      <c r="B1851" s="28"/>
      <c r="C1851" s="11"/>
      <c r="D1851" s="28"/>
      <c r="E1851" s="28"/>
      <c r="F1851" s="28"/>
      <c r="G1851" s="28"/>
      <c r="H1851" s="29"/>
      <c r="I1851" s="29"/>
      <c r="J1851" s="29"/>
      <c r="K1851" s="1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</row>
    <row r="1852" spans="1:27" ht="22.5" customHeight="1">
      <c r="A1852" s="1"/>
      <c r="B1852" s="28"/>
      <c r="C1852" s="11"/>
      <c r="D1852" s="28"/>
      <c r="E1852" s="28"/>
      <c r="F1852" s="28"/>
      <c r="G1852" s="28"/>
      <c r="H1852" s="29"/>
      <c r="I1852" s="29"/>
      <c r="J1852" s="29"/>
      <c r="K1852" s="1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</row>
    <row r="1853" spans="1:27" ht="22.5" customHeight="1">
      <c r="A1853" s="1"/>
      <c r="B1853" s="28"/>
      <c r="C1853" s="11"/>
      <c r="D1853" s="28"/>
      <c r="E1853" s="28"/>
      <c r="F1853" s="28"/>
      <c r="G1853" s="28"/>
      <c r="H1853" s="29"/>
      <c r="I1853" s="29"/>
      <c r="J1853" s="29"/>
      <c r="K1853" s="1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</row>
    <row r="1854" spans="1:27" ht="22.5" customHeight="1">
      <c r="A1854" s="1"/>
      <c r="B1854" s="28"/>
      <c r="C1854" s="11"/>
      <c r="D1854" s="28"/>
      <c r="E1854" s="28"/>
      <c r="F1854" s="28"/>
      <c r="G1854" s="28"/>
      <c r="H1854" s="29"/>
      <c r="I1854" s="29"/>
      <c r="J1854" s="29"/>
      <c r="K1854" s="1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</row>
    <row r="1855" spans="1:27" ht="22.5" customHeight="1">
      <c r="A1855" s="1"/>
      <c r="B1855" s="28"/>
      <c r="C1855" s="11"/>
      <c r="D1855" s="28"/>
      <c r="E1855" s="28"/>
      <c r="F1855" s="28"/>
      <c r="G1855" s="28"/>
      <c r="H1855" s="29"/>
      <c r="I1855" s="29"/>
      <c r="J1855" s="29"/>
      <c r="K1855" s="1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</row>
    <row r="1856" spans="1:27" ht="22.5" customHeight="1">
      <c r="A1856" s="1"/>
      <c r="B1856" s="28"/>
      <c r="C1856" s="11"/>
      <c r="D1856" s="28"/>
      <c r="E1856" s="28"/>
      <c r="F1856" s="28"/>
      <c r="G1856" s="28"/>
      <c r="H1856" s="29"/>
      <c r="I1856" s="29"/>
      <c r="J1856" s="29"/>
      <c r="K1856" s="1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  <c r="AA1856" s="1"/>
    </row>
    <row r="1857" spans="1:27" ht="22.5" customHeight="1">
      <c r="A1857" s="1"/>
      <c r="B1857" s="28"/>
      <c r="C1857" s="11"/>
      <c r="D1857" s="28"/>
      <c r="E1857" s="28"/>
      <c r="F1857" s="28"/>
      <c r="G1857" s="28"/>
      <c r="H1857" s="29"/>
      <c r="I1857" s="29"/>
      <c r="J1857" s="29"/>
      <c r="K1857" s="1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  <c r="AA1857" s="1"/>
    </row>
    <row r="1858" spans="1:27" ht="22.5" customHeight="1">
      <c r="A1858" s="1"/>
      <c r="B1858" s="28"/>
      <c r="C1858" s="11"/>
      <c r="D1858" s="28"/>
      <c r="E1858" s="28"/>
      <c r="F1858" s="28"/>
      <c r="G1858" s="28"/>
      <c r="H1858" s="29"/>
      <c r="I1858" s="29"/>
      <c r="J1858" s="29"/>
      <c r="K1858" s="1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</row>
    <row r="1859" spans="1:27" ht="22.5" customHeight="1">
      <c r="A1859" s="1"/>
      <c r="B1859" s="28"/>
      <c r="C1859" s="11"/>
      <c r="D1859" s="28"/>
      <c r="E1859" s="28"/>
      <c r="F1859" s="28"/>
      <c r="G1859" s="28"/>
      <c r="H1859" s="29"/>
      <c r="I1859" s="29"/>
      <c r="J1859" s="29"/>
      <c r="K1859" s="1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</row>
    <row r="1860" spans="1:27" ht="22.5" customHeight="1">
      <c r="A1860" s="1"/>
      <c r="B1860" s="28"/>
      <c r="C1860" s="11"/>
      <c r="D1860" s="28"/>
      <c r="E1860" s="28"/>
      <c r="F1860" s="28"/>
      <c r="G1860" s="28"/>
      <c r="H1860" s="29"/>
      <c r="I1860" s="29"/>
      <c r="J1860" s="29"/>
      <c r="K1860" s="1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</row>
    <row r="1861" spans="1:27" ht="22.5" customHeight="1">
      <c r="A1861" s="1"/>
      <c r="B1861" s="28"/>
      <c r="C1861" s="11"/>
      <c r="D1861" s="28"/>
      <c r="E1861" s="28"/>
      <c r="F1861" s="28"/>
      <c r="G1861" s="28"/>
      <c r="H1861" s="29"/>
      <c r="I1861" s="29"/>
      <c r="J1861" s="29"/>
      <c r="K1861" s="1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</row>
    <row r="1862" spans="1:27" ht="22.5" customHeight="1">
      <c r="A1862" s="1"/>
      <c r="B1862" s="28"/>
      <c r="C1862" s="11"/>
      <c r="D1862" s="28"/>
      <c r="E1862" s="28"/>
      <c r="F1862" s="28"/>
      <c r="G1862" s="28"/>
      <c r="H1862" s="29"/>
      <c r="I1862" s="29"/>
      <c r="J1862" s="29"/>
      <c r="K1862" s="1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</row>
    <row r="1863" spans="1:27" ht="22.5" customHeight="1">
      <c r="A1863" s="1"/>
      <c r="B1863" s="28"/>
      <c r="C1863" s="11"/>
      <c r="D1863" s="28"/>
      <c r="E1863" s="28"/>
      <c r="F1863" s="28"/>
      <c r="G1863" s="28"/>
      <c r="H1863" s="29"/>
      <c r="I1863" s="29"/>
      <c r="J1863" s="29"/>
      <c r="K1863" s="1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</row>
    <row r="1864" spans="1:27" ht="22.5" customHeight="1">
      <c r="A1864" s="1"/>
      <c r="B1864" s="28"/>
      <c r="C1864" s="11"/>
      <c r="D1864" s="28"/>
      <c r="E1864" s="28"/>
      <c r="F1864" s="28"/>
      <c r="G1864" s="28"/>
      <c r="H1864" s="29"/>
      <c r="I1864" s="29"/>
      <c r="J1864" s="29"/>
      <c r="K1864" s="1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</row>
    <row r="1865" spans="1:27" ht="22.5" customHeight="1">
      <c r="A1865" s="1"/>
      <c r="B1865" s="28"/>
      <c r="C1865" s="11"/>
      <c r="D1865" s="28"/>
      <c r="E1865" s="28"/>
      <c r="F1865" s="28"/>
      <c r="G1865" s="28"/>
      <c r="H1865" s="29"/>
      <c r="I1865" s="29"/>
      <c r="J1865" s="29"/>
      <c r="K1865" s="1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</row>
    <row r="1866" spans="1:27" ht="22.5" customHeight="1">
      <c r="A1866" s="1"/>
      <c r="B1866" s="28"/>
      <c r="C1866" s="11"/>
      <c r="D1866" s="28"/>
      <c r="E1866" s="28"/>
      <c r="F1866" s="28"/>
      <c r="G1866" s="28"/>
      <c r="H1866" s="29"/>
      <c r="I1866" s="29"/>
      <c r="J1866" s="29"/>
      <c r="K1866" s="1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</row>
    <row r="1867" spans="1:27" ht="22.5" customHeight="1">
      <c r="A1867" s="1"/>
      <c r="B1867" s="28"/>
      <c r="C1867" s="11"/>
      <c r="D1867" s="28"/>
      <c r="E1867" s="28"/>
      <c r="F1867" s="28"/>
      <c r="G1867" s="28"/>
      <c r="H1867" s="29"/>
      <c r="I1867" s="29"/>
      <c r="J1867" s="29"/>
      <c r="K1867" s="1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</row>
    <row r="1868" spans="1:27" ht="22.5" customHeight="1">
      <c r="A1868" s="1"/>
      <c r="B1868" s="28"/>
      <c r="C1868" s="11"/>
      <c r="D1868" s="28"/>
      <c r="E1868" s="28"/>
      <c r="F1868" s="28"/>
      <c r="G1868" s="28"/>
      <c r="H1868" s="29"/>
      <c r="I1868" s="29"/>
      <c r="J1868" s="29"/>
      <c r="K1868" s="1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  <c r="AA1868" s="1"/>
    </row>
    <row r="1869" spans="1:27" ht="22.5" customHeight="1">
      <c r="A1869" s="1"/>
      <c r="B1869" s="28"/>
      <c r="C1869" s="11"/>
      <c r="D1869" s="28"/>
      <c r="E1869" s="28"/>
      <c r="F1869" s="28"/>
      <c r="G1869" s="28"/>
      <c r="H1869" s="29"/>
      <c r="I1869" s="29"/>
      <c r="J1869" s="29"/>
      <c r="K1869" s="1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</row>
    <row r="1870" spans="1:27" ht="22.5" customHeight="1">
      <c r="A1870" s="1"/>
      <c r="B1870" s="28"/>
      <c r="C1870" s="11"/>
      <c r="D1870" s="28"/>
      <c r="E1870" s="28"/>
      <c r="F1870" s="28"/>
      <c r="G1870" s="28"/>
      <c r="H1870" s="29"/>
      <c r="I1870" s="29"/>
      <c r="J1870" s="29"/>
      <c r="K1870" s="1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  <c r="AA1870" s="1"/>
    </row>
    <row r="1871" spans="1:27" ht="22.5" customHeight="1">
      <c r="A1871" s="1"/>
      <c r="B1871" s="28"/>
      <c r="C1871" s="11"/>
      <c r="D1871" s="28"/>
      <c r="E1871" s="28"/>
      <c r="F1871" s="28"/>
      <c r="G1871" s="28"/>
      <c r="H1871" s="29"/>
      <c r="I1871" s="29"/>
      <c r="J1871" s="29"/>
      <c r="K1871" s="1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  <c r="AA1871" s="1"/>
    </row>
    <row r="1872" spans="1:27" ht="22.5" customHeight="1">
      <c r="A1872" s="1"/>
      <c r="B1872" s="28"/>
      <c r="C1872" s="11"/>
      <c r="D1872" s="28"/>
      <c r="E1872" s="28"/>
      <c r="F1872" s="28"/>
      <c r="G1872" s="28"/>
      <c r="H1872" s="29"/>
      <c r="I1872" s="29"/>
      <c r="J1872" s="29"/>
      <c r="K1872" s="1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  <c r="AA1872" s="1"/>
    </row>
    <row r="1873" spans="1:27" ht="22.5" customHeight="1">
      <c r="A1873" s="1"/>
      <c r="B1873" s="28"/>
      <c r="C1873" s="11"/>
      <c r="D1873" s="28"/>
      <c r="E1873" s="28"/>
      <c r="F1873" s="28"/>
      <c r="G1873" s="28"/>
      <c r="H1873" s="29"/>
      <c r="I1873" s="29"/>
      <c r="J1873" s="29"/>
      <c r="K1873" s="1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  <c r="AA1873" s="1"/>
    </row>
    <row r="1874" spans="1:27" ht="22.5" customHeight="1">
      <c r="A1874" s="1"/>
      <c r="B1874" s="28"/>
      <c r="C1874" s="11"/>
      <c r="D1874" s="28"/>
      <c r="E1874" s="28"/>
      <c r="F1874" s="28"/>
      <c r="G1874" s="28"/>
      <c r="H1874" s="29"/>
      <c r="I1874" s="29"/>
      <c r="J1874" s="29"/>
      <c r="K1874" s="1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  <c r="AA1874" s="1"/>
    </row>
    <row r="1875" spans="1:27" ht="22.5" customHeight="1">
      <c r="A1875" s="1"/>
      <c r="B1875" s="28"/>
      <c r="C1875" s="11"/>
      <c r="D1875" s="28"/>
      <c r="E1875" s="28"/>
      <c r="F1875" s="28"/>
      <c r="G1875" s="28"/>
      <c r="H1875" s="29"/>
      <c r="I1875" s="29"/>
      <c r="J1875" s="29"/>
      <c r="K1875" s="1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  <c r="AA1875" s="1"/>
    </row>
    <row r="1876" spans="1:27" ht="22.5" customHeight="1">
      <c r="A1876" s="1"/>
      <c r="B1876" s="28"/>
      <c r="C1876" s="11"/>
      <c r="D1876" s="28"/>
      <c r="E1876" s="28"/>
      <c r="F1876" s="28"/>
      <c r="G1876" s="28"/>
      <c r="H1876" s="29"/>
      <c r="I1876" s="29"/>
      <c r="J1876" s="29"/>
      <c r="K1876" s="1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</row>
    <row r="1877" spans="1:27" ht="22.5" customHeight="1">
      <c r="A1877" s="1"/>
      <c r="B1877" s="28"/>
      <c r="C1877" s="11"/>
      <c r="D1877" s="28"/>
      <c r="E1877" s="28"/>
      <c r="F1877" s="28"/>
      <c r="G1877" s="28"/>
      <c r="H1877" s="29"/>
      <c r="I1877" s="29"/>
      <c r="J1877" s="29"/>
      <c r="K1877" s="1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  <c r="AA1877" s="1"/>
    </row>
    <row r="1878" spans="1:27" ht="22.5" customHeight="1">
      <c r="A1878" s="1"/>
      <c r="B1878" s="28"/>
      <c r="C1878" s="11"/>
      <c r="D1878" s="28"/>
      <c r="E1878" s="28"/>
      <c r="F1878" s="28"/>
      <c r="G1878" s="28"/>
      <c r="H1878" s="29"/>
      <c r="I1878" s="29"/>
      <c r="J1878" s="29"/>
      <c r="K1878" s="1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</row>
    <row r="1879" spans="1:27" ht="22.5" customHeight="1">
      <c r="A1879" s="1"/>
      <c r="B1879" s="28"/>
      <c r="C1879" s="11"/>
      <c r="D1879" s="28"/>
      <c r="E1879" s="28"/>
      <c r="F1879" s="28"/>
      <c r="G1879" s="28"/>
      <c r="H1879" s="29"/>
      <c r="I1879" s="29"/>
      <c r="J1879" s="29"/>
      <c r="K1879" s="1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</row>
    <row r="1880" spans="1:27" ht="22.5" customHeight="1">
      <c r="A1880" s="1"/>
      <c r="B1880" s="28"/>
      <c r="C1880" s="11"/>
      <c r="D1880" s="28"/>
      <c r="E1880" s="28"/>
      <c r="F1880" s="28"/>
      <c r="G1880" s="28"/>
      <c r="H1880" s="29"/>
      <c r="I1880" s="29"/>
      <c r="J1880" s="29"/>
      <c r="K1880" s="1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  <c r="AA1880" s="1"/>
    </row>
    <row r="1881" spans="1:27" ht="22.5" customHeight="1">
      <c r="A1881" s="1"/>
      <c r="B1881" s="28"/>
      <c r="C1881" s="11"/>
      <c r="D1881" s="28"/>
      <c r="E1881" s="28"/>
      <c r="F1881" s="28"/>
      <c r="G1881" s="28"/>
      <c r="H1881" s="29"/>
      <c r="I1881" s="29"/>
      <c r="J1881" s="29"/>
      <c r="K1881" s="1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  <c r="AA1881" s="1"/>
    </row>
    <row r="1882" spans="1:27" ht="22.5" customHeight="1">
      <c r="A1882" s="1"/>
      <c r="B1882" s="28"/>
      <c r="C1882" s="11"/>
      <c r="D1882" s="28"/>
      <c r="E1882" s="28"/>
      <c r="F1882" s="28"/>
      <c r="G1882" s="28"/>
      <c r="H1882" s="29"/>
      <c r="I1882" s="29"/>
      <c r="J1882" s="29"/>
      <c r="K1882" s="1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</row>
    <row r="1883" spans="1:27" ht="22.5" customHeight="1">
      <c r="A1883" s="1"/>
      <c r="B1883" s="28"/>
      <c r="C1883" s="11"/>
      <c r="D1883" s="28"/>
      <c r="E1883" s="28"/>
      <c r="F1883" s="28"/>
      <c r="G1883" s="28"/>
      <c r="H1883" s="29"/>
      <c r="I1883" s="29"/>
      <c r="J1883" s="29"/>
      <c r="K1883" s="1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  <c r="AA1883" s="1"/>
    </row>
    <row r="1884" spans="1:27" ht="22.5" customHeight="1">
      <c r="A1884" s="1"/>
      <c r="B1884" s="28"/>
      <c r="C1884" s="11"/>
      <c r="D1884" s="28"/>
      <c r="E1884" s="28"/>
      <c r="F1884" s="28"/>
      <c r="G1884" s="28"/>
      <c r="H1884" s="29"/>
      <c r="I1884" s="29"/>
      <c r="J1884" s="29"/>
      <c r="K1884" s="1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</row>
    <row r="1885" spans="1:27" ht="22.5" customHeight="1">
      <c r="A1885" s="1"/>
      <c r="B1885" s="28"/>
      <c r="C1885" s="11"/>
      <c r="D1885" s="28"/>
      <c r="E1885" s="28"/>
      <c r="F1885" s="28"/>
      <c r="G1885" s="28"/>
      <c r="H1885" s="29"/>
      <c r="I1885" s="29"/>
      <c r="J1885" s="29"/>
      <c r="K1885" s="1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</row>
    <row r="1886" spans="1:27" ht="22.5" customHeight="1">
      <c r="A1886" s="1"/>
      <c r="B1886" s="28"/>
      <c r="C1886" s="11"/>
      <c r="D1886" s="28"/>
      <c r="E1886" s="28"/>
      <c r="F1886" s="28"/>
      <c r="G1886" s="28"/>
      <c r="H1886" s="29"/>
      <c r="I1886" s="29"/>
      <c r="J1886" s="29"/>
      <c r="K1886" s="1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</row>
    <row r="1887" spans="1:27" ht="22.5" customHeight="1">
      <c r="A1887" s="1"/>
      <c r="B1887" s="28"/>
      <c r="C1887" s="11"/>
      <c r="D1887" s="28"/>
      <c r="E1887" s="28"/>
      <c r="F1887" s="28"/>
      <c r="G1887" s="28"/>
      <c r="H1887" s="29"/>
      <c r="I1887" s="29"/>
      <c r="J1887" s="29"/>
      <c r="K1887" s="1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</row>
    <row r="1888" spans="1:27" ht="22.5" customHeight="1">
      <c r="A1888" s="1"/>
      <c r="B1888" s="28"/>
      <c r="C1888" s="11"/>
      <c r="D1888" s="28"/>
      <c r="E1888" s="28"/>
      <c r="F1888" s="28"/>
      <c r="G1888" s="28"/>
      <c r="H1888" s="29"/>
      <c r="I1888" s="29"/>
      <c r="J1888" s="29"/>
      <c r="K1888" s="1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  <c r="AA1888" s="1"/>
    </row>
    <row r="1889" spans="1:27" ht="22.5" customHeight="1">
      <c r="A1889" s="1"/>
      <c r="B1889" s="28"/>
      <c r="C1889" s="11"/>
      <c r="D1889" s="28"/>
      <c r="E1889" s="28"/>
      <c r="F1889" s="28"/>
      <c r="G1889" s="28"/>
      <c r="H1889" s="29"/>
      <c r="I1889" s="29"/>
      <c r="J1889" s="29"/>
      <c r="K1889" s="1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  <c r="AA1889" s="1"/>
    </row>
    <row r="1890" spans="1:27" ht="22.5" customHeight="1">
      <c r="A1890" s="1"/>
      <c r="B1890" s="28"/>
      <c r="C1890" s="11"/>
      <c r="D1890" s="28"/>
      <c r="E1890" s="28"/>
      <c r="F1890" s="28"/>
      <c r="G1890" s="28"/>
      <c r="H1890" s="29"/>
      <c r="I1890" s="29"/>
      <c r="J1890" s="29"/>
      <c r="K1890" s="1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  <c r="AA1890" s="1"/>
    </row>
    <row r="1891" spans="1:27" ht="22.5" customHeight="1">
      <c r="A1891" s="1"/>
      <c r="B1891" s="28"/>
      <c r="C1891" s="11"/>
      <c r="D1891" s="28"/>
      <c r="E1891" s="28"/>
      <c r="F1891" s="28"/>
      <c r="G1891" s="28"/>
      <c r="H1891" s="29"/>
      <c r="I1891" s="29"/>
      <c r="J1891" s="29"/>
      <c r="K1891" s="1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</row>
    <row r="1892" spans="1:27" ht="22.5" customHeight="1">
      <c r="A1892" s="1"/>
      <c r="B1892" s="28"/>
      <c r="C1892" s="11"/>
      <c r="D1892" s="28"/>
      <c r="E1892" s="28"/>
      <c r="F1892" s="28"/>
      <c r="G1892" s="28"/>
      <c r="H1892" s="29"/>
      <c r="I1892" s="29"/>
      <c r="J1892" s="29"/>
      <c r="K1892" s="1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/>
    </row>
    <row r="1893" spans="1:27" ht="22.5" customHeight="1">
      <c r="A1893" s="1"/>
      <c r="B1893" s="28"/>
      <c r="C1893" s="11"/>
      <c r="D1893" s="28"/>
      <c r="E1893" s="28"/>
      <c r="F1893" s="28"/>
      <c r="G1893" s="28"/>
      <c r="H1893" s="29"/>
      <c r="I1893" s="29"/>
      <c r="J1893" s="29"/>
      <c r="K1893" s="1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</row>
    <row r="1894" spans="1:27" ht="22.5" customHeight="1">
      <c r="A1894" s="1"/>
      <c r="B1894" s="28"/>
      <c r="C1894" s="11"/>
      <c r="D1894" s="28"/>
      <c r="E1894" s="28"/>
      <c r="F1894" s="28"/>
      <c r="G1894" s="28"/>
      <c r="H1894" s="29"/>
      <c r="I1894" s="29"/>
      <c r="J1894" s="29"/>
      <c r="K1894" s="1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</row>
    <row r="1895" spans="1:27" ht="22.5" customHeight="1">
      <c r="A1895" s="1"/>
      <c r="B1895" s="28"/>
      <c r="C1895" s="11"/>
      <c r="D1895" s="28"/>
      <c r="E1895" s="28"/>
      <c r="F1895" s="28"/>
      <c r="G1895" s="28"/>
      <c r="H1895" s="29"/>
      <c r="I1895" s="29"/>
      <c r="J1895" s="29"/>
      <c r="K1895" s="1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</row>
    <row r="1896" spans="1:27" ht="22.5" customHeight="1">
      <c r="A1896" s="1"/>
      <c r="B1896" s="28"/>
      <c r="C1896" s="11"/>
      <c r="D1896" s="28"/>
      <c r="E1896" s="28"/>
      <c r="F1896" s="28"/>
      <c r="G1896" s="28"/>
      <c r="H1896" s="29"/>
      <c r="I1896" s="29"/>
      <c r="J1896" s="29"/>
      <c r="K1896" s="1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</row>
    <row r="1897" spans="1:27" ht="22.5" customHeight="1">
      <c r="A1897" s="1"/>
      <c r="B1897" s="28"/>
      <c r="C1897" s="11"/>
      <c r="D1897" s="28"/>
      <c r="E1897" s="28"/>
      <c r="F1897" s="28"/>
      <c r="G1897" s="28"/>
      <c r="H1897" s="29"/>
      <c r="I1897" s="29"/>
      <c r="J1897" s="29"/>
      <c r="K1897" s="1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  <c r="AA1897" s="1"/>
    </row>
    <row r="1898" spans="1:27" ht="22.5" customHeight="1">
      <c r="A1898" s="1"/>
      <c r="B1898" s="28"/>
      <c r="C1898" s="11"/>
      <c r="D1898" s="28"/>
      <c r="E1898" s="28"/>
      <c r="F1898" s="28"/>
      <c r="G1898" s="28"/>
      <c r="H1898" s="29"/>
      <c r="I1898" s="29"/>
      <c r="J1898" s="29"/>
      <c r="K1898" s="1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  <c r="AA1898" s="1"/>
    </row>
    <row r="1899" spans="1:27" ht="22.5" customHeight="1">
      <c r="A1899" s="1"/>
      <c r="B1899" s="28"/>
      <c r="C1899" s="11"/>
      <c r="D1899" s="28"/>
      <c r="E1899" s="28"/>
      <c r="F1899" s="28"/>
      <c r="G1899" s="28"/>
      <c r="H1899" s="29"/>
      <c r="I1899" s="29"/>
      <c r="J1899" s="29"/>
      <c r="K1899" s="1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  <c r="AA1899" s="1"/>
    </row>
    <row r="1900" spans="1:27" ht="22.5" customHeight="1">
      <c r="A1900" s="1"/>
      <c r="B1900" s="28"/>
      <c r="C1900" s="11"/>
      <c r="D1900" s="28"/>
      <c r="E1900" s="28"/>
      <c r="F1900" s="28"/>
      <c r="G1900" s="28"/>
      <c r="H1900" s="29"/>
      <c r="I1900" s="29"/>
      <c r="J1900" s="29"/>
      <c r="K1900" s="1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</row>
    <row r="1901" spans="1:27" ht="22.5" customHeight="1">
      <c r="A1901" s="1"/>
      <c r="B1901" s="28"/>
      <c r="C1901" s="11"/>
      <c r="D1901" s="28"/>
      <c r="E1901" s="28"/>
      <c r="F1901" s="28"/>
      <c r="G1901" s="28"/>
      <c r="H1901" s="29"/>
      <c r="I1901" s="29"/>
      <c r="J1901" s="29"/>
      <c r="K1901" s="1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  <c r="AA1901" s="1"/>
    </row>
    <row r="1902" spans="1:27" ht="22.5" customHeight="1">
      <c r="A1902" s="1"/>
      <c r="B1902" s="28"/>
      <c r="C1902" s="11"/>
      <c r="D1902" s="28"/>
      <c r="E1902" s="28"/>
      <c r="F1902" s="28"/>
      <c r="G1902" s="28"/>
      <c r="H1902" s="29"/>
      <c r="I1902" s="29"/>
      <c r="J1902" s="29"/>
      <c r="K1902" s="1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  <c r="AA1902" s="1"/>
    </row>
    <row r="1903" spans="1:27" ht="22.5" customHeight="1">
      <c r="A1903" s="1"/>
      <c r="B1903" s="28"/>
      <c r="C1903" s="11"/>
      <c r="D1903" s="28"/>
      <c r="E1903" s="28"/>
      <c r="F1903" s="28"/>
      <c r="G1903" s="28"/>
      <c r="H1903" s="29"/>
      <c r="I1903" s="29"/>
      <c r="J1903" s="29"/>
      <c r="K1903" s="1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</row>
    <row r="1904" spans="1:27" ht="22.5" customHeight="1">
      <c r="A1904" s="1"/>
      <c r="B1904" s="28"/>
      <c r="C1904" s="11"/>
      <c r="D1904" s="28"/>
      <c r="E1904" s="28"/>
      <c r="F1904" s="28"/>
      <c r="G1904" s="28"/>
      <c r="H1904" s="29"/>
      <c r="I1904" s="29"/>
      <c r="J1904" s="29"/>
      <c r="K1904" s="1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</row>
    <row r="1905" spans="1:27" ht="22.5" customHeight="1">
      <c r="A1905" s="1"/>
      <c r="B1905" s="28"/>
      <c r="C1905" s="11"/>
      <c r="D1905" s="28"/>
      <c r="E1905" s="28"/>
      <c r="F1905" s="28"/>
      <c r="G1905" s="28"/>
      <c r="H1905" s="29"/>
      <c r="I1905" s="29"/>
      <c r="J1905" s="29"/>
      <c r="K1905" s="1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</row>
    <row r="1906" spans="1:27" ht="22.5" customHeight="1">
      <c r="A1906" s="1"/>
      <c r="B1906" s="28"/>
      <c r="C1906" s="11"/>
      <c r="D1906" s="28"/>
      <c r="E1906" s="28"/>
      <c r="F1906" s="28"/>
      <c r="G1906" s="28"/>
      <c r="H1906" s="29"/>
      <c r="I1906" s="29"/>
      <c r="J1906" s="29"/>
      <c r="K1906" s="1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</row>
    <row r="1907" spans="1:27" ht="22.5" customHeight="1">
      <c r="A1907" s="1"/>
      <c r="B1907" s="28"/>
      <c r="C1907" s="11"/>
      <c r="D1907" s="28"/>
      <c r="E1907" s="28"/>
      <c r="F1907" s="28"/>
      <c r="G1907" s="28"/>
      <c r="H1907" s="29"/>
      <c r="I1907" s="29"/>
      <c r="J1907" s="29"/>
      <c r="K1907" s="1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</row>
    <row r="1908" spans="1:27" ht="22.5" customHeight="1">
      <c r="A1908" s="1"/>
      <c r="B1908" s="28"/>
      <c r="C1908" s="11"/>
      <c r="D1908" s="28"/>
      <c r="E1908" s="28"/>
      <c r="F1908" s="28"/>
      <c r="G1908" s="28"/>
      <c r="H1908" s="29"/>
      <c r="I1908" s="29"/>
      <c r="J1908" s="29"/>
      <c r="K1908" s="1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</row>
    <row r="1909" spans="1:27" ht="22.5" customHeight="1">
      <c r="A1909" s="1"/>
      <c r="B1909" s="28"/>
      <c r="C1909" s="11"/>
      <c r="D1909" s="28"/>
      <c r="E1909" s="28"/>
      <c r="F1909" s="28"/>
      <c r="G1909" s="28"/>
      <c r="H1909" s="29"/>
      <c r="I1909" s="29"/>
      <c r="J1909" s="29"/>
      <c r="K1909" s="1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</row>
    <row r="1910" spans="1:27" ht="22.5" customHeight="1">
      <c r="A1910" s="1"/>
      <c r="B1910" s="28"/>
      <c r="C1910" s="11"/>
      <c r="D1910" s="28"/>
      <c r="E1910" s="28"/>
      <c r="F1910" s="28"/>
      <c r="G1910" s="28"/>
      <c r="H1910" s="29"/>
      <c r="I1910" s="29"/>
      <c r="J1910" s="29"/>
      <c r="K1910" s="1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</row>
    <row r="1911" spans="1:27" ht="22.5" customHeight="1">
      <c r="A1911" s="1"/>
      <c r="B1911" s="28"/>
      <c r="C1911" s="11"/>
      <c r="D1911" s="28"/>
      <c r="E1911" s="28"/>
      <c r="F1911" s="28"/>
      <c r="G1911" s="28"/>
      <c r="H1911" s="29"/>
      <c r="I1911" s="29"/>
      <c r="J1911" s="29"/>
      <c r="K1911" s="1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</row>
    <row r="1912" spans="1:27" ht="22.5" customHeight="1">
      <c r="A1912" s="1"/>
      <c r="B1912" s="28"/>
      <c r="C1912" s="11"/>
      <c r="D1912" s="28"/>
      <c r="E1912" s="28"/>
      <c r="F1912" s="28"/>
      <c r="G1912" s="28"/>
      <c r="H1912" s="29"/>
      <c r="I1912" s="29"/>
      <c r="J1912" s="29"/>
      <c r="K1912" s="1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</row>
    <row r="1913" spans="1:27" ht="22.5" customHeight="1">
      <c r="A1913" s="1"/>
      <c r="B1913" s="28"/>
      <c r="C1913" s="11"/>
      <c r="D1913" s="28"/>
      <c r="E1913" s="28"/>
      <c r="F1913" s="28"/>
      <c r="G1913" s="28"/>
      <c r="H1913" s="29"/>
      <c r="I1913" s="29"/>
      <c r="J1913" s="29"/>
      <c r="K1913" s="1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</row>
    <row r="1914" spans="1:27" ht="22.5" customHeight="1">
      <c r="A1914" s="1"/>
      <c r="B1914" s="28"/>
      <c r="C1914" s="11"/>
      <c r="D1914" s="28"/>
      <c r="E1914" s="28"/>
      <c r="F1914" s="28"/>
      <c r="G1914" s="28"/>
      <c r="H1914" s="29"/>
      <c r="I1914" s="29"/>
      <c r="J1914" s="29"/>
      <c r="K1914" s="1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</row>
    <row r="1915" spans="1:27" ht="22.5" customHeight="1">
      <c r="A1915" s="1"/>
      <c r="B1915" s="28"/>
      <c r="C1915" s="11"/>
      <c r="D1915" s="28"/>
      <c r="E1915" s="28"/>
      <c r="F1915" s="28"/>
      <c r="G1915" s="28"/>
      <c r="H1915" s="29"/>
      <c r="I1915" s="29"/>
      <c r="J1915" s="29"/>
      <c r="K1915" s="1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</row>
    <row r="1916" spans="1:27" ht="22.5" customHeight="1">
      <c r="A1916" s="1"/>
      <c r="B1916" s="28"/>
      <c r="C1916" s="11"/>
      <c r="D1916" s="28"/>
      <c r="E1916" s="28"/>
      <c r="F1916" s="28"/>
      <c r="G1916" s="28"/>
      <c r="H1916" s="29"/>
      <c r="I1916" s="29"/>
      <c r="J1916" s="29"/>
      <c r="K1916" s="1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</row>
    <row r="1917" spans="1:27" ht="22.5" customHeight="1">
      <c r="A1917" s="1"/>
      <c r="B1917" s="28"/>
      <c r="C1917" s="11"/>
      <c r="D1917" s="28"/>
      <c r="E1917" s="28"/>
      <c r="F1917" s="28"/>
      <c r="G1917" s="28"/>
      <c r="H1917" s="29"/>
      <c r="I1917" s="29"/>
      <c r="J1917" s="29"/>
      <c r="K1917" s="1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</row>
    <row r="1918" spans="1:27" ht="22.5" customHeight="1">
      <c r="A1918" s="1"/>
      <c r="B1918" s="28"/>
      <c r="C1918" s="11"/>
      <c r="D1918" s="28"/>
      <c r="E1918" s="28"/>
      <c r="F1918" s="28"/>
      <c r="G1918" s="28"/>
      <c r="H1918" s="29"/>
      <c r="I1918" s="29"/>
      <c r="J1918" s="29"/>
      <c r="K1918" s="1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</row>
    <row r="1919" spans="1:27" ht="22.5" customHeight="1">
      <c r="A1919" s="1"/>
      <c r="B1919" s="28"/>
      <c r="C1919" s="11"/>
      <c r="D1919" s="28"/>
      <c r="E1919" s="28"/>
      <c r="F1919" s="28"/>
      <c r="G1919" s="28"/>
      <c r="H1919" s="29"/>
      <c r="I1919" s="29"/>
      <c r="J1919" s="29"/>
      <c r="K1919" s="1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</row>
    <row r="1920" spans="1:27" ht="22.5" customHeight="1">
      <c r="A1920" s="1"/>
      <c r="B1920" s="28"/>
      <c r="C1920" s="11"/>
      <c r="D1920" s="28"/>
      <c r="E1920" s="28"/>
      <c r="F1920" s="28"/>
      <c r="G1920" s="28"/>
      <c r="H1920" s="29"/>
      <c r="I1920" s="29"/>
      <c r="J1920" s="29"/>
      <c r="K1920" s="1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</row>
    <row r="1921" spans="1:27" ht="22.5" customHeight="1">
      <c r="A1921" s="1"/>
      <c r="B1921" s="28"/>
      <c r="C1921" s="11"/>
      <c r="D1921" s="28"/>
      <c r="E1921" s="28"/>
      <c r="F1921" s="28"/>
      <c r="G1921" s="28"/>
      <c r="H1921" s="29"/>
      <c r="I1921" s="29"/>
      <c r="J1921" s="29"/>
      <c r="K1921" s="1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</row>
    <row r="1922" spans="1:27" ht="22.5" customHeight="1">
      <c r="A1922" s="1"/>
      <c r="B1922" s="28"/>
      <c r="C1922" s="11"/>
      <c r="D1922" s="28"/>
      <c r="E1922" s="28"/>
      <c r="F1922" s="28"/>
      <c r="G1922" s="28"/>
      <c r="H1922" s="29"/>
      <c r="I1922" s="29"/>
      <c r="J1922" s="29"/>
      <c r="K1922" s="1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</row>
    <row r="1923" spans="1:27" ht="22.5" customHeight="1">
      <c r="A1923" s="1"/>
      <c r="B1923" s="28"/>
      <c r="C1923" s="11"/>
      <c r="D1923" s="28"/>
      <c r="E1923" s="28"/>
      <c r="F1923" s="28"/>
      <c r="G1923" s="28"/>
      <c r="H1923" s="29"/>
      <c r="I1923" s="29"/>
      <c r="J1923" s="29"/>
      <c r="K1923" s="1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</row>
    <row r="1924" spans="1:27" ht="22.5" customHeight="1">
      <c r="A1924" s="1"/>
      <c r="B1924" s="28"/>
      <c r="C1924" s="11"/>
      <c r="D1924" s="28"/>
      <c r="E1924" s="28"/>
      <c r="F1924" s="28"/>
      <c r="G1924" s="28"/>
      <c r="H1924" s="29"/>
      <c r="I1924" s="29"/>
      <c r="J1924" s="29"/>
      <c r="K1924" s="1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</row>
    <row r="1925" spans="1:27" ht="22.5" customHeight="1">
      <c r="A1925" s="1"/>
      <c r="B1925" s="28"/>
      <c r="C1925" s="11"/>
      <c r="D1925" s="28"/>
      <c r="E1925" s="28"/>
      <c r="F1925" s="28"/>
      <c r="G1925" s="28"/>
      <c r="H1925" s="29"/>
      <c r="I1925" s="29"/>
      <c r="J1925" s="29"/>
      <c r="K1925" s="1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</row>
    <row r="1926" spans="1:27" ht="22.5" customHeight="1">
      <c r="A1926" s="1"/>
      <c r="B1926" s="28"/>
      <c r="C1926" s="11"/>
      <c r="D1926" s="28"/>
      <c r="E1926" s="28"/>
      <c r="F1926" s="28"/>
      <c r="G1926" s="28"/>
      <c r="H1926" s="29"/>
      <c r="I1926" s="29"/>
      <c r="J1926" s="29"/>
      <c r="K1926" s="1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</row>
    <row r="1927" spans="1:27" ht="22.5" customHeight="1">
      <c r="A1927" s="1"/>
      <c r="B1927" s="28"/>
      <c r="C1927" s="11"/>
      <c r="D1927" s="28"/>
      <c r="E1927" s="28"/>
      <c r="F1927" s="28"/>
      <c r="G1927" s="28"/>
      <c r="H1927" s="29"/>
      <c r="I1927" s="29"/>
      <c r="J1927" s="29"/>
      <c r="K1927" s="1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</row>
    <row r="1928" spans="1:27" ht="22.5" customHeight="1">
      <c r="A1928" s="1"/>
      <c r="B1928" s="28"/>
      <c r="C1928" s="11"/>
      <c r="D1928" s="28"/>
      <c r="E1928" s="28"/>
      <c r="F1928" s="28"/>
      <c r="G1928" s="28"/>
      <c r="H1928" s="29"/>
      <c r="I1928" s="29"/>
      <c r="J1928" s="29"/>
      <c r="K1928" s="1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</row>
    <row r="1929" spans="1:27" ht="22.5" customHeight="1">
      <c r="A1929" s="1"/>
      <c r="B1929" s="28"/>
      <c r="C1929" s="11"/>
      <c r="D1929" s="28"/>
      <c r="E1929" s="28"/>
      <c r="F1929" s="28"/>
      <c r="G1929" s="28"/>
      <c r="H1929" s="29"/>
      <c r="I1929" s="29"/>
      <c r="J1929" s="29"/>
      <c r="K1929" s="1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</row>
    <row r="1930" spans="1:27" ht="22.5" customHeight="1">
      <c r="A1930" s="1"/>
      <c r="B1930" s="28"/>
      <c r="C1930" s="11"/>
      <c r="D1930" s="28"/>
      <c r="E1930" s="28"/>
      <c r="F1930" s="28"/>
      <c r="G1930" s="28"/>
      <c r="H1930" s="29"/>
      <c r="I1930" s="29"/>
      <c r="J1930" s="29"/>
      <c r="K1930" s="1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</row>
    <row r="1931" spans="1:27" ht="22.5" customHeight="1">
      <c r="A1931" s="1"/>
      <c r="B1931" s="28"/>
      <c r="C1931" s="11"/>
      <c r="D1931" s="28"/>
      <c r="E1931" s="28"/>
      <c r="F1931" s="28"/>
      <c r="G1931" s="28"/>
      <c r="H1931" s="29"/>
      <c r="I1931" s="29"/>
      <c r="J1931" s="29"/>
      <c r="K1931" s="1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</row>
    <row r="1932" spans="1:27" ht="22.5" customHeight="1">
      <c r="A1932" s="1"/>
      <c r="B1932" s="28"/>
      <c r="C1932" s="11"/>
      <c r="D1932" s="28"/>
      <c r="E1932" s="28"/>
      <c r="F1932" s="28"/>
      <c r="G1932" s="28"/>
      <c r="H1932" s="29"/>
      <c r="I1932" s="29"/>
      <c r="J1932" s="29"/>
      <c r="K1932" s="1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</row>
    <row r="1933" spans="1:27" ht="22.5" customHeight="1">
      <c r="A1933" s="1"/>
      <c r="B1933" s="28"/>
      <c r="C1933" s="11"/>
      <c r="D1933" s="28"/>
      <c r="E1933" s="28"/>
      <c r="F1933" s="28"/>
      <c r="G1933" s="28"/>
      <c r="H1933" s="29"/>
      <c r="I1933" s="29"/>
      <c r="J1933" s="29"/>
      <c r="K1933" s="1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</row>
    <row r="1934" spans="1:27" ht="22.5" customHeight="1">
      <c r="A1934" s="1"/>
      <c r="B1934" s="28"/>
      <c r="C1934" s="11"/>
      <c r="D1934" s="28"/>
      <c r="E1934" s="28"/>
      <c r="F1934" s="28"/>
      <c r="G1934" s="28"/>
      <c r="H1934" s="29"/>
      <c r="I1934" s="29"/>
      <c r="J1934" s="29"/>
      <c r="K1934" s="1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</row>
    <row r="1935" spans="1:27" ht="22.5" customHeight="1">
      <c r="A1935" s="1"/>
      <c r="B1935" s="28"/>
      <c r="C1935" s="11"/>
      <c r="D1935" s="28"/>
      <c r="E1935" s="28"/>
      <c r="F1935" s="28"/>
      <c r="G1935" s="28"/>
      <c r="H1935" s="29"/>
      <c r="I1935" s="29"/>
      <c r="J1935" s="29"/>
      <c r="K1935" s="1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</row>
    <row r="1936" spans="1:27" ht="22.5" customHeight="1">
      <c r="A1936" s="1"/>
      <c r="B1936" s="28"/>
      <c r="C1936" s="11"/>
      <c r="D1936" s="28"/>
      <c r="E1936" s="28"/>
      <c r="F1936" s="28"/>
      <c r="G1936" s="28"/>
      <c r="H1936" s="29"/>
      <c r="I1936" s="29"/>
      <c r="J1936" s="29"/>
      <c r="K1936" s="1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</row>
    <row r="1937" spans="1:27" ht="22.5" customHeight="1">
      <c r="A1937" s="1"/>
      <c r="B1937" s="28"/>
      <c r="C1937" s="11"/>
      <c r="D1937" s="28"/>
      <c r="E1937" s="28"/>
      <c r="F1937" s="28"/>
      <c r="G1937" s="28"/>
      <c r="H1937" s="29"/>
      <c r="I1937" s="29"/>
      <c r="J1937" s="29"/>
      <c r="K1937" s="1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</row>
    <row r="1938" spans="1:27" ht="22.5" customHeight="1">
      <c r="A1938" s="1"/>
      <c r="B1938" s="28"/>
      <c r="C1938" s="11"/>
      <c r="D1938" s="28"/>
      <c r="E1938" s="28"/>
      <c r="F1938" s="28"/>
      <c r="G1938" s="28"/>
      <c r="H1938" s="29"/>
      <c r="I1938" s="29"/>
      <c r="J1938" s="29"/>
      <c r="K1938" s="1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</row>
    <row r="1939" spans="1:27" ht="22.5" customHeight="1">
      <c r="A1939" s="1"/>
      <c r="B1939" s="28"/>
      <c r="C1939" s="11"/>
      <c r="D1939" s="28"/>
      <c r="E1939" s="28"/>
      <c r="F1939" s="28"/>
      <c r="G1939" s="28"/>
      <c r="H1939" s="29"/>
      <c r="I1939" s="29"/>
      <c r="J1939" s="29"/>
      <c r="K1939" s="1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</row>
    <row r="1940" spans="1:27" ht="22.5" customHeight="1">
      <c r="A1940" s="1"/>
      <c r="B1940" s="28"/>
      <c r="C1940" s="11"/>
      <c r="D1940" s="28"/>
      <c r="E1940" s="28"/>
      <c r="F1940" s="28"/>
      <c r="G1940" s="28"/>
      <c r="H1940" s="29"/>
      <c r="I1940" s="29"/>
      <c r="J1940" s="29"/>
      <c r="K1940" s="1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</row>
    <row r="1941" spans="1:27" ht="22.5" customHeight="1">
      <c r="A1941" s="1"/>
      <c r="B1941" s="28"/>
      <c r="C1941" s="11"/>
      <c r="D1941" s="28"/>
      <c r="E1941" s="28"/>
      <c r="F1941" s="28"/>
      <c r="G1941" s="28"/>
      <c r="H1941" s="29"/>
      <c r="I1941" s="29"/>
      <c r="J1941" s="29"/>
      <c r="K1941" s="1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</row>
    <row r="1942" spans="1:27" ht="22.5" customHeight="1">
      <c r="A1942" s="1"/>
      <c r="B1942" s="28"/>
      <c r="C1942" s="11"/>
      <c r="D1942" s="28"/>
      <c r="E1942" s="28"/>
      <c r="F1942" s="28"/>
      <c r="G1942" s="28"/>
      <c r="H1942" s="29"/>
      <c r="I1942" s="29"/>
      <c r="J1942" s="29"/>
      <c r="K1942" s="1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</row>
    <row r="1943" spans="1:27" ht="22.5" customHeight="1">
      <c r="A1943" s="1"/>
      <c r="B1943" s="28"/>
      <c r="C1943" s="11"/>
      <c r="D1943" s="28"/>
      <c r="E1943" s="28"/>
      <c r="F1943" s="28"/>
      <c r="G1943" s="28"/>
      <c r="H1943" s="29"/>
      <c r="I1943" s="29"/>
      <c r="J1943" s="29"/>
      <c r="K1943" s="1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</row>
    <row r="1944" spans="1:27" ht="22.5" customHeight="1">
      <c r="A1944" s="1"/>
      <c r="B1944" s="28"/>
      <c r="C1944" s="11"/>
      <c r="D1944" s="28"/>
      <c r="E1944" s="28"/>
      <c r="F1944" s="28"/>
      <c r="G1944" s="28"/>
      <c r="H1944" s="29"/>
      <c r="I1944" s="29"/>
      <c r="J1944" s="29"/>
      <c r="K1944" s="1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</row>
    <row r="1945" spans="1:27" ht="22.5" customHeight="1">
      <c r="A1945" s="1"/>
      <c r="B1945" s="28"/>
      <c r="C1945" s="11"/>
      <c r="D1945" s="28"/>
      <c r="E1945" s="28"/>
      <c r="F1945" s="28"/>
      <c r="G1945" s="28"/>
      <c r="H1945" s="29"/>
      <c r="I1945" s="29"/>
      <c r="J1945" s="29"/>
      <c r="K1945" s="1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</row>
    <row r="1946" spans="1:27" ht="22.5" customHeight="1">
      <c r="A1946" s="1"/>
      <c r="B1946" s="28"/>
      <c r="C1946" s="11"/>
      <c r="D1946" s="28"/>
      <c r="E1946" s="28"/>
      <c r="F1946" s="28"/>
      <c r="G1946" s="28"/>
      <c r="H1946" s="29"/>
      <c r="I1946" s="29"/>
      <c r="J1946" s="29"/>
      <c r="K1946" s="1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</row>
    <row r="1947" spans="1:27" ht="22.5" customHeight="1">
      <c r="A1947" s="1"/>
      <c r="B1947" s="28"/>
      <c r="C1947" s="11"/>
      <c r="D1947" s="28"/>
      <c r="E1947" s="28"/>
      <c r="F1947" s="28"/>
      <c r="G1947" s="28"/>
      <c r="H1947" s="29"/>
      <c r="I1947" s="29"/>
      <c r="J1947" s="29"/>
      <c r="K1947" s="1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</row>
    <row r="1948" spans="1:27" ht="22.5" customHeight="1">
      <c r="A1948" s="1"/>
      <c r="B1948" s="28"/>
      <c r="C1948" s="11"/>
      <c r="D1948" s="28"/>
      <c r="E1948" s="28"/>
      <c r="F1948" s="28"/>
      <c r="G1948" s="28"/>
      <c r="H1948" s="29"/>
      <c r="I1948" s="29"/>
      <c r="J1948" s="29"/>
      <c r="K1948" s="1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</row>
    <row r="1949" spans="1:27" ht="22.5" customHeight="1">
      <c r="A1949" s="1"/>
      <c r="B1949" s="28"/>
      <c r="C1949" s="11"/>
      <c r="D1949" s="28"/>
      <c r="E1949" s="28"/>
      <c r="F1949" s="28"/>
      <c r="G1949" s="28"/>
      <c r="H1949" s="29"/>
      <c r="I1949" s="29"/>
      <c r="J1949" s="29"/>
      <c r="K1949" s="1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</row>
    <row r="1950" spans="1:27" ht="22.5" customHeight="1">
      <c r="A1950" s="1"/>
      <c r="B1950" s="28"/>
      <c r="C1950" s="11"/>
      <c r="D1950" s="28"/>
      <c r="E1950" s="28"/>
      <c r="F1950" s="28"/>
      <c r="G1950" s="28"/>
      <c r="H1950" s="29"/>
      <c r="I1950" s="29"/>
      <c r="J1950" s="29"/>
      <c r="K1950" s="1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</row>
    <row r="1951" spans="1:27" ht="22.5" customHeight="1">
      <c r="A1951" s="1"/>
      <c r="B1951" s="28"/>
      <c r="C1951" s="11"/>
      <c r="D1951" s="28"/>
      <c r="E1951" s="28"/>
      <c r="F1951" s="28"/>
      <c r="G1951" s="28"/>
      <c r="H1951" s="29"/>
      <c r="I1951" s="29"/>
      <c r="J1951" s="29"/>
      <c r="K1951" s="1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</row>
    <row r="1952" spans="1:27" ht="22.5" customHeight="1">
      <c r="A1952" s="1"/>
      <c r="B1952" s="28"/>
      <c r="C1952" s="11"/>
      <c r="D1952" s="28"/>
      <c r="E1952" s="28"/>
      <c r="F1952" s="28"/>
      <c r="G1952" s="28"/>
      <c r="H1952" s="29"/>
      <c r="I1952" s="29"/>
      <c r="J1952" s="29"/>
      <c r="K1952" s="1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</row>
    <row r="1953" spans="1:27" ht="22.5" customHeight="1">
      <c r="A1953" s="1"/>
      <c r="B1953" s="28"/>
      <c r="C1953" s="11"/>
      <c r="D1953" s="28"/>
      <c r="E1953" s="28"/>
      <c r="F1953" s="28"/>
      <c r="G1953" s="28"/>
      <c r="H1953" s="29"/>
      <c r="I1953" s="29"/>
      <c r="J1953" s="29"/>
      <c r="K1953" s="1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</row>
    <row r="1954" spans="1:27" ht="22.5" customHeight="1">
      <c r="A1954" s="1"/>
      <c r="B1954" s="28"/>
      <c r="C1954" s="11"/>
      <c r="D1954" s="28"/>
      <c r="E1954" s="28"/>
      <c r="F1954" s="28"/>
      <c r="G1954" s="28"/>
      <c r="H1954" s="29"/>
      <c r="I1954" s="29"/>
      <c r="J1954" s="29"/>
      <c r="K1954" s="1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</row>
    <row r="1955" spans="1:27" ht="22.5" customHeight="1">
      <c r="A1955" s="1"/>
      <c r="B1955" s="28"/>
      <c r="C1955" s="11"/>
      <c r="D1955" s="28"/>
      <c r="E1955" s="28"/>
      <c r="F1955" s="28"/>
      <c r="G1955" s="28"/>
      <c r="H1955" s="29"/>
      <c r="I1955" s="29"/>
      <c r="J1955" s="29"/>
      <c r="K1955" s="1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</row>
    <row r="1956" spans="1:27" ht="22.5" customHeight="1">
      <c r="A1956" s="1"/>
      <c r="B1956" s="28"/>
      <c r="C1956" s="11"/>
      <c r="D1956" s="28"/>
      <c r="E1956" s="28"/>
      <c r="F1956" s="28"/>
      <c r="G1956" s="28"/>
      <c r="H1956" s="29"/>
      <c r="I1956" s="29"/>
      <c r="J1956" s="29"/>
      <c r="K1956" s="1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</row>
    <row r="1957" spans="1:27" ht="22.5" customHeight="1">
      <c r="A1957" s="1"/>
      <c r="B1957" s="28"/>
      <c r="C1957" s="11"/>
      <c r="D1957" s="28"/>
      <c r="E1957" s="28"/>
      <c r="F1957" s="28"/>
      <c r="G1957" s="28"/>
      <c r="H1957" s="29"/>
      <c r="I1957" s="29"/>
      <c r="J1957" s="29"/>
      <c r="K1957" s="1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</row>
    <row r="1958" spans="1:27" ht="22.5" customHeight="1">
      <c r="A1958" s="1"/>
      <c r="B1958" s="28"/>
      <c r="C1958" s="11"/>
      <c r="D1958" s="28"/>
      <c r="E1958" s="28"/>
      <c r="F1958" s="28"/>
      <c r="G1958" s="28"/>
      <c r="H1958" s="29"/>
      <c r="I1958" s="29"/>
      <c r="J1958" s="29"/>
      <c r="K1958" s="1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</row>
    <row r="1959" spans="1:27" ht="22.5" customHeight="1">
      <c r="A1959" s="1"/>
      <c r="B1959" s="28"/>
      <c r="C1959" s="11"/>
      <c r="D1959" s="28"/>
      <c r="E1959" s="28"/>
      <c r="F1959" s="28"/>
      <c r="G1959" s="28"/>
      <c r="H1959" s="29"/>
      <c r="I1959" s="29"/>
      <c r="J1959" s="29"/>
      <c r="K1959" s="1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</row>
    <row r="1960" spans="1:27" ht="22.5" customHeight="1">
      <c r="A1960" s="1"/>
      <c r="B1960" s="28"/>
      <c r="C1960" s="11"/>
      <c r="D1960" s="28"/>
      <c r="E1960" s="28"/>
      <c r="F1960" s="28"/>
      <c r="G1960" s="28"/>
      <c r="H1960" s="29"/>
      <c r="I1960" s="29"/>
      <c r="J1960" s="29"/>
      <c r="K1960" s="1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</row>
    <row r="1961" spans="1:27" ht="22.5" customHeight="1">
      <c r="A1961" s="1"/>
      <c r="B1961" s="28"/>
      <c r="C1961" s="11"/>
      <c r="D1961" s="28"/>
      <c r="E1961" s="28"/>
      <c r="F1961" s="28"/>
      <c r="G1961" s="28"/>
      <c r="H1961" s="29"/>
      <c r="I1961" s="29"/>
      <c r="J1961" s="29"/>
      <c r="K1961" s="1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</row>
    <row r="1962" spans="1:27" ht="22.5" customHeight="1">
      <c r="A1962" s="1"/>
      <c r="B1962" s="28"/>
      <c r="C1962" s="11"/>
      <c r="D1962" s="28"/>
      <c r="E1962" s="28"/>
      <c r="F1962" s="28"/>
      <c r="G1962" s="28"/>
      <c r="H1962" s="29"/>
      <c r="I1962" s="29"/>
      <c r="J1962" s="29"/>
      <c r="K1962" s="1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</row>
    <row r="1963" spans="1:27" ht="22.5" customHeight="1">
      <c r="A1963" s="1"/>
      <c r="B1963" s="28"/>
      <c r="C1963" s="11"/>
      <c r="D1963" s="28"/>
      <c r="E1963" s="28"/>
      <c r="F1963" s="28"/>
      <c r="G1963" s="28"/>
      <c r="H1963" s="29"/>
      <c r="I1963" s="29"/>
      <c r="J1963" s="29"/>
      <c r="K1963" s="1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</row>
    <row r="1964" spans="1:27" ht="22.5" customHeight="1">
      <c r="A1964" s="1"/>
      <c r="B1964" s="28"/>
      <c r="C1964" s="11"/>
      <c r="D1964" s="28"/>
      <c r="E1964" s="28"/>
      <c r="F1964" s="28"/>
      <c r="G1964" s="28"/>
      <c r="H1964" s="29"/>
      <c r="I1964" s="29"/>
      <c r="J1964" s="29"/>
      <c r="K1964" s="1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</row>
    <row r="1965" spans="1:27" ht="22.5" customHeight="1">
      <c r="A1965" s="1"/>
      <c r="B1965" s="28"/>
      <c r="C1965" s="11"/>
      <c r="D1965" s="28"/>
      <c r="E1965" s="28"/>
      <c r="F1965" s="28"/>
      <c r="G1965" s="28"/>
      <c r="H1965" s="29"/>
      <c r="I1965" s="29"/>
      <c r="J1965" s="29"/>
      <c r="K1965" s="1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</row>
    <row r="1966" spans="1:27" ht="22.5" customHeight="1">
      <c r="A1966" s="1"/>
      <c r="B1966" s="28"/>
      <c r="C1966" s="11"/>
      <c r="D1966" s="28"/>
      <c r="E1966" s="28"/>
      <c r="F1966" s="28"/>
      <c r="G1966" s="28"/>
      <c r="H1966" s="29"/>
      <c r="I1966" s="29"/>
      <c r="J1966" s="29"/>
      <c r="K1966" s="1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</row>
    <row r="1967" spans="1:27" ht="22.5" customHeight="1">
      <c r="A1967" s="1"/>
      <c r="B1967" s="28"/>
      <c r="C1967" s="11"/>
      <c r="D1967" s="28"/>
      <c r="E1967" s="28"/>
      <c r="F1967" s="28"/>
      <c r="G1967" s="28"/>
      <c r="H1967" s="29"/>
      <c r="I1967" s="29"/>
      <c r="J1967" s="29"/>
      <c r="K1967" s="1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</row>
    <row r="1968" spans="1:27" ht="22.5" customHeight="1">
      <c r="A1968" s="1"/>
      <c r="B1968" s="28"/>
      <c r="C1968" s="11"/>
      <c r="D1968" s="28"/>
      <c r="E1968" s="28"/>
      <c r="F1968" s="28"/>
      <c r="G1968" s="28"/>
      <c r="H1968" s="29"/>
      <c r="I1968" s="29"/>
      <c r="J1968" s="29"/>
      <c r="K1968" s="1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</row>
    <row r="1969" spans="1:27" ht="22.5" customHeight="1">
      <c r="A1969" s="1"/>
      <c r="B1969" s="28"/>
      <c r="C1969" s="11"/>
      <c r="D1969" s="28"/>
      <c r="E1969" s="28"/>
      <c r="F1969" s="28"/>
      <c r="G1969" s="28"/>
      <c r="H1969" s="29"/>
      <c r="I1969" s="29"/>
      <c r="J1969" s="29"/>
      <c r="K1969" s="1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</row>
    <row r="1970" spans="1:27" ht="22.5" customHeight="1">
      <c r="A1970" s="1"/>
      <c r="B1970" s="28"/>
      <c r="C1970" s="11"/>
      <c r="D1970" s="28"/>
      <c r="E1970" s="28"/>
      <c r="F1970" s="28"/>
      <c r="G1970" s="28"/>
      <c r="H1970" s="29"/>
      <c r="I1970" s="29"/>
      <c r="J1970" s="29"/>
      <c r="K1970" s="1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</row>
    <row r="1971" spans="1:27" ht="22.5" customHeight="1">
      <c r="A1971" s="1"/>
      <c r="B1971" s="28"/>
      <c r="C1971" s="11"/>
      <c r="D1971" s="28"/>
      <c r="E1971" s="28"/>
      <c r="F1971" s="28"/>
      <c r="G1971" s="28"/>
      <c r="H1971" s="29"/>
      <c r="I1971" s="29"/>
      <c r="J1971" s="29"/>
      <c r="K1971" s="1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</row>
    <row r="1972" spans="1:27" ht="22.5" customHeight="1">
      <c r="A1972" s="1"/>
      <c r="B1972" s="28"/>
      <c r="C1972" s="11"/>
      <c r="D1972" s="28"/>
      <c r="E1972" s="28"/>
      <c r="F1972" s="28"/>
      <c r="G1972" s="28"/>
      <c r="H1972" s="29"/>
      <c r="I1972" s="29"/>
      <c r="J1972" s="29"/>
      <c r="K1972" s="1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</row>
    <row r="1973" spans="1:27" ht="22.5" customHeight="1">
      <c r="A1973" s="1"/>
      <c r="B1973" s="28"/>
      <c r="C1973" s="11"/>
      <c r="D1973" s="28"/>
      <c r="E1973" s="28"/>
      <c r="F1973" s="28"/>
      <c r="G1973" s="28"/>
      <c r="H1973" s="29"/>
      <c r="I1973" s="29"/>
      <c r="J1973" s="29"/>
      <c r="K1973" s="1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</row>
    <row r="1974" spans="1:27" ht="22.5" customHeight="1">
      <c r="A1974" s="1"/>
      <c r="B1974" s="28"/>
      <c r="C1974" s="11"/>
      <c r="D1974" s="28"/>
      <c r="E1974" s="28"/>
      <c r="F1974" s="28"/>
      <c r="G1974" s="28"/>
      <c r="H1974" s="29"/>
      <c r="I1974" s="29"/>
      <c r="J1974" s="29"/>
      <c r="K1974" s="1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</row>
    <row r="1975" spans="1:27" ht="22.5" customHeight="1">
      <c r="A1975" s="1"/>
      <c r="B1975" s="28"/>
      <c r="C1975" s="11"/>
      <c r="D1975" s="28"/>
      <c r="E1975" s="28"/>
      <c r="F1975" s="28"/>
      <c r="G1975" s="28"/>
      <c r="H1975" s="29"/>
      <c r="I1975" s="29"/>
      <c r="J1975" s="29"/>
      <c r="K1975" s="1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</row>
    <row r="1976" spans="1:27" ht="22.5" customHeight="1">
      <c r="A1976" s="1"/>
      <c r="B1976" s="28"/>
      <c r="C1976" s="11"/>
      <c r="D1976" s="28"/>
      <c r="E1976" s="28"/>
      <c r="F1976" s="28"/>
      <c r="G1976" s="28"/>
      <c r="H1976" s="29"/>
      <c r="I1976" s="29"/>
      <c r="J1976" s="29"/>
      <c r="K1976" s="1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</row>
    <row r="1977" spans="1:27" ht="22.5" customHeight="1">
      <c r="A1977" s="1"/>
      <c r="B1977" s="28"/>
      <c r="C1977" s="11"/>
      <c r="D1977" s="28"/>
      <c r="E1977" s="28"/>
      <c r="F1977" s="28"/>
      <c r="G1977" s="28"/>
      <c r="H1977" s="29"/>
      <c r="I1977" s="29"/>
      <c r="J1977" s="29"/>
      <c r="K1977" s="1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</row>
    <row r="1978" spans="1:27" ht="22.5" customHeight="1">
      <c r="A1978" s="1"/>
      <c r="B1978" s="28"/>
      <c r="C1978" s="11"/>
      <c r="D1978" s="28"/>
      <c r="E1978" s="28"/>
      <c r="F1978" s="28"/>
      <c r="G1978" s="28"/>
      <c r="H1978" s="29"/>
      <c r="I1978" s="29"/>
      <c r="J1978" s="29"/>
      <c r="K1978" s="1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</row>
    <row r="1979" spans="1:27" ht="22.5" customHeight="1">
      <c r="A1979" s="1"/>
      <c r="B1979" s="28"/>
      <c r="C1979" s="11"/>
      <c r="D1979" s="28"/>
      <c r="E1979" s="28"/>
      <c r="F1979" s="28"/>
      <c r="G1979" s="28"/>
      <c r="H1979" s="29"/>
      <c r="I1979" s="29"/>
      <c r="J1979" s="29"/>
      <c r="K1979" s="1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</row>
    <row r="1980" spans="1:27" ht="22.5" customHeight="1">
      <c r="A1980" s="1"/>
      <c r="B1980" s="28"/>
      <c r="C1980" s="11"/>
      <c r="D1980" s="28"/>
      <c r="E1980" s="28"/>
      <c r="F1980" s="28"/>
      <c r="G1980" s="28"/>
      <c r="H1980" s="29"/>
      <c r="I1980" s="29"/>
      <c r="J1980" s="29"/>
      <c r="K1980" s="1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</row>
    <row r="1981" spans="1:27" ht="22.5" customHeight="1">
      <c r="A1981" s="1"/>
      <c r="B1981" s="28"/>
      <c r="C1981" s="11"/>
      <c r="D1981" s="28"/>
      <c r="E1981" s="28"/>
      <c r="F1981" s="28"/>
      <c r="G1981" s="28"/>
      <c r="H1981" s="29"/>
      <c r="I1981" s="29"/>
      <c r="J1981" s="29"/>
      <c r="K1981" s="1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</row>
    <row r="1982" spans="1:27" ht="22.5" customHeight="1">
      <c r="A1982" s="1"/>
      <c r="B1982" s="28"/>
      <c r="C1982" s="11"/>
      <c r="D1982" s="28"/>
      <c r="E1982" s="28"/>
      <c r="F1982" s="28"/>
      <c r="G1982" s="28"/>
      <c r="H1982" s="29"/>
      <c r="I1982" s="29"/>
      <c r="J1982" s="29"/>
      <c r="K1982" s="1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</row>
    <row r="1983" spans="1:27" ht="22.5" customHeight="1">
      <c r="A1983" s="1"/>
      <c r="B1983" s="28"/>
      <c r="C1983" s="11"/>
      <c r="D1983" s="28"/>
      <c r="E1983" s="28"/>
      <c r="F1983" s="28"/>
      <c r="G1983" s="28"/>
      <c r="H1983" s="29"/>
      <c r="I1983" s="29"/>
      <c r="J1983" s="29"/>
      <c r="K1983" s="1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</row>
    <row r="1984" spans="1:27" ht="22.5" customHeight="1">
      <c r="A1984" s="1"/>
      <c r="B1984" s="28"/>
      <c r="C1984" s="11"/>
      <c r="D1984" s="28"/>
      <c r="E1984" s="28"/>
      <c r="F1984" s="28"/>
      <c r="G1984" s="28"/>
      <c r="H1984" s="29"/>
      <c r="I1984" s="29"/>
      <c r="J1984" s="29"/>
      <c r="K1984" s="1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</row>
    <row r="1985" spans="1:27" ht="22.5" customHeight="1">
      <c r="A1985" s="1"/>
      <c r="B1985" s="28"/>
      <c r="C1985" s="11"/>
      <c r="D1985" s="28"/>
      <c r="E1985" s="28"/>
      <c r="F1985" s="28"/>
      <c r="G1985" s="28"/>
      <c r="H1985" s="29"/>
      <c r="I1985" s="29"/>
      <c r="J1985" s="29"/>
      <c r="K1985" s="1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</row>
    <row r="1986" spans="1:27" ht="22.5" customHeight="1">
      <c r="A1986" s="1"/>
      <c r="B1986" s="28"/>
      <c r="C1986" s="11"/>
      <c r="D1986" s="28"/>
      <c r="E1986" s="28"/>
      <c r="F1986" s="28"/>
      <c r="G1986" s="28"/>
      <c r="H1986" s="29"/>
      <c r="I1986" s="29"/>
      <c r="J1986" s="29"/>
      <c r="K1986" s="1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</row>
    <row r="1987" spans="1:27" ht="22.5" customHeight="1">
      <c r="A1987" s="1"/>
      <c r="B1987" s="28"/>
      <c r="C1987" s="11"/>
      <c r="D1987" s="28"/>
      <c r="E1987" s="28"/>
      <c r="F1987" s="28"/>
      <c r="G1987" s="28"/>
      <c r="H1987" s="29"/>
      <c r="I1987" s="29"/>
      <c r="J1987" s="29"/>
      <c r="K1987" s="1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  <c r="AA1987" s="1"/>
    </row>
    <row r="1988" spans="1:27" ht="22.5" customHeight="1">
      <c r="A1988" s="1"/>
      <c r="B1988" s="28"/>
      <c r="C1988" s="11"/>
      <c r="D1988" s="28"/>
      <c r="E1988" s="28"/>
      <c r="F1988" s="28"/>
      <c r="G1988" s="28"/>
      <c r="H1988" s="29"/>
      <c r="I1988" s="29"/>
      <c r="J1988" s="29"/>
      <c r="K1988" s="1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</row>
    <row r="1989" spans="1:27" ht="22.5" customHeight="1">
      <c r="A1989" s="1"/>
      <c r="B1989" s="28"/>
      <c r="C1989" s="11"/>
      <c r="D1989" s="28"/>
      <c r="E1989" s="28"/>
      <c r="F1989" s="28"/>
      <c r="G1989" s="28"/>
      <c r="H1989" s="29"/>
      <c r="I1989" s="29"/>
      <c r="J1989" s="29"/>
      <c r="K1989" s="1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  <c r="AA1989" s="1"/>
    </row>
    <row r="1990" spans="1:27" ht="22.5" customHeight="1">
      <c r="A1990" s="1"/>
      <c r="B1990" s="28"/>
      <c r="C1990" s="11"/>
      <c r="D1990" s="28"/>
      <c r="E1990" s="28"/>
      <c r="F1990" s="28"/>
      <c r="G1990" s="28"/>
      <c r="H1990" s="29"/>
      <c r="I1990" s="29"/>
      <c r="J1990" s="29"/>
      <c r="K1990" s="1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</row>
    <row r="1991" spans="1:27" ht="22.5" customHeight="1">
      <c r="A1991" s="1"/>
      <c r="B1991" s="28"/>
      <c r="C1991" s="11"/>
      <c r="D1991" s="28"/>
      <c r="E1991" s="28"/>
      <c r="F1991" s="28"/>
      <c r="G1991" s="28"/>
      <c r="H1991" s="29"/>
      <c r="I1991" s="29"/>
      <c r="J1991" s="29"/>
      <c r="K1991" s="1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  <c r="AA1991" s="1"/>
    </row>
    <row r="1992" spans="1:27" ht="22.5" customHeight="1">
      <c r="A1992" s="1"/>
      <c r="B1992" s="28"/>
      <c r="C1992" s="11"/>
      <c r="D1992" s="28"/>
      <c r="E1992" s="28"/>
      <c r="F1992" s="28"/>
      <c r="G1992" s="28"/>
      <c r="H1992" s="29"/>
      <c r="I1992" s="29"/>
      <c r="J1992" s="29"/>
      <c r="K1992" s="1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  <c r="AA1992" s="1"/>
    </row>
    <row r="1993" spans="1:27" ht="22.5" customHeight="1">
      <c r="A1993" s="1"/>
      <c r="B1993" s="28"/>
      <c r="C1993" s="11"/>
      <c r="D1993" s="28"/>
      <c r="E1993" s="28"/>
      <c r="F1993" s="28"/>
      <c r="G1993" s="28"/>
      <c r="H1993" s="29"/>
      <c r="I1993" s="29"/>
      <c r="J1993" s="29"/>
      <c r="K1993" s="1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  <c r="AA1993" s="1"/>
    </row>
    <row r="1994" spans="1:27" ht="22.5" customHeight="1">
      <c r="A1994" s="1"/>
      <c r="B1994" s="28"/>
      <c r="C1994" s="11"/>
      <c r="D1994" s="28"/>
      <c r="E1994" s="28"/>
      <c r="F1994" s="28"/>
      <c r="G1994" s="28"/>
      <c r="H1994" s="29"/>
      <c r="I1994" s="29"/>
      <c r="J1994" s="29"/>
      <c r="K1994" s="1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</row>
    <row r="1995" spans="1:27" ht="22.5" customHeight="1">
      <c r="A1995" s="1"/>
      <c r="B1995" s="28"/>
      <c r="C1995" s="11"/>
      <c r="D1995" s="28"/>
      <c r="E1995" s="28"/>
      <c r="F1995" s="28"/>
      <c r="G1995" s="28"/>
      <c r="H1995" s="29"/>
      <c r="I1995" s="29"/>
      <c r="J1995" s="29"/>
      <c r="K1995" s="1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  <c r="AA1995" s="1"/>
    </row>
    <row r="1996" spans="1:27" ht="22.5" customHeight="1">
      <c r="A1996" s="1"/>
      <c r="B1996" s="28"/>
      <c r="C1996" s="11"/>
      <c r="D1996" s="28"/>
      <c r="E1996" s="28"/>
      <c r="F1996" s="28"/>
      <c r="G1996" s="28"/>
      <c r="H1996" s="29"/>
      <c r="I1996" s="29"/>
      <c r="J1996" s="29"/>
      <c r="K1996" s="1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</row>
    <row r="1997" spans="1:27" ht="22.5" customHeight="1">
      <c r="A1997" s="1"/>
      <c r="B1997" s="28"/>
      <c r="C1997" s="11"/>
      <c r="D1997" s="28"/>
      <c r="E1997" s="28"/>
      <c r="F1997" s="28"/>
      <c r="G1997" s="28"/>
      <c r="H1997" s="29"/>
      <c r="I1997" s="29"/>
      <c r="J1997" s="29"/>
      <c r="K1997" s="1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  <c r="AA1997" s="1"/>
    </row>
    <row r="1998" spans="1:27" ht="22.5" customHeight="1">
      <c r="A1998" s="1"/>
      <c r="B1998" s="28"/>
      <c r="C1998" s="11"/>
      <c r="D1998" s="28"/>
      <c r="E1998" s="28"/>
      <c r="F1998" s="28"/>
      <c r="G1998" s="28"/>
      <c r="H1998" s="29"/>
      <c r="I1998" s="29"/>
      <c r="J1998" s="29"/>
      <c r="K1998" s="1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  <c r="AA1998" s="1"/>
    </row>
    <row r="1999" spans="1:27" ht="22.5" customHeight="1">
      <c r="A1999" s="1"/>
      <c r="B1999" s="28"/>
      <c r="C1999" s="11"/>
      <c r="D1999" s="28"/>
      <c r="E1999" s="28"/>
      <c r="F1999" s="28"/>
      <c r="G1999" s="28"/>
      <c r="H1999" s="29"/>
      <c r="I1999" s="29"/>
      <c r="J1999" s="29"/>
      <c r="K1999" s="1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  <c r="AA1999" s="1"/>
    </row>
    <row r="2000" spans="1:27" ht="22.5" customHeight="1">
      <c r="A2000" s="1"/>
      <c r="B2000" s="28"/>
      <c r="C2000" s="11"/>
      <c r="D2000" s="28"/>
      <c r="E2000" s="28"/>
      <c r="F2000" s="28"/>
      <c r="G2000" s="28"/>
      <c r="H2000" s="29"/>
      <c r="I2000" s="29"/>
      <c r="J2000" s="29"/>
      <c r="K2000" s="1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  <c r="AA2000" s="1"/>
    </row>
    <row r="2001" spans="1:27" ht="22.5" customHeight="1">
      <c r="A2001" s="1"/>
      <c r="B2001" s="28"/>
      <c r="C2001" s="11"/>
      <c r="D2001" s="28"/>
      <c r="E2001" s="28"/>
      <c r="F2001" s="28"/>
      <c r="G2001" s="28"/>
      <c r="H2001" s="29"/>
      <c r="I2001" s="29"/>
      <c r="J2001" s="29"/>
      <c r="K2001" s="1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  <c r="AA2001" s="1"/>
    </row>
    <row r="2002" spans="1:27" ht="22.5" customHeight="1">
      <c r="A2002" s="1"/>
      <c r="B2002" s="28"/>
      <c r="C2002" s="11"/>
      <c r="D2002" s="28"/>
      <c r="E2002" s="28"/>
      <c r="F2002" s="28"/>
      <c r="G2002" s="28"/>
      <c r="H2002" s="29"/>
      <c r="I2002" s="29"/>
      <c r="J2002" s="29"/>
      <c r="K2002" s="1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</row>
    <row r="2003" spans="1:27" ht="22.5" customHeight="1">
      <c r="A2003" s="1"/>
      <c r="B2003" s="28"/>
      <c r="C2003" s="11"/>
      <c r="D2003" s="28"/>
      <c r="E2003" s="28"/>
      <c r="F2003" s="28"/>
      <c r="G2003" s="28"/>
      <c r="H2003" s="29"/>
      <c r="I2003" s="29"/>
      <c r="J2003" s="29"/>
      <c r="K2003" s="1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W2003" s="1"/>
      <c r="X2003" s="1"/>
      <c r="Y2003" s="1"/>
      <c r="Z2003" s="1"/>
      <c r="AA2003" s="1"/>
    </row>
    <row r="2004" spans="1:27" ht="22.5" customHeight="1">
      <c r="A2004" s="1"/>
      <c r="B2004" s="28"/>
      <c r="C2004" s="11"/>
      <c r="D2004" s="28"/>
      <c r="E2004" s="28"/>
      <c r="F2004" s="28"/>
      <c r="G2004" s="28"/>
      <c r="H2004" s="29"/>
      <c r="I2004" s="29"/>
      <c r="J2004" s="29"/>
      <c r="K2004" s="1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  <c r="AA2004" s="1"/>
    </row>
    <row r="2005" spans="1:27" ht="22.5" customHeight="1">
      <c r="A2005" s="1"/>
      <c r="B2005" s="28"/>
      <c r="C2005" s="11"/>
      <c r="D2005" s="28"/>
      <c r="E2005" s="28"/>
      <c r="F2005" s="28"/>
      <c r="G2005" s="28"/>
      <c r="H2005" s="29"/>
      <c r="I2005" s="29"/>
      <c r="J2005" s="29"/>
      <c r="K2005" s="1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W2005" s="1"/>
      <c r="X2005" s="1"/>
      <c r="Y2005" s="1"/>
      <c r="Z2005" s="1"/>
      <c r="AA2005" s="1"/>
    </row>
    <row r="2006" spans="1:27" ht="22.5" customHeight="1">
      <c r="A2006" s="1"/>
      <c r="B2006" s="28"/>
      <c r="C2006" s="11"/>
      <c r="D2006" s="28"/>
      <c r="E2006" s="28"/>
      <c r="F2006" s="28"/>
      <c r="G2006" s="28"/>
      <c r="H2006" s="29"/>
      <c r="I2006" s="29"/>
      <c r="J2006" s="29"/>
      <c r="K2006" s="11"/>
      <c r="L2006" s="1"/>
      <c r="M2006" s="1"/>
      <c r="N2006" s="1"/>
      <c r="O2006" s="1"/>
      <c r="P2006" s="1"/>
      <c r="Q2006" s="1"/>
      <c r="R2006" s="1"/>
      <c r="S2006" s="1"/>
      <c r="T2006" s="1"/>
      <c r="U2006" s="1"/>
      <c r="V2006" s="1"/>
      <c r="W2006" s="1"/>
      <c r="X2006" s="1"/>
      <c r="Y2006" s="1"/>
      <c r="Z2006" s="1"/>
      <c r="AA2006" s="1"/>
    </row>
    <row r="2007" spans="1:27" ht="22.5" customHeight="1">
      <c r="A2007" s="1"/>
      <c r="B2007" s="28"/>
      <c r="C2007" s="11"/>
      <c r="D2007" s="28"/>
      <c r="E2007" s="28"/>
      <c r="F2007" s="28"/>
      <c r="G2007" s="28"/>
      <c r="H2007" s="29"/>
      <c r="I2007" s="29"/>
      <c r="J2007" s="29"/>
      <c r="K2007" s="11"/>
      <c r="L2007" s="1"/>
      <c r="M2007" s="1"/>
      <c r="N2007" s="1"/>
      <c r="O2007" s="1"/>
      <c r="P2007" s="1"/>
      <c r="Q2007" s="1"/>
      <c r="R2007" s="1"/>
      <c r="S2007" s="1"/>
      <c r="T2007" s="1"/>
      <c r="U2007" s="1"/>
      <c r="V2007" s="1"/>
      <c r="W2007" s="1"/>
      <c r="X2007" s="1"/>
      <c r="Y2007" s="1"/>
      <c r="Z2007" s="1"/>
      <c r="AA2007" s="1"/>
    </row>
    <row r="2008" spans="1:27" ht="22.5" customHeight="1">
      <c r="A2008" s="1"/>
      <c r="B2008" s="28"/>
      <c r="C2008" s="11"/>
      <c r="D2008" s="28"/>
      <c r="E2008" s="28"/>
      <c r="F2008" s="28"/>
      <c r="G2008" s="28"/>
      <c r="H2008" s="29"/>
      <c r="I2008" s="29"/>
      <c r="J2008" s="29"/>
      <c r="K2008" s="1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W2008" s="1"/>
      <c r="X2008" s="1"/>
      <c r="Y2008" s="1"/>
      <c r="Z2008" s="1"/>
      <c r="AA2008" s="1"/>
    </row>
    <row r="2009" spans="1:27" ht="22.5" customHeight="1">
      <c r="A2009" s="1"/>
      <c r="B2009" s="28"/>
      <c r="C2009" s="11"/>
      <c r="D2009" s="28"/>
      <c r="E2009" s="28"/>
      <c r="F2009" s="28"/>
      <c r="G2009" s="28"/>
      <c r="H2009" s="29"/>
      <c r="I2009" s="29"/>
      <c r="J2009" s="29"/>
      <c r="K2009" s="1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W2009" s="1"/>
      <c r="X2009" s="1"/>
      <c r="Y2009" s="1"/>
      <c r="Z2009" s="1"/>
      <c r="AA2009" s="1"/>
    </row>
    <row r="2010" spans="1:27" ht="22.5" customHeight="1">
      <c r="A2010" s="1"/>
      <c r="B2010" s="28"/>
      <c r="C2010" s="11"/>
      <c r="D2010" s="28"/>
      <c r="E2010" s="28"/>
      <c r="F2010" s="28"/>
      <c r="G2010" s="28"/>
      <c r="H2010" s="29"/>
      <c r="I2010" s="29"/>
      <c r="J2010" s="29"/>
      <c r="K2010" s="11"/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W2010" s="1"/>
      <c r="X2010" s="1"/>
      <c r="Y2010" s="1"/>
      <c r="Z2010" s="1"/>
      <c r="AA2010" s="1"/>
    </row>
    <row r="2011" spans="1:27" ht="22.5" customHeight="1">
      <c r="A2011" s="1"/>
      <c r="B2011" s="28"/>
      <c r="C2011" s="11"/>
      <c r="D2011" s="28"/>
      <c r="E2011" s="28"/>
      <c r="F2011" s="28"/>
      <c r="G2011" s="28"/>
      <c r="H2011" s="29"/>
      <c r="I2011" s="29"/>
      <c r="J2011" s="29"/>
      <c r="K2011" s="11"/>
      <c r="L2011" s="1"/>
      <c r="M2011" s="1"/>
      <c r="N2011" s="1"/>
      <c r="O2011" s="1"/>
      <c r="P2011" s="1"/>
      <c r="Q2011" s="1"/>
      <c r="R2011" s="1"/>
      <c r="S2011" s="1"/>
      <c r="T2011" s="1"/>
      <c r="U2011" s="1"/>
      <c r="V2011" s="1"/>
      <c r="W2011" s="1"/>
      <c r="X2011" s="1"/>
      <c r="Y2011" s="1"/>
      <c r="Z2011" s="1"/>
      <c r="AA2011" s="1"/>
    </row>
    <row r="2012" spans="1:27" ht="22.5" customHeight="1">
      <c r="A2012" s="1"/>
      <c r="B2012" s="28"/>
      <c r="C2012" s="11"/>
      <c r="D2012" s="28"/>
      <c r="E2012" s="28"/>
      <c r="F2012" s="28"/>
      <c r="G2012" s="28"/>
      <c r="H2012" s="29"/>
      <c r="I2012" s="29"/>
      <c r="J2012" s="29"/>
      <c r="K2012" s="11"/>
      <c r="L2012" s="1"/>
      <c r="M2012" s="1"/>
      <c r="N2012" s="1"/>
      <c r="O2012" s="1"/>
      <c r="P2012" s="1"/>
      <c r="Q2012" s="1"/>
      <c r="R2012" s="1"/>
      <c r="S2012" s="1"/>
      <c r="T2012" s="1"/>
      <c r="U2012" s="1"/>
      <c r="V2012" s="1"/>
      <c r="W2012" s="1"/>
      <c r="X2012" s="1"/>
      <c r="Y2012" s="1"/>
      <c r="Z2012" s="1"/>
      <c r="AA2012" s="1"/>
    </row>
    <row r="2013" spans="1:27" ht="22.5" customHeight="1">
      <c r="A2013" s="1"/>
      <c r="B2013" s="28"/>
      <c r="C2013" s="11"/>
      <c r="D2013" s="28"/>
      <c r="E2013" s="28"/>
      <c r="F2013" s="28"/>
      <c r="G2013" s="28"/>
      <c r="H2013" s="29"/>
      <c r="I2013" s="29"/>
      <c r="J2013" s="29"/>
      <c r="K2013" s="11"/>
      <c r="L2013" s="1"/>
      <c r="M2013" s="1"/>
      <c r="N2013" s="1"/>
      <c r="O2013" s="1"/>
      <c r="P2013" s="1"/>
      <c r="Q2013" s="1"/>
      <c r="R2013" s="1"/>
      <c r="S2013" s="1"/>
      <c r="T2013" s="1"/>
      <c r="U2013" s="1"/>
      <c r="V2013" s="1"/>
      <c r="W2013" s="1"/>
      <c r="X2013" s="1"/>
      <c r="Y2013" s="1"/>
      <c r="Z2013" s="1"/>
      <c r="AA2013" s="1"/>
    </row>
    <row r="2014" spans="1:27" ht="22.5" customHeight="1">
      <c r="A2014" s="1"/>
      <c r="B2014" s="28"/>
      <c r="C2014" s="11"/>
      <c r="D2014" s="28"/>
      <c r="E2014" s="28"/>
      <c r="F2014" s="28"/>
      <c r="G2014" s="28"/>
      <c r="H2014" s="29"/>
      <c r="I2014" s="29"/>
      <c r="J2014" s="29"/>
      <c r="K2014" s="11"/>
      <c r="L2014" s="1"/>
      <c r="M2014" s="1"/>
      <c r="N2014" s="1"/>
      <c r="O2014" s="1"/>
      <c r="P2014" s="1"/>
      <c r="Q2014" s="1"/>
      <c r="R2014" s="1"/>
      <c r="S2014" s="1"/>
      <c r="T2014" s="1"/>
      <c r="U2014" s="1"/>
      <c r="V2014" s="1"/>
      <c r="W2014" s="1"/>
      <c r="X2014" s="1"/>
      <c r="Y2014" s="1"/>
      <c r="Z2014" s="1"/>
      <c r="AA2014" s="1"/>
    </row>
    <row r="2015" spans="1:27" ht="22.5" customHeight="1">
      <c r="A2015" s="1"/>
      <c r="B2015" s="28"/>
      <c r="C2015" s="11"/>
      <c r="D2015" s="28"/>
      <c r="E2015" s="28"/>
      <c r="F2015" s="28"/>
      <c r="G2015" s="28"/>
      <c r="H2015" s="29"/>
      <c r="I2015" s="29"/>
      <c r="J2015" s="29"/>
      <c r="K2015" s="1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/>
      <c r="W2015" s="1"/>
      <c r="X2015" s="1"/>
      <c r="Y2015" s="1"/>
      <c r="Z2015" s="1"/>
      <c r="AA2015" s="1"/>
    </row>
    <row r="2016" spans="1:27" ht="22.5" customHeight="1">
      <c r="A2016" s="1"/>
      <c r="B2016" s="28"/>
      <c r="C2016" s="11"/>
      <c r="D2016" s="28"/>
      <c r="E2016" s="28"/>
      <c r="F2016" s="28"/>
      <c r="G2016" s="28"/>
      <c r="H2016" s="29"/>
      <c r="I2016" s="29"/>
      <c r="J2016" s="29"/>
      <c r="K2016" s="1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/>
      <c r="W2016" s="1"/>
      <c r="X2016" s="1"/>
      <c r="Y2016" s="1"/>
      <c r="Z2016" s="1"/>
      <c r="AA2016" s="1"/>
    </row>
    <row r="2017" spans="1:27" ht="22.5" customHeight="1">
      <c r="A2017" s="1"/>
      <c r="B2017" s="28"/>
      <c r="C2017" s="11"/>
      <c r="D2017" s="28"/>
      <c r="E2017" s="28"/>
      <c r="F2017" s="28"/>
      <c r="G2017" s="28"/>
      <c r="H2017" s="29"/>
      <c r="I2017" s="29"/>
      <c r="J2017" s="29"/>
      <c r="K2017" s="1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/>
      <c r="W2017" s="1"/>
      <c r="X2017" s="1"/>
      <c r="Y2017" s="1"/>
      <c r="Z2017" s="1"/>
      <c r="AA2017" s="1"/>
    </row>
    <row r="2018" spans="1:27" ht="22.5" customHeight="1">
      <c r="A2018" s="1"/>
      <c r="B2018" s="28"/>
      <c r="C2018" s="11"/>
      <c r="D2018" s="28"/>
      <c r="E2018" s="28"/>
      <c r="F2018" s="28"/>
      <c r="G2018" s="28"/>
      <c r="H2018" s="29"/>
      <c r="I2018" s="29"/>
      <c r="J2018" s="29"/>
      <c r="K2018" s="1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W2018" s="1"/>
      <c r="X2018" s="1"/>
      <c r="Y2018" s="1"/>
      <c r="Z2018" s="1"/>
      <c r="AA2018" s="1"/>
    </row>
    <row r="2019" spans="1:27" ht="22.5" customHeight="1">
      <c r="A2019" s="1"/>
      <c r="B2019" s="28"/>
      <c r="C2019" s="11"/>
      <c r="D2019" s="28"/>
      <c r="E2019" s="28"/>
      <c r="F2019" s="28"/>
      <c r="G2019" s="28"/>
      <c r="H2019" s="29"/>
      <c r="I2019" s="29"/>
      <c r="J2019" s="29"/>
      <c r="K2019" s="1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W2019" s="1"/>
      <c r="X2019" s="1"/>
      <c r="Y2019" s="1"/>
      <c r="Z2019" s="1"/>
      <c r="AA2019" s="1"/>
    </row>
    <row r="2020" spans="1:27" ht="22.5" customHeight="1">
      <c r="A2020" s="1"/>
      <c r="B2020" s="28"/>
      <c r="C2020" s="11"/>
      <c r="D2020" s="28"/>
      <c r="E2020" s="28"/>
      <c r="F2020" s="28"/>
      <c r="G2020" s="28"/>
      <c r="H2020" s="29"/>
      <c r="I2020" s="29"/>
      <c r="J2020" s="29"/>
      <c r="K2020" s="1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  <c r="AA2020" s="1"/>
    </row>
    <row r="2021" spans="1:27" ht="22.5" customHeight="1">
      <c r="A2021" s="1"/>
      <c r="B2021" s="28"/>
      <c r="C2021" s="11"/>
      <c r="D2021" s="28"/>
      <c r="E2021" s="28"/>
      <c r="F2021" s="28"/>
      <c r="G2021" s="28"/>
      <c r="H2021" s="29"/>
      <c r="I2021" s="29"/>
      <c r="J2021" s="29"/>
      <c r="K2021" s="1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W2021" s="1"/>
      <c r="X2021" s="1"/>
      <c r="Y2021" s="1"/>
      <c r="Z2021" s="1"/>
      <c r="AA2021" s="1"/>
    </row>
    <row r="2022" spans="1:27" ht="22.5" customHeight="1">
      <c r="A2022" s="1"/>
      <c r="B2022" s="28"/>
      <c r="C2022" s="11"/>
      <c r="D2022" s="28"/>
      <c r="E2022" s="28"/>
      <c r="F2022" s="28"/>
      <c r="G2022" s="28"/>
      <c r="H2022" s="29"/>
      <c r="I2022" s="29"/>
      <c r="J2022" s="29"/>
      <c r="K2022" s="1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W2022" s="1"/>
      <c r="X2022" s="1"/>
      <c r="Y2022" s="1"/>
      <c r="Z2022" s="1"/>
      <c r="AA2022" s="1"/>
    </row>
    <row r="2023" spans="1:27" ht="22.5" customHeight="1">
      <c r="A2023" s="1"/>
      <c r="B2023" s="28"/>
      <c r="C2023" s="11"/>
      <c r="D2023" s="28"/>
      <c r="E2023" s="28"/>
      <c r="F2023" s="28"/>
      <c r="G2023" s="28"/>
      <c r="H2023" s="29"/>
      <c r="I2023" s="29"/>
      <c r="J2023" s="29"/>
      <c r="K2023" s="1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W2023" s="1"/>
      <c r="X2023" s="1"/>
      <c r="Y2023" s="1"/>
      <c r="Z2023" s="1"/>
      <c r="AA2023" s="1"/>
    </row>
    <row r="2024" spans="1:27" ht="22.5" customHeight="1">
      <c r="A2024" s="1"/>
      <c r="B2024" s="28"/>
      <c r="C2024" s="11"/>
      <c r="D2024" s="28"/>
      <c r="E2024" s="28"/>
      <c r="F2024" s="28"/>
      <c r="G2024" s="28"/>
      <c r="H2024" s="29"/>
      <c r="I2024" s="29"/>
      <c r="J2024" s="29"/>
      <c r="K2024" s="1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/>
      <c r="W2024" s="1"/>
      <c r="X2024" s="1"/>
      <c r="Y2024" s="1"/>
      <c r="Z2024" s="1"/>
      <c r="AA2024" s="1"/>
    </row>
    <row r="2025" spans="1:27" ht="22.5" customHeight="1">
      <c r="A2025" s="1"/>
      <c r="B2025" s="28"/>
      <c r="C2025" s="11"/>
      <c r="D2025" s="28"/>
      <c r="E2025" s="28"/>
      <c r="F2025" s="28"/>
      <c r="G2025" s="28"/>
      <c r="H2025" s="29"/>
      <c r="I2025" s="29"/>
      <c r="J2025" s="29"/>
      <c r="K2025" s="1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W2025" s="1"/>
      <c r="X2025" s="1"/>
      <c r="Y2025" s="1"/>
      <c r="Z2025" s="1"/>
      <c r="AA2025" s="1"/>
    </row>
    <row r="2026" spans="1:27" ht="22.5" customHeight="1">
      <c r="A2026" s="1"/>
      <c r="B2026" s="28"/>
      <c r="C2026" s="11"/>
      <c r="D2026" s="28"/>
      <c r="E2026" s="28"/>
      <c r="F2026" s="28"/>
      <c r="G2026" s="28"/>
      <c r="H2026" s="29"/>
      <c r="I2026" s="29"/>
      <c r="J2026" s="29"/>
      <c r="K2026" s="1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  <c r="AA2026" s="1"/>
    </row>
    <row r="2027" spans="1:27" ht="22.5" customHeight="1">
      <c r="A2027" s="1"/>
      <c r="B2027" s="28"/>
      <c r="C2027" s="11"/>
      <c r="D2027" s="28"/>
      <c r="E2027" s="28"/>
      <c r="F2027" s="28"/>
      <c r="G2027" s="28"/>
      <c r="H2027" s="29"/>
      <c r="I2027" s="29"/>
      <c r="J2027" s="29"/>
      <c r="K2027" s="1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  <c r="AA2027" s="1"/>
    </row>
    <row r="2028" spans="1:27" ht="22.5" customHeight="1">
      <c r="A2028" s="1"/>
      <c r="B2028" s="28"/>
      <c r="C2028" s="11"/>
      <c r="D2028" s="28"/>
      <c r="E2028" s="28"/>
      <c r="F2028" s="28"/>
      <c r="G2028" s="28"/>
      <c r="H2028" s="29"/>
      <c r="I2028" s="29"/>
      <c r="J2028" s="29"/>
      <c r="K2028" s="1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  <c r="AA2028" s="1"/>
    </row>
    <row r="2029" spans="1:27" ht="22.5" customHeight="1">
      <c r="A2029" s="1"/>
      <c r="B2029" s="28"/>
      <c r="C2029" s="11"/>
      <c r="D2029" s="28"/>
      <c r="E2029" s="28"/>
      <c r="F2029" s="28"/>
      <c r="G2029" s="28"/>
      <c r="H2029" s="29"/>
      <c r="I2029" s="29"/>
      <c r="J2029" s="29"/>
      <c r="K2029" s="1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W2029" s="1"/>
      <c r="X2029" s="1"/>
      <c r="Y2029" s="1"/>
      <c r="Z2029" s="1"/>
      <c r="AA2029" s="1"/>
    </row>
    <row r="2030" spans="1:27" ht="22.5" customHeight="1">
      <c r="A2030" s="1"/>
      <c r="B2030" s="28"/>
      <c r="C2030" s="11"/>
      <c r="D2030" s="28"/>
      <c r="E2030" s="28"/>
      <c r="F2030" s="28"/>
      <c r="G2030" s="28"/>
      <c r="H2030" s="29"/>
      <c r="I2030" s="29"/>
      <c r="J2030" s="29"/>
      <c r="K2030" s="1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W2030" s="1"/>
      <c r="X2030" s="1"/>
      <c r="Y2030" s="1"/>
      <c r="Z2030" s="1"/>
      <c r="AA2030" s="1"/>
    </row>
    <row r="2031" spans="1:27" ht="22.5" customHeight="1">
      <c r="A2031" s="1"/>
      <c r="B2031" s="28"/>
      <c r="C2031" s="11"/>
      <c r="D2031" s="28"/>
      <c r="E2031" s="28"/>
      <c r="F2031" s="28"/>
      <c r="G2031" s="28"/>
      <c r="H2031" s="29"/>
      <c r="I2031" s="29"/>
      <c r="J2031" s="29"/>
      <c r="K2031" s="1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W2031" s="1"/>
      <c r="X2031" s="1"/>
      <c r="Y2031" s="1"/>
      <c r="Z2031" s="1"/>
      <c r="AA2031" s="1"/>
    </row>
    <row r="2032" spans="1:27" ht="22.5" customHeight="1">
      <c r="A2032" s="1"/>
      <c r="B2032" s="28"/>
      <c r="C2032" s="11"/>
      <c r="D2032" s="28"/>
      <c r="E2032" s="28"/>
      <c r="F2032" s="28"/>
      <c r="G2032" s="28"/>
      <c r="H2032" s="29"/>
      <c r="I2032" s="29"/>
      <c r="J2032" s="29"/>
      <c r="K2032" s="1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W2032" s="1"/>
      <c r="X2032" s="1"/>
      <c r="Y2032" s="1"/>
      <c r="Z2032" s="1"/>
      <c r="AA2032" s="1"/>
    </row>
    <row r="2033" spans="1:27" ht="22.5" customHeight="1">
      <c r="A2033" s="1"/>
      <c r="B2033" s="28"/>
      <c r="C2033" s="11"/>
      <c r="D2033" s="28"/>
      <c r="E2033" s="28"/>
      <c r="F2033" s="28"/>
      <c r="G2033" s="28"/>
      <c r="H2033" s="29"/>
      <c r="I2033" s="29"/>
      <c r="J2033" s="29"/>
      <c r="K2033" s="1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W2033" s="1"/>
      <c r="X2033" s="1"/>
      <c r="Y2033" s="1"/>
      <c r="Z2033" s="1"/>
      <c r="AA2033" s="1"/>
    </row>
    <row r="2034" spans="1:27" ht="22.5" customHeight="1">
      <c r="A2034" s="1"/>
      <c r="B2034" s="28"/>
      <c r="C2034" s="11"/>
      <c r="D2034" s="28"/>
      <c r="E2034" s="28"/>
      <c r="F2034" s="28"/>
      <c r="G2034" s="28"/>
      <c r="H2034" s="29"/>
      <c r="I2034" s="29"/>
      <c r="J2034" s="29"/>
      <c r="K2034" s="1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  <c r="AA2034" s="1"/>
    </row>
    <row r="2035" spans="1:27" ht="22.5" customHeight="1">
      <c r="A2035" s="1"/>
      <c r="B2035" s="28"/>
      <c r="C2035" s="11"/>
      <c r="D2035" s="28"/>
      <c r="E2035" s="28"/>
      <c r="F2035" s="28"/>
      <c r="G2035" s="28"/>
      <c r="H2035" s="29"/>
      <c r="I2035" s="29"/>
      <c r="J2035" s="29"/>
      <c r="K2035" s="1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W2035" s="1"/>
      <c r="X2035" s="1"/>
      <c r="Y2035" s="1"/>
      <c r="Z2035" s="1"/>
      <c r="AA2035" s="1"/>
    </row>
    <row r="2036" spans="1:27" ht="22.5" customHeight="1">
      <c r="A2036" s="1"/>
      <c r="B2036" s="28"/>
      <c r="C2036" s="11"/>
      <c r="D2036" s="28"/>
      <c r="E2036" s="28"/>
      <c r="F2036" s="28"/>
      <c r="G2036" s="28"/>
      <c r="H2036" s="29"/>
      <c r="I2036" s="29"/>
      <c r="J2036" s="29"/>
      <c r="K2036" s="1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W2036" s="1"/>
      <c r="X2036" s="1"/>
      <c r="Y2036" s="1"/>
      <c r="Z2036" s="1"/>
      <c r="AA2036" s="1"/>
    </row>
    <row r="2037" spans="1:27" ht="22.5" customHeight="1">
      <c r="A2037" s="1"/>
      <c r="B2037" s="28"/>
      <c r="C2037" s="11"/>
      <c r="D2037" s="28"/>
      <c r="E2037" s="28"/>
      <c r="F2037" s="28"/>
      <c r="G2037" s="28"/>
      <c r="H2037" s="29"/>
      <c r="I2037" s="29"/>
      <c r="J2037" s="29"/>
      <c r="K2037" s="1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  <c r="AA2037" s="1"/>
    </row>
    <row r="2038" spans="1:27" ht="22.5" customHeight="1">
      <c r="A2038" s="1"/>
      <c r="B2038" s="28"/>
      <c r="C2038" s="11"/>
      <c r="D2038" s="28"/>
      <c r="E2038" s="28"/>
      <c r="F2038" s="28"/>
      <c r="G2038" s="28"/>
      <c r="H2038" s="29"/>
      <c r="I2038" s="29"/>
      <c r="J2038" s="29"/>
      <c r="K2038" s="11"/>
      <c r="L2038" s="1"/>
      <c r="M2038" s="1"/>
      <c r="N2038" s="1"/>
      <c r="O2038" s="1"/>
      <c r="P2038" s="1"/>
      <c r="Q2038" s="1"/>
      <c r="R2038" s="1"/>
      <c r="S2038" s="1"/>
      <c r="T2038" s="1"/>
      <c r="U2038" s="1"/>
      <c r="V2038" s="1"/>
      <c r="W2038" s="1"/>
      <c r="X2038" s="1"/>
      <c r="Y2038" s="1"/>
      <c r="Z2038" s="1"/>
      <c r="AA2038" s="1"/>
    </row>
    <row r="2039" spans="1:27" ht="22.5" customHeight="1">
      <c r="A2039" s="1"/>
      <c r="B2039" s="28"/>
      <c r="C2039" s="11"/>
      <c r="D2039" s="28"/>
      <c r="E2039" s="28"/>
      <c r="F2039" s="28"/>
      <c r="G2039" s="28"/>
      <c r="H2039" s="29"/>
      <c r="I2039" s="29"/>
      <c r="J2039" s="29"/>
      <c r="K2039" s="11"/>
      <c r="L2039" s="1"/>
      <c r="M2039" s="1"/>
      <c r="N2039" s="1"/>
      <c r="O2039" s="1"/>
      <c r="P2039" s="1"/>
      <c r="Q2039" s="1"/>
      <c r="R2039" s="1"/>
      <c r="S2039" s="1"/>
      <c r="T2039" s="1"/>
      <c r="U2039" s="1"/>
      <c r="V2039" s="1"/>
      <c r="W2039" s="1"/>
      <c r="X2039" s="1"/>
      <c r="Y2039" s="1"/>
      <c r="Z2039" s="1"/>
      <c r="AA2039" s="1"/>
    </row>
    <row r="2040" spans="1:27" ht="22.5" customHeight="1">
      <c r="A2040" s="1"/>
      <c r="B2040" s="28"/>
      <c r="C2040" s="11"/>
      <c r="D2040" s="28"/>
      <c r="E2040" s="28"/>
      <c r="F2040" s="28"/>
      <c r="G2040" s="28"/>
      <c r="H2040" s="29"/>
      <c r="I2040" s="29"/>
      <c r="J2040" s="29"/>
      <c r="K2040" s="11"/>
      <c r="L2040" s="1"/>
      <c r="M2040" s="1"/>
      <c r="N2040" s="1"/>
      <c r="O2040" s="1"/>
      <c r="P2040" s="1"/>
      <c r="Q2040" s="1"/>
      <c r="R2040" s="1"/>
      <c r="S2040" s="1"/>
      <c r="T2040" s="1"/>
      <c r="U2040" s="1"/>
      <c r="V2040" s="1"/>
      <c r="W2040" s="1"/>
      <c r="X2040" s="1"/>
      <c r="Y2040" s="1"/>
      <c r="Z2040" s="1"/>
      <c r="AA2040" s="1"/>
    </row>
    <row r="2041" spans="1:27" ht="22.5" customHeight="1">
      <c r="A2041" s="1"/>
      <c r="B2041" s="28"/>
      <c r="C2041" s="11"/>
      <c r="D2041" s="28"/>
      <c r="E2041" s="28"/>
      <c r="F2041" s="28"/>
      <c r="G2041" s="28"/>
      <c r="H2041" s="29"/>
      <c r="I2041" s="29"/>
      <c r="J2041" s="29"/>
      <c r="K2041" s="11"/>
      <c r="L2041" s="1"/>
      <c r="M2041" s="1"/>
      <c r="N2041" s="1"/>
      <c r="O2041" s="1"/>
      <c r="P2041" s="1"/>
      <c r="Q2041" s="1"/>
      <c r="R2041" s="1"/>
      <c r="S2041" s="1"/>
      <c r="T2041" s="1"/>
      <c r="U2041" s="1"/>
      <c r="V2041" s="1"/>
      <c r="W2041" s="1"/>
      <c r="X2041" s="1"/>
      <c r="Y2041" s="1"/>
      <c r="Z2041" s="1"/>
      <c r="AA2041" s="1"/>
    </row>
    <row r="2042" spans="1:27" ht="22.5" customHeight="1">
      <c r="A2042" s="1"/>
      <c r="B2042" s="28"/>
      <c r="C2042" s="11"/>
      <c r="D2042" s="28"/>
      <c r="E2042" s="28"/>
      <c r="F2042" s="28"/>
      <c r="G2042" s="28"/>
      <c r="H2042" s="29"/>
      <c r="I2042" s="29"/>
      <c r="J2042" s="29"/>
      <c r="K2042" s="1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W2042" s="1"/>
      <c r="X2042" s="1"/>
      <c r="Y2042" s="1"/>
      <c r="Z2042" s="1"/>
      <c r="AA2042" s="1"/>
    </row>
    <row r="2043" spans="1:27" ht="22.5" customHeight="1">
      <c r="A2043" s="1"/>
      <c r="B2043" s="28"/>
      <c r="C2043" s="11"/>
      <c r="D2043" s="28"/>
      <c r="E2043" s="28"/>
      <c r="F2043" s="28"/>
      <c r="G2043" s="28"/>
      <c r="H2043" s="29"/>
      <c r="I2043" s="29"/>
      <c r="J2043" s="29"/>
      <c r="K2043" s="1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W2043" s="1"/>
      <c r="X2043" s="1"/>
      <c r="Y2043" s="1"/>
      <c r="Z2043" s="1"/>
      <c r="AA2043" s="1"/>
    </row>
    <row r="2044" spans="1:27" ht="22.5" customHeight="1">
      <c r="A2044" s="1"/>
      <c r="B2044" s="28"/>
      <c r="C2044" s="11"/>
      <c r="D2044" s="28"/>
      <c r="E2044" s="28"/>
      <c r="F2044" s="28"/>
      <c r="G2044" s="28"/>
      <c r="H2044" s="29"/>
      <c r="I2044" s="29"/>
      <c r="J2044" s="29"/>
      <c r="K2044" s="1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  <c r="AA2044" s="1"/>
    </row>
    <row r="2045" spans="1:27" ht="22.5" customHeight="1">
      <c r="A2045" s="1"/>
      <c r="B2045" s="28"/>
      <c r="C2045" s="11"/>
      <c r="D2045" s="28"/>
      <c r="E2045" s="28"/>
      <c r="F2045" s="28"/>
      <c r="G2045" s="28"/>
      <c r="H2045" s="29"/>
      <c r="I2045" s="29"/>
      <c r="J2045" s="29"/>
      <c r="K2045" s="1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W2045" s="1"/>
      <c r="X2045" s="1"/>
      <c r="Y2045" s="1"/>
      <c r="Z2045" s="1"/>
      <c r="AA2045" s="1"/>
    </row>
    <row r="2046" spans="1:27" ht="22.5" customHeight="1">
      <c r="A2046" s="1"/>
      <c r="B2046" s="28"/>
      <c r="C2046" s="11"/>
      <c r="D2046" s="28"/>
      <c r="E2046" s="28"/>
      <c r="F2046" s="28"/>
      <c r="G2046" s="28"/>
      <c r="H2046" s="29"/>
      <c r="I2046" s="29"/>
      <c r="J2046" s="29"/>
      <c r="K2046" s="11"/>
      <c r="L2046" s="1"/>
      <c r="M2046" s="1"/>
      <c r="N2046" s="1"/>
      <c r="O2046" s="1"/>
      <c r="P2046" s="1"/>
      <c r="Q2046" s="1"/>
      <c r="R2046" s="1"/>
      <c r="S2046" s="1"/>
      <c r="T2046" s="1"/>
      <c r="U2046" s="1"/>
      <c r="V2046" s="1"/>
      <c r="W2046" s="1"/>
      <c r="X2046" s="1"/>
      <c r="Y2046" s="1"/>
      <c r="Z2046" s="1"/>
      <c r="AA2046" s="1"/>
    </row>
    <row r="2047" spans="1:27" ht="22.5" customHeight="1">
      <c r="A2047" s="1"/>
      <c r="B2047" s="28"/>
      <c r="C2047" s="11"/>
      <c r="D2047" s="28"/>
      <c r="E2047" s="28"/>
      <c r="F2047" s="28"/>
      <c r="G2047" s="28"/>
      <c r="H2047" s="29"/>
      <c r="I2047" s="29"/>
      <c r="J2047" s="29"/>
      <c r="K2047" s="11"/>
      <c r="L2047" s="1"/>
      <c r="M2047" s="1"/>
      <c r="N2047" s="1"/>
      <c r="O2047" s="1"/>
      <c r="P2047" s="1"/>
      <c r="Q2047" s="1"/>
      <c r="R2047" s="1"/>
      <c r="S2047" s="1"/>
      <c r="T2047" s="1"/>
      <c r="U2047" s="1"/>
      <c r="V2047" s="1"/>
      <c r="W2047" s="1"/>
      <c r="X2047" s="1"/>
      <c r="Y2047" s="1"/>
      <c r="Z2047" s="1"/>
      <c r="AA2047" s="1"/>
    </row>
    <row r="2048" spans="1:27" ht="22.5" customHeight="1">
      <c r="A2048" s="1"/>
      <c r="B2048" s="28"/>
      <c r="C2048" s="11"/>
      <c r="D2048" s="28"/>
      <c r="E2048" s="28"/>
      <c r="F2048" s="28"/>
      <c r="G2048" s="28"/>
      <c r="H2048" s="29"/>
      <c r="I2048" s="29"/>
      <c r="J2048" s="29"/>
      <c r="K2048" s="1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/>
      <c r="W2048" s="1"/>
      <c r="X2048" s="1"/>
      <c r="Y2048" s="1"/>
      <c r="Z2048" s="1"/>
      <c r="AA2048" s="1"/>
    </row>
    <row r="2049" spans="1:27" ht="22.5" customHeight="1">
      <c r="A2049" s="1"/>
      <c r="B2049" s="28"/>
      <c r="C2049" s="11"/>
      <c r="D2049" s="28"/>
      <c r="E2049" s="28"/>
      <c r="F2049" s="28"/>
      <c r="G2049" s="28"/>
      <c r="H2049" s="29"/>
      <c r="I2049" s="29"/>
      <c r="J2049" s="29"/>
      <c r="K2049" s="1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W2049" s="1"/>
      <c r="X2049" s="1"/>
      <c r="Y2049" s="1"/>
      <c r="Z2049" s="1"/>
      <c r="AA2049" s="1"/>
    </row>
    <row r="2050" spans="1:27" ht="22.5" customHeight="1">
      <c r="A2050" s="1"/>
      <c r="B2050" s="28"/>
      <c r="C2050" s="11"/>
      <c r="D2050" s="28"/>
      <c r="E2050" s="28"/>
      <c r="F2050" s="28"/>
      <c r="G2050" s="28"/>
      <c r="H2050" s="29"/>
      <c r="I2050" s="29"/>
      <c r="J2050" s="29"/>
      <c r="K2050" s="11"/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W2050" s="1"/>
      <c r="X2050" s="1"/>
      <c r="Y2050" s="1"/>
      <c r="Z2050" s="1"/>
      <c r="AA2050" s="1"/>
    </row>
    <row r="2051" spans="1:27" ht="22.5" customHeight="1">
      <c r="A2051" s="1"/>
      <c r="B2051" s="28"/>
      <c r="C2051" s="11"/>
      <c r="D2051" s="28"/>
      <c r="E2051" s="28"/>
      <c r="F2051" s="28"/>
      <c r="G2051" s="28"/>
      <c r="H2051" s="29"/>
      <c r="I2051" s="29"/>
      <c r="J2051" s="29"/>
      <c r="K2051" s="11"/>
      <c r="L2051" s="1"/>
      <c r="M2051" s="1"/>
      <c r="N2051" s="1"/>
      <c r="O2051" s="1"/>
      <c r="P2051" s="1"/>
      <c r="Q2051" s="1"/>
      <c r="R2051" s="1"/>
      <c r="S2051" s="1"/>
      <c r="T2051" s="1"/>
      <c r="U2051" s="1"/>
      <c r="V2051" s="1"/>
      <c r="W2051" s="1"/>
      <c r="X2051" s="1"/>
      <c r="Y2051" s="1"/>
      <c r="Z2051" s="1"/>
      <c r="AA2051" s="1"/>
    </row>
    <row r="2052" spans="1:27" ht="22.5" customHeight="1">
      <c r="A2052" s="1"/>
      <c r="B2052" s="28"/>
      <c r="C2052" s="11"/>
      <c r="D2052" s="28"/>
      <c r="E2052" s="28"/>
      <c r="F2052" s="28"/>
      <c r="G2052" s="28"/>
      <c r="H2052" s="29"/>
      <c r="I2052" s="29"/>
      <c r="J2052" s="29"/>
      <c r="K2052" s="11"/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W2052" s="1"/>
      <c r="X2052" s="1"/>
      <c r="Y2052" s="1"/>
      <c r="Z2052" s="1"/>
      <c r="AA2052" s="1"/>
    </row>
    <row r="2053" spans="1:27" ht="22.5" customHeight="1">
      <c r="A2053" s="1"/>
      <c r="B2053" s="28"/>
      <c r="C2053" s="11"/>
      <c r="D2053" s="28"/>
      <c r="E2053" s="28"/>
      <c r="F2053" s="28"/>
      <c r="G2053" s="28"/>
      <c r="H2053" s="29"/>
      <c r="I2053" s="29"/>
      <c r="J2053" s="29"/>
      <c r="K2053" s="11"/>
      <c r="L2053" s="1"/>
      <c r="M2053" s="1"/>
      <c r="N2053" s="1"/>
      <c r="O2053" s="1"/>
      <c r="P2053" s="1"/>
      <c r="Q2053" s="1"/>
      <c r="R2053" s="1"/>
      <c r="S2053" s="1"/>
      <c r="T2053" s="1"/>
      <c r="U2053" s="1"/>
      <c r="V2053" s="1"/>
      <c r="W2053" s="1"/>
      <c r="X2053" s="1"/>
      <c r="Y2053" s="1"/>
      <c r="Z2053" s="1"/>
      <c r="AA2053" s="1"/>
    </row>
    <row r="2054" spans="1:27" ht="22.5" customHeight="1">
      <c r="A2054" s="1"/>
      <c r="B2054" s="28"/>
      <c r="C2054" s="11"/>
      <c r="D2054" s="28"/>
      <c r="E2054" s="28"/>
      <c r="F2054" s="28"/>
      <c r="G2054" s="28"/>
      <c r="H2054" s="29"/>
      <c r="I2054" s="29"/>
      <c r="J2054" s="29"/>
      <c r="K2054" s="11"/>
      <c r="L2054" s="1"/>
      <c r="M2054" s="1"/>
      <c r="N2054" s="1"/>
      <c r="O2054" s="1"/>
      <c r="P2054" s="1"/>
      <c r="Q2054" s="1"/>
      <c r="R2054" s="1"/>
      <c r="S2054" s="1"/>
      <c r="T2054" s="1"/>
      <c r="U2054" s="1"/>
      <c r="V2054" s="1"/>
      <c r="W2054" s="1"/>
      <c r="X2054" s="1"/>
      <c r="Y2054" s="1"/>
      <c r="Z2054" s="1"/>
      <c r="AA2054" s="1"/>
    </row>
    <row r="2055" spans="1:27" ht="22.5" customHeight="1">
      <c r="A2055" s="1"/>
      <c r="B2055" s="28"/>
      <c r="C2055" s="11"/>
      <c r="D2055" s="28"/>
      <c r="E2055" s="28"/>
      <c r="F2055" s="28"/>
      <c r="G2055" s="28"/>
      <c r="H2055" s="29"/>
      <c r="I2055" s="29"/>
      <c r="J2055" s="29"/>
      <c r="K2055" s="11"/>
      <c r="L2055" s="1"/>
      <c r="M2055" s="1"/>
      <c r="N2055" s="1"/>
      <c r="O2055" s="1"/>
      <c r="P2055" s="1"/>
      <c r="Q2055" s="1"/>
      <c r="R2055" s="1"/>
      <c r="S2055" s="1"/>
      <c r="T2055" s="1"/>
      <c r="U2055" s="1"/>
      <c r="V2055" s="1"/>
      <c r="W2055" s="1"/>
      <c r="X2055" s="1"/>
      <c r="Y2055" s="1"/>
      <c r="Z2055" s="1"/>
      <c r="AA2055" s="1"/>
    </row>
    <row r="2056" spans="1:27" ht="22.5" customHeight="1">
      <c r="A2056" s="1"/>
      <c r="B2056" s="28"/>
      <c r="C2056" s="11"/>
      <c r="D2056" s="28"/>
      <c r="E2056" s="28"/>
      <c r="F2056" s="28"/>
      <c r="G2056" s="28"/>
      <c r="H2056" s="29"/>
      <c r="I2056" s="29"/>
      <c r="J2056" s="29"/>
      <c r="K2056" s="1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W2056" s="1"/>
      <c r="X2056" s="1"/>
      <c r="Y2056" s="1"/>
      <c r="Z2056" s="1"/>
      <c r="AA2056" s="1"/>
    </row>
    <row r="2057" spans="1:27" ht="22.5" customHeight="1">
      <c r="A2057" s="1"/>
      <c r="B2057" s="28"/>
      <c r="C2057" s="11"/>
      <c r="D2057" s="28"/>
      <c r="E2057" s="28"/>
      <c r="F2057" s="28"/>
      <c r="G2057" s="28"/>
      <c r="H2057" s="29"/>
      <c r="I2057" s="29"/>
      <c r="J2057" s="29"/>
      <c r="K2057" s="1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W2057" s="1"/>
      <c r="X2057" s="1"/>
      <c r="Y2057" s="1"/>
      <c r="Z2057" s="1"/>
      <c r="AA2057" s="1"/>
    </row>
    <row r="2058" spans="1:27" ht="22.5" customHeight="1">
      <c r="A2058" s="1"/>
      <c r="B2058" s="28"/>
      <c r="C2058" s="11"/>
      <c r="D2058" s="28"/>
      <c r="E2058" s="28"/>
      <c r="F2058" s="28"/>
      <c r="G2058" s="28"/>
      <c r="H2058" s="29"/>
      <c r="I2058" s="29"/>
      <c r="J2058" s="29"/>
      <c r="K2058" s="11"/>
      <c r="L2058" s="1"/>
      <c r="M2058" s="1"/>
      <c r="N2058" s="1"/>
      <c r="O2058" s="1"/>
      <c r="P2058" s="1"/>
      <c r="Q2058" s="1"/>
      <c r="R2058" s="1"/>
      <c r="S2058" s="1"/>
      <c r="T2058" s="1"/>
      <c r="U2058" s="1"/>
      <c r="V2058" s="1"/>
      <c r="W2058" s="1"/>
      <c r="X2058" s="1"/>
      <c r="Y2058" s="1"/>
      <c r="Z2058" s="1"/>
      <c r="AA2058" s="1"/>
    </row>
    <row r="2059" spans="1:27" ht="22.5" customHeight="1">
      <c r="A2059" s="1"/>
      <c r="B2059" s="28"/>
      <c r="C2059" s="11"/>
      <c r="D2059" s="28"/>
      <c r="E2059" s="28"/>
      <c r="F2059" s="28"/>
      <c r="G2059" s="28"/>
      <c r="H2059" s="29"/>
      <c r="I2059" s="29"/>
      <c r="J2059" s="29"/>
      <c r="K2059" s="11"/>
      <c r="L2059" s="1"/>
      <c r="M2059" s="1"/>
      <c r="N2059" s="1"/>
      <c r="O2059" s="1"/>
      <c r="P2059" s="1"/>
      <c r="Q2059" s="1"/>
      <c r="R2059" s="1"/>
      <c r="S2059" s="1"/>
      <c r="T2059" s="1"/>
      <c r="U2059" s="1"/>
      <c r="V2059" s="1"/>
      <c r="W2059" s="1"/>
      <c r="X2059" s="1"/>
      <c r="Y2059" s="1"/>
      <c r="Z2059" s="1"/>
      <c r="AA2059" s="1"/>
    </row>
    <row r="2060" spans="1:27" ht="22.5" customHeight="1">
      <c r="A2060" s="1"/>
      <c r="B2060" s="28"/>
      <c r="C2060" s="11"/>
      <c r="D2060" s="28"/>
      <c r="E2060" s="28"/>
      <c r="F2060" s="28"/>
      <c r="G2060" s="28"/>
      <c r="H2060" s="29"/>
      <c r="I2060" s="29"/>
      <c r="J2060" s="29"/>
      <c r="K2060" s="11"/>
      <c r="L2060" s="1"/>
      <c r="M2060" s="1"/>
      <c r="N2060" s="1"/>
      <c r="O2060" s="1"/>
      <c r="P2060" s="1"/>
      <c r="Q2060" s="1"/>
      <c r="R2060" s="1"/>
      <c r="S2060" s="1"/>
      <c r="T2060" s="1"/>
      <c r="U2060" s="1"/>
      <c r="V2060" s="1"/>
      <c r="W2060" s="1"/>
      <c r="X2060" s="1"/>
      <c r="Y2060" s="1"/>
      <c r="Z2060" s="1"/>
      <c r="AA2060" s="1"/>
    </row>
    <row r="2061" spans="1:27" ht="22.5" customHeight="1">
      <c r="A2061" s="1"/>
      <c r="B2061" s="28"/>
      <c r="C2061" s="11"/>
      <c r="D2061" s="28"/>
      <c r="E2061" s="28"/>
      <c r="F2061" s="28"/>
      <c r="G2061" s="28"/>
      <c r="H2061" s="29"/>
      <c r="I2061" s="29"/>
      <c r="J2061" s="29"/>
      <c r="K2061" s="11"/>
      <c r="L2061" s="1"/>
      <c r="M2061" s="1"/>
      <c r="N2061" s="1"/>
      <c r="O2061" s="1"/>
      <c r="P2061" s="1"/>
      <c r="Q2061" s="1"/>
      <c r="R2061" s="1"/>
      <c r="S2061" s="1"/>
      <c r="T2061" s="1"/>
      <c r="U2061" s="1"/>
      <c r="V2061" s="1"/>
      <c r="W2061" s="1"/>
      <c r="X2061" s="1"/>
      <c r="Y2061" s="1"/>
      <c r="Z2061" s="1"/>
      <c r="AA2061" s="1"/>
    </row>
    <row r="2062" spans="1:27" ht="22.5" customHeight="1">
      <c r="A2062" s="1"/>
      <c r="B2062" s="28"/>
      <c r="C2062" s="11"/>
      <c r="D2062" s="28"/>
      <c r="E2062" s="28"/>
      <c r="F2062" s="28"/>
      <c r="G2062" s="28"/>
      <c r="H2062" s="29"/>
      <c r="I2062" s="29"/>
      <c r="J2062" s="29"/>
      <c r="K2062" s="11"/>
      <c r="L2062" s="1"/>
      <c r="M2062" s="1"/>
      <c r="N2062" s="1"/>
      <c r="O2062" s="1"/>
      <c r="P2062" s="1"/>
      <c r="Q2062" s="1"/>
      <c r="R2062" s="1"/>
      <c r="S2062" s="1"/>
      <c r="T2062" s="1"/>
      <c r="U2062" s="1"/>
      <c r="V2062" s="1"/>
      <c r="W2062" s="1"/>
      <c r="X2062" s="1"/>
      <c r="Y2062" s="1"/>
      <c r="Z2062" s="1"/>
      <c r="AA2062" s="1"/>
    </row>
    <row r="2063" spans="1:27" ht="22.5" customHeight="1">
      <c r="A2063" s="1"/>
      <c r="B2063" s="28"/>
      <c r="C2063" s="11"/>
      <c r="D2063" s="28"/>
      <c r="E2063" s="28"/>
      <c r="F2063" s="28"/>
      <c r="G2063" s="28"/>
      <c r="H2063" s="29"/>
      <c r="I2063" s="29"/>
      <c r="J2063" s="29"/>
      <c r="K2063" s="11"/>
      <c r="L2063" s="1"/>
      <c r="M2063" s="1"/>
      <c r="N2063" s="1"/>
      <c r="O2063" s="1"/>
      <c r="P2063" s="1"/>
      <c r="Q2063" s="1"/>
      <c r="R2063" s="1"/>
      <c r="S2063" s="1"/>
      <c r="T2063" s="1"/>
      <c r="U2063" s="1"/>
      <c r="V2063" s="1"/>
      <c r="W2063" s="1"/>
      <c r="X2063" s="1"/>
      <c r="Y2063" s="1"/>
      <c r="Z2063" s="1"/>
      <c r="AA2063" s="1"/>
    </row>
    <row r="2064" spans="1:27" ht="22.5" customHeight="1">
      <c r="A2064" s="1"/>
      <c r="B2064" s="28"/>
      <c r="C2064" s="11"/>
      <c r="D2064" s="28"/>
      <c r="E2064" s="28"/>
      <c r="F2064" s="28"/>
      <c r="G2064" s="28"/>
      <c r="H2064" s="29"/>
      <c r="I2064" s="29"/>
      <c r="J2064" s="29"/>
      <c r="K2064" s="1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W2064" s="1"/>
      <c r="X2064" s="1"/>
      <c r="Y2064" s="1"/>
      <c r="Z2064" s="1"/>
      <c r="AA2064" s="1"/>
    </row>
    <row r="2065" spans="1:27" ht="22.5" customHeight="1">
      <c r="A2065" s="1"/>
      <c r="B2065" s="28"/>
      <c r="C2065" s="11"/>
      <c r="D2065" s="28"/>
      <c r="E2065" s="28"/>
      <c r="F2065" s="28"/>
      <c r="G2065" s="28"/>
      <c r="H2065" s="29"/>
      <c r="I2065" s="29"/>
      <c r="J2065" s="29"/>
      <c r="K2065" s="1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  <c r="Y2065" s="1"/>
      <c r="Z2065" s="1"/>
      <c r="AA2065" s="1"/>
    </row>
    <row r="2066" spans="1:27" ht="22.5" customHeight="1">
      <c r="A2066" s="1"/>
      <c r="B2066" s="28"/>
      <c r="C2066" s="11"/>
      <c r="D2066" s="28"/>
      <c r="E2066" s="28"/>
      <c r="F2066" s="28"/>
      <c r="G2066" s="28"/>
      <c r="H2066" s="29"/>
      <c r="I2066" s="29"/>
      <c r="J2066" s="29"/>
      <c r="K2066" s="1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W2066" s="1"/>
      <c r="X2066" s="1"/>
      <c r="Y2066" s="1"/>
      <c r="Z2066" s="1"/>
      <c r="AA2066" s="1"/>
    </row>
    <row r="2067" spans="1:27" ht="22.5" customHeight="1">
      <c r="A2067" s="1"/>
      <c r="B2067" s="28"/>
      <c r="C2067" s="11"/>
      <c r="D2067" s="28"/>
      <c r="E2067" s="28"/>
      <c r="F2067" s="28"/>
      <c r="G2067" s="28"/>
      <c r="H2067" s="29"/>
      <c r="I2067" s="29"/>
      <c r="J2067" s="29"/>
      <c r="K2067" s="11"/>
      <c r="L2067" s="1"/>
      <c r="M2067" s="1"/>
      <c r="N2067" s="1"/>
      <c r="O2067" s="1"/>
      <c r="P2067" s="1"/>
      <c r="Q2067" s="1"/>
      <c r="R2067" s="1"/>
      <c r="S2067" s="1"/>
      <c r="T2067" s="1"/>
      <c r="U2067" s="1"/>
      <c r="V2067" s="1"/>
      <c r="W2067" s="1"/>
      <c r="X2067" s="1"/>
      <c r="Y2067" s="1"/>
      <c r="Z2067" s="1"/>
      <c r="AA2067" s="1"/>
    </row>
    <row r="2068" spans="1:27" ht="22.5" customHeight="1">
      <c r="A2068" s="1"/>
      <c r="B2068" s="28"/>
      <c r="C2068" s="11"/>
      <c r="D2068" s="28"/>
      <c r="E2068" s="28"/>
      <c r="F2068" s="28"/>
      <c r="G2068" s="28"/>
      <c r="H2068" s="29"/>
      <c r="I2068" s="29"/>
      <c r="J2068" s="29"/>
      <c r="K2068" s="11"/>
      <c r="L2068" s="1"/>
      <c r="M2068" s="1"/>
      <c r="N2068" s="1"/>
      <c r="O2068" s="1"/>
      <c r="P2068" s="1"/>
      <c r="Q2068" s="1"/>
      <c r="R2068" s="1"/>
      <c r="S2068" s="1"/>
      <c r="T2068" s="1"/>
      <c r="U2068" s="1"/>
      <c r="V2068" s="1"/>
      <c r="W2068" s="1"/>
      <c r="X2068" s="1"/>
      <c r="Y2068" s="1"/>
      <c r="Z2068" s="1"/>
      <c r="AA2068" s="1"/>
    </row>
    <row r="2069" spans="1:27" ht="22.5" customHeight="1">
      <c r="A2069" s="1"/>
      <c r="B2069" s="28"/>
      <c r="C2069" s="11"/>
      <c r="D2069" s="28"/>
      <c r="E2069" s="28"/>
      <c r="F2069" s="28"/>
      <c r="G2069" s="28"/>
      <c r="H2069" s="29"/>
      <c r="I2069" s="29"/>
      <c r="J2069" s="29"/>
      <c r="K2069" s="11"/>
      <c r="L2069" s="1"/>
      <c r="M2069" s="1"/>
      <c r="N2069" s="1"/>
      <c r="O2069" s="1"/>
      <c r="P2069" s="1"/>
      <c r="Q2069" s="1"/>
      <c r="R2069" s="1"/>
      <c r="S2069" s="1"/>
      <c r="T2069" s="1"/>
      <c r="U2069" s="1"/>
      <c r="V2069" s="1"/>
      <c r="W2069" s="1"/>
      <c r="X2069" s="1"/>
      <c r="Y2069" s="1"/>
      <c r="Z2069" s="1"/>
      <c r="AA2069" s="1"/>
    </row>
    <row r="2070" spans="1:27" ht="22.5" customHeight="1">
      <c r="A2070" s="1"/>
      <c r="B2070" s="28"/>
      <c r="C2070" s="11"/>
      <c r="D2070" s="28"/>
      <c r="E2070" s="28"/>
      <c r="F2070" s="28"/>
      <c r="G2070" s="28"/>
      <c r="H2070" s="29"/>
      <c r="I2070" s="29"/>
      <c r="J2070" s="29"/>
      <c r="K2070" s="1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W2070" s="1"/>
      <c r="X2070" s="1"/>
      <c r="Y2070" s="1"/>
      <c r="Z2070" s="1"/>
      <c r="AA2070" s="1"/>
    </row>
    <row r="2071" spans="1:27" ht="22.5" customHeight="1">
      <c r="A2071" s="1"/>
      <c r="B2071" s="28"/>
      <c r="C2071" s="11"/>
      <c r="D2071" s="28"/>
      <c r="E2071" s="28"/>
      <c r="F2071" s="28"/>
      <c r="G2071" s="28"/>
      <c r="H2071" s="29"/>
      <c r="I2071" s="29"/>
      <c r="J2071" s="29"/>
      <c r="K2071" s="11"/>
      <c r="L2071" s="1"/>
      <c r="M2071" s="1"/>
      <c r="N2071" s="1"/>
      <c r="O2071" s="1"/>
      <c r="P2071" s="1"/>
      <c r="Q2071" s="1"/>
      <c r="R2071" s="1"/>
      <c r="S2071" s="1"/>
      <c r="T2071" s="1"/>
      <c r="U2071" s="1"/>
      <c r="V2071" s="1"/>
      <c r="W2071" s="1"/>
      <c r="X2071" s="1"/>
      <c r="Y2071" s="1"/>
      <c r="Z2071" s="1"/>
      <c r="AA2071" s="1"/>
    </row>
    <row r="2072" spans="1:27" ht="22.5" customHeight="1">
      <c r="A2072" s="1"/>
      <c r="B2072" s="28"/>
      <c r="C2072" s="11"/>
      <c r="D2072" s="28"/>
      <c r="E2072" s="28"/>
      <c r="F2072" s="28"/>
      <c r="G2072" s="28"/>
      <c r="H2072" s="29"/>
      <c r="I2072" s="29"/>
      <c r="J2072" s="29"/>
      <c r="K2072" s="11"/>
      <c r="L2072" s="1"/>
      <c r="M2072" s="1"/>
      <c r="N2072" s="1"/>
      <c r="O2072" s="1"/>
      <c r="P2072" s="1"/>
      <c r="Q2072" s="1"/>
      <c r="R2072" s="1"/>
      <c r="S2072" s="1"/>
      <c r="T2072" s="1"/>
      <c r="U2072" s="1"/>
      <c r="V2072" s="1"/>
      <c r="W2072" s="1"/>
      <c r="X2072" s="1"/>
      <c r="Y2072" s="1"/>
      <c r="Z2072" s="1"/>
      <c r="AA2072" s="1"/>
    </row>
    <row r="2073" spans="1:27" ht="22.5" customHeight="1">
      <c r="A2073" s="1"/>
      <c r="B2073" s="28"/>
      <c r="C2073" s="11"/>
      <c r="D2073" s="28"/>
      <c r="E2073" s="28"/>
      <c r="F2073" s="28"/>
      <c r="G2073" s="28"/>
      <c r="H2073" s="29"/>
      <c r="I2073" s="29"/>
      <c r="J2073" s="29"/>
      <c r="K2073" s="11"/>
      <c r="L2073" s="1"/>
      <c r="M2073" s="1"/>
      <c r="N2073" s="1"/>
      <c r="O2073" s="1"/>
      <c r="P2073" s="1"/>
      <c r="Q2073" s="1"/>
      <c r="R2073" s="1"/>
      <c r="S2073" s="1"/>
      <c r="T2073" s="1"/>
      <c r="U2073" s="1"/>
      <c r="V2073" s="1"/>
      <c r="W2073" s="1"/>
      <c r="X2073" s="1"/>
      <c r="Y2073" s="1"/>
      <c r="Z2073" s="1"/>
      <c r="AA2073" s="1"/>
    </row>
    <row r="2074" spans="1:27" ht="22.5" customHeight="1">
      <c r="A2074" s="1"/>
      <c r="B2074" s="28"/>
      <c r="C2074" s="11"/>
      <c r="D2074" s="28"/>
      <c r="E2074" s="28"/>
      <c r="F2074" s="28"/>
      <c r="G2074" s="28"/>
      <c r="H2074" s="29"/>
      <c r="I2074" s="29"/>
      <c r="J2074" s="29"/>
      <c r="K2074" s="11"/>
      <c r="L2074" s="1"/>
      <c r="M2074" s="1"/>
      <c r="N2074" s="1"/>
      <c r="O2074" s="1"/>
      <c r="P2074" s="1"/>
      <c r="Q2074" s="1"/>
      <c r="R2074" s="1"/>
      <c r="S2074" s="1"/>
      <c r="T2074" s="1"/>
      <c r="U2074" s="1"/>
      <c r="V2074" s="1"/>
      <c r="W2074" s="1"/>
      <c r="X2074" s="1"/>
      <c r="Y2074" s="1"/>
      <c r="Z2074" s="1"/>
      <c r="AA2074" s="1"/>
    </row>
    <row r="2075" spans="1:27" ht="22.5" customHeight="1">
      <c r="A2075" s="1"/>
      <c r="B2075" s="28"/>
      <c r="C2075" s="11"/>
      <c r="D2075" s="28"/>
      <c r="E2075" s="28"/>
      <c r="F2075" s="28"/>
      <c r="G2075" s="28"/>
      <c r="H2075" s="29"/>
      <c r="I2075" s="29"/>
      <c r="J2075" s="29"/>
      <c r="K2075" s="11"/>
      <c r="L2075" s="1"/>
      <c r="M2075" s="1"/>
      <c r="N2075" s="1"/>
      <c r="O2075" s="1"/>
      <c r="P2075" s="1"/>
      <c r="Q2075" s="1"/>
      <c r="R2075" s="1"/>
      <c r="S2075" s="1"/>
      <c r="T2075" s="1"/>
      <c r="U2075" s="1"/>
      <c r="V2075" s="1"/>
      <c r="W2075" s="1"/>
      <c r="X2075" s="1"/>
      <c r="Y2075" s="1"/>
      <c r="Z2075" s="1"/>
      <c r="AA2075" s="1"/>
    </row>
    <row r="2076" spans="1:27" ht="22.5" customHeight="1">
      <c r="A2076" s="1"/>
      <c r="B2076" s="28"/>
      <c r="C2076" s="11"/>
      <c r="D2076" s="28"/>
      <c r="E2076" s="28"/>
      <c r="F2076" s="28"/>
      <c r="G2076" s="28"/>
      <c r="H2076" s="29"/>
      <c r="I2076" s="29"/>
      <c r="J2076" s="29"/>
      <c r="K2076" s="11"/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W2076" s="1"/>
      <c r="X2076" s="1"/>
      <c r="Y2076" s="1"/>
      <c r="Z2076" s="1"/>
      <c r="AA2076" s="1"/>
    </row>
    <row r="2077" spans="1:27" ht="22.5" customHeight="1">
      <c r="A2077" s="1"/>
      <c r="B2077" s="28"/>
      <c r="C2077" s="11"/>
      <c r="D2077" s="28"/>
      <c r="E2077" s="28"/>
      <c r="F2077" s="28"/>
      <c r="G2077" s="28"/>
      <c r="H2077" s="29"/>
      <c r="I2077" s="29"/>
      <c r="J2077" s="29"/>
      <c r="K2077" s="11"/>
      <c r="L2077" s="1"/>
      <c r="M2077" s="1"/>
      <c r="N2077" s="1"/>
      <c r="O2077" s="1"/>
      <c r="P2077" s="1"/>
      <c r="Q2077" s="1"/>
      <c r="R2077" s="1"/>
      <c r="S2077" s="1"/>
      <c r="T2077" s="1"/>
      <c r="U2077" s="1"/>
      <c r="V2077" s="1"/>
      <c r="W2077" s="1"/>
      <c r="X2077" s="1"/>
      <c r="Y2077" s="1"/>
      <c r="Z2077" s="1"/>
      <c r="AA2077" s="1"/>
    </row>
    <row r="2078" spans="1:27" ht="22.5" customHeight="1">
      <c r="A2078" s="1"/>
      <c r="B2078" s="28"/>
      <c r="C2078" s="11"/>
      <c r="D2078" s="28"/>
      <c r="E2078" s="28"/>
      <c r="F2078" s="28"/>
      <c r="G2078" s="28"/>
      <c r="H2078" s="29"/>
      <c r="I2078" s="29"/>
      <c r="J2078" s="29"/>
      <c r="K2078" s="11"/>
      <c r="L2078" s="1"/>
      <c r="M2078" s="1"/>
      <c r="N2078" s="1"/>
      <c r="O2078" s="1"/>
      <c r="P2078" s="1"/>
      <c r="Q2078" s="1"/>
      <c r="R2078" s="1"/>
      <c r="S2078" s="1"/>
      <c r="T2078" s="1"/>
      <c r="U2078" s="1"/>
      <c r="V2078" s="1"/>
      <c r="W2078" s="1"/>
      <c r="X2078" s="1"/>
      <c r="Y2078" s="1"/>
      <c r="Z2078" s="1"/>
      <c r="AA2078" s="1"/>
    </row>
    <row r="2079" spans="1:27" ht="22.5" customHeight="1">
      <c r="A2079" s="1"/>
      <c r="B2079" s="28"/>
      <c r="C2079" s="11"/>
      <c r="D2079" s="28"/>
      <c r="E2079" s="28"/>
      <c r="F2079" s="28"/>
      <c r="G2079" s="28"/>
      <c r="H2079" s="29"/>
      <c r="I2079" s="29"/>
      <c r="J2079" s="29"/>
      <c r="K2079" s="11"/>
      <c r="L2079" s="1"/>
      <c r="M2079" s="1"/>
      <c r="N2079" s="1"/>
      <c r="O2079" s="1"/>
      <c r="P2079" s="1"/>
      <c r="Q2079" s="1"/>
      <c r="R2079" s="1"/>
      <c r="S2079" s="1"/>
      <c r="T2079" s="1"/>
      <c r="U2079" s="1"/>
      <c r="V2079" s="1"/>
      <c r="W2079" s="1"/>
      <c r="X2079" s="1"/>
      <c r="Y2079" s="1"/>
      <c r="Z2079" s="1"/>
      <c r="AA2079" s="1"/>
    </row>
    <row r="2080" spans="1:27" ht="22.5" customHeight="1">
      <c r="A2080" s="1"/>
      <c r="B2080" s="28"/>
      <c r="C2080" s="11"/>
      <c r="D2080" s="28"/>
      <c r="E2080" s="28"/>
      <c r="F2080" s="28"/>
      <c r="G2080" s="28"/>
      <c r="H2080" s="29"/>
      <c r="I2080" s="29"/>
      <c r="J2080" s="29"/>
      <c r="K2080" s="11"/>
      <c r="L2080" s="1"/>
      <c r="M2080" s="1"/>
      <c r="N2080" s="1"/>
      <c r="O2080" s="1"/>
      <c r="P2080" s="1"/>
      <c r="Q2080" s="1"/>
      <c r="R2080" s="1"/>
      <c r="S2080" s="1"/>
      <c r="T2080" s="1"/>
      <c r="U2080" s="1"/>
      <c r="V2080" s="1"/>
      <c r="W2080" s="1"/>
      <c r="X2080" s="1"/>
      <c r="Y2080" s="1"/>
      <c r="Z2080" s="1"/>
      <c r="AA2080" s="1"/>
    </row>
    <row r="2081" spans="1:27" ht="22.5" customHeight="1">
      <c r="A2081" s="1"/>
      <c r="B2081" s="28"/>
      <c r="C2081" s="11"/>
      <c r="D2081" s="28"/>
      <c r="E2081" s="28"/>
      <c r="F2081" s="28"/>
      <c r="G2081" s="28"/>
      <c r="H2081" s="29"/>
      <c r="I2081" s="29"/>
      <c r="J2081" s="29"/>
      <c r="K2081" s="11"/>
      <c r="L2081" s="1"/>
      <c r="M2081" s="1"/>
      <c r="N2081" s="1"/>
      <c r="O2081" s="1"/>
      <c r="P2081" s="1"/>
      <c r="Q2081" s="1"/>
      <c r="R2081" s="1"/>
      <c r="S2081" s="1"/>
      <c r="T2081" s="1"/>
      <c r="U2081" s="1"/>
      <c r="V2081" s="1"/>
      <c r="W2081" s="1"/>
      <c r="X2081" s="1"/>
      <c r="Y2081" s="1"/>
      <c r="Z2081" s="1"/>
      <c r="AA2081" s="1"/>
    </row>
    <row r="2082" spans="1:27" ht="22.5" customHeight="1">
      <c r="A2082" s="1"/>
      <c r="B2082" s="28"/>
      <c r="C2082" s="11"/>
      <c r="D2082" s="28"/>
      <c r="E2082" s="28"/>
      <c r="F2082" s="28"/>
      <c r="G2082" s="28"/>
      <c r="H2082" s="29"/>
      <c r="I2082" s="29"/>
      <c r="J2082" s="29"/>
      <c r="K2082" s="11"/>
      <c r="L2082" s="1"/>
      <c r="M2082" s="1"/>
      <c r="N2082" s="1"/>
      <c r="O2082" s="1"/>
      <c r="P2082" s="1"/>
      <c r="Q2082" s="1"/>
      <c r="R2082" s="1"/>
      <c r="S2082" s="1"/>
      <c r="T2082" s="1"/>
      <c r="U2082" s="1"/>
      <c r="V2082" s="1"/>
      <c r="W2082" s="1"/>
      <c r="X2082" s="1"/>
      <c r="Y2082" s="1"/>
      <c r="Z2082" s="1"/>
      <c r="AA2082" s="1"/>
    </row>
    <row r="2083" spans="1:27" ht="22.5" customHeight="1">
      <c r="A2083" s="1"/>
      <c r="B2083" s="28"/>
      <c r="C2083" s="11"/>
      <c r="D2083" s="28"/>
      <c r="E2083" s="28"/>
      <c r="F2083" s="28"/>
      <c r="G2083" s="28"/>
      <c r="H2083" s="29"/>
      <c r="I2083" s="29"/>
      <c r="J2083" s="29"/>
      <c r="K2083" s="1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W2083" s="1"/>
      <c r="X2083" s="1"/>
      <c r="Y2083" s="1"/>
      <c r="Z2083" s="1"/>
      <c r="AA2083" s="1"/>
    </row>
    <row r="2084" spans="1:27" ht="22.5" customHeight="1">
      <c r="A2084" s="1"/>
      <c r="B2084" s="28"/>
      <c r="C2084" s="11"/>
      <c r="D2084" s="28"/>
      <c r="E2084" s="28"/>
      <c r="F2084" s="28"/>
      <c r="G2084" s="28"/>
      <c r="H2084" s="29"/>
      <c r="I2084" s="29"/>
      <c r="J2084" s="29"/>
      <c r="K2084" s="1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  <c r="AA2084" s="1"/>
    </row>
    <row r="2085" spans="1:27" ht="22.5" customHeight="1">
      <c r="A2085" s="1"/>
      <c r="B2085" s="28"/>
      <c r="C2085" s="11"/>
      <c r="D2085" s="28"/>
      <c r="E2085" s="28"/>
      <c r="F2085" s="28"/>
      <c r="G2085" s="28"/>
      <c r="H2085" s="29"/>
      <c r="I2085" s="29"/>
      <c r="J2085" s="29"/>
      <c r="K2085" s="11"/>
      <c r="L2085" s="1"/>
      <c r="M2085" s="1"/>
      <c r="N2085" s="1"/>
      <c r="O2085" s="1"/>
      <c r="P2085" s="1"/>
      <c r="Q2085" s="1"/>
      <c r="R2085" s="1"/>
      <c r="S2085" s="1"/>
      <c r="T2085" s="1"/>
      <c r="U2085" s="1"/>
      <c r="V2085" s="1"/>
      <c r="W2085" s="1"/>
      <c r="X2085" s="1"/>
      <c r="Y2085" s="1"/>
      <c r="Z2085" s="1"/>
      <c r="AA2085" s="1"/>
    </row>
    <row r="2086" spans="1:27" ht="22.5" customHeight="1">
      <c r="A2086" s="1"/>
      <c r="B2086" s="28"/>
      <c r="C2086" s="11"/>
      <c r="D2086" s="28"/>
      <c r="E2086" s="28"/>
      <c r="F2086" s="28"/>
      <c r="G2086" s="28"/>
      <c r="H2086" s="29"/>
      <c r="I2086" s="29"/>
      <c r="J2086" s="29"/>
      <c r="K2086" s="11"/>
      <c r="L2086" s="1"/>
      <c r="M2086" s="1"/>
      <c r="N2086" s="1"/>
      <c r="O2086" s="1"/>
      <c r="P2086" s="1"/>
      <c r="Q2086" s="1"/>
      <c r="R2086" s="1"/>
      <c r="S2086" s="1"/>
      <c r="T2086" s="1"/>
      <c r="U2086" s="1"/>
      <c r="V2086" s="1"/>
      <c r="W2086" s="1"/>
      <c r="X2086" s="1"/>
      <c r="Y2086" s="1"/>
      <c r="Z2086" s="1"/>
      <c r="AA2086" s="1"/>
    </row>
    <row r="2087" spans="1:27" ht="22.5" customHeight="1">
      <c r="A2087" s="1"/>
      <c r="B2087" s="28"/>
      <c r="C2087" s="11"/>
      <c r="D2087" s="28"/>
      <c r="E2087" s="28"/>
      <c r="F2087" s="28"/>
      <c r="G2087" s="28"/>
      <c r="H2087" s="29"/>
      <c r="I2087" s="29"/>
      <c r="J2087" s="29"/>
      <c r="K2087" s="11"/>
      <c r="L2087" s="1"/>
      <c r="M2087" s="1"/>
      <c r="N2087" s="1"/>
      <c r="O2087" s="1"/>
      <c r="P2087" s="1"/>
      <c r="Q2087" s="1"/>
      <c r="R2087" s="1"/>
      <c r="S2087" s="1"/>
      <c r="T2087" s="1"/>
      <c r="U2087" s="1"/>
      <c r="V2087" s="1"/>
      <c r="W2087" s="1"/>
      <c r="X2087" s="1"/>
      <c r="Y2087" s="1"/>
      <c r="Z2087" s="1"/>
      <c r="AA2087" s="1"/>
    </row>
    <row r="2088" spans="1:27" ht="22.5" customHeight="1">
      <c r="A2088" s="1"/>
      <c r="B2088" s="28"/>
      <c r="C2088" s="11"/>
      <c r="D2088" s="28"/>
      <c r="E2088" s="28"/>
      <c r="F2088" s="28"/>
      <c r="G2088" s="28"/>
      <c r="H2088" s="29"/>
      <c r="I2088" s="29"/>
      <c r="J2088" s="29"/>
      <c r="K2088" s="11"/>
      <c r="L2088" s="1"/>
      <c r="M2088" s="1"/>
      <c r="N2088" s="1"/>
      <c r="O2088" s="1"/>
      <c r="P2088" s="1"/>
      <c r="Q2088" s="1"/>
      <c r="R2088" s="1"/>
      <c r="S2088" s="1"/>
      <c r="T2088" s="1"/>
      <c r="U2088" s="1"/>
      <c r="V2088" s="1"/>
      <c r="W2088" s="1"/>
      <c r="X2088" s="1"/>
      <c r="Y2088" s="1"/>
      <c r="Z2088" s="1"/>
      <c r="AA2088" s="1"/>
    </row>
    <row r="2089" spans="1:27" ht="22.5" customHeight="1">
      <c r="A2089" s="1"/>
      <c r="B2089" s="28"/>
      <c r="C2089" s="11"/>
      <c r="D2089" s="28"/>
      <c r="E2089" s="28"/>
      <c r="F2089" s="28"/>
      <c r="G2089" s="28"/>
      <c r="H2089" s="29"/>
      <c r="I2089" s="29"/>
      <c r="J2089" s="29"/>
      <c r="K2089" s="11"/>
      <c r="L2089" s="1"/>
      <c r="M2089" s="1"/>
      <c r="N2089" s="1"/>
      <c r="O2089" s="1"/>
      <c r="P2089" s="1"/>
      <c r="Q2089" s="1"/>
      <c r="R2089" s="1"/>
      <c r="S2089" s="1"/>
      <c r="T2089" s="1"/>
      <c r="U2089" s="1"/>
      <c r="V2089" s="1"/>
      <c r="W2089" s="1"/>
      <c r="X2089" s="1"/>
      <c r="Y2089" s="1"/>
      <c r="Z2089" s="1"/>
      <c r="AA2089" s="1"/>
    </row>
    <row r="2090" spans="1:27" ht="22.5" customHeight="1">
      <c r="A2090" s="1"/>
      <c r="B2090" s="28"/>
      <c r="C2090" s="11"/>
      <c r="D2090" s="28"/>
      <c r="E2090" s="28"/>
      <c r="F2090" s="28"/>
      <c r="G2090" s="28"/>
      <c r="H2090" s="29"/>
      <c r="I2090" s="29"/>
      <c r="J2090" s="29"/>
      <c r="K2090" s="11"/>
      <c r="L2090" s="1"/>
      <c r="M2090" s="1"/>
      <c r="N2090" s="1"/>
      <c r="O2090" s="1"/>
      <c r="P2090" s="1"/>
      <c r="Q2090" s="1"/>
      <c r="R2090" s="1"/>
      <c r="S2090" s="1"/>
      <c r="T2090" s="1"/>
      <c r="U2090" s="1"/>
      <c r="V2090" s="1"/>
      <c r="W2090" s="1"/>
      <c r="X2090" s="1"/>
      <c r="Y2090" s="1"/>
      <c r="Z2090" s="1"/>
      <c r="AA2090" s="1"/>
    </row>
    <row r="2091" spans="1:27" ht="22.5" customHeight="1">
      <c r="A2091" s="1"/>
      <c r="B2091" s="28"/>
      <c r="C2091" s="11"/>
      <c r="D2091" s="28"/>
      <c r="E2091" s="28"/>
      <c r="F2091" s="28"/>
      <c r="G2091" s="28"/>
      <c r="H2091" s="29"/>
      <c r="I2091" s="29"/>
      <c r="J2091" s="29"/>
      <c r="K2091" s="11"/>
      <c r="L2091" s="1"/>
      <c r="M2091" s="1"/>
      <c r="N2091" s="1"/>
      <c r="O2091" s="1"/>
      <c r="P2091" s="1"/>
      <c r="Q2091" s="1"/>
      <c r="R2091" s="1"/>
      <c r="S2091" s="1"/>
      <c r="T2091" s="1"/>
      <c r="U2091" s="1"/>
      <c r="V2091" s="1"/>
      <c r="W2091" s="1"/>
      <c r="X2091" s="1"/>
      <c r="Y2091" s="1"/>
      <c r="Z2091" s="1"/>
      <c r="AA2091" s="1"/>
    </row>
    <row r="2092" spans="1:27" ht="22.5" customHeight="1">
      <c r="A2092" s="1"/>
      <c r="B2092" s="28"/>
      <c r="C2092" s="11"/>
      <c r="D2092" s="28"/>
      <c r="E2092" s="28"/>
      <c r="F2092" s="28"/>
      <c r="G2092" s="28"/>
      <c r="H2092" s="29"/>
      <c r="I2092" s="29"/>
      <c r="J2092" s="29"/>
      <c r="K2092" s="11"/>
      <c r="L2092" s="1"/>
      <c r="M2092" s="1"/>
      <c r="N2092" s="1"/>
      <c r="O2092" s="1"/>
      <c r="P2092" s="1"/>
      <c r="Q2092" s="1"/>
      <c r="R2092" s="1"/>
      <c r="S2092" s="1"/>
      <c r="T2092" s="1"/>
      <c r="U2092" s="1"/>
      <c r="V2092" s="1"/>
      <c r="W2092" s="1"/>
      <c r="X2092" s="1"/>
      <c r="Y2092" s="1"/>
      <c r="Z2092" s="1"/>
      <c r="AA2092" s="1"/>
    </row>
    <row r="2093" spans="1:27" ht="22.5" customHeight="1">
      <c r="A2093" s="1"/>
      <c r="B2093" s="28"/>
      <c r="C2093" s="11"/>
      <c r="D2093" s="28"/>
      <c r="E2093" s="28"/>
      <c r="F2093" s="28"/>
      <c r="G2093" s="28"/>
      <c r="H2093" s="29"/>
      <c r="I2093" s="29"/>
      <c r="J2093" s="29"/>
      <c r="K2093" s="11"/>
      <c r="L2093" s="1"/>
      <c r="M2093" s="1"/>
      <c r="N2093" s="1"/>
      <c r="O2093" s="1"/>
      <c r="P2093" s="1"/>
      <c r="Q2093" s="1"/>
      <c r="R2093" s="1"/>
      <c r="S2093" s="1"/>
      <c r="T2093" s="1"/>
      <c r="U2093" s="1"/>
      <c r="V2093" s="1"/>
      <c r="W2093" s="1"/>
      <c r="X2093" s="1"/>
      <c r="Y2093" s="1"/>
      <c r="Z2093" s="1"/>
      <c r="AA2093" s="1"/>
    </row>
    <row r="2094" spans="1:27" ht="22.5" customHeight="1">
      <c r="A2094" s="1"/>
      <c r="B2094" s="28"/>
      <c r="C2094" s="11"/>
      <c r="D2094" s="28"/>
      <c r="E2094" s="28"/>
      <c r="F2094" s="28"/>
      <c r="G2094" s="28"/>
      <c r="H2094" s="29"/>
      <c r="I2094" s="29"/>
      <c r="J2094" s="29"/>
      <c r="K2094" s="11"/>
      <c r="L2094" s="1"/>
      <c r="M2094" s="1"/>
      <c r="N2094" s="1"/>
      <c r="O2094" s="1"/>
      <c r="P2094" s="1"/>
      <c r="Q2094" s="1"/>
      <c r="R2094" s="1"/>
      <c r="S2094" s="1"/>
      <c r="T2094" s="1"/>
      <c r="U2094" s="1"/>
      <c r="V2094" s="1"/>
      <c r="W2094" s="1"/>
      <c r="X2094" s="1"/>
      <c r="Y2094" s="1"/>
      <c r="Z2094" s="1"/>
      <c r="AA2094" s="1"/>
    </row>
    <row r="2095" spans="1:27" ht="22.5" customHeight="1">
      <c r="A2095" s="1"/>
      <c r="B2095" s="28"/>
      <c r="C2095" s="11"/>
      <c r="D2095" s="28"/>
      <c r="E2095" s="28"/>
      <c r="F2095" s="28"/>
      <c r="G2095" s="28"/>
      <c r="H2095" s="29"/>
      <c r="I2095" s="29"/>
      <c r="J2095" s="29"/>
      <c r="K2095" s="1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/>
      <c r="W2095" s="1"/>
      <c r="X2095" s="1"/>
      <c r="Y2095" s="1"/>
      <c r="Z2095" s="1"/>
      <c r="AA2095" s="1"/>
    </row>
    <row r="2096" spans="1:27" ht="22.5" customHeight="1">
      <c r="A2096" s="1"/>
      <c r="B2096" s="28"/>
      <c r="C2096" s="11"/>
      <c r="D2096" s="28"/>
      <c r="E2096" s="28"/>
      <c r="F2096" s="28"/>
      <c r="G2096" s="28"/>
      <c r="H2096" s="29"/>
      <c r="I2096" s="29"/>
      <c r="J2096" s="29"/>
      <c r="K2096" s="1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/>
      <c r="W2096" s="1"/>
      <c r="X2096" s="1"/>
      <c r="Y2096" s="1"/>
      <c r="Z2096" s="1"/>
      <c r="AA2096" s="1"/>
    </row>
    <row r="2097" spans="1:27" ht="22.5" customHeight="1">
      <c r="A2097" s="1"/>
      <c r="B2097" s="28"/>
      <c r="C2097" s="11"/>
      <c r="D2097" s="28"/>
      <c r="E2097" s="28"/>
      <c r="F2097" s="28"/>
      <c r="G2097" s="28"/>
      <c r="H2097" s="29"/>
      <c r="I2097" s="29"/>
      <c r="J2097" s="29"/>
      <c r="K2097" s="11"/>
      <c r="L2097" s="1"/>
      <c r="M2097" s="1"/>
      <c r="N2097" s="1"/>
      <c r="O2097" s="1"/>
      <c r="P2097" s="1"/>
      <c r="Q2097" s="1"/>
      <c r="R2097" s="1"/>
      <c r="S2097" s="1"/>
      <c r="T2097" s="1"/>
      <c r="U2097" s="1"/>
      <c r="V2097" s="1"/>
      <c r="W2097" s="1"/>
      <c r="X2097" s="1"/>
      <c r="Y2097" s="1"/>
      <c r="Z2097" s="1"/>
      <c r="AA2097" s="1"/>
    </row>
    <row r="2098" spans="1:27" ht="22.5" customHeight="1">
      <c r="A2098" s="1"/>
      <c r="B2098" s="28"/>
      <c r="C2098" s="11"/>
      <c r="D2098" s="28"/>
      <c r="E2098" s="28"/>
      <c r="F2098" s="28"/>
      <c r="G2098" s="28"/>
      <c r="H2098" s="29"/>
      <c r="I2098" s="29"/>
      <c r="J2098" s="29"/>
      <c r="K2098" s="11"/>
      <c r="L2098" s="1"/>
      <c r="M2098" s="1"/>
      <c r="N2098" s="1"/>
      <c r="O2098" s="1"/>
      <c r="P2098" s="1"/>
      <c r="Q2098" s="1"/>
      <c r="R2098" s="1"/>
      <c r="S2098" s="1"/>
      <c r="T2098" s="1"/>
      <c r="U2098" s="1"/>
      <c r="V2098" s="1"/>
      <c r="W2098" s="1"/>
      <c r="X2098" s="1"/>
      <c r="Y2098" s="1"/>
      <c r="Z2098" s="1"/>
      <c r="AA2098" s="1"/>
    </row>
    <row r="2099" spans="1:27" ht="22.5" customHeight="1">
      <c r="A2099" s="1"/>
      <c r="B2099" s="28"/>
      <c r="C2099" s="11"/>
      <c r="D2099" s="28"/>
      <c r="E2099" s="28"/>
      <c r="F2099" s="28"/>
      <c r="G2099" s="28"/>
      <c r="H2099" s="29"/>
      <c r="I2099" s="29"/>
      <c r="J2099" s="29"/>
      <c r="K2099" s="11"/>
      <c r="L2099" s="1"/>
      <c r="M2099" s="1"/>
      <c r="N2099" s="1"/>
      <c r="O2099" s="1"/>
      <c r="P2099" s="1"/>
      <c r="Q2099" s="1"/>
      <c r="R2099" s="1"/>
      <c r="S2099" s="1"/>
      <c r="T2099" s="1"/>
      <c r="U2099" s="1"/>
      <c r="V2099" s="1"/>
      <c r="W2099" s="1"/>
      <c r="X2099" s="1"/>
      <c r="Y2099" s="1"/>
      <c r="Z2099" s="1"/>
      <c r="AA2099" s="1"/>
    </row>
    <row r="2100" spans="1:27" ht="22.5" customHeight="1">
      <c r="A2100" s="1"/>
      <c r="B2100" s="28"/>
      <c r="C2100" s="11"/>
      <c r="D2100" s="28"/>
      <c r="E2100" s="28"/>
      <c r="F2100" s="28"/>
      <c r="G2100" s="28"/>
      <c r="H2100" s="29"/>
      <c r="I2100" s="29"/>
      <c r="J2100" s="29"/>
      <c r="K2100" s="11"/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W2100" s="1"/>
      <c r="X2100" s="1"/>
      <c r="Y2100" s="1"/>
      <c r="Z2100" s="1"/>
      <c r="AA2100" s="1"/>
    </row>
    <row r="2101" spans="1:27" ht="22.5" customHeight="1">
      <c r="A2101" s="1"/>
      <c r="B2101" s="28"/>
      <c r="C2101" s="11"/>
      <c r="D2101" s="28"/>
      <c r="E2101" s="28"/>
      <c r="F2101" s="28"/>
      <c r="G2101" s="28"/>
      <c r="H2101" s="29"/>
      <c r="I2101" s="29"/>
      <c r="J2101" s="29"/>
      <c r="K2101" s="11"/>
      <c r="L2101" s="1"/>
      <c r="M2101" s="1"/>
      <c r="N2101" s="1"/>
      <c r="O2101" s="1"/>
      <c r="P2101" s="1"/>
      <c r="Q2101" s="1"/>
      <c r="R2101" s="1"/>
      <c r="S2101" s="1"/>
      <c r="T2101" s="1"/>
      <c r="U2101" s="1"/>
      <c r="V2101" s="1"/>
      <c r="W2101" s="1"/>
      <c r="X2101" s="1"/>
      <c r="Y2101" s="1"/>
      <c r="Z2101" s="1"/>
      <c r="AA2101" s="1"/>
    </row>
    <row r="2102" spans="1:27" ht="22.5" customHeight="1">
      <c r="A2102" s="1"/>
      <c r="B2102" s="28"/>
      <c r="C2102" s="11"/>
      <c r="D2102" s="28"/>
      <c r="E2102" s="28"/>
      <c r="F2102" s="28"/>
      <c r="G2102" s="28"/>
      <c r="H2102" s="29"/>
      <c r="I2102" s="29"/>
      <c r="J2102" s="29"/>
      <c r="K2102" s="11"/>
      <c r="L2102" s="1"/>
      <c r="M2102" s="1"/>
      <c r="N2102" s="1"/>
      <c r="O2102" s="1"/>
      <c r="P2102" s="1"/>
      <c r="Q2102" s="1"/>
      <c r="R2102" s="1"/>
      <c r="S2102" s="1"/>
      <c r="T2102" s="1"/>
      <c r="U2102" s="1"/>
      <c r="V2102" s="1"/>
      <c r="W2102" s="1"/>
      <c r="X2102" s="1"/>
      <c r="Y2102" s="1"/>
      <c r="Z2102" s="1"/>
      <c r="AA2102" s="1"/>
    </row>
    <row r="2103" spans="1:27" ht="22.5" customHeight="1">
      <c r="A2103" s="1"/>
      <c r="B2103" s="28"/>
      <c r="C2103" s="11"/>
      <c r="D2103" s="28"/>
      <c r="E2103" s="28"/>
      <c r="F2103" s="28"/>
      <c r="G2103" s="28"/>
      <c r="H2103" s="29"/>
      <c r="I2103" s="29"/>
      <c r="J2103" s="29"/>
      <c r="K2103" s="11"/>
      <c r="L2103" s="1"/>
      <c r="M2103" s="1"/>
      <c r="N2103" s="1"/>
      <c r="O2103" s="1"/>
      <c r="P2103" s="1"/>
      <c r="Q2103" s="1"/>
      <c r="R2103" s="1"/>
      <c r="S2103" s="1"/>
      <c r="T2103" s="1"/>
      <c r="U2103" s="1"/>
      <c r="V2103" s="1"/>
      <c r="W2103" s="1"/>
      <c r="X2103" s="1"/>
      <c r="Y2103" s="1"/>
      <c r="Z2103" s="1"/>
      <c r="AA2103" s="1"/>
    </row>
    <row r="2104" spans="1:27" ht="22.5" customHeight="1">
      <c r="A2104" s="1"/>
      <c r="B2104" s="28"/>
      <c r="C2104" s="11"/>
      <c r="D2104" s="28"/>
      <c r="E2104" s="28"/>
      <c r="F2104" s="28"/>
      <c r="G2104" s="28"/>
      <c r="H2104" s="29"/>
      <c r="I2104" s="29"/>
      <c r="J2104" s="29"/>
      <c r="K2104" s="1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W2104" s="1"/>
      <c r="X2104" s="1"/>
      <c r="Y2104" s="1"/>
      <c r="Z2104" s="1"/>
      <c r="AA2104" s="1"/>
    </row>
    <row r="2105" spans="1:27" ht="22.5" customHeight="1">
      <c r="A2105" s="1"/>
      <c r="B2105" s="28"/>
      <c r="C2105" s="11"/>
      <c r="D2105" s="28"/>
      <c r="E2105" s="28"/>
      <c r="F2105" s="28"/>
      <c r="G2105" s="28"/>
      <c r="H2105" s="29"/>
      <c r="I2105" s="29"/>
      <c r="J2105" s="29"/>
      <c r="K2105" s="11"/>
      <c r="L2105" s="1"/>
      <c r="M2105" s="1"/>
      <c r="N2105" s="1"/>
      <c r="O2105" s="1"/>
      <c r="P2105" s="1"/>
      <c r="Q2105" s="1"/>
      <c r="R2105" s="1"/>
      <c r="S2105" s="1"/>
      <c r="T2105" s="1"/>
      <c r="U2105" s="1"/>
      <c r="V2105" s="1"/>
      <c r="W2105" s="1"/>
      <c r="X2105" s="1"/>
      <c r="Y2105" s="1"/>
      <c r="Z2105" s="1"/>
      <c r="AA2105" s="1"/>
    </row>
    <row r="2106" spans="1:27" ht="22.5" customHeight="1">
      <c r="A2106" s="1"/>
      <c r="B2106" s="28"/>
      <c r="C2106" s="11"/>
      <c r="D2106" s="28"/>
      <c r="E2106" s="28"/>
      <c r="F2106" s="28"/>
      <c r="G2106" s="28"/>
      <c r="H2106" s="29"/>
      <c r="I2106" s="29"/>
      <c r="J2106" s="29"/>
      <c r="K2106" s="11"/>
      <c r="L2106" s="1"/>
      <c r="M2106" s="1"/>
      <c r="N2106" s="1"/>
      <c r="O2106" s="1"/>
      <c r="P2106" s="1"/>
      <c r="Q2106" s="1"/>
      <c r="R2106" s="1"/>
      <c r="S2106" s="1"/>
      <c r="T2106" s="1"/>
      <c r="U2106" s="1"/>
      <c r="V2106" s="1"/>
      <c r="W2106" s="1"/>
      <c r="X2106" s="1"/>
      <c r="Y2106" s="1"/>
      <c r="Z2106" s="1"/>
      <c r="AA2106" s="1"/>
    </row>
    <row r="2107" spans="1:27" ht="22.5" customHeight="1">
      <c r="A2107" s="1"/>
      <c r="B2107" s="28"/>
      <c r="C2107" s="11"/>
      <c r="D2107" s="28"/>
      <c r="E2107" s="28"/>
      <c r="F2107" s="28"/>
      <c r="G2107" s="28"/>
      <c r="H2107" s="29"/>
      <c r="I2107" s="29"/>
      <c r="J2107" s="29"/>
      <c r="K2107" s="11"/>
      <c r="L2107" s="1"/>
      <c r="M2107" s="1"/>
      <c r="N2107" s="1"/>
      <c r="O2107" s="1"/>
      <c r="P2107" s="1"/>
      <c r="Q2107" s="1"/>
      <c r="R2107" s="1"/>
      <c r="S2107" s="1"/>
      <c r="T2107" s="1"/>
      <c r="U2107" s="1"/>
      <c r="V2107" s="1"/>
      <c r="W2107" s="1"/>
      <c r="X2107" s="1"/>
      <c r="Y2107" s="1"/>
      <c r="Z2107" s="1"/>
      <c r="AA2107" s="1"/>
    </row>
    <row r="2108" spans="1:27" ht="22.5" customHeight="1">
      <c r="A2108" s="1"/>
      <c r="B2108" s="28"/>
      <c r="C2108" s="11"/>
      <c r="D2108" s="28"/>
      <c r="E2108" s="28"/>
      <c r="F2108" s="28"/>
      <c r="G2108" s="28"/>
      <c r="H2108" s="29"/>
      <c r="I2108" s="29"/>
      <c r="J2108" s="29"/>
      <c r="K2108" s="11"/>
      <c r="L2108" s="1"/>
      <c r="M2108" s="1"/>
      <c r="N2108" s="1"/>
      <c r="O2108" s="1"/>
      <c r="P2108" s="1"/>
      <c r="Q2108" s="1"/>
      <c r="R2108" s="1"/>
      <c r="S2108" s="1"/>
      <c r="T2108" s="1"/>
      <c r="U2108" s="1"/>
      <c r="V2108" s="1"/>
      <c r="W2108" s="1"/>
      <c r="X2108" s="1"/>
      <c r="Y2108" s="1"/>
      <c r="Z2108" s="1"/>
      <c r="AA2108" s="1"/>
    </row>
    <row r="2109" spans="1:27" ht="22.5" customHeight="1">
      <c r="A2109" s="1"/>
      <c r="B2109" s="28"/>
      <c r="C2109" s="11"/>
      <c r="D2109" s="28"/>
      <c r="E2109" s="28"/>
      <c r="F2109" s="28"/>
      <c r="G2109" s="28"/>
      <c r="H2109" s="29"/>
      <c r="I2109" s="29"/>
      <c r="J2109" s="29"/>
      <c r="K2109" s="1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W2109" s="1"/>
      <c r="X2109" s="1"/>
      <c r="Y2109" s="1"/>
      <c r="Z2109" s="1"/>
      <c r="AA2109" s="1"/>
    </row>
    <row r="2110" spans="1:27" ht="22.5" customHeight="1">
      <c r="A2110" s="1"/>
      <c r="B2110" s="28"/>
      <c r="C2110" s="11"/>
      <c r="D2110" s="28"/>
      <c r="E2110" s="28"/>
      <c r="F2110" s="28"/>
      <c r="G2110" s="28"/>
      <c r="H2110" s="29"/>
      <c r="I2110" s="29"/>
      <c r="J2110" s="29"/>
      <c r="K2110" s="11"/>
      <c r="L2110" s="1"/>
      <c r="M2110" s="1"/>
      <c r="N2110" s="1"/>
      <c r="O2110" s="1"/>
      <c r="P2110" s="1"/>
      <c r="Q2110" s="1"/>
      <c r="R2110" s="1"/>
      <c r="S2110" s="1"/>
      <c r="T2110" s="1"/>
      <c r="U2110" s="1"/>
      <c r="V2110" s="1"/>
      <c r="W2110" s="1"/>
      <c r="X2110" s="1"/>
      <c r="Y2110" s="1"/>
      <c r="Z2110" s="1"/>
      <c r="AA2110" s="1"/>
    </row>
    <row r="2111" spans="1:27" ht="22.5" customHeight="1">
      <c r="A2111" s="1"/>
      <c r="B2111" s="28"/>
      <c r="C2111" s="11"/>
      <c r="D2111" s="28"/>
      <c r="E2111" s="28"/>
      <c r="F2111" s="28"/>
      <c r="G2111" s="28"/>
      <c r="H2111" s="29"/>
      <c r="I2111" s="29"/>
      <c r="J2111" s="29"/>
      <c r="K2111" s="11"/>
      <c r="L2111" s="1"/>
      <c r="M2111" s="1"/>
      <c r="N2111" s="1"/>
      <c r="O2111" s="1"/>
      <c r="P2111" s="1"/>
      <c r="Q2111" s="1"/>
      <c r="R2111" s="1"/>
      <c r="S2111" s="1"/>
      <c r="T2111" s="1"/>
      <c r="U2111" s="1"/>
      <c r="V2111" s="1"/>
      <c r="W2111" s="1"/>
      <c r="X2111" s="1"/>
      <c r="Y2111" s="1"/>
      <c r="Z2111" s="1"/>
      <c r="AA2111" s="1"/>
    </row>
    <row r="2112" spans="1:27" ht="22.5" customHeight="1">
      <c r="A2112" s="1"/>
      <c r="B2112" s="28"/>
      <c r="C2112" s="11"/>
      <c r="D2112" s="28"/>
      <c r="E2112" s="28"/>
      <c r="F2112" s="28"/>
      <c r="G2112" s="28"/>
      <c r="H2112" s="29"/>
      <c r="I2112" s="29"/>
      <c r="J2112" s="29"/>
      <c r="K2112" s="11"/>
      <c r="L2112" s="1"/>
      <c r="M2112" s="1"/>
      <c r="N2112" s="1"/>
      <c r="O2112" s="1"/>
      <c r="P2112" s="1"/>
      <c r="Q2112" s="1"/>
      <c r="R2112" s="1"/>
      <c r="S2112" s="1"/>
      <c r="T2112" s="1"/>
      <c r="U2112" s="1"/>
      <c r="V2112" s="1"/>
      <c r="W2112" s="1"/>
      <c r="X2112" s="1"/>
      <c r="Y2112" s="1"/>
      <c r="Z2112" s="1"/>
      <c r="AA2112" s="1"/>
    </row>
    <row r="2113" spans="1:27" ht="22.5" customHeight="1">
      <c r="A2113" s="1"/>
      <c r="B2113" s="28"/>
      <c r="C2113" s="11"/>
      <c r="D2113" s="28"/>
      <c r="E2113" s="28"/>
      <c r="F2113" s="28"/>
      <c r="G2113" s="28"/>
      <c r="H2113" s="29"/>
      <c r="I2113" s="29"/>
      <c r="J2113" s="29"/>
      <c r="K2113" s="11"/>
      <c r="L2113" s="1"/>
      <c r="M2113" s="1"/>
      <c r="N2113" s="1"/>
      <c r="O2113" s="1"/>
      <c r="P2113" s="1"/>
      <c r="Q2113" s="1"/>
      <c r="R2113" s="1"/>
      <c r="S2113" s="1"/>
      <c r="T2113" s="1"/>
      <c r="U2113" s="1"/>
      <c r="V2113" s="1"/>
      <c r="W2113" s="1"/>
      <c r="X2113" s="1"/>
      <c r="Y2113" s="1"/>
      <c r="Z2113" s="1"/>
      <c r="AA2113" s="1"/>
    </row>
    <row r="2114" spans="1:27" ht="22.5" customHeight="1">
      <c r="A2114" s="1"/>
      <c r="B2114" s="28"/>
      <c r="C2114" s="11"/>
      <c r="D2114" s="28"/>
      <c r="E2114" s="28"/>
      <c r="F2114" s="28"/>
      <c r="G2114" s="28"/>
      <c r="H2114" s="29"/>
      <c r="I2114" s="29"/>
      <c r="J2114" s="29"/>
      <c r="K2114" s="11"/>
      <c r="L2114" s="1"/>
      <c r="M2114" s="1"/>
      <c r="N2114" s="1"/>
      <c r="O2114" s="1"/>
      <c r="P2114" s="1"/>
      <c r="Q2114" s="1"/>
      <c r="R2114" s="1"/>
      <c r="S2114" s="1"/>
      <c r="T2114" s="1"/>
      <c r="U2114" s="1"/>
      <c r="V2114" s="1"/>
      <c r="W2114" s="1"/>
      <c r="X2114" s="1"/>
      <c r="Y2114" s="1"/>
      <c r="Z2114" s="1"/>
      <c r="AA2114" s="1"/>
    </row>
    <row r="2115" spans="1:27" ht="22.5" customHeight="1">
      <c r="A2115" s="1"/>
      <c r="B2115" s="28"/>
      <c r="C2115" s="11"/>
      <c r="D2115" s="28"/>
      <c r="E2115" s="28"/>
      <c r="F2115" s="28"/>
      <c r="G2115" s="28"/>
      <c r="H2115" s="29"/>
      <c r="I2115" s="29"/>
      <c r="J2115" s="29"/>
      <c r="K2115" s="11"/>
      <c r="L2115" s="1"/>
      <c r="M2115" s="1"/>
      <c r="N2115" s="1"/>
      <c r="O2115" s="1"/>
      <c r="P2115" s="1"/>
      <c r="Q2115" s="1"/>
      <c r="R2115" s="1"/>
      <c r="S2115" s="1"/>
      <c r="T2115" s="1"/>
      <c r="U2115" s="1"/>
      <c r="V2115" s="1"/>
      <c r="W2115" s="1"/>
      <c r="X2115" s="1"/>
      <c r="Y2115" s="1"/>
      <c r="Z2115" s="1"/>
      <c r="AA2115" s="1"/>
    </row>
    <row r="2116" spans="1:27" ht="22.5" customHeight="1">
      <c r="A2116" s="1"/>
      <c r="B2116" s="28"/>
      <c r="C2116" s="11"/>
      <c r="D2116" s="28"/>
      <c r="E2116" s="28"/>
      <c r="F2116" s="28"/>
      <c r="G2116" s="28"/>
      <c r="H2116" s="29"/>
      <c r="I2116" s="29"/>
      <c r="J2116" s="29"/>
      <c r="K2116" s="11"/>
      <c r="L2116" s="1"/>
      <c r="M2116" s="1"/>
      <c r="N2116" s="1"/>
      <c r="O2116" s="1"/>
      <c r="P2116" s="1"/>
      <c r="Q2116" s="1"/>
      <c r="R2116" s="1"/>
      <c r="S2116" s="1"/>
      <c r="T2116" s="1"/>
      <c r="U2116" s="1"/>
      <c r="V2116" s="1"/>
      <c r="W2116" s="1"/>
      <c r="X2116" s="1"/>
      <c r="Y2116" s="1"/>
      <c r="Z2116" s="1"/>
      <c r="AA2116" s="1"/>
    </row>
    <row r="2117" spans="1:27" ht="22.5" customHeight="1">
      <c r="A2117" s="1"/>
      <c r="B2117" s="28"/>
      <c r="C2117" s="11"/>
      <c r="D2117" s="28"/>
      <c r="E2117" s="28"/>
      <c r="F2117" s="28"/>
      <c r="G2117" s="28"/>
      <c r="H2117" s="29"/>
      <c r="I2117" s="29"/>
      <c r="J2117" s="29"/>
      <c r="K2117" s="11"/>
      <c r="L2117" s="1"/>
      <c r="M2117" s="1"/>
      <c r="N2117" s="1"/>
      <c r="O2117" s="1"/>
      <c r="P2117" s="1"/>
      <c r="Q2117" s="1"/>
      <c r="R2117" s="1"/>
      <c r="S2117" s="1"/>
      <c r="T2117" s="1"/>
      <c r="U2117" s="1"/>
      <c r="V2117" s="1"/>
      <c r="W2117" s="1"/>
      <c r="X2117" s="1"/>
      <c r="Y2117" s="1"/>
      <c r="Z2117" s="1"/>
      <c r="AA2117" s="1"/>
    </row>
    <row r="2118" spans="1:27" ht="22.5" customHeight="1">
      <c r="A2118" s="1"/>
      <c r="B2118" s="28"/>
      <c r="C2118" s="11"/>
      <c r="D2118" s="28"/>
      <c r="E2118" s="28"/>
      <c r="F2118" s="28"/>
      <c r="G2118" s="28"/>
      <c r="H2118" s="29"/>
      <c r="I2118" s="29"/>
      <c r="J2118" s="29"/>
      <c r="K2118" s="11"/>
      <c r="L2118" s="1"/>
      <c r="M2118" s="1"/>
      <c r="N2118" s="1"/>
      <c r="O2118" s="1"/>
      <c r="P2118" s="1"/>
      <c r="Q2118" s="1"/>
      <c r="R2118" s="1"/>
      <c r="S2118" s="1"/>
      <c r="T2118" s="1"/>
      <c r="U2118" s="1"/>
      <c r="V2118" s="1"/>
      <c r="W2118" s="1"/>
      <c r="X2118" s="1"/>
      <c r="Y2118" s="1"/>
      <c r="Z2118" s="1"/>
      <c r="AA2118" s="1"/>
    </row>
    <row r="2119" spans="1:27" ht="22.5" customHeight="1">
      <c r="A2119" s="1"/>
      <c r="B2119" s="28"/>
      <c r="C2119" s="11"/>
      <c r="D2119" s="28"/>
      <c r="E2119" s="28"/>
      <c r="F2119" s="28"/>
      <c r="G2119" s="28"/>
      <c r="H2119" s="29"/>
      <c r="I2119" s="29"/>
      <c r="J2119" s="29"/>
      <c r="K2119" s="11"/>
      <c r="L2119" s="1"/>
      <c r="M2119" s="1"/>
      <c r="N2119" s="1"/>
      <c r="O2119" s="1"/>
      <c r="P2119" s="1"/>
      <c r="Q2119" s="1"/>
      <c r="R2119" s="1"/>
      <c r="S2119" s="1"/>
      <c r="T2119" s="1"/>
      <c r="U2119" s="1"/>
      <c r="V2119" s="1"/>
      <c r="W2119" s="1"/>
      <c r="X2119" s="1"/>
      <c r="Y2119" s="1"/>
      <c r="Z2119" s="1"/>
      <c r="AA2119" s="1"/>
    </row>
    <row r="2120" spans="1:27" ht="22.5" customHeight="1">
      <c r="A2120" s="1"/>
      <c r="B2120" s="28"/>
      <c r="C2120" s="11"/>
      <c r="D2120" s="28"/>
      <c r="E2120" s="28"/>
      <c r="F2120" s="28"/>
      <c r="G2120" s="28"/>
      <c r="H2120" s="29"/>
      <c r="I2120" s="29"/>
      <c r="J2120" s="29"/>
      <c r="K2120" s="11"/>
      <c r="L2120" s="1"/>
      <c r="M2120" s="1"/>
      <c r="N2120" s="1"/>
      <c r="O2120" s="1"/>
      <c r="P2120" s="1"/>
      <c r="Q2120" s="1"/>
      <c r="R2120" s="1"/>
      <c r="S2120" s="1"/>
      <c r="T2120" s="1"/>
      <c r="U2120" s="1"/>
      <c r="V2120" s="1"/>
      <c r="W2120" s="1"/>
      <c r="X2120" s="1"/>
      <c r="Y2120" s="1"/>
      <c r="Z2120" s="1"/>
      <c r="AA2120" s="1"/>
    </row>
    <row r="2121" spans="1:27" ht="22.5" customHeight="1">
      <c r="A2121" s="1"/>
      <c r="B2121" s="28"/>
      <c r="C2121" s="11"/>
      <c r="D2121" s="28"/>
      <c r="E2121" s="28"/>
      <c r="F2121" s="28"/>
      <c r="G2121" s="28"/>
      <c r="H2121" s="29"/>
      <c r="I2121" s="29"/>
      <c r="J2121" s="29"/>
      <c r="K2121" s="11"/>
      <c r="L2121" s="1"/>
      <c r="M2121" s="1"/>
      <c r="N2121" s="1"/>
      <c r="O2121" s="1"/>
      <c r="P2121" s="1"/>
      <c r="Q2121" s="1"/>
      <c r="R2121" s="1"/>
      <c r="S2121" s="1"/>
      <c r="T2121" s="1"/>
      <c r="U2121" s="1"/>
      <c r="V2121" s="1"/>
      <c r="W2121" s="1"/>
      <c r="X2121" s="1"/>
      <c r="Y2121" s="1"/>
      <c r="Z2121" s="1"/>
      <c r="AA2121" s="1"/>
    </row>
    <row r="2122" spans="1:27" ht="22.5" customHeight="1">
      <c r="A2122" s="1"/>
      <c r="B2122" s="28"/>
      <c r="C2122" s="11"/>
      <c r="D2122" s="28"/>
      <c r="E2122" s="28"/>
      <c r="F2122" s="28"/>
      <c r="G2122" s="28"/>
      <c r="H2122" s="29"/>
      <c r="I2122" s="29"/>
      <c r="J2122" s="29"/>
      <c r="K2122" s="11"/>
      <c r="L2122" s="1"/>
      <c r="M2122" s="1"/>
      <c r="N2122" s="1"/>
      <c r="O2122" s="1"/>
      <c r="P2122" s="1"/>
      <c r="Q2122" s="1"/>
      <c r="R2122" s="1"/>
      <c r="S2122" s="1"/>
      <c r="T2122" s="1"/>
      <c r="U2122" s="1"/>
      <c r="V2122" s="1"/>
      <c r="W2122" s="1"/>
      <c r="X2122" s="1"/>
      <c r="Y2122" s="1"/>
      <c r="Z2122" s="1"/>
      <c r="AA2122" s="1"/>
    </row>
    <row r="2123" spans="1:27" ht="22.5" customHeight="1">
      <c r="A2123" s="1"/>
      <c r="B2123" s="28"/>
      <c r="C2123" s="11"/>
      <c r="D2123" s="28"/>
      <c r="E2123" s="28"/>
      <c r="F2123" s="28"/>
      <c r="G2123" s="28"/>
      <c r="H2123" s="29"/>
      <c r="I2123" s="29"/>
      <c r="J2123" s="29"/>
      <c r="K2123" s="11"/>
      <c r="L2123" s="1"/>
      <c r="M2123" s="1"/>
      <c r="N2123" s="1"/>
      <c r="O2123" s="1"/>
      <c r="P2123" s="1"/>
      <c r="Q2123" s="1"/>
      <c r="R2123" s="1"/>
      <c r="S2123" s="1"/>
      <c r="T2123" s="1"/>
      <c r="U2123" s="1"/>
      <c r="V2123" s="1"/>
      <c r="W2123" s="1"/>
      <c r="X2123" s="1"/>
      <c r="Y2123" s="1"/>
      <c r="Z2123" s="1"/>
      <c r="AA2123" s="1"/>
    </row>
    <row r="2124" spans="1:27" ht="22.5" customHeight="1">
      <c r="A2124" s="1"/>
      <c r="B2124" s="28"/>
      <c r="C2124" s="11"/>
      <c r="D2124" s="28"/>
      <c r="E2124" s="28"/>
      <c r="F2124" s="28"/>
      <c r="G2124" s="28"/>
      <c r="H2124" s="29"/>
      <c r="I2124" s="29"/>
      <c r="J2124" s="29"/>
      <c r="K2124" s="11"/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W2124" s="1"/>
      <c r="X2124" s="1"/>
      <c r="Y2124" s="1"/>
      <c r="Z2124" s="1"/>
      <c r="AA2124" s="1"/>
    </row>
    <row r="2125" spans="1:27" ht="22.5" customHeight="1">
      <c r="A2125" s="1"/>
      <c r="B2125" s="28"/>
      <c r="C2125" s="11"/>
      <c r="D2125" s="28"/>
      <c r="E2125" s="28"/>
      <c r="F2125" s="28"/>
      <c r="G2125" s="28"/>
      <c r="H2125" s="29"/>
      <c r="I2125" s="29"/>
      <c r="J2125" s="29"/>
      <c r="K2125" s="11"/>
      <c r="L2125" s="1"/>
      <c r="M2125" s="1"/>
      <c r="N2125" s="1"/>
      <c r="O2125" s="1"/>
      <c r="P2125" s="1"/>
      <c r="Q2125" s="1"/>
      <c r="R2125" s="1"/>
      <c r="S2125" s="1"/>
      <c r="T2125" s="1"/>
      <c r="U2125" s="1"/>
      <c r="V2125" s="1"/>
      <c r="W2125" s="1"/>
      <c r="X2125" s="1"/>
      <c r="Y2125" s="1"/>
      <c r="Z2125" s="1"/>
      <c r="AA2125" s="1"/>
    </row>
    <row r="2126" spans="1:27" ht="22.5" customHeight="1">
      <c r="A2126" s="1"/>
      <c r="B2126" s="28"/>
      <c r="C2126" s="11"/>
      <c r="D2126" s="28"/>
      <c r="E2126" s="28"/>
      <c r="F2126" s="28"/>
      <c r="G2126" s="28"/>
      <c r="H2126" s="29"/>
      <c r="I2126" s="29"/>
      <c r="J2126" s="29"/>
      <c r="K2126" s="11"/>
      <c r="L2126" s="1"/>
      <c r="M2126" s="1"/>
      <c r="N2126" s="1"/>
      <c r="O2126" s="1"/>
      <c r="P2126" s="1"/>
      <c r="Q2126" s="1"/>
      <c r="R2126" s="1"/>
      <c r="S2126" s="1"/>
      <c r="T2126" s="1"/>
      <c r="U2126" s="1"/>
      <c r="V2126" s="1"/>
      <c r="W2126" s="1"/>
      <c r="X2126" s="1"/>
      <c r="Y2126" s="1"/>
      <c r="Z2126" s="1"/>
      <c r="AA2126" s="1"/>
    </row>
    <row r="2127" spans="1:27" ht="22.5" customHeight="1">
      <c r="A2127" s="1"/>
      <c r="B2127" s="28"/>
      <c r="C2127" s="11"/>
      <c r="D2127" s="28"/>
      <c r="E2127" s="28"/>
      <c r="F2127" s="28"/>
      <c r="G2127" s="28"/>
      <c r="H2127" s="29"/>
      <c r="I2127" s="29"/>
      <c r="J2127" s="29"/>
      <c r="K2127" s="11"/>
      <c r="L2127" s="1"/>
      <c r="M2127" s="1"/>
      <c r="N2127" s="1"/>
      <c r="O2127" s="1"/>
      <c r="P2127" s="1"/>
      <c r="Q2127" s="1"/>
      <c r="R2127" s="1"/>
      <c r="S2127" s="1"/>
      <c r="T2127" s="1"/>
      <c r="U2127" s="1"/>
      <c r="V2127" s="1"/>
      <c r="W2127" s="1"/>
      <c r="X2127" s="1"/>
      <c r="Y2127" s="1"/>
      <c r="Z2127" s="1"/>
      <c r="AA2127" s="1"/>
    </row>
    <row r="2128" spans="1:27" ht="22.5" customHeight="1">
      <c r="A2128" s="1"/>
      <c r="B2128" s="28"/>
      <c r="C2128" s="11"/>
      <c r="D2128" s="28"/>
      <c r="E2128" s="28"/>
      <c r="F2128" s="28"/>
      <c r="G2128" s="28"/>
      <c r="H2128" s="29"/>
      <c r="I2128" s="29"/>
      <c r="J2128" s="29"/>
      <c r="K2128" s="11"/>
      <c r="L2128" s="1"/>
      <c r="M2128" s="1"/>
      <c r="N2128" s="1"/>
      <c r="O2128" s="1"/>
      <c r="P2128" s="1"/>
      <c r="Q2128" s="1"/>
      <c r="R2128" s="1"/>
      <c r="S2128" s="1"/>
      <c r="T2128" s="1"/>
      <c r="U2128" s="1"/>
      <c r="V2128" s="1"/>
      <c r="W2128" s="1"/>
      <c r="X2128" s="1"/>
      <c r="Y2128" s="1"/>
      <c r="Z2128" s="1"/>
      <c r="AA2128" s="1"/>
    </row>
    <row r="2129" spans="1:27" ht="22.5" customHeight="1">
      <c r="A2129" s="1"/>
      <c r="B2129" s="28"/>
      <c r="C2129" s="11"/>
      <c r="D2129" s="28"/>
      <c r="E2129" s="28"/>
      <c r="F2129" s="28"/>
      <c r="G2129" s="28"/>
      <c r="H2129" s="29"/>
      <c r="I2129" s="29"/>
      <c r="J2129" s="29"/>
      <c r="K2129" s="11"/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W2129" s="1"/>
      <c r="X2129" s="1"/>
      <c r="Y2129" s="1"/>
      <c r="Z2129" s="1"/>
      <c r="AA2129" s="1"/>
    </row>
    <row r="2130" spans="1:27" ht="22.5" customHeight="1">
      <c r="A2130" s="1"/>
      <c r="B2130" s="28"/>
      <c r="C2130" s="11"/>
      <c r="D2130" s="28"/>
      <c r="E2130" s="28"/>
      <c r="F2130" s="28"/>
      <c r="G2130" s="28"/>
      <c r="H2130" s="29"/>
      <c r="I2130" s="29"/>
      <c r="J2130" s="29"/>
      <c r="K2130" s="11"/>
      <c r="L2130" s="1"/>
      <c r="M2130" s="1"/>
      <c r="N2130" s="1"/>
      <c r="O2130" s="1"/>
      <c r="P2130" s="1"/>
      <c r="Q2130" s="1"/>
      <c r="R2130" s="1"/>
      <c r="S2130" s="1"/>
      <c r="T2130" s="1"/>
      <c r="U2130" s="1"/>
      <c r="V2130" s="1"/>
      <c r="W2130" s="1"/>
      <c r="X2130" s="1"/>
      <c r="Y2130" s="1"/>
      <c r="Z2130" s="1"/>
      <c r="AA2130" s="1"/>
    </row>
    <row r="2131" spans="1:27" ht="22.5" customHeight="1">
      <c r="A2131" s="1"/>
      <c r="B2131" s="28"/>
      <c r="C2131" s="11"/>
      <c r="D2131" s="28"/>
      <c r="E2131" s="28"/>
      <c r="F2131" s="28"/>
      <c r="G2131" s="28"/>
      <c r="H2131" s="29"/>
      <c r="I2131" s="29"/>
      <c r="J2131" s="29"/>
      <c r="K2131" s="11"/>
      <c r="L2131" s="1"/>
      <c r="M2131" s="1"/>
      <c r="N2131" s="1"/>
      <c r="O2131" s="1"/>
      <c r="P2131" s="1"/>
      <c r="Q2131" s="1"/>
      <c r="R2131" s="1"/>
      <c r="S2131" s="1"/>
      <c r="T2131" s="1"/>
      <c r="U2131" s="1"/>
      <c r="V2131" s="1"/>
      <c r="W2131" s="1"/>
      <c r="X2131" s="1"/>
      <c r="Y2131" s="1"/>
      <c r="Z2131" s="1"/>
      <c r="AA2131" s="1"/>
    </row>
    <row r="2132" spans="1:27" ht="22.5" customHeight="1">
      <c r="A2132" s="1"/>
      <c r="B2132" s="28"/>
      <c r="C2132" s="11"/>
      <c r="D2132" s="28"/>
      <c r="E2132" s="28"/>
      <c r="F2132" s="28"/>
      <c r="G2132" s="28"/>
      <c r="H2132" s="29"/>
      <c r="I2132" s="29"/>
      <c r="J2132" s="29"/>
      <c r="K2132" s="11"/>
      <c r="L2132" s="1"/>
      <c r="M2132" s="1"/>
      <c r="N2132" s="1"/>
      <c r="O2132" s="1"/>
      <c r="P2132" s="1"/>
      <c r="Q2132" s="1"/>
      <c r="R2132" s="1"/>
      <c r="S2132" s="1"/>
      <c r="T2132" s="1"/>
      <c r="U2132" s="1"/>
      <c r="V2132" s="1"/>
      <c r="W2132" s="1"/>
      <c r="X2132" s="1"/>
      <c r="Y2132" s="1"/>
      <c r="Z2132" s="1"/>
      <c r="AA2132" s="1"/>
    </row>
    <row r="2133" spans="1:27" ht="22.5" customHeight="1">
      <c r="A2133" s="1"/>
      <c r="B2133" s="28"/>
      <c r="C2133" s="11"/>
      <c r="D2133" s="28"/>
      <c r="E2133" s="28"/>
      <c r="F2133" s="28"/>
      <c r="G2133" s="28"/>
      <c r="H2133" s="29"/>
      <c r="I2133" s="29"/>
      <c r="J2133" s="29"/>
      <c r="K2133" s="1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W2133" s="1"/>
      <c r="X2133" s="1"/>
      <c r="Y2133" s="1"/>
      <c r="Z2133" s="1"/>
      <c r="AA2133" s="1"/>
    </row>
    <row r="2134" spans="1:27" ht="22.5" customHeight="1">
      <c r="A2134" s="1"/>
      <c r="B2134" s="28"/>
      <c r="C2134" s="11"/>
      <c r="D2134" s="28"/>
      <c r="E2134" s="28"/>
      <c r="F2134" s="28"/>
      <c r="G2134" s="28"/>
      <c r="H2134" s="29"/>
      <c r="I2134" s="29"/>
      <c r="J2134" s="29"/>
      <c r="K2134" s="11"/>
      <c r="L2134" s="1"/>
      <c r="M2134" s="1"/>
      <c r="N2134" s="1"/>
      <c r="O2134" s="1"/>
      <c r="P2134" s="1"/>
      <c r="Q2134" s="1"/>
      <c r="R2134" s="1"/>
      <c r="S2134" s="1"/>
      <c r="T2134" s="1"/>
      <c r="U2134" s="1"/>
      <c r="V2134" s="1"/>
      <c r="W2134" s="1"/>
      <c r="X2134" s="1"/>
      <c r="Y2134" s="1"/>
      <c r="Z2134" s="1"/>
      <c r="AA2134" s="1"/>
    </row>
    <row r="2135" spans="1:27" ht="22.5" customHeight="1">
      <c r="A2135" s="1"/>
      <c r="B2135" s="28"/>
      <c r="C2135" s="11"/>
      <c r="D2135" s="28"/>
      <c r="E2135" s="28"/>
      <c r="F2135" s="28"/>
      <c r="G2135" s="28"/>
      <c r="H2135" s="29"/>
      <c r="I2135" s="29"/>
      <c r="J2135" s="29"/>
      <c r="K2135" s="11"/>
      <c r="L2135" s="1"/>
      <c r="M2135" s="1"/>
      <c r="N2135" s="1"/>
      <c r="O2135" s="1"/>
      <c r="P2135" s="1"/>
      <c r="Q2135" s="1"/>
      <c r="R2135" s="1"/>
      <c r="S2135" s="1"/>
      <c r="T2135" s="1"/>
      <c r="U2135" s="1"/>
      <c r="V2135" s="1"/>
      <c r="W2135" s="1"/>
      <c r="X2135" s="1"/>
      <c r="Y2135" s="1"/>
      <c r="Z2135" s="1"/>
      <c r="AA2135" s="1"/>
    </row>
    <row r="2136" spans="1:27" ht="22.5" customHeight="1">
      <c r="A2136" s="1"/>
      <c r="B2136" s="28"/>
      <c r="C2136" s="11"/>
      <c r="D2136" s="28"/>
      <c r="E2136" s="28"/>
      <c r="F2136" s="28"/>
      <c r="G2136" s="28"/>
      <c r="H2136" s="29"/>
      <c r="I2136" s="29"/>
      <c r="J2136" s="29"/>
      <c r="K2136" s="11"/>
      <c r="L2136" s="1"/>
      <c r="M2136" s="1"/>
      <c r="N2136" s="1"/>
      <c r="O2136" s="1"/>
      <c r="P2136" s="1"/>
      <c r="Q2136" s="1"/>
      <c r="R2136" s="1"/>
      <c r="S2136" s="1"/>
      <c r="T2136" s="1"/>
      <c r="U2136" s="1"/>
      <c r="V2136" s="1"/>
      <c r="W2136" s="1"/>
      <c r="X2136" s="1"/>
      <c r="Y2136" s="1"/>
      <c r="Z2136" s="1"/>
      <c r="AA2136" s="1"/>
    </row>
    <row r="2137" spans="1:27" ht="22.5" customHeight="1">
      <c r="A2137" s="1"/>
      <c r="B2137" s="28"/>
      <c r="C2137" s="11"/>
      <c r="D2137" s="28"/>
      <c r="E2137" s="28"/>
      <c r="F2137" s="28"/>
      <c r="G2137" s="28"/>
      <c r="H2137" s="29"/>
      <c r="I2137" s="29"/>
      <c r="J2137" s="29"/>
      <c r="K2137" s="11"/>
      <c r="L2137" s="1"/>
      <c r="M2137" s="1"/>
      <c r="N2137" s="1"/>
      <c r="O2137" s="1"/>
      <c r="P2137" s="1"/>
      <c r="Q2137" s="1"/>
      <c r="R2137" s="1"/>
      <c r="S2137" s="1"/>
      <c r="T2137" s="1"/>
      <c r="U2137" s="1"/>
      <c r="V2137" s="1"/>
      <c r="W2137" s="1"/>
      <c r="X2137" s="1"/>
      <c r="Y2137" s="1"/>
      <c r="Z2137" s="1"/>
      <c r="AA2137" s="1"/>
    </row>
    <row r="2138" spans="1:27" ht="22.5" customHeight="1">
      <c r="A2138" s="1"/>
      <c r="B2138" s="28"/>
      <c r="C2138" s="11"/>
      <c r="D2138" s="28"/>
      <c r="E2138" s="28"/>
      <c r="F2138" s="28"/>
      <c r="G2138" s="28"/>
      <c r="H2138" s="29"/>
      <c r="I2138" s="29"/>
      <c r="J2138" s="29"/>
      <c r="K2138" s="11"/>
      <c r="L2138" s="1"/>
      <c r="M2138" s="1"/>
      <c r="N2138" s="1"/>
      <c r="O2138" s="1"/>
      <c r="P2138" s="1"/>
      <c r="Q2138" s="1"/>
      <c r="R2138" s="1"/>
      <c r="S2138" s="1"/>
      <c r="T2138" s="1"/>
      <c r="U2138" s="1"/>
      <c r="V2138" s="1"/>
      <c r="W2138" s="1"/>
      <c r="X2138" s="1"/>
      <c r="Y2138" s="1"/>
      <c r="Z2138" s="1"/>
      <c r="AA2138" s="1"/>
    </row>
    <row r="2139" spans="1:27" ht="22.5" customHeight="1">
      <c r="A2139" s="1"/>
      <c r="B2139" s="28"/>
      <c r="C2139" s="11"/>
      <c r="D2139" s="28"/>
      <c r="E2139" s="28"/>
      <c r="F2139" s="28"/>
      <c r="G2139" s="28"/>
      <c r="H2139" s="29"/>
      <c r="I2139" s="29"/>
      <c r="J2139" s="29"/>
      <c r="K2139" s="11"/>
      <c r="L2139" s="1"/>
      <c r="M2139" s="1"/>
      <c r="N2139" s="1"/>
      <c r="O2139" s="1"/>
      <c r="P2139" s="1"/>
      <c r="Q2139" s="1"/>
      <c r="R2139" s="1"/>
      <c r="S2139" s="1"/>
      <c r="T2139" s="1"/>
      <c r="U2139" s="1"/>
      <c r="V2139" s="1"/>
      <c r="W2139" s="1"/>
      <c r="X2139" s="1"/>
      <c r="Y2139" s="1"/>
      <c r="Z2139" s="1"/>
      <c r="AA2139" s="1"/>
    </row>
    <row r="2140" spans="1:27" ht="22.5" customHeight="1">
      <c r="A2140" s="1"/>
      <c r="B2140" s="28"/>
      <c r="C2140" s="11"/>
      <c r="D2140" s="28"/>
      <c r="E2140" s="28"/>
      <c r="F2140" s="28"/>
      <c r="G2140" s="28"/>
      <c r="H2140" s="29"/>
      <c r="I2140" s="29"/>
      <c r="J2140" s="29"/>
      <c r="K2140" s="11"/>
      <c r="L2140" s="1"/>
      <c r="M2140" s="1"/>
      <c r="N2140" s="1"/>
      <c r="O2140" s="1"/>
      <c r="P2140" s="1"/>
      <c r="Q2140" s="1"/>
      <c r="R2140" s="1"/>
      <c r="S2140" s="1"/>
      <c r="T2140" s="1"/>
      <c r="U2140" s="1"/>
      <c r="V2140" s="1"/>
      <c r="W2140" s="1"/>
      <c r="X2140" s="1"/>
      <c r="Y2140" s="1"/>
      <c r="Z2140" s="1"/>
      <c r="AA2140" s="1"/>
    </row>
    <row r="2141" spans="1:27" ht="22.5" customHeight="1">
      <c r="A2141" s="1"/>
      <c r="B2141" s="28"/>
      <c r="C2141" s="11"/>
      <c r="D2141" s="28"/>
      <c r="E2141" s="28"/>
      <c r="F2141" s="28"/>
      <c r="G2141" s="28"/>
      <c r="H2141" s="29"/>
      <c r="I2141" s="29"/>
      <c r="J2141" s="29"/>
      <c r="K2141" s="11"/>
      <c r="L2141" s="1"/>
      <c r="M2141" s="1"/>
      <c r="N2141" s="1"/>
      <c r="O2141" s="1"/>
      <c r="P2141" s="1"/>
      <c r="Q2141" s="1"/>
      <c r="R2141" s="1"/>
      <c r="S2141" s="1"/>
      <c r="T2141" s="1"/>
      <c r="U2141" s="1"/>
      <c r="V2141" s="1"/>
      <c r="W2141" s="1"/>
      <c r="X2141" s="1"/>
      <c r="Y2141" s="1"/>
      <c r="Z2141" s="1"/>
      <c r="AA2141" s="1"/>
    </row>
    <row r="2142" spans="1:27" ht="22.5" customHeight="1">
      <c r="A2142" s="1"/>
      <c r="B2142" s="28"/>
      <c r="C2142" s="11"/>
      <c r="D2142" s="28"/>
      <c r="E2142" s="28"/>
      <c r="F2142" s="28"/>
      <c r="G2142" s="28"/>
      <c r="H2142" s="29"/>
      <c r="I2142" s="29"/>
      <c r="J2142" s="29"/>
      <c r="K2142" s="11"/>
      <c r="L2142" s="1"/>
      <c r="M2142" s="1"/>
      <c r="N2142" s="1"/>
      <c r="O2142" s="1"/>
      <c r="P2142" s="1"/>
      <c r="Q2142" s="1"/>
      <c r="R2142" s="1"/>
      <c r="S2142" s="1"/>
      <c r="T2142" s="1"/>
      <c r="U2142" s="1"/>
      <c r="V2142" s="1"/>
      <c r="W2142" s="1"/>
      <c r="X2142" s="1"/>
      <c r="Y2142" s="1"/>
      <c r="Z2142" s="1"/>
      <c r="AA2142" s="1"/>
    </row>
    <row r="2143" spans="1:27" ht="22.5" customHeight="1">
      <c r="A2143" s="1"/>
      <c r="B2143" s="28"/>
      <c r="C2143" s="11"/>
      <c r="D2143" s="28"/>
      <c r="E2143" s="28"/>
      <c r="F2143" s="28"/>
      <c r="G2143" s="28"/>
      <c r="H2143" s="29"/>
      <c r="I2143" s="29"/>
      <c r="J2143" s="29"/>
      <c r="K2143" s="11"/>
      <c r="L2143" s="1"/>
      <c r="M2143" s="1"/>
      <c r="N2143" s="1"/>
      <c r="O2143" s="1"/>
      <c r="P2143" s="1"/>
      <c r="Q2143" s="1"/>
      <c r="R2143" s="1"/>
      <c r="S2143" s="1"/>
      <c r="T2143" s="1"/>
      <c r="U2143" s="1"/>
      <c r="V2143" s="1"/>
      <c r="W2143" s="1"/>
      <c r="X2143" s="1"/>
      <c r="Y2143" s="1"/>
      <c r="Z2143" s="1"/>
      <c r="AA2143" s="1"/>
    </row>
    <row r="2144" spans="1:27" ht="22.5" customHeight="1">
      <c r="A2144" s="1"/>
      <c r="B2144" s="28"/>
      <c r="C2144" s="11"/>
      <c r="D2144" s="28"/>
      <c r="E2144" s="28"/>
      <c r="F2144" s="28"/>
      <c r="G2144" s="28"/>
      <c r="H2144" s="29"/>
      <c r="I2144" s="29"/>
      <c r="J2144" s="29"/>
      <c r="K2144" s="11"/>
      <c r="L2144" s="1"/>
      <c r="M2144" s="1"/>
      <c r="N2144" s="1"/>
      <c r="O2144" s="1"/>
      <c r="P2144" s="1"/>
      <c r="Q2144" s="1"/>
      <c r="R2144" s="1"/>
      <c r="S2144" s="1"/>
      <c r="T2144" s="1"/>
      <c r="U2144" s="1"/>
      <c r="V2144" s="1"/>
      <c r="W2144" s="1"/>
      <c r="X2144" s="1"/>
      <c r="Y2144" s="1"/>
      <c r="Z2144" s="1"/>
      <c r="AA2144" s="1"/>
    </row>
    <row r="2145" spans="1:27" ht="22.5" customHeight="1">
      <c r="A2145" s="1"/>
      <c r="B2145" s="28"/>
      <c r="C2145" s="11"/>
      <c r="D2145" s="28"/>
      <c r="E2145" s="28"/>
      <c r="F2145" s="28"/>
      <c r="G2145" s="28"/>
      <c r="H2145" s="29"/>
      <c r="I2145" s="29"/>
      <c r="J2145" s="29"/>
      <c r="K2145" s="11"/>
      <c r="L2145" s="1"/>
      <c r="M2145" s="1"/>
      <c r="N2145" s="1"/>
      <c r="O2145" s="1"/>
      <c r="P2145" s="1"/>
      <c r="Q2145" s="1"/>
      <c r="R2145" s="1"/>
      <c r="S2145" s="1"/>
      <c r="T2145" s="1"/>
      <c r="U2145" s="1"/>
      <c r="V2145" s="1"/>
      <c r="W2145" s="1"/>
      <c r="X2145" s="1"/>
      <c r="Y2145" s="1"/>
      <c r="Z2145" s="1"/>
      <c r="AA2145" s="1"/>
    </row>
    <row r="2146" spans="1:27" ht="22.5" customHeight="1">
      <c r="A2146" s="1"/>
      <c r="B2146" s="28"/>
      <c r="C2146" s="11"/>
      <c r="D2146" s="28"/>
      <c r="E2146" s="28"/>
      <c r="F2146" s="28"/>
      <c r="G2146" s="28"/>
      <c r="H2146" s="29"/>
      <c r="I2146" s="29"/>
      <c r="J2146" s="29"/>
      <c r="K2146" s="1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W2146" s="1"/>
      <c r="X2146" s="1"/>
      <c r="Y2146" s="1"/>
      <c r="Z2146" s="1"/>
      <c r="AA2146" s="1"/>
    </row>
    <row r="2147" spans="1:27" ht="22.5" customHeight="1">
      <c r="A2147" s="1"/>
      <c r="B2147" s="28"/>
      <c r="C2147" s="11"/>
      <c r="D2147" s="28"/>
      <c r="E2147" s="28"/>
      <c r="F2147" s="28"/>
      <c r="G2147" s="28"/>
      <c r="H2147" s="29"/>
      <c r="I2147" s="29"/>
      <c r="J2147" s="29"/>
      <c r="K2147" s="11"/>
      <c r="L2147" s="1"/>
      <c r="M2147" s="1"/>
      <c r="N2147" s="1"/>
      <c r="O2147" s="1"/>
      <c r="P2147" s="1"/>
      <c r="Q2147" s="1"/>
      <c r="R2147" s="1"/>
      <c r="S2147" s="1"/>
      <c r="T2147" s="1"/>
      <c r="U2147" s="1"/>
      <c r="V2147" s="1"/>
      <c r="W2147" s="1"/>
      <c r="X2147" s="1"/>
      <c r="Y2147" s="1"/>
      <c r="Z2147" s="1"/>
      <c r="AA2147" s="1"/>
    </row>
    <row r="2148" spans="1:27" ht="22.5" customHeight="1">
      <c r="A2148" s="1"/>
      <c r="B2148" s="28"/>
      <c r="C2148" s="11"/>
      <c r="D2148" s="28"/>
      <c r="E2148" s="28"/>
      <c r="F2148" s="28"/>
      <c r="G2148" s="28"/>
      <c r="H2148" s="29"/>
      <c r="I2148" s="29"/>
      <c r="J2148" s="29"/>
      <c r="K2148" s="11"/>
      <c r="L2148" s="1"/>
      <c r="M2148" s="1"/>
      <c r="N2148" s="1"/>
      <c r="O2148" s="1"/>
      <c r="P2148" s="1"/>
      <c r="Q2148" s="1"/>
      <c r="R2148" s="1"/>
      <c r="S2148" s="1"/>
      <c r="T2148" s="1"/>
      <c r="U2148" s="1"/>
      <c r="V2148" s="1"/>
      <c r="W2148" s="1"/>
      <c r="X2148" s="1"/>
      <c r="Y2148" s="1"/>
      <c r="Z2148" s="1"/>
      <c r="AA2148" s="1"/>
    </row>
    <row r="2149" spans="1:27" ht="22.5" customHeight="1">
      <c r="A2149" s="1"/>
      <c r="B2149" s="28"/>
      <c r="C2149" s="11"/>
      <c r="D2149" s="28"/>
      <c r="E2149" s="28"/>
      <c r="F2149" s="28"/>
      <c r="G2149" s="28"/>
      <c r="H2149" s="29"/>
      <c r="I2149" s="29"/>
      <c r="J2149" s="29"/>
      <c r="K2149" s="11"/>
      <c r="L2149" s="1"/>
      <c r="M2149" s="1"/>
      <c r="N2149" s="1"/>
      <c r="O2149" s="1"/>
      <c r="P2149" s="1"/>
      <c r="Q2149" s="1"/>
      <c r="R2149" s="1"/>
      <c r="S2149" s="1"/>
      <c r="T2149" s="1"/>
      <c r="U2149" s="1"/>
      <c r="V2149" s="1"/>
      <c r="W2149" s="1"/>
      <c r="X2149" s="1"/>
      <c r="Y2149" s="1"/>
      <c r="Z2149" s="1"/>
      <c r="AA2149" s="1"/>
    </row>
    <row r="2150" spans="1:27" ht="22.5" customHeight="1">
      <c r="A2150" s="1"/>
      <c r="B2150" s="28"/>
      <c r="C2150" s="11"/>
      <c r="D2150" s="28"/>
      <c r="E2150" s="28"/>
      <c r="F2150" s="28"/>
      <c r="G2150" s="28"/>
      <c r="H2150" s="29"/>
      <c r="I2150" s="29"/>
      <c r="J2150" s="29"/>
      <c r="K2150" s="1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W2150" s="1"/>
      <c r="X2150" s="1"/>
      <c r="Y2150" s="1"/>
      <c r="Z2150" s="1"/>
      <c r="AA2150" s="1"/>
    </row>
    <row r="2151" spans="1:27" ht="22.5" customHeight="1">
      <c r="A2151" s="1"/>
      <c r="B2151" s="28"/>
      <c r="C2151" s="11"/>
      <c r="D2151" s="28"/>
      <c r="E2151" s="28"/>
      <c r="F2151" s="28"/>
      <c r="G2151" s="28"/>
      <c r="H2151" s="29"/>
      <c r="I2151" s="29"/>
      <c r="J2151" s="29"/>
      <c r="K2151" s="11"/>
      <c r="L2151" s="1"/>
      <c r="M2151" s="1"/>
      <c r="N2151" s="1"/>
      <c r="O2151" s="1"/>
      <c r="P2151" s="1"/>
      <c r="Q2151" s="1"/>
      <c r="R2151" s="1"/>
      <c r="S2151" s="1"/>
      <c r="T2151" s="1"/>
      <c r="U2151" s="1"/>
      <c r="V2151" s="1"/>
      <c r="W2151" s="1"/>
      <c r="X2151" s="1"/>
      <c r="Y2151" s="1"/>
      <c r="Z2151" s="1"/>
      <c r="AA2151" s="1"/>
    </row>
    <row r="2152" spans="1:27" ht="22.5" customHeight="1">
      <c r="A2152" s="1"/>
      <c r="B2152" s="28"/>
      <c r="C2152" s="11"/>
      <c r="D2152" s="28"/>
      <c r="E2152" s="28"/>
      <c r="F2152" s="28"/>
      <c r="G2152" s="28"/>
      <c r="H2152" s="29"/>
      <c r="I2152" s="29"/>
      <c r="J2152" s="29"/>
      <c r="K2152" s="1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W2152" s="1"/>
      <c r="X2152" s="1"/>
      <c r="Y2152" s="1"/>
      <c r="Z2152" s="1"/>
      <c r="AA2152" s="1"/>
    </row>
    <row r="2153" spans="1:27" ht="22.5" customHeight="1">
      <c r="A2153" s="1"/>
      <c r="B2153" s="28"/>
      <c r="C2153" s="11"/>
      <c r="D2153" s="28"/>
      <c r="E2153" s="28"/>
      <c r="F2153" s="28"/>
      <c r="G2153" s="28"/>
      <c r="H2153" s="29"/>
      <c r="I2153" s="29"/>
      <c r="J2153" s="29"/>
      <c r="K2153" s="11"/>
      <c r="L2153" s="1"/>
      <c r="M2153" s="1"/>
      <c r="N2153" s="1"/>
      <c r="O2153" s="1"/>
      <c r="P2153" s="1"/>
      <c r="Q2153" s="1"/>
      <c r="R2153" s="1"/>
      <c r="S2153" s="1"/>
      <c r="T2153" s="1"/>
      <c r="U2153" s="1"/>
      <c r="V2153" s="1"/>
      <c r="W2153" s="1"/>
      <c r="X2153" s="1"/>
      <c r="Y2153" s="1"/>
      <c r="Z2153" s="1"/>
      <c r="AA2153" s="1"/>
    </row>
    <row r="2154" spans="1:27" ht="22.5" customHeight="1">
      <c r="A2154" s="1"/>
      <c r="B2154" s="28"/>
      <c r="C2154" s="11"/>
      <c r="D2154" s="28"/>
      <c r="E2154" s="28"/>
      <c r="F2154" s="28"/>
      <c r="G2154" s="28"/>
      <c r="H2154" s="29"/>
      <c r="I2154" s="29"/>
      <c r="J2154" s="29"/>
      <c r="K2154" s="1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W2154" s="1"/>
      <c r="X2154" s="1"/>
      <c r="Y2154" s="1"/>
      <c r="Z2154" s="1"/>
      <c r="AA2154" s="1"/>
    </row>
    <row r="2155" spans="1:27" ht="22.5" customHeight="1">
      <c r="A2155" s="1"/>
      <c r="B2155" s="28"/>
      <c r="C2155" s="11"/>
      <c r="D2155" s="28"/>
      <c r="E2155" s="28"/>
      <c r="F2155" s="28"/>
      <c r="G2155" s="28"/>
      <c r="H2155" s="29"/>
      <c r="I2155" s="29"/>
      <c r="J2155" s="29"/>
      <c r="K2155" s="11"/>
      <c r="L2155" s="1"/>
      <c r="M2155" s="1"/>
      <c r="N2155" s="1"/>
      <c r="O2155" s="1"/>
      <c r="P2155" s="1"/>
      <c r="Q2155" s="1"/>
      <c r="R2155" s="1"/>
      <c r="S2155" s="1"/>
      <c r="T2155" s="1"/>
      <c r="U2155" s="1"/>
      <c r="V2155" s="1"/>
      <c r="W2155" s="1"/>
      <c r="X2155" s="1"/>
      <c r="Y2155" s="1"/>
      <c r="Z2155" s="1"/>
      <c r="AA2155" s="1"/>
    </row>
    <row r="2156" spans="1:27" ht="22.5" customHeight="1">
      <c r="A2156" s="1"/>
      <c r="B2156" s="28"/>
      <c r="C2156" s="11"/>
      <c r="D2156" s="28"/>
      <c r="E2156" s="28"/>
      <c r="F2156" s="28"/>
      <c r="G2156" s="28"/>
      <c r="H2156" s="29"/>
      <c r="I2156" s="29"/>
      <c r="J2156" s="29"/>
      <c r="K2156" s="11"/>
      <c r="L2156" s="1"/>
      <c r="M2156" s="1"/>
      <c r="N2156" s="1"/>
      <c r="O2156" s="1"/>
      <c r="P2156" s="1"/>
      <c r="Q2156" s="1"/>
      <c r="R2156" s="1"/>
      <c r="S2156" s="1"/>
      <c r="T2156" s="1"/>
      <c r="U2156" s="1"/>
      <c r="V2156" s="1"/>
      <c r="W2156" s="1"/>
      <c r="X2156" s="1"/>
      <c r="Y2156" s="1"/>
      <c r="Z2156" s="1"/>
      <c r="AA2156" s="1"/>
    </row>
    <row r="2157" spans="1:27" ht="22.5" customHeight="1">
      <c r="A2157" s="1"/>
      <c r="B2157" s="28"/>
      <c r="C2157" s="11"/>
      <c r="D2157" s="28"/>
      <c r="E2157" s="28"/>
      <c r="F2157" s="28"/>
      <c r="G2157" s="28"/>
      <c r="H2157" s="29"/>
      <c r="I2157" s="29"/>
      <c r="J2157" s="29"/>
      <c r="K2157" s="11"/>
      <c r="L2157" s="1"/>
      <c r="M2157" s="1"/>
      <c r="N2157" s="1"/>
      <c r="O2157" s="1"/>
      <c r="P2157" s="1"/>
      <c r="Q2157" s="1"/>
      <c r="R2157" s="1"/>
      <c r="S2157" s="1"/>
      <c r="T2157" s="1"/>
      <c r="U2157" s="1"/>
      <c r="V2157" s="1"/>
      <c r="W2157" s="1"/>
      <c r="X2157" s="1"/>
      <c r="Y2157" s="1"/>
      <c r="Z2157" s="1"/>
      <c r="AA2157" s="1"/>
    </row>
    <row r="2158" spans="1:27" ht="22.5" customHeight="1">
      <c r="A2158" s="1"/>
      <c r="B2158" s="28"/>
      <c r="C2158" s="11"/>
      <c r="D2158" s="28"/>
      <c r="E2158" s="28"/>
      <c r="F2158" s="28"/>
      <c r="G2158" s="28"/>
      <c r="H2158" s="29"/>
      <c r="I2158" s="29"/>
      <c r="J2158" s="29"/>
      <c r="K2158" s="11"/>
      <c r="L2158" s="1"/>
      <c r="M2158" s="1"/>
      <c r="N2158" s="1"/>
      <c r="O2158" s="1"/>
      <c r="P2158" s="1"/>
      <c r="Q2158" s="1"/>
      <c r="R2158" s="1"/>
      <c r="S2158" s="1"/>
      <c r="T2158" s="1"/>
      <c r="U2158" s="1"/>
      <c r="V2158" s="1"/>
      <c r="W2158" s="1"/>
      <c r="X2158" s="1"/>
      <c r="Y2158" s="1"/>
      <c r="Z2158" s="1"/>
      <c r="AA2158" s="1"/>
    </row>
    <row r="2159" spans="1:27" ht="22.5" customHeight="1">
      <c r="A2159" s="1"/>
      <c r="B2159" s="28"/>
      <c r="C2159" s="11"/>
      <c r="D2159" s="28"/>
      <c r="E2159" s="28"/>
      <c r="F2159" s="28"/>
      <c r="G2159" s="28"/>
      <c r="H2159" s="29"/>
      <c r="I2159" s="29"/>
      <c r="J2159" s="29"/>
      <c r="K2159" s="11"/>
      <c r="L2159" s="1"/>
      <c r="M2159" s="1"/>
      <c r="N2159" s="1"/>
      <c r="O2159" s="1"/>
      <c r="P2159" s="1"/>
      <c r="Q2159" s="1"/>
      <c r="R2159" s="1"/>
      <c r="S2159" s="1"/>
      <c r="T2159" s="1"/>
      <c r="U2159" s="1"/>
      <c r="V2159" s="1"/>
      <c r="W2159" s="1"/>
      <c r="X2159" s="1"/>
      <c r="Y2159" s="1"/>
      <c r="Z2159" s="1"/>
      <c r="AA2159" s="1"/>
    </row>
    <row r="2160" spans="1:27" ht="22.5" customHeight="1">
      <c r="A2160" s="1"/>
      <c r="B2160" s="28"/>
      <c r="C2160" s="11"/>
      <c r="D2160" s="28"/>
      <c r="E2160" s="28"/>
      <c r="F2160" s="28"/>
      <c r="G2160" s="28"/>
      <c r="H2160" s="29"/>
      <c r="I2160" s="29"/>
      <c r="J2160" s="29"/>
      <c r="K2160" s="11"/>
      <c r="L2160" s="1"/>
      <c r="M2160" s="1"/>
      <c r="N2160" s="1"/>
      <c r="O2160" s="1"/>
      <c r="P2160" s="1"/>
      <c r="Q2160" s="1"/>
      <c r="R2160" s="1"/>
      <c r="S2160" s="1"/>
      <c r="T2160" s="1"/>
      <c r="U2160" s="1"/>
      <c r="V2160" s="1"/>
      <c r="W2160" s="1"/>
      <c r="X2160" s="1"/>
      <c r="Y2160" s="1"/>
      <c r="Z2160" s="1"/>
      <c r="AA2160" s="1"/>
    </row>
    <row r="2161" spans="1:27" ht="22.5" customHeight="1">
      <c r="A2161" s="1"/>
      <c r="B2161" s="28"/>
      <c r="C2161" s="11"/>
      <c r="D2161" s="28"/>
      <c r="E2161" s="28"/>
      <c r="F2161" s="28"/>
      <c r="G2161" s="28"/>
      <c r="H2161" s="29"/>
      <c r="I2161" s="29"/>
      <c r="J2161" s="29"/>
      <c r="K2161" s="11"/>
      <c r="L2161" s="1"/>
      <c r="M2161" s="1"/>
      <c r="N2161" s="1"/>
      <c r="O2161" s="1"/>
      <c r="P2161" s="1"/>
      <c r="Q2161" s="1"/>
      <c r="R2161" s="1"/>
      <c r="S2161" s="1"/>
      <c r="T2161" s="1"/>
      <c r="U2161" s="1"/>
      <c r="V2161" s="1"/>
      <c r="W2161" s="1"/>
      <c r="X2161" s="1"/>
      <c r="Y2161" s="1"/>
      <c r="Z2161" s="1"/>
      <c r="AA2161" s="1"/>
    </row>
    <row r="2162" spans="1:27" ht="22.5" customHeight="1">
      <c r="A2162" s="1"/>
      <c r="B2162" s="28"/>
      <c r="C2162" s="11"/>
      <c r="D2162" s="28"/>
      <c r="E2162" s="28"/>
      <c r="F2162" s="28"/>
      <c r="G2162" s="28"/>
      <c r="H2162" s="29"/>
      <c r="I2162" s="29"/>
      <c r="J2162" s="29"/>
      <c r="K2162" s="11"/>
      <c r="L2162" s="1"/>
      <c r="M2162" s="1"/>
      <c r="N2162" s="1"/>
      <c r="O2162" s="1"/>
      <c r="P2162" s="1"/>
      <c r="Q2162" s="1"/>
      <c r="R2162" s="1"/>
      <c r="S2162" s="1"/>
      <c r="T2162" s="1"/>
      <c r="U2162" s="1"/>
      <c r="V2162" s="1"/>
      <c r="W2162" s="1"/>
      <c r="X2162" s="1"/>
      <c r="Y2162" s="1"/>
      <c r="Z2162" s="1"/>
      <c r="AA2162" s="1"/>
    </row>
    <row r="2163" spans="1:27" ht="22.5" customHeight="1">
      <c r="A2163" s="1"/>
      <c r="B2163" s="28"/>
      <c r="C2163" s="11"/>
      <c r="D2163" s="28"/>
      <c r="E2163" s="28"/>
      <c r="F2163" s="28"/>
      <c r="G2163" s="28"/>
      <c r="H2163" s="29"/>
      <c r="I2163" s="29"/>
      <c r="J2163" s="29"/>
      <c r="K2163" s="11"/>
      <c r="L2163" s="1"/>
      <c r="M2163" s="1"/>
      <c r="N2163" s="1"/>
      <c r="O2163" s="1"/>
      <c r="P2163" s="1"/>
      <c r="Q2163" s="1"/>
      <c r="R2163" s="1"/>
      <c r="S2163" s="1"/>
      <c r="T2163" s="1"/>
      <c r="U2163" s="1"/>
      <c r="V2163" s="1"/>
      <c r="W2163" s="1"/>
      <c r="X2163" s="1"/>
      <c r="Y2163" s="1"/>
      <c r="Z2163" s="1"/>
      <c r="AA2163" s="1"/>
    </row>
    <row r="2164" spans="1:27" ht="22.5" customHeight="1">
      <c r="A2164" s="1"/>
      <c r="B2164" s="28"/>
      <c r="C2164" s="11"/>
      <c r="D2164" s="28"/>
      <c r="E2164" s="28"/>
      <c r="F2164" s="28"/>
      <c r="G2164" s="28"/>
      <c r="H2164" s="29"/>
      <c r="I2164" s="29"/>
      <c r="J2164" s="29"/>
      <c r="K2164" s="11"/>
      <c r="L2164" s="1"/>
      <c r="M2164" s="1"/>
      <c r="N2164" s="1"/>
      <c r="O2164" s="1"/>
      <c r="P2164" s="1"/>
      <c r="Q2164" s="1"/>
      <c r="R2164" s="1"/>
      <c r="S2164" s="1"/>
      <c r="T2164" s="1"/>
      <c r="U2164" s="1"/>
      <c r="V2164" s="1"/>
      <c r="W2164" s="1"/>
      <c r="X2164" s="1"/>
      <c r="Y2164" s="1"/>
      <c r="Z2164" s="1"/>
      <c r="AA2164" s="1"/>
    </row>
    <row r="2165" spans="1:27" ht="22.5" customHeight="1">
      <c r="A2165" s="1"/>
      <c r="B2165" s="28"/>
      <c r="C2165" s="11"/>
      <c r="D2165" s="28"/>
      <c r="E2165" s="28"/>
      <c r="F2165" s="28"/>
      <c r="G2165" s="28"/>
      <c r="H2165" s="29"/>
      <c r="I2165" s="29"/>
      <c r="J2165" s="29"/>
      <c r="K2165" s="11"/>
      <c r="L2165" s="1"/>
      <c r="M2165" s="1"/>
      <c r="N2165" s="1"/>
      <c r="O2165" s="1"/>
      <c r="P2165" s="1"/>
      <c r="Q2165" s="1"/>
      <c r="R2165" s="1"/>
      <c r="S2165" s="1"/>
      <c r="T2165" s="1"/>
      <c r="U2165" s="1"/>
      <c r="V2165" s="1"/>
      <c r="W2165" s="1"/>
      <c r="X2165" s="1"/>
      <c r="Y2165" s="1"/>
      <c r="Z2165" s="1"/>
      <c r="AA2165" s="1"/>
    </row>
    <row r="2166" spans="1:27" ht="22.5" customHeight="1">
      <c r="A2166" s="1"/>
      <c r="B2166" s="28"/>
      <c r="C2166" s="11"/>
      <c r="D2166" s="28"/>
      <c r="E2166" s="28"/>
      <c r="F2166" s="28"/>
      <c r="G2166" s="28"/>
      <c r="H2166" s="29"/>
      <c r="I2166" s="29"/>
      <c r="J2166" s="29"/>
      <c r="K2166" s="11"/>
      <c r="L2166" s="1"/>
      <c r="M2166" s="1"/>
      <c r="N2166" s="1"/>
      <c r="O2166" s="1"/>
      <c r="P2166" s="1"/>
      <c r="Q2166" s="1"/>
      <c r="R2166" s="1"/>
      <c r="S2166" s="1"/>
      <c r="T2166" s="1"/>
      <c r="U2166" s="1"/>
      <c r="V2166" s="1"/>
      <c r="W2166" s="1"/>
      <c r="X2166" s="1"/>
      <c r="Y2166" s="1"/>
      <c r="Z2166" s="1"/>
      <c r="AA2166" s="1"/>
    </row>
    <row r="2167" spans="1:27" ht="22.5" customHeight="1">
      <c r="A2167" s="1"/>
      <c r="B2167" s="28"/>
      <c r="C2167" s="11"/>
      <c r="D2167" s="28"/>
      <c r="E2167" s="28"/>
      <c r="F2167" s="28"/>
      <c r="G2167" s="28"/>
      <c r="H2167" s="29"/>
      <c r="I2167" s="29"/>
      <c r="J2167" s="29"/>
      <c r="K2167" s="11"/>
      <c r="L2167" s="1"/>
      <c r="M2167" s="1"/>
      <c r="N2167" s="1"/>
      <c r="O2167" s="1"/>
      <c r="P2167" s="1"/>
      <c r="Q2167" s="1"/>
      <c r="R2167" s="1"/>
      <c r="S2167" s="1"/>
      <c r="T2167" s="1"/>
      <c r="U2167" s="1"/>
      <c r="V2167" s="1"/>
      <c r="W2167" s="1"/>
      <c r="X2167" s="1"/>
      <c r="Y2167" s="1"/>
      <c r="Z2167" s="1"/>
      <c r="AA2167" s="1"/>
    </row>
    <row r="2168" spans="1:27" ht="22.5" customHeight="1">
      <c r="A2168" s="1"/>
      <c r="B2168" s="28"/>
      <c r="C2168" s="11"/>
      <c r="D2168" s="28"/>
      <c r="E2168" s="28"/>
      <c r="F2168" s="28"/>
      <c r="G2168" s="28"/>
      <c r="H2168" s="29"/>
      <c r="I2168" s="29"/>
      <c r="J2168" s="29"/>
      <c r="K2168" s="11"/>
      <c r="L2168" s="1"/>
      <c r="M2168" s="1"/>
      <c r="N2168" s="1"/>
      <c r="O2168" s="1"/>
      <c r="P2168" s="1"/>
      <c r="Q2168" s="1"/>
      <c r="R2168" s="1"/>
      <c r="S2168" s="1"/>
      <c r="T2168" s="1"/>
      <c r="U2168" s="1"/>
      <c r="V2168" s="1"/>
      <c r="W2168" s="1"/>
      <c r="X2168" s="1"/>
      <c r="Y2168" s="1"/>
      <c r="Z2168" s="1"/>
      <c r="AA2168" s="1"/>
    </row>
    <row r="2169" spans="1:27" ht="22.5" customHeight="1">
      <c r="A2169" s="1"/>
      <c r="B2169" s="28"/>
      <c r="C2169" s="11"/>
      <c r="D2169" s="28"/>
      <c r="E2169" s="28"/>
      <c r="F2169" s="28"/>
      <c r="G2169" s="28"/>
      <c r="H2169" s="29"/>
      <c r="I2169" s="29"/>
      <c r="J2169" s="29"/>
      <c r="K2169" s="11"/>
      <c r="L2169" s="1"/>
      <c r="M2169" s="1"/>
      <c r="N2169" s="1"/>
      <c r="O2169" s="1"/>
      <c r="P2169" s="1"/>
      <c r="Q2169" s="1"/>
      <c r="R2169" s="1"/>
      <c r="S2169" s="1"/>
      <c r="T2169" s="1"/>
      <c r="U2169" s="1"/>
      <c r="V2169" s="1"/>
      <c r="W2169" s="1"/>
      <c r="X2169" s="1"/>
      <c r="Y2169" s="1"/>
      <c r="Z2169" s="1"/>
      <c r="AA2169" s="1"/>
    </row>
    <row r="2170" spans="1:27" ht="22.5" customHeight="1">
      <c r="A2170" s="1"/>
      <c r="B2170" s="28"/>
      <c r="C2170" s="11"/>
      <c r="D2170" s="28"/>
      <c r="E2170" s="28"/>
      <c r="F2170" s="28"/>
      <c r="G2170" s="28"/>
      <c r="H2170" s="29"/>
      <c r="I2170" s="29"/>
      <c r="J2170" s="29"/>
      <c r="K2170" s="11"/>
      <c r="L2170" s="1"/>
      <c r="M2170" s="1"/>
      <c r="N2170" s="1"/>
      <c r="O2170" s="1"/>
      <c r="P2170" s="1"/>
      <c r="Q2170" s="1"/>
      <c r="R2170" s="1"/>
      <c r="S2170" s="1"/>
      <c r="T2170" s="1"/>
      <c r="U2170" s="1"/>
      <c r="V2170" s="1"/>
      <c r="W2170" s="1"/>
      <c r="X2170" s="1"/>
      <c r="Y2170" s="1"/>
      <c r="Z2170" s="1"/>
      <c r="AA2170" s="1"/>
    </row>
    <row r="2171" spans="1:27" ht="22.5" customHeight="1">
      <c r="A2171" s="1"/>
      <c r="B2171" s="28"/>
      <c r="C2171" s="11"/>
      <c r="D2171" s="28"/>
      <c r="E2171" s="28"/>
      <c r="F2171" s="28"/>
      <c r="G2171" s="28"/>
      <c r="H2171" s="29"/>
      <c r="I2171" s="29"/>
      <c r="J2171" s="29"/>
      <c r="K2171" s="1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W2171" s="1"/>
      <c r="X2171" s="1"/>
      <c r="Y2171" s="1"/>
      <c r="Z2171" s="1"/>
      <c r="AA2171" s="1"/>
    </row>
    <row r="2172" spans="1:27" ht="22.5" customHeight="1">
      <c r="A2172" s="1"/>
      <c r="B2172" s="28"/>
      <c r="C2172" s="11"/>
      <c r="D2172" s="28"/>
      <c r="E2172" s="28"/>
      <c r="F2172" s="28"/>
      <c r="G2172" s="28"/>
      <c r="H2172" s="29"/>
      <c r="I2172" s="29"/>
      <c r="J2172" s="29"/>
      <c r="K2172" s="11"/>
      <c r="L2172" s="1"/>
      <c r="M2172" s="1"/>
      <c r="N2172" s="1"/>
      <c r="O2172" s="1"/>
      <c r="P2172" s="1"/>
      <c r="Q2172" s="1"/>
      <c r="R2172" s="1"/>
      <c r="S2172" s="1"/>
      <c r="T2172" s="1"/>
      <c r="U2172" s="1"/>
      <c r="V2172" s="1"/>
      <c r="W2172" s="1"/>
      <c r="X2172" s="1"/>
      <c r="Y2172" s="1"/>
      <c r="Z2172" s="1"/>
      <c r="AA2172" s="1"/>
    </row>
    <row r="2173" spans="1:27" ht="22.5" customHeight="1">
      <c r="A2173" s="1"/>
      <c r="B2173" s="28"/>
      <c r="C2173" s="11"/>
      <c r="D2173" s="28"/>
      <c r="E2173" s="28"/>
      <c r="F2173" s="28"/>
      <c r="G2173" s="28"/>
      <c r="H2173" s="29"/>
      <c r="I2173" s="29"/>
      <c r="J2173" s="29"/>
      <c r="K2173" s="11"/>
      <c r="L2173" s="1"/>
      <c r="M2173" s="1"/>
      <c r="N2173" s="1"/>
      <c r="O2173" s="1"/>
      <c r="P2173" s="1"/>
      <c r="Q2173" s="1"/>
      <c r="R2173" s="1"/>
      <c r="S2173" s="1"/>
      <c r="T2173" s="1"/>
      <c r="U2173" s="1"/>
      <c r="V2173" s="1"/>
      <c r="W2173" s="1"/>
      <c r="X2173" s="1"/>
      <c r="Y2173" s="1"/>
      <c r="Z2173" s="1"/>
      <c r="AA2173" s="1"/>
    </row>
    <row r="2174" spans="1:27" ht="22.5" customHeight="1">
      <c r="A2174" s="1"/>
      <c r="B2174" s="28"/>
      <c r="C2174" s="11"/>
      <c r="D2174" s="28"/>
      <c r="E2174" s="28"/>
      <c r="F2174" s="28"/>
      <c r="G2174" s="28"/>
      <c r="H2174" s="29"/>
      <c r="I2174" s="29"/>
      <c r="J2174" s="29"/>
      <c r="K2174" s="11"/>
      <c r="L2174" s="1"/>
      <c r="M2174" s="1"/>
      <c r="N2174" s="1"/>
      <c r="O2174" s="1"/>
      <c r="P2174" s="1"/>
      <c r="Q2174" s="1"/>
      <c r="R2174" s="1"/>
      <c r="S2174" s="1"/>
      <c r="T2174" s="1"/>
      <c r="U2174" s="1"/>
      <c r="V2174" s="1"/>
      <c r="W2174" s="1"/>
      <c r="X2174" s="1"/>
      <c r="Y2174" s="1"/>
      <c r="Z2174" s="1"/>
      <c r="AA2174" s="1"/>
    </row>
    <row r="2175" spans="1:27" ht="22.5" customHeight="1">
      <c r="A2175" s="1"/>
      <c r="B2175" s="28"/>
      <c r="C2175" s="11"/>
      <c r="D2175" s="28"/>
      <c r="E2175" s="28"/>
      <c r="F2175" s="28"/>
      <c r="G2175" s="28"/>
      <c r="H2175" s="29"/>
      <c r="I2175" s="29"/>
      <c r="J2175" s="29"/>
      <c r="K2175" s="1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W2175" s="1"/>
      <c r="X2175" s="1"/>
      <c r="Y2175" s="1"/>
      <c r="Z2175" s="1"/>
      <c r="AA2175" s="1"/>
    </row>
    <row r="2176" spans="1:27" ht="22.5" customHeight="1">
      <c r="A2176" s="1"/>
      <c r="B2176" s="28"/>
      <c r="C2176" s="11"/>
      <c r="D2176" s="28"/>
      <c r="E2176" s="28"/>
      <c r="F2176" s="28"/>
      <c r="G2176" s="28"/>
      <c r="H2176" s="29"/>
      <c r="I2176" s="29"/>
      <c r="J2176" s="29"/>
      <c r="K2176" s="1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W2176" s="1"/>
      <c r="X2176" s="1"/>
      <c r="Y2176" s="1"/>
      <c r="Z2176" s="1"/>
      <c r="AA2176" s="1"/>
    </row>
    <row r="2177" spans="1:27" ht="22.5" customHeight="1">
      <c r="A2177" s="1"/>
      <c r="B2177" s="28"/>
      <c r="C2177" s="11"/>
      <c r="D2177" s="28"/>
      <c r="E2177" s="28"/>
      <c r="F2177" s="28"/>
      <c r="G2177" s="28"/>
      <c r="H2177" s="29"/>
      <c r="I2177" s="29"/>
      <c r="J2177" s="29"/>
      <c r="K2177" s="11"/>
      <c r="L2177" s="1"/>
      <c r="M2177" s="1"/>
      <c r="N2177" s="1"/>
      <c r="O2177" s="1"/>
      <c r="P2177" s="1"/>
      <c r="Q2177" s="1"/>
      <c r="R2177" s="1"/>
      <c r="S2177" s="1"/>
      <c r="T2177" s="1"/>
      <c r="U2177" s="1"/>
      <c r="V2177" s="1"/>
      <c r="W2177" s="1"/>
      <c r="X2177" s="1"/>
      <c r="Y2177" s="1"/>
      <c r="Z2177" s="1"/>
      <c r="AA2177" s="1"/>
    </row>
    <row r="2178" spans="1:27" ht="22.5" customHeight="1">
      <c r="A2178" s="1"/>
      <c r="B2178" s="28"/>
      <c r="C2178" s="11"/>
      <c r="D2178" s="28"/>
      <c r="E2178" s="28"/>
      <c r="F2178" s="28"/>
      <c r="G2178" s="28"/>
      <c r="H2178" s="29"/>
      <c r="I2178" s="29"/>
      <c r="J2178" s="29"/>
      <c r="K2178" s="11"/>
      <c r="L2178" s="1"/>
      <c r="M2178" s="1"/>
      <c r="N2178" s="1"/>
      <c r="O2178" s="1"/>
      <c r="P2178" s="1"/>
      <c r="Q2178" s="1"/>
      <c r="R2178" s="1"/>
      <c r="S2178" s="1"/>
      <c r="T2178" s="1"/>
      <c r="U2178" s="1"/>
      <c r="V2178" s="1"/>
      <c r="W2178" s="1"/>
      <c r="X2178" s="1"/>
      <c r="Y2178" s="1"/>
      <c r="Z2178" s="1"/>
      <c r="AA2178" s="1"/>
    </row>
    <row r="2179" spans="1:27" ht="22.5" customHeight="1">
      <c r="A2179" s="1"/>
      <c r="B2179" s="28"/>
      <c r="C2179" s="11"/>
      <c r="D2179" s="28"/>
      <c r="E2179" s="28"/>
      <c r="F2179" s="28"/>
      <c r="G2179" s="28"/>
      <c r="H2179" s="29"/>
      <c r="I2179" s="29"/>
      <c r="J2179" s="29"/>
      <c r="K2179" s="1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W2179" s="1"/>
      <c r="X2179" s="1"/>
      <c r="Y2179" s="1"/>
      <c r="Z2179" s="1"/>
      <c r="AA2179" s="1"/>
    </row>
    <row r="2180" spans="1:27" ht="22.5" customHeight="1">
      <c r="A2180" s="1"/>
      <c r="B2180" s="28"/>
      <c r="C2180" s="11"/>
      <c r="D2180" s="28"/>
      <c r="E2180" s="28"/>
      <c r="F2180" s="28"/>
      <c r="G2180" s="28"/>
      <c r="H2180" s="29"/>
      <c r="I2180" s="29"/>
      <c r="J2180" s="29"/>
      <c r="K2180" s="11"/>
      <c r="L2180" s="1"/>
      <c r="M2180" s="1"/>
      <c r="N2180" s="1"/>
      <c r="O2180" s="1"/>
      <c r="P2180" s="1"/>
      <c r="Q2180" s="1"/>
      <c r="R2180" s="1"/>
      <c r="S2180" s="1"/>
      <c r="T2180" s="1"/>
      <c r="U2180" s="1"/>
      <c r="V2180" s="1"/>
      <c r="W2180" s="1"/>
      <c r="X2180" s="1"/>
      <c r="Y2180" s="1"/>
      <c r="Z2180" s="1"/>
      <c r="AA2180" s="1"/>
    </row>
    <row r="2181" spans="1:27" ht="22.5" customHeight="1">
      <c r="A2181" s="1"/>
      <c r="B2181" s="28"/>
      <c r="C2181" s="11"/>
      <c r="D2181" s="28"/>
      <c r="E2181" s="28"/>
      <c r="F2181" s="28"/>
      <c r="G2181" s="28"/>
      <c r="H2181" s="29"/>
      <c r="I2181" s="29"/>
      <c r="J2181" s="29"/>
      <c r="K2181" s="1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W2181" s="1"/>
      <c r="X2181" s="1"/>
      <c r="Y2181" s="1"/>
      <c r="Z2181" s="1"/>
      <c r="AA2181" s="1"/>
    </row>
    <row r="2182" spans="1:27" ht="22.5" customHeight="1">
      <c r="A2182" s="1"/>
      <c r="B2182" s="28"/>
      <c r="C2182" s="11"/>
      <c r="D2182" s="28"/>
      <c r="E2182" s="28"/>
      <c r="F2182" s="28"/>
      <c r="G2182" s="28"/>
      <c r="H2182" s="29"/>
      <c r="I2182" s="29"/>
      <c r="J2182" s="29"/>
      <c r="K2182" s="11"/>
      <c r="L2182" s="1"/>
      <c r="M2182" s="1"/>
      <c r="N2182" s="1"/>
      <c r="O2182" s="1"/>
      <c r="P2182" s="1"/>
      <c r="Q2182" s="1"/>
      <c r="R2182" s="1"/>
      <c r="S2182" s="1"/>
      <c r="T2182" s="1"/>
      <c r="U2182" s="1"/>
      <c r="V2182" s="1"/>
      <c r="W2182" s="1"/>
      <c r="X2182" s="1"/>
      <c r="Y2182" s="1"/>
      <c r="Z2182" s="1"/>
      <c r="AA2182" s="1"/>
    </row>
    <row r="2183" spans="1:27" ht="22.5" customHeight="1">
      <c r="A2183" s="1"/>
      <c r="B2183" s="28"/>
      <c r="C2183" s="11"/>
      <c r="D2183" s="28"/>
      <c r="E2183" s="28"/>
      <c r="F2183" s="28"/>
      <c r="G2183" s="28"/>
      <c r="H2183" s="29"/>
      <c r="I2183" s="29"/>
      <c r="J2183" s="29"/>
      <c r="K2183" s="11"/>
      <c r="L2183" s="1"/>
      <c r="M2183" s="1"/>
      <c r="N2183" s="1"/>
      <c r="O2183" s="1"/>
      <c r="P2183" s="1"/>
      <c r="Q2183" s="1"/>
      <c r="R2183" s="1"/>
      <c r="S2183" s="1"/>
      <c r="T2183" s="1"/>
      <c r="U2183" s="1"/>
      <c r="V2183" s="1"/>
      <c r="W2183" s="1"/>
      <c r="X2183" s="1"/>
      <c r="Y2183" s="1"/>
      <c r="Z2183" s="1"/>
      <c r="AA2183" s="1"/>
    </row>
    <row r="2184" spans="1:27" ht="22.5" customHeight="1">
      <c r="A2184" s="1"/>
      <c r="B2184" s="28"/>
      <c r="C2184" s="11"/>
      <c r="D2184" s="28"/>
      <c r="E2184" s="28"/>
      <c r="F2184" s="28"/>
      <c r="G2184" s="28"/>
      <c r="H2184" s="29"/>
      <c r="I2184" s="29"/>
      <c r="J2184" s="29"/>
      <c r="K2184" s="1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W2184" s="1"/>
      <c r="X2184" s="1"/>
      <c r="Y2184" s="1"/>
      <c r="Z2184" s="1"/>
      <c r="AA2184" s="1"/>
    </row>
    <row r="2185" spans="1:27" ht="22.5" customHeight="1">
      <c r="A2185" s="1"/>
      <c r="B2185" s="28"/>
      <c r="C2185" s="11"/>
      <c r="D2185" s="28"/>
      <c r="E2185" s="28"/>
      <c r="F2185" s="28"/>
      <c r="G2185" s="28"/>
      <c r="H2185" s="29"/>
      <c r="I2185" s="29"/>
      <c r="J2185" s="29"/>
      <c r="K2185" s="11"/>
      <c r="L2185" s="1"/>
      <c r="M2185" s="1"/>
      <c r="N2185" s="1"/>
      <c r="O2185" s="1"/>
      <c r="P2185" s="1"/>
      <c r="Q2185" s="1"/>
      <c r="R2185" s="1"/>
      <c r="S2185" s="1"/>
      <c r="T2185" s="1"/>
      <c r="U2185" s="1"/>
      <c r="V2185" s="1"/>
      <c r="W2185" s="1"/>
      <c r="X2185" s="1"/>
      <c r="Y2185" s="1"/>
      <c r="Z2185" s="1"/>
      <c r="AA2185" s="1"/>
    </row>
    <row r="2186" spans="1:27" ht="22.5" customHeight="1">
      <c r="A2186" s="1"/>
      <c r="B2186" s="28"/>
      <c r="C2186" s="11"/>
      <c r="D2186" s="28"/>
      <c r="E2186" s="28"/>
      <c r="F2186" s="28"/>
      <c r="G2186" s="28"/>
      <c r="H2186" s="29"/>
      <c r="I2186" s="29"/>
      <c r="J2186" s="29"/>
      <c r="K2186" s="11"/>
      <c r="L2186" s="1"/>
      <c r="M2186" s="1"/>
      <c r="N2186" s="1"/>
      <c r="O2186" s="1"/>
      <c r="P2186" s="1"/>
      <c r="Q2186" s="1"/>
      <c r="R2186" s="1"/>
      <c r="S2186" s="1"/>
      <c r="T2186" s="1"/>
      <c r="U2186" s="1"/>
      <c r="V2186" s="1"/>
      <c r="W2186" s="1"/>
      <c r="X2186" s="1"/>
      <c r="Y2186" s="1"/>
      <c r="Z2186" s="1"/>
      <c r="AA2186" s="1"/>
    </row>
    <row r="2187" spans="1:27" ht="22.5" customHeight="1">
      <c r="A2187" s="1"/>
      <c r="B2187" s="28"/>
      <c r="C2187" s="11"/>
      <c r="D2187" s="28"/>
      <c r="E2187" s="28"/>
      <c r="F2187" s="28"/>
      <c r="G2187" s="28"/>
      <c r="H2187" s="29"/>
      <c r="I2187" s="29"/>
      <c r="J2187" s="29"/>
      <c r="K2187" s="11"/>
      <c r="L2187" s="1"/>
      <c r="M2187" s="1"/>
      <c r="N2187" s="1"/>
      <c r="O2187" s="1"/>
      <c r="P2187" s="1"/>
      <c r="Q2187" s="1"/>
      <c r="R2187" s="1"/>
      <c r="S2187" s="1"/>
      <c r="T2187" s="1"/>
      <c r="U2187" s="1"/>
      <c r="V2187" s="1"/>
      <c r="W2187" s="1"/>
      <c r="X2187" s="1"/>
      <c r="Y2187" s="1"/>
      <c r="Z2187" s="1"/>
      <c r="AA2187" s="1"/>
    </row>
    <row r="2188" spans="1:27" ht="22.5" customHeight="1">
      <c r="A2188" s="1"/>
      <c r="B2188" s="28"/>
      <c r="C2188" s="11"/>
      <c r="D2188" s="28"/>
      <c r="E2188" s="28"/>
      <c r="F2188" s="28"/>
      <c r="G2188" s="28"/>
      <c r="H2188" s="29"/>
      <c r="I2188" s="29"/>
      <c r="J2188" s="29"/>
      <c r="K2188" s="1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W2188" s="1"/>
      <c r="X2188" s="1"/>
      <c r="Y2188" s="1"/>
      <c r="Z2188" s="1"/>
      <c r="AA2188" s="1"/>
    </row>
    <row r="2189" spans="1:27" ht="22.5" customHeight="1">
      <c r="A2189" s="1"/>
      <c r="B2189" s="28"/>
      <c r="C2189" s="11"/>
      <c r="D2189" s="28"/>
      <c r="E2189" s="28"/>
      <c r="F2189" s="28"/>
      <c r="G2189" s="28"/>
      <c r="H2189" s="29"/>
      <c r="I2189" s="29"/>
      <c r="J2189" s="29"/>
      <c r="K2189" s="11"/>
      <c r="L2189" s="1"/>
      <c r="M2189" s="1"/>
      <c r="N2189" s="1"/>
      <c r="O2189" s="1"/>
      <c r="P2189" s="1"/>
      <c r="Q2189" s="1"/>
      <c r="R2189" s="1"/>
      <c r="S2189" s="1"/>
      <c r="T2189" s="1"/>
      <c r="U2189" s="1"/>
      <c r="V2189" s="1"/>
      <c r="W2189" s="1"/>
      <c r="X2189" s="1"/>
      <c r="Y2189" s="1"/>
      <c r="Z2189" s="1"/>
      <c r="AA2189" s="1"/>
    </row>
    <row r="2190" spans="1:27" ht="22.5" customHeight="1">
      <c r="A2190" s="1"/>
      <c r="B2190" s="28"/>
      <c r="C2190" s="11"/>
      <c r="D2190" s="28"/>
      <c r="E2190" s="28"/>
      <c r="F2190" s="28"/>
      <c r="G2190" s="28"/>
      <c r="H2190" s="29"/>
      <c r="I2190" s="29"/>
      <c r="J2190" s="29"/>
      <c r="K2190" s="11"/>
      <c r="L2190" s="1"/>
      <c r="M2190" s="1"/>
      <c r="N2190" s="1"/>
      <c r="O2190" s="1"/>
      <c r="P2190" s="1"/>
      <c r="Q2190" s="1"/>
      <c r="R2190" s="1"/>
      <c r="S2190" s="1"/>
      <c r="T2190" s="1"/>
      <c r="U2190" s="1"/>
      <c r="V2190" s="1"/>
      <c r="W2190" s="1"/>
      <c r="X2190" s="1"/>
      <c r="Y2190" s="1"/>
      <c r="Z2190" s="1"/>
      <c r="AA2190" s="1"/>
    </row>
    <row r="2191" spans="1:27" ht="22.5" customHeight="1">
      <c r="A2191" s="1"/>
      <c r="B2191" s="28"/>
      <c r="C2191" s="11"/>
      <c r="D2191" s="28"/>
      <c r="E2191" s="28"/>
      <c r="F2191" s="28"/>
      <c r="G2191" s="28"/>
      <c r="H2191" s="29"/>
      <c r="I2191" s="29"/>
      <c r="J2191" s="29"/>
      <c r="K2191" s="1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/>
      <c r="W2191" s="1"/>
      <c r="X2191" s="1"/>
      <c r="Y2191" s="1"/>
      <c r="Z2191" s="1"/>
      <c r="AA2191" s="1"/>
    </row>
    <row r="2192" spans="1:27" ht="22.5" customHeight="1">
      <c r="A2192" s="1"/>
      <c r="B2192" s="28"/>
      <c r="C2192" s="11"/>
      <c r="D2192" s="28"/>
      <c r="E2192" s="28"/>
      <c r="F2192" s="28"/>
      <c r="G2192" s="28"/>
      <c r="H2192" s="29"/>
      <c r="I2192" s="29"/>
      <c r="J2192" s="29"/>
      <c r="K2192" s="11"/>
      <c r="L2192" s="1"/>
      <c r="M2192" s="1"/>
      <c r="N2192" s="1"/>
      <c r="O2192" s="1"/>
      <c r="P2192" s="1"/>
      <c r="Q2192" s="1"/>
      <c r="R2192" s="1"/>
      <c r="S2192" s="1"/>
      <c r="T2192" s="1"/>
      <c r="U2192" s="1"/>
      <c r="V2192" s="1"/>
      <c r="W2192" s="1"/>
      <c r="X2192" s="1"/>
      <c r="Y2192" s="1"/>
      <c r="Z2192" s="1"/>
      <c r="AA2192" s="1"/>
    </row>
    <row r="2193" spans="1:27" ht="22.5" customHeight="1">
      <c r="A2193" s="1"/>
      <c r="B2193" s="28"/>
      <c r="C2193" s="11"/>
      <c r="D2193" s="28"/>
      <c r="E2193" s="28"/>
      <c r="F2193" s="28"/>
      <c r="G2193" s="28"/>
      <c r="H2193" s="29"/>
      <c r="I2193" s="29"/>
      <c r="J2193" s="29"/>
      <c r="K2193" s="11"/>
      <c r="L2193" s="1"/>
      <c r="M2193" s="1"/>
      <c r="N2193" s="1"/>
      <c r="O2193" s="1"/>
      <c r="P2193" s="1"/>
      <c r="Q2193" s="1"/>
      <c r="R2193" s="1"/>
      <c r="S2193" s="1"/>
      <c r="T2193" s="1"/>
      <c r="U2193" s="1"/>
      <c r="V2193" s="1"/>
      <c r="W2193" s="1"/>
      <c r="X2193" s="1"/>
      <c r="Y2193" s="1"/>
      <c r="Z2193" s="1"/>
      <c r="AA2193" s="1"/>
    </row>
    <row r="2194" spans="1:27" ht="22.5" customHeight="1">
      <c r="A2194" s="1"/>
      <c r="B2194" s="28"/>
      <c r="C2194" s="11"/>
      <c r="D2194" s="28"/>
      <c r="E2194" s="28"/>
      <c r="F2194" s="28"/>
      <c r="G2194" s="28"/>
      <c r="H2194" s="29"/>
      <c r="I2194" s="29"/>
      <c r="J2194" s="29"/>
      <c r="K2194" s="11"/>
      <c r="L2194" s="1"/>
      <c r="M2194" s="1"/>
      <c r="N2194" s="1"/>
      <c r="O2194" s="1"/>
      <c r="P2194" s="1"/>
      <c r="Q2194" s="1"/>
      <c r="R2194" s="1"/>
      <c r="S2194" s="1"/>
      <c r="T2194" s="1"/>
      <c r="U2194" s="1"/>
      <c r="V2194" s="1"/>
      <c r="W2194" s="1"/>
      <c r="X2194" s="1"/>
      <c r="Y2194" s="1"/>
      <c r="Z2194" s="1"/>
      <c r="AA2194" s="1"/>
    </row>
    <row r="2195" spans="1:27" ht="22.5" customHeight="1">
      <c r="A2195" s="1"/>
      <c r="B2195" s="28"/>
      <c r="C2195" s="11"/>
      <c r="D2195" s="28"/>
      <c r="E2195" s="28"/>
      <c r="F2195" s="28"/>
      <c r="G2195" s="28"/>
      <c r="H2195" s="29"/>
      <c r="I2195" s="29"/>
      <c r="J2195" s="29"/>
      <c r="K2195" s="1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W2195" s="1"/>
      <c r="X2195" s="1"/>
      <c r="Y2195" s="1"/>
      <c r="Z2195" s="1"/>
      <c r="AA2195" s="1"/>
    </row>
    <row r="2196" spans="1:27" ht="22.5" customHeight="1">
      <c r="A2196" s="1"/>
      <c r="B2196" s="28"/>
      <c r="C2196" s="11"/>
      <c r="D2196" s="28"/>
      <c r="E2196" s="28"/>
      <c r="F2196" s="28"/>
      <c r="G2196" s="28"/>
      <c r="H2196" s="29"/>
      <c r="I2196" s="29"/>
      <c r="J2196" s="29"/>
      <c r="K2196" s="11"/>
      <c r="L2196" s="1"/>
      <c r="M2196" s="1"/>
      <c r="N2196" s="1"/>
      <c r="O2196" s="1"/>
      <c r="P2196" s="1"/>
      <c r="Q2196" s="1"/>
      <c r="R2196" s="1"/>
      <c r="S2196" s="1"/>
      <c r="T2196" s="1"/>
      <c r="U2196" s="1"/>
      <c r="V2196" s="1"/>
      <c r="W2196" s="1"/>
      <c r="X2196" s="1"/>
      <c r="Y2196" s="1"/>
      <c r="Z2196" s="1"/>
      <c r="AA2196" s="1"/>
    </row>
    <row r="2197" spans="1:27" ht="22.5" customHeight="1">
      <c r="A2197" s="1"/>
      <c r="B2197" s="28"/>
      <c r="C2197" s="11"/>
      <c r="D2197" s="28"/>
      <c r="E2197" s="28"/>
      <c r="F2197" s="28"/>
      <c r="G2197" s="28"/>
      <c r="H2197" s="29"/>
      <c r="I2197" s="29"/>
      <c r="J2197" s="29"/>
      <c r="K2197" s="11"/>
      <c r="L2197" s="1"/>
      <c r="M2197" s="1"/>
      <c r="N2197" s="1"/>
      <c r="O2197" s="1"/>
      <c r="P2197" s="1"/>
      <c r="Q2197" s="1"/>
      <c r="R2197" s="1"/>
      <c r="S2197" s="1"/>
      <c r="T2197" s="1"/>
      <c r="U2197" s="1"/>
      <c r="V2197" s="1"/>
      <c r="W2197" s="1"/>
      <c r="X2197" s="1"/>
      <c r="Y2197" s="1"/>
      <c r="Z2197" s="1"/>
      <c r="AA2197" s="1"/>
    </row>
    <row r="2198" spans="1:27" ht="22.5" customHeight="1">
      <c r="A2198" s="1"/>
      <c r="B2198" s="28"/>
      <c r="C2198" s="11"/>
      <c r="D2198" s="28"/>
      <c r="E2198" s="28"/>
      <c r="F2198" s="28"/>
      <c r="G2198" s="28"/>
      <c r="H2198" s="29"/>
      <c r="I2198" s="29"/>
      <c r="J2198" s="29"/>
      <c r="K2198" s="11"/>
      <c r="L2198" s="1"/>
      <c r="M2198" s="1"/>
      <c r="N2198" s="1"/>
      <c r="O2198" s="1"/>
      <c r="P2198" s="1"/>
      <c r="Q2198" s="1"/>
      <c r="R2198" s="1"/>
      <c r="S2198" s="1"/>
      <c r="T2198" s="1"/>
      <c r="U2198" s="1"/>
      <c r="V2198" s="1"/>
      <c r="W2198" s="1"/>
      <c r="X2198" s="1"/>
      <c r="Y2198" s="1"/>
      <c r="Z2198" s="1"/>
      <c r="AA2198" s="1"/>
    </row>
    <row r="2199" spans="1:27" ht="22.5" customHeight="1">
      <c r="A2199" s="1"/>
      <c r="B2199" s="28"/>
      <c r="C2199" s="11"/>
      <c r="D2199" s="28"/>
      <c r="E2199" s="28"/>
      <c r="F2199" s="28"/>
      <c r="G2199" s="28"/>
      <c r="H2199" s="29"/>
      <c r="I2199" s="29"/>
      <c r="J2199" s="29"/>
      <c r="K2199" s="11"/>
      <c r="L2199" s="1"/>
      <c r="M2199" s="1"/>
      <c r="N2199" s="1"/>
      <c r="O2199" s="1"/>
      <c r="P2199" s="1"/>
      <c r="Q2199" s="1"/>
      <c r="R2199" s="1"/>
      <c r="S2199" s="1"/>
      <c r="T2199" s="1"/>
      <c r="U2199" s="1"/>
      <c r="V2199" s="1"/>
      <c r="W2199" s="1"/>
      <c r="X2199" s="1"/>
      <c r="Y2199" s="1"/>
      <c r="Z2199" s="1"/>
      <c r="AA2199" s="1"/>
    </row>
    <row r="2200" spans="1:27" ht="22.5" customHeight="1">
      <c r="A2200" s="1"/>
      <c r="B2200" s="28"/>
      <c r="C2200" s="11"/>
      <c r="D2200" s="28"/>
      <c r="E2200" s="28"/>
      <c r="F2200" s="28"/>
      <c r="G2200" s="28"/>
      <c r="H2200" s="29"/>
      <c r="I2200" s="29"/>
      <c r="J2200" s="29"/>
      <c r="K2200" s="11"/>
      <c r="L2200" s="1"/>
      <c r="M2200" s="1"/>
      <c r="N2200" s="1"/>
      <c r="O2200" s="1"/>
      <c r="P2200" s="1"/>
      <c r="Q2200" s="1"/>
      <c r="R2200" s="1"/>
      <c r="S2200" s="1"/>
      <c r="T2200" s="1"/>
      <c r="U2200" s="1"/>
      <c r="V2200" s="1"/>
      <c r="W2200" s="1"/>
      <c r="X2200" s="1"/>
      <c r="Y2200" s="1"/>
      <c r="Z2200" s="1"/>
      <c r="AA2200" s="1"/>
    </row>
    <row r="2201" spans="1:27" ht="22.5" customHeight="1">
      <c r="A2201" s="1"/>
      <c r="B2201" s="28"/>
      <c r="C2201" s="11"/>
      <c r="D2201" s="28"/>
      <c r="E2201" s="28"/>
      <c r="F2201" s="28"/>
      <c r="G2201" s="28"/>
      <c r="H2201" s="29"/>
      <c r="I2201" s="29"/>
      <c r="J2201" s="29"/>
      <c r="K2201" s="11"/>
      <c r="L2201" s="1"/>
      <c r="M2201" s="1"/>
      <c r="N2201" s="1"/>
      <c r="O2201" s="1"/>
      <c r="P2201" s="1"/>
      <c r="Q2201" s="1"/>
      <c r="R2201" s="1"/>
      <c r="S2201" s="1"/>
      <c r="T2201" s="1"/>
      <c r="U2201" s="1"/>
      <c r="V2201" s="1"/>
      <c r="W2201" s="1"/>
      <c r="X2201" s="1"/>
      <c r="Y2201" s="1"/>
      <c r="Z2201" s="1"/>
      <c r="AA2201" s="1"/>
    </row>
    <row r="2202" spans="1:27" ht="22.5" customHeight="1">
      <c r="A2202" s="1"/>
      <c r="B2202" s="28"/>
      <c r="C2202" s="11"/>
      <c r="D2202" s="28"/>
      <c r="E2202" s="28"/>
      <c r="F2202" s="28"/>
      <c r="G2202" s="28"/>
      <c r="H2202" s="29"/>
      <c r="I2202" s="29"/>
      <c r="J2202" s="29"/>
      <c r="K2202" s="11"/>
      <c r="L2202" s="1"/>
      <c r="M2202" s="1"/>
      <c r="N2202" s="1"/>
      <c r="O2202" s="1"/>
      <c r="P2202" s="1"/>
      <c r="Q2202" s="1"/>
      <c r="R2202" s="1"/>
      <c r="S2202" s="1"/>
      <c r="T2202" s="1"/>
      <c r="U2202" s="1"/>
      <c r="V2202" s="1"/>
      <c r="W2202" s="1"/>
      <c r="X2202" s="1"/>
      <c r="Y2202" s="1"/>
      <c r="Z2202" s="1"/>
      <c r="AA2202" s="1"/>
    </row>
    <row r="2203" spans="1:27" ht="22.5" customHeight="1">
      <c r="A2203" s="1"/>
      <c r="B2203" s="28"/>
      <c r="C2203" s="11"/>
      <c r="D2203" s="28"/>
      <c r="E2203" s="28"/>
      <c r="F2203" s="28"/>
      <c r="G2203" s="28"/>
      <c r="H2203" s="29"/>
      <c r="I2203" s="29"/>
      <c r="J2203" s="29"/>
      <c r="K2203" s="1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W2203" s="1"/>
      <c r="X2203" s="1"/>
      <c r="Y2203" s="1"/>
      <c r="Z2203" s="1"/>
      <c r="AA2203" s="1"/>
    </row>
    <row r="2204" spans="1:27" ht="22.5" customHeight="1">
      <c r="A2204" s="1"/>
      <c r="B2204" s="28"/>
      <c r="C2204" s="11"/>
      <c r="D2204" s="28"/>
      <c r="E2204" s="28"/>
      <c r="F2204" s="28"/>
      <c r="G2204" s="28"/>
      <c r="H2204" s="29"/>
      <c r="I2204" s="29"/>
      <c r="J2204" s="29"/>
      <c r="K2204" s="11"/>
      <c r="L2204" s="1"/>
      <c r="M2204" s="1"/>
      <c r="N2204" s="1"/>
      <c r="O2204" s="1"/>
      <c r="P2204" s="1"/>
      <c r="Q2204" s="1"/>
      <c r="R2204" s="1"/>
      <c r="S2204" s="1"/>
      <c r="T2204" s="1"/>
      <c r="U2204" s="1"/>
      <c r="V2204" s="1"/>
      <c r="W2204" s="1"/>
      <c r="X2204" s="1"/>
      <c r="Y2204" s="1"/>
      <c r="Z2204" s="1"/>
      <c r="AA2204" s="1"/>
    </row>
    <row r="2205" spans="1:27" ht="22.5" customHeight="1">
      <c r="A2205" s="1"/>
      <c r="B2205" s="28"/>
      <c r="C2205" s="11"/>
      <c r="D2205" s="28"/>
      <c r="E2205" s="28"/>
      <c r="F2205" s="28"/>
      <c r="G2205" s="28"/>
      <c r="H2205" s="29"/>
      <c r="I2205" s="29"/>
      <c r="J2205" s="29"/>
      <c r="K2205" s="1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/>
      <c r="W2205" s="1"/>
      <c r="X2205" s="1"/>
      <c r="Y2205" s="1"/>
      <c r="Z2205" s="1"/>
      <c r="AA2205" s="1"/>
    </row>
    <row r="2206" spans="1:27" ht="22.5" customHeight="1">
      <c r="A2206" s="1"/>
      <c r="B2206" s="28"/>
      <c r="C2206" s="11"/>
      <c r="D2206" s="28"/>
      <c r="E2206" s="28"/>
      <c r="F2206" s="28"/>
      <c r="G2206" s="28"/>
      <c r="H2206" s="29"/>
      <c r="I2206" s="29"/>
      <c r="J2206" s="29"/>
      <c r="K2206" s="1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/>
      <c r="W2206" s="1"/>
      <c r="X2206" s="1"/>
      <c r="Y2206" s="1"/>
      <c r="Z2206" s="1"/>
      <c r="AA2206" s="1"/>
    </row>
    <row r="2207" spans="1:27" ht="22.5" customHeight="1">
      <c r="A2207" s="1"/>
      <c r="B2207" s="28"/>
      <c r="C2207" s="11"/>
      <c r="D2207" s="28"/>
      <c r="E2207" s="28"/>
      <c r="F2207" s="28"/>
      <c r="G2207" s="28"/>
      <c r="H2207" s="29"/>
      <c r="I2207" s="29"/>
      <c r="J2207" s="29"/>
      <c r="K2207" s="11"/>
      <c r="L2207" s="1"/>
      <c r="M2207" s="1"/>
      <c r="N2207" s="1"/>
      <c r="O2207" s="1"/>
      <c r="P2207" s="1"/>
      <c r="Q2207" s="1"/>
      <c r="R2207" s="1"/>
      <c r="S2207" s="1"/>
      <c r="T2207" s="1"/>
      <c r="U2207" s="1"/>
      <c r="V2207" s="1"/>
      <c r="W2207" s="1"/>
      <c r="X2207" s="1"/>
      <c r="Y2207" s="1"/>
      <c r="Z2207" s="1"/>
      <c r="AA2207" s="1"/>
    </row>
    <row r="2208" spans="1:27" ht="22.5" customHeight="1">
      <c r="A2208" s="1"/>
      <c r="B2208" s="28"/>
      <c r="C2208" s="11"/>
      <c r="D2208" s="28"/>
      <c r="E2208" s="28"/>
      <c r="F2208" s="28"/>
      <c r="G2208" s="28"/>
      <c r="H2208" s="29"/>
      <c r="I2208" s="29"/>
      <c r="J2208" s="29"/>
      <c r="K2208" s="11"/>
      <c r="L2208" s="1"/>
      <c r="M2208" s="1"/>
      <c r="N2208" s="1"/>
      <c r="O2208" s="1"/>
      <c r="P2208" s="1"/>
      <c r="Q2208" s="1"/>
      <c r="R2208" s="1"/>
      <c r="S2208" s="1"/>
      <c r="T2208" s="1"/>
      <c r="U2208" s="1"/>
      <c r="V2208" s="1"/>
      <c r="W2208" s="1"/>
      <c r="X2208" s="1"/>
      <c r="Y2208" s="1"/>
      <c r="Z2208" s="1"/>
      <c r="AA2208" s="1"/>
    </row>
    <row r="2209" spans="1:27" ht="22.5" customHeight="1">
      <c r="A2209" s="1"/>
      <c r="B2209" s="28"/>
      <c r="C2209" s="11"/>
      <c r="D2209" s="28"/>
      <c r="E2209" s="28"/>
      <c r="F2209" s="28"/>
      <c r="G2209" s="28"/>
      <c r="H2209" s="29"/>
      <c r="I2209" s="29"/>
      <c r="J2209" s="29"/>
      <c r="K2209" s="11"/>
      <c r="L2209" s="1"/>
      <c r="M2209" s="1"/>
      <c r="N2209" s="1"/>
      <c r="O2209" s="1"/>
      <c r="P2209" s="1"/>
      <c r="Q2209" s="1"/>
      <c r="R2209" s="1"/>
      <c r="S2209" s="1"/>
      <c r="T2209" s="1"/>
      <c r="U2209" s="1"/>
      <c r="V2209" s="1"/>
      <c r="W2209" s="1"/>
      <c r="X2209" s="1"/>
      <c r="Y2209" s="1"/>
      <c r="Z2209" s="1"/>
      <c r="AA2209" s="1"/>
    </row>
    <row r="2210" spans="1:27" ht="22.5" customHeight="1">
      <c r="A2210" s="1"/>
      <c r="B2210" s="28"/>
      <c r="C2210" s="11"/>
      <c r="D2210" s="28"/>
      <c r="E2210" s="28"/>
      <c r="F2210" s="28"/>
      <c r="G2210" s="28"/>
      <c r="H2210" s="29"/>
      <c r="I2210" s="29"/>
      <c r="J2210" s="29"/>
      <c r="K2210" s="11"/>
      <c r="L2210" s="1"/>
      <c r="M2210" s="1"/>
      <c r="N2210" s="1"/>
      <c r="O2210" s="1"/>
      <c r="P2210" s="1"/>
      <c r="Q2210" s="1"/>
      <c r="R2210" s="1"/>
      <c r="S2210" s="1"/>
      <c r="T2210" s="1"/>
      <c r="U2210" s="1"/>
      <c r="V2210" s="1"/>
      <c r="W2210" s="1"/>
      <c r="X2210" s="1"/>
      <c r="Y2210" s="1"/>
      <c r="Z2210" s="1"/>
      <c r="AA2210" s="1"/>
    </row>
    <row r="2211" spans="1:27" ht="22.5" customHeight="1">
      <c r="A2211" s="1"/>
      <c r="B2211" s="28"/>
      <c r="C2211" s="11"/>
      <c r="D2211" s="28"/>
      <c r="E2211" s="28"/>
      <c r="F2211" s="28"/>
      <c r="G2211" s="28"/>
      <c r="H2211" s="29"/>
      <c r="I2211" s="29"/>
      <c r="J2211" s="29"/>
      <c r="K2211" s="11"/>
      <c r="L2211" s="1"/>
      <c r="M2211" s="1"/>
      <c r="N2211" s="1"/>
      <c r="O2211" s="1"/>
      <c r="P2211" s="1"/>
      <c r="Q2211" s="1"/>
      <c r="R2211" s="1"/>
      <c r="S2211" s="1"/>
      <c r="T2211" s="1"/>
      <c r="U2211" s="1"/>
      <c r="V2211" s="1"/>
      <c r="W2211" s="1"/>
      <c r="X2211" s="1"/>
      <c r="Y2211" s="1"/>
      <c r="Z2211" s="1"/>
      <c r="AA2211" s="1"/>
    </row>
    <row r="2212" spans="1:27" ht="22.5" customHeight="1">
      <c r="A2212" s="1"/>
      <c r="B2212" s="28"/>
      <c r="C2212" s="11"/>
      <c r="D2212" s="28"/>
      <c r="E2212" s="28"/>
      <c r="F2212" s="28"/>
      <c r="G2212" s="28"/>
      <c r="H2212" s="29"/>
      <c r="I2212" s="29"/>
      <c r="J2212" s="29"/>
      <c r="K2212" s="11"/>
      <c r="L2212" s="1"/>
      <c r="M2212" s="1"/>
      <c r="N2212" s="1"/>
      <c r="O2212" s="1"/>
      <c r="P2212" s="1"/>
      <c r="Q2212" s="1"/>
      <c r="R2212" s="1"/>
      <c r="S2212" s="1"/>
      <c r="T2212" s="1"/>
      <c r="U2212" s="1"/>
      <c r="V2212" s="1"/>
      <c r="W2212" s="1"/>
      <c r="X2212" s="1"/>
      <c r="Y2212" s="1"/>
      <c r="Z2212" s="1"/>
      <c r="AA2212" s="1"/>
    </row>
    <row r="2213" spans="1:27" ht="22.5" customHeight="1">
      <c r="A2213" s="1"/>
      <c r="B2213" s="28"/>
      <c r="C2213" s="11"/>
      <c r="D2213" s="28"/>
      <c r="E2213" s="28"/>
      <c r="F2213" s="28"/>
      <c r="G2213" s="28"/>
      <c r="H2213" s="29"/>
      <c r="I2213" s="29"/>
      <c r="J2213" s="29"/>
      <c r="K2213" s="11"/>
      <c r="L2213" s="1"/>
      <c r="M2213" s="1"/>
      <c r="N2213" s="1"/>
      <c r="O2213" s="1"/>
      <c r="P2213" s="1"/>
      <c r="Q2213" s="1"/>
      <c r="R2213" s="1"/>
      <c r="S2213" s="1"/>
      <c r="T2213" s="1"/>
      <c r="U2213" s="1"/>
      <c r="V2213" s="1"/>
      <c r="W2213" s="1"/>
      <c r="X2213" s="1"/>
      <c r="Y2213" s="1"/>
      <c r="Z2213" s="1"/>
      <c r="AA2213" s="1"/>
    </row>
    <row r="2214" spans="1:27" ht="22.5" customHeight="1">
      <c r="A2214" s="1"/>
      <c r="B2214" s="28"/>
      <c r="C2214" s="11"/>
      <c r="D2214" s="28"/>
      <c r="E2214" s="28"/>
      <c r="F2214" s="28"/>
      <c r="G2214" s="28"/>
      <c r="H2214" s="29"/>
      <c r="I2214" s="29"/>
      <c r="J2214" s="29"/>
      <c r="K2214" s="11"/>
      <c r="L2214" s="1"/>
      <c r="M2214" s="1"/>
      <c r="N2214" s="1"/>
      <c r="O2214" s="1"/>
      <c r="P2214" s="1"/>
      <c r="Q2214" s="1"/>
      <c r="R2214" s="1"/>
      <c r="S2214" s="1"/>
      <c r="T2214" s="1"/>
      <c r="U2214" s="1"/>
      <c r="V2214" s="1"/>
      <c r="W2214" s="1"/>
      <c r="X2214" s="1"/>
      <c r="Y2214" s="1"/>
      <c r="Z2214" s="1"/>
      <c r="AA2214" s="1"/>
    </row>
    <row r="2215" spans="1:27" ht="22.5" customHeight="1">
      <c r="A2215" s="1"/>
      <c r="B2215" s="28"/>
      <c r="C2215" s="11"/>
      <c r="D2215" s="28"/>
      <c r="E2215" s="28"/>
      <c r="F2215" s="28"/>
      <c r="G2215" s="28"/>
      <c r="H2215" s="29"/>
      <c r="I2215" s="29"/>
      <c r="J2215" s="29"/>
      <c r="K2215" s="11"/>
      <c r="L2215" s="1"/>
      <c r="M2215" s="1"/>
      <c r="N2215" s="1"/>
      <c r="O2215" s="1"/>
      <c r="P2215" s="1"/>
      <c r="Q2215" s="1"/>
      <c r="R2215" s="1"/>
      <c r="S2215" s="1"/>
      <c r="T2215" s="1"/>
      <c r="U2215" s="1"/>
      <c r="V2215" s="1"/>
      <c r="W2215" s="1"/>
      <c r="X2215" s="1"/>
      <c r="Y2215" s="1"/>
      <c r="Z2215" s="1"/>
      <c r="AA2215" s="1"/>
    </row>
    <row r="2216" spans="1:27" ht="22.5" customHeight="1">
      <c r="A2216" s="1"/>
      <c r="B2216" s="28"/>
      <c r="C2216" s="11"/>
      <c r="D2216" s="28"/>
      <c r="E2216" s="28"/>
      <c r="F2216" s="28"/>
      <c r="G2216" s="28"/>
      <c r="H2216" s="29"/>
      <c r="I2216" s="29"/>
      <c r="J2216" s="29"/>
      <c r="K2216" s="11"/>
      <c r="L2216" s="1"/>
      <c r="M2216" s="1"/>
      <c r="N2216" s="1"/>
      <c r="O2216" s="1"/>
      <c r="P2216" s="1"/>
      <c r="Q2216" s="1"/>
      <c r="R2216" s="1"/>
      <c r="S2216" s="1"/>
      <c r="T2216" s="1"/>
      <c r="U2216" s="1"/>
      <c r="V2216" s="1"/>
      <c r="W2216" s="1"/>
      <c r="X2216" s="1"/>
      <c r="Y2216" s="1"/>
      <c r="Z2216" s="1"/>
      <c r="AA2216" s="1"/>
    </row>
    <row r="2217" spans="1:27" ht="22.5" customHeight="1">
      <c r="A2217" s="1"/>
      <c r="B2217" s="28"/>
      <c r="C2217" s="11"/>
      <c r="D2217" s="28"/>
      <c r="E2217" s="28"/>
      <c r="F2217" s="28"/>
      <c r="G2217" s="28"/>
      <c r="H2217" s="29"/>
      <c r="I2217" s="29"/>
      <c r="J2217" s="29"/>
      <c r="K2217" s="11"/>
      <c r="L2217" s="1"/>
      <c r="M2217" s="1"/>
      <c r="N2217" s="1"/>
      <c r="O2217" s="1"/>
      <c r="P2217" s="1"/>
      <c r="Q2217" s="1"/>
      <c r="R2217" s="1"/>
      <c r="S2217" s="1"/>
      <c r="T2217" s="1"/>
      <c r="U2217" s="1"/>
      <c r="V2217" s="1"/>
      <c r="W2217" s="1"/>
      <c r="X2217" s="1"/>
      <c r="Y2217" s="1"/>
      <c r="Z2217" s="1"/>
      <c r="AA2217" s="1"/>
    </row>
    <row r="2218" spans="1:27" ht="22.5" customHeight="1">
      <c r="A2218" s="1"/>
      <c r="B2218" s="28"/>
      <c r="C2218" s="11"/>
      <c r="D2218" s="28"/>
      <c r="E2218" s="28"/>
      <c r="F2218" s="28"/>
      <c r="G2218" s="28"/>
      <c r="H2218" s="29"/>
      <c r="I2218" s="29"/>
      <c r="J2218" s="29"/>
      <c r="K2218" s="11"/>
      <c r="L2218" s="1"/>
      <c r="M2218" s="1"/>
      <c r="N2218" s="1"/>
      <c r="O2218" s="1"/>
      <c r="P2218" s="1"/>
      <c r="Q2218" s="1"/>
      <c r="R2218" s="1"/>
      <c r="S2218" s="1"/>
      <c r="T2218" s="1"/>
      <c r="U2218" s="1"/>
      <c r="V2218" s="1"/>
      <c r="W2218" s="1"/>
      <c r="X2218" s="1"/>
      <c r="Y2218" s="1"/>
      <c r="Z2218" s="1"/>
      <c r="AA2218" s="1"/>
    </row>
    <row r="2219" spans="1:27" ht="22.5" customHeight="1">
      <c r="A2219" s="1"/>
      <c r="B2219" s="28"/>
      <c r="C2219" s="11"/>
      <c r="D2219" s="28"/>
      <c r="E2219" s="28"/>
      <c r="F2219" s="28"/>
      <c r="G2219" s="28"/>
      <c r="H2219" s="29"/>
      <c r="I2219" s="29"/>
      <c r="J2219" s="29"/>
      <c r="K2219" s="11"/>
      <c r="L2219" s="1"/>
      <c r="M2219" s="1"/>
      <c r="N2219" s="1"/>
      <c r="O2219" s="1"/>
      <c r="P2219" s="1"/>
      <c r="Q2219" s="1"/>
      <c r="R2219" s="1"/>
      <c r="S2219" s="1"/>
      <c r="T2219" s="1"/>
      <c r="U2219" s="1"/>
      <c r="V2219" s="1"/>
      <c r="W2219" s="1"/>
      <c r="X2219" s="1"/>
      <c r="Y2219" s="1"/>
      <c r="Z2219" s="1"/>
      <c r="AA2219" s="1"/>
    </row>
    <row r="2220" spans="1:27" ht="22.5" customHeight="1">
      <c r="A2220" s="1"/>
      <c r="B2220" s="28"/>
      <c r="C2220" s="11"/>
      <c r="D2220" s="28"/>
      <c r="E2220" s="28"/>
      <c r="F2220" s="28"/>
      <c r="G2220" s="28"/>
      <c r="H2220" s="29"/>
      <c r="I2220" s="29"/>
      <c r="J2220" s="29"/>
      <c r="K2220" s="1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W2220" s="1"/>
      <c r="X2220" s="1"/>
      <c r="Y2220" s="1"/>
      <c r="Z2220" s="1"/>
      <c r="AA2220" s="1"/>
    </row>
    <row r="2221" spans="1:27" ht="22.5" customHeight="1">
      <c r="A2221" s="1"/>
      <c r="B2221" s="28"/>
      <c r="C2221" s="11"/>
      <c r="D2221" s="28"/>
      <c r="E2221" s="28"/>
      <c r="F2221" s="28"/>
      <c r="G2221" s="28"/>
      <c r="H2221" s="29"/>
      <c r="I2221" s="29"/>
      <c r="J2221" s="29"/>
      <c r="K2221" s="11"/>
      <c r="L2221" s="1"/>
      <c r="M2221" s="1"/>
      <c r="N2221" s="1"/>
      <c r="O2221" s="1"/>
      <c r="P2221" s="1"/>
      <c r="Q2221" s="1"/>
      <c r="R2221" s="1"/>
      <c r="S2221" s="1"/>
      <c r="T2221" s="1"/>
      <c r="U2221" s="1"/>
      <c r="V2221" s="1"/>
      <c r="W2221" s="1"/>
      <c r="X2221" s="1"/>
      <c r="Y2221" s="1"/>
      <c r="Z2221" s="1"/>
      <c r="AA2221" s="1"/>
    </row>
    <row r="2222" spans="1:27" ht="22.5" customHeight="1">
      <c r="A2222" s="1"/>
      <c r="B2222" s="28"/>
      <c r="C2222" s="11"/>
      <c r="D2222" s="28"/>
      <c r="E2222" s="28"/>
      <c r="F2222" s="28"/>
      <c r="G2222" s="28"/>
      <c r="H2222" s="29"/>
      <c r="I2222" s="29"/>
      <c r="J2222" s="29"/>
      <c r="K2222" s="11"/>
      <c r="L2222" s="1"/>
      <c r="M2222" s="1"/>
      <c r="N2222" s="1"/>
      <c r="O2222" s="1"/>
      <c r="P2222" s="1"/>
      <c r="Q2222" s="1"/>
      <c r="R2222" s="1"/>
      <c r="S2222" s="1"/>
      <c r="T2222" s="1"/>
      <c r="U2222" s="1"/>
      <c r="V2222" s="1"/>
      <c r="W2222" s="1"/>
      <c r="X2222" s="1"/>
      <c r="Y2222" s="1"/>
      <c r="Z2222" s="1"/>
      <c r="AA2222" s="1"/>
    </row>
    <row r="2223" spans="1:27" ht="22.5" customHeight="1">
      <c r="A2223" s="1"/>
      <c r="B2223" s="28"/>
      <c r="C2223" s="11"/>
      <c r="D2223" s="28"/>
      <c r="E2223" s="28"/>
      <c r="F2223" s="28"/>
      <c r="G2223" s="28"/>
      <c r="H2223" s="29"/>
      <c r="I2223" s="29"/>
      <c r="J2223" s="29"/>
      <c r="K2223" s="11"/>
      <c r="L2223" s="1"/>
      <c r="M2223" s="1"/>
      <c r="N2223" s="1"/>
      <c r="O2223" s="1"/>
      <c r="P2223" s="1"/>
      <c r="Q2223" s="1"/>
      <c r="R2223" s="1"/>
      <c r="S2223" s="1"/>
      <c r="T2223" s="1"/>
      <c r="U2223" s="1"/>
      <c r="V2223" s="1"/>
      <c r="W2223" s="1"/>
      <c r="X2223" s="1"/>
      <c r="Y2223" s="1"/>
      <c r="Z2223" s="1"/>
      <c r="AA2223" s="1"/>
    </row>
    <row r="2224" spans="1:27" ht="22.5" customHeight="1">
      <c r="A2224" s="1"/>
      <c r="B2224" s="28"/>
      <c r="C2224" s="11"/>
      <c r="D2224" s="28"/>
      <c r="E2224" s="28"/>
      <c r="F2224" s="28"/>
      <c r="G2224" s="28"/>
      <c r="H2224" s="29"/>
      <c r="I2224" s="29"/>
      <c r="J2224" s="29"/>
      <c r="K2224" s="11"/>
      <c r="L2224" s="1"/>
      <c r="M2224" s="1"/>
      <c r="N2224" s="1"/>
      <c r="O2224" s="1"/>
      <c r="P2224" s="1"/>
      <c r="Q2224" s="1"/>
      <c r="R2224" s="1"/>
      <c r="S2224" s="1"/>
      <c r="T2224" s="1"/>
      <c r="U2224" s="1"/>
      <c r="V2224" s="1"/>
      <c r="W2224" s="1"/>
      <c r="X2224" s="1"/>
      <c r="Y2224" s="1"/>
      <c r="Z2224" s="1"/>
      <c r="AA2224" s="1"/>
    </row>
    <row r="2225" spans="1:27" ht="22.5" customHeight="1">
      <c r="A2225" s="1"/>
      <c r="B2225" s="28"/>
      <c r="C2225" s="11"/>
      <c r="D2225" s="28"/>
      <c r="E2225" s="28"/>
      <c r="F2225" s="28"/>
      <c r="G2225" s="28"/>
      <c r="H2225" s="29"/>
      <c r="I2225" s="29"/>
      <c r="J2225" s="29"/>
      <c r="K2225" s="1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W2225" s="1"/>
      <c r="X2225" s="1"/>
      <c r="Y2225" s="1"/>
      <c r="Z2225" s="1"/>
      <c r="AA2225" s="1"/>
    </row>
    <row r="2226" spans="1:27" ht="22.5" customHeight="1">
      <c r="A2226" s="1"/>
      <c r="B2226" s="28"/>
      <c r="C2226" s="11"/>
      <c r="D2226" s="28"/>
      <c r="E2226" s="28"/>
      <c r="F2226" s="28"/>
      <c r="G2226" s="28"/>
      <c r="H2226" s="29"/>
      <c r="I2226" s="29"/>
      <c r="J2226" s="29"/>
      <c r="K2226" s="1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W2226" s="1"/>
      <c r="X2226" s="1"/>
      <c r="Y2226" s="1"/>
      <c r="Z2226" s="1"/>
      <c r="AA2226" s="1"/>
    </row>
    <row r="2227" spans="1:27" ht="22.5" customHeight="1">
      <c r="A2227" s="1"/>
      <c r="B2227" s="28"/>
      <c r="C2227" s="11"/>
      <c r="D2227" s="28"/>
      <c r="E2227" s="28"/>
      <c r="F2227" s="28"/>
      <c r="G2227" s="28"/>
      <c r="H2227" s="29"/>
      <c r="I2227" s="29"/>
      <c r="J2227" s="29"/>
      <c r="K2227" s="1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W2227" s="1"/>
      <c r="X2227" s="1"/>
      <c r="Y2227" s="1"/>
      <c r="Z2227" s="1"/>
      <c r="AA2227" s="1"/>
    </row>
    <row r="2228" spans="1:27" ht="22.5" customHeight="1">
      <c r="A2228" s="1"/>
      <c r="B2228" s="28"/>
      <c r="C2228" s="11"/>
      <c r="D2228" s="28"/>
      <c r="E2228" s="28"/>
      <c r="F2228" s="28"/>
      <c r="G2228" s="28"/>
      <c r="H2228" s="29"/>
      <c r="I2228" s="29"/>
      <c r="J2228" s="29"/>
      <c r="K2228" s="1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W2228" s="1"/>
      <c r="X2228" s="1"/>
      <c r="Y2228" s="1"/>
      <c r="Z2228" s="1"/>
      <c r="AA2228" s="1"/>
    </row>
    <row r="2229" spans="1:27" ht="22.5" customHeight="1">
      <c r="A2229" s="1"/>
      <c r="B2229" s="28"/>
      <c r="C2229" s="11"/>
      <c r="D2229" s="28"/>
      <c r="E2229" s="28"/>
      <c r="F2229" s="28"/>
      <c r="G2229" s="28"/>
      <c r="H2229" s="29"/>
      <c r="I2229" s="29"/>
      <c r="J2229" s="29"/>
      <c r="K2229" s="1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W2229" s="1"/>
      <c r="X2229" s="1"/>
      <c r="Y2229" s="1"/>
      <c r="Z2229" s="1"/>
      <c r="AA2229" s="1"/>
    </row>
    <row r="2230" spans="1:27" ht="22.5" customHeight="1">
      <c r="A2230" s="1"/>
      <c r="B2230" s="28"/>
      <c r="C2230" s="11"/>
      <c r="D2230" s="28"/>
      <c r="E2230" s="28"/>
      <c r="F2230" s="28"/>
      <c r="G2230" s="28"/>
      <c r="H2230" s="29"/>
      <c r="I2230" s="29"/>
      <c r="J2230" s="29"/>
      <c r="K2230" s="1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W2230" s="1"/>
      <c r="X2230" s="1"/>
      <c r="Y2230" s="1"/>
      <c r="Z2230" s="1"/>
      <c r="AA2230" s="1"/>
    </row>
    <row r="2231" spans="1:27" ht="22.5" customHeight="1">
      <c r="A2231" s="1"/>
      <c r="B2231" s="28"/>
      <c r="C2231" s="11"/>
      <c r="D2231" s="28"/>
      <c r="E2231" s="28"/>
      <c r="F2231" s="28"/>
      <c r="G2231" s="28"/>
      <c r="H2231" s="29"/>
      <c r="I2231" s="29"/>
      <c r="J2231" s="29"/>
      <c r="K2231" s="1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W2231" s="1"/>
      <c r="X2231" s="1"/>
      <c r="Y2231" s="1"/>
      <c r="Z2231" s="1"/>
      <c r="AA2231" s="1"/>
    </row>
    <row r="2232" spans="1:27" ht="22.5" customHeight="1">
      <c r="A2232" s="1"/>
      <c r="B2232" s="28"/>
      <c r="C2232" s="11"/>
      <c r="D2232" s="28"/>
      <c r="E2232" s="28"/>
      <c r="F2232" s="28"/>
      <c r="G2232" s="28"/>
      <c r="H2232" s="29"/>
      <c r="I2232" s="29"/>
      <c r="J2232" s="29"/>
      <c r="K2232" s="1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W2232" s="1"/>
      <c r="X2232" s="1"/>
      <c r="Y2232" s="1"/>
      <c r="Z2232" s="1"/>
      <c r="AA2232" s="1"/>
    </row>
    <row r="2233" spans="1:27" ht="22.5" customHeight="1">
      <c r="A2233" s="1"/>
      <c r="B2233" s="28"/>
      <c r="C2233" s="11"/>
      <c r="D2233" s="28"/>
      <c r="E2233" s="28"/>
      <c r="F2233" s="28"/>
      <c r="G2233" s="28"/>
      <c r="H2233" s="29"/>
      <c r="I2233" s="29"/>
      <c r="J2233" s="29"/>
      <c r="K2233" s="1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W2233" s="1"/>
      <c r="X2233" s="1"/>
      <c r="Y2233" s="1"/>
      <c r="Z2233" s="1"/>
      <c r="AA2233" s="1"/>
    </row>
    <row r="2234" spans="1:27" ht="22.5" customHeight="1">
      <c r="A2234" s="1"/>
      <c r="B2234" s="28"/>
      <c r="C2234" s="11"/>
      <c r="D2234" s="28"/>
      <c r="E2234" s="28"/>
      <c r="F2234" s="28"/>
      <c r="G2234" s="28"/>
      <c r="H2234" s="29"/>
      <c r="I2234" s="29"/>
      <c r="J2234" s="29"/>
      <c r="K2234" s="1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W2234" s="1"/>
      <c r="X2234" s="1"/>
      <c r="Y2234" s="1"/>
      <c r="Z2234" s="1"/>
      <c r="AA2234" s="1"/>
    </row>
    <row r="2235" spans="1:27" ht="22.5" customHeight="1">
      <c r="A2235" s="1"/>
      <c r="B2235" s="28"/>
      <c r="C2235" s="11"/>
      <c r="D2235" s="28"/>
      <c r="E2235" s="28"/>
      <c r="F2235" s="28"/>
      <c r="G2235" s="28"/>
      <c r="H2235" s="29"/>
      <c r="I2235" s="29"/>
      <c r="J2235" s="29"/>
      <c r="K2235" s="1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W2235" s="1"/>
      <c r="X2235" s="1"/>
      <c r="Y2235" s="1"/>
      <c r="Z2235" s="1"/>
      <c r="AA2235" s="1"/>
    </row>
    <row r="2236" spans="1:27" ht="22.5" customHeight="1">
      <c r="A2236" s="1"/>
      <c r="B2236" s="28"/>
      <c r="C2236" s="11"/>
      <c r="D2236" s="28"/>
      <c r="E2236" s="28"/>
      <c r="F2236" s="28"/>
      <c r="G2236" s="28"/>
      <c r="H2236" s="29"/>
      <c r="I2236" s="29"/>
      <c r="J2236" s="29"/>
      <c r="K2236" s="1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/>
      <c r="Y2236" s="1"/>
      <c r="Z2236" s="1"/>
      <c r="AA2236" s="1"/>
    </row>
    <row r="2237" spans="1:27" ht="22.5" customHeight="1">
      <c r="A2237" s="1"/>
      <c r="B2237" s="28"/>
      <c r="C2237" s="11"/>
      <c r="D2237" s="28"/>
      <c r="E2237" s="28"/>
      <c r="F2237" s="28"/>
      <c r="G2237" s="28"/>
      <c r="H2237" s="29"/>
      <c r="I2237" s="29"/>
      <c r="J2237" s="29"/>
      <c r="K2237" s="1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W2237" s="1"/>
      <c r="X2237" s="1"/>
      <c r="Y2237" s="1"/>
      <c r="Z2237" s="1"/>
      <c r="AA2237" s="1"/>
    </row>
    <row r="2238" spans="1:27" ht="22.5" customHeight="1">
      <c r="A2238" s="1"/>
      <c r="B2238" s="28"/>
      <c r="C2238" s="11"/>
      <c r="D2238" s="28"/>
      <c r="E2238" s="28"/>
      <c r="F2238" s="28"/>
      <c r="G2238" s="28"/>
      <c r="H2238" s="29"/>
      <c r="I2238" s="29"/>
      <c r="J2238" s="29"/>
      <c r="K2238" s="1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W2238" s="1"/>
      <c r="X2238" s="1"/>
      <c r="Y2238" s="1"/>
      <c r="Z2238" s="1"/>
      <c r="AA2238" s="1"/>
    </row>
    <row r="2239" spans="1:27" ht="22.5" customHeight="1">
      <c r="A2239" s="1"/>
      <c r="B2239" s="28"/>
      <c r="C2239" s="11"/>
      <c r="D2239" s="28"/>
      <c r="E2239" s="28"/>
      <c r="F2239" s="28"/>
      <c r="G2239" s="28"/>
      <c r="H2239" s="29"/>
      <c r="I2239" s="29"/>
      <c r="J2239" s="29"/>
      <c r="K2239" s="1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  <c r="Y2239" s="1"/>
      <c r="Z2239" s="1"/>
      <c r="AA2239" s="1"/>
    </row>
    <row r="2240" spans="1:27" ht="22.5" customHeight="1">
      <c r="A2240" s="1"/>
      <c r="B2240" s="28"/>
      <c r="C2240" s="11"/>
      <c r="D2240" s="28"/>
      <c r="E2240" s="28"/>
      <c r="F2240" s="28"/>
      <c r="G2240" s="28"/>
      <c r="H2240" s="29"/>
      <c r="I2240" s="29"/>
      <c r="J2240" s="29"/>
      <c r="K2240" s="1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W2240" s="1"/>
      <c r="X2240" s="1"/>
      <c r="Y2240" s="1"/>
      <c r="Z2240" s="1"/>
      <c r="AA2240" s="1"/>
    </row>
    <row r="2241" spans="1:27" ht="22.5" customHeight="1">
      <c r="A2241" s="1"/>
      <c r="B2241" s="28"/>
      <c r="C2241" s="11"/>
      <c r="D2241" s="28"/>
      <c r="E2241" s="28"/>
      <c r="F2241" s="28"/>
      <c r="G2241" s="28"/>
      <c r="H2241" s="29"/>
      <c r="I2241" s="29"/>
      <c r="J2241" s="29"/>
      <c r="K2241" s="1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W2241" s="1"/>
      <c r="X2241" s="1"/>
      <c r="Y2241" s="1"/>
      <c r="Z2241" s="1"/>
      <c r="AA2241" s="1"/>
    </row>
    <row r="2242" spans="1:27" ht="22.5" customHeight="1">
      <c r="A2242" s="1"/>
      <c r="B2242" s="28"/>
      <c r="C2242" s="11"/>
      <c r="D2242" s="28"/>
      <c r="E2242" s="28"/>
      <c r="F2242" s="28"/>
      <c r="G2242" s="28"/>
      <c r="H2242" s="29"/>
      <c r="I2242" s="29"/>
      <c r="J2242" s="29"/>
      <c r="K2242" s="1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W2242" s="1"/>
      <c r="X2242" s="1"/>
      <c r="Y2242" s="1"/>
      <c r="Z2242" s="1"/>
      <c r="AA2242" s="1"/>
    </row>
    <row r="2243" spans="1:27" ht="22.5" customHeight="1">
      <c r="A2243" s="1"/>
      <c r="B2243" s="28"/>
      <c r="C2243" s="11"/>
      <c r="D2243" s="28"/>
      <c r="E2243" s="28"/>
      <c r="F2243" s="28"/>
      <c r="G2243" s="28"/>
      <c r="H2243" s="29"/>
      <c r="I2243" s="29"/>
      <c r="J2243" s="29"/>
      <c r="K2243" s="1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W2243" s="1"/>
      <c r="X2243" s="1"/>
      <c r="Y2243" s="1"/>
      <c r="Z2243" s="1"/>
      <c r="AA2243" s="1"/>
    </row>
    <row r="2244" spans="1:27" ht="22.5" customHeight="1">
      <c r="A2244" s="1"/>
      <c r="B2244" s="28"/>
      <c r="C2244" s="11"/>
      <c r="D2244" s="28"/>
      <c r="E2244" s="28"/>
      <c r="F2244" s="28"/>
      <c r="G2244" s="28"/>
      <c r="H2244" s="29"/>
      <c r="I2244" s="29"/>
      <c r="J2244" s="29"/>
      <c r="K2244" s="1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W2244" s="1"/>
      <c r="X2244" s="1"/>
      <c r="Y2244" s="1"/>
      <c r="Z2244" s="1"/>
      <c r="AA2244" s="1"/>
    </row>
    <row r="2245" spans="1:27" ht="22.5" customHeight="1">
      <c r="A2245" s="1"/>
      <c r="B2245" s="28"/>
      <c r="C2245" s="11"/>
      <c r="D2245" s="28"/>
      <c r="E2245" s="28"/>
      <c r="F2245" s="28"/>
      <c r="G2245" s="28"/>
      <c r="H2245" s="29"/>
      <c r="I2245" s="29"/>
      <c r="J2245" s="29"/>
      <c r="K2245" s="1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W2245" s="1"/>
      <c r="X2245" s="1"/>
      <c r="Y2245" s="1"/>
      <c r="Z2245" s="1"/>
      <c r="AA2245" s="1"/>
    </row>
    <row r="2246" spans="1:27" ht="22.5" customHeight="1">
      <c r="A2246" s="1"/>
      <c r="B2246" s="28"/>
      <c r="C2246" s="11"/>
      <c r="D2246" s="28"/>
      <c r="E2246" s="28"/>
      <c r="F2246" s="28"/>
      <c r="G2246" s="28"/>
      <c r="H2246" s="29"/>
      <c r="I2246" s="29"/>
      <c r="J2246" s="29"/>
      <c r="K2246" s="1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W2246" s="1"/>
      <c r="X2246" s="1"/>
      <c r="Y2246" s="1"/>
      <c r="Z2246" s="1"/>
      <c r="AA2246" s="1"/>
    </row>
    <row r="2247" spans="1:27" ht="22.5" customHeight="1">
      <c r="A2247" s="1"/>
      <c r="B2247" s="28"/>
      <c r="C2247" s="11"/>
      <c r="D2247" s="28"/>
      <c r="E2247" s="28"/>
      <c r="F2247" s="28"/>
      <c r="G2247" s="28"/>
      <c r="H2247" s="29"/>
      <c r="I2247" s="29"/>
      <c r="J2247" s="29"/>
      <c r="K2247" s="1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  <c r="Y2247" s="1"/>
      <c r="Z2247" s="1"/>
      <c r="AA2247" s="1"/>
    </row>
    <row r="2248" spans="1:27" ht="22.5" customHeight="1">
      <c r="A2248" s="1"/>
      <c r="B2248" s="28"/>
      <c r="C2248" s="11"/>
      <c r="D2248" s="28"/>
      <c r="E2248" s="28"/>
      <c r="F2248" s="28"/>
      <c r="G2248" s="28"/>
      <c r="H2248" s="29"/>
      <c r="I2248" s="29"/>
      <c r="J2248" s="29"/>
      <c r="K2248" s="1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W2248" s="1"/>
      <c r="X2248" s="1"/>
      <c r="Y2248" s="1"/>
      <c r="Z2248" s="1"/>
      <c r="AA2248" s="1"/>
    </row>
    <row r="2249" spans="1:27" ht="22.5" customHeight="1">
      <c r="A2249" s="1"/>
      <c r="B2249" s="28"/>
      <c r="C2249" s="11"/>
      <c r="D2249" s="28"/>
      <c r="E2249" s="28"/>
      <c r="F2249" s="28"/>
      <c r="G2249" s="28"/>
      <c r="H2249" s="29"/>
      <c r="I2249" s="29"/>
      <c r="J2249" s="29"/>
      <c r="K2249" s="1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W2249" s="1"/>
      <c r="X2249" s="1"/>
      <c r="Y2249" s="1"/>
      <c r="Z2249" s="1"/>
      <c r="AA2249" s="1"/>
    </row>
    <row r="2250" spans="1:27" ht="22.5" customHeight="1">
      <c r="A2250" s="1"/>
      <c r="B2250" s="28"/>
      <c r="C2250" s="11"/>
      <c r="D2250" s="28"/>
      <c r="E2250" s="28"/>
      <c r="F2250" s="28"/>
      <c r="G2250" s="28"/>
      <c r="H2250" s="29"/>
      <c r="I2250" s="29"/>
      <c r="J2250" s="29"/>
      <c r="K2250" s="1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W2250" s="1"/>
      <c r="X2250" s="1"/>
      <c r="Y2250" s="1"/>
      <c r="Z2250" s="1"/>
      <c r="AA2250" s="1"/>
    </row>
    <row r="2251" spans="1:27" ht="22.5" customHeight="1">
      <c r="A2251" s="1"/>
      <c r="B2251" s="28"/>
      <c r="C2251" s="11"/>
      <c r="D2251" s="28"/>
      <c r="E2251" s="28"/>
      <c r="F2251" s="28"/>
      <c r="G2251" s="28"/>
      <c r="H2251" s="29"/>
      <c r="I2251" s="29"/>
      <c r="J2251" s="29"/>
      <c r="K2251" s="1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W2251" s="1"/>
      <c r="X2251" s="1"/>
      <c r="Y2251" s="1"/>
      <c r="Z2251" s="1"/>
      <c r="AA2251" s="1"/>
    </row>
    <row r="2252" spans="1:27" ht="22.5" customHeight="1">
      <c r="A2252" s="1"/>
      <c r="B2252" s="28"/>
      <c r="C2252" s="11"/>
      <c r="D2252" s="28"/>
      <c r="E2252" s="28"/>
      <c r="F2252" s="28"/>
      <c r="G2252" s="28"/>
      <c r="H2252" s="29"/>
      <c r="I2252" s="29"/>
      <c r="J2252" s="29"/>
      <c r="K2252" s="1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W2252" s="1"/>
      <c r="X2252" s="1"/>
      <c r="Y2252" s="1"/>
      <c r="Z2252" s="1"/>
      <c r="AA2252" s="1"/>
    </row>
    <row r="2253" spans="1:27" ht="22.5" customHeight="1">
      <c r="A2253" s="1"/>
      <c r="B2253" s="28"/>
      <c r="C2253" s="11"/>
      <c r="D2253" s="28"/>
      <c r="E2253" s="28"/>
      <c r="F2253" s="28"/>
      <c r="G2253" s="28"/>
      <c r="H2253" s="29"/>
      <c r="I2253" s="29"/>
      <c r="J2253" s="29"/>
      <c r="K2253" s="1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W2253" s="1"/>
      <c r="X2253" s="1"/>
      <c r="Y2253" s="1"/>
      <c r="Z2253" s="1"/>
      <c r="AA2253" s="1"/>
    </row>
    <row r="2254" spans="1:27" ht="22.5" customHeight="1">
      <c r="A2254" s="1"/>
      <c r="B2254" s="28"/>
      <c r="C2254" s="11"/>
      <c r="D2254" s="28"/>
      <c r="E2254" s="28"/>
      <c r="F2254" s="28"/>
      <c r="G2254" s="28"/>
      <c r="H2254" s="29"/>
      <c r="I2254" s="29"/>
      <c r="J2254" s="29"/>
      <c r="K2254" s="1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W2254" s="1"/>
      <c r="X2254" s="1"/>
      <c r="Y2254" s="1"/>
      <c r="Z2254" s="1"/>
      <c r="AA2254" s="1"/>
    </row>
    <row r="2255" spans="1:27" ht="22.5" customHeight="1">
      <c r="A2255" s="1"/>
      <c r="B2255" s="28"/>
      <c r="C2255" s="11"/>
      <c r="D2255" s="28"/>
      <c r="E2255" s="28"/>
      <c r="F2255" s="28"/>
      <c r="G2255" s="28"/>
      <c r="H2255" s="29"/>
      <c r="I2255" s="29"/>
      <c r="J2255" s="29"/>
      <c r="K2255" s="1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W2255" s="1"/>
      <c r="X2255" s="1"/>
      <c r="Y2255" s="1"/>
      <c r="Z2255" s="1"/>
      <c r="AA2255" s="1"/>
    </row>
    <row r="2256" spans="1:27" ht="22.5" customHeight="1">
      <c r="A2256" s="1"/>
      <c r="B2256" s="28"/>
      <c r="C2256" s="11"/>
      <c r="D2256" s="28"/>
      <c r="E2256" s="28"/>
      <c r="F2256" s="28"/>
      <c r="G2256" s="28"/>
      <c r="H2256" s="29"/>
      <c r="I2256" s="29"/>
      <c r="J2256" s="29"/>
      <c r="K2256" s="1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W2256" s="1"/>
      <c r="X2256" s="1"/>
      <c r="Y2256" s="1"/>
      <c r="Z2256" s="1"/>
      <c r="AA2256" s="1"/>
    </row>
    <row r="2257" spans="1:27" ht="22.5" customHeight="1">
      <c r="A2257" s="1"/>
      <c r="B2257" s="28"/>
      <c r="C2257" s="11"/>
      <c r="D2257" s="28"/>
      <c r="E2257" s="28"/>
      <c r="F2257" s="28"/>
      <c r="G2257" s="28"/>
      <c r="H2257" s="29"/>
      <c r="I2257" s="29"/>
      <c r="J2257" s="29"/>
      <c r="K2257" s="1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W2257" s="1"/>
      <c r="X2257" s="1"/>
      <c r="Y2257" s="1"/>
      <c r="Z2257" s="1"/>
      <c r="AA2257" s="1"/>
    </row>
    <row r="2258" spans="1:27" ht="22.5" customHeight="1">
      <c r="A2258" s="1"/>
      <c r="B2258" s="28"/>
      <c r="C2258" s="11"/>
      <c r="D2258" s="28"/>
      <c r="E2258" s="28"/>
      <c r="F2258" s="28"/>
      <c r="G2258" s="28"/>
      <c r="H2258" s="29"/>
      <c r="I2258" s="29"/>
      <c r="J2258" s="29"/>
      <c r="K2258" s="1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W2258" s="1"/>
      <c r="X2258" s="1"/>
      <c r="Y2258" s="1"/>
      <c r="Z2258" s="1"/>
      <c r="AA2258" s="1"/>
    </row>
    <row r="2259" spans="1:27" ht="22.5" customHeight="1">
      <c r="A2259" s="1"/>
      <c r="B2259" s="28"/>
      <c r="C2259" s="11"/>
      <c r="D2259" s="28"/>
      <c r="E2259" s="28"/>
      <c r="F2259" s="28"/>
      <c r="G2259" s="28"/>
      <c r="H2259" s="29"/>
      <c r="I2259" s="29"/>
      <c r="J2259" s="29"/>
      <c r="K2259" s="1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W2259" s="1"/>
      <c r="X2259" s="1"/>
      <c r="Y2259" s="1"/>
      <c r="Z2259" s="1"/>
      <c r="AA2259" s="1"/>
    </row>
    <row r="2260" spans="1:27" ht="22.5" customHeight="1">
      <c r="A2260" s="1"/>
      <c r="B2260" s="28"/>
      <c r="C2260" s="11"/>
      <c r="D2260" s="28"/>
      <c r="E2260" s="28"/>
      <c r="F2260" s="28"/>
      <c r="G2260" s="28"/>
      <c r="H2260" s="29"/>
      <c r="I2260" s="29"/>
      <c r="J2260" s="29"/>
      <c r="K2260" s="1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W2260" s="1"/>
      <c r="X2260" s="1"/>
      <c r="Y2260" s="1"/>
      <c r="Z2260" s="1"/>
      <c r="AA2260" s="1"/>
    </row>
    <row r="2261" spans="1:27" ht="22.5" customHeight="1">
      <c r="A2261" s="1"/>
      <c r="B2261" s="28"/>
      <c r="C2261" s="11"/>
      <c r="D2261" s="28"/>
      <c r="E2261" s="28"/>
      <c r="F2261" s="28"/>
      <c r="G2261" s="28"/>
      <c r="H2261" s="29"/>
      <c r="I2261" s="29"/>
      <c r="J2261" s="29"/>
      <c r="K2261" s="1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  <c r="Y2261" s="1"/>
      <c r="Z2261" s="1"/>
      <c r="AA2261" s="1"/>
    </row>
    <row r="2262" spans="1:27" ht="22.5" customHeight="1">
      <c r="A2262" s="1"/>
      <c r="B2262" s="28"/>
      <c r="C2262" s="11"/>
      <c r="D2262" s="28"/>
      <c r="E2262" s="28"/>
      <c r="F2262" s="28"/>
      <c r="G2262" s="28"/>
      <c r="H2262" s="29"/>
      <c r="I2262" s="29"/>
      <c r="J2262" s="29"/>
      <c r="K2262" s="1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W2262" s="1"/>
      <c r="X2262" s="1"/>
      <c r="Y2262" s="1"/>
      <c r="Z2262" s="1"/>
      <c r="AA2262" s="1"/>
    </row>
    <row r="2263" spans="1:27" ht="22.5" customHeight="1">
      <c r="A2263" s="1"/>
      <c r="B2263" s="28"/>
      <c r="C2263" s="11"/>
      <c r="D2263" s="28"/>
      <c r="E2263" s="28"/>
      <c r="F2263" s="28"/>
      <c r="G2263" s="28"/>
      <c r="H2263" s="29"/>
      <c r="I2263" s="29"/>
      <c r="J2263" s="29"/>
      <c r="K2263" s="1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  <c r="Y2263" s="1"/>
      <c r="Z2263" s="1"/>
      <c r="AA2263" s="1"/>
    </row>
    <row r="2264" spans="1:27" ht="22.5" customHeight="1">
      <c r="A2264" s="1"/>
      <c r="B2264" s="28"/>
      <c r="C2264" s="11"/>
      <c r="D2264" s="28"/>
      <c r="E2264" s="28"/>
      <c r="F2264" s="28"/>
      <c r="G2264" s="28"/>
      <c r="H2264" s="29"/>
      <c r="I2264" s="29"/>
      <c r="J2264" s="29"/>
      <c r="K2264" s="1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  <c r="Y2264" s="1"/>
      <c r="Z2264" s="1"/>
      <c r="AA2264" s="1"/>
    </row>
    <row r="2265" spans="1:27" ht="22.5" customHeight="1">
      <c r="A2265" s="1"/>
      <c r="B2265" s="28"/>
      <c r="C2265" s="11"/>
      <c r="D2265" s="28"/>
      <c r="E2265" s="28"/>
      <c r="F2265" s="28"/>
      <c r="G2265" s="28"/>
      <c r="H2265" s="29"/>
      <c r="I2265" s="29"/>
      <c r="J2265" s="29"/>
      <c r="K2265" s="1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W2265" s="1"/>
      <c r="X2265" s="1"/>
      <c r="Y2265" s="1"/>
      <c r="Z2265" s="1"/>
      <c r="AA2265" s="1"/>
    </row>
    <row r="2266" spans="1:27" ht="22.5" customHeight="1">
      <c r="A2266" s="1"/>
      <c r="B2266" s="28"/>
      <c r="C2266" s="11"/>
      <c r="D2266" s="28"/>
      <c r="E2266" s="28"/>
      <c r="F2266" s="28"/>
      <c r="G2266" s="28"/>
      <c r="H2266" s="29"/>
      <c r="I2266" s="29"/>
      <c r="J2266" s="29"/>
      <c r="K2266" s="1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W2266" s="1"/>
      <c r="X2266" s="1"/>
      <c r="Y2266" s="1"/>
      <c r="Z2266" s="1"/>
      <c r="AA2266" s="1"/>
    </row>
    <row r="2267" spans="1:27" ht="22.5" customHeight="1">
      <c r="A2267" s="1"/>
      <c r="B2267" s="28"/>
      <c r="C2267" s="11"/>
      <c r="D2267" s="28"/>
      <c r="E2267" s="28"/>
      <c r="F2267" s="28"/>
      <c r="G2267" s="28"/>
      <c r="H2267" s="29"/>
      <c r="I2267" s="29"/>
      <c r="J2267" s="29"/>
      <c r="K2267" s="1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W2267" s="1"/>
      <c r="X2267" s="1"/>
      <c r="Y2267" s="1"/>
      <c r="Z2267" s="1"/>
      <c r="AA2267" s="1"/>
    </row>
    <row r="2268" spans="1:27" ht="22.5" customHeight="1">
      <c r="A2268" s="1"/>
      <c r="B2268" s="28"/>
      <c r="C2268" s="11"/>
      <c r="D2268" s="28"/>
      <c r="E2268" s="28"/>
      <c r="F2268" s="28"/>
      <c r="G2268" s="28"/>
      <c r="H2268" s="29"/>
      <c r="I2268" s="29"/>
      <c r="J2268" s="29"/>
      <c r="K2268" s="1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W2268" s="1"/>
      <c r="X2268" s="1"/>
      <c r="Y2268" s="1"/>
      <c r="Z2268" s="1"/>
      <c r="AA2268" s="1"/>
    </row>
    <row r="2269" spans="1:27" ht="22.5" customHeight="1">
      <c r="A2269" s="1"/>
      <c r="B2269" s="28"/>
      <c r="C2269" s="11"/>
      <c r="D2269" s="28"/>
      <c r="E2269" s="28"/>
      <c r="F2269" s="28"/>
      <c r="G2269" s="28"/>
      <c r="H2269" s="29"/>
      <c r="I2269" s="29"/>
      <c r="J2269" s="29"/>
      <c r="K2269" s="1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W2269" s="1"/>
      <c r="X2269" s="1"/>
      <c r="Y2269" s="1"/>
      <c r="Z2269" s="1"/>
      <c r="AA2269" s="1"/>
    </row>
    <row r="2270" spans="1:27" ht="22.5" customHeight="1">
      <c r="A2270" s="1"/>
      <c r="B2270" s="28"/>
      <c r="C2270" s="11"/>
      <c r="D2270" s="28"/>
      <c r="E2270" s="28"/>
      <c r="F2270" s="28"/>
      <c r="G2270" s="28"/>
      <c r="H2270" s="29"/>
      <c r="I2270" s="29"/>
      <c r="J2270" s="29"/>
      <c r="K2270" s="1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  <c r="Y2270" s="1"/>
      <c r="Z2270" s="1"/>
      <c r="AA2270" s="1"/>
    </row>
    <row r="2271" spans="1:27" ht="22.5" customHeight="1">
      <c r="A2271" s="1"/>
      <c r="B2271" s="28"/>
      <c r="C2271" s="11"/>
      <c r="D2271" s="28"/>
      <c r="E2271" s="28"/>
      <c r="F2271" s="28"/>
      <c r="G2271" s="28"/>
      <c r="H2271" s="29"/>
      <c r="I2271" s="29"/>
      <c r="J2271" s="29"/>
      <c r="K2271" s="1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W2271" s="1"/>
      <c r="X2271" s="1"/>
      <c r="Y2271" s="1"/>
      <c r="Z2271" s="1"/>
      <c r="AA2271" s="1"/>
    </row>
    <row r="2272" spans="1:27" ht="22.5" customHeight="1">
      <c r="A2272" s="1"/>
      <c r="B2272" s="28"/>
      <c r="C2272" s="11"/>
      <c r="D2272" s="28"/>
      <c r="E2272" s="28"/>
      <c r="F2272" s="28"/>
      <c r="G2272" s="28"/>
      <c r="H2272" s="29"/>
      <c r="I2272" s="29"/>
      <c r="J2272" s="29"/>
      <c r="K2272" s="1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W2272" s="1"/>
      <c r="X2272" s="1"/>
      <c r="Y2272" s="1"/>
      <c r="Z2272" s="1"/>
      <c r="AA2272" s="1"/>
    </row>
    <row r="2273" spans="1:27" ht="22.5" customHeight="1">
      <c r="A2273" s="1"/>
      <c r="B2273" s="28"/>
      <c r="C2273" s="11"/>
      <c r="D2273" s="28"/>
      <c r="E2273" s="28"/>
      <c r="F2273" s="28"/>
      <c r="G2273" s="28"/>
      <c r="H2273" s="29"/>
      <c r="I2273" s="29"/>
      <c r="J2273" s="29"/>
      <c r="K2273" s="1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W2273" s="1"/>
      <c r="X2273" s="1"/>
      <c r="Y2273" s="1"/>
      <c r="Z2273" s="1"/>
      <c r="AA2273" s="1"/>
    </row>
    <row r="2274" spans="1:27" ht="22.5" customHeight="1">
      <c r="A2274" s="1"/>
      <c r="B2274" s="28"/>
      <c r="C2274" s="11"/>
      <c r="D2274" s="28"/>
      <c r="E2274" s="28"/>
      <c r="F2274" s="28"/>
      <c r="G2274" s="28"/>
      <c r="H2274" s="29"/>
      <c r="I2274" s="29"/>
      <c r="J2274" s="29"/>
      <c r="K2274" s="1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W2274" s="1"/>
      <c r="X2274" s="1"/>
      <c r="Y2274" s="1"/>
      <c r="Z2274" s="1"/>
      <c r="AA2274" s="1"/>
    </row>
    <row r="2275" spans="1:27" ht="22.5" customHeight="1">
      <c r="A2275" s="1"/>
      <c r="B2275" s="28"/>
      <c r="C2275" s="11"/>
      <c r="D2275" s="28"/>
      <c r="E2275" s="28"/>
      <c r="F2275" s="28"/>
      <c r="G2275" s="28"/>
      <c r="H2275" s="29"/>
      <c r="I2275" s="29"/>
      <c r="J2275" s="29"/>
      <c r="K2275" s="1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W2275" s="1"/>
      <c r="X2275" s="1"/>
      <c r="Y2275" s="1"/>
      <c r="Z2275" s="1"/>
      <c r="AA2275" s="1"/>
    </row>
    <row r="2276" spans="1:27" ht="22.5" customHeight="1">
      <c r="A2276" s="1"/>
      <c r="B2276" s="28"/>
      <c r="C2276" s="11"/>
      <c r="D2276" s="28"/>
      <c r="E2276" s="28"/>
      <c r="F2276" s="28"/>
      <c r="G2276" s="28"/>
      <c r="H2276" s="29"/>
      <c r="I2276" s="29"/>
      <c r="J2276" s="29"/>
      <c r="K2276" s="1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W2276" s="1"/>
      <c r="X2276" s="1"/>
      <c r="Y2276" s="1"/>
      <c r="Z2276" s="1"/>
      <c r="AA2276" s="1"/>
    </row>
    <row r="2277" spans="1:27" ht="22.5" customHeight="1">
      <c r="A2277" s="1"/>
      <c r="B2277" s="28"/>
      <c r="C2277" s="11"/>
      <c r="D2277" s="28"/>
      <c r="E2277" s="28"/>
      <c r="F2277" s="28"/>
      <c r="G2277" s="28"/>
      <c r="H2277" s="29"/>
      <c r="I2277" s="29"/>
      <c r="J2277" s="29"/>
      <c r="K2277" s="1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W2277" s="1"/>
      <c r="X2277" s="1"/>
      <c r="Y2277" s="1"/>
      <c r="Z2277" s="1"/>
      <c r="AA2277" s="1"/>
    </row>
    <row r="2278" spans="1:27" ht="22.5" customHeight="1">
      <c r="A2278" s="1"/>
      <c r="B2278" s="28"/>
      <c r="C2278" s="11"/>
      <c r="D2278" s="28"/>
      <c r="E2278" s="28"/>
      <c r="F2278" s="28"/>
      <c r="G2278" s="28"/>
      <c r="H2278" s="29"/>
      <c r="I2278" s="29"/>
      <c r="J2278" s="29"/>
      <c r="K2278" s="1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W2278" s="1"/>
      <c r="X2278" s="1"/>
      <c r="Y2278" s="1"/>
      <c r="Z2278" s="1"/>
      <c r="AA2278" s="1"/>
    </row>
    <row r="2279" spans="1:27" ht="22.5" customHeight="1">
      <c r="A2279" s="1"/>
      <c r="B2279" s="28"/>
      <c r="C2279" s="11"/>
      <c r="D2279" s="28"/>
      <c r="E2279" s="28"/>
      <c r="F2279" s="28"/>
      <c r="G2279" s="28"/>
      <c r="H2279" s="29"/>
      <c r="I2279" s="29"/>
      <c r="J2279" s="29"/>
      <c r="K2279" s="1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W2279" s="1"/>
      <c r="X2279" s="1"/>
      <c r="Y2279" s="1"/>
      <c r="Z2279" s="1"/>
      <c r="AA2279" s="1"/>
    </row>
    <row r="2280" spans="1:27" ht="22.5" customHeight="1">
      <c r="A2280" s="1"/>
      <c r="B2280" s="28"/>
      <c r="C2280" s="11"/>
      <c r="D2280" s="28"/>
      <c r="E2280" s="28"/>
      <c r="F2280" s="28"/>
      <c r="G2280" s="28"/>
      <c r="H2280" s="29"/>
      <c r="I2280" s="29"/>
      <c r="J2280" s="29"/>
      <c r="K2280" s="1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W2280" s="1"/>
      <c r="X2280" s="1"/>
      <c r="Y2280" s="1"/>
      <c r="Z2280" s="1"/>
      <c r="AA2280" s="1"/>
    </row>
    <row r="2281" spans="1:27" ht="22.5" customHeight="1">
      <c r="A2281" s="1"/>
      <c r="B2281" s="28"/>
      <c r="C2281" s="11"/>
      <c r="D2281" s="28"/>
      <c r="E2281" s="28"/>
      <c r="F2281" s="28"/>
      <c r="G2281" s="28"/>
      <c r="H2281" s="29"/>
      <c r="I2281" s="29"/>
      <c r="J2281" s="29"/>
      <c r="K2281" s="1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W2281" s="1"/>
      <c r="X2281" s="1"/>
      <c r="Y2281" s="1"/>
      <c r="Z2281" s="1"/>
      <c r="AA2281" s="1"/>
    </row>
    <row r="2282" spans="1:27" ht="22.5" customHeight="1">
      <c r="A2282" s="1"/>
      <c r="B2282" s="28"/>
      <c r="C2282" s="11"/>
      <c r="D2282" s="28"/>
      <c r="E2282" s="28"/>
      <c r="F2282" s="28"/>
      <c r="G2282" s="28"/>
      <c r="H2282" s="29"/>
      <c r="I2282" s="29"/>
      <c r="J2282" s="29"/>
      <c r="K2282" s="1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W2282" s="1"/>
      <c r="X2282" s="1"/>
      <c r="Y2282" s="1"/>
      <c r="Z2282" s="1"/>
      <c r="AA2282" s="1"/>
    </row>
    <row r="2283" spans="1:27" ht="22.5" customHeight="1">
      <c r="A2283" s="1"/>
      <c r="B2283" s="28"/>
      <c r="C2283" s="11"/>
      <c r="D2283" s="28"/>
      <c r="E2283" s="28"/>
      <c r="F2283" s="28"/>
      <c r="G2283" s="28"/>
      <c r="H2283" s="29"/>
      <c r="I2283" s="29"/>
      <c r="J2283" s="29"/>
      <c r="K2283" s="1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W2283" s="1"/>
      <c r="X2283" s="1"/>
      <c r="Y2283" s="1"/>
      <c r="Z2283" s="1"/>
      <c r="AA2283" s="1"/>
    </row>
    <row r="2284" spans="1:27" ht="22.5" customHeight="1">
      <c r="A2284" s="1"/>
      <c r="B2284" s="28"/>
      <c r="C2284" s="11"/>
      <c r="D2284" s="28"/>
      <c r="E2284" s="28"/>
      <c r="F2284" s="28"/>
      <c r="G2284" s="28"/>
      <c r="H2284" s="29"/>
      <c r="I2284" s="29"/>
      <c r="J2284" s="29"/>
      <c r="K2284" s="1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W2284" s="1"/>
      <c r="X2284" s="1"/>
      <c r="Y2284" s="1"/>
      <c r="Z2284" s="1"/>
      <c r="AA2284" s="1"/>
    </row>
    <row r="2285" spans="1:27" ht="22.5" customHeight="1">
      <c r="A2285" s="1"/>
      <c r="B2285" s="28"/>
      <c r="C2285" s="11"/>
      <c r="D2285" s="28"/>
      <c r="E2285" s="28"/>
      <c r="F2285" s="28"/>
      <c r="G2285" s="28"/>
      <c r="H2285" s="29"/>
      <c r="I2285" s="29"/>
      <c r="J2285" s="29"/>
      <c r="K2285" s="1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W2285" s="1"/>
      <c r="X2285" s="1"/>
      <c r="Y2285" s="1"/>
      <c r="Z2285" s="1"/>
      <c r="AA2285" s="1"/>
    </row>
    <row r="2286" spans="1:27" ht="22.5" customHeight="1">
      <c r="A2286" s="1"/>
      <c r="B2286" s="28"/>
      <c r="C2286" s="11"/>
      <c r="D2286" s="28"/>
      <c r="E2286" s="28"/>
      <c r="F2286" s="28"/>
      <c r="G2286" s="28"/>
      <c r="H2286" s="29"/>
      <c r="I2286" s="29"/>
      <c r="J2286" s="29"/>
      <c r="K2286" s="1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  <c r="Y2286" s="1"/>
      <c r="Z2286" s="1"/>
      <c r="AA2286" s="1"/>
    </row>
    <row r="2287" spans="1:27" ht="22.5" customHeight="1">
      <c r="A2287" s="1"/>
      <c r="B2287" s="28"/>
      <c r="C2287" s="11"/>
      <c r="D2287" s="28"/>
      <c r="E2287" s="28"/>
      <c r="F2287" s="28"/>
      <c r="G2287" s="28"/>
      <c r="H2287" s="29"/>
      <c r="I2287" s="29"/>
      <c r="J2287" s="29"/>
      <c r="K2287" s="1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  <c r="Y2287" s="1"/>
      <c r="Z2287" s="1"/>
      <c r="AA2287" s="1"/>
    </row>
    <row r="2288" spans="1:27" ht="22.5" customHeight="1">
      <c r="A2288" s="1"/>
      <c r="B2288" s="28"/>
      <c r="C2288" s="11"/>
      <c r="D2288" s="28"/>
      <c r="E2288" s="28"/>
      <c r="F2288" s="28"/>
      <c r="G2288" s="28"/>
      <c r="H2288" s="29"/>
      <c r="I2288" s="29"/>
      <c r="J2288" s="29"/>
      <c r="K2288" s="1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W2288" s="1"/>
      <c r="X2288" s="1"/>
      <c r="Y2288" s="1"/>
      <c r="Z2288" s="1"/>
      <c r="AA2288" s="1"/>
    </row>
    <row r="2289" spans="1:27" ht="22.5" customHeight="1">
      <c r="A2289" s="1"/>
      <c r="B2289" s="28"/>
      <c r="C2289" s="11"/>
      <c r="D2289" s="28"/>
      <c r="E2289" s="28"/>
      <c r="F2289" s="28"/>
      <c r="G2289" s="28"/>
      <c r="H2289" s="29"/>
      <c r="I2289" s="29"/>
      <c r="J2289" s="29"/>
      <c r="K2289" s="1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W2289" s="1"/>
      <c r="X2289" s="1"/>
      <c r="Y2289" s="1"/>
      <c r="Z2289" s="1"/>
      <c r="AA2289" s="1"/>
    </row>
    <row r="2290" spans="1:27" ht="22.5" customHeight="1">
      <c r="A2290" s="1"/>
      <c r="B2290" s="28"/>
      <c r="C2290" s="11"/>
      <c r="D2290" s="28"/>
      <c r="E2290" s="28"/>
      <c r="F2290" s="28"/>
      <c r="G2290" s="28"/>
      <c r="H2290" s="29"/>
      <c r="I2290" s="29"/>
      <c r="J2290" s="29"/>
      <c r="K2290" s="1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W2290" s="1"/>
      <c r="X2290" s="1"/>
      <c r="Y2290" s="1"/>
      <c r="Z2290" s="1"/>
      <c r="AA2290" s="1"/>
    </row>
  </sheetData>
  <dataValidations count="1">
    <dataValidation type="custom" allowBlank="1" showDropDown="1" sqref="B5:B2290" xr:uid="{00000000-0002-0000-0700-000003000000}">
      <formula1>OR(NOT(ISERROR(DATEVALUE(B5))), AND(ISNUMBER(B5), LEFT(CELL("format", B5))="D"))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700-000000000000}">
          <x14:formula1>
            <xm:f>Impostazioni!$N$86:$N$102</xm:f>
          </x14:formula1>
          <xm:sqref>G5:G2290</xm:sqref>
        </x14:dataValidation>
        <x14:dataValidation type="list" allowBlank="1" showErrorMessage="1" xr:uid="{00000000-0002-0000-0700-000001000000}">
          <x14:formula1>
            <xm:f>Impostazioni!$J$86:$J$105</xm:f>
          </x14:formula1>
          <xm:sqref>D5:D2290</xm:sqref>
        </x14:dataValidation>
        <x14:dataValidation type="list" allowBlank="1" showErrorMessage="1" xr:uid="{00000000-0002-0000-0700-000002000000}">
          <x14:formula1>
            <xm:f>Impostazioni!$C$86:$C$105</xm:f>
          </x14:formula1>
          <xm:sqref>E5:E2290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oglio9">
    <outlinePr summaryBelow="0" summaryRight="0"/>
  </sheetPr>
  <dimension ref="A1:Z1007"/>
  <sheetViews>
    <sheetView showGridLines="0" zoomScale="70" zoomScaleNormal="70" workbookViewId="0">
      <selection activeCell="F50" sqref="F50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2" width="18.88671875" style="49" customWidth="1"/>
    <col min="13" max="13" width="2.6640625" style="49" customWidth="1"/>
    <col min="14" max="14" width="20.77734375" style="49" customWidth="1"/>
    <col min="15" max="15" width="18.88671875" style="49" customWidth="1"/>
    <col min="16" max="16" width="2.6640625" style="49" customWidth="1"/>
    <col min="17" max="16384" width="12.6640625" style="49"/>
  </cols>
  <sheetData>
    <row r="1" spans="1:26" ht="22.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45" customHeight="1">
      <c r="A2" s="54"/>
      <c r="B2" s="57" t="s">
        <v>300</v>
      </c>
      <c r="C2" s="112"/>
      <c r="D2" s="112"/>
      <c r="E2" s="112"/>
      <c r="F2" s="58"/>
      <c r="G2" s="58"/>
      <c r="H2" s="58"/>
      <c r="I2" s="58"/>
      <c r="J2" s="128"/>
      <c r="K2" s="128"/>
      <c r="L2" s="128"/>
      <c r="M2" s="128"/>
      <c r="N2" s="128"/>
      <c r="O2" s="128"/>
      <c r="P2" s="128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22.5" customHeigh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2.5" customHeight="1">
      <c r="A4" s="54"/>
      <c r="B4" s="129"/>
      <c r="C4" s="130"/>
      <c r="D4" s="130"/>
      <c r="E4" s="130"/>
      <c r="F4" s="130"/>
      <c r="G4" s="130"/>
      <c r="H4" s="130"/>
      <c r="I4" s="131"/>
      <c r="J4" s="54"/>
      <c r="K4" s="207" t="s">
        <v>303</v>
      </c>
      <c r="L4" s="174"/>
      <c r="M4" s="133"/>
      <c r="N4" s="207" t="s">
        <v>304</v>
      </c>
      <c r="O4" s="17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26" ht="22.5" customHeight="1">
      <c r="A5" s="54"/>
      <c r="B5" s="134"/>
      <c r="C5" s="69"/>
      <c r="D5" s="69"/>
      <c r="E5" s="69"/>
      <c r="F5" s="69"/>
      <c r="G5" s="69"/>
      <c r="H5" s="69"/>
      <c r="I5" s="135"/>
      <c r="J5" s="54"/>
      <c r="K5" s="208">
        <f>IFERROR('Annual Overview Backend'!$AT$5,0)</f>
        <v>0</v>
      </c>
      <c r="L5" s="174"/>
      <c r="M5" s="136"/>
      <c r="N5" s="219">
        <v>2023</v>
      </c>
      <c r="O5" s="181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 spans="1:26" ht="22.5" customHeight="1">
      <c r="A6" s="54"/>
      <c r="B6" s="209" t="s">
        <v>301</v>
      </c>
      <c r="C6" s="210" t="s">
        <v>282</v>
      </c>
      <c r="D6" s="174"/>
      <c r="E6" s="138"/>
      <c r="F6" s="210" t="s">
        <v>302</v>
      </c>
      <c r="G6" s="174"/>
      <c r="H6" s="210" t="s">
        <v>284</v>
      </c>
      <c r="I6" s="179"/>
      <c r="J6" s="54"/>
      <c r="K6" s="174"/>
      <c r="L6" s="17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2.5" customHeight="1">
      <c r="A7" s="54"/>
      <c r="B7" s="178"/>
      <c r="C7" s="174"/>
      <c r="D7" s="174"/>
      <c r="E7" s="69"/>
      <c r="F7" s="174"/>
      <c r="G7" s="174"/>
      <c r="H7" s="174"/>
      <c r="I7" s="179"/>
      <c r="J7" s="54"/>
      <c r="K7" s="174"/>
      <c r="L7" s="174"/>
      <c r="M7" s="133"/>
      <c r="N7" s="207" t="s">
        <v>287</v>
      </c>
      <c r="O7" s="17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2.5" customHeight="1">
      <c r="A8" s="54"/>
      <c r="B8" s="212">
        <f>'Annual Overview Backend'!AL4</f>
        <v>0</v>
      </c>
      <c r="C8" s="213">
        <f>'Annual Overview Backend'!AM4</f>
        <v>0</v>
      </c>
      <c r="D8" s="174"/>
      <c r="E8" s="69"/>
      <c r="F8" s="213">
        <f>'Annual Overview Backend'!AN4</f>
        <v>0</v>
      </c>
      <c r="G8" s="174"/>
      <c r="H8" s="214">
        <f>IFERROR('Annual Overview Backend'!AO4,0)</f>
        <v>0</v>
      </c>
      <c r="I8" s="179"/>
      <c r="J8" s="54"/>
      <c r="K8" s="174"/>
      <c r="L8" s="174"/>
      <c r="M8" s="111"/>
      <c r="N8" s="112" t="e" cm="1">
        <f t="array" ref="N8">_xlfn.IFS('Annual Overview Backend'!$AN$4&lt;'Annual Overview Backend'!$AT$4,"Under the goal!",'Annual Overview Backend'!$AN$4='Annual Overview Backend'!$AT$4,"On target!",'Annual Overview Backend'!$AN$4&gt;'Annual Overview Backend'!$AT$4,"Above the goal"")")</f>
        <v>#N/A</v>
      </c>
      <c r="O8" s="140" t="e">
        <f>'Annual Overview Backend'!$AU$5</f>
        <v>#N/A</v>
      </c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 spans="1:26" ht="22.5" customHeight="1">
      <c r="A9" s="54"/>
      <c r="B9" s="178"/>
      <c r="C9" s="174"/>
      <c r="D9" s="174"/>
      <c r="E9" s="69"/>
      <c r="F9" s="174"/>
      <c r="G9" s="174"/>
      <c r="H9" s="174"/>
      <c r="I9" s="179"/>
      <c r="J9" s="54"/>
      <c r="K9" s="174"/>
      <c r="L9" s="17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2.5" customHeight="1">
      <c r="A10" s="54"/>
      <c r="B10" s="134"/>
      <c r="C10" s="69"/>
      <c r="D10" s="69"/>
      <c r="E10" s="69"/>
      <c r="F10" s="69"/>
      <c r="G10" s="69"/>
      <c r="H10" s="69"/>
      <c r="I10" s="135"/>
      <c r="J10" s="54"/>
      <c r="K10" s="174"/>
      <c r="L10" s="174"/>
      <c r="M10" s="54"/>
      <c r="N10" s="207" t="s">
        <v>289</v>
      </c>
      <c r="O10" s="17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 spans="1:26" ht="22.5" customHeight="1">
      <c r="A11" s="54"/>
      <c r="B11" s="143"/>
      <c r="C11" s="144"/>
      <c r="D11" s="144"/>
      <c r="E11" s="144"/>
      <c r="F11" s="144"/>
      <c r="G11" s="144"/>
      <c r="H11" s="144"/>
      <c r="I11" s="145"/>
      <c r="J11" s="54"/>
      <c r="K11" s="174"/>
      <c r="L11" s="174"/>
      <c r="M11" s="54"/>
      <c r="N11" s="112" t="e" cm="1">
        <f t="array" ref="N11">_xlfn.IFS('Annual Overview Backend'!AW4&lt;'Annual Overview Backend'!AW3,"Under the budget",'Annual Overview Backend'!AW4='Annual Overview Backend'!AW3,"On target!",'Annual Overview Backend'!AW4&gt;'Annual Overview Backend'!AW3,"Above the budget!")</f>
        <v>#N/A</v>
      </c>
      <c r="O11" s="140" t="e">
        <f>'Annual Overview Backend'!AX4</f>
        <v>#N/A</v>
      </c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 spans="1:26" ht="22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 spans="1:26" ht="30" customHeight="1">
      <c r="A13" s="54"/>
      <c r="B13" s="132" t="s">
        <v>291</v>
      </c>
      <c r="C13" s="132" t="s">
        <v>292</v>
      </c>
      <c r="D13" s="132" t="s">
        <v>293</v>
      </c>
      <c r="E13" s="54"/>
      <c r="F13" s="207" t="s">
        <v>294</v>
      </c>
      <c r="G13" s="174"/>
      <c r="H13" s="174"/>
      <c r="I13" s="174"/>
      <c r="J13" s="54"/>
      <c r="K13" s="207" t="s">
        <v>295</v>
      </c>
      <c r="L13" s="174"/>
      <c r="M13" s="174"/>
      <c r="N13" s="174"/>
      <c r="O13" s="17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 spans="1:26" ht="22.5" customHeight="1">
      <c r="A14" s="54"/>
      <c r="B14" s="146" t="str">
        <f>IF('Annual Overview Backend'!AJ10="","",'Annual Overview Backend'!AJ10)</f>
        <v/>
      </c>
      <c r="C14" s="147" t="str">
        <f>IF('Annual Overview Backend'!AK10="","",'Annual Overview Backend'!AK10)</f>
        <v/>
      </c>
      <c r="D14" s="148" t="str">
        <f>IF('Annual Overview Backend'!AL10="","",'Annual Overview Backend'!AL10)</f>
        <v/>
      </c>
      <c r="E14" s="54"/>
      <c r="F14" s="54"/>
      <c r="G14" s="54"/>
      <c r="H14" s="54"/>
      <c r="I14" s="54"/>
      <c r="J14" s="54"/>
      <c r="K14" s="217"/>
      <c r="L14" s="174"/>
      <c r="M14" s="54"/>
      <c r="N14" s="218"/>
      <c r="O14" s="17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 spans="1:26" ht="22.5" customHeight="1">
      <c r="A15" s="54"/>
      <c r="B15" s="146" t="str">
        <f>IF('Annual Overview Backend'!AJ11="","",'Annual Overview Backend'!AJ11)</f>
        <v/>
      </c>
      <c r="C15" s="147" t="str">
        <f>IF('Annual Overview Backend'!AK11="","",'Annual Overview Backend'!AK11)</f>
        <v/>
      </c>
      <c r="D15" s="148" t="str">
        <f>IF('Annual Overview Backend'!AL11="","",'Annual Overview Backend'!AL11)</f>
        <v/>
      </c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 spans="1:26" ht="22.5" customHeight="1">
      <c r="A16" s="54"/>
      <c r="B16" s="146" t="str">
        <f>IF('Annual Overview Backend'!AJ12="","",'Annual Overview Backend'!AJ12)</f>
        <v/>
      </c>
      <c r="C16" s="147" t="str">
        <f>IF('Annual Overview Backend'!AK12="","",'Annual Overview Backend'!AK12)</f>
        <v/>
      </c>
      <c r="D16" s="148" t="str">
        <f>IF('Annual Overview Backend'!AL12="","",'Annual Overview Backend'!AL12)</f>
        <v/>
      </c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spans="1:26" ht="22.5" customHeight="1">
      <c r="A17" s="54"/>
      <c r="B17" s="146" t="str">
        <f>IF('Annual Overview Backend'!AJ13="","",'Annual Overview Backend'!AJ13)</f>
        <v/>
      </c>
      <c r="C17" s="147" t="str">
        <f>IF('Annual Overview Backend'!AK13="","",'Annual Overview Backend'!AK13)</f>
        <v/>
      </c>
      <c r="D17" s="148" t="str">
        <f>IF('Annual Overview Backend'!AL13="","",'Annual Overview Backend'!AL13)</f>
        <v/>
      </c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 spans="1:26" ht="22.5" customHeight="1">
      <c r="A18" s="54"/>
      <c r="B18" s="146" t="str">
        <f>IF('Annual Overview Backend'!AJ14="","",'Annual Overview Backend'!AJ14)</f>
        <v/>
      </c>
      <c r="C18" s="147" t="str">
        <f>IF('Annual Overview Backend'!AK14="","",'Annual Overview Backend'!AK14)</f>
        <v/>
      </c>
      <c r="D18" s="148" t="str">
        <f>IF('Annual Overview Backend'!AL14="","",'Annual Overview Backend'!AL14)</f>
        <v/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ht="22.5" customHeight="1">
      <c r="A19" s="54"/>
      <c r="B19" s="146" t="str">
        <f>IF('Annual Overview Backend'!AJ15="","",'Annual Overview Backend'!AJ15)</f>
        <v/>
      </c>
      <c r="C19" s="147" t="str">
        <f>IF('Annual Overview Backend'!AK15="","",'Annual Overview Backend'!AK15)</f>
        <v/>
      </c>
      <c r="D19" s="148" t="str">
        <f>IF('Annual Overview Backend'!AL15="","",'Annual Overview Backend'!AL15)</f>
        <v/>
      </c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47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 spans="1:26" ht="22.5" customHeight="1">
      <c r="A20" s="54"/>
      <c r="B20" s="146" t="str">
        <f>IF('Annual Overview Backend'!AJ16="","",'Annual Overview Backend'!AJ16)</f>
        <v/>
      </c>
      <c r="C20" s="147" t="str">
        <f>IF('Annual Overview Backend'!AK16="","",'Annual Overview Backend'!AK16)</f>
        <v/>
      </c>
      <c r="D20" s="148" t="str">
        <f>IF('Annual Overview Backend'!AL16="","",'Annual Overview Backend'!AL16)</f>
        <v/>
      </c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spans="1:26" ht="22.5" customHeight="1">
      <c r="A21" s="54"/>
      <c r="B21" s="146" t="str">
        <f>IF('Annual Overview Backend'!AJ17="","",'Annual Overview Backend'!AJ17)</f>
        <v/>
      </c>
      <c r="C21" s="147" t="str">
        <f>IF('Annual Overview Backend'!AK17="","",'Annual Overview Backend'!AK17)</f>
        <v/>
      </c>
      <c r="D21" s="148" t="str">
        <f>IF('Annual Overview Backend'!AL17="","",'Annual Overview Backend'!AL17)</f>
        <v/>
      </c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pans="1:26" ht="22.5" customHeight="1">
      <c r="A22" s="54"/>
      <c r="B22" s="146" t="str">
        <f>IF('Annual Overview Backend'!AJ18="","",'Annual Overview Backend'!AJ18)</f>
        <v/>
      </c>
      <c r="C22" s="147" t="str">
        <f>IF('Annual Overview Backend'!AK18="","",'Annual Overview Backend'!AK18)</f>
        <v/>
      </c>
      <c r="D22" s="148" t="str">
        <f>IF('Annual Overview Backend'!AL18="","",'Annual Overview Backend'!AL18)</f>
        <v/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spans="1:26" ht="22.5" customHeight="1">
      <c r="A23" s="54"/>
      <c r="B23" s="146" t="str">
        <f>IF('Annual Overview Backend'!AJ19="","",'Annual Overview Backend'!AJ19)</f>
        <v/>
      </c>
      <c r="C23" s="147" t="str">
        <f>IF('Annual Overview Backend'!AK19="","",'Annual Overview Backend'!AK19)</f>
        <v/>
      </c>
      <c r="D23" s="148" t="str">
        <f>IF('Annual Overview Backend'!AL19="","",'Annual Overview Backend'!AL19)</f>
        <v/>
      </c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 spans="1:26" ht="22.5" customHeight="1">
      <c r="A24" s="54"/>
      <c r="B24" s="146" t="str">
        <f>IF('Annual Overview Backend'!AJ20="","",'Annual Overview Backend'!AJ20)</f>
        <v/>
      </c>
      <c r="C24" s="147" t="str">
        <f>IF('Annual Overview Backend'!AK20="","",'Annual Overview Backend'!AK20)</f>
        <v/>
      </c>
      <c r="D24" s="148" t="str">
        <f>IF('Annual Overview Backend'!AL20="","",'Annual Overview Backend'!AL20)</f>
        <v/>
      </c>
      <c r="E24" s="54"/>
      <c r="F24" s="207" t="s">
        <v>296</v>
      </c>
      <c r="G24" s="174"/>
      <c r="H24" s="174"/>
      <c r="I24" s="174"/>
      <c r="J24" s="17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spans="1:26" ht="22.5" customHeight="1">
      <c r="A25" s="54"/>
      <c r="B25" s="146" t="str">
        <f>IF('Annual Overview Backend'!AJ21="","",'Annual Overview Backend'!AJ21)</f>
        <v/>
      </c>
      <c r="C25" s="147" t="str">
        <f>IF('Annual Overview Backend'!AK21="","",'Annual Overview Backend'!AK21)</f>
        <v/>
      </c>
      <c r="D25" s="148" t="str">
        <f>IF('Annual Overview Backend'!AL21="","",'Annual Overview Backend'!AL21)</f>
        <v/>
      </c>
      <c r="E25" s="54"/>
      <c r="F25" s="47"/>
      <c r="G25" s="47"/>
      <c r="H25" s="47"/>
      <c r="I25" s="47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 spans="1:26" ht="22.5" customHeight="1">
      <c r="A26" s="54"/>
      <c r="B26" s="146" t="str">
        <f>IF('Annual Overview Backend'!AJ22="","",'Annual Overview Backend'!AJ22)</f>
        <v/>
      </c>
      <c r="C26" s="147" t="str">
        <f>IF('Annual Overview Backend'!AK22="","",'Annual Overview Backend'!AK22)</f>
        <v/>
      </c>
      <c r="D26" s="148" t="str">
        <f>IF('Annual Overview Backend'!AL22="","",'Annual Overview Backend'!AL22)</f>
        <v/>
      </c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spans="1:26" ht="22.5" customHeight="1">
      <c r="A27" s="54"/>
      <c r="B27" s="146" t="str">
        <f>IF('Annual Overview Backend'!AJ23="","",'Annual Overview Backend'!AJ23)</f>
        <v/>
      </c>
      <c r="C27" s="147" t="str">
        <f>IF('Annual Overview Backend'!AK23="","",'Annual Overview Backend'!AK23)</f>
        <v/>
      </c>
      <c r="D27" s="148" t="str">
        <f>IF('Annual Overview Backend'!AL23="","",'Annual Overview Backend'!AL23)</f>
        <v/>
      </c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2.5" customHeight="1">
      <c r="A28" s="54"/>
      <c r="B28" s="146" t="str">
        <f>IF('Annual Overview Backend'!AJ24="","",'Annual Overview Backend'!AJ24)</f>
        <v/>
      </c>
      <c r="C28" s="147" t="str">
        <f>IF('Annual Overview Backend'!AK24="","",'Annual Overview Backend'!AK24)</f>
        <v/>
      </c>
      <c r="D28" s="148" t="str">
        <f>IF('Annual Overview Backend'!AL24="","",'Annual Overview Backend'!AL24)</f>
        <v/>
      </c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46" t="str">
        <f>IF('Annual Overview Backend'!AJ25="","",'Annual Overview Backend'!AJ25)</f>
        <v/>
      </c>
      <c r="C29" s="147" t="str">
        <f>IF('Annual Overview Backend'!AK25="","",'Annual Overview Backend'!AK25)</f>
        <v/>
      </c>
      <c r="D29" s="148" t="str">
        <f>IF('Annual Overview Backend'!AL25="","",'Annual Overview Backend'!AL25)</f>
        <v/>
      </c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46" t="str">
        <f>IF('Annual Overview Backend'!AJ26="","",'Annual Overview Backend'!AJ26)</f>
        <v/>
      </c>
      <c r="C30" s="147" t="str">
        <f>IF('Annual Overview Backend'!AK26="","",'Annual Overview Backend'!AK26)</f>
        <v/>
      </c>
      <c r="D30" s="148" t="str">
        <f>IF('Annual Overview Backend'!AL26="","",'Annual Overview Backend'!AL26)</f>
        <v/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146" t="str">
        <f>IF('Annual Overview Backend'!AJ27="","",'Annual Overview Backend'!AJ27)</f>
        <v/>
      </c>
      <c r="C31" s="147" t="str">
        <f>IF('Annual Overview Backend'!AK27="","",'Annual Overview Backend'!AK27)</f>
        <v/>
      </c>
      <c r="D31" s="148" t="str">
        <f>IF('Annual Overview Backend'!AL27="","",'Annual Overview Backend'!AL27)</f>
        <v/>
      </c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146" t="str">
        <f>IF('Annual Overview Backend'!AJ28="","",'Annual Overview Backend'!AJ28)</f>
        <v/>
      </c>
      <c r="C32" s="147" t="str">
        <f>IF('Annual Overview Backend'!AK28="","",'Annual Overview Backend'!AK28)</f>
        <v/>
      </c>
      <c r="D32" s="148" t="str">
        <f>IF('Annual Overview Backend'!AL28="","",'Annual Overview Backend'!AL28)</f>
        <v/>
      </c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146" t="str">
        <f>IF('Annual Overview Backend'!AJ29="","",'Annual Overview Backend'!AJ29)</f>
        <v/>
      </c>
      <c r="C33" s="147" t="str">
        <f>IF('Annual Overview Backend'!AK29="","",'Annual Overview Backend'!AK29)</f>
        <v/>
      </c>
      <c r="D33" s="148" t="str">
        <f>IF('Annual Overview Backend'!AL29="","",'Annual Overview Backend'!AL29)</f>
        <v/>
      </c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55"/>
      <c r="C34" s="55"/>
      <c r="D34" s="55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 spans="1:26" ht="30" customHeight="1">
      <c r="A35" s="54"/>
      <c r="B35" s="132" t="s">
        <v>297</v>
      </c>
      <c r="C35" s="132" t="s">
        <v>292</v>
      </c>
      <c r="D35" s="132" t="s">
        <v>293</v>
      </c>
      <c r="E35" s="54"/>
      <c r="F35" s="207" t="s">
        <v>298</v>
      </c>
      <c r="G35" s="174"/>
      <c r="H35" s="174"/>
      <c r="I35" s="174"/>
      <c r="J35" s="54"/>
      <c r="K35" s="207" t="s">
        <v>305</v>
      </c>
      <c r="L35" s="174"/>
      <c r="M35" s="174"/>
      <c r="N35" s="174"/>
      <c r="O35" s="17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146" t="str">
        <f>IF('Annual Overview Backend'!AP10="","",'Annual Overview Backend'!AP10)</f>
        <v/>
      </c>
      <c r="C36" s="147" t="str">
        <f>IF('Annual Overview Backend'!AQ10="","",'Annual Overview Backend'!AQ10)</f>
        <v/>
      </c>
      <c r="D36" s="148" t="str">
        <f>IF('Annual Overview Backend'!AR10="","",'Annual Overview Backend'!AR10)</f>
        <v/>
      </c>
      <c r="E36" s="54"/>
      <c r="F36" s="54"/>
      <c r="G36" s="54"/>
      <c r="H36" s="54"/>
      <c r="I36" s="54"/>
      <c r="J36" s="54"/>
      <c r="K36" s="215"/>
      <c r="L36" s="181"/>
      <c r="M36" s="128"/>
      <c r="N36" s="216"/>
      <c r="O36" s="181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146" t="str">
        <f>IF('Annual Overview Backend'!AP11="","",'Annual Overview Backend'!AP11)</f>
        <v/>
      </c>
      <c r="C37" s="147" t="str">
        <f>IF('Annual Overview Backend'!AQ11="","",'Annual Overview Backend'!AQ11)</f>
        <v/>
      </c>
      <c r="D37" s="148" t="str">
        <f>IF('Annual Overview Backend'!AR11="","",'Annual Overview Backend'!AR11)</f>
        <v/>
      </c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146" t="str">
        <f>IF('Annual Overview Backend'!AP12="","",'Annual Overview Backend'!AP12)</f>
        <v/>
      </c>
      <c r="C38" s="147" t="str">
        <f>IF('Annual Overview Backend'!AQ12="","",'Annual Overview Backend'!AQ12)</f>
        <v/>
      </c>
      <c r="D38" s="148" t="str">
        <f>IF('Annual Overview Backend'!AR12="","",'Annual Overview Backend'!AR12)</f>
        <v/>
      </c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146" t="str">
        <f>IF('Annual Overview Backend'!AP13="","",'Annual Overview Backend'!AP13)</f>
        <v/>
      </c>
      <c r="C39" s="147" t="str">
        <f>IF('Annual Overview Backend'!AQ13="","",'Annual Overview Backend'!AQ13)</f>
        <v/>
      </c>
      <c r="D39" s="148" t="str">
        <f>IF('Annual Overview Backend'!AR13="","",'Annual Overview Backend'!AR13)</f>
        <v/>
      </c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146" t="str">
        <f>IF('Annual Overview Backend'!AP14="","",'Annual Overview Backend'!AP14)</f>
        <v/>
      </c>
      <c r="C40" s="147" t="str">
        <f>IF('Annual Overview Backend'!AQ14="","",'Annual Overview Backend'!AQ14)</f>
        <v/>
      </c>
      <c r="D40" s="148" t="str">
        <f>IF('Annual Overview Backend'!AR14="","",'Annual Overview Backend'!AR14)</f>
        <v/>
      </c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146" t="str">
        <f>IF('Annual Overview Backend'!AP15="","",'Annual Overview Backend'!AP15)</f>
        <v/>
      </c>
      <c r="C41" s="147" t="str">
        <f>IF('Annual Overview Backend'!AQ15="","",'Annual Overview Backend'!AQ15)</f>
        <v/>
      </c>
      <c r="D41" s="148" t="str">
        <f>IF('Annual Overview Backend'!AR15="","",'Annual Overview Backend'!AR15)</f>
        <v/>
      </c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146" t="str">
        <f>IF('Annual Overview Backend'!AP16="","",'Annual Overview Backend'!AP16)</f>
        <v/>
      </c>
      <c r="C42" s="147" t="str">
        <f>IF('Annual Overview Backend'!AQ16="","",'Annual Overview Backend'!AQ16)</f>
        <v/>
      </c>
      <c r="D42" s="148" t="str">
        <f>IF('Annual Overview Backend'!AR16="","",'Annual Overview Backend'!AR16)</f>
        <v/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spans="1:26" ht="22.5" customHeight="1">
      <c r="A43" s="54"/>
      <c r="B43" s="146" t="str">
        <f>IF('Annual Overview Backend'!AP17="","",'Annual Overview Backend'!AP17)</f>
        <v/>
      </c>
      <c r="C43" s="147" t="str">
        <f>IF('Annual Overview Backend'!AQ17="","",'Annual Overview Backend'!AQ17)</f>
        <v/>
      </c>
      <c r="D43" s="148" t="str">
        <f>IF('Annual Overview Backend'!AR17="","",'Annual Overview Backend'!AR17)</f>
        <v/>
      </c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 spans="1:26" ht="22.5" customHeight="1">
      <c r="A44" s="54"/>
      <c r="B44" s="146" t="str">
        <f>IF('Annual Overview Backend'!AP18="","",'Annual Overview Backend'!AP18)</f>
        <v/>
      </c>
      <c r="C44" s="147" t="str">
        <f>IF('Annual Overview Backend'!AQ18="","",'Annual Overview Backend'!AQ18)</f>
        <v/>
      </c>
      <c r="D44" s="148" t="str">
        <f>IF('Annual Overview Backend'!AR18="","",'Annual Overview Backend'!AR18)</f>
        <v/>
      </c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spans="1:26" ht="22.5" customHeight="1">
      <c r="A45" s="54"/>
      <c r="B45" s="146" t="str">
        <f>IF('Annual Overview Backend'!AP19="","",'Annual Overview Backend'!AP19)</f>
        <v/>
      </c>
      <c r="C45" s="147" t="str">
        <f>IF('Annual Overview Backend'!AQ19="","",'Annual Overview Backend'!AQ19)</f>
        <v/>
      </c>
      <c r="D45" s="148" t="str">
        <f>IF('Annual Overview Backend'!AR19="","",'Annual Overview Backend'!AR19)</f>
        <v/>
      </c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 spans="1:26" ht="22.5" customHeight="1">
      <c r="A46" s="54"/>
      <c r="B46" s="146" t="str">
        <f>IF('Annual Overview Backend'!AP20="","",'Annual Overview Backend'!AP20)</f>
        <v/>
      </c>
      <c r="C46" s="147" t="str">
        <f>IF('Annual Overview Backend'!AQ20="","",'Annual Overview Backend'!AQ20)</f>
        <v/>
      </c>
      <c r="D46" s="148" t="str">
        <f>IF('Annual Overview Backend'!AR20="","",'Annual Overview Backend'!AR20)</f>
        <v/>
      </c>
      <c r="E46" s="54"/>
      <c r="F46" s="207" t="s">
        <v>306</v>
      </c>
      <c r="G46" s="174"/>
      <c r="H46" s="174"/>
      <c r="I46" s="174"/>
      <c r="J46" s="17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 spans="1:26" ht="22.5" customHeight="1">
      <c r="A47" s="54"/>
      <c r="B47" s="146" t="str">
        <f>IF('Annual Overview Backend'!AP21="","",'Annual Overview Backend'!AP21)</f>
        <v/>
      </c>
      <c r="C47" s="147" t="str">
        <f>IF('Annual Overview Backend'!AQ21="","",'Annual Overview Backend'!AQ21)</f>
        <v/>
      </c>
      <c r="D47" s="148" t="str">
        <f>IF('Annual Overview Backend'!AR21="","",'Annual Overview Backend'!AR21)</f>
        <v/>
      </c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 spans="1:26" ht="22.5" customHeight="1">
      <c r="A48" s="54"/>
      <c r="B48" s="146" t="str">
        <f>IF('Annual Overview Backend'!AP22="","",'Annual Overview Backend'!AP22)</f>
        <v/>
      </c>
      <c r="C48" s="147" t="str">
        <f>IF('Annual Overview Backend'!AQ22="","",'Annual Overview Backend'!AQ22)</f>
        <v/>
      </c>
      <c r="D48" s="148" t="str">
        <f>IF('Annual Overview Backend'!AR22="","",'Annual Overview Backend'!AR22)</f>
        <v/>
      </c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 spans="1:26" ht="22.5" customHeight="1">
      <c r="A49" s="54"/>
      <c r="B49" s="146" t="str">
        <f>IF('Annual Overview Backend'!AP23="","",'Annual Overview Backend'!AP23)</f>
        <v/>
      </c>
      <c r="C49" s="147" t="str">
        <f>IF('Annual Overview Backend'!AQ23="","",'Annual Overview Backend'!AQ23)</f>
        <v/>
      </c>
      <c r="D49" s="148" t="str">
        <f>IF('Annual Overview Backend'!AR23="","",'Annual Overview Backend'!AR23)</f>
        <v/>
      </c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 spans="1:26" ht="22.5" customHeight="1">
      <c r="A50" s="54"/>
      <c r="B50" s="146" t="str">
        <f>IF('Annual Overview Backend'!AP24="","",'Annual Overview Backend'!AP24)</f>
        <v/>
      </c>
      <c r="C50" s="147" t="str">
        <f>IF('Annual Overview Backend'!AQ24="","",'Annual Overview Backend'!AQ24)</f>
        <v/>
      </c>
      <c r="D50" s="148" t="str">
        <f>IF('Annual Overview Backend'!AR24="","",'Annual Overview Backend'!AR24)</f>
        <v/>
      </c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 spans="1:26" ht="22.5" customHeight="1">
      <c r="A51" s="54"/>
      <c r="B51" s="146" t="str">
        <f>IF('Annual Overview Backend'!AP25="","",'Annual Overview Backend'!AP25)</f>
        <v/>
      </c>
      <c r="C51" s="147" t="str">
        <f>IF('Annual Overview Backend'!AQ25="","",'Annual Overview Backend'!AQ25)</f>
        <v/>
      </c>
      <c r="D51" s="148" t="str">
        <f>IF('Annual Overview Backend'!AR25="","",'Annual Overview Backend'!AR25)</f>
        <v/>
      </c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 spans="1:26" ht="22.5" customHeight="1">
      <c r="A52" s="54"/>
      <c r="B52" s="146" t="str">
        <f>IF('Annual Overview Backend'!AP26="","",'Annual Overview Backend'!AP26)</f>
        <v/>
      </c>
      <c r="C52" s="147" t="str">
        <f>IF('Annual Overview Backend'!AQ26="","",'Annual Overview Backend'!AQ26)</f>
        <v/>
      </c>
      <c r="D52" s="148" t="str">
        <f>IF('Annual Overview Backend'!AR26="","",'Annual Overview Backend'!AR26)</f>
        <v/>
      </c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 spans="1:26" ht="22.5" customHeight="1">
      <c r="A53" s="54"/>
      <c r="B53" s="146" t="str">
        <f>IF('Annual Overview Backend'!AP27="","",'Annual Overview Backend'!AP27)</f>
        <v/>
      </c>
      <c r="C53" s="147" t="str">
        <f>IF('Annual Overview Backend'!AQ27="","",'Annual Overview Backend'!AQ27)</f>
        <v/>
      </c>
      <c r="D53" s="148" t="str">
        <f>IF('Annual Overview Backend'!AR27="","",'Annual Overview Backend'!AR27)</f>
        <v/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 spans="1:26" ht="22.5" customHeight="1">
      <c r="A54" s="54"/>
      <c r="B54" s="146" t="str">
        <f>IF('Annual Overview Backend'!AP28="","",'Annual Overview Backend'!AP28)</f>
        <v/>
      </c>
      <c r="C54" s="147" t="str">
        <f>IF('Annual Overview Backend'!AQ28="","",'Annual Overview Backend'!AQ28)</f>
        <v/>
      </c>
      <c r="D54" s="148" t="str">
        <f>IF('Annual Overview Backend'!AR28="","",'Annual Overview Backend'!AR28)</f>
        <v/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 spans="1:26" ht="22.5" customHeight="1">
      <c r="A55" s="54"/>
      <c r="B55" s="146" t="str">
        <f>IF('Annual Overview Backend'!AP29="","",'Annual Overview Backend'!AP29)</f>
        <v/>
      </c>
      <c r="C55" s="147" t="str">
        <f>IF('Annual Overview Backend'!AQ29="","",'Annual Overview Backend'!AQ29)</f>
        <v/>
      </c>
      <c r="D55" s="148" t="str">
        <f>IF('Annual Overview Backend'!AR29="","",'Annual Overview Backend'!AR29)</f>
        <v/>
      </c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 spans="1:26" ht="22.5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 spans="1:26" ht="22.5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 spans="1:26" ht="22.5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 spans="1:26" ht="22.5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 spans="1:26" ht="22.5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 spans="1:26" ht="22.5" customHeight="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 spans="1:26" ht="22.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 spans="1:26" ht="22.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 spans="1:26" ht="22.5" customHeight="1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 spans="1:26" ht="22.5" customHeight="1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 spans="1:26" ht="22.5" customHeight="1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 spans="1:26" ht="22.5" customHeight="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 spans="1:26" ht="22.5" customHeight="1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 spans="1:26" ht="22.5" customHeight="1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 spans="1:26" ht="22.5" customHeight="1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 spans="1:26" ht="22.5" customHeight="1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 spans="1:26" ht="22.5" customHeight="1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 spans="1:26" ht="22.5" customHeight="1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 spans="1:26" ht="22.5" customHeight="1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 spans="1:26" ht="22.5" customHeight="1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 spans="1:26" ht="22.5" customHeight="1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 spans="1:26" ht="22.5" customHeight="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 spans="1:26" ht="22.5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 spans="1:26" ht="22.5" customHeight="1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 spans="1:26" ht="22.5" customHeight="1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 spans="1:26" ht="22.5" customHeight="1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 spans="1:26" ht="22.5" customHeight="1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 spans="1:26" ht="22.5" customHeight="1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 spans="1:26" ht="22.5" customHeight="1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 spans="1:26" ht="22.5" customHeight="1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 spans="1:26" ht="22.5" customHeight="1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 spans="1:26" ht="22.5" customHeight="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 spans="1:26" ht="22.5" customHeight="1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 spans="1:26" ht="22.5" customHeight="1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 spans="1:26" ht="22.5" customHeight="1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 spans="1:26" ht="22.5" customHeight="1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 spans="1:26" ht="22.5" customHeight="1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 spans="1:26" ht="22.5" customHeight="1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 spans="1:26" ht="22.5" customHeight="1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 spans="1:26" ht="22.5" customHeight="1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2.5" customHeight="1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2.5" customHeight="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2.5" customHeight="1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2.5" customHeight="1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2.5" customHeight="1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2.5" customHeight="1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2.5" customHeight="1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2.5" customHeight="1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2.5" customHeight="1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2.5" customHeight="1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2.5" customHeight="1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2.5" customHeight="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2.5" customHeight="1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2.5" customHeight="1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2.5" customHeight="1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2.5" customHeight="1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2.5" customHeight="1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2.5" customHeight="1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22.5" customHeight="1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2.5" customHeight="1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2.5" customHeight="1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2.5" customHeight="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2.5" customHeight="1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2.5" customHeight="1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2.5" customHeight="1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2.5" customHeight="1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2.5" customHeight="1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2.5" customHeight="1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2.5" customHeight="1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2.5" customHeight="1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2.5" customHeight="1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2.5" customHeight="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2.5" customHeight="1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2.5" customHeight="1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2.5" customHeight="1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 spans="1:26" ht="22.5" customHeight="1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 spans="1:26" ht="22.5" customHeight="1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 spans="1:26" ht="22.5" customHeight="1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 spans="1:26" ht="22.5" customHeight="1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 spans="1:26" ht="22.5" customHeight="1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 spans="1:26" ht="22.5" customHeight="1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 spans="1:26" ht="22.5" customHeight="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 spans="1:26" ht="22.5" customHeight="1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 spans="1:26" ht="22.5" customHeight="1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 spans="1:26" ht="22.5" customHeight="1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 spans="1:26" ht="22.5" customHeight="1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 spans="1:26" ht="22.5" customHeight="1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 spans="1:26" ht="22.5" customHeight="1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 spans="1:26" ht="22.5" customHeight="1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 spans="1:26" ht="22.5" customHeight="1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 spans="1:26" ht="22.5" customHeight="1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 spans="1:26" ht="22.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 spans="1:26" ht="22.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 spans="1:26" ht="22.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 spans="1:26" ht="22.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 spans="1:26" ht="22.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spans="1:26" ht="22.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 spans="1:26" ht="22.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 spans="1:26" ht="22.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 spans="1:26" ht="22.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 spans="1:26" ht="22.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 spans="1:26" ht="22.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 spans="1:26" ht="22.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 spans="1:26" ht="22.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 spans="1:26" ht="22.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 spans="1:26" ht="22.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 spans="1:26" ht="22.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 spans="1:26" ht="22.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 spans="1:26" ht="22.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 spans="1:26" ht="22.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 spans="1:26" ht="22.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 spans="1:26" ht="22.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 spans="1:26" ht="22.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 spans="1:26" ht="22.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 spans="1:26" ht="22.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 spans="1:26" ht="22.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 spans="1:26" ht="22.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 spans="1:26" ht="22.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 spans="1:26" ht="22.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 spans="1:26" ht="22.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 spans="1:26" ht="22.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 spans="1:26" ht="22.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 spans="1:26" ht="22.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 spans="1:26" ht="22.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 spans="1:26" ht="22.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 spans="1:26" ht="22.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 spans="1:26" ht="22.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 spans="1:26" ht="22.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 spans="1:26" ht="22.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 spans="1:26" ht="22.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 spans="1:26" ht="22.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 spans="1:26" ht="22.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 spans="1:26" ht="22.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 spans="1:26" ht="22.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 spans="1:26" ht="22.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 spans="1:26" ht="22.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 spans="1:26" ht="22.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 spans="1:26" ht="22.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 spans="1:26" ht="22.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 spans="1:26" ht="22.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 spans="1:26" ht="22.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 spans="1:26" ht="22.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 spans="1:26" ht="22.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 spans="1:26" ht="22.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 spans="1:26" ht="22.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 spans="1:26" ht="22.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 spans="1:26" ht="22.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 spans="1:26" ht="22.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 spans="1:26" ht="22.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 spans="1:26" ht="22.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 spans="1:26" ht="22.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 spans="1:26" ht="22.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 spans="1:26" ht="22.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 spans="1:26" ht="22.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 spans="1:26" ht="22.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 spans="1:26" ht="22.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 spans="1:26" ht="22.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 spans="1:26" ht="22.5" customHeight="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 spans="1:26" ht="22.5" customHeight="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 spans="1:26" ht="22.5" customHeight="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 spans="1:26" ht="22.5" customHeight="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 spans="1:26" ht="22.5" customHeight="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 spans="1:26" ht="22.5" customHeight="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 spans="1:26" ht="22.5" customHeight="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 spans="1:26" ht="22.5" customHeight="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 spans="1:26" ht="22.5" customHeight="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 spans="1:26" ht="22.5" customHeight="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 spans="1:26" ht="22.5" customHeight="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 spans="1:26" ht="22.5" customHeight="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 spans="1:26" ht="22.5" customHeight="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 spans="1:26" ht="22.5" customHeight="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 spans="1:26" ht="22.5" customHeight="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 spans="1:26" ht="22.5" customHeight="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 spans="1:26" ht="22.5" customHeight="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 spans="1:26" ht="22.5" customHeight="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 spans="1:26" ht="22.5" customHeight="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 spans="1:26" ht="22.5" customHeight="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 spans="1:26" ht="22.5" customHeight="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 spans="1:26" ht="22.5" customHeight="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 spans="1:26" ht="22.5" customHeight="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 spans="1:26" ht="22.5" customHeight="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 spans="1:26" ht="22.5" customHeight="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 spans="1:26" ht="22.5" customHeight="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 spans="1:26" ht="22.5" customHeight="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 spans="1:26" ht="22.5" customHeight="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 spans="1:26" ht="22.5" customHeight="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 spans="1:26" ht="22.5" customHeight="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 spans="1:26" ht="22.5" customHeight="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 spans="1:26" ht="22.5" customHeight="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 spans="1:26" ht="22.5" customHeight="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 spans="1:26" ht="22.5" customHeight="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 spans="1:26" ht="22.5" customHeight="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 spans="1:26" ht="22.5" customHeight="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 spans="1:26" ht="22.5" customHeight="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 spans="1:26" ht="22.5" customHeight="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 spans="1:26" ht="22.5" customHeight="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 spans="1:26" ht="22.5" customHeight="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 spans="1:26" ht="22.5" customHeight="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 spans="1:26" ht="22.5" customHeight="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 spans="1:26" ht="22.5" customHeight="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 spans="1:26" ht="22.5" customHeight="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 spans="1:26" ht="22.5" customHeight="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 spans="1:26" ht="22.5" customHeight="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 spans="1:26" ht="22.5" customHeight="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 spans="1:26" ht="22.5" customHeight="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 spans="1:26" ht="22.5" customHeight="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 spans="1:26" ht="22.5" customHeight="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 spans="1:26" ht="22.5" customHeight="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 spans="1:26" ht="22.5" customHeight="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 spans="1:26" ht="22.5" customHeight="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 spans="1:26" ht="22.5" customHeight="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 spans="1:26" ht="22.5" customHeight="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 spans="1:26" ht="22.5" customHeight="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 spans="1:26" ht="22.5" customHeight="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 spans="1:26" ht="22.5" customHeight="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 spans="1:26" ht="22.5" customHeight="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 spans="1:26" ht="22.5" customHeight="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 spans="1:26" ht="22.5" customHeight="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 spans="1:26" ht="22.5" customHeight="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 spans="1:26" ht="22.5" customHeight="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 spans="1:26" ht="22.5" customHeight="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 spans="1:26" ht="22.5" customHeight="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 spans="1:26" ht="22.5" customHeight="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 spans="1:26" ht="22.5" customHeight="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 spans="1:26" ht="22.5" customHeight="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 spans="1:26" ht="22.5" customHeight="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 spans="1:26" ht="22.5" customHeight="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 spans="1:26" ht="22.5" customHeight="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 spans="1:26" ht="22.5" customHeight="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 spans="1:26" ht="22.5" customHeight="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 spans="1:26" ht="22.5" customHeight="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 spans="1:26" ht="22.5" customHeight="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 spans="1:26" ht="22.5" customHeight="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 spans="1:26" ht="22.5" customHeight="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 spans="1:26" ht="22.5" customHeight="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 spans="1:26" ht="22.5" customHeight="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 spans="1:26" ht="22.5" customHeight="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 spans="1:26" ht="22.5" customHeight="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 spans="1:26" ht="22.5" customHeight="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 spans="1:26" ht="22.5" customHeight="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 spans="1:26" ht="22.5" customHeight="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 spans="1:26" ht="22.5" customHeight="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 spans="1:26" ht="22.5" customHeight="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 spans="1:26" ht="22.5" customHeight="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 spans="1:26" ht="22.5" customHeight="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 spans="1:26" ht="22.5" customHeight="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 spans="1:26" ht="22.5" customHeight="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 spans="1:26" ht="22.5" customHeight="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 spans="1:26" ht="22.5" customHeight="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 spans="1:26" ht="22.5" customHeight="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 spans="1:26" ht="22.5" customHeight="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 spans="1:26" ht="22.5" customHeight="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 spans="1:26" ht="22.5" customHeight="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 spans="1:26" ht="22.5" customHeight="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 spans="1:26" ht="22.5" customHeight="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 spans="1:26" ht="22.5" customHeight="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 spans="1:26" ht="22.5" customHeight="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 spans="1:26" ht="22.5" customHeight="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 spans="1:26" ht="22.5" customHeight="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 spans="1:26" ht="22.5" customHeight="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 spans="1:26" ht="22.5" customHeight="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 spans="1:26" ht="22.5" customHeight="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 spans="1:26" ht="22.5" customHeight="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 spans="1:26" ht="22.5" customHeight="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 spans="1:26" ht="22.5" customHeight="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 spans="1:26" ht="22.5" customHeight="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 spans="1:26" ht="22.5" customHeight="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 spans="1:26" ht="22.5" customHeight="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 spans="1:26" ht="22.5" customHeight="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 spans="1:26" ht="22.5" customHeight="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 spans="1:26" ht="22.5" customHeight="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 spans="1:26" ht="22.5" customHeight="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 spans="1:26" ht="22.5" customHeight="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 spans="1:26" ht="22.5" customHeight="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 spans="1:26" ht="22.5" customHeight="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 spans="1:26" ht="22.5" customHeight="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 spans="1:26" ht="22.5" customHeight="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 spans="1:26" ht="22.5" customHeight="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 spans="1:26" ht="22.5" customHeight="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 spans="1:26" ht="22.5" customHeight="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 spans="1:26" ht="22.5" customHeight="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 spans="1:26" ht="22.5" customHeight="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 spans="1:26" ht="22.5" customHeight="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 spans="1:26" ht="22.5" customHeight="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 spans="1:26" ht="22.5" customHeight="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 spans="1:26" ht="22.5" customHeight="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 spans="1:26" ht="22.5" customHeight="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 spans="1:26" ht="22.5" customHeight="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 spans="1:26" ht="22.5" customHeight="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 spans="1:26" ht="22.5" customHeight="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 spans="1:26" ht="22.5" customHeight="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 spans="1:26" ht="22.5" customHeight="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 spans="1:26" ht="22.5" customHeight="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 spans="1:26" ht="22.5" customHeight="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 spans="1:26" ht="22.5" customHeight="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 spans="1:26" ht="22.5" customHeight="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 spans="1:26" ht="22.5" customHeight="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 spans="1:26" ht="22.5" customHeight="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 spans="1:26" ht="22.5" customHeight="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 spans="1:26" ht="22.5" customHeight="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 spans="1:26" ht="22.5" customHeight="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 spans="1:26" ht="22.5" customHeight="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 spans="1:26" ht="22.5" customHeight="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 spans="1:26" ht="22.5" customHeight="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 spans="1:26" ht="22.5" customHeight="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 spans="1:26" ht="22.5" customHeight="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 spans="1:26" ht="22.5" customHeight="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 spans="1:26" ht="22.5" customHeight="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 spans="1:26" ht="22.5" customHeight="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 spans="1:26" ht="22.5" customHeight="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 spans="1:26" ht="22.5" customHeight="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 spans="1:26" ht="22.5" customHeight="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 spans="1:26" ht="22.5" customHeight="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 spans="1:26" ht="22.5" customHeight="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 spans="1:26" ht="22.5" customHeight="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 spans="1:26" ht="22.5" customHeight="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 spans="1:26" ht="22.5" customHeight="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 spans="1:26" ht="22.5" customHeight="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 spans="1:26" ht="22.5" customHeight="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 spans="1:26" ht="22.5" customHeight="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 spans="1:26" ht="22.5" customHeight="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 spans="1:26" ht="22.5" customHeight="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 spans="1:26" ht="22.5" customHeight="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 spans="1:26" ht="22.5" customHeight="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 spans="1:26" ht="22.5" customHeight="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22.5" customHeight="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22.5" customHeight="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22.5" customHeight="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22.5" customHeight="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22.5" customHeight="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22.5" customHeight="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22.5" customHeight="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22.5" customHeight="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22.5" customHeight="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22.5" customHeight="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22.5" customHeight="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22.5" customHeight="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22.5" customHeight="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22.5" customHeight="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22.5" customHeight="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22.5" customHeight="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22.5" customHeight="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22.5" customHeight="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22.5" customHeight="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22.5" customHeight="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22.5" customHeight="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22.5" customHeight="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22.5" customHeight="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22.5" customHeight="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22.5" customHeight="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 spans="1:26" ht="22.5" customHeight="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 spans="1:26" ht="22.5" customHeight="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 spans="1:26" ht="22.5" customHeight="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 spans="1:26" ht="22.5" customHeight="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 spans="1:26" ht="22.5" customHeight="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 spans="1:26" ht="22.5" customHeight="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 spans="1:26" ht="22.5" customHeight="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 spans="1:26" ht="22.5" customHeight="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 spans="1:26" ht="22.5" customHeight="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 spans="1:26" ht="22.5" customHeight="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 spans="1:26" ht="22.5" customHeight="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 spans="1:26" ht="22.5" customHeight="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 spans="1:26" ht="22.5" customHeight="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 spans="1:26" ht="22.5" customHeight="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 spans="1:26" ht="22.5" customHeight="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 spans="1:26" ht="22.5" customHeight="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 spans="1:26" ht="22.5" customHeight="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 spans="1:26" ht="22.5" customHeight="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 spans="1:26" ht="22.5" customHeight="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 spans="1:26" ht="22.5" customHeight="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 spans="1:26" ht="22.5" customHeight="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 spans="1:26" ht="22.5" customHeight="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 spans="1:26" ht="22.5" customHeight="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 spans="1:26" ht="22.5" customHeight="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 spans="1:26" ht="22.5" customHeight="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 spans="1:26" ht="22.5" customHeight="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 spans="1:26" ht="22.5" customHeight="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 spans="1:26" ht="22.5" customHeight="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 spans="1:26" ht="22.5" customHeight="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 spans="1:26" ht="22.5" customHeight="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 spans="1:26" ht="22.5" customHeight="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 spans="1:26" ht="22.5" customHeight="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 spans="1:26" ht="22.5" customHeight="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 spans="1:26" ht="22.5" customHeight="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 spans="1:26" ht="22.5" customHeight="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 spans="1:26" ht="22.5" customHeight="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 spans="1:26" ht="22.5" customHeight="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 spans="1:26" ht="22.5" customHeight="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 spans="1:26" ht="22.5" customHeight="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 spans="1:26" ht="22.5" customHeight="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 spans="1:26" ht="22.5" customHeight="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 spans="1:26" ht="22.5" customHeight="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 spans="1:26" ht="22.5" customHeight="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 spans="1:26" ht="22.5" customHeight="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 spans="1:26" ht="22.5" customHeight="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 spans="1:26" ht="22.5" customHeight="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 spans="1:26" ht="22.5" customHeight="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 spans="1:26" ht="22.5" customHeight="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 spans="1:26" ht="22.5" customHeight="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 spans="1:26" ht="22.5" customHeight="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 spans="1:26" ht="22.5" customHeight="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 spans="1:26" ht="22.5" customHeight="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 spans="1:26" ht="22.5" customHeight="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 spans="1:26" ht="22.5" customHeight="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 spans="1:26" ht="22.5" customHeight="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 spans="1:26" ht="22.5" customHeight="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 spans="1:26" ht="22.5" customHeight="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 spans="1:26" ht="22.5" customHeight="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 spans="1:26" ht="22.5" customHeight="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 spans="1:26" ht="22.5" customHeight="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 spans="1:26" ht="22.5" customHeight="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 spans="1:26" ht="22.5" customHeight="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 spans="1:26" ht="22.5" customHeight="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 spans="1:26" ht="22.5" customHeight="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 spans="1:26" ht="22.5" customHeight="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 spans="1:26" ht="22.5" customHeight="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 spans="1:26" ht="22.5" customHeight="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 spans="1:26" ht="22.5" customHeight="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 spans="1:26" ht="22.5" customHeight="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 spans="1:26" ht="22.5" customHeight="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 spans="1:26" ht="22.5" customHeight="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 spans="1:26" ht="22.5" customHeight="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 spans="1:26" ht="22.5" customHeight="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 spans="1:26" ht="22.5" customHeight="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 spans="1:26" ht="22.5" customHeight="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 spans="1:26" ht="22.5" customHeight="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 spans="1:26" ht="22.5" customHeight="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 spans="1:26" ht="22.5" customHeight="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 spans="1:26" ht="22.5" customHeight="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 spans="1:26" ht="22.5" customHeight="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 spans="1:26" ht="22.5" customHeight="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 spans="1:26" ht="22.5" customHeight="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 spans="1:26" ht="22.5" customHeight="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 spans="1:26" ht="22.5" customHeight="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 spans="1:26" ht="22.5" customHeight="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 spans="1:26" ht="22.5" customHeight="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 spans="1:26" ht="22.5" customHeight="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 spans="1:26" ht="22.5" customHeight="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 spans="1:26" ht="22.5" customHeight="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 spans="1:26" ht="22.5" customHeight="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 spans="1:26" ht="22.5" customHeight="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 spans="1:26" ht="22.5" customHeight="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 spans="1:26" ht="22.5" customHeight="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 spans="1:26" ht="22.5" customHeight="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 spans="1:26" ht="22.5" customHeight="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 spans="1:26" ht="22.5" customHeight="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 spans="1:26" ht="22.5" customHeight="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 spans="1:26" ht="22.5" customHeight="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 spans="1:26" ht="22.5" customHeight="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 spans="1:26" ht="22.5" customHeight="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 spans="1:26" ht="22.5" customHeight="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 spans="1:26" ht="22.5" customHeight="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 spans="1:26" ht="22.5" customHeight="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 spans="1:26" ht="22.5" customHeight="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 spans="1:26" ht="22.5" customHeight="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 spans="1:26" ht="22.5" customHeight="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 spans="1:26" ht="22.5" customHeight="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 spans="1:26" ht="22.5" customHeight="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 spans="1:26" ht="22.5" customHeight="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 spans="1:26" ht="22.5" customHeight="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 spans="1:26" ht="22.5" customHeight="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 spans="1:26" ht="22.5" customHeight="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 spans="1:26" ht="22.5" customHeight="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 spans="1:26" ht="22.5" customHeight="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 spans="1:26" ht="22.5" customHeight="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 spans="1:26" ht="22.5" customHeight="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 spans="1:26" ht="22.5" customHeight="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 spans="1:26" ht="22.5" customHeight="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 spans="1:26" ht="22.5" customHeight="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 spans="1:26" ht="22.5" customHeight="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 spans="1:26" ht="22.5" customHeight="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 spans="1:26" ht="22.5" customHeight="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 spans="1:26" ht="22.5" customHeight="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 spans="1:26" ht="22.5" customHeight="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 spans="1:26" ht="22.5" customHeight="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 spans="1:26" ht="22.5" customHeight="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 spans="1:26" ht="22.5" customHeight="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 spans="1:26" ht="22.5" customHeight="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 spans="1:26" ht="22.5" customHeight="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 spans="1:26" ht="22.5" customHeight="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 spans="1:26" ht="22.5" customHeight="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 spans="1:26" ht="22.5" customHeight="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 spans="1:26" ht="22.5" customHeight="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 spans="1:26" ht="22.5" customHeight="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 spans="1:26" ht="22.5" customHeight="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 spans="1:26" ht="22.5" customHeight="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 spans="1:26" ht="22.5" customHeight="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 spans="1:26" ht="22.5" customHeight="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 spans="1:26" ht="22.5" customHeight="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 spans="1:26" ht="22.5" customHeight="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 spans="1:26" ht="22.5" customHeight="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 spans="1:26" ht="22.5" customHeight="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 spans="1:26" ht="22.5" customHeight="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 spans="1:26" ht="22.5" customHeight="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 spans="1:26" ht="22.5" customHeight="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 spans="1:26" ht="22.5" customHeight="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 spans="1:26" ht="22.5" customHeight="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 spans="1:26" ht="22.5" customHeight="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 spans="1:26" ht="22.5" customHeight="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 spans="1:26" ht="22.5" customHeight="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 spans="1:26" ht="22.5" customHeight="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 spans="1:26" ht="22.5" customHeight="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 spans="1:26" ht="22.5" customHeight="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 spans="1:26" ht="22.5" customHeight="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 spans="1:26" ht="22.5" customHeight="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 spans="1:26" ht="22.5" customHeight="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 spans="1:26" ht="22.5" customHeight="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 spans="1:26" ht="22.5" customHeight="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 spans="1:26" ht="22.5" customHeight="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 spans="1:26" ht="22.5" customHeight="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 spans="1:26" ht="22.5" customHeight="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 spans="1:26" ht="22.5" customHeight="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 spans="1:26" ht="22.5" customHeight="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 spans="1:26" ht="22.5" customHeight="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 spans="1:26" ht="22.5" customHeight="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 spans="1:26" ht="22.5" customHeight="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 spans="1:26" ht="22.5" customHeight="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 spans="1:26" ht="22.5" customHeight="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 spans="1:26" ht="22.5" customHeight="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 spans="1:26" ht="22.5" customHeight="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 spans="1:26" ht="22.5" customHeight="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 spans="1:26" ht="22.5" customHeight="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 spans="1:26" ht="22.5" customHeight="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 spans="1:26" ht="22.5" customHeight="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 spans="1:26" ht="22.5" customHeight="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 spans="1:26" ht="22.5" customHeight="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 spans="1:26" ht="22.5" customHeight="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 spans="1:26" ht="22.5" customHeight="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 spans="1:26" ht="22.5" customHeight="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 spans="1:26" ht="22.5" customHeight="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 spans="1:26" ht="22.5" customHeight="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 spans="1:26" ht="22.5" customHeight="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 spans="1:26" ht="22.5" customHeight="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 spans="1:26" ht="22.5" customHeight="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 spans="1:26" ht="22.5" customHeight="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 spans="1:26" ht="22.5" customHeight="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 spans="1:26" ht="22.5" customHeight="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 spans="1:26" ht="22.5" customHeight="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 spans="1:26" ht="22.5" customHeight="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 spans="1:26" ht="22.5" customHeight="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 spans="1:26" ht="22.5" customHeight="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 spans="1:26" ht="22.5" customHeight="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 spans="1:26" ht="22.5" customHeight="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 spans="1:26" ht="22.5" customHeight="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 spans="1:26" ht="22.5" customHeight="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 spans="1:26" ht="22.5" customHeight="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 spans="1:26" ht="22.5" customHeight="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 spans="1:26" ht="22.5" customHeight="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 spans="1:26" ht="22.5" customHeight="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 spans="1:26" ht="22.5" customHeight="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 spans="1:26" ht="22.5" customHeight="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 spans="1:26" ht="22.5" customHeight="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 spans="1:26" ht="22.5" customHeight="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 spans="1:26" ht="22.5" customHeight="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 spans="1:26" ht="22.5" customHeight="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 spans="1:26" ht="22.5" customHeight="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 spans="1:26" ht="22.5" customHeight="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 spans="1:26" ht="22.5" customHeight="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 spans="1:26" ht="22.5" customHeight="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 spans="1:26" ht="22.5" customHeight="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 spans="1:26" ht="22.5" customHeight="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 spans="1:26" ht="22.5" customHeight="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 spans="1:26" ht="22.5" customHeight="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 spans="1:26" ht="22.5" customHeight="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 spans="1:26" ht="22.5" customHeight="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 spans="1:26" ht="22.5" customHeight="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 spans="1:26" ht="22.5" customHeight="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 spans="1:26" ht="22.5" customHeight="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 spans="1:26" ht="22.5" customHeight="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 spans="1:26" ht="22.5" customHeight="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 spans="1:26" ht="22.5" customHeight="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 spans="1:26" ht="22.5" customHeight="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 spans="1:26" ht="22.5" customHeight="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 spans="1:26" ht="22.5" customHeight="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 spans="1:26" ht="22.5" customHeight="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 spans="1:26" ht="22.5" customHeight="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 spans="1:26" ht="22.5" customHeight="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 spans="1:26" ht="22.5" customHeight="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 spans="1:26" ht="22.5" customHeight="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 spans="1:26" ht="22.5" customHeight="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 spans="1:26" ht="22.5" customHeight="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 spans="1:26" ht="22.5" customHeight="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 spans="1:26" ht="22.5" customHeight="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 spans="1:26" ht="22.5" customHeight="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 spans="1:26" ht="22.5" customHeight="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 spans="1:26" ht="22.5" customHeight="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 spans="1:26" ht="22.5" customHeight="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 spans="1:26" ht="22.5" customHeight="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 spans="1:26" ht="22.5" customHeight="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 spans="1:26" ht="22.5" customHeight="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 spans="1:26" ht="22.5" customHeight="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 spans="1:26" ht="22.5" customHeight="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 spans="1:26" ht="22.5" customHeight="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 spans="1:26" ht="22.5" customHeight="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 spans="1:26" ht="22.5" customHeight="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 spans="1:26" ht="22.5" customHeight="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 spans="1:26" ht="22.5" customHeight="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 spans="1:26" ht="22.5" customHeight="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 spans="1:26" ht="22.5" customHeight="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 spans="1:26" ht="22.5" customHeight="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 spans="1:26" ht="22.5" customHeight="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 spans="1:26" ht="22.5" customHeight="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 spans="1:26" ht="22.5" customHeight="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 spans="1:26" ht="22.5" customHeight="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 spans="1:26" ht="22.5" customHeight="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 spans="1:26" ht="22.5" customHeight="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 spans="1:26" ht="22.5" customHeight="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 spans="1:26" ht="22.5" customHeight="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 spans="1:26" ht="22.5" customHeight="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 spans="1:26" ht="22.5" customHeight="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 spans="1:26" ht="22.5" customHeight="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 spans="1:26" ht="22.5" customHeight="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 spans="1:26" ht="22.5" customHeight="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 spans="1:26" ht="22.5" customHeight="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 spans="1:26" ht="22.5" customHeight="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 spans="1:26" ht="22.5" customHeight="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 spans="1:26" ht="22.5" customHeight="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 spans="1:26" ht="22.5" customHeight="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 spans="1:26" ht="22.5" customHeight="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 spans="1:26" ht="22.5" customHeight="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 spans="1:26" ht="22.5" customHeight="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 spans="1:26" ht="22.5" customHeight="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 spans="1:26" ht="22.5" customHeight="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 spans="1:26" ht="22.5" customHeight="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 spans="1:26" ht="22.5" customHeight="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 spans="1:26" ht="22.5" customHeight="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 spans="1:26" ht="22.5" customHeight="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 spans="1:26" ht="22.5" customHeight="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 spans="1:26" ht="22.5" customHeight="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 spans="1:26" ht="22.5" customHeight="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 spans="1:26" ht="22.5" customHeight="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 spans="1:26" ht="22.5" customHeight="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 spans="1:26" ht="22.5" customHeight="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 spans="1:26" ht="22.5" customHeight="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 spans="1:26" ht="22.5" customHeight="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 spans="1:26" ht="22.5" customHeight="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 spans="1:26" ht="22.5" customHeight="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 spans="1:26" ht="22.5" customHeight="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 spans="1:26" ht="22.5" customHeight="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 spans="1:26" ht="22.5" customHeight="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 spans="1:26" ht="22.5" customHeight="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 spans="1:26" ht="22.5" customHeight="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 spans="1:26" ht="22.5" customHeight="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 spans="1:26" ht="22.5" customHeight="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 spans="1:26" ht="22.5" customHeight="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 spans="1:26" ht="22.5" customHeight="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 spans="1:26" ht="22.5" customHeight="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 spans="1:26" ht="22.5" customHeight="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 spans="1:26" ht="22.5" customHeight="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 spans="1:26" ht="22.5" customHeight="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 spans="1:26" ht="22.5" customHeight="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 spans="1:26" ht="22.5" customHeight="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 spans="1:26" ht="22.5" customHeight="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 spans="1:26" ht="22.5" customHeight="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 spans="1:26" ht="22.5" customHeight="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 spans="1:26" ht="22.5" customHeight="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 spans="1:26" ht="22.5" customHeight="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 spans="1:26" ht="22.5" customHeight="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 spans="1:26" ht="22.5" customHeight="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 spans="1:26" ht="22.5" customHeight="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 spans="1:26" ht="22.5" customHeight="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 spans="1:26" ht="22.5" customHeight="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 spans="1:26" ht="22.5" customHeight="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 spans="1:26" ht="22.5" customHeight="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 spans="1:26" ht="22.5" customHeight="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 spans="1:26" ht="22.5" customHeight="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 spans="1:26" ht="22.5" customHeight="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 spans="1:26" ht="22.5" customHeight="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 spans="1:26" ht="22.5" customHeight="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 spans="1:26" ht="22.5" customHeight="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 spans="1:26" ht="22.5" customHeight="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 spans="1:26" ht="22.5" customHeight="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 spans="1:26" ht="22.5" customHeight="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 spans="1:26" ht="22.5" customHeight="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 spans="1:26" ht="22.5" customHeight="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 spans="1:26" ht="22.5" customHeight="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 spans="1:26" ht="22.5" customHeight="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 spans="1:26" ht="22.5" customHeight="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 spans="1:26" ht="22.5" customHeight="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 spans="1:26" ht="22.5" customHeight="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 spans="1:26" ht="22.5" customHeight="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 spans="1:26" ht="22.5" customHeight="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 spans="1:26" ht="22.5" customHeight="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 spans="1:26" ht="22.5" customHeight="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 spans="1:26" ht="22.5" customHeight="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 spans="1:26" ht="22.5" customHeight="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 spans="1:26" ht="22.5" customHeight="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 spans="1:26" ht="22.5" customHeight="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 spans="1:26" ht="22.5" customHeight="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 spans="1:26" ht="22.5" customHeight="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 spans="1:26" ht="22.5" customHeight="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 spans="1:26" ht="22.5" customHeight="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 spans="1:26" ht="22.5" customHeight="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 spans="1:26" ht="22.5" customHeight="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 spans="1:26" ht="22.5" customHeight="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 spans="1:26" ht="22.5" customHeight="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 spans="1:26" ht="22.5" customHeight="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 spans="1:26" ht="22.5" customHeight="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 spans="1:26" ht="22.5" customHeight="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 spans="1:26" ht="22.5" customHeight="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 spans="1:26" ht="22.5" customHeight="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 spans="1:26" ht="22.5" customHeight="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 spans="1:26" ht="22.5" customHeight="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 spans="1:26" ht="22.5" customHeight="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 spans="1:26" ht="22.5" customHeight="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 spans="1:26" ht="22.5" customHeight="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 spans="1:26" ht="22.5" customHeight="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 spans="1:26" ht="22.5" customHeight="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 spans="1:26" ht="22.5" customHeight="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 spans="1:26" ht="22.5" customHeight="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 spans="1:26" ht="22.5" customHeight="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 spans="1:26" ht="22.5" customHeight="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 spans="1:26" ht="22.5" customHeight="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 spans="1:26" ht="22.5" customHeight="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 spans="1:26" ht="22.5" customHeight="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 spans="1:26" ht="22.5" customHeight="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 spans="1:26" ht="22.5" customHeight="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 spans="1:26" ht="22.5" customHeight="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 spans="1:26" ht="22.5" customHeight="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 spans="1:26" ht="22.5" customHeight="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 spans="1:26" ht="22.5" customHeight="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 spans="1:26" ht="22.5" customHeight="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 spans="1:26" ht="22.5" customHeight="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 spans="1:26" ht="22.5" customHeight="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 spans="1:26" ht="22.5" customHeight="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 spans="1:26" ht="22.5" customHeight="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 spans="1:26" ht="22.5" customHeight="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 spans="1:26" ht="22.5" customHeight="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 spans="1:26" ht="22.5" customHeight="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 spans="1:26" ht="22.5" customHeight="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 spans="1:26" ht="22.5" customHeight="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 spans="1:26" ht="22.5" customHeight="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 spans="1:26" ht="22.5" customHeight="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 spans="1:26" ht="22.5" customHeight="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 spans="1:26" ht="22.5" customHeight="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 spans="1:26" ht="22.5" customHeight="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 spans="1:26" ht="22.5" customHeight="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 spans="1:26" ht="22.5" customHeight="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 spans="1:26" ht="22.5" customHeight="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 spans="1:26" ht="22.5" customHeight="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 spans="1:26" ht="22.5" customHeight="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 spans="1:26" ht="22.5" customHeight="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 spans="1:26" ht="22.5" customHeight="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 spans="1:26" ht="22.5" customHeight="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 spans="1:26" ht="22.5" customHeight="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 spans="1:26" ht="22.5" customHeight="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 spans="1:26" ht="22.5" customHeight="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 spans="1:26" ht="22.5" customHeight="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 spans="1:26" ht="22.5" customHeight="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 spans="1:26" ht="22.5" customHeight="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 spans="1:26" ht="22.5" customHeight="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 spans="1:26" ht="22.5" customHeight="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 spans="1:26" ht="22.5" customHeight="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 spans="1:26" ht="22.5" customHeight="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 spans="1:26" ht="22.5" customHeight="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 spans="1:26" ht="22.5" customHeight="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 spans="1:26" ht="22.5" customHeight="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 spans="1:26" ht="22.5" customHeight="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 spans="1:26" ht="22.5" customHeight="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 spans="1:26" ht="22.5" customHeight="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 spans="1:26" ht="22.5" customHeight="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 spans="1:26" ht="22.5" customHeight="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 spans="1:26" ht="22.5" customHeight="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 spans="1:26" ht="22.5" customHeight="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 spans="1:26" ht="22.5" customHeight="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 spans="1:26" ht="22.5" customHeight="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 spans="1:26" ht="22.5" customHeight="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 spans="1:26" ht="22.5" customHeight="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 spans="1:26" ht="22.5" customHeight="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 spans="1:26" ht="22.5" customHeight="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 spans="1:26" ht="22.5" customHeight="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 spans="1:26" ht="22.5" customHeight="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 spans="1:26" ht="22.5" customHeight="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 spans="1:26" ht="22.5" customHeight="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 spans="1:26" ht="22.5" customHeight="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 spans="1:26" ht="22.5" customHeight="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 spans="1:26" ht="22.5" customHeight="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 spans="1:26" ht="22.5" customHeight="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 spans="1:26" ht="22.5" customHeight="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 spans="1:26" ht="22.5" customHeight="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 spans="1:26" ht="22.5" customHeight="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 spans="1:26" ht="22.5" customHeight="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 spans="1:26" ht="22.5" customHeight="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 spans="1:26" ht="22.5" customHeight="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 spans="1:26" ht="22.5" customHeight="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 spans="1:26" ht="22.5" customHeight="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 spans="1:26" ht="22.5" customHeight="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 spans="1:26" ht="22.5" customHeight="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 spans="1:26" ht="22.5" customHeight="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 spans="1:26" ht="22.5" customHeight="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 spans="1:26" ht="22.5" customHeight="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 spans="1:26" ht="22.5" customHeight="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 spans="1:26" ht="22.5" customHeight="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 ht="22.5" customHeight="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 spans="1:26" ht="22.5" customHeight="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 spans="1:26" ht="22.5" customHeight="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 spans="1:26" ht="22.5" customHeight="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 spans="1:26" ht="22.5" customHeight="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 spans="1:26" ht="22.5" customHeight="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 spans="1:26" ht="22.5" customHeight="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 spans="1:26" ht="22.5" customHeight="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 spans="1:26" ht="22.5" customHeight="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 spans="1:26" ht="22.5" customHeight="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 spans="1:26" ht="22.5" customHeight="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 spans="1:26" ht="22.5" customHeight="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 spans="1:26" ht="22.5" customHeight="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 spans="1:26" ht="22.5" customHeight="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 spans="1:26" ht="22.5" customHeight="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 spans="1:26" ht="22.5" customHeight="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 spans="1:26" ht="22.5" customHeight="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 spans="1:26" ht="22.5" customHeight="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 spans="1:26" ht="22.5" customHeight="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 spans="1:26" ht="22.5" customHeight="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 spans="1:26" ht="22.5" customHeight="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 spans="1:26" ht="22.5" customHeight="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 spans="1:26" ht="22.5" customHeight="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 spans="1:26" ht="22.5" customHeight="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 spans="1:26" ht="22.5" customHeight="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 spans="1:26" ht="22.5" customHeight="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 spans="1:26" ht="22.5" customHeight="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 spans="1:26" ht="22.5" customHeight="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 spans="1:26" ht="22.5" customHeight="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 spans="1:26" ht="22.5" customHeight="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 spans="1:26" ht="22.5" customHeight="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 spans="1:26" ht="22.5" customHeight="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 spans="1:26" ht="22.5" customHeight="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 spans="1:26" ht="22.5" customHeight="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 spans="1:26" ht="22.5" customHeight="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 spans="1:26" ht="22.5" customHeight="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 spans="1:26" ht="22.5" customHeight="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 spans="1:26" ht="22.5" customHeight="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 spans="1:26" ht="22.5" customHeight="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 spans="1:26" ht="22.5" customHeight="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 spans="1:26" ht="22.5" customHeight="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 spans="1:26" ht="22.5" customHeight="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 spans="1:26" ht="22.5" customHeight="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 spans="1:26" ht="22.5" customHeight="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 spans="1:26" ht="22.5" customHeight="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 spans="1:26" ht="22.5" customHeight="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 spans="1:26" ht="22.5" customHeight="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 spans="1:26" ht="22.5" customHeight="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 spans="1:26" ht="22.5" customHeight="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 spans="1:26" ht="22.5" customHeight="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 spans="1:26" ht="22.5" customHeight="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 spans="1:26" ht="22.5" customHeight="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 spans="1:26" ht="22.5" customHeight="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 spans="1:26" ht="22.5" customHeight="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 spans="1:26" ht="22.5" customHeight="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 spans="1:26" ht="22.5" customHeight="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 spans="1:26" ht="22.5" customHeight="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 spans="1:26" ht="22.5" customHeight="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 spans="1:26" ht="22.5" customHeight="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 spans="1:26" ht="22.5" customHeight="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 spans="1:26" ht="22.5" customHeight="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 spans="1:26" ht="22.5" customHeight="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 spans="1:26" ht="22.5" customHeight="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 spans="1:26" ht="22.5" customHeight="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 spans="1:26" ht="22.5" customHeight="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 spans="1:26" ht="22.5" customHeight="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 spans="1:26" ht="22.5" customHeight="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 spans="1:26" ht="22.5" customHeight="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 spans="1:26" ht="22.5" customHeight="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 spans="1:26" ht="22.5" customHeight="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 spans="1:26" ht="22.5" customHeight="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 spans="1:26" ht="22.5" customHeight="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 spans="1:26" ht="22.5" customHeight="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 spans="1:26" ht="22.5" customHeight="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 spans="1:26" ht="22.5" customHeight="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 spans="1:26" ht="22.5" customHeight="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 spans="1:26" ht="22.5" customHeight="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 spans="1:26" ht="22.5" customHeight="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 spans="1:26" ht="22.5" customHeight="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 spans="1:26" ht="22.5" customHeight="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 spans="1:26" ht="22.5" customHeight="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 spans="1:26" ht="22.5" customHeight="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 spans="1:26" ht="22.5" customHeight="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 spans="1:26" ht="22.5" customHeight="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 spans="1:26" ht="22.5" customHeight="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 spans="1:26" ht="22.5" customHeight="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 spans="1:26" ht="22.5" customHeight="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 spans="1:26" ht="22.5" customHeight="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 spans="1:26" ht="22.5" customHeight="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 spans="1:26" ht="22.5" customHeight="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 spans="1:26" ht="22.5" customHeight="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 spans="1:26" ht="22.5" customHeight="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 spans="1:26" ht="22.5" customHeight="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 spans="1:26" ht="22.5" customHeight="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 spans="1:26" ht="22.5" customHeight="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 spans="1:26" ht="22.5" customHeight="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 spans="1:26" ht="22.5" customHeight="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 spans="1:26" ht="22.5" customHeight="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 spans="1:26" ht="22.5" customHeight="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 spans="1:26" ht="22.5" customHeight="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 spans="1:26" ht="22.5" customHeight="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 spans="1:26" ht="22.5" customHeight="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 spans="1:26" ht="22.5" customHeight="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 spans="1:26" ht="22.5" customHeight="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 spans="1:26" ht="22.5" customHeight="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 spans="1:26" ht="22.5" customHeight="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 spans="1:26" ht="22.5" customHeight="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 spans="1:26" ht="22.5" customHeight="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 spans="1:26" ht="22.5" customHeight="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 spans="1:26" ht="22.5" customHeight="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 spans="1:26" ht="22.5" customHeight="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 spans="1:26" ht="22.5" customHeight="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 spans="1:26" ht="22.5" customHeight="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 spans="1:26" ht="22.5" customHeight="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 spans="1:26" ht="22.5" customHeight="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 spans="1:26" ht="22.5" customHeight="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 spans="1:26" ht="22.5" customHeight="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 spans="1:26" ht="22.5" customHeight="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 spans="1:26" ht="22.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 spans="1:26" ht="22.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 spans="1:26" ht="22.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 spans="1:26" ht="22.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 spans="1:26" ht="22.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 spans="1:26" ht="22.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 spans="1:26" ht="22.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 spans="1:26" ht="22.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 spans="1:26" ht="22.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 spans="1:26" ht="22.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 spans="1:26" ht="22.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 spans="1:26" ht="22.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 spans="1:26" ht="22.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 spans="1:26" ht="22.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 spans="1:26" ht="22.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 spans="1:26" ht="22.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 spans="1:26" ht="22.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 spans="1:26" ht="22.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 spans="1:26" ht="22.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 spans="1:26" ht="22.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 spans="1:26" ht="22.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 spans="1:26" ht="22.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  <row r="1003" spans="1:26" ht="22.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</row>
    <row r="1004" spans="1:26" ht="22.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</row>
    <row r="1005" spans="1:26" ht="22.5" customHeight="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</row>
    <row r="1006" spans="1:26" ht="22.5" customHeight="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</row>
    <row r="1007" spans="1:26" ht="22.5" customHeight="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</row>
  </sheetData>
  <mergeCells count="24">
    <mergeCell ref="F13:I13"/>
    <mergeCell ref="F24:J24"/>
    <mergeCell ref="F35:I35"/>
    <mergeCell ref="F46:J46"/>
    <mergeCell ref="N10:O10"/>
    <mergeCell ref="K13:O13"/>
    <mergeCell ref="K14:L14"/>
    <mergeCell ref="N14:O14"/>
    <mergeCell ref="K35:O35"/>
    <mergeCell ref="K36:L36"/>
    <mergeCell ref="N36:O36"/>
    <mergeCell ref="K4:L4"/>
    <mergeCell ref="N4:O4"/>
    <mergeCell ref="K5:L11"/>
    <mergeCell ref="B6:B7"/>
    <mergeCell ref="C6:D7"/>
    <mergeCell ref="F6:G7"/>
    <mergeCell ref="H6:I7"/>
    <mergeCell ref="N5:O5"/>
    <mergeCell ref="N7:O7"/>
    <mergeCell ref="B8:B9"/>
    <mergeCell ref="C8:D9"/>
    <mergeCell ref="F8:G9"/>
    <mergeCell ref="H8:I9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800-000000000000}">
          <x14:formula1>
            <xm:f>BackendSetting!$O$6:$O$10</xm:f>
          </x14:formula1>
          <xm:sqref>N5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oglio10">
    <outlinePr summaryBelow="0" summaryRight="0"/>
  </sheetPr>
  <dimension ref="A1:Z1021"/>
  <sheetViews>
    <sheetView showGridLines="0" topLeftCell="A52" zoomScale="70" zoomScaleNormal="70" workbookViewId="0">
      <selection activeCell="O71" sqref="O71"/>
    </sheetView>
  </sheetViews>
  <sheetFormatPr baseColWidth="10" defaultColWidth="12.6640625" defaultRowHeight="15.75" customHeight="1"/>
  <cols>
    <col min="1" max="1" width="2.6640625" style="49" customWidth="1"/>
    <col min="2" max="2" width="31.33203125" style="49" customWidth="1"/>
    <col min="3" max="4" width="15.6640625" style="49" customWidth="1"/>
    <col min="5" max="5" width="2.6640625" style="49" customWidth="1"/>
    <col min="6" max="9" width="15.6640625" style="49" customWidth="1"/>
    <col min="10" max="10" width="2.6640625" style="49" customWidth="1"/>
    <col min="11" max="11" width="18" style="49" customWidth="1"/>
    <col min="12" max="12" width="17.5546875" style="49" customWidth="1"/>
    <col min="13" max="13" width="2.6640625" style="49" customWidth="1"/>
    <col min="14" max="15" width="15.6640625" style="49" customWidth="1"/>
    <col min="16" max="16" width="2.6640625" style="49" customWidth="1"/>
    <col min="17" max="16384" width="12.6640625" style="49"/>
  </cols>
  <sheetData>
    <row r="1" spans="1:26" ht="22.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45" customHeight="1">
      <c r="A2" s="54"/>
      <c r="B2" s="57" t="s">
        <v>307</v>
      </c>
      <c r="C2" s="112"/>
      <c r="D2" s="112"/>
      <c r="E2" s="112"/>
      <c r="F2" s="58"/>
      <c r="G2" s="58"/>
      <c r="H2" s="58"/>
      <c r="I2" s="58"/>
      <c r="J2" s="128"/>
      <c r="K2" s="128"/>
      <c r="L2" s="128"/>
      <c r="M2" s="128"/>
      <c r="N2" s="128"/>
      <c r="O2" s="128"/>
      <c r="P2" s="128"/>
      <c r="Q2" s="54"/>
      <c r="R2" s="54"/>
      <c r="S2" s="54"/>
      <c r="T2" s="54"/>
      <c r="U2" s="54"/>
      <c r="V2" s="54"/>
      <c r="W2" s="54"/>
      <c r="X2" s="54"/>
      <c r="Y2" s="54"/>
      <c r="Z2" s="54"/>
    </row>
    <row r="3" spans="1:26" ht="22.5" customHeigh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spans="1:26" ht="22.5" customHeight="1">
      <c r="A4" s="54"/>
      <c r="B4" s="129"/>
      <c r="C4" s="130"/>
      <c r="D4" s="130"/>
      <c r="E4" s="130"/>
      <c r="F4" s="130"/>
      <c r="G4" s="130"/>
      <c r="H4" s="130"/>
      <c r="I4" s="131"/>
      <c r="J4" s="54"/>
      <c r="K4" s="221" t="s">
        <v>308</v>
      </c>
      <c r="L4" s="177"/>
      <c r="M4" s="133"/>
      <c r="N4" s="222" t="s">
        <v>309</v>
      </c>
      <c r="O4" s="17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 spans="1:26" ht="22.5" customHeight="1">
      <c r="A5" s="54"/>
      <c r="B5" s="134"/>
      <c r="C5" s="69"/>
      <c r="D5" s="69"/>
      <c r="E5" s="69"/>
      <c r="F5" s="69"/>
      <c r="G5" s="69"/>
      <c r="H5" s="69"/>
      <c r="I5" s="135"/>
      <c r="J5" s="54"/>
      <c r="K5" s="223">
        <f>IFERROR('Forecast Backend'!AR65,0)</f>
        <v>0.45156451612903231</v>
      </c>
      <c r="L5" s="179"/>
      <c r="M5" s="136"/>
      <c r="N5" s="224" t="s">
        <v>310</v>
      </c>
      <c r="O5" s="181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 spans="1:26" ht="22.5" customHeight="1">
      <c r="A6" s="54"/>
      <c r="B6" s="137" t="s">
        <v>301</v>
      </c>
      <c r="C6" s="210" t="s">
        <v>282</v>
      </c>
      <c r="D6" s="174"/>
      <c r="E6" s="138"/>
      <c r="F6" s="210" t="s">
        <v>302</v>
      </c>
      <c r="G6" s="174"/>
      <c r="H6" s="210" t="s">
        <v>284</v>
      </c>
      <c r="I6" s="179"/>
      <c r="J6" s="54"/>
      <c r="K6" s="178"/>
      <c r="L6" s="179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2.5" customHeight="1">
      <c r="A7" s="54"/>
      <c r="B7" s="212">
        <f>'Forecast Backend'!AB4</f>
        <v>2799.7000000000003</v>
      </c>
      <c r="C7" s="213">
        <f>'Forecast Backend'!AC4</f>
        <v>3422.9399999999996</v>
      </c>
      <c r="D7" s="174"/>
      <c r="E7" s="139"/>
      <c r="F7" s="213">
        <f>'Forecast Backend'!AD4</f>
        <v>-623.23999999999933</v>
      </c>
      <c r="G7" s="174"/>
      <c r="H7" s="214">
        <f>IFERROR('Forecast Backend'!AE4,0)</f>
        <v>-0.22260956531056872</v>
      </c>
      <c r="I7" s="179"/>
      <c r="J7" s="54"/>
      <c r="K7" s="178"/>
      <c r="L7" s="179"/>
      <c r="M7" s="133"/>
      <c r="N7" s="207" t="s">
        <v>287</v>
      </c>
      <c r="O7" s="17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2.5" customHeight="1">
      <c r="A8" s="54"/>
      <c r="B8" s="178"/>
      <c r="C8" s="174"/>
      <c r="D8" s="174"/>
      <c r="E8" s="139"/>
      <c r="F8" s="174"/>
      <c r="G8" s="174"/>
      <c r="H8" s="174"/>
      <c r="I8" s="179"/>
      <c r="J8" s="54"/>
      <c r="K8" s="178"/>
      <c r="L8" s="179"/>
      <c r="M8" s="111"/>
      <c r="N8" s="112" t="s">
        <v>288</v>
      </c>
      <c r="O8" s="140">
        <f>'Forecast Backend'!AT65</f>
        <v>3400.2999999999997</v>
      </c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 spans="1:26" ht="22.5" customHeight="1">
      <c r="A9" s="54"/>
      <c r="B9" s="178"/>
      <c r="C9" s="174"/>
      <c r="D9" s="174"/>
      <c r="E9" s="139"/>
      <c r="F9" s="174"/>
      <c r="G9" s="174"/>
      <c r="H9" s="174"/>
      <c r="I9" s="179"/>
      <c r="J9" s="54"/>
      <c r="K9" s="178"/>
      <c r="L9" s="179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2.5" customHeight="1">
      <c r="A10" s="54"/>
      <c r="B10" s="134"/>
      <c r="C10" s="69"/>
      <c r="D10" s="69"/>
      <c r="E10" s="69"/>
      <c r="F10" s="69"/>
      <c r="G10" s="69"/>
      <c r="H10" s="69"/>
      <c r="I10" s="135"/>
      <c r="J10" s="54"/>
      <c r="K10" s="178"/>
      <c r="L10" s="179"/>
      <c r="M10" s="54"/>
      <c r="N10" s="207" t="s">
        <v>289</v>
      </c>
      <c r="O10" s="17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 spans="1:26" ht="22.5" customHeight="1">
      <c r="A11" s="54"/>
      <c r="B11" s="143"/>
      <c r="C11" s="144"/>
      <c r="D11" s="144"/>
      <c r="E11" s="144"/>
      <c r="F11" s="144"/>
      <c r="G11" s="144"/>
      <c r="H11" s="144"/>
      <c r="I11" s="145"/>
      <c r="J11" s="54"/>
      <c r="K11" s="180"/>
      <c r="L11" s="182"/>
      <c r="M11" s="54"/>
      <c r="N11" s="112" t="s">
        <v>311</v>
      </c>
      <c r="O11" s="140">
        <f>'Forecast Backend'!AO66</f>
        <v>2777.0600000000004</v>
      </c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 spans="1:26" ht="22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 spans="1:26" ht="30" customHeight="1">
      <c r="A13" s="54"/>
      <c r="B13" s="207" t="s">
        <v>312</v>
      </c>
      <c r="C13" s="174"/>
      <c r="D13" s="174"/>
      <c r="E13" s="54"/>
      <c r="F13" s="207" t="s">
        <v>313</v>
      </c>
      <c r="G13" s="174"/>
      <c r="H13" s="174"/>
      <c r="I13" s="174"/>
      <c r="J13" s="150"/>
      <c r="K13" s="207" t="s">
        <v>314</v>
      </c>
      <c r="L13" s="174"/>
      <c r="M13" s="174"/>
      <c r="N13" s="174"/>
      <c r="O13" s="17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 spans="1:26" ht="22.5" customHeight="1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220"/>
      <c r="L14" s="174"/>
      <c r="M14" s="174"/>
      <c r="N14" s="174"/>
      <c r="O14" s="17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 spans="1:26" ht="22.5" customHeigh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174"/>
      <c r="L15" s="174"/>
      <c r="M15" s="174"/>
      <c r="N15" s="174"/>
      <c r="O15" s="17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 spans="1:26" ht="22.5" customHeight="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174"/>
      <c r="L16" s="174"/>
      <c r="M16" s="174"/>
      <c r="N16" s="174"/>
      <c r="O16" s="17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spans="1:26" ht="22.5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174"/>
      <c r="L17" s="174"/>
      <c r="M17" s="174"/>
      <c r="N17" s="174"/>
      <c r="O17" s="17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 spans="1:26" ht="22.5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174"/>
      <c r="L18" s="174"/>
      <c r="M18" s="174"/>
      <c r="N18" s="174"/>
      <c r="O18" s="17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ht="22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174"/>
      <c r="L19" s="174"/>
      <c r="M19" s="174"/>
      <c r="N19" s="174"/>
      <c r="O19" s="17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 spans="1:26" ht="22.5" customHeight="1">
      <c r="A20" s="54"/>
      <c r="B20" s="54"/>
      <c r="C20" s="54"/>
      <c r="D20" s="54"/>
      <c r="E20" s="54"/>
      <c r="F20" s="54"/>
      <c r="G20" s="54"/>
      <c r="H20" s="54"/>
      <c r="I20" s="54"/>
      <c r="J20" s="54"/>
      <c r="K20" s="174"/>
      <c r="L20" s="174"/>
      <c r="M20" s="174"/>
      <c r="N20" s="174"/>
      <c r="O20" s="17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spans="1:26" ht="22.5" customHeight="1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174"/>
      <c r="L21" s="174"/>
      <c r="M21" s="174"/>
      <c r="N21" s="174"/>
      <c r="O21" s="17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pans="1:26" ht="22.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174"/>
      <c r="L22" s="174"/>
      <c r="M22" s="174"/>
      <c r="N22" s="174"/>
      <c r="O22" s="17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spans="1:26" ht="22.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174"/>
      <c r="L23" s="174"/>
      <c r="M23" s="174"/>
      <c r="N23" s="174"/>
      <c r="O23" s="17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 spans="1:26" ht="22.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174"/>
      <c r="L24" s="174"/>
      <c r="M24" s="174"/>
      <c r="N24" s="174"/>
      <c r="O24" s="17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spans="1:26" ht="22.5" customHeight="1">
      <c r="A25" s="54"/>
      <c r="B25" s="54"/>
      <c r="C25" s="54"/>
      <c r="D25" s="54"/>
      <c r="E25" s="54"/>
      <c r="F25" s="54"/>
      <c r="G25" s="54"/>
      <c r="H25" s="54"/>
      <c r="I25" s="54"/>
      <c r="J25" s="54"/>
      <c r="K25" s="174"/>
      <c r="L25" s="174"/>
      <c r="M25" s="174"/>
      <c r="N25" s="174"/>
      <c r="O25" s="17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 spans="1:26" ht="22.5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174"/>
      <c r="L26" s="174"/>
      <c r="M26" s="174"/>
      <c r="N26" s="174"/>
      <c r="O26" s="17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spans="1:26" ht="30" customHeight="1">
      <c r="A27" s="54"/>
      <c r="B27" s="132" t="s">
        <v>291</v>
      </c>
      <c r="C27" s="132" t="s">
        <v>292</v>
      </c>
      <c r="D27" s="132" t="s">
        <v>293</v>
      </c>
      <c r="E27" s="54"/>
      <c r="F27" s="207" t="s">
        <v>294</v>
      </c>
      <c r="G27" s="174"/>
      <c r="H27" s="174"/>
      <c r="I27" s="174"/>
      <c r="J27" s="54"/>
      <c r="K27" s="207" t="s">
        <v>295</v>
      </c>
      <c r="L27" s="174"/>
      <c r="M27" s="174"/>
      <c r="N27" s="174"/>
      <c r="O27" s="17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 spans="1:26" ht="22.5" customHeight="1">
      <c r="A28" s="54"/>
      <c r="B28" s="113" t="str">
        <f>IF('Forecast Backend'!Z10="","",'Forecast Backend'!Z10)</f>
        <v>FINO A</v>
      </c>
      <c r="C28" s="147">
        <f>IF('Forecast Backend'!AA10="","",'Forecast Backend'!AA10)</f>
        <v>2588.88</v>
      </c>
      <c r="D28" s="148">
        <f>IF('Forecast Backend'!AB10="","",'Forecast Backend'!AB10)</f>
        <v>0.92469907490088221</v>
      </c>
      <c r="E28" s="54"/>
      <c r="F28" s="54"/>
      <c r="G28" s="54"/>
      <c r="H28" s="54"/>
      <c r="I28" s="54"/>
      <c r="J28" s="54"/>
      <c r="K28" s="215"/>
      <c r="L28" s="181"/>
      <c r="M28" s="128"/>
      <c r="N28" s="216"/>
      <c r="O28" s="181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 spans="1:26" ht="22.5" customHeight="1">
      <c r="A29" s="54"/>
      <c r="B29" s="113" t="str">
        <f>IF('Forecast Backend'!Z11="","",'Forecast Backend'!Z11)</f>
        <v>POS</v>
      </c>
      <c r="C29" s="147">
        <f>IF('Forecast Backend'!AA11="","",'Forecast Backend'!AA11)</f>
        <v>210.82</v>
      </c>
      <c r="D29" s="148">
        <f>IF('Forecast Backend'!AB11="","",'Forecast Backend'!AB11)</f>
        <v>7.5300925099117746E-2</v>
      </c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 spans="1:26" ht="22.5" customHeight="1">
      <c r="A30" s="54"/>
      <c r="B30" s="113" t="str">
        <f>IF('Forecast Backend'!Z12="","",'Forecast Backend'!Z12)</f>
        <v/>
      </c>
      <c r="C30" s="147" t="str">
        <f>IF('Forecast Backend'!AA12="","",'Forecast Backend'!AA12)</f>
        <v/>
      </c>
      <c r="D30" s="148" t="str">
        <f>IF('Forecast Backend'!AB12="","",'Forecast Backend'!AB12)</f>
        <v/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 spans="1:26" ht="22.5" customHeight="1">
      <c r="A31" s="54"/>
      <c r="B31" s="113" t="str">
        <f>IF('Forecast Backend'!Z13="","",'Forecast Backend'!Z13)</f>
        <v/>
      </c>
      <c r="C31" s="147" t="str">
        <f>IF('Forecast Backend'!AA13="","",'Forecast Backend'!AA13)</f>
        <v/>
      </c>
      <c r="D31" s="148" t="str">
        <f>IF('Forecast Backend'!AB13="","",'Forecast Backend'!AB13)</f>
        <v/>
      </c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 spans="1:26" ht="22.5" customHeight="1">
      <c r="A32" s="54"/>
      <c r="B32" s="113" t="str">
        <f>IF('Forecast Backend'!Z14="","",'Forecast Backend'!Z14)</f>
        <v/>
      </c>
      <c r="C32" s="147" t="str">
        <f>IF('Forecast Backend'!AA14="","",'Forecast Backend'!AA14)</f>
        <v/>
      </c>
      <c r="D32" s="148" t="str">
        <f>IF('Forecast Backend'!AB14="","",'Forecast Backend'!AB14)</f>
        <v/>
      </c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22.5" customHeight="1">
      <c r="A33" s="54"/>
      <c r="B33" s="113" t="str">
        <f>IF('Forecast Backend'!Z15="","",'Forecast Backend'!Z15)</f>
        <v/>
      </c>
      <c r="C33" s="147" t="str">
        <f>IF('Forecast Backend'!AA15="","",'Forecast Backend'!AA15)</f>
        <v/>
      </c>
      <c r="D33" s="148" t="str">
        <f>IF('Forecast Backend'!AB15="","",'Forecast Backend'!AB15)</f>
        <v/>
      </c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22.5" customHeight="1">
      <c r="A34" s="54"/>
      <c r="B34" s="113" t="str">
        <f>IF('Forecast Backend'!Z16="","",'Forecast Backend'!Z16)</f>
        <v/>
      </c>
      <c r="C34" s="147" t="str">
        <f>IF('Forecast Backend'!AA16="","",'Forecast Backend'!AA16)</f>
        <v/>
      </c>
      <c r="D34" s="148" t="str">
        <f>IF('Forecast Backend'!AB16="","",'Forecast Backend'!AB16)</f>
        <v/>
      </c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 spans="1:26" ht="22.5" customHeight="1">
      <c r="A35" s="54"/>
      <c r="B35" s="113" t="str">
        <f>IF('Forecast Backend'!Z17="","",'Forecast Backend'!Z17)</f>
        <v/>
      </c>
      <c r="C35" s="147" t="str">
        <f>IF('Forecast Backend'!AA17="","",'Forecast Backend'!AA17)</f>
        <v/>
      </c>
      <c r="D35" s="148" t="str">
        <f>IF('Forecast Backend'!AB17="","",'Forecast Backend'!AB17)</f>
        <v/>
      </c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 spans="1:26" ht="22.5" customHeight="1">
      <c r="A36" s="54"/>
      <c r="B36" s="113" t="str">
        <f>IF('Forecast Backend'!Z18="","",'Forecast Backend'!Z18)</f>
        <v/>
      </c>
      <c r="C36" s="147" t="str">
        <f>IF('Forecast Backend'!AA18="","",'Forecast Backend'!AA18)</f>
        <v/>
      </c>
      <c r="D36" s="148" t="str">
        <f>IF('Forecast Backend'!AB18="","",'Forecast Backend'!AB18)</f>
        <v/>
      </c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 spans="1:26" ht="22.5" customHeight="1">
      <c r="A37" s="54"/>
      <c r="B37" s="113" t="str">
        <f>IF('Forecast Backend'!Z19="","",'Forecast Backend'!Z19)</f>
        <v/>
      </c>
      <c r="C37" s="147" t="str">
        <f>IF('Forecast Backend'!AA19="","",'Forecast Backend'!AA19)</f>
        <v/>
      </c>
      <c r="D37" s="148" t="str">
        <f>IF('Forecast Backend'!AB19="","",'Forecast Backend'!AB19)</f>
        <v/>
      </c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 spans="1:26" ht="22.5" customHeight="1">
      <c r="A38" s="54"/>
      <c r="B38" s="113" t="str">
        <f>IF('Forecast Backend'!Z20="","",'Forecast Backend'!Z20)</f>
        <v/>
      </c>
      <c r="C38" s="147" t="str">
        <f>IF('Forecast Backend'!AA20="","",'Forecast Backend'!AA20)</f>
        <v/>
      </c>
      <c r="D38" s="148" t="str">
        <f>IF('Forecast Backend'!AB20="","",'Forecast Backend'!AB20)</f>
        <v/>
      </c>
      <c r="E38" s="54"/>
      <c r="F38" s="47"/>
      <c r="G38" s="47"/>
      <c r="H38" s="47"/>
      <c r="I38" s="47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 spans="1:26" ht="22.5" customHeight="1">
      <c r="A39" s="54"/>
      <c r="B39" s="113" t="str">
        <f>IF('Forecast Backend'!Z21="","",'Forecast Backend'!Z21)</f>
        <v/>
      </c>
      <c r="C39" s="147" t="str">
        <f>IF('Forecast Backend'!AA21="","",'Forecast Backend'!AA21)</f>
        <v/>
      </c>
      <c r="D39" s="148" t="str">
        <f>IF('Forecast Backend'!AB21="","",'Forecast Backend'!AB21)</f>
        <v/>
      </c>
      <c r="E39" s="54"/>
      <c r="F39" s="47"/>
      <c r="G39" s="47"/>
      <c r="H39" s="47"/>
      <c r="I39" s="47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1:26" ht="22.5" customHeight="1">
      <c r="A40" s="54"/>
      <c r="B40" s="113" t="str">
        <f>IF('Forecast Backend'!Z22="","",'Forecast Backend'!Z22)</f>
        <v/>
      </c>
      <c r="C40" s="147" t="str">
        <f>IF('Forecast Backend'!AA22="","",'Forecast Backend'!AA22)</f>
        <v/>
      </c>
      <c r="D40" s="148" t="str">
        <f>IF('Forecast Backend'!AB22="","",'Forecast Backend'!AB22)</f>
        <v/>
      </c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6" ht="22.5" customHeight="1">
      <c r="A41" s="54"/>
      <c r="B41" s="113" t="str">
        <f>IF('Forecast Backend'!Z23="","",'Forecast Backend'!Z23)</f>
        <v/>
      </c>
      <c r="C41" s="147" t="str">
        <f>IF('Forecast Backend'!AA23="","",'Forecast Backend'!AA23)</f>
        <v/>
      </c>
      <c r="D41" s="148" t="str">
        <f>IF('Forecast Backend'!AB23="","",'Forecast Backend'!AB23)</f>
        <v/>
      </c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 spans="1:26" ht="22.5" customHeight="1">
      <c r="A42" s="54"/>
      <c r="B42" s="113" t="str">
        <f>IF('Forecast Backend'!Z24="","",'Forecast Backend'!Z24)</f>
        <v/>
      </c>
      <c r="C42" s="147" t="str">
        <f>IF('Forecast Backend'!AA24="","",'Forecast Backend'!AA24)</f>
        <v/>
      </c>
      <c r="D42" s="148" t="str">
        <f>IF('Forecast Backend'!AB24="","",'Forecast Backend'!AB24)</f>
        <v/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 spans="1:26" ht="22.5" customHeight="1">
      <c r="A43" s="54"/>
      <c r="B43" s="113" t="str">
        <f>IF('Forecast Backend'!Z25="","",'Forecast Backend'!Z25)</f>
        <v/>
      </c>
      <c r="C43" s="147" t="str">
        <f>IF('Forecast Backend'!AA25="","",'Forecast Backend'!AA25)</f>
        <v/>
      </c>
      <c r="D43" s="148" t="str">
        <f>IF('Forecast Backend'!AB25="","",'Forecast Backend'!AB25)</f>
        <v/>
      </c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 spans="1:26" ht="22.5" customHeight="1">
      <c r="A44" s="54"/>
      <c r="B44" s="113" t="str">
        <f>IF('Forecast Backend'!Z26="","",'Forecast Backend'!Z26)</f>
        <v/>
      </c>
      <c r="C44" s="147" t="str">
        <f>IF('Forecast Backend'!AA26="","",'Forecast Backend'!AA26)</f>
        <v/>
      </c>
      <c r="D44" s="148" t="str">
        <f>IF('Forecast Backend'!AB26="","",'Forecast Backend'!AB26)</f>
        <v/>
      </c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 spans="1:26" ht="22.5" customHeight="1">
      <c r="A45" s="54"/>
      <c r="B45" s="113" t="str">
        <f>IF('Forecast Backend'!Z27="","",'Forecast Backend'!Z27)</f>
        <v/>
      </c>
      <c r="C45" s="147" t="str">
        <f>IF('Forecast Backend'!AA27="","",'Forecast Backend'!AA27)</f>
        <v/>
      </c>
      <c r="D45" s="148" t="str">
        <f>IF('Forecast Backend'!AB27="","",'Forecast Backend'!AB27)</f>
        <v/>
      </c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 spans="1:26" ht="22.5" customHeight="1">
      <c r="A46" s="54"/>
      <c r="B46" s="113" t="str">
        <f>IF('Forecast Backend'!Z28="","",'Forecast Backend'!Z28)</f>
        <v/>
      </c>
      <c r="C46" s="147" t="str">
        <f>IF('Forecast Backend'!AA28="","",'Forecast Backend'!AA28)</f>
        <v/>
      </c>
      <c r="D46" s="148" t="str">
        <f>IF('Forecast Backend'!AB28="","",'Forecast Backend'!AB28)</f>
        <v/>
      </c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 spans="1:26" ht="22.5" customHeight="1">
      <c r="A47" s="54"/>
      <c r="B47" s="113" t="str">
        <f>IF('Forecast Backend'!Z29="","",'Forecast Backend'!Z29)</f>
        <v/>
      </c>
      <c r="C47" s="147" t="str">
        <f>IF('Forecast Backend'!AA29="","",'Forecast Backend'!AA29)</f>
        <v/>
      </c>
      <c r="D47" s="148" t="str">
        <f>IF('Forecast Backend'!AB29="","",'Forecast Backend'!AB29)</f>
        <v/>
      </c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 spans="1:26" ht="22.5" customHeight="1">
      <c r="A48" s="54"/>
      <c r="B48" s="55"/>
      <c r="C48" s="55"/>
      <c r="D48" s="55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 spans="1:26" ht="30" customHeight="1">
      <c r="A49" s="54"/>
      <c r="B49" s="132" t="s">
        <v>297</v>
      </c>
      <c r="C49" s="132" t="s">
        <v>292</v>
      </c>
      <c r="D49" s="132" t="s">
        <v>293</v>
      </c>
      <c r="E49" s="54"/>
      <c r="F49" s="207" t="s">
        <v>298</v>
      </c>
      <c r="G49" s="174"/>
      <c r="H49" s="174"/>
      <c r="I49" s="174"/>
      <c r="J49" s="54"/>
      <c r="K49" s="207" t="s">
        <v>315</v>
      </c>
      <c r="L49" s="174"/>
      <c r="M49" s="174"/>
      <c r="N49" s="174"/>
      <c r="O49" s="17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 spans="1:26" ht="22.5" customHeight="1">
      <c r="A50" s="54"/>
      <c r="B50" s="113" t="str">
        <f>IF('Forecast Backend'!AF10="","",'Forecast Backend'!AF10)</f>
        <v>Borgo Stajnbech</v>
      </c>
      <c r="C50" s="147">
        <f>IF('Forecast Backend'!AG10="","",'Forecast Backend'!AG10)</f>
        <v>1070.26</v>
      </c>
      <c r="D50" s="148">
        <f>IF('Forecast Backend'!AH10="","",'Forecast Backend'!AH10)</f>
        <v>0.31267273162836628</v>
      </c>
      <c r="E50" s="54"/>
      <c r="F50" s="54"/>
      <c r="G50" s="54"/>
      <c r="H50" s="54"/>
      <c r="I50" s="54"/>
      <c r="J50" s="54"/>
      <c r="K50" s="215"/>
      <c r="L50" s="181"/>
      <c r="M50" s="128"/>
      <c r="N50" s="216"/>
      <c r="O50" s="181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 spans="1:26" ht="22.5" customHeight="1">
      <c r="A51" s="54"/>
      <c r="B51" s="113" t="str">
        <f>IF('Forecast Backend'!AF11="","",'Forecast Backend'!AF11)</f>
        <v>Assicurazione</v>
      </c>
      <c r="C51" s="147">
        <f>IF('Forecast Backend'!AG11="","",'Forecast Backend'!AG11)</f>
        <v>90.06</v>
      </c>
      <c r="D51" s="148">
        <f>IF('Forecast Backend'!AH11="","",'Forecast Backend'!AH11)</f>
        <v>2.6310715349962318E-2</v>
      </c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 spans="1:26" ht="22.5" customHeight="1">
      <c r="A52" s="54"/>
      <c r="B52" s="113" t="str">
        <f>IF('Forecast Backend'!AF12="","",'Forecast Backend'!AF12)</f>
        <v>Tasse</v>
      </c>
      <c r="C52" s="147">
        <f>IF('Forecast Backend'!AG12="","",'Forecast Backend'!AG12)</f>
        <v>1867.3400000000001</v>
      </c>
      <c r="D52" s="148">
        <f>IF('Forecast Backend'!AH12="","",'Forecast Backend'!AH12)</f>
        <v>0.54553687765488157</v>
      </c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 spans="1:26" ht="22.5" customHeight="1">
      <c r="A53" s="54"/>
      <c r="B53" s="113" t="str">
        <f>IF('Forecast Backend'!AF13="","",'Forecast Backend'!AF13)</f>
        <v>Imprevisti</v>
      </c>
      <c r="C53" s="147">
        <f>IF('Forecast Backend'!AG13="","",'Forecast Backend'!AG13)</f>
        <v>395.28</v>
      </c>
      <c r="D53" s="148">
        <f>IF('Forecast Backend'!AH13="","",'Forecast Backend'!AH13)</f>
        <v>0.11547967536678996</v>
      </c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 spans="1:26" ht="22.5" customHeight="1">
      <c r="A54" s="54"/>
      <c r="B54" s="113" t="str">
        <f>IF('Forecast Backend'!AF14="","",'Forecast Backend'!AF14)</f>
        <v/>
      </c>
      <c r="C54" s="147" t="str">
        <f>IF('Forecast Backend'!AG14="","",'Forecast Backend'!AG14)</f>
        <v/>
      </c>
      <c r="D54" s="148" t="str">
        <f>IF('Forecast Backend'!AH14="","",'Forecast Backend'!AH14)</f>
        <v/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 spans="1:26" ht="22.5" customHeight="1">
      <c r="A55" s="54"/>
      <c r="B55" s="113" t="str">
        <f>IF('Forecast Backend'!AF15="","",'Forecast Backend'!AF15)</f>
        <v/>
      </c>
      <c r="C55" s="147" t="str">
        <f>IF('Forecast Backend'!AG15="","",'Forecast Backend'!AG15)</f>
        <v/>
      </c>
      <c r="D55" s="148" t="str">
        <f>IF('Forecast Backend'!AH15="","",'Forecast Backend'!AH15)</f>
        <v/>
      </c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 spans="1:26" ht="22.5" customHeight="1">
      <c r="A56" s="54"/>
      <c r="B56" s="113" t="str">
        <f>IF('Forecast Backend'!AF16="","",'Forecast Backend'!AF16)</f>
        <v/>
      </c>
      <c r="C56" s="147" t="str">
        <f>IF('Forecast Backend'!AG16="","",'Forecast Backend'!AG16)</f>
        <v/>
      </c>
      <c r="D56" s="148" t="str">
        <f>IF('Forecast Backend'!AH16="","",'Forecast Backend'!AH16)</f>
        <v/>
      </c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 spans="1:26" ht="22.5" customHeight="1">
      <c r="A57" s="54"/>
      <c r="B57" s="113" t="str">
        <f>IF('Forecast Backend'!AF17="","",'Forecast Backend'!AF17)</f>
        <v/>
      </c>
      <c r="C57" s="147" t="str">
        <f>IF('Forecast Backend'!AG17="","",'Forecast Backend'!AG17)</f>
        <v/>
      </c>
      <c r="D57" s="148" t="str">
        <f>IF('Forecast Backend'!AH17="","",'Forecast Backend'!AH17)</f>
        <v/>
      </c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 spans="1:26" ht="22.5" customHeight="1">
      <c r="A58" s="54"/>
      <c r="B58" s="113" t="str">
        <f>IF('Forecast Backend'!AF18="","",'Forecast Backend'!AF18)</f>
        <v/>
      </c>
      <c r="C58" s="147" t="str">
        <f>IF('Forecast Backend'!AG18="","",'Forecast Backend'!AG18)</f>
        <v/>
      </c>
      <c r="D58" s="148" t="str">
        <f>IF('Forecast Backend'!AH18="","",'Forecast Backend'!AH18)</f>
        <v/>
      </c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 spans="1:26" ht="22.5" customHeight="1">
      <c r="A59" s="54"/>
      <c r="B59" s="113" t="str">
        <f>IF('Forecast Backend'!AF19="","",'Forecast Backend'!AF19)</f>
        <v/>
      </c>
      <c r="C59" s="147" t="str">
        <f>IF('Forecast Backend'!AG19="","",'Forecast Backend'!AG19)</f>
        <v/>
      </c>
      <c r="D59" s="148" t="str">
        <f>IF('Forecast Backend'!AH19="","",'Forecast Backend'!AH19)</f>
        <v/>
      </c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 spans="1:26" ht="22.5" customHeight="1">
      <c r="A60" s="54"/>
      <c r="B60" s="113" t="str">
        <f>IF('Forecast Backend'!AF20="","",'Forecast Backend'!AF20)</f>
        <v/>
      </c>
      <c r="C60" s="147" t="str">
        <f>IF('Forecast Backend'!AG20="","",'Forecast Backend'!AG20)</f>
        <v/>
      </c>
      <c r="D60" s="148" t="str">
        <f>IF('Forecast Backend'!AH20="","",'Forecast Backend'!AH20)</f>
        <v/>
      </c>
      <c r="E60" s="54"/>
      <c r="F60" s="207" t="s">
        <v>306</v>
      </c>
      <c r="G60" s="174"/>
      <c r="H60" s="174"/>
      <c r="I60" s="174"/>
      <c r="J60" s="17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 spans="1:26" ht="22.5" customHeight="1">
      <c r="A61" s="54"/>
      <c r="B61" s="113" t="str">
        <f>IF('Forecast Backend'!AF21="","",'Forecast Backend'!AF21)</f>
        <v/>
      </c>
      <c r="C61" s="147" t="str">
        <f>IF('Forecast Backend'!AG21="","",'Forecast Backend'!AG21)</f>
        <v/>
      </c>
      <c r="D61" s="148" t="str">
        <f>IF('Forecast Backend'!AH21="","",'Forecast Backend'!AH21)</f>
        <v/>
      </c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 spans="1:26" ht="22.5" customHeight="1">
      <c r="A62" s="54"/>
      <c r="B62" s="113" t="str">
        <f>IF('Forecast Backend'!AF22="","",'Forecast Backend'!AF22)</f>
        <v/>
      </c>
      <c r="C62" s="147" t="str">
        <f>IF('Forecast Backend'!AG22="","",'Forecast Backend'!AG22)</f>
        <v/>
      </c>
      <c r="D62" s="148" t="str">
        <f>IF('Forecast Backend'!AH22="","",'Forecast Backend'!AH22)</f>
        <v/>
      </c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 spans="1:26" ht="22.5" customHeight="1">
      <c r="A63" s="54"/>
      <c r="B63" s="113" t="str">
        <f>IF('Forecast Backend'!AF23="","",'Forecast Backend'!AF23)</f>
        <v/>
      </c>
      <c r="C63" s="147" t="str">
        <f>IF('Forecast Backend'!AG23="","",'Forecast Backend'!AG23)</f>
        <v/>
      </c>
      <c r="D63" s="148" t="str">
        <f>IF('Forecast Backend'!AH23="","",'Forecast Backend'!AH23)</f>
        <v/>
      </c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 spans="1:26" ht="22.5" customHeight="1">
      <c r="A64" s="54"/>
      <c r="B64" s="113" t="str">
        <f>IF('Forecast Backend'!AF24="","",'Forecast Backend'!AF24)</f>
        <v/>
      </c>
      <c r="C64" s="147" t="str">
        <f>IF('Forecast Backend'!AG24="","",'Forecast Backend'!AG24)</f>
        <v/>
      </c>
      <c r="D64" s="148" t="str">
        <f>IF('Forecast Backend'!AH24="","",'Forecast Backend'!AH24)</f>
        <v/>
      </c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 spans="1:26" ht="22.5" customHeight="1">
      <c r="A65" s="54"/>
      <c r="B65" s="113" t="str">
        <f>IF('Forecast Backend'!AF25="","",'Forecast Backend'!AF25)</f>
        <v/>
      </c>
      <c r="C65" s="147" t="str">
        <f>IF('Forecast Backend'!AG25="","",'Forecast Backend'!AG25)</f>
        <v/>
      </c>
      <c r="D65" s="148" t="str">
        <f>IF('Forecast Backend'!AH25="","",'Forecast Backend'!AH25)</f>
        <v/>
      </c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 spans="1:26" ht="22.5" customHeight="1">
      <c r="A66" s="54"/>
      <c r="B66" s="113" t="str">
        <f>IF('Forecast Backend'!AF26="","",'Forecast Backend'!AF26)</f>
        <v/>
      </c>
      <c r="C66" s="147" t="str">
        <f>IF('Forecast Backend'!AG26="","",'Forecast Backend'!AG26)</f>
        <v/>
      </c>
      <c r="D66" s="148" t="str">
        <f>IF('Forecast Backend'!AH26="","",'Forecast Backend'!AH26)</f>
        <v/>
      </c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 spans="1:26" ht="22.5" customHeight="1">
      <c r="A67" s="54"/>
      <c r="B67" s="113" t="str">
        <f>IF('Forecast Backend'!AF27="","",'Forecast Backend'!AF27)</f>
        <v/>
      </c>
      <c r="C67" s="147" t="str">
        <f>IF('Forecast Backend'!AG27="","",'Forecast Backend'!AG27)</f>
        <v/>
      </c>
      <c r="D67" s="148" t="str">
        <f>IF('Forecast Backend'!AH27="","",'Forecast Backend'!AH27)</f>
        <v/>
      </c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 spans="1:26" ht="22.5" customHeight="1">
      <c r="A68" s="54"/>
      <c r="B68" s="113" t="str">
        <f>IF('Forecast Backend'!AF28="","",'Forecast Backend'!AF28)</f>
        <v/>
      </c>
      <c r="C68" s="147" t="str">
        <f>IF('Forecast Backend'!AG28="","",'Forecast Backend'!AG28)</f>
        <v/>
      </c>
      <c r="D68" s="148" t="str">
        <f>IF('Forecast Backend'!AH28="","",'Forecast Backend'!AH28)</f>
        <v/>
      </c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 spans="1:26" ht="22.5" customHeight="1">
      <c r="A69" s="54"/>
      <c r="B69" s="113" t="str">
        <f>IF('Forecast Backend'!AF29="","",'Forecast Backend'!AF29)</f>
        <v/>
      </c>
      <c r="C69" s="147" t="str">
        <f>IF('Forecast Backend'!AG29="","",'Forecast Backend'!AG29)</f>
        <v/>
      </c>
      <c r="D69" s="148" t="str">
        <f>IF('Forecast Backend'!AH29="","",'Forecast Backend'!AH29)</f>
        <v/>
      </c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 spans="1:26" ht="22.5" customHeight="1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 spans="1:26" ht="22.5" customHeight="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 spans="1:26" ht="22.5" customHeight="1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 spans="1:26" ht="22.5" customHeight="1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 spans="1:26" ht="22.5" customHeight="1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 spans="1:26" ht="22.5" customHeight="1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 spans="1:26" ht="22.5" customHeight="1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 spans="1:26" ht="22.5" customHeight="1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 spans="1:26" ht="22.5" customHeight="1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 spans="1:26" ht="22.5" customHeight="1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 spans="1:26" ht="22.5" customHeight="1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 spans="1:26" ht="22.5" customHeight="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 spans="1:26" ht="22.5" customHeight="1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 spans="1:26" ht="22.5" customHeight="1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 spans="1:26" ht="22.5" customHeight="1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 spans="1:26" ht="22.5" customHeight="1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 spans="1:26" ht="22.5" customHeight="1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 spans="1:26" ht="22.5" customHeight="1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 spans="1:26" ht="22.5" customHeight="1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 spans="1:26" ht="22.5" customHeight="1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 spans="1:26" ht="22.5" customHeight="1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 spans="1:26" ht="22.5" customHeight="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 spans="1:26" ht="22.5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 spans="1:26" ht="22.5" customHeight="1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 spans="1:26" ht="22.5" customHeight="1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 spans="1:26" ht="22.5" customHeight="1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 spans="1:26" ht="22.5" customHeight="1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 spans="1:26" ht="22.5" customHeight="1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 spans="1:26" ht="22.5" customHeight="1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 spans="1:26" ht="22.5" customHeight="1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 spans="1:26" ht="22.5" customHeight="1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 spans="1:26" ht="22.5" customHeight="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 spans="1:26" ht="22.5" customHeight="1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 spans="1:26" ht="22.5" customHeight="1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 spans="1:26" ht="22.5" customHeight="1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 spans="1:26" ht="22.5" customHeight="1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 spans="1:26" ht="22.5" customHeight="1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 spans="1:26" ht="22.5" customHeight="1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 spans="1:26" ht="22.5" customHeight="1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 spans="1:26" ht="22.5" customHeight="1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 spans="1:26" ht="22.5" customHeight="1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 spans="1:26" ht="22.5" customHeight="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 spans="1:26" ht="22.5" customHeight="1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 spans="1:26" ht="22.5" customHeight="1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 spans="1:26" ht="22.5" customHeight="1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 spans="1:26" ht="22.5" customHeight="1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 spans="1:26" ht="22.5" customHeight="1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 spans="1:26" ht="22.5" customHeight="1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 spans="1:26" ht="22.5" customHeight="1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 spans="1:26" ht="22.5" customHeight="1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 spans="1:26" ht="22.5" customHeight="1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 spans="1:26" ht="22.5" customHeight="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 spans="1:26" ht="22.5" customHeight="1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 spans="1:26" ht="22.5" customHeight="1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 spans="1:26" ht="22.5" customHeight="1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 spans="1:26" ht="22.5" customHeight="1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 spans="1:26" ht="22.5" customHeight="1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 spans="1:26" ht="22.5" customHeight="1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 spans="1:26" ht="22.5" customHeight="1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 spans="1:26" ht="22.5" customHeight="1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 spans="1:26" ht="22.5" customHeight="1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 spans="1:26" ht="22.5" customHeight="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 spans="1:26" ht="22.5" customHeight="1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 spans="1:26" ht="22.5" customHeight="1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 spans="1:26" ht="22.5" customHeight="1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 spans="1:26" ht="22.5" customHeight="1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 spans="1:26" ht="22.5" customHeight="1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 spans="1:26" ht="22.5" customHeight="1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 spans="1:26" ht="22.5" customHeight="1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 spans="1:26" ht="22.5" customHeight="1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 spans="1:26" ht="22.5" customHeight="1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 spans="1:26" ht="22.5" customHeight="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 spans="1:26" ht="22.5" customHeight="1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 spans="1:26" ht="22.5" customHeight="1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 spans="1:26" ht="22.5" customHeight="1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 spans="1:26" ht="22.5" customHeight="1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 spans="1:26" ht="22.5" customHeight="1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 spans="1:26" ht="22.5" customHeight="1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 spans="1:26" ht="22.5" customHeight="1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 spans="1:26" ht="22.5" customHeight="1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 spans="1:26" ht="22.5" customHeight="1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 spans="1:26" ht="22.5" customHeight="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 spans="1:26" ht="22.5" customHeight="1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 spans="1:26" ht="22.5" customHeight="1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 spans="1:26" ht="22.5" customHeight="1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 spans="1:26" ht="22.5" customHeight="1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 spans="1:26" ht="22.5" customHeight="1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 spans="1:26" ht="22.5" customHeight="1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 spans="1:26" ht="22.5" customHeight="1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 spans="1:26" ht="22.5" customHeight="1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 spans="1:26" ht="22.5" customHeight="1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 spans="1:26" ht="22.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 spans="1:26" ht="22.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 spans="1:26" ht="22.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 spans="1:26" ht="22.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 spans="1:26" ht="22.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spans="1:26" ht="22.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 spans="1:26" ht="22.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 spans="1:26" ht="22.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 spans="1:26" ht="22.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 spans="1:26" ht="22.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 spans="1:26" ht="22.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 spans="1:26" ht="22.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 spans="1:26" ht="22.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 spans="1:26" ht="22.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 spans="1:26" ht="22.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 spans="1:26" ht="22.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 spans="1:26" ht="22.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 spans="1:26" ht="22.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 spans="1:26" ht="22.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 spans="1:26" ht="22.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 spans="1:26" ht="22.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 spans="1:26" ht="22.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 spans="1:26" ht="22.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 spans="1:26" ht="22.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 spans="1:26" ht="22.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 spans="1:26" ht="22.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 spans="1:26" ht="22.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 spans="1:26" ht="22.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 spans="1:26" ht="22.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 spans="1:26" ht="22.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 spans="1:26" ht="22.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 spans="1:26" ht="22.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 spans="1:26" ht="22.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 spans="1:26" ht="22.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 spans="1:26" ht="22.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 spans="1:26" ht="22.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 spans="1:26" ht="22.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 spans="1:26" ht="22.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 spans="1:26" ht="22.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 spans="1:26" ht="22.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 spans="1:26" ht="22.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 spans="1:26" ht="22.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 spans="1:26" ht="22.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 spans="1:26" ht="22.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 spans="1:26" ht="22.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 spans="1:26" ht="22.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 spans="1:26" ht="22.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 spans="1:26" ht="22.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 spans="1:26" ht="22.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 spans="1:26" ht="22.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 spans="1:26" ht="22.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 spans="1:26" ht="22.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 spans="1:26" ht="22.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 spans="1:26" ht="22.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 spans="1:26" ht="22.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 spans="1:26" ht="22.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 spans="1:26" ht="22.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 spans="1:26" ht="22.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 spans="1:26" ht="22.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 spans="1:26" ht="22.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 spans="1:26" ht="22.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 spans="1:26" ht="22.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 spans="1:26" ht="22.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 spans="1:26" ht="22.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 spans="1:26" ht="22.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 spans="1:26" ht="22.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 spans="1:26" ht="22.5" customHeight="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 spans="1:26" ht="22.5" customHeight="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 spans="1:26" ht="22.5" customHeight="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 spans="1:26" ht="22.5" customHeight="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 spans="1:26" ht="22.5" customHeight="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 spans="1:26" ht="22.5" customHeight="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 spans="1:26" ht="22.5" customHeight="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 spans="1:26" ht="22.5" customHeight="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 spans="1:26" ht="22.5" customHeight="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 spans="1:26" ht="22.5" customHeight="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 spans="1:26" ht="22.5" customHeight="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 spans="1:26" ht="22.5" customHeight="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 spans="1:26" ht="22.5" customHeight="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 spans="1:26" ht="22.5" customHeight="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 spans="1:26" ht="22.5" customHeight="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 spans="1:26" ht="22.5" customHeight="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 spans="1:26" ht="22.5" customHeight="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 spans="1:26" ht="22.5" customHeight="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 spans="1:26" ht="22.5" customHeight="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 spans="1:26" ht="22.5" customHeight="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 spans="1:26" ht="22.5" customHeight="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 spans="1:26" ht="22.5" customHeight="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 spans="1:26" ht="22.5" customHeight="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 spans="1:26" ht="22.5" customHeight="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 spans="1:26" ht="22.5" customHeight="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 spans="1:26" ht="22.5" customHeight="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 spans="1:26" ht="22.5" customHeight="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 spans="1:26" ht="22.5" customHeight="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 spans="1:26" ht="22.5" customHeight="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 spans="1:26" ht="22.5" customHeight="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 spans="1:26" ht="22.5" customHeight="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 spans="1:26" ht="22.5" customHeight="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 spans="1:26" ht="22.5" customHeight="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 spans="1:26" ht="22.5" customHeight="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 spans="1:26" ht="22.5" customHeight="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 spans="1:26" ht="22.5" customHeight="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 spans="1:26" ht="22.5" customHeight="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 spans="1:26" ht="22.5" customHeight="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 spans="1:26" ht="22.5" customHeight="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 spans="1:26" ht="22.5" customHeight="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 spans="1:26" ht="22.5" customHeight="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 spans="1:26" ht="22.5" customHeight="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 spans="1:26" ht="22.5" customHeight="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 spans="1:26" ht="22.5" customHeight="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 spans="1:26" ht="22.5" customHeight="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 spans="1:26" ht="22.5" customHeight="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 spans="1:26" ht="22.5" customHeight="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 spans="1:26" ht="22.5" customHeight="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 spans="1:26" ht="22.5" customHeight="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 spans="1:26" ht="22.5" customHeight="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 spans="1:26" ht="22.5" customHeight="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 spans="1:26" ht="22.5" customHeight="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 spans="1:26" ht="22.5" customHeight="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 spans="1:26" ht="22.5" customHeight="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 spans="1:26" ht="22.5" customHeight="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 spans="1:26" ht="22.5" customHeight="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 spans="1:26" ht="22.5" customHeight="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 spans="1:26" ht="22.5" customHeight="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 spans="1:26" ht="22.5" customHeight="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 spans="1:26" ht="22.5" customHeight="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 spans="1:26" ht="22.5" customHeight="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 spans="1:26" ht="22.5" customHeight="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 spans="1:26" ht="22.5" customHeight="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 spans="1:26" ht="22.5" customHeight="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 spans="1:26" ht="22.5" customHeight="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 spans="1:26" ht="22.5" customHeight="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 spans="1:26" ht="22.5" customHeight="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 spans="1:26" ht="22.5" customHeight="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 spans="1:26" ht="22.5" customHeight="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 spans="1:26" ht="22.5" customHeight="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 spans="1:26" ht="22.5" customHeight="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 spans="1:26" ht="22.5" customHeight="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 spans="1:26" ht="22.5" customHeight="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 spans="1:26" ht="22.5" customHeight="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 spans="1:26" ht="22.5" customHeight="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 spans="1:26" ht="22.5" customHeight="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 spans="1:26" ht="22.5" customHeight="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 spans="1:26" ht="22.5" customHeight="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 spans="1:26" ht="22.5" customHeight="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 spans="1:26" ht="22.5" customHeight="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 spans="1:26" ht="22.5" customHeight="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 spans="1:26" ht="22.5" customHeight="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 spans="1:26" ht="22.5" customHeight="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 spans="1:26" ht="22.5" customHeight="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 spans="1:26" ht="22.5" customHeight="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 spans="1:26" ht="22.5" customHeight="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 spans="1:26" ht="22.5" customHeight="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 spans="1:26" ht="22.5" customHeight="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 spans="1:26" ht="22.5" customHeight="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 spans="1:26" ht="22.5" customHeight="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 spans="1:26" ht="22.5" customHeight="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 spans="1:26" ht="22.5" customHeight="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 spans="1:26" ht="22.5" customHeight="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 spans="1:26" ht="22.5" customHeight="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 spans="1:26" ht="22.5" customHeight="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 spans="1:26" ht="22.5" customHeight="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 spans="1:26" ht="22.5" customHeight="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 spans="1:26" ht="22.5" customHeight="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 spans="1:26" ht="22.5" customHeight="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 spans="1:26" ht="22.5" customHeight="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 spans="1:26" ht="22.5" customHeight="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 spans="1:26" ht="22.5" customHeight="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 spans="1:26" ht="22.5" customHeight="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 spans="1:26" ht="22.5" customHeight="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 spans="1:26" ht="22.5" customHeight="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 spans="1:26" ht="22.5" customHeight="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 spans="1:26" ht="22.5" customHeight="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 spans="1:26" ht="22.5" customHeight="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 spans="1:26" ht="22.5" customHeight="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 spans="1:26" ht="22.5" customHeight="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 spans="1:26" ht="22.5" customHeight="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 spans="1:26" ht="22.5" customHeight="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 spans="1:26" ht="22.5" customHeight="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 spans="1:26" ht="22.5" customHeight="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 spans="1:26" ht="22.5" customHeight="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 spans="1:26" ht="22.5" customHeight="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 spans="1:26" ht="22.5" customHeight="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 spans="1:26" ht="22.5" customHeight="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 spans="1:26" ht="22.5" customHeight="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 spans="1:26" ht="22.5" customHeight="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 spans="1:26" ht="22.5" customHeight="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 spans="1:26" ht="22.5" customHeight="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 spans="1:26" ht="22.5" customHeight="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 spans="1:26" ht="22.5" customHeight="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 spans="1:26" ht="22.5" customHeight="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 spans="1:26" ht="22.5" customHeight="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 spans="1:26" ht="22.5" customHeight="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 spans="1:26" ht="22.5" customHeight="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 spans="1:26" ht="22.5" customHeight="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 spans="1:26" ht="22.5" customHeight="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 spans="1:26" ht="22.5" customHeight="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 spans="1:26" ht="22.5" customHeight="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 spans="1:26" ht="22.5" customHeight="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 spans="1:26" ht="22.5" customHeight="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 spans="1:26" ht="22.5" customHeight="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 spans="1:26" ht="22.5" customHeight="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 spans="1:26" ht="22.5" customHeight="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 spans="1:26" ht="22.5" customHeight="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 spans="1:26" ht="22.5" customHeight="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 spans="1:26" ht="22.5" customHeight="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 spans="1:26" ht="22.5" customHeight="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 spans="1:26" ht="22.5" customHeight="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 spans="1:26" ht="22.5" customHeight="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 spans="1:26" ht="22.5" customHeight="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 spans="1:26" ht="22.5" customHeight="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 spans="1:26" ht="22.5" customHeight="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 spans="1:26" ht="22.5" customHeight="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 spans="1:26" ht="22.5" customHeight="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 spans="1:26" ht="22.5" customHeight="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 spans="1:26" ht="22.5" customHeight="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 spans="1:26" ht="22.5" customHeight="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 spans="1:26" ht="22.5" customHeight="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 spans="1:26" ht="22.5" customHeight="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 spans="1:26" ht="22.5" customHeight="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 spans="1:26" ht="22.5" customHeight="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 spans="1:26" ht="22.5" customHeight="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 spans="1:26" ht="22.5" customHeight="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 spans="1:26" ht="22.5" customHeight="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 spans="1:26" ht="22.5" customHeight="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 spans="1:26" ht="22.5" customHeight="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 spans="1:26" ht="22.5" customHeight="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 spans="1:26" ht="22.5" customHeight="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 spans="1:26" ht="22.5" customHeight="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 spans="1:26" ht="22.5" customHeight="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 spans="1:26" ht="22.5" customHeight="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 spans="1:26" ht="22.5" customHeight="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 spans="1:26" ht="22.5" customHeight="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 spans="1:26" ht="22.5" customHeight="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22.5" customHeight="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22.5" customHeight="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22.5" customHeight="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22.5" customHeight="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22.5" customHeight="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22.5" customHeight="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22.5" customHeight="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22.5" customHeight="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22.5" customHeight="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22.5" customHeight="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22.5" customHeight="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22.5" customHeight="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22.5" customHeight="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22.5" customHeight="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22.5" customHeight="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22.5" customHeight="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22.5" customHeight="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22.5" customHeight="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22.5" customHeight="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22.5" customHeight="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22.5" customHeight="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22.5" customHeight="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22.5" customHeight="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22.5" customHeight="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22.5" customHeight="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 spans="1:26" ht="22.5" customHeight="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 spans="1:26" ht="22.5" customHeight="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 spans="1:26" ht="22.5" customHeight="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 spans="1:26" ht="22.5" customHeight="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 spans="1:26" ht="22.5" customHeight="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 spans="1:26" ht="22.5" customHeight="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 spans="1:26" ht="22.5" customHeight="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 spans="1:26" ht="22.5" customHeight="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 spans="1:26" ht="22.5" customHeight="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 spans="1:26" ht="22.5" customHeight="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 spans="1:26" ht="22.5" customHeight="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 spans="1:26" ht="22.5" customHeight="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 spans="1:26" ht="22.5" customHeight="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 spans="1:26" ht="22.5" customHeight="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 spans="1:26" ht="22.5" customHeight="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 spans="1:26" ht="22.5" customHeight="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 spans="1:26" ht="22.5" customHeight="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 spans="1:26" ht="22.5" customHeight="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 spans="1:26" ht="22.5" customHeight="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 spans="1:26" ht="22.5" customHeight="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 spans="1:26" ht="22.5" customHeight="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 spans="1:26" ht="22.5" customHeight="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 spans="1:26" ht="22.5" customHeight="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 spans="1:26" ht="22.5" customHeight="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 spans="1:26" ht="22.5" customHeight="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 spans="1:26" ht="22.5" customHeight="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 spans="1:26" ht="22.5" customHeight="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 spans="1:26" ht="22.5" customHeight="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 spans="1:26" ht="22.5" customHeight="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 spans="1:26" ht="22.5" customHeight="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 spans="1:26" ht="22.5" customHeight="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 spans="1:26" ht="22.5" customHeight="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 spans="1:26" ht="22.5" customHeight="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 spans="1:26" ht="22.5" customHeight="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 spans="1:26" ht="22.5" customHeight="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 spans="1:26" ht="22.5" customHeight="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 spans="1:26" ht="22.5" customHeight="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 spans="1:26" ht="22.5" customHeight="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 spans="1:26" ht="22.5" customHeight="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 spans="1:26" ht="22.5" customHeight="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 spans="1:26" ht="22.5" customHeight="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 spans="1:26" ht="22.5" customHeight="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 spans="1:26" ht="22.5" customHeight="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 spans="1:26" ht="22.5" customHeight="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 spans="1:26" ht="22.5" customHeight="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 spans="1:26" ht="22.5" customHeight="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 spans="1:26" ht="22.5" customHeight="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 spans="1:26" ht="22.5" customHeight="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 spans="1:26" ht="22.5" customHeight="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 spans="1:26" ht="22.5" customHeight="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 spans="1:26" ht="22.5" customHeight="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 spans="1:26" ht="22.5" customHeight="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 spans="1:26" ht="22.5" customHeight="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 spans="1:26" ht="22.5" customHeight="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 spans="1:26" ht="22.5" customHeight="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 spans="1:26" ht="22.5" customHeight="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 spans="1:26" ht="22.5" customHeight="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 spans="1:26" ht="22.5" customHeight="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 spans="1:26" ht="22.5" customHeight="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 spans="1:26" ht="22.5" customHeight="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 spans="1:26" ht="22.5" customHeight="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 spans="1:26" ht="22.5" customHeight="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 spans="1:26" ht="22.5" customHeight="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 spans="1:26" ht="22.5" customHeight="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 spans="1:26" ht="22.5" customHeight="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 spans="1:26" ht="22.5" customHeight="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 spans="1:26" ht="22.5" customHeight="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 spans="1:26" ht="22.5" customHeight="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 spans="1:26" ht="22.5" customHeight="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 spans="1:26" ht="22.5" customHeight="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 spans="1:26" ht="22.5" customHeight="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 spans="1:26" ht="22.5" customHeight="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 spans="1:26" ht="22.5" customHeight="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 spans="1:26" ht="22.5" customHeight="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 spans="1:26" ht="22.5" customHeight="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 spans="1:26" ht="22.5" customHeight="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 spans="1:26" ht="22.5" customHeight="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 spans="1:26" ht="22.5" customHeight="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 spans="1:26" ht="22.5" customHeight="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 spans="1:26" ht="22.5" customHeight="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 spans="1:26" ht="22.5" customHeight="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 spans="1:26" ht="22.5" customHeight="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 spans="1:26" ht="22.5" customHeight="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 spans="1:26" ht="22.5" customHeight="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 spans="1:26" ht="22.5" customHeight="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 spans="1:26" ht="22.5" customHeight="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 spans="1:26" ht="22.5" customHeight="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 spans="1:26" ht="22.5" customHeight="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 spans="1:26" ht="22.5" customHeight="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 spans="1:26" ht="22.5" customHeight="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 spans="1:26" ht="22.5" customHeight="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 spans="1:26" ht="22.5" customHeight="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 spans="1:26" ht="22.5" customHeight="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 spans="1:26" ht="22.5" customHeight="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 spans="1:26" ht="22.5" customHeight="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 spans="1:26" ht="22.5" customHeight="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 spans="1:26" ht="22.5" customHeight="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 spans="1:26" ht="22.5" customHeight="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 spans="1:26" ht="22.5" customHeight="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 spans="1:26" ht="22.5" customHeight="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 spans="1:26" ht="22.5" customHeight="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 spans="1:26" ht="22.5" customHeight="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 spans="1:26" ht="22.5" customHeight="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 spans="1:26" ht="22.5" customHeight="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 spans="1:26" ht="22.5" customHeight="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 spans="1:26" ht="22.5" customHeight="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 spans="1:26" ht="22.5" customHeight="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 spans="1:26" ht="22.5" customHeight="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 spans="1:26" ht="22.5" customHeight="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 spans="1:26" ht="22.5" customHeight="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 spans="1:26" ht="22.5" customHeight="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 spans="1:26" ht="22.5" customHeight="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 spans="1:26" ht="22.5" customHeight="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 spans="1:26" ht="22.5" customHeight="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 spans="1:26" ht="22.5" customHeight="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 spans="1:26" ht="22.5" customHeight="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 spans="1:26" ht="22.5" customHeight="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 spans="1:26" ht="22.5" customHeight="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 spans="1:26" ht="22.5" customHeight="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 spans="1:26" ht="22.5" customHeight="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 spans="1:26" ht="22.5" customHeight="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 spans="1:26" ht="22.5" customHeight="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 spans="1:26" ht="22.5" customHeight="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 spans="1:26" ht="22.5" customHeight="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 spans="1:26" ht="22.5" customHeight="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 spans="1:26" ht="22.5" customHeight="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 spans="1:26" ht="22.5" customHeight="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 spans="1:26" ht="22.5" customHeight="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 spans="1:26" ht="22.5" customHeight="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 spans="1:26" ht="22.5" customHeight="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 spans="1:26" ht="22.5" customHeight="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 spans="1:26" ht="22.5" customHeight="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 spans="1:26" ht="22.5" customHeight="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 spans="1:26" ht="22.5" customHeight="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 spans="1:26" ht="22.5" customHeight="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 spans="1:26" ht="22.5" customHeight="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 spans="1:26" ht="22.5" customHeight="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 spans="1:26" ht="22.5" customHeight="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 spans="1:26" ht="22.5" customHeight="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 spans="1:26" ht="22.5" customHeight="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 spans="1:26" ht="22.5" customHeight="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 spans="1:26" ht="22.5" customHeight="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 spans="1:26" ht="22.5" customHeight="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 spans="1:26" ht="22.5" customHeight="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 spans="1:26" ht="22.5" customHeight="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 spans="1:26" ht="22.5" customHeight="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 spans="1:26" ht="22.5" customHeight="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 spans="1:26" ht="22.5" customHeight="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 spans="1:26" ht="22.5" customHeight="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 spans="1:26" ht="22.5" customHeight="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 spans="1:26" ht="22.5" customHeight="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 spans="1:26" ht="22.5" customHeight="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 spans="1:26" ht="22.5" customHeight="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 spans="1:26" ht="22.5" customHeight="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 spans="1:26" ht="22.5" customHeight="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 spans="1:26" ht="22.5" customHeight="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 spans="1:26" ht="22.5" customHeight="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 spans="1:26" ht="22.5" customHeight="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 spans="1:26" ht="22.5" customHeight="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 spans="1:26" ht="22.5" customHeight="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 spans="1:26" ht="22.5" customHeight="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 spans="1:26" ht="22.5" customHeight="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 spans="1:26" ht="22.5" customHeight="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 spans="1:26" ht="22.5" customHeight="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 spans="1:26" ht="22.5" customHeight="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 spans="1:26" ht="22.5" customHeight="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 spans="1:26" ht="22.5" customHeight="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 spans="1:26" ht="22.5" customHeight="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 spans="1:26" ht="22.5" customHeight="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 spans="1:26" ht="22.5" customHeight="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 spans="1:26" ht="22.5" customHeight="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 spans="1:26" ht="22.5" customHeight="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 spans="1:26" ht="22.5" customHeight="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 spans="1:26" ht="22.5" customHeight="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 spans="1:26" ht="22.5" customHeight="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 spans="1:26" ht="22.5" customHeight="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 spans="1:26" ht="22.5" customHeight="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 spans="1:26" ht="22.5" customHeight="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 spans="1:26" ht="22.5" customHeight="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 spans="1:26" ht="22.5" customHeight="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 spans="1:26" ht="22.5" customHeight="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 spans="1:26" ht="22.5" customHeight="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 spans="1:26" ht="22.5" customHeight="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 spans="1:26" ht="22.5" customHeight="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 spans="1:26" ht="22.5" customHeight="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 spans="1:26" ht="22.5" customHeight="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 spans="1:26" ht="22.5" customHeight="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 spans="1:26" ht="22.5" customHeight="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 spans="1:26" ht="22.5" customHeight="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 spans="1:26" ht="22.5" customHeight="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 spans="1:26" ht="22.5" customHeight="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 spans="1:26" ht="22.5" customHeight="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 spans="1:26" ht="22.5" customHeight="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 spans="1:26" ht="22.5" customHeight="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 spans="1:26" ht="22.5" customHeight="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 spans="1:26" ht="22.5" customHeight="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 spans="1:26" ht="22.5" customHeight="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 spans="1:26" ht="22.5" customHeight="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 spans="1:26" ht="22.5" customHeight="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 spans="1:26" ht="22.5" customHeight="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 spans="1:26" ht="22.5" customHeight="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 spans="1:26" ht="22.5" customHeight="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 spans="1:26" ht="22.5" customHeight="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 spans="1:26" ht="22.5" customHeight="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 spans="1:26" ht="22.5" customHeight="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 spans="1:26" ht="22.5" customHeight="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 spans="1:26" ht="22.5" customHeight="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 spans="1:26" ht="22.5" customHeight="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 spans="1:26" ht="22.5" customHeight="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 spans="1:26" ht="22.5" customHeight="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 spans="1:26" ht="22.5" customHeight="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 spans="1:26" ht="22.5" customHeight="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 spans="1:26" ht="22.5" customHeight="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 spans="1:26" ht="22.5" customHeight="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 spans="1:26" ht="22.5" customHeight="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 spans="1:26" ht="22.5" customHeight="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 spans="1:26" ht="22.5" customHeight="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 spans="1:26" ht="22.5" customHeight="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 spans="1:26" ht="22.5" customHeight="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 spans="1:26" ht="22.5" customHeight="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 spans="1:26" ht="22.5" customHeight="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 spans="1:26" ht="22.5" customHeight="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 spans="1:26" ht="22.5" customHeight="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 spans="1:26" ht="22.5" customHeight="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 spans="1:26" ht="22.5" customHeight="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 spans="1:26" ht="22.5" customHeight="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 spans="1:26" ht="22.5" customHeight="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 spans="1:26" ht="22.5" customHeight="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 spans="1:26" ht="22.5" customHeight="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 spans="1:26" ht="22.5" customHeight="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 spans="1:26" ht="22.5" customHeight="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 spans="1:26" ht="22.5" customHeight="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 spans="1:26" ht="22.5" customHeight="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 spans="1:26" ht="22.5" customHeight="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 spans="1:26" ht="22.5" customHeight="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 spans="1:26" ht="22.5" customHeight="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 spans="1:26" ht="22.5" customHeight="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 spans="1:26" ht="22.5" customHeight="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 spans="1:26" ht="22.5" customHeight="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 spans="1:26" ht="22.5" customHeight="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 spans="1:26" ht="22.5" customHeight="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 spans="1:26" ht="22.5" customHeight="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 spans="1:26" ht="22.5" customHeight="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 spans="1:26" ht="22.5" customHeight="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 spans="1:26" ht="22.5" customHeight="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 spans="1:26" ht="22.5" customHeight="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 spans="1:26" ht="22.5" customHeight="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 spans="1:26" ht="22.5" customHeight="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 spans="1:26" ht="22.5" customHeight="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 spans="1:26" ht="22.5" customHeight="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 spans="1:26" ht="22.5" customHeight="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 spans="1:26" ht="22.5" customHeight="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 spans="1:26" ht="22.5" customHeight="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 spans="1:26" ht="22.5" customHeight="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 spans="1:26" ht="22.5" customHeight="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 spans="1:26" ht="22.5" customHeight="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 spans="1:26" ht="22.5" customHeight="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 spans="1:26" ht="22.5" customHeight="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 spans="1:26" ht="22.5" customHeight="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 spans="1:26" ht="22.5" customHeight="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 spans="1:26" ht="22.5" customHeight="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 spans="1:26" ht="22.5" customHeight="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 spans="1:26" ht="22.5" customHeight="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 spans="1:26" ht="22.5" customHeight="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 spans="1:26" ht="22.5" customHeight="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 spans="1:26" ht="22.5" customHeight="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 spans="1:26" ht="22.5" customHeight="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 spans="1:26" ht="22.5" customHeight="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 spans="1:26" ht="22.5" customHeight="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 spans="1:26" ht="22.5" customHeight="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 spans="1:26" ht="22.5" customHeight="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 spans="1:26" ht="22.5" customHeight="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 spans="1:26" ht="22.5" customHeight="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 spans="1:26" ht="22.5" customHeight="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 spans="1:26" ht="22.5" customHeight="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 spans="1:26" ht="22.5" customHeight="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 spans="1:26" ht="22.5" customHeight="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 spans="1:26" ht="22.5" customHeight="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 spans="1:26" ht="22.5" customHeight="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 spans="1:26" ht="22.5" customHeight="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 spans="1:26" ht="22.5" customHeight="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 spans="1:26" ht="22.5" customHeight="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 spans="1:26" ht="22.5" customHeight="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 spans="1:26" ht="22.5" customHeight="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 spans="1:26" ht="22.5" customHeight="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 spans="1:26" ht="22.5" customHeight="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 spans="1:26" ht="22.5" customHeight="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 spans="1:26" ht="22.5" customHeight="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 spans="1:26" ht="22.5" customHeight="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 spans="1:26" ht="22.5" customHeight="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 spans="1:26" ht="22.5" customHeight="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 spans="1:26" ht="22.5" customHeight="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 spans="1:26" ht="22.5" customHeight="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 spans="1:26" ht="22.5" customHeight="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 spans="1:26" ht="22.5" customHeight="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 spans="1:26" ht="22.5" customHeight="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 spans="1:26" ht="22.5" customHeight="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 spans="1:26" ht="22.5" customHeight="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 spans="1:26" ht="22.5" customHeight="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 spans="1:26" ht="22.5" customHeight="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 spans="1:26" ht="22.5" customHeight="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 spans="1:26" ht="22.5" customHeight="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 spans="1:26" ht="22.5" customHeight="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 spans="1:26" ht="22.5" customHeight="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 spans="1:26" ht="22.5" customHeight="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 spans="1:26" ht="22.5" customHeight="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 spans="1:26" ht="22.5" customHeight="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 spans="1:26" ht="22.5" customHeight="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 spans="1:26" ht="22.5" customHeight="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 spans="1:26" ht="22.5" customHeight="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 spans="1:26" ht="22.5" customHeight="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 spans="1:26" ht="22.5" customHeight="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 spans="1:26" ht="22.5" customHeight="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 spans="1:26" ht="22.5" customHeight="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 spans="1:26" ht="22.5" customHeight="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 spans="1:26" ht="22.5" customHeight="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 spans="1:26" ht="22.5" customHeight="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 spans="1:26" ht="22.5" customHeight="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 spans="1:26" ht="22.5" customHeight="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 spans="1:26" ht="22.5" customHeight="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 spans="1:26" ht="22.5" customHeight="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 spans="1:26" ht="22.5" customHeight="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 spans="1:26" ht="22.5" customHeight="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 spans="1:26" ht="22.5" customHeight="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 spans="1:26" ht="22.5" customHeight="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 spans="1:26" ht="22.5" customHeight="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 spans="1:26" ht="22.5" customHeight="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 spans="1:26" ht="22.5" customHeight="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 spans="1:26" ht="22.5" customHeight="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 spans="1:26" ht="22.5" customHeight="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 spans="1:26" ht="22.5" customHeight="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 spans="1:26" ht="22.5" customHeight="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 spans="1:26" ht="22.5" customHeight="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 spans="1:26" ht="22.5" customHeight="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 spans="1:26" ht="22.5" customHeight="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 spans="1:26" ht="22.5" customHeight="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 spans="1:26" ht="22.5" customHeight="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 spans="1:26" ht="22.5" customHeight="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 spans="1:26" ht="22.5" customHeight="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 spans="1:26" ht="22.5" customHeight="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 spans="1:26" ht="22.5" customHeight="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 spans="1:26" ht="22.5" customHeight="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 spans="1:26" ht="22.5" customHeight="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 spans="1:26" ht="22.5" customHeight="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 spans="1:26" ht="22.5" customHeight="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 spans="1:26" ht="22.5" customHeight="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 spans="1:26" ht="22.5" customHeight="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 spans="1:26" ht="22.5" customHeight="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 spans="1:26" ht="22.5" customHeight="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 spans="1:26" ht="22.5" customHeight="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 spans="1:26" ht="22.5" customHeight="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 spans="1:26" ht="22.5" customHeight="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 spans="1:26" ht="22.5" customHeight="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 spans="1:26" ht="22.5" customHeight="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 spans="1:26" ht="22.5" customHeight="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 spans="1:26" ht="22.5" customHeight="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 spans="1:26" ht="22.5" customHeight="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 spans="1:26" ht="22.5" customHeight="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 spans="1:26" ht="22.5" customHeight="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 spans="1:26" ht="22.5" customHeight="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 spans="1:26" ht="22.5" customHeight="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 spans="1:26" ht="22.5" customHeight="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 spans="1:26" ht="22.5" customHeight="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 spans="1:26" ht="22.5" customHeight="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 spans="1:26" ht="22.5" customHeight="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 spans="1:26" ht="22.5" customHeight="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 spans="1:26" ht="22.5" customHeight="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 spans="1:26" ht="22.5" customHeight="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 spans="1:26" ht="22.5" customHeight="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 spans="1:26" ht="22.5" customHeight="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 spans="1:26" ht="22.5" customHeight="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 spans="1:26" ht="22.5" customHeight="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 spans="1:26" ht="22.5" customHeight="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 spans="1:26" ht="22.5" customHeight="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 spans="1:26" ht="22.5" customHeight="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 spans="1:26" ht="22.5" customHeight="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 spans="1:26" ht="22.5" customHeight="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 spans="1:26" ht="22.5" customHeight="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 spans="1:26" ht="22.5" customHeight="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 spans="1:26" ht="22.5" customHeight="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 spans="1:26" ht="22.5" customHeight="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 spans="1:26" ht="22.5" customHeight="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 spans="1:26" ht="22.5" customHeight="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 spans="1:26" ht="22.5" customHeight="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 spans="1:26" ht="22.5" customHeight="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 spans="1:26" ht="22.5" customHeight="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 spans="1:26" ht="22.5" customHeight="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 spans="1:26" ht="22.5" customHeight="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 spans="1:26" ht="22.5" customHeight="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 spans="1:26" ht="22.5" customHeight="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 spans="1:26" ht="22.5" customHeight="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 spans="1:26" ht="22.5" customHeight="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 spans="1:26" ht="22.5" customHeight="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 spans="1:26" ht="22.5" customHeight="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 spans="1:26" ht="22.5" customHeight="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 spans="1:26" ht="22.5" customHeight="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 spans="1:26" ht="22.5" customHeight="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 spans="1:26" ht="22.5" customHeight="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 spans="1:26" ht="22.5" customHeight="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 spans="1:26" ht="22.5" customHeight="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 spans="1:26" ht="22.5" customHeight="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 spans="1:26" ht="22.5" customHeight="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 spans="1:26" ht="22.5" customHeight="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 spans="1:26" ht="22.5" customHeight="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 spans="1:26" ht="22.5" customHeight="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 spans="1:26" ht="22.5" customHeight="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 spans="1:26" ht="22.5" customHeight="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 spans="1:26" ht="22.5" customHeight="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 spans="1:26" ht="22.5" customHeight="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 spans="1:26" ht="22.5" customHeight="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 spans="1:26" ht="22.5" customHeight="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 spans="1:26" ht="22.5" customHeight="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 spans="1:26" ht="22.5" customHeight="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 spans="1:26" ht="22.5" customHeight="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 spans="1:26" ht="22.5" customHeight="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 spans="1:26" ht="22.5" customHeight="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 spans="1:26" ht="22.5" customHeight="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 spans="1:26" ht="22.5" customHeight="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 spans="1:26" ht="22.5" customHeight="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 spans="1:26" ht="22.5" customHeight="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 spans="1:26" ht="22.5" customHeight="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 spans="1:26" ht="22.5" customHeight="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 spans="1:26" ht="22.5" customHeight="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 spans="1:26" ht="22.5" customHeight="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 spans="1:26" ht="22.5" customHeight="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 spans="1:26" ht="22.5" customHeight="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 spans="1:26" ht="22.5" customHeight="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 spans="1:26" ht="22.5" customHeight="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 spans="1:26" ht="22.5" customHeight="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 spans="1:26" ht="22.5" customHeight="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 spans="1:26" ht="22.5" customHeight="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 spans="1:26" ht="22.5" customHeight="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 spans="1:26" ht="22.5" customHeight="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 spans="1:26" ht="22.5" customHeight="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 spans="1:26" ht="22.5" customHeight="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 spans="1:26" ht="22.5" customHeight="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 spans="1:26" ht="22.5" customHeight="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 spans="1:26" ht="22.5" customHeight="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 spans="1:26" ht="22.5" customHeight="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 spans="1:26" ht="22.5" customHeight="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 spans="1:26" ht="22.5" customHeight="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 spans="1:26" ht="22.5" customHeight="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 spans="1:26" ht="22.5" customHeight="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 ht="22.5" customHeight="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 spans="1:26" ht="22.5" customHeight="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 spans="1:26" ht="22.5" customHeight="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 spans="1:26" ht="22.5" customHeight="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 spans="1:26" ht="22.5" customHeight="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 spans="1:26" ht="22.5" customHeight="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 spans="1:26" ht="22.5" customHeight="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 spans="1:26" ht="22.5" customHeight="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 spans="1:26" ht="22.5" customHeight="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 spans="1:26" ht="22.5" customHeight="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 spans="1:26" ht="22.5" customHeight="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 spans="1:26" ht="22.5" customHeight="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 spans="1:26" ht="22.5" customHeight="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 spans="1:26" ht="22.5" customHeight="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 spans="1:26" ht="22.5" customHeight="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 spans="1:26" ht="22.5" customHeight="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 spans="1:26" ht="22.5" customHeight="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 spans="1:26" ht="22.5" customHeight="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 spans="1:26" ht="22.5" customHeight="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 spans="1:26" ht="22.5" customHeight="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 spans="1:26" ht="22.5" customHeight="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 spans="1:26" ht="22.5" customHeight="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 spans="1:26" ht="22.5" customHeight="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 spans="1:26" ht="22.5" customHeight="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 spans="1:26" ht="22.5" customHeight="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 spans="1:26" ht="22.5" customHeight="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 spans="1:26" ht="22.5" customHeight="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 spans="1:26" ht="22.5" customHeight="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 spans="1:26" ht="22.5" customHeight="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 spans="1:26" ht="22.5" customHeight="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 spans="1:26" ht="22.5" customHeight="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 spans="1:26" ht="22.5" customHeight="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 spans="1:26" ht="22.5" customHeight="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 spans="1:26" ht="22.5" customHeight="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 spans="1:26" ht="22.5" customHeight="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 spans="1:26" ht="22.5" customHeight="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 spans="1:26" ht="22.5" customHeight="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 spans="1:26" ht="22.5" customHeight="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 spans="1:26" ht="22.5" customHeight="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 spans="1:26" ht="22.5" customHeight="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 spans="1:26" ht="22.5" customHeight="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 spans="1:26" ht="22.5" customHeight="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 spans="1:26" ht="22.5" customHeight="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 spans="1:26" ht="22.5" customHeight="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 spans="1:26" ht="22.5" customHeight="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 spans="1:26" ht="22.5" customHeight="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 spans="1:26" ht="22.5" customHeight="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 spans="1:26" ht="22.5" customHeight="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 spans="1:26" ht="22.5" customHeight="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 spans="1:26" ht="22.5" customHeight="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 spans="1:26" ht="22.5" customHeight="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 spans="1:26" ht="22.5" customHeight="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 spans="1:26" ht="22.5" customHeight="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 spans="1:26" ht="22.5" customHeight="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 spans="1:26" ht="22.5" customHeight="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 spans="1:26" ht="22.5" customHeight="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 spans="1:26" ht="22.5" customHeight="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 spans="1:26" ht="22.5" customHeight="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 spans="1:26" ht="22.5" customHeight="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 spans="1:26" ht="22.5" customHeight="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 spans="1:26" ht="22.5" customHeight="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 spans="1:26" ht="22.5" customHeight="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 spans="1:26" ht="22.5" customHeight="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 spans="1:26" ht="22.5" customHeight="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 spans="1:26" ht="22.5" customHeight="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 spans="1:26" ht="22.5" customHeight="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 spans="1:26" ht="22.5" customHeight="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 spans="1:26" ht="22.5" customHeight="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 spans="1:26" ht="22.5" customHeight="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 spans="1:26" ht="22.5" customHeight="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 spans="1:26" ht="22.5" customHeight="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 spans="1:26" ht="22.5" customHeight="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 spans="1:26" ht="22.5" customHeight="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 spans="1:26" ht="22.5" customHeight="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 spans="1:26" ht="22.5" customHeight="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 spans="1:26" ht="22.5" customHeight="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 spans="1:26" ht="22.5" customHeight="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 spans="1:26" ht="22.5" customHeight="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 spans="1:26" ht="22.5" customHeight="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 spans="1:26" ht="22.5" customHeight="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 spans="1:26" ht="22.5" customHeight="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 spans="1:26" ht="22.5" customHeight="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 spans="1:26" ht="22.5" customHeight="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 spans="1:26" ht="22.5" customHeight="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 spans="1:26" ht="22.5" customHeight="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 spans="1:26" ht="22.5" customHeight="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 spans="1:26" ht="22.5" customHeight="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 spans="1:26" ht="22.5" customHeight="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 spans="1:26" ht="22.5" customHeight="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 spans="1:26" ht="22.5" customHeight="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 spans="1:26" ht="22.5" customHeight="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 spans="1:26" ht="22.5" customHeight="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 spans="1:26" ht="22.5" customHeight="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 spans="1:26" ht="22.5" customHeight="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 spans="1:26" ht="22.5" customHeight="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 spans="1:26" ht="22.5" customHeight="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 spans="1:26" ht="22.5" customHeight="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 spans="1:26" ht="22.5" customHeight="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 spans="1:26" ht="22.5" customHeight="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 spans="1:26" ht="22.5" customHeight="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 spans="1:26" ht="22.5" customHeight="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 spans="1:26" ht="22.5" customHeight="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 spans="1:26" ht="22.5" customHeight="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 spans="1:26" ht="22.5" customHeight="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 spans="1:26" ht="22.5" customHeight="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 spans="1:26" ht="22.5" customHeight="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 spans="1:26" ht="22.5" customHeight="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 spans="1:26" ht="22.5" customHeight="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 spans="1:26" ht="22.5" customHeight="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 spans="1:26" ht="22.5" customHeight="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 spans="1:26" ht="22.5" customHeight="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 spans="1:26" ht="22.5" customHeight="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 spans="1:26" ht="22.5" customHeight="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 spans="1:26" ht="22.5" customHeight="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 spans="1:26" ht="22.5" customHeight="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 spans="1:26" ht="22.5" customHeight="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 spans="1:26" ht="22.5" customHeight="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 spans="1:26" ht="22.5" customHeight="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 spans="1:26" ht="22.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 spans="1:26" ht="22.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 spans="1:26" ht="22.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 spans="1:26" ht="22.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 spans="1:26" ht="22.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 spans="1:26" ht="22.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 spans="1:26" ht="22.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 spans="1:26" ht="22.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 spans="1:26" ht="22.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 spans="1:26" ht="22.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 spans="1:26" ht="22.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 spans="1:26" ht="22.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 spans="1:26" ht="22.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 spans="1:26" ht="22.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 spans="1:26" ht="22.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 spans="1:26" ht="22.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 spans="1:26" ht="22.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 spans="1:26" ht="22.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 spans="1:26" ht="22.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 spans="1:26" ht="22.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 spans="1:26" ht="22.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 spans="1:26" ht="22.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  <row r="1003" spans="1:26" ht="22.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</row>
    <row r="1004" spans="1:26" ht="22.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</row>
    <row r="1005" spans="1:26" ht="22.5" customHeight="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</row>
    <row r="1006" spans="1:26" ht="22.5" customHeight="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</row>
    <row r="1007" spans="1:26" ht="22.5" customHeight="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</row>
    <row r="1008" spans="1:26" ht="22.5" customHeight="1">
      <c r="A1008" s="54"/>
      <c r="B1008" s="54"/>
      <c r="C1008" s="54"/>
      <c r="D1008" s="54"/>
      <c r="E1008" s="54"/>
      <c r="F1008" s="54"/>
      <c r="G1008" s="54"/>
      <c r="H1008" s="54"/>
      <c r="I1008" s="54"/>
      <c r="J1008" s="54"/>
      <c r="K1008" s="54"/>
      <c r="L1008" s="54"/>
      <c r="M1008" s="54"/>
      <c r="N1008" s="54"/>
      <c r="O1008" s="54"/>
      <c r="P1008" s="54"/>
      <c r="Q1008" s="54"/>
      <c r="R1008" s="54"/>
      <c r="S1008" s="54"/>
      <c r="T1008" s="54"/>
      <c r="U1008" s="54"/>
      <c r="V1008" s="54"/>
      <c r="W1008" s="54"/>
      <c r="X1008" s="54"/>
      <c r="Y1008" s="54"/>
      <c r="Z1008" s="54"/>
    </row>
    <row r="1009" spans="1:26" ht="22.5" customHeight="1">
      <c r="A1009" s="54"/>
      <c r="B1009" s="54"/>
      <c r="C1009" s="54"/>
      <c r="D1009" s="54"/>
      <c r="E1009" s="54"/>
      <c r="F1009" s="54"/>
      <c r="G1009" s="54"/>
      <c r="H1009" s="54"/>
      <c r="I1009" s="54"/>
      <c r="J1009" s="54"/>
      <c r="K1009" s="54"/>
      <c r="L1009" s="54"/>
      <c r="M1009" s="54"/>
      <c r="N1009" s="54"/>
      <c r="O1009" s="54"/>
      <c r="P1009" s="54"/>
      <c r="Q1009" s="54"/>
      <c r="R1009" s="54"/>
      <c r="S1009" s="54"/>
      <c r="T1009" s="54"/>
      <c r="U1009" s="54"/>
      <c r="V1009" s="54"/>
      <c r="W1009" s="54"/>
      <c r="X1009" s="54"/>
      <c r="Y1009" s="54"/>
      <c r="Z1009" s="54"/>
    </row>
    <row r="1010" spans="1:26" ht="22.5" customHeight="1">
      <c r="A1010" s="54"/>
      <c r="B1010" s="54"/>
      <c r="C1010" s="54"/>
      <c r="D1010" s="54"/>
      <c r="E1010" s="54"/>
      <c r="F1010" s="54"/>
      <c r="G1010" s="54"/>
      <c r="H1010" s="54"/>
      <c r="I1010" s="54"/>
      <c r="J1010" s="54"/>
      <c r="K1010" s="54"/>
      <c r="L1010" s="54"/>
      <c r="M1010" s="54"/>
      <c r="N1010" s="54"/>
      <c r="O1010" s="54"/>
      <c r="P1010" s="54"/>
      <c r="Q1010" s="54"/>
      <c r="R1010" s="54"/>
      <c r="S1010" s="54"/>
      <c r="T1010" s="54"/>
      <c r="U1010" s="54"/>
      <c r="V1010" s="54"/>
      <c r="W1010" s="54"/>
      <c r="X1010" s="54"/>
      <c r="Y1010" s="54"/>
      <c r="Z1010" s="54"/>
    </row>
    <row r="1011" spans="1:26" ht="22.5" customHeight="1">
      <c r="A1011" s="54"/>
      <c r="B1011" s="54"/>
      <c r="C1011" s="54"/>
      <c r="D1011" s="54"/>
      <c r="E1011" s="54"/>
      <c r="F1011" s="54"/>
      <c r="G1011" s="54"/>
      <c r="H1011" s="54"/>
      <c r="I1011" s="54"/>
      <c r="J1011" s="54"/>
      <c r="K1011" s="54"/>
      <c r="L1011" s="54"/>
      <c r="M1011" s="54"/>
      <c r="N1011" s="54"/>
      <c r="O1011" s="54"/>
      <c r="P1011" s="54"/>
      <c r="Q1011" s="54"/>
      <c r="R1011" s="54"/>
      <c r="S1011" s="54"/>
      <c r="T1011" s="54"/>
      <c r="U1011" s="54"/>
      <c r="V1011" s="54"/>
      <c r="W1011" s="54"/>
      <c r="X1011" s="54"/>
      <c r="Y1011" s="54"/>
      <c r="Z1011" s="54"/>
    </row>
    <row r="1012" spans="1:26" ht="22.5" customHeight="1">
      <c r="A1012" s="54"/>
      <c r="B1012" s="54"/>
      <c r="C1012" s="54"/>
      <c r="D1012" s="54"/>
      <c r="E1012" s="54"/>
      <c r="F1012" s="54"/>
      <c r="G1012" s="54"/>
      <c r="H1012" s="54"/>
      <c r="I1012" s="54"/>
      <c r="J1012" s="54"/>
      <c r="K1012" s="54"/>
      <c r="L1012" s="54"/>
      <c r="M1012" s="54"/>
      <c r="N1012" s="54"/>
      <c r="O1012" s="54"/>
      <c r="P1012" s="54"/>
      <c r="Q1012" s="54"/>
      <c r="R1012" s="54"/>
      <c r="S1012" s="54"/>
      <c r="T1012" s="54"/>
      <c r="U1012" s="54"/>
      <c r="V1012" s="54"/>
      <c r="W1012" s="54"/>
      <c r="X1012" s="54"/>
      <c r="Y1012" s="54"/>
      <c r="Z1012" s="54"/>
    </row>
    <row r="1013" spans="1:26" ht="22.5" customHeight="1">
      <c r="A1013" s="54"/>
      <c r="B1013" s="54"/>
      <c r="C1013" s="54"/>
      <c r="D1013" s="54"/>
      <c r="E1013" s="54"/>
      <c r="F1013" s="54"/>
      <c r="G1013" s="54"/>
      <c r="H1013" s="54"/>
      <c r="I1013" s="54"/>
      <c r="J1013" s="54"/>
      <c r="K1013" s="54"/>
      <c r="L1013" s="54"/>
      <c r="M1013" s="54"/>
      <c r="N1013" s="54"/>
      <c r="O1013" s="54"/>
      <c r="P1013" s="54"/>
      <c r="Q1013" s="54"/>
      <c r="R1013" s="54"/>
      <c r="S1013" s="54"/>
      <c r="T1013" s="54"/>
      <c r="U1013" s="54"/>
      <c r="V1013" s="54"/>
      <c r="W1013" s="54"/>
      <c r="X1013" s="54"/>
      <c r="Y1013" s="54"/>
      <c r="Z1013" s="54"/>
    </row>
    <row r="1014" spans="1:26" ht="22.5" customHeight="1">
      <c r="A1014" s="54"/>
      <c r="B1014" s="54"/>
      <c r="C1014" s="54"/>
      <c r="D1014" s="54"/>
      <c r="E1014" s="54"/>
      <c r="F1014" s="54"/>
      <c r="G1014" s="54"/>
      <c r="H1014" s="54"/>
      <c r="I1014" s="54"/>
      <c r="J1014" s="54"/>
      <c r="K1014" s="54"/>
      <c r="L1014" s="54"/>
      <c r="M1014" s="54"/>
      <c r="N1014" s="54"/>
      <c r="O1014" s="54"/>
      <c r="P1014" s="54"/>
      <c r="Q1014" s="54"/>
      <c r="R1014" s="54"/>
      <c r="S1014" s="54"/>
      <c r="T1014" s="54"/>
      <c r="U1014" s="54"/>
      <c r="V1014" s="54"/>
      <c r="W1014" s="54"/>
      <c r="X1014" s="54"/>
      <c r="Y1014" s="54"/>
      <c r="Z1014" s="54"/>
    </row>
    <row r="1015" spans="1:26" ht="22.5" customHeight="1">
      <c r="A1015" s="54"/>
      <c r="B1015" s="54"/>
      <c r="C1015" s="54"/>
      <c r="D1015" s="54"/>
      <c r="E1015" s="54"/>
      <c r="F1015" s="54"/>
      <c r="G1015" s="54"/>
      <c r="H1015" s="54"/>
      <c r="I1015" s="54"/>
      <c r="J1015" s="54"/>
      <c r="K1015" s="54"/>
      <c r="L1015" s="54"/>
      <c r="M1015" s="54"/>
      <c r="N1015" s="54"/>
      <c r="O1015" s="54"/>
      <c r="P1015" s="54"/>
      <c r="Q1015" s="54"/>
      <c r="R1015" s="54"/>
      <c r="S1015" s="54"/>
      <c r="T1015" s="54"/>
      <c r="U1015" s="54"/>
      <c r="V1015" s="54"/>
      <c r="W1015" s="54"/>
      <c r="X1015" s="54"/>
      <c r="Y1015" s="54"/>
      <c r="Z1015" s="54"/>
    </row>
    <row r="1016" spans="1:26" ht="22.5" customHeight="1">
      <c r="A1016" s="54"/>
      <c r="B1016" s="54"/>
      <c r="C1016" s="54"/>
      <c r="D1016" s="54"/>
      <c r="E1016" s="54"/>
      <c r="F1016" s="54"/>
      <c r="G1016" s="54"/>
      <c r="H1016" s="54"/>
      <c r="I1016" s="54"/>
      <c r="J1016" s="54"/>
      <c r="K1016" s="54"/>
      <c r="L1016" s="54"/>
      <c r="M1016" s="54"/>
      <c r="N1016" s="54"/>
      <c r="O1016" s="54"/>
      <c r="P1016" s="54"/>
      <c r="Q1016" s="54"/>
      <c r="R1016" s="54"/>
      <c r="S1016" s="54"/>
      <c r="T1016" s="54"/>
      <c r="U1016" s="54"/>
      <c r="V1016" s="54"/>
      <c r="W1016" s="54"/>
      <c r="X1016" s="54"/>
      <c r="Y1016" s="54"/>
      <c r="Z1016" s="54"/>
    </row>
    <row r="1017" spans="1:26" ht="22.5" customHeight="1">
      <c r="A1017" s="54"/>
      <c r="B1017" s="54"/>
      <c r="C1017" s="54"/>
      <c r="D1017" s="54"/>
      <c r="E1017" s="54"/>
      <c r="F1017" s="54"/>
      <c r="G1017" s="54"/>
      <c r="H1017" s="54"/>
      <c r="I1017" s="54"/>
      <c r="J1017" s="54"/>
      <c r="K1017" s="54"/>
      <c r="L1017" s="54"/>
      <c r="M1017" s="54"/>
      <c r="N1017" s="54"/>
      <c r="O1017" s="54"/>
      <c r="P1017" s="54"/>
      <c r="Q1017" s="54"/>
      <c r="R1017" s="54"/>
      <c r="S1017" s="54"/>
      <c r="T1017" s="54"/>
      <c r="U1017" s="54"/>
      <c r="V1017" s="54"/>
      <c r="W1017" s="54"/>
      <c r="X1017" s="54"/>
      <c r="Y1017" s="54"/>
      <c r="Z1017" s="54"/>
    </row>
    <row r="1018" spans="1:26" ht="22.5" customHeight="1">
      <c r="A1018" s="54"/>
      <c r="B1018" s="54"/>
      <c r="C1018" s="54"/>
      <c r="D1018" s="54"/>
      <c r="E1018" s="54"/>
      <c r="F1018" s="54"/>
      <c r="G1018" s="54"/>
      <c r="H1018" s="54"/>
      <c r="I1018" s="54"/>
      <c r="J1018" s="54"/>
      <c r="K1018" s="54"/>
      <c r="L1018" s="54"/>
      <c r="M1018" s="54"/>
      <c r="N1018" s="54"/>
      <c r="O1018" s="54"/>
      <c r="P1018" s="54"/>
      <c r="Q1018" s="54"/>
      <c r="R1018" s="54"/>
      <c r="S1018" s="54"/>
      <c r="T1018" s="54"/>
      <c r="U1018" s="54"/>
      <c r="V1018" s="54"/>
      <c r="W1018" s="54"/>
      <c r="X1018" s="54"/>
      <c r="Y1018" s="54"/>
      <c r="Z1018" s="54"/>
    </row>
    <row r="1019" spans="1:26" ht="22.5" customHeight="1">
      <c r="A1019" s="54"/>
      <c r="B1019" s="54"/>
      <c r="C1019" s="54"/>
      <c r="D1019" s="54"/>
      <c r="E1019" s="54"/>
      <c r="F1019" s="54"/>
      <c r="G1019" s="54"/>
      <c r="H1019" s="54"/>
      <c r="I1019" s="54"/>
      <c r="J1019" s="54"/>
      <c r="K1019" s="54"/>
      <c r="L1019" s="54"/>
      <c r="M1019" s="54"/>
      <c r="N1019" s="54"/>
      <c r="O1019" s="54"/>
      <c r="P1019" s="54"/>
      <c r="Q1019" s="54"/>
      <c r="R1019" s="54"/>
      <c r="S1019" s="54"/>
      <c r="T1019" s="54"/>
      <c r="U1019" s="54"/>
      <c r="V1019" s="54"/>
      <c r="W1019" s="54"/>
      <c r="X1019" s="54"/>
      <c r="Y1019" s="54"/>
      <c r="Z1019" s="54"/>
    </row>
    <row r="1020" spans="1:26" ht="22.5" customHeight="1">
      <c r="A1020" s="54"/>
      <c r="B1020" s="54"/>
      <c r="C1020" s="54"/>
      <c r="D1020" s="54"/>
      <c r="E1020" s="54"/>
      <c r="F1020" s="54"/>
      <c r="G1020" s="54"/>
      <c r="H1020" s="54"/>
      <c r="I1020" s="54"/>
      <c r="J1020" s="54"/>
      <c r="K1020" s="54"/>
      <c r="L1020" s="54"/>
      <c r="M1020" s="54"/>
      <c r="N1020" s="54"/>
      <c r="O1020" s="54"/>
      <c r="P1020" s="54"/>
      <c r="Q1020" s="54"/>
      <c r="R1020" s="54"/>
      <c r="S1020" s="54"/>
      <c r="T1020" s="54"/>
      <c r="U1020" s="54"/>
      <c r="V1020" s="54"/>
      <c r="W1020" s="54"/>
      <c r="X1020" s="54"/>
      <c r="Y1020" s="54"/>
      <c r="Z1020" s="54"/>
    </row>
    <row r="1021" spans="1:26" ht="22.5" customHeight="1">
      <c r="A1021" s="54"/>
      <c r="B1021" s="54"/>
      <c r="C1021" s="54"/>
      <c r="D1021" s="54"/>
      <c r="E1021" s="54"/>
      <c r="F1021" s="54"/>
      <c r="G1021" s="54"/>
      <c r="H1021" s="54"/>
      <c r="I1021" s="54"/>
      <c r="J1021" s="54"/>
      <c r="K1021" s="54"/>
      <c r="L1021" s="54"/>
      <c r="M1021" s="54"/>
      <c r="N1021" s="54"/>
      <c r="O1021" s="54"/>
      <c r="P1021" s="54"/>
      <c r="Q1021" s="54"/>
      <c r="R1021" s="54"/>
      <c r="S1021" s="54"/>
      <c r="T1021" s="54"/>
      <c r="U1021" s="54"/>
      <c r="V1021" s="54"/>
      <c r="W1021" s="54"/>
      <c r="X1021" s="54"/>
      <c r="Y1021" s="54"/>
      <c r="Z1021" s="54"/>
    </row>
  </sheetData>
  <mergeCells count="26">
    <mergeCell ref="B7:B9"/>
    <mergeCell ref="C7:D9"/>
    <mergeCell ref="B13:D13"/>
    <mergeCell ref="F7:G9"/>
    <mergeCell ref="H7:I9"/>
    <mergeCell ref="F13:I13"/>
    <mergeCell ref="F60:J60"/>
    <mergeCell ref="K4:L4"/>
    <mergeCell ref="N4:O4"/>
    <mergeCell ref="K5:L11"/>
    <mergeCell ref="N5:O5"/>
    <mergeCell ref="C6:D6"/>
    <mergeCell ref="F6:G6"/>
    <mergeCell ref="H6:I6"/>
    <mergeCell ref="K13:O13"/>
    <mergeCell ref="K50:L50"/>
    <mergeCell ref="N50:O50"/>
    <mergeCell ref="N7:O7"/>
    <mergeCell ref="N10:O10"/>
    <mergeCell ref="K14:O26"/>
    <mergeCell ref="K27:O27"/>
    <mergeCell ref="K28:L28"/>
    <mergeCell ref="N28:O28"/>
    <mergeCell ref="K49:O49"/>
    <mergeCell ref="F27:I27"/>
    <mergeCell ref="F49:I49"/>
  </mergeCells>
  <hyperlinks>
    <hyperlink ref="N4" location="'Income Tracker'!A1" display="OPERATIONS TRACKER" xr:uid="{00000000-0004-0000-0900-000000000000}"/>
    <hyperlink ref="N5" location="'Monthly Overview'!A1" display="MONTHLY OVERVIEW" xr:uid="{00000000-0004-0000-0900-000001000000}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oglio11">
    <outlinePr summaryBelow="0" summaryRight="0"/>
  </sheetPr>
  <dimension ref="A1:AB1014"/>
  <sheetViews>
    <sheetView showGridLines="0" tabSelected="1" workbookViewId="0">
      <selection activeCell="O46" sqref="O46"/>
    </sheetView>
  </sheetViews>
  <sheetFormatPr baseColWidth="10" defaultColWidth="12.6640625" defaultRowHeight="15.75" customHeight="1"/>
  <cols>
    <col min="1" max="1" width="2.6640625" style="49" customWidth="1"/>
    <col min="2" max="2" width="19.44140625" style="49" customWidth="1"/>
    <col min="3" max="16384" width="12.6640625" style="49"/>
  </cols>
  <sheetData>
    <row r="1" spans="1:28" ht="13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</row>
    <row r="2" spans="1:28" ht="45" customHeight="1">
      <c r="A2" s="54"/>
      <c r="B2" s="57" t="s">
        <v>316</v>
      </c>
      <c r="C2" s="112"/>
      <c r="D2" s="112"/>
      <c r="E2" s="112"/>
      <c r="F2" s="112"/>
      <c r="G2" s="112"/>
      <c r="H2" s="58"/>
      <c r="I2" s="58"/>
      <c r="J2" s="58"/>
      <c r="K2" s="58"/>
      <c r="L2" s="128"/>
      <c r="M2" s="128"/>
      <c r="N2" s="128"/>
      <c r="O2" s="128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</row>
    <row r="3" spans="1:28" ht="22.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</row>
    <row r="4" spans="1:28" ht="22.5" customHeight="1">
      <c r="A4" s="47"/>
      <c r="B4" s="83"/>
      <c r="C4" s="84"/>
      <c r="D4" s="84"/>
      <c r="E4" s="84"/>
      <c r="F4" s="85"/>
      <c r="G4" s="85"/>
      <c r="H4" s="85"/>
      <c r="I4" s="85"/>
      <c r="J4" s="85"/>
      <c r="K4" s="85"/>
      <c r="L4" s="85"/>
      <c r="M4" s="85"/>
      <c r="N4" s="86"/>
      <c r="O4" s="8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</row>
    <row r="5" spans="1:28" ht="22.5" customHeight="1">
      <c r="A5" s="47"/>
      <c r="B5" s="194">
        <f>BackendSetting!$C$6</f>
        <v>45292</v>
      </c>
      <c r="C5" s="174"/>
      <c r="D5" s="88"/>
      <c r="E5" s="191">
        <f>Impostazioni!D28</f>
        <v>45658</v>
      </c>
      <c r="F5" s="174"/>
      <c r="G5" s="88"/>
      <c r="H5" s="191">
        <f>Impostazioni!H28</f>
        <v>46023</v>
      </c>
      <c r="I5" s="174"/>
      <c r="J5" s="88"/>
      <c r="K5" s="191">
        <f>Impostazioni!J28</f>
        <v>46388</v>
      </c>
      <c r="L5" s="174"/>
      <c r="M5" s="88"/>
      <c r="N5" s="191">
        <f>Impostazioni!M28</f>
        <v>46753</v>
      </c>
      <c r="O5" s="179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</row>
    <row r="6" spans="1:28" ht="22.5" customHeight="1">
      <c r="A6" s="47"/>
      <c r="B6" s="91"/>
      <c r="C6" s="92"/>
      <c r="D6" s="92"/>
      <c r="E6" s="92"/>
      <c r="F6" s="92"/>
      <c r="G6" s="69"/>
      <c r="H6" s="92"/>
      <c r="I6" s="92"/>
      <c r="J6" s="92"/>
      <c r="K6" s="92"/>
      <c r="L6" s="92"/>
      <c r="M6" s="69"/>
      <c r="N6" s="92"/>
      <c r="O6" s="93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</row>
    <row r="7" spans="1:28" ht="22.5" customHeight="1">
      <c r="A7" s="47"/>
      <c r="B7" s="151" t="s">
        <v>317</v>
      </c>
      <c r="C7" s="152">
        <f t="array" ref="C7:C9">O15:O17</f>
        <v>0</v>
      </c>
      <c r="D7" s="92"/>
      <c r="E7" s="153" t="s">
        <v>317</v>
      </c>
      <c r="F7" s="152">
        <f t="array" ref="F7:F9">O22:O24</f>
        <v>0</v>
      </c>
      <c r="G7" s="69"/>
      <c r="H7" s="153" t="s">
        <v>317</v>
      </c>
      <c r="I7" s="152">
        <f t="array" ref="I7:I9">O29:O31</f>
        <v>0</v>
      </c>
      <c r="J7" s="92"/>
      <c r="K7" s="153" t="s">
        <v>317</v>
      </c>
      <c r="L7" s="152">
        <f t="array" ref="L7:L9">O36:O38</f>
        <v>0</v>
      </c>
      <c r="M7" s="69"/>
      <c r="N7" s="153" t="s">
        <v>317</v>
      </c>
      <c r="O7" s="154">
        <f t="array" ref="O7:O9">O43:O45</f>
        <v>0</v>
      </c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</row>
    <row r="8" spans="1:28" ht="22.5" customHeight="1">
      <c r="A8" s="47"/>
      <c r="B8" s="151" t="s">
        <v>318</v>
      </c>
      <c r="C8" s="152">
        <v>0</v>
      </c>
      <c r="D8" s="80"/>
      <c r="E8" s="155" t="s">
        <v>318</v>
      </c>
      <c r="F8" s="152">
        <v>0</v>
      </c>
      <c r="G8" s="80"/>
      <c r="H8" s="155" t="s">
        <v>318</v>
      </c>
      <c r="I8" s="152">
        <v>0</v>
      </c>
      <c r="J8" s="80"/>
      <c r="K8" s="155" t="s">
        <v>318</v>
      </c>
      <c r="L8" s="152">
        <v>0</v>
      </c>
      <c r="M8" s="80"/>
      <c r="N8" s="155" t="s">
        <v>318</v>
      </c>
      <c r="O8" s="154">
        <v>0</v>
      </c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28" ht="22.5" customHeight="1">
      <c r="A9" s="47"/>
      <c r="B9" s="156" t="s">
        <v>319</v>
      </c>
      <c r="C9" s="152">
        <v>0</v>
      </c>
      <c r="D9" s="80"/>
      <c r="E9" s="155" t="s">
        <v>319</v>
      </c>
      <c r="F9" s="152">
        <v>0</v>
      </c>
      <c r="G9" s="80"/>
      <c r="H9" s="155" t="s">
        <v>319</v>
      </c>
      <c r="I9" s="152">
        <v>0</v>
      </c>
      <c r="J9" s="80"/>
      <c r="K9" s="155" t="s">
        <v>319</v>
      </c>
      <c r="L9" s="152">
        <v>0</v>
      </c>
      <c r="M9" s="80"/>
      <c r="N9" s="155" t="s">
        <v>319</v>
      </c>
      <c r="O9" s="154">
        <v>0</v>
      </c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</row>
    <row r="10" spans="1:28" ht="22.5" customHeight="1">
      <c r="A10" s="47"/>
      <c r="B10" s="76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15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</row>
    <row r="11" spans="1:28" ht="22.5" customHeight="1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</row>
    <row r="12" spans="1:28" ht="22.5" customHeight="1">
      <c r="A12" s="47"/>
      <c r="B12" s="158">
        <f>Impostazioni!B28</f>
        <v>45292</v>
      </c>
      <c r="C12" s="65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225"/>
      <c r="R12" s="174"/>
      <c r="S12" s="47"/>
      <c r="T12" s="47"/>
      <c r="U12" s="47"/>
      <c r="V12" s="47"/>
      <c r="W12" s="47"/>
      <c r="X12" s="47"/>
      <c r="Y12" s="47"/>
      <c r="Z12" s="47"/>
      <c r="AA12" s="47"/>
      <c r="AB12" s="47"/>
    </row>
    <row r="13" spans="1:28" ht="22.5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226"/>
      <c r="R13" s="174"/>
      <c r="S13" s="47"/>
      <c r="T13" s="47"/>
      <c r="U13" s="47"/>
      <c r="V13" s="47"/>
      <c r="W13" s="47"/>
      <c r="X13" s="47"/>
      <c r="Y13" s="47"/>
      <c r="Z13" s="47"/>
      <c r="AA13" s="47"/>
      <c r="AB13" s="47"/>
    </row>
    <row r="14" spans="1:28" ht="22.5" customHeight="1">
      <c r="A14" s="47"/>
      <c r="B14" s="159" t="s">
        <v>320</v>
      </c>
      <c r="C14" s="232">
        <f>IF('Annual Reporting Backend'!C20="","",'Annual Reporting Backend'!C20)</f>
        <v>45292</v>
      </c>
      <c r="D14" s="232">
        <f>IF('Annual Reporting Backend'!D20="","",'Annual Reporting Backend'!D20)</f>
        <v>45323</v>
      </c>
      <c r="E14" s="232">
        <f>IF('Annual Reporting Backend'!E20="","",'Annual Reporting Backend'!E20)</f>
        <v>45352</v>
      </c>
      <c r="F14" s="232">
        <f>IF('Annual Reporting Backend'!F20="","",'Annual Reporting Backend'!F20)</f>
        <v>45383</v>
      </c>
      <c r="G14" s="232">
        <f>IF('Annual Reporting Backend'!G20="","",'Annual Reporting Backend'!G20)</f>
        <v>45413</v>
      </c>
      <c r="H14" s="232">
        <f>IF('Annual Reporting Backend'!H20="","",'Annual Reporting Backend'!H20)</f>
        <v>45444</v>
      </c>
      <c r="I14" s="232">
        <f>IF('Annual Reporting Backend'!I20="","",'Annual Reporting Backend'!I20)</f>
        <v>45474</v>
      </c>
      <c r="J14" s="232">
        <f>IF('Annual Reporting Backend'!J20="","",'Annual Reporting Backend'!J20)</f>
        <v>45505</v>
      </c>
      <c r="K14" s="232">
        <f>IF('Annual Reporting Backend'!K20="","",'Annual Reporting Backend'!K20)</f>
        <v>45536</v>
      </c>
      <c r="L14" s="232">
        <f>IF('Annual Reporting Backend'!L20="","",'Annual Reporting Backend'!L20)</f>
        <v>45566</v>
      </c>
      <c r="M14" s="232">
        <f>IF('Annual Reporting Backend'!M20="","",'Annual Reporting Backend'!M20)</f>
        <v>45597</v>
      </c>
      <c r="N14" s="232">
        <f>IF('Annual Reporting Backend'!N20="","",'Annual Reporting Backend'!N20)</f>
        <v>45627</v>
      </c>
      <c r="O14" s="160" t="s">
        <v>321</v>
      </c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</row>
    <row r="15" spans="1:28" ht="22.5" customHeight="1">
      <c r="A15" s="47"/>
      <c r="B15" s="161" t="s">
        <v>317</v>
      </c>
      <c r="C15" s="124">
        <f>IF('Annual Reporting Backend'!C21="","",'Annual Reporting Backend'!C21)</f>
        <v>0</v>
      </c>
      <c r="D15" s="124">
        <f>IF('Annual Reporting Backend'!D21="","",'Annual Reporting Backend'!D21)</f>
        <v>0</v>
      </c>
      <c r="E15" s="124">
        <f>IF('Annual Reporting Backend'!E21="","",'Annual Reporting Backend'!E21)</f>
        <v>0</v>
      </c>
      <c r="F15" s="124">
        <f>IF('Annual Reporting Backend'!F21="","",'Annual Reporting Backend'!F21)</f>
        <v>0</v>
      </c>
      <c r="G15" s="124">
        <f>IF('Annual Reporting Backend'!G21="","",'Annual Reporting Backend'!G21)</f>
        <v>0</v>
      </c>
      <c r="H15" s="124">
        <f>IF('Annual Reporting Backend'!H21="","",'Annual Reporting Backend'!H21)</f>
        <v>0</v>
      </c>
      <c r="I15" s="124">
        <f>IF('Annual Reporting Backend'!I21="","",'Annual Reporting Backend'!I21)</f>
        <v>0</v>
      </c>
      <c r="J15" s="124">
        <f>IF('Annual Reporting Backend'!J21="","",'Annual Reporting Backend'!J21)</f>
        <v>0</v>
      </c>
      <c r="K15" s="124">
        <f>IF('Annual Reporting Backend'!K21="","",'Annual Reporting Backend'!K21)</f>
        <v>0</v>
      </c>
      <c r="L15" s="124">
        <f>IF('Annual Reporting Backend'!L21="","",'Annual Reporting Backend'!L21)</f>
        <v>0</v>
      </c>
      <c r="M15" s="124">
        <f>IF('Annual Reporting Backend'!M21="","",'Annual Reporting Backend'!M21)</f>
        <v>0</v>
      </c>
      <c r="N15" s="124">
        <f>IF('Annual Reporting Backend'!N21="","",'Annual Reporting Backend'!N21)</f>
        <v>0</v>
      </c>
      <c r="O15" s="124">
        <f>IF('Annual Reporting Backend'!O21="","",'Annual Reporting Backend'!O21)</f>
        <v>0</v>
      </c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</row>
    <row r="16" spans="1:28" ht="22.5" customHeight="1">
      <c r="A16" s="47"/>
      <c r="B16" s="161" t="s">
        <v>318</v>
      </c>
      <c r="C16" s="124">
        <f>IF('Annual Reporting Backend'!C22="","",'Annual Reporting Backend'!C22)</f>
        <v>0</v>
      </c>
      <c r="D16" s="124">
        <f>IF('Annual Reporting Backend'!D22="","",'Annual Reporting Backend'!D22)</f>
        <v>0</v>
      </c>
      <c r="E16" s="124">
        <f>IF('Annual Reporting Backend'!E22="","",'Annual Reporting Backend'!E22)</f>
        <v>0</v>
      </c>
      <c r="F16" s="124">
        <f>IF('Annual Reporting Backend'!F22="","",'Annual Reporting Backend'!F22)</f>
        <v>0</v>
      </c>
      <c r="G16" s="124">
        <f>IF('Annual Reporting Backend'!G22="","",'Annual Reporting Backend'!G22)</f>
        <v>0</v>
      </c>
      <c r="H16" s="124">
        <f>IF('Annual Reporting Backend'!H22="","",'Annual Reporting Backend'!H22)</f>
        <v>0</v>
      </c>
      <c r="I16" s="124">
        <f>IF('Annual Reporting Backend'!I22="","",'Annual Reporting Backend'!I22)</f>
        <v>0</v>
      </c>
      <c r="J16" s="124">
        <f>IF('Annual Reporting Backend'!J22="","",'Annual Reporting Backend'!J22)</f>
        <v>0</v>
      </c>
      <c r="K16" s="124">
        <f>IF('Annual Reporting Backend'!K22="","",'Annual Reporting Backend'!K22)</f>
        <v>0</v>
      </c>
      <c r="L16" s="124">
        <f>IF('Annual Reporting Backend'!L22="","",'Annual Reporting Backend'!L22)</f>
        <v>0</v>
      </c>
      <c r="M16" s="124">
        <f>IF('Annual Reporting Backend'!M22="","",'Annual Reporting Backend'!M22)</f>
        <v>0</v>
      </c>
      <c r="N16" s="124">
        <f>IF('Annual Reporting Backend'!N22="","",'Annual Reporting Backend'!N22)</f>
        <v>0</v>
      </c>
      <c r="O16" s="124">
        <f>IF('Annual Reporting Backend'!O22="","",'Annual Reporting Backend'!O22)</f>
        <v>0</v>
      </c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</row>
    <row r="17" spans="1:28" ht="22.5" customHeight="1">
      <c r="A17" s="47"/>
      <c r="B17" s="162" t="s">
        <v>319</v>
      </c>
      <c r="C17" s="163">
        <f>IF('Annual Reporting Backend'!C23="","",'Annual Reporting Backend'!C23)</f>
        <v>0</v>
      </c>
      <c r="D17" s="163">
        <f>IF('Annual Reporting Backend'!D23="","",'Annual Reporting Backend'!D23)</f>
        <v>0</v>
      </c>
      <c r="E17" s="163">
        <f>IF('Annual Reporting Backend'!E23="","",'Annual Reporting Backend'!E23)</f>
        <v>0</v>
      </c>
      <c r="F17" s="163">
        <f>IF('Annual Reporting Backend'!F23="","",'Annual Reporting Backend'!F23)</f>
        <v>0</v>
      </c>
      <c r="G17" s="163">
        <f>IF('Annual Reporting Backend'!G23="","",'Annual Reporting Backend'!G23)</f>
        <v>0</v>
      </c>
      <c r="H17" s="163">
        <f>IF('Annual Reporting Backend'!H23="","",'Annual Reporting Backend'!H23)</f>
        <v>0</v>
      </c>
      <c r="I17" s="163">
        <f>IF('Annual Reporting Backend'!I23="","",'Annual Reporting Backend'!I23)</f>
        <v>0</v>
      </c>
      <c r="J17" s="163">
        <f>IF('Annual Reporting Backend'!J23="","",'Annual Reporting Backend'!J23)</f>
        <v>0</v>
      </c>
      <c r="K17" s="163">
        <f>IF('Annual Reporting Backend'!K23="","",'Annual Reporting Backend'!K23)</f>
        <v>0</v>
      </c>
      <c r="L17" s="163">
        <f>IF('Annual Reporting Backend'!L23="","",'Annual Reporting Backend'!L23)</f>
        <v>0</v>
      </c>
      <c r="M17" s="163">
        <f>IF('Annual Reporting Backend'!M23="","",'Annual Reporting Backend'!M23)</f>
        <v>0</v>
      </c>
      <c r="N17" s="163">
        <f>IF('Annual Reporting Backend'!N23="","",'Annual Reporting Backend'!N23)</f>
        <v>0</v>
      </c>
      <c r="O17" s="163">
        <f>IF('Annual Reporting Backend'!O23="","",'Annual Reporting Backend'!O23)</f>
        <v>0</v>
      </c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</row>
    <row r="18" spans="1:28" ht="22.5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</row>
    <row r="19" spans="1:28" ht="22.5" customHeight="1">
      <c r="A19" s="47"/>
      <c r="B19" s="158">
        <f>Impostazioni!D28</f>
        <v>45658</v>
      </c>
      <c r="C19" s="65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</row>
    <row r="20" spans="1:28" ht="22.5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</row>
    <row r="21" spans="1:28" ht="22.5" customHeight="1">
      <c r="A21" s="47"/>
      <c r="B21" s="159" t="s">
        <v>320</v>
      </c>
      <c r="C21" s="232">
        <f>IF('Annual Reporting Backend'!C26="","",'Annual Reporting Backend'!C26)</f>
        <v>45658</v>
      </c>
      <c r="D21" s="232">
        <f>IF('Annual Reporting Backend'!D26="","",'Annual Reporting Backend'!D26)</f>
        <v>45689</v>
      </c>
      <c r="E21" s="232">
        <f>IF('Annual Reporting Backend'!E26="","",'Annual Reporting Backend'!E26)</f>
        <v>45717</v>
      </c>
      <c r="F21" s="232">
        <f>IF('Annual Reporting Backend'!F26="","",'Annual Reporting Backend'!F26)</f>
        <v>45870</v>
      </c>
      <c r="G21" s="232">
        <f>IF('Annual Reporting Backend'!G26="","",'Annual Reporting Backend'!G26)</f>
        <v>45778</v>
      </c>
      <c r="H21" s="232">
        <f>IF('Annual Reporting Backend'!H26="","",'Annual Reporting Backend'!H26)</f>
        <v>45809</v>
      </c>
      <c r="I21" s="232">
        <f>IF('Annual Reporting Backend'!I26="","",'Annual Reporting Backend'!I26)</f>
        <v>45839</v>
      </c>
      <c r="J21" s="232">
        <f>IF('Annual Reporting Backend'!J26="","",'Annual Reporting Backend'!J26)</f>
        <v>45870</v>
      </c>
      <c r="K21" s="232">
        <f>IF('Annual Reporting Backend'!K26="","",'Annual Reporting Backend'!K26)</f>
        <v>45901</v>
      </c>
      <c r="L21" s="232">
        <f>IF('Annual Reporting Backend'!L26="","",'Annual Reporting Backend'!L26)</f>
        <v>45931</v>
      </c>
      <c r="M21" s="232">
        <f>IF('Annual Reporting Backend'!M26="","",'Annual Reporting Backend'!M26)</f>
        <v>45962</v>
      </c>
      <c r="N21" s="232">
        <f>IF('Annual Reporting Backend'!N26="","",'Annual Reporting Backend'!N26)</f>
        <v>45992</v>
      </c>
      <c r="O21" s="160" t="s">
        <v>321</v>
      </c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</row>
    <row r="22" spans="1:28" ht="22.5" customHeight="1">
      <c r="A22" s="47"/>
      <c r="B22" s="161" t="s">
        <v>317</v>
      </c>
      <c r="C22" s="124">
        <f>IF('Annual Reporting Backend'!C27="","",'Annual Reporting Backend'!C27)</f>
        <v>0</v>
      </c>
      <c r="D22" s="124">
        <f>IF('Annual Reporting Backend'!D27="","",'Annual Reporting Backend'!D27)</f>
        <v>0</v>
      </c>
      <c r="E22" s="124">
        <f>IF('Annual Reporting Backend'!E27="","",'Annual Reporting Backend'!E27)</f>
        <v>0</v>
      </c>
      <c r="F22" s="124">
        <f>IF('Annual Reporting Backend'!F27="","",'Annual Reporting Backend'!F27)</f>
        <v>0</v>
      </c>
      <c r="G22" s="124">
        <f>IF('Annual Reporting Backend'!G27="","",'Annual Reporting Backend'!G27)</f>
        <v>0</v>
      </c>
      <c r="H22" s="124">
        <f>IF('Annual Reporting Backend'!H27="","",'Annual Reporting Backend'!H27)</f>
        <v>0</v>
      </c>
      <c r="I22" s="124">
        <f>IF('Annual Reporting Backend'!I27="","",'Annual Reporting Backend'!I27)</f>
        <v>0</v>
      </c>
      <c r="J22" s="124">
        <f>IF('Annual Reporting Backend'!J27="","",'Annual Reporting Backend'!J27)</f>
        <v>0</v>
      </c>
      <c r="K22" s="124">
        <f>IF('Annual Reporting Backend'!K27="","",'Annual Reporting Backend'!K27)</f>
        <v>0</v>
      </c>
      <c r="L22" s="124">
        <f>IF('Annual Reporting Backend'!L27="","",'Annual Reporting Backend'!L27)</f>
        <v>0</v>
      </c>
      <c r="M22" s="124">
        <f>IF('Annual Reporting Backend'!M27="","",'Annual Reporting Backend'!M27)</f>
        <v>0</v>
      </c>
      <c r="N22" s="124">
        <f>IF('Annual Reporting Backend'!N27="","",'Annual Reporting Backend'!N27)</f>
        <v>0</v>
      </c>
      <c r="O22" s="124">
        <f>IF('Annual Reporting Backend'!O27="","",'Annual Reporting Backend'!O27)</f>
        <v>0</v>
      </c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</row>
    <row r="23" spans="1:28" ht="22.5" customHeight="1">
      <c r="A23" s="47"/>
      <c r="B23" s="161" t="s">
        <v>318</v>
      </c>
      <c r="C23" s="124">
        <f>IF('Annual Reporting Backend'!C28="","",'Annual Reporting Backend'!C28)</f>
        <v>0</v>
      </c>
      <c r="D23" s="124">
        <f>IF('Annual Reporting Backend'!D28="","",'Annual Reporting Backend'!D28)</f>
        <v>0</v>
      </c>
      <c r="E23" s="124">
        <f>IF('Annual Reporting Backend'!E28="","",'Annual Reporting Backend'!E28)</f>
        <v>0</v>
      </c>
      <c r="F23" s="124">
        <f>IF('Annual Reporting Backend'!F28="","",'Annual Reporting Backend'!F28)</f>
        <v>0</v>
      </c>
      <c r="G23" s="124">
        <f>IF('Annual Reporting Backend'!G28="","",'Annual Reporting Backend'!G28)</f>
        <v>0</v>
      </c>
      <c r="H23" s="124">
        <f>IF('Annual Reporting Backend'!H28="","",'Annual Reporting Backend'!H28)</f>
        <v>0</v>
      </c>
      <c r="I23" s="124">
        <f>IF('Annual Reporting Backend'!I28="","",'Annual Reporting Backend'!I28)</f>
        <v>0</v>
      </c>
      <c r="J23" s="124">
        <f>IF('Annual Reporting Backend'!J28="","",'Annual Reporting Backend'!J28)</f>
        <v>0</v>
      </c>
      <c r="K23" s="124">
        <f>IF('Annual Reporting Backend'!K28="","",'Annual Reporting Backend'!K28)</f>
        <v>0</v>
      </c>
      <c r="L23" s="124">
        <f>IF('Annual Reporting Backend'!L28="","",'Annual Reporting Backend'!L28)</f>
        <v>0</v>
      </c>
      <c r="M23" s="124">
        <f>IF('Annual Reporting Backend'!M28="","",'Annual Reporting Backend'!M28)</f>
        <v>0</v>
      </c>
      <c r="N23" s="124">
        <f>IF('Annual Reporting Backend'!N28="","",'Annual Reporting Backend'!N28)</f>
        <v>0</v>
      </c>
      <c r="O23" s="124">
        <f>IF('Annual Reporting Backend'!O28="","",'Annual Reporting Backend'!O28)</f>
        <v>0</v>
      </c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</row>
    <row r="24" spans="1:28" ht="22.5" customHeight="1">
      <c r="A24" s="47"/>
      <c r="B24" s="162" t="s">
        <v>319</v>
      </c>
      <c r="C24" s="163">
        <f>IF('Annual Reporting Backend'!C29="","",'Annual Reporting Backend'!C29)</f>
        <v>0</v>
      </c>
      <c r="D24" s="163">
        <f>IF('Annual Reporting Backend'!D29="","",'Annual Reporting Backend'!D29)</f>
        <v>0</v>
      </c>
      <c r="E24" s="163">
        <f>IF('Annual Reporting Backend'!E29="","",'Annual Reporting Backend'!E29)</f>
        <v>0</v>
      </c>
      <c r="F24" s="163">
        <f>IF('Annual Reporting Backend'!F29="","",'Annual Reporting Backend'!F29)</f>
        <v>0</v>
      </c>
      <c r="G24" s="163">
        <f>IF('Annual Reporting Backend'!G29="","",'Annual Reporting Backend'!G29)</f>
        <v>0</v>
      </c>
      <c r="H24" s="163">
        <f>IF('Annual Reporting Backend'!H29="","",'Annual Reporting Backend'!H29)</f>
        <v>0</v>
      </c>
      <c r="I24" s="163">
        <f>IF('Annual Reporting Backend'!I29="","",'Annual Reporting Backend'!I29)</f>
        <v>0</v>
      </c>
      <c r="J24" s="163">
        <f>IF('Annual Reporting Backend'!J29="","",'Annual Reporting Backend'!J29)</f>
        <v>0</v>
      </c>
      <c r="K24" s="163">
        <f>IF('Annual Reporting Backend'!K29="","",'Annual Reporting Backend'!K29)</f>
        <v>0</v>
      </c>
      <c r="L24" s="163">
        <f>IF('Annual Reporting Backend'!L29="","",'Annual Reporting Backend'!L29)</f>
        <v>0</v>
      </c>
      <c r="M24" s="163">
        <f>IF('Annual Reporting Backend'!M29="","",'Annual Reporting Backend'!M29)</f>
        <v>0</v>
      </c>
      <c r="N24" s="163">
        <f>IF('Annual Reporting Backend'!N29="","",'Annual Reporting Backend'!N29)</f>
        <v>0</v>
      </c>
      <c r="O24" s="163">
        <f>IF('Annual Reporting Backend'!O29="","",'Annual Reporting Backend'!O29)</f>
        <v>0</v>
      </c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</row>
    <row r="25" spans="1:28" ht="22.5" customHeight="1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</row>
    <row r="26" spans="1:28" ht="22.5" customHeight="1">
      <c r="A26" s="47"/>
      <c r="B26" s="158">
        <f>Impostazioni!H28</f>
        <v>46023</v>
      </c>
      <c r="C26" s="65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</row>
    <row r="27" spans="1:28" ht="22.5" customHeight="1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</row>
    <row r="28" spans="1:28" ht="22.5" customHeight="1">
      <c r="A28" s="47"/>
      <c r="B28" s="159" t="s">
        <v>320</v>
      </c>
      <c r="C28" s="232">
        <f>IF('Annual Reporting Backend'!C32="","",'Annual Reporting Backend'!C32)</f>
        <v>46023</v>
      </c>
      <c r="D28" s="232">
        <f>IF('Annual Reporting Backend'!D32="","",'Annual Reporting Backend'!D32)</f>
        <v>46054</v>
      </c>
      <c r="E28" s="232">
        <f>IF('Annual Reporting Backend'!E32="","",'Annual Reporting Backend'!E32)</f>
        <v>46082</v>
      </c>
      <c r="F28" s="232">
        <f>IF('Annual Reporting Backend'!F32="","",'Annual Reporting Backend'!F32)</f>
        <v>46266</v>
      </c>
      <c r="G28" s="232">
        <f>IF('Annual Reporting Backend'!G32="","",'Annual Reporting Backend'!G32)</f>
        <v>46143</v>
      </c>
      <c r="H28" s="232">
        <f>IF('Annual Reporting Backend'!H32="","",'Annual Reporting Backend'!H32)</f>
        <v>46174</v>
      </c>
      <c r="I28" s="232">
        <f>IF('Annual Reporting Backend'!I32="","",'Annual Reporting Backend'!I32)</f>
        <v>46204</v>
      </c>
      <c r="J28" s="232">
        <f>IF('Annual Reporting Backend'!J32="","",'Annual Reporting Backend'!J32)</f>
        <v>46266</v>
      </c>
      <c r="K28" s="232">
        <f>IF('Annual Reporting Backend'!K32="","",'Annual Reporting Backend'!K32)</f>
        <v>46266</v>
      </c>
      <c r="L28" s="232">
        <f>IF('Annual Reporting Backend'!L32="","",'Annual Reporting Backend'!L32)</f>
        <v>46296</v>
      </c>
      <c r="M28" s="232">
        <f>IF('Annual Reporting Backend'!M32="","",'Annual Reporting Backend'!M32)</f>
        <v>46327</v>
      </c>
      <c r="N28" s="232">
        <f>IF('Annual Reporting Backend'!N32="","",'Annual Reporting Backend'!N32)</f>
        <v>46357</v>
      </c>
      <c r="O28" s="160" t="s">
        <v>321</v>
      </c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</row>
    <row r="29" spans="1:28" ht="22.5" customHeight="1">
      <c r="A29" s="47"/>
      <c r="B29" s="161" t="s">
        <v>317</v>
      </c>
      <c r="C29" s="124">
        <f>IF('Annual Reporting Backend'!C33="","",'Annual Reporting Backend'!C33)</f>
        <v>0</v>
      </c>
      <c r="D29" s="124">
        <f>IF('Annual Reporting Backend'!D33="","",'Annual Reporting Backend'!D33)</f>
        <v>0</v>
      </c>
      <c r="E29" s="124">
        <f>IF('Annual Reporting Backend'!E33="","",'Annual Reporting Backend'!E33)</f>
        <v>0</v>
      </c>
      <c r="F29" s="124">
        <f>IF('Annual Reporting Backend'!F33="","",'Annual Reporting Backend'!F33)</f>
        <v>0</v>
      </c>
      <c r="G29" s="124">
        <f>IF('Annual Reporting Backend'!G33="","",'Annual Reporting Backend'!G33)</f>
        <v>0</v>
      </c>
      <c r="H29" s="124">
        <f>IF('Annual Reporting Backend'!H33="","",'Annual Reporting Backend'!H33)</f>
        <v>0</v>
      </c>
      <c r="I29" s="124">
        <f>IF('Annual Reporting Backend'!I33="","",'Annual Reporting Backend'!I33)</f>
        <v>0</v>
      </c>
      <c r="J29" s="124">
        <f>IF('Annual Reporting Backend'!J33="","",'Annual Reporting Backend'!J33)</f>
        <v>0</v>
      </c>
      <c r="K29" s="124">
        <f>IF('Annual Reporting Backend'!K33="","",'Annual Reporting Backend'!K33)</f>
        <v>0</v>
      </c>
      <c r="L29" s="124">
        <f>IF('Annual Reporting Backend'!L33="","",'Annual Reporting Backend'!L33)</f>
        <v>0</v>
      </c>
      <c r="M29" s="124">
        <f>IF('Annual Reporting Backend'!M33="","",'Annual Reporting Backend'!M33)</f>
        <v>0</v>
      </c>
      <c r="N29" s="124">
        <f>IF('Annual Reporting Backend'!N33="","",'Annual Reporting Backend'!N33)</f>
        <v>0</v>
      </c>
      <c r="O29" s="124">
        <f>IF('Annual Reporting Backend'!O33="","",'Annual Reporting Backend'!O33)</f>
        <v>0</v>
      </c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</row>
    <row r="30" spans="1:28" ht="22.5" customHeight="1">
      <c r="A30" s="47"/>
      <c r="B30" s="161" t="s">
        <v>318</v>
      </c>
      <c r="C30" s="124">
        <f>IF('Annual Reporting Backend'!C34="","",'Annual Reporting Backend'!C34)</f>
        <v>0</v>
      </c>
      <c r="D30" s="124">
        <f>IF('Annual Reporting Backend'!D34="","",'Annual Reporting Backend'!D34)</f>
        <v>0</v>
      </c>
      <c r="E30" s="124">
        <f>IF('Annual Reporting Backend'!E34="","",'Annual Reporting Backend'!E34)</f>
        <v>0</v>
      </c>
      <c r="F30" s="124">
        <f>IF('Annual Reporting Backend'!F34="","",'Annual Reporting Backend'!F34)</f>
        <v>0</v>
      </c>
      <c r="G30" s="124">
        <f>IF('Annual Reporting Backend'!G34="","",'Annual Reporting Backend'!G34)</f>
        <v>0</v>
      </c>
      <c r="H30" s="124">
        <f>IF('Annual Reporting Backend'!H34="","",'Annual Reporting Backend'!H34)</f>
        <v>0</v>
      </c>
      <c r="I30" s="124">
        <f>IF('Annual Reporting Backend'!I34="","",'Annual Reporting Backend'!I34)</f>
        <v>0</v>
      </c>
      <c r="J30" s="124">
        <f>IF('Annual Reporting Backend'!J34="","",'Annual Reporting Backend'!J34)</f>
        <v>0</v>
      </c>
      <c r="K30" s="124">
        <f>IF('Annual Reporting Backend'!K34="","",'Annual Reporting Backend'!K34)</f>
        <v>0</v>
      </c>
      <c r="L30" s="124">
        <f>IF('Annual Reporting Backend'!L34="","",'Annual Reporting Backend'!L34)</f>
        <v>0</v>
      </c>
      <c r="M30" s="124">
        <f>IF('Annual Reporting Backend'!M34="","",'Annual Reporting Backend'!M34)</f>
        <v>0</v>
      </c>
      <c r="N30" s="124">
        <f>IF('Annual Reporting Backend'!N34="","",'Annual Reporting Backend'!N34)</f>
        <v>0</v>
      </c>
      <c r="O30" s="124">
        <f>IF('Annual Reporting Backend'!O34="","",'Annual Reporting Backend'!O34)</f>
        <v>0</v>
      </c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</row>
    <row r="31" spans="1:28" ht="22.5" customHeight="1">
      <c r="A31" s="47"/>
      <c r="B31" s="162" t="s">
        <v>319</v>
      </c>
      <c r="C31" s="163">
        <f>IF('Annual Reporting Backend'!C35="","",'Annual Reporting Backend'!C35)</f>
        <v>0</v>
      </c>
      <c r="D31" s="163">
        <f>IF('Annual Reporting Backend'!D35="","",'Annual Reporting Backend'!D35)</f>
        <v>0</v>
      </c>
      <c r="E31" s="163">
        <f>IF('Annual Reporting Backend'!E35="","",'Annual Reporting Backend'!E35)</f>
        <v>0</v>
      </c>
      <c r="F31" s="163">
        <f>IF('Annual Reporting Backend'!F35="","",'Annual Reporting Backend'!F35)</f>
        <v>0</v>
      </c>
      <c r="G31" s="163">
        <f>IF('Annual Reporting Backend'!G35="","",'Annual Reporting Backend'!G35)</f>
        <v>0</v>
      </c>
      <c r="H31" s="163">
        <f>IF('Annual Reporting Backend'!H35="","",'Annual Reporting Backend'!H35)</f>
        <v>0</v>
      </c>
      <c r="I31" s="163">
        <f>IF('Annual Reporting Backend'!I35="","",'Annual Reporting Backend'!I35)</f>
        <v>0</v>
      </c>
      <c r="J31" s="163">
        <f>IF('Annual Reporting Backend'!J35="","",'Annual Reporting Backend'!J35)</f>
        <v>0</v>
      </c>
      <c r="K31" s="163">
        <f>IF('Annual Reporting Backend'!K35="","",'Annual Reporting Backend'!K35)</f>
        <v>0</v>
      </c>
      <c r="L31" s="163">
        <f>IF('Annual Reporting Backend'!L35="","",'Annual Reporting Backend'!L35)</f>
        <v>0</v>
      </c>
      <c r="M31" s="163">
        <f>IF('Annual Reporting Backend'!M35="","",'Annual Reporting Backend'!M35)</f>
        <v>0</v>
      </c>
      <c r="N31" s="163">
        <f>IF('Annual Reporting Backend'!N35="","",'Annual Reporting Backend'!N35)</f>
        <v>0</v>
      </c>
      <c r="O31" s="163">
        <f>IF('Annual Reporting Backend'!O35="","",'Annual Reporting Backend'!O35)</f>
        <v>0</v>
      </c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</row>
    <row r="32" spans="1:28" ht="22.5" customHeight="1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</row>
    <row r="33" spans="1:28" ht="22.5" customHeight="1">
      <c r="A33" s="47"/>
      <c r="B33" s="158">
        <f>Impostazioni!J28</f>
        <v>46388</v>
      </c>
      <c r="C33" s="65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</row>
    <row r="34" spans="1:28" ht="22.5" customHeight="1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</row>
    <row r="35" spans="1:28" ht="22.5" customHeight="1">
      <c r="A35" s="47"/>
      <c r="B35" s="159" t="s">
        <v>320</v>
      </c>
      <c r="C35" s="232">
        <f>IF('Annual Reporting Backend'!C38="","",'Annual Reporting Backend'!C38)</f>
        <v>46388</v>
      </c>
      <c r="D35" s="232">
        <f>IF('Annual Reporting Backend'!D38="","",'Annual Reporting Backend'!D38)</f>
        <v>46419</v>
      </c>
      <c r="E35" s="232">
        <f>IF('Annual Reporting Backend'!E38="","",'Annual Reporting Backend'!E38)</f>
        <v>46447</v>
      </c>
      <c r="F35" s="232">
        <f>IF('Annual Reporting Backend'!F38="","",'Annual Reporting Backend'!F38)</f>
        <v>46661</v>
      </c>
      <c r="G35" s="232">
        <f>IF('Annual Reporting Backend'!G38="","",'Annual Reporting Backend'!G38)</f>
        <v>46508</v>
      </c>
      <c r="H35" s="232">
        <f>IF('Annual Reporting Backend'!H38="","",'Annual Reporting Backend'!H38)</f>
        <v>46539</v>
      </c>
      <c r="I35" s="232">
        <f>IF('Annual Reporting Backend'!I38="","",'Annual Reporting Backend'!I38)</f>
        <v>46569</v>
      </c>
      <c r="J35" s="232">
        <f>IF('Annual Reporting Backend'!J38="","",'Annual Reporting Backend'!J38)</f>
        <v>46661</v>
      </c>
      <c r="K35" s="232">
        <f>IF('Annual Reporting Backend'!K38="","",'Annual Reporting Backend'!K38)</f>
        <v>46661</v>
      </c>
      <c r="L35" s="232">
        <f>IF('Annual Reporting Backend'!L38="","",'Annual Reporting Backend'!L38)</f>
        <v>46661</v>
      </c>
      <c r="M35" s="232">
        <f>IF('Annual Reporting Backend'!M38="","",'Annual Reporting Backend'!M38)</f>
        <v>46692</v>
      </c>
      <c r="N35" s="232">
        <f>IF('Annual Reporting Backend'!N38="","",'Annual Reporting Backend'!N38)</f>
        <v>46722</v>
      </c>
      <c r="O35" s="160" t="s">
        <v>321</v>
      </c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</row>
    <row r="36" spans="1:28" ht="22.5" customHeight="1">
      <c r="A36" s="47"/>
      <c r="B36" s="161" t="s">
        <v>317</v>
      </c>
      <c r="C36" s="124">
        <f>IF('Annual Reporting Backend'!C39="","",'Annual Reporting Backend'!C39)</f>
        <v>0</v>
      </c>
      <c r="D36" s="124">
        <f>IF('Annual Reporting Backend'!D39="","",'Annual Reporting Backend'!D39)</f>
        <v>0</v>
      </c>
      <c r="E36" s="124">
        <f>IF('Annual Reporting Backend'!E39="","",'Annual Reporting Backend'!E39)</f>
        <v>0</v>
      </c>
      <c r="F36" s="124">
        <f>IF('Annual Reporting Backend'!F39="","",'Annual Reporting Backend'!F39)</f>
        <v>0</v>
      </c>
      <c r="G36" s="124">
        <f>IF('Annual Reporting Backend'!G39="","",'Annual Reporting Backend'!G39)</f>
        <v>0</v>
      </c>
      <c r="H36" s="124">
        <f>IF('Annual Reporting Backend'!H39="","",'Annual Reporting Backend'!H39)</f>
        <v>0</v>
      </c>
      <c r="I36" s="124">
        <f>IF('Annual Reporting Backend'!I39="","",'Annual Reporting Backend'!I39)</f>
        <v>0</v>
      </c>
      <c r="J36" s="124">
        <f>IF('Annual Reporting Backend'!J39="","",'Annual Reporting Backend'!J39)</f>
        <v>0</v>
      </c>
      <c r="K36" s="124">
        <f>IF('Annual Reporting Backend'!K39="","",'Annual Reporting Backend'!K39)</f>
        <v>0</v>
      </c>
      <c r="L36" s="124">
        <f>IF('Annual Reporting Backend'!L39="","",'Annual Reporting Backend'!L39)</f>
        <v>0</v>
      </c>
      <c r="M36" s="124">
        <f>IF('Annual Reporting Backend'!M39="","",'Annual Reporting Backend'!M39)</f>
        <v>0</v>
      </c>
      <c r="N36" s="124">
        <f>IF('Annual Reporting Backend'!N39="","",'Annual Reporting Backend'!N39)</f>
        <v>0</v>
      </c>
      <c r="O36" s="124">
        <f>IF('Annual Reporting Backend'!O39="","",'Annual Reporting Backend'!O39)</f>
        <v>0</v>
      </c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</row>
    <row r="37" spans="1:28" ht="22.5" customHeight="1">
      <c r="A37" s="47"/>
      <c r="B37" s="161" t="s">
        <v>318</v>
      </c>
      <c r="C37" s="124">
        <f>IF('Annual Reporting Backend'!C40="","",'Annual Reporting Backend'!C40)</f>
        <v>0</v>
      </c>
      <c r="D37" s="124">
        <f>IF('Annual Reporting Backend'!D40="","",'Annual Reporting Backend'!D40)</f>
        <v>0</v>
      </c>
      <c r="E37" s="124">
        <f>IF('Annual Reporting Backend'!E40="","",'Annual Reporting Backend'!E40)</f>
        <v>0</v>
      </c>
      <c r="F37" s="124">
        <f>IF('Annual Reporting Backend'!F40="","",'Annual Reporting Backend'!F40)</f>
        <v>0</v>
      </c>
      <c r="G37" s="124">
        <f>IF('Annual Reporting Backend'!G40="","",'Annual Reporting Backend'!G40)</f>
        <v>0</v>
      </c>
      <c r="H37" s="124">
        <f>IF('Annual Reporting Backend'!H40="","",'Annual Reporting Backend'!H40)</f>
        <v>0</v>
      </c>
      <c r="I37" s="124">
        <f>IF('Annual Reporting Backend'!I40="","",'Annual Reporting Backend'!I40)</f>
        <v>0</v>
      </c>
      <c r="J37" s="124">
        <f>IF('Annual Reporting Backend'!J40="","",'Annual Reporting Backend'!J40)</f>
        <v>0</v>
      </c>
      <c r="K37" s="124">
        <f>IF('Annual Reporting Backend'!K40="","",'Annual Reporting Backend'!K40)</f>
        <v>0</v>
      </c>
      <c r="L37" s="124">
        <f>IF('Annual Reporting Backend'!L40="","",'Annual Reporting Backend'!L40)</f>
        <v>0</v>
      </c>
      <c r="M37" s="124">
        <f>IF('Annual Reporting Backend'!M40="","",'Annual Reporting Backend'!M40)</f>
        <v>0</v>
      </c>
      <c r="N37" s="124">
        <f>IF('Annual Reporting Backend'!N40="","",'Annual Reporting Backend'!N40)</f>
        <v>0</v>
      </c>
      <c r="O37" s="124">
        <f>IF('Annual Reporting Backend'!O40="","",'Annual Reporting Backend'!O40)</f>
        <v>0</v>
      </c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</row>
    <row r="38" spans="1:28" ht="22.5" customHeight="1">
      <c r="A38" s="47"/>
      <c r="B38" s="162" t="s">
        <v>319</v>
      </c>
      <c r="C38" s="163">
        <f>IF('Annual Reporting Backend'!C41="","",'Annual Reporting Backend'!C41)</f>
        <v>0</v>
      </c>
      <c r="D38" s="163">
        <f>IF('Annual Reporting Backend'!D41="","",'Annual Reporting Backend'!D41)</f>
        <v>0</v>
      </c>
      <c r="E38" s="163">
        <f>IF('Annual Reporting Backend'!E41="","",'Annual Reporting Backend'!E41)</f>
        <v>0</v>
      </c>
      <c r="F38" s="163">
        <f>IF('Annual Reporting Backend'!F41="","",'Annual Reporting Backend'!F41)</f>
        <v>0</v>
      </c>
      <c r="G38" s="163">
        <f>IF('Annual Reporting Backend'!G41="","",'Annual Reporting Backend'!G41)</f>
        <v>0</v>
      </c>
      <c r="H38" s="163">
        <f>IF('Annual Reporting Backend'!H41="","",'Annual Reporting Backend'!H41)</f>
        <v>0</v>
      </c>
      <c r="I38" s="163">
        <f>IF('Annual Reporting Backend'!I41="","",'Annual Reporting Backend'!I41)</f>
        <v>0</v>
      </c>
      <c r="J38" s="163">
        <f>IF('Annual Reporting Backend'!J41="","",'Annual Reporting Backend'!J41)</f>
        <v>0</v>
      </c>
      <c r="K38" s="163">
        <f>IF('Annual Reporting Backend'!K41="","",'Annual Reporting Backend'!K41)</f>
        <v>0</v>
      </c>
      <c r="L38" s="163">
        <f>IF('Annual Reporting Backend'!L41="","",'Annual Reporting Backend'!L41)</f>
        <v>0</v>
      </c>
      <c r="M38" s="163">
        <f>IF('Annual Reporting Backend'!M41="","",'Annual Reporting Backend'!M41)</f>
        <v>0</v>
      </c>
      <c r="N38" s="163">
        <f>IF('Annual Reporting Backend'!N41="","",'Annual Reporting Backend'!N41)</f>
        <v>0</v>
      </c>
      <c r="O38" s="163">
        <f>IF('Annual Reporting Backend'!O41="","",'Annual Reporting Backend'!O41)</f>
        <v>0</v>
      </c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</row>
    <row r="39" spans="1:28" ht="22.5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</row>
    <row r="40" spans="1:28" ht="22.5" customHeight="1">
      <c r="A40" s="47"/>
      <c r="B40" s="158">
        <f>Impostazioni!M28</f>
        <v>46753</v>
      </c>
      <c r="C40" s="65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</row>
    <row r="41" spans="1:28" ht="22.5" customHeight="1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</row>
    <row r="42" spans="1:28" ht="22.5" customHeight="1">
      <c r="A42" s="47"/>
      <c r="B42" s="159" t="s">
        <v>320</v>
      </c>
      <c r="C42" s="232">
        <f>IF('Annual Reporting Backend'!C44="","",'Annual Reporting Backend'!C44)</f>
        <v>46753</v>
      </c>
      <c r="D42" s="232">
        <f>IF('Annual Reporting Backend'!D44="","",'Annual Reporting Backend'!D44)</f>
        <v>46784</v>
      </c>
      <c r="E42" s="232">
        <f>IF('Annual Reporting Backend'!E44="","",'Annual Reporting Backend'!E44)</f>
        <v>46813</v>
      </c>
      <c r="F42" s="232">
        <f>IF('Annual Reporting Backend'!F44="","",'Annual Reporting Backend'!F44)</f>
        <v>47058</v>
      </c>
      <c r="G42" s="232">
        <f>IF('Annual Reporting Backend'!G44="","",'Annual Reporting Backend'!G44)</f>
        <v>46874</v>
      </c>
      <c r="H42" s="232">
        <f>IF('Annual Reporting Backend'!H44="","",'Annual Reporting Backend'!H44)</f>
        <v>46905</v>
      </c>
      <c r="I42" s="232">
        <f>IF('Annual Reporting Backend'!I44="","",'Annual Reporting Backend'!I44)</f>
        <v>46935</v>
      </c>
      <c r="J42" s="232">
        <f>IF('Annual Reporting Backend'!J44="","",'Annual Reporting Backend'!J44)</f>
        <v>47058</v>
      </c>
      <c r="K42" s="232">
        <f>IF('Annual Reporting Backend'!K44="","",'Annual Reporting Backend'!K44)</f>
        <v>47058</v>
      </c>
      <c r="L42" s="232">
        <f>IF('Annual Reporting Backend'!L44="","",'Annual Reporting Backend'!L44)</f>
        <v>47058</v>
      </c>
      <c r="M42" s="232">
        <f>IF('Annual Reporting Backend'!M44="","",'Annual Reporting Backend'!M44)</f>
        <v>47058</v>
      </c>
      <c r="N42" s="232">
        <f>IF('Annual Reporting Backend'!N44="","",'Annual Reporting Backend'!N44)</f>
        <v>47088</v>
      </c>
      <c r="O42" s="160" t="s">
        <v>321</v>
      </c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</row>
    <row r="43" spans="1:28" ht="22.5" customHeight="1">
      <c r="A43" s="47"/>
      <c r="B43" s="161" t="s">
        <v>317</v>
      </c>
      <c r="C43" s="124">
        <f>IF('Annual Reporting Backend'!C45="","",'Annual Reporting Backend'!C45)</f>
        <v>0</v>
      </c>
      <c r="D43" s="124">
        <f>IF('Annual Reporting Backend'!D45="","",'Annual Reporting Backend'!D45)</f>
        <v>0</v>
      </c>
      <c r="E43" s="124">
        <f>IF('Annual Reporting Backend'!E45="","",'Annual Reporting Backend'!E45)</f>
        <v>0</v>
      </c>
      <c r="F43" s="124">
        <f>IF('Annual Reporting Backend'!F45="","",'Annual Reporting Backend'!F45)</f>
        <v>0</v>
      </c>
      <c r="G43" s="124">
        <f>IF('Annual Reporting Backend'!G45="","",'Annual Reporting Backend'!G45)</f>
        <v>0</v>
      </c>
      <c r="H43" s="124">
        <f>IF('Annual Reporting Backend'!H45="","",'Annual Reporting Backend'!H45)</f>
        <v>0</v>
      </c>
      <c r="I43" s="124">
        <f>IF('Annual Reporting Backend'!I45="","",'Annual Reporting Backend'!I45)</f>
        <v>0</v>
      </c>
      <c r="J43" s="124">
        <f>IF('Annual Reporting Backend'!J45="","",'Annual Reporting Backend'!J45)</f>
        <v>0</v>
      </c>
      <c r="K43" s="124">
        <f>IF('Annual Reporting Backend'!K45="","",'Annual Reporting Backend'!K45)</f>
        <v>0</v>
      </c>
      <c r="L43" s="124">
        <f>IF('Annual Reporting Backend'!L45="","",'Annual Reporting Backend'!L45)</f>
        <v>0</v>
      </c>
      <c r="M43" s="124">
        <f>IF('Annual Reporting Backend'!M45="","",'Annual Reporting Backend'!M45)</f>
        <v>0</v>
      </c>
      <c r="N43" s="124">
        <f>IF('Annual Reporting Backend'!N45="","",'Annual Reporting Backend'!N45)</f>
        <v>0</v>
      </c>
      <c r="O43" s="124">
        <f>IF('Annual Reporting Backend'!O45="","",'Annual Reporting Backend'!O45)</f>
        <v>0</v>
      </c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</row>
    <row r="44" spans="1:28" ht="22.5" customHeight="1">
      <c r="A44" s="47"/>
      <c r="B44" s="161" t="s">
        <v>318</v>
      </c>
      <c r="C44" s="124">
        <f>IF('Annual Reporting Backend'!C46="","",'Annual Reporting Backend'!C46)</f>
        <v>0</v>
      </c>
      <c r="D44" s="124">
        <f>IF('Annual Reporting Backend'!D46="","",'Annual Reporting Backend'!D46)</f>
        <v>0</v>
      </c>
      <c r="E44" s="124">
        <f>IF('Annual Reporting Backend'!E46="","",'Annual Reporting Backend'!E46)</f>
        <v>0</v>
      </c>
      <c r="F44" s="124">
        <f>IF('Annual Reporting Backend'!F46="","",'Annual Reporting Backend'!F46)</f>
        <v>0</v>
      </c>
      <c r="G44" s="124">
        <f>IF('Annual Reporting Backend'!G46="","",'Annual Reporting Backend'!G46)</f>
        <v>0</v>
      </c>
      <c r="H44" s="124">
        <f>IF('Annual Reporting Backend'!H46="","",'Annual Reporting Backend'!H46)</f>
        <v>0</v>
      </c>
      <c r="I44" s="124">
        <f>IF('Annual Reporting Backend'!I46="","",'Annual Reporting Backend'!I46)</f>
        <v>0</v>
      </c>
      <c r="J44" s="124">
        <f>IF('Annual Reporting Backend'!J46="","",'Annual Reporting Backend'!J46)</f>
        <v>0</v>
      </c>
      <c r="K44" s="124">
        <f>IF('Annual Reporting Backend'!K46="","",'Annual Reporting Backend'!K46)</f>
        <v>0</v>
      </c>
      <c r="L44" s="124">
        <f>IF('Annual Reporting Backend'!L46="","",'Annual Reporting Backend'!L46)</f>
        <v>0</v>
      </c>
      <c r="M44" s="124">
        <f>IF('Annual Reporting Backend'!M46="","",'Annual Reporting Backend'!M46)</f>
        <v>0</v>
      </c>
      <c r="N44" s="124">
        <f>IF('Annual Reporting Backend'!N46="","",'Annual Reporting Backend'!N46)</f>
        <v>0</v>
      </c>
      <c r="O44" s="124">
        <f>IF('Annual Reporting Backend'!O46="","",'Annual Reporting Backend'!O46)</f>
        <v>0</v>
      </c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</row>
    <row r="45" spans="1:28" ht="22.5" customHeight="1">
      <c r="A45" s="47"/>
      <c r="B45" s="162" t="s">
        <v>319</v>
      </c>
      <c r="C45" s="163">
        <f>IF('Annual Reporting Backend'!C47="","",'Annual Reporting Backend'!C47)</f>
        <v>0</v>
      </c>
      <c r="D45" s="163">
        <f>IF('Annual Reporting Backend'!D47="","",'Annual Reporting Backend'!D47)</f>
        <v>0</v>
      </c>
      <c r="E45" s="163">
        <f>IF('Annual Reporting Backend'!E47="","",'Annual Reporting Backend'!E47)</f>
        <v>0</v>
      </c>
      <c r="F45" s="163">
        <f>IF('Annual Reporting Backend'!F47="","",'Annual Reporting Backend'!F47)</f>
        <v>0</v>
      </c>
      <c r="G45" s="163">
        <f>IF('Annual Reporting Backend'!G47="","",'Annual Reporting Backend'!G47)</f>
        <v>0</v>
      </c>
      <c r="H45" s="163">
        <f>IF('Annual Reporting Backend'!H47="","",'Annual Reporting Backend'!H47)</f>
        <v>0</v>
      </c>
      <c r="I45" s="163">
        <f>IF('Annual Reporting Backend'!I47="","",'Annual Reporting Backend'!I47)</f>
        <v>0</v>
      </c>
      <c r="J45" s="163">
        <f>IF('Annual Reporting Backend'!J47="","",'Annual Reporting Backend'!J47)</f>
        <v>0</v>
      </c>
      <c r="K45" s="163">
        <f>IF('Annual Reporting Backend'!K47="","",'Annual Reporting Backend'!K47)</f>
        <v>0</v>
      </c>
      <c r="L45" s="163">
        <f>IF('Annual Reporting Backend'!L47="","",'Annual Reporting Backend'!L47)</f>
        <v>0</v>
      </c>
      <c r="M45" s="163">
        <f>IF('Annual Reporting Backend'!M47="","",'Annual Reporting Backend'!M47)</f>
        <v>0</v>
      </c>
      <c r="N45" s="163">
        <f>IF('Annual Reporting Backend'!N47="","",'Annual Reporting Backend'!N47)</f>
        <v>0</v>
      </c>
      <c r="O45" s="163">
        <f>IF('Annual Reporting Backend'!O47="","",'Annual Reporting Backend'!O47)</f>
        <v>0</v>
      </c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</row>
    <row r="46" spans="1:28" ht="22.5" customHeight="1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</row>
    <row r="47" spans="1:28" ht="22.5" customHeight="1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</row>
    <row r="48" spans="1:28" ht="22.5" customHeight="1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</row>
    <row r="49" spans="1:28" ht="22.5" customHeight="1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</row>
    <row r="50" spans="1:28" ht="22.5" customHeight="1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</row>
    <row r="51" spans="1:28" ht="22.5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</row>
    <row r="52" spans="1:28" ht="22.5" customHeight="1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</row>
    <row r="53" spans="1:28" ht="22.5" customHeight="1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</row>
    <row r="54" spans="1:28" ht="22.5" customHeight="1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</row>
    <row r="55" spans="1:28" ht="22.5" customHeight="1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</row>
    <row r="56" spans="1:28" ht="22.5" customHeight="1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</row>
    <row r="57" spans="1:28" ht="22.5" customHeight="1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</row>
    <row r="58" spans="1:28" ht="22.5" customHeight="1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</row>
    <row r="59" spans="1:28" ht="22.5" customHeight="1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</row>
    <row r="60" spans="1:28" ht="22.5" customHeight="1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</row>
    <row r="61" spans="1:28" ht="22.5" customHeight="1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</row>
    <row r="62" spans="1:28" ht="22.5" customHeight="1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</row>
    <row r="63" spans="1:28" ht="22.5" customHeight="1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</row>
    <row r="64" spans="1:28" ht="22.5" customHeight="1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</row>
    <row r="65" spans="1:28" ht="22.5" customHeight="1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</row>
    <row r="66" spans="1:28" ht="22.5" customHeight="1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</row>
    <row r="67" spans="1:28" ht="22.5" customHeight="1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</row>
    <row r="68" spans="1:28" ht="22.5" customHeight="1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</row>
    <row r="69" spans="1:28" ht="22.5" customHeight="1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</row>
    <row r="70" spans="1:28" ht="22.5" customHeight="1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</row>
    <row r="71" spans="1:28" ht="22.5" customHeight="1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</row>
    <row r="72" spans="1:28" ht="22.5" customHeight="1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</row>
    <row r="73" spans="1:28" ht="22.5" customHeight="1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</row>
    <row r="74" spans="1:28" ht="22.5" customHeight="1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</row>
    <row r="75" spans="1:28" ht="22.5" customHeight="1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</row>
    <row r="76" spans="1:28" ht="22.5" customHeight="1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</row>
    <row r="77" spans="1:28" ht="22.5" customHeight="1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</row>
    <row r="78" spans="1:28" ht="22.5" customHeight="1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</row>
    <row r="79" spans="1:28" ht="22.5" customHeight="1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</row>
    <row r="80" spans="1:28" ht="22.5" customHeight="1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</row>
    <row r="81" spans="1:28" ht="22.5" customHeight="1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</row>
    <row r="82" spans="1:28" ht="22.5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</row>
    <row r="83" spans="1:28" ht="22.5" customHeight="1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</row>
    <row r="84" spans="1:28" ht="22.5" customHeight="1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</row>
    <row r="85" spans="1:28" ht="22.5" customHeight="1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</row>
    <row r="86" spans="1:28" ht="22.5" customHeight="1">
      <c r="A86" s="47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</row>
    <row r="87" spans="1:28" ht="22.5" customHeight="1">
      <c r="A87" s="47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</row>
    <row r="88" spans="1:28" ht="22.5" customHeight="1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</row>
    <row r="89" spans="1:28" ht="22.5" customHeight="1">
      <c r="A89" s="47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</row>
    <row r="90" spans="1:28" ht="22.5" customHeight="1">
      <c r="A90" s="47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</row>
    <row r="91" spans="1:28" ht="22.5" customHeight="1">
      <c r="A91" s="47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</row>
    <row r="92" spans="1:28" ht="22.5" customHeight="1">
      <c r="A92" s="47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</row>
    <row r="93" spans="1:28" ht="22.5" customHeight="1">
      <c r="A93" s="47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</row>
    <row r="94" spans="1:28" ht="22.5" customHeight="1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</row>
    <row r="95" spans="1:28" ht="22.5" customHeight="1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</row>
    <row r="96" spans="1:28" ht="22.5" customHeight="1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</row>
    <row r="97" spans="1:28" ht="22.5" customHeight="1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</row>
    <row r="98" spans="1:28" ht="22.5" customHeight="1">
      <c r="A98" s="47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</row>
    <row r="99" spans="1:28" ht="22.5" customHeight="1">
      <c r="A99" s="47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</row>
    <row r="100" spans="1:28" ht="22.5" customHeight="1">
      <c r="A100" s="47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</row>
    <row r="101" spans="1:28" ht="22.5" customHeight="1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</row>
    <row r="102" spans="1:28" ht="22.5" customHeight="1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</row>
    <row r="103" spans="1:28" ht="22.5" customHeight="1">
      <c r="A103" s="47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</row>
    <row r="104" spans="1:28" ht="22.5" customHeight="1">
      <c r="A104" s="47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</row>
    <row r="105" spans="1:28" ht="22.5" customHeight="1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</row>
    <row r="106" spans="1:28" ht="22.5" customHeight="1">
      <c r="A106" s="47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</row>
    <row r="107" spans="1:28" ht="22.5" customHeight="1">
      <c r="A107" s="47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</row>
    <row r="108" spans="1:28" ht="22.5" customHeight="1">
      <c r="A108" s="47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</row>
    <row r="109" spans="1:28" ht="22.5" customHeight="1">
      <c r="A109" s="47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</row>
    <row r="110" spans="1:28" ht="22.5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</row>
    <row r="111" spans="1:28" ht="22.5" customHeight="1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</row>
    <row r="112" spans="1:28" ht="22.5" customHeight="1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</row>
    <row r="113" spans="1:28" ht="22.5" customHeight="1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</row>
    <row r="114" spans="1:28" ht="22.5" customHeight="1">
      <c r="A114" s="47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</row>
    <row r="115" spans="1:28" ht="22.5" customHeight="1">
      <c r="A115" s="47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</row>
    <row r="116" spans="1:28" ht="22.5" customHeight="1">
      <c r="A116" s="47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</row>
    <row r="117" spans="1:28" ht="22.5" customHeight="1">
      <c r="A117" s="47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</row>
    <row r="118" spans="1:28" ht="22.5" customHeight="1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</row>
    <row r="119" spans="1:28" ht="22.5" customHeight="1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</row>
    <row r="120" spans="1:28" ht="22.5" customHeight="1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</row>
    <row r="121" spans="1:28" ht="22.5" customHeight="1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</row>
    <row r="122" spans="1:28" ht="22.5" customHeight="1">
      <c r="A122" s="47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</row>
    <row r="123" spans="1:28" ht="22.5" customHeight="1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</row>
    <row r="124" spans="1:28" ht="22.5" customHeight="1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</row>
    <row r="125" spans="1:28" ht="22.5" customHeight="1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</row>
    <row r="126" spans="1:28" ht="22.5" customHeight="1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</row>
    <row r="127" spans="1:28" ht="22.5" customHeight="1">
      <c r="A127" s="47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</row>
    <row r="128" spans="1:28" ht="22.5" customHeight="1">
      <c r="A128" s="47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</row>
    <row r="129" spans="1:28" ht="22.5" customHeight="1">
      <c r="A129" s="47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</row>
    <row r="130" spans="1:28" ht="22.5" customHeight="1">
      <c r="A130" s="47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</row>
    <row r="131" spans="1:28" ht="22.5" customHeight="1">
      <c r="A131" s="47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</row>
    <row r="132" spans="1:28" ht="22.5" customHeight="1">
      <c r="A132" s="47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</row>
    <row r="133" spans="1:28" ht="22.5" customHeight="1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</row>
    <row r="134" spans="1:28" ht="22.5" customHeight="1">
      <c r="A134" s="47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</row>
    <row r="135" spans="1:28" ht="22.5" customHeight="1">
      <c r="A135" s="47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</row>
    <row r="136" spans="1:28" ht="22.5" customHeight="1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</row>
    <row r="137" spans="1:28" ht="22.5" customHeight="1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</row>
    <row r="138" spans="1:28" ht="22.5" customHeight="1">
      <c r="A138" s="47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</row>
    <row r="139" spans="1:28" ht="22.5" customHeight="1">
      <c r="A139" s="47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</row>
    <row r="140" spans="1:28" ht="22.5" customHeight="1">
      <c r="A140" s="47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</row>
    <row r="141" spans="1:28" ht="22.5" customHeight="1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</row>
    <row r="142" spans="1:28" ht="22.5" customHeight="1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</row>
    <row r="143" spans="1:28" ht="22.5" customHeight="1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</row>
    <row r="144" spans="1:28" ht="22.5" customHeight="1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</row>
    <row r="145" spans="1:28" ht="22.5" customHeight="1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</row>
    <row r="146" spans="1:28" ht="22.5" customHeight="1">
      <c r="A146" s="47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</row>
    <row r="147" spans="1:28" ht="22.5" customHeight="1">
      <c r="A147" s="47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</row>
    <row r="148" spans="1:28" ht="22.5" customHeight="1">
      <c r="A148" s="47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</row>
    <row r="149" spans="1:28" ht="22.5" customHeight="1">
      <c r="A149" s="47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</row>
    <row r="150" spans="1:28" ht="22.5" customHeight="1">
      <c r="A150" s="47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</row>
    <row r="151" spans="1:28" ht="22.5" customHeight="1">
      <c r="A151" s="47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</row>
    <row r="152" spans="1:28" ht="22.5" customHeight="1">
      <c r="A152" s="47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</row>
    <row r="153" spans="1:28" ht="22.5" customHeight="1">
      <c r="A153" s="47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</row>
    <row r="154" spans="1:28" ht="22.5" customHeight="1">
      <c r="A154" s="47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</row>
    <row r="155" spans="1:28" ht="22.5" customHeight="1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</row>
    <row r="156" spans="1:28" ht="22.5" customHeight="1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</row>
    <row r="157" spans="1:28" ht="22.5" customHeight="1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</row>
    <row r="158" spans="1:28" ht="22.5" customHeight="1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</row>
    <row r="159" spans="1:28" ht="22.5" customHeight="1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</row>
    <row r="160" spans="1:28" ht="22.5" customHeight="1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</row>
    <row r="161" spans="1:28" ht="22.5" customHeight="1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</row>
    <row r="162" spans="1:28" ht="22.5" customHeight="1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</row>
    <row r="163" spans="1:28" ht="22.5" customHeight="1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</row>
    <row r="164" spans="1:28" ht="22.5" customHeight="1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</row>
    <row r="165" spans="1:28" ht="22.5" customHeight="1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</row>
    <row r="166" spans="1:28" ht="22.5" customHeight="1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</row>
    <row r="167" spans="1:28" ht="22.5" customHeight="1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</row>
    <row r="168" spans="1:28" ht="22.5" customHeight="1">
      <c r="A168" s="47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</row>
    <row r="169" spans="1:28" ht="22.5" customHeight="1">
      <c r="A169" s="47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</row>
    <row r="170" spans="1:28" ht="22.5" customHeight="1">
      <c r="A170" s="47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</row>
    <row r="171" spans="1:28" ht="22.5" customHeight="1">
      <c r="A171" s="47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</row>
    <row r="172" spans="1:28" ht="22.5" customHeight="1">
      <c r="A172" s="47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</row>
    <row r="173" spans="1:28" ht="22.5" customHeight="1">
      <c r="A173" s="47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</row>
    <row r="174" spans="1:28" ht="22.5" customHeight="1">
      <c r="A174" s="47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</row>
    <row r="175" spans="1:28" ht="22.5" customHeight="1">
      <c r="A175" s="47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</row>
    <row r="176" spans="1:28" ht="22.5" customHeight="1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</row>
    <row r="177" spans="1:28" ht="22.5" customHeight="1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</row>
    <row r="178" spans="1:28" ht="22.5" customHeight="1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</row>
    <row r="179" spans="1:28" ht="22.5" customHeight="1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</row>
    <row r="180" spans="1:28" ht="22.5" customHeight="1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</row>
    <row r="181" spans="1:28" ht="22.5" customHeight="1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</row>
    <row r="182" spans="1:28" ht="22.5" customHeight="1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</row>
    <row r="183" spans="1:28" ht="22.5" customHeight="1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</row>
    <row r="184" spans="1:28" ht="22.5" customHeight="1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</row>
    <row r="185" spans="1:28" ht="22.5" customHeight="1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  <c r="AA185" s="47"/>
      <c r="AB185" s="47"/>
    </row>
    <row r="186" spans="1:28" ht="22.5" customHeight="1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</row>
    <row r="187" spans="1:28" ht="22.5" customHeight="1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</row>
    <row r="188" spans="1:28" ht="22.5" customHeight="1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  <c r="AA188" s="47"/>
      <c r="AB188" s="47"/>
    </row>
    <row r="189" spans="1:28" ht="22.5" customHeight="1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</row>
    <row r="190" spans="1:28" ht="22.5" customHeight="1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  <c r="AA190" s="47"/>
      <c r="AB190" s="47"/>
    </row>
    <row r="191" spans="1:28" ht="22.5" customHeight="1">
      <c r="A191" s="47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  <c r="AA191" s="47"/>
      <c r="AB191" s="47"/>
    </row>
    <row r="192" spans="1:28" ht="22.5" customHeight="1">
      <c r="A192" s="47"/>
      <c r="B192" s="47"/>
      <c r="C192" s="47"/>
      <c r="D192" s="47"/>
      <c r="E192" s="47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  <c r="AA192" s="47"/>
      <c r="AB192" s="47"/>
    </row>
    <row r="193" spans="1:28" ht="22.5" customHeight="1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  <c r="AA193" s="47"/>
      <c r="AB193" s="47"/>
    </row>
    <row r="194" spans="1:28" ht="22.5" customHeight="1">
      <c r="A194" s="47"/>
      <c r="B194" s="47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  <c r="AA194" s="47"/>
      <c r="AB194" s="47"/>
    </row>
    <row r="195" spans="1:28" ht="22.5" customHeight="1">
      <c r="A195" s="47"/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  <c r="AA195" s="47"/>
      <c r="AB195" s="47"/>
    </row>
    <row r="196" spans="1:28" ht="22.5" customHeight="1">
      <c r="A196" s="47"/>
      <c r="B196" s="47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  <c r="AA196" s="47"/>
      <c r="AB196" s="47"/>
    </row>
    <row r="197" spans="1:28" ht="22.5" customHeight="1">
      <c r="A197" s="47"/>
      <c r="B197" s="47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7"/>
    </row>
    <row r="198" spans="1:28" ht="22.5" customHeight="1">
      <c r="A198" s="47"/>
      <c r="B198" s="47"/>
      <c r="C198" s="47"/>
      <c r="D198" s="47"/>
      <c r="E198" s="47"/>
      <c r="F198" s="47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  <c r="AA198" s="47"/>
      <c r="AB198" s="47"/>
    </row>
    <row r="199" spans="1:28" ht="22.5" customHeight="1">
      <c r="A199" s="47"/>
      <c r="B199" s="47"/>
      <c r="C199" s="47"/>
      <c r="D199" s="47"/>
      <c r="E199" s="47"/>
      <c r="F199" s="47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  <c r="AA199" s="47"/>
      <c r="AB199" s="47"/>
    </row>
    <row r="200" spans="1:28" ht="22.5" customHeight="1">
      <c r="A200" s="47"/>
      <c r="B200" s="47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  <c r="AA200" s="47"/>
      <c r="AB200" s="47"/>
    </row>
    <row r="201" spans="1:28" ht="22.5" customHeight="1">
      <c r="A201" s="47"/>
      <c r="B201" s="47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</row>
    <row r="202" spans="1:28" ht="22.5" customHeight="1">
      <c r="A202" s="47"/>
      <c r="B202" s="47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</row>
    <row r="203" spans="1:28" ht="22.5" customHeight="1">
      <c r="A203" s="47"/>
      <c r="B203" s="47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  <c r="AA203" s="47"/>
      <c r="AB203" s="47"/>
    </row>
    <row r="204" spans="1:28" ht="22.5" customHeight="1">
      <c r="A204" s="47"/>
      <c r="B204" s="47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  <c r="AA204" s="47"/>
      <c r="AB204" s="47"/>
    </row>
    <row r="205" spans="1:28" ht="22.5" customHeight="1">
      <c r="A205" s="47"/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  <c r="AA205" s="47"/>
      <c r="AB205" s="47"/>
    </row>
    <row r="206" spans="1:28" ht="22.5" customHeight="1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  <c r="AA206" s="47"/>
      <c r="AB206" s="47"/>
    </row>
    <row r="207" spans="1:28" ht="22.5" customHeight="1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</row>
    <row r="208" spans="1:28" ht="22.5" customHeight="1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</row>
    <row r="209" spans="1:28" ht="22.5" customHeight="1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  <c r="AA209" s="47"/>
      <c r="AB209" s="47"/>
    </row>
    <row r="210" spans="1:28" ht="22.5" customHeight="1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  <c r="AA210" s="47"/>
      <c r="AB210" s="47"/>
    </row>
    <row r="211" spans="1:28" ht="22.5" customHeight="1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  <c r="AA211" s="47"/>
      <c r="AB211" s="47"/>
    </row>
    <row r="212" spans="1:28" ht="22.5" customHeight="1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  <c r="AA212" s="47"/>
      <c r="AB212" s="47"/>
    </row>
    <row r="213" spans="1:28" ht="22.5" customHeight="1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47"/>
    </row>
    <row r="214" spans="1:28" ht="22.5" customHeight="1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  <c r="AA214" s="47"/>
      <c r="AB214" s="47"/>
    </row>
    <row r="215" spans="1:28" ht="22.5" customHeight="1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  <c r="AA215" s="47"/>
      <c r="AB215" s="47"/>
    </row>
    <row r="216" spans="1:28" ht="22.5" customHeight="1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  <c r="AA216" s="47"/>
      <c r="AB216" s="47"/>
    </row>
    <row r="217" spans="1:28" ht="22.5" customHeight="1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  <c r="AA217" s="47"/>
      <c r="AB217" s="47"/>
    </row>
    <row r="218" spans="1:28" ht="22.5" customHeight="1">
      <c r="A218" s="47"/>
      <c r="B218" s="47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  <c r="AA218" s="47"/>
      <c r="AB218" s="47"/>
    </row>
    <row r="219" spans="1:28" ht="22.5" customHeight="1">
      <c r="A219" s="47"/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  <c r="AA219" s="47"/>
      <c r="AB219" s="47"/>
    </row>
    <row r="220" spans="1:28" ht="22.5" customHeight="1">
      <c r="A220" s="47"/>
      <c r="B220" s="47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  <c r="AA220" s="47"/>
      <c r="AB220" s="47"/>
    </row>
    <row r="221" spans="1:28" ht="22.5" customHeight="1">
      <c r="A221" s="47"/>
      <c r="B221" s="47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  <c r="AA221" s="47"/>
      <c r="AB221" s="47"/>
    </row>
    <row r="222" spans="1:28" ht="22.5" customHeight="1">
      <c r="A222" s="47"/>
      <c r="B222" s="47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  <c r="AA222" s="47"/>
      <c r="AB222" s="47"/>
    </row>
    <row r="223" spans="1:28" ht="22.5" customHeight="1">
      <c r="A223" s="47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  <c r="AA223" s="47"/>
      <c r="AB223" s="47"/>
    </row>
    <row r="224" spans="1:28" ht="22.5" customHeight="1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  <c r="AA224" s="47"/>
      <c r="AB224" s="47"/>
    </row>
    <row r="225" spans="1:28" ht="22.5" customHeight="1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</row>
    <row r="226" spans="1:28" ht="22.5" customHeight="1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  <c r="AA226" s="47"/>
      <c r="AB226" s="47"/>
    </row>
    <row r="227" spans="1:28" ht="22.5" customHeight="1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</row>
    <row r="228" spans="1:28" ht="22.5" customHeight="1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  <c r="AA228" s="47"/>
      <c r="AB228" s="47"/>
    </row>
    <row r="229" spans="1:28" ht="22.5" customHeight="1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  <c r="AA229" s="47"/>
      <c r="AB229" s="47"/>
    </row>
    <row r="230" spans="1:28" ht="22.5" customHeight="1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  <c r="AA230" s="47"/>
      <c r="AB230" s="47"/>
    </row>
    <row r="231" spans="1:28" ht="22.5" customHeight="1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  <c r="AA231" s="47"/>
      <c r="AB231" s="47"/>
    </row>
    <row r="232" spans="1:28" ht="22.5" customHeight="1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  <c r="AA232" s="47"/>
      <c r="AB232" s="47"/>
    </row>
    <row r="233" spans="1:28" ht="22.5" customHeight="1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  <c r="AA233" s="47"/>
      <c r="AB233" s="47"/>
    </row>
    <row r="234" spans="1:28" ht="22.5" customHeight="1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  <c r="AA234" s="47"/>
      <c r="AB234" s="47"/>
    </row>
    <row r="235" spans="1:28" ht="22.5" customHeight="1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  <c r="AA235" s="47"/>
      <c r="AB235" s="47"/>
    </row>
    <row r="236" spans="1:28" ht="22.5" customHeight="1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  <c r="AA236" s="47"/>
      <c r="AB236" s="47"/>
    </row>
    <row r="237" spans="1:28" ht="22.5" customHeight="1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</row>
    <row r="238" spans="1:28" ht="22.5" customHeight="1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  <c r="AA238" s="47"/>
      <c r="AB238" s="47"/>
    </row>
    <row r="239" spans="1:28" ht="22.5" customHeight="1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  <c r="AA239" s="47"/>
      <c r="AB239" s="47"/>
    </row>
    <row r="240" spans="1:28" ht="22.5" customHeight="1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  <c r="Z240" s="47"/>
      <c r="AA240" s="47"/>
      <c r="AB240" s="47"/>
    </row>
    <row r="241" spans="1:28" ht="22.5" customHeight="1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  <c r="Z241" s="47"/>
      <c r="AA241" s="47"/>
      <c r="AB241" s="47"/>
    </row>
    <row r="242" spans="1:28" ht="22.5" customHeight="1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  <c r="Z242" s="47"/>
      <c r="AA242" s="47"/>
      <c r="AB242" s="47"/>
    </row>
    <row r="243" spans="1:28" ht="22.5" customHeight="1">
      <c r="A243" s="47"/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  <c r="Z243" s="47"/>
      <c r="AA243" s="47"/>
      <c r="AB243" s="47"/>
    </row>
    <row r="244" spans="1:28" ht="22.5" customHeight="1">
      <c r="A244" s="47"/>
      <c r="B244" s="47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  <c r="Z244" s="47"/>
      <c r="AA244" s="47"/>
      <c r="AB244" s="47"/>
    </row>
    <row r="245" spans="1:28" ht="22.5" customHeight="1">
      <c r="A245" s="47"/>
      <c r="B245" s="47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  <c r="Z245" s="47"/>
      <c r="AA245" s="47"/>
      <c r="AB245" s="47"/>
    </row>
    <row r="246" spans="1:28" ht="22.5" customHeight="1">
      <c r="A246" s="47"/>
      <c r="B246" s="47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  <c r="Z246" s="47"/>
      <c r="AA246" s="47"/>
      <c r="AB246" s="47"/>
    </row>
    <row r="247" spans="1:28" ht="22.5" customHeight="1">
      <c r="A247" s="47"/>
      <c r="B247" s="47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  <c r="Z247" s="47"/>
      <c r="AA247" s="47"/>
      <c r="AB247" s="47"/>
    </row>
    <row r="248" spans="1:28" ht="22.5" customHeight="1">
      <c r="A248" s="47"/>
      <c r="B248" s="47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  <c r="Z248" s="47"/>
      <c r="AA248" s="47"/>
      <c r="AB248" s="47"/>
    </row>
    <row r="249" spans="1:28" ht="22.5" customHeight="1">
      <c r="A249" s="47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  <c r="Z249" s="47"/>
      <c r="AA249" s="47"/>
      <c r="AB249" s="47"/>
    </row>
    <row r="250" spans="1:28" ht="22.5" customHeight="1">
      <c r="A250" s="47"/>
      <c r="B250" s="47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  <c r="Z250" s="47"/>
      <c r="AA250" s="47"/>
      <c r="AB250" s="47"/>
    </row>
    <row r="251" spans="1:28" ht="22.5" customHeight="1">
      <c r="A251" s="47"/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  <c r="Z251" s="47"/>
      <c r="AA251" s="47"/>
      <c r="AB251" s="47"/>
    </row>
    <row r="252" spans="1:28" ht="22.5" customHeight="1">
      <c r="A252" s="47"/>
      <c r="B252" s="47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  <c r="Z252" s="47"/>
      <c r="AA252" s="47"/>
      <c r="AB252" s="47"/>
    </row>
    <row r="253" spans="1:28" ht="22.5" customHeight="1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  <c r="Z253" s="47"/>
      <c r="AA253" s="47"/>
      <c r="AB253" s="47"/>
    </row>
    <row r="254" spans="1:28" ht="22.5" customHeight="1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</row>
    <row r="255" spans="1:28" ht="22.5" customHeight="1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</row>
    <row r="256" spans="1:28" ht="22.5" customHeight="1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</row>
    <row r="257" spans="1:28" ht="22.5" customHeight="1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</row>
    <row r="258" spans="1:28" ht="22.5" customHeight="1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</row>
    <row r="259" spans="1:28" ht="22.5" customHeight="1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</row>
    <row r="260" spans="1:28" ht="22.5" customHeight="1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</row>
    <row r="261" spans="1:28" ht="22.5" customHeight="1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</row>
    <row r="262" spans="1:28" ht="22.5" customHeight="1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</row>
    <row r="263" spans="1:28" ht="22.5" customHeight="1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</row>
    <row r="264" spans="1:28" ht="22.5" customHeight="1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</row>
    <row r="265" spans="1:28" ht="22.5" customHeight="1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</row>
    <row r="266" spans="1:28" ht="22.5" customHeight="1">
      <c r="A266" s="47"/>
      <c r="B266" s="47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</row>
    <row r="267" spans="1:28" ht="22.5" customHeight="1">
      <c r="A267" s="47"/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  <c r="Z267" s="47"/>
      <c r="AA267" s="47"/>
      <c r="AB267" s="47"/>
    </row>
    <row r="268" spans="1:28" ht="22.5" customHeight="1">
      <c r="A268" s="47"/>
      <c r="B268" s="47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  <c r="Z268" s="47"/>
      <c r="AA268" s="47"/>
      <c r="AB268" s="47"/>
    </row>
    <row r="269" spans="1:28" ht="22.5" customHeight="1">
      <c r="A269" s="47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  <c r="Z269" s="47"/>
      <c r="AA269" s="47"/>
      <c r="AB269" s="47"/>
    </row>
    <row r="270" spans="1:28" ht="22.5" customHeight="1">
      <c r="A270" s="47"/>
      <c r="B270" s="47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</row>
    <row r="271" spans="1:28" ht="22.5" customHeight="1">
      <c r="A271" s="47"/>
      <c r="B271" s="47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  <c r="Z271" s="47"/>
      <c r="AA271" s="47"/>
      <c r="AB271" s="47"/>
    </row>
    <row r="272" spans="1:28" ht="22.5" customHeight="1">
      <c r="A272" s="47"/>
      <c r="B272" s="47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  <c r="Z272" s="47"/>
      <c r="AA272" s="47"/>
      <c r="AB272" s="47"/>
    </row>
    <row r="273" spans="1:28" ht="22.5" customHeight="1">
      <c r="A273" s="47"/>
      <c r="B273" s="47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  <c r="Z273" s="47"/>
      <c r="AA273" s="47"/>
      <c r="AB273" s="47"/>
    </row>
    <row r="274" spans="1:28" ht="22.5" customHeight="1">
      <c r="A274" s="47"/>
      <c r="B274" s="47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  <c r="Z274" s="47"/>
      <c r="AA274" s="47"/>
      <c r="AB274" s="47"/>
    </row>
    <row r="275" spans="1:28" ht="22.5" customHeight="1">
      <c r="A275" s="47"/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  <c r="Z275" s="47"/>
      <c r="AA275" s="47"/>
      <c r="AB275" s="47"/>
    </row>
    <row r="276" spans="1:28" ht="22.5" customHeight="1">
      <c r="A276" s="47"/>
      <c r="B276" s="47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  <c r="Z276" s="47"/>
      <c r="AA276" s="47"/>
      <c r="AB276" s="47"/>
    </row>
    <row r="277" spans="1:28" ht="22.5" customHeight="1">
      <c r="A277" s="47"/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</row>
    <row r="278" spans="1:28" ht="22.5" customHeight="1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  <c r="Z278" s="47"/>
      <c r="AA278" s="47"/>
      <c r="AB278" s="47"/>
    </row>
    <row r="279" spans="1:28" ht="22.5" customHeight="1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  <c r="Z279" s="47"/>
      <c r="AA279" s="47"/>
      <c r="AB279" s="47"/>
    </row>
    <row r="280" spans="1:28" ht="22.5" customHeight="1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</row>
    <row r="281" spans="1:28" ht="22.5" customHeight="1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47"/>
    </row>
    <row r="282" spans="1:28" ht="22.5" customHeight="1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  <c r="Z282" s="47"/>
      <c r="AA282" s="47"/>
      <c r="AB282" s="47"/>
    </row>
    <row r="283" spans="1:28" ht="22.5" customHeight="1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  <c r="Z283" s="47"/>
      <c r="AA283" s="47"/>
      <c r="AB283" s="47"/>
    </row>
    <row r="284" spans="1:28" ht="22.5" customHeight="1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  <c r="Z284" s="47"/>
      <c r="AA284" s="47"/>
      <c r="AB284" s="47"/>
    </row>
    <row r="285" spans="1:28" ht="22.5" customHeight="1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  <c r="Z285" s="47"/>
      <c r="AA285" s="47"/>
      <c r="AB285" s="47"/>
    </row>
    <row r="286" spans="1:28" ht="22.5" customHeight="1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  <c r="Z286" s="47"/>
      <c r="AA286" s="47"/>
      <c r="AB286" s="47"/>
    </row>
    <row r="287" spans="1:28" ht="22.5" customHeight="1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  <c r="Z287" s="47"/>
      <c r="AA287" s="47"/>
      <c r="AB287" s="47"/>
    </row>
    <row r="288" spans="1:28" ht="22.5" customHeight="1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  <c r="Z288" s="47"/>
      <c r="AA288" s="47"/>
      <c r="AB288" s="47"/>
    </row>
    <row r="289" spans="1:28" ht="22.5" customHeight="1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  <c r="Z289" s="47"/>
      <c r="AA289" s="47"/>
      <c r="AB289" s="47"/>
    </row>
    <row r="290" spans="1:28" ht="22.5" customHeight="1">
      <c r="A290" s="47"/>
      <c r="B290" s="47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  <c r="Z290" s="47"/>
      <c r="AA290" s="47"/>
      <c r="AB290" s="47"/>
    </row>
    <row r="291" spans="1:28" ht="22.5" customHeight="1">
      <c r="A291" s="47"/>
      <c r="B291" s="47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  <c r="Z291" s="47"/>
      <c r="AA291" s="47"/>
      <c r="AB291" s="47"/>
    </row>
    <row r="292" spans="1:28" ht="22.5" customHeight="1">
      <c r="A292" s="47"/>
      <c r="B292" s="47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  <c r="Z292" s="47"/>
      <c r="AA292" s="47"/>
      <c r="AB292" s="47"/>
    </row>
    <row r="293" spans="1:28" ht="22.5" customHeight="1">
      <c r="A293" s="47"/>
      <c r="B293" s="47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  <c r="Z293" s="47"/>
      <c r="AA293" s="47"/>
      <c r="AB293" s="47"/>
    </row>
    <row r="294" spans="1:28" ht="22.5" customHeight="1">
      <c r="A294" s="47"/>
      <c r="B294" s="47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  <c r="Z294" s="47"/>
      <c r="AA294" s="47"/>
      <c r="AB294" s="47"/>
    </row>
    <row r="295" spans="1:28" ht="22.5" customHeight="1">
      <c r="A295" s="47"/>
      <c r="B295" s="47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  <c r="Z295" s="47"/>
      <c r="AA295" s="47"/>
      <c r="AB295" s="47"/>
    </row>
    <row r="296" spans="1:28" ht="22.5" customHeight="1">
      <c r="A296" s="47"/>
      <c r="B296" s="47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  <c r="Z296" s="47"/>
      <c r="AA296" s="47"/>
      <c r="AB296" s="47"/>
    </row>
    <row r="297" spans="1:28" ht="22.5" customHeight="1">
      <c r="A297" s="47"/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  <c r="Z297" s="47"/>
      <c r="AA297" s="47"/>
      <c r="AB297" s="47"/>
    </row>
    <row r="298" spans="1:28" ht="22.5" customHeight="1">
      <c r="A298" s="47"/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  <c r="Z298" s="47"/>
      <c r="AA298" s="47"/>
      <c r="AB298" s="47"/>
    </row>
    <row r="299" spans="1:28" ht="22.5" customHeight="1">
      <c r="A299" s="47"/>
      <c r="B299" s="47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  <c r="Z299" s="47"/>
      <c r="AA299" s="47"/>
      <c r="AB299" s="47"/>
    </row>
    <row r="300" spans="1:28" ht="22.5" customHeight="1">
      <c r="A300" s="47"/>
      <c r="B300" s="47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  <c r="Z300" s="47"/>
      <c r="AA300" s="47"/>
      <c r="AB300" s="47"/>
    </row>
    <row r="301" spans="1:28" ht="22.5" customHeight="1">
      <c r="A301" s="47"/>
      <c r="B301" s="47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</row>
    <row r="302" spans="1:28" ht="22.5" customHeight="1">
      <c r="A302" s="47"/>
      <c r="B302" s="47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</row>
    <row r="303" spans="1:28" ht="22.5" customHeight="1">
      <c r="A303" s="47"/>
      <c r="B303" s="47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</row>
    <row r="304" spans="1:28" ht="22.5" customHeight="1">
      <c r="A304" s="47"/>
      <c r="B304" s="47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</row>
    <row r="305" spans="1:28" ht="22.5" customHeight="1">
      <c r="A305" s="47"/>
      <c r="B305" s="47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</row>
    <row r="306" spans="1:28" ht="22.5" customHeight="1">
      <c r="A306" s="47"/>
      <c r="B306" s="47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</row>
    <row r="307" spans="1:28" ht="22.5" customHeight="1">
      <c r="A307" s="47"/>
      <c r="B307" s="47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</row>
    <row r="308" spans="1:28" ht="22.5" customHeight="1">
      <c r="A308" s="47"/>
      <c r="B308" s="47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</row>
    <row r="309" spans="1:28" ht="22.5" customHeight="1">
      <c r="A309" s="47"/>
      <c r="B309" s="47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</row>
    <row r="310" spans="1:28" ht="22.5" customHeight="1">
      <c r="A310" s="47"/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</row>
    <row r="311" spans="1:28" ht="22.5" customHeight="1">
      <c r="A311" s="47"/>
      <c r="B311" s="47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</row>
    <row r="312" spans="1:28" ht="22.5" customHeight="1">
      <c r="A312" s="47"/>
      <c r="B312" s="47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</row>
    <row r="313" spans="1:28" ht="22.5" customHeight="1">
      <c r="A313" s="47"/>
      <c r="B313" s="47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</row>
    <row r="314" spans="1:28" ht="22.5" customHeight="1">
      <c r="A314" s="47"/>
      <c r="B314" s="47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</row>
    <row r="315" spans="1:28" ht="22.5" customHeight="1">
      <c r="A315" s="47"/>
      <c r="B315" s="47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</row>
    <row r="316" spans="1:28" ht="22.5" customHeight="1">
      <c r="A316" s="47"/>
      <c r="B316" s="47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</row>
    <row r="317" spans="1:28" ht="22.5" customHeight="1">
      <c r="A317" s="47"/>
      <c r="B317" s="47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</row>
    <row r="318" spans="1:28" ht="22.5" customHeight="1">
      <c r="A318" s="47"/>
      <c r="B318" s="47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</row>
    <row r="319" spans="1:28" ht="22.5" customHeight="1">
      <c r="A319" s="47"/>
      <c r="B319" s="47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</row>
    <row r="320" spans="1:28" ht="22.5" customHeight="1">
      <c r="A320" s="47"/>
      <c r="B320" s="47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</row>
    <row r="321" spans="1:28" ht="22.5" customHeight="1">
      <c r="A321" s="47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</row>
    <row r="322" spans="1:28" ht="22.5" customHeight="1">
      <c r="A322" s="47"/>
      <c r="B322" s="47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</row>
    <row r="323" spans="1:28" ht="22.5" customHeight="1">
      <c r="A323" s="47"/>
      <c r="B323" s="47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</row>
    <row r="324" spans="1:28" ht="22.5" customHeight="1">
      <c r="A324" s="47"/>
      <c r="B324" s="47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</row>
    <row r="325" spans="1:28" ht="22.5" customHeight="1">
      <c r="A325" s="47"/>
      <c r="B325" s="47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</row>
    <row r="326" spans="1:28" ht="22.5" customHeight="1">
      <c r="A326" s="47"/>
      <c r="B326" s="47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</row>
    <row r="327" spans="1:28" ht="22.5" customHeight="1">
      <c r="A327" s="47"/>
      <c r="B327" s="47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</row>
    <row r="328" spans="1:28" ht="22.5" customHeight="1">
      <c r="A328" s="47"/>
      <c r="B328" s="47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</row>
    <row r="329" spans="1:28" ht="22.5" customHeight="1">
      <c r="A329" s="47"/>
      <c r="B329" s="47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</row>
    <row r="330" spans="1:28" ht="22.5" customHeight="1">
      <c r="A330" s="47"/>
      <c r="B330" s="47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</row>
    <row r="331" spans="1:28" ht="22.5" customHeight="1">
      <c r="A331" s="47"/>
      <c r="B331" s="47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</row>
    <row r="332" spans="1:28" ht="22.5" customHeight="1">
      <c r="A332" s="47"/>
      <c r="B332" s="47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</row>
    <row r="333" spans="1:28" ht="22.5" customHeight="1">
      <c r="A333" s="47"/>
      <c r="B333" s="47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</row>
    <row r="334" spans="1:28" ht="22.5" customHeight="1">
      <c r="A334" s="47"/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</row>
    <row r="335" spans="1:28" ht="22.5" customHeight="1">
      <c r="A335" s="47"/>
      <c r="B335" s="47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</row>
    <row r="336" spans="1:28" ht="22.5" customHeight="1">
      <c r="A336" s="47"/>
      <c r="B336" s="47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</row>
    <row r="337" spans="1:28" ht="22.5" customHeight="1">
      <c r="A337" s="47"/>
      <c r="B337" s="47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</row>
    <row r="338" spans="1:28" ht="22.5" customHeight="1">
      <c r="A338" s="47"/>
      <c r="B338" s="47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</row>
    <row r="339" spans="1:28" ht="22.5" customHeight="1">
      <c r="A339" s="47"/>
      <c r="B339" s="47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</row>
    <row r="340" spans="1:28" ht="22.5" customHeight="1">
      <c r="A340" s="47"/>
      <c r="B340" s="47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</row>
    <row r="341" spans="1:28" ht="22.5" customHeight="1">
      <c r="A341" s="47"/>
      <c r="B341" s="47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</row>
    <row r="342" spans="1:28" ht="22.5" customHeight="1">
      <c r="A342" s="47"/>
      <c r="B342" s="47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</row>
    <row r="343" spans="1:28" ht="22.5" customHeight="1">
      <c r="A343" s="47"/>
      <c r="B343" s="47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</row>
    <row r="344" spans="1:28" ht="22.5" customHeight="1">
      <c r="A344" s="47"/>
      <c r="B344" s="47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</row>
    <row r="345" spans="1:28" ht="22.5" customHeight="1">
      <c r="A345" s="47"/>
      <c r="B345" s="47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</row>
    <row r="346" spans="1:28" ht="22.5" customHeight="1">
      <c r="A346" s="47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</row>
    <row r="347" spans="1:28" ht="22.5" customHeight="1">
      <c r="A347" s="47"/>
      <c r="B347" s="47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</row>
    <row r="348" spans="1:28" ht="22.5" customHeight="1">
      <c r="A348" s="47"/>
      <c r="B348" s="47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</row>
    <row r="349" spans="1:28" ht="22.5" customHeight="1">
      <c r="A349" s="47"/>
      <c r="B349" s="47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</row>
    <row r="350" spans="1:28" ht="22.5" customHeight="1">
      <c r="A350" s="47"/>
      <c r="B350" s="47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</row>
    <row r="351" spans="1:28" ht="22.5" customHeight="1">
      <c r="A351" s="47"/>
      <c r="B351" s="47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</row>
    <row r="352" spans="1:28" ht="22.5" customHeight="1">
      <c r="A352" s="47"/>
      <c r="B352" s="47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</row>
    <row r="353" spans="1:28" ht="22.5" customHeight="1">
      <c r="A353" s="47"/>
      <c r="B353" s="47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</row>
    <row r="354" spans="1:28" ht="22.5" customHeight="1">
      <c r="A354" s="47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</row>
    <row r="355" spans="1:28" ht="22.5" customHeight="1">
      <c r="A355" s="47"/>
      <c r="B355" s="47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</row>
    <row r="356" spans="1:28" ht="22.5" customHeight="1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</row>
    <row r="357" spans="1:28" ht="22.5" customHeight="1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</row>
    <row r="358" spans="1:28" ht="22.5" customHeight="1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</row>
    <row r="359" spans="1:28" ht="22.5" customHeight="1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</row>
    <row r="360" spans="1:28" ht="22.5" customHeight="1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</row>
    <row r="361" spans="1:28" ht="22.5" customHeight="1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</row>
    <row r="362" spans="1:28" ht="22.5" customHeight="1">
      <c r="A362" s="47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</row>
    <row r="363" spans="1:28" ht="22.5" customHeight="1">
      <c r="A363" s="47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</row>
    <row r="364" spans="1:28" ht="22.5" customHeight="1">
      <c r="A364" s="47"/>
      <c r="B364" s="47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</row>
    <row r="365" spans="1:28" ht="22.5" customHeight="1">
      <c r="A365" s="47"/>
      <c r="B365" s="47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</row>
    <row r="366" spans="1:28" ht="22.5" customHeight="1">
      <c r="A366" s="47"/>
      <c r="B366" s="47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</row>
    <row r="367" spans="1:28" ht="22.5" customHeight="1">
      <c r="A367" s="47"/>
      <c r="B367" s="47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</row>
    <row r="368" spans="1:28" ht="22.5" customHeight="1">
      <c r="A368" s="47"/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</row>
    <row r="369" spans="1:28" ht="22.5" customHeight="1">
      <c r="A369" s="47"/>
      <c r="B369" s="47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</row>
    <row r="370" spans="1:28" ht="22.5" customHeight="1">
      <c r="A370" s="47"/>
      <c r="B370" s="47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</row>
    <row r="371" spans="1:28" ht="22.5" customHeight="1">
      <c r="A371" s="47"/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</row>
    <row r="372" spans="1:28" ht="22.5" customHeight="1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</row>
    <row r="373" spans="1:28" ht="22.5" customHeight="1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</row>
    <row r="374" spans="1:28" ht="22.5" customHeight="1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</row>
    <row r="375" spans="1:28" ht="22.5" customHeight="1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</row>
    <row r="376" spans="1:28" ht="22.5" customHeight="1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</row>
    <row r="377" spans="1:28" ht="22.5" customHeight="1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</row>
    <row r="378" spans="1:28" ht="22.5" customHeight="1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</row>
    <row r="379" spans="1:28" ht="22.5" customHeight="1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</row>
    <row r="380" spans="1:28" ht="22.5" customHeight="1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  <c r="Z380" s="47"/>
      <c r="AA380" s="47"/>
      <c r="AB380" s="47"/>
    </row>
    <row r="381" spans="1:28" ht="22.5" customHeight="1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</row>
    <row r="382" spans="1:28" ht="22.5" customHeight="1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  <c r="Z382" s="47"/>
      <c r="AA382" s="47"/>
      <c r="AB382" s="47"/>
    </row>
    <row r="383" spans="1:28" ht="22.5" customHeight="1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</row>
    <row r="384" spans="1:28" ht="22.5" customHeight="1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  <c r="Z384" s="47"/>
      <c r="AA384" s="47"/>
      <c r="AB384" s="47"/>
    </row>
    <row r="385" spans="1:28" ht="22.5" customHeight="1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  <c r="Z385" s="47"/>
      <c r="AA385" s="47"/>
      <c r="AB385" s="47"/>
    </row>
    <row r="386" spans="1:28" ht="22.5" customHeight="1">
      <c r="A386" s="47"/>
      <c r="B386" s="47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  <c r="Z386" s="47"/>
      <c r="AA386" s="47"/>
      <c r="AB386" s="47"/>
    </row>
    <row r="387" spans="1:28" ht="22.5" customHeight="1">
      <c r="A387" s="47"/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  <c r="Z387" s="47"/>
      <c r="AA387" s="47"/>
      <c r="AB387" s="47"/>
    </row>
    <row r="388" spans="1:28" ht="22.5" customHeight="1">
      <c r="A388" s="47"/>
      <c r="B388" s="47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  <c r="Z388" s="47"/>
      <c r="AA388" s="47"/>
      <c r="AB388" s="47"/>
    </row>
    <row r="389" spans="1:28" ht="22.5" customHeight="1">
      <c r="A389" s="47"/>
      <c r="B389" s="47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  <c r="Z389" s="47"/>
      <c r="AA389" s="47"/>
      <c r="AB389" s="47"/>
    </row>
    <row r="390" spans="1:28" ht="22.5" customHeight="1">
      <c r="A390" s="47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  <c r="Z390" s="47"/>
      <c r="AA390" s="47"/>
      <c r="AB390" s="47"/>
    </row>
    <row r="391" spans="1:28" ht="22.5" customHeight="1">
      <c r="A391" s="47"/>
      <c r="B391" s="47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</row>
    <row r="392" spans="1:28" ht="22.5" customHeight="1">
      <c r="A392" s="47"/>
      <c r="B392" s="47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47"/>
      <c r="AB392" s="47"/>
    </row>
    <row r="393" spans="1:28" ht="22.5" customHeight="1">
      <c r="A393" s="47"/>
      <c r="B393" s="47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  <c r="Z393" s="47"/>
      <c r="AA393" s="47"/>
      <c r="AB393" s="47"/>
    </row>
    <row r="394" spans="1:28" ht="22.5" customHeight="1">
      <c r="A394" s="47"/>
      <c r="B394" s="47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  <c r="Z394" s="47"/>
      <c r="AA394" s="47"/>
      <c r="AB394" s="47"/>
    </row>
    <row r="395" spans="1:28" ht="22.5" customHeight="1">
      <c r="A395" s="47"/>
      <c r="B395" s="47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  <c r="Z395" s="47"/>
      <c r="AA395" s="47"/>
      <c r="AB395" s="47"/>
    </row>
    <row r="396" spans="1:28" ht="22.5" customHeight="1">
      <c r="A396" s="47"/>
      <c r="B396" s="47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  <c r="Z396" s="47"/>
      <c r="AA396" s="47"/>
      <c r="AB396" s="47"/>
    </row>
    <row r="397" spans="1:28" ht="22.5" customHeight="1">
      <c r="A397" s="47"/>
      <c r="B397" s="47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  <c r="Z397" s="47"/>
      <c r="AA397" s="47"/>
      <c r="AB397" s="47"/>
    </row>
    <row r="398" spans="1:28" ht="22.5" customHeight="1">
      <c r="A398" s="47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  <c r="Z398" s="47"/>
      <c r="AA398" s="47"/>
      <c r="AB398" s="47"/>
    </row>
    <row r="399" spans="1:28" ht="22.5" customHeight="1">
      <c r="A399" s="47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  <c r="Z399" s="47"/>
      <c r="AA399" s="47"/>
      <c r="AB399" s="47"/>
    </row>
    <row r="400" spans="1:28" ht="22.5" customHeight="1">
      <c r="A400" s="47"/>
      <c r="B400" s="47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  <c r="Z400" s="47"/>
      <c r="AA400" s="47"/>
      <c r="AB400" s="47"/>
    </row>
    <row r="401" spans="1:28" ht="22.5" customHeight="1">
      <c r="A401" s="47"/>
      <c r="B401" s="47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  <c r="Z401" s="47"/>
      <c r="AA401" s="47"/>
      <c r="AB401" s="47"/>
    </row>
    <row r="402" spans="1:28" ht="22.5" customHeight="1">
      <c r="A402" s="47"/>
      <c r="B402" s="47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  <c r="Z402" s="47"/>
      <c r="AA402" s="47"/>
      <c r="AB402" s="47"/>
    </row>
    <row r="403" spans="1:28" ht="22.5" customHeight="1">
      <c r="A403" s="47"/>
      <c r="B403" s="47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  <c r="Z403" s="47"/>
      <c r="AA403" s="47"/>
      <c r="AB403" s="47"/>
    </row>
    <row r="404" spans="1:28" ht="22.5" customHeight="1">
      <c r="A404" s="47"/>
      <c r="B404" s="47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  <c r="Z404" s="47"/>
      <c r="AA404" s="47"/>
      <c r="AB404" s="47"/>
    </row>
    <row r="405" spans="1:28" ht="22.5" customHeight="1">
      <c r="A405" s="47"/>
      <c r="B405" s="47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  <c r="Z405" s="47"/>
      <c r="AA405" s="47"/>
      <c r="AB405" s="47"/>
    </row>
    <row r="406" spans="1:28" ht="22.5" customHeight="1">
      <c r="A406" s="47"/>
      <c r="B406" s="47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  <c r="Z406" s="47"/>
      <c r="AA406" s="47"/>
      <c r="AB406" s="47"/>
    </row>
    <row r="407" spans="1:28" ht="22.5" customHeight="1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  <c r="Z407" s="47"/>
      <c r="AA407" s="47"/>
      <c r="AB407" s="47"/>
    </row>
    <row r="408" spans="1:28" ht="22.5" customHeight="1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  <c r="Z408" s="47"/>
      <c r="AA408" s="47"/>
      <c r="AB408" s="47"/>
    </row>
    <row r="409" spans="1:28" ht="22.5" customHeight="1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  <c r="Z409" s="47"/>
      <c r="AA409" s="47"/>
      <c r="AB409" s="47"/>
    </row>
    <row r="410" spans="1:28" ht="22.5" customHeight="1">
      <c r="A410" s="47"/>
      <c r="B410" s="47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  <c r="Z410" s="47"/>
      <c r="AA410" s="47"/>
      <c r="AB410" s="47"/>
    </row>
    <row r="411" spans="1:28" ht="22.5" customHeight="1">
      <c r="A411" s="47"/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  <c r="Z411" s="47"/>
      <c r="AA411" s="47"/>
      <c r="AB411" s="47"/>
    </row>
    <row r="412" spans="1:28" ht="22.5" customHeight="1">
      <c r="A412" s="47"/>
      <c r="B412" s="47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  <c r="Z412" s="47"/>
      <c r="AA412" s="47"/>
      <c r="AB412" s="47"/>
    </row>
    <row r="413" spans="1:28" ht="22.5" customHeight="1">
      <c r="A413" s="47"/>
      <c r="B413" s="47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  <c r="Z413" s="47"/>
      <c r="AA413" s="47"/>
      <c r="AB413" s="47"/>
    </row>
    <row r="414" spans="1:28" ht="22.5" customHeight="1">
      <c r="A414" s="47"/>
      <c r="B414" s="47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  <c r="Z414" s="47"/>
      <c r="AA414" s="47"/>
      <c r="AB414" s="47"/>
    </row>
    <row r="415" spans="1:28" ht="22.5" customHeight="1">
      <c r="A415" s="47"/>
      <c r="B415" s="47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  <c r="Z415" s="47"/>
      <c r="AA415" s="47"/>
      <c r="AB415" s="47"/>
    </row>
    <row r="416" spans="1:28" ht="22.5" customHeight="1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  <c r="Z416" s="47"/>
      <c r="AA416" s="47"/>
      <c r="AB416" s="47"/>
    </row>
    <row r="417" spans="1:28" ht="22.5" customHeight="1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  <c r="Z417" s="47"/>
      <c r="AA417" s="47"/>
      <c r="AB417" s="47"/>
    </row>
    <row r="418" spans="1:28" ht="22.5" customHeight="1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  <c r="Z418" s="47"/>
      <c r="AA418" s="47"/>
      <c r="AB418" s="47"/>
    </row>
    <row r="419" spans="1:28" ht="22.5" customHeight="1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  <c r="Z419" s="47"/>
      <c r="AA419" s="47"/>
      <c r="AB419" s="47"/>
    </row>
    <row r="420" spans="1:28" ht="22.5" customHeight="1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  <c r="Z420" s="47"/>
      <c r="AA420" s="47"/>
      <c r="AB420" s="47"/>
    </row>
    <row r="421" spans="1:28" ht="22.5" customHeight="1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  <c r="Z421" s="47"/>
      <c r="AA421" s="47"/>
      <c r="AB421" s="47"/>
    </row>
    <row r="422" spans="1:28" ht="22.5" customHeight="1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  <c r="Z422" s="47"/>
      <c r="AA422" s="47"/>
      <c r="AB422" s="47"/>
    </row>
    <row r="423" spans="1:28" ht="22.5" customHeight="1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  <c r="Z423" s="47"/>
      <c r="AA423" s="47"/>
      <c r="AB423" s="47"/>
    </row>
    <row r="424" spans="1:28" ht="22.5" customHeight="1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  <c r="Z424" s="47"/>
      <c r="AA424" s="47"/>
      <c r="AB424" s="47"/>
    </row>
    <row r="425" spans="1:28" ht="22.5" customHeight="1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  <c r="Z425" s="47"/>
      <c r="AA425" s="47"/>
      <c r="AB425" s="47"/>
    </row>
    <row r="426" spans="1:28" ht="22.5" customHeight="1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  <c r="Z426" s="47"/>
      <c r="AA426" s="47"/>
      <c r="AB426" s="47"/>
    </row>
    <row r="427" spans="1:28" ht="22.5" customHeight="1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  <c r="Z427" s="47"/>
      <c r="AA427" s="47"/>
      <c r="AB427" s="47"/>
    </row>
    <row r="428" spans="1:28" ht="22.5" customHeight="1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47"/>
      <c r="AB428" s="47"/>
    </row>
    <row r="429" spans="1:28" ht="22.5" customHeight="1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  <c r="Z429" s="47"/>
      <c r="AA429" s="47"/>
      <c r="AB429" s="47"/>
    </row>
    <row r="430" spans="1:28" ht="22.5" customHeight="1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  <c r="Z430" s="47"/>
      <c r="AA430" s="47"/>
      <c r="AB430" s="47"/>
    </row>
    <row r="431" spans="1:28" ht="22.5" customHeight="1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  <c r="Z431" s="47"/>
      <c r="AA431" s="47"/>
      <c r="AB431" s="47"/>
    </row>
    <row r="432" spans="1:28" ht="22.5" customHeight="1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  <c r="Z432" s="47"/>
      <c r="AA432" s="47"/>
      <c r="AB432" s="47"/>
    </row>
    <row r="433" spans="1:28" ht="22.5" customHeight="1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  <c r="Z433" s="47"/>
      <c r="AA433" s="47"/>
      <c r="AB433" s="47"/>
    </row>
    <row r="434" spans="1:28" ht="22.5" customHeight="1">
      <c r="A434" s="47"/>
      <c r="B434" s="47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  <c r="Z434" s="47"/>
      <c r="AA434" s="47"/>
      <c r="AB434" s="47"/>
    </row>
    <row r="435" spans="1:28" ht="22.5" customHeight="1">
      <c r="A435" s="47"/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  <c r="Z435" s="47"/>
      <c r="AA435" s="47"/>
      <c r="AB435" s="47"/>
    </row>
    <row r="436" spans="1:28" ht="22.5" customHeight="1">
      <c r="A436" s="47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  <c r="Z436" s="47"/>
      <c r="AA436" s="47"/>
      <c r="AB436" s="47"/>
    </row>
    <row r="437" spans="1:28" ht="22.5" customHeight="1">
      <c r="A437" s="47"/>
      <c r="B437" s="47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  <c r="Z437" s="47"/>
      <c r="AA437" s="47"/>
      <c r="AB437" s="47"/>
    </row>
    <row r="438" spans="1:28" ht="22.5" customHeight="1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  <c r="Z438" s="47"/>
      <c r="AA438" s="47"/>
      <c r="AB438" s="47"/>
    </row>
    <row r="439" spans="1:28" ht="22.5" customHeight="1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  <c r="Z439" s="47"/>
      <c r="AA439" s="47"/>
      <c r="AB439" s="47"/>
    </row>
    <row r="440" spans="1:28" ht="22.5" customHeight="1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  <c r="Z440" s="47"/>
      <c r="AA440" s="47"/>
      <c r="AB440" s="47"/>
    </row>
    <row r="441" spans="1:28" ht="22.5" customHeight="1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  <c r="Z441" s="47"/>
      <c r="AA441" s="47"/>
      <c r="AB441" s="47"/>
    </row>
    <row r="442" spans="1:28" ht="22.5" customHeight="1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  <c r="Z442" s="47"/>
      <c r="AA442" s="47"/>
      <c r="AB442" s="47"/>
    </row>
    <row r="443" spans="1:28" ht="22.5" customHeight="1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  <c r="Z443" s="47"/>
      <c r="AA443" s="47"/>
      <c r="AB443" s="47"/>
    </row>
    <row r="444" spans="1:28" ht="22.5" customHeight="1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  <c r="Z444" s="47"/>
      <c r="AA444" s="47"/>
      <c r="AB444" s="47"/>
    </row>
    <row r="445" spans="1:28" ht="22.5" customHeight="1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  <c r="Z445" s="47"/>
      <c r="AA445" s="47"/>
      <c r="AB445" s="47"/>
    </row>
    <row r="446" spans="1:28" ht="22.5" customHeight="1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  <c r="Z446" s="47"/>
      <c r="AA446" s="47"/>
      <c r="AB446" s="47"/>
    </row>
    <row r="447" spans="1:28" ht="22.5" customHeight="1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  <c r="Z447" s="47"/>
      <c r="AA447" s="47"/>
      <c r="AB447" s="47"/>
    </row>
    <row r="448" spans="1:28" ht="22.5" customHeight="1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  <c r="Z448" s="47"/>
      <c r="AA448" s="47"/>
      <c r="AB448" s="47"/>
    </row>
    <row r="449" spans="1:28" ht="22.5" customHeight="1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  <c r="Z449" s="47"/>
      <c r="AA449" s="47"/>
      <c r="AB449" s="47"/>
    </row>
    <row r="450" spans="1:28" ht="22.5" customHeight="1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  <c r="Z450" s="47"/>
      <c r="AA450" s="47"/>
      <c r="AB450" s="47"/>
    </row>
    <row r="451" spans="1:28" ht="22.5" customHeight="1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  <c r="Z451" s="47"/>
      <c r="AA451" s="47"/>
      <c r="AB451" s="47"/>
    </row>
    <row r="452" spans="1:28" ht="22.5" customHeight="1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  <c r="Z452" s="47"/>
      <c r="AA452" s="47"/>
      <c r="AB452" s="47"/>
    </row>
    <row r="453" spans="1:28" ht="22.5" customHeight="1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  <c r="Z453" s="47"/>
      <c r="AA453" s="47"/>
      <c r="AB453" s="47"/>
    </row>
    <row r="454" spans="1:28" ht="22.5" customHeight="1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  <c r="Z454" s="47"/>
      <c r="AA454" s="47"/>
      <c r="AB454" s="47"/>
    </row>
    <row r="455" spans="1:28" ht="22.5" customHeight="1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  <c r="Z455" s="47"/>
      <c r="AA455" s="47"/>
      <c r="AB455" s="47"/>
    </row>
    <row r="456" spans="1:28" ht="22.5" customHeight="1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  <c r="Z456" s="47"/>
      <c r="AA456" s="47"/>
      <c r="AB456" s="47"/>
    </row>
    <row r="457" spans="1:28" ht="22.5" customHeight="1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  <c r="Z457" s="47"/>
      <c r="AA457" s="47"/>
      <c r="AB457" s="47"/>
    </row>
    <row r="458" spans="1:28" ht="22.5" customHeight="1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  <c r="Z458" s="47"/>
      <c r="AA458" s="47"/>
      <c r="AB458" s="47"/>
    </row>
    <row r="459" spans="1:28" ht="22.5" customHeight="1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  <c r="Z459" s="47"/>
      <c r="AA459" s="47"/>
      <c r="AB459" s="47"/>
    </row>
    <row r="460" spans="1:28" ht="22.5" customHeight="1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  <c r="Z460" s="47"/>
      <c r="AA460" s="47"/>
      <c r="AB460" s="47"/>
    </row>
    <row r="461" spans="1:28" ht="22.5" customHeight="1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  <c r="Z461" s="47"/>
      <c r="AA461" s="47"/>
      <c r="AB461" s="47"/>
    </row>
    <row r="462" spans="1:28" ht="22.5" customHeight="1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  <c r="Z462" s="47"/>
      <c r="AA462" s="47"/>
      <c r="AB462" s="47"/>
    </row>
    <row r="463" spans="1:28" ht="22.5" customHeight="1">
      <c r="A463" s="47"/>
      <c r="B463" s="47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  <c r="Z463" s="47"/>
      <c r="AA463" s="47"/>
      <c r="AB463" s="47"/>
    </row>
    <row r="464" spans="1:28" ht="22.5" customHeight="1">
      <c r="A464" s="47"/>
      <c r="B464" s="47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47"/>
      <c r="AB464" s="47"/>
    </row>
    <row r="465" spans="1:28" ht="22.5" customHeight="1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  <c r="Z465" s="47"/>
      <c r="AA465" s="47"/>
      <c r="AB465" s="47"/>
    </row>
    <row r="466" spans="1:28" ht="22.5" customHeight="1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  <c r="Z466" s="47"/>
      <c r="AA466" s="47"/>
      <c r="AB466" s="47"/>
    </row>
    <row r="467" spans="1:28" ht="22.5" customHeight="1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  <c r="Z467" s="47"/>
      <c r="AA467" s="47"/>
      <c r="AB467" s="47"/>
    </row>
    <row r="468" spans="1:28" ht="22.5" customHeight="1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  <c r="Z468" s="47"/>
      <c r="AA468" s="47"/>
      <c r="AB468" s="47"/>
    </row>
    <row r="469" spans="1:28" ht="22.5" customHeight="1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  <c r="Z469" s="47"/>
      <c r="AA469" s="47"/>
      <c r="AB469" s="47"/>
    </row>
    <row r="470" spans="1:28" ht="22.5" customHeight="1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  <c r="Z470" s="47"/>
      <c r="AA470" s="47"/>
      <c r="AB470" s="47"/>
    </row>
    <row r="471" spans="1:28" ht="22.5" customHeight="1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  <c r="Z471" s="47"/>
      <c r="AA471" s="47"/>
      <c r="AB471" s="47"/>
    </row>
    <row r="472" spans="1:28" ht="22.5" customHeight="1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  <c r="Z472" s="47"/>
      <c r="AA472" s="47"/>
      <c r="AB472" s="47"/>
    </row>
    <row r="473" spans="1:28" ht="22.5" customHeight="1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  <c r="Z473" s="47"/>
      <c r="AA473" s="47"/>
      <c r="AB473" s="47"/>
    </row>
    <row r="474" spans="1:28" ht="22.5" customHeight="1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  <c r="Z474" s="47"/>
      <c r="AA474" s="47"/>
      <c r="AB474" s="47"/>
    </row>
    <row r="475" spans="1:28" ht="22.5" customHeight="1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  <c r="Z475" s="47"/>
      <c r="AA475" s="47"/>
      <c r="AB475" s="47"/>
    </row>
    <row r="476" spans="1:28" ht="22.5" customHeight="1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  <c r="Z476" s="47"/>
      <c r="AA476" s="47"/>
      <c r="AB476" s="47"/>
    </row>
    <row r="477" spans="1:28" ht="22.5" customHeight="1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  <c r="Z477" s="47"/>
      <c r="AA477" s="47"/>
      <c r="AB477" s="47"/>
    </row>
    <row r="478" spans="1:28" ht="22.5" customHeight="1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  <c r="Z478" s="47"/>
      <c r="AA478" s="47"/>
      <c r="AB478" s="47"/>
    </row>
    <row r="479" spans="1:28" ht="22.5" customHeight="1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  <c r="Z479" s="47"/>
      <c r="AA479" s="47"/>
      <c r="AB479" s="47"/>
    </row>
    <row r="480" spans="1:28" ht="22.5" customHeight="1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  <c r="Z480" s="47"/>
      <c r="AA480" s="47"/>
      <c r="AB480" s="47"/>
    </row>
    <row r="481" spans="1:28" ht="22.5" customHeight="1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</row>
    <row r="482" spans="1:28" ht="22.5" customHeight="1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</row>
    <row r="483" spans="1:28" ht="22.5" customHeight="1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</row>
    <row r="484" spans="1:28" ht="22.5" customHeight="1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</row>
    <row r="485" spans="1:28" ht="22.5" customHeight="1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</row>
    <row r="486" spans="1:28" ht="22.5" customHeight="1">
      <c r="A486" s="47"/>
      <c r="B486" s="47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</row>
    <row r="487" spans="1:28" ht="22.5" customHeight="1">
      <c r="A487" s="47"/>
      <c r="B487" s="47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</row>
    <row r="488" spans="1:28" ht="22.5" customHeight="1">
      <c r="A488" s="47"/>
      <c r="B488" s="47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</row>
    <row r="489" spans="1:28" ht="22.5" customHeight="1">
      <c r="A489" s="47"/>
      <c r="B489" s="47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</row>
    <row r="490" spans="1:28" ht="22.5" customHeight="1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</row>
    <row r="491" spans="1:28" ht="22.5" customHeight="1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</row>
    <row r="492" spans="1:28" ht="22.5" customHeight="1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</row>
    <row r="493" spans="1:28" ht="22.5" customHeight="1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</row>
    <row r="494" spans="1:28" ht="22.5" customHeight="1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</row>
    <row r="495" spans="1:28" ht="22.5" customHeight="1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</row>
    <row r="496" spans="1:28" ht="22.5" customHeight="1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</row>
    <row r="497" spans="1:28" ht="22.5" customHeight="1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</row>
    <row r="498" spans="1:28" ht="22.5" customHeight="1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</row>
    <row r="499" spans="1:28" ht="22.5" customHeight="1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</row>
    <row r="500" spans="1:28" ht="22.5" customHeight="1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</row>
    <row r="501" spans="1:28" ht="22.5" customHeight="1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</row>
    <row r="502" spans="1:28" ht="22.5" customHeight="1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</row>
    <row r="503" spans="1:28" ht="22.5" customHeight="1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</row>
    <row r="504" spans="1:28" ht="22.5" customHeight="1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</row>
    <row r="505" spans="1:28" ht="22.5" customHeight="1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</row>
    <row r="506" spans="1:28" ht="22.5" customHeight="1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</row>
    <row r="507" spans="1:28" ht="22.5" customHeight="1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</row>
    <row r="508" spans="1:28" ht="22.5" customHeight="1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</row>
    <row r="509" spans="1:28" ht="22.5" customHeight="1">
      <c r="A509" s="47"/>
      <c r="B509" s="47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</row>
    <row r="510" spans="1:28" ht="22.5" customHeight="1">
      <c r="A510" s="47"/>
      <c r="B510" s="47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</row>
    <row r="511" spans="1:28" ht="22.5" customHeight="1">
      <c r="A511" s="47"/>
      <c r="B511" s="47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</row>
    <row r="512" spans="1:28" ht="22.5" customHeight="1">
      <c r="A512" s="47"/>
      <c r="B512" s="47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</row>
    <row r="513" spans="1:28" ht="22.5" customHeight="1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</row>
    <row r="514" spans="1:28" ht="22.5" customHeight="1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</row>
    <row r="515" spans="1:28" ht="22.5" customHeight="1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</row>
    <row r="516" spans="1:28" ht="22.5" customHeight="1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</row>
    <row r="517" spans="1:28" ht="22.5" customHeight="1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</row>
    <row r="518" spans="1:28" ht="22.5" customHeight="1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</row>
    <row r="519" spans="1:28" ht="22.5" customHeight="1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</row>
    <row r="520" spans="1:28" ht="22.5" customHeight="1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</row>
    <row r="521" spans="1:28" ht="22.5" customHeight="1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</row>
    <row r="522" spans="1:28" ht="22.5" customHeight="1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</row>
    <row r="523" spans="1:28" ht="22.5" customHeight="1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</row>
    <row r="524" spans="1:28" ht="22.5" customHeight="1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</row>
    <row r="525" spans="1:28" ht="22.5" customHeight="1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</row>
    <row r="526" spans="1:28" ht="22.5" customHeight="1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</row>
    <row r="527" spans="1:28" ht="22.5" customHeight="1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</row>
    <row r="528" spans="1:28" ht="22.5" customHeight="1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</row>
    <row r="529" spans="1:28" ht="22.5" customHeight="1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</row>
    <row r="530" spans="1:28" ht="22.5" customHeight="1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</row>
    <row r="531" spans="1:28" ht="22.5" customHeight="1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</row>
    <row r="532" spans="1:28" ht="22.5" customHeight="1">
      <c r="A532" s="47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</row>
    <row r="533" spans="1:28" ht="22.5" customHeight="1">
      <c r="A533" s="47"/>
      <c r="B533" s="47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</row>
    <row r="534" spans="1:28" ht="22.5" customHeight="1">
      <c r="A534" s="47"/>
      <c r="B534" s="47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</row>
    <row r="535" spans="1:28" ht="22.5" customHeight="1">
      <c r="A535" s="47"/>
      <c r="B535" s="47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</row>
    <row r="536" spans="1:28" ht="22.5" customHeight="1">
      <c r="A536" s="47"/>
      <c r="B536" s="47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</row>
    <row r="537" spans="1:28" ht="22.5" customHeight="1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</row>
    <row r="538" spans="1:28" ht="22.5" customHeight="1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</row>
    <row r="539" spans="1:28" ht="22.5" customHeight="1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</row>
    <row r="540" spans="1:28" ht="22.5" customHeight="1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</row>
    <row r="541" spans="1:28" ht="22.5" customHeight="1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</row>
    <row r="542" spans="1:28" ht="22.5" customHeight="1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</row>
    <row r="543" spans="1:28" ht="22.5" customHeight="1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</row>
    <row r="544" spans="1:28" ht="22.5" customHeight="1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</row>
    <row r="545" spans="1:28" ht="22.5" customHeight="1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</row>
    <row r="546" spans="1:28" ht="22.5" customHeight="1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</row>
    <row r="547" spans="1:28" ht="22.5" customHeight="1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</row>
    <row r="548" spans="1:28" ht="22.5" customHeight="1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</row>
    <row r="549" spans="1:28" ht="22.5" customHeight="1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</row>
    <row r="550" spans="1:28" ht="22.5" customHeight="1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</row>
    <row r="551" spans="1:28" ht="22.5" customHeight="1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</row>
    <row r="552" spans="1:28" ht="22.5" customHeight="1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</row>
    <row r="553" spans="1:28" ht="22.5" customHeight="1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</row>
    <row r="554" spans="1:28" ht="22.5" customHeight="1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</row>
    <row r="555" spans="1:28" ht="22.5" customHeight="1">
      <c r="A555" s="47"/>
      <c r="B555" s="47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</row>
    <row r="556" spans="1:28" ht="22.5" customHeight="1">
      <c r="A556" s="47"/>
      <c r="B556" s="47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</row>
    <row r="557" spans="1:28" ht="22.5" customHeight="1">
      <c r="A557" s="47"/>
      <c r="B557" s="47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</row>
    <row r="558" spans="1:28" ht="22.5" customHeight="1">
      <c r="A558" s="47"/>
      <c r="B558" s="47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</row>
    <row r="559" spans="1:28" ht="22.5" customHeight="1">
      <c r="A559" s="47"/>
      <c r="B559" s="47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</row>
    <row r="560" spans="1:28" ht="22.5" customHeight="1">
      <c r="A560" s="47"/>
      <c r="B560" s="47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</row>
    <row r="561" spans="1:28" ht="22.5" customHeight="1">
      <c r="A561" s="47"/>
      <c r="B561" s="47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</row>
    <row r="562" spans="1:28" ht="22.5" customHeight="1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</row>
    <row r="563" spans="1:28" ht="22.5" customHeight="1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</row>
    <row r="564" spans="1:28" ht="22.5" customHeight="1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</row>
    <row r="565" spans="1:28" ht="22.5" customHeight="1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</row>
    <row r="566" spans="1:28" ht="22.5" customHeight="1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</row>
    <row r="567" spans="1:28" ht="22.5" customHeight="1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</row>
    <row r="568" spans="1:28" ht="22.5" customHeight="1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</row>
    <row r="569" spans="1:28" ht="22.5" customHeight="1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</row>
    <row r="570" spans="1:28" ht="22.5" customHeight="1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</row>
    <row r="571" spans="1:28" ht="22.5" customHeight="1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</row>
    <row r="572" spans="1:28" ht="22.5" customHeight="1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</row>
    <row r="573" spans="1:28" ht="22.5" customHeight="1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</row>
    <row r="574" spans="1:28" ht="22.5" customHeight="1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</row>
    <row r="575" spans="1:28" ht="22.5" customHeight="1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</row>
    <row r="576" spans="1:28" ht="22.5" customHeight="1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</row>
    <row r="577" spans="1:28" ht="22.5" customHeight="1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</row>
    <row r="578" spans="1:28" ht="22.5" customHeight="1">
      <c r="A578" s="47"/>
      <c r="B578" s="47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</row>
    <row r="579" spans="1:28" ht="22.5" customHeight="1">
      <c r="A579" s="47"/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</row>
    <row r="580" spans="1:28" ht="22.5" customHeight="1">
      <c r="A580" s="47"/>
      <c r="B580" s="47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</row>
    <row r="581" spans="1:28" ht="22.5" customHeight="1">
      <c r="A581" s="47"/>
      <c r="B581" s="47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</row>
    <row r="582" spans="1:28" ht="22.5" customHeight="1">
      <c r="A582" s="47"/>
      <c r="B582" s="47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</row>
    <row r="583" spans="1:28" ht="22.5" customHeight="1">
      <c r="A583" s="47"/>
      <c r="B583" s="47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</row>
    <row r="584" spans="1:28" ht="22.5" customHeight="1">
      <c r="A584" s="47"/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</row>
    <row r="585" spans="1:28" ht="22.5" customHeight="1">
      <c r="A585" s="47"/>
      <c r="B585" s="47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</row>
    <row r="586" spans="1:28" ht="22.5" customHeight="1">
      <c r="A586" s="47"/>
      <c r="B586" s="47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</row>
    <row r="587" spans="1:28" ht="22.5" customHeight="1">
      <c r="A587" s="47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</row>
    <row r="588" spans="1:28" ht="22.5" customHeight="1">
      <c r="A588" s="47"/>
      <c r="B588" s="47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</row>
    <row r="589" spans="1:28" ht="22.5" customHeight="1">
      <c r="A589" s="47"/>
      <c r="B589" s="47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</row>
    <row r="590" spans="1:28" ht="22.5" customHeight="1">
      <c r="A590" s="47"/>
      <c r="B590" s="47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</row>
    <row r="591" spans="1:28" ht="22.5" customHeight="1">
      <c r="A591" s="47"/>
      <c r="B591" s="47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</row>
    <row r="592" spans="1:28" ht="22.5" customHeight="1">
      <c r="A592" s="47"/>
      <c r="B592" s="47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</row>
    <row r="593" spans="1:28" ht="22.5" customHeight="1">
      <c r="A593" s="47"/>
      <c r="B593" s="47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</row>
    <row r="594" spans="1:28" ht="22.5" customHeight="1">
      <c r="A594" s="47"/>
      <c r="B594" s="47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</row>
    <row r="595" spans="1:28" ht="22.5" customHeight="1">
      <c r="A595" s="47"/>
      <c r="B595" s="47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</row>
    <row r="596" spans="1:28" ht="22.5" customHeight="1">
      <c r="A596" s="47"/>
      <c r="B596" s="47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</row>
    <row r="597" spans="1:28" ht="22.5" customHeight="1">
      <c r="A597" s="47"/>
      <c r="B597" s="47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</row>
    <row r="598" spans="1:28" ht="22.5" customHeight="1">
      <c r="A598" s="47"/>
      <c r="B598" s="47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</row>
    <row r="599" spans="1:28" ht="22.5" customHeight="1">
      <c r="A599" s="47"/>
      <c r="B599" s="47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</row>
    <row r="600" spans="1:28" ht="22.5" customHeight="1">
      <c r="A600" s="47"/>
      <c r="B600" s="47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</row>
    <row r="601" spans="1:28" ht="22.5" customHeight="1">
      <c r="A601" s="47"/>
      <c r="B601" s="47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</row>
    <row r="602" spans="1:28" ht="22.5" customHeight="1">
      <c r="A602" s="47"/>
      <c r="B602" s="47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</row>
    <row r="603" spans="1:28" ht="22.5" customHeight="1">
      <c r="A603" s="47"/>
      <c r="B603" s="47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</row>
    <row r="604" spans="1:28" ht="22.5" customHeight="1">
      <c r="A604" s="47"/>
      <c r="B604" s="47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</row>
    <row r="605" spans="1:28" ht="22.5" customHeight="1">
      <c r="A605" s="47"/>
      <c r="B605" s="47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</row>
    <row r="606" spans="1:28" ht="22.5" customHeight="1">
      <c r="A606" s="47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</row>
    <row r="607" spans="1:28" ht="22.5" customHeight="1">
      <c r="A607" s="47"/>
      <c r="B607" s="47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</row>
    <row r="608" spans="1:28" ht="22.5" customHeight="1">
      <c r="A608" s="47"/>
      <c r="B608" s="47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</row>
    <row r="609" spans="1:28" ht="22.5" customHeight="1">
      <c r="A609" s="47"/>
      <c r="B609" s="47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</row>
    <row r="610" spans="1:28" ht="22.5" customHeight="1">
      <c r="A610" s="47"/>
      <c r="B610" s="47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</row>
    <row r="611" spans="1:28" ht="22.5" customHeight="1">
      <c r="A611" s="47"/>
      <c r="B611" s="47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</row>
    <row r="612" spans="1:28" ht="22.5" customHeight="1">
      <c r="A612" s="47"/>
      <c r="B612" s="47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</row>
    <row r="613" spans="1:28" ht="22.5" customHeight="1">
      <c r="A613" s="47"/>
      <c r="B613" s="47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</row>
    <row r="614" spans="1:28" ht="22.5" customHeight="1">
      <c r="A614" s="47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</row>
    <row r="615" spans="1:28" ht="22.5" customHeight="1">
      <c r="A615" s="47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</row>
    <row r="616" spans="1:28" ht="22.5" customHeight="1">
      <c r="A616" s="47"/>
      <c r="B616" s="47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</row>
    <row r="617" spans="1:28" ht="22.5" customHeight="1">
      <c r="A617" s="47"/>
      <c r="B617" s="47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</row>
    <row r="618" spans="1:28" ht="22.5" customHeight="1">
      <c r="A618" s="47"/>
      <c r="B618" s="47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</row>
    <row r="619" spans="1:28" ht="22.5" customHeight="1">
      <c r="A619" s="47"/>
      <c r="B619" s="47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</row>
    <row r="620" spans="1:28" ht="22.5" customHeight="1">
      <c r="A620" s="47"/>
      <c r="B620" s="47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</row>
    <row r="621" spans="1:28" ht="22.5" customHeight="1">
      <c r="A621" s="47"/>
      <c r="B621" s="47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</row>
    <row r="622" spans="1:28" ht="22.5" customHeight="1">
      <c r="A622" s="47"/>
      <c r="B622" s="47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</row>
    <row r="623" spans="1:28" ht="22.5" customHeight="1">
      <c r="A623" s="47"/>
      <c r="B623" s="47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</row>
    <row r="624" spans="1:28" ht="22.5" customHeight="1">
      <c r="A624" s="47"/>
      <c r="B624" s="47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</row>
    <row r="625" spans="1:28" ht="22.5" customHeight="1">
      <c r="A625" s="47"/>
      <c r="B625" s="47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</row>
    <row r="626" spans="1:28" ht="22.5" customHeight="1">
      <c r="A626" s="47"/>
      <c r="B626" s="47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</row>
    <row r="627" spans="1:28" ht="22.5" customHeight="1">
      <c r="A627" s="47"/>
      <c r="B627" s="47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</row>
    <row r="628" spans="1:28" ht="22.5" customHeight="1">
      <c r="A628" s="47"/>
      <c r="B628" s="47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</row>
    <row r="629" spans="1:28" ht="22.5" customHeight="1">
      <c r="A629" s="47"/>
      <c r="B629" s="47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</row>
    <row r="630" spans="1:28" ht="22.5" customHeight="1">
      <c r="A630" s="47"/>
      <c r="B630" s="47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</row>
    <row r="631" spans="1:28" ht="22.5" customHeight="1">
      <c r="A631" s="47"/>
      <c r="B631" s="47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</row>
    <row r="632" spans="1:28" ht="22.5" customHeight="1">
      <c r="A632" s="47"/>
      <c r="B632" s="47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</row>
    <row r="633" spans="1:28" ht="22.5" customHeight="1">
      <c r="A633" s="47"/>
      <c r="B633" s="47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</row>
    <row r="634" spans="1:28" ht="22.5" customHeight="1">
      <c r="A634" s="47"/>
      <c r="B634" s="47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</row>
    <row r="635" spans="1:28" ht="22.5" customHeight="1">
      <c r="A635" s="47"/>
      <c r="B635" s="47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</row>
    <row r="636" spans="1:28" ht="22.5" customHeight="1">
      <c r="A636" s="47"/>
      <c r="B636" s="47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</row>
    <row r="637" spans="1:28" ht="22.5" customHeight="1">
      <c r="A637" s="47"/>
      <c r="B637" s="47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</row>
    <row r="638" spans="1:28" ht="22.5" customHeight="1">
      <c r="A638" s="47"/>
      <c r="B638" s="47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</row>
    <row r="639" spans="1:28" ht="22.5" customHeight="1">
      <c r="A639" s="47"/>
      <c r="B639" s="47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</row>
    <row r="640" spans="1:28" ht="22.5" customHeight="1">
      <c r="A640" s="47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</row>
    <row r="641" spans="1:28" ht="22.5" customHeight="1">
      <c r="A641" s="47"/>
      <c r="B641" s="47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</row>
    <row r="642" spans="1:28" ht="22.5" customHeight="1">
      <c r="A642" s="47"/>
      <c r="B642" s="47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</row>
    <row r="643" spans="1:28" ht="22.5" customHeight="1">
      <c r="A643" s="47"/>
      <c r="B643" s="47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</row>
    <row r="644" spans="1:28" ht="22.5" customHeight="1">
      <c r="A644" s="47"/>
      <c r="B644" s="47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</row>
    <row r="645" spans="1:28" ht="22.5" customHeight="1">
      <c r="A645" s="47"/>
      <c r="B645" s="47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</row>
    <row r="646" spans="1:28" ht="22.5" customHeight="1">
      <c r="A646" s="47"/>
      <c r="B646" s="47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</row>
    <row r="647" spans="1:28" ht="22.5" customHeight="1">
      <c r="A647" s="47"/>
      <c r="B647" s="47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</row>
    <row r="648" spans="1:28" ht="22.5" customHeight="1">
      <c r="A648" s="47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</row>
    <row r="649" spans="1:28" ht="22.5" customHeight="1">
      <c r="A649" s="47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</row>
    <row r="650" spans="1:28" ht="22.5" customHeight="1">
      <c r="A650" s="47"/>
      <c r="B650" s="47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</row>
    <row r="651" spans="1:28" ht="22.5" customHeight="1">
      <c r="A651" s="47"/>
      <c r="B651" s="47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</row>
    <row r="652" spans="1:28" ht="22.5" customHeight="1">
      <c r="A652" s="47"/>
      <c r="B652" s="47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</row>
    <row r="653" spans="1:28" ht="22.5" customHeight="1">
      <c r="A653" s="47"/>
      <c r="B653" s="47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</row>
    <row r="654" spans="1:28" ht="22.5" customHeight="1">
      <c r="A654" s="47"/>
      <c r="B654" s="47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</row>
    <row r="655" spans="1:28" ht="22.5" customHeight="1">
      <c r="A655" s="47"/>
      <c r="B655" s="47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</row>
    <row r="656" spans="1:28" ht="22.5" customHeight="1">
      <c r="A656" s="47"/>
      <c r="B656" s="47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</row>
    <row r="657" spans="1:28" ht="22.5" customHeight="1">
      <c r="A657" s="47"/>
      <c r="B657" s="47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</row>
    <row r="658" spans="1:28" ht="22.5" customHeight="1">
      <c r="A658" s="47"/>
      <c r="B658" s="47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</row>
    <row r="659" spans="1:28" ht="22.5" customHeight="1">
      <c r="A659" s="47"/>
      <c r="B659" s="47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</row>
    <row r="660" spans="1:28" ht="22.5" customHeight="1">
      <c r="A660" s="47"/>
      <c r="B660" s="47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</row>
    <row r="661" spans="1:28" ht="22.5" customHeight="1">
      <c r="A661" s="47"/>
      <c r="B661" s="47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</row>
    <row r="662" spans="1:28" ht="22.5" customHeight="1">
      <c r="A662" s="47"/>
      <c r="B662" s="47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</row>
    <row r="663" spans="1:28" ht="22.5" customHeight="1">
      <c r="A663" s="47"/>
      <c r="B663" s="47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</row>
    <row r="664" spans="1:28" ht="22.5" customHeight="1">
      <c r="A664" s="47"/>
      <c r="B664" s="47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</row>
    <row r="665" spans="1:28" ht="22.5" customHeight="1">
      <c r="A665" s="47"/>
      <c r="B665" s="47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</row>
    <row r="666" spans="1:28" ht="22.5" customHeight="1">
      <c r="A666" s="47"/>
      <c r="B666" s="47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</row>
    <row r="667" spans="1:28" ht="22.5" customHeight="1">
      <c r="A667" s="47"/>
      <c r="B667" s="47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</row>
    <row r="668" spans="1:28" ht="22.5" customHeight="1">
      <c r="A668" s="47"/>
      <c r="B668" s="47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</row>
    <row r="669" spans="1:28" ht="22.5" customHeight="1">
      <c r="A669" s="47"/>
      <c r="B669" s="47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</row>
    <row r="670" spans="1:28" ht="22.5" customHeight="1">
      <c r="A670" s="47"/>
      <c r="B670" s="47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</row>
    <row r="671" spans="1:28" ht="22.5" customHeight="1">
      <c r="A671" s="47"/>
      <c r="B671" s="47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</row>
    <row r="672" spans="1:28" ht="22.5" customHeight="1">
      <c r="A672" s="47"/>
      <c r="B672" s="47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</row>
    <row r="673" spans="1:28" ht="22.5" customHeight="1">
      <c r="A673" s="47"/>
      <c r="B673" s="47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</row>
    <row r="674" spans="1:28" ht="22.5" customHeight="1">
      <c r="A674" s="47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</row>
    <row r="675" spans="1:28" ht="22.5" customHeight="1">
      <c r="A675" s="47"/>
      <c r="B675" s="47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</row>
    <row r="676" spans="1:28" ht="22.5" customHeight="1">
      <c r="A676" s="47"/>
      <c r="B676" s="47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</row>
    <row r="677" spans="1:28" ht="22.5" customHeight="1">
      <c r="A677" s="47"/>
      <c r="B677" s="47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</row>
    <row r="678" spans="1:28" ht="22.5" customHeight="1">
      <c r="A678" s="47"/>
      <c r="B678" s="47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</row>
    <row r="679" spans="1:28" ht="22.5" customHeight="1">
      <c r="A679" s="47"/>
      <c r="B679" s="47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</row>
    <row r="680" spans="1:28" ht="22.5" customHeight="1">
      <c r="A680" s="47"/>
      <c r="B680" s="47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</row>
    <row r="681" spans="1:28" ht="22.5" customHeight="1">
      <c r="A681" s="47"/>
      <c r="B681" s="47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</row>
    <row r="682" spans="1:28" ht="22.5" customHeight="1">
      <c r="A682" s="47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</row>
    <row r="683" spans="1:28" ht="22.5" customHeight="1">
      <c r="A683" s="47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</row>
    <row r="684" spans="1:28" ht="22.5" customHeight="1">
      <c r="A684" s="47"/>
      <c r="B684" s="47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</row>
    <row r="685" spans="1:28" ht="22.5" customHeight="1">
      <c r="A685" s="47"/>
      <c r="B685" s="47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</row>
    <row r="686" spans="1:28" ht="22.5" customHeight="1">
      <c r="A686" s="47"/>
      <c r="B686" s="47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</row>
    <row r="687" spans="1:28" ht="22.5" customHeight="1">
      <c r="A687" s="47"/>
      <c r="B687" s="47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</row>
    <row r="688" spans="1:28" ht="22.5" customHeight="1">
      <c r="A688" s="47"/>
      <c r="B688" s="47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</row>
    <row r="689" spans="1:28" ht="22.5" customHeight="1">
      <c r="A689" s="47"/>
      <c r="B689" s="47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</row>
    <row r="690" spans="1:28" ht="22.5" customHeight="1">
      <c r="A690" s="47"/>
      <c r="B690" s="47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</row>
    <row r="691" spans="1:28" ht="22.5" customHeight="1">
      <c r="A691" s="47"/>
      <c r="B691" s="47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</row>
    <row r="692" spans="1:28" ht="22.5" customHeight="1">
      <c r="A692" s="47"/>
      <c r="B692" s="47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</row>
    <row r="693" spans="1:28" ht="22.5" customHeight="1">
      <c r="A693" s="47"/>
      <c r="B693" s="47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</row>
    <row r="694" spans="1:28" ht="22.5" customHeight="1">
      <c r="A694" s="47"/>
      <c r="B694" s="47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</row>
    <row r="695" spans="1:28" ht="22.5" customHeight="1">
      <c r="A695" s="47"/>
      <c r="B695" s="47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</row>
    <row r="696" spans="1:28" ht="22.5" customHeight="1">
      <c r="A696" s="47"/>
      <c r="B696" s="47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</row>
    <row r="697" spans="1:28" ht="22.5" customHeight="1">
      <c r="A697" s="47"/>
      <c r="B697" s="47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</row>
    <row r="698" spans="1:28" ht="22.5" customHeight="1">
      <c r="A698" s="47"/>
      <c r="B698" s="47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</row>
    <row r="699" spans="1:28" ht="22.5" customHeight="1">
      <c r="A699" s="47"/>
      <c r="B699" s="47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</row>
    <row r="700" spans="1:28" ht="22.5" customHeight="1">
      <c r="A700" s="47"/>
      <c r="B700" s="47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</row>
    <row r="701" spans="1:28" ht="22.5" customHeight="1">
      <c r="A701" s="47"/>
      <c r="B701" s="47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</row>
    <row r="702" spans="1:28" ht="22.5" customHeight="1">
      <c r="A702" s="47"/>
      <c r="B702" s="47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</row>
    <row r="703" spans="1:28" ht="22.5" customHeight="1">
      <c r="A703" s="47"/>
      <c r="B703" s="47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</row>
    <row r="704" spans="1:28" ht="22.5" customHeight="1">
      <c r="A704" s="47"/>
      <c r="B704" s="47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</row>
    <row r="705" spans="1:28" ht="22.5" customHeight="1">
      <c r="A705" s="47"/>
      <c r="B705" s="47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</row>
    <row r="706" spans="1:28" ht="22.5" customHeight="1">
      <c r="A706" s="47"/>
      <c r="B706" s="47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</row>
    <row r="707" spans="1:28" ht="22.5" customHeight="1">
      <c r="A707" s="47"/>
      <c r="B707" s="47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</row>
    <row r="708" spans="1:28" ht="22.5" customHeight="1">
      <c r="A708" s="47"/>
      <c r="B708" s="47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</row>
    <row r="709" spans="1:28" ht="22.5" customHeight="1">
      <c r="A709" s="47"/>
      <c r="B709" s="47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</row>
    <row r="710" spans="1:28" ht="22.5" customHeight="1">
      <c r="A710" s="47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</row>
    <row r="711" spans="1:28" ht="22.5" customHeight="1">
      <c r="A711" s="47"/>
      <c r="B711" s="47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</row>
    <row r="712" spans="1:28" ht="22.5" customHeight="1">
      <c r="A712" s="47"/>
      <c r="B712" s="47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</row>
    <row r="713" spans="1:28" ht="22.5" customHeight="1">
      <c r="A713" s="47"/>
      <c r="B713" s="47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</row>
    <row r="714" spans="1:28" ht="22.5" customHeight="1">
      <c r="A714" s="47"/>
      <c r="B714" s="47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</row>
    <row r="715" spans="1:28" ht="22.5" customHeight="1">
      <c r="A715" s="47"/>
      <c r="B715" s="47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</row>
    <row r="716" spans="1:28" ht="22.5" customHeight="1">
      <c r="A716" s="47"/>
      <c r="B716" s="47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</row>
    <row r="717" spans="1:28" ht="22.5" customHeight="1">
      <c r="A717" s="47"/>
      <c r="B717" s="47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</row>
    <row r="718" spans="1:28" ht="22.5" customHeight="1">
      <c r="A718" s="47"/>
      <c r="B718" s="47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</row>
    <row r="719" spans="1:28" ht="22.5" customHeight="1">
      <c r="A719" s="47"/>
      <c r="B719" s="47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</row>
    <row r="720" spans="1:28" ht="22.5" customHeight="1">
      <c r="A720" s="47"/>
      <c r="B720" s="47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</row>
    <row r="721" spans="1:28" ht="22.5" customHeight="1">
      <c r="A721" s="47"/>
      <c r="B721" s="47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</row>
    <row r="722" spans="1:28" ht="22.5" customHeight="1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</row>
    <row r="723" spans="1:28" ht="22.5" customHeight="1">
      <c r="A723" s="47"/>
      <c r="B723" s="47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</row>
    <row r="724" spans="1:28" ht="22.5" customHeight="1">
      <c r="A724" s="47"/>
      <c r="B724" s="47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</row>
    <row r="725" spans="1:28" ht="22.5" customHeight="1">
      <c r="A725" s="47"/>
      <c r="B725" s="47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</row>
    <row r="726" spans="1:28" ht="22.5" customHeight="1">
      <c r="A726" s="47"/>
      <c r="B726" s="47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</row>
    <row r="727" spans="1:28" ht="22.5" customHeight="1">
      <c r="A727" s="47"/>
      <c r="B727" s="47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</row>
    <row r="728" spans="1:28" ht="22.5" customHeight="1">
      <c r="A728" s="47"/>
      <c r="B728" s="47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</row>
    <row r="729" spans="1:28" ht="22.5" customHeight="1">
      <c r="A729" s="47"/>
      <c r="B729" s="47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</row>
    <row r="730" spans="1:28" ht="22.5" customHeight="1">
      <c r="A730" s="47"/>
      <c r="B730" s="47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</row>
    <row r="731" spans="1:28" ht="22.5" customHeight="1">
      <c r="A731" s="47"/>
      <c r="B731" s="47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</row>
    <row r="732" spans="1:28" ht="22.5" customHeight="1">
      <c r="A732" s="47"/>
      <c r="B732" s="47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</row>
    <row r="733" spans="1:28" ht="22.5" customHeight="1">
      <c r="A733" s="47"/>
      <c r="B733" s="47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</row>
    <row r="734" spans="1:28" ht="22.5" customHeight="1">
      <c r="A734" s="47"/>
      <c r="B734" s="47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</row>
    <row r="735" spans="1:28" ht="22.5" customHeight="1">
      <c r="A735" s="47"/>
      <c r="B735" s="47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</row>
    <row r="736" spans="1:28" ht="22.5" customHeight="1">
      <c r="A736" s="47"/>
      <c r="B736" s="47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</row>
    <row r="737" spans="1:28" ht="22.5" customHeight="1">
      <c r="A737" s="47"/>
      <c r="B737" s="47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</row>
    <row r="738" spans="1:28" ht="22.5" customHeight="1">
      <c r="A738" s="47"/>
      <c r="B738" s="47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</row>
    <row r="739" spans="1:28" ht="22.5" customHeight="1">
      <c r="A739" s="47"/>
      <c r="B739" s="47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</row>
    <row r="740" spans="1:28" ht="22.5" customHeight="1">
      <c r="A740" s="47"/>
      <c r="B740" s="47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</row>
    <row r="741" spans="1:28" ht="22.5" customHeight="1">
      <c r="A741" s="47"/>
      <c r="B741" s="47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</row>
    <row r="742" spans="1:28" ht="22.5" customHeight="1">
      <c r="A742" s="47"/>
      <c r="B742" s="47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</row>
    <row r="743" spans="1:28" ht="22.5" customHeight="1">
      <c r="A743" s="47"/>
      <c r="B743" s="47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</row>
    <row r="744" spans="1:28" ht="22.5" customHeight="1">
      <c r="A744" s="47"/>
      <c r="B744" s="47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</row>
    <row r="745" spans="1:28" ht="22.5" customHeight="1">
      <c r="A745" s="47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</row>
    <row r="746" spans="1:28" ht="22.5" customHeight="1">
      <c r="A746" s="47"/>
      <c r="B746" s="47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</row>
    <row r="747" spans="1:28" ht="22.5" customHeight="1">
      <c r="A747" s="47"/>
      <c r="B747" s="47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</row>
    <row r="748" spans="1:28" ht="22.5" customHeight="1">
      <c r="A748" s="47"/>
      <c r="B748" s="47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</row>
    <row r="749" spans="1:28" ht="22.5" customHeight="1">
      <c r="A749" s="47"/>
      <c r="B749" s="47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</row>
    <row r="750" spans="1:28" ht="22.5" customHeight="1">
      <c r="A750" s="47"/>
      <c r="B750" s="47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</row>
    <row r="751" spans="1:28" ht="22.5" customHeight="1">
      <c r="A751" s="47"/>
      <c r="B751" s="47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</row>
    <row r="752" spans="1:28" ht="22.5" customHeight="1">
      <c r="A752" s="47"/>
      <c r="B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</row>
    <row r="753" spans="1:28" ht="22.5" customHeight="1">
      <c r="A753" s="47"/>
      <c r="B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</row>
    <row r="754" spans="1:28" ht="22.5" customHeight="1">
      <c r="A754" s="47"/>
      <c r="B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</row>
    <row r="755" spans="1:28" ht="22.5" customHeight="1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</row>
    <row r="756" spans="1:28" ht="22.5" customHeight="1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</row>
    <row r="757" spans="1:28" ht="22.5" customHeight="1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</row>
    <row r="758" spans="1:28" ht="22.5" customHeight="1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</row>
    <row r="759" spans="1:28" ht="22.5" customHeight="1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</row>
    <row r="760" spans="1:28" ht="22.5" customHeight="1">
      <c r="A760" s="47"/>
      <c r="B760" s="47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</row>
    <row r="761" spans="1:28" ht="22.5" customHeight="1">
      <c r="A761" s="47"/>
      <c r="B761" s="47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</row>
    <row r="762" spans="1:28" ht="22.5" customHeight="1">
      <c r="A762" s="47"/>
      <c r="B762" s="47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</row>
    <row r="763" spans="1:28" ht="22.5" customHeight="1">
      <c r="A763" s="47"/>
      <c r="B763" s="47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</row>
    <row r="764" spans="1:28" ht="22.5" customHeight="1">
      <c r="A764" s="47"/>
      <c r="B764" s="47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</row>
    <row r="765" spans="1:28" ht="22.5" customHeight="1">
      <c r="A765" s="47"/>
      <c r="B765" s="47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</row>
    <row r="766" spans="1:28" ht="22.5" customHeight="1">
      <c r="A766" s="47"/>
      <c r="B766" s="47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</row>
    <row r="767" spans="1:28" ht="22.5" customHeight="1">
      <c r="A767" s="47"/>
      <c r="B767" s="47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</row>
    <row r="768" spans="1:28" ht="22.5" customHeight="1">
      <c r="A768" s="47"/>
      <c r="B768" s="47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</row>
    <row r="769" spans="1:28" ht="22.5" customHeight="1">
      <c r="A769" s="47"/>
      <c r="B769" s="47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</row>
    <row r="770" spans="1:28" ht="22.5" customHeight="1">
      <c r="A770" s="47"/>
      <c r="B770" s="47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</row>
    <row r="771" spans="1:28" ht="22.5" customHeight="1">
      <c r="A771" s="47"/>
      <c r="B771" s="47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</row>
    <row r="772" spans="1:28" ht="22.5" customHeight="1">
      <c r="A772" s="47"/>
      <c r="B772" s="47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</row>
    <row r="773" spans="1:28" ht="22.5" customHeight="1">
      <c r="A773" s="47"/>
      <c r="B773" s="47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</row>
    <row r="774" spans="1:28" ht="22.5" customHeight="1">
      <c r="A774" s="47"/>
      <c r="B774" s="47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</row>
    <row r="775" spans="1:28" ht="22.5" customHeight="1">
      <c r="A775" s="47"/>
      <c r="B775" s="47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</row>
    <row r="776" spans="1:28" ht="22.5" customHeight="1">
      <c r="A776" s="47"/>
      <c r="B776" s="47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</row>
    <row r="777" spans="1:28" ht="22.5" customHeight="1">
      <c r="A777" s="47"/>
      <c r="B777" s="47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</row>
    <row r="778" spans="1:28" ht="22.5" customHeight="1">
      <c r="A778" s="47"/>
      <c r="B778" s="47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</row>
    <row r="779" spans="1:28" ht="22.5" customHeight="1">
      <c r="A779" s="47"/>
      <c r="B779" s="47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</row>
    <row r="780" spans="1:28" ht="22.5" customHeight="1">
      <c r="A780" s="47"/>
      <c r="B780" s="47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</row>
    <row r="781" spans="1:28" ht="22.5" customHeight="1">
      <c r="A781" s="47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</row>
    <row r="782" spans="1:28" ht="22.5" customHeight="1">
      <c r="A782" s="47"/>
      <c r="B782" s="47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</row>
    <row r="783" spans="1:28" ht="22.5" customHeight="1">
      <c r="A783" s="47"/>
      <c r="B783" s="47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</row>
    <row r="784" spans="1:28" ht="22.5" customHeight="1">
      <c r="A784" s="47"/>
      <c r="B784" s="47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</row>
    <row r="785" spans="1:28" ht="22.5" customHeight="1">
      <c r="A785" s="47"/>
      <c r="B785" s="47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</row>
    <row r="786" spans="1:28" ht="22.5" customHeight="1">
      <c r="A786" s="47"/>
      <c r="B786" s="47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</row>
    <row r="787" spans="1:28" ht="22.5" customHeight="1">
      <c r="A787" s="47"/>
      <c r="B787" s="47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</row>
    <row r="788" spans="1:28" ht="22.5" customHeight="1">
      <c r="A788" s="47"/>
      <c r="B788" s="47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</row>
    <row r="789" spans="1:28" ht="22.5" customHeight="1">
      <c r="A789" s="47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</row>
    <row r="790" spans="1:28" ht="22.5" customHeight="1">
      <c r="A790" s="47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</row>
    <row r="791" spans="1:28" ht="22.5" customHeight="1">
      <c r="A791" s="47"/>
      <c r="B791" s="47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</row>
    <row r="792" spans="1:28" ht="22.5" customHeight="1">
      <c r="A792" s="47"/>
      <c r="B792" s="47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</row>
    <row r="793" spans="1:28" ht="22.5" customHeight="1">
      <c r="A793" s="47"/>
      <c r="B793" s="47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</row>
    <row r="794" spans="1:28" ht="22.5" customHeight="1">
      <c r="A794" s="47"/>
      <c r="B794" s="47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</row>
    <row r="795" spans="1:28" ht="22.5" customHeight="1">
      <c r="A795" s="47"/>
      <c r="B795" s="47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</row>
    <row r="796" spans="1:28" ht="22.5" customHeight="1">
      <c r="A796" s="47"/>
      <c r="B796" s="47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</row>
    <row r="797" spans="1:28" ht="22.5" customHeight="1">
      <c r="A797" s="47"/>
      <c r="B797" s="47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</row>
    <row r="798" spans="1:28" ht="22.5" customHeight="1">
      <c r="A798" s="47"/>
      <c r="B798" s="47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</row>
    <row r="799" spans="1:28" ht="22.5" customHeight="1">
      <c r="A799" s="47"/>
      <c r="B799" s="47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</row>
    <row r="800" spans="1:28" ht="22.5" customHeight="1">
      <c r="A800" s="47"/>
      <c r="B800" s="47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</row>
    <row r="801" spans="1:28" ht="22.5" customHeight="1">
      <c r="A801" s="47"/>
      <c r="B801" s="47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</row>
    <row r="802" spans="1:28" ht="22.5" customHeight="1">
      <c r="A802" s="47"/>
      <c r="B802" s="47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</row>
    <row r="803" spans="1:28" ht="22.5" customHeight="1">
      <c r="A803" s="47"/>
      <c r="B803" s="47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</row>
    <row r="804" spans="1:28" ht="22.5" customHeight="1">
      <c r="A804" s="47"/>
      <c r="B804" s="47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</row>
    <row r="805" spans="1:28" ht="22.5" customHeight="1">
      <c r="A805" s="47"/>
      <c r="B805" s="47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</row>
    <row r="806" spans="1:28" ht="22.5" customHeight="1">
      <c r="A806" s="47"/>
      <c r="B806" s="47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</row>
    <row r="807" spans="1:28" ht="22.5" customHeight="1">
      <c r="A807" s="47"/>
      <c r="B807" s="47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</row>
    <row r="808" spans="1:28" ht="22.5" customHeight="1">
      <c r="A808" s="47"/>
      <c r="B808" s="47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</row>
    <row r="809" spans="1:28" ht="22.5" customHeight="1">
      <c r="A809" s="47"/>
      <c r="B809" s="47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</row>
    <row r="810" spans="1:28" ht="22.5" customHeight="1">
      <c r="A810" s="47"/>
      <c r="B810" s="47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</row>
    <row r="811" spans="1:28" ht="22.5" customHeight="1">
      <c r="A811" s="47"/>
      <c r="B811" s="47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</row>
    <row r="812" spans="1:28" ht="22.5" customHeight="1">
      <c r="A812" s="47"/>
      <c r="B812" s="47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</row>
    <row r="813" spans="1:28" ht="22.5" customHeight="1">
      <c r="A813" s="47"/>
      <c r="B813" s="47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</row>
    <row r="814" spans="1:28" ht="22.5" customHeight="1">
      <c r="A814" s="47"/>
      <c r="B814" s="47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</row>
    <row r="815" spans="1:28" ht="22.5" customHeight="1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</row>
    <row r="816" spans="1:28" ht="22.5" customHeight="1">
      <c r="A816" s="47"/>
      <c r="B816" s="47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</row>
    <row r="817" spans="1:28" ht="22.5" customHeight="1">
      <c r="A817" s="47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</row>
    <row r="818" spans="1:28" ht="22.5" customHeight="1">
      <c r="A818" s="47"/>
      <c r="B818" s="47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</row>
    <row r="819" spans="1:28" ht="22.5" customHeight="1">
      <c r="A819" s="47"/>
      <c r="B819" s="47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</row>
    <row r="820" spans="1:28" ht="22.5" customHeight="1">
      <c r="A820" s="47"/>
      <c r="B820" s="47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</row>
    <row r="821" spans="1:28" ht="22.5" customHeight="1">
      <c r="A821" s="47"/>
      <c r="B821" s="47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</row>
    <row r="822" spans="1:28" ht="22.5" customHeight="1">
      <c r="A822" s="47"/>
      <c r="B822" s="47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</row>
    <row r="823" spans="1:28" ht="22.5" customHeight="1">
      <c r="A823" s="47"/>
      <c r="B823" s="47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</row>
    <row r="824" spans="1:28" ht="22.5" customHeight="1">
      <c r="A824" s="47"/>
      <c r="B824" s="47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</row>
    <row r="825" spans="1:28" ht="22.5" customHeight="1">
      <c r="A825" s="47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</row>
    <row r="826" spans="1:28" ht="22.5" customHeight="1">
      <c r="A826" s="47"/>
      <c r="B826" s="47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</row>
    <row r="827" spans="1:28" ht="22.5" customHeight="1">
      <c r="A827" s="47"/>
      <c r="B827" s="47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</row>
    <row r="828" spans="1:28" ht="22.5" customHeight="1">
      <c r="A828" s="47"/>
      <c r="B828" s="47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</row>
    <row r="829" spans="1:28" ht="22.5" customHeight="1">
      <c r="A829" s="47"/>
      <c r="B829" s="47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</row>
    <row r="830" spans="1:28" ht="22.5" customHeight="1">
      <c r="A830" s="47"/>
      <c r="B830" s="47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</row>
    <row r="831" spans="1:28" ht="22.5" customHeight="1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</row>
    <row r="832" spans="1:28" ht="22.5" customHeight="1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</row>
    <row r="833" spans="1:28" ht="22.5" customHeight="1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</row>
    <row r="834" spans="1:28" ht="22.5" customHeight="1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</row>
    <row r="835" spans="1:28" ht="22.5" customHeight="1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</row>
    <row r="836" spans="1:28" ht="22.5" customHeight="1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</row>
    <row r="837" spans="1:28" ht="22.5" customHeight="1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</row>
    <row r="838" spans="1:28" ht="22.5" customHeight="1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</row>
    <row r="839" spans="1:28" ht="22.5" customHeight="1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</row>
    <row r="840" spans="1:28" ht="22.5" customHeight="1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</row>
    <row r="841" spans="1:28" ht="22.5" customHeight="1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</row>
    <row r="842" spans="1:28" ht="22.5" customHeight="1">
      <c r="A842" s="47"/>
      <c r="B842" s="47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</row>
    <row r="843" spans="1:28" ht="22.5" customHeight="1">
      <c r="A843" s="47"/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</row>
    <row r="844" spans="1:28" ht="22.5" customHeight="1">
      <c r="A844" s="47"/>
      <c r="B844" s="47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</row>
    <row r="845" spans="1:28" ht="22.5" customHeight="1">
      <c r="A845" s="47"/>
      <c r="B845" s="47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</row>
    <row r="846" spans="1:28" ht="22.5" customHeight="1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</row>
    <row r="847" spans="1:28" ht="22.5" customHeight="1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</row>
    <row r="848" spans="1:28" ht="22.5" customHeight="1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</row>
    <row r="849" spans="1:28" ht="22.5" customHeight="1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</row>
    <row r="850" spans="1:28" ht="22.5" customHeight="1">
      <c r="A850" s="47"/>
      <c r="B850" s="47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</row>
    <row r="851" spans="1:28" ht="22.5" customHeight="1">
      <c r="A851" s="47"/>
      <c r="B851" s="47"/>
      <c r="C851" s="47"/>
      <c r="D851" s="47"/>
      <c r="E851" s="47"/>
      <c r="F851" s="47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</row>
    <row r="852" spans="1:28" ht="22.5" customHeight="1">
      <c r="A852" s="47"/>
      <c r="B852" s="47"/>
      <c r="C852" s="47"/>
      <c r="D852" s="47"/>
      <c r="E852" s="47"/>
      <c r="F852" s="47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</row>
    <row r="853" spans="1:28" ht="22.5" customHeight="1">
      <c r="A853" s="47"/>
      <c r="B853" s="47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</row>
    <row r="854" spans="1:28" ht="22.5" customHeight="1">
      <c r="A854" s="47"/>
      <c r="B854" s="47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</row>
    <row r="855" spans="1:28" ht="22.5" customHeight="1">
      <c r="A855" s="47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</row>
    <row r="856" spans="1:28" ht="22.5" customHeight="1">
      <c r="A856" s="47"/>
      <c r="B856" s="47"/>
      <c r="C856" s="47"/>
      <c r="D856" s="47"/>
      <c r="E856" s="47"/>
      <c r="F856" s="47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</row>
    <row r="857" spans="1:28" ht="22.5" customHeight="1">
      <c r="A857" s="47"/>
      <c r="B857" s="47"/>
      <c r="C857" s="47"/>
      <c r="D857" s="47"/>
      <c r="E857" s="47"/>
      <c r="F857" s="47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</row>
    <row r="858" spans="1:28" ht="22.5" customHeight="1">
      <c r="A858" s="47"/>
      <c r="B858" s="47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</row>
    <row r="859" spans="1:28" ht="22.5" customHeight="1">
      <c r="A859" s="47"/>
      <c r="B859" s="47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</row>
    <row r="860" spans="1:28" ht="22.5" customHeight="1">
      <c r="A860" s="47"/>
      <c r="B860" s="47"/>
      <c r="C860" s="47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</row>
    <row r="861" spans="1:28" ht="22.5" customHeight="1">
      <c r="A861" s="47"/>
      <c r="B861" s="47"/>
      <c r="C861" s="47"/>
      <c r="D861" s="47"/>
      <c r="E861" s="47"/>
      <c r="F861" s="47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</row>
    <row r="862" spans="1:28" ht="22.5" customHeight="1">
      <c r="A862" s="47"/>
      <c r="B862" s="47"/>
      <c r="C862" s="47"/>
      <c r="D862" s="47"/>
      <c r="E862" s="47"/>
      <c r="F862" s="47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</row>
    <row r="863" spans="1:28" ht="22.5" customHeight="1">
      <c r="A863" s="47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</row>
    <row r="864" spans="1:28" ht="22.5" customHeight="1">
      <c r="A864" s="47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</row>
    <row r="865" spans="1:28" ht="22.5" customHeight="1">
      <c r="A865" s="47"/>
      <c r="B865" s="47"/>
      <c r="C865" s="47"/>
      <c r="D865" s="47"/>
      <c r="E865" s="47"/>
      <c r="F865" s="47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</row>
    <row r="866" spans="1:28" ht="22.5" customHeight="1">
      <c r="A866" s="47"/>
      <c r="B866" s="47"/>
      <c r="C866" s="47"/>
      <c r="D866" s="47"/>
      <c r="E866" s="47"/>
      <c r="F866" s="47"/>
      <c r="G866" s="47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</row>
    <row r="867" spans="1:28" ht="22.5" customHeight="1">
      <c r="A867" s="47"/>
      <c r="B867" s="47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</row>
    <row r="868" spans="1:28" ht="22.5" customHeight="1">
      <c r="A868" s="47"/>
      <c r="B868" s="47"/>
      <c r="C868" s="47"/>
      <c r="D868" s="47"/>
      <c r="E868" s="47"/>
      <c r="F868" s="47"/>
      <c r="G868" s="47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</row>
    <row r="869" spans="1:28" ht="22.5" customHeight="1">
      <c r="A869" s="47"/>
      <c r="B869" s="47"/>
      <c r="C869" s="47"/>
      <c r="D869" s="47"/>
      <c r="E869" s="47"/>
      <c r="F869" s="47"/>
      <c r="G869" s="47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</row>
    <row r="870" spans="1:28" ht="22.5" customHeight="1">
      <c r="A870" s="47"/>
      <c r="B870" s="47"/>
      <c r="C870" s="47"/>
      <c r="D870" s="47"/>
      <c r="E870" s="47"/>
      <c r="F870" s="47"/>
      <c r="G870" s="47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</row>
    <row r="871" spans="1:28" ht="22.5" customHeight="1">
      <c r="A871" s="47"/>
      <c r="B871" s="47"/>
      <c r="C871" s="47"/>
      <c r="D871" s="47"/>
      <c r="E871" s="47"/>
      <c r="F871" s="47"/>
      <c r="G871" s="47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</row>
    <row r="872" spans="1:28" ht="22.5" customHeight="1">
      <c r="A872" s="47"/>
      <c r="B872" s="47"/>
      <c r="C872" s="47"/>
      <c r="D872" s="47"/>
      <c r="E872" s="47"/>
      <c r="F872" s="47"/>
      <c r="G872" s="47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</row>
    <row r="873" spans="1:28" ht="22.5" customHeight="1">
      <c r="A873" s="47"/>
      <c r="B873" s="47"/>
      <c r="C873" s="47"/>
      <c r="D873" s="47"/>
      <c r="E873" s="47"/>
      <c r="F873" s="47"/>
      <c r="G873" s="47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</row>
    <row r="874" spans="1:28" ht="22.5" customHeight="1">
      <c r="A874" s="47"/>
      <c r="B874" s="47"/>
      <c r="C874" s="47"/>
      <c r="D874" s="47"/>
      <c r="E874" s="47"/>
      <c r="F874" s="47"/>
      <c r="G874" s="47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</row>
    <row r="875" spans="1:28" ht="22.5" customHeight="1">
      <c r="A875" s="47"/>
      <c r="B875" s="47"/>
      <c r="C875" s="47"/>
      <c r="D875" s="47"/>
      <c r="E875" s="47"/>
      <c r="F875" s="47"/>
      <c r="G875" s="47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</row>
    <row r="876" spans="1:28" ht="22.5" customHeight="1">
      <c r="A876" s="47"/>
      <c r="B876" s="47"/>
      <c r="C876" s="47"/>
      <c r="D876" s="47"/>
      <c r="E876" s="47"/>
      <c r="F876" s="47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</row>
    <row r="877" spans="1:28" ht="22.5" customHeight="1">
      <c r="A877" s="47"/>
      <c r="B877" s="47"/>
      <c r="C877" s="47"/>
      <c r="D877" s="47"/>
      <c r="E877" s="47"/>
      <c r="F877" s="47"/>
      <c r="G877" s="47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</row>
    <row r="878" spans="1:28" ht="22.5" customHeight="1">
      <c r="A878" s="47"/>
      <c r="B878" s="47"/>
      <c r="C878" s="47"/>
      <c r="D878" s="47"/>
      <c r="E878" s="47"/>
      <c r="F878" s="47"/>
      <c r="G878" s="47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</row>
    <row r="879" spans="1:28" ht="22.5" customHeight="1">
      <c r="A879" s="47"/>
      <c r="B879" s="47"/>
      <c r="C879" s="47"/>
      <c r="D879" s="47"/>
      <c r="E879" s="47"/>
      <c r="F879" s="47"/>
      <c r="G879" s="47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</row>
    <row r="880" spans="1:28" ht="22.5" customHeight="1">
      <c r="A880" s="47"/>
      <c r="B880" s="47"/>
      <c r="C880" s="47"/>
      <c r="D880" s="47"/>
      <c r="E880" s="47"/>
      <c r="F880" s="47"/>
      <c r="G880" s="47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</row>
    <row r="881" spans="1:28" ht="22.5" customHeight="1">
      <c r="A881" s="47"/>
      <c r="B881" s="47"/>
      <c r="C881" s="47"/>
      <c r="D881" s="47"/>
      <c r="E881" s="47"/>
      <c r="F881" s="47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</row>
    <row r="882" spans="1:28" ht="22.5" customHeight="1">
      <c r="A882" s="47"/>
      <c r="B882" s="47"/>
      <c r="C882" s="47"/>
      <c r="D882" s="47"/>
      <c r="E882" s="47"/>
      <c r="F882" s="47"/>
      <c r="G882" s="47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</row>
    <row r="883" spans="1:28" ht="22.5" customHeight="1">
      <c r="A883" s="47"/>
      <c r="B883" s="47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</row>
    <row r="884" spans="1:28" ht="22.5" customHeight="1">
      <c r="A884" s="47"/>
      <c r="B884" s="47"/>
      <c r="C884" s="47"/>
      <c r="D884" s="47"/>
      <c r="E884" s="47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</row>
    <row r="885" spans="1:28" ht="22.5" customHeight="1">
      <c r="A885" s="47"/>
      <c r="B885" s="47"/>
      <c r="C885" s="47"/>
      <c r="D885" s="47"/>
      <c r="E885" s="47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</row>
    <row r="886" spans="1:28" ht="22.5" customHeight="1">
      <c r="A886" s="47"/>
      <c r="B886" s="47"/>
      <c r="C886" s="47"/>
      <c r="D886" s="47"/>
      <c r="E886" s="47"/>
      <c r="F886" s="47"/>
      <c r="G886" s="47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</row>
    <row r="887" spans="1:28" ht="22.5" customHeight="1">
      <c r="A887" s="47"/>
      <c r="B887" s="47"/>
      <c r="C887" s="47"/>
      <c r="D887" s="47"/>
      <c r="E887" s="47"/>
      <c r="F887" s="47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</row>
    <row r="888" spans="1:28" ht="22.5" customHeight="1">
      <c r="A888" s="47"/>
      <c r="B888" s="47"/>
      <c r="C888" s="47"/>
      <c r="D888" s="47"/>
      <c r="E888" s="47"/>
      <c r="F888" s="47"/>
      <c r="G888" s="47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</row>
    <row r="889" spans="1:28" ht="22.5" customHeight="1">
      <c r="A889" s="47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</row>
    <row r="890" spans="1:28" ht="22.5" customHeight="1">
      <c r="A890" s="47"/>
      <c r="B890" s="47"/>
      <c r="C890" s="47"/>
      <c r="D890" s="47"/>
      <c r="E890" s="47"/>
      <c r="F890" s="47"/>
      <c r="G890" s="47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</row>
    <row r="891" spans="1:28" ht="22.5" customHeight="1">
      <c r="A891" s="47"/>
      <c r="B891" s="47"/>
      <c r="C891" s="47"/>
      <c r="D891" s="47"/>
      <c r="E891" s="47"/>
      <c r="F891" s="47"/>
      <c r="G891" s="47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</row>
    <row r="892" spans="1:28" ht="22.5" customHeight="1">
      <c r="A892" s="47"/>
      <c r="B892" s="47"/>
      <c r="C892" s="47"/>
      <c r="D892" s="47"/>
      <c r="E892" s="47"/>
      <c r="F892" s="47"/>
      <c r="G892" s="47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</row>
    <row r="893" spans="1:28" ht="22.5" customHeight="1">
      <c r="A893" s="47"/>
      <c r="B893" s="47"/>
      <c r="C893" s="47"/>
      <c r="D893" s="47"/>
      <c r="E893" s="47"/>
      <c r="F893" s="47"/>
      <c r="G893" s="47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</row>
    <row r="894" spans="1:28" ht="22.5" customHeight="1">
      <c r="A894" s="47"/>
      <c r="B894" s="47"/>
      <c r="C894" s="47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</row>
    <row r="895" spans="1:28" ht="22.5" customHeight="1">
      <c r="A895" s="47"/>
      <c r="B895" s="47"/>
      <c r="C895" s="47"/>
      <c r="D895" s="47"/>
      <c r="E895" s="47"/>
      <c r="F895" s="47"/>
      <c r="G895" s="47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</row>
    <row r="896" spans="1:28" ht="22.5" customHeight="1">
      <c r="A896" s="47"/>
      <c r="B896" s="47"/>
      <c r="C896" s="47"/>
      <c r="D896" s="47"/>
      <c r="E896" s="47"/>
      <c r="F896" s="47"/>
      <c r="G896" s="47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</row>
    <row r="897" spans="1:28" ht="22.5" customHeight="1">
      <c r="A897" s="47"/>
      <c r="B897" s="47"/>
      <c r="C897" s="47"/>
      <c r="D897" s="47"/>
      <c r="E897" s="47"/>
      <c r="F897" s="47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</row>
    <row r="898" spans="1:28" ht="22.5" customHeight="1">
      <c r="A898" s="47"/>
      <c r="B898" s="47"/>
      <c r="C898" s="47"/>
      <c r="D898" s="47"/>
      <c r="E898" s="47"/>
      <c r="F898" s="47"/>
      <c r="G898" s="47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</row>
    <row r="899" spans="1:28" ht="22.5" customHeight="1">
      <c r="A899" s="47"/>
      <c r="B899" s="47"/>
      <c r="C899" s="47"/>
      <c r="D899" s="47"/>
      <c r="E899" s="47"/>
      <c r="F899" s="47"/>
      <c r="G899" s="47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</row>
    <row r="900" spans="1:28" ht="22.5" customHeight="1">
      <c r="A900" s="47"/>
      <c r="B900" s="47"/>
      <c r="C900" s="47"/>
      <c r="D900" s="47"/>
      <c r="E900" s="47"/>
      <c r="F900" s="47"/>
      <c r="G900" s="47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</row>
    <row r="901" spans="1:28" ht="22.5" customHeight="1">
      <c r="A901" s="47"/>
      <c r="B901" s="47"/>
      <c r="C901" s="47"/>
      <c r="D901" s="47"/>
      <c r="E901" s="47"/>
      <c r="F901" s="47"/>
      <c r="G901" s="47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</row>
    <row r="902" spans="1:28" ht="22.5" customHeight="1">
      <c r="A902" s="47"/>
      <c r="B902" s="47"/>
      <c r="C902" s="47"/>
      <c r="D902" s="47"/>
      <c r="E902" s="47"/>
      <c r="F902" s="47"/>
      <c r="G902" s="47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</row>
    <row r="903" spans="1:28" ht="22.5" customHeight="1">
      <c r="A903" s="47"/>
      <c r="B903" s="47"/>
      <c r="C903" s="47"/>
      <c r="D903" s="47"/>
      <c r="E903" s="47"/>
      <c r="F903" s="47"/>
      <c r="G903" s="47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</row>
    <row r="904" spans="1:28" ht="22.5" customHeight="1">
      <c r="A904" s="47"/>
      <c r="B904" s="47"/>
      <c r="C904" s="47"/>
      <c r="D904" s="47"/>
      <c r="E904" s="47"/>
      <c r="F904" s="47"/>
      <c r="G904" s="47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</row>
    <row r="905" spans="1:28" ht="22.5" customHeight="1">
      <c r="A905" s="47"/>
      <c r="B905" s="47"/>
      <c r="C905" s="47"/>
      <c r="D905" s="47"/>
      <c r="E905" s="47"/>
      <c r="F905" s="47"/>
      <c r="G905" s="47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</row>
    <row r="906" spans="1:28" ht="22.5" customHeight="1">
      <c r="A906" s="47"/>
      <c r="B906" s="47"/>
      <c r="C906" s="47"/>
      <c r="D906" s="47"/>
      <c r="E906" s="47"/>
      <c r="F906" s="47"/>
      <c r="G906" s="47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</row>
    <row r="907" spans="1:28" ht="22.5" customHeight="1">
      <c r="A907" s="47"/>
      <c r="B907" s="47"/>
      <c r="C907" s="47"/>
      <c r="D907" s="47"/>
      <c r="E907" s="47"/>
      <c r="F907" s="47"/>
      <c r="G907" s="47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</row>
    <row r="908" spans="1:28" ht="22.5" customHeight="1">
      <c r="A908" s="47"/>
      <c r="B908" s="47"/>
      <c r="C908" s="47"/>
      <c r="D908" s="47"/>
      <c r="E908" s="47"/>
      <c r="F908" s="47"/>
      <c r="G908" s="47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</row>
    <row r="909" spans="1:28" ht="22.5" customHeight="1">
      <c r="A909" s="47"/>
      <c r="B909" s="47"/>
      <c r="C909" s="47"/>
      <c r="D909" s="47"/>
      <c r="E909" s="47"/>
      <c r="F909" s="47"/>
      <c r="G909" s="47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</row>
    <row r="910" spans="1:28" ht="22.5" customHeight="1">
      <c r="A910" s="47"/>
      <c r="B910" s="47"/>
      <c r="C910" s="47"/>
      <c r="D910" s="47"/>
      <c r="E910" s="47"/>
      <c r="F910" s="47"/>
      <c r="G910" s="47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</row>
    <row r="911" spans="1:28" ht="22.5" customHeight="1">
      <c r="A911" s="47"/>
      <c r="B911" s="47"/>
      <c r="C911" s="47"/>
      <c r="D911" s="47"/>
      <c r="E911" s="47"/>
      <c r="F911" s="47"/>
      <c r="G911" s="47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</row>
    <row r="912" spans="1:28" ht="22.5" customHeight="1">
      <c r="A912" s="47"/>
      <c r="B912" s="47"/>
      <c r="C912" s="47"/>
      <c r="D912" s="47"/>
      <c r="E912" s="47"/>
      <c r="F912" s="47"/>
      <c r="G912" s="47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</row>
    <row r="913" spans="1:28" ht="22.5" customHeight="1">
      <c r="A913" s="47"/>
      <c r="B913" s="47"/>
      <c r="C913" s="47"/>
      <c r="D913" s="47"/>
      <c r="E913" s="47"/>
      <c r="F913" s="47"/>
      <c r="G913" s="47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</row>
    <row r="914" spans="1:28" ht="22.5" customHeight="1">
      <c r="A914" s="47"/>
      <c r="B914" s="47"/>
      <c r="C914" s="47"/>
      <c r="D914" s="47"/>
      <c r="E914" s="47"/>
      <c r="F914" s="47"/>
      <c r="G914" s="47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</row>
    <row r="915" spans="1:28" ht="22.5" customHeight="1">
      <c r="A915" s="47"/>
      <c r="B915" s="47"/>
      <c r="C915" s="47"/>
      <c r="D915" s="47"/>
      <c r="E915" s="47"/>
      <c r="F915" s="47"/>
      <c r="G915" s="47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</row>
    <row r="916" spans="1:28" ht="22.5" customHeight="1">
      <c r="A916" s="47"/>
      <c r="B916" s="47"/>
      <c r="C916" s="47"/>
      <c r="D916" s="47"/>
      <c r="E916" s="47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</row>
    <row r="917" spans="1:28" ht="22.5" customHeight="1">
      <c r="A917" s="47"/>
      <c r="B917" s="47"/>
      <c r="C917" s="47"/>
      <c r="D917" s="47"/>
      <c r="E917" s="47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</row>
    <row r="918" spans="1:28" ht="22.5" customHeight="1">
      <c r="A918" s="47"/>
      <c r="B918" s="47"/>
      <c r="C918" s="47"/>
      <c r="D918" s="47"/>
      <c r="E918" s="47"/>
      <c r="F918" s="47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</row>
    <row r="919" spans="1:28" ht="22.5" customHeight="1">
      <c r="A919" s="47"/>
      <c r="B919" s="47"/>
      <c r="C919" s="47"/>
      <c r="D919" s="47"/>
      <c r="E919" s="47"/>
      <c r="F919" s="47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</row>
    <row r="920" spans="1:28" ht="22.5" customHeight="1">
      <c r="A920" s="47"/>
      <c r="B920" s="47"/>
      <c r="C920" s="47"/>
      <c r="D920" s="47"/>
      <c r="E920" s="47"/>
      <c r="F920" s="47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</row>
    <row r="921" spans="1:28" ht="22.5" customHeight="1">
      <c r="A921" s="47"/>
      <c r="B921" s="47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</row>
    <row r="922" spans="1:28" ht="22.5" customHeight="1">
      <c r="A922" s="47"/>
      <c r="B922" s="47"/>
      <c r="C922" s="47"/>
      <c r="D922" s="47"/>
      <c r="E922" s="47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</row>
    <row r="923" spans="1:28" ht="22.5" customHeight="1">
      <c r="A923" s="47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</row>
    <row r="924" spans="1:28" ht="22.5" customHeight="1">
      <c r="A924" s="47"/>
      <c r="B924" s="47"/>
      <c r="C924" s="47"/>
      <c r="D924" s="47"/>
      <c r="E924" s="47"/>
      <c r="F924" s="47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</row>
    <row r="925" spans="1:28" ht="22.5" customHeight="1">
      <c r="A925" s="47"/>
      <c r="B925" s="47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</row>
    <row r="926" spans="1:28" ht="22.5" customHeight="1">
      <c r="A926" s="47"/>
      <c r="B926" s="47"/>
      <c r="C926" s="47"/>
      <c r="D926" s="47"/>
      <c r="E926" s="47"/>
      <c r="F926" s="47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</row>
    <row r="927" spans="1:28" ht="22.5" customHeight="1">
      <c r="A927" s="47"/>
      <c r="B927" s="47"/>
      <c r="C927" s="47"/>
      <c r="D927" s="47"/>
      <c r="E927" s="47"/>
      <c r="F927" s="47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</row>
    <row r="928" spans="1:28" ht="22.5" customHeight="1">
      <c r="A928" s="47"/>
      <c r="B928" s="47"/>
      <c r="C928" s="47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</row>
    <row r="929" spans="1:28" ht="22.5" customHeight="1">
      <c r="A929" s="47"/>
      <c r="B929" s="47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</row>
    <row r="930" spans="1:28" ht="22.5" customHeight="1">
      <c r="A930" s="47"/>
      <c r="B930" s="47"/>
      <c r="C930" s="47"/>
      <c r="D930" s="47"/>
      <c r="E930" s="47"/>
      <c r="F930" s="47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</row>
    <row r="931" spans="1:28" ht="22.5" customHeight="1">
      <c r="A931" s="47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</row>
    <row r="932" spans="1:28" ht="22.5" customHeight="1">
      <c r="A932" s="47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</row>
    <row r="933" spans="1:28" ht="22.5" customHeight="1">
      <c r="A933" s="47"/>
      <c r="B933" s="47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</row>
    <row r="934" spans="1:28" ht="22.5" customHeight="1">
      <c r="A934" s="47"/>
      <c r="B934" s="47"/>
      <c r="C934" s="47"/>
      <c r="D934" s="47"/>
      <c r="E934" s="47"/>
      <c r="F934" s="47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</row>
    <row r="935" spans="1:28" ht="22.5" customHeight="1">
      <c r="A935" s="47"/>
      <c r="B935" s="47"/>
      <c r="C935" s="47"/>
      <c r="D935" s="47"/>
      <c r="E935" s="47"/>
      <c r="F935" s="47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</row>
    <row r="936" spans="1:28" ht="22.5" customHeight="1">
      <c r="A936" s="47"/>
      <c r="B936" s="47"/>
      <c r="C936" s="47"/>
      <c r="D936" s="47"/>
      <c r="E936" s="47"/>
      <c r="F936" s="47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</row>
    <row r="937" spans="1:28" ht="22.5" customHeight="1">
      <c r="A937" s="47"/>
      <c r="B937" s="47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</row>
    <row r="938" spans="1:28" ht="22.5" customHeight="1">
      <c r="A938" s="47"/>
      <c r="B938" s="47"/>
      <c r="C938" s="47"/>
      <c r="D938" s="47"/>
      <c r="E938" s="47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</row>
    <row r="939" spans="1:28" ht="22.5" customHeight="1">
      <c r="A939" s="47"/>
      <c r="B939" s="47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</row>
    <row r="940" spans="1:28" ht="22.5" customHeight="1">
      <c r="A940" s="47"/>
      <c r="B940" s="47"/>
      <c r="C940" s="47"/>
      <c r="D940" s="47"/>
      <c r="E940" s="47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</row>
    <row r="941" spans="1:28" ht="22.5" customHeight="1">
      <c r="A941" s="47"/>
      <c r="B941" s="47"/>
      <c r="C941" s="47"/>
      <c r="D941" s="47"/>
      <c r="E941" s="47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</row>
    <row r="942" spans="1:28" ht="22.5" customHeight="1">
      <c r="A942" s="47"/>
      <c r="B942" s="47"/>
      <c r="C942" s="47"/>
      <c r="D942" s="47"/>
      <c r="E942" s="47"/>
      <c r="F942" s="47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</row>
    <row r="943" spans="1:28" ht="22.5" customHeight="1">
      <c r="A943" s="47"/>
      <c r="B943" s="47"/>
      <c r="C943" s="47"/>
      <c r="D943" s="47"/>
      <c r="E943" s="47"/>
      <c r="F943" s="47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</row>
    <row r="944" spans="1:28" ht="22.5" customHeight="1">
      <c r="A944" s="47"/>
      <c r="B944" s="47"/>
      <c r="C944" s="47"/>
      <c r="D944" s="47"/>
      <c r="E944" s="47"/>
      <c r="F944" s="47"/>
      <c r="G944" s="47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</row>
    <row r="945" spans="1:28" ht="22.5" customHeight="1">
      <c r="A945" s="47"/>
      <c r="B945" s="47"/>
      <c r="C945" s="47"/>
      <c r="D945" s="47"/>
      <c r="E945" s="47"/>
      <c r="F945" s="47"/>
      <c r="G945" s="47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</row>
    <row r="946" spans="1:28" ht="22.5" customHeight="1">
      <c r="A946" s="47"/>
      <c r="B946" s="47"/>
      <c r="C946" s="47"/>
      <c r="D946" s="47"/>
      <c r="E946" s="47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</row>
    <row r="947" spans="1:28" ht="22.5" customHeight="1">
      <c r="A947" s="47"/>
      <c r="B947" s="47"/>
      <c r="C947" s="47"/>
      <c r="D947" s="47"/>
      <c r="E947" s="47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</row>
    <row r="948" spans="1:28" ht="22.5" customHeight="1">
      <c r="A948" s="47"/>
      <c r="B948" s="47"/>
      <c r="C948" s="47"/>
      <c r="D948" s="47"/>
      <c r="E948" s="47"/>
      <c r="F948" s="47"/>
      <c r="G948" s="47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</row>
    <row r="949" spans="1:28" ht="22.5" customHeight="1">
      <c r="A949" s="47"/>
      <c r="B949" s="47"/>
      <c r="C949" s="47"/>
      <c r="D949" s="47"/>
      <c r="E949" s="47"/>
      <c r="F949" s="47"/>
      <c r="G949" s="47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</row>
    <row r="950" spans="1:28" ht="22.5" customHeight="1">
      <c r="A950" s="47"/>
      <c r="B950" s="47"/>
      <c r="C950" s="47"/>
      <c r="D950" s="47"/>
      <c r="E950" s="47"/>
      <c r="F950" s="47"/>
      <c r="G950" s="47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</row>
    <row r="951" spans="1:28" ht="22.5" customHeight="1">
      <c r="A951" s="47"/>
      <c r="B951" s="47"/>
      <c r="C951" s="47"/>
      <c r="D951" s="47"/>
      <c r="E951" s="47"/>
      <c r="F951" s="47"/>
      <c r="G951" s="47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</row>
    <row r="952" spans="1:28" ht="22.5" customHeight="1">
      <c r="A952" s="47"/>
      <c r="B952" s="47"/>
      <c r="C952" s="47"/>
      <c r="D952" s="47"/>
      <c r="E952" s="47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</row>
    <row r="953" spans="1:28" ht="22.5" customHeight="1">
      <c r="A953" s="47"/>
      <c r="B953" s="47"/>
      <c r="C953" s="47"/>
      <c r="D953" s="47"/>
      <c r="E953" s="47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</row>
    <row r="954" spans="1:28" ht="22.5" customHeight="1">
      <c r="A954" s="47"/>
      <c r="B954" s="47"/>
      <c r="C954" s="47"/>
      <c r="D954" s="47"/>
      <c r="E954" s="47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</row>
    <row r="955" spans="1:28" ht="22.5" customHeight="1">
      <c r="A955" s="47"/>
      <c r="B955" s="47"/>
      <c r="C955" s="47"/>
      <c r="D955" s="47"/>
      <c r="E955" s="47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</row>
    <row r="956" spans="1:28" ht="22.5" customHeight="1">
      <c r="A956" s="47"/>
      <c r="B956" s="47"/>
      <c r="C956" s="47"/>
      <c r="D956" s="47"/>
      <c r="E956" s="47"/>
      <c r="F956" s="47"/>
      <c r="G956" s="47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</row>
    <row r="957" spans="1:28" ht="22.5" customHeight="1">
      <c r="A957" s="47"/>
      <c r="B957" s="47"/>
      <c r="C957" s="47"/>
      <c r="D957" s="47"/>
      <c r="E957" s="47"/>
      <c r="F957" s="47"/>
      <c r="G957" s="47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</row>
    <row r="958" spans="1:28" ht="22.5" customHeight="1">
      <c r="A958" s="47"/>
      <c r="B958" s="47"/>
      <c r="C958" s="47"/>
      <c r="D958" s="47"/>
      <c r="E958" s="47"/>
      <c r="F958" s="47"/>
      <c r="G958" s="47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</row>
    <row r="959" spans="1:28" ht="22.5" customHeight="1">
      <c r="A959" s="47"/>
      <c r="B959" s="47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</row>
    <row r="960" spans="1:28" ht="22.5" customHeight="1">
      <c r="A960" s="47"/>
      <c r="B960" s="47"/>
      <c r="C960" s="47"/>
      <c r="D960" s="47"/>
      <c r="E960" s="47"/>
      <c r="F960" s="47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</row>
    <row r="961" spans="1:28" ht="22.5" customHeight="1">
      <c r="A961" s="47"/>
      <c r="B961" s="47"/>
      <c r="C961" s="47"/>
      <c r="D961" s="47"/>
      <c r="E961" s="47"/>
      <c r="F961" s="47"/>
      <c r="G961" s="47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</row>
    <row r="962" spans="1:28" ht="22.5" customHeight="1">
      <c r="A962" s="47"/>
      <c r="B962" s="47"/>
      <c r="C962" s="47"/>
      <c r="D962" s="47"/>
      <c r="E962" s="47"/>
      <c r="F962" s="47"/>
      <c r="G962" s="47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</row>
    <row r="963" spans="1:28" ht="22.5" customHeight="1">
      <c r="A963" s="47"/>
      <c r="B963" s="47"/>
      <c r="C963" s="47"/>
      <c r="D963" s="47"/>
      <c r="E963" s="47"/>
      <c r="F963" s="47"/>
      <c r="G963" s="47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</row>
    <row r="964" spans="1:28" ht="22.5" customHeight="1">
      <c r="A964" s="47"/>
      <c r="B964" s="47"/>
      <c r="C964" s="47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</row>
    <row r="965" spans="1:28" ht="22.5" customHeight="1">
      <c r="A965" s="47"/>
      <c r="B965" s="47"/>
      <c r="C965" s="47"/>
      <c r="D965" s="47"/>
      <c r="E965" s="47"/>
      <c r="F965" s="47"/>
      <c r="G965" s="47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</row>
    <row r="966" spans="1:28" ht="22.5" customHeight="1">
      <c r="A966" s="47"/>
      <c r="B966" s="47"/>
      <c r="C966" s="47"/>
      <c r="D966" s="47"/>
      <c r="E966" s="47"/>
      <c r="F966" s="47"/>
      <c r="G966" s="47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</row>
    <row r="967" spans="1:28" ht="22.5" customHeight="1">
      <c r="A967" s="47"/>
      <c r="B967" s="47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</row>
    <row r="968" spans="1:28" ht="22.5" customHeight="1">
      <c r="A968" s="47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</row>
    <row r="969" spans="1:28" ht="22.5" customHeight="1">
      <c r="A969" s="47"/>
      <c r="B969" s="47"/>
      <c r="C969" s="47"/>
      <c r="D969" s="47"/>
      <c r="E969" s="47"/>
      <c r="F969" s="47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</row>
    <row r="970" spans="1:28" ht="22.5" customHeight="1">
      <c r="A970" s="47"/>
      <c r="B970" s="47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</row>
    <row r="971" spans="1:28" ht="22.5" customHeight="1">
      <c r="A971" s="47"/>
      <c r="B971" s="47"/>
      <c r="C971" s="47"/>
      <c r="D971" s="47"/>
      <c r="E971" s="47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</row>
    <row r="972" spans="1:28" ht="22.5" customHeight="1">
      <c r="A972" s="47"/>
      <c r="B972" s="47"/>
      <c r="C972" s="47"/>
      <c r="D972" s="47"/>
      <c r="E972" s="47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</row>
    <row r="973" spans="1:28" ht="22.5" customHeight="1">
      <c r="A973" s="47"/>
      <c r="B973" s="47"/>
      <c r="C973" s="47"/>
      <c r="D973" s="47"/>
      <c r="E973" s="47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</row>
    <row r="974" spans="1:28" ht="22.5" customHeight="1">
      <c r="A974" s="47"/>
      <c r="B974" s="47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</row>
    <row r="975" spans="1:28" ht="22.5" customHeight="1">
      <c r="A975" s="47"/>
      <c r="B975" s="47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</row>
    <row r="976" spans="1:28" ht="22.5" customHeight="1">
      <c r="A976" s="47"/>
      <c r="B976" s="47"/>
      <c r="C976" s="47"/>
      <c r="D976" s="47"/>
      <c r="E976" s="47"/>
      <c r="F976" s="47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</row>
    <row r="977" spans="1:28" ht="22.5" customHeight="1">
      <c r="A977" s="47"/>
      <c r="B977" s="47"/>
      <c r="C977" s="47"/>
      <c r="D977" s="47"/>
      <c r="E977" s="47"/>
      <c r="F977" s="47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</row>
    <row r="978" spans="1:28" ht="22.5" customHeight="1">
      <c r="A978" s="47"/>
      <c r="B978" s="47"/>
      <c r="C978" s="47"/>
      <c r="D978" s="47"/>
      <c r="E978" s="47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</row>
    <row r="979" spans="1:28" ht="22.5" customHeight="1">
      <c r="A979" s="47"/>
      <c r="B979" s="47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</row>
    <row r="980" spans="1:28" ht="22.5" customHeight="1">
      <c r="A980" s="47"/>
      <c r="B980" s="47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</row>
    <row r="981" spans="1:28" ht="22.5" customHeight="1">
      <c r="A981" s="47"/>
      <c r="B981" s="47"/>
      <c r="C981" s="47"/>
      <c r="D981" s="47"/>
      <c r="E981" s="47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</row>
    <row r="982" spans="1:28" ht="22.5" customHeight="1">
      <c r="A982" s="47"/>
      <c r="B982" s="47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</row>
    <row r="983" spans="1:28" ht="22.5" customHeight="1">
      <c r="A983" s="47"/>
      <c r="B983" s="47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</row>
    <row r="984" spans="1:28" ht="22.5" customHeight="1">
      <c r="A984" s="47"/>
      <c r="B984" s="47"/>
      <c r="C984" s="47"/>
      <c r="D984" s="47"/>
      <c r="E984" s="47"/>
      <c r="F984" s="47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</row>
    <row r="985" spans="1:28" ht="22.5" customHeight="1">
      <c r="A985" s="47"/>
      <c r="B985" s="47"/>
      <c r="C985" s="47"/>
      <c r="D985" s="47"/>
      <c r="E985" s="47"/>
      <c r="F985" s="47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</row>
    <row r="986" spans="1:28" ht="22.5" customHeight="1">
      <c r="A986" s="47"/>
      <c r="B986" s="47"/>
      <c r="C986" s="47"/>
      <c r="D986" s="47"/>
      <c r="E986" s="47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</row>
    <row r="987" spans="1:28" ht="22.5" customHeight="1">
      <c r="A987" s="47"/>
      <c r="B987" s="47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</row>
    <row r="988" spans="1:28" ht="22.5" customHeight="1">
      <c r="A988" s="47"/>
      <c r="B988" s="47"/>
      <c r="C988" s="47"/>
      <c r="D988" s="47"/>
      <c r="E988" s="47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</row>
    <row r="989" spans="1:28" ht="22.5" customHeight="1">
      <c r="A989" s="47"/>
      <c r="B989" s="47"/>
      <c r="C989" s="47"/>
      <c r="D989" s="47"/>
      <c r="E989" s="47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</row>
    <row r="990" spans="1:28" ht="22.5" customHeight="1">
      <c r="A990" s="47"/>
      <c r="B990" s="47"/>
      <c r="C990" s="47"/>
      <c r="D990" s="47"/>
      <c r="E990" s="47"/>
      <c r="F990" s="47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</row>
    <row r="991" spans="1:28" ht="22.5" customHeight="1">
      <c r="A991" s="47"/>
      <c r="B991" s="47"/>
      <c r="C991" s="47"/>
      <c r="D991" s="47"/>
      <c r="E991" s="47"/>
      <c r="F991" s="47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</row>
    <row r="992" spans="1:28" ht="22.5" customHeight="1">
      <c r="A992" s="47"/>
      <c r="B992" s="47"/>
      <c r="C992" s="47"/>
      <c r="D992" s="47"/>
      <c r="E992" s="47"/>
      <c r="F992" s="47"/>
      <c r="G992" s="47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</row>
    <row r="993" spans="1:28" ht="22.5" customHeight="1">
      <c r="A993" s="47"/>
      <c r="B993" s="47"/>
      <c r="C993" s="47"/>
      <c r="D993" s="47"/>
      <c r="E993" s="47"/>
      <c r="F993" s="47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</row>
    <row r="994" spans="1:28" ht="22.5" customHeight="1">
      <c r="A994" s="47"/>
      <c r="B994" s="47"/>
      <c r="C994" s="47"/>
      <c r="D994" s="47"/>
      <c r="E994" s="47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</row>
    <row r="995" spans="1:28" ht="22.5" customHeight="1">
      <c r="A995" s="47"/>
      <c r="B995" s="47"/>
      <c r="C995" s="47"/>
      <c r="D995" s="47"/>
      <c r="E995" s="47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</row>
    <row r="996" spans="1:28" ht="22.5" customHeight="1">
      <c r="A996" s="47"/>
      <c r="B996" s="47"/>
      <c r="C996" s="47"/>
      <c r="D996" s="47"/>
      <c r="E996" s="47"/>
      <c r="F996" s="47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  <c r="Z996" s="47"/>
      <c r="AA996" s="47"/>
      <c r="AB996" s="47"/>
    </row>
    <row r="997" spans="1:28" ht="22.5" customHeight="1">
      <c r="A997" s="47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7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  <c r="Z997" s="47"/>
      <c r="AA997" s="47"/>
      <c r="AB997" s="47"/>
    </row>
    <row r="998" spans="1:28" ht="22.5" customHeight="1">
      <c r="A998" s="47"/>
      <c r="B998" s="47"/>
      <c r="C998" s="47"/>
      <c r="D998" s="47"/>
      <c r="E998" s="47"/>
      <c r="F998" s="47"/>
      <c r="G998" s="47"/>
      <c r="H998" s="47"/>
      <c r="I998" s="47"/>
      <c r="J998" s="47"/>
      <c r="K998" s="47"/>
      <c r="L998" s="47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  <c r="Z998" s="47"/>
      <c r="AA998" s="47"/>
      <c r="AB998" s="47"/>
    </row>
    <row r="999" spans="1:28" ht="22.5" customHeight="1">
      <c r="A999" s="47"/>
      <c r="B999" s="47"/>
      <c r="C999" s="47"/>
      <c r="D999" s="47"/>
      <c r="E999" s="47"/>
      <c r="F999" s="47"/>
      <c r="G999" s="47"/>
      <c r="H999" s="47"/>
      <c r="I999" s="47"/>
      <c r="J999" s="47"/>
      <c r="K999" s="47"/>
      <c r="L999" s="47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  <c r="Z999" s="47"/>
      <c r="AA999" s="47"/>
      <c r="AB999" s="47"/>
    </row>
    <row r="1000" spans="1:28" ht="22.5" customHeight="1">
      <c r="A1000" s="47"/>
      <c r="B1000" s="47"/>
      <c r="C1000" s="47"/>
      <c r="D1000" s="47"/>
      <c r="E1000" s="47"/>
      <c r="F1000" s="47"/>
      <c r="G1000" s="47"/>
      <c r="H1000" s="47"/>
      <c r="I1000" s="47"/>
      <c r="J1000" s="47"/>
      <c r="K1000" s="47"/>
      <c r="L1000" s="47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  <c r="Z1000" s="47"/>
      <c r="AA1000" s="47"/>
      <c r="AB1000" s="47"/>
    </row>
    <row r="1001" spans="1:28" ht="22.5" customHeight="1">
      <c r="A1001" s="47"/>
      <c r="B1001" s="47"/>
      <c r="C1001" s="47"/>
      <c r="D1001" s="47"/>
      <c r="E1001" s="47"/>
      <c r="F1001" s="47"/>
      <c r="G1001" s="47"/>
      <c r="H1001" s="47"/>
      <c r="I1001" s="47"/>
      <c r="J1001" s="47"/>
      <c r="K1001" s="47"/>
      <c r="L1001" s="47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  <c r="Z1001" s="47"/>
      <c r="AA1001" s="47"/>
      <c r="AB1001" s="47"/>
    </row>
    <row r="1002" spans="1:28" ht="22.5" customHeight="1">
      <c r="A1002" s="47"/>
      <c r="B1002" s="47"/>
      <c r="C1002" s="47"/>
      <c r="D1002" s="47"/>
      <c r="E1002" s="47"/>
      <c r="F1002" s="47"/>
      <c r="G1002" s="47"/>
      <c r="H1002" s="47"/>
      <c r="I1002" s="47"/>
      <c r="J1002" s="47"/>
      <c r="K1002" s="47"/>
      <c r="L1002" s="47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  <c r="Z1002" s="47"/>
      <c r="AA1002" s="47"/>
      <c r="AB1002" s="47"/>
    </row>
    <row r="1003" spans="1:28" ht="22.5" customHeight="1">
      <c r="A1003" s="47"/>
      <c r="B1003" s="47"/>
      <c r="C1003" s="47"/>
      <c r="D1003" s="47"/>
      <c r="E1003" s="47"/>
      <c r="F1003" s="47"/>
      <c r="G1003" s="47"/>
      <c r="H1003" s="47"/>
      <c r="I1003" s="47"/>
      <c r="J1003" s="47"/>
      <c r="K1003" s="47"/>
      <c r="L1003" s="47"/>
      <c r="M1003" s="47"/>
      <c r="N1003" s="47"/>
      <c r="O1003" s="47"/>
      <c r="P1003" s="47"/>
      <c r="Q1003" s="47"/>
      <c r="R1003" s="47"/>
      <c r="S1003" s="47"/>
      <c r="T1003" s="47"/>
      <c r="U1003" s="47"/>
      <c r="V1003" s="47"/>
      <c r="W1003" s="47"/>
      <c r="X1003" s="47"/>
      <c r="Y1003" s="47"/>
      <c r="Z1003" s="47"/>
      <c r="AA1003" s="47"/>
      <c r="AB1003" s="47"/>
    </row>
    <row r="1004" spans="1:28" ht="22.5" customHeight="1">
      <c r="A1004" s="47"/>
      <c r="B1004" s="47"/>
      <c r="C1004" s="47"/>
      <c r="D1004" s="47"/>
      <c r="E1004" s="47"/>
      <c r="F1004" s="47"/>
      <c r="G1004" s="47"/>
      <c r="H1004" s="47"/>
      <c r="I1004" s="47"/>
      <c r="J1004" s="47"/>
      <c r="K1004" s="47"/>
      <c r="L1004" s="47"/>
      <c r="M1004" s="47"/>
      <c r="N1004" s="47"/>
      <c r="O1004" s="47"/>
      <c r="P1004" s="47"/>
      <c r="Q1004" s="47"/>
      <c r="R1004" s="47"/>
      <c r="S1004" s="47"/>
      <c r="T1004" s="47"/>
      <c r="U1004" s="47"/>
      <c r="V1004" s="47"/>
      <c r="W1004" s="47"/>
      <c r="X1004" s="47"/>
      <c r="Y1004" s="47"/>
      <c r="Z1004" s="47"/>
      <c r="AA1004" s="47"/>
      <c r="AB1004" s="47"/>
    </row>
    <row r="1005" spans="1:28" ht="22.5" customHeight="1">
      <c r="A1005" s="47"/>
      <c r="B1005" s="47"/>
      <c r="C1005" s="47"/>
      <c r="D1005" s="47"/>
      <c r="E1005" s="47"/>
      <c r="F1005" s="47"/>
      <c r="G1005" s="47"/>
      <c r="H1005" s="47"/>
      <c r="I1005" s="47"/>
      <c r="J1005" s="47"/>
      <c r="K1005" s="47"/>
      <c r="L1005" s="47"/>
      <c r="M1005" s="47"/>
      <c r="N1005" s="47"/>
      <c r="O1005" s="47"/>
      <c r="P1005" s="47"/>
      <c r="Q1005" s="47"/>
      <c r="R1005" s="47"/>
      <c r="S1005" s="47"/>
      <c r="T1005" s="47"/>
      <c r="U1005" s="47"/>
      <c r="V1005" s="47"/>
      <c r="W1005" s="47"/>
      <c r="X1005" s="47"/>
      <c r="Y1005" s="47"/>
      <c r="Z1005" s="47"/>
      <c r="AA1005" s="47"/>
      <c r="AB1005" s="47"/>
    </row>
    <row r="1006" spans="1:28" ht="22.5" customHeight="1">
      <c r="A1006" s="47"/>
      <c r="B1006" s="47"/>
      <c r="C1006" s="47"/>
      <c r="D1006" s="47"/>
      <c r="E1006" s="47"/>
      <c r="F1006" s="47"/>
      <c r="G1006" s="47"/>
      <c r="H1006" s="47"/>
      <c r="I1006" s="47"/>
      <c r="J1006" s="47"/>
      <c r="K1006" s="47"/>
      <c r="L1006" s="47"/>
      <c r="M1006" s="47"/>
      <c r="N1006" s="47"/>
      <c r="O1006" s="47"/>
      <c r="P1006" s="47"/>
      <c r="Q1006" s="47"/>
      <c r="R1006" s="47"/>
      <c r="S1006" s="47"/>
      <c r="T1006" s="47"/>
      <c r="U1006" s="47"/>
      <c r="V1006" s="47"/>
      <c r="W1006" s="47"/>
      <c r="X1006" s="47"/>
      <c r="Y1006" s="47"/>
      <c r="Z1006" s="47"/>
      <c r="AA1006" s="47"/>
      <c r="AB1006" s="47"/>
    </row>
    <row r="1007" spans="1:28" ht="22.5" customHeight="1">
      <c r="A1007" s="47"/>
      <c r="B1007" s="47"/>
      <c r="C1007" s="47"/>
      <c r="D1007" s="47"/>
      <c r="E1007" s="47"/>
      <c r="F1007" s="47"/>
      <c r="G1007" s="47"/>
      <c r="H1007" s="47"/>
      <c r="I1007" s="47"/>
      <c r="J1007" s="47"/>
      <c r="K1007" s="47"/>
      <c r="L1007" s="47"/>
      <c r="M1007" s="47"/>
      <c r="N1007" s="47"/>
      <c r="O1007" s="47"/>
      <c r="P1007" s="47"/>
      <c r="Q1007" s="47"/>
      <c r="R1007" s="47"/>
      <c r="S1007" s="47"/>
      <c r="T1007" s="47"/>
      <c r="U1007" s="47"/>
      <c r="V1007" s="47"/>
      <c r="W1007" s="47"/>
      <c r="X1007" s="47"/>
      <c r="Y1007" s="47"/>
      <c r="Z1007" s="47"/>
      <c r="AA1007" s="47"/>
      <c r="AB1007" s="47"/>
    </row>
    <row r="1008" spans="1:28" ht="22.5" customHeight="1">
      <c r="A1008" s="47"/>
      <c r="B1008" s="47"/>
      <c r="C1008" s="47"/>
      <c r="D1008" s="47"/>
      <c r="E1008" s="47"/>
      <c r="F1008" s="47"/>
      <c r="G1008" s="47"/>
      <c r="H1008" s="47"/>
      <c r="I1008" s="47"/>
      <c r="J1008" s="47"/>
      <c r="K1008" s="47"/>
      <c r="L1008" s="47"/>
      <c r="M1008" s="47"/>
      <c r="N1008" s="47"/>
      <c r="O1008" s="47"/>
      <c r="P1008" s="47"/>
      <c r="Q1008" s="47"/>
      <c r="R1008" s="47"/>
      <c r="S1008" s="47"/>
      <c r="T1008" s="47"/>
      <c r="U1008" s="47"/>
      <c r="V1008" s="47"/>
      <c r="W1008" s="47"/>
      <c r="X1008" s="47"/>
      <c r="Y1008" s="47"/>
      <c r="Z1008" s="47"/>
      <c r="AA1008" s="47"/>
      <c r="AB1008" s="47"/>
    </row>
    <row r="1009" spans="1:28" ht="22.5" customHeight="1">
      <c r="A1009" s="47"/>
      <c r="B1009" s="47"/>
      <c r="C1009" s="47"/>
      <c r="D1009" s="47"/>
      <c r="E1009" s="47"/>
      <c r="F1009" s="47"/>
      <c r="G1009" s="47"/>
      <c r="H1009" s="47"/>
      <c r="I1009" s="47"/>
      <c r="J1009" s="47"/>
      <c r="K1009" s="47"/>
      <c r="L1009" s="47"/>
      <c r="M1009" s="47"/>
      <c r="N1009" s="47"/>
      <c r="O1009" s="47"/>
      <c r="P1009" s="47"/>
      <c r="Q1009" s="47"/>
      <c r="R1009" s="47"/>
      <c r="S1009" s="47"/>
      <c r="T1009" s="47"/>
      <c r="U1009" s="47"/>
      <c r="V1009" s="47"/>
      <c r="W1009" s="47"/>
      <c r="X1009" s="47"/>
      <c r="Y1009" s="47"/>
      <c r="Z1009" s="47"/>
      <c r="AA1009" s="47"/>
      <c r="AB1009" s="47"/>
    </row>
    <row r="1010" spans="1:28" ht="22.5" customHeight="1">
      <c r="A1010" s="47"/>
      <c r="B1010" s="47"/>
      <c r="C1010" s="47"/>
      <c r="D1010" s="47"/>
      <c r="E1010" s="47"/>
      <c r="F1010" s="47"/>
      <c r="G1010" s="47"/>
      <c r="H1010" s="47"/>
      <c r="I1010" s="47"/>
      <c r="J1010" s="47"/>
      <c r="K1010" s="47"/>
      <c r="L1010" s="47"/>
      <c r="M1010" s="47"/>
      <c r="N1010" s="47"/>
      <c r="O1010" s="47"/>
      <c r="P1010" s="47"/>
      <c r="Q1010" s="47"/>
      <c r="R1010" s="47"/>
      <c r="S1010" s="47"/>
      <c r="T1010" s="47"/>
      <c r="U1010" s="47"/>
      <c r="V1010" s="47"/>
      <c r="W1010" s="47"/>
      <c r="X1010" s="47"/>
      <c r="Y1010" s="47"/>
      <c r="Z1010" s="47"/>
      <c r="AA1010" s="47"/>
      <c r="AB1010" s="47"/>
    </row>
    <row r="1011" spans="1:28" ht="22.5" customHeight="1">
      <c r="A1011" s="47"/>
      <c r="B1011" s="47"/>
      <c r="C1011" s="47"/>
      <c r="D1011" s="47"/>
      <c r="E1011" s="47"/>
      <c r="F1011" s="47"/>
      <c r="G1011" s="47"/>
      <c r="H1011" s="47"/>
      <c r="I1011" s="47"/>
      <c r="J1011" s="47"/>
      <c r="K1011" s="47"/>
      <c r="L1011" s="47"/>
      <c r="M1011" s="47"/>
      <c r="N1011" s="47"/>
      <c r="O1011" s="47"/>
      <c r="P1011" s="47"/>
      <c r="Q1011" s="47"/>
      <c r="R1011" s="47"/>
      <c r="S1011" s="47"/>
      <c r="T1011" s="47"/>
      <c r="U1011" s="47"/>
      <c r="V1011" s="47"/>
      <c r="W1011" s="47"/>
      <c r="X1011" s="47"/>
      <c r="Y1011" s="47"/>
      <c r="Z1011" s="47"/>
      <c r="AA1011" s="47"/>
      <c r="AB1011" s="47"/>
    </row>
    <row r="1012" spans="1:28" ht="22.5" customHeight="1">
      <c r="A1012" s="47"/>
      <c r="B1012" s="47"/>
      <c r="C1012" s="47"/>
      <c r="D1012" s="47"/>
      <c r="E1012" s="47"/>
      <c r="F1012" s="47"/>
      <c r="G1012" s="47"/>
      <c r="H1012" s="47"/>
      <c r="I1012" s="47"/>
      <c r="J1012" s="47"/>
      <c r="K1012" s="47"/>
      <c r="L1012" s="47"/>
      <c r="M1012" s="47"/>
      <c r="N1012" s="47"/>
      <c r="O1012" s="47"/>
      <c r="P1012" s="47"/>
      <c r="Q1012" s="47"/>
      <c r="R1012" s="47"/>
      <c r="S1012" s="47"/>
      <c r="T1012" s="47"/>
      <c r="U1012" s="47"/>
      <c r="V1012" s="47"/>
      <c r="W1012" s="47"/>
      <c r="X1012" s="47"/>
      <c r="Y1012" s="47"/>
      <c r="Z1012" s="47"/>
      <c r="AA1012" s="47"/>
      <c r="AB1012" s="47"/>
    </row>
    <row r="1013" spans="1:28" ht="22.5" customHeight="1">
      <c r="A1013" s="47"/>
      <c r="B1013" s="47"/>
      <c r="C1013" s="47"/>
      <c r="D1013" s="47"/>
      <c r="E1013" s="47"/>
      <c r="F1013" s="47"/>
      <c r="G1013" s="47"/>
      <c r="H1013" s="47"/>
      <c r="I1013" s="47"/>
      <c r="J1013" s="47"/>
      <c r="K1013" s="47"/>
      <c r="L1013" s="47"/>
      <c r="M1013" s="47"/>
      <c r="N1013" s="47"/>
      <c r="O1013" s="47"/>
      <c r="P1013" s="47"/>
      <c r="Q1013" s="47"/>
      <c r="R1013" s="47"/>
      <c r="S1013" s="47"/>
      <c r="T1013" s="47"/>
      <c r="U1013" s="47"/>
      <c r="V1013" s="47"/>
      <c r="W1013" s="47"/>
      <c r="X1013" s="47"/>
      <c r="Y1013" s="47"/>
      <c r="Z1013" s="47"/>
      <c r="AA1013" s="47"/>
      <c r="AB1013" s="47"/>
    </row>
    <row r="1014" spans="1:28" ht="22.5" customHeight="1">
      <c r="A1014" s="47"/>
      <c r="B1014" s="47"/>
      <c r="C1014" s="47"/>
      <c r="D1014" s="47"/>
      <c r="E1014" s="47"/>
      <c r="F1014" s="47"/>
      <c r="G1014" s="47"/>
      <c r="H1014" s="47"/>
      <c r="I1014" s="47"/>
      <c r="J1014" s="47"/>
      <c r="K1014" s="47"/>
      <c r="L1014" s="47"/>
      <c r="M1014" s="47"/>
      <c r="N1014" s="47"/>
      <c r="O1014" s="47"/>
      <c r="P1014" s="47"/>
      <c r="Q1014" s="47"/>
      <c r="R1014" s="47"/>
      <c r="S1014" s="47"/>
      <c r="T1014" s="47"/>
      <c r="U1014" s="47"/>
      <c r="V1014" s="47"/>
      <c r="W1014" s="47"/>
      <c r="X1014" s="47"/>
      <c r="Y1014" s="47"/>
      <c r="Z1014" s="47"/>
      <c r="AA1014" s="47"/>
      <c r="AB1014" s="47"/>
    </row>
  </sheetData>
  <mergeCells count="7">
    <mergeCell ref="Q12:R12"/>
    <mergeCell ref="Q13:R13"/>
    <mergeCell ref="B5:C5"/>
    <mergeCell ref="E5:F5"/>
    <mergeCell ref="H5:I5"/>
    <mergeCell ref="K5:L5"/>
    <mergeCell ref="N5:O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oglio12">
    <outlinePr summaryBelow="0" summaryRight="0"/>
  </sheetPr>
  <dimension ref="B1:CD1028"/>
  <sheetViews>
    <sheetView topLeftCell="AG128" workbookViewId="0">
      <selection activeCell="AL134" sqref="AL134:AL145"/>
    </sheetView>
  </sheetViews>
  <sheetFormatPr baseColWidth="10" defaultColWidth="12.6640625" defaultRowHeight="15.75" customHeight="1"/>
  <cols>
    <col min="1" max="1" width="2.6640625" customWidth="1"/>
    <col min="12" max="12" width="2.6640625" customWidth="1"/>
    <col min="23" max="23" width="2.6640625" customWidth="1"/>
    <col min="34" max="34" width="2.6640625" customWidth="1"/>
  </cols>
  <sheetData>
    <row r="1" spans="2:82" ht="15.75" customHeight="1">
      <c r="AI1" s="30">
        <f>'Panoramica mensile'!N5</f>
        <v>45351</v>
      </c>
    </row>
    <row r="2" spans="2:82" ht="15.75" customHeight="1">
      <c r="AV2" s="14" t="s">
        <v>63</v>
      </c>
      <c r="AW2" s="14" t="s">
        <v>64</v>
      </c>
    </row>
    <row r="3" spans="2:82" ht="15.75" customHeight="1">
      <c r="AI3" s="14" t="str">
        <f>'Panoramica mensile'!N8</f>
        <v>Sotto la porta!</v>
      </c>
      <c r="AK3" s="14" t="s">
        <v>3</v>
      </c>
      <c r="AL3" s="14" t="s">
        <v>65</v>
      </c>
      <c r="AM3" s="14" t="s">
        <v>66</v>
      </c>
      <c r="AN3" s="14" t="s">
        <v>67</v>
      </c>
      <c r="AP3" s="14" t="str">
        <f t="array" ref="AP3:AQ5">TRANSPOSE(AK3:AM4)</f>
        <v>Revenue</v>
      </c>
      <c r="AQ3" s="14">
        <v>0</v>
      </c>
      <c r="AS3" s="14" t="s">
        <v>68</v>
      </c>
      <c r="AT3" s="14" t="s">
        <v>61</v>
      </c>
      <c r="AV3" s="31">
        <f t="array" ref="AV3">INDEX($AL$86:$AM$145,MATCH($AI$1,$AL$86:$AL$145,0),2)</f>
        <v>1000</v>
      </c>
      <c r="AW3" s="31">
        <f>AV4-AV3</f>
        <v>-1000</v>
      </c>
    </row>
    <row r="4" spans="2:82" ht="15.75" customHeight="1">
      <c r="AK4" s="14">
        <f>SUM(AJ10:AJ59)</f>
        <v>0</v>
      </c>
      <c r="AL4" s="14">
        <f>SUM(AP10:AP59)</f>
        <v>0</v>
      </c>
      <c r="AM4" s="14">
        <f>AK4-AL4</f>
        <v>0</v>
      </c>
      <c r="AN4" s="14" t="e">
        <f>AM4/AK4</f>
        <v>#DIV/0!</v>
      </c>
      <c r="AP4" s="14" t="str">
        <v>Total Expenses</v>
      </c>
      <c r="AQ4" s="14">
        <v>0</v>
      </c>
      <c r="AS4" s="31">
        <f t="array" ref="AS4">INDEX($AI$86:$AJ$145,MATCH($AI$1,$AI$86:$AI$145,0),2)</f>
        <v>1200</v>
      </c>
      <c r="AT4" s="31">
        <f>AS4-AM4</f>
        <v>1200</v>
      </c>
      <c r="AV4" s="14">
        <f>AL4</f>
        <v>0</v>
      </c>
      <c r="AW4" s="14">
        <f>ABS(AW3)</f>
        <v>1000</v>
      </c>
    </row>
    <row r="5" spans="2:82" ht="15.75" customHeight="1">
      <c r="AN5" s="14" t="e">
        <f>IF(AN4&gt;100%,100%,AN4)</f>
        <v>#DIV/0!</v>
      </c>
      <c r="AP5" s="14" t="str">
        <v>Net Profit</v>
      </c>
      <c r="AQ5" s="14">
        <v>0</v>
      </c>
      <c r="AS5" s="14">
        <f>AM4/AS4</f>
        <v>0</v>
      </c>
      <c r="AT5" s="14">
        <f>ABS(AT4)</f>
        <v>1200</v>
      </c>
      <c r="AV5" s="14">
        <f>AV4/AV3</f>
        <v>0</v>
      </c>
    </row>
    <row r="6" spans="2:82" ht="15.75" customHeight="1">
      <c r="AN6" s="14" t="e">
        <f>100%-AN5</f>
        <v>#DIV/0!</v>
      </c>
      <c r="AS6" s="14">
        <f>IF(AS5&gt;100%,100%,AS5)</f>
        <v>0</v>
      </c>
      <c r="AV6" s="14">
        <f>IF(AV5&gt;100%,100%,AV5)</f>
        <v>0</v>
      </c>
    </row>
    <row r="7" spans="2:82" ht="15.75" customHeight="1"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 t="s">
        <v>69</v>
      </c>
      <c r="AO7" s="14" t="s">
        <v>70</v>
      </c>
      <c r="AS7" s="14">
        <f>100%-AS6</f>
        <v>1</v>
      </c>
      <c r="AV7" s="14">
        <f>100%-AV6</f>
        <v>1</v>
      </c>
      <c r="BK7" s="14" t="s">
        <v>69</v>
      </c>
    </row>
    <row r="8" spans="2:82" ht="15.75" customHeight="1">
      <c r="B8" s="14" t="s">
        <v>71</v>
      </c>
      <c r="M8" s="14" t="s">
        <v>72</v>
      </c>
      <c r="X8" s="14" t="s">
        <v>73</v>
      </c>
      <c r="BN8" s="14" t="s">
        <v>51</v>
      </c>
      <c r="BO8" s="14" t="s">
        <v>74</v>
      </c>
      <c r="BP8" s="14" t="s">
        <v>75</v>
      </c>
      <c r="CB8" s="14" t="s">
        <v>51</v>
      </c>
      <c r="CC8" s="14" t="s">
        <v>74</v>
      </c>
      <c r="CD8" s="14" t="s">
        <v>75</v>
      </c>
    </row>
    <row r="9" spans="2:82" ht="15.75" customHeight="1">
      <c r="B9" s="15" t="e" cm="1" vm="1">
        <f t="array" ref="B9">_xlfn._xlws.FILTER('IncomeTracker Backend'!$B$5:$K1028,'IncomeTracker Backend'!B5:B1028=$AI$1)</f>
        <v>#VALUE!</v>
      </c>
      <c r="C9" s="16"/>
      <c r="D9" s="14"/>
      <c r="E9" s="14"/>
      <c r="F9" s="14"/>
      <c r="G9" s="31"/>
      <c r="H9" s="31"/>
      <c r="I9" s="31"/>
      <c r="J9" s="31"/>
      <c r="K9" s="31"/>
      <c r="M9" s="15" t="e" cm="1" vm="1">
        <f t="array" ref="M9">_xlfn._xlws.FILTER($B$9:$K1028,$D$9:$D1028=Impostazioni!R13)</f>
        <v>#VALUE!</v>
      </c>
      <c r="N9" s="16"/>
      <c r="O9" s="14"/>
      <c r="P9" s="14"/>
      <c r="Q9" s="14"/>
      <c r="R9" s="31"/>
      <c r="S9" s="31"/>
      <c r="T9" s="31"/>
      <c r="U9" s="31"/>
      <c r="V9" s="31"/>
      <c r="X9" s="15" t="e" cm="1" vm="1">
        <f t="array" ref="X9">_xlfn._xlws.FILTER($B$9:$K1028,$D$9:$D1028=Impostazioni!S13)</f>
        <v>#VALUE!</v>
      </c>
      <c r="Y9" s="16"/>
      <c r="Z9" s="14"/>
      <c r="AA9" s="14"/>
      <c r="AB9" s="14"/>
      <c r="AC9" s="31"/>
      <c r="AD9" s="31"/>
      <c r="AE9" s="31"/>
      <c r="AF9" s="31"/>
      <c r="AG9" s="31"/>
      <c r="AI9" s="14" t="s">
        <v>3</v>
      </c>
      <c r="AJ9" s="14" t="s">
        <v>76</v>
      </c>
      <c r="AK9" s="14" t="s">
        <v>77</v>
      </c>
      <c r="AO9" s="14" t="s">
        <v>7</v>
      </c>
      <c r="AP9" s="14" t="s">
        <v>76</v>
      </c>
      <c r="AQ9" s="14" t="s">
        <v>77</v>
      </c>
      <c r="BA9" s="14" t="str">
        <f ca="1">IFERROR(__xludf.DUMMYFUNCTION("QUERY($AU$10:$AY$29,""SELECT O,sum (S) where S is not null group by O order by sum(S) desc"")"),"#VALUE!")</f>
        <v>#VALUE!</v>
      </c>
      <c r="BD9" s="15" t="e" cm="1" vm="1">
        <f t="array" ref="BD9">_xlfn._xlws.FILTER('IncomeTracker Backend'!$B$5:$I1028,'IncomeTracker Backend'!$B$5:$B1028=$AI$1)</f>
        <v>#VALUE!</v>
      </c>
      <c r="BE9" s="16"/>
      <c r="BF9" s="14"/>
      <c r="BG9" s="14"/>
      <c r="BH9" s="14"/>
      <c r="BI9" s="31"/>
      <c r="BJ9" s="31"/>
      <c r="BK9" s="31"/>
      <c r="BN9" s="16" t="str">
        <f>IF(BE9="","",BE9)</f>
        <v/>
      </c>
      <c r="BO9" s="31" t="str">
        <f t="shared" ref="BO9:BO263" si="0">IF(BI9="","",BI9)</f>
        <v/>
      </c>
      <c r="BP9" s="31" t="str">
        <f t="shared" ref="BP9:BP29" si="1">IF(BO9="","", INDEX($AI$86:$AJ$145,MATCH($AI$1,$AI$86:$AI$145,0),2))</f>
        <v/>
      </c>
      <c r="BR9" s="15" t="e" cm="1" vm="1">
        <f t="array" ref="BR9">_xlfn._xlws.FILTER('ExpenseTracker Backend'!$B$5:$K1028,'IncomeTracker Backend'!$B$5:$B1028=$AI$1)</f>
        <v>#VALUE!</v>
      </c>
      <c r="BS9" s="149"/>
      <c r="CB9" s="16" t="str">
        <f>IF(Y9="","",Y9)</f>
        <v/>
      </c>
      <c r="CC9" s="31" t="str">
        <f t="shared" ref="CC9:CC263" si="2">IF(AC9="","",AC9)</f>
        <v/>
      </c>
      <c r="CD9" s="31" t="str">
        <f t="array" ref="CD9">IF(CC9="","",INDEX($AL$86:$AM$145,MATCH($AI$1,$AL$86:$AL$145,0),2))</f>
        <v/>
      </c>
    </row>
    <row r="10" spans="2:82" ht="15.75" customHeight="1">
      <c r="B10" s="15"/>
      <c r="C10" s="16"/>
      <c r="D10" s="14"/>
      <c r="E10" s="14"/>
      <c r="F10" s="14"/>
      <c r="G10" s="31"/>
      <c r="H10" s="31"/>
      <c r="I10" s="31"/>
      <c r="J10" s="31"/>
      <c r="K10" s="31"/>
      <c r="M10" s="15"/>
      <c r="N10" s="16"/>
      <c r="O10" s="14"/>
      <c r="P10" s="14"/>
      <c r="Q10" s="14"/>
      <c r="R10" s="31"/>
      <c r="S10" s="31"/>
      <c r="T10" s="31"/>
      <c r="U10" s="31"/>
      <c r="V10" s="31"/>
      <c r="X10" s="15"/>
      <c r="Y10" s="16"/>
      <c r="Z10" s="14"/>
      <c r="AA10" s="14"/>
      <c r="AB10" s="14"/>
      <c r="AC10" s="31"/>
      <c r="AD10" s="31"/>
      <c r="AE10" s="31"/>
      <c r="AF10" s="31"/>
      <c r="AG10" s="31"/>
      <c r="AH10" s="14">
        <v>1</v>
      </c>
      <c r="AI10" s="32" t="str" cm="1">
        <f t="array" ref="AI10">IFERROR(_xlfn.UNIQUE(_xlfn._xlws.FILTER($P$9:$P1028,$P$9:$P1028&lt;&gt;"")),"")</f>
        <v/>
      </c>
      <c r="AJ10" s="33" t="str">
        <f t="shared" ref="AJ10:AJ59" si="3">IF(AI10="","", SUMIFS($R$9:$R1028,$P$9:$P1028,$AI10))</f>
        <v/>
      </c>
      <c r="AK10" s="33" t="str">
        <f t="shared" ref="AK10:AK59" si="4">IF( AI10="","",(IFERROR($AJ10/$AK$4,0)))</f>
        <v/>
      </c>
      <c r="AL10" s="33"/>
      <c r="AM10" s="34"/>
      <c r="AO10" s="32" t="str" cm="1">
        <f t="array" ref="AO10">IFERROR(_xlfn.UNIQUE(_xlfn._xlws.FILTER($AA$9:$AA1028,$AA$9:$AA1028&lt;&gt;"")),"")</f>
        <v/>
      </c>
      <c r="AP10" s="33" t="str">
        <f t="shared" ref="AP10:AP59" si="5">IF(AO10="","",SUMIFS($AC$9:$AC1028,$AA$9:$AA1028,$AO10))</f>
        <v/>
      </c>
      <c r="AQ10" s="33" t="str">
        <f t="shared" ref="AQ10:AQ58" si="6">IF( AO10="","",(IFERROR($AP10/$AL$4,0)))</f>
        <v/>
      </c>
      <c r="AR10" s="33"/>
      <c r="AS10" s="34"/>
      <c r="AU10" s="32"/>
      <c r="AV10" s="33"/>
      <c r="AW10" s="33"/>
      <c r="AX10" s="33"/>
      <c r="AY10" s="34"/>
      <c r="BD10" s="15"/>
      <c r="BE10" s="16"/>
      <c r="BF10" s="14"/>
      <c r="BG10" s="14"/>
      <c r="BH10" s="14"/>
      <c r="BI10" s="31"/>
      <c r="BJ10" s="31"/>
      <c r="BK10" s="31"/>
      <c r="BN10" s="16" t="str">
        <f t="shared" ref="BN10:BN73" si="7">IF(BE10="","",BE10)</f>
        <v/>
      </c>
      <c r="BO10" s="31" t="str">
        <f t="shared" si="0"/>
        <v/>
      </c>
      <c r="BP10" s="31" t="str">
        <f t="shared" si="1"/>
        <v/>
      </c>
      <c r="BR10" s="149"/>
      <c r="BS10" s="149"/>
      <c r="CB10" s="16" t="str">
        <f t="shared" ref="CB10:CB73" si="8">IF(Y10="","",Y10)</f>
        <v/>
      </c>
      <c r="CC10" s="31" t="str">
        <f t="shared" si="2"/>
        <v/>
      </c>
      <c r="CD10" s="31" t="str">
        <f t="shared" ref="CD10:CD29" si="9">IF(CC10="","", INDEX($AL$86:$AM$145,MATCH($AI$1,$AL$86:$AL$145,0),2))</f>
        <v/>
      </c>
    </row>
    <row r="11" spans="2:82" ht="15.75" customHeight="1">
      <c r="B11" s="15"/>
      <c r="C11" s="16"/>
      <c r="D11" s="14"/>
      <c r="E11" s="14"/>
      <c r="F11" s="14"/>
      <c r="G11" s="31"/>
      <c r="H11" s="31"/>
      <c r="I11" s="31"/>
      <c r="J11" s="31"/>
      <c r="K11" s="31"/>
      <c r="M11" s="15"/>
      <c r="N11" s="16"/>
      <c r="O11" s="14"/>
      <c r="P11" s="14"/>
      <c r="Q11" s="14"/>
      <c r="R11" s="31"/>
      <c r="S11" s="31"/>
      <c r="T11" s="31"/>
      <c r="U11" s="31"/>
      <c r="V11" s="31"/>
      <c r="AH11" s="14">
        <v>2</v>
      </c>
      <c r="AI11" s="35"/>
      <c r="AJ11" s="33" t="str">
        <f t="shared" si="3"/>
        <v/>
      </c>
      <c r="AK11" s="33" t="str">
        <f t="shared" si="4"/>
        <v/>
      </c>
      <c r="AL11" s="33"/>
      <c r="AM11" s="34"/>
      <c r="AO11" s="35"/>
      <c r="AP11" s="33" t="str">
        <f t="shared" si="5"/>
        <v/>
      </c>
      <c r="AQ11" s="33" t="str">
        <f t="shared" si="6"/>
        <v/>
      </c>
      <c r="AR11" s="33"/>
      <c r="AS11" s="34"/>
      <c r="AU11" s="35"/>
      <c r="AY11" s="36"/>
      <c r="BD11" s="15"/>
      <c r="BE11" s="16"/>
      <c r="BF11" s="14"/>
      <c r="BG11" s="14"/>
      <c r="BH11" s="14"/>
      <c r="BI11" s="31"/>
      <c r="BJ11" s="31"/>
      <c r="BK11" s="31"/>
      <c r="BN11" s="16" t="str">
        <f t="shared" si="7"/>
        <v/>
      </c>
      <c r="BO11" s="31" t="str">
        <f t="shared" si="0"/>
        <v/>
      </c>
      <c r="BP11" s="31" t="str">
        <f t="shared" si="1"/>
        <v/>
      </c>
      <c r="BR11" s="149"/>
      <c r="BS11" s="149"/>
      <c r="CB11" s="16" t="str">
        <f t="shared" si="8"/>
        <v/>
      </c>
      <c r="CC11" s="14" t="str">
        <f t="shared" si="2"/>
        <v/>
      </c>
      <c r="CD11" s="14" t="str">
        <f t="shared" si="9"/>
        <v/>
      </c>
    </row>
    <row r="12" spans="2:82" ht="15.75" customHeight="1">
      <c r="B12" s="15"/>
      <c r="C12" s="16"/>
      <c r="D12" s="14"/>
      <c r="E12" s="14"/>
      <c r="F12" s="14"/>
      <c r="G12" s="31"/>
      <c r="H12" s="31"/>
      <c r="I12" s="31"/>
      <c r="J12" s="31"/>
      <c r="K12" s="31"/>
      <c r="AH12" s="14">
        <v>3</v>
      </c>
      <c r="AI12" s="35"/>
      <c r="AJ12" s="33" t="str">
        <f t="shared" si="3"/>
        <v/>
      </c>
      <c r="AK12" s="33" t="str">
        <f t="shared" si="4"/>
        <v/>
      </c>
      <c r="AL12" s="33"/>
      <c r="AM12" s="34"/>
      <c r="AO12" s="35"/>
      <c r="AP12" s="33" t="str">
        <f t="shared" si="5"/>
        <v/>
      </c>
      <c r="AQ12" s="33" t="str">
        <f t="shared" si="6"/>
        <v/>
      </c>
      <c r="AR12" s="33"/>
      <c r="AS12" s="34"/>
      <c r="AU12" s="35"/>
      <c r="AY12" s="36"/>
      <c r="BD12" s="15"/>
      <c r="BE12" s="16"/>
      <c r="BF12" s="14"/>
      <c r="BG12" s="14"/>
      <c r="BH12" s="14"/>
      <c r="BI12" s="31"/>
      <c r="BJ12" s="31"/>
      <c r="BK12" s="31"/>
      <c r="BN12" s="16" t="str">
        <f t="shared" si="7"/>
        <v/>
      </c>
      <c r="BO12" s="31" t="str">
        <f t="shared" si="0"/>
        <v/>
      </c>
      <c r="BP12" s="31" t="str">
        <f t="shared" si="1"/>
        <v/>
      </c>
      <c r="BR12" s="149"/>
      <c r="BS12" s="149"/>
      <c r="CB12" s="16" t="str">
        <f t="shared" si="8"/>
        <v/>
      </c>
      <c r="CC12" s="14" t="str">
        <f t="shared" si="2"/>
        <v/>
      </c>
      <c r="CD12" s="14" t="str">
        <f t="shared" si="9"/>
        <v/>
      </c>
    </row>
    <row r="13" spans="2:82" ht="15.75" customHeight="1">
      <c r="B13" s="15"/>
      <c r="C13" s="16"/>
      <c r="D13" s="14"/>
      <c r="E13" s="14"/>
      <c r="F13" s="14"/>
      <c r="G13" s="31"/>
      <c r="H13" s="31"/>
      <c r="I13" s="31"/>
      <c r="J13" s="31"/>
      <c r="K13" s="31"/>
      <c r="AH13" s="14">
        <v>4</v>
      </c>
      <c r="AI13" s="35"/>
      <c r="AJ13" s="33" t="str">
        <f t="shared" si="3"/>
        <v/>
      </c>
      <c r="AK13" s="33" t="str">
        <f t="shared" si="4"/>
        <v/>
      </c>
      <c r="AL13" s="33"/>
      <c r="AM13" s="34"/>
      <c r="AO13" s="35"/>
      <c r="AP13" s="33" t="str">
        <f t="shared" si="5"/>
        <v/>
      </c>
      <c r="AQ13" s="33" t="str">
        <f t="shared" si="6"/>
        <v/>
      </c>
      <c r="AR13" s="33"/>
      <c r="AS13" s="34"/>
      <c r="AU13" s="35"/>
      <c r="AY13" s="36"/>
      <c r="BD13" s="15"/>
      <c r="BE13" s="16"/>
      <c r="BF13" s="14"/>
      <c r="BG13" s="14"/>
      <c r="BH13" s="14"/>
      <c r="BI13" s="31"/>
      <c r="BJ13" s="31"/>
      <c r="BK13" s="31"/>
      <c r="BN13" s="16" t="str">
        <f t="shared" si="7"/>
        <v/>
      </c>
      <c r="BO13" s="31" t="str">
        <f t="shared" si="0"/>
        <v/>
      </c>
      <c r="BP13" s="31" t="str">
        <f t="shared" si="1"/>
        <v/>
      </c>
      <c r="BR13" s="149"/>
      <c r="BS13" s="149"/>
      <c r="CB13" s="16" t="str">
        <f t="shared" si="8"/>
        <v/>
      </c>
      <c r="CC13" s="14" t="str">
        <f t="shared" si="2"/>
        <v/>
      </c>
      <c r="CD13" s="14" t="str">
        <f t="shared" si="9"/>
        <v/>
      </c>
    </row>
    <row r="14" spans="2:82" ht="15.75" customHeight="1">
      <c r="AH14" s="14">
        <v>5</v>
      </c>
      <c r="AI14" s="35"/>
      <c r="AJ14" s="33" t="str">
        <f t="shared" si="3"/>
        <v/>
      </c>
      <c r="AK14" s="33" t="str">
        <f t="shared" si="4"/>
        <v/>
      </c>
      <c r="AL14" s="33"/>
      <c r="AM14" s="34"/>
      <c r="AO14" s="35"/>
      <c r="AP14" s="33" t="str">
        <f t="shared" si="5"/>
        <v/>
      </c>
      <c r="AQ14" s="33" t="str">
        <f t="shared" si="6"/>
        <v/>
      </c>
      <c r="AR14" s="33"/>
      <c r="AS14" s="34"/>
      <c r="AU14" s="35"/>
      <c r="AY14" s="36"/>
      <c r="BN14" s="16" t="str">
        <f t="shared" si="7"/>
        <v/>
      </c>
      <c r="BO14" s="14" t="str">
        <f t="shared" si="0"/>
        <v/>
      </c>
      <c r="BP14" s="14" t="str">
        <f t="shared" si="1"/>
        <v/>
      </c>
      <c r="CB14" s="16" t="str">
        <f t="shared" si="8"/>
        <v/>
      </c>
      <c r="CC14" s="14" t="str">
        <f t="shared" si="2"/>
        <v/>
      </c>
      <c r="CD14" s="14" t="str">
        <f t="shared" si="9"/>
        <v/>
      </c>
    </row>
    <row r="15" spans="2:82" ht="15.75" customHeight="1">
      <c r="AH15" s="14">
        <v>6</v>
      </c>
      <c r="AI15" s="35"/>
      <c r="AJ15" s="33" t="str">
        <f t="shared" si="3"/>
        <v/>
      </c>
      <c r="AK15" s="33" t="str">
        <f t="shared" si="4"/>
        <v/>
      </c>
      <c r="AL15" s="33"/>
      <c r="AM15" s="34"/>
      <c r="AO15" s="35"/>
      <c r="AP15" s="33" t="str">
        <f t="shared" si="5"/>
        <v/>
      </c>
      <c r="AQ15" s="33" t="str">
        <f t="shared" si="6"/>
        <v/>
      </c>
      <c r="AR15" s="33"/>
      <c r="AS15" s="34"/>
      <c r="AU15" s="35"/>
      <c r="AY15" s="36"/>
      <c r="BN15" s="16" t="str">
        <f t="shared" si="7"/>
        <v/>
      </c>
      <c r="BO15" s="14" t="str">
        <f t="shared" si="0"/>
        <v/>
      </c>
      <c r="BP15" s="14" t="str">
        <f t="shared" si="1"/>
        <v/>
      </c>
      <c r="CB15" s="16" t="str">
        <f t="shared" si="8"/>
        <v/>
      </c>
      <c r="CC15" s="14" t="str">
        <f t="shared" si="2"/>
        <v/>
      </c>
      <c r="CD15" s="14" t="str">
        <f t="shared" si="9"/>
        <v/>
      </c>
    </row>
    <row r="16" spans="2:82" ht="15.75" customHeight="1">
      <c r="AH16" s="14">
        <v>7</v>
      </c>
      <c r="AI16" s="35"/>
      <c r="AJ16" s="33" t="str">
        <f t="shared" si="3"/>
        <v/>
      </c>
      <c r="AK16" s="33" t="str">
        <f t="shared" si="4"/>
        <v/>
      </c>
      <c r="AL16" s="33"/>
      <c r="AM16" s="34"/>
      <c r="AO16" s="35"/>
      <c r="AP16" s="33" t="str">
        <f t="shared" si="5"/>
        <v/>
      </c>
      <c r="AQ16" s="33" t="str">
        <f t="shared" si="6"/>
        <v/>
      </c>
      <c r="AR16" s="33"/>
      <c r="AS16" s="34"/>
      <c r="AU16" s="35"/>
      <c r="AY16" s="36"/>
      <c r="BN16" s="16" t="str">
        <f t="shared" si="7"/>
        <v/>
      </c>
      <c r="BO16" s="14" t="str">
        <f t="shared" si="0"/>
        <v/>
      </c>
      <c r="BP16" s="14" t="str">
        <f t="shared" si="1"/>
        <v/>
      </c>
      <c r="CB16" s="16" t="str">
        <f t="shared" si="8"/>
        <v/>
      </c>
      <c r="CC16" s="14" t="str">
        <f t="shared" si="2"/>
        <v/>
      </c>
      <c r="CD16" s="14" t="str">
        <f t="shared" si="9"/>
        <v/>
      </c>
    </row>
    <row r="17" spans="34:82" ht="15.75" customHeight="1">
      <c r="AH17" s="14">
        <v>8</v>
      </c>
      <c r="AI17" s="35"/>
      <c r="AJ17" s="33" t="str">
        <f t="shared" si="3"/>
        <v/>
      </c>
      <c r="AK17" s="33" t="str">
        <f t="shared" si="4"/>
        <v/>
      </c>
      <c r="AL17" s="33"/>
      <c r="AM17" s="34"/>
      <c r="AO17" s="35"/>
      <c r="AP17" s="33" t="str">
        <f t="shared" si="5"/>
        <v/>
      </c>
      <c r="AQ17" s="33" t="str">
        <f t="shared" si="6"/>
        <v/>
      </c>
      <c r="AR17" s="33"/>
      <c r="AS17" s="34"/>
      <c r="AU17" s="35"/>
      <c r="AY17" s="36"/>
      <c r="BN17" s="16" t="str">
        <f t="shared" si="7"/>
        <v/>
      </c>
      <c r="BO17" s="14" t="str">
        <f t="shared" si="0"/>
        <v/>
      </c>
      <c r="BP17" s="14" t="str">
        <f t="shared" si="1"/>
        <v/>
      </c>
      <c r="CB17" s="16" t="str">
        <f t="shared" si="8"/>
        <v/>
      </c>
      <c r="CC17" s="14" t="str">
        <f t="shared" si="2"/>
        <v/>
      </c>
      <c r="CD17" s="14" t="str">
        <f t="shared" si="9"/>
        <v/>
      </c>
    </row>
    <row r="18" spans="34:82" ht="15.75" customHeight="1">
      <c r="AH18" s="14">
        <v>9</v>
      </c>
      <c r="AI18" s="35"/>
      <c r="AJ18" s="33" t="str">
        <f t="shared" si="3"/>
        <v/>
      </c>
      <c r="AK18" s="33" t="str">
        <f t="shared" si="4"/>
        <v/>
      </c>
      <c r="AL18" s="33"/>
      <c r="AM18" s="34"/>
      <c r="AO18" s="35"/>
      <c r="AP18" s="33" t="str">
        <f t="shared" si="5"/>
        <v/>
      </c>
      <c r="AQ18" s="33" t="str">
        <f t="shared" si="6"/>
        <v/>
      </c>
      <c r="AR18" s="33"/>
      <c r="AS18" s="34"/>
      <c r="AU18" s="35"/>
      <c r="AY18" s="36"/>
      <c r="BN18" s="16" t="str">
        <f t="shared" si="7"/>
        <v/>
      </c>
      <c r="BO18" s="14" t="str">
        <f t="shared" si="0"/>
        <v/>
      </c>
      <c r="BP18" s="14" t="str">
        <f t="shared" si="1"/>
        <v/>
      </c>
      <c r="CB18" s="16" t="str">
        <f t="shared" si="8"/>
        <v/>
      </c>
      <c r="CC18" s="14" t="str">
        <f t="shared" si="2"/>
        <v/>
      </c>
      <c r="CD18" s="14" t="str">
        <f t="shared" si="9"/>
        <v/>
      </c>
    </row>
    <row r="19" spans="34:82" ht="15.75" customHeight="1">
      <c r="AH19" s="14">
        <v>10</v>
      </c>
      <c r="AI19" s="35"/>
      <c r="AJ19" s="33" t="str">
        <f t="shared" si="3"/>
        <v/>
      </c>
      <c r="AK19" s="33" t="str">
        <f t="shared" si="4"/>
        <v/>
      </c>
      <c r="AL19" s="33"/>
      <c r="AM19" s="34"/>
      <c r="AO19" s="35"/>
      <c r="AP19" s="33" t="str">
        <f t="shared" si="5"/>
        <v/>
      </c>
      <c r="AQ19" s="33" t="str">
        <f t="shared" si="6"/>
        <v/>
      </c>
      <c r="AR19" s="33"/>
      <c r="AS19" s="34"/>
      <c r="AU19" s="35"/>
      <c r="AY19" s="36"/>
      <c r="BN19" s="16" t="str">
        <f t="shared" si="7"/>
        <v/>
      </c>
      <c r="BO19" s="14" t="str">
        <f t="shared" si="0"/>
        <v/>
      </c>
      <c r="BP19" s="14" t="str">
        <f t="shared" si="1"/>
        <v/>
      </c>
      <c r="CB19" s="16" t="str">
        <f t="shared" si="8"/>
        <v/>
      </c>
      <c r="CC19" s="14" t="str">
        <f t="shared" si="2"/>
        <v/>
      </c>
      <c r="CD19" s="14" t="str">
        <f t="shared" si="9"/>
        <v/>
      </c>
    </row>
    <row r="20" spans="34:82" ht="15.75" customHeight="1">
      <c r="AH20" s="14">
        <v>11</v>
      </c>
      <c r="AI20" s="35"/>
      <c r="AJ20" s="33" t="str">
        <f t="shared" si="3"/>
        <v/>
      </c>
      <c r="AK20" s="33" t="str">
        <f t="shared" si="4"/>
        <v/>
      </c>
      <c r="AL20" s="33"/>
      <c r="AM20" s="34"/>
      <c r="AO20" s="35"/>
      <c r="AP20" s="33" t="str">
        <f t="shared" si="5"/>
        <v/>
      </c>
      <c r="AQ20" s="33" t="str">
        <f t="shared" si="6"/>
        <v/>
      </c>
      <c r="AR20" s="33"/>
      <c r="AS20" s="34"/>
      <c r="AU20" s="35"/>
      <c r="AY20" s="36"/>
      <c r="BN20" s="16" t="str">
        <f t="shared" si="7"/>
        <v/>
      </c>
      <c r="BO20" s="14" t="str">
        <f t="shared" si="0"/>
        <v/>
      </c>
      <c r="BP20" s="14" t="str">
        <f t="shared" si="1"/>
        <v/>
      </c>
      <c r="CB20" s="16" t="str">
        <f t="shared" si="8"/>
        <v/>
      </c>
      <c r="CC20" s="14" t="str">
        <f t="shared" si="2"/>
        <v/>
      </c>
      <c r="CD20" s="14" t="str">
        <f t="shared" si="9"/>
        <v/>
      </c>
    </row>
    <row r="21" spans="34:82" ht="15.75" customHeight="1">
      <c r="AH21" s="14">
        <v>12</v>
      </c>
      <c r="AI21" s="35"/>
      <c r="AJ21" s="33" t="str">
        <f t="shared" si="3"/>
        <v/>
      </c>
      <c r="AK21" s="33" t="str">
        <f t="shared" si="4"/>
        <v/>
      </c>
      <c r="AL21" s="33"/>
      <c r="AM21" s="34"/>
      <c r="AO21" s="35"/>
      <c r="AP21" s="33" t="str">
        <f t="shared" si="5"/>
        <v/>
      </c>
      <c r="AQ21" s="33" t="str">
        <f t="shared" si="6"/>
        <v/>
      </c>
      <c r="AR21" s="33"/>
      <c r="AS21" s="34"/>
      <c r="AU21" s="35"/>
      <c r="AY21" s="36"/>
      <c r="BN21" s="16" t="str">
        <f t="shared" si="7"/>
        <v/>
      </c>
      <c r="BO21" s="14" t="str">
        <f t="shared" si="0"/>
        <v/>
      </c>
      <c r="BP21" s="14" t="str">
        <f t="shared" si="1"/>
        <v/>
      </c>
      <c r="CB21" s="16" t="str">
        <f t="shared" si="8"/>
        <v/>
      </c>
      <c r="CC21" s="14" t="str">
        <f t="shared" si="2"/>
        <v/>
      </c>
      <c r="CD21" s="14" t="str">
        <f t="shared" si="9"/>
        <v/>
      </c>
    </row>
    <row r="22" spans="34:82" ht="15.75" customHeight="1">
      <c r="AH22" s="14">
        <v>13</v>
      </c>
      <c r="AI22" s="35"/>
      <c r="AJ22" s="33" t="str">
        <f t="shared" si="3"/>
        <v/>
      </c>
      <c r="AK22" s="33" t="str">
        <f t="shared" si="4"/>
        <v/>
      </c>
      <c r="AL22" s="33"/>
      <c r="AM22" s="34"/>
      <c r="AO22" s="35"/>
      <c r="AP22" s="33" t="str">
        <f t="shared" si="5"/>
        <v/>
      </c>
      <c r="AQ22" s="33" t="str">
        <f t="shared" si="6"/>
        <v/>
      </c>
      <c r="AR22" s="33"/>
      <c r="AS22" s="34"/>
      <c r="AU22" s="35"/>
      <c r="AY22" s="36"/>
      <c r="BN22" s="16" t="str">
        <f t="shared" si="7"/>
        <v/>
      </c>
      <c r="BO22" s="14" t="str">
        <f t="shared" si="0"/>
        <v/>
      </c>
      <c r="BP22" s="14" t="str">
        <f t="shared" si="1"/>
        <v/>
      </c>
      <c r="CB22" s="16" t="str">
        <f t="shared" si="8"/>
        <v/>
      </c>
      <c r="CC22" s="14" t="str">
        <f t="shared" si="2"/>
        <v/>
      </c>
      <c r="CD22" s="14" t="str">
        <f t="shared" si="9"/>
        <v/>
      </c>
    </row>
    <row r="23" spans="34:82" ht="15.75" customHeight="1">
      <c r="AH23" s="14">
        <v>14</v>
      </c>
      <c r="AI23" s="35"/>
      <c r="AJ23" s="33" t="str">
        <f t="shared" si="3"/>
        <v/>
      </c>
      <c r="AK23" s="33" t="str">
        <f t="shared" si="4"/>
        <v/>
      </c>
      <c r="AL23" s="33"/>
      <c r="AM23" s="34"/>
      <c r="AO23" s="35"/>
      <c r="AP23" s="33" t="str">
        <f t="shared" si="5"/>
        <v/>
      </c>
      <c r="AQ23" s="33" t="str">
        <f t="shared" si="6"/>
        <v/>
      </c>
      <c r="AR23" s="33"/>
      <c r="AS23" s="34"/>
      <c r="AU23" s="35"/>
      <c r="AY23" s="36"/>
      <c r="BN23" s="16" t="str">
        <f t="shared" si="7"/>
        <v/>
      </c>
      <c r="BO23" s="14" t="str">
        <f t="shared" si="0"/>
        <v/>
      </c>
      <c r="BP23" s="14" t="str">
        <f t="shared" si="1"/>
        <v/>
      </c>
      <c r="CB23" s="16" t="str">
        <f t="shared" si="8"/>
        <v/>
      </c>
      <c r="CC23" s="14" t="str">
        <f t="shared" si="2"/>
        <v/>
      </c>
      <c r="CD23" s="14" t="str">
        <f t="shared" si="9"/>
        <v/>
      </c>
    </row>
    <row r="24" spans="34:82" ht="15.75" customHeight="1">
      <c r="AH24" s="14">
        <v>15</v>
      </c>
      <c r="AI24" s="35"/>
      <c r="AJ24" s="33" t="str">
        <f t="shared" si="3"/>
        <v/>
      </c>
      <c r="AK24" s="33" t="str">
        <f t="shared" si="4"/>
        <v/>
      </c>
      <c r="AL24" s="33"/>
      <c r="AM24" s="34"/>
      <c r="AO24" s="35"/>
      <c r="AP24" s="33" t="str">
        <f t="shared" si="5"/>
        <v/>
      </c>
      <c r="AQ24" s="33" t="str">
        <f t="shared" si="6"/>
        <v/>
      </c>
      <c r="AR24" s="33"/>
      <c r="AS24" s="34"/>
      <c r="AU24" s="35"/>
      <c r="AY24" s="36"/>
      <c r="BN24" s="16" t="str">
        <f t="shared" si="7"/>
        <v/>
      </c>
      <c r="BO24" s="14" t="str">
        <f t="shared" si="0"/>
        <v/>
      </c>
      <c r="BP24" s="14" t="str">
        <f t="shared" si="1"/>
        <v/>
      </c>
      <c r="CB24" s="16" t="str">
        <f t="shared" si="8"/>
        <v/>
      </c>
      <c r="CC24" s="14" t="str">
        <f t="shared" si="2"/>
        <v/>
      </c>
      <c r="CD24" s="14" t="str">
        <f t="shared" si="9"/>
        <v/>
      </c>
    </row>
    <row r="25" spans="34:82" ht="15.75" customHeight="1">
      <c r="AH25" s="14">
        <v>16</v>
      </c>
      <c r="AI25" s="35"/>
      <c r="AJ25" s="33" t="str">
        <f t="shared" si="3"/>
        <v/>
      </c>
      <c r="AK25" s="33" t="str">
        <f t="shared" si="4"/>
        <v/>
      </c>
      <c r="AL25" s="33"/>
      <c r="AM25" s="34"/>
      <c r="AO25" s="35"/>
      <c r="AP25" s="33" t="str">
        <f t="shared" si="5"/>
        <v/>
      </c>
      <c r="AQ25" s="33" t="str">
        <f t="shared" si="6"/>
        <v/>
      </c>
      <c r="AR25" s="33"/>
      <c r="AS25" s="34"/>
      <c r="AU25" s="35"/>
      <c r="AY25" s="36"/>
      <c r="BN25" s="16" t="str">
        <f t="shared" si="7"/>
        <v/>
      </c>
      <c r="BO25" s="14" t="str">
        <f t="shared" si="0"/>
        <v/>
      </c>
      <c r="BP25" s="14" t="str">
        <f t="shared" si="1"/>
        <v/>
      </c>
      <c r="CB25" s="16" t="str">
        <f t="shared" si="8"/>
        <v/>
      </c>
      <c r="CC25" s="14" t="str">
        <f t="shared" si="2"/>
        <v/>
      </c>
      <c r="CD25" s="14" t="str">
        <f t="shared" si="9"/>
        <v/>
      </c>
    </row>
    <row r="26" spans="34:82" ht="15.75" customHeight="1">
      <c r="AH26" s="14">
        <v>17</v>
      </c>
      <c r="AI26" s="35"/>
      <c r="AJ26" s="33" t="str">
        <f t="shared" si="3"/>
        <v/>
      </c>
      <c r="AK26" s="33" t="str">
        <f t="shared" si="4"/>
        <v/>
      </c>
      <c r="AL26" s="33"/>
      <c r="AM26" s="34"/>
      <c r="AO26" s="35"/>
      <c r="AP26" s="33" t="str">
        <f t="shared" si="5"/>
        <v/>
      </c>
      <c r="AQ26" s="33" t="str">
        <f t="shared" si="6"/>
        <v/>
      </c>
      <c r="AR26" s="33"/>
      <c r="AS26" s="34"/>
      <c r="AU26" s="35"/>
      <c r="AY26" s="36"/>
      <c r="BN26" s="16" t="str">
        <f t="shared" si="7"/>
        <v/>
      </c>
      <c r="BO26" s="14" t="str">
        <f t="shared" si="0"/>
        <v/>
      </c>
      <c r="BP26" s="14" t="str">
        <f t="shared" si="1"/>
        <v/>
      </c>
      <c r="CB26" s="16" t="str">
        <f t="shared" si="8"/>
        <v/>
      </c>
      <c r="CC26" s="14" t="str">
        <f t="shared" si="2"/>
        <v/>
      </c>
      <c r="CD26" s="14" t="str">
        <f t="shared" si="9"/>
        <v/>
      </c>
    </row>
    <row r="27" spans="34:82" ht="15.75" customHeight="1">
      <c r="AH27" s="14">
        <v>18</v>
      </c>
      <c r="AI27" s="35"/>
      <c r="AJ27" s="33" t="str">
        <f t="shared" si="3"/>
        <v/>
      </c>
      <c r="AK27" s="33" t="str">
        <f t="shared" si="4"/>
        <v/>
      </c>
      <c r="AL27" s="33"/>
      <c r="AM27" s="34"/>
      <c r="AO27" s="35"/>
      <c r="AP27" s="33" t="str">
        <f t="shared" si="5"/>
        <v/>
      </c>
      <c r="AQ27" s="33" t="str">
        <f t="shared" si="6"/>
        <v/>
      </c>
      <c r="AR27" s="33"/>
      <c r="AS27" s="34"/>
      <c r="AU27" s="35"/>
      <c r="AY27" s="36"/>
      <c r="BN27" s="16" t="str">
        <f t="shared" si="7"/>
        <v/>
      </c>
      <c r="BO27" s="14" t="str">
        <f t="shared" si="0"/>
        <v/>
      </c>
      <c r="BP27" s="14" t="str">
        <f t="shared" si="1"/>
        <v/>
      </c>
      <c r="CB27" s="16" t="str">
        <f t="shared" si="8"/>
        <v/>
      </c>
      <c r="CC27" s="14" t="str">
        <f t="shared" si="2"/>
        <v/>
      </c>
      <c r="CD27" s="14" t="str">
        <f t="shared" si="9"/>
        <v/>
      </c>
    </row>
    <row r="28" spans="34:82" ht="15.75" customHeight="1">
      <c r="AH28" s="14">
        <v>19</v>
      </c>
      <c r="AI28" s="35"/>
      <c r="AJ28" s="33" t="str">
        <f t="shared" si="3"/>
        <v/>
      </c>
      <c r="AK28" s="33" t="str">
        <f t="shared" si="4"/>
        <v/>
      </c>
      <c r="AL28" s="33"/>
      <c r="AM28" s="34"/>
      <c r="AO28" s="35"/>
      <c r="AP28" s="33" t="str">
        <f t="shared" si="5"/>
        <v/>
      </c>
      <c r="AQ28" s="33" t="str">
        <f t="shared" si="6"/>
        <v/>
      </c>
      <c r="AR28" s="33"/>
      <c r="AS28" s="34"/>
      <c r="AU28" s="35"/>
      <c r="AY28" s="36"/>
      <c r="BN28" s="16" t="str">
        <f t="shared" si="7"/>
        <v/>
      </c>
      <c r="BO28" s="14" t="str">
        <f t="shared" si="0"/>
        <v/>
      </c>
      <c r="BP28" s="14" t="str">
        <f t="shared" si="1"/>
        <v/>
      </c>
      <c r="CB28" s="16" t="str">
        <f t="shared" si="8"/>
        <v/>
      </c>
      <c r="CC28" s="14" t="str">
        <f t="shared" si="2"/>
        <v/>
      </c>
      <c r="CD28" s="14" t="str">
        <f t="shared" si="9"/>
        <v/>
      </c>
    </row>
    <row r="29" spans="34:82" ht="15.75" customHeight="1">
      <c r="AH29" s="14">
        <v>20</v>
      </c>
      <c r="AI29" s="37"/>
      <c r="AJ29" s="33" t="str">
        <f t="shared" si="3"/>
        <v/>
      </c>
      <c r="AK29" s="33" t="str">
        <f t="shared" si="4"/>
        <v/>
      </c>
      <c r="AL29" s="33"/>
      <c r="AM29" s="34"/>
      <c r="AO29" s="37"/>
      <c r="AP29" s="33" t="str">
        <f t="shared" si="5"/>
        <v/>
      </c>
      <c r="AQ29" s="33" t="str">
        <f t="shared" si="6"/>
        <v/>
      </c>
      <c r="AR29" s="33"/>
      <c r="AS29" s="34"/>
      <c r="AU29" s="37"/>
      <c r="AV29" s="38"/>
      <c r="AW29" s="38"/>
      <c r="AX29" s="38"/>
      <c r="AY29" s="39"/>
      <c r="BN29" s="16" t="str">
        <f t="shared" si="7"/>
        <v/>
      </c>
      <c r="BO29" s="14" t="str">
        <f t="shared" si="0"/>
        <v/>
      </c>
      <c r="BP29" s="14" t="str">
        <f t="shared" si="1"/>
        <v/>
      </c>
      <c r="CB29" s="16" t="str">
        <f t="shared" si="8"/>
        <v/>
      </c>
      <c r="CC29" s="14" t="str">
        <f t="shared" si="2"/>
        <v/>
      </c>
      <c r="CD29" s="14" t="str">
        <f t="shared" si="9"/>
        <v/>
      </c>
    </row>
    <row r="30" spans="34:82" ht="15.75" customHeight="1">
      <c r="AH30" s="14">
        <v>21</v>
      </c>
      <c r="AJ30" s="33" t="str">
        <f t="shared" si="3"/>
        <v/>
      </c>
      <c r="AK30" s="33" t="str">
        <f t="shared" si="4"/>
        <v/>
      </c>
      <c r="AP30" s="33" t="str">
        <f t="shared" si="5"/>
        <v/>
      </c>
      <c r="AQ30" s="33" t="str">
        <f t="shared" si="6"/>
        <v/>
      </c>
      <c r="BN30" s="16" t="str">
        <f t="shared" si="7"/>
        <v/>
      </c>
      <c r="BO30" s="14" t="str">
        <f t="shared" si="0"/>
        <v/>
      </c>
      <c r="CB30" s="16" t="str">
        <f t="shared" si="8"/>
        <v/>
      </c>
      <c r="CC30" s="14" t="str">
        <f t="shared" si="2"/>
        <v/>
      </c>
    </row>
    <row r="31" spans="34:82" ht="13.2">
      <c r="AH31" s="14">
        <v>22</v>
      </c>
      <c r="AJ31" s="33" t="str">
        <f t="shared" si="3"/>
        <v/>
      </c>
      <c r="AK31" s="33" t="str">
        <f t="shared" si="4"/>
        <v/>
      </c>
      <c r="AP31" s="33" t="str">
        <f t="shared" si="5"/>
        <v/>
      </c>
      <c r="AQ31" s="33" t="str">
        <f t="shared" si="6"/>
        <v/>
      </c>
      <c r="BN31" s="16" t="str">
        <f t="shared" si="7"/>
        <v/>
      </c>
      <c r="BO31" s="14" t="str">
        <f t="shared" si="0"/>
        <v/>
      </c>
      <c r="CB31" s="16" t="str">
        <f t="shared" si="8"/>
        <v/>
      </c>
      <c r="CC31" s="14" t="str">
        <f t="shared" si="2"/>
        <v/>
      </c>
    </row>
    <row r="32" spans="34:82" ht="13.2">
      <c r="AH32" s="14">
        <v>23</v>
      </c>
      <c r="AJ32" s="33" t="str">
        <f t="shared" si="3"/>
        <v/>
      </c>
      <c r="AK32" s="33" t="str">
        <f t="shared" si="4"/>
        <v/>
      </c>
      <c r="AP32" s="33" t="str">
        <f t="shared" si="5"/>
        <v/>
      </c>
      <c r="AQ32" s="33" t="str">
        <f t="shared" si="6"/>
        <v/>
      </c>
      <c r="BN32" s="16" t="str">
        <f t="shared" si="7"/>
        <v/>
      </c>
      <c r="BO32" s="14" t="str">
        <f t="shared" si="0"/>
        <v/>
      </c>
      <c r="CB32" s="16" t="str">
        <f t="shared" si="8"/>
        <v/>
      </c>
      <c r="CC32" s="14" t="str">
        <f t="shared" si="2"/>
        <v/>
      </c>
    </row>
    <row r="33" spans="34:81" ht="13.2">
      <c r="AH33" s="14">
        <v>24</v>
      </c>
      <c r="AJ33" s="33" t="str">
        <f t="shared" si="3"/>
        <v/>
      </c>
      <c r="AK33" s="33" t="str">
        <f t="shared" si="4"/>
        <v/>
      </c>
      <c r="AP33" s="33" t="str">
        <f t="shared" si="5"/>
        <v/>
      </c>
      <c r="AQ33" s="33" t="str">
        <f t="shared" si="6"/>
        <v/>
      </c>
      <c r="BN33" s="16" t="str">
        <f t="shared" si="7"/>
        <v/>
      </c>
      <c r="BO33" s="14" t="str">
        <f t="shared" si="0"/>
        <v/>
      </c>
      <c r="CB33" s="16" t="str">
        <f t="shared" si="8"/>
        <v/>
      </c>
      <c r="CC33" s="14" t="str">
        <f t="shared" si="2"/>
        <v/>
      </c>
    </row>
    <row r="34" spans="34:81" ht="13.2">
      <c r="AH34" s="14">
        <v>25</v>
      </c>
      <c r="AJ34" s="33" t="str">
        <f t="shared" si="3"/>
        <v/>
      </c>
      <c r="AK34" s="33" t="str">
        <f t="shared" si="4"/>
        <v/>
      </c>
      <c r="AP34" s="33" t="str">
        <f t="shared" si="5"/>
        <v/>
      </c>
      <c r="AQ34" s="33" t="str">
        <f t="shared" si="6"/>
        <v/>
      </c>
      <c r="BN34" s="16" t="str">
        <f t="shared" si="7"/>
        <v/>
      </c>
      <c r="BO34" s="14" t="str">
        <f t="shared" si="0"/>
        <v/>
      </c>
      <c r="CB34" s="16" t="str">
        <f t="shared" si="8"/>
        <v/>
      </c>
      <c r="CC34" s="14" t="str">
        <f t="shared" si="2"/>
        <v/>
      </c>
    </row>
    <row r="35" spans="34:81" ht="13.2">
      <c r="AH35" s="14">
        <v>26</v>
      </c>
      <c r="AJ35" s="33" t="str">
        <f t="shared" si="3"/>
        <v/>
      </c>
      <c r="AK35" s="33" t="str">
        <f t="shared" si="4"/>
        <v/>
      </c>
      <c r="AP35" s="33" t="str">
        <f t="shared" si="5"/>
        <v/>
      </c>
      <c r="AQ35" s="33" t="str">
        <f t="shared" si="6"/>
        <v/>
      </c>
      <c r="BN35" s="16" t="str">
        <f t="shared" si="7"/>
        <v/>
      </c>
      <c r="BO35" s="14" t="str">
        <f t="shared" si="0"/>
        <v/>
      </c>
      <c r="CB35" s="16" t="str">
        <f t="shared" si="8"/>
        <v/>
      </c>
      <c r="CC35" s="14" t="str">
        <f t="shared" si="2"/>
        <v/>
      </c>
    </row>
    <row r="36" spans="34:81" ht="13.2">
      <c r="AH36" s="14">
        <v>27</v>
      </c>
      <c r="AJ36" s="33" t="str">
        <f t="shared" si="3"/>
        <v/>
      </c>
      <c r="AK36" s="33" t="str">
        <f t="shared" si="4"/>
        <v/>
      </c>
      <c r="AP36" s="33" t="str">
        <f t="shared" si="5"/>
        <v/>
      </c>
      <c r="AQ36" s="33" t="str">
        <f t="shared" si="6"/>
        <v/>
      </c>
      <c r="BN36" s="16" t="str">
        <f t="shared" si="7"/>
        <v/>
      </c>
      <c r="BO36" s="14" t="str">
        <f t="shared" si="0"/>
        <v/>
      </c>
      <c r="CB36" s="16" t="str">
        <f t="shared" si="8"/>
        <v/>
      </c>
      <c r="CC36" s="14" t="str">
        <f t="shared" si="2"/>
        <v/>
      </c>
    </row>
    <row r="37" spans="34:81" ht="13.2">
      <c r="AH37" s="14">
        <v>28</v>
      </c>
      <c r="AJ37" s="33" t="str">
        <f t="shared" si="3"/>
        <v/>
      </c>
      <c r="AK37" s="33" t="str">
        <f t="shared" si="4"/>
        <v/>
      </c>
      <c r="AP37" s="33" t="str">
        <f t="shared" si="5"/>
        <v/>
      </c>
      <c r="AQ37" s="33" t="str">
        <f t="shared" si="6"/>
        <v/>
      </c>
      <c r="BN37" s="16" t="str">
        <f t="shared" si="7"/>
        <v/>
      </c>
      <c r="BO37" s="14" t="str">
        <f t="shared" si="0"/>
        <v/>
      </c>
      <c r="CB37" s="16" t="str">
        <f t="shared" si="8"/>
        <v/>
      </c>
      <c r="CC37" s="14" t="str">
        <f t="shared" si="2"/>
        <v/>
      </c>
    </row>
    <row r="38" spans="34:81" ht="13.2">
      <c r="AH38" s="14">
        <v>29</v>
      </c>
      <c r="AJ38" s="33" t="str">
        <f t="shared" si="3"/>
        <v/>
      </c>
      <c r="AK38" s="33" t="str">
        <f t="shared" si="4"/>
        <v/>
      </c>
      <c r="AP38" s="33" t="str">
        <f t="shared" si="5"/>
        <v/>
      </c>
      <c r="AQ38" s="33" t="str">
        <f t="shared" si="6"/>
        <v/>
      </c>
      <c r="BN38" s="16" t="str">
        <f t="shared" si="7"/>
        <v/>
      </c>
      <c r="BO38" s="14" t="str">
        <f t="shared" si="0"/>
        <v/>
      </c>
      <c r="CB38" s="16" t="str">
        <f t="shared" si="8"/>
        <v/>
      </c>
      <c r="CC38" s="14" t="str">
        <f t="shared" si="2"/>
        <v/>
      </c>
    </row>
    <row r="39" spans="34:81" ht="13.2">
      <c r="AH39" s="14">
        <v>30</v>
      </c>
      <c r="AJ39" s="33" t="str">
        <f t="shared" si="3"/>
        <v/>
      </c>
      <c r="AK39" s="33" t="str">
        <f t="shared" si="4"/>
        <v/>
      </c>
      <c r="AP39" s="33" t="str">
        <f t="shared" si="5"/>
        <v/>
      </c>
      <c r="AQ39" s="33" t="str">
        <f t="shared" si="6"/>
        <v/>
      </c>
      <c r="BN39" s="16" t="str">
        <f t="shared" si="7"/>
        <v/>
      </c>
      <c r="BO39" s="14" t="str">
        <f t="shared" si="0"/>
        <v/>
      </c>
      <c r="CB39" s="16" t="str">
        <f t="shared" si="8"/>
        <v/>
      </c>
      <c r="CC39" s="14" t="str">
        <f t="shared" si="2"/>
        <v/>
      </c>
    </row>
    <row r="40" spans="34:81" ht="13.2">
      <c r="AH40" s="14">
        <v>31</v>
      </c>
      <c r="AJ40" s="33" t="str">
        <f t="shared" si="3"/>
        <v/>
      </c>
      <c r="AK40" s="33" t="str">
        <f t="shared" si="4"/>
        <v/>
      </c>
      <c r="AP40" s="33" t="str">
        <f t="shared" si="5"/>
        <v/>
      </c>
      <c r="AQ40" s="33" t="str">
        <f t="shared" si="6"/>
        <v/>
      </c>
      <c r="BN40" s="16" t="str">
        <f t="shared" si="7"/>
        <v/>
      </c>
      <c r="BO40" s="14" t="str">
        <f t="shared" si="0"/>
        <v/>
      </c>
      <c r="CB40" s="16" t="str">
        <f t="shared" si="8"/>
        <v/>
      </c>
      <c r="CC40" s="14" t="str">
        <f t="shared" si="2"/>
        <v/>
      </c>
    </row>
    <row r="41" spans="34:81" ht="13.2">
      <c r="AH41" s="14">
        <v>32</v>
      </c>
      <c r="AJ41" s="33" t="str">
        <f t="shared" si="3"/>
        <v/>
      </c>
      <c r="AK41" s="33" t="str">
        <f t="shared" si="4"/>
        <v/>
      </c>
      <c r="AP41" s="33" t="str">
        <f t="shared" si="5"/>
        <v/>
      </c>
      <c r="AQ41" s="33" t="str">
        <f t="shared" si="6"/>
        <v/>
      </c>
      <c r="BN41" s="16" t="str">
        <f t="shared" si="7"/>
        <v/>
      </c>
      <c r="BO41" s="14" t="str">
        <f t="shared" si="0"/>
        <v/>
      </c>
      <c r="CB41" s="16" t="str">
        <f t="shared" si="8"/>
        <v/>
      </c>
      <c r="CC41" s="14" t="str">
        <f t="shared" si="2"/>
        <v/>
      </c>
    </row>
    <row r="42" spans="34:81" ht="13.2">
      <c r="AH42" s="14">
        <v>33</v>
      </c>
      <c r="AJ42" s="33" t="str">
        <f t="shared" si="3"/>
        <v/>
      </c>
      <c r="AK42" s="33" t="str">
        <f t="shared" si="4"/>
        <v/>
      </c>
      <c r="AP42" s="33" t="str">
        <f t="shared" si="5"/>
        <v/>
      </c>
      <c r="AQ42" s="33" t="str">
        <f t="shared" si="6"/>
        <v/>
      </c>
      <c r="BN42" s="16" t="str">
        <f t="shared" si="7"/>
        <v/>
      </c>
      <c r="BO42" s="14" t="str">
        <f t="shared" si="0"/>
        <v/>
      </c>
      <c r="CB42" s="16" t="str">
        <f t="shared" si="8"/>
        <v/>
      </c>
      <c r="CC42" s="14" t="str">
        <f t="shared" si="2"/>
        <v/>
      </c>
    </row>
    <row r="43" spans="34:81" ht="13.2">
      <c r="AH43" s="14">
        <v>34</v>
      </c>
      <c r="AJ43" s="33" t="str">
        <f t="shared" si="3"/>
        <v/>
      </c>
      <c r="AK43" s="33" t="str">
        <f t="shared" si="4"/>
        <v/>
      </c>
      <c r="AP43" s="33" t="str">
        <f t="shared" si="5"/>
        <v/>
      </c>
      <c r="AQ43" s="33" t="str">
        <f t="shared" si="6"/>
        <v/>
      </c>
      <c r="BN43" s="16" t="str">
        <f t="shared" si="7"/>
        <v/>
      </c>
      <c r="BO43" s="14" t="str">
        <f t="shared" si="0"/>
        <v/>
      </c>
      <c r="CB43" s="16" t="str">
        <f t="shared" si="8"/>
        <v/>
      </c>
      <c r="CC43" s="14" t="str">
        <f t="shared" si="2"/>
        <v/>
      </c>
    </row>
    <row r="44" spans="34:81" ht="13.2">
      <c r="AH44" s="14">
        <v>35</v>
      </c>
      <c r="AJ44" s="33" t="str">
        <f t="shared" si="3"/>
        <v/>
      </c>
      <c r="AK44" s="33" t="str">
        <f t="shared" si="4"/>
        <v/>
      </c>
      <c r="AP44" s="33" t="str">
        <f t="shared" si="5"/>
        <v/>
      </c>
      <c r="AQ44" s="33" t="str">
        <f t="shared" si="6"/>
        <v/>
      </c>
      <c r="BN44" s="16" t="str">
        <f t="shared" si="7"/>
        <v/>
      </c>
      <c r="BO44" s="14" t="str">
        <f t="shared" si="0"/>
        <v/>
      </c>
      <c r="CB44" s="16" t="str">
        <f t="shared" si="8"/>
        <v/>
      </c>
      <c r="CC44" s="14" t="str">
        <f t="shared" si="2"/>
        <v/>
      </c>
    </row>
    <row r="45" spans="34:81" ht="13.2">
      <c r="AH45" s="14">
        <v>36</v>
      </c>
      <c r="AJ45" s="33" t="str">
        <f t="shared" si="3"/>
        <v/>
      </c>
      <c r="AK45" s="33" t="str">
        <f t="shared" si="4"/>
        <v/>
      </c>
      <c r="AP45" s="33" t="str">
        <f t="shared" si="5"/>
        <v/>
      </c>
      <c r="AQ45" s="33" t="str">
        <f t="shared" si="6"/>
        <v/>
      </c>
      <c r="BN45" s="16" t="str">
        <f t="shared" si="7"/>
        <v/>
      </c>
      <c r="BO45" s="14" t="str">
        <f t="shared" si="0"/>
        <v/>
      </c>
      <c r="CB45" s="16" t="str">
        <f t="shared" si="8"/>
        <v/>
      </c>
      <c r="CC45" s="14" t="str">
        <f t="shared" si="2"/>
        <v/>
      </c>
    </row>
    <row r="46" spans="34:81" ht="13.2">
      <c r="AH46" s="14">
        <v>37</v>
      </c>
      <c r="AJ46" s="33" t="str">
        <f t="shared" si="3"/>
        <v/>
      </c>
      <c r="AK46" s="33" t="str">
        <f t="shared" si="4"/>
        <v/>
      </c>
      <c r="AP46" s="33" t="str">
        <f t="shared" si="5"/>
        <v/>
      </c>
      <c r="AQ46" s="33" t="str">
        <f t="shared" si="6"/>
        <v/>
      </c>
      <c r="BN46" s="16" t="str">
        <f t="shared" si="7"/>
        <v/>
      </c>
      <c r="BO46" s="14" t="str">
        <f t="shared" si="0"/>
        <v/>
      </c>
      <c r="CB46" s="16" t="str">
        <f t="shared" si="8"/>
        <v/>
      </c>
      <c r="CC46" s="14" t="str">
        <f t="shared" si="2"/>
        <v/>
      </c>
    </row>
    <row r="47" spans="34:81" ht="13.2">
      <c r="AH47" s="14">
        <v>38</v>
      </c>
      <c r="AJ47" s="33" t="str">
        <f t="shared" si="3"/>
        <v/>
      </c>
      <c r="AK47" s="33" t="str">
        <f t="shared" si="4"/>
        <v/>
      </c>
      <c r="AP47" s="33" t="str">
        <f t="shared" si="5"/>
        <v/>
      </c>
      <c r="AQ47" s="33" t="str">
        <f t="shared" si="6"/>
        <v/>
      </c>
      <c r="BN47" s="16" t="str">
        <f t="shared" si="7"/>
        <v/>
      </c>
      <c r="BO47" s="14" t="str">
        <f t="shared" si="0"/>
        <v/>
      </c>
      <c r="CB47" s="16" t="str">
        <f t="shared" si="8"/>
        <v/>
      </c>
      <c r="CC47" s="14" t="str">
        <f t="shared" si="2"/>
        <v/>
      </c>
    </row>
    <row r="48" spans="34:81" ht="13.2">
      <c r="AH48" s="14">
        <v>39</v>
      </c>
      <c r="AJ48" s="33" t="str">
        <f t="shared" si="3"/>
        <v/>
      </c>
      <c r="AK48" s="33" t="str">
        <f t="shared" si="4"/>
        <v/>
      </c>
      <c r="AP48" s="33" t="str">
        <f t="shared" si="5"/>
        <v/>
      </c>
      <c r="AQ48" s="33" t="str">
        <f t="shared" si="6"/>
        <v/>
      </c>
      <c r="BN48" s="16" t="str">
        <f t="shared" si="7"/>
        <v/>
      </c>
      <c r="BO48" s="14" t="str">
        <f t="shared" si="0"/>
        <v/>
      </c>
      <c r="CB48" s="16" t="str">
        <f t="shared" si="8"/>
        <v/>
      </c>
      <c r="CC48" s="14" t="str">
        <f t="shared" si="2"/>
        <v/>
      </c>
    </row>
    <row r="49" spans="24:82" ht="13.2">
      <c r="AH49" s="14">
        <v>40</v>
      </c>
      <c r="AJ49" s="33" t="str">
        <f t="shared" si="3"/>
        <v/>
      </c>
      <c r="AK49" s="33" t="str">
        <f t="shared" si="4"/>
        <v/>
      </c>
      <c r="AP49" s="33" t="str">
        <f t="shared" si="5"/>
        <v/>
      </c>
      <c r="AQ49" s="33" t="str">
        <f t="shared" si="6"/>
        <v/>
      </c>
      <c r="BN49" s="16" t="str">
        <f t="shared" si="7"/>
        <v/>
      </c>
      <c r="BO49" s="14" t="str">
        <f t="shared" si="0"/>
        <v/>
      </c>
      <c r="CB49" s="16" t="str">
        <f t="shared" si="8"/>
        <v/>
      </c>
      <c r="CC49" s="14" t="str">
        <f t="shared" si="2"/>
        <v/>
      </c>
    </row>
    <row r="50" spans="24:82" ht="13.2">
      <c r="AH50" s="14">
        <v>41</v>
      </c>
      <c r="AJ50" s="33" t="str">
        <f t="shared" si="3"/>
        <v/>
      </c>
      <c r="AK50" s="33" t="str">
        <f t="shared" si="4"/>
        <v/>
      </c>
      <c r="AP50" s="33" t="str">
        <f t="shared" si="5"/>
        <v/>
      </c>
      <c r="AQ50" s="33" t="str">
        <f t="shared" si="6"/>
        <v/>
      </c>
      <c r="BN50" s="16" t="str">
        <f t="shared" si="7"/>
        <v/>
      </c>
      <c r="BO50" s="14" t="str">
        <f t="shared" si="0"/>
        <v/>
      </c>
      <c r="CB50" s="16" t="str">
        <f t="shared" si="8"/>
        <v/>
      </c>
      <c r="CC50" s="14" t="str">
        <f t="shared" si="2"/>
        <v/>
      </c>
    </row>
    <row r="51" spans="24:82" ht="13.2">
      <c r="AH51" s="14">
        <v>42</v>
      </c>
      <c r="AJ51" s="33" t="str">
        <f t="shared" si="3"/>
        <v/>
      </c>
      <c r="AK51" s="33" t="str">
        <f t="shared" si="4"/>
        <v/>
      </c>
      <c r="AP51" s="33" t="str">
        <f t="shared" si="5"/>
        <v/>
      </c>
      <c r="AQ51" s="33" t="str">
        <f t="shared" si="6"/>
        <v/>
      </c>
      <c r="BN51" s="16" t="str">
        <f t="shared" si="7"/>
        <v/>
      </c>
      <c r="BO51" s="14" t="str">
        <f t="shared" si="0"/>
        <v/>
      </c>
      <c r="CB51" s="16" t="str">
        <f t="shared" si="8"/>
        <v/>
      </c>
      <c r="CC51" s="14" t="str">
        <f t="shared" si="2"/>
        <v/>
      </c>
    </row>
    <row r="52" spans="24:82" ht="13.2">
      <c r="AH52" s="14">
        <v>43</v>
      </c>
      <c r="AJ52" s="33" t="str">
        <f t="shared" si="3"/>
        <v/>
      </c>
      <c r="AK52" s="33" t="str">
        <f t="shared" si="4"/>
        <v/>
      </c>
      <c r="AP52" s="33" t="str">
        <f t="shared" si="5"/>
        <v/>
      </c>
      <c r="AQ52" s="33" t="str">
        <f t="shared" si="6"/>
        <v/>
      </c>
      <c r="BN52" s="16" t="str">
        <f t="shared" si="7"/>
        <v/>
      </c>
      <c r="BO52" s="14" t="str">
        <f t="shared" si="0"/>
        <v/>
      </c>
      <c r="CB52" s="16" t="str">
        <f t="shared" si="8"/>
        <v/>
      </c>
      <c r="CC52" s="14" t="str">
        <f t="shared" si="2"/>
        <v/>
      </c>
    </row>
    <row r="53" spans="24:82" ht="13.2">
      <c r="AH53" s="14">
        <v>44</v>
      </c>
      <c r="AJ53" s="33" t="str">
        <f t="shared" si="3"/>
        <v/>
      </c>
      <c r="AK53" s="33" t="str">
        <f t="shared" si="4"/>
        <v/>
      </c>
      <c r="AP53" s="33" t="str">
        <f t="shared" si="5"/>
        <v/>
      </c>
      <c r="AQ53" s="33" t="str">
        <f t="shared" si="6"/>
        <v/>
      </c>
      <c r="BN53" s="16" t="str">
        <f t="shared" si="7"/>
        <v/>
      </c>
      <c r="BO53" s="14" t="str">
        <f t="shared" si="0"/>
        <v/>
      </c>
      <c r="CB53" s="16" t="str">
        <f t="shared" si="8"/>
        <v/>
      </c>
      <c r="CC53" s="14" t="str">
        <f t="shared" si="2"/>
        <v/>
      </c>
    </row>
    <row r="54" spans="24:82" ht="13.2">
      <c r="AH54" s="14">
        <v>45</v>
      </c>
      <c r="AJ54" s="33" t="str">
        <f t="shared" si="3"/>
        <v/>
      </c>
      <c r="AK54" s="33" t="str">
        <f t="shared" si="4"/>
        <v/>
      </c>
      <c r="AP54" s="33" t="str">
        <f t="shared" si="5"/>
        <v/>
      </c>
      <c r="AQ54" s="33" t="str">
        <f t="shared" si="6"/>
        <v/>
      </c>
      <c r="BN54" s="16" t="str">
        <f t="shared" si="7"/>
        <v/>
      </c>
      <c r="BO54" s="14" t="str">
        <f t="shared" si="0"/>
        <v/>
      </c>
      <c r="CB54" s="16" t="str">
        <f t="shared" si="8"/>
        <v/>
      </c>
      <c r="CC54" s="14" t="str">
        <f t="shared" si="2"/>
        <v/>
      </c>
    </row>
    <row r="55" spans="24:82" ht="13.2">
      <c r="AH55" s="14">
        <v>46</v>
      </c>
      <c r="AJ55" s="33" t="str">
        <f t="shared" si="3"/>
        <v/>
      </c>
      <c r="AK55" s="33" t="str">
        <f t="shared" si="4"/>
        <v/>
      </c>
      <c r="AP55" s="33" t="str">
        <f t="shared" si="5"/>
        <v/>
      </c>
      <c r="AQ55" s="33" t="str">
        <f t="shared" si="6"/>
        <v/>
      </c>
      <c r="BN55" s="16" t="str">
        <f t="shared" si="7"/>
        <v/>
      </c>
      <c r="BO55" s="14" t="str">
        <f t="shared" si="0"/>
        <v/>
      </c>
      <c r="CB55" s="16" t="str">
        <f t="shared" si="8"/>
        <v/>
      </c>
      <c r="CC55" s="14" t="str">
        <f t="shared" si="2"/>
        <v/>
      </c>
    </row>
    <row r="56" spans="24:82" ht="13.2">
      <c r="AH56" s="14">
        <v>47</v>
      </c>
      <c r="AJ56" s="33" t="str">
        <f t="shared" si="3"/>
        <v/>
      </c>
      <c r="AK56" s="33" t="str">
        <f t="shared" si="4"/>
        <v/>
      </c>
      <c r="AP56" s="33" t="str">
        <f t="shared" si="5"/>
        <v/>
      </c>
      <c r="AQ56" s="33" t="str">
        <f t="shared" si="6"/>
        <v/>
      </c>
      <c r="BN56" s="16" t="str">
        <f t="shared" si="7"/>
        <v/>
      </c>
      <c r="BO56" s="14" t="str">
        <f t="shared" si="0"/>
        <v/>
      </c>
      <c r="CB56" s="16" t="str">
        <f t="shared" si="8"/>
        <v/>
      </c>
      <c r="CC56" s="14" t="str">
        <f t="shared" si="2"/>
        <v/>
      </c>
    </row>
    <row r="57" spans="24:82" ht="13.2">
      <c r="AH57" s="14">
        <v>48</v>
      </c>
      <c r="AJ57" s="33" t="str">
        <f t="shared" si="3"/>
        <v/>
      </c>
      <c r="AK57" s="33" t="str">
        <f t="shared" si="4"/>
        <v/>
      </c>
      <c r="AP57" s="33" t="str">
        <f t="shared" si="5"/>
        <v/>
      </c>
      <c r="AQ57" s="33" t="str">
        <f t="shared" si="6"/>
        <v/>
      </c>
      <c r="BN57" s="16" t="str">
        <f t="shared" si="7"/>
        <v/>
      </c>
      <c r="BO57" s="14" t="str">
        <f t="shared" si="0"/>
        <v/>
      </c>
      <c r="BP57" s="14" t="str">
        <f t="shared" ref="BP57:BP311" si="10">IF(BO57="","", INDEX($AI$86:$AJ$145,MATCH($AI$1,$AI$86:$AI$145,0),2))</f>
        <v/>
      </c>
      <c r="CB57" s="16" t="str">
        <f t="shared" si="8"/>
        <v/>
      </c>
      <c r="CC57" s="14" t="str">
        <f t="shared" si="2"/>
        <v/>
      </c>
      <c r="CD57" s="14" t="str">
        <f t="shared" ref="CD57:CD311" si="11">IF(CC57="","", INDEX($AL$86:$AM$145,MATCH($AI$1,$AL$86:$AL$145,0),2))</f>
        <v/>
      </c>
    </row>
    <row r="58" spans="24:82" ht="13.2">
      <c r="AH58" s="14">
        <v>49</v>
      </c>
      <c r="AJ58" s="33" t="str">
        <f t="shared" si="3"/>
        <v/>
      </c>
      <c r="AK58" s="33" t="str">
        <f t="shared" si="4"/>
        <v/>
      </c>
      <c r="AP58" s="33" t="str">
        <f t="shared" si="5"/>
        <v/>
      </c>
      <c r="AQ58" s="33" t="str">
        <f t="shared" si="6"/>
        <v/>
      </c>
      <c r="BN58" s="16" t="str">
        <f t="shared" si="7"/>
        <v/>
      </c>
      <c r="BO58" s="14" t="str">
        <f t="shared" si="0"/>
        <v/>
      </c>
      <c r="BP58" s="14" t="str">
        <f t="shared" si="10"/>
        <v/>
      </c>
      <c r="CB58" s="16" t="str">
        <f t="shared" si="8"/>
        <v/>
      </c>
      <c r="CC58" s="14" t="str">
        <f t="shared" si="2"/>
        <v/>
      </c>
      <c r="CD58" s="14" t="str">
        <f t="shared" si="11"/>
        <v/>
      </c>
    </row>
    <row r="59" spans="24:82" ht="13.2">
      <c r="AH59" s="14">
        <v>50</v>
      </c>
      <c r="AJ59" s="33" t="str">
        <f t="shared" si="3"/>
        <v/>
      </c>
      <c r="AK59" s="33" t="str">
        <f t="shared" si="4"/>
        <v/>
      </c>
      <c r="AP59" s="33" t="str">
        <f t="shared" si="5"/>
        <v/>
      </c>
      <c r="BN59" s="16" t="str">
        <f t="shared" si="7"/>
        <v/>
      </c>
      <c r="BO59" s="14" t="str">
        <f t="shared" si="0"/>
        <v/>
      </c>
      <c r="BP59" s="14" t="str">
        <f t="shared" si="10"/>
        <v/>
      </c>
      <c r="CB59" s="16" t="str">
        <f t="shared" si="8"/>
        <v/>
      </c>
      <c r="CC59" s="14" t="str">
        <f t="shared" si="2"/>
        <v/>
      </c>
      <c r="CD59" s="14" t="str">
        <f t="shared" si="11"/>
        <v/>
      </c>
    </row>
    <row r="60" spans="24:82" ht="13.2">
      <c r="BN60" s="16" t="str">
        <f t="shared" si="7"/>
        <v/>
      </c>
      <c r="BO60" s="14" t="str">
        <f t="shared" si="0"/>
        <v/>
      </c>
      <c r="BP60" s="14" t="str">
        <f t="shared" si="10"/>
        <v/>
      </c>
      <c r="CB60" s="16" t="str">
        <f t="shared" si="8"/>
        <v/>
      </c>
      <c r="CC60" s="14" t="str">
        <f t="shared" si="2"/>
        <v/>
      </c>
      <c r="CD60" s="14" t="str">
        <f t="shared" si="11"/>
        <v/>
      </c>
    </row>
    <row r="61" spans="24:82" ht="13.2">
      <c r="BN61" s="16" t="str">
        <f t="shared" si="7"/>
        <v/>
      </c>
      <c r="BO61" s="14" t="str">
        <f t="shared" si="0"/>
        <v/>
      </c>
      <c r="BP61" s="14" t="str">
        <f t="shared" si="10"/>
        <v/>
      </c>
      <c r="CB61" s="16" t="str">
        <f t="shared" si="8"/>
        <v/>
      </c>
      <c r="CC61" s="14" t="str">
        <f t="shared" si="2"/>
        <v/>
      </c>
      <c r="CD61" s="14" t="str">
        <f t="shared" si="11"/>
        <v/>
      </c>
    </row>
    <row r="62" spans="24:82" ht="13.2"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 t="s">
        <v>7</v>
      </c>
      <c r="BN62" s="16" t="str">
        <f t="shared" si="7"/>
        <v/>
      </c>
      <c r="BO62" s="14" t="str">
        <f t="shared" si="0"/>
        <v/>
      </c>
      <c r="BP62" s="14" t="str">
        <f t="shared" si="10"/>
        <v/>
      </c>
      <c r="CB62" s="16" t="str">
        <f t="shared" si="8"/>
        <v/>
      </c>
      <c r="CC62" s="14" t="str">
        <f t="shared" si="2"/>
        <v/>
      </c>
      <c r="CD62" s="14" t="str">
        <f t="shared" si="11"/>
        <v/>
      </c>
    </row>
    <row r="63" spans="24:82" ht="13.2">
      <c r="BN63" s="16" t="str">
        <f t="shared" si="7"/>
        <v/>
      </c>
      <c r="BO63" s="14" t="str">
        <f t="shared" si="0"/>
        <v/>
      </c>
      <c r="BP63" s="14" t="str">
        <f t="shared" si="10"/>
        <v/>
      </c>
      <c r="CB63" s="16" t="str">
        <f t="shared" si="8"/>
        <v/>
      </c>
      <c r="CC63" s="14" t="str">
        <f t="shared" si="2"/>
        <v/>
      </c>
      <c r="CD63" s="14" t="str">
        <f t="shared" si="11"/>
        <v/>
      </c>
    </row>
    <row r="64" spans="24:82" ht="13.2"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O64" s="14" t="s">
        <v>35</v>
      </c>
      <c r="AP64" s="14" t="s">
        <v>36</v>
      </c>
      <c r="AQ64" s="14" t="s">
        <v>38</v>
      </c>
      <c r="AR64" s="14" t="s">
        <v>39</v>
      </c>
      <c r="AS64" s="14" t="s">
        <v>40</v>
      </c>
      <c r="AU64" s="14" t="s">
        <v>35</v>
      </c>
      <c r="AV64" s="14" t="s">
        <v>36</v>
      </c>
      <c r="AW64" s="14" t="s">
        <v>38</v>
      </c>
      <c r="AX64" s="14" t="s">
        <v>39</v>
      </c>
      <c r="AY64" s="14" t="s">
        <v>40</v>
      </c>
      <c r="BA64" s="14" t="str">
        <f ca="1">IFERROR(__xludf.DUMMYFUNCTION("QUERY($AU$65:$AY$84,""SELECT O,sum (S) where S is not null group by O order by sum(S) desc"")"),"#VALUE!")</f>
        <v>#VALUE!</v>
      </c>
      <c r="BN64" s="16" t="str">
        <f t="shared" si="7"/>
        <v/>
      </c>
      <c r="BO64" s="14" t="str">
        <f t="shared" si="0"/>
        <v/>
      </c>
      <c r="BP64" s="14" t="str">
        <f t="shared" si="10"/>
        <v/>
      </c>
      <c r="CB64" s="16" t="str">
        <f t="shared" si="8"/>
        <v/>
      </c>
      <c r="CC64" s="14" t="str">
        <f t="shared" si="2"/>
        <v/>
      </c>
      <c r="CD64" s="14" t="str">
        <f t="shared" si="11"/>
        <v/>
      </c>
    </row>
    <row r="65" spans="35:82" ht="13.2">
      <c r="AI65" s="32"/>
      <c r="AJ65" s="33"/>
      <c r="AK65" s="33"/>
      <c r="AL65" s="33"/>
      <c r="AM65" s="34"/>
      <c r="AO65" s="32">
        <f t="array" ref="AO65:AO84">Impostazioni!J86:J105</f>
        <v>0</v>
      </c>
      <c r="AP65" s="33" t="e">
        <f>IF(AO65="","", SUMIFS('ExpenseTracker Backend'!$G$5:$G1028,'ExpenseTracker Backend'!$E$5:$E$2000,$AO65,'ExpenseTracker Backend'!$B$5:$B1028,$AI$1))</f>
        <v>#VALUE!</v>
      </c>
      <c r="AQ65" s="33" t="e">
        <f>IF(AP65="","", SUMIFS('ExpenseTracker Backend'!$M$5:$M1028,'ExpenseTracker Backend'!$E$5:$E1028,$AO65,'ExpenseTracker Backend'!$B$5:$B1028,$AI$1))</f>
        <v>#VALUE!</v>
      </c>
      <c r="AR65" s="33" t="e">
        <f>IF(AQ65="","", SUMIFS('ExpenseTracker Backend'!$N$5:$N1028,'ExpenseTracker Backend'!$E$5:$E1028,$AO65,'ExpenseTracker Backend'!$B$5:$B1028,$AI$1))</f>
        <v>#VALUE!</v>
      </c>
      <c r="AS65" s="34" t="e">
        <f>IF(AR65="","", SUMIFS('ExpenseTracker Backend'!$O$5:$O1028,'ExpenseTracker Backend'!$E$5:$E1028,$AO65,'ExpenseTracker Backend'!$B$5:$B1028,$AI$1))</f>
        <v>#VALUE!</v>
      </c>
      <c r="AU65" s="32"/>
      <c r="AV65" s="33" t="s">
        <v>49</v>
      </c>
      <c r="AW65" s="33" t="s">
        <v>49</v>
      </c>
      <c r="AX65" s="33" t="s">
        <v>49</v>
      </c>
      <c r="AY65" s="34" t="s">
        <v>49</v>
      </c>
      <c r="BN65" s="16" t="str">
        <f t="shared" si="7"/>
        <v/>
      </c>
      <c r="BO65" s="14" t="str">
        <f t="shared" si="0"/>
        <v/>
      </c>
      <c r="BP65" s="14" t="str">
        <f t="shared" si="10"/>
        <v/>
      </c>
      <c r="CB65" s="16" t="str">
        <f t="shared" si="8"/>
        <v/>
      </c>
      <c r="CC65" s="14" t="str">
        <f t="shared" si="2"/>
        <v/>
      </c>
      <c r="CD65" s="14" t="str">
        <f t="shared" si="11"/>
        <v/>
      </c>
    </row>
    <row r="66" spans="35:82" ht="13.2">
      <c r="AI66" s="35"/>
      <c r="AK66" s="33"/>
      <c r="AL66" s="33"/>
      <c r="AM66" s="34"/>
      <c r="AO66" s="35">
        <v>0</v>
      </c>
      <c r="AP66" s="14" t="e">
        <f>IF(AO66="","", SUMIFS('ExpenseTracker Backend'!$G$5:$G1028,'ExpenseTracker Backend'!$E$5:$E$2000,$AO66,'ExpenseTracker Backend'!$B$5:$B1028,$AI$1))</f>
        <v>#VALUE!</v>
      </c>
      <c r="AQ66" s="33" t="e">
        <f>IF(AP66="","", SUMIFS('ExpenseTracker Backend'!$M$5:$M1028,'ExpenseTracker Backend'!$E$5:$E1028,$AO66,'ExpenseTracker Backend'!$B$5:$B1028,$AI$1))</f>
        <v>#VALUE!</v>
      </c>
      <c r="AR66" s="33" t="e">
        <f>IF(AQ66="","", SUMIFS('ExpenseTracker Backend'!$N$5:$N1028,'ExpenseTracker Backend'!$E$5:$E1028,$AO66,'ExpenseTracker Backend'!$B$5:$B1028,$AI$1))</f>
        <v>#VALUE!</v>
      </c>
      <c r="AS66" s="34" t="e">
        <f>IF(AR66="","", SUMIFS('ExpenseTracker Backend'!$O$5:$O1028,'ExpenseTracker Backend'!$E$5:$E1028,$AO66,'ExpenseTracker Backend'!$B$5:$B1028,$AI$1))</f>
        <v>#VALUE!</v>
      </c>
      <c r="AU66" s="35"/>
      <c r="AV66" s="14" t="s">
        <v>49</v>
      </c>
      <c r="AW66" s="14" t="s">
        <v>49</v>
      </c>
      <c r="AX66" s="14" t="s">
        <v>49</v>
      </c>
      <c r="AY66" s="36" t="s">
        <v>49</v>
      </c>
      <c r="BN66" s="16" t="str">
        <f t="shared" si="7"/>
        <v/>
      </c>
      <c r="BO66" s="14" t="str">
        <f t="shared" si="0"/>
        <v/>
      </c>
      <c r="BP66" s="14" t="str">
        <f t="shared" si="10"/>
        <v/>
      </c>
      <c r="CB66" s="16" t="str">
        <f t="shared" si="8"/>
        <v/>
      </c>
      <c r="CC66" s="14" t="str">
        <f t="shared" si="2"/>
        <v/>
      </c>
      <c r="CD66" s="14" t="str">
        <f t="shared" si="11"/>
        <v/>
      </c>
    </row>
    <row r="67" spans="35:82" ht="13.2">
      <c r="AI67" s="35"/>
      <c r="AK67" s="33"/>
      <c r="AL67" s="33"/>
      <c r="AM67" s="34"/>
      <c r="AO67" s="35">
        <v>0</v>
      </c>
      <c r="AP67" s="14" t="e">
        <f>IF(AO67="","", SUMIFS('ExpenseTracker Backend'!$G$5:$G1028,'ExpenseTracker Backend'!$E$5:$E$2000,$AO67,'ExpenseTracker Backend'!$B$5:$B1028,$AI$1))</f>
        <v>#VALUE!</v>
      </c>
      <c r="AQ67" s="33" t="e">
        <f>IF(AP67="","", SUMIFS('ExpenseTracker Backend'!$M$5:$M1028,'ExpenseTracker Backend'!$E$5:$E1028,$AO67,'ExpenseTracker Backend'!$B$5:$B1028,$AI$1))</f>
        <v>#VALUE!</v>
      </c>
      <c r="AR67" s="33" t="e">
        <f>IF(AQ67="","", SUMIFS('ExpenseTracker Backend'!$N$5:$N1028,'ExpenseTracker Backend'!$E$5:$E1028,$AO67,'ExpenseTracker Backend'!$B$5:$B1028,$AI$1))</f>
        <v>#VALUE!</v>
      </c>
      <c r="AS67" s="34" t="e">
        <f>IF(AR67="","", SUMIFS('ExpenseTracker Backend'!$O$5:$O1028,'ExpenseTracker Backend'!$E$5:$E1028,$AO67,'ExpenseTracker Backend'!$B$5:$B1028,$AI$1))</f>
        <v>#VALUE!</v>
      </c>
      <c r="AU67" s="35"/>
      <c r="AV67" s="14" t="s">
        <v>49</v>
      </c>
      <c r="AW67" s="14" t="s">
        <v>49</v>
      </c>
      <c r="AX67" s="14" t="s">
        <v>49</v>
      </c>
      <c r="AY67" s="36" t="s">
        <v>49</v>
      </c>
      <c r="BN67" s="16" t="str">
        <f t="shared" si="7"/>
        <v/>
      </c>
      <c r="BO67" s="14" t="str">
        <f t="shared" si="0"/>
        <v/>
      </c>
      <c r="BP67" s="14" t="str">
        <f t="shared" si="10"/>
        <v/>
      </c>
      <c r="CB67" s="16" t="str">
        <f t="shared" si="8"/>
        <v/>
      </c>
      <c r="CC67" s="14" t="str">
        <f t="shared" si="2"/>
        <v/>
      </c>
      <c r="CD67" s="14" t="str">
        <f t="shared" si="11"/>
        <v/>
      </c>
    </row>
    <row r="68" spans="35:82" ht="13.2">
      <c r="AI68" s="35"/>
      <c r="AK68" s="33"/>
      <c r="AL68" s="33"/>
      <c r="AM68" s="34"/>
      <c r="AO68" s="35">
        <v>0</v>
      </c>
      <c r="AP68" s="14" t="e">
        <f>IF(AO68="","", SUMIFS('ExpenseTracker Backend'!$G$5:$G1028,'ExpenseTracker Backend'!$E$5:$E$2000,$AO68,'ExpenseTracker Backend'!$B$5:$B1028,$AI$1))</f>
        <v>#VALUE!</v>
      </c>
      <c r="AQ68" s="33" t="e">
        <f>IF(AP68="","", SUMIFS('ExpenseTracker Backend'!$M$5:$M1028,'ExpenseTracker Backend'!$E$5:$E1028,$AO68,'ExpenseTracker Backend'!$B$5:$B1028,$AI$1))</f>
        <v>#VALUE!</v>
      </c>
      <c r="AR68" s="33" t="e">
        <f>IF(AQ68="","", SUMIFS('ExpenseTracker Backend'!$N$5:$N1028,'ExpenseTracker Backend'!$E$5:$E1028,$AO68,'ExpenseTracker Backend'!$B$5:$B1028,$AI$1))</f>
        <v>#VALUE!</v>
      </c>
      <c r="AS68" s="34" t="e">
        <f>IF(AR68="","", SUMIFS('ExpenseTracker Backend'!$O$5:$O1028,'ExpenseTracker Backend'!$E$5:$E1028,$AO68,'ExpenseTracker Backend'!$B$5:$B1028,$AI$1))</f>
        <v>#VALUE!</v>
      </c>
      <c r="AU68" s="35"/>
      <c r="AV68" s="14" t="s">
        <v>49</v>
      </c>
      <c r="AW68" s="14" t="s">
        <v>49</v>
      </c>
      <c r="AX68" s="14" t="s">
        <v>49</v>
      </c>
      <c r="AY68" s="36" t="s">
        <v>49</v>
      </c>
      <c r="BN68" s="16" t="str">
        <f t="shared" si="7"/>
        <v/>
      </c>
      <c r="BO68" s="14" t="str">
        <f t="shared" si="0"/>
        <v/>
      </c>
      <c r="BP68" s="14" t="str">
        <f t="shared" si="10"/>
        <v/>
      </c>
      <c r="CB68" s="16" t="str">
        <f t="shared" si="8"/>
        <v/>
      </c>
      <c r="CC68" s="14" t="str">
        <f t="shared" si="2"/>
        <v/>
      </c>
      <c r="CD68" s="14" t="str">
        <f t="shared" si="11"/>
        <v/>
      </c>
    </row>
    <row r="69" spans="35:82" ht="13.2">
      <c r="AI69" s="35"/>
      <c r="AK69" s="33"/>
      <c r="AL69" s="33"/>
      <c r="AM69" s="34"/>
      <c r="AO69" s="35">
        <v>0</v>
      </c>
      <c r="AP69" s="14" t="e">
        <f>IF(AO69="","", SUMIFS('ExpenseTracker Backend'!$G$5:$G1028,'ExpenseTracker Backend'!$E$5:$E$2000,$AO69,'ExpenseTracker Backend'!$B$5:$B1028,$AI$1))</f>
        <v>#VALUE!</v>
      </c>
      <c r="AQ69" s="33" t="e">
        <f>IF(AP69="","", SUMIFS('ExpenseTracker Backend'!$M$5:$M1028,'ExpenseTracker Backend'!$E$5:$E1028,$AO69,'ExpenseTracker Backend'!$B$5:$B1028,$AI$1))</f>
        <v>#VALUE!</v>
      </c>
      <c r="AR69" s="33" t="e">
        <f>IF(AQ69="","", SUMIFS('ExpenseTracker Backend'!$N$5:$N1028,'ExpenseTracker Backend'!$E$5:$E1028,$AO69,'ExpenseTracker Backend'!$B$5:$B1028,$AI$1))</f>
        <v>#VALUE!</v>
      </c>
      <c r="AS69" s="34" t="e">
        <f>IF(AR69="","", SUMIFS('ExpenseTracker Backend'!$O$5:$O1028,'ExpenseTracker Backend'!$E$5:$E1028,$AO69,'ExpenseTracker Backend'!$B$5:$B1028,$AI$1))</f>
        <v>#VALUE!</v>
      </c>
      <c r="AU69" s="35"/>
      <c r="AV69" s="14" t="s">
        <v>49</v>
      </c>
      <c r="AW69" s="14" t="s">
        <v>49</v>
      </c>
      <c r="AX69" s="14" t="s">
        <v>49</v>
      </c>
      <c r="AY69" s="36" t="s">
        <v>49</v>
      </c>
      <c r="BN69" s="16" t="str">
        <f t="shared" si="7"/>
        <v/>
      </c>
      <c r="BO69" s="14" t="str">
        <f t="shared" si="0"/>
        <v/>
      </c>
      <c r="BP69" s="14" t="str">
        <f t="shared" si="10"/>
        <v/>
      </c>
      <c r="CB69" s="16" t="str">
        <f t="shared" si="8"/>
        <v/>
      </c>
      <c r="CC69" s="14" t="str">
        <f t="shared" si="2"/>
        <v/>
      </c>
      <c r="CD69" s="14" t="str">
        <f t="shared" si="11"/>
        <v/>
      </c>
    </row>
    <row r="70" spans="35:82" ht="13.2">
      <c r="AI70" s="35"/>
      <c r="AK70" s="33"/>
      <c r="AL70" s="33"/>
      <c r="AM70" s="34"/>
      <c r="AO70" s="35">
        <v>0</v>
      </c>
      <c r="AP70" s="14" t="e">
        <f>IF(AO70="","", SUMIFS('ExpenseTracker Backend'!$G$5:$G1028,'ExpenseTracker Backend'!$E$5:$E$2000,$AO70,'ExpenseTracker Backend'!$B$5:$B1028,$AI$1))</f>
        <v>#VALUE!</v>
      </c>
      <c r="AQ70" s="33" t="e">
        <f>IF(AP70="","", SUMIFS('ExpenseTracker Backend'!$M$5:$M1028,'ExpenseTracker Backend'!$E$5:$E1028,$AO70,'ExpenseTracker Backend'!$B$5:$B1028,$AI$1))</f>
        <v>#VALUE!</v>
      </c>
      <c r="AR70" s="33" t="e">
        <f>IF(AQ70="","", SUMIFS('ExpenseTracker Backend'!$N$5:$N1028,'ExpenseTracker Backend'!$E$5:$E1028,$AO70,'ExpenseTracker Backend'!$B$5:$B1028,$AI$1))</f>
        <v>#VALUE!</v>
      </c>
      <c r="AS70" s="34" t="e">
        <f>IF(AR70="","", SUMIFS('ExpenseTracker Backend'!$O$5:$O1028,'ExpenseTracker Backend'!$E$5:$E1028,$AO70,'ExpenseTracker Backend'!$B$5:$B1028,$AI$1))</f>
        <v>#VALUE!</v>
      </c>
      <c r="AU70" s="35"/>
      <c r="AV70" s="14" t="s">
        <v>49</v>
      </c>
      <c r="AW70" s="14" t="s">
        <v>49</v>
      </c>
      <c r="AX70" s="14" t="s">
        <v>49</v>
      </c>
      <c r="AY70" s="36" t="s">
        <v>49</v>
      </c>
      <c r="BN70" s="16" t="str">
        <f t="shared" si="7"/>
        <v/>
      </c>
      <c r="BO70" s="14" t="str">
        <f t="shared" si="0"/>
        <v/>
      </c>
      <c r="BP70" s="14" t="str">
        <f t="shared" si="10"/>
        <v/>
      </c>
      <c r="CB70" s="16" t="str">
        <f t="shared" si="8"/>
        <v/>
      </c>
      <c r="CC70" s="14" t="str">
        <f t="shared" si="2"/>
        <v/>
      </c>
      <c r="CD70" s="14" t="str">
        <f t="shared" si="11"/>
        <v/>
      </c>
    </row>
    <row r="71" spans="35:82" ht="13.2">
      <c r="AI71" s="35"/>
      <c r="AK71" s="33"/>
      <c r="AL71" s="33"/>
      <c r="AM71" s="34"/>
      <c r="AO71" s="35">
        <v>0</v>
      </c>
      <c r="AP71" s="14" t="e">
        <f>IF(AO71="","", SUMIFS('ExpenseTracker Backend'!$G$5:$G1028,'ExpenseTracker Backend'!$E$5:$E$2000,$AO71,'ExpenseTracker Backend'!$B$5:$B1028,$AI$1))</f>
        <v>#VALUE!</v>
      </c>
      <c r="AQ71" s="33" t="e">
        <f>IF(AP71="","", SUMIFS('ExpenseTracker Backend'!$M$5:$M1028,'ExpenseTracker Backend'!$E$5:$E1028,$AO71,'ExpenseTracker Backend'!$B$5:$B1028,$AI$1))</f>
        <v>#VALUE!</v>
      </c>
      <c r="AR71" s="33" t="e">
        <f>IF(AQ71="","", SUMIFS('ExpenseTracker Backend'!$N$5:$N1028,'ExpenseTracker Backend'!$E$5:$E1028,$AO71,'ExpenseTracker Backend'!$B$5:$B1028,$AI$1))</f>
        <v>#VALUE!</v>
      </c>
      <c r="AS71" s="34" t="e">
        <f>IF(AR71="","", SUMIFS('ExpenseTracker Backend'!$O$5:$O1028,'ExpenseTracker Backend'!$E$5:$E1028,$AO71,'ExpenseTracker Backend'!$B$5:$B1028,$AI$1))</f>
        <v>#VALUE!</v>
      </c>
      <c r="AU71" s="35"/>
      <c r="AV71" s="14" t="s">
        <v>49</v>
      </c>
      <c r="AW71" s="14" t="s">
        <v>49</v>
      </c>
      <c r="AX71" s="14" t="s">
        <v>49</v>
      </c>
      <c r="AY71" s="36" t="s">
        <v>49</v>
      </c>
      <c r="BN71" s="16" t="str">
        <f t="shared" si="7"/>
        <v/>
      </c>
      <c r="BO71" s="14" t="str">
        <f t="shared" si="0"/>
        <v/>
      </c>
      <c r="BP71" s="14" t="str">
        <f t="shared" si="10"/>
        <v/>
      </c>
      <c r="CB71" s="16" t="str">
        <f t="shared" si="8"/>
        <v/>
      </c>
      <c r="CC71" s="14" t="str">
        <f t="shared" si="2"/>
        <v/>
      </c>
      <c r="CD71" s="14" t="str">
        <f t="shared" si="11"/>
        <v/>
      </c>
    </row>
    <row r="72" spans="35:82" ht="13.2">
      <c r="AI72" s="35"/>
      <c r="AK72" s="33"/>
      <c r="AL72" s="33"/>
      <c r="AM72" s="34"/>
      <c r="AO72" s="35">
        <v>0</v>
      </c>
      <c r="AP72" s="14" t="e">
        <f>IF(AO72="","", SUMIFS('ExpenseTracker Backend'!$G$5:$G1028,'ExpenseTracker Backend'!$E$5:$E$2000,$AO72,'ExpenseTracker Backend'!$B$5:$B1028,$AI$1))</f>
        <v>#VALUE!</v>
      </c>
      <c r="AQ72" s="33" t="e">
        <f>IF(AP72="","", SUMIFS('ExpenseTracker Backend'!$M$5:$M1028,'ExpenseTracker Backend'!$E$5:$E1028,$AO72,'ExpenseTracker Backend'!$B$5:$B1028,$AI$1))</f>
        <v>#VALUE!</v>
      </c>
      <c r="AR72" s="33" t="e">
        <f>IF(AQ72="","", SUMIFS('ExpenseTracker Backend'!$N$5:$N1028,'ExpenseTracker Backend'!$E$5:$E1028,$AO72,'ExpenseTracker Backend'!$B$5:$B1028,$AI$1))</f>
        <v>#VALUE!</v>
      </c>
      <c r="AS72" s="34" t="e">
        <f>IF(AR72="","", SUMIFS('ExpenseTracker Backend'!$O$5:$O1028,'ExpenseTracker Backend'!$E$5:$E1028,$AO72,'ExpenseTracker Backend'!$B$5:$B1028,$AI$1))</f>
        <v>#VALUE!</v>
      </c>
      <c r="AU72" s="35"/>
      <c r="AV72" s="14" t="s">
        <v>49</v>
      </c>
      <c r="AW72" s="14" t="s">
        <v>49</v>
      </c>
      <c r="AX72" s="14" t="s">
        <v>49</v>
      </c>
      <c r="AY72" s="36" t="s">
        <v>49</v>
      </c>
      <c r="BN72" s="16" t="str">
        <f t="shared" si="7"/>
        <v/>
      </c>
      <c r="BO72" s="14" t="str">
        <f t="shared" si="0"/>
        <v/>
      </c>
      <c r="BP72" s="14" t="str">
        <f t="shared" si="10"/>
        <v/>
      </c>
      <c r="CB72" s="16" t="str">
        <f t="shared" si="8"/>
        <v/>
      </c>
      <c r="CC72" s="14" t="str">
        <f t="shared" si="2"/>
        <v/>
      </c>
      <c r="CD72" s="14" t="str">
        <f t="shared" si="11"/>
        <v/>
      </c>
    </row>
    <row r="73" spans="35:82" ht="13.2">
      <c r="AI73" s="35"/>
      <c r="AK73" s="33"/>
      <c r="AL73" s="33"/>
      <c r="AM73" s="34"/>
      <c r="AO73" s="35">
        <v>0</v>
      </c>
      <c r="AP73" s="14" t="e">
        <f>IF(AO73="","", SUMIFS('ExpenseTracker Backend'!$G$5:$G1028,'ExpenseTracker Backend'!$E$5:$E$2000,$AO73,'ExpenseTracker Backend'!$B$5:$B1028,$AI$1))</f>
        <v>#VALUE!</v>
      </c>
      <c r="AQ73" s="33" t="e">
        <f>IF(AP73="","", SUMIFS('ExpenseTracker Backend'!$M$5:$M1028,'ExpenseTracker Backend'!$E$5:$E1028,$AO73,'ExpenseTracker Backend'!$B$5:$B1028,$AI$1))</f>
        <v>#VALUE!</v>
      </c>
      <c r="AR73" s="33" t="e">
        <f>IF(AQ73="","", SUMIFS('ExpenseTracker Backend'!$N$5:$N1028,'ExpenseTracker Backend'!$E$5:$E1028,$AO73,'ExpenseTracker Backend'!$B$5:$B1028,$AI$1))</f>
        <v>#VALUE!</v>
      </c>
      <c r="AS73" s="34" t="e">
        <f>IF(AR73="","", SUMIFS('ExpenseTracker Backend'!$O$5:$O1028,'ExpenseTracker Backend'!$E$5:$E1028,$AO73,'ExpenseTracker Backend'!$B$5:$B1028,$AI$1))</f>
        <v>#VALUE!</v>
      </c>
      <c r="AU73" s="35"/>
      <c r="AV73" s="14" t="s">
        <v>49</v>
      </c>
      <c r="AW73" s="14" t="s">
        <v>49</v>
      </c>
      <c r="AX73" s="14" t="s">
        <v>49</v>
      </c>
      <c r="AY73" s="36" t="s">
        <v>49</v>
      </c>
      <c r="BN73" s="16" t="str">
        <f t="shared" si="7"/>
        <v/>
      </c>
      <c r="BO73" s="14" t="str">
        <f t="shared" si="0"/>
        <v/>
      </c>
      <c r="BP73" s="14" t="str">
        <f t="shared" si="10"/>
        <v/>
      </c>
      <c r="CB73" s="16" t="str">
        <f t="shared" si="8"/>
        <v/>
      </c>
      <c r="CC73" s="14" t="str">
        <f t="shared" si="2"/>
        <v/>
      </c>
      <c r="CD73" s="14" t="str">
        <f t="shared" si="11"/>
        <v/>
      </c>
    </row>
    <row r="74" spans="35:82" ht="13.2">
      <c r="AI74" s="35"/>
      <c r="AK74" s="33"/>
      <c r="AL74" s="33"/>
      <c r="AM74" s="34"/>
      <c r="AO74" s="35">
        <v>0</v>
      </c>
      <c r="AP74" s="14" t="e">
        <f>IF(AO74="","", SUMIFS('ExpenseTracker Backend'!$G$5:$G1028,'ExpenseTracker Backend'!$E$5:$E$2000,$AO74,'ExpenseTracker Backend'!$B$5:$B1028,$AI$1))</f>
        <v>#VALUE!</v>
      </c>
      <c r="AQ74" s="33" t="e">
        <f>IF(AP74="","", SUMIFS('ExpenseTracker Backend'!$M$5:$M1028,'ExpenseTracker Backend'!$E$5:$E1028,$AO74,'ExpenseTracker Backend'!$B$5:$B1028,$AI$1))</f>
        <v>#VALUE!</v>
      </c>
      <c r="AR74" s="33" t="e">
        <f>IF(AQ74="","", SUMIFS('ExpenseTracker Backend'!$N$5:$N1028,'ExpenseTracker Backend'!$E$5:$E1028,$AO74,'ExpenseTracker Backend'!$B$5:$B1028,$AI$1))</f>
        <v>#VALUE!</v>
      </c>
      <c r="AS74" s="34" t="e">
        <f>IF(AR74="","", SUMIFS('ExpenseTracker Backend'!$O$5:$O1028,'ExpenseTracker Backend'!$E$5:$E1028,$AO74,'ExpenseTracker Backend'!$B$5:$B1028,$AI$1))</f>
        <v>#VALUE!</v>
      </c>
      <c r="AU74" s="35"/>
      <c r="AV74" s="14" t="s">
        <v>49</v>
      </c>
      <c r="AW74" s="14" t="s">
        <v>49</v>
      </c>
      <c r="AX74" s="14" t="s">
        <v>49</v>
      </c>
      <c r="AY74" s="36" t="s">
        <v>49</v>
      </c>
      <c r="BN74" s="16" t="str">
        <f t="shared" ref="BN74:BN137" si="12">IF(BE74="","",BE74)</f>
        <v/>
      </c>
      <c r="BO74" s="14" t="str">
        <f t="shared" si="0"/>
        <v/>
      </c>
      <c r="BP74" s="14" t="str">
        <f t="shared" si="10"/>
        <v/>
      </c>
      <c r="CB74" s="16" t="str">
        <f t="shared" ref="CB74:CB137" si="13">IF(Y74="","",Y74)</f>
        <v/>
      </c>
      <c r="CC74" s="14" t="str">
        <f t="shared" si="2"/>
        <v/>
      </c>
      <c r="CD74" s="14" t="str">
        <f t="shared" si="11"/>
        <v/>
      </c>
    </row>
    <row r="75" spans="35:82" ht="13.2">
      <c r="AI75" s="35"/>
      <c r="AK75" s="33"/>
      <c r="AL75" s="33"/>
      <c r="AM75" s="34"/>
      <c r="AO75" s="35">
        <v>0</v>
      </c>
      <c r="AP75" s="14" t="e">
        <f>IF(AO75="","", SUMIFS('ExpenseTracker Backend'!$G$5:$G1028,'ExpenseTracker Backend'!$E$5:$E$2000,$AO75,'ExpenseTracker Backend'!$B$5:$B1028,$AI$1))</f>
        <v>#VALUE!</v>
      </c>
      <c r="AQ75" s="33" t="e">
        <f>IF(AP75="","", SUMIFS('ExpenseTracker Backend'!$M$5:$M1028,'ExpenseTracker Backend'!$E$5:$E1028,$AO75,'ExpenseTracker Backend'!$B$5:$B1028,$AI$1))</f>
        <v>#VALUE!</v>
      </c>
      <c r="AR75" s="33" t="e">
        <f>IF(AQ75="","", SUMIFS('ExpenseTracker Backend'!$N$5:$N1028,'ExpenseTracker Backend'!$E$5:$E1028,$AO75,'ExpenseTracker Backend'!$B$5:$B1028,$AI$1))</f>
        <v>#VALUE!</v>
      </c>
      <c r="AS75" s="34" t="e">
        <f>IF(AR75="","", SUMIFS('ExpenseTracker Backend'!$O$5:$O1028,'ExpenseTracker Backend'!$E$5:$E1028,$AO75,'ExpenseTracker Backend'!$B$5:$B1028,$AI$1))</f>
        <v>#VALUE!</v>
      </c>
      <c r="AU75" s="35"/>
      <c r="AV75" s="14" t="s">
        <v>49</v>
      </c>
      <c r="AW75" s="14" t="s">
        <v>49</v>
      </c>
      <c r="AX75" s="14" t="s">
        <v>49</v>
      </c>
      <c r="AY75" s="36" t="s">
        <v>49</v>
      </c>
      <c r="BN75" s="16" t="str">
        <f t="shared" si="12"/>
        <v/>
      </c>
      <c r="BO75" s="14" t="str">
        <f t="shared" si="0"/>
        <v/>
      </c>
      <c r="BP75" s="14" t="str">
        <f t="shared" si="10"/>
        <v/>
      </c>
      <c r="CB75" s="16" t="str">
        <f t="shared" si="13"/>
        <v/>
      </c>
      <c r="CC75" s="14" t="str">
        <f t="shared" si="2"/>
        <v/>
      </c>
      <c r="CD75" s="14" t="str">
        <f t="shared" si="11"/>
        <v/>
      </c>
    </row>
    <row r="76" spans="35:82" ht="13.2">
      <c r="AI76" s="35"/>
      <c r="AK76" s="33"/>
      <c r="AL76" s="33"/>
      <c r="AM76" s="34"/>
      <c r="AO76" s="35">
        <v>0</v>
      </c>
      <c r="AP76" s="14" t="e">
        <f>IF(AO76="","", SUMIFS('ExpenseTracker Backend'!$G$5:$G1028,'ExpenseTracker Backend'!$E$5:$E$2000,$AO76,'ExpenseTracker Backend'!$B$5:$B1028,$AI$1))</f>
        <v>#VALUE!</v>
      </c>
      <c r="AQ76" s="33" t="e">
        <f>IF(AP76="","", SUMIFS('ExpenseTracker Backend'!$M$5:$M1028,'ExpenseTracker Backend'!$E$5:$E1028,$AO76,'ExpenseTracker Backend'!$B$5:$B1028,$AI$1))</f>
        <v>#VALUE!</v>
      </c>
      <c r="AR76" s="33" t="e">
        <f>IF(AQ76="","", SUMIFS('ExpenseTracker Backend'!$N$5:$N1028,'ExpenseTracker Backend'!$E$5:$E1028,$AO76,'ExpenseTracker Backend'!$B$5:$B1028,$AI$1))</f>
        <v>#VALUE!</v>
      </c>
      <c r="AS76" s="34" t="e">
        <f>IF(AR76="","", SUMIFS('ExpenseTracker Backend'!$O$5:$O1028,'ExpenseTracker Backend'!$E$5:$E1028,$AO76,'ExpenseTracker Backend'!$B$5:$B1028,$AI$1))</f>
        <v>#VALUE!</v>
      </c>
      <c r="AU76" s="35"/>
      <c r="AV76" s="14" t="s">
        <v>49</v>
      </c>
      <c r="AW76" s="14" t="s">
        <v>49</v>
      </c>
      <c r="AX76" s="14" t="s">
        <v>49</v>
      </c>
      <c r="AY76" s="36" t="s">
        <v>49</v>
      </c>
      <c r="BN76" s="16" t="str">
        <f t="shared" si="12"/>
        <v/>
      </c>
      <c r="BO76" s="14" t="str">
        <f t="shared" si="0"/>
        <v/>
      </c>
      <c r="BP76" s="14" t="str">
        <f t="shared" si="10"/>
        <v/>
      </c>
      <c r="CB76" s="16" t="str">
        <f t="shared" si="13"/>
        <v/>
      </c>
      <c r="CC76" s="14" t="str">
        <f t="shared" si="2"/>
        <v/>
      </c>
      <c r="CD76" s="14" t="str">
        <f t="shared" si="11"/>
        <v/>
      </c>
    </row>
    <row r="77" spans="35:82" ht="13.2">
      <c r="AI77" s="35"/>
      <c r="AK77" s="33"/>
      <c r="AL77" s="33"/>
      <c r="AM77" s="34"/>
      <c r="AO77" s="35">
        <v>0</v>
      </c>
      <c r="AP77" s="14" t="e">
        <f>IF(AO77="","", SUMIFS('ExpenseTracker Backend'!$G$5:$G1028,'ExpenseTracker Backend'!$E$5:$E$2000,$AO77,'ExpenseTracker Backend'!$B$5:$B1028,$AI$1))</f>
        <v>#VALUE!</v>
      </c>
      <c r="AQ77" s="33" t="e">
        <f>IF(AP77="","", SUMIFS('ExpenseTracker Backend'!$M$5:$M1028,'ExpenseTracker Backend'!$E$5:$E1028,$AO77,'ExpenseTracker Backend'!$B$5:$B1028,$AI$1))</f>
        <v>#VALUE!</v>
      </c>
      <c r="AR77" s="33" t="e">
        <f>IF(AQ77="","", SUMIFS('ExpenseTracker Backend'!$N$5:$N1028,'ExpenseTracker Backend'!$E$5:$E1028,$AO77,'ExpenseTracker Backend'!$B$5:$B1028,$AI$1))</f>
        <v>#VALUE!</v>
      </c>
      <c r="AS77" s="34" t="e">
        <f>IF(AR77="","", SUMIFS('ExpenseTracker Backend'!$O$5:$O1028,'ExpenseTracker Backend'!$E$5:$E1028,$AO77,'ExpenseTracker Backend'!$B$5:$B1028,$AI$1))</f>
        <v>#VALUE!</v>
      </c>
      <c r="AU77" s="35"/>
      <c r="AV77" s="14" t="s">
        <v>49</v>
      </c>
      <c r="AW77" s="14" t="s">
        <v>49</v>
      </c>
      <c r="AX77" s="14" t="s">
        <v>49</v>
      </c>
      <c r="AY77" s="36" t="s">
        <v>49</v>
      </c>
      <c r="BN77" s="16" t="str">
        <f t="shared" si="12"/>
        <v/>
      </c>
      <c r="BO77" s="14" t="str">
        <f t="shared" si="0"/>
        <v/>
      </c>
      <c r="BP77" s="14" t="str">
        <f t="shared" si="10"/>
        <v/>
      </c>
      <c r="CB77" s="16" t="str">
        <f t="shared" si="13"/>
        <v/>
      </c>
      <c r="CC77" s="14" t="str">
        <f t="shared" si="2"/>
        <v/>
      </c>
      <c r="CD77" s="14" t="str">
        <f t="shared" si="11"/>
        <v/>
      </c>
    </row>
    <row r="78" spans="35:82" ht="13.2">
      <c r="AI78" s="35"/>
      <c r="AK78" s="33"/>
      <c r="AL78" s="33"/>
      <c r="AM78" s="34"/>
      <c r="AO78" s="35">
        <v>0</v>
      </c>
      <c r="AP78" s="14" t="e">
        <f>IF(AO78="","", SUMIFS('ExpenseTracker Backend'!$G$5:$G1028,'ExpenseTracker Backend'!$E$5:$E$2000,$AO78,'ExpenseTracker Backend'!$B$5:$B1028,$AI$1))</f>
        <v>#VALUE!</v>
      </c>
      <c r="AQ78" s="33" t="e">
        <f>IF(AP78="","", SUMIFS('ExpenseTracker Backend'!$M$5:$M1028,'ExpenseTracker Backend'!$E$5:$E1028,$AO78,'ExpenseTracker Backend'!$B$5:$B1028,$AI$1))</f>
        <v>#VALUE!</v>
      </c>
      <c r="AR78" s="33" t="e">
        <f>IF(AQ78="","", SUMIFS('ExpenseTracker Backend'!$N$5:$N1028,'ExpenseTracker Backend'!$E$5:$E1028,$AO78,'ExpenseTracker Backend'!$B$5:$B1028,$AI$1))</f>
        <v>#VALUE!</v>
      </c>
      <c r="AS78" s="34" t="e">
        <f>IF(AR78="","", SUMIFS('ExpenseTracker Backend'!$O$5:$O1028,'ExpenseTracker Backend'!$E$5:$E1028,$AO78,'ExpenseTracker Backend'!$B$5:$B1028,$AI$1))</f>
        <v>#VALUE!</v>
      </c>
      <c r="AU78" s="35"/>
      <c r="AV78" s="14" t="s">
        <v>49</v>
      </c>
      <c r="AW78" s="14" t="s">
        <v>49</v>
      </c>
      <c r="AX78" s="14" t="s">
        <v>49</v>
      </c>
      <c r="AY78" s="36" t="s">
        <v>49</v>
      </c>
      <c r="BN78" s="16" t="str">
        <f t="shared" si="12"/>
        <v/>
      </c>
      <c r="BO78" s="14" t="str">
        <f t="shared" si="0"/>
        <v/>
      </c>
      <c r="BP78" s="14" t="str">
        <f t="shared" si="10"/>
        <v/>
      </c>
      <c r="CB78" s="16" t="str">
        <f t="shared" si="13"/>
        <v/>
      </c>
      <c r="CC78" s="14" t="str">
        <f t="shared" si="2"/>
        <v/>
      </c>
      <c r="CD78" s="14" t="str">
        <f t="shared" si="11"/>
        <v/>
      </c>
    </row>
    <row r="79" spans="35:82" ht="13.2">
      <c r="AI79" s="35"/>
      <c r="AK79" s="33"/>
      <c r="AL79" s="33"/>
      <c r="AM79" s="34"/>
      <c r="AO79" s="35">
        <v>0</v>
      </c>
      <c r="AP79" s="14" t="e">
        <f>IF(AO79="","", SUMIFS('ExpenseTracker Backend'!$G$5:$G1028,'ExpenseTracker Backend'!$E$5:$E$2000,$AO79,'ExpenseTracker Backend'!$B$5:$B1028,$AI$1))</f>
        <v>#VALUE!</v>
      </c>
      <c r="AQ79" s="33" t="e">
        <f>IF(AP79="","", SUMIFS('ExpenseTracker Backend'!$M$5:$M1028,'ExpenseTracker Backend'!$E$5:$E1028,$AO79,'ExpenseTracker Backend'!$B$5:$B1028,$AI$1))</f>
        <v>#VALUE!</v>
      </c>
      <c r="AR79" s="33" t="e">
        <f>IF(AQ79="","", SUMIFS('ExpenseTracker Backend'!$N$5:$N1028,'ExpenseTracker Backend'!$E$5:$E1028,$AO79,'ExpenseTracker Backend'!$B$5:$B1028,$AI$1))</f>
        <v>#VALUE!</v>
      </c>
      <c r="AS79" s="34" t="e">
        <f>IF(AR79="","", SUMIFS('ExpenseTracker Backend'!$O$5:$O1028,'ExpenseTracker Backend'!$E$5:$E1028,$AO79,'ExpenseTracker Backend'!$B$5:$B1028,$AI$1))</f>
        <v>#VALUE!</v>
      </c>
      <c r="AU79" s="35"/>
      <c r="AV79" s="14" t="s">
        <v>49</v>
      </c>
      <c r="AW79" s="14" t="s">
        <v>49</v>
      </c>
      <c r="AX79" s="14" t="s">
        <v>49</v>
      </c>
      <c r="AY79" s="36" t="s">
        <v>49</v>
      </c>
      <c r="BN79" s="16" t="str">
        <f t="shared" si="12"/>
        <v/>
      </c>
      <c r="BO79" s="14" t="str">
        <f t="shared" si="0"/>
        <v/>
      </c>
      <c r="BP79" s="14" t="str">
        <f t="shared" si="10"/>
        <v/>
      </c>
      <c r="CB79" s="16" t="str">
        <f t="shared" si="13"/>
        <v/>
      </c>
      <c r="CC79" s="14" t="str">
        <f t="shared" si="2"/>
        <v/>
      </c>
      <c r="CD79" s="14" t="str">
        <f t="shared" si="11"/>
        <v/>
      </c>
    </row>
    <row r="80" spans="35:82" ht="13.2">
      <c r="AI80" s="35"/>
      <c r="AK80" s="33"/>
      <c r="AL80" s="33"/>
      <c r="AM80" s="34"/>
      <c r="AO80" s="35">
        <v>0</v>
      </c>
      <c r="AP80" s="14" t="e">
        <f>IF(AO80="","", SUMIFS('ExpenseTracker Backend'!$G$5:$G1028,'ExpenseTracker Backend'!$E$5:$E$2000,$AO80,'ExpenseTracker Backend'!$B$5:$B1028,$AI$1))</f>
        <v>#VALUE!</v>
      </c>
      <c r="AQ80" s="33" t="e">
        <f>IF(AP80="","", SUMIFS('ExpenseTracker Backend'!$M$5:$M1028,'ExpenseTracker Backend'!$E$5:$E1028,$AO80,'ExpenseTracker Backend'!$B$5:$B1028,$AI$1))</f>
        <v>#VALUE!</v>
      </c>
      <c r="AR80" s="33" t="e">
        <f>IF(AQ80="","", SUMIFS('ExpenseTracker Backend'!$N$5:$N1028,'ExpenseTracker Backend'!$E$5:$E1028,$AO80,'ExpenseTracker Backend'!$B$5:$B1028,$AI$1))</f>
        <v>#VALUE!</v>
      </c>
      <c r="AS80" s="34" t="e">
        <f>IF(AR80="","", SUMIFS('ExpenseTracker Backend'!$O$5:$O1028,'ExpenseTracker Backend'!$E$5:$E1028,$AO80,'ExpenseTracker Backend'!$B$5:$B1028,$AI$1))</f>
        <v>#VALUE!</v>
      </c>
      <c r="AU80" s="35"/>
      <c r="AV80" s="14" t="s">
        <v>49</v>
      </c>
      <c r="AW80" s="14" t="s">
        <v>49</v>
      </c>
      <c r="AX80" s="14" t="s">
        <v>49</v>
      </c>
      <c r="AY80" s="36" t="s">
        <v>49</v>
      </c>
      <c r="BN80" s="16" t="str">
        <f t="shared" si="12"/>
        <v/>
      </c>
      <c r="BO80" s="14" t="str">
        <f t="shared" si="0"/>
        <v/>
      </c>
      <c r="BP80" s="14" t="str">
        <f t="shared" si="10"/>
        <v/>
      </c>
      <c r="CB80" s="16" t="str">
        <f t="shared" si="13"/>
        <v/>
      </c>
      <c r="CC80" s="14" t="str">
        <f t="shared" si="2"/>
        <v/>
      </c>
      <c r="CD80" s="14" t="str">
        <f t="shared" si="11"/>
        <v/>
      </c>
    </row>
    <row r="81" spans="35:82" ht="13.2">
      <c r="AI81" s="35"/>
      <c r="AK81" s="33"/>
      <c r="AL81" s="33"/>
      <c r="AM81" s="34"/>
      <c r="AO81" s="35">
        <v>0</v>
      </c>
      <c r="AP81" s="14" t="e">
        <f>IF(AO81="","", SUMIFS('ExpenseTracker Backend'!$G$5:$G1028,'ExpenseTracker Backend'!$E$5:$E$2000,$AO81,'ExpenseTracker Backend'!$B$5:$B1028,$AI$1))</f>
        <v>#VALUE!</v>
      </c>
      <c r="AQ81" s="33" t="e">
        <f>IF(AP81="","", SUMIFS('ExpenseTracker Backend'!$M$5:$M1028,'ExpenseTracker Backend'!$E$5:$E1028,$AO81,'ExpenseTracker Backend'!$B$5:$B1028,$AI$1))</f>
        <v>#VALUE!</v>
      </c>
      <c r="AR81" s="33" t="e">
        <f>IF(AQ81="","", SUMIFS('ExpenseTracker Backend'!$N$5:$N1028,'ExpenseTracker Backend'!$E$5:$E1028,$AO81,'ExpenseTracker Backend'!$B$5:$B1028,$AI$1))</f>
        <v>#VALUE!</v>
      </c>
      <c r="AS81" s="34" t="e">
        <f>IF(AR81="","", SUMIFS('ExpenseTracker Backend'!$O$5:$O1028,'ExpenseTracker Backend'!$E$5:$E1028,$AO81,'ExpenseTracker Backend'!$B$5:$B1028,$AI$1))</f>
        <v>#VALUE!</v>
      </c>
      <c r="AU81" s="35"/>
      <c r="AV81" s="14" t="s">
        <v>49</v>
      </c>
      <c r="AW81" s="14" t="s">
        <v>49</v>
      </c>
      <c r="AX81" s="14" t="s">
        <v>49</v>
      </c>
      <c r="AY81" s="36" t="s">
        <v>49</v>
      </c>
      <c r="BN81" s="16" t="str">
        <f t="shared" si="12"/>
        <v/>
      </c>
      <c r="BO81" s="14" t="str">
        <f t="shared" si="0"/>
        <v/>
      </c>
      <c r="BP81" s="14" t="str">
        <f t="shared" si="10"/>
        <v/>
      </c>
      <c r="CB81" s="16" t="str">
        <f t="shared" si="13"/>
        <v/>
      </c>
      <c r="CC81" s="14" t="str">
        <f t="shared" si="2"/>
        <v/>
      </c>
      <c r="CD81" s="14" t="str">
        <f t="shared" si="11"/>
        <v/>
      </c>
    </row>
    <row r="82" spans="35:82" ht="13.2">
      <c r="AI82" s="35"/>
      <c r="AK82" s="33"/>
      <c r="AL82" s="33"/>
      <c r="AM82" s="34"/>
      <c r="AO82" s="35">
        <v>0</v>
      </c>
      <c r="AP82" s="14" t="e">
        <f>IF(AO82="","", SUMIFS('ExpenseTracker Backend'!$G$5:$G1028,'ExpenseTracker Backend'!$E$5:$E$2000,$AO82,'ExpenseTracker Backend'!$B$5:$B1028,$AI$1))</f>
        <v>#VALUE!</v>
      </c>
      <c r="AQ82" s="33" t="e">
        <f>IF(AP82="","", SUMIFS('ExpenseTracker Backend'!$M$5:$M1028,'ExpenseTracker Backend'!$E$5:$E1028,$AO82,'ExpenseTracker Backend'!$B$5:$B1028,$AI$1))</f>
        <v>#VALUE!</v>
      </c>
      <c r="AR82" s="33" t="e">
        <f>IF(AQ82="","", SUMIFS('ExpenseTracker Backend'!$N$5:$N1028,'ExpenseTracker Backend'!$E$5:$E1028,$AO82,'ExpenseTracker Backend'!$B$5:$B1028,$AI$1))</f>
        <v>#VALUE!</v>
      </c>
      <c r="AS82" s="34" t="e">
        <f>IF(AR82="","", SUMIFS('ExpenseTracker Backend'!$O$5:$O1028,'ExpenseTracker Backend'!$E$5:$E1028,$AO82,'ExpenseTracker Backend'!$B$5:$B1028,$AI$1))</f>
        <v>#VALUE!</v>
      </c>
      <c r="AU82" s="35"/>
      <c r="AV82" s="14" t="s">
        <v>49</v>
      </c>
      <c r="AW82" s="14" t="s">
        <v>49</v>
      </c>
      <c r="AX82" s="14" t="s">
        <v>49</v>
      </c>
      <c r="AY82" s="36" t="s">
        <v>49</v>
      </c>
      <c r="BN82" s="16" t="str">
        <f t="shared" si="12"/>
        <v/>
      </c>
      <c r="BO82" s="14" t="str">
        <f t="shared" si="0"/>
        <v/>
      </c>
      <c r="BP82" s="14" t="str">
        <f t="shared" si="10"/>
        <v/>
      </c>
      <c r="CB82" s="16" t="str">
        <f t="shared" si="13"/>
        <v/>
      </c>
      <c r="CC82" s="14" t="str">
        <f t="shared" si="2"/>
        <v/>
      </c>
      <c r="CD82" s="14" t="str">
        <f t="shared" si="11"/>
        <v/>
      </c>
    </row>
    <row r="83" spans="35:82" ht="13.2">
      <c r="AI83" s="35"/>
      <c r="AK83" s="33"/>
      <c r="AL83" s="33"/>
      <c r="AM83" s="34"/>
      <c r="AO83" s="35">
        <v>0</v>
      </c>
      <c r="AP83" s="14" t="e">
        <f>IF(AO83="","", SUMIFS('ExpenseTracker Backend'!$G$5:$G1028,'ExpenseTracker Backend'!$E$5:$E$2000,$AO83,'ExpenseTracker Backend'!$B$5:$B1028,$AI$1))</f>
        <v>#VALUE!</v>
      </c>
      <c r="AQ83" s="33" t="e">
        <f>IF(AP83="","", SUMIFS('ExpenseTracker Backend'!$M$5:$M1028,'ExpenseTracker Backend'!$E$5:$E1028,$AO83,'ExpenseTracker Backend'!$B$5:$B1028,$AI$1))</f>
        <v>#VALUE!</v>
      </c>
      <c r="AR83" s="33" t="e">
        <f>IF(AQ83="","", SUMIFS('ExpenseTracker Backend'!$N$5:$N1028,'ExpenseTracker Backend'!$E$5:$E1028,$AO83,'ExpenseTracker Backend'!$B$5:$B1028,$AI$1))</f>
        <v>#VALUE!</v>
      </c>
      <c r="AS83" s="34" t="e">
        <f>IF(AR83="","", SUMIFS('ExpenseTracker Backend'!$O$5:$O1028,'ExpenseTracker Backend'!$E$5:$E1028,$AO83,'ExpenseTracker Backend'!$B$5:$B1028,$AI$1))</f>
        <v>#VALUE!</v>
      </c>
      <c r="AU83" s="35"/>
      <c r="AV83" s="14" t="s">
        <v>49</v>
      </c>
      <c r="AW83" s="14" t="s">
        <v>49</v>
      </c>
      <c r="AX83" s="14" t="s">
        <v>49</v>
      </c>
      <c r="AY83" s="36" t="s">
        <v>49</v>
      </c>
      <c r="BN83" s="16" t="str">
        <f t="shared" si="12"/>
        <v/>
      </c>
      <c r="BO83" s="14" t="str">
        <f t="shared" si="0"/>
        <v/>
      </c>
      <c r="BP83" s="14" t="str">
        <f t="shared" si="10"/>
        <v/>
      </c>
      <c r="CB83" s="16" t="str">
        <f t="shared" si="13"/>
        <v/>
      </c>
      <c r="CC83" s="14" t="str">
        <f t="shared" si="2"/>
        <v/>
      </c>
      <c r="CD83" s="14" t="str">
        <f t="shared" si="11"/>
        <v/>
      </c>
    </row>
    <row r="84" spans="35:82" ht="13.2">
      <c r="AI84" s="37"/>
      <c r="AJ84" s="38"/>
      <c r="AK84" s="33"/>
      <c r="AL84" s="33"/>
      <c r="AM84" s="34"/>
      <c r="AO84" s="37">
        <v>0</v>
      </c>
      <c r="AP84" s="38" t="e">
        <f>IF(AO84="","", SUMIFS('ExpenseTracker Backend'!$G$5:$G1028,'ExpenseTracker Backend'!$E$5:$E$2000,$AO84,'ExpenseTracker Backend'!$B$5:$B1028,$AI$1))</f>
        <v>#VALUE!</v>
      </c>
      <c r="AQ84" s="33" t="e">
        <f>IF(AP84="","", SUMIFS('ExpenseTracker Backend'!$M$5:$M1028,'ExpenseTracker Backend'!$E$5:$E1028,$AO84,'ExpenseTracker Backend'!$B$5:$B1028,$AI$1))</f>
        <v>#VALUE!</v>
      </c>
      <c r="AR84" s="33" t="e">
        <f>IF(AQ84="","", SUMIFS('ExpenseTracker Backend'!$N$5:$N1028,'ExpenseTracker Backend'!$E$5:$E1028,$AO84,'ExpenseTracker Backend'!$B$5:$B1028,$AI$1))</f>
        <v>#VALUE!</v>
      </c>
      <c r="AS84" s="34" t="e">
        <f>IF(AR84="","", SUMIFS('ExpenseTracker Backend'!$O$5:$O1028,'ExpenseTracker Backend'!$E$5:$E1028,$AO84,'ExpenseTracker Backend'!$B$5:$B1028,$AI$1))</f>
        <v>#VALUE!</v>
      </c>
      <c r="AU84" s="37"/>
      <c r="AV84" s="38" t="s">
        <v>49</v>
      </c>
      <c r="AW84" s="38" t="s">
        <v>49</v>
      </c>
      <c r="AX84" s="38" t="s">
        <v>49</v>
      </c>
      <c r="AY84" s="39" t="s">
        <v>49</v>
      </c>
      <c r="BN84" s="16" t="str">
        <f t="shared" si="12"/>
        <v/>
      </c>
      <c r="BO84" s="14" t="str">
        <f t="shared" si="0"/>
        <v/>
      </c>
      <c r="BP84" s="14" t="str">
        <f t="shared" si="10"/>
        <v/>
      </c>
      <c r="CB84" s="16" t="str">
        <f t="shared" si="13"/>
        <v/>
      </c>
      <c r="CC84" s="14" t="str">
        <f t="shared" si="2"/>
        <v/>
      </c>
      <c r="CD84" s="14" t="str">
        <f t="shared" si="11"/>
        <v/>
      </c>
    </row>
    <row r="85" spans="35:82" ht="13.2">
      <c r="AP85" s="14" t="str">
        <f>IF(AO85="","", SUMIFS('ExpenseTracker Backend'!$G$5:$G1028,'ExpenseTracker Backend'!$E$5:$E$2000,$AO85,'ExpenseTracker Backend'!$B$5:$B1028,$AI$1))</f>
        <v/>
      </c>
      <c r="AQ85" s="14" t="str">
        <f>IF(AP85="","", SUMIFS('ExpenseTracker Backend'!$I$5:$I1028,'ExpenseTracker Backend'!$E$5:$E1028,$AO85,'ExpenseTracker Backend'!$B$5:$B1028,$AI$1))</f>
        <v/>
      </c>
      <c r="AR85" s="14" t="str">
        <f>IF(AQ85="","", SUMIFS('ExpenseTracker Backend'!$J$5:$J1028,'ExpenseTracker Backend'!$E$5:$E1028,$AO85,'ExpenseTracker Backend'!$B$5:$B1028,$AI$1))</f>
        <v/>
      </c>
      <c r="AS85" s="14" t="str">
        <f>IF(AR85="","", SUMIFS('ExpenseTracker Backend'!$K$5:$K1028,'ExpenseTracker Backend'!$E$5:$E1028,$AO85,'ExpenseTracker Backend'!$B$5:$B1028,$AI$1))</f>
        <v/>
      </c>
      <c r="BN85" s="16" t="str">
        <f t="shared" si="12"/>
        <v/>
      </c>
      <c r="BO85" s="14" t="str">
        <f t="shared" si="0"/>
        <v/>
      </c>
      <c r="BP85" s="14" t="str">
        <f t="shared" si="10"/>
        <v/>
      </c>
      <c r="CB85" s="16" t="str">
        <f t="shared" si="13"/>
        <v/>
      </c>
      <c r="CC85" s="14" t="str">
        <f t="shared" si="2"/>
        <v/>
      </c>
      <c r="CD85" s="14" t="str">
        <f t="shared" si="11"/>
        <v/>
      </c>
    </row>
    <row r="86" spans="35:82" ht="13.2">
      <c r="AI86" s="30">
        <f>Impostazioni!B31</f>
        <v>45322</v>
      </c>
      <c r="AJ86" s="31">
        <v>1200</v>
      </c>
      <c r="AL86" s="30">
        <f>Impostazioni!B68</f>
        <v>45322</v>
      </c>
      <c r="AM86" s="31">
        <v>1000</v>
      </c>
      <c r="AP86" s="14" t="str">
        <f>IF(AO86="","", SUMIFS('ExpenseTracker Backend'!$G$5:$G1028,'ExpenseTracker Backend'!$E$5:$E$2000,$AO86,'ExpenseTracker Backend'!$B$5:$B1028,$AI$1))</f>
        <v/>
      </c>
      <c r="AQ86" s="14" t="str">
        <f>IF(AP86="","", SUMIFS('ExpenseTracker Backend'!$I$5:$I1028,'ExpenseTracker Backend'!$E$5:$E1028,$AO86,'ExpenseTracker Backend'!$B$5:$B1028,$AI$1))</f>
        <v/>
      </c>
      <c r="AR86" s="14" t="str">
        <f>IF(AQ86="","", SUMIFS('ExpenseTracker Backend'!$J$5:$J1028,'ExpenseTracker Backend'!$E$5:$E1028,$AO86,'ExpenseTracker Backend'!$B$5:$B1028,$AI$1))</f>
        <v/>
      </c>
      <c r="AS86" s="14" t="str">
        <f>IF(AR86="","", SUMIFS('ExpenseTracker Backend'!$K$5:$K1028,'ExpenseTracker Backend'!$E$5:$E1028,$AO86,'ExpenseTracker Backend'!$B$5:$B1028,$AI$1))</f>
        <v/>
      </c>
      <c r="BN86" s="16" t="str">
        <f t="shared" si="12"/>
        <v/>
      </c>
      <c r="BO86" s="14" t="str">
        <f t="shared" si="0"/>
        <v/>
      </c>
      <c r="BP86" s="14" t="str">
        <f t="shared" si="10"/>
        <v/>
      </c>
      <c r="CB86" s="16" t="str">
        <f t="shared" si="13"/>
        <v/>
      </c>
      <c r="CC86" s="14" t="str">
        <f t="shared" si="2"/>
        <v/>
      </c>
      <c r="CD86" s="14" t="str">
        <f t="shared" si="11"/>
        <v/>
      </c>
    </row>
    <row r="87" spans="35:82" ht="13.2">
      <c r="AI87" s="30">
        <f>Impostazioni!B32</f>
        <v>45351</v>
      </c>
      <c r="AJ87" s="31">
        <v>1200</v>
      </c>
      <c r="AL87" s="30">
        <f>Impostazioni!B69</f>
        <v>45351</v>
      </c>
      <c r="AM87" s="31">
        <v>1000</v>
      </c>
      <c r="BN87" s="16" t="str">
        <f t="shared" si="12"/>
        <v/>
      </c>
      <c r="BO87" s="14" t="str">
        <f t="shared" si="0"/>
        <v/>
      </c>
      <c r="BP87" s="14" t="str">
        <f t="shared" si="10"/>
        <v/>
      </c>
      <c r="CB87" s="16" t="str">
        <f t="shared" si="13"/>
        <v/>
      </c>
      <c r="CC87" s="14" t="str">
        <f t="shared" si="2"/>
        <v/>
      </c>
      <c r="CD87" s="14" t="str">
        <f t="shared" si="11"/>
        <v/>
      </c>
    </row>
    <row r="88" spans="35:82" ht="13.2">
      <c r="AI88" s="30">
        <f>Impostazioni!B33</f>
        <v>45382</v>
      </c>
      <c r="AJ88" s="31">
        <v>1200</v>
      </c>
      <c r="AL88" s="30">
        <f>Impostazioni!B70</f>
        <v>45382</v>
      </c>
      <c r="AM88" s="31">
        <v>1000</v>
      </c>
      <c r="BN88" s="16" t="str">
        <f t="shared" si="12"/>
        <v/>
      </c>
      <c r="BO88" s="14" t="str">
        <f t="shared" si="0"/>
        <v/>
      </c>
      <c r="BP88" s="14" t="str">
        <f t="shared" si="10"/>
        <v/>
      </c>
      <c r="CB88" s="16" t="str">
        <f t="shared" si="13"/>
        <v/>
      </c>
      <c r="CC88" s="14" t="str">
        <f t="shared" si="2"/>
        <v/>
      </c>
      <c r="CD88" s="14" t="str">
        <f t="shared" si="11"/>
        <v/>
      </c>
    </row>
    <row r="89" spans="35:82" ht="13.2">
      <c r="AI89" s="30">
        <f>Impostazioni!B34</f>
        <v>45412</v>
      </c>
      <c r="AJ89" s="31">
        <v>1200</v>
      </c>
      <c r="AL89" s="30">
        <f>Impostazioni!B71</f>
        <v>45412</v>
      </c>
      <c r="AM89" s="31">
        <v>1000</v>
      </c>
      <c r="BN89" s="16" t="str">
        <f t="shared" si="12"/>
        <v/>
      </c>
      <c r="BO89" s="14" t="str">
        <f t="shared" si="0"/>
        <v/>
      </c>
      <c r="BP89" s="14" t="str">
        <f t="shared" si="10"/>
        <v/>
      </c>
      <c r="CB89" s="16" t="str">
        <f t="shared" si="13"/>
        <v/>
      </c>
      <c r="CC89" s="14" t="str">
        <f t="shared" si="2"/>
        <v/>
      </c>
      <c r="CD89" s="14" t="str">
        <f t="shared" si="11"/>
        <v/>
      </c>
    </row>
    <row r="90" spans="35:82" ht="13.2">
      <c r="AI90" s="30">
        <f>Impostazioni!B35</f>
        <v>45443</v>
      </c>
      <c r="AJ90" s="31">
        <v>1200</v>
      </c>
      <c r="AL90" s="30">
        <f>Impostazioni!B72</f>
        <v>45443</v>
      </c>
      <c r="AM90" s="31">
        <v>1000</v>
      </c>
      <c r="BN90" s="16" t="str">
        <f t="shared" si="12"/>
        <v/>
      </c>
      <c r="BO90" s="14" t="str">
        <f t="shared" si="0"/>
        <v/>
      </c>
      <c r="BP90" s="14" t="str">
        <f t="shared" si="10"/>
        <v/>
      </c>
      <c r="CB90" s="16" t="str">
        <f t="shared" si="13"/>
        <v/>
      </c>
      <c r="CC90" s="14" t="str">
        <f t="shared" si="2"/>
        <v/>
      </c>
      <c r="CD90" s="14" t="str">
        <f t="shared" si="11"/>
        <v/>
      </c>
    </row>
    <row r="91" spans="35:82" ht="13.2">
      <c r="AI91" s="30">
        <f>Impostazioni!B36</f>
        <v>45473</v>
      </c>
      <c r="AJ91" s="31">
        <v>1200</v>
      </c>
      <c r="AL91" s="30">
        <f>Impostazioni!B73</f>
        <v>45473</v>
      </c>
      <c r="AM91" s="31">
        <v>1000</v>
      </c>
      <c r="BN91" s="16" t="str">
        <f t="shared" si="12"/>
        <v/>
      </c>
      <c r="BO91" s="14" t="str">
        <f t="shared" si="0"/>
        <v/>
      </c>
      <c r="BP91" s="14" t="str">
        <f t="shared" si="10"/>
        <v/>
      </c>
      <c r="CB91" s="16" t="str">
        <f t="shared" si="13"/>
        <v/>
      </c>
      <c r="CC91" s="14" t="str">
        <f t="shared" si="2"/>
        <v/>
      </c>
      <c r="CD91" s="14" t="str">
        <f t="shared" si="11"/>
        <v/>
      </c>
    </row>
    <row r="92" spans="35:82" ht="13.2">
      <c r="AI92" s="30">
        <f>Impostazioni!B37</f>
        <v>45504</v>
      </c>
      <c r="AJ92" s="31">
        <v>1200</v>
      </c>
      <c r="AL92" s="30">
        <f>Impostazioni!B74</f>
        <v>45504</v>
      </c>
      <c r="AM92" s="31">
        <v>1000</v>
      </c>
      <c r="BN92" s="16" t="str">
        <f t="shared" si="12"/>
        <v/>
      </c>
      <c r="BO92" s="14" t="str">
        <f t="shared" si="0"/>
        <v/>
      </c>
      <c r="BP92" s="14" t="str">
        <f t="shared" si="10"/>
        <v/>
      </c>
      <c r="CB92" s="16" t="str">
        <f t="shared" si="13"/>
        <v/>
      </c>
      <c r="CC92" s="14" t="str">
        <f t="shared" si="2"/>
        <v/>
      </c>
      <c r="CD92" s="14" t="str">
        <f t="shared" si="11"/>
        <v/>
      </c>
    </row>
    <row r="93" spans="35:82" ht="13.2">
      <c r="AI93" s="30">
        <f>Impostazioni!B38</f>
        <v>45535</v>
      </c>
      <c r="AJ93" s="31">
        <v>1200</v>
      </c>
      <c r="AL93" s="30">
        <f>Impostazioni!B75</f>
        <v>45535</v>
      </c>
      <c r="AM93" s="31">
        <v>1000</v>
      </c>
      <c r="BN93" s="16" t="str">
        <f t="shared" si="12"/>
        <v/>
      </c>
      <c r="BO93" s="14" t="str">
        <f t="shared" si="0"/>
        <v/>
      </c>
      <c r="BP93" s="14" t="str">
        <f t="shared" si="10"/>
        <v/>
      </c>
      <c r="CB93" s="16" t="str">
        <f t="shared" si="13"/>
        <v/>
      </c>
      <c r="CC93" s="14" t="str">
        <f t="shared" si="2"/>
        <v/>
      </c>
      <c r="CD93" s="14" t="str">
        <f t="shared" si="11"/>
        <v/>
      </c>
    </row>
    <row r="94" spans="35:82" ht="13.2">
      <c r="AI94" s="30">
        <f>Impostazioni!B39</f>
        <v>45565</v>
      </c>
      <c r="AJ94" s="31">
        <v>1200</v>
      </c>
      <c r="AL94" s="30">
        <f>Impostazioni!B76</f>
        <v>45565</v>
      </c>
      <c r="AM94" s="31">
        <v>1000</v>
      </c>
      <c r="BN94" s="16" t="str">
        <f t="shared" si="12"/>
        <v/>
      </c>
      <c r="BO94" s="14" t="str">
        <f t="shared" si="0"/>
        <v/>
      </c>
      <c r="BP94" s="14" t="str">
        <f t="shared" si="10"/>
        <v/>
      </c>
      <c r="CB94" s="16" t="str">
        <f t="shared" si="13"/>
        <v/>
      </c>
      <c r="CC94" s="14" t="str">
        <f t="shared" si="2"/>
        <v/>
      </c>
      <c r="CD94" s="14" t="str">
        <f t="shared" si="11"/>
        <v/>
      </c>
    </row>
    <row r="95" spans="35:82" ht="13.2">
      <c r="AI95" s="30">
        <f>Impostazioni!B40</f>
        <v>45596</v>
      </c>
      <c r="AJ95" s="31">
        <v>1200</v>
      </c>
      <c r="AL95" s="30">
        <f>Impostazioni!B77</f>
        <v>45596</v>
      </c>
      <c r="AM95" s="31">
        <v>1000</v>
      </c>
      <c r="BN95" s="16" t="str">
        <f t="shared" si="12"/>
        <v/>
      </c>
      <c r="BO95" s="14" t="str">
        <f t="shared" si="0"/>
        <v/>
      </c>
      <c r="BP95" s="14" t="str">
        <f t="shared" si="10"/>
        <v/>
      </c>
      <c r="CB95" s="16" t="str">
        <f t="shared" si="13"/>
        <v/>
      </c>
      <c r="CC95" s="14" t="str">
        <f t="shared" si="2"/>
        <v/>
      </c>
      <c r="CD95" s="14" t="str">
        <f t="shared" si="11"/>
        <v/>
      </c>
    </row>
    <row r="96" spans="35:82" ht="13.2">
      <c r="AI96" s="30">
        <f>Impostazioni!B41</f>
        <v>45626</v>
      </c>
      <c r="AJ96" s="31">
        <v>1200</v>
      </c>
      <c r="AL96" s="30">
        <f>Impostazioni!B78</f>
        <v>45626</v>
      </c>
      <c r="AM96" s="31">
        <v>1000</v>
      </c>
      <c r="BN96" s="16" t="str">
        <f t="shared" si="12"/>
        <v/>
      </c>
      <c r="BO96" s="14" t="str">
        <f t="shared" si="0"/>
        <v/>
      </c>
      <c r="BP96" s="14" t="str">
        <f t="shared" si="10"/>
        <v/>
      </c>
      <c r="CB96" s="16" t="str">
        <f t="shared" si="13"/>
        <v/>
      </c>
      <c r="CC96" s="14" t="str">
        <f t="shared" si="2"/>
        <v/>
      </c>
      <c r="CD96" s="14" t="str">
        <f t="shared" si="11"/>
        <v/>
      </c>
    </row>
    <row r="97" spans="35:82" ht="13.2">
      <c r="AI97" s="30">
        <f>Impostazioni!B42</f>
        <v>45657</v>
      </c>
      <c r="AJ97" s="31">
        <v>1200</v>
      </c>
      <c r="AL97" s="30">
        <f>Impostazioni!B79</f>
        <v>45657</v>
      </c>
      <c r="AM97" s="31">
        <v>1000</v>
      </c>
      <c r="BN97" s="16" t="str">
        <f t="shared" si="12"/>
        <v/>
      </c>
      <c r="BO97" s="14" t="str">
        <f t="shared" si="0"/>
        <v/>
      </c>
      <c r="BP97" s="14" t="str">
        <f t="shared" si="10"/>
        <v/>
      </c>
      <c r="CB97" s="16" t="str">
        <f t="shared" si="13"/>
        <v/>
      </c>
      <c r="CC97" s="14" t="str">
        <f t="shared" si="2"/>
        <v/>
      </c>
      <c r="CD97" s="14" t="str">
        <f t="shared" si="11"/>
        <v/>
      </c>
    </row>
    <row r="98" spans="35:82" ht="13.2">
      <c r="AI98" s="30">
        <f>Impostazioni!D31</f>
        <v>45688</v>
      </c>
      <c r="AJ98" s="31">
        <v>1500</v>
      </c>
      <c r="AK98" s="14"/>
      <c r="AL98" s="30">
        <f>Impostazioni!D68</f>
        <v>45688</v>
      </c>
      <c r="AM98" s="31">
        <v>1000</v>
      </c>
      <c r="AN98" s="14"/>
      <c r="BN98" s="16" t="str">
        <f t="shared" si="12"/>
        <v/>
      </c>
      <c r="BO98" s="14" t="str">
        <f t="shared" si="0"/>
        <v/>
      </c>
      <c r="BP98" s="14" t="str">
        <f t="shared" si="10"/>
        <v/>
      </c>
      <c r="CB98" s="16" t="str">
        <f t="shared" si="13"/>
        <v/>
      </c>
      <c r="CC98" s="14" t="str">
        <f t="shared" si="2"/>
        <v/>
      </c>
      <c r="CD98" s="14" t="str">
        <f t="shared" si="11"/>
        <v/>
      </c>
    </row>
    <row r="99" spans="35:82" ht="13.2">
      <c r="AI99" s="30">
        <f>Impostazioni!D32</f>
        <v>45716</v>
      </c>
      <c r="AJ99" s="31">
        <v>1500</v>
      </c>
      <c r="AK99" s="14"/>
      <c r="AL99" s="30">
        <f>Impostazioni!D69</f>
        <v>45716</v>
      </c>
      <c r="AM99" s="31">
        <v>1000</v>
      </c>
      <c r="AN99" s="14"/>
      <c r="BN99" s="16" t="str">
        <f t="shared" si="12"/>
        <v/>
      </c>
      <c r="BO99" s="14" t="str">
        <f t="shared" si="0"/>
        <v/>
      </c>
      <c r="BP99" s="14" t="str">
        <f t="shared" si="10"/>
        <v/>
      </c>
      <c r="CB99" s="16" t="str">
        <f t="shared" si="13"/>
        <v/>
      </c>
      <c r="CC99" s="14" t="str">
        <f t="shared" si="2"/>
        <v/>
      </c>
      <c r="CD99" s="14" t="str">
        <f t="shared" si="11"/>
        <v/>
      </c>
    </row>
    <row r="100" spans="35:82" ht="13.2">
      <c r="AI100" s="30">
        <f>Impostazioni!D33</f>
        <v>45747</v>
      </c>
      <c r="AJ100" s="31">
        <v>1500</v>
      </c>
      <c r="AK100" s="14"/>
      <c r="AL100" s="30">
        <f>Impostazioni!D70</f>
        <v>45747</v>
      </c>
      <c r="AM100" s="31">
        <v>1000</v>
      </c>
      <c r="AN100" s="14"/>
      <c r="BN100" s="16" t="str">
        <f t="shared" si="12"/>
        <v/>
      </c>
      <c r="BO100" s="14" t="str">
        <f t="shared" si="0"/>
        <v/>
      </c>
      <c r="BP100" s="14" t="str">
        <f t="shared" si="10"/>
        <v/>
      </c>
      <c r="CB100" s="16" t="str">
        <f t="shared" si="13"/>
        <v/>
      </c>
      <c r="CC100" s="14" t="str">
        <f t="shared" si="2"/>
        <v/>
      </c>
      <c r="CD100" s="14" t="str">
        <f t="shared" si="11"/>
        <v/>
      </c>
    </row>
    <row r="101" spans="35:82" ht="13.2">
      <c r="AI101" s="30">
        <f>Impostazioni!D34</f>
        <v>45900</v>
      </c>
      <c r="AJ101" s="31">
        <v>1500</v>
      </c>
      <c r="AK101" s="14"/>
      <c r="AL101" s="30">
        <f>Impostazioni!D71</f>
        <v>45900</v>
      </c>
      <c r="AM101" s="31">
        <v>1000</v>
      </c>
      <c r="AN101" s="14"/>
      <c r="BN101" s="16" t="str">
        <f t="shared" si="12"/>
        <v/>
      </c>
      <c r="BO101" s="14" t="str">
        <f t="shared" si="0"/>
        <v/>
      </c>
      <c r="BP101" s="14" t="str">
        <f t="shared" si="10"/>
        <v/>
      </c>
      <c r="CB101" s="16" t="str">
        <f t="shared" si="13"/>
        <v/>
      </c>
      <c r="CC101" s="14" t="str">
        <f t="shared" si="2"/>
        <v/>
      </c>
      <c r="CD101" s="14" t="str">
        <f t="shared" si="11"/>
        <v/>
      </c>
    </row>
    <row r="102" spans="35:82" ht="13.2">
      <c r="AI102" s="30">
        <f>Impostazioni!D35</f>
        <v>45808</v>
      </c>
      <c r="AJ102" s="31">
        <v>1500</v>
      </c>
      <c r="AK102" s="14"/>
      <c r="AL102" s="30">
        <f>Impostazioni!D72</f>
        <v>45808</v>
      </c>
      <c r="AM102" s="31">
        <v>1000</v>
      </c>
      <c r="AN102" s="14"/>
      <c r="BN102" s="16" t="str">
        <f t="shared" si="12"/>
        <v/>
      </c>
      <c r="BO102" s="14" t="str">
        <f t="shared" si="0"/>
        <v/>
      </c>
      <c r="BP102" s="14" t="str">
        <f t="shared" si="10"/>
        <v/>
      </c>
      <c r="CB102" s="16" t="str">
        <f t="shared" si="13"/>
        <v/>
      </c>
      <c r="CC102" s="14" t="str">
        <f t="shared" si="2"/>
        <v/>
      </c>
      <c r="CD102" s="14" t="str">
        <f t="shared" si="11"/>
        <v/>
      </c>
    </row>
    <row r="103" spans="35:82" ht="13.2">
      <c r="AI103" s="30">
        <f>Impostazioni!D36</f>
        <v>45838</v>
      </c>
      <c r="AJ103" s="31">
        <v>1500</v>
      </c>
      <c r="AK103" s="14"/>
      <c r="AL103" s="30">
        <f>Impostazioni!D73</f>
        <v>45838</v>
      </c>
      <c r="AM103" s="31">
        <v>1000</v>
      </c>
      <c r="AN103" s="14"/>
      <c r="BN103" s="16" t="str">
        <f t="shared" si="12"/>
        <v/>
      </c>
      <c r="BO103" s="14" t="str">
        <f t="shared" si="0"/>
        <v/>
      </c>
      <c r="BP103" s="14" t="str">
        <f t="shared" si="10"/>
        <v/>
      </c>
      <c r="CB103" s="16" t="str">
        <f t="shared" si="13"/>
        <v/>
      </c>
      <c r="CC103" s="14" t="str">
        <f t="shared" si="2"/>
        <v/>
      </c>
      <c r="CD103" s="14" t="str">
        <f t="shared" si="11"/>
        <v/>
      </c>
    </row>
    <row r="104" spans="35:82" ht="13.2">
      <c r="AI104" s="30">
        <f>Impostazioni!D37</f>
        <v>45869</v>
      </c>
      <c r="AJ104" s="31">
        <v>1500</v>
      </c>
      <c r="AK104" s="14"/>
      <c r="AL104" s="30">
        <f>Impostazioni!D74</f>
        <v>45869</v>
      </c>
      <c r="AM104" s="31">
        <v>1000</v>
      </c>
      <c r="AN104" s="14"/>
      <c r="BN104" s="16" t="str">
        <f t="shared" si="12"/>
        <v/>
      </c>
      <c r="BO104" s="14" t="str">
        <f t="shared" si="0"/>
        <v/>
      </c>
      <c r="BP104" s="14" t="str">
        <f t="shared" si="10"/>
        <v/>
      </c>
      <c r="CB104" s="16" t="str">
        <f t="shared" si="13"/>
        <v/>
      </c>
      <c r="CC104" s="14" t="str">
        <f t="shared" si="2"/>
        <v/>
      </c>
      <c r="CD104" s="14" t="str">
        <f t="shared" si="11"/>
        <v/>
      </c>
    </row>
    <row r="105" spans="35:82" ht="13.2">
      <c r="AI105" s="30">
        <f>Impostazioni!D38</f>
        <v>45900</v>
      </c>
      <c r="AJ105" s="31">
        <v>1500</v>
      </c>
      <c r="AK105" s="14"/>
      <c r="AL105" s="30">
        <f>Impostazioni!D75</f>
        <v>45900</v>
      </c>
      <c r="AM105" s="31">
        <v>1000</v>
      </c>
      <c r="AN105" s="14"/>
      <c r="BN105" s="16" t="str">
        <f t="shared" si="12"/>
        <v/>
      </c>
      <c r="BO105" s="14" t="str">
        <f t="shared" si="0"/>
        <v/>
      </c>
      <c r="BP105" s="14" t="str">
        <f t="shared" si="10"/>
        <v/>
      </c>
      <c r="CB105" s="16" t="str">
        <f t="shared" si="13"/>
        <v/>
      </c>
      <c r="CC105" s="14" t="str">
        <f t="shared" si="2"/>
        <v/>
      </c>
      <c r="CD105" s="14" t="str">
        <f t="shared" si="11"/>
        <v/>
      </c>
    </row>
    <row r="106" spans="35:82" ht="13.2">
      <c r="AI106" s="30">
        <f>Impostazioni!D39</f>
        <v>45930</v>
      </c>
      <c r="AJ106" s="31">
        <v>1500</v>
      </c>
      <c r="AK106" s="14"/>
      <c r="AL106" s="30">
        <f>Impostazioni!D76</f>
        <v>45930</v>
      </c>
      <c r="AM106" s="31">
        <v>1000</v>
      </c>
      <c r="AN106" s="14"/>
      <c r="BN106" s="16" t="str">
        <f t="shared" si="12"/>
        <v/>
      </c>
      <c r="BO106" s="14" t="str">
        <f t="shared" si="0"/>
        <v/>
      </c>
      <c r="BP106" s="14" t="str">
        <f t="shared" si="10"/>
        <v/>
      </c>
      <c r="CB106" s="16" t="str">
        <f t="shared" si="13"/>
        <v/>
      </c>
      <c r="CC106" s="14" t="str">
        <f t="shared" si="2"/>
        <v/>
      </c>
      <c r="CD106" s="14" t="str">
        <f t="shared" si="11"/>
        <v/>
      </c>
    </row>
    <row r="107" spans="35:82" ht="13.2">
      <c r="AI107" s="30">
        <f>Impostazioni!D40</f>
        <v>45961</v>
      </c>
      <c r="AJ107" s="31">
        <v>1500</v>
      </c>
      <c r="AK107" s="14"/>
      <c r="AL107" s="30">
        <f>Impostazioni!D77</f>
        <v>45961</v>
      </c>
      <c r="AM107" s="31">
        <v>1000</v>
      </c>
      <c r="AN107" s="14"/>
      <c r="BN107" s="16" t="str">
        <f t="shared" si="12"/>
        <v/>
      </c>
      <c r="BO107" s="14" t="str">
        <f t="shared" si="0"/>
        <v/>
      </c>
      <c r="BP107" s="14" t="str">
        <f t="shared" si="10"/>
        <v/>
      </c>
      <c r="CB107" s="16" t="str">
        <f t="shared" si="13"/>
        <v/>
      </c>
      <c r="CC107" s="14" t="str">
        <f t="shared" si="2"/>
        <v/>
      </c>
      <c r="CD107" s="14" t="str">
        <f t="shared" si="11"/>
        <v/>
      </c>
    </row>
    <row r="108" spans="35:82" ht="13.2">
      <c r="AI108" s="30">
        <f>Impostazioni!D41</f>
        <v>45991</v>
      </c>
      <c r="AJ108" s="31">
        <v>1500</v>
      </c>
      <c r="AK108" s="14"/>
      <c r="AL108" s="30">
        <f>Impostazioni!D78</f>
        <v>45991</v>
      </c>
      <c r="AM108" s="31">
        <v>1000</v>
      </c>
      <c r="AN108" s="14"/>
      <c r="BN108" s="16" t="str">
        <f t="shared" si="12"/>
        <v/>
      </c>
      <c r="BO108" s="14" t="str">
        <f t="shared" si="0"/>
        <v/>
      </c>
      <c r="BP108" s="14" t="str">
        <f t="shared" si="10"/>
        <v/>
      </c>
      <c r="CB108" s="16" t="str">
        <f t="shared" si="13"/>
        <v/>
      </c>
      <c r="CC108" s="14" t="str">
        <f t="shared" si="2"/>
        <v/>
      </c>
      <c r="CD108" s="14" t="str">
        <f t="shared" si="11"/>
        <v/>
      </c>
    </row>
    <row r="109" spans="35:82" ht="13.2">
      <c r="AI109" s="30">
        <f>Impostazioni!D42</f>
        <v>46022</v>
      </c>
      <c r="AJ109" s="31">
        <v>1500</v>
      </c>
      <c r="AK109" s="14"/>
      <c r="AL109" s="30">
        <f>Impostazioni!D79</f>
        <v>46022</v>
      </c>
      <c r="AM109" s="31">
        <v>1000</v>
      </c>
      <c r="AN109" s="14"/>
      <c r="BN109" s="16" t="str">
        <f t="shared" si="12"/>
        <v/>
      </c>
      <c r="BO109" s="14" t="str">
        <f t="shared" si="0"/>
        <v/>
      </c>
      <c r="BP109" s="14" t="str">
        <f t="shared" si="10"/>
        <v/>
      </c>
      <c r="CB109" s="16" t="str">
        <f t="shared" si="13"/>
        <v/>
      </c>
      <c r="CC109" s="14" t="str">
        <f t="shared" si="2"/>
        <v/>
      </c>
      <c r="CD109" s="14" t="str">
        <f t="shared" si="11"/>
        <v/>
      </c>
    </row>
    <row r="110" spans="35:82" ht="13.2">
      <c r="AI110" s="30">
        <f>Impostazioni!H31</f>
        <v>46053</v>
      </c>
      <c r="AJ110" s="31">
        <v>2400</v>
      </c>
      <c r="AL110" s="30">
        <f>Impostazioni!H68</f>
        <v>46053</v>
      </c>
      <c r="AM110" s="31">
        <v>1200</v>
      </c>
      <c r="BN110" s="16" t="str">
        <f t="shared" si="12"/>
        <v/>
      </c>
      <c r="BO110" s="14" t="str">
        <f t="shared" si="0"/>
        <v/>
      </c>
      <c r="BP110" s="14" t="str">
        <f t="shared" si="10"/>
        <v/>
      </c>
      <c r="CB110" s="16" t="str">
        <f t="shared" si="13"/>
        <v/>
      </c>
      <c r="CC110" s="14" t="str">
        <f t="shared" si="2"/>
        <v/>
      </c>
      <c r="CD110" s="14" t="str">
        <f t="shared" si="11"/>
        <v/>
      </c>
    </row>
    <row r="111" spans="35:82" ht="13.2">
      <c r="AI111" s="30">
        <f>Impostazioni!H32</f>
        <v>46081</v>
      </c>
      <c r="AJ111" s="31">
        <v>2000</v>
      </c>
      <c r="AL111" s="30">
        <f>Impostazioni!H69</f>
        <v>46081</v>
      </c>
      <c r="AM111" s="31">
        <v>1200</v>
      </c>
      <c r="BN111" s="16" t="str">
        <f t="shared" si="12"/>
        <v/>
      </c>
      <c r="BO111" s="14" t="str">
        <f t="shared" si="0"/>
        <v/>
      </c>
      <c r="BP111" s="14" t="str">
        <f t="shared" si="10"/>
        <v/>
      </c>
      <c r="CB111" s="16" t="str">
        <f t="shared" si="13"/>
        <v/>
      </c>
      <c r="CC111" s="14" t="str">
        <f t="shared" si="2"/>
        <v/>
      </c>
      <c r="CD111" s="14" t="str">
        <f t="shared" si="11"/>
        <v/>
      </c>
    </row>
    <row r="112" spans="35:82" ht="13.2">
      <c r="AI112" s="30">
        <f>Impostazioni!H33</f>
        <v>46112</v>
      </c>
      <c r="AJ112" s="31">
        <v>2000</v>
      </c>
      <c r="AL112" s="30">
        <f>Impostazioni!H70</f>
        <v>46112</v>
      </c>
      <c r="AM112" s="31">
        <v>1200</v>
      </c>
      <c r="BN112" s="16" t="str">
        <f t="shared" si="12"/>
        <v/>
      </c>
      <c r="BO112" s="14" t="str">
        <f t="shared" si="0"/>
        <v/>
      </c>
      <c r="BP112" s="14" t="str">
        <f t="shared" si="10"/>
        <v/>
      </c>
      <c r="CB112" s="16" t="str">
        <f t="shared" si="13"/>
        <v/>
      </c>
      <c r="CC112" s="14" t="str">
        <f t="shared" si="2"/>
        <v/>
      </c>
      <c r="CD112" s="14" t="str">
        <f t="shared" si="11"/>
        <v/>
      </c>
    </row>
    <row r="113" spans="35:82" ht="13.2">
      <c r="AI113" s="30">
        <f>Impostazioni!H34</f>
        <v>46295</v>
      </c>
      <c r="AJ113" s="31">
        <v>2000</v>
      </c>
      <c r="AL113" s="30">
        <f>Impostazioni!H71</f>
        <v>46295</v>
      </c>
      <c r="AM113" s="31">
        <v>1200</v>
      </c>
      <c r="BN113" s="16" t="str">
        <f t="shared" si="12"/>
        <v/>
      </c>
      <c r="BO113" s="14" t="str">
        <f t="shared" si="0"/>
        <v/>
      </c>
      <c r="BP113" s="14" t="str">
        <f t="shared" si="10"/>
        <v/>
      </c>
      <c r="CB113" s="16" t="str">
        <f t="shared" si="13"/>
        <v/>
      </c>
      <c r="CC113" s="14" t="str">
        <f t="shared" si="2"/>
        <v/>
      </c>
      <c r="CD113" s="14" t="str">
        <f t="shared" si="11"/>
        <v/>
      </c>
    </row>
    <row r="114" spans="35:82" ht="13.2">
      <c r="AI114" s="30">
        <f>Impostazioni!H35</f>
        <v>46173</v>
      </c>
      <c r="AJ114" s="31">
        <v>2000</v>
      </c>
      <c r="AL114" s="30">
        <f>Impostazioni!H72</f>
        <v>46173</v>
      </c>
      <c r="AM114" s="31">
        <v>1200</v>
      </c>
      <c r="BN114" s="16" t="str">
        <f t="shared" si="12"/>
        <v/>
      </c>
      <c r="BO114" s="14" t="str">
        <f t="shared" si="0"/>
        <v/>
      </c>
      <c r="BP114" s="14" t="str">
        <f t="shared" si="10"/>
        <v/>
      </c>
      <c r="CB114" s="16" t="str">
        <f t="shared" si="13"/>
        <v/>
      </c>
      <c r="CC114" s="14" t="str">
        <f t="shared" si="2"/>
        <v/>
      </c>
      <c r="CD114" s="14" t="str">
        <f t="shared" si="11"/>
        <v/>
      </c>
    </row>
    <row r="115" spans="35:82" ht="13.2">
      <c r="AI115" s="30">
        <f>Impostazioni!H36</f>
        <v>46203</v>
      </c>
      <c r="AJ115" s="31">
        <v>2000</v>
      </c>
      <c r="AL115" s="30">
        <f>Impostazioni!H73</f>
        <v>46203</v>
      </c>
      <c r="AM115" s="31">
        <v>1200</v>
      </c>
      <c r="BN115" s="16" t="str">
        <f t="shared" si="12"/>
        <v/>
      </c>
      <c r="BO115" s="14" t="str">
        <f t="shared" si="0"/>
        <v/>
      </c>
      <c r="BP115" s="14" t="str">
        <f t="shared" si="10"/>
        <v/>
      </c>
      <c r="CB115" s="16" t="str">
        <f t="shared" si="13"/>
        <v/>
      </c>
      <c r="CC115" s="14" t="str">
        <f t="shared" si="2"/>
        <v/>
      </c>
      <c r="CD115" s="14" t="str">
        <f t="shared" si="11"/>
        <v/>
      </c>
    </row>
    <row r="116" spans="35:82" ht="13.2">
      <c r="AI116" s="30">
        <f>Impostazioni!H37</f>
        <v>46234</v>
      </c>
      <c r="AJ116" s="31">
        <v>2000</v>
      </c>
      <c r="AL116" s="30">
        <f>Impostazioni!H74</f>
        <v>46234</v>
      </c>
      <c r="AM116" s="31">
        <v>1200</v>
      </c>
      <c r="BN116" s="16" t="str">
        <f t="shared" si="12"/>
        <v/>
      </c>
      <c r="BO116" s="14" t="str">
        <f t="shared" si="0"/>
        <v/>
      </c>
      <c r="BP116" s="14" t="str">
        <f t="shared" si="10"/>
        <v/>
      </c>
      <c r="CB116" s="16" t="str">
        <f t="shared" si="13"/>
        <v/>
      </c>
      <c r="CC116" s="14" t="str">
        <f t="shared" si="2"/>
        <v/>
      </c>
      <c r="CD116" s="14" t="str">
        <f t="shared" si="11"/>
        <v/>
      </c>
    </row>
    <row r="117" spans="35:82" ht="13.2">
      <c r="AI117" s="30">
        <f>Impostazioni!H38</f>
        <v>46295</v>
      </c>
      <c r="AJ117" s="31">
        <v>2000</v>
      </c>
      <c r="AL117" s="30">
        <f>Impostazioni!H75</f>
        <v>46295</v>
      </c>
      <c r="AM117" s="31">
        <v>1200</v>
      </c>
      <c r="BN117" s="16" t="str">
        <f t="shared" si="12"/>
        <v/>
      </c>
      <c r="BO117" s="14" t="str">
        <f t="shared" si="0"/>
        <v/>
      </c>
      <c r="BP117" s="14" t="str">
        <f t="shared" si="10"/>
        <v/>
      </c>
      <c r="CB117" s="16" t="str">
        <f t="shared" si="13"/>
        <v/>
      </c>
      <c r="CC117" s="14" t="str">
        <f t="shared" si="2"/>
        <v/>
      </c>
      <c r="CD117" s="14" t="str">
        <f t="shared" si="11"/>
        <v/>
      </c>
    </row>
    <row r="118" spans="35:82" ht="13.2">
      <c r="AI118" s="30">
        <f>Impostazioni!H39</f>
        <v>46295</v>
      </c>
      <c r="AJ118" s="31">
        <v>2000</v>
      </c>
      <c r="AL118" s="30">
        <f>Impostazioni!H76</f>
        <v>46295</v>
      </c>
      <c r="AM118" s="31">
        <v>1200</v>
      </c>
      <c r="BN118" s="16" t="str">
        <f t="shared" si="12"/>
        <v/>
      </c>
      <c r="BO118" s="14" t="str">
        <f t="shared" si="0"/>
        <v/>
      </c>
      <c r="BP118" s="14" t="str">
        <f t="shared" si="10"/>
        <v/>
      </c>
      <c r="CB118" s="16" t="str">
        <f t="shared" si="13"/>
        <v/>
      </c>
      <c r="CC118" s="14" t="str">
        <f t="shared" si="2"/>
        <v/>
      </c>
      <c r="CD118" s="14" t="str">
        <f t="shared" si="11"/>
        <v/>
      </c>
    </row>
    <row r="119" spans="35:82" ht="13.2">
      <c r="AI119" s="30">
        <f>Impostazioni!H40</f>
        <v>46326</v>
      </c>
      <c r="AJ119" s="31">
        <v>2000</v>
      </c>
      <c r="AL119" s="30">
        <f>Impostazioni!H77</f>
        <v>46326</v>
      </c>
      <c r="AM119" s="31">
        <v>1200</v>
      </c>
      <c r="BN119" s="16" t="str">
        <f t="shared" si="12"/>
        <v/>
      </c>
      <c r="BO119" s="14" t="str">
        <f t="shared" si="0"/>
        <v/>
      </c>
      <c r="BP119" s="14" t="str">
        <f t="shared" si="10"/>
        <v/>
      </c>
      <c r="CB119" s="16" t="str">
        <f t="shared" si="13"/>
        <v/>
      </c>
      <c r="CC119" s="14" t="str">
        <f t="shared" si="2"/>
        <v/>
      </c>
      <c r="CD119" s="14" t="str">
        <f t="shared" si="11"/>
        <v/>
      </c>
    </row>
    <row r="120" spans="35:82" ht="13.2">
      <c r="AI120" s="30">
        <f>Impostazioni!H41</f>
        <v>46356</v>
      </c>
      <c r="AJ120" s="31">
        <v>2000</v>
      </c>
      <c r="AL120" s="30">
        <f>Impostazioni!H78</f>
        <v>46356</v>
      </c>
      <c r="AM120" s="31">
        <v>1200</v>
      </c>
      <c r="BN120" s="16" t="str">
        <f t="shared" si="12"/>
        <v/>
      </c>
      <c r="BO120" s="14" t="str">
        <f t="shared" si="0"/>
        <v/>
      </c>
      <c r="BP120" s="14" t="str">
        <f t="shared" si="10"/>
        <v/>
      </c>
      <c r="CB120" s="16" t="str">
        <f t="shared" si="13"/>
        <v/>
      </c>
      <c r="CC120" s="14" t="str">
        <f t="shared" si="2"/>
        <v/>
      </c>
      <c r="CD120" s="14" t="str">
        <f t="shared" si="11"/>
        <v/>
      </c>
    </row>
    <row r="121" spans="35:82" ht="13.2">
      <c r="AI121" s="30">
        <f>Impostazioni!H42</f>
        <v>46387</v>
      </c>
      <c r="AJ121" s="31">
        <v>2000</v>
      </c>
      <c r="AL121" s="30">
        <f>Impostazioni!H79</f>
        <v>46387</v>
      </c>
      <c r="AM121" s="31">
        <v>1200</v>
      </c>
      <c r="BN121" s="16" t="str">
        <f t="shared" si="12"/>
        <v/>
      </c>
      <c r="BO121" s="14" t="str">
        <f t="shared" si="0"/>
        <v/>
      </c>
      <c r="BP121" s="14" t="str">
        <f t="shared" si="10"/>
        <v/>
      </c>
      <c r="CB121" s="16" t="str">
        <f t="shared" si="13"/>
        <v/>
      </c>
      <c r="CC121" s="14" t="str">
        <f t="shared" si="2"/>
        <v/>
      </c>
      <c r="CD121" s="14" t="str">
        <f t="shared" si="11"/>
        <v/>
      </c>
    </row>
    <row r="122" spans="35:82" ht="13.2">
      <c r="AI122" s="30">
        <f>Impostazioni!J31</f>
        <v>46418</v>
      </c>
      <c r="AJ122" s="31">
        <v>4000</v>
      </c>
      <c r="AK122" s="14"/>
      <c r="AL122" s="30">
        <f>Impostazioni!J68</f>
        <v>46418</v>
      </c>
      <c r="AM122" s="31">
        <v>1500</v>
      </c>
      <c r="AN122" s="14"/>
      <c r="BN122" s="16" t="str">
        <f t="shared" si="12"/>
        <v/>
      </c>
      <c r="BO122" s="14" t="str">
        <f t="shared" si="0"/>
        <v/>
      </c>
      <c r="BP122" s="14" t="str">
        <f t="shared" si="10"/>
        <v/>
      </c>
      <c r="CB122" s="16" t="str">
        <f t="shared" si="13"/>
        <v/>
      </c>
      <c r="CC122" s="14" t="str">
        <f t="shared" si="2"/>
        <v/>
      </c>
      <c r="CD122" s="14" t="str">
        <f t="shared" si="11"/>
        <v/>
      </c>
    </row>
    <row r="123" spans="35:82" ht="13.2">
      <c r="AI123" s="30">
        <f>Impostazioni!J32</f>
        <v>46446</v>
      </c>
      <c r="AJ123" s="31">
        <v>4000</v>
      </c>
      <c r="AK123" s="14"/>
      <c r="AL123" s="30">
        <f>Impostazioni!J69</f>
        <v>46446</v>
      </c>
      <c r="AM123" s="31">
        <v>1500</v>
      </c>
      <c r="AN123" s="14"/>
      <c r="BN123" s="16" t="str">
        <f t="shared" si="12"/>
        <v/>
      </c>
      <c r="BO123" s="14" t="str">
        <f t="shared" si="0"/>
        <v/>
      </c>
      <c r="BP123" s="14" t="str">
        <f t="shared" si="10"/>
        <v/>
      </c>
      <c r="CB123" s="16" t="str">
        <f t="shared" si="13"/>
        <v/>
      </c>
      <c r="CC123" s="14" t="str">
        <f t="shared" si="2"/>
        <v/>
      </c>
      <c r="CD123" s="14" t="str">
        <f t="shared" si="11"/>
        <v/>
      </c>
    </row>
    <row r="124" spans="35:82" ht="13.2">
      <c r="AI124" s="30">
        <f>Impostazioni!J33</f>
        <v>46477</v>
      </c>
      <c r="AJ124" s="31">
        <v>4000</v>
      </c>
      <c r="AK124" s="14"/>
      <c r="AL124" s="30">
        <f>Impostazioni!J70</f>
        <v>46477</v>
      </c>
      <c r="AM124" s="31">
        <v>1500</v>
      </c>
      <c r="AN124" s="14"/>
      <c r="BN124" s="16" t="str">
        <f t="shared" si="12"/>
        <v/>
      </c>
      <c r="BO124" s="14" t="str">
        <f t="shared" si="0"/>
        <v/>
      </c>
      <c r="BP124" s="14" t="str">
        <f t="shared" si="10"/>
        <v/>
      </c>
      <c r="CB124" s="16" t="str">
        <f t="shared" si="13"/>
        <v/>
      </c>
      <c r="CC124" s="14" t="str">
        <f t="shared" si="2"/>
        <v/>
      </c>
      <c r="CD124" s="14" t="str">
        <f t="shared" si="11"/>
        <v/>
      </c>
    </row>
    <row r="125" spans="35:82" ht="13.2">
      <c r="AI125" s="30">
        <f>Impostazioni!J34</f>
        <v>46691</v>
      </c>
      <c r="AJ125" s="31">
        <v>4000</v>
      </c>
      <c r="AK125" s="14"/>
      <c r="AL125" s="30">
        <f>Impostazioni!J71</f>
        <v>46691</v>
      </c>
      <c r="AM125" s="31">
        <v>1500</v>
      </c>
      <c r="AN125" s="14"/>
      <c r="BN125" s="16" t="str">
        <f t="shared" si="12"/>
        <v/>
      </c>
      <c r="BO125" s="14" t="str">
        <f t="shared" si="0"/>
        <v/>
      </c>
      <c r="BP125" s="14" t="str">
        <f t="shared" si="10"/>
        <v/>
      </c>
      <c r="CB125" s="16" t="str">
        <f t="shared" si="13"/>
        <v/>
      </c>
      <c r="CC125" s="14" t="str">
        <f t="shared" si="2"/>
        <v/>
      </c>
      <c r="CD125" s="14" t="str">
        <f t="shared" si="11"/>
        <v/>
      </c>
    </row>
    <row r="126" spans="35:82" ht="13.2">
      <c r="AI126" s="30">
        <f>Impostazioni!J35</f>
        <v>46538</v>
      </c>
      <c r="AJ126" s="31">
        <v>4000</v>
      </c>
      <c r="AK126" s="14"/>
      <c r="AL126" s="30">
        <f>Impostazioni!J72</f>
        <v>46538</v>
      </c>
      <c r="AM126" s="31">
        <v>1500</v>
      </c>
      <c r="AN126" s="14"/>
      <c r="BN126" s="16" t="str">
        <f t="shared" si="12"/>
        <v/>
      </c>
      <c r="BO126" s="14" t="str">
        <f t="shared" si="0"/>
        <v/>
      </c>
      <c r="BP126" s="14" t="str">
        <f t="shared" si="10"/>
        <v/>
      </c>
      <c r="CB126" s="16" t="str">
        <f t="shared" si="13"/>
        <v/>
      </c>
      <c r="CC126" s="14" t="str">
        <f t="shared" si="2"/>
        <v/>
      </c>
      <c r="CD126" s="14" t="str">
        <f t="shared" si="11"/>
        <v/>
      </c>
    </row>
    <row r="127" spans="35:82" ht="13.2">
      <c r="AI127" s="30">
        <f>Impostazioni!J36</f>
        <v>46568</v>
      </c>
      <c r="AJ127" s="31">
        <v>4000</v>
      </c>
      <c r="AK127" s="14"/>
      <c r="AL127" s="30">
        <f>Impostazioni!J73</f>
        <v>46568</v>
      </c>
      <c r="AM127" s="31">
        <v>1500</v>
      </c>
      <c r="AN127" s="14"/>
      <c r="BN127" s="16" t="str">
        <f t="shared" si="12"/>
        <v/>
      </c>
      <c r="BO127" s="14" t="str">
        <f t="shared" si="0"/>
        <v/>
      </c>
      <c r="BP127" s="14" t="str">
        <f t="shared" si="10"/>
        <v/>
      </c>
      <c r="CB127" s="16" t="str">
        <f t="shared" si="13"/>
        <v/>
      </c>
      <c r="CC127" s="14" t="str">
        <f t="shared" si="2"/>
        <v/>
      </c>
      <c r="CD127" s="14" t="str">
        <f t="shared" si="11"/>
        <v/>
      </c>
    </row>
    <row r="128" spans="35:82" ht="13.2">
      <c r="AI128" s="30">
        <f>Impostazioni!J37</f>
        <v>46599</v>
      </c>
      <c r="AJ128" s="31">
        <v>4000</v>
      </c>
      <c r="AK128" s="14"/>
      <c r="AL128" s="30">
        <f>Impostazioni!J74</f>
        <v>46599</v>
      </c>
      <c r="AM128" s="31">
        <v>1500</v>
      </c>
      <c r="AN128" s="14"/>
      <c r="BN128" s="16" t="str">
        <f t="shared" si="12"/>
        <v/>
      </c>
      <c r="BO128" s="14" t="str">
        <f t="shared" si="0"/>
        <v/>
      </c>
      <c r="BP128" s="14" t="str">
        <f t="shared" si="10"/>
        <v/>
      </c>
      <c r="CB128" s="16" t="str">
        <f t="shared" si="13"/>
        <v/>
      </c>
      <c r="CC128" s="14" t="str">
        <f t="shared" si="2"/>
        <v/>
      </c>
      <c r="CD128" s="14" t="str">
        <f t="shared" si="11"/>
        <v/>
      </c>
    </row>
    <row r="129" spans="35:82" ht="13.2">
      <c r="AI129" s="30">
        <f>Impostazioni!J38</f>
        <v>46691</v>
      </c>
      <c r="AJ129" s="31">
        <v>4000</v>
      </c>
      <c r="AK129" s="14"/>
      <c r="AL129" s="30">
        <f>Impostazioni!J75</f>
        <v>46691</v>
      </c>
      <c r="AM129" s="31">
        <v>1500</v>
      </c>
      <c r="AN129" s="14"/>
      <c r="BN129" s="16" t="str">
        <f t="shared" si="12"/>
        <v/>
      </c>
      <c r="BO129" s="14" t="str">
        <f t="shared" si="0"/>
        <v/>
      </c>
      <c r="BP129" s="14" t="str">
        <f t="shared" si="10"/>
        <v/>
      </c>
      <c r="CB129" s="16" t="str">
        <f t="shared" si="13"/>
        <v/>
      </c>
      <c r="CC129" s="14" t="str">
        <f t="shared" si="2"/>
        <v/>
      </c>
      <c r="CD129" s="14" t="str">
        <f t="shared" si="11"/>
        <v/>
      </c>
    </row>
    <row r="130" spans="35:82" ht="13.2">
      <c r="AI130" s="30">
        <f>Impostazioni!J39</f>
        <v>46691</v>
      </c>
      <c r="AJ130" s="31">
        <v>4000</v>
      </c>
      <c r="AK130" s="14"/>
      <c r="AL130" s="30">
        <f>Impostazioni!J76</f>
        <v>46691</v>
      </c>
      <c r="AM130" s="31">
        <v>1500</v>
      </c>
      <c r="AN130" s="14"/>
      <c r="BN130" s="16" t="str">
        <f t="shared" si="12"/>
        <v/>
      </c>
      <c r="BO130" s="14" t="str">
        <f t="shared" si="0"/>
        <v/>
      </c>
      <c r="BP130" s="14" t="str">
        <f t="shared" si="10"/>
        <v/>
      </c>
      <c r="CB130" s="16" t="str">
        <f t="shared" si="13"/>
        <v/>
      </c>
      <c r="CC130" s="14" t="str">
        <f t="shared" si="2"/>
        <v/>
      </c>
      <c r="CD130" s="14" t="str">
        <f t="shared" si="11"/>
        <v/>
      </c>
    </row>
    <row r="131" spans="35:82" ht="13.2">
      <c r="AI131" s="30">
        <f>Impostazioni!J40</f>
        <v>46691</v>
      </c>
      <c r="AJ131" s="31">
        <v>4000</v>
      </c>
      <c r="AK131" s="14"/>
      <c r="AL131" s="30">
        <f>Impostazioni!J77</f>
        <v>46691</v>
      </c>
      <c r="AM131" s="31">
        <v>1500</v>
      </c>
      <c r="AN131" s="14"/>
      <c r="BN131" s="16" t="str">
        <f t="shared" si="12"/>
        <v/>
      </c>
      <c r="BO131" s="14" t="str">
        <f t="shared" si="0"/>
        <v/>
      </c>
      <c r="BP131" s="14" t="str">
        <f t="shared" si="10"/>
        <v/>
      </c>
      <c r="CB131" s="16" t="str">
        <f t="shared" si="13"/>
        <v/>
      </c>
      <c r="CC131" s="14" t="str">
        <f t="shared" si="2"/>
        <v/>
      </c>
      <c r="CD131" s="14" t="str">
        <f t="shared" si="11"/>
        <v/>
      </c>
    </row>
    <row r="132" spans="35:82" ht="13.2">
      <c r="AI132" s="30">
        <f>Impostazioni!J41</f>
        <v>46721</v>
      </c>
      <c r="AJ132" s="31">
        <v>4000</v>
      </c>
      <c r="AK132" s="14"/>
      <c r="AL132" s="30">
        <f>Impostazioni!J78</f>
        <v>46721</v>
      </c>
      <c r="AM132" s="31">
        <v>1500</v>
      </c>
      <c r="AN132" s="14"/>
      <c r="BN132" s="16" t="str">
        <f t="shared" si="12"/>
        <v/>
      </c>
      <c r="BO132" s="14" t="str">
        <f t="shared" si="0"/>
        <v/>
      </c>
      <c r="BP132" s="14" t="str">
        <f t="shared" si="10"/>
        <v/>
      </c>
      <c r="CB132" s="16" t="str">
        <f t="shared" si="13"/>
        <v/>
      </c>
      <c r="CC132" s="14" t="str">
        <f t="shared" si="2"/>
        <v/>
      </c>
      <c r="CD132" s="14" t="str">
        <f t="shared" si="11"/>
        <v/>
      </c>
    </row>
    <row r="133" spans="35:82" ht="13.2">
      <c r="AI133" s="30">
        <f>Impostazioni!J42</f>
        <v>46752</v>
      </c>
      <c r="AJ133" s="31">
        <v>4000</v>
      </c>
      <c r="AK133" s="14"/>
      <c r="AL133" s="30">
        <f>Impostazioni!J79</f>
        <v>46752</v>
      </c>
      <c r="AM133" s="31">
        <v>1500</v>
      </c>
      <c r="AN133" s="14"/>
      <c r="BN133" s="16" t="str">
        <f t="shared" si="12"/>
        <v/>
      </c>
      <c r="BO133" s="14" t="str">
        <f t="shared" si="0"/>
        <v/>
      </c>
      <c r="BP133" s="14" t="str">
        <f t="shared" si="10"/>
        <v/>
      </c>
      <c r="CB133" s="16" t="str">
        <f t="shared" si="13"/>
        <v/>
      </c>
      <c r="CC133" s="14" t="str">
        <f t="shared" si="2"/>
        <v/>
      </c>
      <c r="CD133" s="14" t="str">
        <f t="shared" si="11"/>
        <v/>
      </c>
    </row>
    <row r="134" spans="35:82" ht="13.2">
      <c r="AI134" s="30">
        <f>Impostazioni!N31</f>
        <v>46783</v>
      </c>
      <c r="AJ134" s="31">
        <v>5000</v>
      </c>
      <c r="AL134" s="30">
        <f>Impostazioni!N68</f>
        <v>46783</v>
      </c>
      <c r="AM134" s="31">
        <v>2000</v>
      </c>
      <c r="BN134" s="16" t="str">
        <f t="shared" si="12"/>
        <v/>
      </c>
      <c r="BO134" s="14" t="str">
        <f t="shared" si="0"/>
        <v/>
      </c>
      <c r="BP134" s="14" t="str">
        <f t="shared" si="10"/>
        <v/>
      </c>
      <c r="CB134" s="16" t="str">
        <f t="shared" si="13"/>
        <v/>
      </c>
      <c r="CC134" s="14" t="str">
        <f t="shared" si="2"/>
        <v/>
      </c>
      <c r="CD134" s="14" t="str">
        <f t="shared" si="11"/>
        <v/>
      </c>
    </row>
    <row r="135" spans="35:82" ht="13.2">
      <c r="AI135" s="30">
        <f>Impostazioni!N32</f>
        <v>46812</v>
      </c>
      <c r="AJ135" s="31">
        <v>5000</v>
      </c>
      <c r="AL135" s="30">
        <f>Impostazioni!N69</f>
        <v>46812</v>
      </c>
      <c r="AM135" s="31">
        <v>2000</v>
      </c>
      <c r="BN135" s="16" t="str">
        <f t="shared" si="12"/>
        <v/>
      </c>
      <c r="BO135" s="14" t="str">
        <f t="shared" si="0"/>
        <v/>
      </c>
      <c r="BP135" s="14" t="str">
        <f t="shared" si="10"/>
        <v/>
      </c>
      <c r="CB135" s="16" t="str">
        <f t="shared" si="13"/>
        <v/>
      </c>
      <c r="CC135" s="14" t="str">
        <f t="shared" si="2"/>
        <v/>
      </c>
      <c r="CD135" s="14" t="str">
        <f t="shared" si="11"/>
        <v/>
      </c>
    </row>
    <row r="136" spans="35:82" ht="13.2">
      <c r="AI136" s="30">
        <f>Impostazioni!N33</f>
        <v>46843</v>
      </c>
      <c r="AJ136" s="31">
        <v>5000</v>
      </c>
      <c r="AL136" s="30">
        <f>Impostazioni!N70</f>
        <v>46843</v>
      </c>
      <c r="AM136" s="31">
        <v>2000</v>
      </c>
      <c r="BN136" s="16" t="str">
        <f t="shared" si="12"/>
        <v/>
      </c>
      <c r="BO136" s="14" t="str">
        <f t="shared" si="0"/>
        <v/>
      </c>
      <c r="BP136" s="14" t="str">
        <f t="shared" si="10"/>
        <v/>
      </c>
      <c r="CB136" s="16" t="str">
        <f t="shared" si="13"/>
        <v/>
      </c>
      <c r="CC136" s="14" t="str">
        <f t="shared" si="2"/>
        <v/>
      </c>
      <c r="CD136" s="14" t="str">
        <f t="shared" si="11"/>
        <v/>
      </c>
    </row>
    <row r="137" spans="35:82" ht="13.2">
      <c r="AI137" s="30">
        <f>Impostazioni!N34</f>
        <v>47087</v>
      </c>
      <c r="AJ137" s="31">
        <v>5000</v>
      </c>
      <c r="AL137" s="30">
        <f>Impostazioni!N71</f>
        <v>47087</v>
      </c>
      <c r="AM137" s="31">
        <v>2000</v>
      </c>
      <c r="BN137" s="16" t="str">
        <f t="shared" si="12"/>
        <v/>
      </c>
      <c r="BO137" s="14" t="str">
        <f t="shared" si="0"/>
        <v/>
      </c>
      <c r="BP137" s="14" t="str">
        <f t="shared" si="10"/>
        <v/>
      </c>
      <c r="CB137" s="16" t="str">
        <f t="shared" si="13"/>
        <v/>
      </c>
      <c r="CC137" s="14" t="str">
        <f t="shared" si="2"/>
        <v/>
      </c>
      <c r="CD137" s="14" t="str">
        <f t="shared" si="11"/>
        <v/>
      </c>
    </row>
    <row r="138" spans="35:82" ht="13.2">
      <c r="AI138" s="30">
        <f>Impostazioni!N35</f>
        <v>46904</v>
      </c>
      <c r="AJ138" s="31">
        <v>5000</v>
      </c>
      <c r="AL138" s="30">
        <f>Impostazioni!N72</f>
        <v>46904</v>
      </c>
      <c r="AM138" s="31">
        <v>2000</v>
      </c>
      <c r="BN138" s="16" t="str">
        <f t="shared" ref="BN138:BN201" si="14">IF(BE138="","",BE138)</f>
        <v/>
      </c>
      <c r="BO138" s="14" t="str">
        <f t="shared" si="0"/>
        <v/>
      </c>
      <c r="BP138" s="14" t="str">
        <f t="shared" si="10"/>
        <v/>
      </c>
      <c r="CB138" s="16" t="str">
        <f t="shared" ref="CB138:CB201" si="15">IF(Y138="","",Y138)</f>
        <v/>
      </c>
      <c r="CC138" s="14" t="str">
        <f t="shared" si="2"/>
        <v/>
      </c>
      <c r="CD138" s="14" t="str">
        <f t="shared" si="11"/>
        <v/>
      </c>
    </row>
    <row r="139" spans="35:82" ht="13.2">
      <c r="AI139" s="30">
        <f>Impostazioni!N36</f>
        <v>46934</v>
      </c>
      <c r="AJ139" s="31">
        <v>5000</v>
      </c>
      <c r="AL139" s="30">
        <f>Impostazioni!N73</f>
        <v>46934</v>
      </c>
      <c r="AM139" s="31">
        <v>2000</v>
      </c>
      <c r="BN139" s="16" t="str">
        <f t="shared" si="14"/>
        <v/>
      </c>
      <c r="BO139" s="14" t="str">
        <f t="shared" si="0"/>
        <v/>
      </c>
      <c r="BP139" s="14" t="str">
        <f t="shared" si="10"/>
        <v/>
      </c>
      <c r="CB139" s="16" t="str">
        <f t="shared" si="15"/>
        <v/>
      </c>
      <c r="CC139" s="14" t="str">
        <f t="shared" si="2"/>
        <v/>
      </c>
      <c r="CD139" s="14" t="str">
        <f t="shared" si="11"/>
        <v/>
      </c>
    </row>
    <row r="140" spans="35:82" ht="13.2">
      <c r="AI140" s="30">
        <f>Impostazioni!N37</f>
        <v>46965</v>
      </c>
      <c r="AJ140" s="31">
        <v>5000</v>
      </c>
      <c r="AL140" s="30">
        <f>Impostazioni!N74</f>
        <v>46965</v>
      </c>
      <c r="AM140" s="31">
        <v>2000</v>
      </c>
      <c r="BN140" s="16" t="str">
        <f t="shared" si="14"/>
        <v/>
      </c>
      <c r="BO140" s="14" t="str">
        <f t="shared" si="0"/>
        <v/>
      </c>
      <c r="BP140" s="14" t="str">
        <f t="shared" si="10"/>
        <v/>
      </c>
      <c r="CB140" s="16" t="str">
        <f t="shared" si="15"/>
        <v/>
      </c>
      <c r="CC140" s="14" t="str">
        <f t="shared" si="2"/>
        <v/>
      </c>
      <c r="CD140" s="14" t="str">
        <f t="shared" si="11"/>
        <v/>
      </c>
    </row>
    <row r="141" spans="35:82" ht="13.2">
      <c r="AI141" s="30">
        <f>Impostazioni!N38</f>
        <v>47087</v>
      </c>
      <c r="AJ141" s="31">
        <v>5000</v>
      </c>
      <c r="AL141" s="30">
        <f>Impostazioni!N75</f>
        <v>47087</v>
      </c>
      <c r="AM141" s="31">
        <v>2000</v>
      </c>
      <c r="BN141" s="16" t="str">
        <f t="shared" si="14"/>
        <v/>
      </c>
      <c r="BO141" s="14" t="str">
        <f t="shared" si="0"/>
        <v/>
      </c>
      <c r="BP141" s="14" t="str">
        <f t="shared" si="10"/>
        <v/>
      </c>
      <c r="CB141" s="16" t="str">
        <f t="shared" si="15"/>
        <v/>
      </c>
      <c r="CC141" s="14" t="str">
        <f t="shared" si="2"/>
        <v/>
      </c>
      <c r="CD141" s="14" t="str">
        <f t="shared" si="11"/>
        <v/>
      </c>
    </row>
    <row r="142" spans="35:82" ht="13.2">
      <c r="AI142" s="30">
        <f>Impostazioni!N39</f>
        <v>47087</v>
      </c>
      <c r="AJ142" s="31">
        <v>5000</v>
      </c>
      <c r="AL142" s="30">
        <f>Impostazioni!N76</f>
        <v>47087</v>
      </c>
      <c r="AM142" s="31">
        <v>2000</v>
      </c>
      <c r="BN142" s="16" t="str">
        <f t="shared" si="14"/>
        <v/>
      </c>
      <c r="BO142" s="14" t="str">
        <f t="shared" si="0"/>
        <v/>
      </c>
      <c r="BP142" s="14" t="str">
        <f t="shared" si="10"/>
        <v/>
      </c>
      <c r="CB142" s="16" t="str">
        <f t="shared" si="15"/>
        <v/>
      </c>
      <c r="CC142" s="14" t="str">
        <f t="shared" si="2"/>
        <v/>
      </c>
      <c r="CD142" s="14" t="str">
        <f t="shared" si="11"/>
        <v/>
      </c>
    </row>
    <row r="143" spans="35:82" ht="13.2">
      <c r="AI143" s="30">
        <f>Impostazioni!N40</f>
        <v>47087</v>
      </c>
      <c r="AJ143" s="31">
        <v>5000</v>
      </c>
      <c r="AL143" s="30">
        <f>Impostazioni!N77</f>
        <v>47087</v>
      </c>
      <c r="AM143" s="31">
        <v>2000</v>
      </c>
      <c r="BN143" s="16" t="str">
        <f t="shared" si="14"/>
        <v/>
      </c>
      <c r="BO143" s="14" t="str">
        <f t="shared" si="0"/>
        <v/>
      </c>
      <c r="BP143" s="14" t="str">
        <f t="shared" si="10"/>
        <v/>
      </c>
      <c r="CB143" s="16" t="str">
        <f t="shared" si="15"/>
        <v/>
      </c>
      <c r="CC143" s="14" t="str">
        <f t="shared" si="2"/>
        <v/>
      </c>
      <c r="CD143" s="14" t="str">
        <f t="shared" si="11"/>
        <v/>
      </c>
    </row>
    <row r="144" spans="35:82" ht="13.2">
      <c r="AI144" s="30">
        <f>Impostazioni!N41</f>
        <v>47087</v>
      </c>
      <c r="AJ144" s="31">
        <v>5000</v>
      </c>
      <c r="AL144" s="30">
        <f>Impostazioni!N78</f>
        <v>47087</v>
      </c>
      <c r="AM144" s="31">
        <v>2000</v>
      </c>
      <c r="BN144" s="16" t="str">
        <f t="shared" si="14"/>
        <v/>
      </c>
      <c r="BO144" s="14" t="str">
        <f t="shared" si="0"/>
        <v/>
      </c>
      <c r="BP144" s="14" t="str">
        <f t="shared" si="10"/>
        <v/>
      </c>
      <c r="CB144" s="16" t="str">
        <f t="shared" si="15"/>
        <v/>
      </c>
      <c r="CC144" s="14" t="str">
        <f t="shared" si="2"/>
        <v/>
      </c>
      <c r="CD144" s="14" t="str">
        <f t="shared" si="11"/>
        <v/>
      </c>
    </row>
    <row r="145" spans="35:82" ht="13.2">
      <c r="AI145" s="30">
        <f>Impostazioni!N42</f>
        <v>47118</v>
      </c>
      <c r="AJ145" s="31">
        <v>5000</v>
      </c>
      <c r="AL145" s="30">
        <f>Impostazioni!N79</f>
        <v>47118</v>
      </c>
      <c r="AM145" s="31">
        <v>2000</v>
      </c>
      <c r="BN145" s="16" t="str">
        <f t="shared" si="14"/>
        <v/>
      </c>
      <c r="BO145" s="14" t="str">
        <f t="shared" si="0"/>
        <v/>
      </c>
      <c r="BP145" s="14" t="str">
        <f t="shared" si="10"/>
        <v/>
      </c>
      <c r="CB145" s="16" t="str">
        <f t="shared" si="15"/>
        <v/>
      </c>
      <c r="CC145" s="14" t="str">
        <f t="shared" si="2"/>
        <v/>
      </c>
      <c r="CD145" s="14" t="str">
        <f t="shared" si="11"/>
        <v/>
      </c>
    </row>
    <row r="146" spans="35:82" ht="13.2">
      <c r="BN146" s="16" t="str">
        <f t="shared" si="14"/>
        <v/>
      </c>
      <c r="BO146" s="14" t="str">
        <f t="shared" si="0"/>
        <v/>
      </c>
      <c r="BP146" s="14" t="str">
        <f t="shared" si="10"/>
        <v/>
      </c>
      <c r="CB146" s="16" t="str">
        <f t="shared" si="15"/>
        <v/>
      </c>
      <c r="CC146" s="14" t="str">
        <f t="shared" si="2"/>
        <v/>
      </c>
      <c r="CD146" s="14" t="str">
        <f t="shared" si="11"/>
        <v/>
      </c>
    </row>
    <row r="147" spans="35:82" ht="13.2">
      <c r="BN147" s="16" t="str">
        <f t="shared" si="14"/>
        <v/>
      </c>
      <c r="BO147" s="14" t="str">
        <f t="shared" si="0"/>
        <v/>
      </c>
      <c r="BP147" s="14" t="str">
        <f t="shared" si="10"/>
        <v/>
      </c>
      <c r="CB147" s="16" t="str">
        <f t="shared" si="15"/>
        <v/>
      </c>
      <c r="CC147" s="14" t="str">
        <f t="shared" si="2"/>
        <v/>
      </c>
      <c r="CD147" s="14" t="str">
        <f t="shared" si="11"/>
        <v/>
      </c>
    </row>
    <row r="148" spans="35:82" ht="13.2">
      <c r="BN148" s="16" t="str">
        <f t="shared" si="14"/>
        <v/>
      </c>
      <c r="BO148" s="14" t="str">
        <f t="shared" si="0"/>
        <v/>
      </c>
      <c r="BP148" s="14" t="str">
        <f t="shared" si="10"/>
        <v/>
      </c>
      <c r="CB148" s="16" t="str">
        <f t="shared" si="15"/>
        <v/>
      </c>
      <c r="CC148" s="14" t="str">
        <f t="shared" si="2"/>
        <v/>
      </c>
      <c r="CD148" s="14" t="str">
        <f t="shared" si="11"/>
        <v/>
      </c>
    </row>
    <row r="149" spans="35:82" ht="13.2">
      <c r="BN149" s="16" t="str">
        <f t="shared" si="14"/>
        <v/>
      </c>
      <c r="BO149" s="14" t="str">
        <f t="shared" si="0"/>
        <v/>
      </c>
      <c r="BP149" s="14" t="str">
        <f t="shared" si="10"/>
        <v/>
      </c>
      <c r="CB149" s="16" t="str">
        <f t="shared" si="15"/>
        <v/>
      </c>
      <c r="CC149" s="14" t="str">
        <f t="shared" si="2"/>
        <v/>
      </c>
      <c r="CD149" s="14" t="str">
        <f t="shared" si="11"/>
        <v/>
      </c>
    </row>
    <row r="150" spans="35:82" ht="13.2">
      <c r="BN150" s="16" t="str">
        <f t="shared" si="14"/>
        <v/>
      </c>
      <c r="BO150" s="14" t="str">
        <f t="shared" si="0"/>
        <v/>
      </c>
      <c r="BP150" s="14" t="str">
        <f t="shared" si="10"/>
        <v/>
      </c>
      <c r="CB150" s="16" t="str">
        <f t="shared" si="15"/>
        <v/>
      </c>
      <c r="CC150" s="14" t="str">
        <f t="shared" si="2"/>
        <v/>
      </c>
      <c r="CD150" s="14" t="str">
        <f t="shared" si="11"/>
        <v/>
      </c>
    </row>
    <row r="151" spans="35:82" ht="13.2">
      <c r="BN151" s="16" t="str">
        <f t="shared" si="14"/>
        <v/>
      </c>
      <c r="BO151" s="14" t="str">
        <f t="shared" si="0"/>
        <v/>
      </c>
      <c r="BP151" s="14" t="str">
        <f t="shared" si="10"/>
        <v/>
      </c>
      <c r="CB151" s="16" t="str">
        <f t="shared" si="15"/>
        <v/>
      </c>
      <c r="CC151" s="14" t="str">
        <f t="shared" si="2"/>
        <v/>
      </c>
      <c r="CD151" s="14" t="str">
        <f t="shared" si="11"/>
        <v/>
      </c>
    </row>
    <row r="152" spans="35:82" ht="13.2">
      <c r="BN152" s="16" t="str">
        <f t="shared" si="14"/>
        <v/>
      </c>
      <c r="BO152" s="14" t="str">
        <f t="shared" si="0"/>
        <v/>
      </c>
      <c r="BP152" s="14" t="str">
        <f t="shared" si="10"/>
        <v/>
      </c>
      <c r="CB152" s="16" t="str">
        <f t="shared" si="15"/>
        <v/>
      </c>
      <c r="CC152" s="14" t="str">
        <f t="shared" si="2"/>
        <v/>
      </c>
      <c r="CD152" s="14" t="str">
        <f t="shared" si="11"/>
        <v/>
      </c>
    </row>
    <row r="153" spans="35:82" ht="13.2">
      <c r="BN153" s="16" t="str">
        <f t="shared" si="14"/>
        <v/>
      </c>
      <c r="BO153" s="14" t="str">
        <f t="shared" si="0"/>
        <v/>
      </c>
      <c r="BP153" s="14" t="str">
        <f t="shared" si="10"/>
        <v/>
      </c>
      <c r="CB153" s="16" t="str">
        <f t="shared" si="15"/>
        <v/>
      </c>
      <c r="CC153" s="14" t="str">
        <f t="shared" si="2"/>
        <v/>
      </c>
      <c r="CD153" s="14" t="str">
        <f t="shared" si="11"/>
        <v/>
      </c>
    </row>
    <row r="154" spans="35:82" ht="13.2">
      <c r="BN154" s="16" t="str">
        <f t="shared" si="14"/>
        <v/>
      </c>
      <c r="BO154" s="14" t="str">
        <f t="shared" si="0"/>
        <v/>
      </c>
      <c r="BP154" s="14" t="str">
        <f t="shared" si="10"/>
        <v/>
      </c>
      <c r="CB154" s="16" t="str">
        <f t="shared" si="15"/>
        <v/>
      </c>
      <c r="CC154" s="14" t="str">
        <f t="shared" si="2"/>
        <v/>
      </c>
      <c r="CD154" s="14" t="str">
        <f t="shared" si="11"/>
        <v/>
      </c>
    </row>
    <row r="155" spans="35:82" ht="13.2">
      <c r="BN155" s="16" t="str">
        <f t="shared" si="14"/>
        <v/>
      </c>
      <c r="BO155" s="14" t="str">
        <f t="shared" si="0"/>
        <v/>
      </c>
      <c r="BP155" s="14" t="str">
        <f t="shared" si="10"/>
        <v/>
      </c>
      <c r="CB155" s="16" t="str">
        <f t="shared" si="15"/>
        <v/>
      </c>
      <c r="CC155" s="14" t="str">
        <f t="shared" si="2"/>
        <v/>
      </c>
      <c r="CD155" s="14" t="str">
        <f t="shared" si="11"/>
        <v/>
      </c>
    </row>
    <row r="156" spans="35:82" ht="13.2">
      <c r="BN156" s="16" t="str">
        <f t="shared" si="14"/>
        <v/>
      </c>
      <c r="BO156" s="14" t="str">
        <f t="shared" si="0"/>
        <v/>
      </c>
      <c r="BP156" s="14" t="str">
        <f t="shared" si="10"/>
        <v/>
      </c>
      <c r="CB156" s="16" t="str">
        <f t="shared" si="15"/>
        <v/>
      </c>
      <c r="CC156" s="14" t="str">
        <f t="shared" si="2"/>
        <v/>
      </c>
      <c r="CD156" s="14" t="str">
        <f t="shared" si="11"/>
        <v/>
      </c>
    </row>
    <row r="157" spans="35:82" ht="13.2">
      <c r="BN157" s="16" t="str">
        <f t="shared" si="14"/>
        <v/>
      </c>
      <c r="BO157" s="14" t="str">
        <f t="shared" si="0"/>
        <v/>
      </c>
      <c r="BP157" s="14" t="str">
        <f t="shared" si="10"/>
        <v/>
      </c>
      <c r="CB157" s="16" t="str">
        <f t="shared" si="15"/>
        <v/>
      </c>
      <c r="CC157" s="14" t="str">
        <f t="shared" si="2"/>
        <v/>
      </c>
      <c r="CD157" s="14" t="str">
        <f t="shared" si="11"/>
        <v/>
      </c>
    </row>
    <row r="158" spans="35:82" ht="13.2">
      <c r="BN158" s="16" t="str">
        <f t="shared" si="14"/>
        <v/>
      </c>
      <c r="BO158" s="14" t="str">
        <f t="shared" si="0"/>
        <v/>
      </c>
      <c r="BP158" s="14" t="str">
        <f t="shared" si="10"/>
        <v/>
      </c>
      <c r="CB158" s="16" t="str">
        <f t="shared" si="15"/>
        <v/>
      </c>
      <c r="CC158" s="14" t="str">
        <f t="shared" si="2"/>
        <v/>
      </c>
      <c r="CD158" s="14" t="str">
        <f t="shared" si="11"/>
        <v/>
      </c>
    </row>
    <row r="159" spans="35:82" ht="13.2">
      <c r="BN159" s="16" t="str">
        <f t="shared" si="14"/>
        <v/>
      </c>
      <c r="BO159" s="14" t="str">
        <f t="shared" si="0"/>
        <v/>
      </c>
      <c r="BP159" s="14" t="str">
        <f t="shared" si="10"/>
        <v/>
      </c>
      <c r="CB159" s="16" t="str">
        <f t="shared" si="15"/>
        <v/>
      </c>
      <c r="CC159" s="14" t="str">
        <f t="shared" si="2"/>
        <v/>
      </c>
      <c r="CD159" s="14" t="str">
        <f t="shared" si="11"/>
        <v/>
      </c>
    </row>
    <row r="160" spans="35:82" ht="13.2">
      <c r="BN160" s="16" t="str">
        <f t="shared" si="14"/>
        <v/>
      </c>
      <c r="BO160" s="14" t="str">
        <f t="shared" si="0"/>
        <v/>
      </c>
      <c r="BP160" s="14" t="str">
        <f t="shared" si="10"/>
        <v/>
      </c>
      <c r="CB160" s="16" t="str">
        <f t="shared" si="15"/>
        <v/>
      </c>
      <c r="CC160" s="14" t="str">
        <f t="shared" si="2"/>
        <v/>
      </c>
      <c r="CD160" s="14" t="str">
        <f t="shared" si="11"/>
        <v/>
      </c>
    </row>
    <row r="161" spans="66:82" ht="13.2">
      <c r="BN161" s="16" t="str">
        <f t="shared" si="14"/>
        <v/>
      </c>
      <c r="BO161" s="14" t="str">
        <f t="shared" si="0"/>
        <v/>
      </c>
      <c r="BP161" s="14" t="str">
        <f t="shared" si="10"/>
        <v/>
      </c>
      <c r="CB161" s="16" t="str">
        <f t="shared" si="15"/>
        <v/>
      </c>
      <c r="CC161" s="14" t="str">
        <f t="shared" si="2"/>
        <v/>
      </c>
      <c r="CD161" s="14" t="str">
        <f t="shared" si="11"/>
        <v/>
      </c>
    </row>
    <row r="162" spans="66:82" ht="13.2">
      <c r="BN162" s="16" t="str">
        <f t="shared" si="14"/>
        <v/>
      </c>
      <c r="BO162" s="14" t="str">
        <f t="shared" si="0"/>
        <v/>
      </c>
      <c r="BP162" s="14" t="str">
        <f t="shared" si="10"/>
        <v/>
      </c>
      <c r="CB162" s="16" t="str">
        <f t="shared" si="15"/>
        <v/>
      </c>
      <c r="CC162" s="14" t="str">
        <f t="shared" si="2"/>
        <v/>
      </c>
      <c r="CD162" s="14" t="str">
        <f t="shared" si="11"/>
        <v/>
      </c>
    </row>
    <row r="163" spans="66:82" ht="13.2">
      <c r="BN163" s="16" t="str">
        <f t="shared" si="14"/>
        <v/>
      </c>
      <c r="BO163" s="14" t="str">
        <f t="shared" si="0"/>
        <v/>
      </c>
      <c r="BP163" s="14" t="str">
        <f t="shared" si="10"/>
        <v/>
      </c>
      <c r="CB163" s="16" t="str">
        <f t="shared" si="15"/>
        <v/>
      </c>
      <c r="CC163" s="14" t="str">
        <f t="shared" si="2"/>
        <v/>
      </c>
      <c r="CD163" s="14" t="str">
        <f t="shared" si="11"/>
        <v/>
      </c>
    </row>
    <row r="164" spans="66:82" ht="13.2">
      <c r="BN164" s="16" t="str">
        <f t="shared" si="14"/>
        <v/>
      </c>
      <c r="BO164" s="14" t="str">
        <f t="shared" si="0"/>
        <v/>
      </c>
      <c r="BP164" s="14" t="str">
        <f t="shared" si="10"/>
        <v/>
      </c>
      <c r="CB164" s="16" t="str">
        <f t="shared" si="15"/>
        <v/>
      </c>
      <c r="CC164" s="14" t="str">
        <f t="shared" si="2"/>
        <v/>
      </c>
      <c r="CD164" s="14" t="str">
        <f t="shared" si="11"/>
        <v/>
      </c>
    </row>
    <row r="165" spans="66:82" ht="13.2">
      <c r="BN165" s="16" t="str">
        <f t="shared" si="14"/>
        <v/>
      </c>
      <c r="BO165" s="14" t="str">
        <f t="shared" si="0"/>
        <v/>
      </c>
      <c r="BP165" s="14" t="str">
        <f t="shared" si="10"/>
        <v/>
      </c>
      <c r="CB165" s="16" t="str">
        <f t="shared" si="15"/>
        <v/>
      </c>
      <c r="CC165" s="14" t="str">
        <f t="shared" si="2"/>
        <v/>
      </c>
      <c r="CD165" s="14" t="str">
        <f t="shared" si="11"/>
        <v/>
      </c>
    </row>
    <row r="166" spans="66:82" ht="13.2">
      <c r="BN166" s="16" t="str">
        <f t="shared" si="14"/>
        <v/>
      </c>
      <c r="BO166" s="14" t="str">
        <f t="shared" si="0"/>
        <v/>
      </c>
      <c r="BP166" s="14" t="str">
        <f t="shared" si="10"/>
        <v/>
      </c>
      <c r="CB166" s="16" t="str">
        <f t="shared" si="15"/>
        <v/>
      </c>
      <c r="CC166" s="14" t="str">
        <f t="shared" si="2"/>
        <v/>
      </c>
      <c r="CD166" s="14" t="str">
        <f t="shared" si="11"/>
        <v/>
      </c>
    </row>
    <row r="167" spans="66:82" ht="13.2">
      <c r="BN167" s="16" t="str">
        <f t="shared" si="14"/>
        <v/>
      </c>
      <c r="BO167" s="14" t="str">
        <f t="shared" si="0"/>
        <v/>
      </c>
      <c r="BP167" s="14" t="str">
        <f t="shared" si="10"/>
        <v/>
      </c>
      <c r="CB167" s="16" t="str">
        <f t="shared" si="15"/>
        <v/>
      </c>
      <c r="CC167" s="14" t="str">
        <f t="shared" si="2"/>
        <v/>
      </c>
      <c r="CD167" s="14" t="str">
        <f t="shared" si="11"/>
        <v/>
      </c>
    </row>
    <row r="168" spans="66:82" ht="13.2">
      <c r="BN168" s="16" t="str">
        <f t="shared" si="14"/>
        <v/>
      </c>
      <c r="BO168" s="14" t="str">
        <f t="shared" si="0"/>
        <v/>
      </c>
      <c r="BP168" s="14" t="str">
        <f t="shared" si="10"/>
        <v/>
      </c>
      <c r="CB168" s="16" t="str">
        <f t="shared" si="15"/>
        <v/>
      </c>
      <c r="CC168" s="14" t="str">
        <f t="shared" si="2"/>
        <v/>
      </c>
      <c r="CD168" s="14" t="str">
        <f t="shared" si="11"/>
        <v/>
      </c>
    </row>
    <row r="169" spans="66:82" ht="13.2">
      <c r="BN169" s="16" t="str">
        <f t="shared" si="14"/>
        <v/>
      </c>
      <c r="BO169" s="14" t="str">
        <f t="shared" si="0"/>
        <v/>
      </c>
      <c r="BP169" s="14" t="str">
        <f t="shared" si="10"/>
        <v/>
      </c>
      <c r="CB169" s="16" t="str">
        <f t="shared" si="15"/>
        <v/>
      </c>
      <c r="CC169" s="14" t="str">
        <f t="shared" si="2"/>
        <v/>
      </c>
      <c r="CD169" s="14" t="str">
        <f t="shared" si="11"/>
        <v/>
      </c>
    </row>
    <row r="170" spans="66:82" ht="13.2">
      <c r="BN170" s="16" t="str">
        <f t="shared" si="14"/>
        <v/>
      </c>
      <c r="BO170" s="14" t="str">
        <f t="shared" si="0"/>
        <v/>
      </c>
      <c r="BP170" s="14" t="str">
        <f t="shared" si="10"/>
        <v/>
      </c>
      <c r="CB170" s="16" t="str">
        <f t="shared" si="15"/>
        <v/>
      </c>
      <c r="CC170" s="14" t="str">
        <f t="shared" si="2"/>
        <v/>
      </c>
      <c r="CD170" s="14" t="str">
        <f t="shared" si="11"/>
        <v/>
      </c>
    </row>
    <row r="171" spans="66:82" ht="13.2">
      <c r="BN171" s="16" t="str">
        <f t="shared" si="14"/>
        <v/>
      </c>
      <c r="BO171" s="14" t="str">
        <f t="shared" si="0"/>
        <v/>
      </c>
      <c r="BP171" s="14" t="str">
        <f t="shared" si="10"/>
        <v/>
      </c>
      <c r="CB171" s="16" t="str">
        <f t="shared" si="15"/>
        <v/>
      </c>
      <c r="CC171" s="14" t="str">
        <f t="shared" si="2"/>
        <v/>
      </c>
      <c r="CD171" s="14" t="str">
        <f t="shared" si="11"/>
        <v/>
      </c>
    </row>
    <row r="172" spans="66:82" ht="13.2">
      <c r="BN172" s="16" t="str">
        <f t="shared" si="14"/>
        <v/>
      </c>
      <c r="BO172" s="14" t="str">
        <f t="shared" si="0"/>
        <v/>
      </c>
      <c r="BP172" s="14" t="str">
        <f t="shared" si="10"/>
        <v/>
      </c>
      <c r="CB172" s="16" t="str">
        <f t="shared" si="15"/>
        <v/>
      </c>
      <c r="CC172" s="14" t="str">
        <f t="shared" si="2"/>
        <v/>
      </c>
      <c r="CD172" s="14" t="str">
        <f t="shared" si="11"/>
        <v/>
      </c>
    </row>
    <row r="173" spans="66:82" ht="13.2">
      <c r="BN173" s="16" t="str">
        <f t="shared" si="14"/>
        <v/>
      </c>
      <c r="BO173" s="14" t="str">
        <f t="shared" si="0"/>
        <v/>
      </c>
      <c r="BP173" s="14" t="str">
        <f t="shared" si="10"/>
        <v/>
      </c>
      <c r="CB173" s="16" t="str">
        <f t="shared" si="15"/>
        <v/>
      </c>
      <c r="CC173" s="14" t="str">
        <f t="shared" si="2"/>
        <v/>
      </c>
      <c r="CD173" s="14" t="str">
        <f t="shared" si="11"/>
        <v/>
      </c>
    </row>
    <row r="174" spans="66:82" ht="13.2">
      <c r="BN174" s="16" t="str">
        <f t="shared" si="14"/>
        <v/>
      </c>
      <c r="BO174" s="14" t="str">
        <f t="shared" si="0"/>
        <v/>
      </c>
      <c r="BP174" s="14" t="str">
        <f t="shared" si="10"/>
        <v/>
      </c>
      <c r="CB174" s="16" t="str">
        <f t="shared" si="15"/>
        <v/>
      </c>
      <c r="CC174" s="14" t="str">
        <f t="shared" si="2"/>
        <v/>
      </c>
      <c r="CD174" s="14" t="str">
        <f t="shared" si="11"/>
        <v/>
      </c>
    </row>
    <row r="175" spans="66:82" ht="13.2">
      <c r="BN175" s="16" t="str">
        <f t="shared" si="14"/>
        <v/>
      </c>
      <c r="BO175" s="14" t="str">
        <f t="shared" si="0"/>
        <v/>
      </c>
      <c r="BP175" s="14" t="str">
        <f t="shared" si="10"/>
        <v/>
      </c>
      <c r="CB175" s="16" t="str">
        <f t="shared" si="15"/>
        <v/>
      </c>
      <c r="CC175" s="14" t="str">
        <f t="shared" si="2"/>
        <v/>
      </c>
      <c r="CD175" s="14" t="str">
        <f t="shared" si="11"/>
        <v/>
      </c>
    </row>
    <row r="176" spans="66:82" ht="13.2">
      <c r="BN176" s="16" t="str">
        <f t="shared" si="14"/>
        <v/>
      </c>
      <c r="BO176" s="14" t="str">
        <f t="shared" si="0"/>
        <v/>
      </c>
      <c r="BP176" s="14" t="str">
        <f t="shared" si="10"/>
        <v/>
      </c>
      <c r="CB176" s="16" t="str">
        <f t="shared" si="15"/>
        <v/>
      </c>
      <c r="CC176" s="14" t="str">
        <f t="shared" si="2"/>
        <v/>
      </c>
      <c r="CD176" s="14" t="str">
        <f t="shared" si="11"/>
        <v/>
      </c>
    </row>
    <row r="177" spans="66:82" ht="13.2">
      <c r="BN177" s="16" t="str">
        <f t="shared" si="14"/>
        <v/>
      </c>
      <c r="BO177" s="14" t="str">
        <f t="shared" si="0"/>
        <v/>
      </c>
      <c r="BP177" s="14" t="str">
        <f t="shared" si="10"/>
        <v/>
      </c>
      <c r="CB177" s="16" t="str">
        <f t="shared" si="15"/>
        <v/>
      </c>
      <c r="CC177" s="14" t="str">
        <f t="shared" si="2"/>
        <v/>
      </c>
      <c r="CD177" s="14" t="str">
        <f t="shared" si="11"/>
        <v/>
      </c>
    </row>
    <row r="178" spans="66:82" ht="13.2">
      <c r="BN178" s="16" t="str">
        <f t="shared" si="14"/>
        <v/>
      </c>
      <c r="BO178" s="14" t="str">
        <f t="shared" si="0"/>
        <v/>
      </c>
      <c r="BP178" s="14" t="str">
        <f t="shared" si="10"/>
        <v/>
      </c>
      <c r="CB178" s="16" t="str">
        <f t="shared" si="15"/>
        <v/>
      </c>
      <c r="CC178" s="14" t="str">
        <f t="shared" si="2"/>
        <v/>
      </c>
      <c r="CD178" s="14" t="str">
        <f t="shared" si="11"/>
        <v/>
      </c>
    </row>
    <row r="179" spans="66:82" ht="13.2">
      <c r="BN179" s="16" t="str">
        <f t="shared" si="14"/>
        <v/>
      </c>
      <c r="BO179" s="14" t="str">
        <f t="shared" si="0"/>
        <v/>
      </c>
      <c r="BP179" s="14" t="str">
        <f t="shared" si="10"/>
        <v/>
      </c>
      <c r="CB179" s="16" t="str">
        <f t="shared" si="15"/>
        <v/>
      </c>
      <c r="CC179" s="14" t="str">
        <f t="shared" si="2"/>
        <v/>
      </c>
      <c r="CD179" s="14" t="str">
        <f t="shared" si="11"/>
        <v/>
      </c>
    </row>
    <row r="180" spans="66:82" ht="13.2">
      <c r="BN180" s="16" t="str">
        <f t="shared" si="14"/>
        <v/>
      </c>
      <c r="BO180" s="14" t="str">
        <f t="shared" si="0"/>
        <v/>
      </c>
      <c r="BP180" s="14" t="str">
        <f t="shared" si="10"/>
        <v/>
      </c>
      <c r="CB180" s="16" t="str">
        <f t="shared" si="15"/>
        <v/>
      </c>
      <c r="CC180" s="14" t="str">
        <f t="shared" si="2"/>
        <v/>
      </c>
      <c r="CD180" s="14" t="str">
        <f t="shared" si="11"/>
        <v/>
      </c>
    </row>
    <row r="181" spans="66:82" ht="13.2">
      <c r="BN181" s="16" t="str">
        <f t="shared" si="14"/>
        <v/>
      </c>
      <c r="BO181" s="14" t="str">
        <f t="shared" si="0"/>
        <v/>
      </c>
      <c r="BP181" s="14" t="str">
        <f t="shared" si="10"/>
        <v/>
      </c>
      <c r="CB181" s="16" t="str">
        <f t="shared" si="15"/>
        <v/>
      </c>
      <c r="CC181" s="14" t="str">
        <f t="shared" si="2"/>
        <v/>
      </c>
      <c r="CD181" s="14" t="str">
        <f t="shared" si="11"/>
        <v/>
      </c>
    </row>
    <row r="182" spans="66:82" ht="13.2">
      <c r="BN182" s="16" t="str">
        <f t="shared" si="14"/>
        <v/>
      </c>
      <c r="BO182" s="14" t="str">
        <f t="shared" si="0"/>
        <v/>
      </c>
      <c r="BP182" s="14" t="str">
        <f t="shared" si="10"/>
        <v/>
      </c>
      <c r="CB182" s="16" t="str">
        <f t="shared" si="15"/>
        <v/>
      </c>
      <c r="CC182" s="14" t="str">
        <f t="shared" si="2"/>
        <v/>
      </c>
      <c r="CD182" s="14" t="str">
        <f t="shared" si="11"/>
        <v/>
      </c>
    </row>
    <row r="183" spans="66:82" ht="13.2">
      <c r="BN183" s="16" t="str">
        <f t="shared" si="14"/>
        <v/>
      </c>
      <c r="BO183" s="14" t="str">
        <f t="shared" si="0"/>
        <v/>
      </c>
      <c r="BP183" s="14" t="str">
        <f t="shared" si="10"/>
        <v/>
      </c>
      <c r="CB183" s="16" t="str">
        <f t="shared" si="15"/>
        <v/>
      </c>
      <c r="CC183" s="14" t="str">
        <f t="shared" si="2"/>
        <v/>
      </c>
      <c r="CD183" s="14" t="str">
        <f t="shared" si="11"/>
        <v/>
      </c>
    </row>
    <row r="184" spans="66:82" ht="13.2">
      <c r="BN184" s="16" t="str">
        <f t="shared" si="14"/>
        <v/>
      </c>
      <c r="BO184" s="14" t="str">
        <f t="shared" si="0"/>
        <v/>
      </c>
      <c r="BP184" s="14" t="str">
        <f t="shared" si="10"/>
        <v/>
      </c>
      <c r="CB184" s="16" t="str">
        <f t="shared" si="15"/>
        <v/>
      </c>
      <c r="CC184" s="14" t="str">
        <f t="shared" si="2"/>
        <v/>
      </c>
      <c r="CD184" s="14" t="str">
        <f t="shared" si="11"/>
        <v/>
      </c>
    </row>
    <row r="185" spans="66:82" ht="13.2">
      <c r="BN185" s="16" t="str">
        <f t="shared" si="14"/>
        <v/>
      </c>
      <c r="BO185" s="14" t="str">
        <f t="shared" si="0"/>
        <v/>
      </c>
      <c r="BP185" s="14" t="str">
        <f t="shared" si="10"/>
        <v/>
      </c>
      <c r="CB185" s="16" t="str">
        <f t="shared" si="15"/>
        <v/>
      </c>
      <c r="CC185" s="14" t="str">
        <f t="shared" si="2"/>
        <v/>
      </c>
      <c r="CD185" s="14" t="str">
        <f t="shared" si="11"/>
        <v/>
      </c>
    </row>
    <row r="186" spans="66:82" ht="13.2">
      <c r="BN186" s="16" t="str">
        <f t="shared" si="14"/>
        <v/>
      </c>
      <c r="BO186" s="14" t="str">
        <f t="shared" si="0"/>
        <v/>
      </c>
      <c r="BP186" s="14" t="str">
        <f t="shared" si="10"/>
        <v/>
      </c>
      <c r="CB186" s="16" t="str">
        <f t="shared" si="15"/>
        <v/>
      </c>
      <c r="CC186" s="14" t="str">
        <f t="shared" si="2"/>
        <v/>
      </c>
      <c r="CD186" s="14" t="str">
        <f t="shared" si="11"/>
        <v/>
      </c>
    </row>
    <row r="187" spans="66:82" ht="13.2">
      <c r="BN187" s="16" t="str">
        <f t="shared" si="14"/>
        <v/>
      </c>
      <c r="BO187" s="14" t="str">
        <f t="shared" si="0"/>
        <v/>
      </c>
      <c r="BP187" s="14" t="str">
        <f t="shared" si="10"/>
        <v/>
      </c>
      <c r="CB187" s="16" t="str">
        <f t="shared" si="15"/>
        <v/>
      </c>
      <c r="CC187" s="14" t="str">
        <f t="shared" si="2"/>
        <v/>
      </c>
      <c r="CD187" s="14" t="str">
        <f t="shared" si="11"/>
        <v/>
      </c>
    </row>
    <row r="188" spans="66:82" ht="13.2">
      <c r="BN188" s="16" t="str">
        <f t="shared" si="14"/>
        <v/>
      </c>
      <c r="BO188" s="14" t="str">
        <f t="shared" si="0"/>
        <v/>
      </c>
      <c r="BP188" s="14" t="str">
        <f t="shared" si="10"/>
        <v/>
      </c>
      <c r="CB188" s="16" t="str">
        <f t="shared" si="15"/>
        <v/>
      </c>
      <c r="CC188" s="14" t="str">
        <f t="shared" si="2"/>
        <v/>
      </c>
      <c r="CD188" s="14" t="str">
        <f t="shared" si="11"/>
        <v/>
      </c>
    </row>
    <row r="189" spans="66:82" ht="13.2">
      <c r="BN189" s="16" t="str">
        <f t="shared" si="14"/>
        <v/>
      </c>
      <c r="BO189" s="14" t="str">
        <f t="shared" si="0"/>
        <v/>
      </c>
      <c r="BP189" s="14" t="str">
        <f t="shared" si="10"/>
        <v/>
      </c>
      <c r="CB189" s="16" t="str">
        <f t="shared" si="15"/>
        <v/>
      </c>
      <c r="CC189" s="14" t="str">
        <f t="shared" si="2"/>
        <v/>
      </c>
      <c r="CD189" s="14" t="str">
        <f t="shared" si="11"/>
        <v/>
      </c>
    </row>
    <row r="190" spans="66:82" ht="13.2">
      <c r="BN190" s="16" t="str">
        <f t="shared" si="14"/>
        <v/>
      </c>
      <c r="BO190" s="14" t="str">
        <f t="shared" si="0"/>
        <v/>
      </c>
      <c r="BP190" s="14" t="str">
        <f t="shared" si="10"/>
        <v/>
      </c>
      <c r="CB190" s="16" t="str">
        <f t="shared" si="15"/>
        <v/>
      </c>
      <c r="CC190" s="14" t="str">
        <f t="shared" si="2"/>
        <v/>
      </c>
      <c r="CD190" s="14" t="str">
        <f t="shared" si="11"/>
        <v/>
      </c>
    </row>
    <row r="191" spans="66:82" ht="13.2">
      <c r="BN191" s="16" t="str">
        <f t="shared" si="14"/>
        <v/>
      </c>
      <c r="BO191" s="14" t="str">
        <f t="shared" si="0"/>
        <v/>
      </c>
      <c r="BP191" s="14" t="str">
        <f t="shared" si="10"/>
        <v/>
      </c>
      <c r="CB191" s="16" t="str">
        <f t="shared" si="15"/>
        <v/>
      </c>
      <c r="CC191" s="14" t="str">
        <f t="shared" si="2"/>
        <v/>
      </c>
      <c r="CD191" s="14" t="str">
        <f t="shared" si="11"/>
        <v/>
      </c>
    </row>
    <row r="192" spans="66:82" ht="13.2">
      <c r="BN192" s="16" t="str">
        <f t="shared" si="14"/>
        <v/>
      </c>
      <c r="BO192" s="14" t="str">
        <f t="shared" si="0"/>
        <v/>
      </c>
      <c r="BP192" s="14" t="str">
        <f t="shared" si="10"/>
        <v/>
      </c>
      <c r="CB192" s="16" t="str">
        <f t="shared" si="15"/>
        <v/>
      </c>
      <c r="CC192" s="14" t="str">
        <f t="shared" si="2"/>
        <v/>
      </c>
      <c r="CD192" s="14" t="str">
        <f t="shared" si="11"/>
        <v/>
      </c>
    </row>
    <row r="193" spans="66:82" ht="13.2">
      <c r="BN193" s="16" t="str">
        <f t="shared" si="14"/>
        <v/>
      </c>
      <c r="BO193" s="14" t="str">
        <f t="shared" si="0"/>
        <v/>
      </c>
      <c r="BP193" s="14" t="str">
        <f t="shared" si="10"/>
        <v/>
      </c>
      <c r="CB193" s="16" t="str">
        <f t="shared" si="15"/>
        <v/>
      </c>
      <c r="CC193" s="14" t="str">
        <f t="shared" si="2"/>
        <v/>
      </c>
      <c r="CD193" s="14" t="str">
        <f t="shared" si="11"/>
        <v/>
      </c>
    </row>
    <row r="194" spans="66:82" ht="13.2">
      <c r="BN194" s="16" t="str">
        <f t="shared" si="14"/>
        <v/>
      </c>
      <c r="BO194" s="14" t="str">
        <f t="shared" si="0"/>
        <v/>
      </c>
      <c r="BP194" s="14" t="str">
        <f t="shared" si="10"/>
        <v/>
      </c>
      <c r="CB194" s="16" t="str">
        <f t="shared" si="15"/>
        <v/>
      </c>
      <c r="CC194" s="14" t="str">
        <f t="shared" si="2"/>
        <v/>
      </c>
      <c r="CD194" s="14" t="str">
        <f t="shared" si="11"/>
        <v/>
      </c>
    </row>
    <row r="195" spans="66:82" ht="13.2">
      <c r="BN195" s="16" t="str">
        <f t="shared" si="14"/>
        <v/>
      </c>
      <c r="BO195" s="14" t="str">
        <f t="shared" si="0"/>
        <v/>
      </c>
      <c r="BP195" s="14" t="str">
        <f t="shared" si="10"/>
        <v/>
      </c>
      <c r="CB195" s="16" t="str">
        <f t="shared" si="15"/>
        <v/>
      </c>
      <c r="CC195" s="14" t="str">
        <f t="shared" si="2"/>
        <v/>
      </c>
      <c r="CD195" s="14" t="str">
        <f t="shared" si="11"/>
        <v/>
      </c>
    </row>
    <row r="196" spans="66:82" ht="13.2">
      <c r="BN196" s="16" t="str">
        <f t="shared" si="14"/>
        <v/>
      </c>
      <c r="BO196" s="14" t="str">
        <f t="shared" si="0"/>
        <v/>
      </c>
      <c r="BP196" s="14" t="str">
        <f t="shared" si="10"/>
        <v/>
      </c>
      <c r="CB196" s="16" t="str">
        <f t="shared" si="15"/>
        <v/>
      </c>
      <c r="CC196" s="14" t="str">
        <f t="shared" si="2"/>
        <v/>
      </c>
      <c r="CD196" s="14" t="str">
        <f t="shared" si="11"/>
        <v/>
      </c>
    </row>
    <row r="197" spans="66:82" ht="13.2">
      <c r="BN197" s="16" t="str">
        <f t="shared" si="14"/>
        <v/>
      </c>
      <c r="BO197" s="14" t="str">
        <f t="shared" si="0"/>
        <v/>
      </c>
      <c r="BP197" s="14" t="str">
        <f t="shared" si="10"/>
        <v/>
      </c>
      <c r="CB197" s="16" t="str">
        <f t="shared" si="15"/>
        <v/>
      </c>
      <c r="CC197" s="14" t="str">
        <f t="shared" si="2"/>
        <v/>
      </c>
      <c r="CD197" s="14" t="str">
        <f t="shared" si="11"/>
        <v/>
      </c>
    </row>
    <row r="198" spans="66:82" ht="13.2">
      <c r="BN198" s="16" t="str">
        <f t="shared" si="14"/>
        <v/>
      </c>
      <c r="BO198" s="14" t="str">
        <f t="shared" si="0"/>
        <v/>
      </c>
      <c r="BP198" s="14" t="str">
        <f t="shared" si="10"/>
        <v/>
      </c>
      <c r="CB198" s="16" t="str">
        <f t="shared" si="15"/>
        <v/>
      </c>
      <c r="CC198" s="14" t="str">
        <f t="shared" si="2"/>
        <v/>
      </c>
      <c r="CD198" s="14" t="str">
        <f t="shared" si="11"/>
        <v/>
      </c>
    </row>
    <row r="199" spans="66:82" ht="13.2">
      <c r="BN199" s="16" t="str">
        <f t="shared" si="14"/>
        <v/>
      </c>
      <c r="BO199" s="14" t="str">
        <f t="shared" si="0"/>
        <v/>
      </c>
      <c r="BP199" s="14" t="str">
        <f t="shared" si="10"/>
        <v/>
      </c>
      <c r="CB199" s="16" t="str">
        <f t="shared" si="15"/>
        <v/>
      </c>
      <c r="CC199" s="14" t="str">
        <f t="shared" si="2"/>
        <v/>
      </c>
      <c r="CD199" s="14" t="str">
        <f t="shared" si="11"/>
        <v/>
      </c>
    </row>
    <row r="200" spans="66:82" ht="13.2">
      <c r="BN200" s="16" t="str">
        <f t="shared" si="14"/>
        <v/>
      </c>
      <c r="BO200" s="14" t="str">
        <f t="shared" si="0"/>
        <v/>
      </c>
      <c r="BP200" s="14" t="str">
        <f t="shared" si="10"/>
        <v/>
      </c>
      <c r="CB200" s="16" t="str">
        <f t="shared" si="15"/>
        <v/>
      </c>
      <c r="CC200" s="14" t="str">
        <f t="shared" si="2"/>
        <v/>
      </c>
      <c r="CD200" s="14" t="str">
        <f t="shared" si="11"/>
        <v/>
      </c>
    </row>
    <row r="201" spans="66:82" ht="13.2">
      <c r="BN201" s="16" t="str">
        <f t="shared" si="14"/>
        <v/>
      </c>
      <c r="BO201" s="14" t="str">
        <f t="shared" si="0"/>
        <v/>
      </c>
      <c r="BP201" s="14" t="str">
        <f t="shared" si="10"/>
        <v/>
      </c>
      <c r="CB201" s="16" t="str">
        <f t="shared" si="15"/>
        <v/>
      </c>
      <c r="CC201" s="14" t="str">
        <f t="shared" si="2"/>
        <v/>
      </c>
      <c r="CD201" s="14" t="str">
        <f t="shared" si="11"/>
        <v/>
      </c>
    </row>
    <row r="202" spans="66:82" ht="13.2">
      <c r="BN202" s="16" t="str">
        <f t="shared" ref="BN202:BN265" si="16">IF(BE202="","",BE202)</f>
        <v/>
      </c>
      <c r="BO202" s="14" t="str">
        <f t="shared" si="0"/>
        <v/>
      </c>
      <c r="BP202" s="14" t="str">
        <f t="shared" si="10"/>
        <v/>
      </c>
      <c r="CB202" s="16" t="str">
        <f t="shared" ref="CB202:CB265" si="17">IF(Y202="","",Y202)</f>
        <v/>
      </c>
      <c r="CC202" s="14" t="str">
        <f t="shared" si="2"/>
        <v/>
      </c>
      <c r="CD202" s="14" t="str">
        <f t="shared" si="11"/>
        <v/>
      </c>
    </row>
    <row r="203" spans="66:82" ht="13.2">
      <c r="BN203" s="16" t="str">
        <f t="shared" si="16"/>
        <v/>
      </c>
      <c r="BO203" s="14" t="str">
        <f t="shared" si="0"/>
        <v/>
      </c>
      <c r="BP203" s="14" t="str">
        <f t="shared" si="10"/>
        <v/>
      </c>
      <c r="CB203" s="16" t="str">
        <f t="shared" si="17"/>
        <v/>
      </c>
      <c r="CC203" s="14" t="str">
        <f t="shared" si="2"/>
        <v/>
      </c>
      <c r="CD203" s="14" t="str">
        <f t="shared" si="11"/>
        <v/>
      </c>
    </row>
    <row r="204" spans="66:82" ht="13.2">
      <c r="BN204" s="16" t="str">
        <f t="shared" si="16"/>
        <v/>
      </c>
      <c r="BO204" s="14" t="str">
        <f t="shared" si="0"/>
        <v/>
      </c>
      <c r="BP204" s="14" t="str">
        <f t="shared" si="10"/>
        <v/>
      </c>
      <c r="CB204" s="16" t="str">
        <f t="shared" si="17"/>
        <v/>
      </c>
      <c r="CC204" s="14" t="str">
        <f t="shared" si="2"/>
        <v/>
      </c>
      <c r="CD204" s="14" t="str">
        <f t="shared" si="11"/>
        <v/>
      </c>
    </row>
    <row r="205" spans="66:82" ht="13.2">
      <c r="BN205" s="16" t="str">
        <f t="shared" si="16"/>
        <v/>
      </c>
      <c r="BO205" s="14" t="str">
        <f t="shared" si="0"/>
        <v/>
      </c>
      <c r="BP205" s="14" t="str">
        <f t="shared" si="10"/>
        <v/>
      </c>
      <c r="CB205" s="16" t="str">
        <f t="shared" si="17"/>
        <v/>
      </c>
      <c r="CC205" s="14" t="str">
        <f t="shared" si="2"/>
        <v/>
      </c>
      <c r="CD205" s="14" t="str">
        <f t="shared" si="11"/>
        <v/>
      </c>
    </row>
    <row r="206" spans="66:82" ht="13.2">
      <c r="BN206" s="16" t="str">
        <f t="shared" si="16"/>
        <v/>
      </c>
      <c r="BO206" s="14" t="str">
        <f t="shared" si="0"/>
        <v/>
      </c>
      <c r="BP206" s="14" t="str">
        <f t="shared" si="10"/>
        <v/>
      </c>
      <c r="CB206" s="16" t="str">
        <f t="shared" si="17"/>
        <v/>
      </c>
      <c r="CC206" s="14" t="str">
        <f t="shared" si="2"/>
        <v/>
      </c>
      <c r="CD206" s="14" t="str">
        <f t="shared" si="11"/>
        <v/>
      </c>
    </row>
    <row r="207" spans="66:82" ht="13.2">
      <c r="BN207" s="16" t="str">
        <f t="shared" si="16"/>
        <v/>
      </c>
      <c r="BO207" s="14" t="str">
        <f t="shared" si="0"/>
        <v/>
      </c>
      <c r="BP207" s="14" t="str">
        <f t="shared" si="10"/>
        <v/>
      </c>
      <c r="CB207" s="16" t="str">
        <f t="shared" si="17"/>
        <v/>
      </c>
      <c r="CC207" s="14" t="str">
        <f t="shared" si="2"/>
        <v/>
      </c>
      <c r="CD207" s="14" t="str">
        <f t="shared" si="11"/>
        <v/>
      </c>
    </row>
    <row r="208" spans="66:82" ht="13.2">
      <c r="BN208" s="16" t="str">
        <f t="shared" si="16"/>
        <v/>
      </c>
      <c r="BO208" s="14" t="str">
        <f t="shared" si="0"/>
        <v/>
      </c>
      <c r="BP208" s="14" t="str">
        <f t="shared" si="10"/>
        <v/>
      </c>
      <c r="CB208" s="16" t="str">
        <f t="shared" si="17"/>
        <v/>
      </c>
      <c r="CC208" s="14" t="str">
        <f t="shared" si="2"/>
        <v/>
      </c>
      <c r="CD208" s="14" t="str">
        <f t="shared" si="11"/>
        <v/>
      </c>
    </row>
    <row r="209" spans="66:82" ht="13.2">
      <c r="BN209" s="16" t="str">
        <f t="shared" si="16"/>
        <v/>
      </c>
      <c r="BO209" s="14" t="str">
        <f t="shared" si="0"/>
        <v/>
      </c>
      <c r="BP209" s="14" t="str">
        <f t="shared" si="10"/>
        <v/>
      </c>
      <c r="CB209" s="16" t="str">
        <f t="shared" si="17"/>
        <v/>
      </c>
      <c r="CC209" s="14" t="str">
        <f t="shared" si="2"/>
        <v/>
      </c>
      <c r="CD209" s="14" t="str">
        <f t="shared" si="11"/>
        <v/>
      </c>
    </row>
    <row r="210" spans="66:82" ht="13.2">
      <c r="BN210" s="16" t="str">
        <f t="shared" si="16"/>
        <v/>
      </c>
      <c r="BO210" s="14" t="str">
        <f t="shared" si="0"/>
        <v/>
      </c>
      <c r="BP210" s="14" t="str">
        <f t="shared" si="10"/>
        <v/>
      </c>
      <c r="CB210" s="16" t="str">
        <f t="shared" si="17"/>
        <v/>
      </c>
      <c r="CC210" s="14" t="str">
        <f t="shared" si="2"/>
        <v/>
      </c>
      <c r="CD210" s="14" t="str">
        <f t="shared" si="11"/>
        <v/>
      </c>
    </row>
    <row r="211" spans="66:82" ht="13.2">
      <c r="BN211" s="16" t="str">
        <f t="shared" si="16"/>
        <v/>
      </c>
      <c r="BO211" s="14" t="str">
        <f t="shared" si="0"/>
        <v/>
      </c>
      <c r="BP211" s="14" t="str">
        <f t="shared" si="10"/>
        <v/>
      </c>
      <c r="CB211" s="16" t="str">
        <f t="shared" si="17"/>
        <v/>
      </c>
      <c r="CC211" s="14" t="str">
        <f t="shared" si="2"/>
        <v/>
      </c>
      <c r="CD211" s="14" t="str">
        <f t="shared" si="11"/>
        <v/>
      </c>
    </row>
    <row r="212" spans="66:82" ht="13.2">
      <c r="BN212" s="16" t="str">
        <f t="shared" si="16"/>
        <v/>
      </c>
      <c r="BO212" s="14" t="str">
        <f t="shared" si="0"/>
        <v/>
      </c>
      <c r="BP212" s="14" t="str">
        <f t="shared" si="10"/>
        <v/>
      </c>
      <c r="CB212" s="16" t="str">
        <f t="shared" si="17"/>
        <v/>
      </c>
      <c r="CC212" s="14" t="str">
        <f t="shared" si="2"/>
        <v/>
      </c>
      <c r="CD212" s="14" t="str">
        <f t="shared" si="11"/>
        <v/>
      </c>
    </row>
    <row r="213" spans="66:82" ht="13.2">
      <c r="BN213" s="16" t="str">
        <f t="shared" si="16"/>
        <v/>
      </c>
      <c r="BO213" s="14" t="str">
        <f t="shared" si="0"/>
        <v/>
      </c>
      <c r="BP213" s="14" t="str">
        <f t="shared" si="10"/>
        <v/>
      </c>
      <c r="CB213" s="16" t="str">
        <f t="shared" si="17"/>
        <v/>
      </c>
      <c r="CC213" s="14" t="str">
        <f t="shared" si="2"/>
        <v/>
      </c>
      <c r="CD213" s="14" t="str">
        <f t="shared" si="11"/>
        <v/>
      </c>
    </row>
    <row r="214" spans="66:82" ht="13.2">
      <c r="BN214" s="16" t="str">
        <f t="shared" si="16"/>
        <v/>
      </c>
      <c r="BO214" s="14" t="str">
        <f t="shared" si="0"/>
        <v/>
      </c>
      <c r="BP214" s="14" t="str">
        <f t="shared" si="10"/>
        <v/>
      </c>
      <c r="CB214" s="16" t="str">
        <f t="shared" si="17"/>
        <v/>
      </c>
      <c r="CC214" s="14" t="str">
        <f t="shared" si="2"/>
        <v/>
      </c>
      <c r="CD214" s="14" t="str">
        <f t="shared" si="11"/>
        <v/>
      </c>
    </row>
    <row r="215" spans="66:82" ht="13.2">
      <c r="BN215" s="16" t="str">
        <f t="shared" si="16"/>
        <v/>
      </c>
      <c r="BO215" s="14" t="str">
        <f t="shared" si="0"/>
        <v/>
      </c>
      <c r="BP215" s="14" t="str">
        <f t="shared" si="10"/>
        <v/>
      </c>
      <c r="CB215" s="16" t="str">
        <f t="shared" si="17"/>
        <v/>
      </c>
      <c r="CC215" s="14" t="str">
        <f t="shared" si="2"/>
        <v/>
      </c>
      <c r="CD215" s="14" t="str">
        <f t="shared" si="11"/>
        <v/>
      </c>
    </row>
    <row r="216" spans="66:82" ht="13.2">
      <c r="BN216" s="16" t="str">
        <f t="shared" si="16"/>
        <v/>
      </c>
      <c r="BO216" s="14" t="str">
        <f t="shared" si="0"/>
        <v/>
      </c>
      <c r="BP216" s="14" t="str">
        <f t="shared" si="10"/>
        <v/>
      </c>
      <c r="CB216" s="16" t="str">
        <f t="shared" si="17"/>
        <v/>
      </c>
      <c r="CC216" s="14" t="str">
        <f t="shared" si="2"/>
        <v/>
      </c>
      <c r="CD216" s="14" t="str">
        <f t="shared" si="11"/>
        <v/>
      </c>
    </row>
    <row r="217" spans="66:82" ht="13.2">
      <c r="BN217" s="16" t="str">
        <f t="shared" si="16"/>
        <v/>
      </c>
      <c r="BO217" s="14" t="str">
        <f t="shared" si="0"/>
        <v/>
      </c>
      <c r="BP217" s="14" t="str">
        <f t="shared" si="10"/>
        <v/>
      </c>
      <c r="CB217" s="16" t="str">
        <f t="shared" si="17"/>
        <v/>
      </c>
      <c r="CC217" s="14" t="str">
        <f t="shared" si="2"/>
        <v/>
      </c>
      <c r="CD217" s="14" t="str">
        <f t="shared" si="11"/>
        <v/>
      </c>
    </row>
    <row r="218" spans="66:82" ht="13.2">
      <c r="BN218" s="16" t="str">
        <f t="shared" si="16"/>
        <v/>
      </c>
      <c r="BO218" s="14" t="str">
        <f t="shared" si="0"/>
        <v/>
      </c>
      <c r="BP218" s="14" t="str">
        <f t="shared" si="10"/>
        <v/>
      </c>
      <c r="CB218" s="16" t="str">
        <f t="shared" si="17"/>
        <v/>
      </c>
      <c r="CC218" s="14" t="str">
        <f t="shared" si="2"/>
        <v/>
      </c>
      <c r="CD218" s="14" t="str">
        <f t="shared" si="11"/>
        <v/>
      </c>
    </row>
    <row r="219" spans="66:82" ht="13.2">
      <c r="BN219" s="16" t="str">
        <f t="shared" si="16"/>
        <v/>
      </c>
      <c r="BO219" s="14" t="str">
        <f t="shared" si="0"/>
        <v/>
      </c>
      <c r="BP219" s="14" t="str">
        <f t="shared" si="10"/>
        <v/>
      </c>
      <c r="CB219" s="16" t="str">
        <f t="shared" si="17"/>
        <v/>
      </c>
      <c r="CC219" s="14" t="str">
        <f t="shared" si="2"/>
        <v/>
      </c>
      <c r="CD219" s="14" t="str">
        <f t="shared" si="11"/>
        <v/>
      </c>
    </row>
    <row r="220" spans="66:82" ht="13.2">
      <c r="BN220" s="16" t="str">
        <f t="shared" si="16"/>
        <v/>
      </c>
      <c r="BO220" s="14" t="str">
        <f t="shared" si="0"/>
        <v/>
      </c>
      <c r="BP220" s="14" t="str">
        <f t="shared" si="10"/>
        <v/>
      </c>
      <c r="CB220" s="16" t="str">
        <f t="shared" si="17"/>
        <v/>
      </c>
      <c r="CC220" s="14" t="str">
        <f t="shared" si="2"/>
        <v/>
      </c>
      <c r="CD220" s="14" t="str">
        <f t="shared" si="11"/>
        <v/>
      </c>
    </row>
    <row r="221" spans="66:82" ht="13.2">
      <c r="BN221" s="16" t="str">
        <f t="shared" si="16"/>
        <v/>
      </c>
      <c r="BO221" s="14" t="str">
        <f t="shared" si="0"/>
        <v/>
      </c>
      <c r="BP221" s="14" t="str">
        <f t="shared" si="10"/>
        <v/>
      </c>
      <c r="CB221" s="16" t="str">
        <f t="shared" si="17"/>
        <v/>
      </c>
      <c r="CC221" s="14" t="str">
        <f t="shared" si="2"/>
        <v/>
      </c>
      <c r="CD221" s="14" t="str">
        <f t="shared" si="11"/>
        <v/>
      </c>
    </row>
    <row r="222" spans="66:82" ht="13.2">
      <c r="BN222" s="16" t="str">
        <f t="shared" si="16"/>
        <v/>
      </c>
      <c r="BO222" s="14" t="str">
        <f t="shared" si="0"/>
        <v/>
      </c>
      <c r="BP222" s="14" t="str">
        <f t="shared" si="10"/>
        <v/>
      </c>
      <c r="CB222" s="16" t="str">
        <f t="shared" si="17"/>
        <v/>
      </c>
      <c r="CC222" s="14" t="str">
        <f t="shared" si="2"/>
        <v/>
      </c>
      <c r="CD222" s="14" t="str">
        <f t="shared" si="11"/>
        <v/>
      </c>
    </row>
    <row r="223" spans="66:82" ht="13.2">
      <c r="BN223" s="16" t="str">
        <f t="shared" si="16"/>
        <v/>
      </c>
      <c r="BO223" s="14" t="str">
        <f t="shared" si="0"/>
        <v/>
      </c>
      <c r="BP223" s="14" t="str">
        <f t="shared" si="10"/>
        <v/>
      </c>
      <c r="CB223" s="16" t="str">
        <f t="shared" si="17"/>
        <v/>
      </c>
      <c r="CC223" s="14" t="str">
        <f t="shared" si="2"/>
        <v/>
      </c>
      <c r="CD223" s="14" t="str">
        <f t="shared" si="11"/>
        <v/>
      </c>
    </row>
    <row r="224" spans="66:82" ht="13.2">
      <c r="BN224" s="16" t="str">
        <f t="shared" si="16"/>
        <v/>
      </c>
      <c r="BO224" s="14" t="str">
        <f t="shared" si="0"/>
        <v/>
      </c>
      <c r="BP224" s="14" t="str">
        <f t="shared" si="10"/>
        <v/>
      </c>
      <c r="CB224" s="16" t="str">
        <f t="shared" si="17"/>
        <v/>
      </c>
      <c r="CC224" s="14" t="str">
        <f t="shared" si="2"/>
        <v/>
      </c>
      <c r="CD224" s="14" t="str">
        <f t="shared" si="11"/>
        <v/>
      </c>
    </row>
    <row r="225" spans="66:82" ht="13.2">
      <c r="BN225" s="16" t="str">
        <f t="shared" si="16"/>
        <v/>
      </c>
      <c r="BO225" s="14" t="str">
        <f t="shared" si="0"/>
        <v/>
      </c>
      <c r="BP225" s="14" t="str">
        <f t="shared" si="10"/>
        <v/>
      </c>
      <c r="CB225" s="16" t="str">
        <f t="shared" si="17"/>
        <v/>
      </c>
      <c r="CC225" s="14" t="str">
        <f t="shared" si="2"/>
        <v/>
      </c>
      <c r="CD225" s="14" t="str">
        <f t="shared" si="11"/>
        <v/>
      </c>
    </row>
    <row r="226" spans="66:82" ht="13.2">
      <c r="BN226" s="16" t="str">
        <f t="shared" si="16"/>
        <v/>
      </c>
      <c r="BO226" s="14" t="str">
        <f t="shared" si="0"/>
        <v/>
      </c>
      <c r="BP226" s="14" t="str">
        <f t="shared" si="10"/>
        <v/>
      </c>
      <c r="CB226" s="16" t="str">
        <f t="shared" si="17"/>
        <v/>
      </c>
      <c r="CC226" s="14" t="str">
        <f t="shared" si="2"/>
        <v/>
      </c>
      <c r="CD226" s="14" t="str">
        <f t="shared" si="11"/>
        <v/>
      </c>
    </row>
    <row r="227" spans="66:82" ht="13.2">
      <c r="BN227" s="16" t="str">
        <f t="shared" si="16"/>
        <v/>
      </c>
      <c r="BO227" s="14" t="str">
        <f t="shared" si="0"/>
        <v/>
      </c>
      <c r="BP227" s="14" t="str">
        <f t="shared" si="10"/>
        <v/>
      </c>
      <c r="CB227" s="16" t="str">
        <f t="shared" si="17"/>
        <v/>
      </c>
      <c r="CC227" s="14" t="str">
        <f t="shared" si="2"/>
        <v/>
      </c>
      <c r="CD227" s="14" t="str">
        <f t="shared" si="11"/>
        <v/>
      </c>
    </row>
    <row r="228" spans="66:82" ht="13.2">
      <c r="BN228" s="16" t="str">
        <f t="shared" si="16"/>
        <v/>
      </c>
      <c r="BO228" s="14" t="str">
        <f t="shared" si="0"/>
        <v/>
      </c>
      <c r="BP228" s="14" t="str">
        <f t="shared" si="10"/>
        <v/>
      </c>
      <c r="CB228" s="16" t="str">
        <f t="shared" si="17"/>
        <v/>
      </c>
      <c r="CC228" s="14" t="str">
        <f t="shared" si="2"/>
        <v/>
      </c>
      <c r="CD228" s="14" t="str">
        <f t="shared" si="11"/>
        <v/>
      </c>
    </row>
    <row r="229" spans="66:82" ht="13.2">
      <c r="BN229" s="16" t="str">
        <f t="shared" si="16"/>
        <v/>
      </c>
      <c r="BO229" s="14" t="str">
        <f t="shared" si="0"/>
        <v/>
      </c>
      <c r="BP229" s="14" t="str">
        <f t="shared" si="10"/>
        <v/>
      </c>
      <c r="CB229" s="16" t="str">
        <f t="shared" si="17"/>
        <v/>
      </c>
      <c r="CC229" s="14" t="str">
        <f t="shared" si="2"/>
        <v/>
      </c>
      <c r="CD229" s="14" t="str">
        <f t="shared" si="11"/>
        <v/>
      </c>
    </row>
    <row r="230" spans="66:82" ht="13.2">
      <c r="BN230" s="16" t="str">
        <f t="shared" si="16"/>
        <v/>
      </c>
      <c r="BO230" s="14" t="str">
        <f t="shared" si="0"/>
        <v/>
      </c>
      <c r="BP230" s="14" t="str">
        <f t="shared" si="10"/>
        <v/>
      </c>
      <c r="CB230" s="16" t="str">
        <f t="shared" si="17"/>
        <v/>
      </c>
      <c r="CC230" s="14" t="str">
        <f t="shared" si="2"/>
        <v/>
      </c>
      <c r="CD230" s="14" t="str">
        <f t="shared" si="11"/>
        <v/>
      </c>
    </row>
    <row r="231" spans="66:82" ht="13.2">
      <c r="BN231" s="16" t="str">
        <f t="shared" si="16"/>
        <v/>
      </c>
      <c r="BO231" s="14" t="str">
        <f t="shared" si="0"/>
        <v/>
      </c>
      <c r="BP231" s="14" t="str">
        <f t="shared" si="10"/>
        <v/>
      </c>
      <c r="CB231" s="16" t="str">
        <f t="shared" si="17"/>
        <v/>
      </c>
      <c r="CC231" s="14" t="str">
        <f t="shared" si="2"/>
        <v/>
      </c>
      <c r="CD231" s="14" t="str">
        <f t="shared" si="11"/>
        <v/>
      </c>
    </row>
    <row r="232" spans="66:82" ht="13.2">
      <c r="BN232" s="16" t="str">
        <f t="shared" si="16"/>
        <v/>
      </c>
      <c r="BO232" s="14" t="str">
        <f t="shared" si="0"/>
        <v/>
      </c>
      <c r="BP232" s="14" t="str">
        <f t="shared" si="10"/>
        <v/>
      </c>
      <c r="CB232" s="16" t="str">
        <f t="shared" si="17"/>
        <v/>
      </c>
      <c r="CC232" s="14" t="str">
        <f t="shared" si="2"/>
        <v/>
      </c>
      <c r="CD232" s="14" t="str">
        <f t="shared" si="11"/>
        <v/>
      </c>
    </row>
    <row r="233" spans="66:82" ht="13.2">
      <c r="BN233" s="16" t="str">
        <f t="shared" si="16"/>
        <v/>
      </c>
      <c r="BO233" s="14" t="str">
        <f t="shared" si="0"/>
        <v/>
      </c>
      <c r="BP233" s="14" t="str">
        <f t="shared" si="10"/>
        <v/>
      </c>
      <c r="CB233" s="16" t="str">
        <f t="shared" si="17"/>
        <v/>
      </c>
      <c r="CC233" s="14" t="str">
        <f t="shared" si="2"/>
        <v/>
      </c>
      <c r="CD233" s="14" t="str">
        <f t="shared" si="11"/>
        <v/>
      </c>
    </row>
    <row r="234" spans="66:82" ht="13.2">
      <c r="BN234" s="16" t="str">
        <f t="shared" si="16"/>
        <v/>
      </c>
      <c r="BO234" s="14" t="str">
        <f t="shared" si="0"/>
        <v/>
      </c>
      <c r="BP234" s="14" t="str">
        <f t="shared" si="10"/>
        <v/>
      </c>
      <c r="CB234" s="16" t="str">
        <f t="shared" si="17"/>
        <v/>
      </c>
      <c r="CC234" s="14" t="str">
        <f t="shared" si="2"/>
        <v/>
      </c>
      <c r="CD234" s="14" t="str">
        <f t="shared" si="11"/>
        <v/>
      </c>
    </row>
    <row r="235" spans="66:82" ht="13.2">
      <c r="BN235" s="16" t="str">
        <f t="shared" si="16"/>
        <v/>
      </c>
      <c r="BO235" s="14" t="str">
        <f t="shared" si="0"/>
        <v/>
      </c>
      <c r="BP235" s="14" t="str">
        <f t="shared" si="10"/>
        <v/>
      </c>
      <c r="CB235" s="16" t="str">
        <f t="shared" si="17"/>
        <v/>
      </c>
      <c r="CC235" s="14" t="str">
        <f t="shared" si="2"/>
        <v/>
      </c>
      <c r="CD235" s="14" t="str">
        <f t="shared" si="11"/>
        <v/>
      </c>
    </row>
    <row r="236" spans="66:82" ht="13.2">
      <c r="BN236" s="16" t="str">
        <f t="shared" si="16"/>
        <v/>
      </c>
      <c r="BO236" s="14" t="str">
        <f t="shared" si="0"/>
        <v/>
      </c>
      <c r="BP236" s="14" t="str">
        <f t="shared" si="10"/>
        <v/>
      </c>
      <c r="CB236" s="16" t="str">
        <f t="shared" si="17"/>
        <v/>
      </c>
      <c r="CC236" s="14" t="str">
        <f t="shared" si="2"/>
        <v/>
      </c>
      <c r="CD236" s="14" t="str">
        <f t="shared" si="11"/>
        <v/>
      </c>
    </row>
    <row r="237" spans="66:82" ht="13.2">
      <c r="BN237" s="16" t="str">
        <f t="shared" si="16"/>
        <v/>
      </c>
      <c r="BO237" s="14" t="str">
        <f t="shared" si="0"/>
        <v/>
      </c>
      <c r="BP237" s="14" t="str">
        <f t="shared" si="10"/>
        <v/>
      </c>
      <c r="CB237" s="16" t="str">
        <f t="shared" si="17"/>
        <v/>
      </c>
      <c r="CC237" s="14" t="str">
        <f t="shared" si="2"/>
        <v/>
      </c>
      <c r="CD237" s="14" t="str">
        <f t="shared" si="11"/>
        <v/>
      </c>
    </row>
    <row r="238" spans="66:82" ht="13.2">
      <c r="BN238" s="16" t="str">
        <f t="shared" si="16"/>
        <v/>
      </c>
      <c r="BO238" s="14" t="str">
        <f t="shared" si="0"/>
        <v/>
      </c>
      <c r="BP238" s="14" t="str">
        <f t="shared" si="10"/>
        <v/>
      </c>
      <c r="CB238" s="16" t="str">
        <f t="shared" si="17"/>
        <v/>
      </c>
      <c r="CC238" s="14" t="str">
        <f t="shared" si="2"/>
        <v/>
      </c>
      <c r="CD238" s="14" t="str">
        <f t="shared" si="11"/>
        <v/>
      </c>
    </row>
    <row r="239" spans="66:82" ht="13.2">
      <c r="BN239" s="16" t="str">
        <f t="shared" si="16"/>
        <v/>
      </c>
      <c r="BO239" s="14" t="str">
        <f t="shared" si="0"/>
        <v/>
      </c>
      <c r="BP239" s="14" t="str">
        <f t="shared" si="10"/>
        <v/>
      </c>
      <c r="CB239" s="16" t="str">
        <f t="shared" si="17"/>
        <v/>
      </c>
      <c r="CC239" s="14" t="str">
        <f t="shared" si="2"/>
        <v/>
      </c>
      <c r="CD239" s="14" t="str">
        <f t="shared" si="11"/>
        <v/>
      </c>
    </row>
    <row r="240" spans="66:82" ht="13.2">
      <c r="BN240" s="16" t="str">
        <f t="shared" si="16"/>
        <v/>
      </c>
      <c r="BO240" s="14" t="str">
        <f t="shared" si="0"/>
        <v/>
      </c>
      <c r="BP240" s="14" t="str">
        <f t="shared" si="10"/>
        <v/>
      </c>
      <c r="CB240" s="16" t="str">
        <f t="shared" si="17"/>
        <v/>
      </c>
      <c r="CC240" s="14" t="str">
        <f t="shared" si="2"/>
        <v/>
      </c>
      <c r="CD240" s="14" t="str">
        <f t="shared" si="11"/>
        <v/>
      </c>
    </row>
    <row r="241" spans="66:82" ht="13.2">
      <c r="BN241" s="16" t="str">
        <f t="shared" si="16"/>
        <v/>
      </c>
      <c r="BO241" s="14" t="str">
        <f t="shared" si="0"/>
        <v/>
      </c>
      <c r="BP241" s="14" t="str">
        <f t="shared" si="10"/>
        <v/>
      </c>
      <c r="CB241" s="16" t="str">
        <f t="shared" si="17"/>
        <v/>
      </c>
      <c r="CC241" s="14" t="str">
        <f t="shared" si="2"/>
        <v/>
      </c>
      <c r="CD241" s="14" t="str">
        <f t="shared" si="11"/>
        <v/>
      </c>
    </row>
    <row r="242" spans="66:82" ht="13.2">
      <c r="BN242" s="16" t="str">
        <f t="shared" si="16"/>
        <v/>
      </c>
      <c r="BO242" s="14" t="str">
        <f t="shared" si="0"/>
        <v/>
      </c>
      <c r="BP242" s="14" t="str">
        <f t="shared" si="10"/>
        <v/>
      </c>
      <c r="CB242" s="16" t="str">
        <f t="shared" si="17"/>
        <v/>
      </c>
      <c r="CC242" s="14" t="str">
        <f t="shared" si="2"/>
        <v/>
      </c>
      <c r="CD242" s="14" t="str">
        <f t="shared" si="11"/>
        <v/>
      </c>
    </row>
    <row r="243" spans="66:82" ht="13.2">
      <c r="BN243" s="16" t="str">
        <f t="shared" si="16"/>
        <v/>
      </c>
      <c r="BO243" s="14" t="str">
        <f t="shared" si="0"/>
        <v/>
      </c>
      <c r="BP243" s="14" t="str">
        <f t="shared" si="10"/>
        <v/>
      </c>
      <c r="CB243" s="16" t="str">
        <f t="shared" si="17"/>
        <v/>
      </c>
      <c r="CC243" s="14" t="str">
        <f t="shared" si="2"/>
        <v/>
      </c>
      <c r="CD243" s="14" t="str">
        <f t="shared" si="11"/>
        <v/>
      </c>
    </row>
    <row r="244" spans="66:82" ht="13.2">
      <c r="BN244" s="16" t="str">
        <f t="shared" si="16"/>
        <v/>
      </c>
      <c r="BO244" s="14" t="str">
        <f t="shared" si="0"/>
        <v/>
      </c>
      <c r="BP244" s="14" t="str">
        <f t="shared" si="10"/>
        <v/>
      </c>
      <c r="CB244" s="16" t="str">
        <f t="shared" si="17"/>
        <v/>
      </c>
      <c r="CC244" s="14" t="str">
        <f t="shared" si="2"/>
        <v/>
      </c>
      <c r="CD244" s="14" t="str">
        <f t="shared" si="11"/>
        <v/>
      </c>
    </row>
    <row r="245" spans="66:82" ht="13.2">
      <c r="BN245" s="16" t="str">
        <f t="shared" si="16"/>
        <v/>
      </c>
      <c r="BO245" s="14" t="str">
        <f t="shared" si="0"/>
        <v/>
      </c>
      <c r="BP245" s="14" t="str">
        <f t="shared" si="10"/>
        <v/>
      </c>
      <c r="CB245" s="16" t="str">
        <f t="shared" si="17"/>
        <v/>
      </c>
      <c r="CC245" s="14" t="str">
        <f t="shared" si="2"/>
        <v/>
      </c>
      <c r="CD245" s="14" t="str">
        <f t="shared" si="11"/>
        <v/>
      </c>
    </row>
    <row r="246" spans="66:82" ht="13.2">
      <c r="BN246" s="16" t="str">
        <f t="shared" si="16"/>
        <v/>
      </c>
      <c r="BO246" s="14" t="str">
        <f t="shared" si="0"/>
        <v/>
      </c>
      <c r="BP246" s="14" t="str">
        <f t="shared" si="10"/>
        <v/>
      </c>
      <c r="CB246" s="16" t="str">
        <f t="shared" si="17"/>
        <v/>
      </c>
      <c r="CC246" s="14" t="str">
        <f t="shared" si="2"/>
        <v/>
      </c>
      <c r="CD246" s="14" t="str">
        <f t="shared" si="11"/>
        <v/>
      </c>
    </row>
    <row r="247" spans="66:82" ht="13.2">
      <c r="BN247" s="16" t="str">
        <f t="shared" si="16"/>
        <v/>
      </c>
      <c r="BO247" s="14" t="str">
        <f t="shared" si="0"/>
        <v/>
      </c>
      <c r="BP247" s="14" t="str">
        <f t="shared" si="10"/>
        <v/>
      </c>
      <c r="CB247" s="16" t="str">
        <f t="shared" si="17"/>
        <v/>
      </c>
      <c r="CC247" s="14" t="str">
        <f t="shared" si="2"/>
        <v/>
      </c>
      <c r="CD247" s="14" t="str">
        <f t="shared" si="11"/>
        <v/>
      </c>
    </row>
    <row r="248" spans="66:82" ht="13.2">
      <c r="BN248" s="16" t="str">
        <f t="shared" si="16"/>
        <v/>
      </c>
      <c r="BO248" s="14" t="str">
        <f t="shared" si="0"/>
        <v/>
      </c>
      <c r="BP248" s="14" t="str">
        <f t="shared" si="10"/>
        <v/>
      </c>
      <c r="CB248" s="16" t="str">
        <f t="shared" si="17"/>
        <v/>
      </c>
      <c r="CC248" s="14" t="str">
        <f t="shared" si="2"/>
        <v/>
      </c>
      <c r="CD248" s="14" t="str">
        <f t="shared" si="11"/>
        <v/>
      </c>
    </row>
    <row r="249" spans="66:82" ht="13.2">
      <c r="BN249" s="16" t="str">
        <f t="shared" si="16"/>
        <v/>
      </c>
      <c r="BO249" s="14" t="str">
        <f t="shared" si="0"/>
        <v/>
      </c>
      <c r="BP249" s="14" t="str">
        <f t="shared" si="10"/>
        <v/>
      </c>
      <c r="CB249" s="16" t="str">
        <f t="shared" si="17"/>
        <v/>
      </c>
      <c r="CC249" s="14" t="str">
        <f t="shared" si="2"/>
        <v/>
      </c>
      <c r="CD249" s="14" t="str">
        <f t="shared" si="11"/>
        <v/>
      </c>
    </row>
    <row r="250" spans="66:82" ht="13.2">
      <c r="BN250" s="16" t="str">
        <f t="shared" si="16"/>
        <v/>
      </c>
      <c r="BO250" s="14" t="str">
        <f t="shared" si="0"/>
        <v/>
      </c>
      <c r="BP250" s="14" t="str">
        <f t="shared" si="10"/>
        <v/>
      </c>
      <c r="CB250" s="16" t="str">
        <f t="shared" si="17"/>
        <v/>
      </c>
      <c r="CC250" s="14" t="str">
        <f t="shared" si="2"/>
        <v/>
      </c>
      <c r="CD250" s="14" t="str">
        <f t="shared" si="11"/>
        <v/>
      </c>
    </row>
    <row r="251" spans="66:82" ht="13.2">
      <c r="BN251" s="16" t="str">
        <f t="shared" si="16"/>
        <v/>
      </c>
      <c r="BO251" s="14" t="str">
        <f t="shared" si="0"/>
        <v/>
      </c>
      <c r="BP251" s="14" t="str">
        <f t="shared" si="10"/>
        <v/>
      </c>
      <c r="CB251" s="16" t="str">
        <f t="shared" si="17"/>
        <v/>
      </c>
      <c r="CC251" s="14" t="str">
        <f t="shared" si="2"/>
        <v/>
      </c>
      <c r="CD251" s="14" t="str">
        <f t="shared" si="11"/>
        <v/>
      </c>
    </row>
    <row r="252" spans="66:82" ht="13.2">
      <c r="BN252" s="16" t="str">
        <f t="shared" si="16"/>
        <v/>
      </c>
      <c r="BO252" s="14" t="str">
        <f t="shared" si="0"/>
        <v/>
      </c>
      <c r="BP252" s="14" t="str">
        <f t="shared" si="10"/>
        <v/>
      </c>
      <c r="CB252" s="16" t="str">
        <f t="shared" si="17"/>
        <v/>
      </c>
      <c r="CC252" s="14" t="str">
        <f t="shared" si="2"/>
        <v/>
      </c>
      <c r="CD252" s="14" t="str">
        <f t="shared" si="11"/>
        <v/>
      </c>
    </row>
    <row r="253" spans="66:82" ht="13.2">
      <c r="BN253" s="16" t="str">
        <f t="shared" si="16"/>
        <v/>
      </c>
      <c r="BO253" s="14" t="str">
        <f t="shared" si="0"/>
        <v/>
      </c>
      <c r="BP253" s="14" t="str">
        <f t="shared" si="10"/>
        <v/>
      </c>
      <c r="CB253" s="16" t="str">
        <f t="shared" si="17"/>
        <v/>
      </c>
      <c r="CC253" s="14" t="str">
        <f t="shared" si="2"/>
        <v/>
      </c>
      <c r="CD253" s="14" t="str">
        <f t="shared" si="11"/>
        <v/>
      </c>
    </row>
    <row r="254" spans="66:82" ht="13.2">
      <c r="BN254" s="16" t="str">
        <f t="shared" si="16"/>
        <v/>
      </c>
      <c r="BO254" s="14" t="str">
        <f t="shared" si="0"/>
        <v/>
      </c>
      <c r="BP254" s="14" t="str">
        <f t="shared" si="10"/>
        <v/>
      </c>
      <c r="CB254" s="16" t="str">
        <f t="shared" si="17"/>
        <v/>
      </c>
      <c r="CC254" s="14" t="str">
        <f t="shared" si="2"/>
        <v/>
      </c>
      <c r="CD254" s="14" t="str">
        <f t="shared" si="11"/>
        <v/>
      </c>
    </row>
    <row r="255" spans="66:82" ht="13.2">
      <c r="BN255" s="16" t="str">
        <f t="shared" si="16"/>
        <v/>
      </c>
      <c r="BO255" s="14" t="str">
        <f t="shared" si="0"/>
        <v/>
      </c>
      <c r="BP255" s="14" t="str">
        <f t="shared" si="10"/>
        <v/>
      </c>
      <c r="CB255" s="16" t="str">
        <f t="shared" si="17"/>
        <v/>
      </c>
      <c r="CC255" s="14" t="str">
        <f t="shared" si="2"/>
        <v/>
      </c>
      <c r="CD255" s="14" t="str">
        <f t="shared" si="11"/>
        <v/>
      </c>
    </row>
    <row r="256" spans="66:82" ht="13.2">
      <c r="BN256" s="16" t="str">
        <f t="shared" si="16"/>
        <v/>
      </c>
      <c r="BO256" s="14" t="str">
        <f t="shared" si="0"/>
        <v/>
      </c>
      <c r="BP256" s="14" t="str">
        <f t="shared" si="10"/>
        <v/>
      </c>
      <c r="CB256" s="16" t="str">
        <f t="shared" si="17"/>
        <v/>
      </c>
      <c r="CC256" s="14" t="str">
        <f t="shared" si="2"/>
        <v/>
      </c>
      <c r="CD256" s="14" t="str">
        <f t="shared" si="11"/>
        <v/>
      </c>
    </row>
    <row r="257" spans="66:82" ht="13.2">
      <c r="BN257" s="16" t="str">
        <f t="shared" si="16"/>
        <v/>
      </c>
      <c r="BO257" s="14" t="str">
        <f t="shared" si="0"/>
        <v/>
      </c>
      <c r="BP257" s="14" t="str">
        <f t="shared" si="10"/>
        <v/>
      </c>
      <c r="CB257" s="16" t="str">
        <f t="shared" si="17"/>
        <v/>
      </c>
      <c r="CC257" s="14" t="str">
        <f t="shared" si="2"/>
        <v/>
      </c>
      <c r="CD257" s="14" t="str">
        <f t="shared" si="11"/>
        <v/>
      </c>
    </row>
    <row r="258" spans="66:82" ht="13.2">
      <c r="BN258" s="16" t="str">
        <f t="shared" si="16"/>
        <v/>
      </c>
      <c r="BO258" s="14" t="str">
        <f t="shared" si="0"/>
        <v/>
      </c>
      <c r="BP258" s="14" t="str">
        <f t="shared" si="10"/>
        <v/>
      </c>
      <c r="CB258" s="16" t="str">
        <f t="shared" si="17"/>
        <v/>
      </c>
      <c r="CC258" s="14" t="str">
        <f t="shared" si="2"/>
        <v/>
      </c>
      <c r="CD258" s="14" t="str">
        <f t="shared" si="11"/>
        <v/>
      </c>
    </row>
    <row r="259" spans="66:82" ht="13.2">
      <c r="BN259" s="16" t="str">
        <f t="shared" si="16"/>
        <v/>
      </c>
      <c r="BO259" s="14" t="str">
        <f t="shared" si="0"/>
        <v/>
      </c>
      <c r="BP259" s="14" t="str">
        <f t="shared" si="10"/>
        <v/>
      </c>
      <c r="CB259" s="16" t="str">
        <f t="shared" si="17"/>
        <v/>
      </c>
      <c r="CC259" s="14" t="str">
        <f t="shared" si="2"/>
        <v/>
      </c>
      <c r="CD259" s="14" t="str">
        <f t="shared" si="11"/>
        <v/>
      </c>
    </row>
    <row r="260" spans="66:82" ht="13.2">
      <c r="BN260" s="16" t="str">
        <f t="shared" si="16"/>
        <v/>
      </c>
      <c r="BO260" s="14" t="str">
        <f t="shared" si="0"/>
        <v/>
      </c>
      <c r="BP260" s="14" t="str">
        <f t="shared" si="10"/>
        <v/>
      </c>
      <c r="CB260" s="16" t="str">
        <f t="shared" si="17"/>
        <v/>
      </c>
      <c r="CC260" s="14" t="str">
        <f t="shared" si="2"/>
        <v/>
      </c>
      <c r="CD260" s="14" t="str">
        <f t="shared" si="11"/>
        <v/>
      </c>
    </row>
    <row r="261" spans="66:82" ht="13.2">
      <c r="BN261" s="16" t="str">
        <f t="shared" si="16"/>
        <v/>
      </c>
      <c r="BO261" s="14" t="str">
        <f t="shared" si="0"/>
        <v/>
      </c>
      <c r="BP261" s="14" t="str">
        <f t="shared" si="10"/>
        <v/>
      </c>
      <c r="CB261" s="16" t="str">
        <f t="shared" si="17"/>
        <v/>
      </c>
      <c r="CC261" s="14" t="str">
        <f t="shared" si="2"/>
        <v/>
      </c>
      <c r="CD261" s="14" t="str">
        <f t="shared" si="11"/>
        <v/>
      </c>
    </row>
    <row r="262" spans="66:82" ht="13.2">
      <c r="BN262" s="16" t="str">
        <f t="shared" si="16"/>
        <v/>
      </c>
      <c r="BO262" s="14" t="str">
        <f t="shared" si="0"/>
        <v/>
      </c>
      <c r="BP262" s="14" t="str">
        <f t="shared" si="10"/>
        <v/>
      </c>
      <c r="CB262" s="16" t="str">
        <f t="shared" si="17"/>
        <v/>
      </c>
      <c r="CC262" s="14" t="str">
        <f t="shared" si="2"/>
        <v/>
      </c>
      <c r="CD262" s="14" t="str">
        <f t="shared" si="11"/>
        <v/>
      </c>
    </row>
    <row r="263" spans="66:82" ht="13.2">
      <c r="BN263" s="16" t="str">
        <f t="shared" si="16"/>
        <v/>
      </c>
      <c r="BO263" s="14" t="str">
        <f t="shared" si="0"/>
        <v/>
      </c>
      <c r="BP263" s="14" t="str">
        <f t="shared" si="10"/>
        <v/>
      </c>
      <c r="CB263" s="16" t="str">
        <f t="shared" si="17"/>
        <v/>
      </c>
      <c r="CC263" s="14" t="str">
        <f t="shared" si="2"/>
        <v/>
      </c>
      <c r="CD263" s="14" t="str">
        <f t="shared" si="11"/>
        <v/>
      </c>
    </row>
    <row r="264" spans="66:82" ht="13.2">
      <c r="BN264" s="16" t="str">
        <f t="shared" si="16"/>
        <v/>
      </c>
      <c r="BO264" s="14" t="str">
        <f t="shared" ref="BO264:BO518" si="18">IF(BI264="","",BI264)</f>
        <v/>
      </c>
      <c r="BP264" s="14" t="str">
        <f t="shared" si="10"/>
        <v/>
      </c>
      <c r="CB264" s="16" t="str">
        <f t="shared" si="17"/>
        <v/>
      </c>
      <c r="CC264" s="14" t="str">
        <f t="shared" ref="CC264:CC518" si="19">IF(AC264="","",AC264)</f>
        <v/>
      </c>
      <c r="CD264" s="14" t="str">
        <f t="shared" si="11"/>
        <v/>
      </c>
    </row>
    <row r="265" spans="66:82" ht="13.2">
      <c r="BN265" s="16" t="str">
        <f t="shared" si="16"/>
        <v/>
      </c>
      <c r="BO265" s="14" t="str">
        <f t="shared" si="18"/>
        <v/>
      </c>
      <c r="BP265" s="14" t="str">
        <f t="shared" si="10"/>
        <v/>
      </c>
      <c r="CB265" s="16" t="str">
        <f t="shared" si="17"/>
        <v/>
      </c>
      <c r="CC265" s="14" t="str">
        <f t="shared" si="19"/>
        <v/>
      </c>
      <c r="CD265" s="14" t="str">
        <f t="shared" si="11"/>
        <v/>
      </c>
    </row>
    <row r="266" spans="66:82" ht="13.2">
      <c r="BN266" s="16" t="str">
        <f t="shared" ref="BN266:BN329" si="20">IF(BE266="","",BE266)</f>
        <v/>
      </c>
      <c r="BO266" s="14" t="str">
        <f t="shared" si="18"/>
        <v/>
      </c>
      <c r="BP266" s="14" t="str">
        <f t="shared" si="10"/>
        <v/>
      </c>
      <c r="CB266" s="16" t="str">
        <f t="shared" ref="CB266:CB329" si="21">IF(Y266="","",Y266)</f>
        <v/>
      </c>
      <c r="CC266" s="14" t="str">
        <f t="shared" si="19"/>
        <v/>
      </c>
      <c r="CD266" s="14" t="str">
        <f t="shared" si="11"/>
        <v/>
      </c>
    </row>
    <row r="267" spans="66:82" ht="13.2">
      <c r="BN267" s="16" t="str">
        <f t="shared" si="20"/>
        <v/>
      </c>
      <c r="BO267" s="14" t="str">
        <f t="shared" si="18"/>
        <v/>
      </c>
      <c r="BP267" s="14" t="str">
        <f t="shared" si="10"/>
        <v/>
      </c>
      <c r="CB267" s="16" t="str">
        <f t="shared" si="21"/>
        <v/>
      </c>
      <c r="CC267" s="14" t="str">
        <f t="shared" si="19"/>
        <v/>
      </c>
      <c r="CD267" s="14" t="str">
        <f t="shared" si="11"/>
        <v/>
      </c>
    </row>
    <row r="268" spans="66:82" ht="13.2">
      <c r="BN268" s="16" t="str">
        <f t="shared" si="20"/>
        <v/>
      </c>
      <c r="BO268" s="14" t="str">
        <f t="shared" si="18"/>
        <v/>
      </c>
      <c r="BP268" s="14" t="str">
        <f t="shared" si="10"/>
        <v/>
      </c>
      <c r="CB268" s="16" t="str">
        <f t="shared" si="21"/>
        <v/>
      </c>
      <c r="CC268" s="14" t="str">
        <f t="shared" si="19"/>
        <v/>
      </c>
      <c r="CD268" s="14" t="str">
        <f t="shared" si="11"/>
        <v/>
      </c>
    </row>
    <row r="269" spans="66:82" ht="13.2">
      <c r="BN269" s="16" t="str">
        <f t="shared" si="20"/>
        <v/>
      </c>
      <c r="BO269" s="14" t="str">
        <f t="shared" si="18"/>
        <v/>
      </c>
      <c r="BP269" s="14" t="str">
        <f t="shared" si="10"/>
        <v/>
      </c>
      <c r="CB269" s="16" t="str">
        <f t="shared" si="21"/>
        <v/>
      </c>
      <c r="CC269" s="14" t="str">
        <f t="shared" si="19"/>
        <v/>
      </c>
      <c r="CD269" s="14" t="str">
        <f t="shared" si="11"/>
        <v/>
      </c>
    </row>
    <row r="270" spans="66:82" ht="13.2">
      <c r="BN270" s="16" t="str">
        <f t="shared" si="20"/>
        <v/>
      </c>
      <c r="BO270" s="14" t="str">
        <f t="shared" si="18"/>
        <v/>
      </c>
      <c r="BP270" s="14" t="str">
        <f t="shared" si="10"/>
        <v/>
      </c>
      <c r="CB270" s="16" t="str">
        <f t="shared" si="21"/>
        <v/>
      </c>
      <c r="CC270" s="14" t="str">
        <f t="shared" si="19"/>
        <v/>
      </c>
      <c r="CD270" s="14" t="str">
        <f t="shared" si="11"/>
        <v/>
      </c>
    </row>
    <row r="271" spans="66:82" ht="13.2">
      <c r="BN271" s="16" t="str">
        <f t="shared" si="20"/>
        <v/>
      </c>
      <c r="BO271" s="14" t="str">
        <f t="shared" si="18"/>
        <v/>
      </c>
      <c r="BP271" s="14" t="str">
        <f t="shared" si="10"/>
        <v/>
      </c>
      <c r="CB271" s="16" t="str">
        <f t="shared" si="21"/>
        <v/>
      </c>
      <c r="CC271" s="14" t="str">
        <f t="shared" si="19"/>
        <v/>
      </c>
      <c r="CD271" s="14" t="str">
        <f t="shared" si="11"/>
        <v/>
      </c>
    </row>
    <row r="272" spans="66:82" ht="13.2">
      <c r="BN272" s="16" t="str">
        <f t="shared" si="20"/>
        <v/>
      </c>
      <c r="BO272" s="14" t="str">
        <f t="shared" si="18"/>
        <v/>
      </c>
      <c r="BP272" s="14" t="str">
        <f t="shared" si="10"/>
        <v/>
      </c>
      <c r="CB272" s="16" t="str">
        <f t="shared" si="21"/>
        <v/>
      </c>
      <c r="CC272" s="14" t="str">
        <f t="shared" si="19"/>
        <v/>
      </c>
      <c r="CD272" s="14" t="str">
        <f t="shared" si="11"/>
        <v/>
      </c>
    </row>
    <row r="273" spans="66:82" ht="13.2">
      <c r="BN273" s="16" t="str">
        <f t="shared" si="20"/>
        <v/>
      </c>
      <c r="BO273" s="14" t="str">
        <f t="shared" si="18"/>
        <v/>
      </c>
      <c r="BP273" s="14" t="str">
        <f t="shared" si="10"/>
        <v/>
      </c>
      <c r="CB273" s="16" t="str">
        <f t="shared" si="21"/>
        <v/>
      </c>
      <c r="CC273" s="14" t="str">
        <f t="shared" si="19"/>
        <v/>
      </c>
      <c r="CD273" s="14" t="str">
        <f t="shared" si="11"/>
        <v/>
      </c>
    </row>
    <row r="274" spans="66:82" ht="13.2">
      <c r="BN274" s="16" t="str">
        <f t="shared" si="20"/>
        <v/>
      </c>
      <c r="BO274" s="14" t="str">
        <f t="shared" si="18"/>
        <v/>
      </c>
      <c r="BP274" s="14" t="str">
        <f t="shared" si="10"/>
        <v/>
      </c>
      <c r="CB274" s="16" t="str">
        <f t="shared" si="21"/>
        <v/>
      </c>
      <c r="CC274" s="14" t="str">
        <f t="shared" si="19"/>
        <v/>
      </c>
      <c r="CD274" s="14" t="str">
        <f t="shared" si="11"/>
        <v/>
      </c>
    </row>
    <row r="275" spans="66:82" ht="13.2">
      <c r="BN275" s="16" t="str">
        <f t="shared" si="20"/>
        <v/>
      </c>
      <c r="BO275" s="14" t="str">
        <f t="shared" si="18"/>
        <v/>
      </c>
      <c r="BP275" s="14" t="str">
        <f t="shared" si="10"/>
        <v/>
      </c>
      <c r="CB275" s="16" t="str">
        <f t="shared" si="21"/>
        <v/>
      </c>
      <c r="CC275" s="14" t="str">
        <f t="shared" si="19"/>
        <v/>
      </c>
      <c r="CD275" s="14" t="str">
        <f t="shared" si="11"/>
        <v/>
      </c>
    </row>
    <row r="276" spans="66:82" ht="13.2">
      <c r="BN276" s="16" t="str">
        <f t="shared" si="20"/>
        <v/>
      </c>
      <c r="BO276" s="14" t="str">
        <f t="shared" si="18"/>
        <v/>
      </c>
      <c r="BP276" s="14" t="str">
        <f t="shared" si="10"/>
        <v/>
      </c>
      <c r="CB276" s="16" t="str">
        <f t="shared" si="21"/>
        <v/>
      </c>
      <c r="CC276" s="14" t="str">
        <f t="shared" si="19"/>
        <v/>
      </c>
      <c r="CD276" s="14" t="str">
        <f t="shared" si="11"/>
        <v/>
      </c>
    </row>
    <row r="277" spans="66:82" ht="13.2">
      <c r="BN277" s="16" t="str">
        <f t="shared" si="20"/>
        <v/>
      </c>
      <c r="BO277" s="14" t="str">
        <f t="shared" si="18"/>
        <v/>
      </c>
      <c r="BP277" s="14" t="str">
        <f t="shared" si="10"/>
        <v/>
      </c>
      <c r="CB277" s="16" t="str">
        <f t="shared" si="21"/>
        <v/>
      </c>
      <c r="CC277" s="14" t="str">
        <f t="shared" si="19"/>
        <v/>
      </c>
      <c r="CD277" s="14" t="str">
        <f t="shared" si="11"/>
        <v/>
      </c>
    </row>
    <row r="278" spans="66:82" ht="13.2">
      <c r="BN278" s="16" t="str">
        <f t="shared" si="20"/>
        <v/>
      </c>
      <c r="BO278" s="14" t="str">
        <f t="shared" si="18"/>
        <v/>
      </c>
      <c r="BP278" s="14" t="str">
        <f t="shared" si="10"/>
        <v/>
      </c>
      <c r="CB278" s="16" t="str">
        <f t="shared" si="21"/>
        <v/>
      </c>
      <c r="CC278" s="14" t="str">
        <f t="shared" si="19"/>
        <v/>
      </c>
      <c r="CD278" s="14" t="str">
        <f t="shared" si="11"/>
        <v/>
      </c>
    </row>
    <row r="279" spans="66:82" ht="13.2">
      <c r="BN279" s="16" t="str">
        <f t="shared" si="20"/>
        <v/>
      </c>
      <c r="BO279" s="14" t="str">
        <f t="shared" si="18"/>
        <v/>
      </c>
      <c r="BP279" s="14" t="str">
        <f t="shared" si="10"/>
        <v/>
      </c>
      <c r="CB279" s="16" t="str">
        <f t="shared" si="21"/>
        <v/>
      </c>
      <c r="CC279" s="14" t="str">
        <f t="shared" si="19"/>
        <v/>
      </c>
      <c r="CD279" s="14" t="str">
        <f t="shared" si="11"/>
        <v/>
      </c>
    </row>
    <row r="280" spans="66:82" ht="13.2">
      <c r="BN280" s="16" t="str">
        <f t="shared" si="20"/>
        <v/>
      </c>
      <c r="BO280" s="14" t="str">
        <f t="shared" si="18"/>
        <v/>
      </c>
      <c r="BP280" s="14" t="str">
        <f t="shared" si="10"/>
        <v/>
      </c>
      <c r="CB280" s="16" t="str">
        <f t="shared" si="21"/>
        <v/>
      </c>
      <c r="CC280" s="14" t="str">
        <f t="shared" si="19"/>
        <v/>
      </c>
      <c r="CD280" s="14" t="str">
        <f t="shared" si="11"/>
        <v/>
      </c>
    </row>
    <row r="281" spans="66:82" ht="13.2">
      <c r="BN281" s="16" t="str">
        <f t="shared" si="20"/>
        <v/>
      </c>
      <c r="BO281" s="14" t="str">
        <f t="shared" si="18"/>
        <v/>
      </c>
      <c r="BP281" s="14" t="str">
        <f t="shared" si="10"/>
        <v/>
      </c>
      <c r="CB281" s="16" t="str">
        <f t="shared" si="21"/>
        <v/>
      </c>
      <c r="CC281" s="14" t="str">
        <f t="shared" si="19"/>
        <v/>
      </c>
      <c r="CD281" s="14" t="str">
        <f t="shared" si="11"/>
        <v/>
      </c>
    </row>
    <row r="282" spans="66:82" ht="13.2">
      <c r="BN282" s="16" t="str">
        <f t="shared" si="20"/>
        <v/>
      </c>
      <c r="BO282" s="14" t="str">
        <f t="shared" si="18"/>
        <v/>
      </c>
      <c r="BP282" s="14" t="str">
        <f t="shared" si="10"/>
        <v/>
      </c>
      <c r="CB282" s="16" t="str">
        <f t="shared" si="21"/>
        <v/>
      </c>
      <c r="CC282" s="14" t="str">
        <f t="shared" si="19"/>
        <v/>
      </c>
      <c r="CD282" s="14" t="str">
        <f t="shared" si="11"/>
        <v/>
      </c>
    </row>
    <row r="283" spans="66:82" ht="13.2">
      <c r="BN283" s="16" t="str">
        <f t="shared" si="20"/>
        <v/>
      </c>
      <c r="BO283" s="14" t="str">
        <f t="shared" si="18"/>
        <v/>
      </c>
      <c r="BP283" s="14" t="str">
        <f t="shared" si="10"/>
        <v/>
      </c>
      <c r="CB283" s="16" t="str">
        <f t="shared" si="21"/>
        <v/>
      </c>
      <c r="CC283" s="14" t="str">
        <f t="shared" si="19"/>
        <v/>
      </c>
      <c r="CD283" s="14" t="str">
        <f t="shared" si="11"/>
        <v/>
      </c>
    </row>
    <row r="284" spans="66:82" ht="13.2">
      <c r="BN284" s="16" t="str">
        <f t="shared" si="20"/>
        <v/>
      </c>
      <c r="BO284" s="14" t="str">
        <f t="shared" si="18"/>
        <v/>
      </c>
      <c r="BP284" s="14" t="str">
        <f t="shared" si="10"/>
        <v/>
      </c>
      <c r="CB284" s="16" t="str">
        <f t="shared" si="21"/>
        <v/>
      </c>
      <c r="CC284" s="14" t="str">
        <f t="shared" si="19"/>
        <v/>
      </c>
      <c r="CD284" s="14" t="str">
        <f t="shared" si="11"/>
        <v/>
      </c>
    </row>
    <row r="285" spans="66:82" ht="13.2">
      <c r="BN285" s="16" t="str">
        <f t="shared" si="20"/>
        <v/>
      </c>
      <c r="BO285" s="14" t="str">
        <f t="shared" si="18"/>
        <v/>
      </c>
      <c r="BP285" s="14" t="str">
        <f t="shared" si="10"/>
        <v/>
      </c>
      <c r="CB285" s="16" t="str">
        <f t="shared" si="21"/>
        <v/>
      </c>
      <c r="CC285" s="14" t="str">
        <f t="shared" si="19"/>
        <v/>
      </c>
      <c r="CD285" s="14" t="str">
        <f t="shared" si="11"/>
        <v/>
      </c>
    </row>
    <row r="286" spans="66:82" ht="13.2">
      <c r="BN286" s="16" t="str">
        <f t="shared" si="20"/>
        <v/>
      </c>
      <c r="BO286" s="14" t="str">
        <f t="shared" si="18"/>
        <v/>
      </c>
      <c r="BP286" s="14" t="str">
        <f t="shared" si="10"/>
        <v/>
      </c>
      <c r="CB286" s="16" t="str">
        <f t="shared" si="21"/>
        <v/>
      </c>
      <c r="CC286" s="14" t="str">
        <f t="shared" si="19"/>
        <v/>
      </c>
      <c r="CD286" s="14" t="str">
        <f t="shared" si="11"/>
        <v/>
      </c>
    </row>
    <row r="287" spans="66:82" ht="13.2">
      <c r="BN287" s="16" t="str">
        <f t="shared" si="20"/>
        <v/>
      </c>
      <c r="BO287" s="14" t="str">
        <f t="shared" si="18"/>
        <v/>
      </c>
      <c r="BP287" s="14" t="str">
        <f t="shared" si="10"/>
        <v/>
      </c>
      <c r="CB287" s="16" t="str">
        <f t="shared" si="21"/>
        <v/>
      </c>
      <c r="CC287" s="14" t="str">
        <f t="shared" si="19"/>
        <v/>
      </c>
      <c r="CD287" s="14" t="str">
        <f t="shared" si="11"/>
        <v/>
      </c>
    </row>
    <row r="288" spans="66:82" ht="13.2">
      <c r="BN288" s="16" t="str">
        <f t="shared" si="20"/>
        <v/>
      </c>
      <c r="BO288" s="14" t="str">
        <f t="shared" si="18"/>
        <v/>
      </c>
      <c r="BP288" s="14" t="str">
        <f t="shared" si="10"/>
        <v/>
      </c>
      <c r="CB288" s="16" t="str">
        <f t="shared" si="21"/>
        <v/>
      </c>
      <c r="CC288" s="14" t="str">
        <f t="shared" si="19"/>
        <v/>
      </c>
      <c r="CD288" s="14" t="str">
        <f t="shared" si="11"/>
        <v/>
      </c>
    </row>
    <row r="289" spans="66:82" ht="13.2">
      <c r="BN289" s="16" t="str">
        <f t="shared" si="20"/>
        <v/>
      </c>
      <c r="BO289" s="14" t="str">
        <f t="shared" si="18"/>
        <v/>
      </c>
      <c r="BP289" s="14" t="str">
        <f t="shared" si="10"/>
        <v/>
      </c>
      <c r="CB289" s="16" t="str">
        <f t="shared" si="21"/>
        <v/>
      </c>
      <c r="CC289" s="14" t="str">
        <f t="shared" si="19"/>
        <v/>
      </c>
      <c r="CD289" s="14" t="str">
        <f t="shared" si="11"/>
        <v/>
      </c>
    </row>
    <row r="290" spans="66:82" ht="13.2">
      <c r="BN290" s="16" t="str">
        <f t="shared" si="20"/>
        <v/>
      </c>
      <c r="BO290" s="14" t="str">
        <f t="shared" si="18"/>
        <v/>
      </c>
      <c r="BP290" s="14" t="str">
        <f t="shared" si="10"/>
        <v/>
      </c>
      <c r="CB290" s="16" t="str">
        <f t="shared" si="21"/>
        <v/>
      </c>
      <c r="CC290" s="14" t="str">
        <f t="shared" si="19"/>
        <v/>
      </c>
      <c r="CD290" s="14" t="str">
        <f t="shared" si="11"/>
        <v/>
      </c>
    </row>
    <row r="291" spans="66:82" ht="13.2">
      <c r="BN291" s="16" t="str">
        <f t="shared" si="20"/>
        <v/>
      </c>
      <c r="BO291" s="14" t="str">
        <f t="shared" si="18"/>
        <v/>
      </c>
      <c r="BP291" s="14" t="str">
        <f t="shared" si="10"/>
        <v/>
      </c>
      <c r="CB291" s="16" t="str">
        <f t="shared" si="21"/>
        <v/>
      </c>
      <c r="CC291" s="14" t="str">
        <f t="shared" si="19"/>
        <v/>
      </c>
      <c r="CD291" s="14" t="str">
        <f t="shared" si="11"/>
        <v/>
      </c>
    </row>
    <row r="292" spans="66:82" ht="13.2">
      <c r="BN292" s="16" t="str">
        <f t="shared" si="20"/>
        <v/>
      </c>
      <c r="BO292" s="14" t="str">
        <f t="shared" si="18"/>
        <v/>
      </c>
      <c r="BP292" s="14" t="str">
        <f t="shared" si="10"/>
        <v/>
      </c>
      <c r="CB292" s="16" t="str">
        <f t="shared" si="21"/>
        <v/>
      </c>
      <c r="CC292" s="14" t="str">
        <f t="shared" si="19"/>
        <v/>
      </c>
      <c r="CD292" s="14" t="str">
        <f t="shared" si="11"/>
        <v/>
      </c>
    </row>
    <row r="293" spans="66:82" ht="13.2">
      <c r="BN293" s="16" t="str">
        <f t="shared" si="20"/>
        <v/>
      </c>
      <c r="BO293" s="14" t="str">
        <f t="shared" si="18"/>
        <v/>
      </c>
      <c r="BP293" s="14" t="str">
        <f t="shared" si="10"/>
        <v/>
      </c>
      <c r="CB293" s="16" t="str">
        <f t="shared" si="21"/>
        <v/>
      </c>
      <c r="CC293" s="14" t="str">
        <f t="shared" si="19"/>
        <v/>
      </c>
      <c r="CD293" s="14" t="str">
        <f t="shared" si="11"/>
        <v/>
      </c>
    </row>
    <row r="294" spans="66:82" ht="13.2">
      <c r="BN294" s="16" t="str">
        <f t="shared" si="20"/>
        <v/>
      </c>
      <c r="BO294" s="14" t="str">
        <f t="shared" si="18"/>
        <v/>
      </c>
      <c r="BP294" s="14" t="str">
        <f t="shared" si="10"/>
        <v/>
      </c>
      <c r="CB294" s="16" t="str">
        <f t="shared" si="21"/>
        <v/>
      </c>
      <c r="CC294" s="14" t="str">
        <f t="shared" si="19"/>
        <v/>
      </c>
      <c r="CD294" s="14" t="str">
        <f t="shared" si="11"/>
        <v/>
      </c>
    </row>
    <row r="295" spans="66:82" ht="13.2">
      <c r="BN295" s="16" t="str">
        <f t="shared" si="20"/>
        <v/>
      </c>
      <c r="BO295" s="14" t="str">
        <f t="shared" si="18"/>
        <v/>
      </c>
      <c r="BP295" s="14" t="str">
        <f t="shared" si="10"/>
        <v/>
      </c>
      <c r="CB295" s="16" t="str">
        <f t="shared" si="21"/>
        <v/>
      </c>
      <c r="CC295" s="14" t="str">
        <f t="shared" si="19"/>
        <v/>
      </c>
      <c r="CD295" s="14" t="str">
        <f t="shared" si="11"/>
        <v/>
      </c>
    </row>
    <row r="296" spans="66:82" ht="13.2">
      <c r="BN296" s="16" t="str">
        <f t="shared" si="20"/>
        <v/>
      </c>
      <c r="BO296" s="14" t="str">
        <f t="shared" si="18"/>
        <v/>
      </c>
      <c r="BP296" s="14" t="str">
        <f t="shared" si="10"/>
        <v/>
      </c>
      <c r="CB296" s="16" t="str">
        <f t="shared" si="21"/>
        <v/>
      </c>
      <c r="CC296" s="14" t="str">
        <f t="shared" si="19"/>
        <v/>
      </c>
      <c r="CD296" s="14" t="str">
        <f t="shared" si="11"/>
        <v/>
      </c>
    </row>
    <row r="297" spans="66:82" ht="13.2">
      <c r="BN297" s="16" t="str">
        <f t="shared" si="20"/>
        <v/>
      </c>
      <c r="BO297" s="14" t="str">
        <f t="shared" si="18"/>
        <v/>
      </c>
      <c r="BP297" s="14" t="str">
        <f t="shared" si="10"/>
        <v/>
      </c>
      <c r="CB297" s="16" t="str">
        <f t="shared" si="21"/>
        <v/>
      </c>
      <c r="CC297" s="14" t="str">
        <f t="shared" si="19"/>
        <v/>
      </c>
      <c r="CD297" s="14" t="str">
        <f t="shared" si="11"/>
        <v/>
      </c>
    </row>
    <row r="298" spans="66:82" ht="13.2">
      <c r="BN298" s="16" t="str">
        <f t="shared" si="20"/>
        <v/>
      </c>
      <c r="BO298" s="14" t="str">
        <f t="shared" si="18"/>
        <v/>
      </c>
      <c r="BP298" s="14" t="str">
        <f t="shared" si="10"/>
        <v/>
      </c>
      <c r="CB298" s="16" t="str">
        <f t="shared" si="21"/>
        <v/>
      </c>
      <c r="CC298" s="14" t="str">
        <f t="shared" si="19"/>
        <v/>
      </c>
      <c r="CD298" s="14" t="str">
        <f t="shared" si="11"/>
        <v/>
      </c>
    </row>
    <row r="299" spans="66:82" ht="13.2">
      <c r="BN299" s="16" t="str">
        <f t="shared" si="20"/>
        <v/>
      </c>
      <c r="BO299" s="14" t="str">
        <f t="shared" si="18"/>
        <v/>
      </c>
      <c r="BP299" s="14" t="str">
        <f t="shared" si="10"/>
        <v/>
      </c>
      <c r="CB299" s="16" t="str">
        <f t="shared" si="21"/>
        <v/>
      </c>
      <c r="CC299" s="14" t="str">
        <f t="shared" si="19"/>
        <v/>
      </c>
      <c r="CD299" s="14" t="str">
        <f t="shared" si="11"/>
        <v/>
      </c>
    </row>
    <row r="300" spans="66:82" ht="13.2">
      <c r="BN300" s="16" t="str">
        <f t="shared" si="20"/>
        <v/>
      </c>
      <c r="BO300" s="14" t="str">
        <f t="shared" si="18"/>
        <v/>
      </c>
      <c r="BP300" s="14" t="str">
        <f t="shared" si="10"/>
        <v/>
      </c>
      <c r="CB300" s="16" t="str">
        <f t="shared" si="21"/>
        <v/>
      </c>
      <c r="CC300" s="14" t="str">
        <f t="shared" si="19"/>
        <v/>
      </c>
      <c r="CD300" s="14" t="str">
        <f t="shared" si="11"/>
        <v/>
      </c>
    </row>
    <row r="301" spans="66:82" ht="13.2">
      <c r="BN301" s="16" t="str">
        <f t="shared" si="20"/>
        <v/>
      </c>
      <c r="BO301" s="14" t="str">
        <f t="shared" si="18"/>
        <v/>
      </c>
      <c r="BP301" s="14" t="str">
        <f t="shared" si="10"/>
        <v/>
      </c>
      <c r="CB301" s="16" t="str">
        <f t="shared" si="21"/>
        <v/>
      </c>
      <c r="CC301" s="14" t="str">
        <f t="shared" si="19"/>
        <v/>
      </c>
      <c r="CD301" s="14" t="str">
        <f t="shared" si="11"/>
        <v/>
      </c>
    </row>
    <row r="302" spans="66:82" ht="13.2">
      <c r="BN302" s="16" t="str">
        <f t="shared" si="20"/>
        <v/>
      </c>
      <c r="BO302" s="14" t="str">
        <f t="shared" si="18"/>
        <v/>
      </c>
      <c r="BP302" s="14" t="str">
        <f t="shared" si="10"/>
        <v/>
      </c>
      <c r="CB302" s="16" t="str">
        <f t="shared" si="21"/>
        <v/>
      </c>
      <c r="CC302" s="14" t="str">
        <f t="shared" si="19"/>
        <v/>
      </c>
      <c r="CD302" s="14" t="str">
        <f t="shared" si="11"/>
        <v/>
      </c>
    </row>
    <row r="303" spans="66:82" ht="13.2">
      <c r="BN303" s="16" t="str">
        <f t="shared" si="20"/>
        <v/>
      </c>
      <c r="BO303" s="14" t="str">
        <f t="shared" si="18"/>
        <v/>
      </c>
      <c r="BP303" s="14" t="str">
        <f t="shared" si="10"/>
        <v/>
      </c>
      <c r="CB303" s="16" t="str">
        <f t="shared" si="21"/>
        <v/>
      </c>
      <c r="CC303" s="14" t="str">
        <f t="shared" si="19"/>
        <v/>
      </c>
      <c r="CD303" s="14" t="str">
        <f t="shared" si="11"/>
        <v/>
      </c>
    </row>
    <row r="304" spans="66:82" ht="13.2">
      <c r="BN304" s="16" t="str">
        <f t="shared" si="20"/>
        <v/>
      </c>
      <c r="BO304" s="14" t="str">
        <f t="shared" si="18"/>
        <v/>
      </c>
      <c r="BP304" s="14" t="str">
        <f t="shared" si="10"/>
        <v/>
      </c>
      <c r="CB304" s="16" t="str">
        <f t="shared" si="21"/>
        <v/>
      </c>
      <c r="CC304" s="14" t="str">
        <f t="shared" si="19"/>
        <v/>
      </c>
      <c r="CD304" s="14" t="str">
        <f t="shared" si="11"/>
        <v/>
      </c>
    </row>
    <row r="305" spans="66:82" ht="13.2">
      <c r="BN305" s="16" t="str">
        <f t="shared" si="20"/>
        <v/>
      </c>
      <c r="BO305" s="14" t="str">
        <f t="shared" si="18"/>
        <v/>
      </c>
      <c r="BP305" s="14" t="str">
        <f t="shared" si="10"/>
        <v/>
      </c>
      <c r="CB305" s="16" t="str">
        <f t="shared" si="21"/>
        <v/>
      </c>
      <c r="CC305" s="14" t="str">
        <f t="shared" si="19"/>
        <v/>
      </c>
      <c r="CD305" s="14" t="str">
        <f t="shared" si="11"/>
        <v/>
      </c>
    </row>
    <row r="306" spans="66:82" ht="13.2">
      <c r="BN306" s="16" t="str">
        <f t="shared" si="20"/>
        <v/>
      </c>
      <c r="BO306" s="14" t="str">
        <f t="shared" si="18"/>
        <v/>
      </c>
      <c r="BP306" s="14" t="str">
        <f t="shared" si="10"/>
        <v/>
      </c>
      <c r="CB306" s="16" t="str">
        <f t="shared" si="21"/>
        <v/>
      </c>
      <c r="CC306" s="14" t="str">
        <f t="shared" si="19"/>
        <v/>
      </c>
      <c r="CD306" s="14" t="str">
        <f t="shared" si="11"/>
        <v/>
      </c>
    </row>
    <row r="307" spans="66:82" ht="13.2">
      <c r="BN307" s="16" t="str">
        <f t="shared" si="20"/>
        <v/>
      </c>
      <c r="BO307" s="14" t="str">
        <f t="shared" si="18"/>
        <v/>
      </c>
      <c r="BP307" s="14" t="str">
        <f t="shared" si="10"/>
        <v/>
      </c>
      <c r="CB307" s="16" t="str">
        <f t="shared" si="21"/>
        <v/>
      </c>
      <c r="CC307" s="14" t="str">
        <f t="shared" si="19"/>
        <v/>
      </c>
      <c r="CD307" s="14" t="str">
        <f t="shared" si="11"/>
        <v/>
      </c>
    </row>
    <row r="308" spans="66:82" ht="13.2">
      <c r="BN308" s="16" t="str">
        <f t="shared" si="20"/>
        <v/>
      </c>
      <c r="BO308" s="14" t="str">
        <f t="shared" si="18"/>
        <v/>
      </c>
      <c r="BP308" s="14" t="str">
        <f t="shared" si="10"/>
        <v/>
      </c>
      <c r="CB308" s="16" t="str">
        <f t="shared" si="21"/>
        <v/>
      </c>
      <c r="CC308" s="14" t="str">
        <f t="shared" si="19"/>
        <v/>
      </c>
      <c r="CD308" s="14" t="str">
        <f t="shared" si="11"/>
        <v/>
      </c>
    </row>
    <row r="309" spans="66:82" ht="13.2">
      <c r="BN309" s="16" t="str">
        <f t="shared" si="20"/>
        <v/>
      </c>
      <c r="BO309" s="14" t="str">
        <f t="shared" si="18"/>
        <v/>
      </c>
      <c r="BP309" s="14" t="str">
        <f t="shared" si="10"/>
        <v/>
      </c>
      <c r="CB309" s="16" t="str">
        <f t="shared" si="21"/>
        <v/>
      </c>
      <c r="CC309" s="14" t="str">
        <f t="shared" si="19"/>
        <v/>
      </c>
      <c r="CD309" s="14" t="str">
        <f t="shared" si="11"/>
        <v/>
      </c>
    </row>
    <row r="310" spans="66:82" ht="13.2">
      <c r="BN310" s="16" t="str">
        <f t="shared" si="20"/>
        <v/>
      </c>
      <c r="BO310" s="14" t="str">
        <f t="shared" si="18"/>
        <v/>
      </c>
      <c r="BP310" s="14" t="str">
        <f t="shared" si="10"/>
        <v/>
      </c>
      <c r="CB310" s="16" t="str">
        <f t="shared" si="21"/>
        <v/>
      </c>
      <c r="CC310" s="14" t="str">
        <f t="shared" si="19"/>
        <v/>
      </c>
      <c r="CD310" s="14" t="str">
        <f t="shared" si="11"/>
        <v/>
      </c>
    </row>
    <row r="311" spans="66:82" ht="13.2">
      <c r="BN311" s="16" t="str">
        <f t="shared" si="20"/>
        <v/>
      </c>
      <c r="BO311" s="14" t="str">
        <f t="shared" si="18"/>
        <v/>
      </c>
      <c r="BP311" s="14" t="str">
        <f t="shared" si="10"/>
        <v/>
      </c>
      <c r="CB311" s="16" t="str">
        <f t="shared" si="21"/>
        <v/>
      </c>
      <c r="CC311" s="14" t="str">
        <f t="shared" si="19"/>
        <v/>
      </c>
      <c r="CD311" s="14" t="str">
        <f t="shared" si="11"/>
        <v/>
      </c>
    </row>
    <row r="312" spans="66:82" ht="13.2">
      <c r="BN312" s="16" t="str">
        <f t="shared" si="20"/>
        <v/>
      </c>
      <c r="BO312" s="14" t="str">
        <f t="shared" si="18"/>
        <v/>
      </c>
      <c r="BP312" s="14" t="str">
        <f t="shared" ref="BP312:BP566" si="22">IF(BO312="","", INDEX($AI$86:$AJ$145,MATCH($AI$1,$AI$86:$AI$145,0),2))</f>
        <v/>
      </c>
      <c r="CB312" s="16" t="str">
        <f t="shared" si="21"/>
        <v/>
      </c>
      <c r="CC312" s="14" t="str">
        <f t="shared" si="19"/>
        <v/>
      </c>
      <c r="CD312" s="14" t="str">
        <f t="shared" ref="CD312:CD566" si="23">IF(CC312="","", INDEX($AL$86:$AM$145,MATCH($AI$1,$AL$86:$AL$145,0),2))</f>
        <v/>
      </c>
    </row>
    <row r="313" spans="66:82" ht="13.2">
      <c r="BN313" s="16" t="str">
        <f t="shared" si="20"/>
        <v/>
      </c>
      <c r="BO313" s="14" t="str">
        <f t="shared" si="18"/>
        <v/>
      </c>
      <c r="BP313" s="14" t="str">
        <f t="shared" si="22"/>
        <v/>
      </c>
      <c r="CB313" s="16" t="str">
        <f t="shared" si="21"/>
        <v/>
      </c>
      <c r="CC313" s="14" t="str">
        <f t="shared" si="19"/>
        <v/>
      </c>
      <c r="CD313" s="14" t="str">
        <f t="shared" si="23"/>
        <v/>
      </c>
    </row>
    <row r="314" spans="66:82" ht="13.2">
      <c r="BN314" s="16" t="str">
        <f t="shared" si="20"/>
        <v/>
      </c>
      <c r="BO314" s="14" t="str">
        <f t="shared" si="18"/>
        <v/>
      </c>
      <c r="BP314" s="14" t="str">
        <f t="shared" si="22"/>
        <v/>
      </c>
      <c r="CB314" s="16" t="str">
        <f t="shared" si="21"/>
        <v/>
      </c>
      <c r="CC314" s="14" t="str">
        <f t="shared" si="19"/>
        <v/>
      </c>
      <c r="CD314" s="14" t="str">
        <f t="shared" si="23"/>
        <v/>
      </c>
    </row>
    <row r="315" spans="66:82" ht="13.2">
      <c r="BN315" s="16" t="str">
        <f t="shared" si="20"/>
        <v/>
      </c>
      <c r="BO315" s="14" t="str">
        <f t="shared" si="18"/>
        <v/>
      </c>
      <c r="BP315" s="14" t="str">
        <f t="shared" si="22"/>
        <v/>
      </c>
      <c r="CB315" s="16" t="str">
        <f t="shared" si="21"/>
        <v/>
      </c>
      <c r="CC315" s="14" t="str">
        <f t="shared" si="19"/>
        <v/>
      </c>
      <c r="CD315" s="14" t="str">
        <f t="shared" si="23"/>
        <v/>
      </c>
    </row>
    <row r="316" spans="66:82" ht="13.2">
      <c r="BN316" s="16" t="str">
        <f t="shared" si="20"/>
        <v/>
      </c>
      <c r="BO316" s="14" t="str">
        <f t="shared" si="18"/>
        <v/>
      </c>
      <c r="BP316" s="14" t="str">
        <f t="shared" si="22"/>
        <v/>
      </c>
      <c r="CB316" s="16" t="str">
        <f t="shared" si="21"/>
        <v/>
      </c>
      <c r="CC316" s="14" t="str">
        <f t="shared" si="19"/>
        <v/>
      </c>
      <c r="CD316" s="14" t="str">
        <f t="shared" si="23"/>
        <v/>
      </c>
    </row>
    <row r="317" spans="66:82" ht="13.2">
      <c r="BN317" s="16" t="str">
        <f t="shared" si="20"/>
        <v/>
      </c>
      <c r="BO317" s="14" t="str">
        <f t="shared" si="18"/>
        <v/>
      </c>
      <c r="BP317" s="14" t="str">
        <f t="shared" si="22"/>
        <v/>
      </c>
      <c r="CB317" s="16" t="str">
        <f t="shared" si="21"/>
        <v/>
      </c>
      <c r="CC317" s="14" t="str">
        <f t="shared" si="19"/>
        <v/>
      </c>
      <c r="CD317" s="14" t="str">
        <f t="shared" si="23"/>
        <v/>
      </c>
    </row>
    <row r="318" spans="66:82" ht="13.2">
      <c r="BN318" s="16" t="str">
        <f t="shared" si="20"/>
        <v/>
      </c>
      <c r="BO318" s="14" t="str">
        <f t="shared" si="18"/>
        <v/>
      </c>
      <c r="BP318" s="14" t="str">
        <f t="shared" si="22"/>
        <v/>
      </c>
      <c r="CB318" s="16" t="str">
        <f t="shared" si="21"/>
        <v/>
      </c>
      <c r="CC318" s="14" t="str">
        <f t="shared" si="19"/>
        <v/>
      </c>
      <c r="CD318" s="14" t="str">
        <f t="shared" si="23"/>
        <v/>
      </c>
    </row>
    <row r="319" spans="66:82" ht="13.2">
      <c r="BN319" s="16" t="str">
        <f t="shared" si="20"/>
        <v/>
      </c>
      <c r="BO319" s="14" t="str">
        <f t="shared" si="18"/>
        <v/>
      </c>
      <c r="BP319" s="14" t="str">
        <f t="shared" si="22"/>
        <v/>
      </c>
      <c r="CB319" s="16" t="str">
        <f t="shared" si="21"/>
        <v/>
      </c>
      <c r="CC319" s="14" t="str">
        <f t="shared" si="19"/>
        <v/>
      </c>
      <c r="CD319" s="14" t="str">
        <f t="shared" si="23"/>
        <v/>
      </c>
    </row>
    <row r="320" spans="66:82" ht="13.2">
      <c r="BN320" s="16" t="str">
        <f t="shared" si="20"/>
        <v/>
      </c>
      <c r="BO320" s="14" t="str">
        <f t="shared" si="18"/>
        <v/>
      </c>
      <c r="BP320" s="14" t="str">
        <f t="shared" si="22"/>
        <v/>
      </c>
      <c r="CB320" s="16" t="str">
        <f t="shared" si="21"/>
        <v/>
      </c>
      <c r="CC320" s="14" t="str">
        <f t="shared" si="19"/>
        <v/>
      </c>
      <c r="CD320" s="14" t="str">
        <f t="shared" si="23"/>
        <v/>
      </c>
    </row>
    <row r="321" spans="66:82" ht="13.2">
      <c r="BN321" s="16" t="str">
        <f t="shared" si="20"/>
        <v/>
      </c>
      <c r="BO321" s="14" t="str">
        <f t="shared" si="18"/>
        <v/>
      </c>
      <c r="BP321" s="14" t="str">
        <f t="shared" si="22"/>
        <v/>
      </c>
      <c r="CB321" s="16" t="str">
        <f t="shared" si="21"/>
        <v/>
      </c>
      <c r="CC321" s="14" t="str">
        <f t="shared" si="19"/>
        <v/>
      </c>
      <c r="CD321" s="14" t="str">
        <f t="shared" si="23"/>
        <v/>
      </c>
    </row>
    <row r="322" spans="66:82" ht="13.2">
      <c r="BN322" s="16" t="str">
        <f t="shared" si="20"/>
        <v/>
      </c>
      <c r="BO322" s="14" t="str">
        <f t="shared" si="18"/>
        <v/>
      </c>
      <c r="BP322" s="14" t="str">
        <f t="shared" si="22"/>
        <v/>
      </c>
      <c r="CB322" s="16" t="str">
        <f t="shared" si="21"/>
        <v/>
      </c>
      <c r="CC322" s="14" t="str">
        <f t="shared" si="19"/>
        <v/>
      </c>
      <c r="CD322" s="14" t="str">
        <f t="shared" si="23"/>
        <v/>
      </c>
    </row>
    <row r="323" spans="66:82" ht="13.2">
      <c r="BN323" s="16" t="str">
        <f t="shared" si="20"/>
        <v/>
      </c>
      <c r="BO323" s="14" t="str">
        <f t="shared" si="18"/>
        <v/>
      </c>
      <c r="BP323" s="14" t="str">
        <f t="shared" si="22"/>
        <v/>
      </c>
      <c r="CB323" s="16" t="str">
        <f t="shared" si="21"/>
        <v/>
      </c>
      <c r="CC323" s="14" t="str">
        <f t="shared" si="19"/>
        <v/>
      </c>
      <c r="CD323" s="14" t="str">
        <f t="shared" si="23"/>
        <v/>
      </c>
    </row>
    <row r="324" spans="66:82" ht="13.2">
      <c r="BN324" s="16" t="str">
        <f t="shared" si="20"/>
        <v/>
      </c>
      <c r="BO324" s="14" t="str">
        <f t="shared" si="18"/>
        <v/>
      </c>
      <c r="BP324" s="14" t="str">
        <f t="shared" si="22"/>
        <v/>
      </c>
      <c r="CB324" s="16" t="str">
        <f t="shared" si="21"/>
        <v/>
      </c>
      <c r="CC324" s="14" t="str">
        <f t="shared" si="19"/>
        <v/>
      </c>
      <c r="CD324" s="14" t="str">
        <f t="shared" si="23"/>
        <v/>
      </c>
    </row>
    <row r="325" spans="66:82" ht="13.2">
      <c r="BN325" s="16" t="str">
        <f t="shared" si="20"/>
        <v/>
      </c>
      <c r="BO325" s="14" t="str">
        <f t="shared" si="18"/>
        <v/>
      </c>
      <c r="BP325" s="14" t="str">
        <f t="shared" si="22"/>
        <v/>
      </c>
      <c r="CB325" s="16" t="str">
        <f t="shared" si="21"/>
        <v/>
      </c>
      <c r="CC325" s="14" t="str">
        <f t="shared" si="19"/>
        <v/>
      </c>
      <c r="CD325" s="14" t="str">
        <f t="shared" si="23"/>
        <v/>
      </c>
    </row>
    <row r="326" spans="66:82" ht="13.2">
      <c r="BN326" s="16" t="str">
        <f t="shared" si="20"/>
        <v/>
      </c>
      <c r="BO326" s="14" t="str">
        <f t="shared" si="18"/>
        <v/>
      </c>
      <c r="BP326" s="14" t="str">
        <f t="shared" si="22"/>
        <v/>
      </c>
      <c r="CB326" s="16" t="str">
        <f t="shared" si="21"/>
        <v/>
      </c>
      <c r="CC326" s="14" t="str">
        <f t="shared" si="19"/>
        <v/>
      </c>
      <c r="CD326" s="14" t="str">
        <f t="shared" si="23"/>
        <v/>
      </c>
    </row>
    <row r="327" spans="66:82" ht="13.2">
      <c r="BN327" s="16" t="str">
        <f t="shared" si="20"/>
        <v/>
      </c>
      <c r="BO327" s="14" t="str">
        <f t="shared" si="18"/>
        <v/>
      </c>
      <c r="BP327" s="14" t="str">
        <f t="shared" si="22"/>
        <v/>
      </c>
      <c r="CB327" s="16" t="str">
        <f t="shared" si="21"/>
        <v/>
      </c>
      <c r="CC327" s="14" t="str">
        <f t="shared" si="19"/>
        <v/>
      </c>
      <c r="CD327" s="14" t="str">
        <f t="shared" si="23"/>
        <v/>
      </c>
    </row>
    <row r="328" spans="66:82" ht="13.2">
      <c r="BN328" s="16" t="str">
        <f t="shared" si="20"/>
        <v/>
      </c>
      <c r="BO328" s="14" t="str">
        <f t="shared" si="18"/>
        <v/>
      </c>
      <c r="BP328" s="14" t="str">
        <f t="shared" si="22"/>
        <v/>
      </c>
      <c r="CB328" s="16" t="str">
        <f t="shared" si="21"/>
        <v/>
      </c>
      <c r="CC328" s="14" t="str">
        <f t="shared" si="19"/>
        <v/>
      </c>
      <c r="CD328" s="14" t="str">
        <f t="shared" si="23"/>
        <v/>
      </c>
    </row>
    <row r="329" spans="66:82" ht="13.2">
      <c r="BN329" s="16" t="str">
        <f t="shared" si="20"/>
        <v/>
      </c>
      <c r="BO329" s="14" t="str">
        <f t="shared" si="18"/>
        <v/>
      </c>
      <c r="BP329" s="14" t="str">
        <f t="shared" si="22"/>
        <v/>
      </c>
      <c r="CB329" s="16" t="str">
        <f t="shared" si="21"/>
        <v/>
      </c>
      <c r="CC329" s="14" t="str">
        <f t="shared" si="19"/>
        <v/>
      </c>
      <c r="CD329" s="14" t="str">
        <f t="shared" si="23"/>
        <v/>
      </c>
    </row>
    <row r="330" spans="66:82" ht="13.2">
      <c r="BN330" s="16" t="str">
        <f t="shared" ref="BN330:BN393" si="24">IF(BE330="","",BE330)</f>
        <v/>
      </c>
      <c r="BO330" s="14" t="str">
        <f t="shared" si="18"/>
        <v/>
      </c>
      <c r="BP330" s="14" t="str">
        <f t="shared" si="22"/>
        <v/>
      </c>
      <c r="CB330" s="16" t="str">
        <f t="shared" ref="CB330:CB393" si="25">IF(Y330="","",Y330)</f>
        <v/>
      </c>
      <c r="CC330" s="14" t="str">
        <f t="shared" si="19"/>
        <v/>
      </c>
      <c r="CD330" s="14" t="str">
        <f t="shared" si="23"/>
        <v/>
      </c>
    </row>
    <row r="331" spans="66:82" ht="13.2">
      <c r="BN331" s="16" t="str">
        <f t="shared" si="24"/>
        <v/>
      </c>
      <c r="BO331" s="14" t="str">
        <f t="shared" si="18"/>
        <v/>
      </c>
      <c r="BP331" s="14" t="str">
        <f t="shared" si="22"/>
        <v/>
      </c>
      <c r="CB331" s="16" t="str">
        <f t="shared" si="25"/>
        <v/>
      </c>
      <c r="CC331" s="14" t="str">
        <f t="shared" si="19"/>
        <v/>
      </c>
      <c r="CD331" s="14" t="str">
        <f t="shared" si="23"/>
        <v/>
      </c>
    </row>
    <row r="332" spans="66:82" ht="13.2">
      <c r="BN332" s="16" t="str">
        <f t="shared" si="24"/>
        <v/>
      </c>
      <c r="BO332" s="14" t="str">
        <f t="shared" si="18"/>
        <v/>
      </c>
      <c r="BP332" s="14" t="str">
        <f t="shared" si="22"/>
        <v/>
      </c>
      <c r="CB332" s="16" t="str">
        <f t="shared" si="25"/>
        <v/>
      </c>
      <c r="CC332" s="14" t="str">
        <f t="shared" si="19"/>
        <v/>
      </c>
      <c r="CD332" s="14" t="str">
        <f t="shared" si="23"/>
        <v/>
      </c>
    </row>
    <row r="333" spans="66:82" ht="13.2">
      <c r="BN333" s="16" t="str">
        <f t="shared" si="24"/>
        <v/>
      </c>
      <c r="BO333" s="14" t="str">
        <f t="shared" si="18"/>
        <v/>
      </c>
      <c r="BP333" s="14" t="str">
        <f t="shared" si="22"/>
        <v/>
      </c>
      <c r="CB333" s="16" t="str">
        <f t="shared" si="25"/>
        <v/>
      </c>
      <c r="CC333" s="14" t="str">
        <f t="shared" si="19"/>
        <v/>
      </c>
      <c r="CD333" s="14" t="str">
        <f t="shared" si="23"/>
        <v/>
      </c>
    </row>
    <row r="334" spans="66:82" ht="13.2">
      <c r="BN334" s="16" t="str">
        <f t="shared" si="24"/>
        <v/>
      </c>
      <c r="BO334" s="14" t="str">
        <f t="shared" si="18"/>
        <v/>
      </c>
      <c r="BP334" s="14" t="str">
        <f t="shared" si="22"/>
        <v/>
      </c>
      <c r="CB334" s="16" t="str">
        <f t="shared" si="25"/>
        <v/>
      </c>
      <c r="CC334" s="14" t="str">
        <f t="shared" si="19"/>
        <v/>
      </c>
      <c r="CD334" s="14" t="str">
        <f t="shared" si="23"/>
        <v/>
      </c>
    </row>
    <row r="335" spans="66:82" ht="13.2">
      <c r="BN335" s="16" t="str">
        <f t="shared" si="24"/>
        <v/>
      </c>
      <c r="BO335" s="14" t="str">
        <f t="shared" si="18"/>
        <v/>
      </c>
      <c r="BP335" s="14" t="str">
        <f t="shared" si="22"/>
        <v/>
      </c>
      <c r="CB335" s="16" t="str">
        <f t="shared" si="25"/>
        <v/>
      </c>
      <c r="CC335" s="14" t="str">
        <f t="shared" si="19"/>
        <v/>
      </c>
      <c r="CD335" s="14" t="str">
        <f t="shared" si="23"/>
        <v/>
      </c>
    </row>
    <row r="336" spans="66:82" ht="13.2">
      <c r="BN336" s="16" t="str">
        <f t="shared" si="24"/>
        <v/>
      </c>
      <c r="BO336" s="14" t="str">
        <f t="shared" si="18"/>
        <v/>
      </c>
      <c r="BP336" s="14" t="str">
        <f t="shared" si="22"/>
        <v/>
      </c>
      <c r="CB336" s="16" t="str">
        <f t="shared" si="25"/>
        <v/>
      </c>
      <c r="CC336" s="14" t="str">
        <f t="shared" si="19"/>
        <v/>
      </c>
      <c r="CD336" s="14" t="str">
        <f t="shared" si="23"/>
        <v/>
      </c>
    </row>
    <row r="337" spans="66:82" ht="13.2">
      <c r="BN337" s="16" t="str">
        <f t="shared" si="24"/>
        <v/>
      </c>
      <c r="BO337" s="14" t="str">
        <f t="shared" si="18"/>
        <v/>
      </c>
      <c r="BP337" s="14" t="str">
        <f t="shared" si="22"/>
        <v/>
      </c>
      <c r="CB337" s="16" t="str">
        <f t="shared" si="25"/>
        <v/>
      </c>
      <c r="CC337" s="14" t="str">
        <f t="shared" si="19"/>
        <v/>
      </c>
      <c r="CD337" s="14" t="str">
        <f t="shared" si="23"/>
        <v/>
      </c>
    </row>
    <row r="338" spans="66:82" ht="13.2">
      <c r="BN338" s="16" t="str">
        <f t="shared" si="24"/>
        <v/>
      </c>
      <c r="BO338" s="14" t="str">
        <f t="shared" si="18"/>
        <v/>
      </c>
      <c r="BP338" s="14" t="str">
        <f t="shared" si="22"/>
        <v/>
      </c>
      <c r="CB338" s="16" t="str">
        <f t="shared" si="25"/>
        <v/>
      </c>
      <c r="CC338" s="14" t="str">
        <f t="shared" si="19"/>
        <v/>
      </c>
      <c r="CD338" s="14" t="str">
        <f t="shared" si="23"/>
        <v/>
      </c>
    </row>
    <row r="339" spans="66:82" ht="13.2">
      <c r="BN339" s="16" t="str">
        <f t="shared" si="24"/>
        <v/>
      </c>
      <c r="BO339" s="14" t="str">
        <f t="shared" si="18"/>
        <v/>
      </c>
      <c r="BP339" s="14" t="str">
        <f t="shared" si="22"/>
        <v/>
      </c>
      <c r="CB339" s="16" t="str">
        <f t="shared" si="25"/>
        <v/>
      </c>
      <c r="CC339" s="14" t="str">
        <f t="shared" si="19"/>
        <v/>
      </c>
      <c r="CD339" s="14" t="str">
        <f t="shared" si="23"/>
        <v/>
      </c>
    </row>
    <row r="340" spans="66:82" ht="13.2">
      <c r="BN340" s="16" t="str">
        <f t="shared" si="24"/>
        <v/>
      </c>
      <c r="BO340" s="14" t="str">
        <f t="shared" si="18"/>
        <v/>
      </c>
      <c r="BP340" s="14" t="str">
        <f t="shared" si="22"/>
        <v/>
      </c>
      <c r="CB340" s="16" t="str">
        <f t="shared" si="25"/>
        <v/>
      </c>
      <c r="CC340" s="14" t="str">
        <f t="shared" si="19"/>
        <v/>
      </c>
      <c r="CD340" s="14" t="str">
        <f t="shared" si="23"/>
        <v/>
      </c>
    </row>
    <row r="341" spans="66:82" ht="13.2">
      <c r="BN341" s="16" t="str">
        <f t="shared" si="24"/>
        <v/>
      </c>
      <c r="BO341" s="14" t="str">
        <f t="shared" si="18"/>
        <v/>
      </c>
      <c r="BP341" s="14" t="str">
        <f t="shared" si="22"/>
        <v/>
      </c>
      <c r="CB341" s="16" t="str">
        <f t="shared" si="25"/>
        <v/>
      </c>
      <c r="CC341" s="14" t="str">
        <f t="shared" si="19"/>
        <v/>
      </c>
      <c r="CD341" s="14" t="str">
        <f t="shared" si="23"/>
        <v/>
      </c>
    </row>
    <row r="342" spans="66:82" ht="13.2">
      <c r="BN342" s="16" t="str">
        <f t="shared" si="24"/>
        <v/>
      </c>
      <c r="BO342" s="14" t="str">
        <f t="shared" si="18"/>
        <v/>
      </c>
      <c r="BP342" s="14" t="str">
        <f t="shared" si="22"/>
        <v/>
      </c>
      <c r="CB342" s="16" t="str">
        <f t="shared" si="25"/>
        <v/>
      </c>
      <c r="CC342" s="14" t="str">
        <f t="shared" si="19"/>
        <v/>
      </c>
      <c r="CD342" s="14" t="str">
        <f t="shared" si="23"/>
        <v/>
      </c>
    </row>
    <row r="343" spans="66:82" ht="13.2">
      <c r="BN343" s="16" t="str">
        <f t="shared" si="24"/>
        <v/>
      </c>
      <c r="BO343" s="14" t="str">
        <f t="shared" si="18"/>
        <v/>
      </c>
      <c r="BP343" s="14" t="str">
        <f t="shared" si="22"/>
        <v/>
      </c>
      <c r="CB343" s="16" t="str">
        <f t="shared" si="25"/>
        <v/>
      </c>
      <c r="CC343" s="14" t="str">
        <f t="shared" si="19"/>
        <v/>
      </c>
      <c r="CD343" s="14" t="str">
        <f t="shared" si="23"/>
        <v/>
      </c>
    </row>
    <row r="344" spans="66:82" ht="13.2">
      <c r="BN344" s="16" t="str">
        <f t="shared" si="24"/>
        <v/>
      </c>
      <c r="BO344" s="14" t="str">
        <f t="shared" si="18"/>
        <v/>
      </c>
      <c r="BP344" s="14" t="str">
        <f t="shared" si="22"/>
        <v/>
      </c>
      <c r="CB344" s="16" t="str">
        <f t="shared" si="25"/>
        <v/>
      </c>
      <c r="CC344" s="14" t="str">
        <f t="shared" si="19"/>
        <v/>
      </c>
      <c r="CD344" s="14" t="str">
        <f t="shared" si="23"/>
        <v/>
      </c>
    </row>
    <row r="345" spans="66:82" ht="13.2">
      <c r="BN345" s="16" t="str">
        <f t="shared" si="24"/>
        <v/>
      </c>
      <c r="BO345" s="14" t="str">
        <f t="shared" si="18"/>
        <v/>
      </c>
      <c r="BP345" s="14" t="str">
        <f t="shared" si="22"/>
        <v/>
      </c>
      <c r="CB345" s="16" t="str">
        <f t="shared" si="25"/>
        <v/>
      </c>
      <c r="CC345" s="14" t="str">
        <f t="shared" si="19"/>
        <v/>
      </c>
      <c r="CD345" s="14" t="str">
        <f t="shared" si="23"/>
        <v/>
      </c>
    </row>
    <row r="346" spans="66:82" ht="13.2">
      <c r="BN346" s="16" t="str">
        <f t="shared" si="24"/>
        <v/>
      </c>
      <c r="BO346" s="14" t="str">
        <f t="shared" si="18"/>
        <v/>
      </c>
      <c r="BP346" s="14" t="str">
        <f t="shared" si="22"/>
        <v/>
      </c>
      <c r="CB346" s="16" t="str">
        <f t="shared" si="25"/>
        <v/>
      </c>
      <c r="CC346" s="14" t="str">
        <f t="shared" si="19"/>
        <v/>
      </c>
      <c r="CD346" s="14" t="str">
        <f t="shared" si="23"/>
        <v/>
      </c>
    </row>
    <row r="347" spans="66:82" ht="13.2">
      <c r="BN347" s="16" t="str">
        <f t="shared" si="24"/>
        <v/>
      </c>
      <c r="BO347" s="14" t="str">
        <f t="shared" si="18"/>
        <v/>
      </c>
      <c r="BP347" s="14" t="str">
        <f t="shared" si="22"/>
        <v/>
      </c>
      <c r="CB347" s="16" t="str">
        <f t="shared" si="25"/>
        <v/>
      </c>
      <c r="CC347" s="14" t="str">
        <f t="shared" si="19"/>
        <v/>
      </c>
      <c r="CD347" s="14" t="str">
        <f t="shared" si="23"/>
        <v/>
      </c>
    </row>
    <row r="348" spans="66:82" ht="13.2">
      <c r="BN348" s="16" t="str">
        <f t="shared" si="24"/>
        <v/>
      </c>
      <c r="BO348" s="14" t="str">
        <f t="shared" si="18"/>
        <v/>
      </c>
      <c r="BP348" s="14" t="str">
        <f t="shared" si="22"/>
        <v/>
      </c>
      <c r="CB348" s="16" t="str">
        <f t="shared" si="25"/>
        <v/>
      </c>
      <c r="CC348" s="14" t="str">
        <f t="shared" si="19"/>
        <v/>
      </c>
      <c r="CD348" s="14" t="str">
        <f t="shared" si="23"/>
        <v/>
      </c>
    </row>
    <row r="349" spans="66:82" ht="13.2">
      <c r="BN349" s="16" t="str">
        <f t="shared" si="24"/>
        <v/>
      </c>
      <c r="BO349" s="14" t="str">
        <f t="shared" si="18"/>
        <v/>
      </c>
      <c r="BP349" s="14" t="str">
        <f t="shared" si="22"/>
        <v/>
      </c>
      <c r="CB349" s="16" t="str">
        <f t="shared" si="25"/>
        <v/>
      </c>
      <c r="CC349" s="14" t="str">
        <f t="shared" si="19"/>
        <v/>
      </c>
      <c r="CD349" s="14" t="str">
        <f t="shared" si="23"/>
        <v/>
      </c>
    </row>
    <row r="350" spans="66:82" ht="13.2">
      <c r="BN350" s="16" t="str">
        <f t="shared" si="24"/>
        <v/>
      </c>
      <c r="BO350" s="14" t="str">
        <f t="shared" si="18"/>
        <v/>
      </c>
      <c r="BP350" s="14" t="str">
        <f t="shared" si="22"/>
        <v/>
      </c>
      <c r="CB350" s="16" t="str">
        <f t="shared" si="25"/>
        <v/>
      </c>
      <c r="CC350" s="14" t="str">
        <f t="shared" si="19"/>
        <v/>
      </c>
      <c r="CD350" s="14" t="str">
        <f t="shared" si="23"/>
        <v/>
      </c>
    </row>
    <row r="351" spans="66:82" ht="13.2">
      <c r="BN351" s="16" t="str">
        <f t="shared" si="24"/>
        <v/>
      </c>
      <c r="BO351" s="14" t="str">
        <f t="shared" si="18"/>
        <v/>
      </c>
      <c r="BP351" s="14" t="str">
        <f t="shared" si="22"/>
        <v/>
      </c>
      <c r="CB351" s="16" t="str">
        <f t="shared" si="25"/>
        <v/>
      </c>
      <c r="CC351" s="14" t="str">
        <f t="shared" si="19"/>
        <v/>
      </c>
      <c r="CD351" s="14" t="str">
        <f t="shared" si="23"/>
        <v/>
      </c>
    </row>
    <row r="352" spans="66:82" ht="13.2">
      <c r="BN352" s="16" t="str">
        <f t="shared" si="24"/>
        <v/>
      </c>
      <c r="BO352" s="14" t="str">
        <f t="shared" si="18"/>
        <v/>
      </c>
      <c r="BP352" s="14" t="str">
        <f t="shared" si="22"/>
        <v/>
      </c>
      <c r="CB352" s="16" t="str">
        <f t="shared" si="25"/>
        <v/>
      </c>
      <c r="CC352" s="14" t="str">
        <f t="shared" si="19"/>
        <v/>
      </c>
      <c r="CD352" s="14" t="str">
        <f t="shared" si="23"/>
        <v/>
      </c>
    </row>
    <row r="353" spans="66:82" ht="13.2">
      <c r="BN353" s="16" t="str">
        <f t="shared" si="24"/>
        <v/>
      </c>
      <c r="BO353" s="14" t="str">
        <f t="shared" si="18"/>
        <v/>
      </c>
      <c r="BP353" s="14" t="str">
        <f t="shared" si="22"/>
        <v/>
      </c>
      <c r="CB353" s="16" t="str">
        <f t="shared" si="25"/>
        <v/>
      </c>
      <c r="CC353" s="14" t="str">
        <f t="shared" si="19"/>
        <v/>
      </c>
      <c r="CD353" s="14" t="str">
        <f t="shared" si="23"/>
        <v/>
      </c>
    </row>
    <row r="354" spans="66:82" ht="13.2">
      <c r="BN354" s="16" t="str">
        <f t="shared" si="24"/>
        <v/>
      </c>
      <c r="BO354" s="14" t="str">
        <f t="shared" si="18"/>
        <v/>
      </c>
      <c r="BP354" s="14" t="str">
        <f t="shared" si="22"/>
        <v/>
      </c>
      <c r="CB354" s="16" t="str">
        <f t="shared" si="25"/>
        <v/>
      </c>
      <c r="CC354" s="14" t="str">
        <f t="shared" si="19"/>
        <v/>
      </c>
      <c r="CD354" s="14" t="str">
        <f t="shared" si="23"/>
        <v/>
      </c>
    </row>
    <row r="355" spans="66:82" ht="13.2">
      <c r="BN355" s="16" t="str">
        <f t="shared" si="24"/>
        <v/>
      </c>
      <c r="BO355" s="14" t="str">
        <f t="shared" si="18"/>
        <v/>
      </c>
      <c r="BP355" s="14" t="str">
        <f t="shared" si="22"/>
        <v/>
      </c>
      <c r="CB355" s="16" t="str">
        <f t="shared" si="25"/>
        <v/>
      </c>
      <c r="CC355" s="14" t="str">
        <f t="shared" si="19"/>
        <v/>
      </c>
      <c r="CD355" s="14" t="str">
        <f t="shared" si="23"/>
        <v/>
      </c>
    </row>
    <row r="356" spans="66:82" ht="13.2">
      <c r="BN356" s="16" t="str">
        <f t="shared" si="24"/>
        <v/>
      </c>
      <c r="BO356" s="14" t="str">
        <f t="shared" si="18"/>
        <v/>
      </c>
      <c r="BP356" s="14" t="str">
        <f t="shared" si="22"/>
        <v/>
      </c>
      <c r="CB356" s="16" t="str">
        <f t="shared" si="25"/>
        <v/>
      </c>
      <c r="CC356" s="14" t="str">
        <f t="shared" si="19"/>
        <v/>
      </c>
      <c r="CD356" s="14" t="str">
        <f t="shared" si="23"/>
        <v/>
      </c>
    </row>
    <row r="357" spans="66:82" ht="13.2">
      <c r="BN357" s="16" t="str">
        <f t="shared" si="24"/>
        <v/>
      </c>
      <c r="BO357" s="14" t="str">
        <f t="shared" si="18"/>
        <v/>
      </c>
      <c r="BP357" s="14" t="str">
        <f t="shared" si="22"/>
        <v/>
      </c>
      <c r="CB357" s="16" t="str">
        <f t="shared" si="25"/>
        <v/>
      </c>
      <c r="CC357" s="14" t="str">
        <f t="shared" si="19"/>
        <v/>
      </c>
      <c r="CD357" s="14" t="str">
        <f t="shared" si="23"/>
        <v/>
      </c>
    </row>
    <row r="358" spans="66:82" ht="13.2">
      <c r="BN358" s="16" t="str">
        <f t="shared" si="24"/>
        <v/>
      </c>
      <c r="BO358" s="14" t="str">
        <f t="shared" si="18"/>
        <v/>
      </c>
      <c r="BP358" s="14" t="str">
        <f t="shared" si="22"/>
        <v/>
      </c>
      <c r="CB358" s="16" t="str">
        <f t="shared" si="25"/>
        <v/>
      </c>
      <c r="CC358" s="14" t="str">
        <f t="shared" si="19"/>
        <v/>
      </c>
      <c r="CD358" s="14" t="str">
        <f t="shared" si="23"/>
        <v/>
      </c>
    </row>
    <row r="359" spans="66:82" ht="13.2">
      <c r="BN359" s="16" t="str">
        <f t="shared" si="24"/>
        <v/>
      </c>
      <c r="BO359" s="14" t="str">
        <f t="shared" si="18"/>
        <v/>
      </c>
      <c r="BP359" s="14" t="str">
        <f t="shared" si="22"/>
        <v/>
      </c>
      <c r="CB359" s="16" t="str">
        <f t="shared" si="25"/>
        <v/>
      </c>
      <c r="CC359" s="14" t="str">
        <f t="shared" si="19"/>
        <v/>
      </c>
      <c r="CD359" s="14" t="str">
        <f t="shared" si="23"/>
        <v/>
      </c>
    </row>
    <row r="360" spans="66:82" ht="13.2">
      <c r="BN360" s="16" t="str">
        <f t="shared" si="24"/>
        <v/>
      </c>
      <c r="BO360" s="14" t="str">
        <f t="shared" si="18"/>
        <v/>
      </c>
      <c r="BP360" s="14" t="str">
        <f t="shared" si="22"/>
        <v/>
      </c>
      <c r="CB360" s="16" t="str">
        <f t="shared" si="25"/>
        <v/>
      </c>
      <c r="CC360" s="14" t="str">
        <f t="shared" si="19"/>
        <v/>
      </c>
      <c r="CD360" s="14" t="str">
        <f t="shared" si="23"/>
        <v/>
      </c>
    </row>
    <row r="361" spans="66:82" ht="13.2">
      <c r="BN361" s="16" t="str">
        <f t="shared" si="24"/>
        <v/>
      </c>
      <c r="BO361" s="14" t="str">
        <f t="shared" si="18"/>
        <v/>
      </c>
      <c r="BP361" s="14" t="str">
        <f t="shared" si="22"/>
        <v/>
      </c>
      <c r="CB361" s="16" t="str">
        <f t="shared" si="25"/>
        <v/>
      </c>
      <c r="CC361" s="14" t="str">
        <f t="shared" si="19"/>
        <v/>
      </c>
      <c r="CD361" s="14" t="str">
        <f t="shared" si="23"/>
        <v/>
      </c>
    </row>
    <row r="362" spans="66:82" ht="13.2">
      <c r="BN362" s="16" t="str">
        <f t="shared" si="24"/>
        <v/>
      </c>
      <c r="BO362" s="14" t="str">
        <f t="shared" si="18"/>
        <v/>
      </c>
      <c r="BP362" s="14" t="str">
        <f t="shared" si="22"/>
        <v/>
      </c>
      <c r="CB362" s="16" t="str">
        <f t="shared" si="25"/>
        <v/>
      </c>
      <c r="CC362" s="14" t="str">
        <f t="shared" si="19"/>
        <v/>
      </c>
      <c r="CD362" s="14" t="str">
        <f t="shared" si="23"/>
        <v/>
      </c>
    </row>
    <row r="363" spans="66:82" ht="13.2">
      <c r="BN363" s="16" t="str">
        <f t="shared" si="24"/>
        <v/>
      </c>
      <c r="BO363" s="14" t="str">
        <f t="shared" si="18"/>
        <v/>
      </c>
      <c r="BP363" s="14" t="str">
        <f t="shared" si="22"/>
        <v/>
      </c>
      <c r="CB363" s="16" t="str">
        <f t="shared" si="25"/>
        <v/>
      </c>
      <c r="CC363" s="14" t="str">
        <f t="shared" si="19"/>
        <v/>
      </c>
      <c r="CD363" s="14" t="str">
        <f t="shared" si="23"/>
        <v/>
      </c>
    </row>
    <row r="364" spans="66:82" ht="13.2">
      <c r="BN364" s="16" t="str">
        <f t="shared" si="24"/>
        <v/>
      </c>
      <c r="BO364" s="14" t="str">
        <f t="shared" si="18"/>
        <v/>
      </c>
      <c r="BP364" s="14" t="str">
        <f t="shared" si="22"/>
        <v/>
      </c>
      <c r="CB364" s="16" t="str">
        <f t="shared" si="25"/>
        <v/>
      </c>
      <c r="CC364" s="14" t="str">
        <f t="shared" si="19"/>
        <v/>
      </c>
      <c r="CD364" s="14" t="str">
        <f t="shared" si="23"/>
        <v/>
      </c>
    </row>
    <row r="365" spans="66:82" ht="13.2">
      <c r="BN365" s="16" t="str">
        <f t="shared" si="24"/>
        <v/>
      </c>
      <c r="BO365" s="14" t="str">
        <f t="shared" si="18"/>
        <v/>
      </c>
      <c r="BP365" s="14" t="str">
        <f t="shared" si="22"/>
        <v/>
      </c>
      <c r="CB365" s="16" t="str">
        <f t="shared" si="25"/>
        <v/>
      </c>
      <c r="CC365" s="14" t="str">
        <f t="shared" si="19"/>
        <v/>
      </c>
      <c r="CD365" s="14" t="str">
        <f t="shared" si="23"/>
        <v/>
      </c>
    </row>
    <row r="366" spans="66:82" ht="13.2">
      <c r="BN366" s="16" t="str">
        <f t="shared" si="24"/>
        <v/>
      </c>
      <c r="BO366" s="14" t="str">
        <f t="shared" si="18"/>
        <v/>
      </c>
      <c r="BP366" s="14" t="str">
        <f t="shared" si="22"/>
        <v/>
      </c>
      <c r="CB366" s="16" t="str">
        <f t="shared" si="25"/>
        <v/>
      </c>
      <c r="CC366" s="14" t="str">
        <f t="shared" si="19"/>
        <v/>
      </c>
      <c r="CD366" s="14" t="str">
        <f t="shared" si="23"/>
        <v/>
      </c>
    </row>
    <row r="367" spans="66:82" ht="13.2">
      <c r="BN367" s="16" t="str">
        <f t="shared" si="24"/>
        <v/>
      </c>
      <c r="BO367" s="14" t="str">
        <f t="shared" si="18"/>
        <v/>
      </c>
      <c r="BP367" s="14" t="str">
        <f t="shared" si="22"/>
        <v/>
      </c>
      <c r="CB367" s="16" t="str">
        <f t="shared" si="25"/>
        <v/>
      </c>
      <c r="CC367" s="14" t="str">
        <f t="shared" si="19"/>
        <v/>
      </c>
      <c r="CD367" s="14" t="str">
        <f t="shared" si="23"/>
        <v/>
      </c>
    </row>
    <row r="368" spans="66:82" ht="13.2">
      <c r="BN368" s="16" t="str">
        <f t="shared" si="24"/>
        <v/>
      </c>
      <c r="BO368" s="14" t="str">
        <f t="shared" si="18"/>
        <v/>
      </c>
      <c r="BP368" s="14" t="str">
        <f t="shared" si="22"/>
        <v/>
      </c>
      <c r="CB368" s="16" t="str">
        <f t="shared" si="25"/>
        <v/>
      </c>
      <c r="CC368" s="14" t="str">
        <f t="shared" si="19"/>
        <v/>
      </c>
      <c r="CD368" s="14" t="str">
        <f t="shared" si="23"/>
        <v/>
      </c>
    </row>
    <row r="369" spans="66:82" ht="13.2">
      <c r="BN369" s="16" t="str">
        <f t="shared" si="24"/>
        <v/>
      </c>
      <c r="BO369" s="14" t="str">
        <f t="shared" si="18"/>
        <v/>
      </c>
      <c r="BP369" s="14" t="str">
        <f t="shared" si="22"/>
        <v/>
      </c>
      <c r="CB369" s="16" t="str">
        <f t="shared" si="25"/>
        <v/>
      </c>
      <c r="CC369" s="14" t="str">
        <f t="shared" si="19"/>
        <v/>
      </c>
      <c r="CD369" s="14" t="str">
        <f t="shared" si="23"/>
        <v/>
      </c>
    </row>
    <row r="370" spans="66:82" ht="13.2">
      <c r="BN370" s="16" t="str">
        <f t="shared" si="24"/>
        <v/>
      </c>
      <c r="BO370" s="14" t="str">
        <f t="shared" si="18"/>
        <v/>
      </c>
      <c r="BP370" s="14" t="str">
        <f t="shared" si="22"/>
        <v/>
      </c>
      <c r="CB370" s="16" t="str">
        <f t="shared" si="25"/>
        <v/>
      </c>
      <c r="CC370" s="14" t="str">
        <f t="shared" si="19"/>
        <v/>
      </c>
      <c r="CD370" s="14" t="str">
        <f t="shared" si="23"/>
        <v/>
      </c>
    </row>
    <row r="371" spans="66:82" ht="13.2">
      <c r="BN371" s="16" t="str">
        <f t="shared" si="24"/>
        <v/>
      </c>
      <c r="BO371" s="14" t="str">
        <f t="shared" si="18"/>
        <v/>
      </c>
      <c r="BP371" s="14" t="str">
        <f t="shared" si="22"/>
        <v/>
      </c>
      <c r="CB371" s="16" t="str">
        <f t="shared" si="25"/>
        <v/>
      </c>
      <c r="CC371" s="14" t="str">
        <f t="shared" si="19"/>
        <v/>
      </c>
      <c r="CD371" s="14" t="str">
        <f t="shared" si="23"/>
        <v/>
      </c>
    </row>
    <row r="372" spans="66:82" ht="13.2">
      <c r="BN372" s="16" t="str">
        <f t="shared" si="24"/>
        <v/>
      </c>
      <c r="BO372" s="14" t="str">
        <f t="shared" si="18"/>
        <v/>
      </c>
      <c r="BP372" s="14" t="str">
        <f t="shared" si="22"/>
        <v/>
      </c>
      <c r="CB372" s="16" t="str">
        <f t="shared" si="25"/>
        <v/>
      </c>
      <c r="CC372" s="14" t="str">
        <f t="shared" si="19"/>
        <v/>
      </c>
      <c r="CD372" s="14" t="str">
        <f t="shared" si="23"/>
        <v/>
      </c>
    </row>
    <row r="373" spans="66:82" ht="13.2">
      <c r="BN373" s="16" t="str">
        <f t="shared" si="24"/>
        <v/>
      </c>
      <c r="BO373" s="14" t="str">
        <f t="shared" si="18"/>
        <v/>
      </c>
      <c r="BP373" s="14" t="str">
        <f t="shared" si="22"/>
        <v/>
      </c>
      <c r="CB373" s="16" t="str">
        <f t="shared" si="25"/>
        <v/>
      </c>
      <c r="CC373" s="14" t="str">
        <f t="shared" si="19"/>
        <v/>
      </c>
      <c r="CD373" s="14" t="str">
        <f t="shared" si="23"/>
        <v/>
      </c>
    </row>
    <row r="374" spans="66:82" ht="13.2">
      <c r="BN374" s="16" t="str">
        <f t="shared" si="24"/>
        <v/>
      </c>
      <c r="BO374" s="14" t="str">
        <f t="shared" si="18"/>
        <v/>
      </c>
      <c r="BP374" s="14" t="str">
        <f t="shared" si="22"/>
        <v/>
      </c>
      <c r="CB374" s="16" t="str">
        <f t="shared" si="25"/>
        <v/>
      </c>
      <c r="CC374" s="14" t="str">
        <f t="shared" si="19"/>
        <v/>
      </c>
      <c r="CD374" s="14" t="str">
        <f t="shared" si="23"/>
        <v/>
      </c>
    </row>
    <row r="375" spans="66:82" ht="13.2">
      <c r="BN375" s="16" t="str">
        <f t="shared" si="24"/>
        <v/>
      </c>
      <c r="BO375" s="14" t="str">
        <f t="shared" si="18"/>
        <v/>
      </c>
      <c r="BP375" s="14" t="str">
        <f t="shared" si="22"/>
        <v/>
      </c>
      <c r="CB375" s="16" t="str">
        <f t="shared" si="25"/>
        <v/>
      </c>
      <c r="CC375" s="14" t="str">
        <f t="shared" si="19"/>
        <v/>
      </c>
      <c r="CD375" s="14" t="str">
        <f t="shared" si="23"/>
        <v/>
      </c>
    </row>
    <row r="376" spans="66:82" ht="13.2">
      <c r="BN376" s="16" t="str">
        <f t="shared" si="24"/>
        <v/>
      </c>
      <c r="BO376" s="14" t="str">
        <f t="shared" si="18"/>
        <v/>
      </c>
      <c r="BP376" s="14" t="str">
        <f t="shared" si="22"/>
        <v/>
      </c>
      <c r="CB376" s="16" t="str">
        <f t="shared" si="25"/>
        <v/>
      </c>
      <c r="CC376" s="14" t="str">
        <f t="shared" si="19"/>
        <v/>
      </c>
      <c r="CD376" s="14" t="str">
        <f t="shared" si="23"/>
        <v/>
      </c>
    </row>
    <row r="377" spans="66:82" ht="13.2">
      <c r="BN377" s="16" t="str">
        <f t="shared" si="24"/>
        <v/>
      </c>
      <c r="BO377" s="14" t="str">
        <f t="shared" si="18"/>
        <v/>
      </c>
      <c r="BP377" s="14" t="str">
        <f t="shared" si="22"/>
        <v/>
      </c>
      <c r="CB377" s="16" t="str">
        <f t="shared" si="25"/>
        <v/>
      </c>
      <c r="CC377" s="14" t="str">
        <f t="shared" si="19"/>
        <v/>
      </c>
      <c r="CD377" s="14" t="str">
        <f t="shared" si="23"/>
        <v/>
      </c>
    </row>
    <row r="378" spans="66:82" ht="13.2">
      <c r="BN378" s="16" t="str">
        <f t="shared" si="24"/>
        <v/>
      </c>
      <c r="BO378" s="14" t="str">
        <f t="shared" si="18"/>
        <v/>
      </c>
      <c r="BP378" s="14" t="str">
        <f t="shared" si="22"/>
        <v/>
      </c>
      <c r="CB378" s="16" t="str">
        <f t="shared" si="25"/>
        <v/>
      </c>
      <c r="CC378" s="14" t="str">
        <f t="shared" si="19"/>
        <v/>
      </c>
      <c r="CD378" s="14" t="str">
        <f t="shared" si="23"/>
        <v/>
      </c>
    </row>
    <row r="379" spans="66:82" ht="13.2">
      <c r="BN379" s="16" t="str">
        <f t="shared" si="24"/>
        <v/>
      </c>
      <c r="BO379" s="14" t="str">
        <f t="shared" si="18"/>
        <v/>
      </c>
      <c r="BP379" s="14" t="str">
        <f t="shared" si="22"/>
        <v/>
      </c>
      <c r="CB379" s="16" t="str">
        <f t="shared" si="25"/>
        <v/>
      </c>
      <c r="CC379" s="14" t="str">
        <f t="shared" si="19"/>
        <v/>
      </c>
      <c r="CD379" s="14" t="str">
        <f t="shared" si="23"/>
        <v/>
      </c>
    </row>
    <row r="380" spans="66:82" ht="13.2">
      <c r="BN380" s="16" t="str">
        <f t="shared" si="24"/>
        <v/>
      </c>
      <c r="BO380" s="14" t="str">
        <f t="shared" si="18"/>
        <v/>
      </c>
      <c r="BP380" s="14" t="str">
        <f t="shared" si="22"/>
        <v/>
      </c>
      <c r="CB380" s="16" t="str">
        <f t="shared" si="25"/>
        <v/>
      </c>
      <c r="CC380" s="14" t="str">
        <f t="shared" si="19"/>
        <v/>
      </c>
      <c r="CD380" s="14" t="str">
        <f t="shared" si="23"/>
        <v/>
      </c>
    </row>
    <row r="381" spans="66:82" ht="13.2">
      <c r="BN381" s="16" t="str">
        <f t="shared" si="24"/>
        <v/>
      </c>
      <c r="BO381" s="14" t="str">
        <f t="shared" si="18"/>
        <v/>
      </c>
      <c r="BP381" s="14" t="str">
        <f t="shared" si="22"/>
        <v/>
      </c>
      <c r="CB381" s="16" t="str">
        <f t="shared" si="25"/>
        <v/>
      </c>
      <c r="CC381" s="14" t="str">
        <f t="shared" si="19"/>
        <v/>
      </c>
      <c r="CD381" s="14" t="str">
        <f t="shared" si="23"/>
        <v/>
      </c>
    </row>
    <row r="382" spans="66:82" ht="13.2">
      <c r="BN382" s="16" t="str">
        <f t="shared" si="24"/>
        <v/>
      </c>
      <c r="BO382" s="14" t="str">
        <f t="shared" si="18"/>
        <v/>
      </c>
      <c r="BP382" s="14" t="str">
        <f t="shared" si="22"/>
        <v/>
      </c>
      <c r="CB382" s="16" t="str">
        <f t="shared" si="25"/>
        <v/>
      </c>
      <c r="CC382" s="14" t="str">
        <f t="shared" si="19"/>
        <v/>
      </c>
      <c r="CD382" s="14" t="str">
        <f t="shared" si="23"/>
        <v/>
      </c>
    </row>
    <row r="383" spans="66:82" ht="13.2">
      <c r="BN383" s="16" t="str">
        <f t="shared" si="24"/>
        <v/>
      </c>
      <c r="BO383" s="14" t="str">
        <f t="shared" si="18"/>
        <v/>
      </c>
      <c r="BP383" s="14" t="str">
        <f t="shared" si="22"/>
        <v/>
      </c>
      <c r="CB383" s="16" t="str">
        <f t="shared" si="25"/>
        <v/>
      </c>
      <c r="CC383" s="14" t="str">
        <f t="shared" si="19"/>
        <v/>
      </c>
      <c r="CD383" s="14" t="str">
        <f t="shared" si="23"/>
        <v/>
      </c>
    </row>
    <row r="384" spans="66:82" ht="13.2">
      <c r="BN384" s="16" t="str">
        <f t="shared" si="24"/>
        <v/>
      </c>
      <c r="BO384" s="14" t="str">
        <f t="shared" si="18"/>
        <v/>
      </c>
      <c r="BP384" s="14" t="str">
        <f t="shared" si="22"/>
        <v/>
      </c>
      <c r="CB384" s="16" t="str">
        <f t="shared" si="25"/>
        <v/>
      </c>
      <c r="CC384" s="14" t="str">
        <f t="shared" si="19"/>
        <v/>
      </c>
      <c r="CD384" s="14" t="str">
        <f t="shared" si="23"/>
        <v/>
      </c>
    </row>
    <row r="385" spans="66:82" ht="13.2">
      <c r="BN385" s="16" t="str">
        <f t="shared" si="24"/>
        <v/>
      </c>
      <c r="BO385" s="14" t="str">
        <f t="shared" si="18"/>
        <v/>
      </c>
      <c r="BP385" s="14" t="str">
        <f t="shared" si="22"/>
        <v/>
      </c>
      <c r="CB385" s="16" t="str">
        <f t="shared" si="25"/>
        <v/>
      </c>
      <c r="CC385" s="14" t="str">
        <f t="shared" si="19"/>
        <v/>
      </c>
      <c r="CD385" s="14" t="str">
        <f t="shared" si="23"/>
        <v/>
      </c>
    </row>
    <row r="386" spans="66:82" ht="13.2">
      <c r="BN386" s="16" t="str">
        <f t="shared" si="24"/>
        <v/>
      </c>
      <c r="BO386" s="14" t="str">
        <f t="shared" si="18"/>
        <v/>
      </c>
      <c r="BP386" s="14" t="str">
        <f t="shared" si="22"/>
        <v/>
      </c>
      <c r="CB386" s="16" t="str">
        <f t="shared" si="25"/>
        <v/>
      </c>
      <c r="CC386" s="14" t="str">
        <f t="shared" si="19"/>
        <v/>
      </c>
      <c r="CD386" s="14" t="str">
        <f t="shared" si="23"/>
        <v/>
      </c>
    </row>
    <row r="387" spans="66:82" ht="13.2">
      <c r="BN387" s="16" t="str">
        <f t="shared" si="24"/>
        <v/>
      </c>
      <c r="BO387" s="14" t="str">
        <f t="shared" si="18"/>
        <v/>
      </c>
      <c r="BP387" s="14" t="str">
        <f t="shared" si="22"/>
        <v/>
      </c>
      <c r="CB387" s="16" t="str">
        <f t="shared" si="25"/>
        <v/>
      </c>
      <c r="CC387" s="14" t="str">
        <f t="shared" si="19"/>
        <v/>
      </c>
      <c r="CD387" s="14" t="str">
        <f t="shared" si="23"/>
        <v/>
      </c>
    </row>
    <row r="388" spans="66:82" ht="13.2">
      <c r="BN388" s="16" t="str">
        <f t="shared" si="24"/>
        <v/>
      </c>
      <c r="BO388" s="14" t="str">
        <f t="shared" si="18"/>
        <v/>
      </c>
      <c r="BP388" s="14" t="str">
        <f t="shared" si="22"/>
        <v/>
      </c>
      <c r="CB388" s="16" t="str">
        <f t="shared" si="25"/>
        <v/>
      </c>
      <c r="CC388" s="14" t="str">
        <f t="shared" si="19"/>
        <v/>
      </c>
      <c r="CD388" s="14" t="str">
        <f t="shared" si="23"/>
        <v/>
      </c>
    </row>
    <row r="389" spans="66:82" ht="13.2">
      <c r="BN389" s="16" t="str">
        <f t="shared" si="24"/>
        <v/>
      </c>
      <c r="BO389" s="14" t="str">
        <f t="shared" si="18"/>
        <v/>
      </c>
      <c r="BP389" s="14" t="str">
        <f t="shared" si="22"/>
        <v/>
      </c>
      <c r="CB389" s="16" t="str">
        <f t="shared" si="25"/>
        <v/>
      </c>
      <c r="CC389" s="14" t="str">
        <f t="shared" si="19"/>
        <v/>
      </c>
      <c r="CD389" s="14" t="str">
        <f t="shared" si="23"/>
        <v/>
      </c>
    </row>
    <row r="390" spans="66:82" ht="13.2">
      <c r="BN390" s="16" t="str">
        <f t="shared" si="24"/>
        <v/>
      </c>
      <c r="BO390" s="14" t="str">
        <f t="shared" si="18"/>
        <v/>
      </c>
      <c r="BP390" s="14" t="str">
        <f t="shared" si="22"/>
        <v/>
      </c>
      <c r="CB390" s="16" t="str">
        <f t="shared" si="25"/>
        <v/>
      </c>
      <c r="CC390" s="14" t="str">
        <f t="shared" si="19"/>
        <v/>
      </c>
      <c r="CD390" s="14" t="str">
        <f t="shared" si="23"/>
        <v/>
      </c>
    </row>
    <row r="391" spans="66:82" ht="13.2">
      <c r="BN391" s="16" t="str">
        <f t="shared" si="24"/>
        <v/>
      </c>
      <c r="BO391" s="14" t="str">
        <f t="shared" si="18"/>
        <v/>
      </c>
      <c r="BP391" s="14" t="str">
        <f t="shared" si="22"/>
        <v/>
      </c>
      <c r="CB391" s="16" t="str">
        <f t="shared" si="25"/>
        <v/>
      </c>
      <c r="CC391" s="14" t="str">
        <f t="shared" si="19"/>
        <v/>
      </c>
      <c r="CD391" s="14" t="str">
        <f t="shared" si="23"/>
        <v/>
      </c>
    </row>
    <row r="392" spans="66:82" ht="13.2">
      <c r="BN392" s="16" t="str">
        <f t="shared" si="24"/>
        <v/>
      </c>
      <c r="BO392" s="14" t="str">
        <f t="shared" si="18"/>
        <v/>
      </c>
      <c r="BP392" s="14" t="str">
        <f t="shared" si="22"/>
        <v/>
      </c>
      <c r="CB392" s="16" t="str">
        <f t="shared" si="25"/>
        <v/>
      </c>
      <c r="CC392" s="14" t="str">
        <f t="shared" si="19"/>
        <v/>
      </c>
      <c r="CD392" s="14" t="str">
        <f t="shared" si="23"/>
        <v/>
      </c>
    </row>
    <row r="393" spans="66:82" ht="13.2">
      <c r="BN393" s="16" t="str">
        <f t="shared" si="24"/>
        <v/>
      </c>
      <c r="BO393" s="14" t="str">
        <f t="shared" si="18"/>
        <v/>
      </c>
      <c r="BP393" s="14" t="str">
        <f t="shared" si="22"/>
        <v/>
      </c>
      <c r="CB393" s="16" t="str">
        <f t="shared" si="25"/>
        <v/>
      </c>
      <c r="CC393" s="14" t="str">
        <f t="shared" si="19"/>
        <v/>
      </c>
      <c r="CD393" s="14" t="str">
        <f t="shared" si="23"/>
        <v/>
      </c>
    </row>
    <row r="394" spans="66:82" ht="13.2">
      <c r="BN394" s="16" t="str">
        <f t="shared" ref="BN394:BN457" si="26">IF(BE394="","",BE394)</f>
        <v/>
      </c>
      <c r="BO394" s="14" t="str">
        <f t="shared" si="18"/>
        <v/>
      </c>
      <c r="BP394" s="14" t="str">
        <f t="shared" si="22"/>
        <v/>
      </c>
      <c r="CB394" s="16" t="str">
        <f t="shared" ref="CB394:CB457" si="27">IF(Y394="","",Y394)</f>
        <v/>
      </c>
      <c r="CC394" s="14" t="str">
        <f t="shared" si="19"/>
        <v/>
      </c>
      <c r="CD394" s="14" t="str">
        <f t="shared" si="23"/>
        <v/>
      </c>
    </row>
    <row r="395" spans="66:82" ht="13.2">
      <c r="BN395" s="16" t="str">
        <f t="shared" si="26"/>
        <v/>
      </c>
      <c r="BO395" s="14" t="str">
        <f t="shared" si="18"/>
        <v/>
      </c>
      <c r="BP395" s="14" t="str">
        <f t="shared" si="22"/>
        <v/>
      </c>
      <c r="CB395" s="16" t="str">
        <f t="shared" si="27"/>
        <v/>
      </c>
      <c r="CC395" s="14" t="str">
        <f t="shared" si="19"/>
        <v/>
      </c>
      <c r="CD395" s="14" t="str">
        <f t="shared" si="23"/>
        <v/>
      </c>
    </row>
    <row r="396" spans="66:82" ht="13.2">
      <c r="BN396" s="16" t="str">
        <f t="shared" si="26"/>
        <v/>
      </c>
      <c r="BO396" s="14" t="str">
        <f t="shared" si="18"/>
        <v/>
      </c>
      <c r="BP396" s="14" t="str">
        <f t="shared" si="22"/>
        <v/>
      </c>
      <c r="CB396" s="16" t="str">
        <f t="shared" si="27"/>
        <v/>
      </c>
      <c r="CC396" s="14" t="str">
        <f t="shared" si="19"/>
        <v/>
      </c>
      <c r="CD396" s="14" t="str">
        <f t="shared" si="23"/>
        <v/>
      </c>
    </row>
    <row r="397" spans="66:82" ht="13.2">
      <c r="BN397" s="16" t="str">
        <f t="shared" si="26"/>
        <v/>
      </c>
      <c r="BO397" s="14" t="str">
        <f t="shared" si="18"/>
        <v/>
      </c>
      <c r="BP397" s="14" t="str">
        <f t="shared" si="22"/>
        <v/>
      </c>
      <c r="CB397" s="16" t="str">
        <f t="shared" si="27"/>
        <v/>
      </c>
      <c r="CC397" s="14" t="str">
        <f t="shared" si="19"/>
        <v/>
      </c>
      <c r="CD397" s="14" t="str">
        <f t="shared" si="23"/>
        <v/>
      </c>
    </row>
    <row r="398" spans="66:82" ht="13.2">
      <c r="BN398" s="16" t="str">
        <f t="shared" si="26"/>
        <v/>
      </c>
      <c r="BO398" s="14" t="str">
        <f t="shared" si="18"/>
        <v/>
      </c>
      <c r="BP398" s="14" t="str">
        <f t="shared" si="22"/>
        <v/>
      </c>
      <c r="CB398" s="16" t="str">
        <f t="shared" si="27"/>
        <v/>
      </c>
      <c r="CC398" s="14" t="str">
        <f t="shared" si="19"/>
        <v/>
      </c>
      <c r="CD398" s="14" t="str">
        <f t="shared" si="23"/>
        <v/>
      </c>
    </row>
    <row r="399" spans="66:82" ht="13.2">
      <c r="BN399" s="16" t="str">
        <f t="shared" si="26"/>
        <v/>
      </c>
      <c r="BO399" s="14" t="str">
        <f t="shared" si="18"/>
        <v/>
      </c>
      <c r="BP399" s="14" t="str">
        <f t="shared" si="22"/>
        <v/>
      </c>
      <c r="CB399" s="16" t="str">
        <f t="shared" si="27"/>
        <v/>
      </c>
      <c r="CC399" s="14" t="str">
        <f t="shared" si="19"/>
        <v/>
      </c>
      <c r="CD399" s="14" t="str">
        <f t="shared" si="23"/>
        <v/>
      </c>
    </row>
    <row r="400" spans="66:82" ht="13.2">
      <c r="BN400" s="16" t="str">
        <f t="shared" si="26"/>
        <v/>
      </c>
      <c r="BO400" s="14" t="str">
        <f t="shared" si="18"/>
        <v/>
      </c>
      <c r="BP400" s="14" t="str">
        <f t="shared" si="22"/>
        <v/>
      </c>
      <c r="CB400" s="16" t="str">
        <f t="shared" si="27"/>
        <v/>
      </c>
      <c r="CC400" s="14" t="str">
        <f t="shared" si="19"/>
        <v/>
      </c>
      <c r="CD400" s="14" t="str">
        <f t="shared" si="23"/>
        <v/>
      </c>
    </row>
    <row r="401" spans="66:82" ht="13.2">
      <c r="BN401" s="16" t="str">
        <f t="shared" si="26"/>
        <v/>
      </c>
      <c r="BO401" s="14" t="str">
        <f t="shared" si="18"/>
        <v/>
      </c>
      <c r="BP401" s="14" t="str">
        <f t="shared" si="22"/>
        <v/>
      </c>
      <c r="CB401" s="16" t="str">
        <f t="shared" si="27"/>
        <v/>
      </c>
      <c r="CC401" s="14" t="str">
        <f t="shared" si="19"/>
        <v/>
      </c>
      <c r="CD401" s="14" t="str">
        <f t="shared" si="23"/>
        <v/>
      </c>
    </row>
    <row r="402" spans="66:82" ht="13.2">
      <c r="BN402" s="16" t="str">
        <f t="shared" si="26"/>
        <v/>
      </c>
      <c r="BO402" s="14" t="str">
        <f t="shared" si="18"/>
        <v/>
      </c>
      <c r="BP402" s="14" t="str">
        <f t="shared" si="22"/>
        <v/>
      </c>
      <c r="CB402" s="16" t="str">
        <f t="shared" si="27"/>
        <v/>
      </c>
      <c r="CC402" s="14" t="str">
        <f t="shared" si="19"/>
        <v/>
      </c>
      <c r="CD402" s="14" t="str">
        <f t="shared" si="23"/>
        <v/>
      </c>
    </row>
    <row r="403" spans="66:82" ht="13.2">
      <c r="BN403" s="16" t="str">
        <f t="shared" si="26"/>
        <v/>
      </c>
      <c r="BO403" s="14" t="str">
        <f t="shared" si="18"/>
        <v/>
      </c>
      <c r="BP403" s="14" t="str">
        <f t="shared" si="22"/>
        <v/>
      </c>
      <c r="CB403" s="16" t="str">
        <f t="shared" si="27"/>
        <v/>
      </c>
      <c r="CC403" s="14" t="str">
        <f t="shared" si="19"/>
        <v/>
      </c>
      <c r="CD403" s="14" t="str">
        <f t="shared" si="23"/>
        <v/>
      </c>
    </row>
    <row r="404" spans="66:82" ht="13.2">
      <c r="BN404" s="16" t="str">
        <f t="shared" si="26"/>
        <v/>
      </c>
      <c r="BO404" s="14" t="str">
        <f t="shared" si="18"/>
        <v/>
      </c>
      <c r="BP404" s="14" t="str">
        <f t="shared" si="22"/>
        <v/>
      </c>
      <c r="CB404" s="16" t="str">
        <f t="shared" si="27"/>
        <v/>
      </c>
      <c r="CC404" s="14" t="str">
        <f t="shared" si="19"/>
        <v/>
      </c>
      <c r="CD404" s="14" t="str">
        <f t="shared" si="23"/>
        <v/>
      </c>
    </row>
    <row r="405" spans="66:82" ht="13.2">
      <c r="BN405" s="16" t="str">
        <f t="shared" si="26"/>
        <v/>
      </c>
      <c r="BO405" s="14" t="str">
        <f t="shared" si="18"/>
        <v/>
      </c>
      <c r="BP405" s="14" t="str">
        <f t="shared" si="22"/>
        <v/>
      </c>
      <c r="CB405" s="16" t="str">
        <f t="shared" si="27"/>
        <v/>
      </c>
      <c r="CC405" s="14" t="str">
        <f t="shared" si="19"/>
        <v/>
      </c>
      <c r="CD405" s="14" t="str">
        <f t="shared" si="23"/>
        <v/>
      </c>
    </row>
    <row r="406" spans="66:82" ht="13.2">
      <c r="BN406" s="16" t="str">
        <f t="shared" si="26"/>
        <v/>
      </c>
      <c r="BO406" s="14" t="str">
        <f t="shared" si="18"/>
        <v/>
      </c>
      <c r="BP406" s="14" t="str">
        <f t="shared" si="22"/>
        <v/>
      </c>
      <c r="CB406" s="16" t="str">
        <f t="shared" si="27"/>
        <v/>
      </c>
      <c r="CC406" s="14" t="str">
        <f t="shared" si="19"/>
        <v/>
      </c>
      <c r="CD406" s="14" t="str">
        <f t="shared" si="23"/>
        <v/>
      </c>
    </row>
    <row r="407" spans="66:82" ht="13.2">
      <c r="BN407" s="16" t="str">
        <f t="shared" si="26"/>
        <v/>
      </c>
      <c r="BO407" s="14" t="str">
        <f t="shared" si="18"/>
        <v/>
      </c>
      <c r="BP407" s="14" t="str">
        <f t="shared" si="22"/>
        <v/>
      </c>
      <c r="CB407" s="16" t="str">
        <f t="shared" si="27"/>
        <v/>
      </c>
      <c r="CC407" s="14" t="str">
        <f t="shared" si="19"/>
        <v/>
      </c>
      <c r="CD407" s="14" t="str">
        <f t="shared" si="23"/>
        <v/>
      </c>
    </row>
    <row r="408" spans="66:82" ht="13.2">
      <c r="BN408" s="16" t="str">
        <f t="shared" si="26"/>
        <v/>
      </c>
      <c r="BO408" s="14" t="str">
        <f t="shared" si="18"/>
        <v/>
      </c>
      <c r="BP408" s="14" t="str">
        <f t="shared" si="22"/>
        <v/>
      </c>
      <c r="CB408" s="16" t="str">
        <f t="shared" si="27"/>
        <v/>
      </c>
      <c r="CC408" s="14" t="str">
        <f t="shared" si="19"/>
        <v/>
      </c>
      <c r="CD408" s="14" t="str">
        <f t="shared" si="23"/>
        <v/>
      </c>
    </row>
    <row r="409" spans="66:82" ht="13.2">
      <c r="BN409" s="16" t="str">
        <f t="shared" si="26"/>
        <v/>
      </c>
      <c r="BO409" s="14" t="str">
        <f t="shared" si="18"/>
        <v/>
      </c>
      <c r="BP409" s="14" t="str">
        <f t="shared" si="22"/>
        <v/>
      </c>
      <c r="CB409" s="16" t="str">
        <f t="shared" si="27"/>
        <v/>
      </c>
      <c r="CC409" s="14" t="str">
        <f t="shared" si="19"/>
        <v/>
      </c>
      <c r="CD409" s="14" t="str">
        <f t="shared" si="23"/>
        <v/>
      </c>
    </row>
    <row r="410" spans="66:82" ht="13.2">
      <c r="BN410" s="16" t="str">
        <f t="shared" si="26"/>
        <v/>
      </c>
      <c r="BO410" s="14" t="str">
        <f t="shared" si="18"/>
        <v/>
      </c>
      <c r="BP410" s="14" t="str">
        <f t="shared" si="22"/>
        <v/>
      </c>
      <c r="CB410" s="16" t="str">
        <f t="shared" si="27"/>
        <v/>
      </c>
      <c r="CC410" s="14" t="str">
        <f t="shared" si="19"/>
        <v/>
      </c>
      <c r="CD410" s="14" t="str">
        <f t="shared" si="23"/>
        <v/>
      </c>
    </row>
    <row r="411" spans="66:82" ht="13.2">
      <c r="BN411" s="16" t="str">
        <f t="shared" si="26"/>
        <v/>
      </c>
      <c r="BO411" s="14" t="str">
        <f t="shared" si="18"/>
        <v/>
      </c>
      <c r="BP411" s="14" t="str">
        <f t="shared" si="22"/>
        <v/>
      </c>
      <c r="CB411" s="16" t="str">
        <f t="shared" si="27"/>
        <v/>
      </c>
      <c r="CC411" s="14" t="str">
        <f t="shared" si="19"/>
        <v/>
      </c>
      <c r="CD411" s="14" t="str">
        <f t="shared" si="23"/>
        <v/>
      </c>
    </row>
    <row r="412" spans="66:82" ht="13.2">
      <c r="BN412" s="16" t="str">
        <f t="shared" si="26"/>
        <v/>
      </c>
      <c r="BO412" s="14" t="str">
        <f t="shared" si="18"/>
        <v/>
      </c>
      <c r="BP412" s="14" t="str">
        <f t="shared" si="22"/>
        <v/>
      </c>
      <c r="CB412" s="16" t="str">
        <f t="shared" si="27"/>
        <v/>
      </c>
      <c r="CC412" s="14" t="str">
        <f t="shared" si="19"/>
        <v/>
      </c>
      <c r="CD412" s="14" t="str">
        <f t="shared" si="23"/>
        <v/>
      </c>
    </row>
    <row r="413" spans="66:82" ht="13.2">
      <c r="BN413" s="16" t="str">
        <f t="shared" si="26"/>
        <v/>
      </c>
      <c r="BO413" s="14" t="str">
        <f t="shared" si="18"/>
        <v/>
      </c>
      <c r="BP413" s="14" t="str">
        <f t="shared" si="22"/>
        <v/>
      </c>
      <c r="CB413" s="16" t="str">
        <f t="shared" si="27"/>
        <v/>
      </c>
      <c r="CC413" s="14" t="str">
        <f t="shared" si="19"/>
        <v/>
      </c>
      <c r="CD413" s="14" t="str">
        <f t="shared" si="23"/>
        <v/>
      </c>
    </row>
    <row r="414" spans="66:82" ht="13.2">
      <c r="BN414" s="16" t="str">
        <f t="shared" si="26"/>
        <v/>
      </c>
      <c r="BO414" s="14" t="str">
        <f t="shared" si="18"/>
        <v/>
      </c>
      <c r="BP414" s="14" t="str">
        <f t="shared" si="22"/>
        <v/>
      </c>
      <c r="CB414" s="16" t="str">
        <f t="shared" si="27"/>
        <v/>
      </c>
      <c r="CC414" s="14" t="str">
        <f t="shared" si="19"/>
        <v/>
      </c>
      <c r="CD414" s="14" t="str">
        <f t="shared" si="23"/>
        <v/>
      </c>
    </row>
    <row r="415" spans="66:82" ht="13.2">
      <c r="BN415" s="16" t="str">
        <f t="shared" si="26"/>
        <v/>
      </c>
      <c r="BO415" s="14" t="str">
        <f t="shared" si="18"/>
        <v/>
      </c>
      <c r="BP415" s="14" t="str">
        <f t="shared" si="22"/>
        <v/>
      </c>
      <c r="CB415" s="16" t="str">
        <f t="shared" si="27"/>
        <v/>
      </c>
      <c r="CC415" s="14" t="str">
        <f t="shared" si="19"/>
        <v/>
      </c>
      <c r="CD415" s="14" t="str">
        <f t="shared" si="23"/>
        <v/>
      </c>
    </row>
    <row r="416" spans="66:82" ht="13.2">
      <c r="BN416" s="16" t="str">
        <f t="shared" si="26"/>
        <v/>
      </c>
      <c r="BO416" s="14" t="str">
        <f t="shared" si="18"/>
        <v/>
      </c>
      <c r="BP416" s="14" t="str">
        <f t="shared" si="22"/>
        <v/>
      </c>
      <c r="CB416" s="16" t="str">
        <f t="shared" si="27"/>
        <v/>
      </c>
      <c r="CC416" s="14" t="str">
        <f t="shared" si="19"/>
        <v/>
      </c>
      <c r="CD416" s="14" t="str">
        <f t="shared" si="23"/>
        <v/>
      </c>
    </row>
    <row r="417" spans="66:82" ht="13.2">
      <c r="BN417" s="16" t="str">
        <f t="shared" si="26"/>
        <v/>
      </c>
      <c r="BO417" s="14" t="str">
        <f t="shared" si="18"/>
        <v/>
      </c>
      <c r="BP417" s="14" t="str">
        <f t="shared" si="22"/>
        <v/>
      </c>
      <c r="CB417" s="16" t="str">
        <f t="shared" si="27"/>
        <v/>
      </c>
      <c r="CC417" s="14" t="str">
        <f t="shared" si="19"/>
        <v/>
      </c>
      <c r="CD417" s="14" t="str">
        <f t="shared" si="23"/>
        <v/>
      </c>
    </row>
    <row r="418" spans="66:82" ht="13.2">
      <c r="BN418" s="16" t="str">
        <f t="shared" si="26"/>
        <v/>
      </c>
      <c r="BO418" s="14" t="str">
        <f t="shared" si="18"/>
        <v/>
      </c>
      <c r="BP418" s="14" t="str">
        <f t="shared" si="22"/>
        <v/>
      </c>
      <c r="CB418" s="16" t="str">
        <f t="shared" si="27"/>
        <v/>
      </c>
      <c r="CC418" s="14" t="str">
        <f t="shared" si="19"/>
        <v/>
      </c>
      <c r="CD418" s="14" t="str">
        <f t="shared" si="23"/>
        <v/>
      </c>
    </row>
    <row r="419" spans="66:82" ht="13.2">
      <c r="BN419" s="16" t="str">
        <f t="shared" si="26"/>
        <v/>
      </c>
      <c r="BO419" s="14" t="str">
        <f t="shared" si="18"/>
        <v/>
      </c>
      <c r="BP419" s="14" t="str">
        <f t="shared" si="22"/>
        <v/>
      </c>
      <c r="CB419" s="16" t="str">
        <f t="shared" si="27"/>
        <v/>
      </c>
      <c r="CC419" s="14" t="str">
        <f t="shared" si="19"/>
        <v/>
      </c>
      <c r="CD419" s="14" t="str">
        <f t="shared" si="23"/>
        <v/>
      </c>
    </row>
    <row r="420" spans="66:82" ht="13.2">
      <c r="BN420" s="16" t="str">
        <f t="shared" si="26"/>
        <v/>
      </c>
      <c r="BO420" s="14" t="str">
        <f t="shared" si="18"/>
        <v/>
      </c>
      <c r="BP420" s="14" t="str">
        <f t="shared" si="22"/>
        <v/>
      </c>
      <c r="CB420" s="16" t="str">
        <f t="shared" si="27"/>
        <v/>
      </c>
      <c r="CC420" s="14" t="str">
        <f t="shared" si="19"/>
        <v/>
      </c>
      <c r="CD420" s="14" t="str">
        <f t="shared" si="23"/>
        <v/>
      </c>
    </row>
    <row r="421" spans="66:82" ht="13.2">
      <c r="BN421" s="16" t="str">
        <f t="shared" si="26"/>
        <v/>
      </c>
      <c r="BO421" s="14" t="str">
        <f t="shared" si="18"/>
        <v/>
      </c>
      <c r="BP421" s="14" t="str">
        <f t="shared" si="22"/>
        <v/>
      </c>
      <c r="CB421" s="16" t="str">
        <f t="shared" si="27"/>
        <v/>
      </c>
      <c r="CC421" s="14" t="str">
        <f t="shared" si="19"/>
        <v/>
      </c>
      <c r="CD421" s="14" t="str">
        <f t="shared" si="23"/>
        <v/>
      </c>
    </row>
    <row r="422" spans="66:82" ht="13.2">
      <c r="BN422" s="16" t="str">
        <f t="shared" si="26"/>
        <v/>
      </c>
      <c r="BO422" s="14" t="str">
        <f t="shared" si="18"/>
        <v/>
      </c>
      <c r="BP422" s="14" t="str">
        <f t="shared" si="22"/>
        <v/>
      </c>
      <c r="CB422" s="16" t="str">
        <f t="shared" si="27"/>
        <v/>
      </c>
      <c r="CC422" s="14" t="str">
        <f t="shared" si="19"/>
        <v/>
      </c>
      <c r="CD422" s="14" t="str">
        <f t="shared" si="23"/>
        <v/>
      </c>
    </row>
    <row r="423" spans="66:82" ht="13.2">
      <c r="BN423" s="16" t="str">
        <f t="shared" si="26"/>
        <v/>
      </c>
      <c r="BO423" s="14" t="str">
        <f t="shared" si="18"/>
        <v/>
      </c>
      <c r="BP423" s="14" t="str">
        <f t="shared" si="22"/>
        <v/>
      </c>
      <c r="CB423" s="16" t="str">
        <f t="shared" si="27"/>
        <v/>
      </c>
      <c r="CC423" s="14" t="str">
        <f t="shared" si="19"/>
        <v/>
      </c>
      <c r="CD423" s="14" t="str">
        <f t="shared" si="23"/>
        <v/>
      </c>
    </row>
    <row r="424" spans="66:82" ht="13.2">
      <c r="BN424" s="16" t="str">
        <f t="shared" si="26"/>
        <v/>
      </c>
      <c r="BO424" s="14" t="str">
        <f t="shared" si="18"/>
        <v/>
      </c>
      <c r="BP424" s="14" t="str">
        <f t="shared" si="22"/>
        <v/>
      </c>
      <c r="CB424" s="16" t="str">
        <f t="shared" si="27"/>
        <v/>
      </c>
      <c r="CC424" s="14" t="str">
        <f t="shared" si="19"/>
        <v/>
      </c>
      <c r="CD424" s="14" t="str">
        <f t="shared" si="23"/>
        <v/>
      </c>
    </row>
    <row r="425" spans="66:82" ht="13.2">
      <c r="BN425" s="16" t="str">
        <f t="shared" si="26"/>
        <v/>
      </c>
      <c r="BO425" s="14" t="str">
        <f t="shared" si="18"/>
        <v/>
      </c>
      <c r="BP425" s="14" t="str">
        <f t="shared" si="22"/>
        <v/>
      </c>
      <c r="CB425" s="16" t="str">
        <f t="shared" si="27"/>
        <v/>
      </c>
      <c r="CC425" s="14" t="str">
        <f t="shared" si="19"/>
        <v/>
      </c>
      <c r="CD425" s="14" t="str">
        <f t="shared" si="23"/>
        <v/>
      </c>
    </row>
    <row r="426" spans="66:82" ht="13.2">
      <c r="BN426" s="16" t="str">
        <f t="shared" si="26"/>
        <v/>
      </c>
      <c r="BO426" s="14" t="str">
        <f t="shared" si="18"/>
        <v/>
      </c>
      <c r="BP426" s="14" t="str">
        <f t="shared" si="22"/>
        <v/>
      </c>
      <c r="CB426" s="16" t="str">
        <f t="shared" si="27"/>
        <v/>
      </c>
      <c r="CC426" s="14" t="str">
        <f t="shared" si="19"/>
        <v/>
      </c>
      <c r="CD426" s="14" t="str">
        <f t="shared" si="23"/>
        <v/>
      </c>
    </row>
    <row r="427" spans="66:82" ht="13.2">
      <c r="BN427" s="16" t="str">
        <f t="shared" si="26"/>
        <v/>
      </c>
      <c r="BO427" s="14" t="str">
        <f t="shared" si="18"/>
        <v/>
      </c>
      <c r="BP427" s="14" t="str">
        <f t="shared" si="22"/>
        <v/>
      </c>
      <c r="CB427" s="16" t="str">
        <f t="shared" si="27"/>
        <v/>
      </c>
      <c r="CC427" s="14" t="str">
        <f t="shared" si="19"/>
        <v/>
      </c>
      <c r="CD427" s="14" t="str">
        <f t="shared" si="23"/>
        <v/>
      </c>
    </row>
    <row r="428" spans="66:82" ht="13.2">
      <c r="BN428" s="16" t="str">
        <f t="shared" si="26"/>
        <v/>
      </c>
      <c r="BO428" s="14" t="str">
        <f t="shared" si="18"/>
        <v/>
      </c>
      <c r="BP428" s="14" t="str">
        <f t="shared" si="22"/>
        <v/>
      </c>
      <c r="CB428" s="16" t="str">
        <f t="shared" si="27"/>
        <v/>
      </c>
      <c r="CC428" s="14" t="str">
        <f t="shared" si="19"/>
        <v/>
      </c>
      <c r="CD428" s="14" t="str">
        <f t="shared" si="23"/>
        <v/>
      </c>
    </row>
    <row r="429" spans="66:82" ht="13.2">
      <c r="BN429" s="16" t="str">
        <f t="shared" si="26"/>
        <v/>
      </c>
      <c r="BO429" s="14" t="str">
        <f t="shared" si="18"/>
        <v/>
      </c>
      <c r="BP429" s="14" t="str">
        <f t="shared" si="22"/>
        <v/>
      </c>
      <c r="CB429" s="16" t="str">
        <f t="shared" si="27"/>
        <v/>
      </c>
      <c r="CC429" s="14" t="str">
        <f t="shared" si="19"/>
        <v/>
      </c>
      <c r="CD429" s="14" t="str">
        <f t="shared" si="23"/>
        <v/>
      </c>
    </row>
    <row r="430" spans="66:82" ht="13.2">
      <c r="BN430" s="16" t="str">
        <f t="shared" si="26"/>
        <v/>
      </c>
      <c r="BO430" s="14" t="str">
        <f t="shared" si="18"/>
        <v/>
      </c>
      <c r="BP430" s="14" t="str">
        <f t="shared" si="22"/>
        <v/>
      </c>
      <c r="CB430" s="16" t="str">
        <f t="shared" si="27"/>
        <v/>
      </c>
      <c r="CC430" s="14" t="str">
        <f t="shared" si="19"/>
        <v/>
      </c>
      <c r="CD430" s="14" t="str">
        <f t="shared" si="23"/>
        <v/>
      </c>
    </row>
    <row r="431" spans="66:82" ht="13.2">
      <c r="BN431" s="16" t="str">
        <f t="shared" si="26"/>
        <v/>
      </c>
      <c r="BO431" s="14" t="str">
        <f t="shared" si="18"/>
        <v/>
      </c>
      <c r="BP431" s="14" t="str">
        <f t="shared" si="22"/>
        <v/>
      </c>
      <c r="CB431" s="16" t="str">
        <f t="shared" si="27"/>
        <v/>
      </c>
      <c r="CC431" s="14" t="str">
        <f t="shared" si="19"/>
        <v/>
      </c>
      <c r="CD431" s="14" t="str">
        <f t="shared" si="23"/>
        <v/>
      </c>
    </row>
    <row r="432" spans="66:82" ht="13.2">
      <c r="BN432" s="16" t="str">
        <f t="shared" si="26"/>
        <v/>
      </c>
      <c r="BO432" s="14" t="str">
        <f t="shared" si="18"/>
        <v/>
      </c>
      <c r="BP432" s="14" t="str">
        <f t="shared" si="22"/>
        <v/>
      </c>
      <c r="CB432" s="16" t="str">
        <f t="shared" si="27"/>
        <v/>
      </c>
      <c r="CC432" s="14" t="str">
        <f t="shared" si="19"/>
        <v/>
      </c>
      <c r="CD432" s="14" t="str">
        <f t="shared" si="23"/>
        <v/>
      </c>
    </row>
    <row r="433" spans="66:82" ht="13.2">
      <c r="BN433" s="16" t="str">
        <f t="shared" si="26"/>
        <v/>
      </c>
      <c r="BO433" s="14" t="str">
        <f t="shared" si="18"/>
        <v/>
      </c>
      <c r="BP433" s="14" t="str">
        <f t="shared" si="22"/>
        <v/>
      </c>
      <c r="CB433" s="16" t="str">
        <f t="shared" si="27"/>
        <v/>
      </c>
      <c r="CC433" s="14" t="str">
        <f t="shared" si="19"/>
        <v/>
      </c>
      <c r="CD433" s="14" t="str">
        <f t="shared" si="23"/>
        <v/>
      </c>
    </row>
    <row r="434" spans="66:82" ht="13.2">
      <c r="BN434" s="16" t="str">
        <f t="shared" si="26"/>
        <v/>
      </c>
      <c r="BO434" s="14" t="str">
        <f t="shared" si="18"/>
        <v/>
      </c>
      <c r="BP434" s="14" t="str">
        <f t="shared" si="22"/>
        <v/>
      </c>
      <c r="CB434" s="16" t="str">
        <f t="shared" si="27"/>
        <v/>
      </c>
      <c r="CC434" s="14" t="str">
        <f t="shared" si="19"/>
        <v/>
      </c>
      <c r="CD434" s="14" t="str">
        <f t="shared" si="23"/>
        <v/>
      </c>
    </row>
    <row r="435" spans="66:82" ht="13.2">
      <c r="BN435" s="16" t="str">
        <f t="shared" si="26"/>
        <v/>
      </c>
      <c r="BO435" s="14" t="str">
        <f t="shared" si="18"/>
        <v/>
      </c>
      <c r="BP435" s="14" t="str">
        <f t="shared" si="22"/>
        <v/>
      </c>
      <c r="CB435" s="16" t="str">
        <f t="shared" si="27"/>
        <v/>
      </c>
      <c r="CC435" s="14" t="str">
        <f t="shared" si="19"/>
        <v/>
      </c>
      <c r="CD435" s="14" t="str">
        <f t="shared" si="23"/>
        <v/>
      </c>
    </row>
    <row r="436" spans="66:82" ht="13.2">
      <c r="BN436" s="16" t="str">
        <f t="shared" si="26"/>
        <v/>
      </c>
      <c r="BO436" s="14" t="str">
        <f t="shared" si="18"/>
        <v/>
      </c>
      <c r="BP436" s="14" t="str">
        <f t="shared" si="22"/>
        <v/>
      </c>
      <c r="CB436" s="16" t="str">
        <f t="shared" si="27"/>
        <v/>
      </c>
      <c r="CC436" s="14" t="str">
        <f t="shared" si="19"/>
        <v/>
      </c>
      <c r="CD436" s="14" t="str">
        <f t="shared" si="23"/>
        <v/>
      </c>
    </row>
    <row r="437" spans="66:82" ht="13.2">
      <c r="BN437" s="16" t="str">
        <f t="shared" si="26"/>
        <v/>
      </c>
      <c r="BO437" s="14" t="str">
        <f t="shared" si="18"/>
        <v/>
      </c>
      <c r="BP437" s="14" t="str">
        <f t="shared" si="22"/>
        <v/>
      </c>
      <c r="CB437" s="16" t="str">
        <f t="shared" si="27"/>
        <v/>
      </c>
      <c r="CC437" s="14" t="str">
        <f t="shared" si="19"/>
        <v/>
      </c>
      <c r="CD437" s="14" t="str">
        <f t="shared" si="23"/>
        <v/>
      </c>
    </row>
    <row r="438" spans="66:82" ht="13.2">
      <c r="BN438" s="16" t="str">
        <f t="shared" si="26"/>
        <v/>
      </c>
      <c r="BO438" s="14" t="str">
        <f t="shared" si="18"/>
        <v/>
      </c>
      <c r="BP438" s="14" t="str">
        <f t="shared" si="22"/>
        <v/>
      </c>
      <c r="CB438" s="16" t="str">
        <f t="shared" si="27"/>
        <v/>
      </c>
      <c r="CC438" s="14" t="str">
        <f t="shared" si="19"/>
        <v/>
      </c>
      <c r="CD438" s="14" t="str">
        <f t="shared" si="23"/>
        <v/>
      </c>
    </row>
    <row r="439" spans="66:82" ht="13.2">
      <c r="BN439" s="16" t="str">
        <f t="shared" si="26"/>
        <v/>
      </c>
      <c r="BO439" s="14" t="str">
        <f t="shared" si="18"/>
        <v/>
      </c>
      <c r="BP439" s="14" t="str">
        <f t="shared" si="22"/>
        <v/>
      </c>
      <c r="CB439" s="16" t="str">
        <f t="shared" si="27"/>
        <v/>
      </c>
      <c r="CC439" s="14" t="str">
        <f t="shared" si="19"/>
        <v/>
      </c>
      <c r="CD439" s="14" t="str">
        <f t="shared" si="23"/>
        <v/>
      </c>
    </row>
    <row r="440" spans="66:82" ht="13.2">
      <c r="BN440" s="16" t="str">
        <f t="shared" si="26"/>
        <v/>
      </c>
      <c r="BO440" s="14" t="str">
        <f t="shared" si="18"/>
        <v/>
      </c>
      <c r="BP440" s="14" t="str">
        <f t="shared" si="22"/>
        <v/>
      </c>
      <c r="CB440" s="16" t="str">
        <f t="shared" si="27"/>
        <v/>
      </c>
      <c r="CC440" s="14" t="str">
        <f t="shared" si="19"/>
        <v/>
      </c>
      <c r="CD440" s="14" t="str">
        <f t="shared" si="23"/>
        <v/>
      </c>
    </row>
    <row r="441" spans="66:82" ht="13.2">
      <c r="BN441" s="16" t="str">
        <f t="shared" si="26"/>
        <v/>
      </c>
      <c r="BO441" s="14" t="str">
        <f t="shared" si="18"/>
        <v/>
      </c>
      <c r="BP441" s="14" t="str">
        <f t="shared" si="22"/>
        <v/>
      </c>
      <c r="CB441" s="16" t="str">
        <f t="shared" si="27"/>
        <v/>
      </c>
      <c r="CC441" s="14" t="str">
        <f t="shared" si="19"/>
        <v/>
      </c>
      <c r="CD441" s="14" t="str">
        <f t="shared" si="23"/>
        <v/>
      </c>
    </row>
    <row r="442" spans="66:82" ht="13.2">
      <c r="BN442" s="16" t="str">
        <f t="shared" si="26"/>
        <v/>
      </c>
      <c r="BO442" s="14" t="str">
        <f t="shared" si="18"/>
        <v/>
      </c>
      <c r="BP442" s="14" t="str">
        <f t="shared" si="22"/>
        <v/>
      </c>
      <c r="CB442" s="16" t="str">
        <f t="shared" si="27"/>
        <v/>
      </c>
      <c r="CC442" s="14" t="str">
        <f t="shared" si="19"/>
        <v/>
      </c>
      <c r="CD442" s="14" t="str">
        <f t="shared" si="23"/>
        <v/>
      </c>
    </row>
    <row r="443" spans="66:82" ht="13.2">
      <c r="BN443" s="16" t="str">
        <f t="shared" si="26"/>
        <v/>
      </c>
      <c r="BO443" s="14" t="str">
        <f t="shared" si="18"/>
        <v/>
      </c>
      <c r="BP443" s="14" t="str">
        <f t="shared" si="22"/>
        <v/>
      </c>
      <c r="CB443" s="16" t="str">
        <f t="shared" si="27"/>
        <v/>
      </c>
      <c r="CC443" s="14" t="str">
        <f t="shared" si="19"/>
        <v/>
      </c>
      <c r="CD443" s="14" t="str">
        <f t="shared" si="23"/>
        <v/>
      </c>
    </row>
    <row r="444" spans="66:82" ht="13.2">
      <c r="BN444" s="16" t="str">
        <f t="shared" si="26"/>
        <v/>
      </c>
      <c r="BO444" s="14" t="str">
        <f t="shared" si="18"/>
        <v/>
      </c>
      <c r="BP444" s="14" t="str">
        <f t="shared" si="22"/>
        <v/>
      </c>
      <c r="CB444" s="16" t="str">
        <f t="shared" si="27"/>
        <v/>
      </c>
      <c r="CC444" s="14" t="str">
        <f t="shared" si="19"/>
        <v/>
      </c>
      <c r="CD444" s="14" t="str">
        <f t="shared" si="23"/>
        <v/>
      </c>
    </row>
    <row r="445" spans="66:82" ht="13.2">
      <c r="BN445" s="16" t="str">
        <f t="shared" si="26"/>
        <v/>
      </c>
      <c r="BO445" s="14" t="str">
        <f t="shared" si="18"/>
        <v/>
      </c>
      <c r="BP445" s="14" t="str">
        <f t="shared" si="22"/>
        <v/>
      </c>
      <c r="CB445" s="16" t="str">
        <f t="shared" si="27"/>
        <v/>
      </c>
      <c r="CC445" s="14" t="str">
        <f t="shared" si="19"/>
        <v/>
      </c>
      <c r="CD445" s="14" t="str">
        <f t="shared" si="23"/>
        <v/>
      </c>
    </row>
    <row r="446" spans="66:82" ht="13.2">
      <c r="BN446" s="16" t="str">
        <f t="shared" si="26"/>
        <v/>
      </c>
      <c r="BO446" s="14" t="str">
        <f t="shared" si="18"/>
        <v/>
      </c>
      <c r="BP446" s="14" t="str">
        <f t="shared" si="22"/>
        <v/>
      </c>
      <c r="CB446" s="16" t="str">
        <f t="shared" si="27"/>
        <v/>
      </c>
      <c r="CC446" s="14" t="str">
        <f t="shared" si="19"/>
        <v/>
      </c>
      <c r="CD446" s="14" t="str">
        <f t="shared" si="23"/>
        <v/>
      </c>
    </row>
    <row r="447" spans="66:82" ht="13.2">
      <c r="BN447" s="16" t="str">
        <f t="shared" si="26"/>
        <v/>
      </c>
      <c r="BO447" s="14" t="str">
        <f t="shared" si="18"/>
        <v/>
      </c>
      <c r="BP447" s="14" t="str">
        <f t="shared" si="22"/>
        <v/>
      </c>
      <c r="CB447" s="16" t="str">
        <f t="shared" si="27"/>
        <v/>
      </c>
      <c r="CC447" s="14" t="str">
        <f t="shared" si="19"/>
        <v/>
      </c>
      <c r="CD447" s="14" t="str">
        <f t="shared" si="23"/>
        <v/>
      </c>
    </row>
    <row r="448" spans="66:82" ht="13.2">
      <c r="BN448" s="16" t="str">
        <f t="shared" si="26"/>
        <v/>
      </c>
      <c r="BO448" s="14" t="str">
        <f t="shared" si="18"/>
        <v/>
      </c>
      <c r="BP448" s="14" t="str">
        <f t="shared" si="22"/>
        <v/>
      </c>
      <c r="CB448" s="16" t="str">
        <f t="shared" si="27"/>
        <v/>
      </c>
      <c r="CC448" s="14" t="str">
        <f t="shared" si="19"/>
        <v/>
      </c>
      <c r="CD448" s="14" t="str">
        <f t="shared" si="23"/>
        <v/>
      </c>
    </row>
    <row r="449" spans="66:82" ht="13.2">
      <c r="BN449" s="16" t="str">
        <f t="shared" si="26"/>
        <v/>
      </c>
      <c r="BO449" s="14" t="str">
        <f t="shared" si="18"/>
        <v/>
      </c>
      <c r="BP449" s="14" t="str">
        <f t="shared" si="22"/>
        <v/>
      </c>
      <c r="CB449" s="16" t="str">
        <f t="shared" si="27"/>
        <v/>
      </c>
      <c r="CC449" s="14" t="str">
        <f t="shared" si="19"/>
        <v/>
      </c>
      <c r="CD449" s="14" t="str">
        <f t="shared" si="23"/>
        <v/>
      </c>
    </row>
    <row r="450" spans="66:82" ht="13.2">
      <c r="BN450" s="16" t="str">
        <f t="shared" si="26"/>
        <v/>
      </c>
      <c r="BO450" s="14" t="str">
        <f t="shared" si="18"/>
        <v/>
      </c>
      <c r="BP450" s="14" t="str">
        <f t="shared" si="22"/>
        <v/>
      </c>
      <c r="CB450" s="16" t="str">
        <f t="shared" si="27"/>
        <v/>
      </c>
      <c r="CC450" s="14" t="str">
        <f t="shared" si="19"/>
        <v/>
      </c>
      <c r="CD450" s="14" t="str">
        <f t="shared" si="23"/>
        <v/>
      </c>
    </row>
    <row r="451" spans="66:82" ht="13.2">
      <c r="BN451" s="16" t="str">
        <f t="shared" si="26"/>
        <v/>
      </c>
      <c r="BO451" s="14" t="str">
        <f t="shared" si="18"/>
        <v/>
      </c>
      <c r="BP451" s="14" t="str">
        <f t="shared" si="22"/>
        <v/>
      </c>
      <c r="CB451" s="16" t="str">
        <f t="shared" si="27"/>
        <v/>
      </c>
      <c r="CC451" s="14" t="str">
        <f t="shared" si="19"/>
        <v/>
      </c>
      <c r="CD451" s="14" t="str">
        <f t="shared" si="23"/>
        <v/>
      </c>
    </row>
    <row r="452" spans="66:82" ht="13.2">
      <c r="BN452" s="16" t="str">
        <f t="shared" si="26"/>
        <v/>
      </c>
      <c r="BO452" s="14" t="str">
        <f t="shared" si="18"/>
        <v/>
      </c>
      <c r="BP452" s="14" t="str">
        <f t="shared" si="22"/>
        <v/>
      </c>
      <c r="CB452" s="16" t="str">
        <f t="shared" si="27"/>
        <v/>
      </c>
      <c r="CC452" s="14" t="str">
        <f t="shared" si="19"/>
        <v/>
      </c>
      <c r="CD452" s="14" t="str">
        <f t="shared" si="23"/>
        <v/>
      </c>
    </row>
    <row r="453" spans="66:82" ht="13.2">
      <c r="BN453" s="16" t="str">
        <f t="shared" si="26"/>
        <v/>
      </c>
      <c r="BO453" s="14" t="str">
        <f t="shared" si="18"/>
        <v/>
      </c>
      <c r="BP453" s="14" t="str">
        <f t="shared" si="22"/>
        <v/>
      </c>
      <c r="CB453" s="16" t="str">
        <f t="shared" si="27"/>
        <v/>
      </c>
      <c r="CC453" s="14" t="str">
        <f t="shared" si="19"/>
        <v/>
      </c>
      <c r="CD453" s="14" t="str">
        <f t="shared" si="23"/>
        <v/>
      </c>
    </row>
    <row r="454" spans="66:82" ht="13.2">
      <c r="BN454" s="16" t="str">
        <f t="shared" si="26"/>
        <v/>
      </c>
      <c r="BO454" s="14" t="str">
        <f t="shared" si="18"/>
        <v/>
      </c>
      <c r="BP454" s="14" t="str">
        <f t="shared" si="22"/>
        <v/>
      </c>
      <c r="CB454" s="16" t="str">
        <f t="shared" si="27"/>
        <v/>
      </c>
      <c r="CC454" s="14" t="str">
        <f t="shared" si="19"/>
        <v/>
      </c>
      <c r="CD454" s="14" t="str">
        <f t="shared" si="23"/>
        <v/>
      </c>
    </row>
    <row r="455" spans="66:82" ht="13.2">
      <c r="BN455" s="16" t="str">
        <f t="shared" si="26"/>
        <v/>
      </c>
      <c r="BO455" s="14" t="str">
        <f t="shared" si="18"/>
        <v/>
      </c>
      <c r="BP455" s="14" t="str">
        <f t="shared" si="22"/>
        <v/>
      </c>
      <c r="CB455" s="16" t="str">
        <f t="shared" si="27"/>
        <v/>
      </c>
      <c r="CC455" s="14" t="str">
        <f t="shared" si="19"/>
        <v/>
      </c>
      <c r="CD455" s="14" t="str">
        <f t="shared" si="23"/>
        <v/>
      </c>
    </row>
    <row r="456" spans="66:82" ht="13.2">
      <c r="BN456" s="16" t="str">
        <f t="shared" si="26"/>
        <v/>
      </c>
      <c r="BO456" s="14" t="str">
        <f t="shared" si="18"/>
        <v/>
      </c>
      <c r="BP456" s="14" t="str">
        <f t="shared" si="22"/>
        <v/>
      </c>
      <c r="CB456" s="16" t="str">
        <f t="shared" si="27"/>
        <v/>
      </c>
      <c r="CC456" s="14" t="str">
        <f t="shared" si="19"/>
        <v/>
      </c>
      <c r="CD456" s="14" t="str">
        <f t="shared" si="23"/>
        <v/>
      </c>
    </row>
    <row r="457" spans="66:82" ht="13.2">
      <c r="BN457" s="16" t="str">
        <f t="shared" si="26"/>
        <v/>
      </c>
      <c r="BO457" s="14" t="str">
        <f t="shared" si="18"/>
        <v/>
      </c>
      <c r="BP457" s="14" t="str">
        <f t="shared" si="22"/>
        <v/>
      </c>
      <c r="CB457" s="16" t="str">
        <f t="shared" si="27"/>
        <v/>
      </c>
      <c r="CC457" s="14" t="str">
        <f t="shared" si="19"/>
        <v/>
      </c>
      <c r="CD457" s="14" t="str">
        <f t="shared" si="23"/>
        <v/>
      </c>
    </row>
    <row r="458" spans="66:82" ht="13.2">
      <c r="BN458" s="16" t="str">
        <f t="shared" ref="BN458:BN521" si="28">IF(BE458="","",BE458)</f>
        <v/>
      </c>
      <c r="BO458" s="14" t="str">
        <f t="shared" si="18"/>
        <v/>
      </c>
      <c r="BP458" s="14" t="str">
        <f t="shared" si="22"/>
        <v/>
      </c>
      <c r="CB458" s="16" t="str">
        <f t="shared" ref="CB458:CB521" si="29">IF(Y458="","",Y458)</f>
        <v/>
      </c>
      <c r="CC458" s="14" t="str">
        <f t="shared" si="19"/>
        <v/>
      </c>
      <c r="CD458" s="14" t="str">
        <f t="shared" si="23"/>
        <v/>
      </c>
    </row>
    <row r="459" spans="66:82" ht="13.2">
      <c r="BN459" s="16" t="str">
        <f t="shared" si="28"/>
        <v/>
      </c>
      <c r="BO459" s="14" t="str">
        <f t="shared" si="18"/>
        <v/>
      </c>
      <c r="BP459" s="14" t="str">
        <f t="shared" si="22"/>
        <v/>
      </c>
      <c r="CB459" s="16" t="str">
        <f t="shared" si="29"/>
        <v/>
      </c>
      <c r="CC459" s="14" t="str">
        <f t="shared" si="19"/>
        <v/>
      </c>
      <c r="CD459" s="14" t="str">
        <f t="shared" si="23"/>
        <v/>
      </c>
    </row>
    <row r="460" spans="66:82" ht="13.2">
      <c r="BN460" s="16" t="str">
        <f t="shared" si="28"/>
        <v/>
      </c>
      <c r="BO460" s="14" t="str">
        <f t="shared" si="18"/>
        <v/>
      </c>
      <c r="BP460" s="14" t="str">
        <f t="shared" si="22"/>
        <v/>
      </c>
      <c r="CB460" s="16" t="str">
        <f t="shared" si="29"/>
        <v/>
      </c>
      <c r="CC460" s="14" t="str">
        <f t="shared" si="19"/>
        <v/>
      </c>
      <c r="CD460" s="14" t="str">
        <f t="shared" si="23"/>
        <v/>
      </c>
    </row>
    <row r="461" spans="66:82" ht="13.2">
      <c r="BN461" s="16" t="str">
        <f t="shared" si="28"/>
        <v/>
      </c>
      <c r="BO461" s="14" t="str">
        <f t="shared" si="18"/>
        <v/>
      </c>
      <c r="BP461" s="14" t="str">
        <f t="shared" si="22"/>
        <v/>
      </c>
      <c r="CB461" s="16" t="str">
        <f t="shared" si="29"/>
        <v/>
      </c>
      <c r="CC461" s="14" t="str">
        <f t="shared" si="19"/>
        <v/>
      </c>
      <c r="CD461" s="14" t="str">
        <f t="shared" si="23"/>
        <v/>
      </c>
    </row>
    <row r="462" spans="66:82" ht="13.2">
      <c r="BN462" s="16" t="str">
        <f t="shared" si="28"/>
        <v/>
      </c>
      <c r="BO462" s="14" t="str">
        <f t="shared" si="18"/>
        <v/>
      </c>
      <c r="BP462" s="14" t="str">
        <f t="shared" si="22"/>
        <v/>
      </c>
      <c r="CB462" s="16" t="str">
        <f t="shared" si="29"/>
        <v/>
      </c>
      <c r="CC462" s="14" t="str">
        <f t="shared" si="19"/>
        <v/>
      </c>
      <c r="CD462" s="14" t="str">
        <f t="shared" si="23"/>
        <v/>
      </c>
    </row>
    <row r="463" spans="66:82" ht="13.2">
      <c r="BN463" s="16" t="str">
        <f t="shared" si="28"/>
        <v/>
      </c>
      <c r="BO463" s="14" t="str">
        <f t="shared" si="18"/>
        <v/>
      </c>
      <c r="BP463" s="14" t="str">
        <f t="shared" si="22"/>
        <v/>
      </c>
      <c r="CB463" s="16" t="str">
        <f t="shared" si="29"/>
        <v/>
      </c>
      <c r="CC463" s="14" t="str">
        <f t="shared" si="19"/>
        <v/>
      </c>
      <c r="CD463" s="14" t="str">
        <f t="shared" si="23"/>
        <v/>
      </c>
    </row>
    <row r="464" spans="66:82" ht="13.2">
      <c r="BN464" s="16" t="str">
        <f t="shared" si="28"/>
        <v/>
      </c>
      <c r="BO464" s="14" t="str">
        <f t="shared" si="18"/>
        <v/>
      </c>
      <c r="BP464" s="14" t="str">
        <f t="shared" si="22"/>
        <v/>
      </c>
      <c r="CB464" s="16" t="str">
        <f t="shared" si="29"/>
        <v/>
      </c>
      <c r="CC464" s="14" t="str">
        <f t="shared" si="19"/>
        <v/>
      </c>
      <c r="CD464" s="14" t="str">
        <f t="shared" si="23"/>
        <v/>
      </c>
    </row>
    <row r="465" spans="66:82" ht="13.2">
      <c r="BN465" s="16" t="str">
        <f t="shared" si="28"/>
        <v/>
      </c>
      <c r="BO465" s="14" t="str">
        <f t="shared" si="18"/>
        <v/>
      </c>
      <c r="BP465" s="14" t="str">
        <f t="shared" si="22"/>
        <v/>
      </c>
      <c r="CB465" s="16" t="str">
        <f t="shared" si="29"/>
        <v/>
      </c>
      <c r="CC465" s="14" t="str">
        <f t="shared" si="19"/>
        <v/>
      </c>
      <c r="CD465" s="14" t="str">
        <f t="shared" si="23"/>
        <v/>
      </c>
    </row>
    <row r="466" spans="66:82" ht="13.2">
      <c r="BN466" s="16" t="str">
        <f t="shared" si="28"/>
        <v/>
      </c>
      <c r="BO466" s="14" t="str">
        <f t="shared" si="18"/>
        <v/>
      </c>
      <c r="BP466" s="14" t="str">
        <f t="shared" si="22"/>
        <v/>
      </c>
      <c r="CB466" s="16" t="str">
        <f t="shared" si="29"/>
        <v/>
      </c>
      <c r="CC466" s="14" t="str">
        <f t="shared" si="19"/>
        <v/>
      </c>
      <c r="CD466" s="14" t="str">
        <f t="shared" si="23"/>
        <v/>
      </c>
    </row>
    <row r="467" spans="66:82" ht="13.2">
      <c r="BN467" s="16" t="str">
        <f t="shared" si="28"/>
        <v/>
      </c>
      <c r="BO467" s="14" t="str">
        <f t="shared" si="18"/>
        <v/>
      </c>
      <c r="BP467" s="14" t="str">
        <f t="shared" si="22"/>
        <v/>
      </c>
      <c r="CB467" s="16" t="str">
        <f t="shared" si="29"/>
        <v/>
      </c>
      <c r="CC467" s="14" t="str">
        <f t="shared" si="19"/>
        <v/>
      </c>
      <c r="CD467" s="14" t="str">
        <f t="shared" si="23"/>
        <v/>
      </c>
    </row>
    <row r="468" spans="66:82" ht="13.2">
      <c r="BN468" s="16" t="str">
        <f t="shared" si="28"/>
        <v/>
      </c>
      <c r="BO468" s="14" t="str">
        <f t="shared" si="18"/>
        <v/>
      </c>
      <c r="BP468" s="14" t="str">
        <f t="shared" si="22"/>
        <v/>
      </c>
      <c r="CB468" s="16" t="str">
        <f t="shared" si="29"/>
        <v/>
      </c>
      <c r="CC468" s="14" t="str">
        <f t="shared" si="19"/>
        <v/>
      </c>
      <c r="CD468" s="14" t="str">
        <f t="shared" si="23"/>
        <v/>
      </c>
    </row>
    <row r="469" spans="66:82" ht="13.2">
      <c r="BN469" s="16" t="str">
        <f t="shared" si="28"/>
        <v/>
      </c>
      <c r="BO469" s="14" t="str">
        <f t="shared" si="18"/>
        <v/>
      </c>
      <c r="BP469" s="14" t="str">
        <f t="shared" si="22"/>
        <v/>
      </c>
      <c r="CB469" s="16" t="str">
        <f t="shared" si="29"/>
        <v/>
      </c>
      <c r="CC469" s="14" t="str">
        <f t="shared" si="19"/>
        <v/>
      </c>
      <c r="CD469" s="14" t="str">
        <f t="shared" si="23"/>
        <v/>
      </c>
    </row>
    <row r="470" spans="66:82" ht="13.2">
      <c r="BN470" s="16" t="str">
        <f t="shared" si="28"/>
        <v/>
      </c>
      <c r="BO470" s="14" t="str">
        <f t="shared" si="18"/>
        <v/>
      </c>
      <c r="BP470" s="14" t="str">
        <f t="shared" si="22"/>
        <v/>
      </c>
      <c r="CB470" s="16" t="str">
        <f t="shared" si="29"/>
        <v/>
      </c>
      <c r="CC470" s="14" t="str">
        <f t="shared" si="19"/>
        <v/>
      </c>
      <c r="CD470" s="14" t="str">
        <f t="shared" si="23"/>
        <v/>
      </c>
    </row>
    <row r="471" spans="66:82" ht="13.2">
      <c r="BN471" s="16" t="str">
        <f t="shared" si="28"/>
        <v/>
      </c>
      <c r="BO471" s="14" t="str">
        <f t="shared" si="18"/>
        <v/>
      </c>
      <c r="BP471" s="14" t="str">
        <f t="shared" si="22"/>
        <v/>
      </c>
      <c r="CB471" s="16" t="str">
        <f t="shared" si="29"/>
        <v/>
      </c>
      <c r="CC471" s="14" t="str">
        <f t="shared" si="19"/>
        <v/>
      </c>
      <c r="CD471" s="14" t="str">
        <f t="shared" si="23"/>
        <v/>
      </c>
    </row>
    <row r="472" spans="66:82" ht="13.2">
      <c r="BN472" s="16" t="str">
        <f t="shared" si="28"/>
        <v/>
      </c>
      <c r="BO472" s="14" t="str">
        <f t="shared" si="18"/>
        <v/>
      </c>
      <c r="BP472" s="14" t="str">
        <f t="shared" si="22"/>
        <v/>
      </c>
      <c r="CB472" s="16" t="str">
        <f t="shared" si="29"/>
        <v/>
      </c>
      <c r="CC472" s="14" t="str">
        <f t="shared" si="19"/>
        <v/>
      </c>
      <c r="CD472" s="14" t="str">
        <f t="shared" si="23"/>
        <v/>
      </c>
    </row>
    <row r="473" spans="66:82" ht="13.2">
      <c r="BN473" s="16" t="str">
        <f t="shared" si="28"/>
        <v/>
      </c>
      <c r="BO473" s="14" t="str">
        <f t="shared" si="18"/>
        <v/>
      </c>
      <c r="BP473" s="14" t="str">
        <f t="shared" si="22"/>
        <v/>
      </c>
      <c r="CB473" s="16" t="str">
        <f t="shared" si="29"/>
        <v/>
      </c>
      <c r="CC473" s="14" t="str">
        <f t="shared" si="19"/>
        <v/>
      </c>
      <c r="CD473" s="14" t="str">
        <f t="shared" si="23"/>
        <v/>
      </c>
    </row>
    <row r="474" spans="66:82" ht="13.2">
      <c r="BN474" s="16" t="str">
        <f t="shared" si="28"/>
        <v/>
      </c>
      <c r="BO474" s="14" t="str">
        <f t="shared" si="18"/>
        <v/>
      </c>
      <c r="BP474" s="14" t="str">
        <f t="shared" si="22"/>
        <v/>
      </c>
      <c r="CB474" s="16" t="str">
        <f t="shared" si="29"/>
        <v/>
      </c>
      <c r="CC474" s="14" t="str">
        <f t="shared" si="19"/>
        <v/>
      </c>
      <c r="CD474" s="14" t="str">
        <f t="shared" si="23"/>
        <v/>
      </c>
    </row>
    <row r="475" spans="66:82" ht="13.2">
      <c r="BN475" s="16" t="str">
        <f t="shared" si="28"/>
        <v/>
      </c>
      <c r="BO475" s="14" t="str">
        <f t="shared" si="18"/>
        <v/>
      </c>
      <c r="BP475" s="14" t="str">
        <f t="shared" si="22"/>
        <v/>
      </c>
      <c r="CB475" s="16" t="str">
        <f t="shared" si="29"/>
        <v/>
      </c>
      <c r="CC475" s="14" t="str">
        <f t="shared" si="19"/>
        <v/>
      </c>
      <c r="CD475" s="14" t="str">
        <f t="shared" si="23"/>
        <v/>
      </c>
    </row>
    <row r="476" spans="66:82" ht="13.2">
      <c r="BN476" s="16" t="str">
        <f t="shared" si="28"/>
        <v/>
      </c>
      <c r="BO476" s="14" t="str">
        <f t="shared" si="18"/>
        <v/>
      </c>
      <c r="BP476" s="14" t="str">
        <f t="shared" si="22"/>
        <v/>
      </c>
      <c r="CB476" s="16" t="str">
        <f t="shared" si="29"/>
        <v/>
      </c>
      <c r="CC476" s="14" t="str">
        <f t="shared" si="19"/>
        <v/>
      </c>
      <c r="CD476" s="14" t="str">
        <f t="shared" si="23"/>
        <v/>
      </c>
    </row>
    <row r="477" spans="66:82" ht="13.2">
      <c r="BN477" s="16" t="str">
        <f t="shared" si="28"/>
        <v/>
      </c>
      <c r="BO477" s="14" t="str">
        <f t="shared" si="18"/>
        <v/>
      </c>
      <c r="BP477" s="14" t="str">
        <f t="shared" si="22"/>
        <v/>
      </c>
      <c r="CB477" s="16" t="str">
        <f t="shared" si="29"/>
        <v/>
      </c>
      <c r="CC477" s="14" t="str">
        <f t="shared" si="19"/>
        <v/>
      </c>
      <c r="CD477" s="14" t="str">
        <f t="shared" si="23"/>
        <v/>
      </c>
    </row>
    <row r="478" spans="66:82" ht="13.2">
      <c r="BN478" s="16" t="str">
        <f t="shared" si="28"/>
        <v/>
      </c>
      <c r="BO478" s="14" t="str">
        <f t="shared" si="18"/>
        <v/>
      </c>
      <c r="BP478" s="14" t="str">
        <f t="shared" si="22"/>
        <v/>
      </c>
      <c r="CB478" s="16" t="str">
        <f t="shared" si="29"/>
        <v/>
      </c>
      <c r="CC478" s="14" t="str">
        <f t="shared" si="19"/>
        <v/>
      </c>
      <c r="CD478" s="14" t="str">
        <f t="shared" si="23"/>
        <v/>
      </c>
    </row>
    <row r="479" spans="66:82" ht="13.2">
      <c r="BN479" s="16" t="str">
        <f t="shared" si="28"/>
        <v/>
      </c>
      <c r="BO479" s="14" t="str">
        <f t="shared" si="18"/>
        <v/>
      </c>
      <c r="BP479" s="14" t="str">
        <f t="shared" si="22"/>
        <v/>
      </c>
      <c r="CB479" s="16" t="str">
        <f t="shared" si="29"/>
        <v/>
      </c>
      <c r="CC479" s="14" t="str">
        <f t="shared" si="19"/>
        <v/>
      </c>
      <c r="CD479" s="14" t="str">
        <f t="shared" si="23"/>
        <v/>
      </c>
    </row>
    <row r="480" spans="66:82" ht="13.2">
      <c r="BN480" s="16" t="str">
        <f t="shared" si="28"/>
        <v/>
      </c>
      <c r="BO480" s="14" t="str">
        <f t="shared" si="18"/>
        <v/>
      </c>
      <c r="BP480" s="14" t="str">
        <f t="shared" si="22"/>
        <v/>
      </c>
      <c r="CB480" s="16" t="str">
        <f t="shared" si="29"/>
        <v/>
      </c>
      <c r="CC480" s="14" t="str">
        <f t="shared" si="19"/>
        <v/>
      </c>
      <c r="CD480" s="14" t="str">
        <f t="shared" si="23"/>
        <v/>
      </c>
    </row>
    <row r="481" spans="66:82" ht="13.2">
      <c r="BN481" s="16" t="str">
        <f t="shared" si="28"/>
        <v/>
      </c>
      <c r="BO481" s="14" t="str">
        <f t="shared" si="18"/>
        <v/>
      </c>
      <c r="BP481" s="14" t="str">
        <f t="shared" si="22"/>
        <v/>
      </c>
      <c r="CB481" s="16" t="str">
        <f t="shared" si="29"/>
        <v/>
      </c>
      <c r="CC481" s="14" t="str">
        <f t="shared" si="19"/>
        <v/>
      </c>
      <c r="CD481" s="14" t="str">
        <f t="shared" si="23"/>
        <v/>
      </c>
    </row>
    <row r="482" spans="66:82" ht="13.2">
      <c r="BN482" s="16" t="str">
        <f t="shared" si="28"/>
        <v/>
      </c>
      <c r="BO482" s="14" t="str">
        <f t="shared" si="18"/>
        <v/>
      </c>
      <c r="BP482" s="14" t="str">
        <f t="shared" si="22"/>
        <v/>
      </c>
      <c r="CB482" s="16" t="str">
        <f t="shared" si="29"/>
        <v/>
      </c>
      <c r="CC482" s="14" t="str">
        <f t="shared" si="19"/>
        <v/>
      </c>
      <c r="CD482" s="14" t="str">
        <f t="shared" si="23"/>
        <v/>
      </c>
    </row>
    <row r="483" spans="66:82" ht="13.2">
      <c r="BN483" s="16" t="str">
        <f t="shared" si="28"/>
        <v/>
      </c>
      <c r="BO483" s="14" t="str">
        <f t="shared" si="18"/>
        <v/>
      </c>
      <c r="BP483" s="14" t="str">
        <f t="shared" si="22"/>
        <v/>
      </c>
      <c r="CB483" s="16" t="str">
        <f t="shared" si="29"/>
        <v/>
      </c>
      <c r="CC483" s="14" t="str">
        <f t="shared" si="19"/>
        <v/>
      </c>
      <c r="CD483" s="14" t="str">
        <f t="shared" si="23"/>
        <v/>
      </c>
    </row>
    <row r="484" spans="66:82" ht="13.2">
      <c r="BN484" s="16" t="str">
        <f t="shared" si="28"/>
        <v/>
      </c>
      <c r="BO484" s="14" t="str">
        <f t="shared" si="18"/>
        <v/>
      </c>
      <c r="BP484" s="14" t="str">
        <f t="shared" si="22"/>
        <v/>
      </c>
      <c r="CB484" s="16" t="str">
        <f t="shared" si="29"/>
        <v/>
      </c>
      <c r="CC484" s="14" t="str">
        <f t="shared" si="19"/>
        <v/>
      </c>
      <c r="CD484" s="14" t="str">
        <f t="shared" si="23"/>
        <v/>
      </c>
    </row>
    <row r="485" spans="66:82" ht="13.2">
      <c r="BN485" s="16" t="str">
        <f t="shared" si="28"/>
        <v/>
      </c>
      <c r="BO485" s="14" t="str">
        <f t="shared" si="18"/>
        <v/>
      </c>
      <c r="BP485" s="14" t="str">
        <f t="shared" si="22"/>
        <v/>
      </c>
      <c r="CB485" s="16" t="str">
        <f t="shared" si="29"/>
        <v/>
      </c>
      <c r="CC485" s="14" t="str">
        <f t="shared" si="19"/>
        <v/>
      </c>
      <c r="CD485" s="14" t="str">
        <f t="shared" si="23"/>
        <v/>
      </c>
    </row>
    <row r="486" spans="66:82" ht="13.2">
      <c r="BN486" s="16" t="str">
        <f t="shared" si="28"/>
        <v/>
      </c>
      <c r="BO486" s="14" t="str">
        <f t="shared" si="18"/>
        <v/>
      </c>
      <c r="BP486" s="14" t="str">
        <f t="shared" si="22"/>
        <v/>
      </c>
      <c r="CB486" s="16" t="str">
        <f t="shared" si="29"/>
        <v/>
      </c>
      <c r="CC486" s="14" t="str">
        <f t="shared" si="19"/>
        <v/>
      </c>
      <c r="CD486" s="14" t="str">
        <f t="shared" si="23"/>
        <v/>
      </c>
    </row>
    <row r="487" spans="66:82" ht="13.2">
      <c r="BN487" s="16" t="str">
        <f t="shared" si="28"/>
        <v/>
      </c>
      <c r="BO487" s="14" t="str">
        <f t="shared" si="18"/>
        <v/>
      </c>
      <c r="BP487" s="14" t="str">
        <f t="shared" si="22"/>
        <v/>
      </c>
      <c r="CB487" s="16" t="str">
        <f t="shared" si="29"/>
        <v/>
      </c>
      <c r="CC487" s="14" t="str">
        <f t="shared" si="19"/>
        <v/>
      </c>
      <c r="CD487" s="14" t="str">
        <f t="shared" si="23"/>
        <v/>
      </c>
    </row>
    <row r="488" spans="66:82" ht="13.2">
      <c r="BN488" s="16" t="str">
        <f t="shared" si="28"/>
        <v/>
      </c>
      <c r="BO488" s="14" t="str">
        <f t="shared" si="18"/>
        <v/>
      </c>
      <c r="BP488" s="14" t="str">
        <f t="shared" si="22"/>
        <v/>
      </c>
      <c r="CB488" s="16" t="str">
        <f t="shared" si="29"/>
        <v/>
      </c>
      <c r="CC488" s="14" t="str">
        <f t="shared" si="19"/>
        <v/>
      </c>
      <c r="CD488" s="14" t="str">
        <f t="shared" si="23"/>
        <v/>
      </c>
    </row>
    <row r="489" spans="66:82" ht="13.2">
      <c r="BN489" s="16" t="str">
        <f t="shared" si="28"/>
        <v/>
      </c>
      <c r="BO489" s="14" t="str">
        <f t="shared" si="18"/>
        <v/>
      </c>
      <c r="BP489" s="14" t="str">
        <f t="shared" si="22"/>
        <v/>
      </c>
      <c r="CB489" s="16" t="str">
        <f t="shared" si="29"/>
        <v/>
      </c>
      <c r="CC489" s="14" t="str">
        <f t="shared" si="19"/>
        <v/>
      </c>
      <c r="CD489" s="14" t="str">
        <f t="shared" si="23"/>
        <v/>
      </c>
    </row>
    <row r="490" spans="66:82" ht="13.2">
      <c r="BN490" s="16" t="str">
        <f t="shared" si="28"/>
        <v/>
      </c>
      <c r="BO490" s="14" t="str">
        <f t="shared" si="18"/>
        <v/>
      </c>
      <c r="BP490" s="14" t="str">
        <f t="shared" si="22"/>
        <v/>
      </c>
      <c r="CB490" s="16" t="str">
        <f t="shared" si="29"/>
        <v/>
      </c>
      <c r="CC490" s="14" t="str">
        <f t="shared" si="19"/>
        <v/>
      </c>
      <c r="CD490" s="14" t="str">
        <f t="shared" si="23"/>
        <v/>
      </c>
    </row>
    <row r="491" spans="66:82" ht="13.2">
      <c r="BN491" s="16" t="str">
        <f t="shared" si="28"/>
        <v/>
      </c>
      <c r="BO491" s="14" t="str">
        <f t="shared" si="18"/>
        <v/>
      </c>
      <c r="BP491" s="14" t="str">
        <f t="shared" si="22"/>
        <v/>
      </c>
      <c r="CB491" s="16" t="str">
        <f t="shared" si="29"/>
        <v/>
      </c>
      <c r="CC491" s="14" t="str">
        <f t="shared" si="19"/>
        <v/>
      </c>
      <c r="CD491" s="14" t="str">
        <f t="shared" si="23"/>
        <v/>
      </c>
    </row>
    <row r="492" spans="66:82" ht="13.2">
      <c r="BN492" s="16" t="str">
        <f t="shared" si="28"/>
        <v/>
      </c>
      <c r="BO492" s="14" t="str">
        <f t="shared" si="18"/>
        <v/>
      </c>
      <c r="BP492" s="14" t="str">
        <f t="shared" si="22"/>
        <v/>
      </c>
      <c r="CB492" s="16" t="str">
        <f t="shared" si="29"/>
        <v/>
      </c>
      <c r="CC492" s="14" t="str">
        <f t="shared" si="19"/>
        <v/>
      </c>
      <c r="CD492" s="14" t="str">
        <f t="shared" si="23"/>
        <v/>
      </c>
    </row>
    <row r="493" spans="66:82" ht="13.2">
      <c r="BN493" s="16" t="str">
        <f t="shared" si="28"/>
        <v/>
      </c>
      <c r="BO493" s="14" t="str">
        <f t="shared" si="18"/>
        <v/>
      </c>
      <c r="BP493" s="14" t="str">
        <f t="shared" si="22"/>
        <v/>
      </c>
      <c r="CB493" s="16" t="str">
        <f t="shared" si="29"/>
        <v/>
      </c>
      <c r="CC493" s="14" t="str">
        <f t="shared" si="19"/>
        <v/>
      </c>
      <c r="CD493" s="14" t="str">
        <f t="shared" si="23"/>
        <v/>
      </c>
    </row>
    <row r="494" spans="66:82" ht="13.2">
      <c r="BN494" s="16" t="str">
        <f t="shared" si="28"/>
        <v/>
      </c>
      <c r="BO494" s="14" t="str">
        <f t="shared" si="18"/>
        <v/>
      </c>
      <c r="BP494" s="14" t="str">
        <f t="shared" si="22"/>
        <v/>
      </c>
      <c r="CB494" s="16" t="str">
        <f t="shared" si="29"/>
        <v/>
      </c>
      <c r="CC494" s="14" t="str">
        <f t="shared" si="19"/>
        <v/>
      </c>
      <c r="CD494" s="14" t="str">
        <f t="shared" si="23"/>
        <v/>
      </c>
    </row>
    <row r="495" spans="66:82" ht="13.2">
      <c r="BN495" s="16" t="str">
        <f t="shared" si="28"/>
        <v/>
      </c>
      <c r="BO495" s="14" t="str">
        <f t="shared" si="18"/>
        <v/>
      </c>
      <c r="BP495" s="14" t="str">
        <f t="shared" si="22"/>
        <v/>
      </c>
      <c r="CB495" s="16" t="str">
        <f t="shared" si="29"/>
        <v/>
      </c>
      <c r="CC495" s="14" t="str">
        <f t="shared" si="19"/>
        <v/>
      </c>
      <c r="CD495" s="14" t="str">
        <f t="shared" si="23"/>
        <v/>
      </c>
    </row>
    <row r="496" spans="66:82" ht="13.2">
      <c r="BN496" s="16" t="str">
        <f t="shared" si="28"/>
        <v/>
      </c>
      <c r="BO496" s="14" t="str">
        <f t="shared" si="18"/>
        <v/>
      </c>
      <c r="BP496" s="14" t="str">
        <f t="shared" si="22"/>
        <v/>
      </c>
      <c r="CB496" s="16" t="str">
        <f t="shared" si="29"/>
        <v/>
      </c>
      <c r="CC496" s="14" t="str">
        <f t="shared" si="19"/>
        <v/>
      </c>
      <c r="CD496" s="14" t="str">
        <f t="shared" si="23"/>
        <v/>
      </c>
    </row>
    <row r="497" spans="66:82" ht="13.2">
      <c r="BN497" s="16" t="str">
        <f t="shared" si="28"/>
        <v/>
      </c>
      <c r="BO497" s="14" t="str">
        <f t="shared" si="18"/>
        <v/>
      </c>
      <c r="BP497" s="14" t="str">
        <f t="shared" si="22"/>
        <v/>
      </c>
      <c r="CB497" s="16" t="str">
        <f t="shared" si="29"/>
        <v/>
      </c>
      <c r="CC497" s="14" t="str">
        <f t="shared" si="19"/>
        <v/>
      </c>
      <c r="CD497" s="14" t="str">
        <f t="shared" si="23"/>
        <v/>
      </c>
    </row>
    <row r="498" spans="66:82" ht="13.2">
      <c r="BN498" s="16" t="str">
        <f t="shared" si="28"/>
        <v/>
      </c>
      <c r="BO498" s="14" t="str">
        <f t="shared" si="18"/>
        <v/>
      </c>
      <c r="BP498" s="14" t="str">
        <f t="shared" si="22"/>
        <v/>
      </c>
      <c r="CB498" s="16" t="str">
        <f t="shared" si="29"/>
        <v/>
      </c>
      <c r="CC498" s="14" t="str">
        <f t="shared" si="19"/>
        <v/>
      </c>
      <c r="CD498" s="14" t="str">
        <f t="shared" si="23"/>
        <v/>
      </c>
    </row>
    <row r="499" spans="66:82" ht="13.2">
      <c r="BN499" s="16" t="str">
        <f t="shared" si="28"/>
        <v/>
      </c>
      <c r="BO499" s="14" t="str">
        <f t="shared" si="18"/>
        <v/>
      </c>
      <c r="BP499" s="14" t="str">
        <f t="shared" si="22"/>
        <v/>
      </c>
      <c r="CB499" s="16" t="str">
        <f t="shared" si="29"/>
        <v/>
      </c>
      <c r="CC499" s="14" t="str">
        <f t="shared" si="19"/>
        <v/>
      </c>
      <c r="CD499" s="14" t="str">
        <f t="shared" si="23"/>
        <v/>
      </c>
    </row>
    <row r="500" spans="66:82" ht="13.2">
      <c r="BN500" s="16" t="str">
        <f t="shared" si="28"/>
        <v/>
      </c>
      <c r="BO500" s="14" t="str">
        <f t="shared" si="18"/>
        <v/>
      </c>
      <c r="BP500" s="14" t="str">
        <f t="shared" si="22"/>
        <v/>
      </c>
      <c r="CB500" s="16" t="str">
        <f t="shared" si="29"/>
        <v/>
      </c>
      <c r="CC500" s="14" t="str">
        <f t="shared" si="19"/>
        <v/>
      </c>
      <c r="CD500" s="14" t="str">
        <f t="shared" si="23"/>
        <v/>
      </c>
    </row>
    <row r="501" spans="66:82" ht="13.2">
      <c r="BN501" s="16" t="str">
        <f t="shared" si="28"/>
        <v/>
      </c>
      <c r="BO501" s="14" t="str">
        <f t="shared" si="18"/>
        <v/>
      </c>
      <c r="BP501" s="14" t="str">
        <f t="shared" si="22"/>
        <v/>
      </c>
      <c r="CB501" s="16" t="str">
        <f t="shared" si="29"/>
        <v/>
      </c>
      <c r="CC501" s="14" t="str">
        <f t="shared" si="19"/>
        <v/>
      </c>
      <c r="CD501" s="14" t="str">
        <f t="shared" si="23"/>
        <v/>
      </c>
    </row>
    <row r="502" spans="66:82" ht="13.2">
      <c r="BN502" s="16" t="str">
        <f t="shared" si="28"/>
        <v/>
      </c>
      <c r="BO502" s="14" t="str">
        <f t="shared" si="18"/>
        <v/>
      </c>
      <c r="BP502" s="14" t="str">
        <f t="shared" si="22"/>
        <v/>
      </c>
      <c r="CB502" s="16" t="str">
        <f t="shared" si="29"/>
        <v/>
      </c>
      <c r="CC502" s="14" t="str">
        <f t="shared" si="19"/>
        <v/>
      </c>
      <c r="CD502" s="14" t="str">
        <f t="shared" si="23"/>
        <v/>
      </c>
    </row>
    <row r="503" spans="66:82" ht="13.2">
      <c r="BN503" s="16" t="str">
        <f t="shared" si="28"/>
        <v/>
      </c>
      <c r="BO503" s="14" t="str">
        <f t="shared" si="18"/>
        <v/>
      </c>
      <c r="BP503" s="14" t="str">
        <f t="shared" si="22"/>
        <v/>
      </c>
      <c r="CB503" s="16" t="str">
        <f t="shared" si="29"/>
        <v/>
      </c>
      <c r="CC503" s="14" t="str">
        <f t="shared" si="19"/>
        <v/>
      </c>
      <c r="CD503" s="14" t="str">
        <f t="shared" si="23"/>
        <v/>
      </c>
    </row>
    <row r="504" spans="66:82" ht="13.2">
      <c r="BN504" s="16" t="str">
        <f t="shared" si="28"/>
        <v/>
      </c>
      <c r="BO504" s="14" t="str">
        <f t="shared" si="18"/>
        <v/>
      </c>
      <c r="BP504" s="14" t="str">
        <f t="shared" si="22"/>
        <v/>
      </c>
      <c r="CB504" s="16" t="str">
        <f t="shared" si="29"/>
        <v/>
      </c>
      <c r="CC504" s="14" t="str">
        <f t="shared" si="19"/>
        <v/>
      </c>
      <c r="CD504" s="14" t="str">
        <f t="shared" si="23"/>
        <v/>
      </c>
    </row>
    <row r="505" spans="66:82" ht="13.2">
      <c r="BN505" s="16" t="str">
        <f t="shared" si="28"/>
        <v/>
      </c>
      <c r="BO505" s="14" t="str">
        <f t="shared" si="18"/>
        <v/>
      </c>
      <c r="BP505" s="14" t="str">
        <f t="shared" si="22"/>
        <v/>
      </c>
      <c r="CB505" s="16" t="str">
        <f t="shared" si="29"/>
        <v/>
      </c>
      <c r="CC505" s="14" t="str">
        <f t="shared" si="19"/>
        <v/>
      </c>
      <c r="CD505" s="14" t="str">
        <f t="shared" si="23"/>
        <v/>
      </c>
    </row>
    <row r="506" spans="66:82" ht="13.2">
      <c r="BN506" s="16" t="str">
        <f t="shared" si="28"/>
        <v/>
      </c>
      <c r="BO506" s="14" t="str">
        <f t="shared" si="18"/>
        <v/>
      </c>
      <c r="BP506" s="14" t="str">
        <f t="shared" si="22"/>
        <v/>
      </c>
      <c r="CB506" s="16" t="str">
        <f t="shared" si="29"/>
        <v/>
      </c>
      <c r="CC506" s="14" t="str">
        <f t="shared" si="19"/>
        <v/>
      </c>
      <c r="CD506" s="14" t="str">
        <f t="shared" si="23"/>
        <v/>
      </c>
    </row>
    <row r="507" spans="66:82" ht="13.2">
      <c r="BN507" s="16" t="str">
        <f t="shared" si="28"/>
        <v/>
      </c>
      <c r="BO507" s="14" t="str">
        <f t="shared" si="18"/>
        <v/>
      </c>
      <c r="BP507" s="14" t="str">
        <f t="shared" si="22"/>
        <v/>
      </c>
      <c r="CB507" s="16" t="str">
        <f t="shared" si="29"/>
        <v/>
      </c>
      <c r="CC507" s="14" t="str">
        <f t="shared" si="19"/>
        <v/>
      </c>
      <c r="CD507" s="14" t="str">
        <f t="shared" si="23"/>
        <v/>
      </c>
    </row>
    <row r="508" spans="66:82" ht="13.2">
      <c r="BN508" s="16" t="str">
        <f t="shared" si="28"/>
        <v/>
      </c>
      <c r="BO508" s="14" t="str">
        <f t="shared" si="18"/>
        <v/>
      </c>
      <c r="BP508" s="14" t="str">
        <f t="shared" si="22"/>
        <v/>
      </c>
      <c r="CB508" s="16" t="str">
        <f t="shared" si="29"/>
        <v/>
      </c>
      <c r="CC508" s="14" t="str">
        <f t="shared" si="19"/>
        <v/>
      </c>
      <c r="CD508" s="14" t="str">
        <f t="shared" si="23"/>
        <v/>
      </c>
    </row>
    <row r="509" spans="66:82" ht="13.2">
      <c r="BN509" s="16" t="str">
        <f t="shared" si="28"/>
        <v/>
      </c>
      <c r="BO509" s="14" t="str">
        <f t="shared" si="18"/>
        <v/>
      </c>
      <c r="BP509" s="14" t="str">
        <f t="shared" si="22"/>
        <v/>
      </c>
      <c r="CB509" s="16" t="str">
        <f t="shared" si="29"/>
        <v/>
      </c>
      <c r="CC509" s="14" t="str">
        <f t="shared" si="19"/>
        <v/>
      </c>
      <c r="CD509" s="14" t="str">
        <f t="shared" si="23"/>
        <v/>
      </c>
    </row>
    <row r="510" spans="66:82" ht="13.2">
      <c r="BN510" s="16" t="str">
        <f t="shared" si="28"/>
        <v/>
      </c>
      <c r="BO510" s="14" t="str">
        <f t="shared" si="18"/>
        <v/>
      </c>
      <c r="BP510" s="14" t="str">
        <f t="shared" si="22"/>
        <v/>
      </c>
      <c r="CB510" s="16" t="str">
        <f t="shared" si="29"/>
        <v/>
      </c>
      <c r="CC510" s="14" t="str">
        <f t="shared" si="19"/>
        <v/>
      </c>
      <c r="CD510" s="14" t="str">
        <f t="shared" si="23"/>
        <v/>
      </c>
    </row>
    <row r="511" spans="66:82" ht="13.2">
      <c r="BN511" s="16" t="str">
        <f t="shared" si="28"/>
        <v/>
      </c>
      <c r="BO511" s="14" t="str">
        <f t="shared" si="18"/>
        <v/>
      </c>
      <c r="BP511" s="14" t="str">
        <f t="shared" si="22"/>
        <v/>
      </c>
      <c r="CB511" s="16" t="str">
        <f t="shared" si="29"/>
        <v/>
      </c>
      <c r="CC511" s="14" t="str">
        <f t="shared" si="19"/>
        <v/>
      </c>
      <c r="CD511" s="14" t="str">
        <f t="shared" si="23"/>
        <v/>
      </c>
    </row>
    <row r="512" spans="66:82" ht="13.2">
      <c r="BN512" s="16" t="str">
        <f t="shared" si="28"/>
        <v/>
      </c>
      <c r="BO512" s="14" t="str">
        <f t="shared" si="18"/>
        <v/>
      </c>
      <c r="BP512" s="14" t="str">
        <f t="shared" si="22"/>
        <v/>
      </c>
      <c r="CB512" s="16" t="str">
        <f t="shared" si="29"/>
        <v/>
      </c>
      <c r="CC512" s="14" t="str">
        <f t="shared" si="19"/>
        <v/>
      </c>
      <c r="CD512" s="14" t="str">
        <f t="shared" si="23"/>
        <v/>
      </c>
    </row>
    <row r="513" spans="66:82" ht="13.2">
      <c r="BN513" s="16" t="str">
        <f t="shared" si="28"/>
        <v/>
      </c>
      <c r="BO513" s="14" t="str">
        <f t="shared" si="18"/>
        <v/>
      </c>
      <c r="BP513" s="14" t="str">
        <f t="shared" si="22"/>
        <v/>
      </c>
      <c r="CB513" s="16" t="str">
        <f t="shared" si="29"/>
        <v/>
      </c>
      <c r="CC513" s="14" t="str">
        <f t="shared" si="19"/>
        <v/>
      </c>
      <c r="CD513" s="14" t="str">
        <f t="shared" si="23"/>
        <v/>
      </c>
    </row>
    <row r="514" spans="66:82" ht="13.2">
      <c r="BN514" s="16" t="str">
        <f t="shared" si="28"/>
        <v/>
      </c>
      <c r="BO514" s="14" t="str">
        <f t="shared" si="18"/>
        <v/>
      </c>
      <c r="BP514" s="14" t="str">
        <f t="shared" si="22"/>
        <v/>
      </c>
      <c r="CB514" s="16" t="str">
        <f t="shared" si="29"/>
        <v/>
      </c>
      <c r="CC514" s="14" t="str">
        <f t="shared" si="19"/>
        <v/>
      </c>
      <c r="CD514" s="14" t="str">
        <f t="shared" si="23"/>
        <v/>
      </c>
    </row>
    <row r="515" spans="66:82" ht="13.2">
      <c r="BN515" s="16" t="str">
        <f t="shared" si="28"/>
        <v/>
      </c>
      <c r="BO515" s="14" t="str">
        <f t="shared" si="18"/>
        <v/>
      </c>
      <c r="BP515" s="14" t="str">
        <f t="shared" si="22"/>
        <v/>
      </c>
      <c r="CB515" s="16" t="str">
        <f t="shared" si="29"/>
        <v/>
      </c>
      <c r="CC515" s="14" t="str">
        <f t="shared" si="19"/>
        <v/>
      </c>
      <c r="CD515" s="14" t="str">
        <f t="shared" si="23"/>
        <v/>
      </c>
    </row>
    <row r="516" spans="66:82" ht="13.2">
      <c r="BN516" s="16" t="str">
        <f t="shared" si="28"/>
        <v/>
      </c>
      <c r="BO516" s="14" t="str">
        <f t="shared" si="18"/>
        <v/>
      </c>
      <c r="BP516" s="14" t="str">
        <f t="shared" si="22"/>
        <v/>
      </c>
      <c r="CB516" s="16" t="str">
        <f t="shared" si="29"/>
        <v/>
      </c>
      <c r="CC516" s="14" t="str">
        <f t="shared" si="19"/>
        <v/>
      </c>
      <c r="CD516" s="14" t="str">
        <f t="shared" si="23"/>
        <v/>
      </c>
    </row>
    <row r="517" spans="66:82" ht="13.2">
      <c r="BN517" s="16" t="str">
        <f t="shared" si="28"/>
        <v/>
      </c>
      <c r="BO517" s="14" t="str">
        <f t="shared" si="18"/>
        <v/>
      </c>
      <c r="BP517" s="14" t="str">
        <f t="shared" si="22"/>
        <v/>
      </c>
      <c r="CB517" s="16" t="str">
        <f t="shared" si="29"/>
        <v/>
      </c>
      <c r="CC517" s="14" t="str">
        <f t="shared" si="19"/>
        <v/>
      </c>
      <c r="CD517" s="14" t="str">
        <f t="shared" si="23"/>
        <v/>
      </c>
    </row>
    <row r="518" spans="66:82" ht="13.2">
      <c r="BN518" s="16" t="str">
        <f t="shared" si="28"/>
        <v/>
      </c>
      <c r="BO518" s="14" t="str">
        <f t="shared" si="18"/>
        <v/>
      </c>
      <c r="BP518" s="14" t="str">
        <f t="shared" si="22"/>
        <v/>
      </c>
      <c r="CB518" s="16" t="str">
        <f t="shared" si="29"/>
        <v/>
      </c>
      <c r="CC518" s="14" t="str">
        <f t="shared" si="19"/>
        <v/>
      </c>
      <c r="CD518" s="14" t="str">
        <f t="shared" si="23"/>
        <v/>
      </c>
    </row>
    <row r="519" spans="66:82" ht="13.2">
      <c r="BN519" s="16" t="str">
        <f t="shared" si="28"/>
        <v/>
      </c>
      <c r="BO519" s="14" t="str">
        <f t="shared" ref="BO519:BO567" si="30">IF(BI519="","",BI519)</f>
        <v/>
      </c>
      <c r="BP519" s="14" t="str">
        <f t="shared" si="22"/>
        <v/>
      </c>
      <c r="CB519" s="16" t="str">
        <f t="shared" si="29"/>
        <v/>
      </c>
      <c r="CC519" s="14" t="str">
        <f t="shared" ref="CC519:CC773" si="31">IF(AC519="","",AC519)</f>
        <v/>
      </c>
      <c r="CD519" s="14" t="str">
        <f t="shared" si="23"/>
        <v/>
      </c>
    </row>
    <row r="520" spans="66:82" ht="13.2">
      <c r="BN520" s="16" t="str">
        <f t="shared" si="28"/>
        <v/>
      </c>
      <c r="BO520" s="14" t="str">
        <f t="shared" si="30"/>
        <v/>
      </c>
      <c r="BP520" s="14" t="str">
        <f t="shared" si="22"/>
        <v/>
      </c>
      <c r="CB520" s="16" t="str">
        <f t="shared" si="29"/>
        <v/>
      </c>
      <c r="CC520" s="14" t="str">
        <f t="shared" si="31"/>
        <v/>
      </c>
      <c r="CD520" s="14" t="str">
        <f t="shared" si="23"/>
        <v/>
      </c>
    </row>
    <row r="521" spans="66:82" ht="13.2">
      <c r="BN521" s="16" t="str">
        <f t="shared" si="28"/>
        <v/>
      </c>
      <c r="BO521" s="14" t="str">
        <f t="shared" si="30"/>
        <v/>
      </c>
      <c r="BP521" s="14" t="str">
        <f t="shared" si="22"/>
        <v/>
      </c>
      <c r="CB521" s="16" t="str">
        <f t="shared" si="29"/>
        <v/>
      </c>
      <c r="CC521" s="14" t="str">
        <f t="shared" si="31"/>
        <v/>
      </c>
      <c r="CD521" s="14" t="str">
        <f t="shared" si="23"/>
        <v/>
      </c>
    </row>
    <row r="522" spans="66:82" ht="13.2">
      <c r="BN522" s="16" t="str">
        <f t="shared" ref="BN522:BN585" si="32">IF(BE522="","",BE522)</f>
        <v/>
      </c>
      <c r="BO522" s="14" t="str">
        <f t="shared" si="30"/>
        <v/>
      </c>
      <c r="BP522" s="14" t="str">
        <f t="shared" si="22"/>
        <v/>
      </c>
      <c r="CB522" s="16" t="str">
        <f t="shared" ref="CB522:CB585" si="33">IF(Y522="","",Y522)</f>
        <v/>
      </c>
      <c r="CC522" s="14" t="str">
        <f t="shared" si="31"/>
        <v/>
      </c>
      <c r="CD522" s="14" t="str">
        <f t="shared" si="23"/>
        <v/>
      </c>
    </row>
    <row r="523" spans="66:82" ht="13.2">
      <c r="BN523" s="16" t="str">
        <f t="shared" si="32"/>
        <v/>
      </c>
      <c r="BO523" s="14" t="str">
        <f t="shared" si="30"/>
        <v/>
      </c>
      <c r="BP523" s="14" t="str">
        <f t="shared" si="22"/>
        <v/>
      </c>
      <c r="CB523" s="16" t="str">
        <f t="shared" si="33"/>
        <v/>
      </c>
      <c r="CC523" s="14" t="str">
        <f t="shared" si="31"/>
        <v/>
      </c>
      <c r="CD523" s="14" t="str">
        <f t="shared" si="23"/>
        <v/>
      </c>
    </row>
    <row r="524" spans="66:82" ht="13.2">
      <c r="BN524" s="16" t="str">
        <f t="shared" si="32"/>
        <v/>
      </c>
      <c r="BO524" s="14" t="str">
        <f t="shared" si="30"/>
        <v/>
      </c>
      <c r="BP524" s="14" t="str">
        <f t="shared" si="22"/>
        <v/>
      </c>
      <c r="CB524" s="16" t="str">
        <f t="shared" si="33"/>
        <v/>
      </c>
      <c r="CC524" s="14" t="str">
        <f t="shared" si="31"/>
        <v/>
      </c>
      <c r="CD524" s="14" t="str">
        <f t="shared" si="23"/>
        <v/>
      </c>
    </row>
    <row r="525" spans="66:82" ht="13.2">
      <c r="BN525" s="16" t="str">
        <f t="shared" si="32"/>
        <v/>
      </c>
      <c r="BO525" s="14" t="str">
        <f t="shared" si="30"/>
        <v/>
      </c>
      <c r="BP525" s="14" t="str">
        <f t="shared" si="22"/>
        <v/>
      </c>
      <c r="CB525" s="16" t="str">
        <f t="shared" si="33"/>
        <v/>
      </c>
      <c r="CC525" s="14" t="str">
        <f t="shared" si="31"/>
        <v/>
      </c>
      <c r="CD525" s="14" t="str">
        <f t="shared" si="23"/>
        <v/>
      </c>
    </row>
    <row r="526" spans="66:82" ht="13.2">
      <c r="BN526" s="16" t="str">
        <f t="shared" si="32"/>
        <v/>
      </c>
      <c r="BO526" s="14" t="str">
        <f t="shared" si="30"/>
        <v/>
      </c>
      <c r="BP526" s="14" t="str">
        <f t="shared" si="22"/>
        <v/>
      </c>
      <c r="CB526" s="16" t="str">
        <f t="shared" si="33"/>
        <v/>
      </c>
      <c r="CC526" s="14" t="str">
        <f t="shared" si="31"/>
        <v/>
      </c>
      <c r="CD526" s="14" t="str">
        <f t="shared" si="23"/>
        <v/>
      </c>
    </row>
    <row r="527" spans="66:82" ht="13.2">
      <c r="BN527" s="16" t="str">
        <f t="shared" si="32"/>
        <v/>
      </c>
      <c r="BO527" s="14" t="str">
        <f t="shared" si="30"/>
        <v/>
      </c>
      <c r="BP527" s="14" t="str">
        <f t="shared" si="22"/>
        <v/>
      </c>
      <c r="CB527" s="16" t="str">
        <f t="shared" si="33"/>
        <v/>
      </c>
      <c r="CC527" s="14" t="str">
        <f t="shared" si="31"/>
        <v/>
      </c>
      <c r="CD527" s="14" t="str">
        <f t="shared" si="23"/>
        <v/>
      </c>
    </row>
    <row r="528" spans="66:82" ht="13.2">
      <c r="BN528" s="16" t="str">
        <f t="shared" si="32"/>
        <v/>
      </c>
      <c r="BO528" s="14" t="str">
        <f t="shared" si="30"/>
        <v/>
      </c>
      <c r="BP528" s="14" t="str">
        <f t="shared" si="22"/>
        <v/>
      </c>
      <c r="CB528" s="16" t="str">
        <f t="shared" si="33"/>
        <v/>
      </c>
      <c r="CC528" s="14" t="str">
        <f t="shared" si="31"/>
        <v/>
      </c>
      <c r="CD528" s="14" t="str">
        <f t="shared" si="23"/>
        <v/>
      </c>
    </row>
    <row r="529" spans="66:82" ht="13.2">
      <c r="BN529" s="16" t="str">
        <f t="shared" si="32"/>
        <v/>
      </c>
      <c r="BO529" s="14" t="str">
        <f t="shared" si="30"/>
        <v/>
      </c>
      <c r="BP529" s="14" t="str">
        <f t="shared" si="22"/>
        <v/>
      </c>
      <c r="CB529" s="16" t="str">
        <f t="shared" si="33"/>
        <v/>
      </c>
      <c r="CC529" s="14" t="str">
        <f t="shared" si="31"/>
        <v/>
      </c>
      <c r="CD529" s="14" t="str">
        <f t="shared" si="23"/>
        <v/>
      </c>
    </row>
    <row r="530" spans="66:82" ht="13.2">
      <c r="BN530" s="16" t="str">
        <f t="shared" si="32"/>
        <v/>
      </c>
      <c r="BO530" s="14" t="str">
        <f t="shared" si="30"/>
        <v/>
      </c>
      <c r="BP530" s="14" t="str">
        <f t="shared" si="22"/>
        <v/>
      </c>
      <c r="CB530" s="16" t="str">
        <f t="shared" si="33"/>
        <v/>
      </c>
      <c r="CC530" s="14" t="str">
        <f t="shared" si="31"/>
        <v/>
      </c>
      <c r="CD530" s="14" t="str">
        <f t="shared" si="23"/>
        <v/>
      </c>
    </row>
    <row r="531" spans="66:82" ht="13.2">
      <c r="BN531" s="16" t="str">
        <f t="shared" si="32"/>
        <v/>
      </c>
      <c r="BO531" s="14" t="str">
        <f t="shared" si="30"/>
        <v/>
      </c>
      <c r="BP531" s="14" t="str">
        <f t="shared" si="22"/>
        <v/>
      </c>
      <c r="CB531" s="16" t="str">
        <f t="shared" si="33"/>
        <v/>
      </c>
      <c r="CC531" s="14" t="str">
        <f t="shared" si="31"/>
        <v/>
      </c>
      <c r="CD531" s="14" t="str">
        <f t="shared" si="23"/>
        <v/>
      </c>
    </row>
    <row r="532" spans="66:82" ht="13.2">
      <c r="BN532" s="16" t="str">
        <f t="shared" si="32"/>
        <v/>
      </c>
      <c r="BO532" s="14" t="str">
        <f t="shared" si="30"/>
        <v/>
      </c>
      <c r="BP532" s="14" t="str">
        <f t="shared" si="22"/>
        <v/>
      </c>
      <c r="CB532" s="16" t="str">
        <f t="shared" si="33"/>
        <v/>
      </c>
      <c r="CC532" s="14" t="str">
        <f t="shared" si="31"/>
        <v/>
      </c>
      <c r="CD532" s="14" t="str">
        <f t="shared" si="23"/>
        <v/>
      </c>
    </row>
    <row r="533" spans="66:82" ht="13.2">
      <c r="BN533" s="16" t="str">
        <f t="shared" si="32"/>
        <v/>
      </c>
      <c r="BO533" s="14" t="str">
        <f t="shared" si="30"/>
        <v/>
      </c>
      <c r="BP533" s="14" t="str">
        <f t="shared" si="22"/>
        <v/>
      </c>
      <c r="CB533" s="16" t="str">
        <f t="shared" si="33"/>
        <v/>
      </c>
      <c r="CC533" s="14" t="str">
        <f t="shared" si="31"/>
        <v/>
      </c>
      <c r="CD533" s="14" t="str">
        <f t="shared" si="23"/>
        <v/>
      </c>
    </row>
    <row r="534" spans="66:82" ht="13.2">
      <c r="BN534" s="16" t="str">
        <f t="shared" si="32"/>
        <v/>
      </c>
      <c r="BO534" s="14" t="str">
        <f t="shared" si="30"/>
        <v/>
      </c>
      <c r="BP534" s="14" t="str">
        <f t="shared" si="22"/>
        <v/>
      </c>
      <c r="CB534" s="16" t="str">
        <f t="shared" si="33"/>
        <v/>
      </c>
      <c r="CC534" s="14" t="str">
        <f t="shared" si="31"/>
        <v/>
      </c>
      <c r="CD534" s="14" t="str">
        <f t="shared" si="23"/>
        <v/>
      </c>
    </row>
    <row r="535" spans="66:82" ht="13.2">
      <c r="BN535" s="16" t="str">
        <f t="shared" si="32"/>
        <v/>
      </c>
      <c r="BO535" s="14" t="str">
        <f t="shared" si="30"/>
        <v/>
      </c>
      <c r="BP535" s="14" t="str">
        <f t="shared" si="22"/>
        <v/>
      </c>
      <c r="CB535" s="16" t="str">
        <f t="shared" si="33"/>
        <v/>
      </c>
      <c r="CC535" s="14" t="str">
        <f t="shared" si="31"/>
        <v/>
      </c>
      <c r="CD535" s="14" t="str">
        <f t="shared" si="23"/>
        <v/>
      </c>
    </row>
    <row r="536" spans="66:82" ht="13.2">
      <c r="BN536" s="16" t="str">
        <f t="shared" si="32"/>
        <v/>
      </c>
      <c r="BO536" s="14" t="str">
        <f t="shared" si="30"/>
        <v/>
      </c>
      <c r="BP536" s="14" t="str">
        <f t="shared" si="22"/>
        <v/>
      </c>
      <c r="CB536" s="16" t="str">
        <f t="shared" si="33"/>
        <v/>
      </c>
      <c r="CC536" s="14" t="str">
        <f t="shared" si="31"/>
        <v/>
      </c>
      <c r="CD536" s="14" t="str">
        <f t="shared" si="23"/>
        <v/>
      </c>
    </row>
    <row r="537" spans="66:82" ht="13.2">
      <c r="BN537" s="16" t="str">
        <f t="shared" si="32"/>
        <v/>
      </c>
      <c r="BO537" s="14" t="str">
        <f t="shared" si="30"/>
        <v/>
      </c>
      <c r="BP537" s="14" t="str">
        <f t="shared" si="22"/>
        <v/>
      </c>
      <c r="CB537" s="16" t="str">
        <f t="shared" si="33"/>
        <v/>
      </c>
      <c r="CC537" s="14" t="str">
        <f t="shared" si="31"/>
        <v/>
      </c>
      <c r="CD537" s="14" t="str">
        <f t="shared" si="23"/>
        <v/>
      </c>
    </row>
    <row r="538" spans="66:82" ht="13.2">
      <c r="BN538" s="16" t="str">
        <f t="shared" si="32"/>
        <v/>
      </c>
      <c r="BO538" s="14" t="str">
        <f t="shared" si="30"/>
        <v/>
      </c>
      <c r="BP538" s="14" t="str">
        <f t="shared" si="22"/>
        <v/>
      </c>
      <c r="CB538" s="16" t="str">
        <f t="shared" si="33"/>
        <v/>
      </c>
      <c r="CC538" s="14" t="str">
        <f t="shared" si="31"/>
        <v/>
      </c>
      <c r="CD538" s="14" t="str">
        <f t="shared" si="23"/>
        <v/>
      </c>
    </row>
    <row r="539" spans="66:82" ht="13.2">
      <c r="BN539" s="16" t="str">
        <f t="shared" si="32"/>
        <v/>
      </c>
      <c r="BO539" s="14" t="str">
        <f t="shared" si="30"/>
        <v/>
      </c>
      <c r="BP539" s="14" t="str">
        <f t="shared" si="22"/>
        <v/>
      </c>
      <c r="CB539" s="16" t="str">
        <f t="shared" si="33"/>
        <v/>
      </c>
      <c r="CC539" s="14" t="str">
        <f t="shared" si="31"/>
        <v/>
      </c>
      <c r="CD539" s="14" t="str">
        <f t="shared" si="23"/>
        <v/>
      </c>
    </row>
    <row r="540" spans="66:82" ht="13.2">
      <c r="BN540" s="16" t="str">
        <f t="shared" si="32"/>
        <v/>
      </c>
      <c r="BO540" s="14" t="str">
        <f t="shared" si="30"/>
        <v/>
      </c>
      <c r="BP540" s="14" t="str">
        <f t="shared" si="22"/>
        <v/>
      </c>
      <c r="CB540" s="16" t="str">
        <f t="shared" si="33"/>
        <v/>
      </c>
      <c r="CC540" s="14" t="str">
        <f t="shared" si="31"/>
        <v/>
      </c>
      <c r="CD540" s="14" t="str">
        <f t="shared" si="23"/>
        <v/>
      </c>
    </row>
    <row r="541" spans="66:82" ht="13.2">
      <c r="BN541" s="16" t="str">
        <f t="shared" si="32"/>
        <v/>
      </c>
      <c r="BO541" s="14" t="str">
        <f t="shared" si="30"/>
        <v/>
      </c>
      <c r="BP541" s="14" t="str">
        <f t="shared" si="22"/>
        <v/>
      </c>
      <c r="CB541" s="16" t="str">
        <f t="shared" si="33"/>
        <v/>
      </c>
      <c r="CC541" s="14" t="str">
        <f t="shared" si="31"/>
        <v/>
      </c>
      <c r="CD541" s="14" t="str">
        <f t="shared" si="23"/>
        <v/>
      </c>
    </row>
    <row r="542" spans="66:82" ht="13.2">
      <c r="BN542" s="16" t="str">
        <f t="shared" si="32"/>
        <v/>
      </c>
      <c r="BO542" s="14" t="str">
        <f t="shared" si="30"/>
        <v/>
      </c>
      <c r="BP542" s="14" t="str">
        <f t="shared" si="22"/>
        <v/>
      </c>
      <c r="CB542" s="16" t="str">
        <f t="shared" si="33"/>
        <v/>
      </c>
      <c r="CC542" s="14" t="str">
        <f t="shared" si="31"/>
        <v/>
      </c>
      <c r="CD542" s="14" t="str">
        <f t="shared" si="23"/>
        <v/>
      </c>
    </row>
    <row r="543" spans="66:82" ht="13.2">
      <c r="BN543" s="16" t="str">
        <f t="shared" si="32"/>
        <v/>
      </c>
      <c r="BO543" s="14" t="str">
        <f t="shared" si="30"/>
        <v/>
      </c>
      <c r="BP543" s="14" t="str">
        <f t="shared" si="22"/>
        <v/>
      </c>
      <c r="CB543" s="16" t="str">
        <f t="shared" si="33"/>
        <v/>
      </c>
      <c r="CC543" s="14" t="str">
        <f t="shared" si="31"/>
        <v/>
      </c>
      <c r="CD543" s="14" t="str">
        <f t="shared" si="23"/>
        <v/>
      </c>
    </row>
    <row r="544" spans="66:82" ht="13.2">
      <c r="BN544" s="16" t="str">
        <f t="shared" si="32"/>
        <v/>
      </c>
      <c r="BO544" s="14" t="str">
        <f t="shared" si="30"/>
        <v/>
      </c>
      <c r="BP544" s="14" t="str">
        <f t="shared" si="22"/>
        <v/>
      </c>
      <c r="CB544" s="16" t="str">
        <f t="shared" si="33"/>
        <v/>
      </c>
      <c r="CC544" s="14" t="str">
        <f t="shared" si="31"/>
        <v/>
      </c>
      <c r="CD544" s="14" t="str">
        <f t="shared" si="23"/>
        <v/>
      </c>
    </row>
    <row r="545" spans="66:82" ht="13.2">
      <c r="BN545" s="16" t="str">
        <f t="shared" si="32"/>
        <v/>
      </c>
      <c r="BO545" s="14" t="str">
        <f t="shared" si="30"/>
        <v/>
      </c>
      <c r="BP545" s="14" t="str">
        <f t="shared" si="22"/>
        <v/>
      </c>
      <c r="CB545" s="16" t="str">
        <f t="shared" si="33"/>
        <v/>
      </c>
      <c r="CC545" s="14" t="str">
        <f t="shared" si="31"/>
        <v/>
      </c>
      <c r="CD545" s="14" t="str">
        <f t="shared" si="23"/>
        <v/>
      </c>
    </row>
    <row r="546" spans="66:82" ht="13.2">
      <c r="BN546" s="16" t="str">
        <f t="shared" si="32"/>
        <v/>
      </c>
      <c r="BO546" s="14" t="str">
        <f t="shared" si="30"/>
        <v/>
      </c>
      <c r="BP546" s="14" t="str">
        <f t="shared" si="22"/>
        <v/>
      </c>
      <c r="CB546" s="16" t="str">
        <f t="shared" si="33"/>
        <v/>
      </c>
      <c r="CC546" s="14" t="str">
        <f t="shared" si="31"/>
        <v/>
      </c>
      <c r="CD546" s="14" t="str">
        <f t="shared" si="23"/>
        <v/>
      </c>
    </row>
    <row r="547" spans="66:82" ht="13.2">
      <c r="BN547" s="16" t="str">
        <f t="shared" si="32"/>
        <v/>
      </c>
      <c r="BO547" s="14" t="str">
        <f t="shared" si="30"/>
        <v/>
      </c>
      <c r="BP547" s="14" t="str">
        <f t="shared" si="22"/>
        <v/>
      </c>
      <c r="CB547" s="16" t="str">
        <f t="shared" si="33"/>
        <v/>
      </c>
      <c r="CC547" s="14" t="str">
        <f t="shared" si="31"/>
        <v/>
      </c>
      <c r="CD547" s="14" t="str">
        <f t="shared" si="23"/>
        <v/>
      </c>
    </row>
    <row r="548" spans="66:82" ht="13.2">
      <c r="BN548" s="16" t="str">
        <f t="shared" si="32"/>
        <v/>
      </c>
      <c r="BO548" s="14" t="str">
        <f t="shared" si="30"/>
        <v/>
      </c>
      <c r="BP548" s="14" t="str">
        <f t="shared" si="22"/>
        <v/>
      </c>
      <c r="CB548" s="16" t="str">
        <f t="shared" si="33"/>
        <v/>
      </c>
      <c r="CC548" s="14" t="str">
        <f t="shared" si="31"/>
        <v/>
      </c>
      <c r="CD548" s="14" t="str">
        <f t="shared" si="23"/>
        <v/>
      </c>
    </row>
    <row r="549" spans="66:82" ht="13.2">
      <c r="BN549" s="16" t="str">
        <f t="shared" si="32"/>
        <v/>
      </c>
      <c r="BO549" s="14" t="str">
        <f t="shared" si="30"/>
        <v/>
      </c>
      <c r="BP549" s="14" t="str">
        <f t="shared" si="22"/>
        <v/>
      </c>
      <c r="CB549" s="16" t="str">
        <f t="shared" si="33"/>
        <v/>
      </c>
      <c r="CC549" s="14" t="str">
        <f t="shared" si="31"/>
        <v/>
      </c>
      <c r="CD549" s="14" t="str">
        <f t="shared" si="23"/>
        <v/>
      </c>
    </row>
    <row r="550" spans="66:82" ht="13.2">
      <c r="BN550" s="16" t="str">
        <f t="shared" si="32"/>
        <v/>
      </c>
      <c r="BO550" s="14" t="str">
        <f t="shared" si="30"/>
        <v/>
      </c>
      <c r="BP550" s="14" t="str">
        <f t="shared" si="22"/>
        <v/>
      </c>
      <c r="CB550" s="16" t="str">
        <f t="shared" si="33"/>
        <v/>
      </c>
      <c r="CC550" s="14" t="str">
        <f t="shared" si="31"/>
        <v/>
      </c>
      <c r="CD550" s="14" t="str">
        <f t="shared" si="23"/>
        <v/>
      </c>
    </row>
    <row r="551" spans="66:82" ht="13.2">
      <c r="BN551" s="16" t="str">
        <f t="shared" si="32"/>
        <v/>
      </c>
      <c r="BO551" s="14" t="str">
        <f t="shared" si="30"/>
        <v/>
      </c>
      <c r="BP551" s="14" t="str">
        <f t="shared" si="22"/>
        <v/>
      </c>
      <c r="CB551" s="16" t="str">
        <f t="shared" si="33"/>
        <v/>
      </c>
      <c r="CC551" s="14" t="str">
        <f t="shared" si="31"/>
        <v/>
      </c>
      <c r="CD551" s="14" t="str">
        <f t="shared" si="23"/>
        <v/>
      </c>
    </row>
    <row r="552" spans="66:82" ht="13.2">
      <c r="BN552" s="16" t="str">
        <f t="shared" si="32"/>
        <v/>
      </c>
      <c r="BO552" s="14" t="str">
        <f t="shared" si="30"/>
        <v/>
      </c>
      <c r="BP552" s="14" t="str">
        <f t="shared" si="22"/>
        <v/>
      </c>
      <c r="CB552" s="16" t="str">
        <f t="shared" si="33"/>
        <v/>
      </c>
      <c r="CC552" s="14" t="str">
        <f t="shared" si="31"/>
        <v/>
      </c>
      <c r="CD552" s="14" t="str">
        <f t="shared" si="23"/>
        <v/>
      </c>
    </row>
    <row r="553" spans="66:82" ht="13.2">
      <c r="BN553" s="16" t="str">
        <f t="shared" si="32"/>
        <v/>
      </c>
      <c r="BO553" s="14" t="str">
        <f t="shared" si="30"/>
        <v/>
      </c>
      <c r="BP553" s="14" t="str">
        <f t="shared" si="22"/>
        <v/>
      </c>
      <c r="CB553" s="16" t="str">
        <f t="shared" si="33"/>
        <v/>
      </c>
      <c r="CC553" s="14" t="str">
        <f t="shared" si="31"/>
        <v/>
      </c>
      <c r="CD553" s="14" t="str">
        <f t="shared" si="23"/>
        <v/>
      </c>
    </row>
    <row r="554" spans="66:82" ht="13.2">
      <c r="BN554" s="16" t="str">
        <f t="shared" si="32"/>
        <v/>
      </c>
      <c r="BO554" s="14" t="str">
        <f t="shared" si="30"/>
        <v/>
      </c>
      <c r="BP554" s="14" t="str">
        <f t="shared" si="22"/>
        <v/>
      </c>
      <c r="CB554" s="16" t="str">
        <f t="shared" si="33"/>
        <v/>
      </c>
      <c r="CC554" s="14" t="str">
        <f t="shared" si="31"/>
        <v/>
      </c>
      <c r="CD554" s="14" t="str">
        <f t="shared" si="23"/>
        <v/>
      </c>
    </row>
    <row r="555" spans="66:82" ht="13.2">
      <c r="BN555" s="16" t="str">
        <f t="shared" si="32"/>
        <v/>
      </c>
      <c r="BO555" s="14" t="str">
        <f t="shared" si="30"/>
        <v/>
      </c>
      <c r="BP555" s="14" t="str">
        <f t="shared" si="22"/>
        <v/>
      </c>
      <c r="CB555" s="16" t="str">
        <f t="shared" si="33"/>
        <v/>
      </c>
      <c r="CC555" s="14" t="str">
        <f t="shared" si="31"/>
        <v/>
      </c>
      <c r="CD555" s="14" t="str">
        <f t="shared" si="23"/>
        <v/>
      </c>
    </row>
    <row r="556" spans="66:82" ht="13.2">
      <c r="BN556" s="16" t="str">
        <f t="shared" si="32"/>
        <v/>
      </c>
      <c r="BO556" s="14" t="str">
        <f t="shared" si="30"/>
        <v/>
      </c>
      <c r="BP556" s="14" t="str">
        <f t="shared" si="22"/>
        <v/>
      </c>
      <c r="CB556" s="16" t="str">
        <f t="shared" si="33"/>
        <v/>
      </c>
      <c r="CC556" s="14" t="str">
        <f t="shared" si="31"/>
        <v/>
      </c>
      <c r="CD556" s="14" t="str">
        <f t="shared" si="23"/>
        <v/>
      </c>
    </row>
    <row r="557" spans="66:82" ht="13.2">
      <c r="BN557" s="16" t="str">
        <f t="shared" si="32"/>
        <v/>
      </c>
      <c r="BO557" s="14" t="str">
        <f t="shared" si="30"/>
        <v/>
      </c>
      <c r="BP557" s="14" t="str">
        <f t="shared" si="22"/>
        <v/>
      </c>
      <c r="CB557" s="16" t="str">
        <f t="shared" si="33"/>
        <v/>
      </c>
      <c r="CC557" s="14" t="str">
        <f t="shared" si="31"/>
        <v/>
      </c>
      <c r="CD557" s="14" t="str">
        <f t="shared" si="23"/>
        <v/>
      </c>
    </row>
    <row r="558" spans="66:82" ht="13.2">
      <c r="BN558" s="16" t="str">
        <f t="shared" si="32"/>
        <v/>
      </c>
      <c r="BO558" s="14" t="str">
        <f t="shared" si="30"/>
        <v/>
      </c>
      <c r="BP558" s="14" t="str">
        <f t="shared" si="22"/>
        <v/>
      </c>
      <c r="CB558" s="16" t="str">
        <f t="shared" si="33"/>
        <v/>
      </c>
      <c r="CC558" s="14" t="str">
        <f t="shared" si="31"/>
        <v/>
      </c>
      <c r="CD558" s="14" t="str">
        <f t="shared" si="23"/>
        <v/>
      </c>
    </row>
    <row r="559" spans="66:82" ht="13.2">
      <c r="BN559" s="16" t="str">
        <f t="shared" si="32"/>
        <v/>
      </c>
      <c r="BO559" s="14" t="str">
        <f t="shared" si="30"/>
        <v/>
      </c>
      <c r="BP559" s="14" t="str">
        <f t="shared" si="22"/>
        <v/>
      </c>
      <c r="CB559" s="16" t="str">
        <f t="shared" si="33"/>
        <v/>
      </c>
      <c r="CC559" s="14" t="str">
        <f t="shared" si="31"/>
        <v/>
      </c>
      <c r="CD559" s="14" t="str">
        <f t="shared" si="23"/>
        <v/>
      </c>
    </row>
    <row r="560" spans="66:82" ht="13.2">
      <c r="BN560" s="16" t="str">
        <f t="shared" si="32"/>
        <v/>
      </c>
      <c r="BO560" s="14" t="str">
        <f t="shared" si="30"/>
        <v/>
      </c>
      <c r="BP560" s="14" t="str">
        <f t="shared" si="22"/>
        <v/>
      </c>
      <c r="CB560" s="16" t="str">
        <f t="shared" si="33"/>
        <v/>
      </c>
      <c r="CC560" s="14" t="str">
        <f t="shared" si="31"/>
        <v/>
      </c>
      <c r="CD560" s="14" t="str">
        <f t="shared" si="23"/>
        <v/>
      </c>
    </row>
    <row r="561" spans="66:82" ht="13.2">
      <c r="BN561" s="16" t="str">
        <f t="shared" si="32"/>
        <v/>
      </c>
      <c r="BO561" s="14" t="str">
        <f t="shared" si="30"/>
        <v/>
      </c>
      <c r="BP561" s="14" t="str">
        <f t="shared" si="22"/>
        <v/>
      </c>
      <c r="CB561" s="16" t="str">
        <f t="shared" si="33"/>
        <v/>
      </c>
      <c r="CC561" s="14" t="str">
        <f t="shared" si="31"/>
        <v/>
      </c>
      <c r="CD561" s="14" t="str">
        <f t="shared" si="23"/>
        <v/>
      </c>
    </row>
    <row r="562" spans="66:82" ht="13.2">
      <c r="BN562" s="16" t="str">
        <f t="shared" si="32"/>
        <v/>
      </c>
      <c r="BO562" s="14" t="str">
        <f t="shared" si="30"/>
        <v/>
      </c>
      <c r="BP562" s="14" t="str">
        <f t="shared" si="22"/>
        <v/>
      </c>
      <c r="CB562" s="16" t="str">
        <f t="shared" si="33"/>
        <v/>
      </c>
      <c r="CC562" s="14" t="str">
        <f t="shared" si="31"/>
        <v/>
      </c>
      <c r="CD562" s="14" t="str">
        <f t="shared" si="23"/>
        <v/>
      </c>
    </row>
    <row r="563" spans="66:82" ht="13.2">
      <c r="BN563" s="16" t="str">
        <f t="shared" si="32"/>
        <v/>
      </c>
      <c r="BO563" s="14" t="str">
        <f t="shared" si="30"/>
        <v/>
      </c>
      <c r="BP563" s="14" t="str">
        <f t="shared" si="22"/>
        <v/>
      </c>
      <c r="CB563" s="16" t="str">
        <f t="shared" si="33"/>
        <v/>
      </c>
      <c r="CC563" s="14" t="str">
        <f t="shared" si="31"/>
        <v/>
      </c>
      <c r="CD563" s="14" t="str">
        <f t="shared" si="23"/>
        <v/>
      </c>
    </row>
    <row r="564" spans="66:82" ht="13.2">
      <c r="BN564" s="16" t="str">
        <f t="shared" si="32"/>
        <v/>
      </c>
      <c r="BO564" s="14" t="str">
        <f t="shared" si="30"/>
        <v/>
      </c>
      <c r="BP564" s="14" t="str">
        <f t="shared" si="22"/>
        <v/>
      </c>
      <c r="CB564" s="16" t="str">
        <f t="shared" si="33"/>
        <v/>
      </c>
      <c r="CC564" s="14" t="str">
        <f t="shared" si="31"/>
        <v/>
      </c>
      <c r="CD564" s="14" t="str">
        <f t="shared" si="23"/>
        <v/>
      </c>
    </row>
    <row r="565" spans="66:82" ht="13.2">
      <c r="BN565" s="16" t="str">
        <f t="shared" si="32"/>
        <v/>
      </c>
      <c r="BO565" s="14" t="str">
        <f t="shared" si="30"/>
        <v/>
      </c>
      <c r="BP565" s="14" t="str">
        <f t="shared" si="22"/>
        <v/>
      </c>
      <c r="CB565" s="16" t="str">
        <f t="shared" si="33"/>
        <v/>
      </c>
      <c r="CC565" s="14" t="str">
        <f t="shared" si="31"/>
        <v/>
      </c>
      <c r="CD565" s="14" t="str">
        <f t="shared" si="23"/>
        <v/>
      </c>
    </row>
    <row r="566" spans="66:82" ht="13.2">
      <c r="BN566" s="16" t="str">
        <f t="shared" si="32"/>
        <v/>
      </c>
      <c r="BO566" s="14" t="str">
        <f t="shared" si="30"/>
        <v/>
      </c>
      <c r="BP566" s="14" t="str">
        <f t="shared" si="22"/>
        <v/>
      </c>
      <c r="CB566" s="16" t="str">
        <f t="shared" si="33"/>
        <v/>
      </c>
      <c r="CC566" s="14" t="str">
        <f t="shared" si="31"/>
        <v/>
      </c>
      <c r="CD566" s="14" t="str">
        <f t="shared" si="23"/>
        <v/>
      </c>
    </row>
    <row r="567" spans="66:82" ht="13.2">
      <c r="BN567" s="16" t="str">
        <f t="shared" si="32"/>
        <v/>
      </c>
      <c r="BO567" s="14" t="str">
        <f t="shared" si="30"/>
        <v/>
      </c>
      <c r="BP567" s="14" t="str">
        <f t="shared" ref="BP567:BP821" si="34">IF(BO567="","", INDEX($AI$86:$AJ$145,MATCH($AI$1,$AI$86:$AI$145,0),2))</f>
        <v/>
      </c>
      <c r="CB567" s="16" t="str">
        <f t="shared" si="33"/>
        <v/>
      </c>
      <c r="CC567" s="14" t="str">
        <f t="shared" si="31"/>
        <v/>
      </c>
      <c r="CD567" s="14" t="str">
        <f t="shared" ref="CD567:CD821" si="35">IF(CC567="","", INDEX($AL$86:$AM$145,MATCH($AI$1,$AL$86:$AL$145,0),2))</f>
        <v/>
      </c>
    </row>
    <row r="568" spans="66:82" ht="13.2">
      <c r="BN568" s="16" t="str">
        <f t="shared" si="32"/>
        <v/>
      </c>
      <c r="BO568" s="14" t="str">
        <f t="shared" ref="BO568:BO822" si="36">IF(BM568="","",$BM568+$BO567)</f>
        <v/>
      </c>
      <c r="BP568" s="14" t="str">
        <f t="shared" si="34"/>
        <v/>
      </c>
      <c r="CB568" s="16" t="str">
        <f t="shared" si="33"/>
        <v/>
      </c>
      <c r="CC568" s="14" t="str">
        <f t="shared" si="31"/>
        <v/>
      </c>
      <c r="CD568" s="14" t="str">
        <f t="shared" si="35"/>
        <v/>
      </c>
    </row>
    <row r="569" spans="66:82" ht="13.2">
      <c r="BN569" s="16" t="str">
        <f t="shared" si="32"/>
        <v/>
      </c>
      <c r="BO569" s="14" t="str">
        <f t="shared" si="36"/>
        <v/>
      </c>
      <c r="BP569" s="14" t="str">
        <f t="shared" si="34"/>
        <v/>
      </c>
      <c r="CB569" s="16" t="str">
        <f t="shared" si="33"/>
        <v/>
      </c>
      <c r="CC569" s="14" t="str">
        <f t="shared" si="31"/>
        <v/>
      </c>
      <c r="CD569" s="14" t="str">
        <f t="shared" si="35"/>
        <v/>
      </c>
    </row>
    <row r="570" spans="66:82" ht="13.2">
      <c r="BN570" s="16" t="str">
        <f t="shared" si="32"/>
        <v/>
      </c>
      <c r="BO570" s="14" t="str">
        <f t="shared" si="36"/>
        <v/>
      </c>
      <c r="BP570" s="14" t="str">
        <f t="shared" si="34"/>
        <v/>
      </c>
      <c r="CB570" s="16" t="str">
        <f t="shared" si="33"/>
        <v/>
      </c>
      <c r="CC570" s="14" t="str">
        <f t="shared" si="31"/>
        <v/>
      </c>
      <c r="CD570" s="14" t="str">
        <f t="shared" si="35"/>
        <v/>
      </c>
    </row>
    <row r="571" spans="66:82" ht="13.2">
      <c r="BN571" s="16" t="str">
        <f t="shared" si="32"/>
        <v/>
      </c>
      <c r="BO571" s="14" t="str">
        <f t="shared" si="36"/>
        <v/>
      </c>
      <c r="BP571" s="14" t="str">
        <f t="shared" si="34"/>
        <v/>
      </c>
      <c r="CB571" s="16" t="str">
        <f t="shared" si="33"/>
        <v/>
      </c>
      <c r="CC571" s="14" t="str">
        <f t="shared" si="31"/>
        <v/>
      </c>
      <c r="CD571" s="14" t="str">
        <f t="shared" si="35"/>
        <v/>
      </c>
    </row>
    <row r="572" spans="66:82" ht="13.2">
      <c r="BN572" s="16" t="str">
        <f t="shared" si="32"/>
        <v/>
      </c>
      <c r="BO572" s="14" t="str">
        <f t="shared" si="36"/>
        <v/>
      </c>
      <c r="BP572" s="14" t="str">
        <f t="shared" si="34"/>
        <v/>
      </c>
      <c r="CB572" s="16" t="str">
        <f t="shared" si="33"/>
        <v/>
      </c>
      <c r="CC572" s="14" t="str">
        <f t="shared" si="31"/>
        <v/>
      </c>
      <c r="CD572" s="14" t="str">
        <f t="shared" si="35"/>
        <v/>
      </c>
    </row>
    <row r="573" spans="66:82" ht="13.2">
      <c r="BN573" s="16" t="str">
        <f t="shared" si="32"/>
        <v/>
      </c>
      <c r="BO573" s="14" t="str">
        <f t="shared" si="36"/>
        <v/>
      </c>
      <c r="BP573" s="14" t="str">
        <f t="shared" si="34"/>
        <v/>
      </c>
      <c r="CB573" s="16" t="str">
        <f t="shared" si="33"/>
        <v/>
      </c>
      <c r="CC573" s="14" t="str">
        <f t="shared" si="31"/>
        <v/>
      </c>
      <c r="CD573" s="14" t="str">
        <f t="shared" si="35"/>
        <v/>
      </c>
    </row>
    <row r="574" spans="66:82" ht="13.2">
      <c r="BN574" s="16" t="str">
        <f t="shared" si="32"/>
        <v/>
      </c>
      <c r="BO574" s="14" t="str">
        <f t="shared" si="36"/>
        <v/>
      </c>
      <c r="BP574" s="14" t="str">
        <f t="shared" si="34"/>
        <v/>
      </c>
      <c r="CB574" s="16" t="str">
        <f t="shared" si="33"/>
        <v/>
      </c>
      <c r="CC574" s="14" t="str">
        <f t="shared" si="31"/>
        <v/>
      </c>
      <c r="CD574" s="14" t="str">
        <f t="shared" si="35"/>
        <v/>
      </c>
    </row>
    <row r="575" spans="66:82" ht="13.2">
      <c r="BN575" s="16" t="str">
        <f t="shared" si="32"/>
        <v/>
      </c>
      <c r="BO575" s="14" t="str">
        <f t="shared" si="36"/>
        <v/>
      </c>
      <c r="BP575" s="14" t="str">
        <f t="shared" si="34"/>
        <v/>
      </c>
      <c r="CB575" s="16" t="str">
        <f t="shared" si="33"/>
        <v/>
      </c>
      <c r="CC575" s="14" t="str">
        <f t="shared" si="31"/>
        <v/>
      </c>
      <c r="CD575" s="14" t="str">
        <f t="shared" si="35"/>
        <v/>
      </c>
    </row>
    <row r="576" spans="66:82" ht="13.2">
      <c r="BN576" s="16" t="str">
        <f t="shared" si="32"/>
        <v/>
      </c>
      <c r="BO576" s="14" t="str">
        <f t="shared" si="36"/>
        <v/>
      </c>
      <c r="BP576" s="14" t="str">
        <f t="shared" si="34"/>
        <v/>
      </c>
      <c r="CB576" s="16" t="str">
        <f t="shared" si="33"/>
        <v/>
      </c>
      <c r="CC576" s="14" t="str">
        <f t="shared" si="31"/>
        <v/>
      </c>
      <c r="CD576" s="14" t="str">
        <f t="shared" si="35"/>
        <v/>
      </c>
    </row>
    <row r="577" spans="66:82" ht="13.2">
      <c r="BN577" s="16" t="str">
        <f t="shared" si="32"/>
        <v/>
      </c>
      <c r="BO577" s="14" t="str">
        <f t="shared" si="36"/>
        <v/>
      </c>
      <c r="BP577" s="14" t="str">
        <f t="shared" si="34"/>
        <v/>
      </c>
      <c r="CB577" s="16" t="str">
        <f t="shared" si="33"/>
        <v/>
      </c>
      <c r="CC577" s="14" t="str">
        <f t="shared" si="31"/>
        <v/>
      </c>
      <c r="CD577" s="14" t="str">
        <f t="shared" si="35"/>
        <v/>
      </c>
    </row>
    <row r="578" spans="66:82" ht="13.2">
      <c r="BN578" s="16" t="str">
        <f t="shared" si="32"/>
        <v/>
      </c>
      <c r="BO578" s="14" t="str">
        <f t="shared" si="36"/>
        <v/>
      </c>
      <c r="BP578" s="14" t="str">
        <f t="shared" si="34"/>
        <v/>
      </c>
      <c r="CB578" s="16" t="str">
        <f t="shared" si="33"/>
        <v/>
      </c>
      <c r="CC578" s="14" t="str">
        <f t="shared" si="31"/>
        <v/>
      </c>
      <c r="CD578" s="14" t="str">
        <f t="shared" si="35"/>
        <v/>
      </c>
    </row>
    <row r="579" spans="66:82" ht="13.2">
      <c r="BN579" s="16" t="str">
        <f t="shared" si="32"/>
        <v/>
      </c>
      <c r="BO579" s="14" t="str">
        <f t="shared" si="36"/>
        <v/>
      </c>
      <c r="BP579" s="14" t="str">
        <f t="shared" si="34"/>
        <v/>
      </c>
      <c r="CB579" s="16" t="str">
        <f t="shared" si="33"/>
        <v/>
      </c>
      <c r="CC579" s="14" t="str">
        <f t="shared" si="31"/>
        <v/>
      </c>
      <c r="CD579" s="14" t="str">
        <f t="shared" si="35"/>
        <v/>
      </c>
    </row>
    <row r="580" spans="66:82" ht="13.2">
      <c r="BN580" s="16" t="str">
        <f t="shared" si="32"/>
        <v/>
      </c>
      <c r="BO580" s="14" t="str">
        <f t="shared" si="36"/>
        <v/>
      </c>
      <c r="BP580" s="14" t="str">
        <f t="shared" si="34"/>
        <v/>
      </c>
      <c r="CB580" s="16" t="str">
        <f t="shared" si="33"/>
        <v/>
      </c>
      <c r="CC580" s="14" t="str">
        <f t="shared" si="31"/>
        <v/>
      </c>
      <c r="CD580" s="14" t="str">
        <f t="shared" si="35"/>
        <v/>
      </c>
    </row>
    <row r="581" spans="66:82" ht="13.2">
      <c r="BN581" s="16" t="str">
        <f t="shared" si="32"/>
        <v/>
      </c>
      <c r="BO581" s="14" t="str">
        <f t="shared" si="36"/>
        <v/>
      </c>
      <c r="BP581" s="14" t="str">
        <f t="shared" si="34"/>
        <v/>
      </c>
      <c r="CB581" s="16" t="str">
        <f t="shared" si="33"/>
        <v/>
      </c>
      <c r="CC581" s="14" t="str">
        <f t="shared" si="31"/>
        <v/>
      </c>
      <c r="CD581" s="14" t="str">
        <f t="shared" si="35"/>
        <v/>
      </c>
    </row>
    <row r="582" spans="66:82" ht="13.2">
      <c r="BN582" s="16" t="str">
        <f t="shared" si="32"/>
        <v/>
      </c>
      <c r="BO582" s="14" t="str">
        <f t="shared" si="36"/>
        <v/>
      </c>
      <c r="BP582" s="14" t="str">
        <f t="shared" si="34"/>
        <v/>
      </c>
      <c r="CB582" s="16" t="str">
        <f t="shared" si="33"/>
        <v/>
      </c>
      <c r="CC582" s="14" t="str">
        <f t="shared" si="31"/>
        <v/>
      </c>
      <c r="CD582" s="14" t="str">
        <f t="shared" si="35"/>
        <v/>
      </c>
    </row>
    <row r="583" spans="66:82" ht="13.2">
      <c r="BN583" s="16" t="str">
        <f t="shared" si="32"/>
        <v/>
      </c>
      <c r="BO583" s="14" t="str">
        <f t="shared" si="36"/>
        <v/>
      </c>
      <c r="BP583" s="14" t="str">
        <f t="shared" si="34"/>
        <v/>
      </c>
      <c r="CB583" s="16" t="str">
        <f t="shared" si="33"/>
        <v/>
      </c>
      <c r="CC583" s="14" t="str">
        <f t="shared" si="31"/>
        <v/>
      </c>
      <c r="CD583" s="14" t="str">
        <f t="shared" si="35"/>
        <v/>
      </c>
    </row>
    <row r="584" spans="66:82" ht="13.2">
      <c r="BN584" s="16" t="str">
        <f t="shared" si="32"/>
        <v/>
      </c>
      <c r="BO584" s="14" t="str">
        <f t="shared" si="36"/>
        <v/>
      </c>
      <c r="BP584" s="14" t="str">
        <f t="shared" si="34"/>
        <v/>
      </c>
      <c r="CB584" s="16" t="str">
        <f t="shared" si="33"/>
        <v/>
      </c>
      <c r="CC584" s="14" t="str">
        <f t="shared" si="31"/>
        <v/>
      </c>
      <c r="CD584" s="14" t="str">
        <f t="shared" si="35"/>
        <v/>
      </c>
    </row>
    <row r="585" spans="66:82" ht="13.2">
      <c r="BN585" s="16" t="str">
        <f t="shared" si="32"/>
        <v/>
      </c>
      <c r="BO585" s="14" t="str">
        <f t="shared" si="36"/>
        <v/>
      </c>
      <c r="BP585" s="14" t="str">
        <f t="shared" si="34"/>
        <v/>
      </c>
      <c r="CB585" s="16" t="str">
        <f t="shared" si="33"/>
        <v/>
      </c>
      <c r="CC585" s="14" t="str">
        <f t="shared" si="31"/>
        <v/>
      </c>
      <c r="CD585" s="14" t="str">
        <f t="shared" si="35"/>
        <v/>
      </c>
    </row>
    <row r="586" spans="66:82" ht="13.2">
      <c r="BN586" s="16" t="str">
        <f t="shared" ref="BN586:BN649" si="37">IF(BE586="","",BE586)</f>
        <v/>
      </c>
      <c r="BO586" s="14" t="str">
        <f t="shared" si="36"/>
        <v/>
      </c>
      <c r="BP586" s="14" t="str">
        <f t="shared" si="34"/>
        <v/>
      </c>
      <c r="CB586" s="16" t="str">
        <f t="shared" ref="CB586:CB649" si="38">IF(Y586="","",Y586)</f>
        <v/>
      </c>
      <c r="CC586" s="14" t="str">
        <f t="shared" si="31"/>
        <v/>
      </c>
      <c r="CD586" s="14" t="str">
        <f t="shared" si="35"/>
        <v/>
      </c>
    </row>
    <row r="587" spans="66:82" ht="13.2">
      <c r="BN587" s="16" t="str">
        <f t="shared" si="37"/>
        <v/>
      </c>
      <c r="BO587" s="14" t="str">
        <f t="shared" si="36"/>
        <v/>
      </c>
      <c r="BP587" s="14" t="str">
        <f t="shared" si="34"/>
        <v/>
      </c>
      <c r="CB587" s="16" t="str">
        <f t="shared" si="38"/>
        <v/>
      </c>
      <c r="CC587" s="14" t="str">
        <f t="shared" si="31"/>
        <v/>
      </c>
      <c r="CD587" s="14" t="str">
        <f t="shared" si="35"/>
        <v/>
      </c>
    </row>
    <row r="588" spans="66:82" ht="13.2">
      <c r="BN588" s="16" t="str">
        <f t="shared" si="37"/>
        <v/>
      </c>
      <c r="BO588" s="14" t="str">
        <f t="shared" si="36"/>
        <v/>
      </c>
      <c r="BP588" s="14" t="str">
        <f t="shared" si="34"/>
        <v/>
      </c>
      <c r="CB588" s="16" t="str">
        <f t="shared" si="38"/>
        <v/>
      </c>
      <c r="CC588" s="14" t="str">
        <f t="shared" si="31"/>
        <v/>
      </c>
      <c r="CD588" s="14" t="str">
        <f t="shared" si="35"/>
        <v/>
      </c>
    </row>
    <row r="589" spans="66:82" ht="13.2">
      <c r="BN589" s="16" t="str">
        <f t="shared" si="37"/>
        <v/>
      </c>
      <c r="BO589" s="14" t="str">
        <f t="shared" si="36"/>
        <v/>
      </c>
      <c r="BP589" s="14" t="str">
        <f t="shared" si="34"/>
        <v/>
      </c>
      <c r="CB589" s="16" t="str">
        <f t="shared" si="38"/>
        <v/>
      </c>
      <c r="CC589" s="14" t="str">
        <f t="shared" si="31"/>
        <v/>
      </c>
      <c r="CD589" s="14" t="str">
        <f t="shared" si="35"/>
        <v/>
      </c>
    </row>
    <row r="590" spans="66:82" ht="13.2">
      <c r="BN590" s="16" t="str">
        <f t="shared" si="37"/>
        <v/>
      </c>
      <c r="BO590" s="14" t="str">
        <f t="shared" si="36"/>
        <v/>
      </c>
      <c r="BP590" s="14" t="str">
        <f t="shared" si="34"/>
        <v/>
      </c>
      <c r="CB590" s="16" t="str">
        <f t="shared" si="38"/>
        <v/>
      </c>
      <c r="CC590" s="14" t="str">
        <f t="shared" si="31"/>
        <v/>
      </c>
      <c r="CD590" s="14" t="str">
        <f t="shared" si="35"/>
        <v/>
      </c>
    </row>
    <row r="591" spans="66:82" ht="13.2">
      <c r="BN591" s="16" t="str">
        <f t="shared" si="37"/>
        <v/>
      </c>
      <c r="BO591" s="14" t="str">
        <f t="shared" si="36"/>
        <v/>
      </c>
      <c r="BP591" s="14" t="str">
        <f t="shared" si="34"/>
        <v/>
      </c>
      <c r="CB591" s="16" t="str">
        <f t="shared" si="38"/>
        <v/>
      </c>
      <c r="CC591" s="14" t="str">
        <f t="shared" si="31"/>
        <v/>
      </c>
      <c r="CD591" s="14" t="str">
        <f t="shared" si="35"/>
        <v/>
      </c>
    </row>
    <row r="592" spans="66:82" ht="13.2">
      <c r="BN592" s="16" t="str">
        <f t="shared" si="37"/>
        <v/>
      </c>
      <c r="BO592" s="14" t="str">
        <f t="shared" si="36"/>
        <v/>
      </c>
      <c r="BP592" s="14" t="str">
        <f t="shared" si="34"/>
        <v/>
      </c>
      <c r="CB592" s="16" t="str">
        <f t="shared" si="38"/>
        <v/>
      </c>
      <c r="CC592" s="14" t="str">
        <f t="shared" si="31"/>
        <v/>
      </c>
      <c r="CD592" s="14" t="str">
        <f t="shared" si="35"/>
        <v/>
      </c>
    </row>
    <row r="593" spans="66:82" ht="13.2">
      <c r="BN593" s="16" t="str">
        <f t="shared" si="37"/>
        <v/>
      </c>
      <c r="BO593" s="14" t="str">
        <f t="shared" si="36"/>
        <v/>
      </c>
      <c r="BP593" s="14" t="str">
        <f t="shared" si="34"/>
        <v/>
      </c>
      <c r="CB593" s="16" t="str">
        <f t="shared" si="38"/>
        <v/>
      </c>
      <c r="CC593" s="14" t="str">
        <f t="shared" si="31"/>
        <v/>
      </c>
      <c r="CD593" s="14" t="str">
        <f t="shared" si="35"/>
        <v/>
      </c>
    </row>
    <row r="594" spans="66:82" ht="13.2">
      <c r="BN594" s="16" t="str">
        <f t="shared" si="37"/>
        <v/>
      </c>
      <c r="BO594" s="14" t="str">
        <f t="shared" si="36"/>
        <v/>
      </c>
      <c r="BP594" s="14" t="str">
        <f t="shared" si="34"/>
        <v/>
      </c>
      <c r="CB594" s="16" t="str">
        <f t="shared" si="38"/>
        <v/>
      </c>
      <c r="CC594" s="14" t="str">
        <f t="shared" si="31"/>
        <v/>
      </c>
      <c r="CD594" s="14" t="str">
        <f t="shared" si="35"/>
        <v/>
      </c>
    </row>
    <row r="595" spans="66:82" ht="13.2">
      <c r="BN595" s="16" t="str">
        <f t="shared" si="37"/>
        <v/>
      </c>
      <c r="BO595" s="14" t="str">
        <f t="shared" si="36"/>
        <v/>
      </c>
      <c r="BP595" s="14" t="str">
        <f t="shared" si="34"/>
        <v/>
      </c>
      <c r="CB595" s="16" t="str">
        <f t="shared" si="38"/>
        <v/>
      </c>
      <c r="CC595" s="14" t="str">
        <f t="shared" si="31"/>
        <v/>
      </c>
      <c r="CD595" s="14" t="str">
        <f t="shared" si="35"/>
        <v/>
      </c>
    </row>
    <row r="596" spans="66:82" ht="13.2">
      <c r="BN596" s="16" t="str">
        <f t="shared" si="37"/>
        <v/>
      </c>
      <c r="BO596" s="14" t="str">
        <f t="shared" si="36"/>
        <v/>
      </c>
      <c r="BP596" s="14" t="str">
        <f t="shared" si="34"/>
        <v/>
      </c>
      <c r="CB596" s="16" t="str">
        <f t="shared" si="38"/>
        <v/>
      </c>
      <c r="CC596" s="14" t="str">
        <f t="shared" si="31"/>
        <v/>
      </c>
      <c r="CD596" s="14" t="str">
        <f t="shared" si="35"/>
        <v/>
      </c>
    </row>
    <row r="597" spans="66:82" ht="13.2">
      <c r="BN597" s="16" t="str">
        <f t="shared" si="37"/>
        <v/>
      </c>
      <c r="BO597" s="14" t="str">
        <f t="shared" si="36"/>
        <v/>
      </c>
      <c r="BP597" s="14" t="str">
        <f t="shared" si="34"/>
        <v/>
      </c>
      <c r="CB597" s="16" t="str">
        <f t="shared" si="38"/>
        <v/>
      </c>
      <c r="CC597" s="14" t="str">
        <f t="shared" si="31"/>
        <v/>
      </c>
      <c r="CD597" s="14" t="str">
        <f t="shared" si="35"/>
        <v/>
      </c>
    </row>
    <row r="598" spans="66:82" ht="13.2">
      <c r="BN598" s="16" t="str">
        <f t="shared" si="37"/>
        <v/>
      </c>
      <c r="BO598" s="14" t="str">
        <f t="shared" si="36"/>
        <v/>
      </c>
      <c r="BP598" s="14" t="str">
        <f t="shared" si="34"/>
        <v/>
      </c>
      <c r="CB598" s="16" t="str">
        <f t="shared" si="38"/>
        <v/>
      </c>
      <c r="CC598" s="14" t="str">
        <f t="shared" si="31"/>
        <v/>
      </c>
      <c r="CD598" s="14" t="str">
        <f t="shared" si="35"/>
        <v/>
      </c>
    </row>
    <row r="599" spans="66:82" ht="13.2">
      <c r="BN599" s="16" t="str">
        <f t="shared" si="37"/>
        <v/>
      </c>
      <c r="BO599" s="14" t="str">
        <f t="shared" si="36"/>
        <v/>
      </c>
      <c r="BP599" s="14" t="str">
        <f t="shared" si="34"/>
        <v/>
      </c>
      <c r="CB599" s="16" t="str">
        <f t="shared" si="38"/>
        <v/>
      </c>
      <c r="CC599" s="14" t="str">
        <f t="shared" si="31"/>
        <v/>
      </c>
      <c r="CD599" s="14" t="str">
        <f t="shared" si="35"/>
        <v/>
      </c>
    </row>
    <row r="600" spans="66:82" ht="13.2">
      <c r="BN600" s="16" t="str">
        <f t="shared" si="37"/>
        <v/>
      </c>
      <c r="BO600" s="14" t="str">
        <f t="shared" si="36"/>
        <v/>
      </c>
      <c r="BP600" s="14" t="str">
        <f t="shared" si="34"/>
        <v/>
      </c>
      <c r="CB600" s="16" t="str">
        <f t="shared" si="38"/>
        <v/>
      </c>
      <c r="CC600" s="14" t="str">
        <f t="shared" si="31"/>
        <v/>
      </c>
      <c r="CD600" s="14" t="str">
        <f t="shared" si="35"/>
        <v/>
      </c>
    </row>
    <row r="601" spans="66:82" ht="13.2">
      <c r="BN601" s="16" t="str">
        <f t="shared" si="37"/>
        <v/>
      </c>
      <c r="BO601" s="14" t="str">
        <f t="shared" si="36"/>
        <v/>
      </c>
      <c r="BP601" s="14" t="str">
        <f t="shared" si="34"/>
        <v/>
      </c>
      <c r="CB601" s="16" t="str">
        <f t="shared" si="38"/>
        <v/>
      </c>
      <c r="CC601" s="14" t="str">
        <f t="shared" si="31"/>
        <v/>
      </c>
      <c r="CD601" s="14" t="str">
        <f t="shared" si="35"/>
        <v/>
      </c>
    </row>
    <row r="602" spans="66:82" ht="13.2">
      <c r="BN602" s="16" t="str">
        <f t="shared" si="37"/>
        <v/>
      </c>
      <c r="BO602" s="14" t="str">
        <f t="shared" si="36"/>
        <v/>
      </c>
      <c r="BP602" s="14" t="str">
        <f t="shared" si="34"/>
        <v/>
      </c>
      <c r="CB602" s="16" t="str">
        <f t="shared" si="38"/>
        <v/>
      </c>
      <c r="CC602" s="14" t="str">
        <f t="shared" si="31"/>
        <v/>
      </c>
      <c r="CD602" s="14" t="str">
        <f t="shared" si="35"/>
        <v/>
      </c>
    </row>
    <row r="603" spans="66:82" ht="13.2">
      <c r="BN603" s="16" t="str">
        <f t="shared" si="37"/>
        <v/>
      </c>
      <c r="BO603" s="14" t="str">
        <f t="shared" si="36"/>
        <v/>
      </c>
      <c r="BP603" s="14" t="str">
        <f t="shared" si="34"/>
        <v/>
      </c>
      <c r="CB603" s="16" t="str">
        <f t="shared" si="38"/>
        <v/>
      </c>
      <c r="CC603" s="14" t="str">
        <f t="shared" si="31"/>
        <v/>
      </c>
      <c r="CD603" s="14" t="str">
        <f t="shared" si="35"/>
        <v/>
      </c>
    </row>
    <row r="604" spans="66:82" ht="13.2">
      <c r="BN604" s="16" t="str">
        <f t="shared" si="37"/>
        <v/>
      </c>
      <c r="BO604" s="14" t="str">
        <f t="shared" si="36"/>
        <v/>
      </c>
      <c r="BP604" s="14" t="str">
        <f t="shared" si="34"/>
        <v/>
      </c>
      <c r="CB604" s="16" t="str">
        <f t="shared" si="38"/>
        <v/>
      </c>
      <c r="CC604" s="14" t="str">
        <f t="shared" si="31"/>
        <v/>
      </c>
      <c r="CD604" s="14" t="str">
        <f t="shared" si="35"/>
        <v/>
      </c>
    </row>
    <row r="605" spans="66:82" ht="13.2">
      <c r="BN605" s="16" t="str">
        <f t="shared" si="37"/>
        <v/>
      </c>
      <c r="BO605" s="14" t="str">
        <f t="shared" si="36"/>
        <v/>
      </c>
      <c r="BP605" s="14" t="str">
        <f t="shared" si="34"/>
        <v/>
      </c>
      <c r="CB605" s="16" t="str">
        <f t="shared" si="38"/>
        <v/>
      </c>
      <c r="CC605" s="14" t="str">
        <f t="shared" si="31"/>
        <v/>
      </c>
      <c r="CD605" s="14" t="str">
        <f t="shared" si="35"/>
        <v/>
      </c>
    </row>
    <row r="606" spans="66:82" ht="13.2">
      <c r="BN606" s="16" t="str">
        <f t="shared" si="37"/>
        <v/>
      </c>
      <c r="BO606" s="14" t="str">
        <f t="shared" si="36"/>
        <v/>
      </c>
      <c r="BP606" s="14" t="str">
        <f t="shared" si="34"/>
        <v/>
      </c>
      <c r="CB606" s="16" t="str">
        <f t="shared" si="38"/>
        <v/>
      </c>
      <c r="CC606" s="14" t="str">
        <f t="shared" si="31"/>
        <v/>
      </c>
      <c r="CD606" s="14" t="str">
        <f t="shared" si="35"/>
        <v/>
      </c>
    </row>
    <row r="607" spans="66:82" ht="13.2">
      <c r="BN607" s="16" t="str">
        <f t="shared" si="37"/>
        <v/>
      </c>
      <c r="BO607" s="14" t="str">
        <f t="shared" si="36"/>
        <v/>
      </c>
      <c r="BP607" s="14" t="str">
        <f t="shared" si="34"/>
        <v/>
      </c>
      <c r="CB607" s="16" t="str">
        <f t="shared" si="38"/>
        <v/>
      </c>
      <c r="CC607" s="14" t="str">
        <f t="shared" si="31"/>
        <v/>
      </c>
      <c r="CD607" s="14" t="str">
        <f t="shared" si="35"/>
        <v/>
      </c>
    </row>
    <row r="608" spans="66:82" ht="13.2">
      <c r="BN608" s="16" t="str">
        <f t="shared" si="37"/>
        <v/>
      </c>
      <c r="BO608" s="14" t="str">
        <f t="shared" si="36"/>
        <v/>
      </c>
      <c r="BP608" s="14" t="str">
        <f t="shared" si="34"/>
        <v/>
      </c>
      <c r="CB608" s="16" t="str">
        <f t="shared" si="38"/>
        <v/>
      </c>
      <c r="CC608" s="14" t="str">
        <f t="shared" si="31"/>
        <v/>
      </c>
      <c r="CD608" s="14" t="str">
        <f t="shared" si="35"/>
        <v/>
      </c>
    </row>
    <row r="609" spans="66:82" ht="13.2">
      <c r="BN609" s="16" t="str">
        <f t="shared" si="37"/>
        <v/>
      </c>
      <c r="BO609" s="14" t="str">
        <f t="shared" si="36"/>
        <v/>
      </c>
      <c r="BP609" s="14" t="str">
        <f t="shared" si="34"/>
        <v/>
      </c>
      <c r="CB609" s="16" t="str">
        <f t="shared" si="38"/>
        <v/>
      </c>
      <c r="CC609" s="14" t="str">
        <f t="shared" si="31"/>
        <v/>
      </c>
      <c r="CD609" s="14" t="str">
        <f t="shared" si="35"/>
        <v/>
      </c>
    </row>
    <row r="610" spans="66:82" ht="13.2">
      <c r="BN610" s="16" t="str">
        <f t="shared" si="37"/>
        <v/>
      </c>
      <c r="BO610" s="14" t="str">
        <f t="shared" si="36"/>
        <v/>
      </c>
      <c r="BP610" s="14" t="str">
        <f t="shared" si="34"/>
        <v/>
      </c>
      <c r="CB610" s="16" t="str">
        <f t="shared" si="38"/>
        <v/>
      </c>
      <c r="CC610" s="14" t="str">
        <f t="shared" si="31"/>
        <v/>
      </c>
      <c r="CD610" s="14" t="str">
        <f t="shared" si="35"/>
        <v/>
      </c>
    </row>
    <row r="611" spans="66:82" ht="13.2">
      <c r="BN611" s="16" t="str">
        <f t="shared" si="37"/>
        <v/>
      </c>
      <c r="BO611" s="14" t="str">
        <f t="shared" si="36"/>
        <v/>
      </c>
      <c r="BP611" s="14" t="str">
        <f t="shared" si="34"/>
        <v/>
      </c>
      <c r="CB611" s="16" t="str">
        <f t="shared" si="38"/>
        <v/>
      </c>
      <c r="CC611" s="14" t="str">
        <f t="shared" si="31"/>
        <v/>
      </c>
      <c r="CD611" s="14" t="str">
        <f t="shared" si="35"/>
        <v/>
      </c>
    </row>
    <row r="612" spans="66:82" ht="13.2">
      <c r="BN612" s="16" t="str">
        <f t="shared" si="37"/>
        <v/>
      </c>
      <c r="BO612" s="14" t="str">
        <f t="shared" si="36"/>
        <v/>
      </c>
      <c r="BP612" s="14" t="str">
        <f t="shared" si="34"/>
        <v/>
      </c>
      <c r="CB612" s="16" t="str">
        <f t="shared" si="38"/>
        <v/>
      </c>
      <c r="CC612" s="14" t="str">
        <f t="shared" si="31"/>
        <v/>
      </c>
      <c r="CD612" s="14" t="str">
        <f t="shared" si="35"/>
        <v/>
      </c>
    </row>
    <row r="613" spans="66:82" ht="13.2">
      <c r="BN613" s="16" t="str">
        <f t="shared" si="37"/>
        <v/>
      </c>
      <c r="BO613" s="14" t="str">
        <f t="shared" si="36"/>
        <v/>
      </c>
      <c r="BP613" s="14" t="str">
        <f t="shared" si="34"/>
        <v/>
      </c>
      <c r="CB613" s="16" t="str">
        <f t="shared" si="38"/>
        <v/>
      </c>
      <c r="CC613" s="14" t="str">
        <f t="shared" si="31"/>
        <v/>
      </c>
      <c r="CD613" s="14" t="str">
        <f t="shared" si="35"/>
        <v/>
      </c>
    </row>
    <row r="614" spans="66:82" ht="13.2">
      <c r="BN614" s="16" t="str">
        <f t="shared" si="37"/>
        <v/>
      </c>
      <c r="BO614" s="14" t="str">
        <f t="shared" si="36"/>
        <v/>
      </c>
      <c r="BP614" s="14" t="str">
        <f t="shared" si="34"/>
        <v/>
      </c>
      <c r="CB614" s="16" t="str">
        <f t="shared" si="38"/>
        <v/>
      </c>
      <c r="CC614" s="14" t="str">
        <f t="shared" si="31"/>
        <v/>
      </c>
      <c r="CD614" s="14" t="str">
        <f t="shared" si="35"/>
        <v/>
      </c>
    </row>
    <row r="615" spans="66:82" ht="13.2">
      <c r="BN615" s="16" t="str">
        <f t="shared" si="37"/>
        <v/>
      </c>
      <c r="BO615" s="14" t="str">
        <f t="shared" si="36"/>
        <v/>
      </c>
      <c r="BP615" s="14" t="str">
        <f t="shared" si="34"/>
        <v/>
      </c>
      <c r="CB615" s="16" t="str">
        <f t="shared" si="38"/>
        <v/>
      </c>
      <c r="CC615" s="14" t="str">
        <f t="shared" si="31"/>
        <v/>
      </c>
      <c r="CD615" s="14" t="str">
        <f t="shared" si="35"/>
        <v/>
      </c>
    </row>
    <row r="616" spans="66:82" ht="13.2">
      <c r="BN616" s="16" t="str">
        <f t="shared" si="37"/>
        <v/>
      </c>
      <c r="BO616" s="14" t="str">
        <f t="shared" si="36"/>
        <v/>
      </c>
      <c r="BP616" s="14" t="str">
        <f t="shared" si="34"/>
        <v/>
      </c>
      <c r="CB616" s="16" t="str">
        <f t="shared" si="38"/>
        <v/>
      </c>
      <c r="CC616" s="14" t="str">
        <f t="shared" si="31"/>
        <v/>
      </c>
      <c r="CD616" s="14" t="str">
        <f t="shared" si="35"/>
        <v/>
      </c>
    </row>
    <row r="617" spans="66:82" ht="13.2">
      <c r="BN617" s="16" t="str">
        <f t="shared" si="37"/>
        <v/>
      </c>
      <c r="BO617" s="14" t="str">
        <f t="shared" si="36"/>
        <v/>
      </c>
      <c r="BP617" s="14" t="str">
        <f t="shared" si="34"/>
        <v/>
      </c>
      <c r="CB617" s="16" t="str">
        <f t="shared" si="38"/>
        <v/>
      </c>
      <c r="CC617" s="14" t="str">
        <f t="shared" si="31"/>
        <v/>
      </c>
      <c r="CD617" s="14" t="str">
        <f t="shared" si="35"/>
        <v/>
      </c>
    </row>
    <row r="618" spans="66:82" ht="13.2">
      <c r="BN618" s="16" t="str">
        <f t="shared" si="37"/>
        <v/>
      </c>
      <c r="BO618" s="14" t="str">
        <f t="shared" si="36"/>
        <v/>
      </c>
      <c r="BP618" s="14" t="str">
        <f t="shared" si="34"/>
        <v/>
      </c>
      <c r="CB618" s="16" t="str">
        <f t="shared" si="38"/>
        <v/>
      </c>
      <c r="CC618" s="14" t="str">
        <f t="shared" si="31"/>
        <v/>
      </c>
      <c r="CD618" s="14" t="str">
        <f t="shared" si="35"/>
        <v/>
      </c>
    </row>
    <row r="619" spans="66:82" ht="13.2">
      <c r="BN619" s="16" t="str">
        <f t="shared" si="37"/>
        <v/>
      </c>
      <c r="BO619" s="14" t="str">
        <f t="shared" si="36"/>
        <v/>
      </c>
      <c r="BP619" s="14" t="str">
        <f t="shared" si="34"/>
        <v/>
      </c>
      <c r="CB619" s="16" t="str">
        <f t="shared" si="38"/>
        <v/>
      </c>
      <c r="CC619" s="14" t="str">
        <f t="shared" si="31"/>
        <v/>
      </c>
      <c r="CD619" s="14" t="str">
        <f t="shared" si="35"/>
        <v/>
      </c>
    </row>
    <row r="620" spans="66:82" ht="13.2">
      <c r="BN620" s="16" t="str">
        <f t="shared" si="37"/>
        <v/>
      </c>
      <c r="BO620" s="14" t="str">
        <f t="shared" si="36"/>
        <v/>
      </c>
      <c r="BP620" s="14" t="str">
        <f t="shared" si="34"/>
        <v/>
      </c>
      <c r="CB620" s="16" t="str">
        <f t="shared" si="38"/>
        <v/>
      </c>
      <c r="CC620" s="14" t="str">
        <f t="shared" si="31"/>
        <v/>
      </c>
      <c r="CD620" s="14" t="str">
        <f t="shared" si="35"/>
        <v/>
      </c>
    </row>
    <row r="621" spans="66:82" ht="13.2">
      <c r="BN621" s="16" t="str">
        <f t="shared" si="37"/>
        <v/>
      </c>
      <c r="BO621" s="14" t="str">
        <f t="shared" si="36"/>
        <v/>
      </c>
      <c r="BP621" s="14" t="str">
        <f t="shared" si="34"/>
        <v/>
      </c>
      <c r="CB621" s="16" t="str">
        <f t="shared" si="38"/>
        <v/>
      </c>
      <c r="CC621" s="14" t="str">
        <f t="shared" si="31"/>
        <v/>
      </c>
      <c r="CD621" s="14" t="str">
        <f t="shared" si="35"/>
        <v/>
      </c>
    </row>
    <row r="622" spans="66:82" ht="13.2">
      <c r="BN622" s="16" t="str">
        <f t="shared" si="37"/>
        <v/>
      </c>
      <c r="BO622" s="14" t="str">
        <f t="shared" si="36"/>
        <v/>
      </c>
      <c r="BP622" s="14" t="str">
        <f t="shared" si="34"/>
        <v/>
      </c>
      <c r="CB622" s="16" t="str">
        <f t="shared" si="38"/>
        <v/>
      </c>
      <c r="CC622" s="14" t="str">
        <f t="shared" si="31"/>
        <v/>
      </c>
      <c r="CD622" s="14" t="str">
        <f t="shared" si="35"/>
        <v/>
      </c>
    </row>
    <row r="623" spans="66:82" ht="13.2">
      <c r="BN623" s="16" t="str">
        <f t="shared" si="37"/>
        <v/>
      </c>
      <c r="BO623" s="14" t="str">
        <f t="shared" si="36"/>
        <v/>
      </c>
      <c r="BP623" s="14" t="str">
        <f t="shared" si="34"/>
        <v/>
      </c>
      <c r="CB623" s="16" t="str">
        <f t="shared" si="38"/>
        <v/>
      </c>
      <c r="CC623" s="14" t="str">
        <f t="shared" si="31"/>
        <v/>
      </c>
      <c r="CD623" s="14" t="str">
        <f t="shared" si="35"/>
        <v/>
      </c>
    </row>
    <row r="624" spans="66:82" ht="13.2">
      <c r="BN624" s="16" t="str">
        <f t="shared" si="37"/>
        <v/>
      </c>
      <c r="BO624" s="14" t="str">
        <f t="shared" si="36"/>
        <v/>
      </c>
      <c r="BP624" s="14" t="str">
        <f t="shared" si="34"/>
        <v/>
      </c>
      <c r="CB624" s="16" t="str">
        <f t="shared" si="38"/>
        <v/>
      </c>
      <c r="CC624" s="14" t="str">
        <f t="shared" si="31"/>
        <v/>
      </c>
      <c r="CD624" s="14" t="str">
        <f t="shared" si="35"/>
        <v/>
      </c>
    </row>
    <row r="625" spans="66:82" ht="13.2">
      <c r="BN625" s="16" t="str">
        <f t="shared" si="37"/>
        <v/>
      </c>
      <c r="BO625" s="14" t="str">
        <f t="shared" si="36"/>
        <v/>
      </c>
      <c r="BP625" s="14" t="str">
        <f t="shared" si="34"/>
        <v/>
      </c>
      <c r="CB625" s="16" t="str">
        <f t="shared" si="38"/>
        <v/>
      </c>
      <c r="CC625" s="14" t="str">
        <f t="shared" si="31"/>
        <v/>
      </c>
      <c r="CD625" s="14" t="str">
        <f t="shared" si="35"/>
        <v/>
      </c>
    </row>
    <row r="626" spans="66:82" ht="13.2">
      <c r="BN626" s="16" t="str">
        <f t="shared" si="37"/>
        <v/>
      </c>
      <c r="BO626" s="14" t="str">
        <f t="shared" si="36"/>
        <v/>
      </c>
      <c r="BP626" s="14" t="str">
        <f t="shared" si="34"/>
        <v/>
      </c>
      <c r="CB626" s="16" t="str">
        <f t="shared" si="38"/>
        <v/>
      </c>
      <c r="CC626" s="14" t="str">
        <f t="shared" si="31"/>
        <v/>
      </c>
      <c r="CD626" s="14" t="str">
        <f t="shared" si="35"/>
        <v/>
      </c>
    </row>
    <row r="627" spans="66:82" ht="13.2">
      <c r="BN627" s="16" t="str">
        <f t="shared" si="37"/>
        <v/>
      </c>
      <c r="BO627" s="14" t="str">
        <f t="shared" si="36"/>
        <v/>
      </c>
      <c r="BP627" s="14" t="str">
        <f t="shared" si="34"/>
        <v/>
      </c>
      <c r="CB627" s="16" t="str">
        <f t="shared" si="38"/>
        <v/>
      </c>
      <c r="CC627" s="14" t="str">
        <f t="shared" si="31"/>
        <v/>
      </c>
      <c r="CD627" s="14" t="str">
        <f t="shared" si="35"/>
        <v/>
      </c>
    </row>
    <row r="628" spans="66:82" ht="13.2">
      <c r="BN628" s="16" t="str">
        <f t="shared" si="37"/>
        <v/>
      </c>
      <c r="BO628" s="14" t="str">
        <f t="shared" si="36"/>
        <v/>
      </c>
      <c r="BP628" s="14" t="str">
        <f t="shared" si="34"/>
        <v/>
      </c>
      <c r="CB628" s="16" t="str">
        <f t="shared" si="38"/>
        <v/>
      </c>
      <c r="CC628" s="14" t="str">
        <f t="shared" si="31"/>
        <v/>
      </c>
      <c r="CD628" s="14" t="str">
        <f t="shared" si="35"/>
        <v/>
      </c>
    </row>
    <row r="629" spans="66:82" ht="13.2">
      <c r="BN629" s="16" t="str">
        <f t="shared" si="37"/>
        <v/>
      </c>
      <c r="BO629" s="14" t="str">
        <f t="shared" si="36"/>
        <v/>
      </c>
      <c r="BP629" s="14" t="str">
        <f t="shared" si="34"/>
        <v/>
      </c>
      <c r="CB629" s="16" t="str">
        <f t="shared" si="38"/>
        <v/>
      </c>
      <c r="CC629" s="14" t="str">
        <f t="shared" si="31"/>
        <v/>
      </c>
      <c r="CD629" s="14" t="str">
        <f t="shared" si="35"/>
        <v/>
      </c>
    </row>
    <row r="630" spans="66:82" ht="13.2">
      <c r="BN630" s="16" t="str">
        <f t="shared" si="37"/>
        <v/>
      </c>
      <c r="BO630" s="14" t="str">
        <f t="shared" si="36"/>
        <v/>
      </c>
      <c r="BP630" s="14" t="str">
        <f t="shared" si="34"/>
        <v/>
      </c>
      <c r="CB630" s="16" t="str">
        <f t="shared" si="38"/>
        <v/>
      </c>
      <c r="CC630" s="14" t="str">
        <f t="shared" si="31"/>
        <v/>
      </c>
      <c r="CD630" s="14" t="str">
        <f t="shared" si="35"/>
        <v/>
      </c>
    </row>
    <row r="631" spans="66:82" ht="13.2">
      <c r="BN631" s="16" t="str">
        <f t="shared" si="37"/>
        <v/>
      </c>
      <c r="BO631" s="14" t="str">
        <f t="shared" si="36"/>
        <v/>
      </c>
      <c r="BP631" s="14" t="str">
        <f t="shared" si="34"/>
        <v/>
      </c>
      <c r="CB631" s="16" t="str">
        <f t="shared" si="38"/>
        <v/>
      </c>
      <c r="CC631" s="14" t="str">
        <f t="shared" si="31"/>
        <v/>
      </c>
      <c r="CD631" s="14" t="str">
        <f t="shared" si="35"/>
        <v/>
      </c>
    </row>
    <row r="632" spans="66:82" ht="13.2">
      <c r="BN632" s="16" t="str">
        <f t="shared" si="37"/>
        <v/>
      </c>
      <c r="BO632" s="14" t="str">
        <f t="shared" si="36"/>
        <v/>
      </c>
      <c r="BP632" s="14" t="str">
        <f t="shared" si="34"/>
        <v/>
      </c>
      <c r="CB632" s="16" t="str">
        <f t="shared" si="38"/>
        <v/>
      </c>
      <c r="CC632" s="14" t="str">
        <f t="shared" si="31"/>
        <v/>
      </c>
      <c r="CD632" s="14" t="str">
        <f t="shared" si="35"/>
        <v/>
      </c>
    </row>
    <row r="633" spans="66:82" ht="13.2">
      <c r="BN633" s="16" t="str">
        <f t="shared" si="37"/>
        <v/>
      </c>
      <c r="BO633" s="14" t="str">
        <f t="shared" si="36"/>
        <v/>
      </c>
      <c r="BP633" s="14" t="str">
        <f t="shared" si="34"/>
        <v/>
      </c>
      <c r="CB633" s="16" t="str">
        <f t="shared" si="38"/>
        <v/>
      </c>
      <c r="CC633" s="14" t="str">
        <f t="shared" si="31"/>
        <v/>
      </c>
      <c r="CD633" s="14" t="str">
        <f t="shared" si="35"/>
        <v/>
      </c>
    </row>
    <row r="634" spans="66:82" ht="13.2">
      <c r="BN634" s="16" t="str">
        <f t="shared" si="37"/>
        <v/>
      </c>
      <c r="BO634" s="14" t="str">
        <f t="shared" si="36"/>
        <v/>
      </c>
      <c r="BP634" s="14" t="str">
        <f t="shared" si="34"/>
        <v/>
      </c>
      <c r="CB634" s="16" t="str">
        <f t="shared" si="38"/>
        <v/>
      </c>
      <c r="CC634" s="14" t="str">
        <f t="shared" si="31"/>
        <v/>
      </c>
      <c r="CD634" s="14" t="str">
        <f t="shared" si="35"/>
        <v/>
      </c>
    </row>
    <row r="635" spans="66:82" ht="13.2">
      <c r="BN635" s="16" t="str">
        <f t="shared" si="37"/>
        <v/>
      </c>
      <c r="BO635" s="14" t="str">
        <f t="shared" si="36"/>
        <v/>
      </c>
      <c r="BP635" s="14" t="str">
        <f t="shared" si="34"/>
        <v/>
      </c>
      <c r="CB635" s="16" t="str">
        <f t="shared" si="38"/>
        <v/>
      </c>
      <c r="CC635" s="14" t="str">
        <f t="shared" si="31"/>
        <v/>
      </c>
      <c r="CD635" s="14" t="str">
        <f t="shared" si="35"/>
        <v/>
      </c>
    </row>
    <row r="636" spans="66:82" ht="13.2">
      <c r="BN636" s="16" t="str">
        <f t="shared" si="37"/>
        <v/>
      </c>
      <c r="BO636" s="14" t="str">
        <f t="shared" si="36"/>
        <v/>
      </c>
      <c r="BP636" s="14" t="str">
        <f t="shared" si="34"/>
        <v/>
      </c>
      <c r="CB636" s="16" t="str">
        <f t="shared" si="38"/>
        <v/>
      </c>
      <c r="CC636" s="14" t="str">
        <f t="shared" si="31"/>
        <v/>
      </c>
      <c r="CD636" s="14" t="str">
        <f t="shared" si="35"/>
        <v/>
      </c>
    </row>
    <row r="637" spans="66:82" ht="13.2">
      <c r="BN637" s="16" t="str">
        <f t="shared" si="37"/>
        <v/>
      </c>
      <c r="BO637" s="14" t="str">
        <f t="shared" si="36"/>
        <v/>
      </c>
      <c r="BP637" s="14" t="str">
        <f t="shared" si="34"/>
        <v/>
      </c>
      <c r="CB637" s="16" t="str">
        <f t="shared" si="38"/>
        <v/>
      </c>
      <c r="CC637" s="14" t="str">
        <f t="shared" si="31"/>
        <v/>
      </c>
      <c r="CD637" s="14" t="str">
        <f t="shared" si="35"/>
        <v/>
      </c>
    </row>
    <row r="638" spans="66:82" ht="13.2">
      <c r="BN638" s="16" t="str">
        <f t="shared" si="37"/>
        <v/>
      </c>
      <c r="BO638" s="14" t="str">
        <f t="shared" si="36"/>
        <v/>
      </c>
      <c r="BP638" s="14" t="str">
        <f t="shared" si="34"/>
        <v/>
      </c>
      <c r="CB638" s="16" t="str">
        <f t="shared" si="38"/>
        <v/>
      </c>
      <c r="CC638" s="14" t="str">
        <f t="shared" si="31"/>
        <v/>
      </c>
      <c r="CD638" s="14" t="str">
        <f t="shared" si="35"/>
        <v/>
      </c>
    </row>
    <row r="639" spans="66:82" ht="13.2">
      <c r="BN639" s="16" t="str">
        <f t="shared" si="37"/>
        <v/>
      </c>
      <c r="BO639" s="14" t="str">
        <f t="shared" si="36"/>
        <v/>
      </c>
      <c r="BP639" s="14" t="str">
        <f t="shared" si="34"/>
        <v/>
      </c>
      <c r="CB639" s="16" t="str">
        <f t="shared" si="38"/>
        <v/>
      </c>
      <c r="CC639" s="14" t="str">
        <f t="shared" si="31"/>
        <v/>
      </c>
      <c r="CD639" s="14" t="str">
        <f t="shared" si="35"/>
        <v/>
      </c>
    </row>
    <row r="640" spans="66:82" ht="13.2">
      <c r="BN640" s="16" t="str">
        <f t="shared" si="37"/>
        <v/>
      </c>
      <c r="BO640" s="14" t="str">
        <f t="shared" si="36"/>
        <v/>
      </c>
      <c r="BP640" s="14" t="str">
        <f t="shared" si="34"/>
        <v/>
      </c>
      <c r="CB640" s="16" t="str">
        <f t="shared" si="38"/>
        <v/>
      </c>
      <c r="CC640" s="14" t="str">
        <f t="shared" si="31"/>
        <v/>
      </c>
      <c r="CD640" s="14" t="str">
        <f t="shared" si="35"/>
        <v/>
      </c>
    </row>
    <row r="641" spans="66:82" ht="13.2">
      <c r="BN641" s="16" t="str">
        <f t="shared" si="37"/>
        <v/>
      </c>
      <c r="BO641" s="14" t="str">
        <f t="shared" si="36"/>
        <v/>
      </c>
      <c r="BP641" s="14" t="str">
        <f t="shared" si="34"/>
        <v/>
      </c>
      <c r="CB641" s="16" t="str">
        <f t="shared" si="38"/>
        <v/>
      </c>
      <c r="CC641" s="14" t="str">
        <f t="shared" si="31"/>
        <v/>
      </c>
      <c r="CD641" s="14" t="str">
        <f t="shared" si="35"/>
        <v/>
      </c>
    </row>
    <row r="642" spans="66:82" ht="13.2">
      <c r="BN642" s="16" t="str">
        <f t="shared" si="37"/>
        <v/>
      </c>
      <c r="BO642" s="14" t="str">
        <f t="shared" si="36"/>
        <v/>
      </c>
      <c r="BP642" s="14" t="str">
        <f t="shared" si="34"/>
        <v/>
      </c>
      <c r="CB642" s="16" t="str">
        <f t="shared" si="38"/>
        <v/>
      </c>
      <c r="CC642" s="14" t="str">
        <f t="shared" si="31"/>
        <v/>
      </c>
      <c r="CD642" s="14" t="str">
        <f t="shared" si="35"/>
        <v/>
      </c>
    </row>
    <row r="643" spans="66:82" ht="13.2">
      <c r="BN643" s="16" t="str">
        <f t="shared" si="37"/>
        <v/>
      </c>
      <c r="BO643" s="14" t="str">
        <f t="shared" si="36"/>
        <v/>
      </c>
      <c r="BP643" s="14" t="str">
        <f t="shared" si="34"/>
        <v/>
      </c>
      <c r="CB643" s="16" t="str">
        <f t="shared" si="38"/>
        <v/>
      </c>
      <c r="CC643" s="14" t="str">
        <f t="shared" si="31"/>
        <v/>
      </c>
      <c r="CD643" s="14" t="str">
        <f t="shared" si="35"/>
        <v/>
      </c>
    </row>
    <row r="644" spans="66:82" ht="13.2">
      <c r="BN644" s="16" t="str">
        <f t="shared" si="37"/>
        <v/>
      </c>
      <c r="BO644" s="14" t="str">
        <f t="shared" si="36"/>
        <v/>
      </c>
      <c r="BP644" s="14" t="str">
        <f t="shared" si="34"/>
        <v/>
      </c>
      <c r="CB644" s="16" t="str">
        <f t="shared" si="38"/>
        <v/>
      </c>
      <c r="CC644" s="14" t="str">
        <f t="shared" si="31"/>
        <v/>
      </c>
      <c r="CD644" s="14" t="str">
        <f t="shared" si="35"/>
        <v/>
      </c>
    </row>
    <row r="645" spans="66:82" ht="13.2">
      <c r="BN645" s="16" t="str">
        <f t="shared" si="37"/>
        <v/>
      </c>
      <c r="BO645" s="14" t="str">
        <f t="shared" si="36"/>
        <v/>
      </c>
      <c r="BP645" s="14" t="str">
        <f t="shared" si="34"/>
        <v/>
      </c>
      <c r="CB645" s="16" t="str">
        <f t="shared" si="38"/>
        <v/>
      </c>
      <c r="CC645" s="14" t="str">
        <f t="shared" si="31"/>
        <v/>
      </c>
      <c r="CD645" s="14" t="str">
        <f t="shared" si="35"/>
        <v/>
      </c>
    </row>
    <row r="646" spans="66:82" ht="13.2">
      <c r="BN646" s="16" t="str">
        <f t="shared" si="37"/>
        <v/>
      </c>
      <c r="BO646" s="14" t="str">
        <f t="shared" si="36"/>
        <v/>
      </c>
      <c r="BP646" s="14" t="str">
        <f t="shared" si="34"/>
        <v/>
      </c>
      <c r="CB646" s="16" t="str">
        <f t="shared" si="38"/>
        <v/>
      </c>
      <c r="CC646" s="14" t="str">
        <f t="shared" si="31"/>
        <v/>
      </c>
      <c r="CD646" s="14" t="str">
        <f t="shared" si="35"/>
        <v/>
      </c>
    </row>
    <row r="647" spans="66:82" ht="13.2">
      <c r="BN647" s="16" t="str">
        <f t="shared" si="37"/>
        <v/>
      </c>
      <c r="BO647" s="14" t="str">
        <f t="shared" si="36"/>
        <v/>
      </c>
      <c r="BP647" s="14" t="str">
        <f t="shared" si="34"/>
        <v/>
      </c>
      <c r="CB647" s="16" t="str">
        <f t="shared" si="38"/>
        <v/>
      </c>
      <c r="CC647" s="14" t="str">
        <f t="shared" si="31"/>
        <v/>
      </c>
      <c r="CD647" s="14" t="str">
        <f t="shared" si="35"/>
        <v/>
      </c>
    </row>
    <row r="648" spans="66:82" ht="13.2">
      <c r="BN648" s="16" t="str">
        <f t="shared" si="37"/>
        <v/>
      </c>
      <c r="BO648" s="14" t="str">
        <f t="shared" si="36"/>
        <v/>
      </c>
      <c r="BP648" s="14" t="str">
        <f t="shared" si="34"/>
        <v/>
      </c>
      <c r="CB648" s="16" t="str">
        <f t="shared" si="38"/>
        <v/>
      </c>
      <c r="CC648" s="14" t="str">
        <f t="shared" si="31"/>
        <v/>
      </c>
      <c r="CD648" s="14" t="str">
        <f t="shared" si="35"/>
        <v/>
      </c>
    </row>
    <row r="649" spans="66:82" ht="13.2">
      <c r="BN649" s="16" t="str">
        <f t="shared" si="37"/>
        <v/>
      </c>
      <c r="BO649" s="14" t="str">
        <f t="shared" si="36"/>
        <v/>
      </c>
      <c r="BP649" s="14" t="str">
        <f t="shared" si="34"/>
        <v/>
      </c>
      <c r="CB649" s="16" t="str">
        <f t="shared" si="38"/>
        <v/>
      </c>
      <c r="CC649" s="14" t="str">
        <f t="shared" si="31"/>
        <v/>
      </c>
      <c r="CD649" s="14" t="str">
        <f t="shared" si="35"/>
        <v/>
      </c>
    </row>
    <row r="650" spans="66:82" ht="13.2">
      <c r="BN650" s="16" t="str">
        <f t="shared" ref="BN650:BN713" si="39">IF(BE650="","",BE650)</f>
        <v/>
      </c>
      <c r="BO650" s="14" t="str">
        <f t="shared" si="36"/>
        <v/>
      </c>
      <c r="BP650" s="14" t="str">
        <f t="shared" si="34"/>
        <v/>
      </c>
      <c r="CB650" s="16" t="str">
        <f t="shared" ref="CB650:CB713" si="40">IF(Y650="","",Y650)</f>
        <v/>
      </c>
      <c r="CC650" s="14" t="str">
        <f t="shared" si="31"/>
        <v/>
      </c>
      <c r="CD650" s="14" t="str">
        <f t="shared" si="35"/>
        <v/>
      </c>
    </row>
    <row r="651" spans="66:82" ht="13.2">
      <c r="BN651" s="16" t="str">
        <f t="shared" si="39"/>
        <v/>
      </c>
      <c r="BO651" s="14" t="str">
        <f t="shared" si="36"/>
        <v/>
      </c>
      <c r="BP651" s="14" t="str">
        <f t="shared" si="34"/>
        <v/>
      </c>
      <c r="CB651" s="16" t="str">
        <f t="shared" si="40"/>
        <v/>
      </c>
      <c r="CC651" s="14" t="str">
        <f t="shared" si="31"/>
        <v/>
      </c>
      <c r="CD651" s="14" t="str">
        <f t="shared" si="35"/>
        <v/>
      </c>
    </row>
    <row r="652" spans="66:82" ht="13.2">
      <c r="BN652" s="16" t="str">
        <f t="shared" si="39"/>
        <v/>
      </c>
      <c r="BO652" s="14" t="str">
        <f t="shared" si="36"/>
        <v/>
      </c>
      <c r="BP652" s="14" t="str">
        <f t="shared" si="34"/>
        <v/>
      </c>
      <c r="CB652" s="16" t="str">
        <f t="shared" si="40"/>
        <v/>
      </c>
      <c r="CC652" s="14" t="str">
        <f t="shared" si="31"/>
        <v/>
      </c>
      <c r="CD652" s="14" t="str">
        <f t="shared" si="35"/>
        <v/>
      </c>
    </row>
    <row r="653" spans="66:82" ht="13.2">
      <c r="BN653" s="16" t="str">
        <f t="shared" si="39"/>
        <v/>
      </c>
      <c r="BO653" s="14" t="str">
        <f t="shared" si="36"/>
        <v/>
      </c>
      <c r="BP653" s="14" t="str">
        <f t="shared" si="34"/>
        <v/>
      </c>
      <c r="CB653" s="16" t="str">
        <f t="shared" si="40"/>
        <v/>
      </c>
      <c r="CC653" s="14" t="str">
        <f t="shared" si="31"/>
        <v/>
      </c>
      <c r="CD653" s="14" t="str">
        <f t="shared" si="35"/>
        <v/>
      </c>
    </row>
    <row r="654" spans="66:82" ht="13.2">
      <c r="BN654" s="16" t="str">
        <f t="shared" si="39"/>
        <v/>
      </c>
      <c r="BO654" s="14" t="str">
        <f t="shared" si="36"/>
        <v/>
      </c>
      <c r="BP654" s="14" t="str">
        <f t="shared" si="34"/>
        <v/>
      </c>
      <c r="CB654" s="16" t="str">
        <f t="shared" si="40"/>
        <v/>
      </c>
      <c r="CC654" s="14" t="str">
        <f t="shared" si="31"/>
        <v/>
      </c>
      <c r="CD654" s="14" t="str">
        <f t="shared" si="35"/>
        <v/>
      </c>
    </row>
    <row r="655" spans="66:82" ht="13.2">
      <c r="BN655" s="16" t="str">
        <f t="shared" si="39"/>
        <v/>
      </c>
      <c r="BO655" s="14" t="str">
        <f t="shared" si="36"/>
        <v/>
      </c>
      <c r="BP655" s="14" t="str">
        <f t="shared" si="34"/>
        <v/>
      </c>
      <c r="CB655" s="16" t="str">
        <f t="shared" si="40"/>
        <v/>
      </c>
      <c r="CC655" s="14" t="str">
        <f t="shared" si="31"/>
        <v/>
      </c>
      <c r="CD655" s="14" t="str">
        <f t="shared" si="35"/>
        <v/>
      </c>
    </row>
    <row r="656" spans="66:82" ht="13.2">
      <c r="BN656" s="16" t="str">
        <f t="shared" si="39"/>
        <v/>
      </c>
      <c r="BO656" s="14" t="str">
        <f t="shared" si="36"/>
        <v/>
      </c>
      <c r="BP656" s="14" t="str">
        <f t="shared" si="34"/>
        <v/>
      </c>
      <c r="CB656" s="16" t="str">
        <f t="shared" si="40"/>
        <v/>
      </c>
      <c r="CC656" s="14" t="str">
        <f t="shared" si="31"/>
        <v/>
      </c>
      <c r="CD656" s="14" t="str">
        <f t="shared" si="35"/>
        <v/>
      </c>
    </row>
    <row r="657" spans="66:82" ht="13.2">
      <c r="BN657" s="16" t="str">
        <f t="shared" si="39"/>
        <v/>
      </c>
      <c r="BO657" s="14" t="str">
        <f t="shared" si="36"/>
        <v/>
      </c>
      <c r="BP657" s="14" t="str">
        <f t="shared" si="34"/>
        <v/>
      </c>
      <c r="CB657" s="16" t="str">
        <f t="shared" si="40"/>
        <v/>
      </c>
      <c r="CC657" s="14" t="str">
        <f t="shared" si="31"/>
        <v/>
      </c>
      <c r="CD657" s="14" t="str">
        <f t="shared" si="35"/>
        <v/>
      </c>
    </row>
    <row r="658" spans="66:82" ht="13.2">
      <c r="BN658" s="16" t="str">
        <f t="shared" si="39"/>
        <v/>
      </c>
      <c r="BO658" s="14" t="str">
        <f t="shared" si="36"/>
        <v/>
      </c>
      <c r="BP658" s="14" t="str">
        <f t="shared" si="34"/>
        <v/>
      </c>
      <c r="CB658" s="16" t="str">
        <f t="shared" si="40"/>
        <v/>
      </c>
      <c r="CC658" s="14" t="str">
        <f t="shared" si="31"/>
        <v/>
      </c>
      <c r="CD658" s="14" t="str">
        <f t="shared" si="35"/>
        <v/>
      </c>
    </row>
    <row r="659" spans="66:82" ht="13.2">
      <c r="BN659" s="16" t="str">
        <f t="shared" si="39"/>
        <v/>
      </c>
      <c r="BO659" s="14" t="str">
        <f t="shared" si="36"/>
        <v/>
      </c>
      <c r="BP659" s="14" t="str">
        <f t="shared" si="34"/>
        <v/>
      </c>
      <c r="CB659" s="16" t="str">
        <f t="shared" si="40"/>
        <v/>
      </c>
      <c r="CC659" s="14" t="str">
        <f t="shared" si="31"/>
        <v/>
      </c>
      <c r="CD659" s="14" t="str">
        <f t="shared" si="35"/>
        <v/>
      </c>
    </row>
    <row r="660" spans="66:82" ht="13.2">
      <c r="BN660" s="16" t="str">
        <f t="shared" si="39"/>
        <v/>
      </c>
      <c r="BO660" s="14" t="str">
        <f t="shared" si="36"/>
        <v/>
      </c>
      <c r="BP660" s="14" t="str">
        <f t="shared" si="34"/>
        <v/>
      </c>
      <c r="CB660" s="16" t="str">
        <f t="shared" si="40"/>
        <v/>
      </c>
      <c r="CC660" s="14" t="str">
        <f t="shared" si="31"/>
        <v/>
      </c>
      <c r="CD660" s="14" t="str">
        <f t="shared" si="35"/>
        <v/>
      </c>
    </row>
    <row r="661" spans="66:82" ht="13.2">
      <c r="BN661" s="16" t="str">
        <f t="shared" si="39"/>
        <v/>
      </c>
      <c r="BO661" s="14" t="str">
        <f t="shared" si="36"/>
        <v/>
      </c>
      <c r="BP661" s="14" t="str">
        <f t="shared" si="34"/>
        <v/>
      </c>
      <c r="CB661" s="16" t="str">
        <f t="shared" si="40"/>
        <v/>
      </c>
      <c r="CC661" s="14" t="str">
        <f t="shared" si="31"/>
        <v/>
      </c>
      <c r="CD661" s="14" t="str">
        <f t="shared" si="35"/>
        <v/>
      </c>
    </row>
    <row r="662" spans="66:82" ht="13.2">
      <c r="BN662" s="16" t="str">
        <f t="shared" si="39"/>
        <v/>
      </c>
      <c r="BO662" s="14" t="str">
        <f t="shared" si="36"/>
        <v/>
      </c>
      <c r="BP662" s="14" t="str">
        <f t="shared" si="34"/>
        <v/>
      </c>
      <c r="CB662" s="16" t="str">
        <f t="shared" si="40"/>
        <v/>
      </c>
      <c r="CC662" s="14" t="str">
        <f t="shared" si="31"/>
        <v/>
      </c>
      <c r="CD662" s="14" t="str">
        <f t="shared" si="35"/>
        <v/>
      </c>
    </row>
    <row r="663" spans="66:82" ht="13.2">
      <c r="BN663" s="16" t="str">
        <f t="shared" si="39"/>
        <v/>
      </c>
      <c r="BO663" s="14" t="str">
        <f t="shared" si="36"/>
        <v/>
      </c>
      <c r="BP663" s="14" t="str">
        <f t="shared" si="34"/>
        <v/>
      </c>
      <c r="CB663" s="16" t="str">
        <f t="shared" si="40"/>
        <v/>
      </c>
      <c r="CC663" s="14" t="str">
        <f t="shared" si="31"/>
        <v/>
      </c>
      <c r="CD663" s="14" t="str">
        <f t="shared" si="35"/>
        <v/>
      </c>
    </row>
    <row r="664" spans="66:82" ht="13.2">
      <c r="BN664" s="16" t="str">
        <f t="shared" si="39"/>
        <v/>
      </c>
      <c r="BO664" s="14" t="str">
        <f t="shared" si="36"/>
        <v/>
      </c>
      <c r="BP664" s="14" t="str">
        <f t="shared" si="34"/>
        <v/>
      </c>
      <c r="CB664" s="16" t="str">
        <f t="shared" si="40"/>
        <v/>
      </c>
      <c r="CC664" s="14" t="str">
        <f t="shared" si="31"/>
        <v/>
      </c>
      <c r="CD664" s="14" t="str">
        <f t="shared" si="35"/>
        <v/>
      </c>
    </row>
    <row r="665" spans="66:82" ht="13.2">
      <c r="BN665" s="16" t="str">
        <f t="shared" si="39"/>
        <v/>
      </c>
      <c r="BO665" s="14" t="str">
        <f t="shared" si="36"/>
        <v/>
      </c>
      <c r="BP665" s="14" t="str">
        <f t="shared" si="34"/>
        <v/>
      </c>
      <c r="CB665" s="16" t="str">
        <f t="shared" si="40"/>
        <v/>
      </c>
      <c r="CC665" s="14" t="str">
        <f t="shared" si="31"/>
        <v/>
      </c>
      <c r="CD665" s="14" t="str">
        <f t="shared" si="35"/>
        <v/>
      </c>
    </row>
    <row r="666" spans="66:82" ht="13.2">
      <c r="BN666" s="16" t="str">
        <f t="shared" si="39"/>
        <v/>
      </c>
      <c r="BO666" s="14" t="str">
        <f t="shared" si="36"/>
        <v/>
      </c>
      <c r="BP666" s="14" t="str">
        <f t="shared" si="34"/>
        <v/>
      </c>
      <c r="CB666" s="16" t="str">
        <f t="shared" si="40"/>
        <v/>
      </c>
      <c r="CC666" s="14" t="str">
        <f t="shared" si="31"/>
        <v/>
      </c>
      <c r="CD666" s="14" t="str">
        <f t="shared" si="35"/>
        <v/>
      </c>
    </row>
    <row r="667" spans="66:82" ht="13.2">
      <c r="BN667" s="16" t="str">
        <f t="shared" si="39"/>
        <v/>
      </c>
      <c r="BO667" s="14" t="str">
        <f t="shared" si="36"/>
        <v/>
      </c>
      <c r="BP667" s="14" t="str">
        <f t="shared" si="34"/>
        <v/>
      </c>
      <c r="CB667" s="16" t="str">
        <f t="shared" si="40"/>
        <v/>
      </c>
      <c r="CC667" s="14" t="str">
        <f t="shared" si="31"/>
        <v/>
      </c>
      <c r="CD667" s="14" t="str">
        <f t="shared" si="35"/>
        <v/>
      </c>
    </row>
    <row r="668" spans="66:82" ht="13.2">
      <c r="BN668" s="16" t="str">
        <f t="shared" si="39"/>
        <v/>
      </c>
      <c r="BO668" s="14" t="str">
        <f t="shared" si="36"/>
        <v/>
      </c>
      <c r="BP668" s="14" t="str">
        <f t="shared" si="34"/>
        <v/>
      </c>
      <c r="CB668" s="16" t="str">
        <f t="shared" si="40"/>
        <v/>
      </c>
      <c r="CC668" s="14" t="str">
        <f t="shared" si="31"/>
        <v/>
      </c>
      <c r="CD668" s="14" t="str">
        <f t="shared" si="35"/>
        <v/>
      </c>
    </row>
    <row r="669" spans="66:82" ht="13.2">
      <c r="BN669" s="16" t="str">
        <f t="shared" si="39"/>
        <v/>
      </c>
      <c r="BO669" s="14" t="str">
        <f t="shared" si="36"/>
        <v/>
      </c>
      <c r="BP669" s="14" t="str">
        <f t="shared" si="34"/>
        <v/>
      </c>
      <c r="CB669" s="16" t="str">
        <f t="shared" si="40"/>
        <v/>
      </c>
      <c r="CC669" s="14" t="str">
        <f t="shared" si="31"/>
        <v/>
      </c>
      <c r="CD669" s="14" t="str">
        <f t="shared" si="35"/>
        <v/>
      </c>
    </row>
    <row r="670" spans="66:82" ht="13.2">
      <c r="BN670" s="16" t="str">
        <f t="shared" si="39"/>
        <v/>
      </c>
      <c r="BO670" s="14" t="str">
        <f t="shared" si="36"/>
        <v/>
      </c>
      <c r="BP670" s="14" t="str">
        <f t="shared" si="34"/>
        <v/>
      </c>
      <c r="CB670" s="16" t="str">
        <f t="shared" si="40"/>
        <v/>
      </c>
      <c r="CC670" s="14" t="str">
        <f t="shared" si="31"/>
        <v/>
      </c>
      <c r="CD670" s="14" t="str">
        <f t="shared" si="35"/>
        <v/>
      </c>
    </row>
    <row r="671" spans="66:82" ht="13.2">
      <c r="BN671" s="16" t="str">
        <f t="shared" si="39"/>
        <v/>
      </c>
      <c r="BO671" s="14" t="str">
        <f t="shared" si="36"/>
        <v/>
      </c>
      <c r="BP671" s="14" t="str">
        <f t="shared" si="34"/>
        <v/>
      </c>
      <c r="CB671" s="16" t="str">
        <f t="shared" si="40"/>
        <v/>
      </c>
      <c r="CC671" s="14" t="str">
        <f t="shared" si="31"/>
        <v/>
      </c>
      <c r="CD671" s="14" t="str">
        <f t="shared" si="35"/>
        <v/>
      </c>
    </row>
    <row r="672" spans="66:82" ht="13.2">
      <c r="BN672" s="16" t="str">
        <f t="shared" si="39"/>
        <v/>
      </c>
      <c r="BO672" s="14" t="str">
        <f t="shared" si="36"/>
        <v/>
      </c>
      <c r="BP672" s="14" t="str">
        <f t="shared" si="34"/>
        <v/>
      </c>
      <c r="CB672" s="16" t="str">
        <f t="shared" si="40"/>
        <v/>
      </c>
      <c r="CC672" s="14" t="str">
        <f t="shared" si="31"/>
        <v/>
      </c>
      <c r="CD672" s="14" t="str">
        <f t="shared" si="35"/>
        <v/>
      </c>
    </row>
    <row r="673" spans="66:82" ht="13.2">
      <c r="BN673" s="16" t="str">
        <f t="shared" si="39"/>
        <v/>
      </c>
      <c r="BO673" s="14" t="str">
        <f t="shared" si="36"/>
        <v/>
      </c>
      <c r="BP673" s="14" t="str">
        <f t="shared" si="34"/>
        <v/>
      </c>
      <c r="CB673" s="16" t="str">
        <f t="shared" si="40"/>
        <v/>
      </c>
      <c r="CC673" s="14" t="str">
        <f t="shared" si="31"/>
        <v/>
      </c>
      <c r="CD673" s="14" t="str">
        <f t="shared" si="35"/>
        <v/>
      </c>
    </row>
    <row r="674" spans="66:82" ht="13.2">
      <c r="BN674" s="16" t="str">
        <f t="shared" si="39"/>
        <v/>
      </c>
      <c r="BO674" s="14" t="str">
        <f t="shared" si="36"/>
        <v/>
      </c>
      <c r="BP674" s="14" t="str">
        <f t="shared" si="34"/>
        <v/>
      </c>
      <c r="CB674" s="16" t="str">
        <f t="shared" si="40"/>
        <v/>
      </c>
      <c r="CC674" s="14" t="str">
        <f t="shared" si="31"/>
        <v/>
      </c>
      <c r="CD674" s="14" t="str">
        <f t="shared" si="35"/>
        <v/>
      </c>
    </row>
    <row r="675" spans="66:82" ht="13.2">
      <c r="BN675" s="16" t="str">
        <f t="shared" si="39"/>
        <v/>
      </c>
      <c r="BO675" s="14" t="str">
        <f t="shared" si="36"/>
        <v/>
      </c>
      <c r="BP675" s="14" t="str">
        <f t="shared" si="34"/>
        <v/>
      </c>
      <c r="CB675" s="16" t="str">
        <f t="shared" si="40"/>
        <v/>
      </c>
      <c r="CC675" s="14" t="str">
        <f t="shared" si="31"/>
        <v/>
      </c>
      <c r="CD675" s="14" t="str">
        <f t="shared" si="35"/>
        <v/>
      </c>
    </row>
    <row r="676" spans="66:82" ht="13.2">
      <c r="BN676" s="16" t="str">
        <f t="shared" si="39"/>
        <v/>
      </c>
      <c r="BO676" s="14" t="str">
        <f t="shared" si="36"/>
        <v/>
      </c>
      <c r="BP676" s="14" t="str">
        <f t="shared" si="34"/>
        <v/>
      </c>
      <c r="CB676" s="16" t="str">
        <f t="shared" si="40"/>
        <v/>
      </c>
      <c r="CC676" s="14" t="str">
        <f t="shared" si="31"/>
        <v/>
      </c>
      <c r="CD676" s="14" t="str">
        <f t="shared" si="35"/>
        <v/>
      </c>
    </row>
    <row r="677" spans="66:82" ht="13.2">
      <c r="BN677" s="16" t="str">
        <f t="shared" si="39"/>
        <v/>
      </c>
      <c r="BO677" s="14" t="str">
        <f t="shared" si="36"/>
        <v/>
      </c>
      <c r="BP677" s="14" t="str">
        <f t="shared" si="34"/>
        <v/>
      </c>
      <c r="CB677" s="16" t="str">
        <f t="shared" si="40"/>
        <v/>
      </c>
      <c r="CC677" s="14" t="str">
        <f t="shared" si="31"/>
        <v/>
      </c>
      <c r="CD677" s="14" t="str">
        <f t="shared" si="35"/>
        <v/>
      </c>
    </row>
    <row r="678" spans="66:82" ht="13.2">
      <c r="BN678" s="16" t="str">
        <f t="shared" si="39"/>
        <v/>
      </c>
      <c r="BO678" s="14" t="str">
        <f t="shared" si="36"/>
        <v/>
      </c>
      <c r="BP678" s="14" t="str">
        <f t="shared" si="34"/>
        <v/>
      </c>
      <c r="CB678" s="16" t="str">
        <f t="shared" si="40"/>
        <v/>
      </c>
      <c r="CC678" s="14" t="str">
        <f t="shared" si="31"/>
        <v/>
      </c>
      <c r="CD678" s="14" t="str">
        <f t="shared" si="35"/>
        <v/>
      </c>
    </row>
    <row r="679" spans="66:82" ht="13.2">
      <c r="BN679" s="16" t="str">
        <f t="shared" si="39"/>
        <v/>
      </c>
      <c r="BO679" s="14" t="str">
        <f t="shared" si="36"/>
        <v/>
      </c>
      <c r="BP679" s="14" t="str">
        <f t="shared" si="34"/>
        <v/>
      </c>
      <c r="CB679" s="16" t="str">
        <f t="shared" si="40"/>
        <v/>
      </c>
      <c r="CC679" s="14" t="str">
        <f t="shared" si="31"/>
        <v/>
      </c>
      <c r="CD679" s="14" t="str">
        <f t="shared" si="35"/>
        <v/>
      </c>
    </row>
    <row r="680" spans="66:82" ht="13.2">
      <c r="BN680" s="16" t="str">
        <f t="shared" si="39"/>
        <v/>
      </c>
      <c r="BO680" s="14" t="str">
        <f t="shared" si="36"/>
        <v/>
      </c>
      <c r="BP680" s="14" t="str">
        <f t="shared" si="34"/>
        <v/>
      </c>
      <c r="CB680" s="16" t="str">
        <f t="shared" si="40"/>
        <v/>
      </c>
      <c r="CC680" s="14" t="str">
        <f t="shared" si="31"/>
        <v/>
      </c>
      <c r="CD680" s="14" t="str">
        <f t="shared" si="35"/>
        <v/>
      </c>
    </row>
    <row r="681" spans="66:82" ht="13.2">
      <c r="BN681" s="16" t="str">
        <f t="shared" si="39"/>
        <v/>
      </c>
      <c r="BO681" s="14" t="str">
        <f t="shared" si="36"/>
        <v/>
      </c>
      <c r="BP681" s="14" t="str">
        <f t="shared" si="34"/>
        <v/>
      </c>
      <c r="CB681" s="16" t="str">
        <f t="shared" si="40"/>
        <v/>
      </c>
      <c r="CC681" s="14" t="str">
        <f t="shared" si="31"/>
        <v/>
      </c>
      <c r="CD681" s="14" t="str">
        <f t="shared" si="35"/>
        <v/>
      </c>
    </row>
    <row r="682" spans="66:82" ht="13.2">
      <c r="BN682" s="16" t="str">
        <f t="shared" si="39"/>
        <v/>
      </c>
      <c r="BO682" s="14" t="str">
        <f t="shared" si="36"/>
        <v/>
      </c>
      <c r="BP682" s="14" t="str">
        <f t="shared" si="34"/>
        <v/>
      </c>
      <c r="CB682" s="16" t="str">
        <f t="shared" si="40"/>
        <v/>
      </c>
      <c r="CC682" s="14" t="str">
        <f t="shared" si="31"/>
        <v/>
      </c>
      <c r="CD682" s="14" t="str">
        <f t="shared" si="35"/>
        <v/>
      </c>
    </row>
    <row r="683" spans="66:82" ht="13.2">
      <c r="BN683" s="16" t="str">
        <f t="shared" si="39"/>
        <v/>
      </c>
      <c r="BO683" s="14" t="str">
        <f t="shared" si="36"/>
        <v/>
      </c>
      <c r="BP683" s="14" t="str">
        <f t="shared" si="34"/>
        <v/>
      </c>
      <c r="CB683" s="16" t="str">
        <f t="shared" si="40"/>
        <v/>
      </c>
      <c r="CC683" s="14" t="str">
        <f t="shared" si="31"/>
        <v/>
      </c>
      <c r="CD683" s="14" t="str">
        <f t="shared" si="35"/>
        <v/>
      </c>
    </row>
    <row r="684" spans="66:82" ht="13.2">
      <c r="BN684" s="16" t="str">
        <f t="shared" si="39"/>
        <v/>
      </c>
      <c r="BO684" s="14" t="str">
        <f t="shared" si="36"/>
        <v/>
      </c>
      <c r="BP684" s="14" t="str">
        <f t="shared" si="34"/>
        <v/>
      </c>
      <c r="CB684" s="16" t="str">
        <f t="shared" si="40"/>
        <v/>
      </c>
      <c r="CC684" s="14" t="str">
        <f t="shared" si="31"/>
        <v/>
      </c>
      <c r="CD684" s="14" t="str">
        <f t="shared" si="35"/>
        <v/>
      </c>
    </row>
    <row r="685" spans="66:82" ht="13.2">
      <c r="BN685" s="16" t="str">
        <f t="shared" si="39"/>
        <v/>
      </c>
      <c r="BO685" s="14" t="str">
        <f t="shared" si="36"/>
        <v/>
      </c>
      <c r="BP685" s="14" t="str">
        <f t="shared" si="34"/>
        <v/>
      </c>
      <c r="CB685" s="16" t="str">
        <f t="shared" si="40"/>
        <v/>
      </c>
      <c r="CC685" s="14" t="str">
        <f t="shared" si="31"/>
        <v/>
      </c>
      <c r="CD685" s="14" t="str">
        <f t="shared" si="35"/>
        <v/>
      </c>
    </row>
    <row r="686" spans="66:82" ht="13.2">
      <c r="BN686" s="16" t="str">
        <f t="shared" si="39"/>
        <v/>
      </c>
      <c r="BO686" s="14" t="str">
        <f t="shared" si="36"/>
        <v/>
      </c>
      <c r="BP686" s="14" t="str">
        <f t="shared" si="34"/>
        <v/>
      </c>
      <c r="CB686" s="16" t="str">
        <f t="shared" si="40"/>
        <v/>
      </c>
      <c r="CC686" s="14" t="str">
        <f t="shared" si="31"/>
        <v/>
      </c>
      <c r="CD686" s="14" t="str">
        <f t="shared" si="35"/>
        <v/>
      </c>
    </row>
    <row r="687" spans="66:82" ht="13.2">
      <c r="BN687" s="16" t="str">
        <f t="shared" si="39"/>
        <v/>
      </c>
      <c r="BO687" s="14" t="str">
        <f t="shared" si="36"/>
        <v/>
      </c>
      <c r="BP687" s="14" t="str">
        <f t="shared" si="34"/>
        <v/>
      </c>
      <c r="CB687" s="16" t="str">
        <f t="shared" si="40"/>
        <v/>
      </c>
      <c r="CC687" s="14" t="str">
        <f t="shared" si="31"/>
        <v/>
      </c>
      <c r="CD687" s="14" t="str">
        <f t="shared" si="35"/>
        <v/>
      </c>
    </row>
    <row r="688" spans="66:82" ht="13.2">
      <c r="BN688" s="16" t="str">
        <f t="shared" si="39"/>
        <v/>
      </c>
      <c r="BO688" s="14" t="str">
        <f t="shared" si="36"/>
        <v/>
      </c>
      <c r="BP688" s="14" t="str">
        <f t="shared" si="34"/>
        <v/>
      </c>
      <c r="CB688" s="16" t="str">
        <f t="shared" si="40"/>
        <v/>
      </c>
      <c r="CC688" s="14" t="str">
        <f t="shared" si="31"/>
        <v/>
      </c>
      <c r="CD688" s="14" t="str">
        <f t="shared" si="35"/>
        <v/>
      </c>
    </row>
    <row r="689" spans="66:82" ht="13.2">
      <c r="BN689" s="16" t="str">
        <f t="shared" si="39"/>
        <v/>
      </c>
      <c r="BO689" s="14" t="str">
        <f t="shared" si="36"/>
        <v/>
      </c>
      <c r="BP689" s="14" t="str">
        <f t="shared" si="34"/>
        <v/>
      </c>
      <c r="CB689" s="16" t="str">
        <f t="shared" si="40"/>
        <v/>
      </c>
      <c r="CC689" s="14" t="str">
        <f t="shared" si="31"/>
        <v/>
      </c>
      <c r="CD689" s="14" t="str">
        <f t="shared" si="35"/>
        <v/>
      </c>
    </row>
    <row r="690" spans="66:82" ht="13.2">
      <c r="BN690" s="16" t="str">
        <f t="shared" si="39"/>
        <v/>
      </c>
      <c r="BO690" s="14" t="str">
        <f t="shared" si="36"/>
        <v/>
      </c>
      <c r="BP690" s="14" t="str">
        <f t="shared" si="34"/>
        <v/>
      </c>
      <c r="CB690" s="16" t="str">
        <f t="shared" si="40"/>
        <v/>
      </c>
      <c r="CC690" s="14" t="str">
        <f t="shared" si="31"/>
        <v/>
      </c>
      <c r="CD690" s="14" t="str">
        <f t="shared" si="35"/>
        <v/>
      </c>
    </row>
    <row r="691" spans="66:82" ht="13.2">
      <c r="BN691" s="16" t="str">
        <f t="shared" si="39"/>
        <v/>
      </c>
      <c r="BO691" s="14" t="str">
        <f t="shared" si="36"/>
        <v/>
      </c>
      <c r="BP691" s="14" t="str">
        <f t="shared" si="34"/>
        <v/>
      </c>
      <c r="CB691" s="16" t="str">
        <f t="shared" si="40"/>
        <v/>
      </c>
      <c r="CC691" s="14" t="str">
        <f t="shared" si="31"/>
        <v/>
      </c>
      <c r="CD691" s="14" t="str">
        <f t="shared" si="35"/>
        <v/>
      </c>
    </row>
    <row r="692" spans="66:82" ht="13.2">
      <c r="BN692" s="16" t="str">
        <f t="shared" si="39"/>
        <v/>
      </c>
      <c r="BO692" s="14" t="str">
        <f t="shared" si="36"/>
        <v/>
      </c>
      <c r="BP692" s="14" t="str">
        <f t="shared" si="34"/>
        <v/>
      </c>
      <c r="CB692" s="16" t="str">
        <f t="shared" si="40"/>
        <v/>
      </c>
      <c r="CC692" s="14" t="str">
        <f t="shared" si="31"/>
        <v/>
      </c>
      <c r="CD692" s="14" t="str">
        <f t="shared" si="35"/>
        <v/>
      </c>
    </row>
    <row r="693" spans="66:82" ht="13.2">
      <c r="BN693" s="16" t="str">
        <f t="shared" si="39"/>
        <v/>
      </c>
      <c r="BO693" s="14" t="str">
        <f t="shared" si="36"/>
        <v/>
      </c>
      <c r="BP693" s="14" t="str">
        <f t="shared" si="34"/>
        <v/>
      </c>
      <c r="CB693" s="16" t="str">
        <f t="shared" si="40"/>
        <v/>
      </c>
      <c r="CC693" s="14" t="str">
        <f t="shared" si="31"/>
        <v/>
      </c>
      <c r="CD693" s="14" t="str">
        <f t="shared" si="35"/>
        <v/>
      </c>
    </row>
    <row r="694" spans="66:82" ht="13.2">
      <c r="BN694" s="16" t="str">
        <f t="shared" si="39"/>
        <v/>
      </c>
      <c r="BO694" s="14" t="str">
        <f t="shared" si="36"/>
        <v/>
      </c>
      <c r="BP694" s="14" t="str">
        <f t="shared" si="34"/>
        <v/>
      </c>
      <c r="CB694" s="16" t="str">
        <f t="shared" si="40"/>
        <v/>
      </c>
      <c r="CC694" s="14" t="str">
        <f t="shared" si="31"/>
        <v/>
      </c>
      <c r="CD694" s="14" t="str">
        <f t="shared" si="35"/>
        <v/>
      </c>
    </row>
    <row r="695" spans="66:82" ht="13.2">
      <c r="BN695" s="16" t="str">
        <f t="shared" si="39"/>
        <v/>
      </c>
      <c r="BO695" s="14" t="str">
        <f t="shared" si="36"/>
        <v/>
      </c>
      <c r="BP695" s="14" t="str">
        <f t="shared" si="34"/>
        <v/>
      </c>
      <c r="CB695" s="16" t="str">
        <f t="shared" si="40"/>
        <v/>
      </c>
      <c r="CC695" s="14" t="str">
        <f t="shared" si="31"/>
        <v/>
      </c>
      <c r="CD695" s="14" t="str">
        <f t="shared" si="35"/>
        <v/>
      </c>
    </row>
    <row r="696" spans="66:82" ht="13.2">
      <c r="BN696" s="16" t="str">
        <f t="shared" si="39"/>
        <v/>
      </c>
      <c r="BO696" s="14" t="str">
        <f t="shared" si="36"/>
        <v/>
      </c>
      <c r="BP696" s="14" t="str">
        <f t="shared" si="34"/>
        <v/>
      </c>
      <c r="CB696" s="16" t="str">
        <f t="shared" si="40"/>
        <v/>
      </c>
      <c r="CC696" s="14" t="str">
        <f t="shared" si="31"/>
        <v/>
      </c>
      <c r="CD696" s="14" t="str">
        <f t="shared" si="35"/>
        <v/>
      </c>
    </row>
    <row r="697" spans="66:82" ht="13.2">
      <c r="BN697" s="16" t="str">
        <f t="shared" si="39"/>
        <v/>
      </c>
      <c r="BO697" s="14" t="str">
        <f t="shared" si="36"/>
        <v/>
      </c>
      <c r="BP697" s="14" t="str">
        <f t="shared" si="34"/>
        <v/>
      </c>
      <c r="CB697" s="16" t="str">
        <f t="shared" si="40"/>
        <v/>
      </c>
      <c r="CC697" s="14" t="str">
        <f t="shared" si="31"/>
        <v/>
      </c>
      <c r="CD697" s="14" t="str">
        <f t="shared" si="35"/>
        <v/>
      </c>
    </row>
    <row r="698" spans="66:82" ht="13.2">
      <c r="BN698" s="16" t="str">
        <f t="shared" si="39"/>
        <v/>
      </c>
      <c r="BO698" s="14" t="str">
        <f t="shared" si="36"/>
        <v/>
      </c>
      <c r="BP698" s="14" t="str">
        <f t="shared" si="34"/>
        <v/>
      </c>
      <c r="CB698" s="16" t="str">
        <f t="shared" si="40"/>
        <v/>
      </c>
      <c r="CC698" s="14" t="str">
        <f t="shared" si="31"/>
        <v/>
      </c>
      <c r="CD698" s="14" t="str">
        <f t="shared" si="35"/>
        <v/>
      </c>
    </row>
    <row r="699" spans="66:82" ht="13.2">
      <c r="BN699" s="16" t="str">
        <f t="shared" si="39"/>
        <v/>
      </c>
      <c r="BO699" s="14" t="str">
        <f t="shared" si="36"/>
        <v/>
      </c>
      <c r="BP699" s="14" t="str">
        <f t="shared" si="34"/>
        <v/>
      </c>
      <c r="CB699" s="16" t="str">
        <f t="shared" si="40"/>
        <v/>
      </c>
      <c r="CC699" s="14" t="str">
        <f t="shared" si="31"/>
        <v/>
      </c>
      <c r="CD699" s="14" t="str">
        <f t="shared" si="35"/>
        <v/>
      </c>
    </row>
    <row r="700" spans="66:82" ht="13.2">
      <c r="BN700" s="16" t="str">
        <f t="shared" si="39"/>
        <v/>
      </c>
      <c r="BO700" s="14" t="str">
        <f t="shared" si="36"/>
        <v/>
      </c>
      <c r="BP700" s="14" t="str">
        <f t="shared" si="34"/>
        <v/>
      </c>
      <c r="CB700" s="16" t="str">
        <f t="shared" si="40"/>
        <v/>
      </c>
      <c r="CC700" s="14" t="str">
        <f t="shared" si="31"/>
        <v/>
      </c>
      <c r="CD700" s="14" t="str">
        <f t="shared" si="35"/>
        <v/>
      </c>
    </row>
    <row r="701" spans="66:82" ht="13.2">
      <c r="BN701" s="16" t="str">
        <f t="shared" si="39"/>
        <v/>
      </c>
      <c r="BO701" s="14" t="str">
        <f t="shared" si="36"/>
        <v/>
      </c>
      <c r="BP701" s="14" t="str">
        <f t="shared" si="34"/>
        <v/>
      </c>
      <c r="CB701" s="16" t="str">
        <f t="shared" si="40"/>
        <v/>
      </c>
      <c r="CC701" s="14" t="str">
        <f t="shared" si="31"/>
        <v/>
      </c>
      <c r="CD701" s="14" t="str">
        <f t="shared" si="35"/>
        <v/>
      </c>
    </row>
    <row r="702" spans="66:82" ht="13.2">
      <c r="BN702" s="16" t="str">
        <f t="shared" si="39"/>
        <v/>
      </c>
      <c r="BO702" s="14" t="str">
        <f t="shared" si="36"/>
        <v/>
      </c>
      <c r="BP702" s="14" t="str">
        <f t="shared" si="34"/>
        <v/>
      </c>
      <c r="CB702" s="16" t="str">
        <f t="shared" si="40"/>
        <v/>
      </c>
      <c r="CC702" s="14" t="str">
        <f t="shared" si="31"/>
        <v/>
      </c>
      <c r="CD702" s="14" t="str">
        <f t="shared" si="35"/>
        <v/>
      </c>
    </row>
    <row r="703" spans="66:82" ht="13.2">
      <c r="BN703" s="16" t="str">
        <f t="shared" si="39"/>
        <v/>
      </c>
      <c r="BO703" s="14" t="str">
        <f t="shared" si="36"/>
        <v/>
      </c>
      <c r="BP703" s="14" t="str">
        <f t="shared" si="34"/>
        <v/>
      </c>
      <c r="CB703" s="16" t="str">
        <f t="shared" si="40"/>
        <v/>
      </c>
      <c r="CC703" s="14" t="str">
        <f t="shared" si="31"/>
        <v/>
      </c>
      <c r="CD703" s="14" t="str">
        <f t="shared" si="35"/>
        <v/>
      </c>
    </row>
    <row r="704" spans="66:82" ht="13.2">
      <c r="BN704" s="16" t="str">
        <f t="shared" si="39"/>
        <v/>
      </c>
      <c r="BO704" s="14" t="str">
        <f t="shared" si="36"/>
        <v/>
      </c>
      <c r="BP704" s="14" t="str">
        <f t="shared" si="34"/>
        <v/>
      </c>
      <c r="CB704" s="16" t="str">
        <f t="shared" si="40"/>
        <v/>
      </c>
      <c r="CC704" s="14" t="str">
        <f t="shared" si="31"/>
        <v/>
      </c>
      <c r="CD704" s="14" t="str">
        <f t="shared" si="35"/>
        <v/>
      </c>
    </row>
    <row r="705" spans="66:82" ht="13.2">
      <c r="BN705" s="16" t="str">
        <f t="shared" si="39"/>
        <v/>
      </c>
      <c r="BO705" s="14" t="str">
        <f t="shared" si="36"/>
        <v/>
      </c>
      <c r="BP705" s="14" t="str">
        <f t="shared" si="34"/>
        <v/>
      </c>
      <c r="CB705" s="16" t="str">
        <f t="shared" si="40"/>
        <v/>
      </c>
      <c r="CC705" s="14" t="str">
        <f t="shared" si="31"/>
        <v/>
      </c>
      <c r="CD705" s="14" t="str">
        <f t="shared" si="35"/>
        <v/>
      </c>
    </row>
    <row r="706" spans="66:82" ht="13.2">
      <c r="BN706" s="16" t="str">
        <f t="shared" si="39"/>
        <v/>
      </c>
      <c r="BO706" s="14" t="str">
        <f t="shared" si="36"/>
        <v/>
      </c>
      <c r="BP706" s="14" t="str">
        <f t="shared" si="34"/>
        <v/>
      </c>
      <c r="CB706" s="16" t="str">
        <f t="shared" si="40"/>
        <v/>
      </c>
      <c r="CC706" s="14" t="str">
        <f t="shared" si="31"/>
        <v/>
      </c>
      <c r="CD706" s="14" t="str">
        <f t="shared" si="35"/>
        <v/>
      </c>
    </row>
    <row r="707" spans="66:82" ht="13.2">
      <c r="BN707" s="16" t="str">
        <f t="shared" si="39"/>
        <v/>
      </c>
      <c r="BO707" s="14" t="str">
        <f t="shared" si="36"/>
        <v/>
      </c>
      <c r="BP707" s="14" t="str">
        <f t="shared" si="34"/>
        <v/>
      </c>
      <c r="CB707" s="16" t="str">
        <f t="shared" si="40"/>
        <v/>
      </c>
      <c r="CC707" s="14" t="str">
        <f t="shared" si="31"/>
        <v/>
      </c>
      <c r="CD707" s="14" t="str">
        <f t="shared" si="35"/>
        <v/>
      </c>
    </row>
    <row r="708" spans="66:82" ht="13.2">
      <c r="BN708" s="16" t="str">
        <f t="shared" si="39"/>
        <v/>
      </c>
      <c r="BO708" s="14" t="str">
        <f t="shared" si="36"/>
        <v/>
      </c>
      <c r="BP708" s="14" t="str">
        <f t="shared" si="34"/>
        <v/>
      </c>
      <c r="CB708" s="16" t="str">
        <f t="shared" si="40"/>
        <v/>
      </c>
      <c r="CC708" s="14" t="str">
        <f t="shared" si="31"/>
        <v/>
      </c>
      <c r="CD708" s="14" t="str">
        <f t="shared" si="35"/>
        <v/>
      </c>
    </row>
    <row r="709" spans="66:82" ht="13.2">
      <c r="BN709" s="16" t="str">
        <f t="shared" si="39"/>
        <v/>
      </c>
      <c r="BO709" s="14" t="str">
        <f t="shared" si="36"/>
        <v/>
      </c>
      <c r="BP709" s="14" t="str">
        <f t="shared" si="34"/>
        <v/>
      </c>
      <c r="CB709" s="16" t="str">
        <f t="shared" si="40"/>
        <v/>
      </c>
      <c r="CC709" s="14" t="str">
        <f t="shared" si="31"/>
        <v/>
      </c>
      <c r="CD709" s="14" t="str">
        <f t="shared" si="35"/>
        <v/>
      </c>
    </row>
    <row r="710" spans="66:82" ht="13.2">
      <c r="BN710" s="16" t="str">
        <f t="shared" si="39"/>
        <v/>
      </c>
      <c r="BO710" s="14" t="str">
        <f t="shared" si="36"/>
        <v/>
      </c>
      <c r="BP710" s="14" t="str">
        <f t="shared" si="34"/>
        <v/>
      </c>
      <c r="CB710" s="16" t="str">
        <f t="shared" si="40"/>
        <v/>
      </c>
      <c r="CC710" s="14" t="str">
        <f t="shared" si="31"/>
        <v/>
      </c>
      <c r="CD710" s="14" t="str">
        <f t="shared" si="35"/>
        <v/>
      </c>
    </row>
    <row r="711" spans="66:82" ht="13.2">
      <c r="BN711" s="16" t="str">
        <f t="shared" si="39"/>
        <v/>
      </c>
      <c r="BO711" s="14" t="str">
        <f t="shared" si="36"/>
        <v/>
      </c>
      <c r="BP711" s="14" t="str">
        <f t="shared" si="34"/>
        <v/>
      </c>
      <c r="CB711" s="16" t="str">
        <f t="shared" si="40"/>
        <v/>
      </c>
      <c r="CC711" s="14" t="str">
        <f t="shared" si="31"/>
        <v/>
      </c>
      <c r="CD711" s="14" t="str">
        <f t="shared" si="35"/>
        <v/>
      </c>
    </row>
    <row r="712" spans="66:82" ht="13.2">
      <c r="BN712" s="16" t="str">
        <f t="shared" si="39"/>
        <v/>
      </c>
      <c r="BO712" s="14" t="str">
        <f t="shared" si="36"/>
        <v/>
      </c>
      <c r="BP712" s="14" t="str">
        <f t="shared" si="34"/>
        <v/>
      </c>
      <c r="CB712" s="16" t="str">
        <f t="shared" si="40"/>
        <v/>
      </c>
      <c r="CC712" s="14" t="str">
        <f t="shared" si="31"/>
        <v/>
      </c>
      <c r="CD712" s="14" t="str">
        <f t="shared" si="35"/>
        <v/>
      </c>
    </row>
    <row r="713" spans="66:82" ht="13.2">
      <c r="BN713" s="16" t="str">
        <f t="shared" si="39"/>
        <v/>
      </c>
      <c r="BO713" s="14" t="str">
        <f t="shared" si="36"/>
        <v/>
      </c>
      <c r="BP713" s="14" t="str">
        <f t="shared" si="34"/>
        <v/>
      </c>
      <c r="CB713" s="16" t="str">
        <f t="shared" si="40"/>
        <v/>
      </c>
      <c r="CC713" s="14" t="str">
        <f t="shared" si="31"/>
        <v/>
      </c>
      <c r="CD713" s="14" t="str">
        <f t="shared" si="35"/>
        <v/>
      </c>
    </row>
    <row r="714" spans="66:82" ht="13.2">
      <c r="BN714" s="16" t="str">
        <f t="shared" ref="BN714:BN777" si="41">IF(BE714="","",BE714)</f>
        <v/>
      </c>
      <c r="BO714" s="14" t="str">
        <f t="shared" si="36"/>
        <v/>
      </c>
      <c r="BP714" s="14" t="str">
        <f t="shared" si="34"/>
        <v/>
      </c>
      <c r="CB714" s="16" t="str">
        <f t="shared" ref="CB714:CB777" si="42">IF(Y714="","",Y714)</f>
        <v/>
      </c>
      <c r="CC714" s="14" t="str">
        <f t="shared" si="31"/>
        <v/>
      </c>
      <c r="CD714" s="14" t="str">
        <f t="shared" si="35"/>
        <v/>
      </c>
    </row>
    <row r="715" spans="66:82" ht="13.2">
      <c r="BN715" s="16" t="str">
        <f t="shared" si="41"/>
        <v/>
      </c>
      <c r="BO715" s="14" t="str">
        <f t="shared" si="36"/>
        <v/>
      </c>
      <c r="BP715" s="14" t="str">
        <f t="shared" si="34"/>
        <v/>
      </c>
      <c r="CB715" s="16" t="str">
        <f t="shared" si="42"/>
        <v/>
      </c>
      <c r="CC715" s="14" t="str">
        <f t="shared" si="31"/>
        <v/>
      </c>
      <c r="CD715" s="14" t="str">
        <f t="shared" si="35"/>
        <v/>
      </c>
    </row>
    <row r="716" spans="66:82" ht="13.2">
      <c r="BN716" s="16" t="str">
        <f t="shared" si="41"/>
        <v/>
      </c>
      <c r="BO716" s="14" t="str">
        <f t="shared" si="36"/>
        <v/>
      </c>
      <c r="BP716" s="14" t="str">
        <f t="shared" si="34"/>
        <v/>
      </c>
      <c r="CB716" s="16" t="str">
        <f t="shared" si="42"/>
        <v/>
      </c>
      <c r="CC716" s="14" t="str">
        <f t="shared" si="31"/>
        <v/>
      </c>
      <c r="CD716" s="14" t="str">
        <f t="shared" si="35"/>
        <v/>
      </c>
    </row>
    <row r="717" spans="66:82" ht="13.2">
      <c r="BN717" s="16" t="str">
        <f t="shared" si="41"/>
        <v/>
      </c>
      <c r="BO717" s="14" t="str">
        <f t="shared" si="36"/>
        <v/>
      </c>
      <c r="BP717" s="14" t="str">
        <f t="shared" si="34"/>
        <v/>
      </c>
      <c r="CB717" s="16" t="str">
        <f t="shared" si="42"/>
        <v/>
      </c>
      <c r="CC717" s="14" t="str">
        <f t="shared" si="31"/>
        <v/>
      </c>
      <c r="CD717" s="14" t="str">
        <f t="shared" si="35"/>
        <v/>
      </c>
    </row>
    <row r="718" spans="66:82" ht="13.2">
      <c r="BN718" s="16" t="str">
        <f t="shared" si="41"/>
        <v/>
      </c>
      <c r="BO718" s="14" t="str">
        <f t="shared" si="36"/>
        <v/>
      </c>
      <c r="BP718" s="14" t="str">
        <f t="shared" si="34"/>
        <v/>
      </c>
      <c r="CB718" s="16" t="str">
        <f t="shared" si="42"/>
        <v/>
      </c>
      <c r="CC718" s="14" t="str">
        <f t="shared" si="31"/>
        <v/>
      </c>
      <c r="CD718" s="14" t="str">
        <f t="shared" si="35"/>
        <v/>
      </c>
    </row>
    <row r="719" spans="66:82" ht="13.2">
      <c r="BN719" s="16" t="str">
        <f t="shared" si="41"/>
        <v/>
      </c>
      <c r="BO719" s="14" t="str">
        <f t="shared" si="36"/>
        <v/>
      </c>
      <c r="BP719" s="14" t="str">
        <f t="shared" si="34"/>
        <v/>
      </c>
      <c r="CB719" s="16" t="str">
        <f t="shared" si="42"/>
        <v/>
      </c>
      <c r="CC719" s="14" t="str">
        <f t="shared" si="31"/>
        <v/>
      </c>
      <c r="CD719" s="14" t="str">
        <f t="shared" si="35"/>
        <v/>
      </c>
    </row>
    <row r="720" spans="66:82" ht="13.2">
      <c r="BN720" s="16" t="str">
        <f t="shared" si="41"/>
        <v/>
      </c>
      <c r="BO720" s="14" t="str">
        <f t="shared" si="36"/>
        <v/>
      </c>
      <c r="BP720" s="14" t="str">
        <f t="shared" si="34"/>
        <v/>
      </c>
      <c r="CB720" s="16" t="str">
        <f t="shared" si="42"/>
        <v/>
      </c>
      <c r="CC720" s="14" t="str">
        <f t="shared" si="31"/>
        <v/>
      </c>
      <c r="CD720" s="14" t="str">
        <f t="shared" si="35"/>
        <v/>
      </c>
    </row>
    <row r="721" spans="66:82" ht="13.2">
      <c r="BN721" s="16" t="str">
        <f t="shared" si="41"/>
        <v/>
      </c>
      <c r="BO721" s="14" t="str">
        <f t="shared" si="36"/>
        <v/>
      </c>
      <c r="BP721" s="14" t="str">
        <f t="shared" si="34"/>
        <v/>
      </c>
      <c r="CB721" s="16" t="str">
        <f t="shared" si="42"/>
        <v/>
      </c>
      <c r="CC721" s="14" t="str">
        <f t="shared" si="31"/>
        <v/>
      </c>
      <c r="CD721" s="14" t="str">
        <f t="shared" si="35"/>
        <v/>
      </c>
    </row>
    <row r="722" spans="66:82" ht="13.2">
      <c r="BN722" s="16" t="str">
        <f t="shared" si="41"/>
        <v/>
      </c>
      <c r="BO722" s="14" t="str">
        <f t="shared" si="36"/>
        <v/>
      </c>
      <c r="BP722" s="14" t="str">
        <f t="shared" si="34"/>
        <v/>
      </c>
      <c r="CB722" s="16" t="str">
        <f t="shared" si="42"/>
        <v/>
      </c>
      <c r="CC722" s="14" t="str">
        <f t="shared" si="31"/>
        <v/>
      </c>
      <c r="CD722" s="14" t="str">
        <f t="shared" si="35"/>
        <v/>
      </c>
    </row>
    <row r="723" spans="66:82" ht="13.2">
      <c r="BN723" s="16" t="str">
        <f t="shared" si="41"/>
        <v/>
      </c>
      <c r="BO723" s="14" t="str">
        <f t="shared" si="36"/>
        <v/>
      </c>
      <c r="BP723" s="14" t="str">
        <f t="shared" si="34"/>
        <v/>
      </c>
      <c r="CB723" s="16" t="str">
        <f t="shared" si="42"/>
        <v/>
      </c>
      <c r="CC723" s="14" t="str">
        <f t="shared" si="31"/>
        <v/>
      </c>
      <c r="CD723" s="14" t="str">
        <f t="shared" si="35"/>
        <v/>
      </c>
    </row>
    <row r="724" spans="66:82" ht="13.2">
      <c r="BN724" s="16" t="str">
        <f t="shared" si="41"/>
        <v/>
      </c>
      <c r="BO724" s="14" t="str">
        <f t="shared" si="36"/>
        <v/>
      </c>
      <c r="BP724" s="14" t="str">
        <f t="shared" si="34"/>
        <v/>
      </c>
      <c r="CB724" s="16" t="str">
        <f t="shared" si="42"/>
        <v/>
      </c>
      <c r="CC724" s="14" t="str">
        <f t="shared" si="31"/>
        <v/>
      </c>
      <c r="CD724" s="14" t="str">
        <f t="shared" si="35"/>
        <v/>
      </c>
    </row>
    <row r="725" spans="66:82" ht="13.2">
      <c r="BN725" s="16" t="str">
        <f t="shared" si="41"/>
        <v/>
      </c>
      <c r="BO725" s="14" t="str">
        <f t="shared" si="36"/>
        <v/>
      </c>
      <c r="BP725" s="14" t="str">
        <f t="shared" si="34"/>
        <v/>
      </c>
      <c r="CB725" s="16" t="str">
        <f t="shared" si="42"/>
        <v/>
      </c>
      <c r="CC725" s="14" t="str">
        <f t="shared" si="31"/>
        <v/>
      </c>
      <c r="CD725" s="14" t="str">
        <f t="shared" si="35"/>
        <v/>
      </c>
    </row>
    <row r="726" spans="66:82" ht="13.2">
      <c r="BN726" s="16" t="str">
        <f t="shared" si="41"/>
        <v/>
      </c>
      <c r="BO726" s="14" t="str">
        <f t="shared" si="36"/>
        <v/>
      </c>
      <c r="BP726" s="14" t="str">
        <f t="shared" si="34"/>
        <v/>
      </c>
      <c r="CB726" s="16" t="str">
        <f t="shared" si="42"/>
        <v/>
      </c>
      <c r="CC726" s="14" t="str">
        <f t="shared" si="31"/>
        <v/>
      </c>
      <c r="CD726" s="14" t="str">
        <f t="shared" si="35"/>
        <v/>
      </c>
    </row>
    <row r="727" spans="66:82" ht="13.2">
      <c r="BN727" s="16" t="str">
        <f t="shared" si="41"/>
        <v/>
      </c>
      <c r="BO727" s="14" t="str">
        <f t="shared" si="36"/>
        <v/>
      </c>
      <c r="BP727" s="14" t="str">
        <f t="shared" si="34"/>
        <v/>
      </c>
      <c r="CB727" s="16" t="str">
        <f t="shared" si="42"/>
        <v/>
      </c>
      <c r="CC727" s="14" t="str">
        <f t="shared" si="31"/>
        <v/>
      </c>
      <c r="CD727" s="14" t="str">
        <f t="shared" si="35"/>
        <v/>
      </c>
    </row>
    <row r="728" spans="66:82" ht="13.2">
      <c r="BN728" s="16" t="str">
        <f t="shared" si="41"/>
        <v/>
      </c>
      <c r="BO728" s="14" t="str">
        <f t="shared" si="36"/>
        <v/>
      </c>
      <c r="BP728" s="14" t="str">
        <f t="shared" si="34"/>
        <v/>
      </c>
      <c r="CB728" s="16" t="str">
        <f t="shared" si="42"/>
        <v/>
      </c>
      <c r="CC728" s="14" t="str">
        <f t="shared" si="31"/>
        <v/>
      </c>
      <c r="CD728" s="14" t="str">
        <f t="shared" si="35"/>
        <v/>
      </c>
    </row>
    <row r="729" spans="66:82" ht="13.2">
      <c r="BN729" s="16" t="str">
        <f t="shared" si="41"/>
        <v/>
      </c>
      <c r="BO729" s="14" t="str">
        <f t="shared" si="36"/>
        <v/>
      </c>
      <c r="BP729" s="14" t="str">
        <f t="shared" si="34"/>
        <v/>
      </c>
      <c r="CB729" s="16" t="str">
        <f t="shared" si="42"/>
        <v/>
      </c>
      <c r="CC729" s="14" t="str">
        <f t="shared" si="31"/>
        <v/>
      </c>
      <c r="CD729" s="14" t="str">
        <f t="shared" si="35"/>
        <v/>
      </c>
    </row>
    <row r="730" spans="66:82" ht="13.2">
      <c r="BN730" s="16" t="str">
        <f t="shared" si="41"/>
        <v/>
      </c>
      <c r="BO730" s="14" t="str">
        <f t="shared" si="36"/>
        <v/>
      </c>
      <c r="BP730" s="14" t="str">
        <f t="shared" si="34"/>
        <v/>
      </c>
      <c r="CB730" s="16" t="str">
        <f t="shared" si="42"/>
        <v/>
      </c>
      <c r="CC730" s="14" t="str">
        <f t="shared" si="31"/>
        <v/>
      </c>
      <c r="CD730" s="14" t="str">
        <f t="shared" si="35"/>
        <v/>
      </c>
    </row>
    <row r="731" spans="66:82" ht="13.2">
      <c r="BN731" s="16" t="str">
        <f t="shared" si="41"/>
        <v/>
      </c>
      <c r="BO731" s="14" t="str">
        <f t="shared" si="36"/>
        <v/>
      </c>
      <c r="BP731" s="14" t="str">
        <f t="shared" si="34"/>
        <v/>
      </c>
      <c r="CB731" s="16" t="str">
        <f t="shared" si="42"/>
        <v/>
      </c>
      <c r="CC731" s="14" t="str">
        <f t="shared" si="31"/>
        <v/>
      </c>
      <c r="CD731" s="14" t="str">
        <f t="shared" si="35"/>
        <v/>
      </c>
    </row>
    <row r="732" spans="66:82" ht="13.2">
      <c r="BN732" s="16" t="str">
        <f t="shared" si="41"/>
        <v/>
      </c>
      <c r="BO732" s="14" t="str">
        <f t="shared" si="36"/>
        <v/>
      </c>
      <c r="BP732" s="14" t="str">
        <f t="shared" si="34"/>
        <v/>
      </c>
      <c r="CB732" s="16" t="str">
        <f t="shared" si="42"/>
        <v/>
      </c>
      <c r="CC732" s="14" t="str">
        <f t="shared" si="31"/>
        <v/>
      </c>
      <c r="CD732" s="14" t="str">
        <f t="shared" si="35"/>
        <v/>
      </c>
    </row>
    <row r="733" spans="66:82" ht="13.2">
      <c r="BN733" s="16" t="str">
        <f t="shared" si="41"/>
        <v/>
      </c>
      <c r="BO733" s="14" t="str">
        <f t="shared" si="36"/>
        <v/>
      </c>
      <c r="BP733" s="14" t="str">
        <f t="shared" si="34"/>
        <v/>
      </c>
      <c r="CB733" s="16" t="str">
        <f t="shared" si="42"/>
        <v/>
      </c>
      <c r="CC733" s="14" t="str">
        <f t="shared" si="31"/>
        <v/>
      </c>
      <c r="CD733" s="14" t="str">
        <f t="shared" si="35"/>
        <v/>
      </c>
    </row>
    <row r="734" spans="66:82" ht="13.2">
      <c r="BN734" s="16" t="str">
        <f t="shared" si="41"/>
        <v/>
      </c>
      <c r="BO734" s="14" t="str">
        <f t="shared" si="36"/>
        <v/>
      </c>
      <c r="BP734" s="14" t="str">
        <f t="shared" si="34"/>
        <v/>
      </c>
      <c r="CB734" s="16" t="str">
        <f t="shared" si="42"/>
        <v/>
      </c>
      <c r="CC734" s="14" t="str">
        <f t="shared" si="31"/>
        <v/>
      </c>
      <c r="CD734" s="14" t="str">
        <f t="shared" si="35"/>
        <v/>
      </c>
    </row>
    <row r="735" spans="66:82" ht="13.2">
      <c r="BN735" s="16" t="str">
        <f t="shared" si="41"/>
        <v/>
      </c>
      <c r="BO735" s="14" t="str">
        <f t="shared" si="36"/>
        <v/>
      </c>
      <c r="BP735" s="14" t="str">
        <f t="shared" si="34"/>
        <v/>
      </c>
      <c r="CB735" s="16" t="str">
        <f t="shared" si="42"/>
        <v/>
      </c>
      <c r="CC735" s="14" t="str">
        <f t="shared" si="31"/>
        <v/>
      </c>
      <c r="CD735" s="14" t="str">
        <f t="shared" si="35"/>
        <v/>
      </c>
    </row>
    <row r="736" spans="66:82" ht="13.2">
      <c r="BN736" s="16" t="str">
        <f t="shared" si="41"/>
        <v/>
      </c>
      <c r="BO736" s="14" t="str">
        <f t="shared" si="36"/>
        <v/>
      </c>
      <c r="BP736" s="14" t="str">
        <f t="shared" si="34"/>
        <v/>
      </c>
      <c r="CB736" s="16" t="str">
        <f t="shared" si="42"/>
        <v/>
      </c>
      <c r="CC736" s="14" t="str">
        <f t="shared" si="31"/>
        <v/>
      </c>
      <c r="CD736" s="14" t="str">
        <f t="shared" si="35"/>
        <v/>
      </c>
    </row>
    <row r="737" spans="66:82" ht="13.2">
      <c r="BN737" s="16" t="str">
        <f t="shared" si="41"/>
        <v/>
      </c>
      <c r="BO737" s="14" t="str">
        <f t="shared" si="36"/>
        <v/>
      </c>
      <c r="BP737" s="14" t="str">
        <f t="shared" si="34"/>
        <v/>
      </c>
      <c r="CB737" s="16" t="str">
        <f t="shared" si="42"/>
        <v/>
      </c>
      <c r="CC737" s="14" t="str">
        <f t="shared" si="31"/>
        <v/>
      </c>
      <c r="CD737" s="14" t="str">
        <f t="shared" si="35"/>
        <v/>
      </c>
    </row>
    <row r="738" spans="66:82" ht="13.2">
      <c r="BN738" s="16" t="str">
        <f t="shared" si="41"/>
        <v/>
      </c>
      <c r="BO738" s="14" t="str">
        <f t="shared" si="36"/>
        <v/>
      </c>
      <c r="BP738" s="14" t="str">
        <f t="shared" si="34"/>
        <v/>
      </c>
      <c r="CB738" s="16" t="str">
        <f t="shared" si="42"/>
        <v/>
      </c>
      <c r="CC738" s="14" t="str">
        <f t="shared" si="31"/>
        <v/>
      </c>
      <c r="CD738" s="14" t="str">
        <f t="shared" si="35"/>
        <v/>
      </c>
    </row>
    <row r="739" spans="66:82" ht="13.2">
      <c r="BN739" s="16" t="str">
        <f t="shared" si="41"/>
        <v/>
      </c>
      <c r="BO739" s="14" t="str">
        <f t="shared" si="36"/>
        <v/>
      </c>
      <c r="BP739" s="14" t="str">
        <f t="shared" si="34"/>
        <v/>
      </c>
      <c r="CB739" s="16" t="str">
        <f t="shared" si="42"/>
        <v/>
      </c>
      <c r="CC739" s="14" t="str">
        <f t="shared" si="31"/>
        <v/>
      </c>
      <c r="CD739" s="14" t="str">
        <f t="shared" si="35"/>
        <v/>
      </c>
    </row>
    <row r="740" spans="66:82" ht="13.2">
      <c r="BN740" s="16" t="str">
        <f t="shared" si="41"/>
        <v/>
      </c>
      <c r="BO740" s="14" t="str">
        <f t="shared" si="36"/>
        <v/>
      </c>
      <c r="BP740" s="14" t="str">
        <f t="shared" si="34"/>
        <v/>
      </c>
      <c r="CB740" s="16" t="str">
        <f t="shared" si="42"/>
        <v/>
      </c>
      <c r="CC740" s="14" t="str">
        <f t="shared" si="31"/>
        <v/>
      </c>
      <c r="CD740" s="14" t="str">
        <f t="shared" si="35"/>
        <v/>
      </c>
    </row>
    <row r="741" spans="66:82" ht="13.2">
      <c r="BN741" s="16" t="str">
        <f t="shared" si="41"/>
        <v/>
      </c>
      <c r="BO741" s="14" t="str">
        <f t="shared" si="36"/>
        <v/>
      </c>
      <c r="BP741" s="14" t="str">
        <f t="shared" si="34"/>
        <v/>
      </c>
      <c r="CB741" s="16" t="str">
        <f t="shared" si="42"/>
        <v/>
      </c>
      <c r="CC741" s="14" t="str">
        <f t="shared" si="31"/>
        <v/>
      </c>
      <c r="CD741" s="14" t="str">
        <f t="shared" si="35"/>
        <v/>
      </c>
    </row>
    <row r="742" spans="66:82" ht="13.2">
      <c r="BN742" s="16" t="str">
        <f t="shared" si="41"/>
        <v/>
      </c>
      <c r="BO742" s="14" t="str">
        <f t="shared" si="36"/>
        <v/>
      </c>
      <c r="BP742" s="14" t="str">
        <f t="shared" si="34"/>
        <v/>
      </c>
      <c r="CB742" s="16" t="str">
        <f t="shared" si="42"/>
        <v/>
      </c>
      <c r="CC742" s="14" t="str">
        <f t="shared" si="31"/>
        <v/>
      </c>
      <c r="CD742" s="14" t="str">
        <f t="shared" si="35"/>
        <v/>
      </c>
    </row>
    <row r="743" spans="66:82" ht="13.2">
      <c r="BN743" s="16" t="str">
        <f t="shared" si="41"/>
        <v/>
      </c>
      <c r="BO743" s="14" t="str">
        <f t="shared" si="36"/>
        <v/>
      </c>
      <c r="BP743" s="14" t="str">
        <f t="shared" si="34"/>
        <v/>
      </c>
      <c r="CB743" s="16" t="str">
        <f t="shared" si="42"/>
        <v/>
      </c>
      <c r="CC743" s="14" t="str">
        <f t="shared" si="31"/>
        <v/>
      </c>
      <c r="CD743" s="14" t="str">
        <f t="shared" si="35"/>
        <v/>
      </c>
    </row>
    <row r="744" spans="66:82" ht="13.2">
      <c r="BN744" s="16" t="str">
        <f t="shared" si="41"/>
        <v/>
      </c>
      <c r="BO744" s="14" t="str">
        <f t="shared" si="36"/>
        <v/>
      </c>
      <c r="BP744" s="14" t="str">
        <f t="shared" si="34"/>
        <v/>
      </c>
      <c r="CB744" s="16" t="str">
        <f t="shared" si="42"/>
        <v/>
      </c>
      <c r="CC744" s="14" t="str">
        <f t="shared" si="31"/>
        <v/>
      </c>
      <c r="CD744" s="14" t="str">
        <f t="shared" si="35"/>
        <v/>
      </c>
    </row>
    <row r="745" spans="66:82" ht="13.2">
      <c r="BN745" s="16" t="str">
        <f t="shared" si="41"/>
        <v/>
      </c>
      <c r="BO745" s="14" t="str">
        <f t="shared" si="36"/>
        <v/>
      </c>
      <c r="BP745" s="14" t="str">
        <f t="shared" si="34"/>
        <v/>
      </c>
      <c r="CB745" s="16" t="str">
        <f t="shared" si="42"/>
        <v/>
      </c>
      <c r="CC745" s="14" t="str">
        <f t="shared" si="31"/>
        <v/>
      </c>
      <c r="CD745" s="14" t="str">
        <f t="shared" si="35"/>
        <v/>
      </c>
    </row>
    <row r="746" spans="66:82" ht="13.2">
      <c r="BN746" s="16" t="str">
        <f t="shared" si="41"/>
        <v/>
      </c>
      <c r="BO746" s="14" t="str">
        <f t="shared" si="36"/>
        <v/>
      </c>
      <c r="BP746" s="14" t="str">
        <f t="shared" si="34"/>
        <v/>
      </c>
      <c r="CB746" s="16" t="str">
        <f t="shared" si="42"/>
        <v/>
      </c>
      <c r="CC746" s="14" t="str">
        <f t="shared" si="31"/>
        <v/>
      </c>
      <c r="CD746" s="14" t="str">
        <f t="shared" si="35"/>
        <v/>
      </c>
    </row>
    <row r="747" spans="66:82" ht="13.2">
      <c r="BN747" s="16" t="str">
        <f t="shared" si="41"/>
        <v/>
      </c>
      <c r="BO747" s="14" t="str">
        <f t="shared" si="36"/>
        <v/>
      </c>
      <c r="BP747" s="14" t="str">
        <f t="shared" si="34"/>
        <v/>
      </c>
      <c r="CB747" s="16" t="str">
        <f t="shared" si="42"/>
        <v/>
      </c>
      <c r="CC747" s="14" t="str">
        <f t="shared" si="31"/>
        <v/>
      </c>
      <c r="CD747" s="14" t="str">
        <f t="shared" si="35"/>
        <v/>
      </c>
    </row>
    <row r="748" spans="66:82" ht="13.2">
      <c r="BN748" s="16" t="str">
        <f t="shared" si="41"/>
        <v/>
      </c>
      <c r="BO748" s="14" t="str">
        <f t="shared" si="36"/>
        <v/>
      </c>
      <c r="BP748" s="14" t="str">
        <f t="shared" si="34"/>
        <v/>
      </c>
      <c r="CB748" s="16" t="str">
        <f t="shared" si="42"/>
        <v/>
      </c>
      <c r="CC748" s="14" t="str">
        <f t="shared" si="31"/>
        <v/>
      </c>
      <c r="CD748" s="14" t="str">
        <f t="shared" si="35"/>
        <v/>
      </c>
    </row>
    <row r="749" spans="66:82" ht="13.2">
      <c r="BN749" s="16" t="str">
        <f t="shared" si="41"/>
        <v/>
      </c>
      <c r="BO749" s="14" t="str">
        <f t="shared" si="36"/>
        <v/>
      </c>
      <c r="BP749" s="14" t="str">
        <f t="shared" si="34"/>
        <v/>
      </c>
      <c r="CB749" s="16" t="str">
        <f t="shared" si="42"/>
        <v/>
      </c>
      <c r="CC749" s="14" t="str">
        <f t="shared" si="31"/>
        <v/>
      </c>
      <c r="CD749" s="14" t="str">
        <f t="shared" si="35"/>
        <v/>
      </c>
    </row>
    <row r="750" spans="66:82" ht="13.2">
      <c r="BN750" s="16" t="str">
        <f t="shared" si="41"/>
        <v/>
      </c>
      <c r="BO750" s="14" t="str">
        <f t="shared" si="36"/>
        <v/>
      </c>
      <c r="BP750" s="14" t="str">
        <f t="shared" si="34"/>
        <v/>
      </c>
      <c r="CB750" s="16" t="str">
        <f t="shared" si="42"/>
        <v/>
      </c>
      <c r="CC750" s="14" t="str">
        <f t="shared" si="31"/>
        <v/>
      </c>
      <c r="CD750" s="14" t="str">
        <f t="shared" si="35"/>
        <v/>
      </c>
    </row>
    <row r="751" spans="66:82" ht="13.2">
      <c r="BN751" s="16" t="str">
        <f t="shared" si="41"/>
        <v/>
      </c>
      <c r="BO751" s="14" t="str">
        <f t="shared" si="36"/>
        <v/>
      </c>
      <c r="BP751" s="14" t="str">
        <f t="shared" si="34"/>
        <v/>
      </c>
      <c r="CB751" s="16" t="str">
        <f t="shared" si="42"/>
        <v/>
      </c>
      <c r="CC751" s="14" t="str">
        <f t="shared" si="31"/>
        <v/>
      </c>
      <c r="CD751" s="14" t="str">
        <f t="shared" si="35"/>
        <v/>
      </c>
    </row>
    <row r="752" spans="66:82" ht="13.2">
      <c r="BN752" s="16" t="str">
        <f t="shared" si="41"/>
        <v/>
      </c>
      <c r="BO752" s="14" t="str">
        <f t="shared" si="36"/>
        <v/>
      </c>
      <c r="BP752" s="14" t="str">
        <f t="shared" si="34"/>
        <v/>
      </c>
      <c r="CB752" s="16" t="str">
        <f t="shared" si="42"/>
        <v/>
      </c>
      <c r="CC752" s="14" t="str">
        <f t="shared" si="31"/>
        <v/>
      </c>
      <c r="CD752" s="14" t="str">
        <f t="shared" si="35"/>
        <v/>
      </c>
    </row>
    <row r="753" spans="66:82" ht="13.2">
      <c r="BN753" s="16" t="str">
        <f t="shared" si="41"/>
        <v/>
      </c>
      <c r="BO753" s="14" t="str">
        <f t="shared" si="36"/>
        <v/>
      </c>
      <c r="BP753" s="14" t="str">
        <f t="shared" si="34"/>
        <v/>
      </c>
      <c r="CB753" s="16" t="str">
        <f t="shared" si="42"/>
        <v/>
      </c>
      <c r="CC753" s="14" t="str">
        <f t="shared" si="31"/>
        <v/>
      </c>
      <c r="CD753" s="14" t="str">
        <f t="shared" si="35"/>
        <v/>
      </c>
    </row>
    <row r="754" spans="66:82" ht="13.2">
      <c r="BN754" s="16" t="str">
        <f t="shared" si="41"/>
        <v/>
      </c>
      <c r="BO754" s="14" t="str">
        <f t="shared" si="36"/>
        <v/>
      </c>
      <c r="BP754" s="14" t="str">
        <f t="shared" si="34"/>
        <v/>
      </c>
      <c r="CB754" s="16" t="str">
        <f t="shared" si="42"/>
        <v/>
      </c>
      <c r="CC754" s="14" t="str">
        <f t="shared" si="31"/>
        <v/>
      </c>
      <c r="CD754" s="14" t="str">
        <f t="shared" si="35"/>
        <v/>
      </c>
    </row>
    <row r="755" spans="66:82" ht="13.2">
      <c r="BN755" s="16" t="str">
        <f t="shared" si="41"/>
        <v/>
      </c>
      <c r="BO755" s="14" t="str">
        <f t="shared" si="36"/>
        <v/>
      </c>
      <c r="BP755" s="14" t="str">
        <f t="shared" si="34"/>
        <v/>
      </c>
      <c r="CB755" s="16" t="str">
        <f t="shared" si="42"/>
        <v/>
      </c>
      <c r="CC755" s="14" t="str">
        <f t="shared" si="31"/>
        <v/>
      </c>
      <c r="CD755" s="14" t="str">
        <f t="shared" si="35"/>
        <v/>
      </c>
    </row>
    <row r="756" spans="66:82" ht="13.2">
      <c r="BN756" s="16" t="str">
        <f t="shared" si="41"/>
        <v/>
      </c>
      <c r="BO756" s="14" t="str">
        <f t="shared" si="36"/>
        <v/>
      </c>
      <c r="BP756" s="14" t="str">
        <f t="shared" si="34"/>
        <v/>
      </c>
      <c r="CB756" s="16" t="str">
        <f t="shared" si="42"/>
        <v/>
      </c>
      <c r="CC756" s="14" t="str">
        <f t="shared" si="31"/>
        <v/>
      </c>
      <c r="CD756" s="14" t="str">
        <f t="shared" si="35"/>
        <v/>
      </c>
    </row>
    <row r="757" spans="66:82" ht="13.2">
      <c r="BN757" s="16" t="str">
        <f t="shared" si="41"/>
        <v/>
      </c>
      <c r="BO757" s="14" t="str">
        <f t="shared" si="36"/>
        <v/>
      </c>
      <c r="BP757" s="14" t="str">
        <f t="shared" si="34"/>
        <v/>
      </c>
      <c r="CB757" s="16" t="str">
        <f t="shared" si="42"/>
        <v/>
      </c>
      <c r="CC757" s="14" t="str">
        <f t="shared" si="31"/>
        <v/>
      </c>
      <c r="CD757" s="14" t="str">
        <f t="shared" si="35"/>
        <v/>
      </c>
    </row>
    <row r="758" spans="66:82" ht="13.2">
      <c r="BN758" s="16" t="str">
        <f t="shared" si="41"/>
        <v/>
      </c>
      <c r="BO758" s="14" t="str">
        <f t="shared" si="36"/>
        <v/>
      </c>
      <c r="BP758" s="14" t="str">
        <f t="shared" si="34"/>
        <v/>
      </c>
      <c r="CB758" s="16" t="str">
        <f t="shared" si="42"/>
        <v/>
      </c>
      <c r="CC758" s="14" t="str">
        <f t="shared" si="31"/>
        <v/>
      </c>
      <c r="CD758" s="14" t="str">
        <f t="shared" si="35"/>
        <v/>
      </c>
    </row>
    <row r="759" spans="66:82" ht="13.2">
      <c r="BN759" s="16" t="str">
        <f t="shared" si="41"/>
        <v/>
      </c>
      <c r="BO759" s="14" t="str">
        <f t="shared" si="36"/>
        <v/>
      </c>
      <c r="BP759" s="14" t="str">
        <f t="shared" si="34"/>
        <v/>
      </c>
      <c r="CB759" s="16" t="str">
        <f t="shared" si="42"/>
        <v/>
      </c>
      <c r="CC759" s="14" t="str">
        <f t="shared" si="31"/>
        <v/>
      </c>
      <c r="CD759" s="14" t="str">
        <f t="shared" si="35"/>
        <v/>
      </c>
    </row>
    <row r="760" spans="66:82" ht="13.2">
      <c r="BN760" s="16" t="str">
        <f t="shared" si="41"/>
        <v/>
      </c>
      <c r="BO760" s="14" t="str">
        <f t="shared" si="36"/>
        <v/>
      </c>
      <c r="BP760" s="14" t="str">
        <f t="shared" si="34"/>
        <v/>
      </c>
      <c r="CB760" s="16" t="str">
        <f t="shared" si="42"/>
        <v/>
      </c>
      <c r="CC760" s="14" t="str">
        <f t="shared" si="31"/>
        <v/>
      </c>
      <c r="CD760" s="14" t="str">
        <f t="shared" si="35"/>
        <v/>
      </c>
    </row>
    <row r="761" spans="66:82" ht="13.2">
      <c r="BN761" s="16" t="str">
        <f t="shared" si="41"/>
        <v/>
      </c>
      <c r="BO761" s="14" t="str">
        <f t="shared" si="36"/>
        <v/>
      </c>
      <c r="BP761" s="14" t="str">
        <f t="shared" si="34"/>
        <v/>
      </c>
      <c r="CB761" s="16" t="str">
        <f t="shared" si="42"/>
        <v/>
      </c>
      <c r="CC761" s="14" t="str">
        <f t="shared" si="31"/>
        <v/>
      </c>
      <c r="CD761" s="14" t="str">
        <f t="shared" si="35"/>
        <v/>
      </c>
    </row>
    <row r="762" spans="66:82" ht="13.2">
      <c r="BN762" s="16" t="str">
        <f t="shared" si="41"/>
        <v/>
      </c>
      <c r="BO762" s="14" t="str">
        <f t="shared" si="36"/>
        <v/>
      </c>
      <c r="BP762" s="14" t="str">
        <f t="shared" si="34"/>
        <v/>
      </c>
      <c r="CB762" s="16" t="str">
        <f t="shared" si="42"/>
        <v/>
      </c>
      <c r="CC762" s="14" t="str">
        <f t="shared" si="31"/>
        <v/>
      </c>
      <c r="CD762" s="14" t="str">
        <f t="shared" si="35"/>
        <v/>
      </c>
    </row>
    <row r="763" spans="66:82" ht="13.2">
      <c r="BN763" s="16" t="str">
        <f t="shared" si="41"/>
        <v/>
      </c>
      <c r="BO763" s="14" t="str">
        <f t="shared" si="36"/>
        <v/>
      </c>
      <c r="BP763" s="14" t="str">
        <f t="shared" si="34"/>
        <v/>
      </c>
      <c r="CB763" s="16" t="str">
        <f t="shared" si="42"/>
        <v/>
      </c>
      <c r="CC763" s="14" t="str">
        <f t="shared" si="31"/>
        <v/>
      </c>
      <c r="CD763" s="14" t="str">
        <f t="shared" si="35"/>
        <v/>
      </c>
    </row>
    <row r="764" spans="66:82" ht="13.2">
      <c r="BN764" s="16" t="str">
        <f t="shared" si="41"/>
        <v/>
      </c>
      <c r="BO764" s="14" t="str">
        <f t="shared" si="36"/>
        <v/>
      </c>
      <c r="BP764" s="14" t="str">
        <f t="shared" si="34"/>
        <v/>
      </c>
      <c r="CB764" s="16" t="str">
        <f t="shared" si="42"/>
        <v/>
      </c>
      <c r="CC764" s="14" t="str">
        <f t="shared" si="31"/>
        <v/>
      </c>
      <c r="CD764" s="14" t="str">
        <f t="shared" si="35"/>
        <v/>
      </c>
    </row>
    <row r="765" spans="66:82" ht="13.2">
      <c r="BN765" s="16" t="str">
        <f t="shared" si="41"/>
        <v/>
      </c>
      <c r="BO765" s="14" t="str">
        <f t="shared" si="36"/>
        <v/>
      </c>
      <c r="BP765" s="14" t="str">
        <f t="shared" si="34"/>
        <v/>
      </c>
      <c r="CB765" s="16" t="str">
        <f t="shared" si="42"/>
        <v/>
      </c>
      <c r="CC765" s="14" t="str">
        <f t="shared" si="31"/>
        <v/>
      </c>
      <c r="CD765" s="14" t="str">
        <f t="shared" si="35"/>
        <v/>
      </c>
    </row>
    <row r="766" spans="66:82" ht="13.2">
      <c r="BN766" s="16" t="str">
        <f t="shared" si="41"/>
        <v/>
      </c>
      <c r="BO766" s="14" t="str">
        <f t="shared" si="36"/>
        <v/>
      </c>
      <c r="BP766" s="14" t="str">
        <f t="shared" si="34"/>
        <v/>
      </c>
      <c r="CB766" s="16" t="str">
        <f t="shared" si="42"/>
        <v/>
      </c>
      <c r="CC766" s="14" t="str">
        <f t="shared" si="31"/>
        <v/>
      </c>
      <c r="CD766" s="14" t="str">
        <f t="shared" si="35"/>
        <v/>
      </c>
    </row>
    <row r="767" spans="66:82" ht="13.2">
      <c r="BN767" s="16" t="str">
        <f t="shared" si="41"/>
        <v/>
      </c>
      <c r="BO767" s="14" t="str">
        <f t="shared" si="36"/>
        <v/>
      </c>
      <c r="BP767" s="14" t="str">
        <f t="shared" si="34"/>
        <v/>
      </c>
      <c r="CB767" s="16" t="str">
        <f t="shared" si="42"/>
        <v/>
      </c>
      <c r="CC767" s="14" t="str">
        <f t="shared" si="31"/>
        <v/>
      </c>
      <c r="CD767" s="14" t="str">
        <f t="shared" si="35"/>
        <v/>
      </c>
    </row>
    <row r="768" spans="66:82" ht="13.2">
      <c r="BN768" s="16" t="str">
        <f t="shared" si="41"/>
        <v/>
      </c>
      <c r="BO768" s="14" t="str">
        <f t="shared" si="36"/>
        <v/>
      </c>
      <c r="BP768" s="14" t="str">
        <f t="shared" si="34"/>
        <v/>
      </c>
      <c r="CB768" s="16" t="str">
        <f t="shared" si="42"/>
        <v/>
      </c>
      <c r="CC768" s="14" t="str">
        <f t="shared" si="31"/>
        <v/>
      </c>
      <c r="CD768" s="14" t="str">
        <f t="shared" si="35"/>
        <v/>
      </c>
    </row>
    <row r="769" spans="66:82" ht="13.2">
      <c r="BN769" s="16" t="str">
        <f t="shared" si="41"/>
        <v/>
      </c>
      <c r="BO769" s="14" t="str">
        <f t="shared" si="36"/>
        <v/>
      </c>
      <c r="BP769" s="14" t="str">
        <f t="shared" si="34"/>
        <v/>
      </c>
      <c r="CB769" s="16" t="str">
        <f t="shared" si="42"/>
        <v/>
      </c>
      <c r="CC769" s="14" t="str">
        <f t="shared" si="31"/>
        <v/>
      </c>
      <c r="CD769" s="14" t="str">
        <f t="shared" si="35"/>
        <v/>
      </c>
    </row>
    <row r="770" spans="66:82" ht="13.2">
      <c r="BN770" s="16" t="str">
        <f t="shared" si="41"/>
        <v/>
      </c>
      <c r="BO770" s="14" t="str">
        <f t="shared" si="36"/>
        <v/>
      </c>
      <c r="BP770" s="14" t="str">
        <f t="shared" si="34"/>
        <v/>
      </c>
      <c r="CB770" s="16" t="str">
        <f t="shared" si="42"/>
        <v/>
      </c>
      <c r="CC770" s="14" t="str">
        <f t="shared" si="31"/>
        <v/>
      </c>
      <c r="CD770" s="14" t="str">
        <f t="shared" si="35"/>
        <v/>
      </c>
    </row>
    <row r="771" spans="66:82" ht="13.2">
      <c r="BN771" s="16" t="str">
        <f t="shared" si="41"/>
        <v/>
      </c>
      <c r="BO771" s="14" t="str">
        <f t="shared" si="36"/>
        <v/>
      </c>
      <c r="BP771" s="14" t="str">
        <f t="shared" si="34"/>
        <v/>
      </c>
      <c r="CB771" s="16" t="str">
        <f t="shared" si="42"/>
        <v/>
      </c>
      <c r="CC771" s="14" t="str">
        <f t="shared" si="31"/>
        <v/>
      </c>
      <c r="CD771" s="14" t="str">
        <f t="shared" si="35"/>
        <v/>
      </c>
    </row>
    <row r="772" spans="66:82" ht="13.2">
      <c r="BN772" s="16" t="str">
        <f t="shared" si="41"/>
        <v/>
      </c>
      <c r="BO772" s="14" t="str">
        <f t="shared" si="36"/>
        <v/>
      </c>
      <c r="BP772" s="14" t="str">
        <f t="shared" si="34"/>
        <v/>
      </c>
      <c r="CB772" s="16" t="str">
        <f t="shared" si="42"/>
        <v/>
      </c>
      <c r="CC772" s="14" t="str">
        <f t="shared" si="31"/>
        <v/>
      </c>
      <c r="CD772" s="14" t="str">
        <f t="shared" si="35"/>
        <v/>
      </c>
    </row>
    <row r="773" spans="66:82" ht="13.2">
      <c r="BN773" s="16" t="str">
        <f t="shared" si="41"/>
        <v/>
      </c>
      <c r="BO773" s="14" t="str">
        <f t="shared" si="36"/>
        <v/>
      </c>
      <c r="BP773" s="14" t="str">
        <f t="shared" si="34"/>
        <v/>
      </c>
      <c r="CB773" s="16" t="str">
        <f t="shared" si="42"/>
        <v/>
      </c>
      <c r="CC773" s="14" t="str">
        <f t="shared" si="31"/>
        <v/>
      </c>
      <c r="CD773" s="14" t="str">
        <f t="shared" si="35"/>
        <v/>
      </c>
    </row>
    <row r="774" spans="66:82" ht="13.2">
      <c r="BN774" s="16" t="str">
        <f t="shared" si="41"/>
        <v/>
      </c>
      <c r="BO774" s="14" t="str">
        <f t="shared" si="36"/>
        <v/>
      </c>
      <c r="BP774" s="14" t="str">
        <f t="shared" si="34"/>
        <v/>
      </c>
      <c r="CB774" s="16" t="str">
        <f t="shared" si="42"/>
        <v/>
      </c>
      <c r="CC774" s="14" t="str">
        <f t="shared" ref="CC774:CC1028" si="43">IF(AC774="","",AC774)</f>
        <v/>
      </c>
      <c r="CD774" s="14" t="str">
        <f t="shared" si="35"/>
        <v/>
      </c>
    </row>
    <row r="775" spans="66:82" ht="13.2">
      <c r="BN775" s="16" t="str">
        <f t="shared" si="41"/>
        <v/>
      </c>
      <c r="BO775" s="14" t="str">
        <f t="shared" si="36"/>
        <v/>
      </c>
      <c r="BP775" s="14" t="str">
        <f t="shared" si="34"/>
        <v/>
      </c>
      <c r="CB775" s="16" t="str">
        <f t="shared" si="42"/>
        <v/>
      </c>
      <c r="CC775" s="14" t="str">
        <f t="shared" si="43"/>
        <v/>
      </c>
      <c r="CD775" s="14" t="str">
        <f t="shared" si="35"/>
        <v/>
      </c>
    </row>
    <row r="776" spans="66:82" ht="13.2">
      <c r="BN776" s="16" t="str">
        <f t="shared" si="41"/>
        <v/>
      </c>
      <c r="BO776" s="14" t="str">
        <f t="shared" si="36"/>
        <v/>
      </c>
      <c r="BP776" s="14" t="str">
        <f t="shared" si="34"/>
        <v/>
      </c>
      <c r="CB776" s="16" t="str">
        <f t="shared" si="42"/>
        <v/>
      </c>
      <c r="CC776" s="14" t="str">
        <f t="shared" si="43"/>
        <v/>
      </c>
      <c r="CD776" s="14" t="str">
        <f t="shared" si="35"/>
        <v/>
      </c>
    </row>
    <row r="777" spans="66:82" ht="13.2">
      <c r="BN777" s="16" t="str">
        <f t="shared" si="41"/>
        <v/>
      </c>
      <c r="BO777" s="14" t="str">
        <f t="shared" si="36"/>
        <v/>
      </c>
      <c r="BP777" s="14" t="str">
        <f t="shared" si="34"/>
        <v/>
      </c>
      <c r="CB777" s="16" t="str">
        <f t="shared" si="42"/>
        <v/>
      </c>
      <c r="CC777" s="14" t="str">
        <f t="shared" si="43"/>
        <v/>
      </c>
      <c r="CD777" s="14" t="str">
        <f t="shared" si="35"/>
        <v/>
      </c>
    </row>
    <row r="778" spans="66:82" ht="13.2">
      <c r="BN778" s="16" t="str">
        <f t="shared" ref="BN778:BN841" si="44">IF(BE778="","",BE778)</f>
        <v/>
      </c>
      <c r="BO778" s="14" t="str">
        <f t="shared" si="36"/>
        <v/>
      </c>
      <c r="BP778" s="14" t="str">
        <f t="shared" si="34"/>
        <v/>
      </c>
      <c r="CB778" s="16" t="str">
        <f t="shared" ref="CB778:CB841" si="45">IF(Y778="","",Y778)</f>
        <v/>
      </c>
      <c r="CC778" s="14" t="str">
        <f t="shared" si="43"/>
        <v/>
      </c>
      <c r="CD778" s="14" t="str">
        <f t="shared" si="35"/>
        <v/>
      </c>
    </row>
    <row r="779" spans="66:82" ht="13.2">
      <c r="BN779" s="16" t="str">
        <f t="shared" si="44"/>
        <v/>
      </c>
      <c r="BO779" s="14" t="str">
        <f t="shared" si="36"/>
        <v/>
      </c>
      <c r="BP779" s="14" t="str">
        <f t="shared" si="34"/>
        <v/>
      </c>
      <c r="CB779" s="16" t="str">
        <f t="shared" si="45"/>
        <v/>
      </c>
      <c r="CC779" s="14" t="str">
        <f t="shared" si="43"/>
        <v/>
      </c>
      <c r="CD779" s="14" t="str">
        <f t="shared" si="35"/>
        <v/>
      </c>
    </row>
    <row r="780" spans="66:82" ht="13.2">
      <c r="BN780" s="16" t="str">
        <f t="shared" si="44"/>
        <v/>
      </c>
      <c r="BO780" s="14" t="str">
        <f t="shared" si="36"/>
        <v/>
      </c>
      <c r="BP780" s="14" t="str">
        <f t="shared" si="34"/>
        <v/>
      </c>
      <c r="CB780" s="16" t="str">
        <f t="shared" si="45"/>
        <v/>
      </c>
      <c r="CC780" s="14" t="str">
        <f t="shared" si="43"/>
        <v/>
      </c>
      <c r="CD780" s="14" t="str">
        <f t="shared" si="35"/>
        <v/>
      </c>
    </row>
    <row r="781" spans="66:82" ht="13.2">
      <c r="BN781" s="16" t="str">
        <f t="shared" si="44"/>
        <v/>
      </c>
      <c r="BO781" s="14" t="str">
        <f t="shared" si="36"/>
        <v/>
      </c>
      <c r="BP781" s="14" t="str">
        <f t="shared" si="34"/>
        <v/>
      </c>
      <c r="CB781" s="16" t="str">
        <f t="shared" si="45"/>
        <v/>
      </c>
      <c r="CC781" s="14" t="str">
        <f t="shared" si="43"/>
        <v/>
      </c>
      <c r="CD781" s="14" t="str">
        <f t="shared" si="35"/>
        <v/>
      </c>
    </row>
    <row r="782" spans="66:82" ht="13.2">
      <c r="BN782" s="16" t="str">
        <f t="shared" si="44"/>
        <v/>
      </c>
      <c r="BO782" s="14" t="str">
        <f t="shared" si="36"/>
        <v/>
      </c>
      <c r="BP782" s="14" t="str">
        <f t="shared" si="34"/>
        <v/>
      </c>
      <c r="CB782" s="16" t="str">
        <f t="shared" si="45"/>
        <v/>
      </c>
      <c r="CC782" s="14" t="str">
        <f t="shared" si="43"/>
        <v/>
      </c>
      <c r="CD782" s="14" t="str">
        <f t="shared" si="35"/>
        <v/>
      </c>
    </row>
    <row r="783" spans="66:82" ht="13.2">
      <c r="BN783" s="16" t="str">
        <f t="shared" si="44"/>
        <v/>
      </c>
      <c r="BO783" s="14" t="str">
        <f t="shared" si="36"/>
        <v/>
      </c>
      <c r="BP783" s="14" t="str">
        <f t="shared" si="34"/>
        <v/>
      </c>
      <c r="CB783" s="16" t="str">
        <f t="shared" si="45"/>
        <v/>
      </c>
      <c r="CC783" s="14" t="str">
        <f t="shared" si="43"/>
        <v/>
      </c>
      <c r="CD783" s="14" t="str">
        <f t="shared" si="35"/>
        <v/>
      </c>
    </row>
    <row r="784" spans="66:82" ht="13.2">
      <c r="BN784" s="16" t="str">
        <f t="shared" si="44"/>
        <v/>
      </c>
      <c r="BO784" s="14" t="str">
        <f t="shared" si="36"/>
        <v/>
      </c>
      <c r="BP784" s="14" t="str">
        <f t="shared" si="34"/>
        <v/>
      </c>
      <c r="CB784" s="16" t="str">
        <f t="shared" si="45"/>
        <v/>
      </c>
      <c r="CC784" s="14" t="str">
        <f t="shared" si="43"/>
        <v/>
      </c>
      <c r="CD784" s="14" t="str">
        <f t="shared" si="35"/>
        <v/>
      </c>
    </row>
    <row r="785" spans="66:82" ht="13.2">
      <c r="BN785" s="16" t="str">
        <f t="shared" si="44"/>
        <v/>
      </c>
      <c r="BO785" s="14" t="str">
        <f t="shared" si="36"/>
        <v/>
      </c>
      <c r="BP785" s="14" t="str">
        <f t="shared" si="34"/>
        <v/>
      </c>
      <c r="CB785" s="16" t="str">
        <f t="shared" si="45"/>
        <v/>
      </c>
      <c r="CC785" s="14" t="str">
        <f t="shared" si="43"/>
        <v/>
      </c>
      <c r="CD785" s="14" t="str">
        <f t="shared" si="35"/>
        <v/>
      </c>
    </row>
    <row r="786" spans="66:82" ht="13.2">
      <c r="BN786" s="16" t="str">
        <f t="shared" si="44"/>
        <v/>
      </c>
      <c r="BO786" s="14" t="str">
        <f t="shared" si="36"/>
        <v/>
      </c>
      <c r="BP786" s="14" t="str">
        <f t="shared" si="34"/>
        <v/>
      </c>
      <c r="CB786" s="16" t="str">
        <f t="shared" si="45"/>
        <v/>
      </c>
      <c r="CC786" s="14" t="str">
        <f t="shared" si="43"/>
        <v/>
      </c>
      <c r="CD786" s="14" t="str">
        <f t="shared" si="35"/>
        <v/>
      </c>
    </row>
    <row r="787" spans="66:82" ht="13.2">
      <c r="BN787" s="16" t="str">
        <f t="shared" si="44"/>
        <v/>
      </c>
      <c r="BO787" s="14" t="str">
        <f t="shared" si="36"/>
        <v/>
      </c>
      <c r="BP787" s="14" t="str">
        <f t="shared" si="34"/>
        <v/>
      </c>
      <c r="CB787" s="16" t="str">
        <f t="shared" si="45"/>
        <v/>
      </c>
      <c r="CC787" s="14" t="str">
        <f t="shared" si="43"/>
        <v/>
      </c>
      <c r="CD787" s="14" t="str">
        <f t="shared" si="35"/>
        <v/>
      </c>
    </row>
    <row r="788" spans="66:82" ht="13.2">
      <c r="BN788" s="16" t="str">
        <f t="shared" si="44"/>
        <v/>
      </c>
      <c r="BO788" s="14" t="str">
        <f t="shared" si="36"/>
        <v/>
      </c>
      <c r="BP788" s="14" t="str">
        <f t="shared" si="34"/>
        <v/>
      </c>
      <c r="CB788" s="16" t="str">
        <f t="shared" si="45"/>
        <v/>
      </c>
      <c r="CC788" s="14" t="str">
        <f t="shared" si="43"/>
        <v/>
      </c>
      <c r="CD788" s="14" t="str">
        <f t="shared" si="35"/>
        <v/>
      </c>
    </row>
    <row r="789" spans="66:82" ht="13.2">
      <c r="BN789" s="16" t="str">
        <f t="shared" si="44"/>
        <v/>
      </c>
      <c r="BO789" s="14" t="str">
        <f t="shared" si="36"/>
        <v/>
      </c>
      <c r="BP789" s="14" t="str">
        <f t="shared" si="34"/>
        <v/>
      </c>
      <c r="CB789" s="16" t="str">
        <f t="shared" si="45"/>
        <v/>
      </c>
      <c r="CC789" s="14" t="str">
        <f t="shared" si="43"/>
        <v/>
      </c>
      <c r="CD789" s="14" t="str">
        <f t="shared" si="35"/>
        <v/>
      </c>
    </row>
    <row r="790" spans="66:82" ht="13.2">
      <c r="BN790" s="16" t="str">
        <f t="shared" si="44"/>
        <v/>
      </c>
      <c r="BO790" s="14" t="str">
        <f t="shared" si="36"/>
        <v/>
      </c>
      <c r="BP790" s="14" t="str">
        <f t="shared" si="34"/>
        <v/>
      </c>
      <c r="CB790" s="16" t="str">
        <f t="shared" si="45"/>
        <v/>
      </c>
      <c r="CC790" s="14" t="str">
        <f t="shared" si="43"/>
        <v/>
      </c>
      <c r="CD790" s="14" t="str">
        <f t="shared" si="35"/>
        <v/>
      </c>
    </row>
    <row r="791" spans="66:82" ht="13.2">
      <c r="BN791" s="16" t="str">
        <f t="shared" si="44"/>
        <v/>
      </c>
      <c r="BO791" s="14" t="str">
        <f t="shared" si="36"/>
        <v/>
      </c>
      <c r="BP791" s="14" t="str">
        <f t="shared" si="34"/>
        <v/>
      </c>
      <c r="CB791" s="16" t="str">
        <f t="shared" si="45"/>
        <v/>
      </c>
      <c r="CC791" s="14" t="str">
        <f t="shared" si="43"/>
        <v/>
      </c>
      <c r="CD791" s="14" t="str">
        <f t="shared" si="35"/>
        <v/>
      </c>
    </row>
    <row r="792" spans="66:82" ht="13.2">
      <c r="BN792" s="16" t="str">
        <f t="shared" si="44"/>
        <v/>
      </c>
      <c r="BO792" s="14" t="str">
        <f t="shared" si="36"/>
        <v/>
      </c>
      <c r="BP792" s="14" t="str">
        <f t="shared" si="34"/>
        <v/>
      </c>
      <c r="CB792" s="16" t="str">
        <f t="shared" si="45"/>
        <v/>
      </c>
      <c r="CC792" s="14" t="str">
        <f t="shared" si="43"/>
        <v/>
      </c>
      <c r="CD792" s="14" t="str">
        <f t="shared" si="35"/>
        <v/>
      </c>
    </row>
    <row r="793" spans="66:82" ht="13.2">
      <c r="BN793" s="16" t="str">
        <f t="shared" si="44"/>
        <v/>
      </c>
      <c r="BO793" s="14" t="str">
        <f t="shared" si="36"/>
        <v/>
      </c>
      <c r="BP793" s="14" t="str">
        <f t="shared" si="34"/>
        <v/>
      </c>
      <c r="CB793" s="16" t="str">
        <f t="shared" si="45"/>
        <v/>
      </c>
      <c r="CC793" s="14" t="str">
        <f t="shared" si="43"/>
        <v/>
      </c>
      <c r="CD793" s="14" t="str">
        <f t="shared" si="35"/>
        <v/>
      </c>
    </row>
    <row r="794" spans="66:82" ht="13.2">
      <c r="BN794" s="16" t="str">
        <f t="shared" si="44"/>
        <v/>
      </c>
      <c r="BO794" s="14" t="str">
        <f t="shared" si="36"/>
        <v/>
      </c>
      <c r="BP794" s="14" t="str">
        <f t="shared" si="34"/>
        <v/>
      </c>
      <c r="CB794" s="16" t="str">
        <f t="shared" si="45"/>
        <v/>
      </c>
      <c r="CC794" s="14" t="str">
        <f t="shared" si="43"/>
        <v/>
      </c>
      <c r="CD794" s="14" t="str">
        <f t="shared" si="35"/>
        <v/>
      </c>
    </row>
    <row r="795" spans="66:82" ht="13.2">
      <c r="BN795" s="16" t="str">
        <f t="shared" si="44"/>
        <v/>
      </c>
      <c r="BO795" s="14" t="str">
        <f t="shared" si="36"/>
        <v/>
      </c>
      <c r="BP795" s="14" t="str">
        <f t="shared" si="34"/>
        <v/>
      </c>
      <c r="CB795" s="16" t="str">
        <f t="shared" si="45"/>
        <v/>
      </c>
      <c r="CC795" s="14" t="str">
        <f t="shared" si="43"/>
        <v/>
      </c>
      <c r="CD795" s="14" t="str">
        <f t="shared" si="35"/>
        <v/>
      </c>
    </row>
    <row r="796" spans="66:82" ht="13.2">
      <c r="BN796" s="16" t="str">
        <f t="shared" si="44"/>
        <v/>
      </c>
      <c r="BO796" s="14" t="str">
        <f t="shared" si="36"/>
        <v/>
      </c>
      <c r="BP796" s="14" t="str">
        <f t="shared" si="34"/>
        <v/>
      </c>
      <c r="CB796" s="16" t="str">
        <f t="shared" si="45"/>
        <v/>
      </c>
      <c r="CC796" s="14" t="str">
        <f t="shared" si="43"/>
        <v/>
      </c>
      <c r="CD796" s="14" t="str">
        <f t="shared" si="35"/>
        <v/>
      </c>
    </row>
    <row r="797" spans="66:82" ht="13.2">
      <c r="BN797" s="16" t="str">
        <f t="shared" si="44"/>
        <v/>
      </c>
      <c r="BO797" s="14" t="str">
        <f t="shared" si="36"/>
        <v/>
      </c>
      <c r="BP797" s="14" t="str">
        <f t="shared" si="34"/>
        <v/>
      </c>
      <c r="CB797" s="16" t="str">
        <f t="shared" si="45"/>
        <v/>
      </c>
      <c r="CC797" s="14" t="str">
        <f t="shared" si="43"/>
        <v/>
      </c>
      <c r="CD797" s="14" t="str">
        <f t="shared" si="35"/>
        <v/>
      </c>
    </row>
    <row r="798" spans="66:82" ht="13.2">
      <c r="BN798" s="16" t="str">
        <f t="shared" si="44"/>
        <v/>
      </c>
      <c r="BO798" s="14" t="str">
        <f t="shared" si="36"/>
        <v/>
      </c>
      <c r="BP798" s="14" t="str">
        <f t="shared" si="34"/>
        <v/>
      </c>
      <c r="CB798" s="16" t="str">
        <f t="shared" si="45"/>
        <v/>
      </c>
      <c r="CC798" s="14" t="str">
        <f t="shared" si="43"/>
        <v/>
      </c>
      <c r="CD798" s="14" t="str">
        <f t="shared" si="35"/>
        <v/>
      </c>
    </row>
    <row r="799" spans="66:82" ht="13.2">
      <c r="BN799" s="16" t="str">
        <f t="shared" si="44"/>
        <v/>
      </c>
      <c r="BO799" s="14" t="str">
        <f t="shared" si="36"/>
        <v/>
      </c>
      <c r="BP799" s="14" t="str">
        <f t="shared" si="34"/>
        <v/>
      </c>
      <c r="CB799" s="16" t="str">
        <f t="shared" si="45"/>
        <v/>
      </c>
      <c r="CC799" s="14" t="str">
        <f t="shared" si="43"/>
        <v/>
      </c>
      <c r="CD799" s="14" t="str">
        <f t="shared" si="35"/>
        <v/>
      </c>
    </row>
    <row r="800" spans="66:82" ht="13.2">
      <c r="BN800" s="16" t="str">
        <f t="shared" si="44"/>
        <v/>
      </c>
      <c r="BO800" s="14" t="str">
        <f t="shared" si="36"/>
        <v/>
      </c>
      <c r="BP800" s="14" t="str">
        <f t="shared" si="34"/>
        <v/>
      </c>
      <c r="CB800" s="16" t="str">
        <f t="shared" si="45"/>
        <v/>
      </c>
      <c r="CC800" s="14" t="str">
        <f t="shared" si="43"/>
        <v/>
      </c>
      <c r="CD800" s="14" t="str">
        <f t="shared" si="35"/>
        <v/>
      </c>
    </row>
    <row r="801" spans="66:82" ht="13.2">
      <c r="BN801" s="16" t="str">
        <f t="shared" si="44"/>
        <v/>
      </c>
      <c r="BO801" s="14" t="str">
        <f t="shared" si="36"/>
        <v/>
      </c>
      <c r="BP801" s="14" t="str">
        <f t="shared" si="34"/>
        <v/>
      </c>
      <c r="CB801" s="16" t="str">
        <f t="shared" si="45"/>
        <v/>
      </c>
      <c r="CC801" s="14" t="str">
        <f t="shared" si="43"/>
        <v/>
      </c>
      <c r="CD801" s="14" t="str">
        <f t="shared" si="35"/>
        <v/>
      </c>
    </row>
    <row r="802" spans="66:82" ht="13.2">
      <c r="BN802" s="16" t="str">
        <f t="shared" si="44"/>
        <v/>
      </c>
      <c r="BO802" s="14" t="str">
        <f t="shared" si="36"/>
        <v/>
      </c>
      <c r="BP802" s="14" t="str">
        <f t="shared" si="34"/>
        <v/>
      </c>
      <c r="CB802" s="16" t="str">
        <f t="shared" si="45"/>
        <v/>
      </c>
      <c r="CC802" s="14" t="str">
        <f t="shared" si="43"/>
        <v/>
      </c>
      <c r="CD802" s="14" t="str">
        <f t="shared" si="35"/>
        <v/>
      </c>
    </row>
    <row r="803" spans="66:82" ht="13.2">
      <c r="BN803" s="16" t="str">
        <f t="shared" si="44"/>
        <v/>
      </c>
      <c r="BO803" s="14" t="str">
        <f t="shared" si="36"/>
        <v/>
      </c>
      <c r="BP803" s="14" t="str">
        <f t="shared" si="34"/>
        <v/>
      </c>
      <c r="CB803" s="16" t="str">
        <f t="shared" si="45"/>
        <v/>
      </c>
      <c r="CC803" s="14" t="str">
        <f t="shared" si="43"/>
        <v/>
      </c>
      <c r="CD803" s="14" t="str">
        <f t="shared" si="35"/>
        <v/>
      </c>
    </row>
    <row r="804" spans="66:82" ht="13.2">
      <c r="BN804" s="16" t="str">
        <f t="shared" si="44"/>
        <v/>
      </c>
      <c r="BO804" s="14" t="str">
        <f t="shared" si="36"/>
        <v/>
      </c>
      <c r="BP804" s="14" t="str">
        <f t="shared" si="34"/>
        <v/>
      </c>
      <c r="CB804" s="16" t="str">
        <f t="shared" si="45"/>
        <v/>
      </c>
      <c r="CC804" s="14" t="str">
        <f t="shared" si="43"/>
        <v/>
      </c>
      <c r="CD804" s="14" t="str">
        <f t="shared" si="35"/>
        <v/>
      </c>
    </row>
    <row r="805" spans="66:82" ht="13.2">
      <c r="BN805" s="16" t="str">
        <f t="shared" si="44"/>
        <v/>
      </c>
      <c r="BO805" s="14" t="str">
        <f t="shared" si="36"/>
        <v/>
      </c>
      <c r="BP805" s="14" t="str">
        <f t="shared" si="34"/>
        <v/>
      </c>
      <c r="CB805" s="16" t="str">
        <f t="shared" si="45"/>
        <v/>
      </c>
      <c r="CC805" s="14" t="str">
        <f t="shared" si="43"/>
        <v/>
      </c>
      <c r="CD805" s="14" t="str">
        <f t="shared" si="35"/>
        <v/>
      </c>
    </row>
    <row r="806" spans="66:82" ht="13.2">
      <c r="BN806" s="16" t="str">
        <f t="shared" si="44"/>
        <v/>
      </c>
      <c r="BO806" s="14" t="str">
        <f t="shared" si="36"/>
        <v/>
      </c>
      <c r="BP806" s="14" t="str">
        <f t="shared" si="34"/>
        <v/>
      </c>
      <c r="CB806" s="16" t="str">
        <f t="shared" si="45"/>
        <v/>
      </c>
      <c r="CC806" s="14" t="str">
        <f t="shared" si="43"/>
        <v/>
      </c>
      <c r="CD806" s="14" t="str">
        <f t="shared" si="35"/>
        <v/>
      </c>
    </row>
    <row r="807" spans="66:82" ht="13.2">
      <c r="BN807" s="16" t="str">
        <f t="shared" si="44"/>
        <v/>
      </c>
      <c r="BO807" s="14" t="str">
        <f t="shared" si="36"/>
        <v/>
      </c>
      <c r="BP807" s="14" t="str">
        <f t="shared" si="34"/>
        <v/>
      </c>
      <c r="CB807" s="16" t="str">
        <f t="shared" si="45"/>
        <v/>
      </c>
      <c r="CC807" s="14" t="str">
        <f t="shared" si="43"/>
        <v/>
      </c>
      <c r="CD807" s="14" t="str">
        <f t="shared" si="35"/>
        <v/>
      </c>
    </row>
    <row r="808" spans="66:82" ht="13.2">
      <c r="BN808" s="16" t="str">
        <f t="shared" si="44"/>
        <v/>
      </c>
      <c r="BO808" s="14" t="str">
        <f t="shared" si="36"/>
        <v/>
      </c>
      <c r="BP808" s="14" t="str">
        <f t="shared" si="34"/>
        <v/>
      </c>
      <c r="CB808" s="16" t="str">
        <f t="shared" si="45"/>
        <v/>
      </c>
      <c r="CC808" s="14" t="str">
        <f t="shared" si="43"/>
        <v/>
      </c>
      <c r="CD808" s="14" t="str">
        <f t="shared" si="35"/>
        <v/>
      </c>
    </row>
    <row r="809" spans="66:82" ht="13.2">
      <c r="BN809" s="16" t="str">
        <f t="shared" si="44"/>
        <v/>
      </c>
      <c r="BO809" s="14" t="str">
        <f t="shared" si="36"/>
        <v/>
      </c>
      <c r="BP809" s="14" t="str">
        <f t="shared" si="34"/>
        <v/>
      </c>
      <c r="CB809" s="16" t="str">
        <f t="shared" si="45"/>
        <v/>
      </c>
      <c r="CC809" s="14" t="str">
        <f t="shared" si="43"/>
        <v/>
      </c>
      <c r="CD809" s="14" t="str">
        <f t="shared" si="35"/>
        <v/>
      </c>
    </row>
    <row r="810" spans="66:82" ht="13.2">
      <c r="BN810" s="16" t="str">
        <f t="shared" si="44"/>
        <v/>
      </c>
      <c r="BO810" s="14" t="str">
        <f t="shared" si="36"/>
        <v/>
      </c>
      <c r="BP810" s="14" t="str">
        <f t="shared" si="34"/>
        <v/>
      </c>
      <c r="CB810" s="16" t="str">
        <f t="shared" si="45"/>
        <v/>
      </c>
      <c r="CC810" s="14" t="str">
        <f t="shared" si="43"/>
        <v/>
      </c>
      <c r="CD810" s="14" t="str">
        <f t="shared" si="35"/>
        <v/>
      </c>
    </row>
    <row r="811" spans="66:82" ht="13.2">
      <c r="BN811" s="16" t="str">
        <f t="shared" si="44"/>
        <v/>
      </c>
      <c r="BO811" s="14" t="str">
        <f t="shared" si="36"/>
        <v/>
      </c>
      <c r="BP811" s="14" t="str">
        <f t="shared" si="34"/>
        <v/>
      </c>
      <c r="CB811" s="16" t="str">
        <f t="shared" si="45"/>
        <v/>
      </c>
      <c r="CC811" s="14" t="str">
        <f t="shared" si="43"/>
        <v/>
      </c>
      <c r="CD811" s="14" t="str">
        <f t="shared" si="35"/>
        <v/>
      </c>
    </row>
    <row r="812" spans="66:82" ht="13.2">
      <c r="BN812" s="16" t="str">
        <f t="shared" si="44"/>
        <v/>
      </c>
      <c r="BO812" s="14" t="str">
        <f t="shared" si="36"/>
        <v/>
      </c>
      <c r="BP812" s="14" t="str">
        <f t="shared" si="34"/>
        <v/>
      </c>
      <c r="CB812" s="16" t="str">
        <f t="shared" si="45"/>
        <v/>
      </c>
      <c r="CC812" s="14" t="str">
        <f t="shared" si="43"/>
        <v/>
      </c>
      <c r="CD812" s="14" t="str">
        <f t="shared" si="35"/>
        <v/>
      </c>
    </row>
    <row r="813" spans="66:82" ht="13.2">
      <c r="BN813" s="16" t="str">
        <f t="shared" si="44"/>
        <v/>
      </c>
      <c r="BO813" s="14" t="str">
        <f t="shared" si="36"/>
        <v/>
      </c>
      <c r="BP813" s="14" t="str">
        <f t="shared" si="34"/>
        <v/>
      </c>
      <c r="CB813" s="16" t="str">
        <f t="shared" si="45"/>
        <v/>
      </c>
      <c r="CC813" s="14" t="str">
        <f t="shared" si="43"/>
        <v/>
      </c>
      <c r="CD813" s="14" t="str">
        <f t="shared" si="35"/>
        <v/>
      </c>
    </row>
    <row r="814" spans="66:82" ht="13.2">
      <c r="BN814" s="16" t="str">
        <f t="shared" si="44"/>
        <v/>
      </c>
      <c r="BO814" s="14" t="str">
        <f t="shared" si="36"/>
        <v/>
      </c>
      <c r="BP814" s="14" t="str">
        <f t="shared" si="34"/>
        <v/>
      </c>
      <c r="CB814" s="16" t="str">
        <f t="shared" si="45"/>
        <v/>
      </c>
      <c r="CC814" s="14" t="str">
        <f t="shared" si="43"/>
        <v/>
      </c>
      <c r="CD814" s="14" t="str">
        <f t="shared" si="35"/>
        <v/>
      </c>
    </row>
    <row r="815" spans="66:82" ht="13.2">
      <c r="BN815" s="16" t="str">
        <f t="shared" si="44"/>
        <v/>
      </c>
      <c r="BO815" s="14" t="str">
        <f t="shared" si="36"/>
        <v/>
      </c>
      <c r="BP815" s="14" t="str">
        <f t="shared" si="34"/>
        <v/>
      </c>
      <c r="CB815" s="16" t="str">
        <f t="shared" si="45"/>
        <v/>
      </c>
      <c r="CC815" s="14" t="str">
        <f t="shared" si="43"/>
        <v/>
      </c>
      <c r="CD815" s="14" t="str">
        <f t="shared" si="35"/>
        <v/>
      </c>
    </row>
    <row r="816" spans="66:82" ht="13.2">
      <c r="BN816" s="16" t="str">
        <f t="shared" si="44"/>
        <v/>
      </c>
      <c r="BO816" s="14" t="str">
        <f t="shared" si="36"/>
        <v/>
      </c>
      <c r="BP816" s="14" t="str">
        <f t="shared" si="34"/>
        <v/>
      </c>
      <c r="CB816" s="16" t="str">
        <f t="shared" si="45"/>
        <v/>
      </c>
      <c r="CC816" s="14" t="str">
        <f t="shared" si="43"/>
        <v/>
      </c>
      <c r="CD816" s="14" t="str">
        <f t="shared" si="35"/>
        <v/>
      </c>
    </row>
    <row r="817" spans="66:82" ht="13.2">
      <c r="BN817" s="16" t="str">
        <f t="shared" si="44"/>
        <v/>
      </c>
      <c r="BO817" s="14" t="str">
        <f t="shared" si="36"/>
        <v/>
      </c>
      <c r="BP817" s="14" t="str">
        <f t="shared" si="34"/>
        <v/>
      </c>
      <c r="CB817" s="16" t="str">
        <f t="shared" si="45"/>
        <v/>
      </c>
      <c r="CC817" s="14" t="str">
        <f t="shared" si="43"/>
        <v/>
      </c>
      <c r="CD817" s="14" t="str">
        <f t="shared" si="35"/>
        <v/>
      </c>
    </row>
    <row r="818" spans="66:82" ht="13.2">
      <c r="BN818" s="16" t="str">
        <f t="shared" si="44"/>
        <v/>
      </c>
      <c r="BO818" s="14" t="str">
        <f t="shared" si="36"/>
        <v/>
      </c>
      <c r="BP818" s="14" t="str">
        <f t="shared" si="34"/>
        <v/>
      </c>
      <c r="CB818" s="16" t="str">
        <f t="shared" si="45"/>
        <v/>
      </c>
      <c r="CC818" s="14" t="str">
        <f t="shared" si="43"/>
        <v/>
      </c>
      <c r="CD818" s="14" t="str">
        <f t="shared" si="35"/>
        <v/>
      </c>
    </row>
    <row r="819" spans="66:82" ht="13.2">
      <c r="BN819" s="16" t="str">
        <f t="shared" si="44"/>
        <v/>
      </c>
      <c r="BO819" s="14" t="str">
        <f t="shared" si="36"/>
        <v/>
      </c>
      <c r="BP819" s="14" t="str">
        <f t="shared" si="34"/>
        <v/>
      </c>
      <c r="CB819" s="16" t="str">
        <f t="shared" si="45"/>
        <v/>
      </c>
      <c r="CC819" s="14" t="str">
        <f t="shared" si="43"/>
        <v/>
      </c>
      <c r="CD819" s="14" t="str">
        <f t="shared" si="35"/>
        <v/>
      </c>
    </row>
    <row r="820" spans="66:82" ht="13.2">
      <c r="BN820" s="16" t="str">
        <f t="shared" si="44"/>
        <v/>
      </c>
      <c r="BO820" s="14" t="str">
        <f t="shared" si="36"/>
        <v/>
      </c>
      <c r="BP820" s="14" t="str">
        <f t="shared" si="34"/>
        <v/>
      </c>
      <c r="CB820" s="16" t="str">
        <f t="shared" si="45"/>
        <v/>
      </c>
      <c r="CC820" s="14" t="str">
        <f t="shared" si="43"/>
        <v/>
      </c>
      <c r="CD820" s="14" t="str">
        <f t="shared" si="35"/>
        <v/>
      </c>
    </row>
    <row r="821" spans="66:82" ht="13.2">
      <c r="BN821" s="16" t="str">
        <f t="shared" si="44"/>
        <v/>
      </c>
      <c r="BO821" s="14" t="str">
        <f t="shared" si="36"/>
        <v/>
      </c>
      <c r="BP821" s="14" t="str">
        <f t="shared" si="34"/>
        <v/>
      </c>
      <c r="CB821" s="16" t="str">
        <f t="shared" si="45"/>
        <v/>
      </c>
      <c r="CC821" s="14" t="str">
        <f t="shared" si="43"/>
        <v/>
      </c>
      <c r="CD821" s="14" t="str">
        <f t="shared" si="35"/>
        <v/>
      </c>
    </row>
    <row r="822" spans="66:82" ht="13.2">
      <c r="BN822" s="16" t="str">
        <f t="shared" si="44"/>
        <v/>
      </c>
      <c r="BO822" s="14" t="str">
        <f t="shared" si="36"/>
        <v/>
      </c>
      <c r="BP822" s="14" t="str">
        <f t="shared" ref="BP822:BP1028" si="46">IF(BO822="","", INDEX($AI$86:$AJ$145,MATCH($AI$1,$AI$86:$AI$145,0),2))</f>
        <v/>
      </c>
      <c r="CB822" s="16" t="str">
        <f t="shared" si="45"/>
        <v/>
      </c>
      <c r="CC822" s="14" t="str">
        <f t="shared" si="43"/>
        <v/>
      </c>
      <c r="CD822" s="14" t="str">
        <f t="shared" ref="CD822:CD1028" si="47">IF(CC822="","", INDEX($AL$86:$AM$145,MATCH($AI$1,$AL$86:$AL$145,0),2))</f>
        <v/>
      </c>
    </row>
    <row r="823" spans="66:82" ht="13.2">
      <c r="BN823" s="16" t="str">
        <f t="shared" si="44"/>
        <v/>
      </c>
      <c r="BO823" s="14" t="str">
        <f t="shared" ref="BO823:BO1028" si="48">IF(BM823="","",$BM823+$BO822)</f>
        <v/>
      </c>
      <c r="BP823" s="14" t="str">
        <f t="shared" si="46"/>
        <v/>
      </c>
      <c r="CB823" s="16" t="str">
        <f t="shared" si="45"/>
        <v/>
      </c>
      <c r="CC823" s="14" t="str">
        <f t="shared" si="43"/>
        <v/>
      </c>
      <c r="CD823" s="14" t="str">
        <f t="shared" si="47"/>
        <v/>
      </c>
    </row>
    <row r="824" spans="66:82" ht="13.2">
      <c r="BN824" s="16" t="str">
        <f t="shared" si="44"/>
        <v/>
      </c>
      <c r="BO824" s="14" t="str">
        <f t="shared" si="48"/>
        <v/>
      </c>
      <c r="BP824" s="14" t="str">
        <f t="shared" si="46"/>
        <v/>
      </c>
      <c r="CB824" s="16" t="str">
        <f t="shared" si="45"/>
        <v/>
      </c>
      <c r="CC824" s="14" t="str">
        <f t="shared" si="43"/>
        <v/>
      </c>
      <c r="CD824" s="14" t="str">
        <f t="shared" si="47"/>
        <v/>
      </c>
    </row>
    <row r="825" spans="66:82" ht="13.2">
      <c r="BN825" s="16" t="str">
        <f t="shared" si="44"/>
        <v/>
      </c>
      <c r="BO825" s="14" t="str">
        <f t="shared" si="48"/>
        <v/>
      </c>
      <c r="BP825" s="14" t="str">
        <f t="shared" si="46"/>
        <v/>
      </c>
      <c r="CB825" s="16" t="str">
        <f t="shared" si="45"/>
        <v/>
      </c>
      <c r="CC825" s="14" t="str">
        <f t="shared" si="43"/>
        <v/>
      </c>
      <c r="CD825" s="14" t="str">
        <f t="shared" si="47"/>
        <v/>
      </c>
    </row>
    <row r="826" spans="66:82" ht="13.2">
      <c r="BN826" s="16" t="str">
        <f t="shared" si="44"/>
        <v/>
      </c>
      <c r="BO826" s="14" t="str">
        <f t="shared" si="48"/>
        <v/>
      </c>
      <c r="BP826" s="14" t="str">
        <f t="shared" si="46"/>
        <v/>
      </c>
      <c r="CB826" s="16" t="str">
        <f t="shared" si="45"/>
        <v/>
      </c>
      <c r="CC826" s="14" t="str">
        <f t="shared" si="43"/>
        <v/>
      </c>
      <c r="CD826" s="14" t="str">
        <f t="shared" si="47"/>
        <v/>
      </c>
    </row>
    <row r="827" spans="66:82" ht="13.2">
      <c r="BN827" s="16" t="str">
        <f t="shared" si="44"/>
        <v/>
      </c>
      <c r="BO827" s="14" t="str">
        <f t="shared" si="48"/>
        <v/>
      </c>
      <c r="BP827" s="14" t="str">
        <f t="shared" si="46"/>
        <v/>
      </c>
      <c r="CB827" s="16" t="str">
        <f t="shared" si="45"/>
        <v/>
      </c>
      <c r="CC827" s="14" t="str">
        <f t="shared" si="43"/>
        <v/>
      </c>
      <c r="CD827" s="14" t="str">
        <f t="shared" si="47"/>
        <v/>
      </c>
    </row>
    <row r="828" spans="66:82" ht="13.2">
      <c r="BN828" s="16" t="str">
        <f t="shared" si="44"/>
        <v/>
      </c>
      <c r="BO828" s="14" t="str">
        <f t="shared" si="48"/>
        <v/>
      </c>
      <c r="BP828" s="14" t="str">
        <f t="shared" si="46"/>
        <v/>
      </c>
      <c r="CB828" s="16" t="str">
        <f t="shared" si="45"/>
        <v/>
      </c>
      <c r="CC828" s="14" t="str">
        <f t="shared" si="43"/>
        <v/>
      </c>
      <c r="CD828" s="14" t="str">
        <f t="shared" si="47"/>
        <v/>
      </c>
    </row>
    <row r="829" spans="66:82" ht="13.2">
      <c r="BN829" s="16" t="str">
        <f t="shared" si="44"/>
        <v/>
      </c>
      <c r="BO829" s="14" t="str">
        <f t="shared" si="48"/>
        <v/>
      </c>
      <c r="BP829" s="14" t="str">
        <f t="shared" si="46"/>
        <v/>
      </c>
      <c r="CB829" s="16" t="str">
        <f t="shared" si="45"/>
        <v/>
      </c>
      <c r="CC829" s="14" t="str">
        <f t="shared" si="43"/>
        <v/>
      </c>
      <c r="CD829" s="14" t="str">
        <f t="shared" si="47"/>
        <v/>
      </c>
    </row>
    <row r="830" spans="66:82" ht="13.2">
      <c r="BN830" s="16" t="str">
        <f t="shared" si="44"/>
        <v/>
      </c>
      <c r="BO830" s="14" t="str">
        <f t="shared" si="48"/>
        <v/>
      </c>
      <c r="BP830" s="14" t="str">
        <f t="shared" si="46"/>
        <v/>
      </c>
      <c r="CB830" s="16" t="str">
        <f t="shared" si="45"/>
        <v/>
      </c>
      <c r="CC830" s="14" t="str">
        <f t="shared" si="43"/>
        <v/>
      </c>
      <c r="CD830" s="14" t="str">
        <f t="shared" si="47"/>
        <v/>
      </c>
    </row>
    <row r="831" spans="66:82" ht="13.2">
      <c r="BN831" s="16" t="str">
        <f t="shared" si="44"/>
        <v/>
      </c>
      <c r="BO831" s="14" t="str">
        <f t="shared" si="48"/>
        <v/>
      </c>
      <c r="BP831" s="14" t="str">
        <f t="shared" si="46"/>
        <v/>
      </c>
      <c r="CB831" s="16" t="str">
        <f t="shared" si="45"/>
        <v/>
      </c>
      <c r="CC831" s="14" t="str">
        <f t="shared" si="43"/>
        <v/>
      </c>
      <c r="CD831" s="14" t="str">
        <f t="shared" si="47"/>
        <v/>
      </c>
    </row>
    <row r="832" spans="66:82" ht="13.2">
      <c r="BN832" s="16" t="str">
        <f t="shared" si="44"/>
        <v/>
      </c>
      <c r="BO832" s="14" t="str">
        <f t="shared" si="48"/>
        <v/>
      </c>
      <c r="BP832" s="14" t="str">
        <f t="shared" si="46"/>
        <v/>
      </c>
      <c r="CB832" s="16" t="str">
        <f t="shared" si="45"/>
        <v/>
      </c>
      <c r="CC832" s="14" t="str">
        <f t="shared" si="43"/>
        <v/>
      </c>
      <c r="CD832" s="14" t="str">
        <f t="shared" si="47"/>
        <v/>
      </c>
    </row>
    <row r="833" spans="66:82" ht="13.2">
      <c r="BN833" s="16" t="str">
        <f t="shared" si="44"/>
        <v/>
      </c>
      <c r="BO833" s="14" t="str">
        <f t="shared" si="48"/>
        <v/>
      </c>
      <c r="BP833" s="14" t="str">
        <f t="shared" si="46"/>
        <v/>
      </c>
      <c r="CB833" s="16" t="str">
        <f t="shared" si="45"/>
        <v/>
      </c>
      <c r="CC833" s="14" t="str">
        <f t="shared" si="43"/>
        <v/>
      </c>
      <c r="CD833" s="14" t="str">
        <f t="shared" si="47"/>
        <v/>
      </c>
    </row>
    <row r="834" spans="66:82" ht="13.2">
      <c r="BN834" s="16" t="str">
        <f t="shared" si="44"/>
        <v/>
      </c>
      <c r="BO834" s="14" t="str">
        <f t="shared" si="48"/>
        <v/>
      </c>
      <c r="BP834" s="14" t="str">
        <f t="shared" si="46"/>
        <v/>
      </c>
      <c r="CB834" s="16" t="str">
        <f t="shared" si="45"/>
        <v/>
      </c>
      <c r="CC834" s="14" t="str">
        <f t="shared" si="43"/>
        <v/>
      </c>
      <c r="CD834" s="14" t="str">
        <f t="shared" si="47"/>
        <v/>
      </c>
    </row>
    <row r="835" spans="66:82" ht="13.2">
      <c r="BN835" s="16" t="str">
        <f t="shared" si="44"/>
        <v/>
      </c>
      <c r="BO835" s="14" t="str">
        <f t="shared" si="48"/>
        <v/>
      </c>
      <c r="BP835" s="14" t="str">
        <f t="shared" si="46"/>
        <v/>
      </c>
      <c r="CB835" s="16" t="str">
        <f t="shared" si="45"/>
        <v/>
      </c>
      <c r="CC835" s="14" t="str">
        <f t="shared" si="43"/>
        <v/>
      </c>
      <c r="CD835" s="14" t="str">
        <f t="shared" si="47"/>
        <v/>
      </c>
    </row>
    <row r="836" spans="66:82" ht="13.2">
      <c r="BN836" s="16" t="str">
        <f t="shared" si="44"/>
        <v/>
      </c>
      <c r="BO836" s="14" t="str">
        <f t="shared" si="48"/>
        <v/>
      </c>
      <c r="BP836" s="14" t="str">
        <f t="shared" si="46"/>
        <v/>
      </c>
      <c r="CB836" s="16" t="str">
        <f t="shared" si="45"/>
        <v/>
      </c>
      <c r="CC836" s="14" t="str">
        <f t="shared" si="43"/>
        <v/>
      </c>
      <c r="CD836" s="14" t="str">
        <f t="shared" si="47"/>
        <v/>
      </c>
    </row>
    <row r="837" spans="66:82" ht="13.2">
      <c r="BN837" s="16" t="str">
        <f t="shared" si="44"/>
        <v/>
      </c>
      <c r="BO837" s="14" t="str">
        <f t="shared" si="48"/>
        <v/>
      </c>
      <c r="BP837" s="14" t="str">
        <f t="shared" si="46"/>
        <v/>
      </c>
      <c r="CB837" s="16" t="str">
        <f t="shared" si="45"/>
        <v/>
      </c>
      <c r="CC837" s="14" t="str">
        <f t="shared" si="43"/>
        <v/>
      </c>
      <c r="CD837" s="14" t="str">
        <f t="shared" si="47"/>
        <v/>
      </c>
    </row>
    <row r="838" spans="66:82" ht="13.2">
      <c r="BN838" s="16" t="str">
        <f t="shared" si="44"/>
        <v/>
      </c>
      <c r="BO838" s="14" t="str">
        <f t="shared" si="48"/>
        <v/>
      </c>
      <c r="BP838" s="14" t="str">
        <f t="shared" si="46"/>
        <v/>
      </c>
      <c r="CB838" s="16" t="str">
        <f t="shared" si="45"/>
        <v/>
      </c>
      <c r="CC838" s="14" t="str">
        <f t="shared" si="43"/>
        <v/>
      </c>
      <c r="CD838" s="14" t="str">
        <f t="shared" si="47"/>
        <v/>
      </c>
    </row>
    <row r="839" spans="66:82" ht="13.2">
      <c r="BN839" s="16" t="str">
        <f t="shared" si="44"/>
        <v/>
      </c>
      <c r="BO839" s="14" t="str">
        <f t="shared" si="48"/>
        <v/>
      </c>
      <c r="BP839" s="14" t="str">
        <f t="shared" si="46"/>
        <v/>
      </c>
      <c r="CB839" s="16" t="str">
        <f t="shared" si="45"/>
        <v/>
      </c>
      <c r="CC839" s="14" t="str">
        <f t="shared" si="43"/>
        <v/>
      </c>
      <c r="CD839" s="14" t="str">
        <f t="shared" si="47"/>
        <v/>
      </c>
    </row>
    <row r="840" spans="66:82" ht="13.2">
      <c r="BN840" s="16" t="str">
        <f t="shared" si="44"/>
        <v/>
      </c>
      <c r="BO840" s="14" t="str">
        <f t="shared" si="48"/>
        <v/>
      </c>
      <c r="BP840" s="14" t="str">
        <f t="shared" si="46"/>
        <v/>
      </c>
      <c r="CB840" s="16" t="str">
        <f t="shared" si="45"/>
        <v/>
      </c>
      <c r="CC840" s="14" t="str">
        <f t="shared" si="43"/>
        <v/>
      </c>
      <c r="CD840" s="14" t="str">
        <f t="shared" si="47"/>
        <v/>
      </c>
    </row>
    <row r="841" spans="66:82" ht="13.2">
      <c r="BN841" s="16" t="str">
        <f t="shared" si="44"/>
        <v/>
      </c>
      <c r="BO841" s="14" t="str">
        <f t="shared" si="48"/>
        <v/>
      </c>
      <c r="BP841" s="14" t="str">
        <f t="shared" si="46"/>
        <v/>
      </c>
      <c r="CB841" s="16" t="str">
        <f t="shared" si="45"/>
        <v/>
      </c>
      <c r="CC841" s="14" t="str">
        <f t="shared" si="43"/>
        <v/>
      </c>
      <c r="CD841" s="14" t="str">
        <f t="shared" si="47"/>
        <v/>
      </c>
    </row>
    <row r="842" spans="66:82" ht="13.2">
      <c r="BN842" s="16" t="str">
        <f t="shared" ref="BN842:BN905" si="49">IF(BE842="","",BE842)</f>
        <v/>
      </c>
      <c r="BO842" s="14" t="str">
        <f t="shared" si="48"/>
        <v/>
      </c>
      <c r="BP842" s="14" t="str">
        <f t="shared" si="46"/>
        <v/>
      </c>
      <c r="CB842" s="16" t="str">
        <f t="shared" ref="CB842:CB905" si="50">IF(Y842="","",Y842)</f>
        <v/>
      </c>
      <c r="CC842" s="14" t="str">
        <f t="shared" si="43"/>
        <v/>
      </c>
      <c r="CD842" s="14" t="str">
        <f t="shared" si="47"/>
        <v/>
      </c>
    </row>
    <row r="843" spans="66:82" ht="13.2">
      <c r="BN843" s="16" t="str">
        <f t="shared" si="49"/>
        <v/>
      </c>
      <c r="BO843" s="14" t="str">
        <f t="shared" si="48"/>
        <v/>
      </c>
      <c r="BP843" s="14" t="str">
        <f t="shared" si="46"/>
        <v/>
      </c>
      <c r="CB843" s="16" t="str">
        <f t="shared" si="50"/>
        <v/>
      </c>
      <c r="CC843" s="14" t="str">
        <f t="shared" si="43"/>
        <v/>
      </c>
      <c r="CD843" s="14" t="str">
        <f t="shared" si="47"/>
        <v/>
      </c>
    </row>
    <row r="844" spans="66:82" ht="13.2">
      <c r="BN844" s="16" t="str">
        <f t="shared" si="49"/>
        <v/>
      </c>
      <c r="BO844" s="14" t="str">
        <f t="shared" si="48"/>
        <v/>
      </c>
      <c r="BP844" s="14" t="str">
        <f t="shared" si="46"/>
        <v/>
      </c>
      <c r="CB844" s="16" t="str">
        <f t="shared" si="50"/>
        <v/>
      </c>
      <c r="CC844" s="14" t="str">
        <f t="shared" si="43"/>
        <v/>
      </c>
      <c r="CD844" s="14" t="str">
        <f t="shared" si="47"/>
        <v/>
      </c>
    </row>
    <row r="845" spans="66:82" ht="13.2">
      <c r="BN845" s="16" t="str">
        <f t="shared" si="49"/>
        <v/>
      </c>
      <c r="BO845" s="14" t="str">
        <f t="shared" si="48"/>
        <v/>
      </c>
      <c r="BP845" s="14" t="str">
        <f t="shared" si="46"/>
        <v/>
      </c>
      <c r="CB845" s="16" t="str">
        <f t="shared" si="50"/>
        <v/>
      </c>
      <c r="CC845" s="14" t="str">
        <f t="shared" si="43"/>
        <v/>
      </c>
      <c r="CD845" s="14" t="str">
        <f t="shared" si="47"/>
        <v/>
      </c>
    </row>
    <row r="846" spans="66:82" ht="13.2">
      <c r="BN846" s="16" t="str">
        <f t="shared" si="49"/>
        <v/>
      </c>
      <c r="BO846" s="14" t="str">
        <f t="shared" si="48"/>
        <v/>
      </c>
      <c r="BP846" s="14" t="str">
        <f t="shared" si="46"/>
        <v/>
      </c>
      <c r="CB846" s="16" t="str">
        <f t="shared" si="50"/>
        <v/>
      </c>
      <c r="CC846" s="14" t="str">
        <f t="shared" si="43"/>
        <v/>
      </c>
      <c r="CD846" s="14" t="str">
        <f t="shared" si="47"/>
        <v/>
      </c>
    </row>
    <row r="847" spans="66:82" ht="13.2">
      <c r="BN847" s="16" t="str">
        <f t="shared" si="49"/>
        <v/>
      </c>
      <c r="BO847" s="14" t="str">
        <f t="shared" si="48"/>
        <v/>
      </c>
      <c r="BP847" s="14" t="str">
        <f t="shared" si="46"/>
        <v/>
      </c>
      <c r="CB847" s="16" t="str">
        <f t="shared" si="50"/>
        <v/>
      </c>
      <c r="CC847" s="14" t="str">
        <f t="shared" si="43"/>
        <v/>
      </c>
      <c r="CD847" s="14" t="str">
        <f t="shared" si="47"/>
        <v/>
      </c>
    </row>
    <row r="848" spans="66:82" ht="13.2">
      <c r="BN848" s="16" t="str">
        <f t="shared" si="49"/>
        <v/>
      </c>
      <c r="BO848" s="14" t="str">
        <f t="shared" si="48"/>
        <v/>
      </c>
      <c r="BP848" s="14" t="str">
        <f t="shared" si="46"/>
        <v/>
      </c>
      <c r="CB848" s="16" t="str">
        <f t="shared" si="50"/>
        <v/>
      </c>
      <c r="CC848" s="14" t="str">
        <f t="shared" si="43"/>
        <v/>
      </c>
      <c r="CD848" s="14" t="str">
        <f t="shared" si="47"/>
        <v/>
      </c>
    </row>
    <row r="849" spans="66:82" ht="13.2">
      <c r="BN849" s="16" t="str">
        <f t="shared" si="49"/>
        <v/>
      </c>
      <c r="BO849" s="14" t="str">
        <f t="shared" si="48"/>
        <v/>
      </c>
      <c r="BP849" s="14" t="str">
        <f t="shared" si="46"/>
        <v/>
      </c>
      <c r="CB849" s="16" t="str">
        <f t="shared" si="50"/>
        <v/>
      </c>
      <c r="CC849" s="14" t="str">
        <f t="shared" si="43"/>
        <v/>
      </c>
      <c r="CD849" s="14" t="str">
        <f t="shared" si="47"/>
        <v/>
      </c>
    </row>
    <row r="850" spans="66:82" ht="13.2">
      <c r="BN850" s="16" t="str">
        <f t="shared" si="49"/>
        <v/>
      </c>
      <c r="BO850" s="14" t="str">
        <f t="shared" si="48"/>
        <v/>
      </c>
      <c r="BP850" s="14" t="str">
        <f t="shared" si="46"/>
        <v/>
      </c>
      <c r="CB850" s="16" t="str">
        <f t="shared" si="50"/>
        <v/>
      </c>
      <c r="CC850" s="14" t="str">
        <f t="shared" si="43"/>
        <v/>
      </c>
      <c r="CD850" s="14" t="str">
        <f t="shared" si="47"/>
        <v/>
      </c>
    </row>
    <row r="851" spans="66:82" ht="13.2">
      <c r="BN851" s="16" t="str">
        <f t="shared" si="49"/>
        <v/>
      </c>
      <c r="BO851" s="14" t="str">
        <f t="shared" si="48"/>
        <v/>
      </c>
      <c r="BP851" s="14" t="str">
        <f t="shared" si="46"/>
        <v/>
      </c>
      <c r="CB851" s="16" t="str">
        <f t="shared" si="50"/>
        <v/>
      </c>
      <c r="CC851" s="14" t="str">
        <f t="shared" si="43"/>
        <v/>
      </c>
      <c r="CD851" s="14" t="str">
        <f t="shared" si="47"/>
        <v/>
      </c>
    </row>
    <row r="852" spans="66:82" ht="13.2">
      <c r="BN852" s="16" t="str">
        <f t="shared" si="49"/>
        <v/>
      </c>
      <c r="BO852" s="14" t="str">
        <f t="shared" si="48"/>
        <v/>
      </c>
      <c r="BP852" s="14" t="str">
        <f t="shared" si="46"/>
        <v/>
      </c>
      <c r="CB852" s="16" t="str">
        <f t="shared" si="50"/>
        <v/>
      </c>
      <c r="CC852" s="14" t="str">
        <f t="shared" si="43"/>
        <v/>
      </c>
      <c r="CD852" s="14" t="str">
        <f t="shared" si="47"/>
        <v/>
      </c>
    </row>
    <row r="853" spans="66:82" ht="13.2">
      <c r="BN853" s="16" t="str">
        <f t="shared" si="49"/>
        <v/>
      </c>
      <c r="BO853" s="14" t="str">
        <f t="shared" si="48"/>
        <v/>
      </c>
      <c r="BP853" s="14" t="str">
        <f t="shared" si="46"/>
        <v/>
      </c>
      <c r="CB853" s="16" t="str">
        <f t="shared" si="50"/>
        <v/>
      </c>
      <c r="CC853" s="14" t="str">
        <f t="shared" si="43"/>
        <v/>
      </c>
      <c r="CD853" s="14" t="str">
        <f t="shared" si="47"/>
        <v/>
      </c>
    </row>
    <row r="854" spans="66:82" ht="13.2">
      <c r="BN854" s="16" t="str">
        <f t="shared" si="49"/>
        <v/>
      </c>
      <c r="BO854" s="14" t="str">
        <f t="shared" si="48"/>
        <v/>
      </c>
      <c r="BP854" s="14" t="str">
        <f t="shared" si="46"/>
        <v/>
      </c>
      <c r="CB854" s="16" t="str">
        <f t="shared" si="50"/>
        <v/>
      </c>
      <c r="CC854" s="14" t="str">
        <f t="shared" si="43"/>
        <v/>
      </c>
      <c r="CD854" s="14" t="str">
        <f t="shared" si="47"/>
        <v/>
      </c>
    </row>
    <row r="855" spans="66:82" ht="13.2">
      <c r="BN855" s="16" t="str">
        <f t="shared" si="49"/>
        <v/>
      </c>
      <c r="BO855" s="14" t="str">
        <f t="shared" si="48"/>
        <v/>
      </c>
      <c r="BP855" s="14" t="str">
        <f t="shared" si="46"/>
        <v/>
      </c>
      <c r="CB855" s="16" t="str">
        <f t="shared" si="50"/>
        <v/>
      </c>
      <c r="CC855" s="14" t="str">
        <f t="shared" si="43"/>
        <v/>
      </c>
      <c r="CD855" s="14" t="str">
        <f t="shared" si="47"/>
        <v/>
      </c>
    </row>
    <row r="856" spans="66:82" ht="13.2">
      <c r="BN856" s="16" t="str">
        <f t="shared" si="49"/>
        <v/>
      </c>
      <c r="BO856" s="14" t="str">
        <f t="shared" si="48"/>
        <v/>
      </c>
      <c r="BP856" s="14" t="str">
        <f t="shared" si="46"/>
        <v/>
      </c>
      <c r="CB856" s="16" t="str">
        <f t="shared" si="50"/>
        <v/>
      </c>
      <c r="CC856" s="14" t="str">
        <f t="shared" si="43"/>
        <v/>
      </c>
      <c r="CD856" s="14" t="str">
        <f t="shared" si="47"/>
        <v/>
      </c>
    </row>
    <row r="857" spans="66:82" ht="13.2">
      <c r="BN857" s="16" t="str">
        <f t="shared" si="49"/>
        <v/>
      </c>
      <c r="BO857" s="14" t="str">
        <f t="shared" si="48"/>
        <v/>
      </c>
      <c r="BP857" s="14" t="str">
        <f t="shared" si="46"/>
        <v/>
      </c>
      <c r="CB857" s="16" t="str">
        <f t="shared" si="50"/>
        <v/>
      </c>
      <c r="CC857" s="14" t="str">
        <f t="shared" si="43"/>
        <v/>
      </c>
      <c r="CD857" s="14" t="str">
        <f t="shared" si="47"/>
        <v/>
      </c>
    </row>
    <row r="858" spans="66:82" ht="13.2">
      <c r="BN858" s="16" t="str">
        <f t="shared" si="49"/>
        <v/>
      </c>
      <c r="BO858" s="14" t="str">
        <f t="shared" si="48"/>
        <v/>
      </c>
      <c r="BP858" s="14" t="str">
        <f t="shared" si="46"/>
        <v/>
      </c>
      <c r="CB858" s="16" t="str">
        <f t="shared" si="50"/>
        <v/>
      </c>
      <c r="CC858" s="14" t="str">
        <f t="shared" si="43"/>
        <v/>
      </c>
      <c r="CD858" s="14" t="str">
        <f t="shared" si="47"/>
        <v/>
      </c>
    </row>
    <row r="859" spans="66:82" ht="13.2">
      <c r="BN859" s="16" t="str">
        <f t="shared" si="49"/>
        <v/>
      </c>
      <c r="BO859" s="14" t="str">
        <f t="shared" si="48"/>
        <v/>
      </c>
      <c r="BP859" s="14" t="str">
        <f t="shared" si="46"/>
        <v/>
      </c>
      <c r="CB859" s="16" t="str">
        <f t="shared" si="50"/>
        <v/>
      </c>
      <c r="CC859" s="14" t="str">
        <f t="shared" si="43"/>
        <v/>
      </c>
      <c r="CD859" s="14" t="str">
        <f t="shared" si="47"/>
        <v/>
      </c>
    </row>
    <row r="860" spans="66:82" ht="13.2">
      <c r="BN860" s="16" t="str">
        <f t="shared" si="49"/>
        <v/>
      </c>
      <c r="BO860" s="14" t="str">
        <f t="shared" si="48"/>
        <v/>
      </c>
      <c r="BP860" s="14" t="str">
        <f t="shared" si="46"/>
        <v/>
      </c>
      <c r="CB860" s="16" t="str">
        <f t="shared" si="50"/>
        <v/>
      </c>
      <c r="CC860" s="14" t="str">
        <f t="shared" si="43"/>
        <v/>
      </c>
      <c r="CD860" s="14" t="str">
        <f t="shared" si="47"/>
        <v/>
      </c>
    </row>
    <row r="861" spans="66:82" ht="13.2">
      <c r="BN861" s="16" t="str">
        <f t="shared" si="49"/>
        <v/>
      </c>
      <c r="BO861" s="14" t="str">
        <f t="shared" si="48"/>
        <v/>
      </c>
      <c r="BP861" s="14" t="str">
        <f t="shared" si="46"/>
        <v/>
      </c>
      <c r="CB861" s="16" t="str">
        <f t="shared" si="50"/>
        <v/>
      </c>
      <c r="CC861" s="14" t="str">
        <f t="shared" si="43"/>
        <v/>
      </c>
      <c r="CD861" s="14" t="str">
        <f t="shared" si="47"/>
        <v/>
      </c>
    </row>
    <row r="862" spans="66:82" ht="13.2">
      <c r="BN862" s="16" t="str">
        <f t="shared" si="49"/>
        <v/>
      </c>
      <c r="BO862" s="14" t="str">
        <f t="shared" si="48"/>
        <v/>
      </c>
      <c r="BP862" s="14" t="str">
        <f t="shared" si="46"/>
        <v/>
      </c>
      <c r="CB862" s="16" t="str">
        <f t="shared" si="50"/>
        <v/>
      </c>
      <c r="CC862" s="14" t="str">
        <f t="shared" si="43"/>
        <v/>
      </c>
      <c r="CD862" s="14" t="str">
        <f t="shared" si="47"/>
        <v/>
      </c>
    </row>
    <row r="863" spans="66:82" ht="13.2">
      <c r="BN863" s="16" t="str">
        <f t="shared" si="49"/>
        <v/>
      </c>
      <c r="BO863" s="14" t="str">
        <f t="shared" si="48"/>
        <v/>
      </c>
      <c r="BP863" s="14" t="str">
        <f t="shared" si="46"/>
        <v/>
      </c>
      <c r="CB863" s="16" t="str">
        <f t="shared" si="50"/>
        <v/>
      </c>
      <c r="CC863" s="14" t="str">
        <f t="shared" si="43"/>
        <v/>
      </c>
      <c r="CD863" s="14" t="str">
        <f t="shared" si="47"/>
        <v/>
      </c>
    </row>
    <row r="864" spans="66:82" ht="13.2">
      <c r="BN864" s="16" t="str">
        <f t="shared" si="49"/>
        <v/>
      </c>
      <c r="BO864" s="14" t="str">
        <f t="shared" si="48"/>
        <v/>
      </c>
      <c r="BP864" s="14" t="str">
        <f t="shared" si="46"/>
        <v/>
      </c>
      <c r="CB864" s="16" t="str">
        <f t="shared" si="50"/>
        <v/>
      </c>
      <c r="CC864" s="14" t="str">
        <f t="shared" si="43"/>
        <v/>
      </c>
      <c r="CD864" s="14" t="str">
        <f t="shared" si="47"/>
        <v/>
      </c>
    </row>
    <row r="865" spans="66:82" ht="13.2">
      <c r="BN865" s="16" t="str">
        <f t="shared" si="49"/>
        <v/>
      </c>
      <c r="BO865" s="14" t="str">
        <f t="shared" si="48"/>
        <v/>
      </c>
      <c r="BP865" s="14" t="str">
        <f t="shared" si="46"/>
        <v/>
      </c>
      <c r="CB865" s="16" t="str">
        <f t="shared" si="50"/>
        <v/>
      </c>
      <c r="CC865" s="14" t="str">
        <f t="shared" si="43"/>
        <v/>
      </c>
      <c r="CD865" s="14" t="str">
        <f t="shared" si="47"/>
        <v/>
      </c>
    </row>
    <row r="866" spans="66:82" ht="13.2">
      <c r="BN866" s="16" t="str">
        <f t="shared" si="49"/>
        <v/>
      </c>
      <c r="BO866" s="14" t="str">
        <f t="shared" si="48"/>
        <v/>
      </c>
      <c r="BP866" s="14" t="str">
        <f t="shared" si="46"/>
        <v/>
      </c>
      <c r="CB866" s="16" t="str">
        <f t="shared" si="50"/>
        <v/>
      </c>
      <c r="CC866" s="14" t="str">
        <f t="shared" si="43"/>
        <v/>
      </c>
      <c r="CD866" s="14" t="str">
        <f t="shared" si="47"/>
        <v/>
      </c>
    </row>
    <row r="867" spans="66:82" ht="13.2">
      <c r="BN867" s="16" t="str">
        <f t="shared" si="49"/>
        <v/>
      </c>
      <c r="BO867" s="14" t="str">
        <f t="shared" si="48"/>
        <v/>
      </c>
      <c r="BP867" s="14" t="str">
        <f t="shared" si="46"/>
        <v/>
      </c>
      <c r="CB867" s="16" t="str">
        <f t="shared" si="50"/>
        <v/>
      </c>
      <c r="CC867" s="14" t="str">
        <f t="shared" si="43"/>
        <v/>
      </c>
      <c r="CD867" s="14" t="str">
        <f t="shared" si="47"/>
        <v/>
      </c>
    </row>
    <row r="868" spans="66:82" ht="13.2">
      <c r="BN868" s="16" t="str">
        <f t="shared" si="49"/>
        <v/>
      </c>
      <c r="BO868" s="14" t="str">
        <f t="shared" si="48"/>
        <v/>
      </c>
      <c r="BP868" s="14" t="str">
        <f t="shared" si="46"/>
        <v/>
      </c>
      <c r="CB868" s="16" t="str">
        <f t="shared" si="50"/>
        <v/>
      </c>
      <c r="CC868" s="14" t="str">
        <f t="shared" si="43"/>
        <v/>
      </c>
      <c r="CD868" s="14" t="str">
        <f t="shared" si="47"/>
        <v/>
      </c>
    </row>
    <row r="869" spans="66:82" ht="13.2">
      <c r="BN869" s="16" t="str">
        <f t="shared" si="49"/>
        <v/>
      </c>
      <c r="BO869" s="14" t="str">
        <f t="shared" si="48"/>
        <v/>
      </c>
      <c r="BP869" s="14" t="str">
        <f t="shared" si="46"/>
        <v/>
      </c>
      <c r="CB869" s="16" t="str">
        <f t="shared" si="50"/>
        <v/>
      </c>
      <c r="CC869" s="14" t="str">
        <f t="shared" si="43"/>
        <v/>
      </c>
      <c r="CD869" s="14" t="str">
        <f t="shared" si="47"/>
        <v/>
      </c>
    </row>
    <row r="870" spans="66:82" ht="13.2">
      <c r="BN870" s="16" t="str">
        <f t="shared" si="49"/>
        <v/>
      </c>
      <c r="BO870" s="14" t="str">
        <f t="shared" si="48"/>
        <v/>
      </c>
      <c r="BP870" s="14" t="str">
        <f t="shared" si="46"/>
        <v/>
      </c>
      <c r="CB870" s="16" t="str">
        <f t="shared" si="50"/>
        <v/>
      </c>
      <c r="CC870" s="14" t="str">
        <f t="shared" si="43"/>
        <v/>
      </c>
      <c r="CD870" s="14" t="str">
        <f t="shared" si="47"/>
        <v/>
      </c>
    </row>
    <row r="871" spans="66:82" ht="13.2">
      <c r="BN871" s="16" t="str">
        <f t="shared" si="49"/>
        <v/>
      </c>
      <c r="BO871" s="14" t="str">
        <f t="shared" si="48"/>
        <v/>
      </c>
      <c r="BP871" s="14" t="str">
        <f t="shared" si="46"/>
        <v/>
      </c>
      <c r="CB871" s="16" t="str">
        <f t="shared" si="50"/>
        <v/>
      </c>
      <c r="CC871" s="14" t="str">
        <f t="shared" si="43"/>
        <v/>
      </c>
      <c r="CD871" s="14" t="str">
        <f t="shared" si="47"/>
        <v/>
      </c>
    </row>
    <row r="872" spans="66:82" ht="13.2">
      <c r="BN872" s="16" t="str">
        <f t="shared" si="49"/>
        <v/>
      </c>
      <c r="BO872" s="14" t="str">
        <f t="shared" si="48"/>
        <v/>
      </c>
      <c r="BP872" s="14" t="str">
        <f t="shared" si="46"/>
        <v/>
      </c>
      <c r="CB872" s="16" t="str">
        <f t="shared" si="50"/>
        <v/>
      </c>
      <c r="CC872" s="14" t="str">
        <f t="shared" si="43"/>
        <v/>
      </c>
      <c r="CD872" s="14" t="str">
        <f t="shared" si="47"/>
        <v/>
      </c>
    </row>
    <row r="873" spans="66:82" ht="13.2">
      <c r="BN873" s="16" t="str">
        <f t="shared" si="49"/>
        <v/>
      </c>
      <c r="BO873" s="14" t="str">
        <f t="shared" si="48"/>
        <v/>
      </c>
      <c r="BP873" s="14" t="str">
        <f t="shared" si="46"/>
        <v/>
      </c>
      <c r="CB873" s="16" t="str">
        <f t="shared" si="50"/>
        <v/>
      </c>
      <c r="CC873" s="14" t="str">
        <f t="shared" si="43"/>
        <v/>
      </c>
      <c r="CD873" s="14" t="str">
        <f t="shared" si="47"/>
        <v/>
      </c>
    </row>
    <row r="874" spans="66:82" ht="13.2">
      <c r="BN874" s="16" t="str">
        <f t="shared" si="49"/>
        <v/>
      </c>
      <c r="BO874" s="14" t="str">
        <f t="shared" si="48"/>
        <v/>
      </c>
      <c r="BP874" s="14" t="str">
        <f t="shared" si="46"/>
        <v/>
      </c>
      <c r="CB874" s="16" t="str">
        <f t="shared" si="50"/>
        <v/>
      </c>
      <c r="CC874" s="14" t="str">
        <f t="shared" si="43"/>
        <v/>
      </c>
      <c r="CD874" s="14" t="str">
        <f t="shared" si="47"/>
        <v/>
      </c>
    </row>
    <row r="875" spans="66:82" ht="13.2">
      <c r="BN875" s="16" t="str">
        <f t="shared" si="49"/>
        <v/>
      </c>
      <c r="BO875" s="14" t="str">
        <f t="shared" si="48"/>
        <v/>
      </c>
      <c r="BP875" s="14" t="str">
        <f t="shared" si="46"/>
        <v/>
      </c>
      <c r="CB875" s="16" t="str">
        <f t="shared" si="50"/>
        <v/>
      </c>
      <c r="CC875" s="14" t="str">
        <f t="shared" si="43"/>
        <v/>
      </c>
      <c r="CD875" s="14" t="str">
        <f t="shared" si="47"/>
        <v/>
      </c>
    </row>
    <row r="876" spans="66:82" ht="13.2">
      <c r="BN876" s="16" t="str">
        <f t="shared" si="49"/>
        <v/>
      </c>
      <c r="BO876" s="14" t="str">
        <f t="shared" si="48"/>
        <v/>
      </c>
      <c r="BP876" s="14" t="str">
        <f t="shared" si="46"/>
        <v/>
      </c>
      <c r="CB876" s="16" t="str">
        <f t="shared" si="50"/>
        <v/>
      </c>
      <c r="CC876" s="14" t="str">
        <f t="shared" si="43"/>
        <v/>
      </c>
      <c r="CD876" s="14" t="str">
        <f t="shared" si="47"/>
        <v/>
      </c>
    </row>
    <row r="877" spans="66:82" ht="13.2">
      <c r="BN877" s="16" t="str">
        <f t="shared" si="49"/>
        <v/>
      </c>
      <c r="BO877" s="14" t="str">
        <f t="shared" si="48"/>
        <v/>
      </c>
      <c r="BP877" s="14" t="str">
        <f t="shared" si="46"/>
        <v/>
      </c>
      <c r="CB877" s="16" t="str">
        <f t="shared" si="50"/>
        <v/>
      </c>
      <c r="CC877" s="14" t="str">
        <f t="shared" si="43"/>
        <v/>
      </c>
      <c r="CD877" s="14" t="str">
        <f t="shared" si="47"/>
        <v/>
      </c>
    </row>
    <row r="878" spans="66:82" ht="13.2">
      <c r="BN878" s="16" t="str">
        <f t="shared" si="49"/>
        <v/>
      </c>
      <c r="BO878" s="14" t="str">
        <f t="shared" si="48"/>
        <v/>
      </c>
      <c r="BP878" s="14" t="str">
        <f t="shared" si="46"/>
        <v/>
      </c>
      <c r="CB878" s="16" t="str">
        <f t="shared" si="50"/>
        <v/>
      </c>
      <c r="CC878" s="14" t="str">
        <f t="shared" si="43"/>
        <v/>
      </c>
      <c r="CD878" s="14" t="str">
        <f t="shared" si="47"/>
        <v/>
      </c>
    </row>
    <row r="879" spans="66:82" ht="13.2">
      <c r="BN879" s="16" t="str">
        <f t="shared" si="49"/>
        <v/>
      </c>
      <c r="BO879" s="14" t="str">
        <f t="shared" si="48"/>
        <v/>
      </c>
      <c r="BP879" s="14" t="str">
        <f t="shared" si="46"/>
        <v/>
      </c>
      <c r="CB879" s="16" t="str">
        <f t="shared" si="50"/>
        <v/>
      </c>
      <c r="CC879" s="14" t="str">
        <f t="shared" si="43"/>
        <v/>
      </c>
      <c r="CD879" s="14" t="str">
        <f t="shared" si="47"/>
        <v/>
      </c>
    </row>
    <row r="880" spans="66:82" ht="13.2">
      <c r="BN880" s="16" t="str">
        <f t="shared" si="49"/>
        <v/>
      </c>
      <c r="BO880" s="14" t="str">
        <f t="shared" si="48"/>
        <v/>
      </c>
      <c r="BP880" s="14" t="str">
        <f t="shared" si="46"/>
        <v/>
      </c>
      <c r="CB880" s="16" t="str">
        <f t="shared" si="50"/>
        <v/>
      </c>
      <c r="CC880" s="14" t="str">
        <f t="shared" si="43"/>
        <v/>
      </c>
      <c r="CD880" s="14" t="str">
        <f t="shared" si="47"/>
        <v/>
      </c>
    </row>
    <row r="881" spans="66:82" ht="13.2">
      <c r="BN881" s="16" t="str">
        <f t="shared" si="49"/>
        <v/>
      </c>
      <c r="BO881" s="14" t="str">
        <f t="shared" si="48"/>
        <v/>
      </c>
      <c r="BP881" s="14" t="str">
        <f t="shared" si="46"/>
        <v/>
      </c>
      <c r="CB881" s="16" t="str">
        <f t="shared" si="50"/>
        <v/>
      </c>
      <c r="CC881" s="14" t="str">
        <f t="shared" si="43"/>
        <v/>
      </c>
      <c r="CD881" s="14" t="str">
        <f t="shared" si="47"/>
        <v/>
      </c>
    </row>
    <row r="882" spans="66:82" ht="13.2">
      <c r="BN882" s="16" t="str">
        <f t="shared" si="49"/>
        <v/>
      </c>
      <c r="BO882" s="14" t="str">
        <f t="shared" si="48"/>
        <v/>
      </c>
      <c r="BP882" s="14" t="str">
        <f t="shared" si="46"/>
        <v/>
      </c>
      <c r="CB882" s="16" t="str">
        <f t="shared" si="50"/>
        <v/>
      </c>
      <c r="CC882" s="14" t="str">
        <f t="shared" si="43"/>
        <v/>
      </c>
      <c r="CD882" s="14" t="str">
        <f t="shared" si="47"/>
        <v/>
      </c>
    </row>
    <row r="883" spans="66:82" ht="13.2">
      <c r="BN883" s="16" t="str">
        <f t="shared" si="49"/>
        <v/>
      </c>
      <c r="BO883" s="14" t="str">
        <f t="shared" si="48"/>
        <v/>
      </c>
      <c r="BP883" s="14" t="str">
        <f t="shared" si="46"/>
        <v/>
      </c>
      <c r="CB883" s="16" t="str">
        <f t="shared" si="50"/>
        <v/>
      </c>
      <c r="CC883" s="14" t="str">
        <f t="shared" si="43"/>
        <v/>
      </c>
      <c r="CD883" s="14" t="str">
        <f t="shared" si="47"/>
        <v/>
      </c>
    </row>
    <row r="884" spans="66:82" ht="13.2">
      <c r="BN884" s="16" t="str">
        <f t="shared" si="49"/>
        <v/>
      </c>
      <c r="BO884" s="14" t="str">
        <f t="shared" si="48"/>
        <v/>
      </c>
      <c r="BP884" s="14" t="str">
        <f t="shared" si="46"/>
        <v/>
      </c>
      <c r="CB884" s="16" t="str">
        <f t="shared" si="50"/>
        <v/>
      </c>
      <c r="CC884" s="14" t="str">
        <f t="shared" si="43"/>
        <v/>
      </c>
      <c r="CD884" s="14" t="str">
        <f t="shared" si="47"/>
        <v/>
      </c>
    </row>
    <row r="885" spans="66:82" ht="13.2">
      <c r="BN885" s="16" t="str">
        <f t="shared" si="49"/>
        <v/>
      </c>
      <c r="BO885" s="14" t="str">
        <f t="shared" si="48"/>
        <v/>
      </c>
      <c r="BP885" s="14" t="str">
        <f t="shared" si="46"/>
        <v/>
      </c>
      <c r="CB885" s="16" t="str">
        <f t="shared" si="50"/>
        <v/>
      </c>
      <c r="CC885" s="14" t="str">
        <f t="shared" si="43"/>
        <v/>
      </c>
      <c r="CD885" s="14" t="str">
        <f t="shared" si="47"/>
        <v/>
      </c>
    </row>
    <row r="886" spans="66:82" ht="13.2">
      <c r="BN886" s="16" t="str">
        <f t="shared" si="49"/>
        <v/>
      </c>
      <c r="BO886" s="14" t="str">
        <f t="shared" si="48"/>
        <v/>
      </c>
      <c r="BP886" s="14" t="str">
        <f t="shared" si="46"/>
        <v/>
      </c>
      <c r="CB886" s="16" t="str">
        <f t="shared" si="50"/>
        <v/>
      </c>
      <c r="CC886" s="14" t="str">
        <f t="shared" si="43"/>
        <v/>
      </c>
      <c r="CD886" s="14" t="str">
        <f t="shared" si="47"/>
        <v/>
      </c>
    </row>
    <row r="887" spans="66:82" ht="13.2">
      <c r="BN887" s="16" t="str">
        <f t="shared" si="49"/>
        <v/>
      </c>
      <c r="BO887" s="14" t="str">
        <f t="shared" si="48"/>
        <v/>
      </c>
      <c r="BP887" s="14" t="str">
        <f t="shared" si="46"/>
        <v/>
      </c>
      <c r="CB887" s="16" t="str">
        <f t="shared" si="50"/>
        <v/>
      </c>
      <c r="CC887" s="14" t="str">
        <f t="shared" si="43"/>
        <v/>
      </c>
      <c r="CD887" s="14" t="str">
        <f t="shared" si="47"/>
        <v/>
      </c>
    </row>
    <row r="888" spans="66:82" ht="13.2">
      <c r="BN888" s="16" t="str">
        <f t="shared" si="49"/>
        <v/>
      </c>
      <c r="BO888" s="14" t="str">
        <f t="shared" si="48"/>
        <v/>
      </c>
      <c r="BP888" s="14" t="str">
        <f t="shared" si="46"/>
        <v/>
      </c>
      <c r="CB888" s="16" t="str">
        <f t="shared" si="50"/>
        <v/>
      </c>
      <c r="CC888" s="14" t="str">
        <f t="shared" si="43"/>
        <v/>
      </c>
      <c r="CD888" s="14" t="str">
        <f t="shared" si="47"/>
        <v/>
      </c>
    </row>
    <row r="889" spans="66:82" ht="13.2">
      <c r="BN889" s="16" t="str">
        <f t="shared" si="49"/>
        <v/>
      </c>
      <c r="BO889" s="14" t="str">
        <f t="shared" si="48"/>
        <v/>
      </c>
      <c r="BP889" s="14" t="str">
        <f t="shared" si="46"/>
        <v/>
      </c>
      <c r="CB889" s="16" t="str">
        <f t="shared" si="50"/>
        <v/>
      </c>
      <c r="CC889" s="14" t="str">
        <f t="shared" si="43"/>
        <v/>
      </c>
      <c r="CD889" s="14" t="str">
        <f t="shared" si="47"/>
        <v/>
      </c>
    </row>
    <row r="890" spans="66:82" ht="13.2">
      <c r="BN890" s="16" t="str">
        <f t="shared" si="49"/>
        <v/>
      </c>
      <c r="BO890" s="14" t="str">
        <f t="shared" si="48"/>
        <v/>
      </c>
      <c r="BP890" s="14" t="str">
        <f t="shared" si="46"/>
        <v/>
      </c>
      <c r="CB890" s="16" t="str">
        <f t="shared" si="50"/>
        <v/>
      </c>
      <c r="CC890" s="14" t="str">
        <f t="shared" si="43"/>
        <v/>
      </c>
      <c r="CD890" s="14" t="str">
        <f t="shared" si="47"/>
        <v/>
      </c>
    </row>
    <row r="891" spans="66:82" ht="13.2">
      <c r="BN891" s="16" t="str">
        <f t="shared" si="49"/>
        <v/>
      </c>
      <c r="BO891" s="14" t="str">
        <f t="shared" si="48"/>
        <v/>
      </c>
      <c r="BP891" s="14" t="str">
        <f t="shared" si="46"/>
        <v/>
      </c>
      <c r="CB891" s="16" t="str">
        <f t="shared" si="50"/>
        <v/>
      </c>
      <c r="CC891" s="14" t="str">
        <f t="shared" si="43"/>
        <v/>
      </c>
      <c r="CD891" s="14" t="str">
        <f t="shared" si="47"/>
        <v/>
      </c>
    </row>
    <row r="892" spans="66:82" ht="13.2">
      <c r="BN892" s="16" t="str">
        <f t="shared" si="49"/>
        <v/>
      </c>
      <c r="BO892" s="14" t="str">
        <f t="shared" si="48"/>
        <v/>
      </c>
      <c r="BP892" s="14" t="str">
        <f t="shared" si="46"/>
        <v/>
      </c>
      <c r="CB892" s="16" t="str">
        <f t="shared" si="50"/>
        <v/>
      </c>
      <c r="CC892" s="14" t="str">
        <f t="shared" si="43"/>
        <v/>
      </c>
      <c r="CD892" s="14" t="str">
        <f t="shared" si="47"/>
        <v/>
      </c>
    </row>
    <row r="893" spans="66:82" ht="13.2">
      <c r="BN893" s="16" t="str">
        <f t="shared" si="49"/>
        <v/>
      </c>
      <c r="BO893" s="14" t="str">
        <f t="shared" si="48"/>
        <v/>
      </c>
      <c r="BP893" s="14" t="str">
        <f t="shared" si="46"/>
        <v/>
      </c>
      <c r="CB893" s="16" t="str">
        <f t="shared" si="50"/>
        <v/>
      </c>
      <c r="CC893" s="14" t="str">
        <f t="shared" si="43"/>
        <v/>
      </c>
      <c r="CD893" s="14" t="str">
        <f t="shared" si="47"/>
        <v/>
      </c>
    </row>
    <row r="894" spans="66:82" ht="13.2">
      <c r="BN894" s="16" t="str">
        <f t="shared" si="49"/>
        <v/>
      </c>
      <c r="BO894" s="14" t="str">
        <f t="shared" si="48"/>
        <v/>
      </c>
      <c r="BP894" s="14" t="str">
        <f t="shared" si="46"/>
        <v/>
      </c>
      <c r="CB894" s="16" t="str">
        <f t="shared" si="50"/>
        <v/>
      </c>
      <c r="CC894" s="14" t="str">
        <f t="shared" si="43"/>
        <v/>
      </c>
      <c r="CD894" s="14" t="str">
        <f t="shared" si="47"/>
        <v/>
      </c>
    </row>
    <row r="895" spans="66:82" ht="13.2">
      <c r="BN895" s="16" t="str">
        <f t="shared" si="49"/>
        <v/>
      </c>
      <c r="BO895" s="14" t="str">
        <f t="shared" si="48"/>
        <v/>
      </c>
      <c r="BP895" s="14" t="str">
        <f t="shared" si="46"/>
        <v/>
      </c>
      <c r="CB895" s="16" t="str">
        <f t="shared" si="50"/>
        <v/>
      </c>
      <c r="CC895" s="14" t="str">
        <f t="shared" si="43"/>
        <v/>
      </c>
      <c r="CD895" s="14" t="str">
        <f t="shared" si="47"/>
        <v/>
      </c>
    </row>
    <row r="896" spans="66:82" ht="13.2">
      <c r="BN896" s="16" t="str">
        <f t="shared" si="49"/>
        <v/>
      </c>
      <c r="BO896" s="14" t="str">
        <f t="shared" si="48"/>
        <v/>
      </c>
      <c r="BP896" s="14" t="str">
        <f t="shared" si="46"/>
        <v/>
      </c>
      <c r="CB896" s="16" t="str">
        <f t="shared" si="50"/>
        <v/>
      </c>
      <c r="CC896" s="14" t="str">
        <f t="shared" si="43"/>
        <v/>
      </c>
      <c r="CD896" s="14" t="str">
        <f t="shared" si="47"/>
        <v/>
      </c>
    </row>
    <row r="897" spans="66:82" ht="13.2">
      <c r="BN897" s="16" t="str">
        <f t="shared" si="49"/>
        <v/>
      </c>
      <c r="BO897" s="14" t="str">
        <f t="shared" si="48"/>
        <v/>
      </c>
      <c r="BP897" s="14" t="str">
        <f t="shared" si="46"/>
        <v/>
      </c>
      <c r="CB897" s="16" t="str">
        <f t="shared" si="50"/>
        <v/>
      </c>
      <c r="CC897" s="14" t="str">
        <f t="shared" si="43"/>
        <v/>
      </c>
      <c r="CD897" s="14" t="str">
        <f t="shared" si="47"/>
        <v/>
      </c>
    </row>
    <row r="898" spans="66:82" ht="13.2">
      <c r="BN898" s="16" t="str">
        <f t="shared" si="49"/>
        <v/>
      </c>
      <c r="BO898" s="14" t="str">
        <f t="shared" si="48"/>
        <v/>
      </c>
      <c r="BP898" s="14" t="str">
        <f t="shared" si="46"/>
        <v/>
      </c>
      <c r="CB898" s="16" t="str">
        <f t="shared" si="50"/>
        <v/>
      </c>
      <c r="CC898" s="14" t="str">
        <f t="shared" si="43"/>
        <v/>
      </c>
      <c r="CD898" s="14" t="str">
        <f t="shared" si="47"/>
        <v/>
      </c>
    </row>
    <row r="899" spans="66:82" ht="13.2">
      <c r="BN899" s="16" t="str">
        <f t="shared" si="49"/>
        <v/>
      </c>
      <c r="BO899" s="14" t="str">
        <f t="shared" si="48"/>
        <v/>
      </c>
      <c r="BP899" s="14" t="str">
        <f t="shared" si="46"/>
        <v/>
      </c>
      <c r="CB899" s="16" t="str">
        <f t="shared" si="50"/>
        <v/>
      </c>
      <c r="CC899" s="14" t="str">
        <f t="shared" si="43"/>
        <v/>
      </c>
      <c r="CD899" s="14" t="str">
        <f t="shared" si="47"/>
        <v/>
      </c>
    </row>
    <row r="900" spans="66:82" ht="13.2">
      <c r="BN900" s="16" t="str">
        <f t="shared" si="49"/>
        <v/>
      </c>
      <c r="BO900" s="14" t="str">
        <f t="shared" si="48"/>
        <v/>
      </c>
      <c r="BP900" s="14" t="str">
        <f t="shared" si="46"/>
        <v/>
      </c>
      <c r="CB900" s="16" t="str">
        <f t="shared" si="50"/>
        <v/>
      </c>
      <c r="CC900" s="14" t="str">
        <f t="shared" si="43"/>
        <v/>
      </c>
      <c r="CD900" s="14" t="str">
        <f t="shared" si="47"/>
        <v/>
      </c>
    </row>
    <row r="901" spans="66:82" ht="13.2">
      <c r="BN901" s="16" t="str">
        <f t="shared" si="49"/>
        <v/>
      </c>
      <c r="BO901" s="14" t="str">
        <f t="shared" si="48"/>
        <v/>
      </c>
      <c r="BP901" s="14" t="str">
        <f t="shared" si="46"/>
        <v/>
      </c>
      <c r="CB901" s="16" t="str">
        <f t="shared" si="50"/>
        <v/>
      </c>
      <c r="CC901" s="14" t="str">
        <f t="shared" si="43"/>
        <v/>
      </c>
      <c r="CD901" s="14" t="str">
        <f t="shared" si="47"/>
        <v/>
      </c>
    </row>
    <row r="902" spans="66:82" ht="13.2">
      <c r="BN902" s="16" t="str">
        <f t="shared" si="49"/>
        <v/>
      </c>
      <c r="BO902" s="14" t="str">
        <f t="shared" si="48"/>
        <v/>
      </c>
      <c r="BP902" s="14" t="str">
        <f t="shared" si="46"/>
        <v/>
      </c>
      <c r="CB902" s="16" t="str">
        <f t="shared" si="50"/>
        <v/>
      </c>
      <c r="CC902" s="14" t="str">
        <f t="shared" si="43"/>
        <v/>
      </c>
      <c r="CD902" s="14" t="str">
        <f t="shared" si="47"/>
        <v/>
      </c>
    </row>
    <row r="903" spans="66:82" ht="13.2">
      <c r="BN903" s="16" t="str">
        <f t="shared" si="49"/>
        <v/>
      </c>
      <c r="BO903" s="14" t="str">
        <f t="shared" si="48"/>
        <v/>
      </c>
      <c r="BP903" s="14" t="str">
        <f t="shared" si="46"/>
        <v/>
      </c>
      <c r="CB903" s="16" t="str">
        <f t="shared" si="50"/>
        <v/>
      </c>
      <c r="CC903" s="14" t="str">
        <f t="shared" si="43"/>
        <v/>
      </c>
      <c r="CD903" s="14" t="str">
        <f t="shared" si="47"/>
        <v/>
      </c>
    </row>
    <row r="904" spans="66:82" ht="13.2">
      <c r="BN904" s="16" t="str">
        <f t="shared" si="49"/>
        <v/>
      </c>
      <c r="BO904" s="14" t="str">
        <f t="shared" si="48"/>
        <v/>
      </c>
      <c r="BP904" s="14" t="str">
        <f t="shared" si="46"/>
        <v/>
      </c>
      <c r="CB904" s="16" t="str">
        <f t="shared" si="50"/>
        <v/>
      </c>
      <c r="CC904" s="14" t="str">
        <f t="shared" si="43"/>
        <v/>
      </c>
      <c r="CD904" s="14" t="str">
        <f t="shared" si="47"/>
        <v/>
      </c>
    </row>
    <row r="905" spans="66:82" ht="13.2">
      <c r="BN905" s="16" t="str">
        <f t="shared" si="49"/>
        <v/>
      </c>
      <c r="BO905" s="14" t="str">
        <f t="shared" si="48"/>
        <v/>
      </c>
      <c r="BP905" s="14" t="str">
        <f t="shared" si="46"/>
        <v/>
      </c>
      <c r="CB905" s="16" t="str">
        <f t="shared" si="50"/>
        <v/>
      </c>
      <c r="CC905" s="14" t="str">
        <f t="shared" si="43"/>
        <v/>
      </c>
      <c r="CD905" s="14" t="str">
        <f t="shared" si="47"/>
        <v/>
      </c>
    </row>
    <row r="906" spans="66:82" ht="13.2">
      <c r="BN906" s="16" t="str">
        <f t="shared" ref="BN906:BN969" si="51">IF(BE906="","",BE906)</f>
        <v/>
      </c>
      <c r="BO906" s="14" t="str">
        <f t="shared" si="48"/>
        <v/>
      </c>
      <c r="BP906" s="14" t="str">
        <f t="shared" si="46"/>
        <v/>
      </c>
      <c r="CB906" s="16" t="str">
        <f t="shared" ref="CB906:CB969" si="52">IF(Y906="","",Y906)</f>
        <v/>
      </c>
      <c r="CC906" s="14" t="str">
        <f t="shared" si="43"/>
        <v/>
      </c>
      <c r="CD906" s="14" t="str">
        <f t="shared" si="47"/>
        <v/>
      </c>
    </row>
    <row r="907" spans="66:82" ht="13.2">
      <c r="BN907" s="16" t="str">
        <f t="shared" si="51"/>
        <v/>
      </c>
      <c r="BO907" s="14" t="str">
        <f t="shared" si="48"/>
        <v/>
      </c>
      <c r="BP907" s="14" t="str">
        <f t="shared" si="46"/>
        <v/>
      </c>
      <c r="CB907" s="16" t="str">
        <f t="shared" si="52"/>
        <v/>
      </c>
      <c r="CC907" s="14" t="str">
        <f t="shared" si="43"/>
        <v/>
      </c>
      <c r="CD907" s="14" t="str">
        <f t="shared" si="47"/>
        <v/>
      </c>
    </row>
    <row r="908" spans="66:82" ht="13.2">
      <c r="BN908" s="16" t="str">
        <f t="shared" si="51"/>
        <v/>
      </c>
      <c r="BO908" s="14" t="str">
        <f t="shared" si="48"/>
        <v/>
      </c>
      <c r="BP908" s="14" t="str">
        <f t="shared" si="46"/>
        <v/>
      </c>
      <c r="CB908" s="16" t="str">
        <f t="shared" si="52"/>
        <v/>
      </c>
      <c r="CC908" s="14" t="str">
        <f t="shared" si="43"/>
        <v/>
      </c>
      <c r="CD908" s="14" t="str">
        <f t="shared" si="47"/>
        <v/>
      </c>
    </row>
    <row r="909" spans="66:82" ht="13.2">
      <c r="BN909" s="16" t="str">
        <f t="shared" si="51"/>
        <v/>
      </c>
      <c r="BO909" s="14" t="str">
        <f t="shared" si="48"/>
        <v/>
      </c>
      <c r="BP909" s="14" t="str">
        <f t="shared" si="46"/>
        <v/>
      </c>
      <c r="CB909" s="16" t="str">
        <f t="shared" si="52"/>
        <v/>
      </c>
      <c r="CC909" s="14" t="str">
        <f t="shared" si="43"/>
        <v/>
      </c>
      <c r="CD909" s="14" t="str">
        <f t="shared" si="47"/>
        <v/>
      </c>
    </row>
    <row r="910" spans="66:82" ht="13.2">
      <c r="BN910" s="16" t="str">
        <f t="shared" si="51"/>
        <v/>
      </c>
      <c r="BO910" s="14" t="str">
        <f t="shared" si="48"/>
        <v/>
      </c>
      <c r="BP910" s="14" t="str">
        <f t="shared" si="46"/>
        <v/>
      </c>
      <c r="CB910" s="16" t="str">
        <f t="shared" si="52"/>
        <v/>
      </c>
      <c r="CC910" s="14" t="str">
        <f t="shared" si="43"/>
        <v/>
      </c>
      <c r="CD910" s="14" t="str">
        <f t="shared" si="47"/>
        <v/>
      </c>
    </row>
    <row r="911" spans="66:82" ht="13.2">
      <c r="BN911" s="16" t="str">
        <f t="shared" si="51"/>
        <v/>
      </c>
      <c r="BO911" s="14" t="str">
        <f t="shared" si="48"/>
        <v/>
      </c>
      <c r="BP911" s="14" t="str">
        <f t="shared" si="46"/>
        <v/>
      </c>
      <c r="CB911" s="16" t="str">
        <f t="shared" si="52"/>
        <v/>
      </c>
      <c r="CC911" s="14" t="str">
        <f t="shared" si="43"/>
        <v/>
      </c>
      <c r="CD911" s="14" t="str">
        <f t="shared" si="47"/>
        <v/>
      </c>
    </row>
    <row r="912" spans="66:82" ht="13.2">
      <c r="BN912" s="16" t="str">
        <f t="shared" si="51"/>
        <v/>
      </c>
      <c r="BO912" s="14" t="str">
        <f t="shared" si="48"/>
        <v/>
      </c>
      <c r="BP912" s="14" t="str">
        <f t="shared" si="46"/>
        <v/>
      </c>
      <c r="CB912" s="16" t="str">
        <f t="shared" si="52"/>
        <v/>
      </c>
      <c r="CC912" s="14" t="str">
        <f t="shared" si="43"/>
        <v/>
      </c>
      <c r="CD912" s="14" t="str">
        <f t="shared" si="47"/>
        <v/>
      </c>
    </row>
    <row r="913" spans="66:82" ht="13.2">
      <c r="BN913" s="16" t="str">
        <f t="shared" si="51"/>
        <v/>
      </c>
      <c r="BO913" s="14" t="str">
        <f t="shared" si="48"/>
        <v/>
      </c>
      <c r="BP913" s="14" t="str">
        <f t="shared" si="46"/>
        <v/>
      </c>
      <c r="CB913" s="16" t="str">
        <f t="shared" si="52"/>
        <v/>
      </c>
      <c r="CC913" s="14" t="str">
        <f t="shared" si="43"/>
        <v/>
      </c>
      <c r="CD913" s="14" t="str">
        <f t="shared" si="47"/>
        <v/>
      </c>
    </row>
    <row r="914" spans="66:82" ht="13.2">
      <c r="BN914" s="16" t="str">
        <f t="shared" si="51"/>
        <v/>
      </c>
      <c r="BO914" s="14" t="str">
        <f t="shared" si="48"/>
        <v/>
      </c>
      <c r="BP914" s="14" t="str">
        <f t="shared" si="46"/>
        <v/>
      </c>
      <c r="CB914" s="16" t="str">
        <f t="shared" si="52"/>
        <v/>
      </c>
      <c r="CC914" s="14" t="str">
        <f t="shared" si="43"/>
        <v/>
      </c>
      <c r="CD914" s="14" t="str">
        <f t="shared" si="47"/>
        <v/>
      </c>
    </row>
    <row r="915" spans="66:82" ht="13.2">
      <c r="BN915" s="16" t="str">
        <f t="shared" si="51"/>
        <v/>
      </c>
      <c r="BO915" s="14" t="str">
        <f t="shared" si="48"/>
        <v/>
      </c>
      <c r="BP915" s="14" t="str">
        <f t="shared" si="46"/>
        <v/>
      </c>
      <c r="CB915" s="16" t="str">
        <f t="shared" si="52"/>
        <v/>
      </c>
      <c r="CC915" s="14" t="str">
        <f t="shared" si="43"/>
        <v/>
      </c>
      <c r="CD915" s="14" t="str">
        <f t="shared" si="47"/>
        <v/>
      </c>
    </row>
    <row r="916" spans="66:82" ht="13.2">
      <c r="BN916" s="16" t="str">
        <f t="shared" si="51"/>
        <v/>
      </c>
      <c r="BO916" s="14" t="str">
        <f t="shared" si="48"/>
        <v/>
      </c>
      <c r="BP916" s="14" t="str">
        <f t="shared" si="46"/>
        <v/>
      </c>
      <c r="CB916" s="16" t="str">
        <f t="shared" si="52"/>
        <v/>
      </c>
      <c r="CC916" s="14" t="str">
        <f t="shared" si="43"/>
        <v/>
      </c>
      <c r="CD916" s="14" t="str">
        <f t="shared" si="47"/>
        <v/>
      </c>
    </row>
    <row r="917" spans="66:82" ht="13.2">
      <c r="BN917" s="16" t="str">
        <f t="shared" si="51"/>
        <v/>
      </c>
      <c r="BO917" s="14" t="str">
        <f t="shared" si="48"/>
        <v/>
      </c>
      <c r="BP917" s="14" t="str">
        <f t="shared" si="46"/>
        <v/>
      </c>
      <c r="CB917" s="16" t="str">
        <f t="shared" si="52"/>
        <v/>
      </c>
      <c r="CC917" s="14" t="str">
        <f t="shared" si="43"/>
        <v/>
      </c>
      <c r="CD917" s="14" t="str">
        <f t="shared" si="47"/>
        <v/>
      </c>
    </row>
    <row r="918" spans="66:82" ht="13.2">
      <c r="BN918" s="16" t="str">
        <f t="shared" si="51"/>
        <v/>
      </c>
      <c r="BO918" s="14" t="str">
        <f t="shared" si="48"/>
        <v/>
      </c>
      <c r="BP918" s="14" t="str">
        <f t="shared" si="46"/>
        <v/>
      </c>
      <c r="CB918" s="16" t="str">
        <f t="shared" si="52"/>
        <v/>
      </c>
      <c r="CC918" s="14" t="str">
        <f t="shared" si="43"/>
        <v/>
      </c>
      <c r="CD918" s="14" t="str">
        <f t="shared" si="47"/>
        <v/>
      </c>
    </row>
    <row r="919" spans="66:82" ht="13.2">
      <c r="BN919" s="16" t="str">
        <f t="shared" si="51"/>
        <v/>
      </c>
      <c r="BO919" s="14" t="str">
        <f t="shared" si="48"/>
        <v/>
      </c>
      <c r="BP919" s="14" t="str">
        <f t="shared" si="46"/>
        <v/>
      </c>
      <c r="CB919" s="16" t="str">
        <f t="shared" si="52"/>
        <v/>
      </c>
      <c r="CC919" s="14" t="str">
        <f t="shared" si="43"/>
        <v/>
      </c>
      <c r="CD919" s="14" t="str">
        <f t="shared" si="47"/>
        <v/>
      </c>
    </row>
    <row r="920" spans="66:82" ht="13.2">
      <c r="BN920" s="16" t="str">
        <f t="shared" si="51"/>
        <v/>
      </c>
      <c r="BO920" s="14" t="str">
        <f t="shared" si="48"/>
        <v/>
      </c>
      <c r="BP920" s="14" t="str">
        <f t="shared" si="46"/>
        <v/>
      </c>
      <c r="CB920" s="16" t="str">
        <f t="shared" si="52"/>
        <v/>
      </c>
      <c r="CC920" s="14" t="str">
        <f t="shared" si="43"/>
        <v/>
      </c>
      <c r="CD920" s="14" t="str">
        <f t="shared" si="47"/>
        <v/>
      </c>
    </row>
    <row r="921" spans="66:82" ht="13.2">
      <c r="BN921" s="16" t="str">
        <f t="shared" si="51"/>
        <v/>
      </c>
      <c r="BO921" s="14" t="str">
        <f t="shared" si="48"/>
        <v/>
      </c>
      <c r="BP921" s="14" t="str">
        <f t="shared" si="46"/>
        <v/>
      </c>
      <c r="CB921" s="16" t="str">
        <f t="shared" si="52"/>
        <v/>
      </c>
      <c r="CC921" s="14" t="str">
        <f t="shared" si="43"/>
        <v/>
      </c>
      <c r="CD921" s="14" t="str">
        <f t="shared" si="47"/>
        <v/>
      </c>
    </row>
    <row r="922" spans="66:82" ht="13.2">
      <c r="BN922" s="16" t="str">
        <f t="shared" si="51"/>
        <v/>
      </c>
      <c r="BO922" s="14" t="str">
        <f t="shared" si="48"/>
        <v/>
      </c>
      <c r="BP922" s="14" t="str">
        <f t="shared" si="46"/>
        <v/>
      </c>
      <c r="CB922" s="16" t="str">
        <f t="shared" si="52"/>
        <v/>
      </c>
      <c r="CC922" s="14" t="str">
        <f t="shared" si="43"/>
        <v/>
      </c>
      <c r="CD922" s="14" t="str">
        <f t="shared" si="47"/>
        <v/>
      </c>
    </row>
    <row r="923" spans="66:82" ht="13.2">
      <c r="BN923" s="16" t="str">
        <f t="shared" si="51"/>
        <v/>
      </c>
      <c r="BO923" s="14" t="str">
        <f t="shared" si="48"/>
        <v/>
      </c>
      <c r="BP923" s="14" t="str">
        <f t="shared" si="46"/>
        <v/>
      </c>
      <c r="CB923" s="16" t="str">
        <f t="shared" si="52"/>
        <v/>
      </c>
      <c r="CC923" s="14" t="str">
        <f t="shared" si="43"/>
        <v/>
      </c>
      <c r="CD923" s="14" t="str">
        <f t="shared" si="47"/>
        <v/>
      </c>
    </row>
    <row r="924" spans="66:82" ht="13.2">
      <c r="BN924" s="16" t="str">
        <f t="shared" si="51"/>
        <v/>
      </c>
      <c r="BO924" s="14" t="str">
        <f t="shared" si="48"/>
        <v/>
      </c>
      <c r="BP924" s="14" t="str">
        <f t="shared" si="46"/>
        <v/>
      </c>
      <c r="CB924" s="16" t="str">
        <f t="shared" si="52"/>
        <v/>
      </c>
      <c r="CC924" s="14" t="str">
        <f t="shared" si="43"/>
        <v/>
      </c>
      <c r="CD924" s="14" t="str">
        <f t="shared" si="47"/>
        <v/>
      </c>
    </row>
    <row r="925" spans="66:82" ht="13.2">
      <c r="BN925" s="16" t="str">
        <f t="shared" si="51"/>
        <v/>
      </c>
      <c r="BO925" s="14" t="str">
        <f t="shared" si="48"/>
        <v/>
      </c>
      <c r="BP925" s="14" t="str">
        <f t="shared" si="46"/>
        <v/>
      </c>
      <c r="CB925" s="16" t="str">
        <f t="shared" si="52"/>
        <v/>
      </c>
      <c r="CC925" s="14" t="str">
        <f t="shared" si="43"/>
        <v/>
      </c>
      <c r="CD925" s="14" t="str">
        <f t="shared" si="47"/>
        <v/>
      </c>
    </row>
    <row r="926" spans="66:82" ht="13.2">
      <c r="BN926" s="16" t="str">
        <f t="shared" si="51"/>
        <v/>
      </c>
      <c r="BO926" s="14" t="str">
        <f t="shared" si="48"/>
        <v/>
      </c>
      <c r="BP926" s="14" t="str">
        <f t="shared" si="46"/>
        <v/>
      </c>
      <c r="CB926" s="16" t="str">
        <f t="shared" si="52"/>
        <v/>
      </c>
      <c r="CC926" s="14" t="str">
        <f t="shared" si="43"/>
        <v/>
      </c>
      <c r="CD926" s="14" t="str">
        <f t="shared" si="47"/>
        <v/>
      </c>
    </row>
    <row r="927" spans="66:82" ht="13.2">
      <c r="BN927" s="16" t="str">
        <f t="shared" si="51"/>
        <v/>
      </c>
      <c r="BO927" s="14" t="str">
        <f t="shared" si="48"/>
        <v/>
      </c>
      <c r="BP927" s="14" t="str">
        <f t="shared" si="46"/>
        <v/>
      </c>
      <c r="CB927" s="16" t="str">
        <f t="shared" si="52"/>
        <v/>
      </c>
      <c r="CC927" s="14" t="str">
        <f t="shared" si="43"/>
        <v/>
      </c>
      <c r="CD927" s="14" t="str">
        <f t="shared" si="47"/>
        <v/>
      </c>
    </row>
    <row r="928" spans="66:82" ht="13.2">
      <c r="BN928" s="16" t="str">
        <f t="shared" si="51"/>
        <v/>
      </c>
      <c r="BO928" s="14" t="str">
        <f t="shared" si="48"/>
        <v/>
      </c>
      <c r="BP928" s="14" t="str">
        <f t="shared" si="46"/>
        <v/>
      </c>
      <c r="CB928" s="16" t="str">
        <f t="shared" si="52"/>
        <v/>
      </c>
      <c r="CC928" s="14" t="str">
        <f t="shared" si="43"/>
        <v/>
      </c>
      <c r="CD928" s="14" t="str">
        <f t="shared" si="47"/>
        <v/>
      </c>
    </row>
    <row r="929" spans="66:82" ht="13.2">
      <c r="BN929" s="16" t="str">
        <f t="shared" si="51"/>
        <v/>
      </c>
      <c r="BO929" s="14" t="str">
        <f t="shared" si="48"/>
        <v/>
      </c>
      <c r="BP929" s="14" t="str">
        <f t="shared" si="46"/>
        <v/>
      </c>
      <c r="CB929" s="16" t="str">
        <f t="shared" si="52"/>
        <v/>
      </c>
      <c r="CC929" s="14" t="str">
        <f t="shared" si="43"/>
        <v/>
      </c>
      <c r="CD929" s="14" t="str">
        <f t="shared" si="47"/>
        <v/>
      </c>
    </row>
    <row r="930" spans="66:82" ht="13.2">
      <c r="BN930" s="16" t="str">
        <f t="shared" si="51"/>
        <v/>
      </c>
      <c r="BO930" s="14" t="str">
        <f t="shared" si="48"/>
        <v/>
      </c>
      <c r="BP930" s="14" t="str">
        <f t="shared" si="46"/>
        <v/>
      </c>
      <c r="CB930" s="16" t="str">
        <f t="shared" si="52"/>
        <v/>
      </c>
      <c r="CC930" s="14" t="str">
        <f t="shared" si="43"/>
        <v/>
      </c>
      <c r="CD930" s="14" t="str">
        <f t="shared" si="47"/>
        <v/>
      </c>
    </row>
    <row r="931" spans="66:82" ht="13.2">
      <c r="BN931" s="16" t="str">
        <f t="shared" si="51"/>
        <v/>
      </c>
      <c r="BO931" s="14" t="str">
        <f t="shared" si="48"/>
        <v/>
      </c>
      <c r="BP931" s="14" t="str">
        <f t="shared" si="46"/>
        <v/>
      </c>
      <c r="CB931" s="16" t="str">
        <f t="shared" si="52"/>
        <v/>
      </c>
      <c r="CC931" s="14" t="str">
        <f t="shared" si="43"/>
        <v/>
      </c>
      <c r="CD931" s="14" t="str">
        <f t="shared" si="47"/>
        <v/>
      </c>
    </row>
    <row r="932" spans="66:82" ht="13.2">
      <c r="BN932" s="16" t="str">
        <f t="shared" si="51"/>
        <v/>
      </c>
      <c r="BO932" s="14" t="str">
        <f t="shared" si="48"/>
        <v/>
      </c>
      <c r="BP932" s="14" t="str">
        <f t="shared" si="46"/>
        <v/>
      </c>
      <c r="CB932" s="16" t="str">
        <f t="shared" si="52"/>
        <v/>
      </c>
      <c r="CC932" s="14" t="str">
        <f t="shared" si="43"/>
        <v/>
      </c>
      <c r="CD932" s="14" t="str">
        <f t="shared" si="47"/>
        <v/>
      </c>
    </row>
    <row r="933" spans="66:82" ht="13.2">
      <c r="BN933" s="16" t="str">
        <f t="shared" si="51"/>
        <v/>
      </c>
      <c r="BO933" s="14" t="str">
        <f t="shared" si="48"/>
        <v/>
      </c>
      <c r="BP933" s="14" t="str">
        <f t="shared" si="46"/>
        <v/>
      </c>
      <c r="CB933" s="16" t="str">
        <f t="shared" si="52"/>
        <v/>
      </c>
      <c r="CC933" s="14" t="str">
        <f t="shared" si="43"/>
        <v/>
      </c>
      <c r="CD933" s="14" t="str">
        <f t="shared" si="47"/>
        <v/>
      </c>
    </row>
    <row r="934" spans="66:82" ht="13.2">
      <c r="BN934" s="16" t="str">
        <f t="shared" si="51"/>
        <v/>
      </c>
      <c r="BO934" s="14" t="str">
        <f t="shared" si="48"/>
        <v/>
      </c>
      <c r="BP934" s="14" t="str">
        <f t="shared" si="46"/>
        <v/>
      </c>
      <c r="CB934" s="16" t="str">
        <f t="shared" si="52"/>
        <v/>
      </c>
      <c r="CC934" s="14" t="str">
        <f t="shared" si="43"/>
        <v/>
      </c>
      <c r="CD934" s="14" t="str">
        <f t="shared" si="47"/>
        <v/>
      </c>
    </row>
    <row r="935" spans="66:82" ht="13.2">
      <c r="BN935" s="16" t="str">
        <f t="shared" si="51"/>
        <v/>
      </c>
      <c r="BO935" s="14" t="str">
        <f t="shared" si="48"/>
        <v/>
      </c>
      <c r="BP935" s="14" t="str">
        <f t="shared" si="46"/>
        <v/>
      </c>
      <c r="CB935" s="16" t="str">
        <f t="shared" si="52"/>
        <v/>
      </c>
      <c r="CC935" s="14" t="str">
        <f t="shared" si="43"/>
        <v/>
      </c>
      <c r="CD935" s="14" t="str">
        <f t="shared" si="47"/>
        <v/>
      </c>
    </row>
    <row r="936" spans="66:82" ht="13.2">
      <c r="BN936" s="16" t="str">
        <f t="shared" si="51"/>
        <v/>
      </c>
      <c r="BO936" s="14" t="str">
        <f t="shared" si="48"/>
        <v/>
      </c>
      <c r="BP936" s="14" t="str">
        <f t="shared" si="46"/>
        <v/>
      </c>
      <c r="CB936" s="16" t="str">
        <f t="shared" si="52"/>
        <v/>
      </c>
      <c r="CC936" s="14" t="str">
        <f t="shared" si="43"/>
        <v/>
      </c>
      <c r="CD936" s="14" t="str">
        <f t="shared" si="47"/>
        <v/>
      </c>
    </row>
    <row r="937" spans="66:82" ht="13.2">
      <c r="BN937" s="16" t="str">
        <f t="shared" si="51"/>
        <v/>
      </c>
      <c r="BO937" s="14" t="str">
        <f t="shared" si="48"/>
        <v/>
      </c>
      <c r="BP937" s="14" t="str">
        <f t="shared" si="46"/>
        <v/>
      </c>
      <c r="CB937" s="16" t="str">
        <f t="shared" si="52"/>
        <v/>
      </c>
      <c r="CC937" s="14" t="str">
        <f t="shared" si="43"/>
        <v/>
      </c>
      <c r="CD937" s="14" t="str">
        <f t="shared" si="47"/>
        <v/>
      </c>
    </row>
    <row r="938" spans="66:82" ht="13.2">
      <c r="BN938" s="16" t="str">
        <f t="shared" si="51"/>
        <v/>
      </c>
      <c r="BO938" s="14" t="str">
        <f t="shared" si="48"/>
        <v/>
      </c>
      <c r="BP938" s="14" t="str">
        <f t="shared" si="46"/>
        <v/>
      </c>
      <c r="CB938" s="16" t="str">
        <f t="shared" si="52"/>
        <v/>
      </c>
      <c r="CC938" s="14" t="str">
        <f t="shared" si="43"/>
        <v/>
      </c>
      <c r="CD938" s="14" t="str">
        <f t="shared" si="47"/>
        <v/>
      </c>
    </row>
    <row r="939" spans="66:82" ht="13.2">
      <c r="BN939" s="16" t="str">
        <f t="shared" si="51"/>
        <v/>
      </c>
      <c r="BO939" s="14" t="str">
        <f t="shared" si="48"/>
        <v/>
      </c>
      <c r="BP939" s="14" t="str">
        <f t="shared" si="46"/>
        <v/>
      </c>
      <c r="CB939" s="16" t="str">
        <f t="shared" si="52"/>
        <v/>
      </c>
      <c r="CC939" s="14" t="str">
        <f t="shared" si="43"/>
        <v/>
      </c>
      <c r="CD939" s="14" t="str">
        <f t="shared" si="47"/>
        <v/>
      </c>
    </row>
    <row r="940" spans="66:82" ht="13.2">
      <c r="BN940" s="16" t="str">
        <f t="shared" si="51"/>
        <v/>
      </c>
      <c r="BO940" s="14" t="str">
        <f t="shared" si="48"/>
        <v/>
      </c>
      <c r="BP940" s="14" t="str">
        <f t="shared" si="46"/>
        <v/>
      </c>
      <c r="CB940" s="16" t="str">
        <f t="shared" si="52"/>
        <v/>
      </c>
      <c r="CC940" s="14" t="str">
        <f t="shared" si="43"/>
        <v/>
      </c>
      <c r="CD940" s="14" t="str">
        <f t="shared" si="47"/>
        <v/>
      </c>
    </row>
    <row r="941" spans="66:82" ht="13.2">
      <c r="BN941" s="16" t="str">
        <f t="shared" si="51"/>
        <v/>
      </c>
      <c r="BO941" s="14" t="str">
        <f t="shared" si="48"/>
        <v/>
      </c>
      <c r="BP941" s="14" t="str">
        <f t="shared" si="46"/>
        <v/>
      </c>
      <c r="CB941" s="16" t="str">
        <f t="shared" si="52"/>
        <v/>
      </c>
      <c r="CC941" s="14" t="str">
        <f t="shared" si="43"/>
        <v/>
      </c>
      <c r="CD941" s="14" t="str">
        <f t="shared" si="47"/>
        <v/>
      </c>
    </row>
    <row r="942" spans="66:82" ht="13.2">
      <c r="BN942" s="16" t="str">
        <f t="shared" si="51"/>
        <v/>
      </c>
      <c r="BO942" s="14" t="str">
        <f t="shared" si="48"/>
        <v/>
      </c>
      <c r="BP942" s="14" t="str">
        <f t="shared" si="46"/>
        <v/>
      </c>
      <c r="CB942" s="16" t="str">
        <f t="shared" si="52"/>
        <v/>
      </c>
      <c r="CC942" s="14" t="str">
        <f t="shared" si="43"/>
        <v/>
      </c>
      <c r="CD942" s="14" t="str">
        <f t="shared" si="47"/>
        <v/>
      </c>
    </row>
    <row r="943" spans="66:82" ht="13.2">
      <c r="BN943" s="16" t="str">
        <f t="shared" si="51"/>
        <v/>
      </c>
      <c r="BO943" s="14" t="str">
        <f t="shared" si="48"/>
        <v/>
      </c>
      <c r="BP943" s="14" t="str">
        <f t="shared" si="46"/>
        <v/>
      </c>
      <c r="CB943" s="16" t="str">
        <f t="shared" si="52"/>
        <v/>
      </c>
      <c r="CC943" s="14" t="str">
        <f t="shared" si="43"/>
        <v/>
      </c>
      <c r="CD943" s="14" t="str">
        <f t="shared" si="47"/>
        <v/>
      </c>
    </row>
    <row r="944" spans="66:82" ht="13.2">
      <c r="BN944" s="16" t="str">
        <f t="shared" si="51"/>
        <v/>
      </c>
      <c r="BO944" s="14" t="str">
        <f t="shared" si="48"/>
        <v/>
      </c>
      <c r="BP944" s="14" t="str">
        <f t="shared" si="46"/>
        <v/>
      </c>
      <c r="CB944" s="16" t="str">
        <f t="shared" si="52"/>
        <v/>
      </c>
      <c r="CC944" s="14" t="str">
        <f t="shared" si="43"/>
        <v/>
      </c>
      <c r="CD944" s="14" t="str">
        <f t="shared" si="47"/>
        <v/>
      </c>
    </row>
    <row r="945" spans="66:82" ht="13.2">
      <c r="BN945" s="16" t="str">
        <f t="shared" si="51"/>
        <v/>
      </c>
      <c r="BO945" s="14" t="str">
        <f t="shared" si="48"/>
        <v/>
      </c>
      <c r="BP945" s="14" t="str">
        <f t="shared" si="46"/>
        <v/>
      </c>
      <c r="CB945" s="16" t="str">
        <f t="shared" si="52"/>
        <v/>
      </c>
      <c r="CC945" s="14" t="str">
        <f t="shared" si="43"/>
        <v/>
      </c>
      <c r="CD945" s="14" t="str">
        <f t="shared" si="47"/>
        <v/>
      </c>
    </row>
    <row r="946" spans="66:82" ht="13.2">
      <c r="BN946" s="16" t="str">
        <f t="shared" si="51"/>
        <v/>
      </c>
      <c r="BO946" s="14" t="str">
        <f t="shared" si="48"/>
        <v/>
      </c>
      <c r="BP946" s="14" t="str">
        <f t="shared" si="46"/>
        <v/>
      </c>
      <c r="CB946" s="16" t="str">
        <f t="shared" si="52"/>
        <v/>
      </c>
      <c r="CC946" s="14" t="str">
        <f t="shared" si="43"/>
        <v/>
      </c>
      <c r="CD946" s="14" t="str">
        <f t="shared" si="47"/>
        <v/>
      </c>
    </row>
    <row r="947" spans="66:82" ht="13.2">
      <c r="BN947" s="16" t="str">
        <f t="shared" si="51"/>
        <v/>
      </c>
      <c r="BO947" s="14" t="str">
        <f t="shared" si="48"/>
        <v/>
      </c>
      <c r="BP947" s="14" t="str">
        <f t="shared" si="46"/>
        <v/>
      </c>
      <c r="CB947" s="16" t="str">
        <f t="shared" si="52"/>
        <v/>
      </c>
      <c r="CC947" s="14" t="str">
        <f t="shared" si="43"/>
        <v/>
      </c>
      <c r="CD947" s="14" t="str">
        <f t="shared" si="47"/>
        <v/>
      </c>
    </row>
    <row r="948" spans="66:82" ht="13.2">
      <c r="BN948" s="16" t="str">
        <f t="shared" si="51"/>
        <v/>
      </c>
      <c r="BO948" s="14" t="str">
        <f t="shared" si="48"/>
        <v/>
      </c>
      <c r="BP948" s="14" t="str">
        <f t="shared" si="46"/>
        <v/>
      </c>
      <c r="CB948" s="16" t="str">
        <f t="shared" si="52"/>
        <v/>
      </c>
      <c r="CC948" s="14" t="str">
        <f t="shared" si="43"/>
        <v/>
      </c>
      <c r="CD948" s="14" t="str">
        <f t="shared" si="47"/>
        <v/>
      </c>
    </row>
    <row r="949" spans="66:82" ht="13.2">
      <c r="BN949" s="16" t="str">
        <f t="shared" si="51"/>
        <v/>
      </c>
      <c r="BO949" s="14" t="str">
        <f t="shared" si="48"/>
        <v/>
      </c>
      <c r="BP949" s="14" t="str">
        <f t="shared" si="46"/>
        <v/>
      </c>
      <c r="CB949" s="16" t="str">
        <f t="shared" si="52"/>
        <v/>
      </c>
      <c r="CC949" s="14" t="str">
        <f t="shared" si="43"/>
        <v/>
      </c>
      <c r="CD949" s="14" t="str">
        <f t="shared" si="47"/>
        <v/>
      </c>
    </row>
    <row r="950" spans="66:82" ht="13.2">
      <c r="BN950" s="16" t="str">
        <f t="shared" si="51"/>
        <v/>
      </c>
      <c r="BO950" s="14" t="str">
        <f t="shared" si="48"/>
        <v/>
      </c>
      <c r="BP950" s="14" t="str">
        <f t="shared" si="46"/>
        <v/>
      </c>
      <c r="CB950" s="16" t="str">
        <f t="shared" si="52"/>
        <v/>
      </c>
      <c r="CC950" s="14" t="str">
        <f t="shared" si="43"/>
        <v/>
      </c>
      <c r="CD950" s="14" t="str">
        <f t="shared" si="47"/>
        <v/>
      </c>
    </row>
    <row r="951" spans="66:82" ht="13.2">
      <c r="BN951" s="16" t="str">
        <f t="shared" si="51"/>
        <v/>
      </c>
      <c r="BO951" s="14" t="str">
        <f t="shared" si="48"/>
        <v/>
      </c>
      <c r="BP951" s="14" t="str">
        <f t="shared" si="46"/>
        <v/>
      </c>
      <c r="CB951" s="16" t="str">
        <f t="shared" si="52"/>
        <v/>
      </c>
      <c r="CC951" s="14" t="str">
        <f t="shared" si="43"/>
        <v/>
      </c>
      <c r="CD951" s="14" t="str">
        <f t="shared" si="47"/>
        <v/>
      </c>
    </row>
    <row r="952" spans="66:82" ht="13.2">
      <c r="BN952" s="16" t="str">
        <f t="shared" si="51"/>
        <v/>
      </c>
      <c r="BO952" s="14" t="str">
        <f t="shared" si="48"/>
        <v/>
      </c>
      <c r="BP952" s="14" t="str">
        <f t="shared" si="46"/>
        <v/>
      </c>
      <c r="CB952" s="16" t="str">
        <f t="shared" si="52"/>
        <v/>
      </c>
      <c r="CC952" s="14" t="str">
        <f t="shared" si="43"/>
        <v/>
      </c>
      <c r="CD952" s="14" t="str">
        <f t="shared" si="47"/>
        <v/>
      </c>
    </row>
    <row r="953" spans="66:82" ht="13.2">
      <c r="BN953" s="16" t="str">
        <f t="shared" si="51"/>
        <v/>
      </c>
      <c r="BO953" s="14" t="str">
        <f t="shared" si="48"/>
        <v/>
      </c>
      <c r="BP953" s="14" t="str">
        <f t="shared" si="46"/>
        <v/>
      </c>
      <c r="CB953" s="16" t="str">
        <f t="shared" si="52"/>
        <v/>
      </c>
      <c r="CC953" s="14" t="str">
        <f t="shared" si="43"/>
        <v/>
      </c>
      <c r="CD953" s="14" t="str">
        <f t="shared" si="47"/>
        <v/>
      </c>
    </row>
    <row r="954" spans="66:82" ht="13.2">
      <c r="BN954" s="16" t="str">
        <f t="shared" si="51"/>
        <v/>
      </c>
      <c r="BO954" s="14" t="str">
        <f t="shared" si="48"/>
        <v/>
      </c>
      <c r="BP954" s="14" t="str">
        <f t="shared" si="46"/>
        <v/>
      </c>
      <c r="CB954" s="16" t="str">
        <f t="shared" si="52"/>
        <v/>
      </c>
      <c r="CC954" s="14" t="str">
        <f t="shared" si="43"/>
        <v/>
      </c>
      <c r="CD954" s="14" t="str">
        <f t="shared" si="47"/>
        <v/>
      </c>
    </row>
    <row r="955" spans="66:82" ht="13.2">
      <c r="BN955" s="16" t="str">
        <f t="shared" si="51"/>
        <v/>
      </c>
      <c r="BO955" s="14" t="str">
        <f t="shared" si="48"/>
        <v/>
      </c>
      <c r="BP955" s="14" t="str">
        <f t="shared" si="46"/>
        <v/>
      </c>
      <c r="CB955" s="16" t="str">
        <f t="shared" si="52"/>
        <v/>
      </c>
      <c r="CC955" s="14" t="str">
        <f t="shared" si="43"/>
        <v/>
      </c>
      <c r="CD955" s="14" t="str">
        <f t="shared" si="47"/>
        <v/>
      </c>
    </row>
    <row r="956" spans="66:82" ht="13.2">
      <c r="BN956" s="16" t="str">
        <f t="shared" si="51"/>
        <v/>
      </c>
      <c r="BO956" s="14" t="str">
        <f t="shared" si="48"/>
        <v/>
      </c>
      <c r="BP956" s="14" t="str">
        <f t="shared" si="46"/>
        <v/>
      </c>
      <c r="CB956" s="16" t="str">
        <f t="shared" si="52"/>
        <v/>
      </c>
      <c r="CC956" s="14" t="str">
        <f t="shared" si="43"/>
        <v/>
      </c>
      <c r="CD956" s="14" t="str">
        <f t="shared" si="47"/>
        <v/>
      </c>
    </row>
    <row r="957" spans="66:82" ht="13.2">
      <c r="BN957" s="16" t="str">
        <f t="shared" si="51"/>
        <v/>
      </c>
      <c r="BO957" s="14" t="str">
        <f t="shared" si="48"/>
        <v/>
      </c>
      <c r="BP957" s="14" t="str">
        <f t="shared" si="46"/>
        <v/>
      </c>
      <c r="CB957" s="16" t="str">
        <f t="shared" si="52"/>
        <v/>
      </c>
      <c r="CC957" s="14" t="str">
        <f t="shared" si="43"/>
        <v/>
      </c>
      <c r="CD957" s="14" t="str">
        <f t="shared" si="47"/>
        <v/>
      </c>
    </row>
    <row r="958" spans="66:82" ht="13.2">
      <c r="BN958" s="16" t="str">
        <f t="shared" si="51"/>
        <v/>
      </c>
      <c r="BO958" s="14" t="str">
        <f t="shared" si="48"/>
        <v/>
      </c>
      <c r="BP958" s="14" t="str">
        <f t="shared" si="46"/>
        <v/>
      </c>
      <c r="CB958" s="16" t="str">
        <f t="shared" si="52"/>
        <v/>
      </c>
      <c r="CC958" s="14" t="str">
        <f t="shared" si="43"/>
        <v/>
      </c>
      <c r="CD958" s="14" t="str">
        <f t="shared" si="47"/>
        <v/>
      </c>
    </row>
    <row r="959" spans="66:82" ht="13.2">
      <c r="BN959" s="16" t="str">
        <f t="shared" si="51"/>
        <v/>
      </c>
      <c r="BO959" s="14" t="str">
        <f t="shared" si="48"/>
        <v/>
      </c>
      <c r="BP959" s="14" t="str">
        <f t="shared" si="46"/>
        <v/>
      </c>
      <c r="CB959" s="16" t="str">
        <f t="shared" si="52"/>
        <v/>
      </c>
      <c r="CC959" s="14" t="str">
        <f t="shared" si="43"/>
        <v/>
      </c>
      <c r="CD959" s="14" t="str">
        <f t="shared" si="47"/>
        <v/>
      </c>
    </row>
    <row r="960" spans="66:82" ht="13.2">
      <c r="BN960" s="16" t="str">
        <f t="shared" si="51"/>
        <v/>
      </c>
      <c r="BO960" s="14" t="str">
        <f t="shared" si="48"/>
        <v/>
      </c>
      <c r="BP960" s="14" t="str">
        <f t="shared" si="46"/>
        <v/>
      </c>
      <c r="CB960" s="16" t="str">
        <f t="shared" si="52"/>
        <v/>
      </c>
      <c r="CC960" s="14" t="str">
        <f t="shared" si="43"/>
        <v/>
      </c>
      <c r="CD960" s="14" t="str">
        <f t="shared" si="47"/>
        <v/>
      </c>
    </row>
    <row r="961" spans="66:82" ht="13.2">
      <c r="BN961" s="16" t="str">
        <f t="shared" si="51"/>
        <v/>
      </c>
      <c r="BO961" s="14" t="str">
        <f t="shared" si="48"/>
        <v/>
      </c>
      <c r="BP961" s="14" t="str">
        <f t="shared" si="46"/>
        <v/>
      </c>
      <c r="CB961" s="16" t="str">
        <f t="shared" si="52"/>
        <v/>
      </c>
      <c r="CC961" s="14" t="str">
        <f t="shared" si="43"/>
        <v/>
      </c>
      <c r="CD961" s="14" t="str">
        <f t="shared" si="47"/>
        <v/>
      </c>
    </row>
    <row r="962" spans="66:82" ht="13.2">
      <c r="BN962" s="16" t="str">
        <f t="shared" si="51"/>
        <v/>
      </c>
      <c r="BO962" s="14" t="str">
        <f t="shared" si="48"/>
        <v/>
      </c>
      <c r="BP962" s="14" t="str">
        <f t="shared" si="46"/>
        <v/>
      </c>
      <c r="CB962" s="16" t="str">
        <f t="shared" si="52"/>
        <v/>
      </c>
      <c r="CC962" s="14" t="str">
        <f t="shared" si="43"/>
        <v/>
      </c>
      <c r="CD962" s="14" t="str">
        <f t="shared" si="47"/>
        <v/>
      </c>
    </row>
    <row r="963" spans="66:82" ht="13.2">
      <c r="BN963" s="16" t="str">
        <f t="shared" si="51"/>
        <v/>
      </c>
      <c r="BO963" s="14" t="str">
        <f t="shared" si="48"/>
        <v/>
      </c>
      <c r="BP963" s="14" t="str">
        <f t="shared" si="46"/>
        <v/>
      </c>
      <c r="CB963" s="16" t="str">
        <f t="shared" si="52"/>
        <v/>
      </c>
      <c r="CC963" s="14" t="str">
        <f t="shared" si="43"/>
        <v/>
      </c>
      <c r="CD963" s="14" t="str">
        <f t="shared" si="47"/>
        <v/>
      </c>
    </row>
    <row r="964" spans="66:82" ht="13.2">
      <c r="BN964" s="16" t="str">
        <f t="shared" si="51"/>
        <v/>
      </c>
      <c r="BO964" s="14" t="str">
        <f t="shared" si="48"/>
        <v/>
      </c>
      <c r="BP964" s="14" t="str">
        <f t="shared" si="46"/>
        <v/>
      </c>
      <c r="CB964" s="16" t="str">
        <f t="shared" si="52"/>
        <v/>
      </c>
      <c r="CC964" s="14" t="str">
        <f t="shared" si="43"/>
        <v/>
      </c>
      <c r="CD964" s="14" t="str">
        <f t="shared" si="47"/>
        <v/>
      </c>
    </row>
    <row r="965" spans="66:82" ht="13.2">
      <c r="BN965" s="16" t="str">
        <f t="shared" si="51"/>
        <v/>
      </c>
      <c r="BO965" s="14" t="str">
        <f t="shared" si="48"/>
        <v/>
      </c>
      <c r="BP965" s="14" t="str">
        <f t="shared" si="46"/>
        <v/>
      </c>
      <c r="CB965" s="16" t="str">
        <f t="shared" si="52"/>
        <v/>
      </c>
      <c r="CC965" s="14" t="str">
        <f t="shared" si="43"/>
        <v/>
      </c>
      <c r="CD965" s="14" t="str">
        <f t="shared" si="47"/>
        <v/>
      </c>
    </row>
    <row r="966" spans="66:82" ht="13.2">
      <c r="BN966" s="16" t="str">
        <f t="shared" si="51"/>
        <v/>
      </c>
      <c r="BO966" s="14" t="str">
        <f t="shared" si="48"/>
        <v/>
      </c>
      <c r="BP966" s="14" t="str">
        <f t="shared" si="46"/>
        <v/>
      </c>
      <c r="CB966" s="16" t="str">
        <f t="shared" si="52"/>
        <v/>
      </c>
      <c r="CC966" s="14" t="str">
        <f t="shared" si="43"/>
        <v/>
      </c>
      <c r="CD966" s="14" t="str">
        <f t="shared" si="47"/>
        <v/>
      </c>
    </row>
    <row r="967" spans="66:82" ht="13.2">
      <c r="BN967" s="16" t="str">
        <f t="shared" si="51"/>
        <v/>
      </c>
      <c r="BO967" s="14" t="str">
        <f t="shared" si="48"/>
        <v/>
      </c>
      <c r="BP967" s="14" t="str">
        <f t="shared" si="46"/>
        <v/>
      </c>
      <c r="CB967" s="16" t="str">
        <f t="shared" si="52"/>
        <v/>
      </c>
      <c r="CC967" s="14" t="str">
        <f t="shared" si="43"/>
        <v/>
      </c>
      <c r="CD967" s="14" t="str">
        <f t="shared" si="47"/>
        <v/>
      </c>
    </row>
    <row r="968" spans="66:82" ht="13.2">
      <c r="BN968" s="16" t="str">
        <f t="shared" si="51"/>
        <v/>
      </c>
      <c r="BO968" s="14" t="str">
        <f t="shared" si="48"/>
        <v/>
      </c>
      <c r="BP968" s="14" t="str">
        <f t="shared" si="46"/>
        <v/>
      </c>
      <c r="CB968" s="16" t="str">
        <f t="shared" si="52"/>
        <v/>
      </c>
      <c r="CC968" s="14" t="str">
        <f t="shared" si="43"/>
        <v/>
      </c>
      <c r="CD968" s="14" t="str">
        <f t="shared" si="47"/>
        <v/>
      </c>
    </row>
    <row r="969" spans="66:82" ht="13.2">
      <c r="BN969" s="16" t="str">
        <f t="shared" si="51"/>
        <v/>
      </c>
      <c r="BO969" s="14" t="str">
        <f t="shared" si="48"/>
        <v/>
      </c>
      <c r="BP969" s="14" t="str">
        <f t="shared" si="46"/>
        <v/>
      </c>
      <c r="CB969" s="16" t="str">
        <f t="shared" si="52"/>
        <v/>
      </c>
      <c r="CC969" s="14" t="str">
        <f t="shared" si="43"/>
        <v/>
      </c>
      <c r="CD969" s="14" t="str">
        <f t="shared" si="47"/>
        <v/>
      </c>
    </row>
    <row r="970" spans="66:82" ht="13.2">
      <c r="BN970" s="16" t="str">
        <f t="shared" ref="BN970:BN1024" si="53">IF(BE970="","",BE970)</f>
        <v/>
      </c>
      <c r="BO970" s="14" t="str">
        <f t="shared" si="48"/>
        <v/>
      </c>
      <c r="BP970" s="14" t="str">
        <f t="shared" si="46"/>
        <v/>
      </c>
      <c r="CB970" s="16" t="str">
        <f t="shared" ref="CB970:CB1028" si="54">IF(Y970="","",Y970)</f>
        <v/>
      </c>
      <c r="CC970" s="14" t="str">
        <f t="shared" si="43"/>
        <v/>
      </c>
      <c r="CD970" s="14" t="str">
        <f t="shared" si="47"/>
        <v/>
      </c>
    </row>
    <row r="971" spans="66:82" ht="13.2">
      <c r="BN971" s="16" t="str">
        <f t="shared" si="53"/>
        <v/>
      </c>
      <c r="BO971" s="14" t="str">
        <f t="shared" si="48"/>
        <v/>
      </c>
      <c r="BP971" s="14" t="str">
        <f t="shared" si="46"/>
        <v/>
      </c>
      <c r="CB971" s="16" t="str">
        <f t="shared" si="54"/>
        <v/>
      </c>
      <c r="CC971" s="14" t="str">
        <f t="shared" si="43"/>
        <v/>
      </c>
      <c r="CD971" s="14" t="str">
        <f t="shared" si="47"/>
        <v/>
      </c>
    </row>
    <row r="972" spans="66:82" ht="13.2">
      <c r="BN972" s="16" t="str">
        <f t="shared" si="53"/>
        <v/>
      </c>
      <c r="BO972" s="14" t="str">
        <f t="shared" si="48"/>
        <v/>
      </c>
      <c r="BP972" s="14" t="str">
        <f t="shared" si="46"/>
        <v/>
      </c>
      <c r="CB972" s="16" t="str">
        <f t="shared" si="54"/>
        <v/>
      </c>
      <c r="CC972" s="14" t="str">
        <f t="shared" si="43"/>
        <v/>
      </c>
      <c r="CD972" s="14" t="str">
        <f t="shared" si="47"/>
        <v/>
      </c>
    </row>
    <row r="973" spans="66:82" ht="13.2">
      <c r="BN973" s="16" t="str">
        <f t="shared" si="53"/>
        <v/>
      </c>
      <c r="BO973" s="14" t="str">
        <f t="shared" si="48"/>
        <v/>
      </c>
      <c r="BP973" s="14" t="str">
        <f t="shared" si="46"/>
        <v/>
      </c>
      <c r="CB973" s="16" t="str">
        <f t="shared" si="54"/>
        <v/>
      </c>
      <c r="CC973" s="14" t="str">
        <f t="shared" si="43"/>
        <v/>
      </c>
      <c r="CD973" s="14" t="str">
        <f t="shared" si="47"/>
        <v/>
      </c>
    </row>
    <row r="974" spans="66:82" ht="13.2">
      <c r="BN974" s="16" t="str">
        <f t="shared" si="53"/>
        <v/>
      </c>
      <c r="BO974" s="14" t="str">
        <f t="shared" si="48"/>
        <v/>
      </c>
      <c r="BP974" s="14" t="str">
        <f t="shared" si="46"/>
        <v/>
      </c>
      <c r="CB974" s="16" t="str">
        <f t="shared" si="54"/>
        <v/>
      </c>
      <c r="CC974" s="14" t="str">
        <f t="shared" si="43"/>
        <v/>
      </c>
      <c r="CD974" s="14" t="str">
        <f t="shared" si="47"/>
        <v/>
      </c>
    </row>
    <row r="975" spans="66:82" ht="13.2">
      <c r="BN975" s="16" t="str">
        <f t="shared" si="53"/>
        <v/>
      </c>
      <c r="BO975" s="14" t="str">
        <f t="shared" si="48"/>
        <v/>
      </c>
      <c r="BP975" s="14" t="str">
        <f t="shared" si="46"/>
        <v/>
      </c>
      <c r="CB975" s="16" t="str">
        <f t="shared" si="54"/>
        <v/>
      </c>
      <c r="CC975" s="14" t="str">
        <f t="shared" si="43"/>
        <v/>
      </c>
      <c r="CD975" s="14" t="str">
        <f t="shared" si="47"/>
        <v/>
      </c>
    </row>
    <row r="976" spans="66:82" ht="13.2">
      <c r="BN976" s="16" t="str">
        <f t="shared" si="53"/>
        <v/>
      </c>
      <c r="BO976" s="14" t="str">
        <f t="shared" si="48"/>
        <v/>
      </c>
      <c r="BP976" s="14" t="str">
        <f t="shared" si="46"/>
        <v/>
      </c>
      <c r="CB976" s="16" t="str">
        <f t="shared" si="54"/>
        <v/>
      </c>
      <c r="CC976" s="14" t="str">
        <f t="shared" si="43"/>
        <v/>
      </c>
      <c r="CD976" s="14" t="str">
        <f t="shared" si="47"/>
        <v/>
      </c>
    </row>
    <row r="977" spans="66:82" ht="13.2">
      <c r="BN977" s="16" t="str">
        <f t="shared" si="53"/>
        <v/>
      </c>
      <c r="BO977" s="14" t="str">
        <f t="shared" si="48"/>
        <v/>
      </c>
      <c r="BP977" s="14" t="str">
        <f t="shared" si="46"/>
        <v/>
      </c>
      <c r="CB977" s="16" t="str">
        <f t="shared" si="54"/>
        <v/>
      </c>
      <c r="CC977" s="14" t="str">
        <f t="shared" si="43"/>
        <v/>
      </c>
      <c r="CD977" s="14" t="str">
        <f t="shared" si="47"/>
        <v/>
      </c>
    </row>
    <row r="978" spans="66:82" ht="13.2">
      <c r="BN978" s="16" t="str">
        <f t="shared" si="53"/>
        <v/>
      </c>
      <c r="BO978" s="14" t="str">
        <f t="shared" si="48"/>
        <v/>
      </c>
      <c r="BP978" s="14" t="str">
        <f t="shared" si="46"/>
        <v/>
      </c>
      <c r="CB978" s="16" t="str">
        <f t="shared" si="54"/>
        <v/>
      </c>
      <c r="CC978" s="14" t="str">
        <f t="shared" si="43"/>
        <v/>
      </c>
      <c r="CD978" s="14" t="str">
        <f t="shared" si="47"/>
        <v/>
      </c>
    </row>
    <row r="979" spans="66:82" ht="13.2">
      <c r="BN979" s="16" t="str">
        <f t="shared" si="53"/>
        <v/>
      </c>
      <c r="BO979" s="14" t="str">
        <f t="shared" si="48"/>
        <v/>
      </c>
      <c r="BP979" s="14" t="str">
        <f t="shared" si="46"/>
        <v/>
      </c>
      <c r="CB979" s="16" t="str">
        <f t="shared" si="54"/>
        <v/>
      </c>
      <c r="CC979" s="14" t="str">
        <f t="shared" si="43"/>
        <v/>
      </c>
      <c r="CD979" s="14" t="str">
        <f t="shared" si="47"/>
        <v/>
      </c>
    </row>
    <row r="980" spans="66:82" ht="13.2">
      <c r="BN980" s="16" t="str">
        <f t="shared" si="53"/>
        <v/>
      </c>
      <c r="BO980" s="14" t="str">
        <f t="shared" si="48"/>
        <v/>
      </c>
      <c r="BP980" s="14" t="str">
        <f t="shared" si="46"/>
        <v/>
      </c>
      <c r="CB980" s="16" t="str">
        <f t="shared" si="54"/>
        <v/>
      </c>
      <c r="CC980" s="14" t="str">
        <f t="shared" si="43"/>
        <v/>
      </c>
      <c r="CD980" s="14" t="str">
        <f t="shared" si="47"/>
        <v/>
      </c>
    </row>
    <row r="981" spans="66:82" ht="13.2">
      <c r="BN981" s="16" t="str">
        <f t="shared" si="53"/>
        <v/>
      </c>
      <c r="BO981" s="14" t="str">
        <f t="shared" si="48"/>
        <v/>
      </c>
      <c r="BP981" s="14" t="str">
        <f t="shared" si="46"/>
        <v/>
      </c>
      <c r="CB981" s="16" t="str">
        <f t="shared" si="54"/>
        <v/>
      </c>
      <c r="CC981" s="14" t="str">
        <f t="shared" si="43"/>
        <v/>
      </c>
      <c r="CD981" s="14" t="str">
        <f t="shared" si="47"/>
        <v/>
      </c>
    </row>
    <row r="982" spans="66:82" ht="13.2">
      <c r="BN982" s="16" t="str">
        <f t="shared" si="53"/>
        <v/>
      </c>
      <c r="BO982" s="14" t="str">
        <f t="shared" si="48"/>
        <v/>
      </c>
      <c r="BP982" s="14" t="str">
        <f t="shared" si="46"/>
        <v/>
      </c>
      <c r="CB982" s="16" t="str">
        <f t="shared" si="54"/>
        <v/>
      </c>
      <c r="CC982" s="14" t="str">
        <f t="shared" si="43"/>
        <v/>
      </c>
      <c r="CD982" s="14" t="str">
        <f t="shared" si="47"/>
        <v/>
      </c>
    </row>
    <row r="983" spans="66:82" ht="13.2">
      <c r="BN983" s="16" t="str">
        <f t="shared" si="53"/>
        <v/>
      </c>
      <c r="BO983" s="14" t="str">
        <f t="shared" si="48"/>
        <v/>
      </c>
      <c r="BP983" s="14" t="str">
        <f t="shared" si="46"/>
        <v/>
      </c>
      <c r="CB983" s="16" t="str">
        <f t="shared" si="54"/>
        <v/>
      </c>
      <c r="CC983" s="14" t="str">
        <f t="shared" si="43"/>
        <v/>
      </c>
      <c r="CD983" s="14" t="str">
        <f t="shared" si="47"/>
        <v/>
      </c>
    </row>
    <row r="984" spans="66:82" ht="13.2">
      <c r="BN984" s="16" t="str">
        <f t="shared" si="53"/>
        <v/>
      </c>
      <c r="BO984" s="14" t="str">
        <f t="shared" si="48"/>
        <v/>
      </c>
      <c r="BP984" s="14" t="str">
        <f t="shared" si="46"/>
        <v/>
      </c>
      <c r="CB984" s="16" t="str">
        <f t="shared" si="54"/>
        <v/>
      </c>
      <c r="CC984" s="14" t="str">
        <f t="shared" si="43"/>
        <v/>
      </c>
      <c r="CD984" s="14" t="str">
        <f t="shared" si="47"/>
        <v/>
      </c>
    </row>
    <row r="985" spans="66:82" ht="13.2">
      <c r="BN985" s="16" t="str">
        <f t="shared" si="53"/>
        <v/>
      </c>
      <c r="BO985" s="14" t="str">
        <f t="shared" si="48"/>
        <v/>
      </c>
      <c r="BP985" s="14" t="str">
        <f t="shared" si="46"/>
        <v/>
      </c>
      <c r="CB985" s="16" t="str">
        <f t="shared" si="54"/>
        <v/>
      </c>
      <c r="CC985" s="14" t="str">
        <f t="shared" si="43"/>
        <v/>
      </c>
      <c r="CD985" s="14" t="str">
        <f t="shared" si="47"/>
        <v/>
      </c>
    </row>
    <row r="986" spans="66:82" ht="13.2">
      <c r="BN986" s="16" t="str">
        <f t="shared" si="53"/>
        <v/>
      </c>
      <c r="BO986" s="14" t="str">
        <f t="shared" si="48"/>
        <v/>
      </c>
      <c r="BP986" s="14" t="str">
        <f t="shared" si="46"/>
        <v/>
      </c>
      <c r="CB986" s="16" t="str">
        <f t="shared" si="54"/>
        <v/>
      </c>
      <c r="CC986" s="14" t="str">
        <f t="shared" si="43"/>
        <v/>
      </c>
      <c r="CD986" s="14" t="str">
        <f t="shared" si="47"/>
        <v/>
      </c>
    </row>
    <row r="987" spans="66:82" ht="13.2">
      <c r="BN987" s="16" t="str">
        <f t="shared" si="53"/>
        <v/>
      </c>
      <c r="BO987" s="14" t="str">
        <f t="shared" si="48"/>
        <v/>
      </c>
      <c r="BP987" s="14" t="str">
        <f t="shared" si="46"/>
        <v/>
      </c>
      <c r="CB987" s="16" t="str">
        <f t="shared" si="54"/>
        <v/>
      </c>
      <c r="CC987" s="14" t="str">
        <f t="shared" si="43"/>
        <v/>
      </c>
      <c r="CD987" s="14" t="str">
        <f t="shared" si="47"/>
        <v/>
      </c>
    </row>
    <row r="988" spans="66:82" ht="13.2">
      <c r="BN988" s="16" t="str">
        <f t="shared" si="53"/>
        <v/>
      </c>
      <c r="BO988" s="14" t="str">
        <f t="shared" si="48"/>
        <v/>
      </c>
      <c r="BP988" s="14" t="str">
        <f t="shared" si="46"/>
        <v/>
      </c>
      <c r="CB988" s="16" t="str">
        <f t="shared" si="54"/>
        <v/>
      </c>
      <c r="CC988" s="14" t="str">
        <f t="shared" si="43"/>
        <v/>
      </c>
      <c r="CD988" s="14" t="str">
        <f t="shared" si="47"/>
        <v/>
      </c>
    </row>
    <row r="989" spans="66:82" ht="13.2">
      <c r="BN989" s="16" t="str">
        <f t="shared" si="53"/>
        <v/>
      </c>
      <c r="BO989" s="14" t="str">
        <f t="shared" si="48"/>
        <v/>
      </c>
      <c r="BP989" s="14" t="str">
        <f t="shared" si="46"/>
        <v/>
      </c>
      <c r="CB989" s="16" t="str">
        <f t="shared" si="54"/>
        <v/>
      </c>
      <c r="CC989" s="14" t="str">
        <f t="shared" si="43"/>
        <v/>
      </c>
      <c r="CD989" s="14" t="str">
        <f t="shared" si="47"/>
        <v/>
      </c>
    </row>
    <row r="990" spans="66:82" ht="13.2">
      <c r="BN990" s="16" t="str">
        <f t="shared" si="53"/>
        <v/>
      </c>
      <c r="BO990" s="14" t="str">
        <f t="shared" si="48"/>
        <v/>
      </c>
      <c r="BP990" s="14" t="str">
        <f t="shared" si="46"/>
        <v/>
      </c>
      <c r="CB990" s="16" t="str">
        <f t="shared" si="54"/>
        <v/>
      </c>
      <c r="CC990" s="14" t="str">
        <f t="shared" si="43"/>
        <v/>
      </c>
      <c r="CD990" s="14" t="str">
        <f t="shared" si="47"/>
        <v/>
      </c>
    </row>
    <row r="991" spans="66:82" ht="13.2">
      <c r="BN991" s="16" t="str">
        <f t="shared" si="53"/>
        <v/>
      </c>
      <c r="BO991" s="14" t="str">
        <f t="shared" si="48"/>
        <v/>
      </c>
      <c r="BP991" s="14" t="str">
        <f t="shared" si="46"/>
        <v/>
      </c>
      <c r="CB991" s="16" t="str">
        <f t="shared" si="54"/>
        <v/>
      </c>
      <c r="CC991" s="14" t="str">
        <f t="shared" si="43"/>
        <v/>
      </c>
      <c r="CD991" s="14" t="str">
        <f t="shared" si="47"/>
        <v/>
      </c>
    </row>
    <row r="992" spans="66:82" ht="13.2">
      <c r="BN992" s="16" t="str">
        <f t="shared" si="53"/>
        <v/>
      </c>
      <c r="BO992" s="14" t="str">
        <f t="shared" si="48"/>
        <v/>
      </c>
      <c r="BP992" s="14" t="str">
        <f t="shared" si="46"/>
        <v/>
      </c>
      <c r="CB992" s="16" t="str">
        <f t="shared" si="54"/>
        <v/>
      </c>
      <c r="CC992" s="14" t="str">
        <f t="shared" si="43"/>
        <v/>
      </c>
      <c r="CD992" s="14" t="str">
        <f t="shared" si="47"/>
        <v/>
      </c>
    </row>
    <row r="993" spans="66:82" ht="13.2">
      <c r="BN993" s="16" t="str">
        <f t="shared" si="53"/>
        <v/>
      </c>
      <c r="BO993" s="14" t="str">
        <f t="shared" si="48"/>
        <v/>
      </c>
      <c r="BP993" s="14" t="str">
        <f t="shared" si="46"/>
        <v/>
      </c>
      <c r="CB993" s="16" t="str">
        <f t="shared" si="54"/>
        <v/>
      </c>
      <c r="CC993" s="14" t="str">
        <f t="shared" si="43"/>
        <v/>
      </c>
      <c r="CD993" s="14" t="str">
        <f t="shared" si="47"/>
        <v/>
      </c>
    </row>
    <row r="994" spans="66:82" ht="13.2">
      <c r="BN994" s="16" t="str">
        <f t="shared" si="53"/>
        <v/>
      </c>
      <c r="BO994" s="14" t="str">
        <f t="shared" si="48"/>
        <v/>
      </c>
      <c r="BP994" s="14" t="str">
        <f t="shared" si="46"/>
        <v/>
      </c>
      <c r="CB994" s="16" t="str">
        <f t="shared" si="54"/>
        <v/>
      </c>
      <c r="CC994" s="14" t="str">
        <f t="shared" si="43"/>
        <v/>
      </c>
      <c r="CD994" s="14" t="str">
        <f t="shared" si="47"/>
        <v/>
      </c>
    </row>
    <row r="995" spans="66:82" ht="13.2">
      <c r="BN995" s="16" t="str">
        <f t="shared" si="53"/>
        <v/>
      </c>
      <c r="BO995" s="14" t="str">
        <f t="shared" si="48"/>
        <v/>
      </c>
      <c r="BP995" s="14" t="str">
        <f t="shared" si="46"/>
        <v/>
      </c>
      <c r="CB995" s="16" t="str">
        <f t="shared" si="54"/>
        <v/>
      </c>
      <c r="CC995" s="14" t="str">
        <f t="shared" si="43"/>
        <v/>
      </c>
      <c r="CD995" s="14" t="str">
        <f t="shared" si="47"/>
        <v/>
      </c>
    </row>
    <row r="996" spans="66:82" ht="13.2">
      <c r="BN996" s="16" t="str">
        <f t="shared" si="53"/>
        <v/>
      </c>
      <c r="BO996" s="14" t="str">
        <f t="shared" si="48"/>
        <v/>
      </c>
      <c r="BP996" s="14" t="str">
        <f t="shared" si="46"/>
        <v/>
      </c>
      <c r="CB996" s="16" t="str">
        <f t="shared" si="54"/>
        <v/>
      </c>
      <c r="CC996" s="14" t="str">
        <f t="shared" si="43"/>
        <v/>
      </c>
      <c r="CD996" s="14" t="str">
        <f t="shared" si="47"/>
        <v/>
      </c>
    </row>
    <row r="997" spans="66:82" ht="13.2">
      <c r="BN997" s="16" t="str">
        <f t="shared" si="53"/>
        <v/>
      </c>
      <c r="BO997" s="14" t="str">
        <f t="shared" si="48"/>
        <v/>
      </c>
      <c r="BP997" s="14" t="str">
        <f t="shared" si="46"/>
        <v/>
      </c>
      <c r="CB997" s="16" t="str">
        <f t="shared" si="54"/>
        <v/>
      </c>
      <c r="CC997" s="14" t="str">
        <f t="shared" si="43"/>
        <v/>
      </c>
      <c r="CD997" s="14" t="str">
        <f t="shared" si="47"/>
        <v/>
      </c>
    </row>
    <row r="998" spans="66:82" ht="13.2">
      <c r="BN998" s="16" t="str">
        <f t="shared" si="53"/>
        <v/>
      </c>
      <c r="BO998" s="14" t="str">
        <f t="shared" si="48"/>
        <v/>
      </c>
      <c r="BP998" s="14" t="str">
        <f t="shared" si="46"/>
        <v/>
      </c>
      <c r="CB998" s="16" t="str">
        <f t="shared" si="54"/>
        <v/>
      </c>
      <c r="CC998" s="14" t="str">
        <f t="shared" si="43"/>
        <v/>
      </c>
      <c r="CD998" s="14" t="str">
        <f t="shared" si="47"/>
        <v/>
      </c>
    </row>
    <row r="999" spans="66:82" ht="13.2">
      <c r="BN999" s="16" t="str">
        <f t="shared" si="53"/>
        <v/>
      </c>
      <c r="BO999" s="14" t="str">
        <f t="shared" si="48"/>
        <v/>
      </c>
      <c r="BP999" s="14" t="str">
        <f t="shared" si="46"/>
        <v/>
      </c>
      <c r="CB999" s="16" t="str">
        <f t="shared" si="54"/>
        <v/>
      </c>
      <c r="CC999" s="14" t="str">
        <f t="shared" si="43"/>
        <v/>
      </c>
      <c r="CD999" s="14" t="str">
        <f t="shared" si="47"/>
        <v/>
      </c>
    </row>
    <row r="1000" spans="66:82" ht="13.2">
      <c r="BN1000" s="16" t="str">
        <f t="shared" si="53"/>
        <v/>
      </c>
      <c r="BO1000" s="14" t="str">
        <f t="shared" si="48"/>
        <v/>
      </c>
      <c r="BP1000" s="14" t="str">
        <f t="shared" si="46"/>
        <v/>
      </c>
      <c r="CB1000" s="16" t="str">
        <f t="shared" si="54"/>
        <v/>
      </c>
      <c r="CC1000" s="14" t="str">
        <f t="shared" si="43"/>
        <v/>
      </c>
      <c r="CD1000" s="14" t="str">
        <f t="shared" si="47"/>
        <v/>
      </c>
    </row>
    <row r="1001" spans="66:82" ht="13.2">
      <c r="BN1001" s="16" t="str">
        <f t="shared" si="53"/>
        <v/>
      </c>
      <c r="BO1001" s="14" t="str">
        <f t="shared" si="48"/>
        <v/>
      </c>
      <c r="BP1001" s="14" t="str">
        <f t="shared" si="46"/>
        <v/>
      </c>
      <c r="CB1001" s="16" t="str">
        <f t="shared" si="54"/>
        <v/>
      </c>
      <c r="CC1001" s="14" t="str">
        <f t="shared" si="43"/>
        <v/>
      </c>
      <c r="CD1001" s="14" t="str">
        <f t="shared" si="47"/>
        <v/>
      </c>
    </row>
    <row r="1002" spans="66:82" ht="13.2">
      <c r="BN1002" s="16" t="str">
        <f t="shared" si="53"/>
        <v/>
      </c>
      <c r="BO1002" s="14" t="str">
        <f t="shared" si="48"/>
        <v/>
      </c>
      <c r="BP1002" s="14" t="str">
        <f t="shared" si="46"/>
        <v/>
      </c>
      <c r="CB1002" s="16" t="str">
        <f t="shared" si="54"/>
        <v/>
      </c>
      <c r="CC1002" s="14" t="str">
        <f t="shared" si="43"/>
        <v/>
      </c>
      <c r="CD1002" s="14" t="str">
        <f t="shared" si="47"/>
        <v/>
      </c>
    </row>
    <row r="1003" spans="66:82" ht="13.2">
      <c r="BN1003" s="16" t="str">
        <f t="shared" si="53"/>
        <v/>
      </c>
      <c r="BO1003" s="14" t="str">
        <f t="shared" si="48"/>
        <v/>
      </c>
      <c r="BP1003" s="14" t="str">
        <f t="shared" si="46"/>
        <v/>
      </c>
      <c r="CB1003" s="16" t="str">
        <f t="shared" si="54"/>
        <v/>
      </c>
      <c r="CC1003" s="14" t="str">
        <f t="shared" si="43"/>
        <v/>
      </c>
      <c r="CD1003" s="14" t="str">
        <f t="shared" si="47"/>
        <v/>
      </c>
    </row>
    <row r="1004" spans="66:82" ht="13.2">
      <c r="BN1004" s="16" t="str">
        <f t="shared" si="53"/>
        <v/>
      </c>
      <c r="BO1004" s="14" t="str">
        <f t="shared" si="48"/>
        <v/>
      </c>
      <c r="BP1004" s="14" t="str">
        <f t="shared" si="46"/>
        <v/>
      </c>
      <c r="CB1004" s="16" t="str">
        <f t="shared" si="54"/>
        <v/>
      </c>
      <c r="CC1004" s="14" t="str">
        <f t="shared" si="43"/>
        <v/>
      </c>
      <c r="CD1004" s="14" t="str">
        <f t="shared" si="47"/>
        <v/>
      </c>
    </row>
    <row r="1005" spans="66:82" ht="13.2">
      <c r="BN1005" s="16" t="str">
        <f t="shared" si="53"/>
        <v/>
      </c>
      <c r="BO1005" s="14" t="str">
        <f t="shared" si="48"/>
        <v/>
      </c>
      <c r="BP1005" s="14" t="str">
        <f t="shared" si="46"/>
        <v/>
      </c>
      <c r="CB1005" s="16" t="str">
        <f t="shared" si="54"/>
        <v/>
      </c>
      <c r="CC1005" s="14" t="str">
        <f t="shared" si="43"/>
        <v/>
      </c>
      <c r="CD1005" s="14" t="str">
        <f t="shared" si="47"/>
        <v/>
      </c>
    </row>
    <row r="1006" spans="66:82" ht="13.2">
      <c r="BN1006" s="16" t="str">
        <f t="shared" si="53"/>
        <v/>
      </c>
      <c r="BO1006" s="14" t="str">
        <f t="shared" si="48"/>
        <v/>
      </c>
      <c r="BP1006" s="14" t="str">
        <f t="shared" si="46"/>
        <v/>
      </c>
      <c r="CB1006" s="16" t="str">
        <f t="shared" si="54"/>
        <v/>
      </c>
      <c r="CC1006" s="14" t="str">
        <f t="shared" si="43"/>
        <v/>
      </c>
      <c r="CD1006" s="14" t="str">
        <f t="shared" si="47"/>
        <v/>
      </c>
    </row>
    <row r="1007" spans="66:82" ht="13.2">
      <c r="BN1007" s="16" t="str">
        <f t="shared" si="53"/>
        <v/>
      </c>
      <c r="BO1007" s="14" t="str">
        <f t="shared" si="48"/>
        <v/>
      </c>
      <c r="BP1007" s="14" t="str">
        <f t="shared" si="46"/>
        <v/>
      </c>
      <c r="CB1007" s="16" t="str">
        <f t="shared" si="54"/>
        <v/>
      </c>
      <c r="CC1007" s="14" t="str">
        <f t="shared" si="43"/>
        <v/>
      </c>
      <c r="CD1007" s="14" t="str">
        <f t="shared" si="47"/>
        <v/>
      </c>
    </row>
    <row r="1008" spans="66:82" ht="13.2">
      <c r="BN1008" s="16" t="str">
        <f t="shared" si="53"/>
        <v/>
      </c>
      <c r="BO1008" s="14" t="str">
        <f t="shared" si="48"/>
        <v/>
      </c>
      <c r="BP1008" s="14" t="str">
        <f t="shared" si="46"/>
        <v/>
      </c>
      <c r="CB1008" s="16" t="str">
        <f t="shared" si="54"/>
        <v/>
      </c>
      <c r="CC1008" s="14" t="str">
        <f t="shared" si="43"/>
        <v/>
      </c>
      <c r="CD1008" s="14" t="str">
        <f t="shared" si="47"/>
        <v/>
      </c>
    </row>
    <row r="1009" spans="66:82" ht="13.2">
      <c r="BN1009" s="16" t="str">
        <f t="shared" si="53"/>
        <v/>
      </c>
      <c r="BO1009" s="14" t="str">
        <f t="shared" si="48"/>
        <v/>
      </c>
      <c r="BP1009" s="14" t="str">
        <f t="shared" si="46"/>
        <v/>
      </c>
      <c r="CB1009" s="16" t="str">
        <f t="shared" si="54"/>
        <v/>
      </c>
      <c r="CC1009" s="14" t="str">
        <f t="shared" si="43"/>
        <v/>
      </c>
      <c r="CD1009" s="14" t="str">
        <f t="shared" si="47"/>
        <v/>
      </c>
    </row>
    <row r="1010" spans="66:82" ht="13.2">
      <c r="BN1010" s="16" t="str">
        <f t="shared" si="53"/>
        <v/>
      </c>
      <c r="BO1010" s="14" t="str">
        <f t="shared" si="48"/>
        <v/>
      </c>
      <c r="BP1010" s="14" t="str">
        <f t="shared" si="46"/>
        <v/>
      </c>
      <c r="CB1010" s="16" t="str">
        <f t="shared" si="54"/>
        <v/>
      </c>
      <c r="CC1010" s="14" t="str">
        <f t="shared" si="43"/>
        <v/>
      </c>
      <c r="CD1010" s="14" t="str">
        <f t="shared" si="47"/>
        <v/>
      </c>
    </row>
    <row r="1011" spans="66:82" ht="13.2">
      <c r="BN1011" s="16" t="str">
        <f t="shared" si="53"/>
        <v/>
      </c>
      <c r="BO1011" s="14" t="str">
        <f t="shared" si="48"/>
        <v/>
      </c>
      <c r="BP1011" s="14" t="str">
        <f t="shared" si="46"/>
        <v/>
      </c>
      <c r="CB1011" s="16" t="str">
        <f t="shared" si="54"/>
        <v/>
      </c>
      <c r="CC1011" s="14" t="str">
        <f t="shared" si="43"/>
        <v/>
      </c>
      <c r="CD1011" s="14" t="str">
        <f t="shared" si="47"/>
        <v/>
      </c>
    </row>
    <row r="1012" spans="66:82" ht="13.2">
      <c r="BN1012" s="16" t="str">
        <f t="shared" si="53"/>
        <v/>
      </c>
      <c r="BO1012" s="14" t="str">
        <f t="shared" si="48"/>
        <v/>
      </c>
      <c r="BP1012" s="14" t="str">
        <f t="shared" si="46"/>
        <v/>
      </c>
      <c r="CB1012" s="16" t="str">
        <f t="shared" si="54"/>
        <v/>
      </c>
      <c r="CC1012" s="14" t="str">
        <f t="shared" si="43"/>
        <v/>
      </c>
      <c r="CD1012" s="14" t="str">
        <f t="shared" si="47"/>
        <v/>
      </c>
    </row>
    <row r="1013" spans="66:82" ht="13.2">
      <c r="BN1013" s="16" t="str">
        <f t="shared" si="53"/>
        <v/>
      </c>
      <c r="BO1013" s="14" t="str">
        <f t="shared" si="48"/>
        <v/>
      </c>
      <c r="BP1013" s="14" t="str">
        <f t="shared" si="46"/>
        <v/>
      </c>
      <c r="CB1013" s="16" t="str">
        <f t="shared" si="54"/>
        <v/>
      </c>
      <c r="CC1013" s="14" t="str">
        <f t="shared" si="43"/>
        <v/>
      </c>
      <c r="CD1013" s="14" t="str">
        <f t="shared" si="47"/>
        <v/>
      </c>
    </row>
    <row r="1014" spans="66:82" ht="13.2">
      <c r="BN1014" s="16" t="str">
        <f t="shared" si="53"/>
        <v/>
      </c>
      <c r="BO1014" s="14" t="str">
        <f t="shared" si="48"/>
        <v/>
      </c>
      <c r="BP1014" s="14" t="str">
        <f t="shared" si="46"/>
        <v/>
      </c>
      <c r="CB1014" s="16" t="str">
        <f t="shared" si="54"/>
        <v/>
      </c>
      <c r="CC1014" s="14" t="str">
        <f t="shared" si="43"/>
        <v/>
      </c>
      <c r="CD1014" s="14" t="str">
        <f t="shared" si="47"/>
        <v/>
      </c>
    </row>
    <row r="1015" spans="66:82" ht="13.2">
      <c r="BN1015" s="16" t="str">
        <f t="shared" si="53"/>
        <v/>
      </c>
      <c r="BO1015" s="14" t="str">
        <f t="shared" si="48"/>
        <v/>
      </c>
      <c r="BP1015" s="14" t="str">
        <f t="shared" si="46"/>
        <v/>
      </c>
      <c r="CB1015" s="16" t="str">
        <f t="shared" si="54"/>
        <v/>
      </c>
      <c r="CC1015" s="14" t="str">
        <f t="shared" si="43"/>
        <v/>
      </c>
      <c r="CD1015" s="14" t="str">
        <f t="shared" si="47"/>
        <v/>
      </c>
    </row>
    <row r="1016" spans="66:82" ht="13.2">
      <c r="BN1016" s="16" t="str">
        <f t="shared" si="53"/>
        <v/>
      </c>
      <c r="BO1016" s="14" t="str">
        <f t="shared" si="48"/>
        <v/>
      </c>
      <c r="BP1016" s="14" t="str">
        <f t="shared" si="46"/>
        <v/>
      </c>
      <c r="CB1016" s="16" t="str">
        <f t="shared" si="54"/>
        <v/>
      </c>
      <c r="CC1016" s="14" t="str">
        <f t="shared" si="43"/>
        <v/>
      </c>
      <c r="CD1016" s="14" t="str">
        <f t="shared" si="47"/>
        <v/>
      </c>
    </row>
    <row r="1017" spans="66:82" ht="13.2">
      <c r="BN1017" s="16" t="str">
        <f t="shared" si="53"/>
        <v/>
      </c>
      <c r="BO1017" s="14" t="str">
        <f t="shared" si="48"/>
        <v/>
      </c>
      <c r="BP1017" s="14" t="str">
        <f t="shared" si="46"/>
        <v/>
      </c>
      <c r="CB1017" s="16" t="str">
        <f t="shared" si="54"/>
        <v/>
      </c>
      <c r="CC1017" s="14" t="str">
        <f t="shared" si="43"/>
        <v/>
      </c>
      <c r="CD1017" s="14" t="str">
        <f t="shared" si="47"/>
        <v/>
      </c>
    </row>
    <row r="1018" spans="66:82" ht="13.2">
      <c r="BN1018" s="16" t="str">
        <f t="shared" si="53"/>
        <v/>
      </c>
      <c r="BO1018" s="14" t="str">
        <f t="shared" si="48"/>
        <v/>
      </c>
      <c r="BP1018" s="14" t="str">
        <f t="shared" si="46"/>
        <v/>
      </c>
      <c r="CB1018" s="16" t="str">
        <f t="shared" si="54"/>
        <v/>
      </c>
      <c r="CC1018" s="14" t="str">
        <f t="shared" si="43"/>
        <v/>
      </c>
      <c r="CD1018" s="14" t="str">
        <f t="shared" si="47"/>
        <v/>
      </c>
    </row>
    <row r="1019" spans="66:82" ht="13.2">
      <c r="BN1019" s="16" t="str">
        <f t="shared" si="53"/>
        <v/>
      </c>
      <c r="BO1019" s="14" t="str">
        <f t="shared" si="48"/>
        <v/>
      </c>
      <c r="BP1019" s="14" t="str">
        <f t="shared" si="46"/>
        <v/>
      </c>
      <c r="CB1019" s="16" t="str">
        <f t="shared" si="54"/>
        <v/>
      </c>
      <c r="CC1019" s="14" t="str">
        <f t="shared" si="43"/>
        <v/>
      </c>
      <c r="CD1019" s="14" t="str">
        <f t="shared" si="47"/>
        <v/>
      </c>
    </row>
    <row r="1020" spans="66:82" ht="13.2">
      <c r="BN1020" s="16" t="str">
        <f t="shared" si="53"/>
        <v/>
      </c>
      <c r="BO1020" s="14" t="str">
        <f t="shared" si="48"/>
        <v/>
      </c>
      <c r="BP1020" s="14" t="str">
        <f t="shared" si="46"/>
        <v/>
      </c>
      <c r="CB1020" s="16" t="str">
        <f t="shared" si="54"/>
        <v/>
      </c>
      <c r="CC1020" s="14" t="str">
        <f t="shared" si="43"/>
        <v/>
      </c>
      <c r="CD1020" s="14" t="str">
        <f t="shared" si="47"/>
        <v/>
      </c>
    </row>
    <row r="1021" spans="66:82" ht="13.2">
      <c r="BN1021" s="16" t="str">
        <f t="shared" si="53"/>
        <v/>
      </c>
      <c r="BO1021" s="14" t="str">
        <f t="shared" si="48"/>
        <v/>
      </c>
      <c r="BP1021" s="14" t="str">
        <f t="shared" si="46"/>
        <v/>
      </c>
      <c r="CB1021" s="16" t="str">
        <f t="shared" si="54"/>
        <v/>
      </c>
      <c r="CC1021" s="14" t="str">
        <f t="shared" si="43"/>
        <v/>
      </c>
      <c r="CD1021" s="14" t="str">
        <f t="shared" si="47"/>
        <v/>
      </c>
    </row>
    <row r="1022" spans="66:82" ht="13.2">
      <c r="BN1022" s="16" t="str">
        <f t="shared" si="53"/>
        <v/>
      </c>
      <c r="BO1022" s="14" t="str">
        <f t="shared" si="48"/>
        <v/>
      </c>
      <c r="BP1022" s="14" t="str">
        <f t="shared" si="46"/>
        <v/>
      </c>
      <c r="CB1022" s="16" t="str">
        <f t="shared" si="54"/>
        <v/>
      </c>
      <c r="CC1022" s="14" t="str">
        <f t="shared" si="43"/>
        <v/>
      </c>
      <c r="CD1022" s="14" t="str">
        <f t="shared" si="47"/>
        <v/>
      </c>
    </row>
    <row r="1023" spans="66:82" ht="13.2">
      <c r="BN1023" s="16" t="str">
        <f t="shared" si="53"/>
        <v/>
      </c>
      <c r="BO1023" s="14" t="str">
        <f t="shared" si="48"/>
        <v/>
      </c>
      <c r="BP1023" s="14" t="str">
        <f t="shared" si="46"/>
        <v/>
      </c>
      <c r="CB1023" s="16" t="str">
        <f t="shared" si="54"/>
        <v/>
      </c>
      <c r="CC1023" s="14" t="str">
        <f t="shared" si="43"/>
        <v/>
      </c>
      <c r="CD1023" s="14" t="str">
        <f t="shared" si="47"/>
        <v/>
      </c>
    </row>
    <row r="1024" spans="66:82" ht="13.2">
      <c r="BN1024" s="16" t="str">
        <f t="shared" si="53"/>
        <v/>
      </c>
      <c r="BO1024" s="14" t="str">
        <f t="shared" si="48"/>
        <v/>
      </c>
      <c r="BP1024" s="14" t="str">
        <f t="shared" si="46"/>
        <v/>
      </c>
      <c r="CB1024" s="16" t="str">
        <f t="shared" si="54"/>
        <v/>
      </c>
      <c r="CC1024" s="14" t="str">
        <f t="shared" si="43"/>
        <v/>
      </c>
      <c r="CD1024" s="14" t="str">
        <f t="shared" si="47"/>
        <v/>
      </c>
    </row>
    <row r="1025" spans="66:82" ht="13.2">
      <c r="BN1025" s="14">
        <f t="shared" ref="BN1025:BN1028" si="55">BE1025</f>
        <v>0</v>
      </c>
      <c r="BO1025" s="14" t="str">
        <f t="shared" si="48"/>
        <v/>
      </c>
      <c r="BP1025" s="14" t="str">
        <f t="shared" si="46"/>
        <v/>
      </c>
      <c r="CB1025" s="16" t="str">
        <f t="shared" si="54"/>
        <v/>
      </c>
      <c r="CC1025" s="14" t="str">
        <f t="shared" si="43"/>
        <v/>
      </c>
      <c r="CD1025" s="14" t="str">
        <f t="shared" si="47"/>
        <v/>
      </c>
    </row>
    <row r="1026" spans="66:82" ht="13.2">
      <c r="BN1026" s="14">
        <f t="shared" si="55"/>
        <v>0</v>
      </c>
      <c r="BO1026" s="14" t="str">
        <f t="shared" si="48"/>
        <v/>
      </c>
      <c r="BP1026" s="14" t="str">
        <f t="shared" si="46"/>
        <v/>
      </c>
      <c r="CB1026" s="16" t="str">
        <f t="shared" si="54"/>
        <v/>
      </c>
      <c r="CC1026" s="14" t="str">
        <f t="shared" si="43"/>
        <v/>
      </c>
      <c r="CD1026" s="14" t="str">
        <f t="shared" si="47"/>
        <v/>
      </c>
    </row>
    <row r="1027" spans="66:82" ht="13.2">
      <c r="BN1027" s="14">
        <f t="shared" si="55"/>
        <v>0</v>
      </c>
      <c r="BO1027" s="14" t="str">
        <f t="shared" si="48"/>
        <v/>
      </c>
      <c r="BP1027" s="14" t="str">
        <f t="shared" si="46"/>
        <v/>
      </c>
      <c r="CB1027" s="16" t="str">
        <f t="shared" si="54"/>
        <v/>
      </c>
      <c r="CC1027" s="14" t="str">
        <f t="shared" si="43"/>
        <v/>
      </c>
      <c r="CD1027" s="14" t="str">
        <f t="shared" si="47"/>
        <v/>
      </c>
    </row>
    <row r="1028" spans="66:82" ht="13.2">
      <c r="BN1028" s="14">
        <f t="shared" si="55"/>
        <v>0</v>
      </c>
      <c r="BO1028" s="14" t="str">
        <f t="shared" si="48"/>
        <v/>
      </c>
      <c r="BP1028" s="14" t="str">
        <f t="shared" si="46"/>
        <v/>
      </c>
      <c r="CB1028" s="16" t="str">
        <f t="shared" si="54"/>
        <v/>
      </c>
      <c r="CC1028" s="14" t="str">
        <f t="shared" si="43"/>
        <v/>
      </c>
      <c r="CD1028" s="14" t="str">
        <f t="shared" si="47"/>
        <v/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oglio13">
    <outlinePr summaryBelow="0" summaryRight="0"/>
  </sheetPr>
  <dimension ref="B1:BH135"/>
  <sheetViews>
    <sheetView topLeftCell="AG1" workbookViewId="0">
      <selection activeCell="AR10" sqref="AR10:AR58"/>
    </sheetView>
  </sheetViews>
  <sheetFormatPr baseColWidth="10" defaultColWidth="12.6640625" defaultRowHeight="15.75" customHeight="1"/>
  <cols>
    <col min="1" max="1" width="2.6640625" customWidth="1"/>
    <col min="13" max="13" width="2.6640625" customWidth="1"/>
    <col min="24" max="24" width="2.6640625" customWidth="1"/>
    <col min="35" max="35" width="2.6640625" customWidth="1"/>
    <col min="42" max="42" width="16.44140625" customWidth="1"/>
  </cols>
  <sheetData>
    <row r="1" spans="2:60" ht="15.75" customHeight="1">
      <c r="AJ1" s="14">
        <f>'Panoramica annuale'!N5</f>
        <v>2023</v>
      </c>
    </row>
    <row r="2" spans="2:60" ht="15.75" customHeight="1">
      <c r="AW2" s="14" t="s">
        <v>7</v>
      </c>
      <c r="AX2" s="14" t="s">
        <v>64</v>
      </c>
    </row>
    <row r="3" spans="2:60" ht="15.75" customHeight="1">
      <c r="AJ3" s="14" t="e">
        <f>'Panoramica annuale'!N8</f>
        <v>#N/A</v>
      </c>
      <c r="AL3" s="14" t="s">
        <v>78</v>
      </c>
      <c r="AM3" s="14" t="s">
        <v>65</v>
      </c>
      <c r="AN3" s="14" t="s">
        <v>66</v>
      </c>
      <c r="AO3" s="14" t="s">
        <v>67</v>
      </c>
      <c r="AQ3" s="14" t="str">
        <f t="array" ref="AQ3:AR5">TRANSPOSE(AL3:AN4)</f>
        <v>Total Income</v>
      </c>
      <c r="AR3" s="14">
        <v>0</v>
      </c>
      <c r="AT3" s="14" t="s">
        <v>68</v>
      </c>
      <c r="AU3" s="14" t="s">
        <v>64</v>
      </c>
      <c r="AW3" s="31" t="e">
        <f t="array" ref="AW3">INDEX($AT$61:$AU$65,MATCH($AJ$1,$AT$61:$AT$65,0),2)</f>
        <v>#N/A</v>
      </c>
      <c r="AX3" s="31" t="e">
        <f>AW4-AW3</f>
        <v>#N/A</v>
      </c>
    </row>
    <row r="4" spans="2:60" ht="15.75" customHeight="1">
      <c r="AL4" s="14">
        <f>SUM(AK10:AK59)</f>
        <v>0</v>
      </c>
      <c r="AM4" s="14">
        <f>SUM(AQ10:AQ58)</f>
        <v>0</v>
      </c>
      <c r="AN4" s="14">
        <f>AL4-AM4</f>
        <v>0</v>
      </c>
      <c r="AO4" s="14" t="e">
        <f>AN4/AL4</f>
        <v>#DIV/0!</v>
      </c>
      <c r="AQ4" s="14" t="str">
        <v>Total Expenses</v>
      </c>
      <c r="AR4" s="14">
        <v>0</v>
      </c>
      <c r="AT4" s="31" t="e">
        <f t="array" ref="AT4">INDEX($AJ$61:$AK$65,MATCH($AJ$1,$AJ$61:$AJ$65,0),2)</f>
        <v>#N/A</v>
      </c>
      <c r="AU4" s="31" t="e">
        <f>AN4-AT4</f>
        <v>#N/A</v>
      </c>
      <c r="AW4" s="31">
        <f>SUM(BG39:BG50)</f>
        <v>0</v>
      </c>
      <c r="AX4" s="14" t="e">
        <f>ABS(AX3)</f>
        <v>#N/A</v>
      </c>
    </row>
    <row r="5" spans="2:60" ht="15.75" customHeight="1">
      <c r="AO5" s="14" t="e">
        <f>IF(AO4&gt;100%,100%,AO4)</f>
        <v>#DIV/0!</v>
      </c>
      <c r="AQ5" s="14" t="str">
        <v>Net Profit</v>
      </c>
      <c r="AR5" s="14">
        <v>0</v>
      </c>
      <c r="AT5" s="14" t="e">
        <f>AN4/AT4</f>
        <v>#N/A</v>
      </c>
      <c r="AU5" s="14" t="e">
        <f>ABS(AU4)</f>
        <v>#N/A</v>
      </c>
      <c r="AW5" s="14" t="e">
        <f>AW4/AW3</f>
        <v>#N/A</v>
      </c>
    </row>
    <row r="6" spans="2:60" ht="15.75" customHeight="1">
      <c r="AO6" s="14" t="e">
        <f>100%-AO5</f>
        <v>#DIV/0!</v>
      </c>
      <c r="AT6" s="14" t="e">
        <f>IF(AT5&gt;100%,100%,AT5)</f>
        <v>#N/A</v>
      </c>
      <c r="AW6" s="14" t="e">
        <f>IF(AW5&gt;100%,100%,AW5)</f>
        <v>#N/A</v>
      </c>
    </row>
    <row r="7" spans="2:60" ht="15.75" customHeight="1">
      <c r="AJ7" s="14" t="s">
        <v>69</v>
      </c>
      <c r="AP7" s="14" t="s">
        <v>70</v>
      </c>
      <c r="AT7" s="14" t="e">
        <f>100%-AT6</f>
        <v>#N/A</v>
      </c>
      <c r="AW7" s="14" t="e">
        <f>100%-AW6</f>
        <v>#N/A</v>
      </c>
    </row>
    <row r="8" spans="2:60" ht="15.75" customHeight="1">
      <c r="N8" s="14" t="s">
        <v>72</v>
      </c>
      <c r="Y8" s="14" t="s">
        <v>79</v>
      </c>
    </row>
    <row r="9" spans="2:60" ht="15.75" customHeight="1">
      <c r="B9" s="14" t="e" cm="1" vm="1">
        <f t="array" ref="B9">_xlfn._xlws.FILTER('IncomeTracker Backend'!$A$5:$K$2000,'IncomeTracker Backend'!A5:A2000=$AJ$1)</f>
        <v>#VALUE!</v>
      </c>
      <c r="C9" s="15"/>
      <c r="D9" s="16"/>
      <c r="E9" s="14"/>
      <c r="F9" s="14"/>
      <c r="G9" s="14"/>
      <c r="H9" s="31"/>
      <c r="I9" s="31"/>
      <c r="J9" s="31"/>
      <c r="K9" s="31"/>
      <c r="L9" s="31"/>
      <c r="N9" s="15" t="e" cm="1" vm="1">
        <f t="array" ref="N9">_xlfn._xlws.FILTER(C9:L1003,E9:E1003=Impostazioni!R13)</f>
        <v>#VALUE!</v>
      </c>
      <c r="O9" s="16"/>
      <c r="P9" s="14"/>
      <c r="Q9" s="14"/>
      <c r="R9" s="14"/>
      <c r="S9" s="31"/>
      <c r="T9" s="31"/>
      <c r="U9" s="31"/>
      <c r="V9" s="31"/>
      <c r="W9" s="31"/>
      <c r="Y9" s="15" t="e" cm="1" vm="1">
        <f t="array" ref="Y9">_xlfn._xlws.FILTER(C9:L1003,E9:E1003=Impostazioni!S13)</f>
        <v>#VALUE!</v>
      </c>
      <c r="Z9" s="16"/>
      <c r="AA9" s="14"/>
      <c r="AB9" s="14"/>
      <c r="AC9" s="14"/>
      <c r="AD9" s="31"/>
      <c r="AE9" s="31"/>
      <c r="AF9" s="31"/>
      <c r="AG9" s="31"/>
      <c r="AH9" s="31"/>
      <c r="AJ9" s="14" t="s">
        <v>35</v>
      </c>
      <c r="AK9" s="14" t="s">
        <v>3</v>
      </c>
      <c r="AL9" s="14" t="s">
        <v>80</v>
      </c>
      <c r="AP9" s="14" t="s">
        <v>35</v>
      </c>
      <c r="AQ9" s="14" t="s">
        <v>4</v>
      </c>
      <c r="AR9" s="14" t="s">
        <v>77</v>
      </c>
      <c r="AS9" s="14" t="s">
        <v>39</v>
      </c>
      <c r="AT9" s="14" t="s">
        <v>53</v>
      </c>
      <c r="AV9" s="14" t="s">
        <v>35</v>
      </c>
      <c r="AW9" s="14" t="s">
        <v>36</v>
      </c>
      <c r="AX9" s="14" t="s">
        <v>3</v>
      </c>
      <c r="AY9" s="14" t="s">
        <v>39</v>
      </c>
      <c r="AZ9" s="14" t="s">
        <v>53</v>
      </c>
    </row>
    <row r="10" spans="2:60" ht="15.75" customHeight="1">
      <c r="B10" s="14"/>
      <c r="C10" s="15"/>
      <c r="D10" s="16"/>
      <c r="E10" s="14"/>
      <c r="F10" s="14"/>
      <c r="G10" s="14"/>
      <c r="H10" s="31"/>
      <c r="I10" s="31"/>
      <c r="J10" s="31"/>
      <c r="K10" s="31"/>
      <c r="L10" s="31"/>
      <c r="N10" s="15"/>
      <c r="O10" s="16"/>
      <c r="P10" s="14"/>
      <c r="Q10" s="14"/>
      <c r="R10" s="14"/>
      <c r="S10" s="31"/>
      <c r="T10" s="31"/>
      <c r="U10" s="31"/>
      <c r="V10" s="31"/>
      <c r="W10" s="31"/>
      <c r="Y10" s="15"/>
      <c r="Z10" s="16"/>
      <c r="AA10" s="14"/>
      <c r="AB10" s="14"/>
      <c r="AC10" s="14"/>
      <c r="AD10" s="31"/>
      <c r="AE10" s="31"/>
      <c r="AF10" s="31"/>
      <c r="AG10" s="31"/>
      <c r="AH10" s="31"/>
      <c r="AI10" s="14">
        <v>1</v>
      </c>
      <c r="AJ10" s="32" t="str" cm="1">
        <f t="array" ref="AJ10">IFERROR(_xlfn.UNIQUE(_xlfn._xlws.FILTER(Q9:Q1003,Q9:Q1003&lt;&gt;"")),"")</f>
        <v/>
      </c>
      <c r="AK10" s="33" t="str">
        <f t="shared" ref="AK10:AK59" si="0">IF( AJ10="","",SUMIFS($S$9:$S1003,$Q$9:$Q1003,$AJ10))</f>
        <v/>
      </c>
      <c r="AL10" s="33" t="str">
        <f>IF(AJ10="","",IFERROR($AK10/$AL$4,0))</f>
        <v/>
      </c>
      <c r="AM10" s="33"/>
      <c r="AN10" s="34"/>
      <c r="AP10" s="32" t="str" cm="1">
        <f t="array" ref="AP10">IFERROR(_xlfn.UNIQUE(_xlfn._xlws.FILTER(AB9:AB1003,AB9:AB1003&lt;&gt;"")),"")</f>
        <v/>
      </c>
      <c r="AQ10" s="33" t="str">
        <f t="shared" ref="AQ10:AQ59" si="1">IF( AP10="","",SUMIFS($AD$9:$AD1003,$AB$9:$AB1003,$AP10))</f>
        <v/>
      </c>
      <c r="AR10" s="33" t="str">
        <f>IF(AP10="","",IFERROR($AQ10/$AM$4,0))</f>
        <v/>
      </c>
      <c r="AS10" s="33"/>
      <c r="AT10" s="34"/>
      <c r="AV10" s="32" t="s">
        <v>90</v>
      </c>
      <c r="AW10" s="33" t="e">
        <v>#REF!</v>
      </c>
      <c r="AX10" s="33" t="e">
        <v>#REF!</v>
      </c>
      <c r="AY10" s="33" t="e">
        <v>#REF!</v>
      </c>
      <c r="AZ10" s="34" t="e">
        <v>#REF!</v>
      </c>
      <c r="BE10" s="14" cm="1">
        <f t="array" ref="BE10:BE22">_xlfn._xlws.FILTER($AM$61:$AQ$73,$AM$61:$AQ$61=$AJ$1)</f>
        <v>2023</v>
      </c>
      <c r="BF10" s="14" t="s">
        <v>81</v>
      </c>
      <c r="BG10" s="14" t="s">
        <v>74</v>
      </c>
      <c r="BH10" s="14" t="s">
        <v>75</v>
      </c>
    </row>
    <row r="11" spans="2:60" ht="15.75" customHeight="1">
      <c r="B11" s="14"/>
      <c r="C11" s="15"/>
      <c r="D11" s="16"/>
      <c r="E11" s="14"/>
      <c r="F11" s="14"/>
      <c r="G11" s="14"/>
      <c r="H11" s="31"/>
      <c r="I11" s="31"/>
      <c r="J11" s="31"/>
      <c r="K11" s="31"/>
      <c r="L11" s="31"/>
      <c r="N11" s="15"/>
      <c r="O11" s="16"/>
      <c r="P11" s="14"/>
      <c r="Q11" s="14"/>
      <c r="R11" s="14"/>
      <c r="S11" s="31"/>
      <c r="T11" s="31"/>
      <c r="U11" s="31"/>
      <c r="V11" s="31"/>
      <c r="W11" s="31"/>
      <c r="Y11" s="15"/>
      <c r="Z11" s="16"/>
      <c r="AA11" s="14"/>
      <c r="AB11" s="14"/>
      <c r="AC11" s="14"/>
      <c r="AD11" s="31"/>
      <c r="AE11" s="31"/>
      <c r="AF11" s="31"/>
      <c r="AG11" s="31"/>
      <c r="AH11" s="31"/>
      <c r="AI11" s="14">
        <v>2</v>
      </c>
      <c r="AJ11" s="35"/>
      <c r="AK11" s="33" t="str">
        <f t="shared" si="0"/>
        <v/>
      </c>
      <c r="AL11" s="33" t="str">
        <f t="shared" ref="AL11:AL59" si="2">IF(AJ11="","",IFERROR($AK11/$AL$4,0))</f>
        <v/>
      </c>
      <c r="AM11" s="33"/>
      <c r="AN11" s="34"/>
      <c r="AP11" s="35"/>
      <c r="AQ11" s="33" t="str">
        <f t="shared" si="1"/>
        <v/>
      </c>
      <c r="AR11" s="33" t="str">
        <f t="shared" ref="AR11:AR58" si="3">IF(AP11="","",IFERROR($AQ11/$AM$4,0))</f>
        <v/>
      </c>
      <c r="AS11" s="33"/>
      <c r="AT11" s="34"/>
      <c r="AV11" s="35"/>
      <c r="AZ11" s="36"/>
      <c r="BE11" s="30">
        <v>44927</v>
      </c>
      <c r="BF11" s="30">
        <f t="shared" ref="BF11:BF22" si="4">EOMONTH(BE11,0)</f>
        <v>44957</v>
      </c>
      <c r="BG11" s="31">
        <f t="shared" ref="BG11:BG22" si="5">SUMIFS($S$9:$S1003,$N$9:$N1003,$BF11)</f>
        <v>0</v>
      </c>
      <c r="BH11" s="31">
        <f t="shared" ref="BH11:BH22" si="6">INDEX($AJ$76:$AK$135,MATCH($BF11,$AJ$76:$AJ$135,0),2)</f>
        <v>1200</v>
      </c>
    </row>
    <row r="12" spans="2:60" ht="15.75" customHeight="1">
      <c r="B12" s="14"/>
      <c r="C12" s="15"/>
      <c r="D12" s="16"/>
      <c r="E12" s="14"/>
      <c r="F12" s="14"/>
      <c r="G12" s="14"/>
      <c r="H12" s="31"/>
      <c r="I12" s="31"/>
      <c r="J12" s="31"/>
      <c r="K12" s="31"/>
      <c r="L12" s="31"/>
      <c r="N12" s="15"/>
      <c r="O12" s="16"/>
      <c r="P12" s="14"/>
      <c r="Q12" s="14"/>
      <c r="R12" s="14"/>
      <c r="S12" s="31"/>
      <c r="T12" s="31"/>
      <c r="U12" s="31"/>
      <c r="V12" s="31"/>
      <c r="W12" s="31"/>
      <c r="Y12" s="15"/>
      <c r="Z12" s="16"/>
      <c r="AA12" s="14"/>
      <c r="AB12" s="14"/>
      <c r="AC12" s="14"/>
      <c r="AD12" s="31"/>
      <c r="AE12" s="31"/>
      <c r="AF12" s="31"/>
      <c r="AG12" s="31"/>
      <c r="AH12" s="31"/>
      <c r="AI12" s="14">
        <v>3</v>
      </c>
      <c r="AJ12" s="35"/>
      <c r="AK12" s="33" t="str">
        <f t="shared" si="0"/>
        <v/>
      </c>
      <c r="AL12" s="33" t="str">
        <f t="shared" si="2"/>
        <v/>
      </c>
      <c r="AM12" s="33"/>
      <c r="AN12" s="34"/>
      <c r="AP12" s="35"/>
      <c r="AQ12" s="33" t="str">
        <f t="shared" si="1"/>
        <v/>
      </c>
      <c r="AR12" s="33" t="str">
        <f t="shared" si="3"/>
        <v/>
      </c>
      <c r="AS12" s="33"/>
      <c r="AT12" s="34"/>
      <c r="AV12" s="35"/>
      <c r="AZ12" s="36"/>
      <c r="BE12" s="30">
        <v>44958</v>
      </c>
      <c r="BF12" s="30">
        <f t="shared" si="4"/>
        <v>44985</v>
      </c>
      <c r="BG12" s="31">
        <f t="shared" si="5"/>
        <v>0</v>
      </c>
      <c r="BH12" s="31">
        <f t="shared" si="6"/>
        <v>1200</v>
      </c>
    </row>
    <row r="13" spans="2:60" ht="15.75" customHeight="1">
      <c r="B13" s="14"/>
      <c r="C13" s="15"/>
      <c r="D13" s="16"/>
      <c r="E13" s="14"/>
      <c r="F13" s="14"/>
      <c r="G13" s="14"/>
      <c r="H13" s="31"/>
      <c r="I13" s="31"/>
      <c r="J13" s="31"/>
      <c r="K13" s="31"/>
      <c r="L13" s="31"/>
      <c r="N13" s="15"/>
      <c r="O13" s="16"/>
      <c r="P13" s="14"/>
      <c r="Q13" s="14"/>
      <c r="R13" s="14"/>
      <c r="S13" s="31"/>
      <c r="T13" s="31"/>
      <c r="U13" s="31"/>
      <c r="V13" s="31"/>
      <c r="W13" s="31"/>
      <c r="Y13" s="15"/>
      <c r="Z13" s="16"/>
      <c r="AA13" s="14"/>
      <c r="AB13" s="14"/>
      <c r="AC13" s="14"/>
      <c r="AD13" s="31"/>
      <c r="AE13" s="31"/>
      <c r="AF13" s="31"/>
      <c r="AG13" s="31"/>
      <c r="AH13" s="31"/>
      <c r="AI13" s="14">
        <v>4</v>
      </c>
      <c r="AJ13" s="35"/>
      <c r="AK13" s="33" t="str">
        <f t="shared" si="0"/>
        <v/>
      </c>
      <c r="AL13" s="33" t="str">
        <f t="shared" si="2"/>
        <v/>
      </c>
      <c r="AM13" s="33"/>
      <c r="AN13" s="34"/>
      <c r="AP13" s="35"/>
      <c r="AQ13" s="33" t="str">
        <f t="shared" si="1"/>
        <v/>
      </c>
      <c r="AR13" s="33" t="str">
        <f t="shared" si="3"/>
        <v/>
      </c>
      <c r="AS13" s="33"/>
      <c r="AT13" s="34"/>
      <c r="AV13" s="35"/>
      <c r="AZ13" s="36"/>
      <c r="BE13" s="30">
        <v>44986</v>
      </c>
      <c r="BF13" s="30">
        <f t="shared" si="4"/>
        <v>45016</v>
      </c>
      <c r="BG13" s="31">
        <f t="shared" si="5"/>
        <v>0</v>
      </c>
      <c r="BH13" s="31">
        <f t="shared" si="6"/>
        <v>1200</v>
      </c>
    </row>
    <row r="14" spans="2:60" ht="15.75" customHeight="1">
      <c r="B14" s="14"/>
      <c r="C14" s="15"/>
      <c r="D14" s="16"/>
      <c r="E14" s="14"/>
      <c r="F14" s="14"/>
      <c r="G14" s="14"/>
      <c r="H14" s="31"/>
      <c r="I14" s="31"/>
      <c r="J14" s="31"/>
      <c r="K14" s="31"/>
      <c r="L14" s="31"/>
      <c r="N14" s="15"/>
      <c r="O14" s="16"/>
      <c r="P14" s="14"/>
      <c r="Q14" s="14"/>
      <c r="R14" s="14"/>
      <c r="S14" s="31"/>
      <c r="T14" s="31"/>
      <c r="U14" s="31"/>
      <c r="V14" s="31"/>
      <c r="W14" s="31"/>
      <c r="AI14" s="14">
        <v>5</v>
      </c>
      <c r="AJ14" s="35"/>
      <c r="AK14" s="33" t="str">
        <f t="shared" si="0"/>
        <v/>
      </c>
      <c r="AL14" s="33" t="str">
        <f t="shared" si="2"/>
        <v/>
      </c>
      <c r="AM14" s="33"/>
      <c r="AN14" s="34"/>
      <c r="AP14" s="35"/>
      <c r="AQ14" s="33" t="str">
        <f t="shared" si="1"/>
        <v/>
      </c>
      <c r="AR14" s="33" t="str">
        <f t="shared" si="3"/>
        <v/>
      </c>
      <c r="AS14" s="33"/>
      <c r="AT14" s="34"/>
      <c r="AV14" s="35"/>
      <c r="AZ14" s="36"/>
      <c r="BE14" s="30">
        <v>45017</v>
      </c>
      <c r="BF14" s="30">
        <f t="shared" si="4"/>
        <v>45046</v>
      </c>
      <c r="BG14" s="31">
        <f t="shared" si="5"/>
        <v>0</v>
      </c>
      <c r="BH14" s="31">
        <f t="shared" si="6"/>
        <v>1200</v>
      </c>
    </row>
    <row r="15" spans="2:60" ht="15.75" customHeight="1">
      <c r="B15" s="14"/>
      <c r="C15" s="15"/>
      <c r="D15" s="16"/>
      <c r="E15" s="14"/>
      <c r="F15" s="14"/>
      <c r="G15" s="14"/>
      <c r="H15" s="31"/>
      <c r="I15" s="31"/>
      <c r="J15" s="31"/>
      <c r="K15" s="31"/>
      <c r="L15" s="31"/>
      <c r="N15" s="15"/>
      <c r="O15" s="16"/>
      <c r="P15" s="14"/>
      <c r="Q15" s="14"/>
      <c r="R15" s="14"/>
      <c r="S15" s="31"/>
      <c r="T15" s="31"/>
      <c r="U15" s="31"/>
      <c r="V15" s="31"/>
      <c r="W15" s="31"/>
      <c r="AI15" s="14">
        <v>6</v>
      </c>
      <c r="AJ15" s="35"/>
      <c r="AK15" s="33" t="str">
        <f t="shared" si="0"/>
        <v/>
      </c>
      <c r="AL15" s="33" t="str">
        <f t="shared" si="2"/>
        <v/>
      </c>
      <c r="AM15" s="33"/>
      <c r="AN15" s="34"/>
      <c r="AP15" s="35"/>
      <c r="AQ15" s="33" t="str">
        <f t="shared" si="1"/>
        <v/>
      </c>
      <c r="AR15" s="33" t="str">
        <f t="shared" si="3"/>
        <v/>
      </c>
      <c r="AS15" s="33"/>
      <c r="AT15" s="34"/>
      <c r="AV15" s="35"/>
      <c r="AZ15" s="36"/>
      <c r="BE15" s="30">
        <v>45047</v>
      </c>
      <c r="BF15" s="30">
        <f t="shared" si="4"/>
        <v>45077</v>
      </c>
      <c r="BG15" s="31">
        <f t="shared" si="5"/>
        <v>0</v>
      </c>
      <c r="BH15" s="31">
        <f t="shared" si="6"/>
        <v>1200</v>
      </c>
    </row>
    <row r="16" spans="2:60" ht="15.75" customHeight="1">
      <c r="B16" s="14"/>
      <c r="C16" s="15"/>
      <c r="D16" s="16"/>
      <c r="E16" s="14"/>
      <c r="F16" s="14"/>
      <c r="G16" s="14"/>
      <c r="H16" s="31"/>
      <c r="I16" s="31"/>
      <c r="J16" s="31"/>
      <c r="K16" s="31"/>
      <c r="L16" s="31"/>
      <c r="AI16" s="14">
        <v>7</v>
      </c>
      <c r="AJ16" s="35"/>
      <c r="AK16" s="33" t="str">
        <f t="shared" si="0"/>
        <v/>
      </c>
      <c r="AL16" s="33" t="str">
        <f t="shared" si="2"/>
        <v/>
      </c>
      <c r="AM16" s="33"/>
      <c r="AN16" s="34"/>
      <c r="AP16" s="35"/>
      <c r="AQ16" s="33" t="str">
        <f t="shared" si="1"/>
        <v/>
      </c>
      <c r="AR16" s="33" t="str">
        <f t="shared" si="3"/>
        <v/>
      </c>
      <c r="AS16" s="33"/>
      <c r="AT16" s="34"/>
      <c r="AV16" s="35"/>
      <c r="AZ16" s="36"/>
      <c r="BE16" s="30">
        <v>45078</v>
      </c>
      <c r="BF16" s="30">
        <f t="shared" si="4"/>
        <v>45107</v>
      </c>
      <c r="BG16" s="31">
        <f t="shared" si="5"/>
        <v>0</v>
      </c>
      <c r="BH16" s="31">
        <f t="shared" si="6"/>
        <v>1200</v>
      </c>
    </row>
    <row r="17" spans="2:60" ht="15.75" customHeight="1">
      <c r="B17" s="14"/>
      <c r="C17" s="15"/>
      <c r="D17" s="16"/>
      <c r="E17" s="14"/>
      <c r="F17" s="14"/>
      <c r="G17" s="14"/>
      <c r="H17" s="31"/>
      <c r="I17" s="31"/>
      <c r="J17" s="31"/>
      <c r="K17" s="31"/>
      <c r="L17" s="31"/>
      <c r="AI17" s="14">
        <v>8</v>
      </c>
      <c r="AJ17" s="35"/>
      <c r="AK17" s="33" t="str">
        <f t="shared" si="0"/>
        <v/>
      </c>
      <c r="AL17" s="33" t="str">
        <f t="shared" si="2"/>
        <v/>
      </c>
      <c r="AM17" s="33"/>
      <c r="AN17" s="34"/>
      <c r="AP17" s="35"/>
      <c r="AQ17" s="33" t="str">
        <f t="shared" si="1"/>
        <v/>
      </c>
      <c r="AR17" s="33" t="str">
        <f t="shared" si="3"/>
        <v/>
      </c>
      <c r="AS17" s="33"/>
      <c r="AT17" s="34"/>
      <c r="AV17" s="35"/>
      <c r="AZ17" s="36"/>
      <c r="BE17" s="30">
        <v>45108</v>
      </c>
      <c r="BF17" s="30">
        <f t="shared" si="4"/>
        <v>45138</v>
      </c>
      <c r="BG17" s="31">
        <f t="shared" si="5"/>
        <v>0</v>
      </c>
      <c r="BH17" s="31">
        <f t="shared" si="6"/>
        <v>1200</v>
      </c>
    </row>
    <row r="18" spans="2:60" ht="15.75" customHeight="1">
      <c r="B18" s="14"/>
      <c r="C18" s="15"/>
      <c r="D18" s="16"/>
      <c r="E18" s="14"/>
      <c r="F18" s="14"/>
      <c r="G18" s="14"/>
      <c r="H18" s="31"/>
      <c r="I18" s="31"/>
      <c r="J18" s="31"/>
      <c r="K18" s="31"/>
      <c r="L18" s="31"/>
      <c r="AI18" s="14">
        <v>9</v>
      </c>
      <c r="AJ18" s="35"/>
      <c r="AK18" s="33" t="str">
        <f t="shared" si="0"/>
        <v/>
      </c>
      <c r="AL18" s="33" t="str">
        <f t="shared" si="2"/>
        <v/>
      </c>
      <c r="AM18" s="33"/>
      <c r="AN18" s="34"/>
      <c r="AP18" s="35"/>
      <c r="AQ18" s="33" t="str">
        <f t="shared" si="1"/>
        <v/>
      </c>
      <c r="AR18" s="33" t="str">
        <f t="shared" si="3"/>
        <v/>
      </c>
      <c r="AS18" s="33"/>
      <c r="AT18" s="34"/>
      <c r="AV18" s="35"/>
      <c r="AZ18" s="36"/>
      <c r="BE18" s="30">
        <v>45139</v>
      </c>
      <c r="BF18" s="30">
        <f t="shared" si="4"/>
        <v>45169</v>
      </c>
      <c r="BG18" s="31">
        <f t="shared" si="5"/>
        <v>0</v>
      </c>
      <c r="BH18" s="31">
        <f t="shared" si="6"/>
        <v>1200</v>
      </c>
    </row>
    <row r="19" spans="2:60" ht="15.75" customHeight="1">
      <c r="B19" s="14"/>
      <c r="C19" s="15"/>
      <c r="D19" s="16"/>
      <c r="E19" s="14"/>
      <c r="F19" s="14"/>
      <c r="G19" s="14"/>
      <c r="H19" s="31"/>
      <c r="I19" s="31"/>
      <c r="J19" s="31"/>
      <c r="K19" s="31"/>
      <c r="L19" s="31"/>
      <c r="AI19" s="14">
        <v>10</v>
      </c>
      <c r="AJ19" s="35"/>
      <c r="AK19" s="33" t="str">
        <f t="shared" si="0"/>
        <v/>
      </c>
      <c r="AL19" s="33" t="str">
        <f t="shared" si="2"/>
        <v/>
      </c>
      <c r="AM19" s="33"/>
      <c r="AN19" s="34"/>
      <c r="AP19" s="35"/>
      <c r="AQ19" s="33" t="str">
        <f t="shared" si="1"/>
        <v/>
      </c>
      <c r="AR19" s="33" t="str">
        <f t="shared" si="3"/>
        <v/>
      </c>
      <c r="AS19" s="33"/>
      <c r="AT19" s="34"/>
      <c r="AV19" s="35"/>
      <c r="AZ19" s="36"/>
      <c r="BE19" s="30">
        <v>45170</v>
      </c>
      <c r="BF19" s="30">
        <f t="shared" si="4"/>
        <v>45199</v>
      </c>
      <c r="BG19" s="31">
        <f t="shared" si="5"/>
        <v>0</v>
      </c>
      <c r="BH19" s="31">
        <f t="shared" si="6"/>
        <v>1200</v>
      </c>
    </row>
    <row r="20" spans="2:60" ht="15.75" customHeight="1">
      <c r="B20" s="14"/>
      <c r="C20" s="15"/>
      <c r="D20" s="16"/>
      <c r="E20" s="14"/>
      <c r="F20" s="14"/>
      <c r="G20" s="14"/>
      <c r="H20" s="31"/>
      <c r="I20" s="31"/>
      <c r="J20" s="31"/>
      <c r="K20" s="31"/>
      <c r="L20" s="31"/>
      <c r="AI20" s="14">
        <v>11</v>
      </c>
      <c r="AJ20" s="35"/>
      <c r="AK20" s="33" t="str">
        <f t="shared" si="0"/>
        <v/>
      </c>
      <c r="AL20" s="33" t="str">
        <f t="shared" si="2"/>
        <v/>
      </c>
      <c r="AM20" s="33"/>
      <c r="AN20" s="34"/>
      <c r="AP20" s="35"/>
      <c r="AQ20" s="33" t="str">
        <f t="shared" si="1"/>
        <v/>
      </c>
      <c r="AR20" s="33" t="str">
        <f t="shared" si="3"/>
        <v/>
      </c>
      <c r="AS20" s="33"/>
      <c r="AT20" s="34"/>
      <c r="AV20" s="35"/>
      <c r="AZ20" s="36"/>
      <c r="BE20" s="30">
        <v>45200</v>
      </c>
      <c r="BF20" s="30">
        <f t="shared" si="4"/>
        <v>45230</v>
      </c>
      <c r="BG20" s="31">
        <f t="shared" si="5"/>
        <v>0</v>
      </c>
      <c r="BH20" s="31">
        <f t="shared" si="6"/>
        <v>1200</v>
      </c>
    </row>
    <row r="21" spans="2:60" ht="15.75" customHeight="1">
      <c r="AI21" s="14">
        <v>12</v>
      </c>
      <c r="AJ21" s="35"/>
      <c r="AK21" s="33" t="str">
        <f t="shared" si="0"/>
        <v/>
      </c>
      <c r="AL21" s="33" t="str">
        <f t="shared" si="2"/>
        <v/>
      </c>
      <c r="AM21" s="33"/>
      <c r="AN21" s="34"/>
      <c r="AP21" s="35"/>
      <c r="AQ21" s="33" t="str">
        <f t="shared" si="1"/>
        <v/>
      </c>
      <c r="AR21" s="33" t="str">
        <f t="shared" si="3"/>
        <v/>
      </c>
      <c r="AS21" s="33"/>
      <c r="AT21" s="34"/>
      <c r="AV21" s="35"/>
      <c r="AZ21" s="36"/>
      <c r="BE21" s="30">
        <v>45231</v>
      </c>
      <c r="BF21" s="30">
        <f t="shared" si="4"/>
        <v>45260</v>
      </c>
      <c r="BG21" s="31">
        <f t="shared" si="5"/>
        <v>0</v>
      </c>
      <c r="BH21" s="31">
        <f t="shared" si="6"/>
        <v>1200</v>
      </c>
    </row>
    <row r="22" spans="2:60" ht="15.75" customHeight="1">
      <c r="AI22" s="14">
        <v>13</v>
      </c>
      <c r="AJ22" s="35"/>
      <c r="AK22" s="33" t="str">
        <f t="shared" si="0"/>
        <v/>
      </c>
      <c r="AL22" s="33" t="str">
        <f t="shared" si="2"/>
        <v/>
      </c>
      <c r="AM22" s="33"/>
      <c r="AN22" s="34"/>
      <c r="AP22" s="35"/>
      <c r="AQ22" s="33" t="str">
        <f t="shared" si="1"/>
        <v/>
      </c>
      <c r="AR22" s="33" t="str">
        <f t="shared" si="3"/>
        <v/>
      </c>
      <c r="AS22" s="33"/>
      <c r="AT22" s="34"/>
      <c r="AV22" s="35"/>
      <c r="AZ22" s="36"/>
      <c r="BE22" s="30">
        <v>45261</v>
      </c>
      <c r="BF22" s="30">
        <f t="shared" si="4"/>
        <v>45291</v>
      </c>
      <c r="BG22" s="31">
        <f t="shared" si="5"/>
        <v>0</v>
      </c>
      <c r="BH22" s="31">
        <f t="shared" si="6"/>
        <v>1200</v>
      </c>
    </row>
    <row r="23" spans="2:60" ht="15.75" customHeight="1">
      <c r="AI23" s="14">
        <v>14</v>
      </c>
      <c r="AJ23" s="35"/>
      <c r="AK23" s="33" t="str">
        <f t="shared" si="0"/>
        <v/>
      </c>
      <c r="AL23" s="33" t="str">
        <f t="shared" si="2"/>
        <v/>
      </c>
      <c r="AM23" s="33"/>
      <c r="AN23" s="34"/>
      <c r="AP23" s="35"/>
      <c r="AQ23" s="33" t="str">
        <f t="shared" si="1"/>
        <v/>
      </c>
      <c r="AR23" s="33" t="str">
        <f t="shared" si="3"/>
        <v/>
      </c>
      <c r="AS23" s="33"/>
      <c r="AT23" s="34"/>
      <c r="AV23" s="35"/>
      <c r="AZ23" s="36"/>
    </row>
    <row r="24" spans="2:60" ht="15.75" customHeight="1">
      <c r="AI24" s="14">
        <v>15</v>
      </c>
      <c r="AJ24" s="35"/>
      <c r="AK24" s="33" t="str">
        <f t="shared" si="0"/>
        <v/>
      </c>
      <c r="AL24" s="33" t="str">
        <f t="shared" si="2"/>
        <v/>
      </c>
      <c r="AM24" s="33"/>
      <c r="AN24" s="34"/>
      <c r="AP24" s="35"/>
      <c r="AQ24" s="33" t="str">
        <f t="shared" si="1"/>
        <v/>
      </c>
      <c r="AR24" s="33" t="str">
        <f t="shared" si="3"/>
        <v/>
      </c>
      <c r="AS24" s="33"/>
      <c r="AT24" s="34"/>
      <c r="AV24" s="35"/>
      <c r="AZ24" s="36"/>
    </row>
    <row r="25" spans="2:60" ht="15.75" customHeight="1">
      <c r="AI25" s="14">
        <v>16</v>
      </c>
      <c r="AJ25" s="35"/>
      <c r="AK25" s="33" t="str">
        <f t="shared" si="0"/>
        <v/>
      </c>
      <c r="AL25" s="33" t="str">
        <f t="shared" si="2"/>
        <v/>
      </c>
      <c r="AM25" s="33"/>
      <c r="AN25" s="34"/>
      <c r="AP25" s="35"/>
      <c r="AQ25" s="33" t="str">
        <f t="shared" si="1"/>
        <v/>
      </c>
      <c r="AR25" s="33" t="str">
        <f t="shared" si="3"/>
        <v/>
      </c>
      <c r="AS25" s="33"/>
      <c r="AT25" s="34"/>
      <c r="AV25" s="35"/>
      <c r="AZ25" s="36"/>
    </row>
    <row r="26" spans="2:60" ht="15.75" customHeight="1">
      <c r="AI26" s="14">
        <v>17</v>
      </c>
      <c r="AJ26" s="35"/>
      <c r="AK26" s="33" t="str">
        <f t="shared" si="0"/>
        <v/>
      </c>
      <c r="AL26" s="33" t="str">
        <f t="shared" si="2"/>
        <v/>
      </c>
      <c r="AM26" s="33"/>
      <c r="AN26" s="34"/>
      <c r="AP26" s="35"/>
      <c r="AQ26" s="33" t="str">
        <f t="shared" si="1"/>
        <v/>
      </c>
      <c r="AR26" s="33" t="str">
        <f t="shared" si="3"/>
        <v/>
      </c>
      <c r="AS26" s="33"/>
      <c r="AT26" s="34"/>
      <c r="AV26" s="35"/>
      <c r="AZ26" s="36"/>
    </row>
    <row r="27" spans="2:60" ht="15.75" customHeight="1">
      <c r="AI27" s="14">
        <v>18</v>
      </c>
      <c r="AJ27" s="35"/>
      <c r="AK27" s="33" t="str">
        <f t="shared" si="0"/>
        <v/>
      </c>
      <c r="AL27" s="33" t="str">
        <f t="shared" si="2"/>
        <v/>
      </c>
      <c r="AM27" s="33"/>
      <c r="AN27" s="34"/>
      <c r="AP27" s="35"/>
      <c r="AQ27" s="33" t="str">
        <f t="shared" si="1"/>
        <v/>
      </c>
      <c r="AR27" s="33" t="str">
        <f t="shared" si="3"/>
        <v/>
      </c>
      <c r="AS27" s="33"/>
      <c r="AT27" s="34"/>
      <c r="AV27" s="35"/>
      <c r="AZ27" s="36"/>
    </row>
    <row r="28" spans="2:60" ht="15.75" customHeight="1">
      <c r="AI28" s="14">
        <v>19</v>
      </c>
      <c r="AJ28" s="35"/>
      <c r="AK28" s="33" t="str">
        <f t="shared" si="0"/>
        <v/>
      </c>
      <c r="AL28" s="33" t="str">
        <f t="shared" si="2"/>
        <v/>
      </c>
      <c r="AM28" s="33"/>
      <c r="AN28" s="34"/>
      <c r="AP28" s="35"/>
      <c r="AQ28" s="33" t="str">
        <f t="shared" si="1"/>
        <v/>
      </c>
      <c r="AR28" s="33" t="str">
        <f t="shared" si="3"/>
        <v/>
      </c>
      <c r="AS28" s="33"/>
      <c r="AT28" s="34"/>
      <c r="AV28" s="35"/>
      <c r="AZ28" s="36"/>
    </row>
    <row r="29" spans="2:60" ht="15.75" customHeight="1">
      <c r="AI29" s="14">
        <v>20</v>
      </c>
      <c r="AJ29" s="37"/>
      <c r="AK29" s="33" t="str">
        <f t="shared" si="0"/>
        <v/>
      </c>
      <c r="AL29" s="33" t="str">
        <f t="shared" si="2"/>
        <v/>
      </c>
      <c r="AM29" s="33"/>
      <c r="AN29" s="34"/>
      <c r="AP29" s="37"/>
      <c r="AQ29" s="33" t="str">
        <f t="shared" si="1"/>
        <v/>
      </c>
      <c r="AR29" s="33" t="str">
        <f t="shared" si="3"/>
        <v/>
      </c>
      <c r="AS29" s="33"/>
      <c r="AT29" s="34"/>
      <c r="AV29" s="37"/>
      <c r="AW29" s="38"/>
      <c r="AX29" s="38"/>
      <c r="AY29" s="38"/>
      <c r="AZ29" s="39"/>
    </row>
    <row r="30" spans="2:60" ht="15.75" customHeight="1">
      <c r="AI30" s="14">
        <v>21</v>
      </c>
      <c r="AK30" s="33" t="str">
        <f t="shared" si="0"/>
        <v/>
      </c>
      <c r="AL30" s="33" t="str">
        <f t="shared" si="2"/>
        <v/>
      </c>
      <c r="AQ30" s="33" t="str">
        <f t="shared" si="1"/>
        <v/>
      </c>
      <c r="AR30" s="33" t="str">
        <f t="shared" si="3"/>
        <v/>
      </c>
    </row>
    <row r="31" spans="2:60" ht="13.2">
      <c r="AI31" s="14">
        <v>22</v>
      </c>
      <c r="AK31" s="33" t="str">
        <f t="shared" si="0"/>
        <v/>
      </c>
      <c r="AL31" s="33" t="str">
        <f t="shared" si="2"/>
        <v/>
      </c>
      <c r="AQ31" s="33" t="str">
        <f t="shared" si="1"/>
        <v/>
      </c>
      <c r="AR31" s="33" t="str">
        <f t="shared" si="3"/>
        <v/>
      </c>
    </row>
    <row r="32" spans="2:60" ht="13.2">
      <c r="AI32" s="14">
        <v>23</v>
      </c>
      <c r="AK32" s="33" t="str">
        <f t="shared" si="0"/>
        <v/>
      </c>
      <c r="AL32" s="33" t="str">
        <f t="shared" si="2"/>
        <v/>
      </c>
      <c r="AQ32" s="33" t="str">
        <f t="shared" si="1"/>
        <v/>
      </c>
      <c r="AR32" s="33" t="str">
        <f t="shared" si="3"/>
        <v/>
      </c>
    </row>
    <row r="33" spans="35:60" ht="13.2">
      <c r="AI33" s="14">
        <v>24</v>
      </c>
      <c r="AK33" s="33" t="str">
        <f t="shared" si="0"/>
        <v/>
      </c>
      <c r="AL33" s="33" t="str">
        <f t="shared" si="2"/>
        <v/>
      </c>
      <c r="AQ33" s="33" t="str">
        <f t="shared" si="1"/>
        <v/>
      </c>
      <c r="AR33" s="33" t="str">
        <f t="shared" si="3"/>
        <v/>
      </c>
    </row>
    <row r="34" spans="35:60" ht="13.2">
      <c r="AI34" s="14">
        <v>25</v>
      </c>
      <c r="AK34" s="33" t="str">
        <f t="shared" si="0"/>
        <v/>
      </c>
      <c r="AL34" s="33" t="str">
        <f t="shared" si="2"/>
        <v/>
      </c>
      <c r="AQ34" s="33" t="str">
        <f t="shared" si="1"/>
        <v/>
      </c>
      <c r="AR34" s="33" t="str">
        <f t="shared" si="3"/>
        <v/>
      </c>
    </row>
    <row r="35" spans="35:60" ht="13.2">
      <c r="AI35" s="14">
        <v>26</v>
      </c>
      <c r="AK35" s="33" t="str">
        <f t="shared" si="0"/>
        <v/>
      </c>
      <c r="AL35" s="33" t="str">
        <f t="shared" si="2"/>
        <v/>
      </c>
      <c r="AQ35" s="33" t="str">
        <f t="shared" si="1"/>
        <v/>
      </c>
      <c r="AR35" s="33" t="str">
        <f t="shared" si="3"/>
        <v/>
      </c>
    </row>
    <row r="36" spans="35:60" ht="13.2">
      <c r="AI36" s="14">
        <v>27</v>
      </c>
      <c r="AK36" s="33" t="str">
        <f t="shared" si="0"/>
        <v/>
      </c>
      <c r="AL36" s="33" t="str">
        <f t="shared" si="2"/>
        <v/>
      </c>
      <c r="AQ36" s="33" t="str">
        <f t="shared" si="1"/>
        <v/>
      </c>
      <c r="AR36" s="33" t="str">
        <f t="shared" si="3"/>
        <v/>
      </c>
    </row>
    <row r="37" spans="35:60" ht="13.2">
      <c r="AI37" s="14">
        <v>28</v>
      </c>
      <c r="AK37" s="33" t="str">
        <f t="shared" si="0"/>
        <v/>
      </c>
      <c r="AL37" s="33" t="str">
        <f t="shared" si="2"/>
        <v/>
      </c>
      <c r="AQ37" s="33" t="str">
        <f t="shared" si="1"/>
        <v/>
      </c>
      <c r="AR37" s="33" t="str">
        <f t="shared" si="3"/>
        <v/>
      </c>
      <c r="AV37" s="14" t="s">
        <v>49</v>
      </c>
      <c r="AW37" s="14" t="s">
        <v>49</v>
      </c>
      <c r="AX37" s="14" t="s">
        <v>49</v>
      </c>
      <c r="AY37" s="14"/>
      <c r="AZ37" s="14"/>
    </row>
    <row r="38" spans="35:60" ht="13.2">
      <c r="AI38" s="14">
        <v>29</v>
      </c>
      <c r="AK38" s="33" t="str">
        <f t="shared" si="0"/>
        <v/>
      </c>
      <c r="AL38" s="33" t="str">
        <f t="shared" si="2"/>
        <v/>
      </c>
      <c r="AP38" s="32"/>
      <c r="AQ38" s="33" t="str">
        <f t="shared" si="1"/>
        <v/>
      </c>
      <c r="AR38" s="33" t="str">
        <f t="shared" si="3"/>
        <v/>
      </c>
      <c r="AS38" s="33"/>
      <c r="AT38" s="34"/>
      <c r="AV38" s="32"/>
      <c r="AW38" s="33" t="s">
        <v>49</v>
      </c>
      <c r="AX38" s="33" t="s">
        <v>49</v>
      </c>
      <c r="AY38" s="33"/>
      <c r="AZ38" s="34"/>
      <c r="BE38" s="14" cm="1">
        <f t="array" ref="BE38:BE50">_xlfn._xlws.FILTER($AM$61:$AQ$73,$AM$61:$AQ$61=$AJ$1)</f>
        <v>2023</v>
      </c>
      <c r="BF38" s="14" t="s">
        <v>81</v>
      </c>
      <c r="BG38" s="14" t="s">
        <v>74</v>
      </c>
      <c r="BH38" s="14" t="s">
        <v>75</v>
      </c>
    </row>
    <row r="39" spans="35:60" ht="13.2">
      <c r="AI39" s="14">
        <v>30</v>
      </c>
      <c r="AK39" s="33" t="str">
        <f t="shared" si="0"/>
        <v/>
      </c>
      <c r="AL39" s="33" t="str">
        <f t="shared" si="2"/>
        <v/>
      </c>
      <c r="AP39" s="35"/>
      <c r="AQ39" s="33" t="str">
        <f t="shared" si="1"/>
        <v/>
      </c>
      <c r="AR39" s="33" t="str">
        <f t="shared" si="3"/>
        <v/>
      </c>
      <c r="AS39" s="33"/>
      <c r="AT39" s="34"/>
      <c r="AV39" s="35"/>
      <c r="AW39" s="14" t="s">
        <v>49</v>
      </c>
      <c r="AX39" s="14" t="s">
        <v>49</v>
      </c>
      <c r="AY39" s="14"/>
      <c r="AZ39" s="36"/>
      <c r="BE39" s="30">
        <v>44927</v>
      </c>
      <c r="BF39" s="30">
        <f t="shared" ref="BF39:BF50" si="7">EOMONTH(BE39,0)</f>
        <v>44957</v>
      </c>
      <c r="BG39" s="31">
        <f t="shared" ref="BG39:BG50" si="8">SUMIFS($AD$9:$AD1003,$Y$9:$Y1003,$BF39)</f>
        <v>0</v>
      </c>
      <c r="BH39" s="31">
        <f t="shared" ref="BH39:BH50" si="9">INDEX($AM$76:$AN$135,MATCH($BF39,$AM$76:$AM$135,0),2)</f>
        <v>1000</v>
      </c>
    </row>
    <row r="40" spans="35:60" ht="13.2">
      <c r="AI40" s="14">
        <v>31</v>
      </c>
      <c r="AK40" s="33" t="str">
        <f t="shared" si="0"/>
        <v/>
      </c>
      <c r="AL40" s="33" t="str">
        <f t="shared" si="2"/>
        <v/>
      </c>
      <c r="AP40" s="35"/>
      <c r="AQ40" s="33" t="str">
        <f t="shared" si="1"/>
        <v/>
      </c>
      <c r="AR40" s="33" t="str">
        <f t="shared" si="3"/>
        <v/>
      </c>
      <c r="AS40" s="33"/>
      <c r="AT40" s="34"/>
      <c r="AV40" s="35"/>
      <c r="AW40" s="14" t="s">
        <v>49</v>
      </c>
      <c r="AX40" s="14" t="s">
        <v>49</v>
      </c>
      <c r="AY40" s="14"/>
      <c r="AZ40" s="36"/>
      <c r="BE40" s="30">
        <v>44958</v>
      </c>
      <c r="BF40" s="30">
        <f t="shared" si="7"/>
        <v>44985</v>
      </c>
      <c r="BG40" s="31">
        <f t="shared" si="8"/>
        <v>0</v>
      </c>
      <c r="BH40" s="31">
        <f t="shared" si="9"/>
        <v>1000</v>
      </c>
    </row>
    <row r="41" spans="35:60" ht="13.2">
      <c r="AI41" s="14">
        <v>32</v>
      </c>
      <c r="AK41" s="33" t="str">
        <f t="shared" si="0"/>
        <v/>
      </c>
      <c r="AL41" s="33" t="str">
        <f t="shared" si="2"/>
        <v/>
      </c>
      <c r="AP41" s="35"/>
      <c r="AQ41" s="33" t="str">
        <f t="shared" si="1"/>
        <v/>
      </c>
      <c r="AR41" s="33" t="str">
        <f t="shared" si="3"/>
        <v/>
      </c>
      <c r="AS41" s="33"/>
      <c r="AT41" s="34"/>
      <c r="AV41" s="35"/>
      <c r="AW41" s="14" t="s">
        <v>49</v>
      </c>
      <c r="AX41" s="14" t="s">
        <v>49</v>
      </c>
      <c r="AY41" s="14"/>
      <c r="AZ41" s="36"/>
      <c r="BE41" s="30">
        <v>44986</v>
      </c>
      <c r="BF41" s="30">
        <f t="shared" si="7"/>
        <v>45016</v>
      </c>
      <c r="BG41" s="31">
        <f t="shared" si="8"/>
        <v>0</v>
      </c>
      <c r="BH41" s="31">
        <f t="shared" si="9"/>
        <v>1000</v>
      </c>
    </row>
    <row r="42" spans="35:60" ht="13.2">
      <c r="AI42" s="14">
        <v>33</v>
      </c>
      <c r="AK42" s="33" t="str">
        <f t="shared" si="0"/>
        <v/>
      </c>
      <c r="AL42" s="33" t="str">
        <f t="shared" si="2"/>
        <v/>
      </c>
      <c r="AP42" s="35"/>
      <c r="AQ42" s="33" t="str">
        <f t="shared" si="1"/>
        <v/>
      </c>
      <c r="AR42" s="33" t="str">
        <f t="shared" si="3"/>
        <v/>
      </c>
      <c r="AS42" s="33"/>
      <c r="AT42" s="34"/>
      <c r="AV42" s="35"/>
      <c r="AW42" s="14" t="s">
        <v>49</v>
      </c>
      <c r="AX42" s="14" t="s">
        <v>49</v>
      </c>
      <c r="AY42" s="14"/>
      <c r="AZ42" s="36"/>
      <c r="BE42" s="30">
        <v>45017</v>
      </c>
      <c r="BF42" s="30">
        <f t="shared" si="7"/>
        <v>45046</v>
      </c>
      <c r="BG42" s="31">
        <f t="shared" si="8"/>
        <v>0</v>
      </c>
      <c r="BH42" s="31">
        <f t="shared" si="9"/>
        <v>1000</v>
      </c>
    </row>
    <row r="43" spans="35:60" ht="13.2">
      <c r="AI43" s="14">
        <v>34</v>
      </c>
      <c r="AK43" s="33" t="str">
        <f t="shared" si="0"/>
        <v/>
      </c>
      <c r="AL43" s="33" t="str">
        <f t="shared" si="2"/>
        <v/>
      </c>
      <c r="AP43" s="35"/>
      <c r="AQ43" s="33" t="str">
        <f t="shared" si="1"/>
        <v/>
      </c>
      <c r="AR43" s="33" t="str">
        <f t="shared" si="3"/>
        <v/>
      </c>
      <c r="AS43" s="33"/>
      <c r="AT43" s="34"/>
      <c r="AV43" s="35"/>
      <c r="AW43" s="14" t="s">
        <v>49</v>
      </c>
      <c r="AX43" s="14" t="s">
        <v>49</v>
      </c>
      <c r="AY43" s="14"/>
      <c r="AZ43" s="36"/>
      <c r="BE43" s="30">
        <v>45047</v>
      </c>
      <c r="BF43" s="30">
        <f t="shared" si="7"/>
        <v>45077</v>
      </c>
      <c r="BG43" s="31">
        <f t="shared" si="8"/>
        <v>0</v>
      </c>
      <c r="BH43" s="31">
        <f t="shared" si="9"/>
        <v>1000</v>
      </c>
    </row>
    <row r="44" spans="35:60" ht="13.2">
      <c r="AI44" s="14">
        <v>35</v>
      </c>
      <c r="AK44" s="33" t="str">
        <f t="shared" si="0"/>
        <v/>
      </c>
      <c r="AL44" s="33" t="str">
        <f t="shared" si="2"/>
        <v/>
      </c>
      <c r="AP44" s="35"/>
      <c r="AQ44" s="33" t="str">
        <f t="shared" si="1"/>
        <v/>
      </c>
      <c r="AR44" s="33" t="str">
        <f t="shared" si="3"/>
        <v/>
      </c>
      <c r="AS44" s="33"/>
      <c r="AT44" s="34"/>
      <c r="AV44" s="35"/>
      <c r="AW44" s="14" t="s">
        <v>49</v>
      </c>
      <c r="AX44" s="14" t="s">
        <v>49</v>
      </c>
      <c r="AY44" s="14"/>
      <c r="AZ44" s="36"/>
      <c r="BE44" s="30">
        <v>45078</v>
      </c>
      <c r="BF44" s="30">
        <f t="shared" si="7"/>
        <v>45107</v>
      </c>
      <c r="BG44" s="31">
        <f t="shared" si="8"/>
        <v>0</v>
      </c>
      <c r="BH44" s="31">
        <f t="shared" si="9"/>
        <v>1000</v>
      </c>
    </row>
    <row r="45" spans="35:60" ht="13.2">
      <c r="AI45" s="14">
        <v>36</v>
      </c>
      <c r="AK45" s="33" t="str">
        <f t="shared" si="0"/>
        <v/>
      </c>
      <c r="AL45" s="33" t="str">
        <f t="shared" si="2"/>
        <v/>
      </c>
      <c r="AP45" s="35"/>
      <c r="AQ45" s="33" t="str">
        <f t="shared" si="1"/>
        <v/>
      </c>
      <c r="AR45" s="33" t="str">
        <f t="shared" si="3"/>
        <v/>
      </c>
      <c r="AS45" s="33"/>
      <c r="AT45" s="34"/>
      <c r="AV45" s="35"/>
      <c r="AW45" s="14" t="s">
        <v>49</v>
      </c>
      <c r="AX45" s="14" t="s">
        <v>49</v>
      </c>
      <c r="AY45" s="14"/>
      <c r="AZ45" s="36"/>
      <c r="BE45" s="30">
        <v>45108</v>
      </c>
      <c r="BF45" s="30">
        <f t="shared" si="7"/>
        <v>45138</v>
      </c>
      <c r="BG45" s="31">
        <f t="shared" si="8"/>
        <v>0</v>
      </c>
      <c r="BH45" s="31">
        <f t="shared" si="9"/>
        <v>1000</v>
      </c>
    </row>
    <row r="46" spans="35:60" ht="13.2">
      <c r="AI46" s="14">
        <v>37</v>
      </c>
      <c r="AK46" s="33" t="str">
        <f t="shared" si="0"/>
        <v/>
      </c>
      <c r="AL46" s="33" t="str">
        <f t="shared" si="2"/>
        <v/>
      </c>
      <c r="AP46" s="35"/>
      <c r="AQ46" s="33" t="str">
        <f t="shared" si="1"/>
        <v/>
      </c>
      <c r="AR46" s="33" t="str">
        <f t="shared" si="3"/>
        <v/>
      </c>
      <c r="AS46" s="33"/>
      <c r="AT46" s="34"/>
      <c r="AV46" s="35"/>
      <c r="AW46" s="14" t="s">
        <v>49</v>
      </c>
      <c r="AX46" s="14" t="s">
        <v>49</v>
      </c>
      <c r="AY46" s="14"/>
      <c r="AZ46" s="36"/>
      <c r="BE46" s="30">
        <v>45139</v>
      </c>
      <c r="BF46" s="30">
        <f t="shared" si="7"/>
        <v>45169</v>
      </c>
      <c r="BG46" s="31">
        <f t="shared" si="8"/>
        <v>0</v>
      </c>
      <c r="BH46" s="31">
        <f t="shared" si="9"/>
        <v>1000</v>
      </c>
    </row>
    <row r="47" spans="35:60" ht="13.2">
      <c r="AI47" s="14">
        <v>38</v>
      </c>
      <c r="AK47" s="33" t="str">
        <f t="shared" si="0"/>
        <v/>
      </c>
      <c r="AL47" s="33" t="str">
        <f t="shared" si="2"/>
        <v/>
      </c>
      <c r="AP47" s="35"/>
      <c r="AQ47" s="33" t="str">
        <f t="shared" si="1"/>
        <v/>
      </c>
      <c r="AR47" s="33" t="str">
        <f t="shared" si="3"/>
        <v/>
      </c>
      <c r="AS47" s="33" t="str">
        <f>IF(AR47="","", SUMIFS('ExpenseTracker Backend'!$N$5:$N1003,'ExpenseTracker Backend'!$E$5:$E1003,$AP47,'ExpenseTracker Backend'!$A$5:$A1003,$AJ$1))</f>
        <v/>
      </c>
      <c r="AT47" s="34" t="str">
        <f>IF(AS47="","", SUMIFS('ExpenseTracker Backend'!$O$5:$O1003,'ExpenseTracker Backend'!$E$5:$E1003,$AP47,'ExpenseTracker Backend'!$A$5:$A1003,$AJ$1))</f>
        <v/>
      </c>
      <c r="AV47" s="35"/>
      <c r="AW47" s="14" t="s">
        <v>49</v>
      </c>
      <c r="AX47" s="14" t="s">
        <v>49</v>
      </c>
      <c r="AY47" s="14" t="s">
        <v>49</v>
      </c>
      <c r="AZ47" s="36" t="s">
        <v>49</v>
      </c>
      <c r="BE47" s="30">
        <v>45170</v>
      </c>
      <c r="BF47" s="30">
        <f t="shared" si="7"/>
        <v>45199</v>
      </c>
      <c r="BG47" s="31">
        <f t="shared" si="8"/>
        <v>0</v>
      </c>
      <c r="BH47" s="31">
        <f t="shared" si="9"/>
        <v>1000</v>
      </c>
    </row>
    <row r="48" spans="35:60" ht="13.2">
      <c r="AI48" s="14">
        <v>39</v>
      </c>
      <c r="AK48" s="33" t="str">
        <f t="shared" si="0"/>
        <v/>
      </c>
      <c r="AL48" s="33" t="str">
        <f t="shared" si="2"/>
        <v/>
      </c>
      <c r="AP48" s="35"/>
      <c r="AQ48" s="33" t="str">
        <f t="shared" si="1"/>
        <v/>
      </c>
      <c r="AR48" s="33" t="str">
        <f t="shared" si="3"/>
        <v/>
      </c>
      <c r="AS48" s="33" t="str">
        <f>IF(AR48="","", SUMIFS('ExpenseTracker Backend'!$N$5:$N1003,'ExpenseTracker Backend'!$E$5:$E1003,$AP48,'ExpenseTracker Backend'!$A$5:$A1003,$AJ$1))</f>
        <v/>
      </c>
      <c r="AT48" s="34" t="str">
        <f>IF(AS48="","", SUMIFS('ExpenseTracker Backend'!$O$5:$O1003,'ExpenseTracker Backend'!$E$5:$E1003,$AP48,'ExpenseTracker Backend'!$A$5:$A1003,$AJ$1))</f>
        <v/>
      </c>
      <c r="AV48" s="35"/>
      <c r="AW48" s="14" t="s">
        <v>49</v>
      </c>
      <c r="AX48" s="14" t="s">
        <v>49</v>
      </c>
      <c r="AY48" s="14" t="s">
        <v>49</v>
      </c>
      <c r="AZ48" s="36" t="s">
        <v>49</v>
      </c>
      <c r="BE48" s="30">
        <v>45200</v>
      </c>
      <c r="BF48" s="30">
        <f t="shared" si="7"/>
        <v>45230</v>
      </c>
      <c r="BG48" s="31">
        <f t="shared" si="8"/>
        <v>0</v>
      </c>
      <c r="BH48" s="31">
        <f t="shared" si="9"/>
        <v>1000</v>
      </c>
    </row>
    <row r="49" spans="35:60" ht="13.2">
      <c r="AI49" s="14">
        <v>40</v>
      </c>
      <c r="AK49" s="33" t="str">
        <f t="shared" si="0"/>
        <v/>
      </c>
      <c r="AL49" s="33" t="str">
        <f t="shared" si="2"/>
        <v/>
      </c>
      <c r="AP49" s="35"/>
      <c r="AQ49" s="33" t="str">
        <f t="shared" si="1"/>
        <v/>
      </c>
      <c r="AR49" s="33" t="str">
        <f t="shared" si="3"/>
        <v/>
      </c>
      <c r="AS49" s="33" t="str">
        <f>IF(AR49="","", SUMIFS('ExpenseTracker Backend'!$N$5:$N1003,'ExpenseTracker Backend'!$E$5:$E1003,$AP49,'ExpenseTracker Backend'!$A$5:$A1003,$AJ$1))</f>
        <v/>
      </c>
      <c r="AT49" s="34" t="str">
        <f>IF(AS49="","", SUMIFS('ExpenseTracker Backend'!$O$5:$O1003,'ExpenseTracker Backend'!$E$5:$E1003,$AP49,'ExpenseTracker Backend'!$A$5:$A1003,$AJ$1))</f>
        <v/>
      </c>
      <c r="AV49" s="35"/>
      <c r="AW49" s="14" t="s">
        <v>49</v>
      </c>
      <c r="AX49" s="14" t="s">
        <v>49</v>
      </c>
      <c r="AY49" s="14" t="s">
        <v>49</v>
      </c>
      <c r="AZ49" s="36" t="s">
        <v>49</v>
      </c>
      <c r="BE49" s="30">
        <v>45231</v>
      </c>
      <c r="BF49" s="30">
        <f t="shared" si="7"/>
        <v>45260</v>
      </c>
      <c r="BG49" s="31">
        <f t="shared" si="8"/>
        <v>0</v>
      </c>
      <c r="BH49" s="31">
        <f t="shared" si="9"/>
        <v>1000</v>
      </c>
    </row>
    <row r="50" spans="35:60" ht="13.2">
      <c r="AI50" s="14">
        <v>41</v>
      </c>
      <c r="AK50" s="33" t="str">
        <f t="shared" si="0"/>
        <v/>
      </c>
      <c r="AL50" s="33" t="str">
        <f t="shared" si="2"/>
        <v/>
      </c>
      <c r="AP50" s="35"/>
      <c r="AQ50" s="33" t="str">
        <f t="shared" si="1"/>
        <v/>
      </c>
      <c r="AR50" s="33" t="str">
        <f t="shared" si="3"/>
        <v/>
      </c>
      <c r="AS50" s="33" t="str">
        <f>IF(AR50="","", SUMIFS('ExpenseTracker Backend'!$N$5:$N1003,'ExpenseTracker Backend'!$E$5:$E1003,$AP50,'ExpenseTracker Backend'!$A$5:$A1003,$AJ$1))</f>
        <v/>
      </c>
      <c r="AT50" s="34" t="str">
        <f>IF(AS50="","", SUMIFS('ExpenseTracker Backend'!$O$5:$O1003,'ExpenseTracker Backend'!$E$5:$E1003,$AP50,'ExpenseTracker Backend'!$A$5:$A1003,$AJ$1))</f>
        <v/>
      </c>
      <c r="AV50" s="35"/>
      <c r="AW50" s="14" t="s">
        <v>49</v>
      </c>
      <c r="AX50" s="14" t="s">
        <v>49</v>
      </c>
      <c r="AY50" s="14" t="s">
        <v>49</v>
      </c>
      <c r="AZ50" s="36" t="s">
        <v>49</v>
      </c>
      <c r="BE50" s="30">
        <v>45261</v>
      </c>
      <c r="BF50" s="30">
        <f t="shared" si="7"/>
        <v>45291</v>
      </c>
      <c r="BG50" s="31">
        <f t="shared" si="8"/>
        <v>0</v>
      </c>
      <c r="BH50" s="31">
        <f t="shared" si="9"/>
        <v>1000</v>
      </c>
    </row>
    <row r="51" spans="35:60" ht="13.2">
      <c r="AI51" s="14">
        <v>42</v>
      </c>
      <c r="AK51" s="33" t="str">
        <f t="shared" si="0"/>
        <v/>
      </c>
      <c r="AL51" s="33" t="str">
        <f t="shared" si="2"/>
        <v/>
      </c>
      <c r="AP51" s="35"/>
      <c r="AQ51" s="33" t="str">
        <f t="shared" si="1"/>
        <v/>
      </c>
      <c r="AR51" s="33" t="str">
        <f t="shared" si="3"/>
        <v/>
      </c>
      <c r="AS51" s="33" t="str">
        <f>IF(AR51="","", SUMIFS('ExpenseTracker Backend'!$N$5:$N1003,'ExpenseTracker Backend'!$E$5:$E1003,$AP51,'ExpenseTracker Backend'!$A$5:$A1003,$AJ$1))</f>
        <v/>
      </c>
      <c r="AT51" s="34" t="str">
        <f>IF(AS51="","", SUMIFS('ExpenseTracker Backend'!$O$5:$O1003,'ExpenseTracker Backend'!$E$5:$E1003,$AP51,'ExpenseTracker Backend'!$A$5:$A1003,$AJ$1))</f>
        <v/>
      </c>
      <c r="AV51" s="35"/>
      <c r="AW51" s="14" t="s">
        <v>49</v>
      </c>
      <c r="AX51" s="14" t="s">
        <v>49</v>
      </c>
      <c r="AY51" s="14" t="s">
        <v>49</v>
      </c>
      <c r="AZ51" s="36" t="s">
        <v>49</v>
      </c>
    </row>
    <row r="52" spans="35:60" ht="13.2">
      <c r="AI52" s="14">
        <v>43</v>
      </c>
      <c r="AK52" s="33" t="str">
        <f t="shared" si="0"/>
        <v/>
      </c>
      <c r="AL52" s="33" t="str">
        <f t="shared" si="2"/>
        <v/>
      </c>
      <c r="AP52" s="35"/>
      <c r="AQ52" s="33" t="str">
        <f t="shared" si="1"/>
        <v/>
      </c>
      <c r="AR52" s="33" t="str">
        <f t="shared" si="3"/>
        <v/>
      </c>
      <c r="AS52" s="33" t="str">
        <f>IF(AR52="","", SUMIFS('ExpenseTracker Backend'!$N$5:$N1003,'ExpenseTracker Backend'!$E$5:$E1003,$AP52,'ExpenseTracker Backend'!$A$5:$A1003,$AJ$1))</f>
        <v/>
      </c>
      <c r="AT52" s="34" t="str">
        <f>IF(AS52="","", SUMIFS('ExpenseTracker Backend'!$O$5:$O1003,'ExpenseTracker Backend'!$E$5:$E1003,$AP52,'ExpenseTracker Backend'!$A$5:$A1003,$AJ$1))</f>
        <v/>
      </c>
      <c r="AV52" s="35"/>
      <c r="AW52" s="14" t="s">
        <v>49</v>
      </c>
      <c r="AX52" s="14" t="s">
        <v>49</v>
      </c>
      <c r="AY52" s="14" t="s">
        <v>49</v>
      </c>
      <c r="AZ52" s="36" t="s">
        <v>49</v>
      </c>
    </row>
    <row r="53" spans="35:60" ht="13.2">
      <c r="AI53" s="14">
        <v>44</v>
      </c>
      <c r="AK53" s="33" t="str">
        <f t="shared" si="0"/>
        <v/>
      </c>
      <c r="AL53" s="33" t="str">
        <f t="shared" si="2"/>
        <v/>
      </c>
      <c r="AP53" s="35"/>
      <c r="AQ53" s="33" t="str">
        <f t="shared" si="1"/>
        <v/>
      </c>
      <c r="AR53" s="33" t="str">
        <f t="shared" si="3"/>
        <v/>
      </c>
      <c r="AS53" s="33" t="str">
        <f>IF(AR53="","", SUMIFS('ExpenseTracker Backend'!$N$5:$N1003,'ExpenseTracker Backend'!$E$5:$E1003,$AP53,'ExpenseTracker Backend'!$A$5:$A1003,$AJ$1))</f>
        <v/>
      </c>
      <c r="AT53" s="34" t="str">
        <f>IF(AS53="","", SUMIFS('ExpenseTracker Backend'!$O$5:$O1003,'ExpenseTracker Backend'!$E$5:$E1003,$AP53,'ExpenseTracker Backend'!$A$5:$A1003,$AJ$1))</f>
        <v/>
      </c>
      <c r="AV53" s="35"/>
      <c r="AW53" s="14" t="s">
        <v>49</v>
      </c>
      <c r="AX53" s="14" t="s">
        <v>49</v>
      </c>
      <c r="AY53" s="14" t="s">
        <v>49</v>
      </c>
      <c r="AZ53" s="36" t="s">
        <v>49</v>
      </c>
    </row>
    <row r="54" spans="35:60" ht="13.2">
      <c r="AI54" s="14">
        <v>45</v>
      </c>
      <c r="AK54" s="33" t="str">
        <f t="shared" si="0"/>
        <v/>
      </c>
      <c r="AL54" s="33" t="str">
        <f t="shared" si="2"/>
        <v/>
      </c>
      <c r="AP54" s="35"/>
      <c r="AQ54" s="33" t="str">
        <f t="shared" si="1"/>
        <v/>
      </c>
      <c r="AR54" s="33" t="str">
        <f t="shared" si="3"/>
        <v/>
      </c>
      <c r="AS54" s="33" t="str">
        <f>IF(AR54="","", SUMIFS('ExpenseTracker Backend'!$N$5:$N1003,'ExpenseTracker Backend'!$E$5:$E1003,$AP54,'ExpenseTracker Backend'!$A$5:$A1003,$AJ$1))</f>
        <v/>
      </c>
      <c r="AT54" s="34" t="str">
        <f>IF(AS54="","", SUMIFS('ExpenseTracker Backend'!$O$5:$O1003,'ExpenseTracker Backend'!$E$5:$E1003,$AP54,'ExpenseTracker Backend'!$A$5:$A1003,$AJ$1))</f>
        <v/>
      </c>
      <c r="AV54" s="35"/>
      <c r="AW54" s="14" t="s">
        <v>49</v>
      </c>
      <c r="AX54" s="14" t="s">
        <v>49</v>
      </c>
      <c r="AY54" s="14" t="s">
        <v>49</v>
      </c>
      <c r="AZ54" s="36" t="s">
        <v>49</v>
      </c>
    </row>
    <row r="55" spans="35:60" ht="13.2">
      <c r="AI55" s="14">
        <v>46</v>
      </c>
      <c r="AK55" s="33" t="str">
        <f t="shared" si="0"/>
        <v/>
      </c>
      <c r="AL55" s="33" t="str">
        <f t="shared" si="2"/>
        <v/>
      </c>
      <c r="AP55" s="35"/>
      <c r="AQ55" s="33" t="str">
        <f t="shared" si="1"/>
        <v/>
      </c>
      <c r="AR55" s="33" t="str">
        <f t="shared" si="3"/>
        <v/>
      </c>
      <c r="AS55" s="33" t="str">
        <f>IF(AR55="","", SUMIFS('ExpenseTracker Backend'!$N$5:$N1003,'ExpenseTracker Backend'!$E$5:$E1003,$AP55,'ExpenseTracker Backend'!$A$5:$A1003,$AJ$1))</f>
        <v/>
      </c>
      <c r="AT55" s="34" t="str">
        <f>IF(AS55="","", SUMIFS('ExpenseTracker Backend'!$O$5:$O1003,'ExpenseTracker Backend'!$E$5:$E1003,$AP55,'ExpenseTracker Backend'!$A$5:$A1003,$AJ$1))</f>
        <v/>
      </c>
      <c r="AV55" s="35"/>
      <c r="AW55" s="14" t="s">
        <v>49</v>
      </c>
      <c r="AX55" s="14" t="s">
        <v>49</v>
      </c>
      <c r="AY55" s="14" t="s">
        <v>49</v>
      </c>
      <c r="AZ55" s="36" t="s">
        <v>49</v>
      </c>
    </row>
    <row r="56" spans="35:60" ht="13.2">
      <c r="AI56" s="14">
        <v>47</v>
      </c>
      <c r="AK56" s="33" t="str">
        <f t="shared" si="0"/>
        <v/>
      </c>
      <c r="AL56" s="33" t="str">
        <f t="shared" si="2"/>
        <v/>
      </c>
      <c r="AP56" s="35"/>
      <c r="AQ56" s="33" t="str">
        <f t="shared" si="1"/>
        <v/>
      </c>
      <c r="AR56" s="33" t="str">
        <f t="shared" si="3"/>
        <v/>
      </c>
      <c r="AS56" s="33" t="str">
        <f>IF(AR56="","", SUMIFS('ExpenseTracker Backend'!$N$5:$N1003,'ExpenseTracker Backend'!$E$5:$E1003,$AP56,'ExpenseTracker Backend'!$A$5:$A1003,$AJ$1))</f>
        <v/>
      </c>
      <c r="AT56" s="34" t="str">
        <f>IF(AS56="","", SUMIFS('ExpenseTracker Backend'!$O$5:$O1003,'ExpenseTracker Backend'!$E$5:$E1003,$AP56,'ExpenseTracker Backend'!$A$5:$A1003,$AJ$1))</f>
        <v/>
      </c>
      <c r="AV56" s="35"/>
      <c r="AW56" s="14" t="s">
        <v>49</v>
      </c>
      <c r="AX56" s="14" t="s">
        <v>49</v>
      </c>
      <c r="AY56" s="14" t="s">
        <v>49</v>
      </c>
      <c r="AZ56" s="36" t="s">
        <v>49</v>
      </c>
    </row>
    <row r="57" spans="35:60" ht="13.2">
      <c r="AI57" s="14">
        <v>48</v>
      </c>
      <c r="AK57" s="33" t="str">
        <f t="shared" si="0"/>
        <v/>
      </c>
      <c r="AL57" s="33" t="str">
        <f t="shared" si="2"/>
        <v/>
      </c>
      <c r="AP57" s="37"/>
      <c r="AQ57" s="33" t="str">
        <f t="shared" si="1"/>
        <v/>
      </c>
      <c r="AR57" s="33" t="str">
        <f t="shared" si="3"/>
        <v/>
      </c>
      <c r="AS57" s="33" t="str">
        <f>IF(AR57="","", SUMIFS('ExpenseTracker Backend'!$N$5:$N1003,'ExpenseTracker Backend'!$E$5:$E1003,$AP57,'ExpenseTracker Backend'!$A$5:$A1003,$AJ$1))</f>
        <v/>
      </c>
      <c r="AT57" s="34" t="str">
        <f>IF(AS57="","", SUMIFS('ExpenseTracker Backend'!$O$5:$O1003,'ExpenseTracker Backend'!$E$5:$E1003,$AP57,'ExpenseTracker Backend'!$A$5:$A1003,$AJ$1))</f>
        <v/>
      </c>
      <c r="AV57" s="37"/>
      <c r="AW57" s="38" t="s">
        <v>49</v>
      </c>
      <c r="AX57" s="38" t="s">
        <v>49</v>
      </c>
      <c r="AY57" s="38" t="s">
        <v>49</v>
      </c>
      <c r="AZ57" s="39" t="s">
        <v>49</v>
      </c>
    </row>
    <row r="58" spans="35:60" ht="13.2">
      <c r="AI58" s="14">
        <v>49</v>
      </c>
      <c r="AK58" s="33" t="str">
        <f t="shared" si="0"/>
        <v/>
      </c>
      <c r="AL58" s="33" t="str">
        <f t="shared" si="2"/>
        <v/>
      </c>
      <c r="AQ58" s="33" t="str">
        <f t="shared" si="1"/>
        <v/>
      </c>
      <c r="AR58" s="33" t="str">
        <f t="shared" si="3"/>
        <v/>
      </c>
    </row>
    <row r="59" spans="35:60" ht="13.2">
      <c r="AI59" s="14">
        <v>50</v>
      </c>
      <c r="AK59" s="33" t="str">
        <f t="shared" si="0"/>
        <v/>
      </c>
      <c r="AL59" s="33" t="str">
        <f t="shared" si="2"/>
        <v/>
      </c>
      <c r="AQ59" s="33" t="str">
        <f t="shared" si="1"/>
        <v/>
      </c>
    </row>
    <row r="60" spans="35:60" ht="13.2">
      <c r="AQ60" s="14" t="str">
        <f>IF(AP60="","", SUMIFS('ExpenseTracker Backend'!$G$5:$G1003,'ExpenseTracker Backend'!$E$5:$E$2000,$AP60,'ExpenseTracker Backend'!$B$5:$B1003,$AJ$1))</f>
        <v/>
      </c>
      <c r="AR60" s="14" t="str">
        <f>IF(AQ60="","", SUMIFS('ExpenseTracker Backend'!$I$5:$I1003,'ExpenseTracker Backend'!$E$5:$E1003,$AP60,'ExpenseTracker Backend'!$B$5:$B1003,$AJ$1))</f>
        <v/>
      </c>
      <c r="AS60" s="14" t="str">
        <f>IF(AR60="","", SUMIFS('ExpenseTracker Backend'!$J$5:$J1003,'ExpenseTracker Backend'!$E$5:$E1003,$AP60,'ExpenseTracker Backend'!$B$5:$B1003,$AJ$1))</f>
        <v/>
      </c>
      <c r="AT60" s="14" t="str">
        <f>IF(AS60="","", SUMIFS('ExpenseTracker Backend'!$K$5:$K1003,'ExpenseTracker Backend'!$E$5:$E1003,$AP60,'ExpenseTracker Backend'!$B$5:$B1003,$AJ$1))</f>
        <v/>
      </c>
    </row>
    <row r="61" spans="35:60" ht="13.2">
      <c r="AJ61" s="14">
        <f>YEAR(Impostazioni!$B$28)</f>
        <v>2024</v>
      </c>
      <c r="AK61" s="31">
        <f>Impostazioni!B29</f>
        <v>6200</v>
      </c>
      <c r="AM61" s="14">
        <v>2023</v>
      </c>
      <c r="AN61" s="14">
        <v>2024</v>
      </c>
      <c r="AO61" s="14">
        <v>2025</v>
      </c>
      <c r="AP61" s="14">
        <v>2026</v>
      </c>
      <c r="AQ61" s="14">
        <v>2027</v>
      </c>
      <c r="AS61" s="40">
        <f>Impostazioni!$B$28</f>
        <v>45292</v>
      </c>
      <c r="AT61" s="14">
        <f t="shared" ref="AT61:AT65" si="10">YEAR(AS61)</f>
        <v>2024</v>
      </c>
      <c r="AU61" s="31">
        <f>Impostazioni!B66</f>
        <v>3300</v>
      </c>
    </row>
    <row r="62" spans="35:60" ht="13.2">
      <c r="AJ62" s="14">
        <f>YEAR(Impostazioni!$D$28)</f>
        <v>2025</v>
      </c>
      <c r="AK62" s="31">
        <f>Impostazioni!D29</f>
        <v>0</v>
      </c>
      <c r="AM62" s="15">
        <v>44927</v>
      </c>
      <c r="AN62" s="15">
        <v>45292</v>
      </c>
      <c r="AO62" s="15">
        <v>45658</v>
      </c>
      <c r="AP62" s="15">
        <v>46023</v>
      </c>
      <c r="AQ62" s="15">
        <v>46388</v>
      </c>
      <c r="AS62" s="40">
        <f>Impostazioni!$D$28</f>
        <v>45658</v>
      </c>
      <c r="AT62" s="14">
        <f t="shared" si="10"/>
        <v>2025</v>
      </c>
      <c r="AU62" s="31">
        <f>Impostazioni!D66</f>
        <v>0</v>
      </c>
    </row>
    <row r="63" spans="35:60" ht="13.2">
      <c r="AJ63" s="14">
        <f>YEAR(Impostazioni!$H$28)</f>
        <v>2026</v>
      </c>
      <c r="AK63" s="31">
        <f>Impostazioni!H29</f>
        <v>0</v>
      </c>
      <c r="AM63" s="15">
        <v>44958</v>
      </c>
      <c r="AN63" s="15">
        <v>45323</v>
      </c>
      <c r="AO63" s="15">
        <v>45689</v>
      </c>
      <c r="AP63" s="15">
        <v>46054</v>
      </c>
      <c r="AQ63" s="15">
        <v>46419</v>
      </c>
      <c r="AS63" s="40">
        <f>Impostazioni!$H$28</f>
        <v>46023</v>
      </c>
      <c r="AT63" s="14">
        <f t="shared" si="10"/>
        <v>2026</v>
      </c>
      <c r="AU63" s="31">
        <f>Impostazioni!H66</f>
        <v>0</v>
      </c>
    </row>
    <row r="64" spans="35:60" ht="13.2">
      <c r="AJ64" s="14">
        <f>YEAR(Impostazioni!$J$28)</f>
        <v>2027</v>
      </c>
      <c r="AK64" s="31">
        <f>Impostazioni!J29</f>
        <v>0</v>
      </c>
      <c r="AM64" s="15">
        <v>44986</v>
      </c>
      <c r="AN64" s="15">
        <v>45352</v>
      </c>
      <c r="AO64" s="15">
        <v>45717</v>
      </c>
      <c r="AP64" s="15">
        <v>46082</v>
      </c>
      <c r="AQ64" s="15">
        <v>46447</v>
      </c>
      <c r="AS64" s="40">
        <f>Impostazioni!$J$28</f>
        <v>46388</v>
      </c>
      <c r="AT64" s="14">
        <f t="shared" si="10"/>
        <v>2027</v>
      </c>
      <c r="AU64" s="31">
        <f>Impostazioni!J66</f>
        <v>0</v>
      </c>
    </row>
    <row r="65" spans="36:47" ht="13.2">
      <c r="AJ65" s="14">
        <f>YEAR(Impostazioni!$M$28)</f>
        <v>2028</v>
      </c>
      <c r="AK65" s="31">
        <f>Impostazioni!N29</f>
        <v>0</v>
      </c>
      <c r="AM65" s="15">
        <v>45017</v>
      </c>
      <c r="AN65" s="15">
        <v>45505</v>
      </c>
      <c r="AO65" s="15">
        <v>45901</v>
      </c>
      <c r="AP65" s="15">
        <v>46296</v>
      </c>
      <c r="AQ65" s="15">
        <v>46692</v>
      </c>
      <c r="AS65" s="40">
        <f>Impostazioni!$M$28</f>
        <v>46753</v>
      </c>
      <c r="AT65" s="14">
        <f t="shared" si="10"/>
        <v>2028</v>
      </c>
      <c r="AU65" s="31">
        <f>Impostazioni!N66</f>
        <v>0</v>
      </c>
    </row>
    <row r="66" spans="36:47" ht="13.2">
      <c r="AM66" s="15">
        <v>45047</v>
      </c>
      <c r="AN66" s="15">
        <v>45413</v>
      </c>
      <c r="AO66" s="15">
        <v>45778</v>
      </c>
      <c r="AP66" s="15">
        <v>46143</v>
      </c>
      <c r="AQ66" s="15">
        <v>46508</v>
      </c>
    </row>
    <row r="67" spans="36:47" ht="13.2">
      <c r="AM67" s="15">
        <v>45078</v>
      </c>
      <c r="AN67" s="15">
        <v>45444</v>
      </c>
      <c r="AO67" s="15">
        <v>45809</v>
      </c>
      <c r="AP67" s="15">
        <v>46174</v>
      </c>
      <c r="AQ67" s="15">
        <v>46539</v>
      </c>
    </row>
    <row r="68" spans="36:47" ht="13.2">
      <c r="AM68" s="15">
        <v>45108</v>
      </c>
      <c r="AN68" s="15">
        <v>45474</v>
      </c>
      <c r="AO68" s="15">
        <v>45839</v>
      </c>
      <c r="AP68" s="15">
        <v>46204</v>
      </c>
      <c r="AQ68" s="15">
        <v>46569</v>
      </c>
    </row>
    <row r="69" spans="36:47" ht="13.2">
      <c r="AM69" s="15">
        <v>45139</v>
      </c>
      <c r="AN69" s="15">
        <v>45505</v>
      </c>
      <c r="AO69" s="15">
        <v>45901</v>
      </c>
      <c r="AP69" s="15">
        <v>46296</v>
      </c>
      <c r="AQ69" s="15">
        <v>46692</v>
      </c>
    </row>
    <row r="70" spans="36:47" ht="13.2">
      <c r="AM70" s="15">
        <v>45170</v>
      </c>
      <c r="AN70" s="15">
        <v>45536</v>
      </c>
      <c r="AO70" s="15">
        <v>45901</v>
      </c>
      <c r="AP70" s="15">
        <v>46296</v>
      </c>
      <c r="AQ70" s="15">
        <v>46692</v>
      </c>
    </row>
    <row r="71" spans="36:47" ht="13.2">
      <c r="AM71" s="15">
        <v>45200</v>
      </c>
      <c r="AN71" s="15">
        <v>45566</v>
      </c>
      <c r="AO71" s="15">
        <v>45931</v>
      </c>
      <c r="AP71" s="15">
        <v>46296</v>
      </c>
      <c r="AQ71" s="15">
        <v>46692</v>
      </c>
    </row>
    <row r="72" spans="36:47" ht="13.2">
      <c r="AM72" s="15">
        <v>45231</v>
      </c>
      <c r="AN72" s="15">
        <v>45597</v>
      </c>
      <c r="AO72" s="15">
        <v>45962</v>
      </c>
      <c r="AP72" s="15">
        <v>46327</v>
      </c>
      <c r="AQ72" s="15">
        <v>46692</v>
      </c>
    </row>
    <row r="73" spans="36:47" ht="13.2">
      <c r="AM73" s="15">
        <v>45261</v>
      </c>
      <c r="AN73" s="15">
        <v>45627</v>
      </c>
      <c r="AO73" s="15">
        <v>45992</v>
      </c>
      <c r="AP73" s="15">
        <v>46357</v>
      </c>
      <c r="AQ73" s="15">
        <v>46722</v>
      </c>
    </row>
    <row r="75" spans="36:47" ht="13.2">
      <c r="AJ75" s="14" t="s">
        <v>69</v>
      </c>
      <c r="AM75" s="14" t="s">
        <v>82</v>
      </c>
    </row>
    <row r="76" spans="36:47" ht="13.2">
      <c r="AJ76" s="30">
        <v>44957</v>
      </c>
      <c r="AK76" s="31">
        <v>1200</v>
      </c>
      <c r="AM76" s="30">
        <v>44957</v>
      </c>
      <c r="AN76" s="31">
        <v>1000</v>
      </c>
    </row>
    <row r="77" spans="36:47" ht="13.2">
      <c r="AJ77" s="30">
        <v>44985</v>
      </c>
      <c r="AK77" s="31">
        <v>1200</v>
      </c>
      <c r="AM77" s="30">
        <v>44985</v>
      </c>
      <c r="AN77" s="31">
        <v>1000</v>
      </c>
    </row>
    <row r="78" spans="36:47" ht="13.2">
      <c r="AJ78" s="30">
        <v>45016</v>
      </c>
      <c r="AK78" s="31">
        <v>1200</v>
      </c>
      <c r="AM78" s="30">
        <v>45016</v>
      </c>
      <c r="AN78" s="31">
        <v>1000</v>
      </c>
    </row>
    <row r="79" spans="36:47" ht="13.2">
      <c r="AJ79" s="30">
        <v>45046</v>
      </c>
      <c r="AK79" s="31">
        <v>1200</v>
      </c>
      <c r="AM79" s="30">
        <v>45046</v>
      </c>
      <c r="AN79" s="31">
        <v>1000</v>
      </c>
    </row>
    <row r="80" spans="36:47" ht="13.2">
      <c r="AJ80" s="30">
        <v>45077</v>
      </c>
      <c r="AK80" s="31">
        <v>1200</v>
      </c>
      <c r="AM80" s="30">
        <v>45077</v>
      </c>
      <c r="AN80" s="31">
        <v>1000</v>
      </c>
    </row>
    <row r="81" spans="36:41" ht="13.2">
      <c r="AJ81" s="30">
        <v>45107</v>
      </c>
      <c r="AK81" s="31">
        <v>1200</v>
      </c>
      <c r="AM81" s="30">
        <v>45107</v>
      </c>
      <c r="AN81" s="31">
        <v>1000</v>
      </c>
    </row>
    <row r="82" spans="36:41" ht="13.2">
      <c r="AJ82" s="30">
        <v>45138</v>
      </c>
      <c r="AK82" s="31">
        <v>1200</v>
      </c>
      <c r="AM82" s="30">
        <v>45138</v>
      </c>
      <c r="AN82" s="31">
        <v>1000</v>
      </c>
    </row>
    <row r="83" spans="36:41" ht="13.2">
      <c r="AJ83" s="30">
        <v>45169</v>
      </c>
      <c r="AK83" s="31">
        <v>1200</v>
      </c>
      <c r="AM83" s="30">
        <v>45169</v>
      </c>
      <c r="AN83" s="31">
        <v>1000</v>
      </c>
    </row>
    <row r="84" spans="36:41" ht="13.2">
      <c r="AJ84" s="30">
        <v>45199</v>
      </c>
      <c r="AK84" s="31">
        <v>1200</v>
      </c>
      <c r="AM84" s="30">
        <v>45199</v>
      </c>
      <c r="AN84" s="31">
        <v>1000</v>
      </c>
    </row>
    <row r="85" spans="36:41" ht="13.2">
      <c r="AJ85" s="30">
        <v>45230</v>
      </c>
      <c r="AK85" s="31">
        <v>1200</v>
      </c>
      <c r="AM85" s="30">
        <v>45230</v>
      </c>
      <c r="AN85" s="31">
        <v>1000</v>
      </c>
    </row>
    <row r="86" spans="36:41" ht="13.2">
      <c r="AJ86" s="30">
        <v>45260</v>
      </c>
      <c r="AK86" s="31">
        <v>1200</v>
      </c>
      <c r="AM86" s="30">
        <v>45260</v>
      </c>
      <c r="AN86" s="31">
        <v>1000</v>
      </c>
    </row>
    <row r="87" spans="36:41" ht="13.2">
      <c r="AJ87" s="30">
        <v>45291</v>
      </c>
      <c r="AK87" s="31">
        <v>1200</v>
      </c>
      <c r="AM87" s="30">
        <v>45291</v>
      </c>
      <c r="AN87" s="31">
        <v>1000</v>
      </c>
    </row>
    <row r="88" spans="36:41" ht="13.2">
      <c r="AJ88" s="30">
        <v>45322</v>
      </c>
      <c r="AK88" s="31">
        <v>1500</v>
      </c>
      <c r="AL88" s="14"/>
      <c r="AM88" s="30">
        <v>45322</v>
      </c>
      <c r="AN88" s="31">
        <v>1000</v>
      </c>
      <c r="AO88" s="14"/>
    </row>
    <row r="89" spans="36:41" ht="13.2">
      <c r="AJ89" s="30">
        <v>45351</v>
      </c>
      <c r="AK89" s="31">
        <v>1500</v>
      </c>
      <c r="AL89" s="14"/>
      <c r="AM89" s="30">
        <v>45351</v>
      </c>
      <c r="AN89" s="31">
        <v>1000</v>
      </c>
      <c r="AO89" s="14"/>
    </row>
    <row r="90" spans="36:41" ht="13.2">
      <c r="AJ90" s="30">
        <v>45382</v>
      </c>
      <c r="AK90" s="31">
        <v>1500</v>
      </c>
      <c r="AL90" s="14"/>
      <c r="AM90" s="30">
        <v>45382</v>
      </c>
      <c r="AN90" s="31">
        <v>1000</v>
      </c>
      <c r="AO90" s="14"/>
    </row>
    <row r="91" spans="36:41" ht="13.2">
      <c r="AJ91" s="30">
        <v>45535</v>
      </c>
      <c r="AK91" s="31">
        <v>1500</v>
      </c>
      <c r="AL91" s="14"/>
      <c r="AM91" s="30">
        <v>45535</v>
      </c>
      <c r="AN91" s="31">
        <v>1000</v>
      </c>
      <c r="AO91" s="14"/>
    </row>
    <row r="92" spans="36:41" ht="13.2">
      <c r="AJ92" s="30">
        <v>45443</v>
      </c>
      <c r="AK92" s="31">
        <v>1500</v>
      </c>
      <c r="AL92" s="14"/>
      <c r="AM92" s="30">
        <v>45443</v>
      </c>
      <c r="AN92" s="31">
        <v>1000</v>
      </c>
      <c r="AO92" s="14"/>
    </row>
    <row r="93" spans="36:41" ht="13.2">
      <c r="AJ93" s="30">
        <v>45473</v>
      </c>
      <c r="AK93" s="31">
        <v>1500</v>
      </c>
      <c r="AL93" s="14"/>
      <c r="AM93" s="30">
        <v>45473</v>
      </c>
      <c r="AN93" s="31">
        <v>1000</v>
      </c>
      <c r="AO93" s="14"/>
    </row>
    <row r="94" spans="36:41" ht="13.2">
      <c r="AJ94" s="30">
        <v>45504</v>
      </c>
      <c r="AK94" s="31">
        <v>1500</v>
      </c>
      <c r="AL94" s="14"/>
      <c r="AM94" s="30">
        <v>45504</v>
      </c>
      <c r="AN94" s="31">
        <v>1000</v>
      </c>
      <c r="AO94" s="14"/>
    </row>
    <row r="95" spans="36:41" ht="13.2">
      <c r="AJ95" s="30">
        <v>45535</v>
      </c>
      <c r="AK95" s="31">
        <v>1500</v>
      </c>
      <c r="AL95" s="14"/>
      <c r="AM95" s="30">
        <v>45535</v>
      </c>
      <c r="AN95" s="31">
        <v>1000</v>
      </c>
      <c r="AO95" s="14"/>
    </row>
    <row r="96" spans="36:41" ht="13.2">
      <c r="AJ96" s="30">
        <v>45565</v>
      </c>
      <c r="AK96" s="31">
        <v>1500</v>
      </c>
      <c r="AL96" s="14"/>
      <c r="AM96" s="30">
        <v>45565</v>
      </c>
      <c r="AN96" s="31">
        <v>1000</v>
      </c>
      <c r="AO96" s="14"/>
    </row>
    <row r="97" spans="36:41" ht="13.2">
      <c r="AJ97" s="30">
        <v>45596</v>
      </c>
      <c r="AK97" s="31">
        <v>1500</v>
      </c>
      <c r="AL97" s="14"/>
      <c r="AM97" s="30">
        <v>45596</v>
      </c>
      <c r="AN97" s="31">
        <v>1000</v>
      </c>
      <c r="AO97" s="14"/>
    </row>
    <row r="98" spans="36:41" ht="13.2">
      <c r="AJ98" s="30">
        <v>45626</v>
      </c>
      <c r="AK98" s="31">
        <v>1500</v>
      </c>
      <c r="AL98" s="14"/>
      <c r="AM98" s="30">
        <v>45626</v>
      </c>
      <c r="AN98" s="31">
        <v>1000</v>
      </c>
      <c r="AO98" s="14"/>
    </row>
    <row r="99" spans="36:41" ht="13.2">
      <c r="AJ99" s="30">
        <v>45657</v>
      </c>
      <c r="AK99" s="31">
        <v>1500</v>
      </c>
      <c r="AL99" s="14"/>
      <c r="AM99" s="30">
        <v>45657</v>
      </c>
      <c r="AN99" s="31">
        <v>1000</v>
      </c>
      <c r="AO99" s="14"/>
    </row>
    <row r="100" spans="36:41" ht="13.2">
      <c r="AJ100" s="30">
        <v>45688</v>
      </c>
      <c r="AK100" s="31">
        <v>2400</v>
      </c>
      <c r="AM100" s="30">
        <v>45688</v>
      </c>
      <c r="AN100" s="31">
        <v>1200</v>
      </c>
    </row>
    <row r="101" spans="36:41" ht="13.2">
      <c r="AJ101" s="30">
        <v>45716</v>
      </c>
      <c r="AK101" s="31">
        <v>2000</v>
      </c>
      <c r="AM101" s="30">
        <v>45716</v>
      </c>
      <c r="AN101" s="31">
        <v>1200</v>
      </c>
    </row>
    <row r="102" spans="36:41" ht="13.2">
      <c r="AJ102" s="30">
        <v>45747</v>
      </c>
      <c r="AK102" s="31">
        <v>2000</v>
      </c>
      <c r="AM102" s="30">
        <v>45747</v>
      </c>
      <c r="AN102" s="31">
        <v>1200</v>
      </c>
    </row>
    <row r="103" spans="36:41" ht="13.2">
      <c r="AJ103" s="30">
        <v>45930</v>
      </c>
      <c r="AK103" s="31">
        <v>2000</v>
      </c>
      <c r="AM103" s="30">
        <v>45930</v>
      </c>
      <c r="AN103" s="31">
        <v>1200</v>
      </c>
    </row>
    <row r="104" spans="36:41" ht="13.2">
      <c r="AJ104" s="30">
        <v>45808</v>
      </c>
      <c r="AK104" s="31">
        <v>2000</v>
      </c>
      <c r="AM104" s="30">
        <v>45808</v>
      </c>
      <c r="AN104" s="31">
        <v>1200</v>
      </c>
    </row>
    <row r="105" spans="36:41" ht="13.2">
      <c r="AJ105" s="30">
        <v>45838</v>
      </c>
      <c r="AK105" s="31">
        <v>2000</v>
      </c>
      <c r="AM105" s="30">
        <v>45838</v>
      </c>
      <c r="AN105" s="31">
        <v>1200</v>
      </c>
    </row>
    <row r="106" spans="36:41" ht="13.2">
      <c r="AJ106" s="30">
        <v>45869</v>
      </c>
      <c r="AK106" s="31">
        <v>2000</v>
      </c>
      <c r="AM106" s="30">
        <v>45869</v>
      </c>
      <c r="AN106" s="31">
        <v>1200</v>
      </c>
    </row>
    <row r="107" spans="36:41" ht="13.2">
      <c r="AJ107" s="30">
        <v>45930</v>
      </c>
      <c r="AK107" s="31">
        <v>2000</v>
      </c>
      <c r="AM107" s="30">
        <v>45930</v>
      </c>
      <c r="AN107" s="31">
        <v>1200</v>
      </c>
    </row>
    <row r="108" spans="36:41" ht="13.2">
      <c r="AJ108" s="30">
        <v>45930</v>
      </c>
      <c r="AK108" s="31">
        <v>2000</v>
      </c>
      <c r="AM108" s="30">
        <v>45930</v>
      </c>
      <c r="AN108" s="31">
        <v>1200</v>
      </c>
    </row>
    <row r="109" spans="36:41" ht="13.2">
      <c r="AJ109" s="30">
        <v>45961</v>
      </c>
      <c r="AK109" s="31">
        <v>2000</v>
      </c>
      <c r="AM109" s="30">
        <v>45961</v>
      </c>
      <c r="AN109" s="31">
        <v>1200</v>
      </c>
    </row>
    <row r="110" spans="36:41" ht="13.2">
      <c r="AJ110" s="30">
        <v>45991</v>
      </c>
      <c r="AK110" s="31">
        <v>2000</v>
      </c>
      <c r="AM110" s="30">
        <v>45991</v>
      </c>
      <c r="AN110" s="31">
        <v>1200</v>
      </c>
    </row>
    <row r="111" spans="36:41" ht="13.2">
      <c r="AJ111" s="30">
        <v>46022</v>
      </c>
      <c r="AK111" s="31">
        <v>2000</v>
      </c>
      <c r="AM111" s="30">
        <v>46022</v>
      </c>
      <c r="AN111" s="31">
        <v>1200</v>
      </c>
    </row>
    <row r="112" spans="36:41" ht="13.2">
      <c r="AJ112" s="30">
        <v>46053</v>
      </c>
      <c r="AK112" s="31">
        <v>4000</v>
      </c>
      <c r="AL112" s="14"/>
      <c r="AM112" s="30">
        <v>46053</v>
      </c>
      <c r="AN112" s="31">
        <v>1500</v>
      </c>
      <c r="AO112" s="14"/>
    </row>
    <row r="113" spans="36:41" ht="13.2">
      <c r="AJ113" s="30">
        <v>46081</v>
      </c>
      <c r="AK113" s="31">
        <v>4000</v>
      </c>
      <c r="AL113" s="14"/>
      <c r="AM113" s="30">
        <v>46081</v>
      </c>
      <c r="AN113" s="31">
        <v>1500</v>
      </c>
      <c r="AO113" s="14"/>
    </row>
    <row r="114" spans="36:41" ht="13.2">
      <c r="AJ114" s="30">
        <v>46112</v>
      </c>
      <c r="AK114" s="31">
        <v>4000</v>
      </c>
      <c r="AL114" s="14"/>
      <c r="AM114" s="30">
        <v>46112</v>
      </c>
      <c r="AN114" s="31">
        <v>1500</v>
      </c>
      <c r="AO114" s="14"/>
    </row>
    <row r="115" spans="36:41" ht="13.2">
      <c r="AJ115" s="30">
        <v>46326</v>
      </c>
      <c r="AK115" s="31">
        <v>4000</v>
      </c>
      <c r="AL115" s="14"/>
      <c r="AM115" s="30">
        <v>46326</v>
      </c>
      <c r="AN115" s="31">
        <v>1500</v>
      </c>
      <c r="AO115" s="14"/>
    </row>
    <row r="116" spans="36:41" ht="13.2">
      <c r="AJ116" s="30">
        <v>46173</v>
      </c>
      <c r="AK116" s="31">
        <v>4000</v>
      </c>
      <c r="AL116" s="14"/>
      <c r="AM116" s="30">
        <v>46173</v>
      </c>
      <c r="AN116" s="31">
        <v>1500</v>
      </c>
      <c r="AO116" s="14"/>
    </row>
    <row r="117" spans="36:41" ht="13.2">
      <c r="AJ117" s="30">
        <v>46203</v>
      </c>
      <c r="AK117" s="31">
        <v>4000</v>
      </c>
      <c r="AL117" s="14"/>
      <c r="AM117" s="30">
        <v>46203</v>
      </c>
      <c r="AN117" s="31">
        <v>1500</v>
      </c>
      <c r="AO117" s="14"/>
    </row>
    <row r="118" spans="36:41" ht="13.2">
      <c r="AJ118" s="30">
        <v>46234</v>
      </c>
      <c r="AK118" s="31">
        <v>4000</v>
      </c>
      <c r="AL118" s="14"/>
      <c r="AM118" s="30">
        <v>46234</v>
      </c>
      <c r="AN118" s="31">
        <v>1500</v>
      </c>
      <c r="AO118" s="14"/>
    </row>
    <row r="119" spans="36:41" ht="13.2">
      <c r="AJ119" s="30">
        <v>46326</v>
      </c>
      <c r="AK119" s="31">
        <v>4000</v>
      </c>
      <c r="AL119" s="14"/>
      <c r="AM119" s="30">
        <v>46326</v>
      </c>
      <c r="AN119" s="31">
        <v>1500</v>
      </c>
      <c r="AO119" s="14"/>
    </row>
    <row r="120" spans="36:41" ht="13.2">
      <c r="AJ120" s="30">
        <v>46326</v>
      </c>
      <c r="AK120" s="31">
        <v>4000</v>
      </c>
      <c r="AL120" s="14"/>
      <c r="AM120" s="30">
        <v>46326</v>
      </c>
      <c r="AN120" s="31">
        <v>1500</v>
      </c>
      <c r="AO120" s="14"/>
    </row>
    <row r="121" spans="36:41" ht="13.2">
      <c r="AJ121" s="30">
        <v>46326</v>
      </c>
      <c r="AK121" s="31">
        <v>4000</v>
      </c>
      <c r="AL121" s="14"/>
      <c r="AM121" s="30">
        <v>46326</v>
      </c>
      <c r="AN121" s="31">
        <v>1500</v>
      </c>
      <c r="AO121" s="14"/>
    </row>
    <row r="122" spans="36:41" ht="13.2">
      <c r="AJ122" s="30">
        <v>46356</v>
      </c>
      <c r="AK122" s="31">
        <v>4000</v>
      </c>
      <c r="AL122" s="14"/>
      <c r="AM122" s="30">
        <v>46356</v>
      </c>
      <c r="AN122" s="31">
        <v>1500</v>
      </c>
      <c r="AO122" s="14"/>
    </row>
    <row r="123" spans="36:41" ht="13.2">
      <c r="AJ123" s="30">
        <v>46387</v>
      </c>
      <c r="AK123" s="31">
        <v>4000</v>
      </c>
      <c r="AL123" s="14"/>
      <c r="AM123" s="30">
        <v>46387</v>
      </c>
      <c r="AN123" s="31">
        <v>1500</v>
      </c>
      <c r="AO123" s="14"/>
    </row>
    <row r="124" spans="36:41" ht="13.2">
      <c r="AJ124" s="30">
        <v>46418</v>
      </c>
      <c r="AK124" s="31">
        <v>5000</v>
      </c>
      <c r="AM124" s="30">
        <v>46418</v>
      </c>
      <c r="AN124" s="31">
        <v>2000</v>
      </c>
    </row>
    <row r="125" spans="36:41" ht="13.2">
      <c r="AJ125" s="30">
        <v>46446</v>
      </c>
      <c r="AK125" s="31">
        <v>5000</v>
      </c>
      <c r="AM125" s="30">
        <v>46446</v>
      </c>
      <c r="AN125" s="31">
        <v>2000</v>
      </c>
    </row>
    <row r="126" spans="36:41" ht="13.2">
      <c r="AJ126" s="30">
        <v>46477</v>
      </c>
      <c r="AK126" s="31">
        <v>5000</v>
      </c>
      <c r="AM126" s="30">
        <v>46477</v>
      </c>
      <c r="AN126" s="31">
        <v>2000</v>
      </c>
    </row>
    <row r="127" spans="36:41" ht="13.2">
      <c r="AJ127" s="30">
        <v>46721</v>
      </c>
      <c r="AK127" s="31">
        <v>5000</v>
      </c>
      <c r="AM127" s="30">
        <v>46721</v>
      </c>
      <c r="AN127" s="31">
        <v>2000</v>
      </c>
    </row>
    <row r="128" spans="36:41" ht="13.2">
      <c r="AJ128" s="30">
        <v>46538</v>
      </c>
      <c r="AK128" s="31">
        <v>5000</v>
      </c>
      <c r="AM128" s="30">
        <v>46538</v>
      </c>
      <c r="AN128" s="31">
        <v>2000</v>
      </c>
    </row>
    <row r="129" spans="36:40" ht="13.2">
      <c r="AJ129" s="30">
        <v>46568</v>
      </c>
      <c r="AK129" s="31">
        <v>5000</v>
      </c>
      <c r="AM129" s="30">
        <v>46568</v>
      </c>
      <c r="AN129" s="31">
        <v>2000</v>
      </c>
    </row>
    <row r="130" spans="36:40" ht="13.2">
      <c r="AJ130" s="30">
        <v>46599</v>
      </c>
      <c r="AK130" s="31">
        <v>5000</v>
      </c>
      <c r="AM130" s="30">
        <v>46599</v>
      </c>
      <c r="AN130" s="31">
        <v>2000</v>
      </c>
    </row>
    <row r="131" spans="36:40" ht="13.2">
      <c r="AJ131" s="30">
        <v>46721</v>
      </c>
      <c r="AK131" s="31">
        <v>5000</v>
      </c>
      <c r="AM131" s="30">
        <v>46721</v>
      </c>
      <c r="AN131" s="31">
        <v>2000</v>
      </c>
    </row>
    <row r="132" spans="36:40" ht="13.2">
      <c r="AJ132" s="30">
        <v>46721</v>
      </c>
      <c r="AK132" s="31">
        <v>5000</v>
      </c>
      <c r="AM132" s="30">
        <v>46721</v>
      </c>
      <c r="AN132" s="31">
        <v>2000</v>
      </c>
    </row>
    <row r="133" spans="36:40" ht="13.2">
      <c r="AJ133" s="30">
        <v>46721</v>
      </c>
      <c r="AK133" s="31">
        <v>5000</v>
      </c>
      <c r="AM133" s="30">
        <v>46721</v>
      </c>
      <c r="AN133" s="31">
        <v>2000</v>
      </c>
    </row>
    <row r="134" spans="36:40" ht="13.2">
      <c r="AJ134" s="30">
        <v>46721</v>
      </c>
      <c r="AK134" s="31">
        <v>5000</v>
      </c>
      <c r="AM134" s="30">
        <v>46721</v>
      </c>
      <c r="AN134" s="31">
        <v>2000</v>
      </c>
    </row>
    <row r="135" spans="36:40" ht="13.2">
      <c r="AJ135" s="30">
        <v>46752</v>
      </c>
      <c r="AK135" s="31">
        <v>5000</v>
      </c>
      <c r="AM135" s="30">
        <v>46752</v>
      </c>
      <c r="AN135" s="31">
        <v>2000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oglio14">
    <outlinePr summaryBelow="0" summaryRight="0"/>
  </sheetPr>
  <dimension ref="B2:O47"/>
  <sheetViews>
    <sheetView topLeftCell="A26" workbookViewId="0">
      <selection activeCell="L3" sqref="L3"/>
    </sheetView>
  </sheetViews>
  <sheetFormatPr baseColWidth="10" defaultColWidth="12.6640625" defaultRowHeight="15.75" customHeight="1"/>
  <sheetData>
    <row r="2" spans="2:12" ht="15.75" customHeight="1">
      <c r="B2" s="14" t="s">
        <v>83</v>
      </c>
      <c r="C2" s="14">
        <f>'Rapporto annuale'!Q13</f>
        <v>0</v>
      </c>
    </row>
    <row r="3" spans="2:12" ht="15.75" customHeight="1">
      <c r="B3" s="40">
        <f>Impostazioni!$B$28</f>
        <v>45292</v>
      </c>
      <c r="C3" s="14">
        <f t="shared" ref="C3:C7" si="0">YEAR(B3)</f>
        <v>2024</v>
      </c>
      <c r="F3" s="14">
        <v>2023</v>
      </c>
      <c r="G3" s="14">
        <v>2024</v>
      </c>
      <c r="H3" s="14">
        <v>2025</v>
      </c>
      <c r="I3" s="14">
        <v>2026</v>
      </c>
      <c r="J3" s="14">
        <v>2027</v>
      </c>
      <c r="L3" s="14" t="str">
        <f ca="1">IFERROR(__xludf.DUMMYFUNCTION("FILTER(F3:J15,F3:J3=C2)"),"#N/A")</f>
        <v>#N/A</v>
      </c>
    </row>
    <row r="4" spans="2:12" ht="15.75" customHeight="1">
      <c r="B4" s="40">
        <f>Impostazioni!$D$28</f>
        <v>45658</v>
      </c>
      <c r="C4" s="14">
        <f t="shared" si="0"/>
        <v>2025</v>
      </c>
      <c r="F4" s="15">
        <f>BackendSetting!D6</f>
        <v>45292</v>
      </c>
      <c r="G4" s="15">
        <f>BackendSetting!F6</f>
        <v>45658</v>
      </c>
      <c r="H4" s="15">
        <f>BackendSetting!H6</f>
        <v>46023</v>
      </c>
      <c r="I4" s="15">
        <f>BackendSetting!J6</f>
        <v>46388</v>
      </c>
      <c r="J4" s="15">
        <f>BackendSetting!L6</f>
        <v>46753</v>
      </c>
    </row>
    <row r="5" spans="2:12" ht="15.75" customHeight="1">
      <c r="B5" s="40">
        <f>Impostazioni!$H$28</f>
        <v>46023</v>
      </c>
      <c r="C5" s="14">
        <f t="shared" si="0"/>
        <v>2026</v>
      </c>
      <c r="F5" s="15">
        <f>BackendSetting!D7</f>
        <v>45323</v>
      </c>
      <c r="G5" s="15">
        <f>BackendSetting!F7</f>
        <v>45689</v>
      </c>
      <c r="H5" s="15">
        <f>BackendSetting!H7</f>
        <v>46054</v>
      </c>
      <c r="I5" s="15">
        <f>BackendSetting!J7</f>
        <v>46419</v>
      </c>
      <c r="J5" s="15">
        <f>BackendSetting!L7</f>
        <v>46784</v>
      </c>
    </row>
    <row r="6" spans="2:12" ht="15.75" customHeight="1">
      <c r="B6" s="40">
        <f>Impostazioni!$J$28</f>
        <v>46388</v>
      </c>
      <c r="C6" s="14">
        <f t="shared" si="0"/>
        <v>2027</v>
      </c>
      <c r="F6" s="15">
        <f>BackendSetting!D8</f>
        <v>45352</v>
      </c>
      <c r="G6" s="15">
        <f>BackendSetting!F8</f>
        <v>45717</v>
      </c>
      <c r="H6" s="15">
        <f>BackendSetting!H8</f>
        <v>46082</v>
      </c>
      <c r="I6" s="15">
        <f>BackendSetting!J8</f>
        <v>46447</v>
      </c>
      <c r="J6" s="15">
        <f>BackendSetting!L8</f>
        <v>46813</v>
      </c>
    </row>
    <row r="7" spans="2:12" ht="15.75" customHeight="1">
      <c r="B7" s="40">
        <f>Impostazioni!$M$28</f>
        <v>46753</v>
      </c>
      <c r="C7" s="14">
        <f t="shared" si="0"/>
        <v>2028</v>
      </c>
      <c r="F7" s="15">
        <f>BackendSetting!D9</f>
        <v>45383</v>
      </c>
      <c r="G7" s="15">
        <f>BackendSetting!F9</f>
        <v>45870</v>
      </c>
      <c r="H7" s="15">
        <f>BackendSetting!H9</f>
        <v>46266</v>
      </c>
      <c r="I7" s="15">
        <f>BackendSetting!J9</f>
        <v>46661</v>
      </c>
      <c r="J7" s="15">
        <f>BackendSetting!L9</f>
        <v>47058</v>
      </c>
    </row>
    <row r="8" spans="2:12" ht="15.75" customHeight="1">
      <c r="F8" s="15">
        <f>BackendSetting!D10</f>
        <v>45413</v>
      </c>
      <c r="G8" s="15">
        <f>BackendSetting!F10</f>
        <v>45778</v>
      </c>
      <c r="H8" s="15">
        <f>BackendSetting!H10</f>
        <v>46143</v>
      </c>
      <c r="I8" s="15">
        <f>BackendSetting!J10</f>
        <v>46508</v>
      </c>
      <c r="J8" s="15">
        <f>BackendSetting!L10</f>
        <v>46874</v>
      </c>
    </row>
    <row r="9" spans="2:12" ht="15.75" customHeight="1">
      <c r="F9" s="15">
        <f>BackendSetting!D11</f>
        <v>45444</v>
      </c>
      <c r="G9" s="15">
        <f>BackendSetting!F11</f>
        <v>45809</v>
      </c>
      <c r="H9" s="15">
        <f>BackendSetting!H11</f>
        <v>46174</v>
      </c>
      <c r="I9" s="15">
        <f>BackendSetting!J11</f>
        <v>46539</v>
      </c>
      <c r="J9" s="15">
        <f>BackendSetting!L11</f>
        <v>46905</v>
      </c>
    </row>
    <row r="10" spans="2:12" ht="15.75" customHeight="1">
      <c r="F10" s="15">
        <f>BackendSetting!D12</f>
        <v>45474</v>
      </c>
      <c r="G10" s="15">
        <f>BackendSetting!F12</f>
        <v>45839</v>
      </c>
      <c r="H10" s="15">
        <f>BackendSetting!H12</f>
        <v>46204</v>
      </c>
      <c r="I10" s="15">
        <f>BackendSetting!J12</f>
        <v>46569</v>
      </c>
      <c r="J10" s="15">
        <f>BackendSetting!L12</f>
        <v>46935</v>
      </c>
    </row>
    <row r="11" spans="2:12" ht="15.75" customHeight="1">
      <c r="F11" s="15">
        <f>BackendSetting!D13</f>
        <v>45505</v>
      </c>
      <c r="G11" s="15">
        <f>BackendSetting!F13</f>
        <v>45870</v>
      </c>
      <c r="H11" s="15">
        <f>BackendSetting!H13</f>
        <v>46266</v>
      </c>
      <c r="I11" s="15">
        <f>BackendSetting!J13</f>
        <v>46661</v>
      </c>
      <c r="J11" s="15">
        <f>BackendSetting!L13</f>
        <v>47058</v>
      </c>
    </row>
    <row r="12" spans="2:12" ht="15.75" customHeight="1">
      <c r="F12" s="15">
        <f>BackendSetting!D14</f>
        <v>45536</v>
      </c>
      <c r="G12" s="15">
        <f>BackendSetting!F14</f>
        <v>45901</v>
      </c>
      <c r="H12" s="15">
        <f>BackendSetting!H14</f>
        <v>46266</v>
      </c>
      <c r="I12" s="15">
        <f>BackendSetting!J14</f>
        <v>46661</v>
      </c>
      <c r="J12" s="15">
        <f>BackendSetting!L14</f>
        <v>47058</v>
      </c>
    </row>
    <row r="13" spans="2:12" ht="15.75" customHeight="1">
      <c r="F13" s="15">
        <f>BackendSetting!D15</f>
        <v>45566</v>
      </c>
      <c r="G13" s="15">
        <f>BackendSetting!F15</f>
        <v>45931</v>
      </c>
      <c r="H13" s="15">
        <f>BackendSetting!H15</f>
        <v>46296</v>
      </c>
      <c r="I13" s="15">
        <f>BackendSetting!J15</f>
        <v>46661</v>
      </c>
      <c r="J13" s="15">
        <f>BackendSetting!L15</f>
        <v>47058</v>
      </c>
    </row>
    <row r="14" spans="2:12" ht="15.75" customHeight="1">
      <c r="F14" s="15">
        <f>BackendSetting!D16</f>
        <v>45597</v>
      </c>
      <c r="G14" s="15">
        <f>BackendSetting!F16</f>
        <v>45962</v>
      </c>
      <c r="H14" s="15">
        <f>BackendSetting!H16</f>
        <v>46327</v>
      </c>
      <c r="I14" s="15">
        <f>BackendSetting!J16</f>
        <v>46692</v>
      </c>
      <c r="J14" s="15">
        <f>BackendSetting!L16</f>
        <v>47058</v>
      </c>
    </row>
    <row r="15" spans="2:12" ht="15.75" customHeight="1">
      <c r="F15" s="15">
        <f>BackendSetting!D17</f>
        <v>45627</v>
      </c>
      <c r="G15" s="15">
        <f>BackendSetting!F17</f>
        <v>45992</v>
      </c>
      <c r="H15" s="15">
        <f>BackendSetting!H17</f>
        <v>46357</v>
      </c>
      <c r="I15" s="15">
        <f>BackendSetting!J17</f>
        <v>46722</v>
      </c>
      <c r="J15" s="15">
        <f>BackendSetting!L17</f>
        <v>47088</v>
      </c>
    </row>
    <row r="19" spans="2:15" ht="15.75" customHeight="1">
      <c r="B19" s="32"/>
      <c r="C19" s="41">
        <f t="shared" ref="C19:N19" si="1">EOMONTH(C20,0)</f>
        <v>45322</v>
      </c>
      <c r="D19" s="41">
        <f t="shared" si="1"/>
        <v>45351</v>
      </c>
      <c r="E19" s="41">
        <f t="shared" si="1"/>
        <v>45382</v>
      </c>
      <c r="F19" s="41">
        <f t="shared" si="1"/>
        <v>45412</v>
      </c>
      <c r="G19" s="41">
        <f t="shared" si="1"/>
        <v>45443</v>
      </c>
      <c r="H19" s="41">
        <f t="shared" si="1"/>
        <v>45473</v>
      </c>
      <c r="I19" s="41">
        <f t="shared" si="1"/>
        <v>45504</v>
      </c>
      <c r="J19" s="41">
        <f t="shared" si="1"/>
        <v>45535</v>
      </c>
      <c r="K19" s="41">
        <f t="shared" si="1"/>
        <v>45565</v>
      </c>
      <c r="L19" s="41">
        <f t="shared" si="1"/>
        <v>45596</v>
      </c>
      <c r="M19" s="41">
        <f t="shared" si="1"/>
        <v>45626</v>
      </c>
      <c r="N19" s="41">
        <f t="shared" si="1"/>
        <v>45657</v>
      </c>
      <c r="O19" s="34" t="s">
        <v>62</v>
      </c>
    </row>
    <row r="20" spans="2:15" ht="15.75" customHeight="1">
      <c r="B20" s="35" t="s">
        <v>84</v>
      </c>
      <c r="C20" s="15">
        <f t="array" ref="C20:N20">TRANSPOSE(F4:F15)</f>
        <v>45292</v>
      </c>
      <c r="D20" s="15">
        <v>45323</v>
      </c>
      <c r="E20" s="15">
        <v>45352</v>
      </c>
      <c r="F20" s="15">
        <v>45383</v>
      </c>
      <c r="G20" s="15">
        <v>45413</v>
      </c>
      <c r="H20" s="15">
        <v>45444</v>
      </c>
      <c r="I20" s="15">
        <v>45474</v>
      </c>
      <c r="J20" s="15">
        <v>45505</v>
      </c>
      <c r="K20" s="15">
        <v>45536</v>
      </c>
      <c r="L20" s="15">
        <v>45566</v>
      </c>
      <c r="M20" s="15">
        <v>45597</v>
      </c>
      <c r="N20" s="15">
        <v>45627</v>
      </c>
      <c r="O20" s="36" t="s">
        <v>62</v>
      </c>
    </row>
    <row r="21" spans="2:15" ht="15.75" customHeight="1">
      <c r="B21" s="35" t="s">
        <v>41</v>
      </c>
      <c r="C21" s="31">
        <f>SUMIFS('IncomeTracker Backend'!$H$5:$H1014,'IncomeTracker Backend'!$D$5:$D1014,Impostazioni!$R$13,'IncomeTracker Backend'!$B$5:$B1014,C$19)</f>
        <v>0</v>
      </c>
      <c r="D21" s="31">
        <f>SUMIFS('IncomeTracker Backend'!$H$5:$H1014,'IncomeTracker Backend'!$D$5:$D1014,Impostazioni!$R$13,'IncomeTracker Backend'!$B$5:$B1014,D$19)</f>
        <v>0</v>
      </c>
      <c r="E21" s="31">
        <f>SUMIFS('IncomeTracker Backend'!$H$5:$H1014,'IncomeTracker Backend'!$D$5:$D1014,Impostazioni!$R$13,'IncomeTracker Backend'!$B$5:$B1014,E$19)</f>
        <v>0</v>
      </c>
      <c r="F21" s="31">
        <f>SUMIFS('IncomeTracker Backend'!$H$5:$H1014,'IncomeTracker Backend'!$D$5:$D1014,Impostazioni!$R$13,'IncomeTracker Backend'!$B$5:$B1014,F$19)</f>
        <v>0</v>
      </c>
      <c r="G21" s="31">
        <f>SUMIFS('IncomeTracker Backend'!$H$5:$H1014,'IncomeTracker Backend'!$D$5:$D1014,Impostazioni!$R$13,'IncomeTracker Backend'!$B$5:$B1014,G$19)</f>
        <v>0</v>
      </c>
      <c r="H21" s="31">
        <f>SUMIFS('IncomeTracker Backend'!$H$5:$H1014,'IncomeTracker Backend'!$D$5:$D1014,Impostazioni!$R$13,'IncomeTracker Backend'!$B$5:$B1014,H$19)</f>
        <v>0</v>
      </c>
      <c r="I21" s="31">
        <f>SUMIFS('IncomeTracker Backend'!$H$5:$H1014,'IncomeTracker Backend'!$D$5:$D1014,Impostazioni!$R$13,'IncomeTracker Backend'!$B$5:$B1014,I$19)</f>
        <v>0</v>
      </c>
      <c r="J21" s="31">
        <f>SUMIFS('IncomeTracker Backend'!$H$5:$H1014,'IncomeTracker Backend'!$D$5:$D1014,Impostazioni!$R$13,'IncomeTracker Backend'!$B$5:$B1014,J$19)</f>
        <v>0</v>
      </c>
      <c r="K21" s="31">
        <f>SUMIFS('IncomeTracker Backend'!$H$5:$H1014,'IncomeTracker Backend'!$D$5:$D1014,Impostazioni!$R$13,'IncomeTracker Backend'!$B$5:$B1014,K$19)</f>
        <v>0</v>
      </c>
      <c r="L21" s="31">
        <f>SUMIFS('IncomeTracker Backend'!$H$5:$H1014,'IncomeTracker Backend'!$D$5:$D1014,Impostazioni!$R$13,'IncomeTracker Backend'!$B$5:$B1014,L$19)</f>
        <v>0</v>
      </c>
      <c r="M21" s="31">
        <f>SUMIFS('IncomeTracker Backend'!$H$5:$H1014,'IncomeTracker Backend'!$D$5:$D1014,Impostazioni!$R$13,'IncomeTracker Backend'!$B$5:$B1014,M$19)</f>
        <v>0</v>
      </c>
      <c r="N21" s="31">
        <f>SUMIFS('IncomeTracker Backend'!$H$5:$H1014,'IncomeTracker Backend'!$D$5:$D1014,Impostazioni!$R$13,'IncomeTracker Backend'!$B$5:$B1014,N$19)</f>
        <v>0</v>
      </c>
      <c r="O21" s="42">
        <f t="shared" ref="O21:O22" si="2">SUM(C21:N21)</f>
        <v>0</v>
      </c>
    </row>
    <row r="22" spans="2:15" ht="15.75" customHeight="1">
      <c r="B22" s="35" t="s">
        <v>60</v>
      </c>
      <c r="C22" s="31">
        <f>SUMIFS('IncomeTracker Backend'!$H$5:$H1014,'IncomeTracker Backend'!$D$5:$D1014,Impostazioni!$S$13,'IncomeTracker Backend'!$B$5:$B1014,C$19)</f>
        <v>0</v>
      </c>
      <c r="D22" s="31">
        <f>SUMIFS('IncomeTracker Backend'!$H$5:$H1014,'IncomeTracker Backend'!$D$5:$D1014,Impostazioni!$S$13,'IncomeTracker Backend'!$B$5:$B1014,D$19)</f>
        <v>0</v>
      </c>
      <c r="E22" s="31">
        <f>SUMIFS('IncomeTracker Backend'!$H$5:$H1014,'IncomeTracker Backend'!$D$5:$D1014,Impostazioni!$S$13,'IncomeTracker Backend'!$B$5:$B1014,E$19)</f>
        <v>0</v>
      </c>
      <c r="F22" s="31">
        <f>SUMIFS('IncomeTracker Backend'!$H$5:$H1014,'IncomeTracker Backend'!$D$5:$D1014,Impostazioni!$S$13,'IncomeTracker Backend'!$B$5:$B1014,F$19)</f>
        <v>0</v>
      </c>
      <c r="G22" s="31">
        <f>SUMIFS('IncomeTracker Backend'!$H$5:$H1014,'IncomeTracker Backend'!$D$5:$D1014,Impostazioni!$S$13,'IncomeTracker Backend'!$B$5:$B1014,G$19)</f>
        <v>0</v>
      </c>
      <c r="H22" s="31">
        <f>SUMIFS('IncomeTracker Backend'!$H$5:$H1014,'IncomeTracker Backend'!$D$5:$D1014,Impostazioni!$S$13,'IncomeTracker Backend'!$B$5:$B1014,H$19)</f>
        <v>0</v>
      </c>
      <c r="I22" s="31">
        <f>SUMIFS('IncomeTracker Backend'!$H$5:$H1014,'IncomeTracker Backend'!$D$5:$D1014,Impostazioni!$S$13,'IncomeTracker Backend'!$B$5:$B1014,I$19)</f>
        <v>0</v>
      </c>
      <c r="J22" s="31">
        <f>SUMIFS('IncomeTracker Backend'!$H$5:$H1014,'IncomeTracker Backend'!$D$5:$D1014,Impostazioni!$S$13,'IncomeTracker Backend'!$B$5:$B1014,J$19)</f>
        <v>0</v>
      </c>
      <c r="K22" s="31">
        <f>SUMIFS('IncomeTracker Backend'!$H$5:$H1014,'IncomeTracker Backend'!$D$5:$D1014,Impostazioni!$S$13,'IncomeTracker Backend'!$B$5:$B1014,K$19)</f>
        <v>0</v>
      </c>
      <c r="L22" s="31">
        <f>SUMIFS('IncomeTracker Backend'!$H$5:$H1014,'IncomeTracker Backend'!$D$5:$D1014,Impostazioni!$S$13,'IncomeTracker Backend'!$B$5:$B1014,L$19)</f>
        <v>0</v>
      </c>
      <c r="M22" s="31">
        <f>SUMIFS('IncomeTracker Backend'!$H$5:$H1014,'IncomeTracker Backend'!$D$5:$D1014,Impostazioni!$S$13,'IncomeTracker Backend'!$B$5:$B1014,M$19)</f>
        <v>0</v>
      </c>
      <c r="N22" s="31">
        <f>SUMIFS('IncomeTracker Backend'!$H$5:$H1014,'IncomeTracker Backend'!$D$5:$D1014,Impostazioni!$S$13,'IncomeTracker Backend'!$B$5:$B1014,N$19)</f>
        <v>0</v>
      </c>
      <c r="O22" s="42">
        <f t="shared" si="2"/>
        <v>0</v>
      </c>
    </row>
    <row r="23" spans="2:15" ht="15.75" customHeight="1">
      <c r="B23" s="37" t="s">
        <v>61</v>
      </c>
      <c r="C23" s="43">
        <f t="shared" ref="C23:O23" si="3">C21-C22</f>
        <v>0</v>
      </c>
      <c r="D23" s="43">
        <f t="shared" si="3"/>
        <v>0</v>
      </c>
      <c r="E23" s="43">
        <f t="shared" si="3"/>
        <v>0</v>
      </c>
      <c r="F23" s="43">
        <f t="shared" si="3"/>
        <v>0</v>
      </c>
      <c r="G23" s="43">
        <f t="shared" si="3"/>
        <v>0</v>
      </c>
      <c r="H23" s="43">
        <f t="shared" si="3"/>
        <v>0</v>
      </c>
      <c r="I23" s="43">
        <f t="shared" si="3"/>
        <v>0</v>
      </c>
      <c r="J23" s="43">
        <f t="shared" si="3"/>
        <v>0</v>
      </c>
      <c r="K23" s="43">
        <f t="shared" si="3"/>
        <v>0</v>
      </c>
      <c r="L23" s="43">
        <f t="shared" si="3"/>
        <v>0</v>
      </c>
      <c r="M23" s="43">
        <f t="shared" si="3"/>
        <v>0</v>
      </c>
      <c r="N23" s="43">
        <f t="shared" si="3"/>
        <v>0</v>
      </c>
      <c r="O23" s="43">
        <f t="shared" si="3"/>
        <v>0</v>
      </c>
    </row>
    <row r="25" spans="2:15" ht="15.75" customHeight="1">
      <c r="B25" s="32"/>
      <c r="C25" s="41">
        <f t="shared" ref="C25:N25" si="4">EOMONTH(C26,0)</f>
        <v>45688</v>
      </c>
      <c r="D25" s="41">
        <f t="shared" si="4"/>
        <v>45716</v>
      </c>
      <c r="E25" s="41">
        <f t="shared" si="4"/>
        <v>45747</v>
      </c>
      <c r="F25" s="41">
        <f t="shared" si="4"/>
        <v>45900</v>
      </c>
      <c r="G25" s="41">
        <f t="shared" si="4"/>
        <v>45808</v>
      </c>
      <c r="H25" s="41">
        <f t="shared" si="4"/>
        <v>45838</v>
      </c>
      <c r="I25" s="41">
        <f t="shared" si="4"/>
        <v>45869</v>
      </c>
      <c r="J25" s="41">
        <f t="shared" si="4"/>
        <v>45900</v>
      </c>
      <c r="K25" s="41">
        <f t="shared" si="4"/>
        <v>45930</v>
      </c>
      <c r="L25" s="41">
        <f t="shared" si="4"/>
        <v>45961</v>
      </c>
      <c r="M25" s="41">
        <f t="shared" si="4"/>
        <v>45991</v>
      </c>
      <c r="N25" s="41">
        <f t="shared" si="4"/>
        <v>46022</v>
      </c>
      <c r="O25" s="34" t="s">
        <v>62</v>
      </c>
    </row>
    <row r="26" spans="2:15" ht="15.75" customHeight="1">
      <c r="B26" s="35" t="s">
        <v>84</v>
      </c>
      <c r="C26" s="15">
        <f t="array" ref="C26:N26">TRANSPOSE(G4:G15)</f>
        <v>45658</v>
      </c>
      <c r="D26" s="15">
        <v>45689</v>
      </c>
      <c r="E26" s="15">
        <v>45717</v>
      </c>
      <c r="F26" s="15">
        <v>45870</v>
      </c>
      <c r="G26" s="15">
        <v>45778</v>
      </c>
      <c r="H26" s="15">
        <v>45809</v>
      </c>
      <c r="I26" s="15">
        <v>45839</v>
      </c>
      <c r="J26" s="15">
        <v>45870</v>
      </c>
      <c r="K26" s="15">
        <v>45901</v>
      </c>
      <c r="L26" s="15">
        <v>45931</v>
      </c>
      <c r="M26" s="15">
        <v>45962</v>
      </c>
      <c r="N26" s="15">
        <v>45992</v>
      </c>
      <c r="O26" s="36" t="s">
        <v>62</v>
      </c>
    </row>
    <row r="27" spans="2:15" ht="15.75" customHeight="1">
      <c r="B27" s="35" t="s">
        <v>41</v>
      </c>
      <c r="C27" s="31">
        <f>SUMIFS('IncomeTracker Backend'!$H$5:$H1014,'IncomeTracker Backend'!$D$5:$D1014,Impostazioni!$R$13,'IncomeTracker Backend'!$B$5:$B1014,C$25)</f>
        <v>0</v>
      </c>
      <c r="D27" s="31">
        <f>SUMIFS('IncomeTracker Backend'!$H$5:$H1014,'IncomeTracker Backend'!$D$5:$D1014,Impostazioni!$R$13,'IncomeTracker Backend'!$B$5:$B1014,D$25)</f>
        <v>0</v>
      </c>
      <c r="E27" s="31">
        <f>SUMIFS('IncomeTracker Backend'!$H$5:$H1014,'IncomeTracker Backend'!$D$5:$D1014,Impostazioni!$R$13,'IncomeTracker Backend'!$B$5:$B1014,E$25)</f>
        <v>0</v>
      </c>
      <c r="F27" s="31">
        <f>SUMIFS('IncomeTracker Backend'!$H$5:$H1014,'IncomeTracker Backend'!$D$5:$D1014,Impostazioni!$R$13,'IncomeTracker Backend'!$B$5:$B1014,F$25)</f>
        <v>0</v>
      </c>
      <c r="G27" s="31">
        <f>SUMIFS('IncomeTracker Backend'!$H$5:$H1014,'IncomeTracker Backend'!$D$5:$D1014,Impostazioni!$R$13,'IncomeTracker Backend'!$B$5:$B1014,G$25)</f>
        <v>0</v>
      </c>
      <c r="H27" s="31">
        <f>SUMIFS('IncomeTracker Backend'!$H$5:$H1014,'IncomeTracker Backend'!$D$5:$D1014,Impostazioni!$R$13,'IncomeTracker Backend'!$B$5:$B1014,H$25)</f>
        <v>0</v>
      </c>
      <c r="I27" s="31">
        <f>SUMIFS('IncomeTracker Backend'!$H$5:$H1014,'IncomeTracker Backend'!$D$5:$D1014,Impostazioni!$R$13,'IncomeTracker Backend'!$B$5:$B1014,I$25)</f>
        <v>0</v>
      </c>
      <c r="J27" s="31">
        <f>SUMIFS('IncomeTracker Backend'!$H$5:$H1014,'IncomeTracker Backend'!$D$5:$D1014,Impostazioni!$R$13,'IncomeTracker Backend'!$B$5:$B1014,J$25)</f>
        <v>0</v>
      </c>
      <c r="K27" s="31">
        <f>SUMIFS('IncomeTracker Backend'!$H$5:$H1014,'IncomeTracker Backend'!$D$5:$D1014,Impostazioni!$R$13,'IncomeTracker Backend'!$B$5:$B1014,K$25)</f>
        <v>0</v>
      </c>
      <c r="L27" s="31">
        <f>SUMIFS('IncomeTracker Backend'!$H$5:$H1014,'IncomeTracker Backend'!$D$5:$D1014,Impostazioni!$R$13,'IncomeTracker Backend'!$B$5:$B1014,L$25)</f>
        <v>0</v>
      </c>
      <c r="M27" s="31">
        <f>SUMIFS('IncomeTracker Backend'!$H$5:$H1014,'IncomeTracker Backend'!$D$5:$D1014,Impostazioni!$R$13,'IncomeTracker Backend'!$B$5:$B1014,M$25)</f>
        <v>0</v>
      </c>
      <c r="N27" s="31">
        <f>SUMIFS('IncomeTracker Backend'!$H$5:$H1014,'IncomeTracker Backend'!$D$5:$D1014,Impostazioni!$R$13,'IncomeTracker Backend'!$B$5:$B1014,N$25)</f>
        <v>0</v>
      </c>
      <c r="O27" s="42">
        <f t="shared" ref="O27:O28" si="5">SUM(C27:N27)</f>
        <v>0</v>
      </c>
    </row>
    <row r="28" spans="2:15" ht="15.75" customHeight="1">
      <c r="B28" s="35" t="s">
        <v>60</v>
      </c>
      <c r="C28" s="31">
        <f>SUMIFS('IncomeTracker Backend'!$H$5:$H1014,'IncomeTracker Backend'!$D$5:$D1014,Impostazioni!$S$13,'IncomeTracker Backend'!$B$5:$B1014,C$25)</f>
        <v>0</v>
      </c>
      <c r="D28" s="31">
        <f>SUMIFS('IncomeTracker Backend'!$H$5:$H1014,'IncomeTracker Backend'!$D$5:$D1014,Impostazioni!$S$13,'IncomeTracker Backend'!$B$5:$B1014,D$25)</f>
        <v>0</v>
      </c>
      <c r="E28" s="31">
        <f>SUMIFS('IncomeTracker Backend'!$H$5:$H1014,'IncomeTracker Backend'!$D$5:$D1014,Impostazioni!$S$13,'IncomeTracker Backend'!$B$5:$B1014,E$25)</f>
        <v>0</v>
      </c>
      <c r="F28" s="31">
        <f>SUMIFS('IncomeTracker Backend'!$H$5:$H1014,'IncomeTracker Backend'!$D$5:$D1014,Impostazioni!$S$13,'IncomeTracker Backend'!$B$5:$B1014,F$25)</f>
        <v>0</v>
      </c>
      <c r="G28" s="31">
        <f>SUMIFS('IncomeTracker Backend'!$H$5:$H1014,'IncomeTracker Backend'!$D$5:$D1014,Impostazioni!$S$13,'IncomeTracker Backend'!$B$5:$B1014,G$25)</f>
        <v>0</v>
      </c>
      <c r="H28" s="31">
        <f>SUMIFS('IncomeTracker Backend'!$H$5:$H1014,'IncomeTracker Backend'!$D$5:$D1014,Impostazioni!$S$13,'IncomeTracker Backend'!$B$5:$B1014,H$25)</f>
        <v>0</v>
      </c>
      <c r="I28" s="31">
        <f>SUMIFS('IncomeTracker Backend'!$H$5:$H1014,'IncomeTracker Backend'!$D$5:$D1014,Impostazioni!$S$13,'IncomeTracker Backend'!$B$5:$B1014,I$25)</f>
        <v>0</v>
      </c>
      <c r="J28" s="31">
        <f>SUMIFS('IncomeTracker Backend'!$H$5:$H1014,'IncomeTracker Backend'!$D$5:$D1014,Impostazioni!$S$13,'IncomeTracker Backend'!$B$5:$B1014,J$25)</f>
        <v>0</v>
      </c>
      <c r="K28" s="31">
        <f>SUMIFS('IncomeTracker Backend'!$H$5:$H1014,'IncomeTracker Backend'!$D$5:$D1014,Impostazioni!$S$13,'IncomeTracker Backend'!$B$5:$B1014,K$25)</f>
        <v>0</v>
      </c>
      <c r="L28" s="31">
        <f>SUMIFS('IncomeTracker Backend'!$H$5:$H1014,'IncomeTracker Backend'!$D$5:$D1014,Impostazioni!$S$13,'IncomeTracker Backend'!$B$5:$B1014,L$25)</f>
        <v>0</v>
      </c>
      <c r="M28" s="31">
        <f>SUMIFS('IncomeTracker Backend'!$H$5:$H1014,'IncomeTracker Backend'!$D$5:$D1014,Impostazioni!$S$13,'IncomeTracker Backend'!$B$5:$B1014,M$25)</f>
        <v>0</v>
      </c>
      <c r="N28" s="31">
        <f>SUMIFS('IncomeTracker Backend'!$H$5:$H1014,'IncomeTracker Backend'!$D$5:$D1014,Impostazioni!$S$13,'IncomeTracker Backend'!$B$5:$B1014,N$25)</f>
        <v>0</v>
      </c>
      <c r="O28" s="42">
        <f t="shared" si="5"/>
        <v>0</v>
      </c>
    </row>
    <row r="29" spans="2:15" ht="15.75" customHeight="1">
      <c r="B29" s="37" t="s">
        <v>61</v>
      </c>
      <c r="C29" s="43">
        <f t="shared" ref="C29:O29" si="6">C27-C28</f>
        <v>0</v>
      </c>
      <c r="D29" s="43">
        <f t="shared" si="6"/>
        <v>0</v>
      </c>
      <c r="E29" s="43">
        <f t="shared" si="6"/>
        <v>0</v>
      </c>
      <c r="F29" s="43">
        <f t="shared" si="6"/>
        <v>0</v>
      </c>
      <c r="G29" s="43">
        <f t="shared" si="6"/>
        <v>0</v>
      </c>
      <c r="H29" s="43">
        <f t="shared" si="6"/>
        <v>0</v>
      </c>
      <c r="I29" s="43">
        <f t="shared" si="6"/>
        <v>0</v>
      </c>
      <c r="J29" s="43">
        <f t="shared" si="6"/>
        <v>0</v>
      </c>
      <c r="K29" s="43">
        <f t="shared" si="6"/>
        <v>0</v>
      </c>
      <c r="L29" s="43">
        <f t="shared" si="6"/>
        <v>0</v>
      </c>
      <c r="M29" s="43">
        <f t="shared" si="6"/>
        <v>0</v>
      </c>
      <c r="N29" s="43">
        <f t="shared" si="6"/>
        <v>0</v>
      </c>
      <c r="O29" s="43">
        <f t="shared" si="6"/>
        <v>0</v>
      </c>
    </row>
    <row r="31" spans="2:15" ht="13.2">
      <c r="B31" s="32"/>
      <c r="C31" s="41">
        <f t="shared" ref="C31:N31" si="7">EOMONTH(C32,0)</f>
        <v>46053</v>
      </c>
      <c r="D31" s="41">
        <f t="shared" si="7"/>
        <v>46081</v>
      </c>
      <c r="E31" s="41">
        <f t="shared" si="7"/>
        <v>46112</v>
      </c>
      <c r="F31" s="41">
        <f t="shared" si="7"/>
        <v>46295</v>
      </c>
      <c r="G31" s="41">
        <f t="shared" si="7"/>
        <v>46173</v>
      </c>
      <c r="H31" s="41">
        <f t="shared" si="7"/>
        <v>46203</v>
      </c>
      <c r="I31" s="41">
        <f t="shared" si="7"/>
        <v>46234</v>
      </c>
      <c r="J31" s="41">
        <f t="shared" si="7"/>
        <v>46295</v>
      </c>
      <c r="K31" s="41">
        <f t="shared" si="7"/>
        <v>46295</v>
      </c>
      <c r="L31" s="41">
        <f t="shared" si="7"/>
        <v>46326</v>
      </c>
      <c r="M31" s="41">
        <f t="shared" si="7"/>
        <v>46356</v>
      </c>
      <c r="N31" s="41">
        <f t="shared" si="7"/>
        <v>46387</v>
      </c>
      <c r="O31" s="34" t="s">
        <v>62</v>
      </c>
    </row>
    <row r="32" spans="2:15" ht="13.2">
      <c r="B32" s="35" t="s">
        <v>84</v>
      </c>
      <c r="C32" s="15">
        <f t="array" ref="C32:N32">TRANSPOSE(H4:H15)</f>
        <v>46023</v>
      </c>
      <c r="D32" s="15">
        <v>46054</v>
      </c>
      <c r="E32" s="15">
        <v>46082</v>
      </c>
      <c r="F32" s="15">
        <v>46266</v>
      </c>
      <c r="G32" s="15">
        <v>46143</v>
      </c>
      <c r="H32" s="15">
        <v>46174</v>
      </c>
      <c r="I32" s="15">
        <v>46204</v>
      </c>
      <c r="J32" s="15">
        <v>46266</v>
      </c>
      <c r="K32" s="15">
        <v>46266</v>
      </c>
      <c r="L32" s="15">
        <v>46296</v>
      </c>
      <c r="M32" s="15">
        <v>46327</v>
      </c>
      <c r="N32" s="15">
        <v>46357</v>
      </c>
      <c r="O32" s="36" t="s">
        <v>62</v>
      </c>
    </row>
    <row r="33" spans="2:15" ht="13.2">
      <c r="B33" s="35" t="s">
        <v>41</v>
      </c>
      <c r="C33" s="31">
        <f>SUMIFS('IncomeTracker Backend'!$H$5:$H1014,'IncomeTracker Backend'!$D$5:$D1014,Impostazioni!$R$13,'IncomeTracker Backend'!$B$5:$B1014,C$31)</f>
        <v>0</v>
      </c>
      <c r="D33" s="31">
        <f>SUMIFS('IncomeTracker Backend'!$H$5:$H1014,'IncomeTracker Backend'!$D$5:$D1014,Impostazioni!$R$13,'IncomeTracker Backend'!$B$5:$B1014,D$31)</f>
        <v>0</v>
      </c>
      <c r="E33" s="31">
        <f>SUMIFS('IncomeTracker Backend'!$H$5:$H1014,'IncomeTracker Backend'!$D$5:$D1014,Impostazioni!$R$13,'IncomeTracker Backend'!$B$5:$B1014,E$31)</f>
        <v>0</v>
      </c>
      <c r="F33" s="31">
        <f>SUMIFS('IncomeTracker Backend'!$H$5:$H1014,'IncomeTracker Backend'!$D$5:$D1014,Impostazioni!$R$13,'IncomeTracker Backend'!$B$5:$B1014,F$31)</f>
        <v>0</v>
      </c>
      <c r="G33" s="31">
        <f>SUMIFS('IncomeTracker Backend'!$H$5:$H1014,'IncomeTracker Backend'!$D$5:$D1014,Impostazioni!$R$13,'IncomeTracker Backend'!$B$5:$B1014,G$31)</f>
        <v>0</v>
      </c>
      <c r="H33" s="31">
        <f>SUMIFS('IncomeTracker Backend'!$H$5:$H1014,'IncomeTracker Backend'!$D$5:$D1014,Impostazioni!$R$13,'IncomeTracker Backend'!$B$5:$B1014,H$31)</f>
        <v>0</v>
      </c>
      <c r="I33" s="31">
        <f>SUMIFS('IncomeTracker Backend'!$H$5:$H1014,'IncomeTracker Backend'!$D$5:$D1014,Impostazioni!$R$13,'IncomeTracker Backend'!$B$5:$B1014,I$31)</f>
        <v>0</v>
      </c>
      <c r="J33" s="31">
        <f>SUMIFS('IncomeTracker Backend'!$H$5:$H1014,'IncomeTracker Backend'!$D$5:$D1014,Impostazioni!$R$13,'IncomeTracker Backend'!$B$5:$B1014,J$31)</f>
        <v>0</v>
      </c>
      <c r="K33" s="31">
        <f>SUMIFS('IncomeTracker Backend'!$H$5:$H1014,'IncomeTracker Backend'!$D$5:$D1014,Impostazioni!$R$13,'IncomeTracker Backend'!$B$5:$B1014,K$31)</f>
        <v>0</v>
      </c>
      <c r="L33" s="31">
        <f>SUMIFS('IncomeTracker Backend'!$H$5:$H1014,'IncomeTracker Backend'!$D$5:$D1014,Impostazioni!$R$13,'IncomeTracker Backend'!$B$5:$B1014,L$31)</f>
        <v>0</v>
      </c>
      <c r="M33" s="31">
        <f>SUMIFS('IncomeTracker Backend'!$H$5:$H1014,'IncomeTracker Backend'!$D$5:$D1014,Impostazioni!$R$13,'IncomeTracker Backend'!$B$5:$B1014,M$31)</f>
        <v>0</v>
      </c>
      <c r="N33" s="31">
        <f>SUMIFS('IncomeTracker Backend'!$H$5:$H1014,'IncomeTracker Backend'!$D$5:$D1014,Impostazioni!$R$13,'IncomeTracker Backend'!$B$5:$B1014,N$31)</f>
        <v>0</v>
      </c>
      <c r="O33" s="42">
        <f t="shared" ref="O33:O34" si="8">SUM(C33:N33)</f>
        <v>0</v>
      </c>
    </row>
    <row r="34" spans="2:15" ht="13.2">
      <c r="B34" s="35" t="s">
        <v>60</v>
      </c>
      <c r="C34" s="31">
        <f>SUMIFS('IncomeTracker Backend'!$H$5:$H1014,'IncomeTracker Backend'!$D$5:$D1014,Impostazioni!$S$13,'IncomeTracker Backend'!$B$5:$B1014,C$31)</f>
        <v>0</v>
      </c>
      <c r="D34" s="31">
        <f>SUMIFS('IncomeTracker Backend'!$H$5:$H1014,'IncomeTracker Backend'!$D$5:$D1014,Impostazioni!$S$13,'IncomeTracker Backend'!$B$5:$B1014,D$31)</f>
        <v>0</v>
      </c>
      <c r="E34" s="31">
        <f>SUMIFS('IncomeTracker Backend'!$H$5:$H1014,'IncomeTracker Backend'!$D$5:$D1014,Impostazioni!$S$13,'IncomeTracker Backend'!$B$5:$B1014,E$31)</f>
        <v>0</v>
      </c>
      <c r="F34" s="31">
        <f>SUMIFS('IncomeTracker Backend'!$H$5:$H1014,'IncomeTracker Backend'!$D$5:$D1014,Impostazioni!$S$13,'IncomeTracker Backend'!$B$5:$B1014,F$31)</f>
        <v>0</v>
      </c>
      <c r="G34" s="31">
        <f>SUMIFS('IncomeTracker Backend'!$H$5:$H1014,'IncomeTracker Backend'!$D$5:$D1014,Impostazioni!$S$13,'IncomeTracker Backend'!$B$5:$B1014,G$31)</f>
        <v>0</v>
      </c>
      <c r="H34" s="31">
        <f>SUMIFS('IncomeTracker Backend'!$H$5:$H1014,'IncomeTracker Backend'!$D$5:$D1014,Impostazioni!$S$13,'IncomeTracker Backend'!$B$5:$B1014,H$31)</f>
        <v>0</v>
      </c>
      <c r="I34" s="31">
        <f>SUMIFS('IncomeTracker Backend'!$H$5:$H1014,'IncomeTracker Backend'!$D$5:$D1014,Impostazioni!$S$13,'IncomeTracker Backend'!$B$5:$B1014,I$31)</f>
        <v>0</v>
      </c>
      <c r="J34" s="31">
        <f>SUMIFS('IncomeTracker Backend'!$H$5:$H1014,'IncomeTracker Backend'!$D$5:$D1014,Impostazioni!$S$13,'IncomeTracker Backend'!$B$5:$B1014,J$31)</f>
        <v>0</v>
      </c>
      <c r="K34" s="31">
        <f>SUMIFS('IncomeTracker Backend'!$H$5:$H1014,'IncomeTracker Backend'!$D$5:$D1014,Impostazioni!$S$13,'IncomeTracker Backend'!$B$5:$B1014,K$31)</f>
        <v>0</v>
      </c>
      <c r="L34" s="31">
        <f>SUMIFS('IncomeTracker Backend'!$H$5:$H1014,'IncomeTracker Backend'!$D$5:$D1014,Impostazioni!$S$13,'IncomeTracker Backend'!$B$5:$B1014,L$31)</f>
        <v>0</v>
      </c>
      <c r="M34" s="31">
        <f>SUMIFS('IncomeTracker Backend'!$H$5:$H1014,'IncomeTracker Backend'!$D$5:$D1014,Impostazioni!$S$13,'IncomeTracker Backend'!$B$5:$B1014,M$31)</f>
        <v>0</v>
      </c>
      <c r="N34" s="31">
        <f>SUMIFS('IncomeTracker Backend'!$H$5:$H1014,'IncomeTracker Backend'!$D$5:$D1014,Impostazioni!$S$13,'IncomeTracker Backend'!$B$5:$B1014,N$31)</f>
        <v>0</v>
      </c>
      <c r="O34" s="42">
        <f t="shared" si="8"/>
        <v>0</v>
      </c>
    </row>
    <row r="35" spans="2:15" ht="13.2">
      <c r="B35" s="37" t="s">
        <v>61</v>
      </c>
      <c r="C35" s="43">
        <f t="shared" ref="C35:O35" si="9">C33-C34</f>
        <v>0</v>
      </c>
      <c r="D35" s="43">
        <f t="shared" si="9"/>
        <v>0</v>
      </c>
      <c r="E35" s="43">
        <f t="shared" si="9"/>
        <v>0</v>
      </c>
      <c r="F35" s="43">
        <f t="shared" si="9"/>
        <v>0</v>
      </c>
      <c r="G35" s="43">
        <f t="shared" si="9"/>
        <v>0</v>
      </c>
      <c r="H35" s="43">
        <f t="shared" si="9"/>
        <v>0</v>
      </c>
      <c r="I35" s="43">
        <f t="shared" si="9"/>
        <v>0</v>
      </c>
      <c r="J35" s="43">
        <f t="shared" si="9"/>
        <v>0</v>
      </c>
      <c r="K35" s="43">
        <f t="shared" si="9"/>
        <v>0</v>
      </c>
      <c r="L35" s="43">
        <f t="shared" si="9"/>
        <v>0</v>
      </c>
      <c r="M35" s="43">
        <f t="shared" si="9"/>
        <v>0</v>
      </c>
      <c r="N35" s="43">
        <f t="shared" si="9"/>
        <v>0</v>
      </c>
      <c r="O35" s="43">
        <f t="shared" si="9"/>
        <v>0</v>
      </c>
    </row>
    <row r="37" spans="2:15" ht="13.2">
      <c r="B37" s="32"/>
      <c r="C37" s="41">
        <f t="shared" ref="C37:N37" si="10">EOMONTH(C38,0)</f>
        <v>46418</v>
      </c>
      <c r="D37" s="41">
        <f t="shared" si="10"/>
        <v>46446</v>
      </c>
      <c r="E37" s="41">
        <f t="shared" si="10"/>
        <v>46477</v>
      </c>
      <c r="F37" s="41">
        <f t="shared" si="10"/>
        <v>46691</v>
      </c>
      <c r="G37" s="41">
        <f t="shared" si="10"/>
        <v>46538</v>
      </c>
      <c r="H37" s="41">
        <f t="shared" si="10"/>
        <v>46568</v>
      </c>
      <c r="I37" s="41">
        <f t="shared" si="10"/>
        <v>46599</v>
      </c>
      <c r="J37" s="41">
        <f t="shared" si="10"/>
        <v>46691</v>
      </c>
      <c r="K37" s="41">
        <f t="shared" si="10"/>
        <v>46691</v>
      </c>
      <c r="L37" s="41">
        <f t="shared" si="10"/>
        <v>46691</v>
      </c>
      <c r="M37" s="41">
        <f t="shared" si="10"/>
        <v>46721</v>
      </c>
      <c r="N37" s="41">
        <f t="shared" si="10"/>
        <v>46752</v>
      </c>
      <c r="O37" s="34" t="s">
        <v>62</v>
      </c>
    </row>
    <row r="38" spans="2:15" ht="13.2">
      <c r="B38" s="35" t="s">
        <v>84</v>
      </c>
      <c r="C38" s="15">
        <f t="array" ref="C38:N38">TRANSPOSE(I4:I15)</f>
        <v>46388</v>
      </c>
      <c r="D38" s="15">
        <v>46419</v>
      </c>
      <c r="E38" s="15">
        <v>46447</v>
      </c>
      <c r="F38" s="15">
        <v>46661</v>
      </c>
      <c r="G38" s="15">
        <v>46508</v>
      </c>
      <c r="H38" s="15">
        <v>46539</v>
      </c>
      <c r="I38" s="15">
        <v>46569</v>
      </c>
      <c r="J38" s="15">
        <v>46661</v>
      </c>
      <c r="K38" s="15">
        <v>46661</v>
      </c>
      <c r="L38" s="15">
        <v>46661</v>
      </c>
      <c r="M38" s="15">
        <v>46692</v>
      </c>
      <c r="N38" s="15">
        <v>46722</v>
      </c>
      <c r="O38" s="36" t="s">
        <v>62</v>
      </c>
    </row>
    <row r="39" spans="2:15" ht="13.2">
      <c r="B39" s="35" t="s">
        <v>41</v>
      </c>
      <c r="C39" s="31">
        <f>SUMIFS('IncomeTracker Backend'!$H$5:$H1014,'IncomeTracker Backend'!$D$5:$D1014,Impostazioni!$R$13,'IncomeTracker Backend'!$B$5:$B1014,C$37)</f>
        <v>0</v>
      </c>
      <c r="D39" s="31">
        <f>SUMIFS('IncomeTracker Backend'!$H$5:$H1014,'IncomeTracker Backend'!$D$5:$D1014,Impostazioni!$R$13,'IncomeTracker Backend'!$B$5:$B1014,D$37)</f>
        <v>0</v>
      </c>
      <c r="E39" s="31">
        <f>SUMIFS('IncomeTracker Backend'!$H$5:$H1014,'IncomeTracker Backend'!$D$5:$D1014,Impostazioni!$R$13,'IncomeTracker Backend'!$B$5:$B1014,E$37)</f>
        <v>0</v>
      </c>
      <c r="F39" s="31">
        <f>SUMIFS('IncomeTracker Backend'!$H$5:$H1014,'IncomeTracker Backend'!$D$5:$D1014,Impostazioni!$R$13,'IncomeTracker Backend'!$B$5:$B1014,F$37)</f>
        <v>0</v>
      </c>
      <c r="G39" s="31">
        <f>SUMIFS('IncomeTracker Backend'!$H$5:$H1014,'IncomeTracker Backend'!$D$5:$D1014,Impostazioni!$R$13,'IncomeTracker Backend'!$B$5:$B1014,G$37)</f>
        <v>0</v>
      </c>
      <c r="H39" s="31">
        <f>SUMIFS('IncomeTracker Backend'!$H$5:$H1014,'IncomeTracker Backend'!$D$5:$D1014,Impostazioni!$R$13,'IncomeTracker Backend'!$B$5:$B1014,H$37)</f>
        <v>0</v>
      </c>
      <c r="I39" s="31">
        <f>SUMIFS('IncomeTracker Backend'!$H$5:$H1014,'IncomeTracker Backend'!$D$5:$D1014,Impostazioni!$R$13,'IncomeTracker Backend'!$B$5:$B1014,I$37)</f>
        <v>0</v>
      </c>
      <c r="J39" s="31">
        <f>SUMIFS('IncomeTracker Backend'!$H$5:$H1014,'IncomeTracker Backend'!$D$5:$D1014,Impostazioni!$R$13,'IncomeTracker Backend'!$B$5:$B1014,J$37)</f>
        <v>0</v>
      </c>
      <c r="K39" s="31">
        <f>SUMIFS('IncomeTracker Backend'!$H$5:$H1014,'IncomeTracker Backend'!$D$5:$D1014,Impostazioni!$R$13,'IncomeTracker Backend'!$B$5:$B1014,K$37)</f>
        <v>0</v>
      </c>
      <c r="L39" s="31">
        <f>SUMIFS('IncomeTracker Backend'!$H$5:$H1014,'IncomeTracker Backend'!$D$5:$D1014,Impostazioni!$R$13,'IncomeTracker Backend'!$B$5:$B1014,L$37)</f>
        <v>0</v>
      </c>
      <c r="M39" s="31">
        <f>SUMIFS('IncomeTracker Backend'!$H$5:$H1014,'IncomeTracker Backend'!$D$5:$D1014,Impostazioni!$R$13,'IncomeTracker Backend'!$B$5:$B1014,M$37)</f>
        <v>0</v>
      </c>
      <c r="N39" s="31">
        <f>SUMIFS('IncomeTracker Backend'!$H$5:$H1014,'IncomeTracker Backend'!$D$5:$D1014,Impostazioni!$R$13,'IncomeTracker Backend'!$B$5:$B1014,N$37)</f>
        <v>0</v>
      </c>
      <c r="O39" s="42">
        <f t="shared" ref="O39:O40" si="11">SUM(C39:N39)</f>
        <v>0</v>
      </c>
    </row>
    <row r="40" spans="2:15" ht="13.2">
      <c r="B40" s="35" t="s">
        <v>60</v>
      </c>
      <c r="C40" s="31">
        <f>SUMIFS('IncomeTracker Backend'!$H$5:$H1014,'IncomeTracker Backend'!$D$5:$D1014,Impostazioni!$S$13,'IncomeTracker Backend'!$B$5:$B1014,C$37)</f>
        <v>0</v>
      </c>
      <c r="D40" s="31">
        <f>SUMIFS('IncomeTracker Backend'!$H$5:$H1014,'IncomeTracker Backend'!$D$5:$D1014,Impostazioni!$S$13,'IncomeTracker Backend'!$B$5:$B1014,D$37)</f>
        <v>0</v>
      </c>
      <c r="E40" s="31">
        <f>SUMIFS('IncomeTracker Backend'!$H$5:$H1014,'IncomeTracker Backend'!$D$5:$D1014,Impostazioni!$S$13,'IncomeTracker Backend'!$B$5:$B1014,E$37)</f>
        <v>0</v>
      </c>
      <c r="F40" s="31">
        <f>SUMIFS('IncomeTracker Backend'!$H$5:$H1014,'IncomeTracker Backend'!$D$5:$D1014,Impostazioni!$S$13,'IncomeTracker Backend'!$B$5:$B1014,F$37)</f>
        <v>0</v>
      </c>
      <c r="G40" s="31">
        <f>SUMIFS('IncomeTracker Backend'!$H$5:$H1014,'IncomeTracker Backend'!$D$5:$D1014,Impostazioni!$S$13,'IncomeTracker Backend'!$B$5:$B1014,G$37)</f>
        <v>0</v>
      </c>
      <c r="H40" s="31">
        <f>SUMIFS('IncomeTracker Backend'!$H$5:$H1014,'IncomeTracker Backend'!$D$5:$D1014,Impostazioni!$S$13,'IncomeTracker Backend'!$B$5:$B1014,H$37)</f>
        <v>0</v>
      </c>
      <c r="I40" s="31">
        <f>SUMIFS('IncomeTracker Backend'!$H$5:$H1014,'IncomeTracker Backend'!$D$5:$D1014,Impostazioni!$S$13,'IncomeTracker Backend'!$B$5:$B1014,I$37)</f>
        <v>0</v>
      </c>
      <c r="J40" s="31">
        <f>SUMIFS('IncomeTracker Backend'!$H$5:$H1014,'IncomeTracker Backend'!$D$5:$D1014,Impostazioni!$S$13,'IncomeTracker Backend'!$B$5:$B1014,J$37)</f>
        <v>0</v>
      </c>
      <c r="K40" s="31">
        <f>SUMIFS('IncomeTracker Backend'!$H$5:$H1014,'IncomeTracker Backend'!$D$5:$D1014,Impostazioni!$S$13,'IncomeTracker Backend'!$B$5:$B1014,K$37)</f>
        <v>0</v>
      </c>
      <c r="L40" s="31">
        <f>SUMIFS('IncomeTracker Backend'!$H$5:$H1014,'IncomeTracker Backend'!$D$5:$D1014,Impostazioni!$S$13,'IncomeTracker Backend'!$B$5:$B1014,L$37)</f>
        <v>0</v>
      </c>
      <c r="M40" s="31">
        <f>SUMIFS('IncomeTracker Backend'!$H$5:$H1014,'IncomeTracker Backend'!$D$5:$D1014,Impostazioni!$S$13,'IncomeTracker Backend'!$B$5:$B1014,M$37)</f>
        <v>0</v>
      </c>
      <c r="N40" s="31">
        <f>SUMIFS('IncomeTracker Backend'!$H$5:$H1014,'IncomeTracker Backend'!$D$5:$D1014,Impostazioni!$S$13,'IncomeTracker Backend'!$B$5:$B1014,N$37)</f>
        <v>0</v>
      </c>
      <c r="O40" s="42">
        <f t="shared" si="11"/>
        <v>0</v>
      </c>
    </row>
    <row r="41" spans="2:15" ht="13.2">
      <c r="B41" s="37" t="s">
        <v>61</v>
      </c>
      <c r="C41" s="43">
        <f t="shared" ref="C41:O41" si="12">C39-C40</f>
        <v>0</v>
      </c>
      <c r="D41" s="43">
        <f t="shared" si="12"/>
        <v>0</v>
      </c>
      <c r="E41" s="43">
        <f t="shared" si="12"/>
        <v>0</v>
      </c>
      <c r="F41" s="43">
        <f t="shared" si="12"/>
        <v>0</v>
      </c>
      <c r="G41" s="43">
        <f t="shared" si="12"/>
        <v>0</v>
      </c>
      <c r="H41" s="43">
        <f t="shared" si="12"/>
        <v>0</v>
      </c>
      <c r="I41" s="43">
        <f t="shared" si="12"/>
        <v>0</v>
      </c>
      <c r="J41" s="43">
        <f t="shared" si="12"/>
        <v>0</v>
      </c>
      <c r="K41" s="43">
        <f t="shared" si="12"/>
        <v>0</v>
      </c>
      <c r="L41" s="43">
        <f t="shared" si="12"/>
        <v>0</v>
      </c>
      <c r="M41" s="43">
        <f t="shared" si="12"/>
        <v>0</v>
      </c>
      <c r="N41" s="43">
        <f t="shared" si="12"/>
        <v>0</v>
      </c>
      <c r="O41" s="43">
        <f t="shared" si="12"/>
        <v>0</v>
      </c>
    </row>
    <row r="43" spans="2:15" ht="13.2">
      <c r="B43" s="32"/>
      <c r="C43" s="41">
        <f t="shared" ref="C43:N43" si="13">EOMONTH(C44,0)</f>
        <v>46783</v>
      </c>
      <c r="D43" s="41">
        <f t="shared" si="13"/>
        <v>46812</v>
      </c>
      <c r="E43" s="41">
        <f t="shared" si="13"/>
        <v>46843</v>
      </c>
      <c r="F43" s="41">
        <f t="shared" si="13"/>
        <v>47087</v>
      </c>
      <c r="G43" s="41">
        <f t="shared" si="13"/>
        <v>46904</v>
      </c>
      <c r="H43" s="41">
        <f t="shared" si="13"/>
        <v>46934</v>
      </c>
      <c r="I43" s="41">
        <f t="shared" si="13"/>
        <v>46965</v>
      </c>
      <c r="J43" s="41">
        <f t="shared" si="13"/>
        <v>47087</v>
      </c>
      <c r="K43" s="41">
        <f t="shared" si="13"/>
        <v>47087</v>
      </c>
      <c r="L43" s="41">
        <f t="shared" si="13"/>
        <v>47087</v>
      </c>
      <c r="M43" s="41">
        <f t="shared" si="13"/>
        <v>47087</v>
      </c>
      <c r="N43" s="41">
        <f t="shared" si="13"/>
        <v>47118</v>
      </c>
      <c r="O43" s="34" t="s">
        <v>62</v>
      </c>
    </row>
    <row r="44" spans="2:15" ht="13.2">
      <c r="B44" s="35" t="s">
        <v>84</v>
      </c>
      <c r="C44" s="15">
        <f t="array" ref="C44:N44">TRANSPOSE(J4:J15)</f>
        <v>46753</v>
      </c>
      <c r="D44" s="15">
        <v>46784</v>
      </c>
      <c r="E44" s="15">
        <v>46813</v>
      </c>
      <c r="F44" s="15">
        <v>47058</v>
      </c>
      <c r="G44" s="15">
        <v>46874</v>
      </c>
      <c r="H44" s="15">
        <v>46905</v>
      </c>
      <c r="I44" s="15">
        <v>46935</v>
      </c>
      <c r="J44" s="15">
        <v>47058</v>
      </c>
      <c r="K44" s="15">
        <v>47058</v>
      </c>
      <c r="L44" s="15">
        <v>47058</v>
      </c>
      <c r="M44" s="15">
        <v>47058</v>
      </c>
      <c r="N44" s="15">
        <v>47088</v>
      </c>
      <c r="O44" s="36" t="s">
        <v>62</v>
      </c>
    </row>
    <row r="45" spans="2:15" ht="13.2">
      <c r="B45" s="35" t="s">
        <v>41</v>
      </c>
      <c r="C45" s="31">
        <f>SUMIFS('IncomeTracker Backend'!$H$5:$H1014,'IncomeTracker Backend'!$D$5:$D1014,Impostazioni!$R$13,'IncomeTracker Backend'!$B$5:$B1014,C$43)</f>
        <v>0</v>
      </c>
      <c r="D45" s="31">
        <f>SUMIFS('IncomeTracker Backend'!$H$5:$H1014,'IncomeTracker Backend'!$D$5:$D1014,Impostazioni!$R$13,'IncomeTracker Backend'!$B$5:$B1014,D$43)</f>
        <v>0</v>
      </c>
      <c r="E45" s="31">
        <f>SUMIFS('IncomeTracker Backend'!$H$5:$H1014,'IncomeTracker Backend'!$D$5:$D1014,Impostazioni!$R$13,'IncomeTracker Backend'!$B$5:$B1014,E$43)</f>
        <v>0</v>
      </c>
      <c r="F45" s="31">
        <f>SUMIFS('IncomeTracker Backend'!$H$5:$H1014,'IncomeTracker Backend'!$D$5:$D1014,Impostazioni!$R$13,'IncomeTracker Backend'!$B$5:$B1014,F$43)</f>
        <v>0</v>
      </c>
      <c r="G45" s="31">
        <f>SUMIFS('IncomeTracker Backend'!$H$5:$H1014,'IncomeTracker Backend'!$D$5:$D1014,Impostazioni!$R$13,'IncomeTracker Backend'!$B$5:$B1014,G$43)</f>
        <v>0</v>
      </c>
      <c r="H45" s="31">
        <f>SUMIFS('IncomeTracker Backend'!$H$5:$H1014,'IncomeTracker Backend'!$D$5:$D1014,Impostazioni!$R$13,'IncomeTracker Backend'!$B$5:$B1014,H$43)</f>
        <v>0</v>
      </c>
      <c r="I45" s="31">
        <f>SUMIFS('IncomeTracker Backend'!$H$5:$H1014,'IncomeTracker Backend'!$D$5:$D1014,Impostazioni!$R$13,'IncomeTracker Backend'!$B$5:$B1014,I$43)</f>
        <v>0</v>
      </c>
      <c r="J45" s="31">
        <f>SUMIFS('IncomeTracker Backend'!$H$5:$H1014,'IncomeTracker Backend'!$D$5:$D1014,Impostazioni!$R$13,'IncomeTracker Backend'!$B$5:$B1014,J$43)</f>
        <v>0</v>
      </c>
      <c r="K45" s="31">
        <f>SUMIFS('IncomeTracker Backend'!$H$5:$H1014,'IncomeTracker Backend'!$D$5:$D1014,Impostazioni!$R$13,'IncomeTracker Backend'!$B$5:$B1014,K$43)</f>
        <v>0</v>
      </c>
      <c r="L45" s="31">
        <f>SUMIFS('IncomeTracker Backend'!$H$5:$H1014,'IncomeTracker Backend'!$D$5:$D1014,Impostazioni!$R$13,'IncomeTracker Backend'!$B$5:$B1014,L$43)</f>
        <v>0</v>
      </c>
      <c r="M45" s="31">
        <f>SUMIFS('IncomeTracker Backend'!$H$5:$H1014,'IncomeTracker Backend'!$D$5:$D1014,Impostazioni!$R$13,'IncomeTracker Backend'!$B$5:$B1014,M$43)</f>
        <v>0</v>
      </c>
      <c r="N45" s="31">
        <f>SUMIFS('IncomeTracker Backend'!$H$5:$H1014,'IncomeTracker Backend'!$D$5:$D1014,Impostazioni!$R$13,'IncomeTracker Backend'!$B$5:$B1014,N$43)</f>
        <v>0</v>
      </c>
      <c r="O45" s="42">
        <f t="shared" ref="O45:O46" si="14">SUM(C45:N45)</f>
        <v>0</v>
      </c>
    </row>
    <row r="46" spans="2:15" ht="13.2">
      <c r="B46" s="35" t="s">
        <v>60</v>
      </c>
      <c r="C46" s="31">
        <f>SUMIFS('IncomeTracker Backend'!$H$5:$H1014,'IncomeTracker Backend'!$D$5:$D1014,Impostazioni!$S$13,'IncomeTracker Backend'!$B$5:$B1014,C$43)</f>
        <v>0</v>
      </c>
      <c r="D46" s="31">
        <f>SUMIFS('IncomeTracker Backend'!$H$5:$H1014,'IncomeTracker Backend'!$D$5:$D1014,Impostazioni!$S$13,'IncomeTracker Backend'!$B$5:$B1014,D$43)</f>
        <v>0</v>
      </c>
      <c r="E46" s="31">
        <f>SUMIFS('IncomeTracker Backend'!$H$5:$H1014,'IncomeTracker Backend'!$D$5:$D1014,Impostazioni!$S$13,'IncomeTracker Backend'!$B$5:$B1014,E$43)</f>
        <v>0</v>
      </c>
      <c r="F46" s="31">
        <f>SUMIFS('IncomeTracker Backend'!$H$5:$H1014,'IncomeTracker Backend'!$D$5:$D1014,Impostazioni!$S$13,'IncomeTracker Backend'!$B$5:$B1014,F$43)</f>
        <v>0</v>
      </c>
      <c r="G46" s="31">
        <f>SUMIFS('IncomeTracker Backend'!$H$5:$H1014,'IncomeTracker Backend'!$D$5:$D1014,Impostazioni!$S$13,'IncomeTracker Backend'!$B$5:$B1014,G$43)</f>
        <v>0</v>
      </c>
      <c r="H46" s="31">
        <f>SUMIFS('IncomeTracker Backend'!$H$5:$H1014,'IncomeTracker Backend'!$D$5:$D1014,Impostazioni!$S$13,'IncomeTracker Backend'!$B$5:$B1014,H$43)</f>
        <v>0</v>
      </c>
      <c r="I46" s="31">
        <f>SUMIFS('IncomeTracker Backend'!$H$5:$H1014,'IncomeTracker Backend'!$D$5:$D1014,Impostazioni!$S$13,'IncomeTracker Backend'!$B$5:$B1014,I$43)</f>
        <v>0</v>
      </c>
      <c r="J46" s="31">
        <f>SUMIFS('IncomeTracker Backend'!$H$5:$H1014,'IncomeTracker Backend'!$D$5:$D1014,Impostazioni!$S$13,'IncomeTracker Backend'!$B$5:$B1014,J$43)</f>
        <v>0</v>
      </c>
      <c r="K46" s="31">
        <f>SUMIFS('IncomeTracker Backend'!$H$5:$H1014,'IncomeTracker Backend'!$D$5:$D1014,Impostazioni!$S$13,'IncomeTracker Backend'!$B$5:$B1014,K$43)</f>
        <v>0</v>
      </c>
      <c r="L46" s="31">
        <f>SUMIFS('IncomeTracker Backend'!$H$5:$H1014,'IncomeTracker Backend'!$D$5:$D1014,Impostazioni!$S$13,'IncomeTracker Backend'!$B$5:$B1014,L$43)</f>
        <v>0</v>
      </c>
      <c r="M46" s="31">
        <f>SUMIFS('IncomeTracker Backend'!$H$5:$H1014,'IncomeTracker Backend'!$D$5:$D1014,Impostazioni!$S$13,'IncomeTracker Backend'!$B$5:$B1014,M$43)</f>
        <v>0</v>
      </c>
      <c r="N46" s="31">
        <f>SUMIFS('IncomeTracker Backend'!$H$5:$H1014,'IncomeTracker Backend'!$D$5:$D1014,Impostazioni!$S$13,'IncomeTracker Backend'!$B$5:$B1014,N$43)</f>
        <v>0</v>
      </c>
      <c r="O46" s="42">
        <f t="shared" si="14"/>
        <v>0</v>
      </c>
    </row>
    <row r="47" spans="2:15" ht="13.2">
      <c r="B47" s="37" t="s">
        <v>61</v>
      </c>
      <c r="C47" s="43">
        <f t="shared" ref="C47:O47" si="15">C45-C46</f>
        <v>0</v>
      </c>
      <c r="D47" s="43">
        <f t="shared" si="15"/>
        <v>0</v>
      </c>
      <c r="E47" s="43">
        <f t="shared" si="15"/>
        <v>0</v>
      </c>
      <c r="F47" s="43">
        <f t="shared" si="15"/>
        <v>0</v>
      </c>
      <c r="G47" s="43">
        <f t="shared" si="15"/>
        <v>0</v>
      </c>
      <c r="H47" s="43">
        <f t="shared" si="15"/>
        <v>0</v>
      </c>
      <c r="I47" s="43">
        <f t="shared" si="15"/>
        <v>0</v>
      </c>
      <c r="J47" s="43">
        <f t="shared" si="15"/>
        <v>0</v>
      </c>
      <c r="K47" s="43">
        <f t="shared" si="15"/>
        <v>0</v>
      </c>
      <c r="L47" s="43">
        <f t="shared" si="15"/>
        <v>0</v>
      </c>
      <c r="M47" s="43">
        <f t="shared" si="15"/>
        <v>0</v>
      </c>
      <c r="N47" s="43">
        <f t="shared" si="15"/>
        <v>0</v>
      </c>
      <c r="O47" s="43">
        <f t="shared" si="15"/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oglio15">
    <outlinePr summaryBelow="0" summaryRight="0"/>
  </sheetPr>
  <dimension ref="A2:BP2500"/>
  <sheetViews>
    <sheetView topLeftCell="A50" workbookViewId="0">
      <selection activeCell="K5" sqref="K5:K65"/>
    </sheetView>
  </sheetViews>
  <sheetFormatPr baseColWidth="10" defaultColWidth="12.6640625" defaultRowHeight="15.75" customHeight="1"/>
  <cols>
    <col min="12" max="12" width="17" customWidth="1"/>
  </cols>
  <sheetData>
    <row r="2" spans="1:68" ht="15.75" customHeight="1">
      <c r="C2" s="14" t="str">
        <f>Impostazioni!C6</f>
        <v>EUR</v>
      </c>
    </row>
    <row r="3" spans="1:68" ht="15.75" customHeight="1">
      <c r="C3" s="14" t="e">
        <f>#REF!</f>
        <v>#REF!</v>
      </c>
    </row>
    <row r="4" spans="1:68" ht="15.75" customHeight="1">
      <c r="C4" s="14" t="str">
        <f>IF('Tracciatore delle operazioni'!B4="","",'Tracciatore delle operazioni'!B4)</f>
        <v>Dattero</v>
      </c>
      <c r="D4" s="14" t="str">
        <f>IF('Tracciatore delle operazioni'!C4="","",'Tracciatore delle operazioni'!C4)</f>
        <v>Entrate/Spese</v>
      </c>
      <c r="E4" s="14" t="str">
        <f>IF('Tracciatore delle operazioni'!D4="","",'Tracciatore delle operazioni'!D4)</f>
        <v>Categoria</v>
      </c>
      <c r="F4" s="14" t="str">
        <f>IF('Tracciatore delle operazioni'!E4="","",'Tracciatore delle operazioni'!E4)</f>
        <v>Valuta</v>
      </c>
      <c r="G4" s="14" t="str">
        <f>IF('Tracciatore delle operazioni'!F4="","",'Tracciatore delle operazioni'!F4)</f>
        <v>Importo totale</v>
      </c>
      <c r="H4" s="14" t="str">
        <f>IF('Tracciatore delle operazioni'!G4="","",'Tracciatore delle operazioni'!G4)</f>
        <v>Tassa</v>
      </c>
      <c r="I4" s="14" t="str">
        <f>IF('Tracciatore delle operazioni'!H4="","",'Tracciatore delle operazioni'!H4)</f>
        <v>Navigazione</v>
      </c>
      <c r="J4" s="14" t="str">
        <f>IF('Tracciatore delle operazioni'!I4="","",'Tracciatore delle operazioni'!I4)</f>
        <v>Tasse</v>
      </c>
      <c r="K4" s="14" t="s">
        <v>53</v>
      </c>
      <c r="M4" s="14" t="s">
        <v>3</v>
      </c>
      <c r="N4" s="14" t="s">
        <v>41</v>
      </c>
      <c r="O4" s="14" t="s">
        <v>85</v>
      </c>
      <c r="P4" s="14" t="s">
        <v>52</v>
      </c>
      <c r="Q4" s="14" t="s">
        <v>53</v>
      </c>
    </row>
    <row r="5" spans="1:68" ht="15.75" customHeight="1">
      <c r="A5" s="14">
        <f t="shared" ref="A5:A259" si="0">IF(B5="","",YEAR(B5))</f>
        <v>2024</v>
      </c>
      <c r="B5" s="15">
        <f t="shared" ref="B5:B259" si="1">IF(C5="","", EOMONTH(C5,0))</f>
        <v>45473</v>
      </c>
      <c r="C5" s="16">
        <f>IF('Tracciatore delle operazioni'!B5="","",'Tracciatore delle operazioni'!B5)</f>
        <v>45454</v>
      </c>
      <c r="D5" s="14" t="str">
        <f>IF('Tracciatore delle operazioni'!C5="","",'Tracciatore delle operazioni'!C5)</f>
        <v>INCOMES</v>
      </c>
      <c r="E5" s="14" t="str">
        <f>IF('Tracciatore delle operazioni'!D5="","",'Tracciatore delle operazioni'!D5)</f>
        <v>FINO A</v>
      </c>
      <c r="F5" s="14" t="str">
        <f>IF('Tracciatore delle operazioni'!E5="","",'Tracciatore delle operazioni'!E5)</f>
        <v>EUR</v>
      </c>
      <c r="G5" s="31">
        <f>IF('Tracciatore delle operazioni'!F5="","",'Tracciatore delle operazioni'!F5)</f>
        <v>131.76</v>
      </c>
      <c r="H5" s="31">
        <f>IF('Tracciatore delle operazioni'!G5="","",'Tracciatore delle operazioni'!G5)</f>
        <v>0</v>
      </c>
      <c r="I5" s="31">
        <f>IF('Tracciatore delle operazioni'!H5="","",'Tracciatore delle operazioni'!H5)</f>
        <v>0</v>
      </c>
      <c r="J5" s="31">
        <f>IF('Tracciatore delle operazioni'!I5="","",'Tracciatore delle operazioni'!I5)</f>
        <v>0</v>
      </c>
      <c r="K5" s="31">
        <f t="shared" ref="K5:K259" si="2">IF( E5="","",G5-H5-I5-J5)</f>
        <v>131.76</v>
      </c>
      <c r="M5" s="14" t="e">
        <f t="array" aca="1" ref="M5" ca="1">_xludf.ifna(IF(#REF!=Impostazioni!$C$6,G5*1,G5/INDEX(Impostazioni!$N$86:$O$105,MATCH(#REF!,Impostazioni!$N$86:$N$105,0),2)),"")</f>
        <v>#NAME?</v>
      </c>
      <c r="N5" s="14" t="e">
        <f t="array" aca="1" ref="N5" ca="1">_xludf.ifna(IF(#REF!=Impostazioni!$C$6,H5*1,H5/INDEX(Impostazioni!$N$86:$O$105,MATCH(#REF!,Impostazioni!$N$86:$N$105,0),2)),"")</f>
        <v>#NAME?</v>
      </c>
      <c r="O5" s="14" t="e">
        <f t="array" aca="1" ref="O5" ca="1">_xludf.ifna(IF(#REF!=Impostazioni!$C$6,I5*1,I5/INDEX(Impostazioni!$N$86:$O$105,MATCH(#REF!,Impostazioni!$N$86:$N$105,0),2)),"")</f>
        <v>#NAME?</v>
      </c>
      <c r="P5" s="14" t="e">
        <f t="array" aca="1" ref="P5" ca="1">_xludf.ifna(IF(#REF!=Impostazioni!$C$6,J5*1,J5/INDEX(Impostazioni!$N$86:$O$105,MATCH(#REF!,Impostazioni!$N$86:$N$105,0),2)),"")</f>
        <v>#NAME?</v>
      </c>
      <c r="Q5" s="14" t="e">
        <f t="array" aca="1" ref="Q5" ca="1">_xludf.ifna(IF(#REF!=Impostazioni!$C$6,K5*1,K5/INDEX(Impostazioni!$N$86:$O$105,MATCH(#REF!,Impostazioni!$N$86:$N$105,0),2)),"")</f>
        <v>#NAME?</v>
      </c>
      <c r="S5" t="str" cm="1">
        <f t="array" ref="S5:BP5">_xlfn.IFNA(TRANSPOSE(INDEX(Impostazioni!$R$14:$S$63,,MATCH($D5,Impostazioni!$R$13:$S$13,0))),"")&amp;""</f>
        <v>Blu Banca Old</v>
      </c>
      <c r="T5" t="str">
        <v>Blu Banca Horeca</v>
      </c>
      <c r="U5" t="str">
        <v>FINO A</v>
      </c>
      <c r="V5" t="str">
        <v>POS</v>
      </c>
      <c r="W5" t="str">
        <v>Contanti</v>
      </c>
      <c r="X5" t="str">
        <v>Beat Eventi</v>
      </c>
      <c r="Y5" t="str">
        <v>Guido</v>
      </c>
      <c r="Z5" t="str">
        <v>Ristorcaffè</v>
      </c>
      <c r="AA5" t="str">
        <v>0</v>
      </c>
      <c r="AB5" t="str">
        <v>0</v>
      </c>
      <c r="AC5" t="str">
        <v>0</v>
      </c>
      <c r="AD5" t="str">
        <v>0</v>
      </c>
      <c r="AE5" t="str">
        <v>0</v>
      </c>
      <c r="AF5" t="str">
        <v>0</v>
      </c>
      <c r="AG5" t="str">
        <v>0</v>
      </c>
      <c r="AH5" t="str">
        <v>0</v>
      </c>
      <c r="AI5" t="str">
        <v>0</v>
      </c>
      <c r="AJ5" t="str">
        <v>0</v>
      </c>
      <c r="AK5" t="str">
        <v>0</v>
      </c>
      <c r="AL5" t="str">
        <v>0</v>
      </c>
      <c r="AM5" t="str">
        <v>0</v>
      </c>
      <c r="AN5" t="str">
        <v>0</v>
      </c>
      <c r="AO5" t="str">
        <v>0</v>
      </c>
      <c r="AP5" t="str">
        <v>0</v>
      </c>
      <c r="AQ5" t="str">
        <v>0</v>
      </c>
      <c r="AR5" t="str">
        <v>0</v>
      </c>
      <c r="AS5" t="str">
        <v>0</v>
      </c>
      <c r="AT5" t="str">
        <v>0</v>
      </c>
      <c r="AU5" t="str">
        <v>0</v>
      </c>
      <c r="AV5" t="str">
        <v>0</v>
      </c>
      <c r="AW5" t="str">
        <v>0</v>
      </c>
      <c r="AX5" t="str">
        <v>0</v>
      </c>
      <c r="AY5" t="str">
        <v>0</v>
      </c>
      <c r="AZ5" t="str">
        <v>0</v>
      </c>
      <c r="BA5" t="str">
        <v>0</v>
      </c>
      <c r="BB5" t="str">
        <v>0</v>
      </c>
      <c r="BC5" t="str">
        <v>0</v>
      </c>
      <c r="BD5" t="str">
        <v>0</v>
      </c>
      <c r="BE5" t="str">
        <v>0</v>
      </c>
      <c r="BF5" t="str">
        <v>0</v>
      </c>
      <c r="BG5" t="str">
        <v>0</v>
      </c>
      <c r="BH5" t="str">
        <v>0</v>
      </c>
      <c r="BI5" t="str">
        <v>0</v>
      </c>
      <c r="BJ5" t="str">
        <v>0</v>
      </c>
      <c r="BK5" t="str">
        <v>0</v>
      </c>
      <c r="BL5" t="str">
        <v>0</v>
      </c>
      <c r="BM5" t="str">
        <v>0</v>
      </c>
      <c r="BN5" t="str">
        <v>0</v>
      </c>
      <c r="BO5" t="str">
        <v>0</v>
      </c>
      <c r="BP5" t="str">
        <v>0</v>
      </c>
    </row>
    <row r="6" spans="1:68" ht="15.75" customHeight="1">
      <c r="A6" s="14">
        <f t="shared" si="0"/>
        <v>2024</v>
      </c>
      <c r="B6" s="15">
        <f t="shared" si="1"/>
        <v>45473</v>
      </c>
      <c r="C6" s="16">
        <f>IF('Tracciatore delle operazioni'!B6="","",'Tracciatore delle operazioni'!B6)</f>
        <v>45454</v>
      </c>
      <c r="D6" s="14" t="str">
        <f>IF('Tracciatore delle operazioni'!C6="","",'Tracciatore delle operazioni'!C6)</f>
        <v>INCOMES</v>
      </c>
      <c r="E6" s="14" t="str">
        <f>IF('Tracciatore delle operazioni'!D6="","",'Tracciatore delle operazioni'!D6)</f>
        <v>FINO A</v>
      </c>
      <c r="F6" s="14" t="str">
        <f>IF('Tracciatore delle operazioni'!E6="","",'Tracciatore delle operazioni'!E6)</f>
        <v>EUR</v>
      </c>
      <c r="G6" s="31">
        <f>IF('Tracciatore delle operazioni'!F6="","",'Tracciatore delle operazioni'!F6)</f>
        <v>287.31</v>
      </c>
      <c r="H6" s="31">
        <f>IF('Tracciatore delle operazioni'!G6="","",'Tracciatore delle operazioni'!G6)</f>
        <v>0</v>
      </c>
      <c r="I6" s="31">
        <f>IF('Tracciatore delle operazioni'!H6="","",'Tracciatore delle operazioni'!H6)</f>
        <v>0</v>
      </c>
      <c r="J6" s="31">
        <f>IF('Tracciatore delle operazioni'!I6="","",'Tracciatore delle operazioni'!I6)</f>
        <v>0</v>
      </c>
      <c r="K6" s="31">
        <f t="shared" si="2"/>
        <v>287.31</v>
      </c>
      <c r="M6" s="14" t="e">
        <f t="array" aca="1" ref="M6" ca="1">_xludf.ifna(IF(#REF!=Impostazioni!$C$6,G6*1,G6/INDEX(Impostazioni!$N$86:$O$105,MATCH(#REF!,Impostazioni!$N$86:$N$105,0),2)),"")</f>
        <v>#NAME?</v>
      </c>
      <c r="N6" s="14" t="e">
        <f t="array" aca="1" ref="N6" ca="1">_xludf.ifna(IF(#REF!=Impostazioni!$C$6,H6*1,H6/INDEX(Impostazioni!$N$86:$O$105,MATCH(#REF!,Impostazioni!$N$86:$N$105,0),2)),"")</f>
        <v>#NAME?</v>
      </c>
      <c r="O6" s="14" t="e">
        <f t="array" aca="1" ref="O6" ca="1">_xludf.ifna(IF(#REF!=Impostazioni!$C$6,I6*1,I6/INDEX(Impostazioni!$N$86:$O$105,MATCH(#REF!,Impostazioni!$N$86:$N$105,0),2)),"")</f>
        <v>#NAME?</v>
      </c>
      <c r="P6" s="14" t="e">
        <f t="array" aca="1" ref="P6" ca="1">_xludf.ifna(IF(#REF!=Impostazioni!$C$6,J6*1,J6/INDEX(Impostazioni!$N$86:$O$105,MATCH(#REF!,Impostazioni!$N$86:$N$105,0),2)),"")</f>
        <v>#NAME?</v>
      </c>
      <c r="Q6" s="14" t="e">
        <f t="array" aca="1" ref="Q6" ca="1">_xludf.ifna(IF(#REF!=Impostazioni!$C$6,K6*1,K6/INDEX(Impostazioni!$N$86:$O$105,MATCH(#REF!,Impostazioni!$N$86:$N$105,0),2)),"")</f>
        <v>#NAME?</v>
      </c>
      <c r="S6" t="str" cm="1">
        <f t="array" ref="S6:BP6">_xlfn.IFNA(TRANSPOSE(INDEX(Impostazioni!$R$14:$S$63,,MATCH($D6,Impostazioni!$R$13:$S$13,0))),"")&amp;""</f>
        <v>Blu Banca Old</v>
      </c>
      <c r="T6" t="str">
        <v>Blu Banca Horeca</v>
      </c>
      <c r="U6" t="str">
        <v>FINO A</v>
      </c>
      <c r="V6" t="str">
        <v>POS</v>
      </c>
      <c r="W6" t="str">
        <v>Contanti</v>
      </c>
      <c r="X6" t="str">
        <v>Beat Eventi</v>
      </c>
      <c r="Y6" t="str">
        <v>Guido</v>
      </c>
      <c r="Z6" t="str">
        <v>Ristorcaffè</v>
      </c>
      <c r="AA6" t="str">
        <v>0</v>
      </c>
      <c r="AB6" t="str">
        <v>0</v>
      </c>
      <c r="AC6" t="str">
        <v>0</v>
      </c>
      <c r="AD6" t="str">
        <v>0</v>
      </c>
      <c r="AE6" t="str">
        <v>0</v>
      </c>
      <c r="AF6" t="str">
        <v>0</v>
      </c>
      <c r="AG6" t="str">
        <v>0</v>
      </c>
      <c r="AH6" t="str">
        <v>0</v>
      </c>
      <c r="AI6" t="str">
        <v>0</v>
      </c>
      <c r="AJ6" t="str">
        <v>0</v>
      </c>
      <c r="AK6" t="str">
        <v>0</v>
      </c>
      <c r="AL6" t="str">
        <v>0</v>
      </c>
      <c r="AM6" t="str">
        <v>0</v>
      </c>
      <c r="AN6" t="str">
        <v>0</v>
      </c>
      <c r="AO6" t="str">
        <v>0</v>
      </c>
      <c r="AP6" t="str">
        <v>0</v>
      </c>
      <c r="AQ6" t="str">
        <v>0</v>
      </c>
      <c r="AR6" t="str">
        <v>0</v>
      </c>
      <c r="AS6" t="str">
        <v>0</v>
      </c>
      <c r="AT6" t="str">
        <v>0</v>
      </c>
      <c r="AU6" t="str">
        <v>0</v>
      </c>
      <c r="AV6" t="str">
        <v>0</v>
      </c>
      <c r="AW6" t="str">
        <v>0</v>
      </c>
      <c r="AX6" t="str">
        <v>0</v>
      </c>
      <c r="AY6" t="str">
        <v>0</v>
      </c>
      <c r="AZ6" t="str">
        <v>0</v>
      </c>
      <c r="BA6" t="str">
        <v>0</v>
      </c>
      <c r="BB6" t="str">
        <v>0</v>
      </c>
      <c r="BC6" t="str">
        <v>0</v>
      </c>
      <c r="BD6" t="str">
        <v>0</v>
      </c>
      <c r="BE6" t="str">
        <v>0</v>
      </c>
      <c r="BF6" t="str">
        <v>0</v>
      </c>
      <c r="BG6" t="str">
        <v>0</v>
      </c>
      <c r="BH6" t="str">
        <v>0</v>
      </c>
      <c r="BI6" t="str">
        <v>0</v>
      </c>
      <c r="BJ6" t="str">
        <v>0</v>
      </c>
      <c r="BK6" t="str">
        <v>0</v>
      </c>
      <c r="BL6" t="str">
        <v>0</v>
      </c>
      <c r="BM6" t="str">
        <v>0</v>
      </c>
      <c r="BN6" t="str">
        <v>0</v>
      </c>
      <c r="BO6" t="str">
        <v>0</v>
      </c>
      <c r="BP6" t="str">
        <v>0</v>
      </c>
    </row>
    <row r="7" spans="1:68" ht="15.75" customHeight="1">
      <c r="A7" s="14">
        <f t="shared" si="0"/>
        <v>2024</v>
      </c>
      <c r="B7" s="15">
        <f t="shared" si="1"/>
        <v>45473</v>
      </c>
      <c r="C7" s="16">
        <f>IF('Tracciatore delle operazioni'!B7="","",'Tracciatore delle operazioni'!B7)</f>
        <v>45454</v>
      </c>
      <c r="D7" s="14" t="str">
        <f>IF('Tracciatore delle operazioni'!C7="","",'Tracciatore delle operazioni'!C7)</f>
        <v>INCOMES</v>
      </c>
      <c r="E7" s="14" t="str">
        <f>IF('Tracciatore delle operazioni'!D7="","",'Tracciatore delle operazioni'!D7)</f>
        <v>FINO A</v>
      </c>
      <c r="F7" s="14" t="str">
        <f>IF('Tracciatore delle operazioni'!E7="","",'Tracciatore delle operazioni'!E7)</f>
        <v>EUR</v>
      </c>
      <c r="G7" s="31">
        <f>IF('Tracciatore delle operazioni'!F7="","",'Tracciatore delle operazioni'!F7)</f>
        <v>287.31</v>
      </c>
      <c r="H7" s="31">
        <f>IF('Tracciatore delle operazioni'!G7="","",'Tracciatore delle operazioni'!G7)</f>
        <v>0</v>
      </c>
      <c r="I7" s="31">
        <f>IF('Tracciatore delle operazioni'!H7="","",'Tracciatore delle operazioni'!H7)</f>
        <v>0</v>
      </c>
      <c r="J7" s="31">
        <f>IF('Tracciatore delle operazioni'!I7="","",'Tracciatore delle operazioni'!I7)</f>
        <v>0</v>
      </c>
      <c r="K7" s="31">
        <f t="shared" si="2"/>
        <v>287.31</v>
      </c>
      <c r="M7" s="14" t="e">
        <f t="array" aca="1" ref="M7" ca="1">_xludf.ifna(IF(#REF!=Impostazioni!$C$6,G7*1,G7/INDEX(Impostazioni!$N$86:$O$105,MATCH(#REF!,Impostazioni!$N$86:$N$105,0),2)),"")</f>
        <v>#NAME?</v>
      </c>
      <c r="N7" s="14" t="e">
        <f t="array" aca="1" ref="N7" ca="1">_xludf.ifna(IF(#REF!=Impostazioni!$C$6,H7*1,H7/INDEX(Impostazioni!$N$86:$O$105,MATCH(#REF!,Impostazioni!$N$86:$N$105,0),2)),"")</f>
        <v>#NAME?</v>
      </c>
      <c r="O7" s="14" t="e">
        <f t="array" aca="1" ref="O7" ca="1">_xludf.ifna(IF(#REF!=Impostazioni!$C$6,I7*1,I7/INDEX(Impostazioni!$N$86:$O$105,MATCH(#REF!,Impostazioni!$N$86:$N$105,0),2)),"")</f>
        <v>#NAME?</v>
      </c>
      <c r="P7" s="14" t="e">
        <f t="array" aca="1" ref="P7" ca="1">_xludf.ifna(IF(#REF!=Impostazioni!$C$6,J7*1,J7/INDEX(Impostazioni!$N$86:$O$105,MATCH(#REF!,Impostazioni!$N$86:$N$105,0),2)),"")</f>
        <v>#NAME?</v>
      </c>
      <c r="Q7" s="14" t="e">
        <f t="array" aca="1" ref="Q7" ca="1">_xludf.ifna(IF(#REF!=Impostazioni!$C$6,K7*1,K7/INDEX(Impostazioni!$N$86:$O$105,MATCH(#REF!,Impostazioni!$N$86:$N$105,0),2)),"")</f>
        <v>#NAME?</v>
      </c>
      <c r="S7" t="str" cm="1">
        <f t="array" ref="S7:BP7">_xlfn.IFNA(TRANSPOSE(INDEX(Impostazioni!$R$14:$S$63,,MATCH($D7,Impostazioni!$R$13:$S$13,0))),"")&amp;""</f>
        <v>Blu Banca Old</v>
      </c>
      <c r="T7" t="str">
        <v>Blu Banca Horeca</v>
      </c>
      <c r="U7" t="str">
        <v>FINO A</v>
      </c>
      <c r="V7" t="str">
        <v>POS</v>
      </c>
      <c r="W7" t="str">
        <v>Contanti</v>
      </c>
      <c r="X7" t="str">
        <v>Beat Eventi</v>
      </c>
      <c r="Y7" t="str">
        <v>Guido</v>
      </c>
      <c r="Z7" t="str">
        <v>Ristorcaffè</v>
      </c>
      <c r="AA7" t="str">
        <v>0</v>
      </c>
      <c r="AB7" t="str">
        <v>0</v>
      </c>
      <c r="AC7" t="str">
        <v>0</v>
      </c>
      <c r="AD7" t="str">
        <v>0</v>
      </c>
      <c r="AE7" t="str">
        <v>0</v>
      </c>
      <c r="AF7" t="str">
        <v>0</v>
      </c>
      <c r="AG7" t="str">
        <v>0</v>
      </c>
      <c r="AH7" t="str">
        <v>0</v>
      </c>
      <c r="AI7" t="str">
        <v>0</v>
      </c>
      <c r="AJ7" t="str">
        <v>0</v>
      </c>
      <c r="AK7" t="str">
        <v>0</v>
      </c>
      <c r="AL7" t="str">
        <v>0</v>
      </c>
      <c r="AM7" t="str">
        <v>0</v>
      </c>
      <c r="AN7" t="str">
        <v>0</v>
      </c>
      <c r="AO7" t="str">
        <v>0</v>
      </c>
      <c r="AP7" t="str">
        <v>0</v>
      </c>
      <c r="AQ7" t="str">
        <v>0</v>
      </c>
      <c r="AR7" t="str">
        <v>0</v>
      </c>
      <c r="AS7" t="str">
        <v>0</v>
      </c>
      <c r="AT7" t="str">
        <v>0</v>
      </c>
      <c r="AU7" t="str">
        <v>0</v>
      </c>
      <c r="AV7" t="str">
        <v>0</v>
      </c>
      <c r="AW7" t="str">
        <v>0</v>
      </c>
      <c r="AX7" t="str">
        <v>0</v>
      </c>
      <c r="AY7" t="str">
        <v>0</v>
      </c>
      <c r="AZ7" t="str">
        <v>0</v>
      </c>
      <c r="BA7" t="str">
        <v>0</v>
      </c>
      <c r="BB7" t="str">
        <v>0</v>
      </c>
      <c r="BC7" t="str">
        <v>0</v>
      </c>
      <c r="BD7" t="str">
        <v>0</v>
      </c>
      <c r="BE7" t="str">
        <v>0</v>
      </c>
      <c r="BF7" t="str">
        <v>0</v>
      </c>
      <c r="BG7" t="str">
        <v>0</v>
      </c>
      <c r="BH7" t="str">
        <v>0</v>
      </c>
      <c r="BI7" t="str">
        <v>0</v>
      </c>
      <c r="BJ7" t="str">
        <v>0</v>
      </c>
      <c r="BK7" t="str">
        <v>0</v>
      </c>
      <c r="BL7" t="str">
        <v>0</v>
      </c>
      <c r="BM7" t="str">
        <v>0</v>
      </c>
      <c r="BN7" t="str">
        <v>0</v>
      </c>
      <c r="BO7" t="str">
        <v>0</v>
      </c>
      <c r="BP7" t="str">
        <v>0</v>
      </c>
    </row>
    <row r="8" spans="1:68" ht="15.75" customHeight="1">
      <c r="A8" s="14">
        <f t="shared" si="0"/>
        <v>2024</v>
      </c>
      <c r="B8" s="15">
        <f t="shared" si="1"/>
        <v>45473</v>
      </c>
      <c r="C8" s="16">
        <f>IF('Tracciatore delle operazioni'!B8="","",'Tracciatore delle operazioni'!B8)</f>
        <v>45455</v>
      </c>
      <c r="D8" s="14" t="str">
        <f>IF('Tracciatore delle operazioni'!C8="","",'Tracciatore delle operazioni'!C8)</f>
        <v>INCOMES</v>
      </c>
      <c r="E8" s="14" t="str">
        <f>IF('Tracciatore delle operazioni'!D8="","",'Tracciatore delle operazioni'!D8)</f>
        <v>FINO A</v>
      </c>
      <c r="F8" s="14" t="str">
        <f>IF('Tracciatore delle operazioni'!E8="","",'Tracciatore delle operazioni'!E8)</f>
        <v>EUR</v>
      </c>
      <c r="G8" s="31">
        <f>IF('Tracciatore delle operazioni'!F8="","",'Tracciatore delle operazioni'!F8)</f>
        <v>1882.5</v>
      </c>
      <c r="H8" s="31">
        <f>IF('Tracciatore delle operazioni'!G8="","",'Tracciatore delle operazioni'!G8)</f>
        <v>0</v>
      </c>
      <c r="I8" s="31">
        <f>IF('Tracciatore delle operazioni'!H8="","",'Tracciatore delle operazioni'!H8)</f>
        <v>0</v>
      </c>
      <c r="J8" s="31">
        <f>IF('Tracciatore delle operazioni'!I8="","",'Tracciatore delle operazioni'!I8)</f>
        <v>0</v>
      </c>
      <c r="K8" s="31">
        <f t="shared" si="2"/>
        <v>1882.5</v>
      </c>
      <c r="M8" s="14" t="e">
        <f t="array" aca="1" ref="M8" ca="1">_xludf.ifna(IF(#REF!=Impostazioni!$C$6,G8*1,G8/INDEX(Impostazioni!$N$86:$O$105,MATCH(#REF!,Impostazioni!$N$86:$N$105,0),2)),"")</f>
        <v>#NAME?</v>
      </c>
      <c r="N8" s="14" t="e">
        <f t="array" aca="1" ref="N8" ca="1">_xludf.ifna(IF(#REF!=Impostazioni!$C$6,H8*1,H8/INDEX(Impostazioni!$N$86:$O$105,MATCH(#REF!,Impostazioni!$N$86:$N$105,0),2)),"")</f>
        <v>#NAME?</v>
      </c>
      <c r="O8" s="14" t="e">
        <f t="array" aca="1" ref="O8" ca="1">_xludf.ifna(IF(#REF!=Impostazioni!$C$6,I8*1,I8/INDEX(Impostazioni!$N$86:$O$105,MATCH(#REF!,Impostazioni!$N$86:$N$105,0),2)),"")</f>
        <v>#NAME?</v>
      </c>
      <c r="P8" s="14" t="e">
        <f t="array" aca="1" ref="P8" ca="1">_xludf.ifna(IF(#REF!=Impostazioni!$C$6,J8*1,J8/INDEX(Impostazioni!$N$86:$O$105,MATCH(#REF!,Impostazioni!$N$86:$N$105,0),2)),"")</f>
        <v>#NAME?</v>
      </c>
      <c r="Q8" s="14" t="e">
        <f t="array" aca="1" ref="Q8" ca="1">_xludf.ifna(IF(#REF!=Impostazioni!$C$6,K8*1,K8/INDEX(Impostazioni!$N$86:$O$105,MATCH(#REF!,Impostazioni!$N$86:$N$105,0),2)),"")</f>
        <v>#NAME?</v>
      </c>
      <c r="S8" t="str" cm="1">
        <f t="array" ref="S8:BP8">_xlfn.IFNA(TRANSPOSE(INDEX(Impostazioni!$R$14:$S$63,,MATCH($D8,Impostazioni!$R$13:$S$13,0))),"")&amp;""</f>
        <v>Blu Banca Old</v>
      </c>
      <c r="T8" t="str">
        <v>Blu Banca Horeca</v>
      </c>
      <c r="U8" t="str">
        <v>FINO A</v>
      </c>
      <c r="V8" t="str">
        <v>POS</v>
      </c>
      <c r="W8" t="str">
        <v>Contanti</v>
      </c>
      <c r="X8" t="str">
        <v>Beat Eventi</v>
      </c>
      <c r="Y8" t="str">
        <v>Guido</v>
      </c>
      <c r="Z8" t="str">
        <v>Ristorcaffè</v>
      </c>
      <c r="AA8" t="str">
        <v>0</v>
      </c>
      <c r="AB8" t="str">
        <v>0</v>
      </c>
      <c r="AC8" t="str">
        <v>0</v>
      </c>
      <c r="AD8" t="str">
        <v>0</v>
      </c>
      <c r="AE8" t="str">
        <v>0</v>
      </c>
      <c r="AF8" t="str">
        <v>0</v>
      </c>
      <c r="AG8" t="str">
        <v>0</v>
      </c>
      <c r="AH8" t="str">
        <v>0</v>
      </c>
      <c r="AI8" t="str">
        <v>0</v>
      </c>
      <c r="AJ8" t="str">
        <v>0</v>
      </c>
      <c r="AK8" t="str">
        <v>0</v>
      </c>
      <c r="AL8" t="str">
        <v>0</v>
      </c>
      <c r="AM8" t="str">
        <v>0</v>
      </c>
      <c r="AN8" t="str">
        <v>0</v>
      </c>
      <c r="AO8" t="str">
        <v>0</v>
      </c>
      <c r="AP8" t="str">
        <v>0</v>
      </c>
      <c r="AQ8" t="str">
        <v>0</v>
      </c>
      <c r="AR8" t="str">
        <v>0</v>
      </c>
      <c r="AS8" t="str">
        <v>0</v>
      </c>
      <c r="AT8" t="str">
        <v>0</v>
      </c>
      <c r="AU8" t="str">
        <v>0</v>
      </c>
      <c r="AV8" t="str">
        <v>0</v>
      </c>
      <c r="AW8" t="str">
        <v>0</v>
      </c>
      <c r="AX8" t="str">
        <v>0</v>
      </c>
      <c r="AY8" t="str">
        <v>0</v>
      </c>
      <c r="AZ8" t="str">
        <v>0</v>
      </c>
      <c r="BA8" t="str">
        <v>0</v>
      </c>
      <c r="BB8" t="str">
        <v>0</v>
      </c>
      <c r="BC8" t="str">
        <v>0</v>
      </c>
      <c r="BD8" t="str">
        <v>0</v>
      </c>
      <c r="BE8" t="str">
        <v>0</v>
      </c>
      <c r="BF8" t="str">
        <v>0</v>
      </c>
      <c r="BG8" t="str">
        <v>0</v>
      </c>
      <c r="BH8" t="str">
        <v>0</v>
      </c>
      <c r="BI8" t="str">
        <v>0</v>
      </c>
      <c r="BJ8" t="str">
        <v>0</v>
      </c>
      <c r="BK8" t="str">
        <v>0</v>
      </c>
      <c r="BL8" t="str">
        <v>0</v>
      </c>
      <c r="BM8" t="str">
        <v>0</v>
      </c>
      <c r="BN8" t="str">
        <v>0</v>
      </c>
      <c r="BO8" t="str">
        <v>0</v>
      </c>
      <c r="BP8" t="str">
        <v>0</v>
      </c>
    </row>
    <row r="9" spans="1:68" ht="15.75" customHeight="1">
      <c r="A9" s="14">
        <f t="shared" si="0"/>
        <v>2024</v>
      </c>
      <c r="B9" s="15">
        <f t="shared" si="1"/>
        <v>45473</v>
      </c>
      <c r="C9" s="16">
        <f>IF('Tracciatore delle operazioni'!B9="","",'Tracciatore delle operazioni'!B9)</f>
        <v>45450</v>
      </c>
      <c r="D9" s="14" t="str">
        <f>IF('Tracciatore delle operazioni'!C9="","",'Tracciatore delle operazioni'!C9)</f>
        <v>EXPENSES</v>
      </c>
      <c r="E9" s="14" t="str">
        <f>IF('Tracciatore delle operazioni'!D9="","",'Tracciatore delle operazioni'!D9)</f>
        <v>Borgo Stajnbech</v>
      </c>
      <c r="F9" s="14" t="str">
        <f>IF('Tracciatore delle operazioni'!E9="","",'Tracciatore delle operazioni'!E9)</f>
        <v>EUR</v>
      </c>
      <c r="G9" s="31">
        <f>IF('Tracciatore delle operazioni'!F9="","",'Tracciatore delle operazioni'!F9)</f>
        <v>1070.26</v>
      </c>
      <c r="H9" s="31">
        <f>IF('Tracciatore delle operazioni'!G9="","",'Tracciatore delle operazioni'!G9)</f>
        <v>0</v>
      </c>
      <c r="I9" s="31">
        <f>IF('Tracciatore delle operazioni'!H9="","",'Tracciatore delle operazioni'!H9)</f>
        <v>0</v>
      </c>
      <c r="J9" s="31">
        <f>IF('Tracciatore delle operazioni'!I9="","",'Tracciatore delle operazioni'!I9)</f>
        <v>0</v>
      </c>
      <c r="K9" s="31">
        <f t="shared" si="2"/>
        <v>1070.26</v>
      </c>
      <c r="M9" s="14" t="e">
        <f t="array" aca="1" ref="M9" ca="1">_xludf.ifna(IF(#REF!=Impostazioni!$C$6,G9*1,G9/INDEX(Impostazioni!$N$86:$O$105,MATCH(#REF!,Impostazioni!$N$86:$N$105,0),2)),"")</f>
        <v>#NAME?</v>
      </c>
      <c r="N9" s="14" t="e">
        <f t="array" aca="1" ref="N9" ca="1">_xludf.ifna(IF(#REF!=Impostazioni!$C$6,H9*1,H9/INDEX(Impostazioni!$N$86:$O$105,MATCH(#REF!,Impostazioni!$N$86:$N$105,0),2)),"")</f>
        <v>#NAME?</v>
      </c>
      <c r="O9" s="14" t="e">
        <f t="array" aca="1" ref="O9" ca="1">_xludf.ifna(IF(#REF!=Impostazioni!$C$6,I9*1,I9/INDEX(Impostazioni!$N$86:$O$105,MATCH(#REF!,Impostazioni!$N$86:$N$105,0),2)),"")</f>
        <v>#NAME?</v>
      </c>
      <c r="P9" s="14" t="e">
        <f t="array" aca="1" ref="P9" ca="1">_xludf.ifna(IF(#REF!=Impostazioni!$C$6,J9*1,J9/INDEX(Impostazioni!$N$86:$O$105,MATCH(#REF!,Impostazioni!$N$86:$N$105,0),2)),"")</f>
        <v>#NAME?</v>
      </c>
      <c r="Q9" s="14" t="e">
        <f t="array" aca="1" ref="Q9" ca="1">_xludf.ifna(IF(#REF!=Impostazioni!$C$6,K9*1,K9/INDEX(Impostazioni!$N$86:$O$105,MATCH(#REF!,Impostazioni!$N$86:$N$105,0),2)),"")</f>
        <v>#NAME?</v>
      </c>
      <c r="S9" t="str" cm="1">
        <f t="array" ref="S9:BP9">_xlfn.IFNA(TRANSPOSE(INDEX(Impostazioni!$R$14:$S$63,,MATCH($D9,Impostazioni!$R$13:$S$13,0))),"")&amp;""</f>
        <v>Optima</v>
      </c>
      <c r="T9" t="str">
        <v>Affitto</v>
      </c>
      <c r="U9" t="str">
        <v>Carburante</v>
      </c>
      <c r="V9" t="str">
        <v>Provvigioni Guido</v>
      </c>
      <c r="W9" t="str">
        <v>Provvigioni Alex</v>
      </c>
      <c r="X9" t="str">
        <v>Paolo</v>
      </c>
      <c r="Y9" t="str">
        <v>Assicurazione</v>
      </c>
      <c r="Z9" t="str">
        <v>Commercialista</v>
      </c>
      <c r="AA9" t="str">
        <v>Manutenzione</v>
      </c>
      <c r="AB9" t="str">
        <v>Spese bancarie</v>
      </c>
      <c r="AC9" t="str">
        <v>Imprevisti</v>
      </c>
      <c r="AD9" t="str">
        <v>Tasse</v>
      </c>
      <c r="AE9" t="str">
        <v>Toso</v>
      </c>
      <c r="AF9" t="str">
        <v>Cantine Mucci</v>
      </c>
      <c r="AG9" t="str">
        <v>Collis Heritage</v>
      </c>
      <c r="AH9" t="str">
        <v>Neri</v>
      </c>
      <c r="AI9" t="str">
        <v>Borgo Stajnbech</v>
      </c>
      <c r="AJ9" t="str">
        <v>Tenuta Roletto</v>
      </c>
      <c r="AK9" t="str">
        <v>Kurtin</v>
      </c>
      <c r="AL9" t="str">
        <v>Dhyan Choan</v>
      </c>
      <c r="AM9" t="str">
        <v>Soc. Agr. F.lli Masci</v>
      </c>
      <c r="AN9" t="str">
        <v>Lorenzo Scotto</v>
      </c>
      <c r="AO9" t="str">
        <v>D-One</v>
      </c>
      <c r="AP9" t="str">
        <v>CCU</v>
      </c>
      <c r="AQ9" t="str">
        <v>Due Tigli</v>
      </c>
      <c r="AR9" t="str">
        <v>Terre Cevico</v>
      </c>
      <c r="AS9" t="str">
        <v>Roberta Ioculano</v>
      </c>
      <c r="AT9" t="str">
        <v>Mad Bit</v>
      </c>
      <c r="AU9" t="str">
        <v>Chinottissimo</v>
      </c>
      <c r="AV9" t="str">
        <v>Ristorante</v>
      </c>
      <c r="AW9" t="str">
        <v>Attrezzatura</v>
      </c>
      <c r="AX9" t="str">
        <v>Terre Cevico</v>
      </c>
      <c r="AY9" t="str">
        <v>0</v>
      </c>
      <c r="AZ9" t="str">
        <v>0</v>
      </c>
      <c r="BA9" t="str">
        <v>0</v>
      </c>
      <c r="BB9" t="str">
        <v>0</v>
      </c>
      <c r="BC9" t="str">
        <v>0</v>
      </c>
      <c r="BD9" t="str">
        <v>0</v>
      </c>
      <c r="BE9" t="str">
        <v>0</v>
      </c>
      <c r="BF9" t="str">
        <v>0</v>
      </c>
      <c r="BG9" t="str">
        <v>0</v>
      </c>
      <c r="BH9" t="str">
        <v>0</v>
      </c>
      <c r="BI9" t="str">
        <v>0</v>
      </c>
      <c r="BJ9" t="str">
        <v>0</v>
      </c>
      <c r="BK9" t="str">
        <v>0</v>
      </c>
      <c r="BL9" t="str">
        <v>0</v>
      </c>
      <c r="BM9" t="str">
        <v>0</v>
      </c>
      <c r="BN9" t="str">
        <v>0</v>
      </c>
      <c r="BO9" t="str">
        <v>0</v>
      </c>
      <c r="BP9" t="str">
        <v>0</v>
      </c>
    </row>
    <row r="10" spans="1:68" ht="15.75" customHeight="1">
      <c r="A10" s="14">
        <f t="shared" si="0"/>
        <v>2024</v>
      </c>
      <c r="B10" s="15">
        <f t="shared" si="1"/>
        <v>45473</v>
      </c>
      <c r="C10" s="16">
        <f>IF('Tracciatore delle operazioni'!B10="","",'Tracciatore delle operazioni'!B10)</f>
        <v>45457</v>
      </c>
      <c r="D10" s="14" t="str">
        <f>IF('Tracciatore delle operazioni'!C10="","",'Tracciatore delle operazioni'!C10)</f>
        <v>EXPENSES</v>
      </c>
      <c r="E10" s="14" t="str">
        <f>IF('Tracciatore delle operazioni'!D10="","",'Tracciatore delle operazioni'!D10)</f>
        <v>Assicurazione</v>
      </c>
      <c r="F10" s="14" t="str">
        <f>IF('Tracciatore delle operazioni'!E10="","",'Tracciatore delle operazioni'!E10)</f>
        <v>EUR</v>
      </c>
      <c r="G10" s="31">
        <f>IF('Tracciatore delle operazioni'!F10="","",'Tracciatore delle operazioni'!F10)</f>
        <v>90.06</v>
      </c>
      <c r="H10" s="31">
        <f>IF('Tracciatore delle operazioni'!G10="","",'Tracciatore delle operazioni'!G10)</f>
        <v>0</v>
      </c>
      <c r="I10" s="31">
        <f>IF('Tracciatore delle operazioni'!H10="","",'Tracciatore delle operazioni'!H10)</f>
        <v>0</v>
      </c>
      <c r="J10" s="31">
        <f>IF('Tracciatore delle operazioni'!I10="","",'Tracciatore delle operazioni'!I10)</f>
        <v>0</v>
      </c>
      <c r="K10" s="31">
        <f t="shared" si="2"/>
        <v>90.06</v>
      </c>
      <c r="M10" s="14" t="e">
        <f t="array" aca="1" ref="M10" ca="1">_xludf.ifna(IF(#REF!=Impostazioni!$C$6,G10*1,G10/INDEX(Impostazioni!$N$86:$O$105,MATCH(#REF!,Impostazioni!$N$86:$N$105,0),2)),"")</f>
        <v>#NAME?</v>
      </c>
      <c r="N10" s="14" t="e">
        <f t="array" aca="1" ref="N10" ca="1">_xludf.ifna(IF(#REF!=Impostazioni!$C$6,H10*1,H10/INDEX(Impostazioni!$N$86:$O$105,MATCH(#REF!,Impostazioni!$N$86:$N$105,0),2)),"")</f>
        <v>#NAME?</v>
      </c>
      <c r="O10" s="14" t="e">
        <f t="array" aca="1" ref="O10" ca="1">_xludf.ifna(IF(#REF!=Impostazioni!$C$6,I10*1,I10/INDEX(Impostazioni!$N$86:$O$105,MATCH(#REF!,Impostazioni!$N$86:$N$105,0),2)),"")</f>
        <v>#NAME?</v>
      </c>
      <c r="P10" s="14" t="e">
        <f t="array" aca="1" ref="P10" ca="1">_xludf.ifna(IF(#REF!=Impostazioni!$C$6,J10*1,J10/INDEX(Impostazioni!$N$86:$O$105,MATCH(#REF!,Impostazioni!$N$86:$N$105,0),2)),"")</f>
        <v>#NAME?</v>
      </c>
      <c r="Q10" s="14" t="e">
        <f t="array" aca="1" ref="Q10" ca="1">_xludf.ifna(IF(#REF!=Impostazioni!$C$6,K10*1,K10/INDEX(Impostazioni!$N$86:$O$105,MATCH(#REF!,Impostazioni!$N$86:$N$105,0),2)),"")</f>
        <v>#NAME?</v>
      </c>
      <c r="S10" t="str" cm="1">
        <f t="array" ref="S10:BP10">_xlfn.IFNA(TRANSPOSE(INDEX(Impostazioni!$R$14:$S$63,,MATCH($D10,Impostazioni!$R$13:$S$13,0))),"")&amp;""</f>
        <v>Optima</v>
      </c>
      <c r="T10" t="str">
        <v>Affitto</v>
      </c>
      <c r="U10" t="str">
        <v>Carburante</v>
      </c>
      <c r="V10" t="str">
        <v>Provvigioni Guido</v>
      </c>
      <c r="W10" t="str">
        <v>Provvigioni Alex</v>
      </c>
      <c r="X10" t="str">
        <v>Paolo</v>
      </c>
      <c r="Y10" t="str">
        <v>Assicurazione</v>
      </c>
      <c r="Z10" t="str">
        <v>Commercialista</v>
      </c>
      <c r="AA10" t="str">
        <v>Manutenzione</v>
      </c>
      <c r="AB10" t="str">
        <v>Spese bancarie</v>
      </c>
      <c r="AC10" t="str">
        <v>Imprevisti</v>
      </c>
      <c r="AD10" t="str">
        <v>Tasse</v>
      </c>
      <c r="AE10" t="str">
        <v>Toso</v>
      </c>
      <c r="AF10" t="str">
        <v>Cantine Mucci</v>
      </c>
      <c r="AG10" t="str">
        <v>Collis Heritage</v>
      </c>
      <c r="AH10" t="str">
        <v>Neri</v>
      </c>
      <c r="AI10" t="str">
        <v>Borgo Stajnbech</v>
      </c>
      <c r="AJ10" t="str">
        <v>Tenuta Roletto</v>
      </c>
      <c r="AK10" t="str">
        <v>Kurtin</v>
      </c>
      <c r="AL10" t="str">
        <v>Dhyan Choan</v>
      </c>
      <c r="AM10" t="str">
        <v>Soc. Agr. F.lli Masci</v>
      </c>
      <c r="AN10" t="str">
        <v>Lorenzo Scotto</v>
      </c>
      <c r="AO10" t="str">
        <v>D-One</v>
      </c>
      <c r="AP10" t="str">
        <v>CCU</v>
      </c>
      <c r="AQ10" t="str">
        <v>Due Tigli</v>
      </c>
      <c r="AR10" t="str">
        <v>Terre Cevico</v>
      </c>
      <c r="AS10" t="str">
        <v>Roberta Ioculano</v>
      </c>
      <c r="AT10" t="str">
        <v>Mad Bit</v>
      </c>
      <c r="AU10" t="str">
        <v>Chinottissimo</v>
      </c>
      <c r="AV10" t="str">
        <v>Ristorante</v>
      </c>
      <c r="AW10" t="str">
        <v>Attrezzatura</v>
      </c>
      <c r="AX10" t="str">
        <v>Terre Cevico</v>
      </c>
      <c r="AY10" t="str">
        <v>0</v>
      </c>
      <c r="AZ10" t="str">
        <v>0</v>
      </c>
      <c r="BA10" t="str">
        <v>0</v>
      </c>
      <c r="BB10" t="str">
        <v>0</v>
      </c>
      <c r="BC10" t="str">
        <v>0</v>
      </c>
      <c r="BD10" t="str">
        <v>0</v>
      </c>
      <c r="BE10" t="str">
        <v>0</v>
      </c>
      <c r="BF10" t="str">
        <v>0</v>
      </c>
      <c r="BG10" t="str">
        <v>0</v>
      </c>
      <c r="BH10" t="str">
        <v>0</v>
      </c>
      <c r="BI10" t="str">
        <v>0</v>
      </c>
      <c r="BJ10" t="str">
        <v>0</v>
      </c>
      <c r="BK10" t="str">
        <v>0</v>
      </c>
      <c r="BL10" t="str">
        <v>0</v>
      </c>
      <c r="BM10" t="str">
        <v>0</v>
      </c>
      <c r="BN10" t="str">
        <v>0</v>
      </c>
      <c r="BO10" t="str">
        <v>0</v>
      </c>
      <c r="BP10" t="str">
        <v>0</v>
      </c>
    </row>
    <row r="11" spans="1:68" ht="15.75" customHeight="1">
      <c r="A11" s="14">
        <f t="shared" si="0"/>
        <v>2024</v>
      </c>
      <c r="B11" s="15">
        <f t="shared" si="1"/>
        <v>45473</v>
      </c>
      <c r="C11" s="16">
        <f>IF('Tracciatore delle operazioni'!B11="","",'Tracciatore delle operazioni'!B11)</f>
        <v>45457</v>
      </c>
      <c r="D11" s="14" t="str">
        <f>IF('Tracciatore delle operazioni'!C11="","",'Tracciatore delle operazioni'!C11)</f>
        <v>EXPENSES</v>
      </c>
      <c r="E11" s="14" t="str">
        <f>IF('Tracciatore delle operazioni'!D11="","",'Tracciatore delle operazioni'!D11)</f>
        <v>Tasse</v>
      </c>
      <c r="F11" s="14" t="str">
        <f>IF('Tracciatore delle operazioni'!E11="","",'Tracciatore delle operazioni'!E11)</f>
        <v>EUR</v>
      </c>
      <c r="G11" s="31">
        <f>IF('Tracciatore delle operazioni'!F11="","",'Tracciatore delle operazioni'!F11)</f>
        <v>632.61</v>
      </c>
      <c r="H11" s="31">
        <f>IF('Tracciatore delle operazioni'!G11="","",'Tracciatore delle operazioni'!G11)</f>
        <v>0</v>
      </c>
      <c r="I11" s="31">
        <f>IF('Tracciatore delle operazioni'!H11="","",'Tracciatore delle operazioni'!H11)</f>
        <v>0</v>
      </c>
      <c r="J11" s="31">
        <f>IF('Tracciatore delle operazioni'!I11="","",'Tracciatore delle operazioni'!I11)</f>
        <v>0</v>
      </c>
      <c r="K11" s="31">
        <f t="shared" si="2"/>
        <v>632.61</v>
      </c>
      <c r="M11" s="14" t="e">
        <f t="array" aca="1" ref="M11" ca="1">_xludf.ifna(IF(#REF!=Impostazioni!$C$6,G11*1,G11/INDEX(Impostazioni!$N$86:$O$105,MATCH(#REF!,Impostazioni!$N$86:$N$105,0),2)),"")</f>
        <v>#NAME?</v>
      </c>
      <c r="N11" s="14" t="e">
        <f t="array" aca="1" ref="N11" ca="1">_xludf.ifna(IF(#REF!=Impostazioni!$C$6,H11*1,H11/INDEX(Impostazioni!$N$86:$O$105,MATCH(#REF!,Impostazioni!$N$86:$N$105,0),2)),"")</f>
        <v>#NAME?</v>
      </c>
      <c r="O11" s="14" t="e">
        <f t="array" aca="1" ref="O11" ca="1">_xludf.ifna(IF(#REF!=Impostazioni!$C$6,I11*1,I11/INDEX(Impostazioni!$N$86:$O$105,MATCH(#REF!,Impostazioni!$N$86:$N$105,0),2)),"")</f>
        <v>#NAME?</v>
      </c>
      <c r="P11" s="14" t="e">
        <f t="array" aca="1" ref="P11" ca="1">_xludf.ifna(IF(#REF!=Impostazioni!$C$6,J11*1,J11/INDEX(Impostazioni!$N$86:$O$105,MATCH(#REF!,Impostazioni!$N$86:$N$105,0),2)),"")</f>
        <v>#NAME?</v>
      </c>
      <c r="Q11" s="14" t="e">
        <f t="array" aca="1" ref="Q11" ca="1">_xludf.ifna(IF(#REF!=Impostazioni!$C$6,K11*1,K11/INDEX(Impostazioni!$N$86:$O$105,MATCH(#REF!,Impostazioni!$N$86:$N$105,0),2)),"")</f>
        <v>#NAME?</v>
      </c>
      <c r="S11" t="str" cm="1">
        <f t="array" ref="S11:BP11">_xlfn.IFNA(TRANSPOSE(INDEX(Impostazioni!$R$14:$S$63,,MATCH($D11,Impostazioni!$R$13:$S$13,0))),"")&amp;""</f>
        <v>Optima</v>
      </c>
      <c r="T11" t="str">
        <v>Affitto</v>
      </c>
      <c r="U11" t="str">
        <v>Carburante</v>
      </c>
      <c r="V11" t="str">
        <v>Provvigioni Guido</v>
      </c>
      <c r="W11" t="str">
        <v>Provvigioni Alex</v>
      </c>
      <c r="X11" t="str">
        <v>Paolo</v>
      </c>
      <c r="Y11" t="str">
        <v>Assicurazione</v>
      </c>
      <c r="Z11" t="str">
        <v>Commercialista</v>
      </c>
      <c r="AA11" t="str">
        <v>Manutenzione</v>
      </c>
      <c r="AB11" t="str">
        <v>Spese bancarie</v>
      </c>
      <c r="AC11" t="str">
        <v>Imprevisti</v>
      </c>
      <c r="AD11" t="str">
        <v>Tasse</v>
      </c>
      <c r="AE11" t="str">
        <v>Toso</v>
      </c>
      <c r="AF11" t="str">
        <v>Cantine Mucci</v>
      </c>
      <c r="AG11" t="str">
        <v>Collis Heritage</v>
      </c>
      <c r="AH11" t="str">
        <v>Neri</v>
      </c>
      <c r="AI11" t="str">
        <v>Borgo Stajnbech</v>
      </c>
      <c r="AJ11" t="str">
        <v>Tenuta Roletto</v>
      </c>
      <c r="AK11" t="str">
        <v>Kurtin</v>
      </c>
      <c r="AL11" t="str">
        <v>Dhyan Choan</v>
      </c>
      <c r="AM11" t="str">
        <v>Soc. Agr. F.lli Masci</v>
      </c>
      <c r="AN11" t="str">
        <v>Lorenzo Scotto</v>
      </c>
      <c r="AO11" t="str">
        <v>D-One</v>
      </c>
      <c r="AP11" t="str">
        <v>CCU</v>
      </c>
      <c r="AQ11" t="str">
        <v>Due Tigli</v>
      </c>
      <c r="AR11" t="str">
        <v>Terre Cevico</v>
      </c>
      <c r="AS11" t="str">
        <v>Roberta Ioculano</v>
      </c>
      <c r="AT11" t="str">
        <v>Mad Bit</v>
      </c>
      <c r="AU11" t="str">
        <v>Chinottissimo</v>
      </c>
      <c r="AV11" t="str">
        <v>Ristorante</v>
      </c>
      <c r="AW11" t="str">
        <v>Attrezzatura</v>
      </c>
      <c r="AX11" t="str">
        <v>Terre Cevico</v>
      </c>
      <c r="AY11" t="str">
        <v>0</v>
      </c>
      <c r="AZ11" t="str">
        <v>0</v>
      </c>
      <c r="BA11" t="str">
        <v>0</v>
      </c>
      <c r="BB11" t="str">
        <v>0</v>
      </c>
      <c r="BC11" t="str">
        <v>0</v>
      </c>
      <c r="BD11" t="str">
        <v>0</v>
      </c>
      <c r="BE11" t="str">
        <v>0</v>
      </c>
      <c r="BF11" t="str">
        <v>0</v>
      </c>
      <c r="BG11" t="str">
        <v>0</v>
      </c>
      <c r="BH11" t="str">
        <v>0</v>
      </c>
      <c r="BI11" t="str">
        <v>0</v>
      </c>
      <c r="BJ11" t="str">
        <v>0</v>
      </c>
      <c r="BK11" t="str">
        <v>0</v>
      </c>
      <c r="BL11" t="str">
        <v>0</v>
      </c>
      <c r="BM11" t="str">
        <v>0</v>
      </c>
      <c r="BN11" t="str">
        <v>0</v>
      </c>
      <c r="BO11" t="str">
        <v>0</v>
      </c>
      <c r="BP11" t="str">
        <v>0</v>
      </c>
    </row>
    <row r="12" spans="1:68" ht="15.75" customHeight="1">
      <c r="A12" s="14">
        <f t="shared" si="0"/>
        <v>2024</v>
      </c>
      <c r="B12" s="15">
        <f t="shared" si="1"/>
        <v>45473</v>
      </c>
      <c r="C12" s="16">
        <f>IF('Tracciatore delle operazioni'!B12="","",'Tracciatore delle operazioni'!B12)</f>
        <v>45457</v>
      </c>
      <c r="D12" s="14" t="str">
        <f>IF('Tracciatore delle operazioni'!C12="","",'Tracciatore delle operazioni'!C12)</f>
        <v>EXPENSES</v>
      </c>
      <c r="E12" s="14" t="str">
        <f>IF('Tracciatore delle operazioni'!D12="","",'Tracciatore delle operazioni'!D12)</f>
        <v>Tasse</v>
      </c>
      <c r="F12" s="14" t="str">
        <f>IF('Tracciatore delle operazioni'!E12="","",'Tracciatore delle operazioni'!E12)</f>
        <v>EUR</v>
      </c>
      <c r="G12" s="31">
        <f>IF('Tracciatore delle operazioni'!F12="","",'Tracciatore delle operazioni'!F12)</f>
        <v>1234.73</v>
      </c>
      <c r="H12" s="31">
        <f>IF('Tracciatore delle operazioni'!G12="","",'Tracciatore delle operazioni'!G12)</f>
        <v>0</v>
      </c>
      <c r="I12" s="31">
        <f>IF('Tracciatore delle operazioni'!H12="","",'Tracciatore delle operazioni'!H12)</f>
        <v>0</v>
      </c>
      <c r="J12" s="31">
        <f>IF('Tracciatore delle operazioni'!I12="","",'Tracciatore delle operazioni'!I12)</f>
        <v>0</v>
      </c>
      <c r="K12" s="31">
        <f t="shared" si="2"/>
        <v>1234.73</v>
      </c>
      <c r="M12" s="14" t="e">
        <f t="array" aca="1" ref="M12" ca="1">_xludf.ifna(IF(#REF!=Impostazioni!$C$6,G12*1,G12/INDEX(Impostazioni!$N$86:$O$105,MATCH(#REF!,Impostazioni!$N$86:$N$105,0),2)),"")</f>
        <v>#NAME?</v>
      </c>
      <c r="N12" s="14" t="e">
        <f t="array" aca="1" ref="N12" ca="1">_xludf.ifna(IF(#REF!=Impostazioni!$C$6,H12*1,H12/INDEX(Impostazioni!$N$86:$O$105,MATCH(#REF!,Impostazioni!$N$86:$N$105,0),2)),"")</f>
        <v>#NAME?</v>
      </c>
      <c r="O12" s="14" t="e">
        <f t="array" aca="1" ref="O12" ca="1">_xludf.ifna(IF(#REF!=Impostazioni!$C$6,I12*1,I12/INDEX(Impostazioni!$N$86:$O$105,MATCH(#REF!,Impostazioni!$N$86:$N$105,0),2)),"")</f>
        <v>#NAME?</v>
      </c>
      <c r="P12" s="14" t="e">
        <f t="array" aca="1" ref="P12" ca="1">_xludf.ifna(IF(#REF!=Impostazioni!$C$6,J12*1,J12/INDEX(Impostazioni!$N$86:$O$105,MATCH(#REF!,Impostazioni!$N$86:$N$105,0),2)),"")</f>
        <v>#NAME?</v>
      </c>
      <c r="Q12" s="14" t="e">
        <f t="array" aca="1" ref="Q12" ca="1">_xludf.ifna(IF(#REF!=Impostazioni!$C$6,K12*1,K12/INDEX(Impostazioni!$N$86:$O$105,MATCH(#REF!,Impostazioni!$N$86:$N$105,0),2)),"")</f>
        <v>#NAME?</v>
      </c>
      <c r="S12" t="str" cm="1">
        <f t="array" ref="S12:BP12">_xlfn.IFNA(TRANSPOSE(INDEX(Impostazioni!$R$14:$S$63,,MATCH($D12,Impostazioni!$R$13:$S$13,0))),"")&amp;""</f>
        <v>Optima</v>
      </c>
      <c r="T12" t="str">
        <v>Affitto</v>
      </c>
      <c r="U12" t="str">
        <v>Carburante</v>
      </c>
      <c r="V12" t="str">
        <v>Provvigioni Guido</v>
      </c>
      <c r="W12" t="str">
        <v>Provvigioni Alex</v>
      </c>
      <c r="X12" t="str">
        <v>Paolo</v>
      </c>
      <c r="Y12" t="str">
        <v>Assicurazione</v>
      </c>
      <c r="Z12" t="str">
        <v>Commercialista</v>
      </c>
      <c r="AA12" t="str">
        <v>Manutenzione</v>
      </c>
      <c r="AB12" t="str">
        <v>Spese bancarie</v>
      </c>
      <c r="AC12" t="str">
        <v>Imprevisti</v>
      </c>
      <c r="AD12" t="str">
        <v>Tasse</v>
      </c>
      <c r="AE12" t="str">
        <v>Toso</v>
      </c>
      <c r="AF12" t="str">
        <v>Cantine Mucci</v>
      </c>
      <c r="AG12" t="str">
        <v>Collis Heritage</v>
      </c>
      <c r="AH12" t="str">
        <v>Neri</v>
      </c>
      <c r="AI12" t="str">
        <v>Borgo Stajnbech</v>
      </c>
      <c r="AJ12" t="str">
        <v>Tenuta Roletto</v>
      </c>
      <c r="AK12" t="str">
        <v>Kurtin</v>
      </c>
      <c r="AL12" t="str">
        <v>Dhyan Choan</v>
      </c>
      <c r="AM12" t="str">
        <v>Soc. Agr. F.lli Masci</v>
      </c>
      <c r="AN12" t="str">
        <v>Lorenzo Scotto</v>
      </c>
      <c r="AO12" t="str">
        <v>D-One</v>
      </c>
      <c r="AP12" t="str">
        <v>CCU</v>
      </c>
      <c r="AQ12" t="str">
        <v>Due Tigli</v>
      </c>
      <c r="AR12" t="str">
        <v>Terre Cevico</v>
      </c>
      <c r="AS12" t="str">
        <v>Roberta Ioculano</v>
      </c>
      <c r="AT12" t="str">
        <v>Mad Bit</v>
      </c>
      <c r="AU12" t="str">
        <v>Chinottissimo</v>
      </c>
      <c r="AV12" t="str">
        <v>Ristorante</v>
      </c>
      <c r="AW12" t="str">
        <v>Attrezzatura</v>
      </c>
      <c r="AX12" t="str">
        <v>Terre Cevico</v>
      </c>
      <c r="AY12" t="str">
        <v>0</v>
      </c>
      <c r="AZ12" t="str">
        <v>0</v>
      </c>
      <c r="BA12" t="str">
        <v>0</v>
      </c>
      <c r="BB12" t="str">
        <v>0</v>
      </c>
      <c r="BC12" t="str">
        <v>0</v>
      </c>
      <c r="BD12" t="str">
        <v>0</v>
      </c>
      <c r="BE12" t="str">
        <v>0</v>
      </c>
      <c r="BF12" t="str">
        <v>0</v>
      </c>
      <c r="BG12" t="str">
        <v>0</v>
      </c>
      <c r="BH12" t="str">
        <v>0</v>
      </c>
      <c r="BI12" t="str">
        <v>0</v>
      </c>
      <c r="BJ12" t="str">
        <v>0</v>
      </c>
      <c r="BK12" t="str">
        <v>0</v>
      </c>
      <c r="BL12" t="str">
        <v>0</v>
      </c>
      <c r="BM12" t="str">
        <v>0</v>
      </c>
      <c r="BN12" t="str">
        <v>0</v>
      </c>
      <c r="BO12" t="str">
        <v>0</v>
      </c>
      <c r="BP12" t="str">
        <v>0</v>
      </c>
    </row>
    <row r="13" spans="1:68" ht="15.75" customHeight="1">
      <c r="A13" s="14">
        <f t="shared" si="0"/>
        <v>2024</v>
      </c>
      <c r="B13" s="15">
        <f t="shared" si="1"/>
        <v>45473</v>
      </c>
      <c r="C13" s="16">
        <f>IF('Tracciatore delle operazioni'!B13="","",'Tracciatore delle operazioni'!B13)</f>
        <v>45460</v>
      </c>
      <c r="D13" s="14" t="str">
        <f>IF('Tracciatore delle operazioni'!C13="","",'Tracciatore delle operazioni'!C13)</f>
        <v>EXPENSES</v>
      </c>
      <c r="E13" s="14" t="str">
        <f>IF('Tracciatore delle operazioni'!D13="","",'Tracciatore delle operazioni'!D13)</f>
        <v>Imprevisti</v>
      </c>
      <c r="F13" s="14" t="str">
        <f>IF('Tracciatore delle operazioni'!E13="","",'Tracciatore delle operazioni'!E13)</f>
        <v>EUR</v>
      </c>
      <c r="G13" s="31">
        <f>IF('Tracciatore delle operazioni'!F13="","",'Tracciatore delle operazioni'!F13)</f>
        <v>395.28</v>
      </c>
      <c r="H13" s="31">
        <f>IF('Tracciatore delle operazioni'!G13="","",'Tracciatore delle operazioni'!G13)</f>
        <v>0</v>
      </c>
      <c r="I13" s="31">
        <f>IF('Tracciatore delle operazioni'!H13="","",'Tracciatore delle operazioni'!H13)</f>
        <v>0</v>
      </c>
      <c r="J13" s="31">
        <f>IF('Tracciatore delle operazioni'!I13="","",'Tracciatore delle operazioni'!I13)</f>
        <v>0</v>
      </c>
      <c r="K13" s="31">
        <f t="shared" si="2"/>
        <v>395.28</v>
      </c>
      <c r="M13" s="14" t="e">
        <f t="array" aca="1" ref="M13" ca="1">_xludf.ifna(IF(#REF!=Impostazioni!$C$6,G13*1,G13/INDEX(Impostazioni!$N$86:$O$105,MATCH(#REF!,Impostazioni!$N$86:$N$105,0),2)),"")</f>
        <v>#NAME?</v>
      </c>
      <c r="N13" s="14" t="e">
        <f t="array" aca="1" ref="N13" ca="1">_xludf.ifna(IF(#REF!=Impostazioni!$C$6,H13*1,H13/INDEX(Impostazioni!$N$86:$O$105,MATCH(#REF!,Impostazioni!$N$86:$N$105,0),2)),"")</f>
        <v>#NAME?</v>
      </c>
      <c r="O13" s="14" t="e">
        <f t="array" aca="1" ref="O13" ca="1">_xludf.ifna(IF(#REF!=Impostazioni!$C$6,I13*1,I13/INDEX(Impostazioni!$N$86:$O$105,MATCH(#REF!,Impostazioni!$N$86:$N$105,0),2)),"")</f>
        <v>#NAME?</v>
      </c>
      <c r="P13" s="14" t="e">
        <f t="array" aca="1" ref="P13" ca="1">_xludf.ifna(IF(#REF!=Impostazioni!$C$6,J13*1,J13/INDEX(Impostazioni!$N$86:$O$105,MATCH(#REF!,Impostazioni!$N$86:$N$105,0),2)),"")</f>
        <v>#NAME?</v>
      </c>
      <c r="Q13" s="14" t="e">
        <f t="array" aca="1" ref="Q13" ca="1">_xludf.ifna(IF(#REF!=Impostazioni!$C$6,K13*1,K13/INDEX(Impostazioni!$N$86:$O$105,MATCH(#REF!,Impostazioni!$N$86:$N$105,0),2)),"")</f>
        <v>#NAME?</v>
      </c>
      <c r="S13" t="str" cm="1">
        <f t="array" ref="S13:BP13">_xlfn.IFNA(TRANSPOSE(INDEX(Impostazioni!$R$14:$S$63,,MATCH($D13,Impostazioni!$R$13:$S$13,0))),"")&amp;""</f>
        <v>Optima</v>
      </c>
      <c r="T13" t="str">
        <v>Affitto</v>
      </c>
      <c r="U13" t="str">
        <v>Carburante</v>
      </c>
      <c r="V13" t="str">
        <v>Provvigioni Guido</v>
      </c>
      <c r="W13" t="str">
        <v>Provvigioni Alex</v>
      </c>
      <c r="X13" t="str">
        <v>Paolo</v>
      </c>
      <c r="Y13" t="str">
        <v>Assicurazione</v>
      </c>
      <c r="Z13" t="str">
        <v>Commercialista</v>
      </c>
      <c r="AA13" t="str">
        <v>Manutenzione</v>
      </c>
      <c r="AB13" t="str">
        <v>Spese bancarie</v>
      </c>
      <c r="AC13" t="str">
        <v>Imprevisti</v>
      </c>
      <c r="AD13" t="str">
        <v>Tasse</v>
      </c>
      <c r="AE13" t="str">
        <v>Toso</v>
      </c>
      <c r="AF13" t="str">
        <v>Cantine Mucci</v>
      </c>
      <c r="AG13" t="str">
        <v>Collis Heritage</v>
      </c>
      <c r="AH13" t="str">
        <v>Neri</v>
      </c>
      <c r="AI13" t="str">
        <v>Borgo Stajnbech</v>
      </c>
      <c r="AJ13" t="str">
        <v>Tenuta Roletto</v>
      </c>
      <c r="AK13" t="str">
        <v>Kurtin</v>
      </c>
      <c r="AL13" t="str">
        <v>Dhyan Choan</v>
      </c>
      <c r="AM13" t="str">
        <v>Soc. Agr. F.lli Masci</v>
      </c>
      <c r="AN13" t="str">
        <v>Lorenzo Scotto</v>
      </c>
      <c r="AO13" t="str">
        <v>D-One</v>
      </c>
      <c r="AP13" t="str">
        <v>CCU</v>
      </c>
      <c r="AQ13" t="str">
        <v>Due Tigli</v>
      </c>
      <c r="AR13" t="str">
        <v>Terre Cevico</v>
      </c>
      <c r="AS13" t="str">
        <v>Roberta Ioculano</v>
      </c>
      <c r="AT13" t="str">
        <v>Mad Bit</v>
      </c>
      <c r="AU13" t="str">
        <v>Chinottissimo</v>
      </c>
      <c r="AV13" t="str">
        <v>Ristorante</v>
      </c>
      <c r="AW13" t="str">
        <v>Attrezzatura</v>
      </c>
      <c r="AX13" t="str">
        <v>Terre Cevico</v>
      </c>
      <c r="AY13" t="str">
        <v>0</v>
      </c>
      <c r="AZ13" t="str">
        <v>0</v>
      </c>
      <c r="BA13" t="str">
        <v>0</v>
      </c>
      <c r="BB13" t="str">
        <v>0</v>
      </c>
      <c r="BC13" t="str">
        <v>0</v>
      </c>
      <c r="BD13" t="str">
        <v>0</v>
      </c>
      <c r="BE13" t="str">
        <v>0</v>
      </c>
      <c r="BF13" t="str">
        <v>0</v>
      </c>
      <c r="BG13" t="str">
        <v>0</v>
      </c>
      <c r="BH13" t="str">
        <v>0</v>
      </c>
      <c r="BI13" t="str">
        <v>0</v>
      </c>
      <c r="BJ13" t="str">
        <v>0</v>
      </c>
      <c r="BK13" t="str">
        <v>0</v>
      </c>
      <c r="BL13" t="str">
        <v>0</v>
      </c>
      <c r="BM13" t="str">
        <v>0</v>
      </c>
      <c r="BN13" t="str">
        <v>0</v>
      </c>
      <c r="BO13" t="str">
        <v>0</v>
      </c>
      <c r="BP13" t="str">
        <v>0</v>
      </c>
    </row>
    <row r="14" spans="1:68" ht="15.75" customHeight="1">
      <c r="A14" s="14">
        <f t="shared" si="0"/>
        <v>2024</v>
      </c>
      <c r="B14" s="15">
        <f t="shared" si="1"/>
        <v>45473</v>
      </c>
      <c r="C14" s="16">
        <f>IF('Tracciatore delle operazioni'!B14="","",'Tracciatore delle operazioni'!B14)</f>
        <v>45461</v>
      </c>
      <c r="D14" s="14" t="str">
        <f>IF('Tracciatore delle operazioni'!C14="","",'Tracciatore delle operazioni'!C14)</f>
        <v>INCOMES</v>
      </c>
      <c r="E14" s="14" t="str">
        <f>IF('Tracciatore delle operazioni'!D14="","",'Tracciatore delle operazioni'!D14)</f>
        <v>POS</v>
      </c>
      <c r="F14" s="14" t="str">
        <f>IF('Tracciatore delle operazioni'!E14="","",'Tracciatore delle operazioni'!E14)</f>
        <v>EUR</v>
      </c>
      <c r="G14" s="31">
        <f>IF('Tracciatore delle operazioni'!F14="","",'Tracciatore delle operazioni'!F14)</f>
        <v>210.82</v>
      </c>
      <c r="H14" s="31">
        <f>IF('Tracciatore delle operazioni'!G14="","",'Tracciatore delle operazioni'!G14)</f>
        <v>0</v>
      </c>
      <c r="I14" s="31">
        <f>IF('Tracciatore delle operazioni'!H14="","",'Tracciatore delle operazioni'!H14)</f>
        <v>0</v>
      </c>
      <c r="J14" s="31">
        <f>IF('Tracciatore delle operazioni'!I14="","",'Tracciatore delle operazioni'!I14)</f>
        <v>0</v>
      </c>
      <c r="K14" s="31">
        <f t="shared" si="2"/>
        <v>210.82</v>
      </c>
      <c r="M14" s="14" t="e">
        <f t="array" aca="1" ref="M14" ca="1">_xludf.ifna(IF(#REF!=Impostazioni!$C$6,G14*1,G14/INDEX(Impostazioni!$N$86:$O$105,MATCH(#REF!,Impostazioni!$N$86:$N$105,0),2)),"")</f>
        <v>#NAME?</v>
      </c>
      <c r="N14" s="14" t="e">
        <f t="array" aca="1" ref="N14" ca="1">_xludf.ifna(IF(#REF!=Impostazioni!$C$6,H14*1,H14/INDEX(Impostazioni!$N$86:$O$105,MATCH(#REF!,Impostazioni!$N$86:$N$105,0),2)),"")</f>
        <v>#NAME?</v>
      </c>
      <c r="O14" s="14" t="e">
        <f t="array" aca="1" ref="O14" ca="1">_xludf.ifna(IF(#REF!=Impostazioni!$C$6,I14*1,I14/INDEX(Impostazioni!$N$86:$O$105,MATCH(#REF!,Impostazioni!$N$86:$N$105,0),2)),"")</f>
        <v>#NAME?</v>
      </c>
      <c r="P14" s="14" t="e">
        <f t="array" aca="1" ref="P14" ca="1">_xludf.ifna(IF(#REF!=Impostazioni!$C$6,J14*1,J14/INDEX(Impostazioni!$N$86:$O$105,MATCH(#REF!,Impostazioni!$N$86:$N$105,0),2)),"")</f>
        <v>#NAME?</v>
      </c>
      <c r="Q14" s="14" t="e">
        <f t="array" aca="1" ref="Q14" ca="1">_xludf.ifna(IF(#REF!=Impostazioni!$C$6,K14*1,K14/INDEX(Impostazioni!$N$86:$O$105,MATCH(#REF!,Impostazioni!$N$86:$N$105,0),2)),"")</f>
        <v>#NAME?</v>
      </c>
      <c r="S14" t="str" cm="1">
        <f t="array" ref="S14:BP14">_xlfn.IFNA(TRANSPOSE(INDEX(Impostazioni!$R$14:$S$63,,MATCH($D14,Impostazioni!$R$13:$S$13,0))),"")&amp;""</f>
        <v>Blu Banca Old</v>
      </c>
      <c r="T14" t="str">
        <v>Blu Banca Horeca</v>
      </c>
      <c r="U14" t="str">
        <v>FINO A</v>
      </c>
      <c r="V14" t="str">
        <v>POS</v>
      </c>
      <c r="W14" t="str">
        <v>Contanti</v>
      </c>
      <c r="X14" t="str">
        <v>Beat Eventi</v>
      </c>
      <c r="Y14" t="str">
        <v>Guido</v>
      </c>
      <c r="Z14" t="str">
        <v>Ristorcaffè</v>
      </c>
      <c r="AA14" t="str">
        <v>0</v>
      </c>
      <c r="AB14" t="str">
        <v>0</v>
      </c>
      <c r="AC14" t="str">
        <v>0</v>
      </c>
      <c r="AD14" t="str">
        <v>0</v>
      </c>
      <c r="AE14" t="str">
        <v>0</v>
      </c>
      <c r="AF14" t="str">
        <v>0</v>
      </c>
      <c r="AG14" t="str">
        <v>0</v>
      </c>
      <c r="AH14" t="str">
        <v>0</v>
      </c>
      <c r="AI14" t="str">
        <v>0</v>
      </c>
      <c r="AJ14" t="str">
        <v>0</v>
      </c>
      <c r="AK14" t="str">
        <v>0</v>
      </c>
      <c r="AL14" t="str">
        <v>0</v>
      </c>
      <c r="AM14" t="str">
        <v>0</v>
      </c>
      <c r="AN14" t="str">
        <v>0</v>
      </c>
      <c r="AO14" t="str">
        <v>0</v>
      </c>
      <c r="AP14" t="str">
        <v>0</v>
      </c>
      <c r="AQ14" t="str">
        <v>0</v>
      </c>
      <c r="AR14" t="str">
        <v>0</v>
      </c>
      <c r="AS14" t="str">
        <v>0</v>
      </c>
      <c r="AT14" t="str">
        <v>0</v>
      </c>
      <c r="AU14" t="str">
        <v>0</v>
      </c>
      <c r="AV14" t="str">
        <v>0</v>
      </c>
      <c r="AW14" t="str">
        <v>0</v>
      </c>
      <c r="AX14" t="str">
        <v>0</v>
      </c>
      <c r="AY14" t="str">
        <v>0</v>
      </c>
      <c r="AZ14" t="str">
        <v>0</v>
      </c>
      <c r="BA14" t="str">
        <v>0</v>
      </c>
      <c r="BB14" t="str">
        <v>0</v>
      </c>
      <c r="BC14" t="str">
        <v>0</v>
      </c>
      <c r="BD14" t="str">
        <v>0</v>
      </c>
      <c r="BE14" t="str">
        <v>0</v>
      </c>
      <c r="BF14" t="str">
        <v>0</v>
      </c>
      <c r="BG14" t="str">
        <v>0</v>
      </c>
      <c r="BH14" t="str">
        <v>0</v>
      </c>
      <c r="BI14" t="str">
        <v>0</v>
      </c>
      <c r="BJ14" t="str">
        <v>0</v>
      </c>
      <c r="BK14" t="str">
        <v>0</v>
      </c>
      <c r="BL14" t="str">
        <v>0</v>
      </c>
      <c r="BM14" t="str">
        <v>0</v>
      </c>
      <c r="BN14" t="str">
        <v>0</v>
      </c>
      <c r="BO14" t="str">
        <v>0</v>
      </c>
      <c r="BP14" t="str">
        <v>0</v>
      </c>
    </row>
    <row r="15" spans="1:68" ht="15.75" customHeight="1">
      <c r="A15" s="14" t="str">
        <f t="shared" si="0"/>
        <v/>
      </c>
      <c r="B15" s="15" t="str">
        <f t="shared" si="1"/>
        <v/>
      </c>
      <c r="C15" s="16" t="str">
        <f>IF('Tracciatore delle operazioni'!B15="","",'Tracciatore delle operazioni'!B15)</f>
        <v/>
      </c>
      <c r="D15" s="14" t="str">
        <f>IF('Tracciatore delle operazioni'!C15="","",'Tracciatore delle operazioni'!C15)</f>
        <v>EXPENSES</v>
      </c>
      <c r="E15" s="14" t="str">
        <f>IF('Tracciatore delle operazioni'!D15="","",'Tracciatore delle operazioni'!D15)</f>
        <v>Affitto</v>
      </c>
      <c r="F15" s="14" t="str">
        <f>IF('Tracciatore delle operazioni'!E15="","",'Tracciatore delle operazioni'!E15)</f>
        <v/>
      </c>
      <c r="G15" s="31" t="str">
        <f>IF('Tracciatore delle operazioni'!F15="","",'Tracciatore delle operazioni'!F15)</f>
        <v/>
      </c>
      <c r="H15" s="31">
        <f>IF('Tracciatore delle operazioni'!G15="","",'Tracciatore delle operazioni'!G15)</f>
        <v>0</v>
      </c>
      <c r="I15" s="31">
        <f>IF('Tracciatore delle operazioni'!H15="","",'Tracciatore delle operazioni'!H15)</f>
        <v>0</v>
      </c>
      <c r="J15" s="31">
        <f>IF('Tracciatore delle operazioni'!I15="","",'Tracciatore delle operazioni'!I15)</f>
        <v>0</v>
      </c>
      <c r="K15" s="31" t="e">
        <f t="shared" si="2"/>
        <v>#VALUE!</v>
      </c>
      <c r="M15" s="14" t="e">
        <f t="array" aca="1" ref="M15" ca="1">_xludf.ifna(IF(#REF!=Impostazioni!$C$6,G15*1,G15/INDEX(Impostazioni!$N$86:$O$105,MATCH(#REF!,Impostazioni!$N$86:$N$105,0),2)),"")</f>
        <v>#NAME?</v>
      </c>
      <c r="N15" s="14" t="e">
        <f t="array" aca="1" ref="N15" ca="1">_xludf.ifna(IF(#REF!=Impostazioni!$C$6,H15*1,H15/INDEX(Impostazioni!$N$86:$O$105,MATCH(#REF!,Impostazioni!$N$86:$N$105,0),2)),"")</f>
        <v>#NAME?</v>
      </c>
      <c r="O15" s="14" t="e">
        <f t="array" aca="1" ref="O15" ca="1">_xludf.ifna(IF(#REF!=Impostazioni!$C$6,I15*1,I15/INDEX(Impostazioni!$N$86:$O$105,MATCH(#REF!,Impostazioni!$N$86:$N$105,0),2)),"")</f>
        <v>#NAME?</v>
      </c>
      <c r="P15" s="14" t="e">
        <f t="array" aca="1" ref="P15" ca="1">_xludf.ifna(IF(#REF!=Impostazioni!$C$6,J15*1,J15/INDEX(Impostazioni!$N$86:$O$105,MATCH(#REF!,Impostazioni!$N$86:$N$105,0),2)),"")</f>
        <v>#NAME?</v>
      </c>
      <c r="Q15" s="14" t="e">
        <f t="array" aca="1" ref="Q15" ca="1">_xludf.ifna(IF(#REF!=Impostazioni!$C$6,K15*1,K15/INDEX(Impostazioni!$N$86:$O$105,MATCH(#REF!,Impostazioni!$N$86:$N$105,0),2)),"")</f>
        <v>#NAME?</v>
      </c>
      <c r="S15" t="str" cm="1">
        <f t="array" ref="S15:BP15">_xlfn.IFNA(TRANSPOSE(INDEX(Impostazioni!$R$14:$S$63,,MATCH($D15,Impostazioni!$R$13:$S$13,0))),"")&amp;""</f>
        <v>Optima</v>
      </c>
      <c r="T15" t="str">
        <v>Affitto</v>
      </c>
      <c r="U15" t="str">
        <v>Carburante</v>
      </c>
      <c r="V15" t="str">
        <v>Provvigioni Guido</v>
      </c>
      <c r="W15" t="str">
        <v>Provvigioni Alex</v>
      </c>
      <c r="X15" t="str">
        <v>Paolo</v>
      </c>
      <c r="Y15" t="str">
        <v>Assicurazione</v>
      </c>
      <c r="Z15" t="str">
        <v>Commercialista</v>
      </c>
      <c r="AA15" t="str">
        <v>Manutenzione</v>
      </c>
      <c r="AB15" t="str">
        <v>Spese bancarie</v>
      </c>
      <c r="AC15" t="str">
        <v>Imprevisti</v>
      </c>
      <c r="AD15" t="str">
        <v>Tasse</v>
      </c>
      <c r="AE15" t="str">
        <v>Toso</v>
      </c>
      <c r="AF15" t="str">
        <v>Cantine Mucci</v>
      </c>
      <c r="AG15" t="str">
        <v>Collis Heritage</v>
      </c>
      <c r="AH15" t="str">
        <v>Neri</v>
      </c>
      <c r="AI15" t="str">
        <v>Borgo Stajnbech</v>
      </c>
      <c r="AJ15" t="str">
        <v>Tenuta Roletto</v>
      </c>
      <c r="AK15" t="str">
        <v>Kurtin</v>
      </c>
      <c r="AL15" t="str">
        <v>Dhyan Choan</v>
      </c>
      <c r="AM15" t="str">
        <v>Soc. Agr. F.lli Masci</v>
      </c>
      <c r="AN15" t="str">
        <v>Lorenzo Scotto</v>
      </c>
      <c r="AO15" t="str">
        <v>D-One</v>
      </c>
      <c r="AP15" t="str">
        <v>CCU</v>
      </c>
      <c r="AQ15" t="str">
        <v>Due Tigli</v>
      </c>
      <c r="AR15" t="str">
        <v>Terre Cevico</v>
      </c>
      <c r="AS15" t="str">
        <v>Roberta Ioculano</v>
      </c>
      <c r="AT15" t="str">
        <v>Mad Bit</v>
      </c>
      <c r="AU15" t="str">
        <v>Chinottissimo</v>
      </c>
      <c r="AV15" t="str">
        <v>Ristorante</v>
      </c>
      <c r="AW15" t="str">
        <v>Attrezzatura</v>
      </c>
      <c r="AX15" t="str">
        <v>Terre Cevico</v>
      </c>
      <c r="AY15" t="str">
        <v>0</v>
      </c>
      <c r="AZ15" t="str">
        <v>0</v>
      </c>
      <c r="BA15" t="str">
        <v>0</v>
      </c>
      <c r="BB15" t="str">
        <v>0</v>
      </c>
      <c r="BC15" t="str">
        <v>0</v>
      </c>
      <c r="BD15" t="str">
        <v>0</v>
      </c>
      <c r="BE15" t="str">
        <v>0</v>
      </c>
      <c r="BF15" t="str">
        <v>0</v>
      </c>
      <c r="BG15" t="str">
        <v>0</v>
      </c>
      <c r="BH15" t="str">
        <v>0</v>
      </c>
      <c r="BI15" t="str">
        <v>0</v>
      </c>
      <c r="BJ15" t="str">
        <v>0</v>
      </c>
      <c r="BK15" t="str">
        <v>0</v>
      </c>
      <c r="BL15" t="str">
        <v>0</v>
      </c>
      <c r="BM15" t="str">
        <v>0</v>
      </c>
      <c r="BN15" t="str">
        <v>0</v>
      </c>
      <c r="BO15" t="str">
        <v>0</v>
      </c>
      <c r="BP15" t="str">
        <v>0</v>
      </c>
    </row>
    <row r="16" spans="1:68" ht="15.75" customHeight="1">
      <c r="A16" s="14" t="str">
        <f t="shared" si="0"/>
        <v/>
      </c>
      <c r="B16" s="15" t="str">
        <f t="shared" si="1"/>
        <v/>
      </c>
      <c r="C16" s="16" t="str">
        <f>IF('Tracciatore delle operazioni'!B16="","",'Tracciatore delle operazioni'!B16)</f>
        <v/>
      </c>
      <c r="D16" s="14" t="str">
        <f>IF('Tracciatore delle operazioni'!C16="","",'Tracciatore delle operazioni'!C16)</f>
        <v>EXPENSES</v>
      </c>
      <c r="E16" s="14" t="str">
        <f>IF('Tracciatore delle operazioni'!D16="","",'Tracciatore delle operazioni'!D16)</f>
        <v>Paolo</v>
      </c>
      <c r="F16" s="14" t="str">
        <f>IF('Tracciatore delle operazioni'!E16="","",'Tracciatore delle operazioni'!E16)</f>
        <v/>
      </c>
      <c r="G16" s="31" t="str">
        <f>IF('Tracciatore delle operazioni'!F16="","",'Tracciatore delle operazioni'!F16)</f>
        <v/>
      </c>
      <c r="H16" s="31">
        <f>IF('Tracciatore delle operazioni'!G16="","",'Tracciatore delle operazioni'!G16)</f>
        <v>0</v>
      </c>
      <c r="I16" s="31">
        <f>IF('Tracciatore delle operazioni'!H16="","",'Tracciatore delle operazioni'!H16)</f>
        <v>0</v>
      </c>
      <c r="J16" s="31">
        <f>IF('Tracciatore delle operazioni'!I16="","",'Tracciatore delle operazioni'!I16)</f>
        <v>0</v>
      </c>
      <c r="K16" s="31" t="e">
        <f t="shared" si="2"/>
        <v>#VALUE!</v>
      </c>
      <c r="M16" s="14" t="e">
        <f t="array" aca="1" ref="M16" ca="1">_xludf.ifna(IF(#REF!=Impostazioni!$C$6,G16*1,G16/INDEX(Impostazioni!$N$86:$O$105,MATCH(#REF!,Impostazioni!$N$86:$N$105,0),2)),"")</f>
        <v>#NAME?</v>
      </c>
      <c r="N16" s="14" t="e">
        <f t="array" aca="1" ref="N16" ca="1">_xludf.ifna(IF(#REF!=Impostazioni!$C$6,H16*1,H16/INDEX(Impostazioni!$N$86:$O$105,MATCH(#REF!,Impostazioni!$N$86:$N$105,0),2)),"")</f>
        <v>#NAME?</v>
      </c>
      <c r="O16" s="14" t="e">
        <f t="array" aca="1" ref="O16" ca="1">_xludf.ifna(IF(#REF!=Impostazioni!$C$6,I16*1,I16/INDEX(Impostazioni!$N$86:$O$105,MATCH(#REF!,Impostazioni!$N$86:$N$105,0),2)),"")</f>
        <v>#NAME?</v>
      </c>
      <c r="P16" s="14" t="e">
        <f t="array" aca="1" ref="P16" ca="1">_xludf.ifna(IF(#REF!=Impostazioni!$C$6,J16*1,J16/INDEX(Impostazioni!$N$86:$O$105,MATCH(#REF!,Impostazioni!$N$86:$N$105,0),2)),"")</f>
        <v>#NAME?</v>
      </c>
      <c r="Q16" s="14" t="e">
        <f t="array" aca="1" ref="Q16" ca="1">_xludf.ifna(IF(#REF!=Impostazioni!$C$6,K16*1,K16/INDEX(Impostazioni!$N$86:$O$105,MATCH(#REF!,Impostazioni!$N$86:$N$105,0),2)),"")</f>
        <v>#NAME?</v>
      </c>
      <c r="S16" t="str" cm="1">
        <f t="array" ref="S16:BP16">_xlfn.IFNA(TRANSPOSE(INDEX(Impostazioni!$R$14:$S$63,,MATCH($D16,Impostazioni!$R$13:$S$13,0))),"")&amp;""</f>
        <v>Optima</v>
      </c>
      <c r="T16" t="str">
        <v>Affitto</v>
      </c>
      <c r="U16" t="str">
        <v>Carburante</v>
      </c>
      <c r="V16" t="str">
        <v>Provvigioni Guido</v>
      </c>
      <c r="W16" t="str">
        <v>Provvigioni Alex</v>
      </c>
      <c r="X16" t="str">
        <v>Paolo</v>
      </c>
      <c r="Y16" t="str">
        <v>Assicurazione</v>
      </c>
      <c r="Z16" t="str">
        <v>Commercialista</v>
      </c>
      <c r="AA16" t="str">
        <v>Manutenzione</v>
      </c>
      <c r="AB16" t="str">
        <v>Spese bancarie</v>
      </c>
      <c r="AC16" t="str">
        <v>Imprevisti</v>
      </c>
      <c r="AD16" t="str">
        <v>Tasse</v>
      </c>
      <c r="AE16" t="str">
        <v>Toso</v>
      </c>
      <c r="AF16" t="str">
        <v>Cantine Mucci</v>
      </c>
      <c r="AG16" t="str">
        <v>Collis Heritage</v>
      </c>
      <c r="AH16" t="str">
        <v>Neri</v>
      </c>
      <c r="AI16" t="str">
        <v>Borgo Stajnbech</v>
      </c>
      <c r="AJ16" t="str">
        <v>Tenuta Roletto</v>
      </c>
      <c r="AK16" t="str">
        <v>Kurtin</v>
      </c>
      <c r="AL16" t="str">
        <v>Dhyan Choan</v>
      </c>
      <c r="AM16" t="str">
        <v>Soc. Agr. F.lli Masci</v>
      </c>
      <c r="AN16" t="str">
        <v>Lorenzo Scotto</v>
      </c>
      <c r="AO16" t="str">
        <v>D-One</v>
      </c>
      <c r="AP16" t="str">
        <v>CCU</v>
      </c>
      <c r="AQ16" t="str">
        <v>Due Tigli</v>
      </c>
      <c r="AR16" t="str">
        <v>Terre Cevico</v>
      </c>
      <c r="AS16" t="str">
        <v>Roberta Ioculano</v>
      </c>
      <c r="AT16" t="str">
        <v>Mad Bit</v>
      </c>
      <c r="AU16" t="str">
        <v>Chinottissimo</v>
      </c>
      <c r="AV16" t="str">
        <v>Ristorante</v>
      </c>
      <c r="AW16" t="str">
        <v>Attrezzatura</v>
      </c>
      <c r="AX16" t="str">
        <v>Terre Cevico</v>
      </c>
      <c r="AY16" t="str">
        <v>0</v>
      </c>
      <c r="AZ16" t="str">
        <v>0</v>
      </c>
      <c r="BA16" t="str">
        <v>0</v>
      </c>
      <c r="BB16" t="str">
        <v>0</v>
      </c>
      <c r="BC16" t="str">
        <v>0</v>
      </c>
      <c r="BD16" t="str">
        <v>0</v>
      </c>
      <c r="BE16" t="str">
        <v>0</v>
      </c>
      <c r="BF16" t="str">
        <v>0</v>
      </c>
      <c r="BG16" t="str">
        <v>0</v>
      </c>
      <c r="BH16" t="str">
        <v>0</v>
      </c>
      <c r="BI16" t="str">
        <v>0</v>
      </c>
      <c r="BJ16" t="str">
        <v>0</v>
      </c>
      <c r="BK16" t="str">
        <v>0</v>
      </c>
      <c r="BL16" t="str">
        <v>0</v>
      </c>
      <c r="BM16" t="str">
        <v>0</v>
      </c>
      <c r="BN16" t="str">
        <v>0</v>
      </c>
      <c r="BO16" t="str">
        <v>0</v>
      </c>
      <c r="BP16" t="str">
        <v>0</v>
      </c>
    </row>
    <row r="17" spans="1:68" ht="15.75" customHeight="1">
      <c r="A17" s="14" t="str">
        <f t="shared" si="0"/>
        <v/>
      </c>
      <c r="B17" s="15" t="str">
        <f t="shared" si="1"/>
        <v/>
      </c>
      <c r="C17" s="16" t="str">
        <f>IF('Tracciatore delle operazioni'!B17="","",'Tracciatore delle operazioni'!B17)</f>
        <v/>
      </c>
      <c r="D17" s="14" t="str">
        <f>IF('Tracciatore delle operazioni'!C17="","",'Tracciatore delle operazioni'!C17)</f>
        <v>EXPENSES</v>
      </c>
      <c r="E17" s="14" t="str">
        <f>IF('Tracciatore delle operazioni'!D17="","",'Tracciatore delle operazioni'!D17)</f>
        <v>Tasse</v>
      </c>
      <c r="F17" s="14" t="str">
        <f>IF('Tracciatore delle operazioni'!E17="","",'Tracciatore delle operazioni'!E17)</f>
        <v/>
      </c>
      <c r="G17" s="31" t="str">
        <f>IF('Tracciatore delle operazioni'!F17="","",'Tracciatore delle operazioni'!F17)</f>
        <v/>
      </c>
      <c r="H17" s="31">
        <f>IF('Tracciatore delle operazioni'!G17="","",'Tracciatore delle operazioni'!G17)</f>
        <v>0</v>
      </c>
      <c r="I17" s="31">
        <f>IF('Tracciatore delle operazioni'!H17="","",'Tracciatore delle operazioni'!H17)</f>
        <v>0</v>
      </c>
      <c r="J17" s="31">
        <f>IF('Tracciatore delle operazioni'!I17="","",'Tracciatore delle operazioni'!I17)</f>
        <v>0</v>
      </c>
      <c r="K17" s="31" t="e">
        <f t="shared" si="2"/>
        <v>#VALUE!</v>
      </c>
      <c r="M17" s="14" t="e">
        <f t="array" aca="1" ref="M17" ca="1">_xludf.ifna(IF(#REF!=Impostazioni!$C$6,G17*1,G17/INDEX(Impostazioni!$N$86:$O$105,MATCH(#REF!,Impostazioni!$N$86:$N$105,0),2)),"")</f>
        <v>#NAME?</v>
      </c>
      <c r="N17" s="14" t="e">
        <f t="array" aca="1" ref="N17" ca="1">_xludf.ifna(IF(#REF!=Impostazioni!$C$6,H17*1,H17/INDEX(Impostazioni!$N$86:$O$105,MATCH(#REF!,Impostazioni!$N$86:$N$105,0),2)),"")</f>
        <v>#NAME?</v>
      </c>
      <c r="O17" s="14" t="e">
        <f t="array" aca="1" ref="O17" ca="1">_xludf.ifna(IF(#REF!=Impostazioni!$C$6,I17*1,I17/INDEX(Impostazioni!$N$86:$O$105,MATCH(#REF!,Impostazioni!$N$86:$N$105,0),2)),"")</f>
        <v>#NAME?</v>
      </c>
      <c r="P17" s="14" t="e">
        <f t="array" aca="1" ref="P17" ca="1">_xludf.ifna(IF(#REF!=Impostazioni!$C$6,J17*1,J17/INDEX(Impostazioni!$N$86:$O$105,MATCH(#REF!,Impostazioni!$N$86:$N$105,0),2)),"")</f>
        <v>#NAME?</v>
      </c>
      <c r="Q17" s="14" t="e">
        <f t="array" aca="1" ref="Q17" ca="1">_xludf.ifna(IF(#REF!=Impostazioni!$C$6,K17*1,K17/INDEX(Impostazioni!$N$86:$O$105,MATCH(#REF!,Impostazioni!$N$86:$N$105,0),2)),"")</f>
        <v>#NAME?</v>
      </c>
      <c r="S17" t="str" cm="1">
        <f t="array" ref="S17:BP17">_xlfn.IFNA(TRANSPOSE(INDEX(Impostazioni!$R$14:$S$63,,MATCH($D17,Impostazioni!$R$13:$S$13,0))),"")&amp;""</f>
        <v>Optima</v>
      </c>
      <c r="T17" t="str">
        <v>Affitto</v>
      </c>
      <c r="U17" t="str">
        <v>Carburante</v>
      </c>
      <c r="V17" t="str">
        <v>Provvigioni Guido</v>
      </c>
      <c r="W17" t="str">
        <v>Provvigioni Alex</v>
      </c>
      <c r="X17" t="str">
        <v>Paolo</v>
      </c>
      <c r="Y17" t="str">
        <v>Assicurazione</v>
      </c>
      <c r="Z17" t="str">
        <v>Commercialista</v>
      </c>
      <c r="AA17" t="str">
        <v>Manutenzione</v>
      </c>
      <c r="AB17" t="str">
        <v>Spese bancarie</v>
      </c>
      <c r="AC17" t="str">
        <v>Imprevisti</v>
      </c>
      <c r="AD17" t="str">
        <v>Tasse</v>
      </c>
      <c r="AE17" t="str">
        <v>Toso</v>
      </c>
      <c r="AF17" t="str">
        <v>Cantine Mucci</v>
      </c>
      <c r="AG17" t="str">
        <v>Collis Heritage</v>
      </c>
      <c r="AH17" t="str">
        <v>Neri</v>
      </c>
      <c r="AI17" t="str">
        <v>Borgo Stajnbech</v>
      </c>
      <c r="AJ17" t="str">
        <v>Tenuta Roletto</v>
      </c>
      <c r="AK17" t="str">
        <v>Kurtin</v>
      </c>
      <c r="AL17" t="str">
        <v>Dhyan Choan</v>
      </c>
      <c r="AM17" t="str">
        <v>Soc. Agr. F.lli Masci</v>
      </c>
      <c r="AN17" t="str">
        <v>Lorenzo Scotto</v>
      </c>
      <c r="AO17" t="str">
        <v>D-One</v>
      </c>
      <c r="AP17" t="str">
        <v>CCU</v>
      </c>
      <c r="AQ17" t="str">
        <v>Due Tigli</v>
      </c>
      <c r="AR17" t="str">
        <v>Terre Cevico</v>
      </c>
      <c r="AS17" t="str">
        <v>Roberta Ioculano</v>
      </c>
      <c r="AT17" t="str">
        <v>Mad Bit</v>
      </c>
      <c r="AU17" t="str">
        <v>Chinottissimo</v>
      </c>
      <c r="AV17" t="str">
        <v>Ristorante</v>
      </c>
      <c r="AW17" t="str">
        <v>Attrezzatura</v>
      </c>
      <c r="AX17" t="str">
        <v>Terre Cevico</v>
      </c>
      <c r="AY17" t="str">
        <v>0</v>
      </c>
      <c r="AZ17" t="str">
        <v>0</v>
      </c>
      <c r="BA17" t="str">
        <v>0</v>
      </c>
      <c r="BB17" t="str">
        <v>0</v>
      </c>
      <c r="BC17" t="str">
        <v>0</v>
      </c>
      <c r="BD17" t="str">
        <v>0</v>
      </c>
      <c r="BE17" t="str">
        <v>0</v>
      </c>
      <c r="BF17" t="str">
        <v>0</v>
      </c>
      <c r="BG17" t="str">
        <v>0</v>
      </c>
      <c r="BH17" t="str">
        <v>0</v>
      </c>
      <c r="BI17" t="str">
        <v>0</v>
      </c>
      <c r="BJ17" t="str">
        <v>0</v>
      </c>
      <c r="BK17" t="str">
        <v>0</v>
      </c>
      <c r="BL17" t="str">
        <v>0</v>
      </c>
      <c r="BM17" t="str">
        <v>0</v>
      </c>
      <c r="BN17" t="str">
        <v>0</v>
      </c>
      <c r="BO17" t="str">
        <v>0</v>
      </c>
      <c r="BP17" t="str">
        <v>0</v>
      </c>
    </row>
    <row r="18" spans="1:68" ht="15.75" customHeight="1">
      <c r="A18" s="14" t="str">
        <f t="shared" si="0"/>
        <v/>
      </c>
      <c r="B18" s="15" t="str">
        <f t="shared" si="1"/>
        <v/>
      </c>
      <c r="C18" s="16" t="str">
        <f>IF('Tracciatore delle operazioni'!B18="","",'Tracciatore delle operazioni'!B18)</f>
        <v/>
      </c>
      <c r="D18" s="14" t="str">
        <f>IF('Tracciatore delle operazioni'!C18="","",'Tracciatore delle operazioni'!C18)</f>
        <v/>
      </c>
      <c r="E18" s="14" t="str">
        <f>IF('Tracciatore delle operazioni'!D18="","",'Tracciatore delle operazioni'!D18)</f>
        <v/>
      </c>
      <c r="F18" s="14" t="str">
        <f>IF('Tracciatore delle operazioni'!E18="","",'Tracciatore delle operazioni'!E18)</f>
        <v/>
      </c>
      <c r="G18" s="31" t="str">
        <f>IF('Tracciatore delle operazioni'!F18="","",'Tracciatore delle operazioni'!F18)</f>
        <v/>
      </c>
      <c r="H18" s="31" t="str">
        <f>IF('Tracciatore delle operazioni'!G18="","",'Tracciatore delle operazioni'!G18)</f>
        <v/>
      </c>
      <c r="I18" s="31" t="str">
        <f>IF('Tracciatore delle operazioni'!H18="","",'Tracciatore delle operazioni'!H18)</f>
        <v/>
      </c>
      <c r="J18" s="31" t="str">
        <f>IF('Tracciatore delle operazioni'!I18="","",'Tracciatore delle operazioni'!I18)</f>
        <v/>
      </c>
      <c r="K18" s="31" t="str">
        <f t="shared" si="2"/>
        <v/>
      </c>
      <c r="M18" s="14" t="e">
        <f t="array" aca="1" ref="M18" ca="1">_xludf.ifna(IF(#REF!=Impostazioni!$C$6,G18*1,G18/INDEX(Impostazioni!$N$86:$O$105,MATCH(#REF!,Impostazioni!$N$86:$N$105,0),2)),"")</f>
        <v>#NAME?</v>
      </c>
      <c r="N18" s="14" t="e">
        <f t="array" aca="1" ref="N18" ca="1">_xludf.ifna(IF(#REF!=Impostazioni!$C$6,H18*1,H18/INDEX(Impostazioni!$N$86:$O$105,MATCH(#REF!,Impostazioni!$N$86:$N$105,0),2)),"")</f>
        <v>#NAME?</v>
      </c>
      <c r="O18" s="14" t="e">
        <f t="array" aca="1" ref="O18" ca="1">_xludf.ifna(IF(#REF!=Impostazioni!$C$6,I18*1,I18/INDEX(Impostazioni!$N$86:$O$105,MATCH(#REF!,Impostazioni!$N$86:$N$105,0),2)),"")</f>
        <v>#NAME?</v>
      </c>
      <c r="P18" s="14" t="e">
        <f t="array" aca="1" ref="P18" ca="1">_xludf.ifna(IF(#REF!=Impostazioni!$C$6,J18*1,J18/INDEX(Impostazioni!$N$86:$O$105,MATCH(#REF!,Impostazioni!$N$86:$N$105,0),2)),"")</f>
        <v>#NAME?</v>
      </c>
      <c r="Q18" s="14" t="e">
        <f t="array" aca="1" ref="Q18" ca="1">_xludf.ifna(IF(#REF!=Impostazioni!$C$6,K18*1,K18/INDEX(Impostazioni!$N$86:$O$105,MATCH(#REF!,Impostazioni!$N$86:$N$105,0),2)),"")</f>
        <v>#NAME?</v>
      </c>
      <c r="S18" t="str" cm="1">
        <f t="array" ref="S18">_xlfn.IFNA(TRANSPOSE(INDEX(Impostazioni!$R$14:$S$63,,MATCH($D18,Impostazioni!$R$13:$S$13,0))),"")&amp;""</f>
        <v/>
      </c>
    </row>
    <row r="19" spans="1:68" ht="15.75" customHeight="1">
      <c r="A19" s="14" t="str">
        <f t="shared" si="0"/>
        <v/>
      </c>
      <c r="B19" s="15" t="str">
        <f t="shared" si="1"/>
        <v/>
      </c>
      <c r="C19" s="16" t="str">
        <f>IF('Tracciatore delle operazioni'!B19="","",'Tracciatore delle operazioni'!B19)</f>
        <v/>
      </c>
      <c r="D19" s="14" t="str">
        <f>IF('Tracciatore delle operazioni'!C19="","",'Tracciatore delle operazioni'!C19)</f>
        <v/>
      </c>
      <c r="E19" s="14" t="str">
        <f>IF('Tracciatore delle operazioni'!D19="","",'Tracciatore delle operazioni'!D19)</f>
        <v/>
      </c>
      <c r="F19" s="14" t="str">
        <f>IF('Tracciatore delle operazioni'!E19="","",'Tracciatore delle operazioni'!E19)</f>
        <v/>
      </c>
      <c r="G19" s="31" t="str">
        <f>IF('Tracciatore delle operazioni'!F19="","",'Tracciatore delle operazioni'!F19)</f>
        <v/>
      </c>
      <c r="H19" s="31" t="str">
        <f>IF('Tracciatore delle operazioni'!G19="","",'Tracciatore delle operazioni'!G19)</f>
        <v/>
      </c>
      <c r="I19" s="31" t="str">
        <f>IF('Tracciatore delle operazioni'!H19="","",'Tracciatore delle operazioni'!H19)</f>
        <v/>
      </c>
      <c r="J19" s="31" t="str">
        <f>IF('Tracciatore delle operazioni'!I19="","",'Tracciatore delle operazioni'!I19)</f>
        <v/>
      </c>
      <c r="K19" s="31" t="str">
        <f t="shared" si="2"/>
        <v/>
      </c>
      <c r="M19" s="14" t="e">
        <f t="array" aca="1" ref="M19" ca="1">_xludf.ifna(IF(#REF!=Impostazioni!$C$6,G19*1,G19/INDEX(Impostazioni!$N$86:$O$105,MATCH(#REF!,Impostazioni!$N$86:$N$105,0),2)),"")</f>
        <v>#NAME?</v>
      </c>
      <c r="N19" s="14" t="e">
        <f t="array" aca="1" ref="N19" ca="1">_xludf.ifna(IF(#REF!=Impostazioni!$C$6,H19*1,H19/INDEX(Impostazioni!$N$86:$O$105,MATCH(#REF!,Impostazioni!$N$86:$N$105,0),2)),"")</f>
        <v>#NAME?</v>
      </c>
      <c r="O19" s="14" t="e">
        <f t="array" aca="1" ref="O19" ca="1">_xludf.ifna(IF(#REF!=Impostazioni!$C$6,I19*1,I19/INDEX(Impostazioni!$N$86:$O$105,MATCH(#REF!,Impostazioni!$N$86:$N$105,0),2)),"")</f>
        <v>#NAME?</v>
      </c>
      <c r="P19" s="14" t="e">
        <f t="array" aca="1" ref="P19" ca="1">_xludf.ifna(IF(#REF!=Impostazioni!$C$6,J19*1,J19/INDEX(Impostazioni!$N$86:$O$105,MATCH(#REF!,Impostazioni!$N$86:$N$105,0),2)),"")</f>
        <v>#NAME?</v>
      </c>
      <c r="Q19" s="14" t="e">
        <f t="array" aca="1" ref="Q19" ca="1">_xludf.ifna(IF(#REF!=Impostazioni!$C$6,K19*1,K19/INDEX(Impostazioni!$N$86:$O$105,MATCH(#REF!,Impostazioni!$N$86:$N$105,0),2)),"")</f>
        <v>#NAME?</v>
      </c>
      <c r="S19" t="str" cm="1">
        <f t="array" ref="S19">_xlfn.IFNA(TRANSPOSE(INDEX(Impostazioni!$R$14:$S$63,,MATCH($D19,Impostazioni!$R$13:$S$13,0))),"")&amp;""</f>
        <v/>
      </c>
    </row>
    <row r="20" spans="1:68" ht="15.75" customHeight="1">
      <c r="A20" s="14" t="str">
        <f t="shared" si="0"/>
        <v/>
      </c>
      <c r="B20" s="15" t="str">
        <f t="shared" si="1"/>
        <v/>
      </c>
      <c r="C20" s="16" t="str">
        <f>IF('Tracciatore delle operazioni'!B20="","",'Tracciatore delle operazioni'!B20)</f>
        <v/>
      </c>
      <c r="D20" s="14" t="str">
        <f>IF('Tracciatore delle operazioni'!C20="","",'Tracciatore delle operazioni'!C20)</f>
        <v/>
      </c>
      <c r="E20" s="14" t="str">
        <f>IF('Tracciatore delle operazioni'!D20="","",'Tracciatore delle operazioni'!D20)</f>
        <v/>
      </c>
      <c r="F20" s="14" t="str">
        <f>IF('Tracciatore delle operazioni'!E20="","",'Tracciatore delle operazioni'!E20)</f>
        <v/>
      </c>
      <c r="G20" s="31" t="str">
        <f>IF('Tracciatore delle operazioni'!F20="","",'Tracciatore delle operazioni'!F20)</f>
        <v/>
      </c>
      <c r="H20" s="31" t="str">
        <f>IF('Tracciatore delle operazioni'!G20="","",'Tracciatore delle operazioni'!G20)</f>
        <v/>
      </c>
      <c r="I20" s="31" t="str">
        <f>IF('Tracciatore delle operazioni'!H20="","",'Tracciatore delle operazioni'!H20)</f>
        <v/>
      </c>
      <c r="J20" s="31" t="str">
        <f>IF('Tracciatore delle operazioni'!I20="","",'Tracciatore delle operazioni'!I20)</f>
        <v/>
      </c>
      <c r="K20" s="31" t="str">
        <f t="shared" si="2"/>
        <v/>
      </c>
      <c r="M20" s="14" t="e">
        <f t="array" aca="1" ref="M20" ca="1">_xludf.ifna(IF(#REF!=Impostazioni!$C$6,G20*1,G20/INDEX(Impostazioni!$N$86:$O$105,MATCH(#REF!,Impostazioni!$N$86:$N$105,0),2)),"")</f>
        <v>#NAME?</v>
      </c>
      <c r="N20" s="14" t="e">
        <f t="array" aca="1" ref="N20" ca="1">_xludf.ifna(IF(#REF!=Impostazioni!$C$6,H20*1,H20/INDEX(Impostazioni!$N$86:$O$105,MATCH(#REF!,Impostazioni!$N$86:$N$105,0),2)),"")</f>
        <v>#NAME?</v>
      </c>
      <c r="O20" s="14" t="e">
        <f t="array" aca="1" ref="O20" ca="1">_xludf.ifna(IF(#REF!=Impostazioni!$C$6,I20*1,I20/INDEX(Impostazioni!$N$86:$O$105,MATCH(#REF!,Impostazioni!$N$86:$N$105,0),2)),"")</f>
        <v>#NAME?</v>
      </c>
      <c r="P20" s="14" t="e">
        <f t="array" aca="1" ref="P20" ca="1">_xludf.ifna(IF(#REF!=Impostazioni!$C$6,J20*1,J20/INDEX(Impostazioni!$N$86:$O$105,MATCH(#REF!,Impostazioni!$N$86:$N$105,0),2)),"")</f>
        <v>#NAME?</v>
      </c>
      <c r="Q20" s="14" t="e">
        <f t="array" aca="1" ref="Q20" ca="1">_xludf.ifna(IF(#REF!=Impostazioni!$C$6,K20*1,K20/INDEX(Impostazioni!$N$86:$O$105,MATCH(#REF!,Impostazioni!$N$86:$N$105,0),2)),"")</f>
        <v>#NAME?</v>
      </c>
      <c r="S20" t="str" cm="1">
        <f t="array" ref="S20">_xlfn.IFNA(TRANSPOSE(INDEX(Impostazioni!$R$14:$S$63,,MATCH($D20,Impostazioni!$R$13:$S$13,0))),"")&amp;""</f>
        <v/>
      </c>
    </row>
    <row r="21" spans="1:68" ht="15.75" customHeight="1">
      <c r="A21" s="14" t="str">
        <f t="shared" si="0"/>
        <v/>
      </c>
      <c r="B21" s="15" t="str">
        <f t="shared" si="1"/>
        <v/>
      </c>
      <c r="C21" s="16" t="str">
        <f>IF('Tracciatore delle operazioni'!B21="","",'Tracciatore delle operazioni'!B21)</f>
        <v/>
      </c>
      <c r="D21" s="14" t="str">
        <f>IF('Tracciatore delle operazioni'!C21="","",'Tracciatore delle operazioni'!C21)</f>
        <v/>
      </c>
      <c r="E21" s="14" t="str">
        <f>IF('Tracciatore delle operazioni'!D21="","",'Tracciatore delle operazioni'!D21)</f>
        <v/>
      </c>
      <c r="F21" s="14" t="str">
        <f>IF('Tracciatore delle operazioni'!E21="","",'Tracciatore delle operazioni'!E21)</f>
        <v/>
      </c>
      <c r="G21" s="31" t="str">
        <f>IF('Tracciatore delle operazioni'!F21="","",'Tracciatore delle operazioni'!F21)</f>
        <v/>
      </c>
      <c r="H21" s="31" t="str">
        <f>IF('Tracciatore delle operazioni'!G21="","",'Tracciatore delle operazioni'!G21)</f>
        <v/>
      </c>
      <c r="I21" s="31" t="str">
        <f>IF('Tracciatore delle operazioni'!H21="","",'Tracciatore delle operazioni'!H21)</f>
        <v/>
      </c>
      <c r="J21" s="31" t="str">
        <f>IF('Tracciatore delle operazioni'!I21="","",'Tracciatore delle operazioni'!I21)</f>
        <v/>
      </c>
      <c r="K21" s="31" t="str">
        <f t="shared" si="2"/>
        <v/>
      </c>
      <c r="M21" s="14" t="e">
        <f t="array" aca="1" ref="M21" ca="1">_xludf.ifna(IF(#REF!=Impostazioni!$C$6,G21*1,G21/INDEX(Impostazioni!$N$86:$O$105,MATCH(#REF!,Impostazioni!$N$86:$N$105,0),2)),"")</f>
        <v>#NAME?</v>
      </c>
      <c r="N21" s="14" t="e">
        <f t="array" aca="1" ref="N21" ca="1">_xludf.ifna(IF(#REF!=Impostazioni!$C$6,H21*1,H21/INDEX(Impostazioni!$N$86:$O$105,MATCH(#REF!,Impostazioni!$N$86:$N$105,0),2)),"")</f>
        <v>#NAME?</v>
      </c>
      <c r="O21" s="14" t="e">
        <f t="array" aca="1" ref="O21" ca="1">_xludf.ifna(IF(#REF!=Impostazioni!$C$6,I21*1,I21/INDEX(Impostazioni!$N$86:$O$105,MATCH(#REF!,Impostazioni!$N$86:$N$105,0),2)),"")</f>
        <v>#NAME?</v>
      </c>
      <c r="P21" s="14" t="e">
        <f t="array" aca="1" ref="P21" ca="1">_xludf.ifna(IF(#REF!=Impostazioni!$C$6,J21*1,J21/INDEX(Impostazioni!$N$86:$O$105,MATCH(#REF!,Impostazioni!$N$86:$N$105,0),2)),"")</f>
        <v>#NAME?</v>
      </c>
      <c r="Q21" s="14" t="e">
        <f t="array" aca="1" ref="Q21" ca="1">_xludf.ifna(IF(#REF!=Impostazioni!$C$6,K21*1,K21/INDEX(Impostazioni!$N$86:$O$105,MATCH(#REF!,Impostazioni!$N$86:$N$105,0),2)),"")</f>
        <v>#NAME?</v>
      </c>
      <c r="S21" t="str" cm="1">
        <f t="array" ref="S21">_xlfn.IFNA(TRANSPOSE(INDEX(Impostazioni!$R$14:$S$63,,MATCH($D21,Impostazioni!$R$13:$S$13,0))),"")&amp;""</f>
        <v/>
      </c>
    </row>
    <row r="22" spans="1:68" ht="15.75" customHeight="1">
      <c r="A22" s="14" t="str">
        <f t="shared" si="0"/>
        <v/>
      </c>
      <c r="B22" s="15" t="str">
        <f t="shared" si="1"/>
        <v/>
      </c>
      <c r="C22" s="16" t="str">
        <f>IF('Tracciatore delle operazioni'!B22="","",'Tracciatore delle operazioni'!B22)</f>
        <v/>
      </c>
      <c r="D22" s="14" t="str">
        <f>IF('Tracciatore delle operazioni'!C22="","",'Tracciatore delle operazioni'!C22)</f>
        <v/>
      </c>
      <c r="E22" s="14" t="str">
        <f>IF('Tracciatore delle operazioni'!D22="","",'Tracciatore delle operazioni'!D22)</f>
        <v/>
      </c>
      <c r="F22" s="14" t="str">
        <f>IF('Tracciatore delle operazioni'!E22="","",'Tracciatore delle operazioni'!E22)</f>
        <v/>
      </c>
      <c r="G22" s="31" t="str">
        <f>IF('Tracciatore delle operazioni'!F22="","",'Tracciatore delle operazioni'!F22)</f>
        <v/>
      </c>
      <c r="H22" s="31" t="str">
        <f>IF('Tracciatore delle operazioni'!G22="","",'Tracciatore delle operazioni'!G22)</f>
        <v/>
      </c>
      <c r="I22" s="31" t="str">
        <f>IF('Tracciatore delle operazioni'!H22="","",'Tracciatore delle operazioni'!H22)</f>
        <v/>
      </c>
      <c r="J22" s="31" t="str">
        <f>IF('Tracciatore delle operazioni'!I22="","",'Tracciatore delle operazioni'!I22)</f>
        <v/>
      </c>
      <c r="K22" s="31" t="str">
        <f t="shared" si="2"/>
        <v/>
      </c>
      <c r="M22" s="14" t="e">
        <f t="array" aca="1" ref="M22" ca="1">_xludf.ifna(IF(#REF!=Impostazioni!$C$6,G22*1,G22/INDEX(Impostazioni!$N$86:$O$105,MATCH(#REF!,Impostazioni!$N$86:$N$105,0),2)),"")</f>
        <v>#NAME?</v>
      </c>
      <c r="N22" s="14" t="e">
        <f t="array" aca="1" ref="N22" ca="1">_xludf.ifna(IF(#REF!=Impostazioni!$C$6,H22*1,H22/INDEX(Impostazioni!$N$86:$O$105,MATCH(#REF!,Impostazioni!$N$86:$N$105,0),2)),"")</f>
        <v>#NAME?</v>
      </c>
      <c r="O22" s="14" t="e">
        <f t="array" aca="1" ref="O22" ca="1">_xludf.ifna(IF(#REF!=Impostazioni!$C$6,I22*1,I22/INDEX(Impostazioni!$N$86:$O$105,MATCH(#REF!,Impostazioni!$N$86:$N$105,0),2)),"")</f>
        <v>#NAME?</v>
      </c>
      <c r="P22" s="14" t="e">
        <f t="array" aca="1" ref="P22" ca="1">_xludf.ifna(IF(#REF!=Impostazioni!$C$6,J22*1,J22/INDEX(Impostazioni!$N$86:$O$105,MATCH(#REF!,Impostazioni!$N$86:$N$105,0),2)),"")</f>
        <v>#NAME?</v>
      </c>
      <c r="Q22" s="14" t="e">
        <f t="array" aca="1" ref="Q22" ca="1">_xludf.ifna(IF(#REF!=Impostazioni!$C$6,K22*1,K22/INDEX(Impostazioni!$N$86:$O$105,MATCH(#REF!,Impostazioni!$N$86:$N$105,0),2)),"")</f>
        <v>#NAME?</v>
      </c>
      <c r="S22" t="str" cm="1">
        <f t="array" ref="S22">_xlfn.IFNA(TRANSPOSE(INDEX(Impostazioni!$R$14:$S$63,,MATCH($D22,Impostazioni!$R$13:$S$13,0))),"")&amp;""</f>
        <v/>
      </c>
    </row>
    <row r="23" spans="1:68" ht="15.75" customHeight="1">
      <c r="A23" s="14" t="str">
        <f t="shared" si="0"/>
        <v/>
      </c>
      <c r="B23" s="15" t="str">
        <f t="shared" si="1"/>
        <v/>
      </c>
      <c r="C23" s="16" t="str">
        <f>IF('Tracciatore delle operazioni'!B23="","",'Tracciatore delle operazioni'!B23)</f>
        <v/>
      </c>
      <c r="D23" s="14" t="str">
        <f>IF('Tracciatore delle operazioni'!C23="","",'Tracciatore delle operazioni'!C23)</f>
        <v/>
      </c>
      <c r="E23" s="14" t="str">
        <f>IF('Tracciatore delle operazioni'!D23="","",'Tracciatore delle operazioni'!D23)</f>
        <v/>
      </c>
      <c r="F23" s="14" t="str">
        <f>IF('Tracciatore delle operazioni'!E23="","",'Tracciatore delle operazioni'!E23)</f>
        <v/>
      </c>
      <c r="G23" s="31" t="str">
        <f>IF('Tracciatore delle operazioni'!F23="","",'Tracciatore delle operazioni'!F23)</f>
        <v/>
      </c>
      <c r="H23" s="31" t="str">
        <f>IF('Tracciatore delle operazioni'!G23="","",'Tracciatore delle operazioni'!G23)</f>
        <v/>
      </c>
      <c r="I23" s="31" t="str">
        <f>IF('Tracciatore delle operazioni'!H23="","",'Tracciatore delle operazioni'!H23)</f>
        <v/>
      </c>
      <c r="J23" s="31" t="str">
        <f>IF('Tracciatore delle operazioni'!I23="","",'Tracciatore delle operazioni'!I23)</f>
        <v/>
      </c>
      <c r="K23" s="31" t="str">
        <f t="shared" si="2"/>
        <v/>
      </c>
      <c r="M23" s="14" t="e">
        <f t="array" aca="1" ref="M23" ca="1">_xludf.ifna(IF(#REF!=Impostazioni!$C$6,G23*1,G23/INDEX(Impostazioni!$N$86:$O$105,MATCH(#REF!,Impostazioni!$N$86:$N$105,0),2)),"")</f>
        <v>#NAME?</v>
      </c>
      <c r="N23" s="14" t="e">
        <f t="array" aca="1" ref="N23" ca="1">_xludf.ifna(IF(#REF!=Impostazioni!$C$6,H23*1,H23/INDEX(Impostazioni!$N$86:$O$105,MATCH(#REF!,Impostazioni!$N$86:$N$105,0),2)),"")</f>
        <v>#NAME?</v>
      </c>
      <c r="O23" s="14" t="e">
        <f t="array" aca="1" ref="O23" ca="1">_xludf.ifna(IF(#REF!=Impostazioni!$C$6,I23*1,I23/INDEX(Impostazioni!$N$86:$O$105,MATCH(#REF!,Impostazioni!$N$86:$N$105,0),2)),"")</f>
        <v>#NAME?</v>
      </c>
      <c r="P23" s="14" t="e">
        <f t="array" aca="1" ref="P23" ca="1">_xludf.ifna(IF(#REF!=Impostazioni!$C$6,J23*1,J23/INDEX(Impostazioni!$N$86:$O$105,MATCH(#REF!,Impostazioni!$N$86:$N$105,0),2)),"")</f>
        <v>#NAME?</v>
      </c>
      <c r="Q23" s="14" t="e">
        <f t="array" aca="1" ref="Q23" ca="1">_xludf.ifna(IF(#REF!=Impostazioni!$C$6,K23*1,K23/INDEX(Impostazioni!$N$86:$O$105,MATCH(#REF!,Impostazioni!$N$86:$N$105,0),2)),"")</f>
        <v>#NAME?</v>
      </c>
      <c r="S23" t="str" cm="1">
        <f t="array" ref="S23">_xlfn.IFNA(TRANSPOSE(INDEX(Impostazioni!$R$14:$S$63,,MATCH($D23,Impostazioni!$R$13:$S$13,0))),"")&amp;""</f>
        <v/>
      </c>
    </row>
    <row r="24" spans="1:68" ht="15.75" customHeight="1">
      <c r="A24" s="14" t="str">
        <f t="shared" si="0"/>
        <v/>
      </c>
      <c r="B24" s="15" t="str">
        <f t="shared" si="1"/>
        <v/>
      </c>
      <c r="C24" s="16" t="str">
        <f>IF('Tracciatore delle operazioni'!B24="","",'Tracciatore delle operazioni'!B24)</f>
        <v/>
      </c>
      <c r="D24" s="14" t="str">
        <f>IF('Tracciatore delle operazioni'!C24="","",'Tracciatore delle operazioni'!C24)</f>
        <v/>
      </c>
      <c r="E24" s="14" t="str">
        <f>IF('Tracciatore delle operazioni'!D24="","",'Tracciatore delle operazioni'!D24)</f>
        <v/>
      </c>
      <c r="F24" s="14" t="str">
        <f>IF('Tracciatore delle operazioni'!E24="","",'Tracciatore delle operazioni'!E24)</f>
        <v/>
      </c>
      <c r="G24" s="31" t="str">
        <f>IF('Tracciatore delle operazioni'!F24="","",'Tracciatore delle operazioni'!F24)</f>
        <v/>
      </c>
      <c r="H24" s="31" t="str">
        <f>IF('Tracciatore delle operazioni'!G24="","",'Tracciatore delle operazioni'!G24)</f>
        <v/>
      </c>
      <c r="I24" s="31" t="str">
        <f>IF('Tracciatore delle operazioni'!H24="","",'Tracciatore delle operazioni'!H24)</f>
        <v/>
      </c>
      <c r="J24" s="31" t="str">
        <f>IF('Tracciatore delle operazioni'!I24="","",'Tracciatore delle operazioni'!I24)</f>
        <v/>
      </c>
      <c r="K24" s="31" t="str">
        <f t="shared" si="2"/>
        <v/>
      </c>
      <c r="M24" s="14" t="e">
        <f t="array" aca="1" ref="M24" ca="1">_xludf.ifna(IF(#REF!=Impostazioni!$C$6,G24*1,G24/INDEX(Impostazioni!$N$86:$O$105,MATCH(#REF!,Impostazioni!$N$86:$N$105,0),2)),"")</f>
        <v>#NAME?</v>
      </c>
      <c r="N24" s="14" t="e">
        <f t="array" aca="1" ref="N24" ca="1">_xludf.ifna(IF(#REF!=Impostazioni!$C$6,H24*1,H24/INDEX(Impostazioni!$N$86:$O$105,MATCH(#REF!,Impostazioni!$N$86:$N$105,0),2)),"")</f>
        <v>#NAME?</v>
      </c>
      <c r="O24" s="14" t="e">
        <f t="array" aca="1" ref="O24" ca="1">_xludf.ifna(IF(#REF!=Impostazioni!$C$6,I24*1,I24/INDEX(Impostazioni!$N$86:$O$105,MATCH(#REF!,Impostazioni!$N$86:$N$105,0),2)),"")</f>
        <v>#NAME?</v>
      </c>
      <c r="P24" s="14" t="e">
        <f t="array" aca="1" ref="P24" ca="1">_xludf.ifna(IF(#REF!=Impostazioni!$C$6,J24*1,J24/INDEX(Impostazioni!$N$86:$O$105,MATCH(#REF!,Impostazioni!$N$86:$N$105,0),2)),"")</f>
        <v>#NAME?</v>
      </c>
      <c r="Q24" s="14" t="e">
        <f t="array" aca="1" ref="Q24" ca="1">_xludf.ifna(IF(#REF!=Impostazioni!$C$6,K24*1,K24/INDEX(Impostazioni!$N$86:$O$105,MATCH(#REF!,Impostazioni!$N$86:$N$105,0),2)),"")</f>
        <v>#NAME?</v>
      </c>
      <c r="S24" t="str" cm="1">
        <f t="array" ref="S24">_xlfn.IFNA(TRANSPOSE(INDEX(Impostazioni!$R$14:$S$63,,MATCH($D24,Impostazioni!$R$13:$S$13,0))),"")&amp;""</f>
        <v/>
      </c>
    </row>
    <row r="25" spans="1:68" ht="15.75" customHeight="1">
      <c r="A25" s="14" t="str">
        <f t="shared" si="0"/>
        <v/>
      </c>
      <c r="B25" s="15" t="str">
        <f t="shared" si="1"/>
        <v/>
      </c>
      <c r="C25" s="16" t="str">
        <f>IF('Tracciatore delle operazioni'!B25="","",'Tracciatore delle operazioni'!B25)</f>
        <v/>
      </c>
      <c r="D25" s="14" t="str">
        <f>IF('Tracciatore delle operazioni'!C25="","",'Tracciatore delle operazioni'!C25)</f>
        <v/>
      </c>
      <c r="E25" s="14" t="str">
        <f>IF('Tracciatore delle operazioni'!D25="","",'Tracciatore delle operazioni'!D25)</f>
        <v/>
      </c>
      <c r="F25" s="14" t="str">
        <f>IF('Tracciatore delle operazioni'!E25="","",'Tracciatore delle operazioni'!E25)</f>
        <v/>
      </c>
      <c r="G25" s="31" t="str">
        <f>IF('Tracciatore delle operazioni'!F25="","",'Tracciatore delle operazioni'!F25)</f>
        <v/>
      </c>
      <c r="H25" s="31" t="str">
        <f>IF('Tracciatore delle operazioni'!G25="","",'Tracciatore delle operazioni'!G25)</f>
        <v/>
      </c>
      <c r="I25" s="31" t="str">
        <f>IF('Tracciatore delle operazioni'!H25="","",'Tracciatore delle operazioni'!H25)</f>
        <v/>
      </c>
      <c r="J25" s="31" t="str">
        <f>IF('Tracciatore delle operazioni'!I25="","",'Tracciatore delle operazioni'!I25)</f>
        <v/>
      </c>
      <c r="K25" s="31" t="str">
        <f t="shared" si="2"/>
        <v/>
      </c>
      <c r="M25" s="14" t="e">
        <f t="array" aca="1" ref="M25" ca="1">_xludf.ifna(IF(#REF!=Impostazioni!$C$6,G25*1,G25/INDEX(Impostazioni!$N$86:$O$105,MATCH(#REF!,Impostazioni!$N$86:$N$105,0),2)),"")</f>
        <v>#NAME?</v>
      </c>
      <c r="N25" s="14" t="e">
        <f t="array" aca="1" ref="N25" ca="1">_xludf.ifna(IF(#REF!=Impostazioni!$C$6,H25*1,H25/INDEX(Impostazioni!$N$86:$O$105,MATCH(#REF!,Impostazioni!$N$86:$N$105,0),2)),"")</f>
        <v>#NAME?</v>
      </c>
      <c r="O25" s="14" t="e">
        <f t="array" aca="1" ref="O25" ca="1">_xludf.ifna(IF(#REF!=Impostazioni!$C$6,I25*1,I25/INDEX(Impostazioni!$N$86:$O$105,MATCH(#REF!,Impostazioni!$N$86:$N$105,0),2)),"")</f>
        <v>#NAME?</v>
      </c>
      <c r="P25" s="14" t="e">
        <f t="array" aca="1" ref="P25" ca="1">_xludf.ifna(IF(#REF!=Impostazioni!$C$6,J25*1,J25/INDEX(Impostazioni!$N$86:$O$105,MATCH(#REF!,Impostazioni!$N$86:$N$105,0),2)),"")</f>
        <v>#NAME?</v>
      </c>
      <c r="Q25" s="14" t="e">
        <f t="array" aca="1" ref="Q25" ca="1">_xludf.ifna(IF(#REF!=Impostazioni!$C$6,K25*1,K25/INDEX(Impostazioni!$N$86:$O$105,MATCH(#REF!,Impostazioni!$N$86:$N$105,0),2)),"")</f>
        <v>#NAME?</v>
      </c>
      <c r="S25" t="str" cm="1">
        <f t="array" ref="S25">_xlfn.IFNA(TRANSPOSE(INDEX(Impostazioni!$R$14:$S$63,,MATCH($D25,Impostazioni!$R$13:$S$13,0))),"")&amp;""</f>
        <v/>
      </c>
    </row>
    <row r="26" spans="1:68" ht="15.75" customHeight="1">
      <c r="A26" s="14" t="str">
        <f t="shared" si="0"/>
        <v/>
      </c>
      <c r="B26" s="15" t="str">
        <f t="shared" si="1"/>
        <v/>
      </c>
      <c r="C26" s="16" t="str">
        <f>IF('Tracciatore delle operazioni'!B26="","",'Tracciatore delle operazioni'!B26)</f>
        <v/>
      </c>
      <c r="D26" s="14" t="str">
        <f>IF('Tracciatore delle operazioni'!C26="","",'Tracciatore delle operazioni'!C26)</f>
        <v/>
      </c>
      <c r="E26" s="14" t="str">
        <f>IF('Tracciatore delle operazioni'!D26="","",'Tracciatore delle operazioni'!D26)</f>
        <v/>
      </c>
      <c r="F26" s="14" t="str">
        <f>IF('Tracciatore delle operazioni'!E26="","",'Tracciatore delle operazioni'!E26)</f>
        <v/>
      </c>
      <c r="G26" s="31" t="str">
        <f>IF('Tracciatore delle operazioni'!F26="","",'Tracciatore delle operazioni'!F26)</f>
        <v/>
      </c>
      <c r="H26" s="31" t="str">
        <f>IF('Tracciatore delle operazioni'!G26="","",'Tracciatore delle operazioni'!G26)</f>
        <v/>
      </c>
      <c r="I26" s="31" t="str">
        <f>IF('Tracciatore delle operazioni'!H26="","",'Tracciatore delle operazioni'!H26)</f>
        <v/>
      </c>
      <c r="J26" s="31" t="str">
        <f>IF('Tracciatore delle operazioni'!I26="","",'Tracciatore delle operazioni'!I26)</f>
        <v/>
      </c>
      <c r="K26" s="31" t="str">
        <f t="shared" si="2"/>
        <v/>
      </c>
      <c r="M26" s="14" t="e">
        <f t="array" aca="1" ref="M26" ca="1">_xludf.ifna(IF(#REF!=Impostazioni!$C$6,G26*1,G26/INDEX(Impostazioni!$N$86:$O$105,MATCH(#REF!,Impostazioni!$N$86:$N$105,0),2)),"")</f>
        <v>#NAME?</v>
      </c>
      <c r="N26" s="14" t="e">
        <f t="array" aca="1" ref="N26" ca="1">_xludf.ifna(IF(#REF!=Impostazioni!$C$6,H26*1,H26/INDEX(Impostazioni!$N$86:$O$105,MATCH(#REF!,Impostazioni!$N$86:$N$105,0),2)),"")</f>
        <v>#NAME?</v>
      </c>
      <c r="O26" s="14" t="e">
        <f t="array" aca="1" ref="O26" ca="1">_xludf.ifna(IF(#REF!=Impostazioni!$C$6,I26*1,I26/INDEX(Impostazioni!$N$86:$O$105,MATCH(#REF!,Impostazioni!$N$86:$N$105,0),2)),"")</f>
        <v>#NAME?</v>
      </c>
      <c r="P26" s="14" t="e">
        <f t="array" aca="1" ref="P26" ca="1">_xludf.ifna(IF(#REF!=Impostazioni!$C$6,J26*1,J26/INDEX(Impostazioni!$N$86:$O$105,MATCH(#REF!,Impostazioni!$N$86:$N$105,0),2)),"")</f>
        <v>#NAME?</v>
      </c>
      <c r="Q26" s="14" t="e">
        <f t="array" aca="1" ref="Q26" ca="1">_xludf.ifna(IF(#REF!=Impostazioni!$C$6,K26*1,K26/INDEX(Impostazioni!$N$86:$O$105,MATCH(#REF!,Impostazioni!$N$86:$N$105,0),2)),"")</f>
        <v>#NAME?</v>
      </c>
      <c r="S26" t="str" cm="1">
        <f t="array" ref="S26">_xlfn.IFNA(TRANSPOSE(INDEX(Impostazioni!$R$14:$S$63,,MATCH($D26,Impostazioni!$R$13:$S$13,0))),"")&amp;""</f>
        <v/>
      </c>
    </row>
    <row r="27" spans="1:68" ht="15.75" customHeight="1">
      <c r="A27" s="14" t="str">
        <f t="shared" si="0"/>
        <v/>
      </c>
      <c r="B27" s="15" t="str">
        <f t="shared" si="1"/>
        <v/>
      </c>
      <c r="C27" s="16" t="str">
        <f>IF('Tracciatore delle operazioni'!B27="","",'Tracciatore delle operazioni'!B27)</f>
        <v/>
      </c>
      <c r="D27" s="14" t="str">
        <f>IF('Tracciatore delle operazioni'!C27="","",'Tracciatore delle operazioni'!C27)</f>
        <v/>
      </c>
      <c r="E27" s="14" t="str">
        <f>IF('Tracciatore delle operazioni'!D27="","",'Tracciatore delle operazioni'!D27)</f>
        <v/>
      </c>
      <c r="F27" s="14" t="str">
        <f>IF('Tracciatore delle operazioni'!E27="","",'Tracciatore delle operazioni'!E27)</f>
        <v/>
      </c>
      <c r="G27" s="31" t="str">
        <f>IF('Tracciatore delle operazioni'!F27="","",'Tracciatore delle operazioni'!F27)</f>
        <v/>
      </c>
      <c r="H27" s="31" t="str">
        <f>IF('Tracciatore delle operazioni'!G27="","",'Tracciatore delle operazioni'!G27)</f>
        <v/>
      </c>
      <c r="I27" s="31" t="str">
        <f>IF('Tracciatore delle operazioni'!H27="","",'Tracciatore delle operazioni'!H27)</f>
        <v/>
      </c>
      <c r="J27" s="31" t="str">
        <f>IF('Tracciatore delle operazioni'!I27="","",'Tracciatore delle operazioni'!I27)</f>
        <v/>
      </c>
      <c r="K27" s="31" t="str">
        <f t="shared" si="2"/>
        <v/>
      </c>
      <c r="M27" s="14" t="e">
        <f t="array" aca="1" ref="M27" ca="1">_xludf.ifna(IF(#REF!=Impostazioni!$C$6,G27*1,G27/INDEX(Impostazioni!$N$86:$O$105,MATCH(#REF!,Impostazioni!$N$86:$N$105,0),2)),"")</f>
        <v>#NAME?</v>
      </c>
      <c r="N27" s="14" t="e">
        <f t="array" aca="1" ref="N27" ca="1">_xludf.ifna(IF(#REF!=Impostazioni!$C$6,H27*1,H27/INDEX(Impostazioni!$N$86:$O$105,MATCH(#REF!,Impostazioni!$N$86:$N$105,0),2)),"")</f>
        <v>#NAME?</v>
      </c>
      <c r="O27" s="14" t="e">
        <f t="array" aca="1" ref="O27" ca="1">_xludf.ifna(IF(#REF!=Impostazioni!$C$6,I27*1,I27/INDEX(Impostazioni!$N$86:$O$105,MATCH(#REF!,Impostazioni!$N$86:$N$105,0),2)),"")</f>
        <v>#NAME?</v>
      </c>
      <c r="P27" s="14" t="e">
        <f t="array" aca="1" ref="P27" ca="1">_xludf.ifna(IF(#REF!=Impostazioni!$C$6,J27*1,J27/INDEX(Impostazioni!$N$86:$O$105,MATCH(#REF!,Impostazioni!$N$86:$N$105,0),2)),"")</f>
        <v>#NAME?</v>
      </c>
      <c r="Q27" s="14" t="e">
        <f t="array" aca="1" ref="Q27" ca="1">_xludf.ifna(IF(#REF!=Impostazioni!$C$6,K27*1,K27/INDEX(Impostazioni!$N$86:$O$105,MATCH(#REF!,Impostazioni!$N$86:$N$105,0),2)),"")</f>
        <v>#NAME?</v>
      </c>
      <c r="S27" t="str" cm="1">
        <f t="array" ref="S27">_xlfn.IFNA(TRANSPOSE(INDEX(Impostazioni!$R$14:$S$63,,MATCH($D27,Impostazioni!$R$13:$S$13,0))),"")&amp;""</f>
        <v/>
      </c>
    </row>
    <row r="28" spans="1:68" ht="15.75" customHeight="1">
      <c r="A28" s="14" t="str">
        <f t="shared" si="0"/>
        <v/>
      </c>
      <c r="B28" s="15" t="str">
        <f t="shared" si="1"/>
        <v/>
      </c>
      <c r="C28" s="16" t="str">
        <f>IF('Tracciatore delle operazioni'!B28="","",'Tracciatore delle operazioni'!B28)</f>
        <v/>
      </c>
      <c r="D28" s="14" t="str">
        <f>IF('Tracciatore delle operazioni'!C28="","",'Tracciatore delle operazioni'!C28)</f>
        <v/>
      </c>
      <c r="E28" s="14" t="str">
        <f>IF('Tracciatore delle operazioni'!D28="","",'Tracciatore delle operazioni'!D28)</f>
        <v/>
      </c>
      <c r="F28" s="14" t="str">
        <f>IF('Tracciatore delle operazioni'!E28="","",'Tracciatore delle operazioni'!E28)</f>
        <v/>
      </c>
      <c r="G28" s="31" t="str">
        <f>IF('Tracciatore delle operazioni'!F28="","",'Tracciatore delle operazioni'!F28)</f>
        <v/>
      </c>
      <c r="H28" s="31" t="str">
        <f>IF('Tracciatore delle operazioni'!G28="","",'Tracciatore delle operazioni'!G28)</f>
        <v/>
      </c>
      <c r="I28" s="31" t="str">
        <f>IF('Tracciatore delle operazioni'!H28="","",'Tracciatore delle operazioni'!H28)</f>
        <v/>
      </c>
      <c r="J28" s="31" t="str">
        <f>IF('Tracciatore delle operazioni'!I28="","",'Tracciatore delle operazioni'!I28)</f>
        <v/>
      </c>
      <c r="K28" s="31" t="str">
        <f t="shared" si="2"/>
        <v/>
      </c>
      <c r="M28" s="14" t="e">
        <f t="array" aca="1" ref="M28" ca="1">_xludf.ifna(IF(#REF!=Impostazioni!$C$6,G28*1,G28/INDEX(Impostazioni!$N$86:$O$105,MATCH(#REF!,Impostazioni!$N$86:$N$105,0),2)),"")</f>
        <v>#NAME?</v>
      </c>
      <c r="N28" s="14" t="e">
        <f t="array" aca="1" ref="N28" ca="1">_xludf.ifna(IF(#REF!=Impostazioni!$C$6,H28*1,H28/INDEX(Impostazioni!$N$86:$O$105,MATCH(#REF!,Impostazioni!$N$86:$N$105,0),2)),"")</f>
        <v>#NAME?</v>
      </c>
      <c r="O28" s="14" t="e">
        <f t="array" aca="1" ref="O28" ca="1">_xludf.ifna(IF(#REF!=Impostazioni!$C$6,I28*1,I28/INDEX(Impostazioni!$N$86:$O$105,MATCH(#REF!,Impostazioni!$N$86:$N$105,0),2)),"")</f>
        <v>#NAME?</v>
      </c>
      <c r="P28" s="14" t="e">
        <f t="array" aca="1" ref="P28" ca="1">_xludf.ifna(IF(#REF!=Impostazioni!$C$6,J28*1,J28/INDEX(Impostazioni!$N$86:$O$105,MATCH(#REF!,Impostazioni!$N$86:$N$105,0),2)),"")</f>
        <v>#NAME?</v>
      </c>
      <c r="Q28" s="14" t="e">
        <f t="array" aca="1" ref="Q28" ca="1">_xludf.ifna(IF(#REF!=Impostazioni!$C$6,K28*1,K28/INDEX(Impostazioni!$N$86:$O$105,MATCH(#REF!,Impostazioni!$N$86:$N$105,0),2)),"")</f>
        <v>#NAME?</v>
      </c>
      <c r="S28" t="str" cm="1">
        <f t="array" ref="S28">_xlfn.IFNA(TRANSPOSE(INDEX(Impostazioni!$R$14:$S$63,,MATCH($D28,Impostazioni!$R$13:$S$13,0))),"")&amp;""</f>
        <v/>
      </c>
    </row>
    <row r="29" spans="1:68" ht="15.75" customHeight="1">
      <c r="A29" s="14" t="str">
        <f t="shared" si="0"/>
        <v/>
      </c>
      <c r="B29" s="15" t="str">
        <f t="shared" si="1"/>
        <v/>
      </c>
      <c r="C29" s="16" t="str">
        <f>IF('Tracciatore delle operazioni'!B29="","",'Tracciatore delle operazioni'!B29)</f>
        <v/>
      </c>
      <c r="D29" s="14" t="str">
        <f>IF('Tracciatore delle operazioni'!C29="","",'Tracciatore delle operazioni'!C29)</f>
        <v/>
      </c>
      <c r="E29" s="14" t="str">
        <f>IF('Tracciatore delle operazioni'!D29="","",'Tracciatore delle operazioni'!D29)</f>
        <v/>
      </c>
      <c r="F29" s="14" t="str">
        <f>IF('Tracciatore delle operazioni'!E29="","",'Tracciatore delle operazioni'!E29)</f>
        <v/>
      </c>
      <c r="G29" s="31" t="str">
        <f>IF('Tracciatore delle operazioni'!F29="","",'Tracciatore delle operazioni'!F29)</f>
        <v/>
      </c>
      <c r="H29" s="31" t="str">
        <f>IF('Tracciatore delle operazioni'!G29="","",'Tracciatore delle operazioni'!G29)</f>
        <v/>
      </c>
      <c r="I29" s="31" t="str">
        <f>IF('Tracciatore delle operazioni'!H29="","",'Tracciatore delle operazioni'!H29)</f>
        <v/>
      </c>
      <c r="J29" s="31" t="str">
        <f>IF('Tracciatore delle operazioni'!I29="","",'Tracciatore delle operazioni'!I29)</f>
        <v/>
      </c>
      <c r="K29" s="31" t="str">
        <f t="shared" si="2"/>
        <v/>
      </c>
      <c r="M29" s="14" t="e">
        <f t="array" aca="1" ref="M29" ca="1">_xludf.ifna(IF(#REF!=Impostazioni!$C$6,G29*1,G29/INDEX(Impostazioni!$N$86:$O$105,MATCH(#REF!,Impostazioni!$N$86:$N$105,0),2)),"")</f>
        <v>#NAME?</v>
      </c>
      <c r="N29" s="14" t="e">
        <f t="array" aca="1" ref="N29" ca="1">_xludf.ifna(IF(#REF!=Impostazioni!$C$6,H29*1,H29/INDEX(Impostazioni!$N$86:$O$105,MATCH(#REF!,Impostazioni!$N$86:$N$105,0),2)),"")</f>
        <v>#NAME?</v>
      </c>
      <c r="O29" s="14" t="e">
        <f t="array" aca="1" ref="O29" ca="1">_xludf.ifna(IF(#REF!=Impostazioni!$C$6,I29*1,I29/INDEX(Impostazioni!$N$86:$O$105,MATCH(#REF!,Impostazioni!$N$86:$N$105,0),2)),"")</f>
        <v>#NAME?</v>
      </c>
      <c r="P29" s="14" t="e">
        <f t="array" aca="1" ref="P29" ca="1">_xludf.ifna(IF(#REF!=Impostazioni!$C$6,J29*1,J29/INDEX(Impostazioni!$N$86:$O$105,MATCH(#REF!,Impostazioni!$N$86:$N$105,0),2)),"")</f>
        <v>#NAME?</v>
      </c>
      <c r="Q29" s="14" t="e">
        <f t="array" aca="1" ref="Q29" ca="1">_xludf.ifna(IF(#REF!=Impostazioni!$C$6,K29*1,K29/INDEX(Impostazioni!$N$86:$O$105,MATCH(#REF!,Impostazioni!$N$86:$N$105,0),2)),"")</f>
        <v>#NAME?</v>
      </c>
      <c r="S29" t="str" cm="1">
        <f t="array" ref="S29">_xlfn.IFNA(TRANSPOSE(INDEX(Impostazioni!$R$14:$S$63,,MATCH($D29,Impostazioni!$R$13:$S$13,0))),"")&amp;""</f>
        <v/>
      </c>
    </row>
    <row r="30" spans="1:68" ht="15.75" customHeight="1">
      <c r="A30" s="14" t="str">
        <f t="shared" si="0"/>
        <v/>
      </c>
      <c r="B30" s="15" t="str">
        <f t="shared" si="1"/>
        <v/>
      </c>
      <c r="C30" s="16" t="str">
        <f>IF('Tracciatore delle operazioni'!B30="","",'Tracciatore delle operazioni'!B30)</f>
        <v/>
      </c>
      <c r="D30" s="14" t="str">
        <f>IF('Tracciatore delle operazioni'!C30="","",'Tracciatore delle operazioni'!C30)</f>
        <v/>
      </c>
      <c r="E30" s="14" t="str">
        <f>IF('Tracciatore delle operazioni'!D30="","",'Tracciatore delle operazioni'!D30)</f>
        <v/>
      </c>
      <c r="F30" s="14" t="str">
        <f>IF('Tracciatore delle operazioni'!E30="","",'Tracciatore delle operazioni'!E30)</f>
        <v/>
      </c>
      <c r="G30" s="31" t="str">
        <f>IF('Tracciatore delle operazioni'!F30="","",'Tracciatore delle operazioni'!F30)</f>
        <v/>
      </c>
      <c r="H30" s="31" t="str">
        <f>IF('Tracciatore delle operazioni'!G30="","",'Tracciatore delle operazioni'!G30)</f>
        <v/>
      </c>
      <c r="I30" s="31" t="str">
        <f>IF('Tracciatore delle operazioni'!H30="","",'Tracciatore delle operazioni'!H30)</f>
        <v/>
      </c>
      <c r="J30" s="31" t="str">
        <f>IF('Tracciatore delle operazioni'!I30="","",'Tracciatore delle operazioni'!I30)</f>
        <v/>
      </c>
      <c r="K30" s="31" t="str">
        <f t="shared" si="2"/>
        <v/>
      </c>
      <c r="M30" s="14" t="e">
        <f t="array" aca="1" ref="M30" ca="1">_xludf.ifna(IF(#REF!=Impostazioni!$C$6,G30*1,G30/INDEX(Impostazioni!$N$86:$O$105,MATCH(#REF!,Impostazioni!$N$86:$N$105,0),2)),"")</f>
        <v>#NAME?</v>
      </c>
      <c r="N30" s="14" t="e">
        <f t="array" aca="1" ref="N30" ca="1">_xludf.ifna(IF(#REF!=Impostazioni!$C$6,H30*1,H30/INDEX(Impostazioni!$N$86:$O$105,MATCH(#REF!,Impostazioni!$N$86:$N$105,0),2)),"")</f>
        <v>#NAME?</v>
      </c>
      <c r="O30" s="14" t="e">
        <f t="array" aca="1" ref="O30" ca="1">_xludf.ifna(IF(#REF!=Impostazioni!$C$6,I30*1,I30/INDEX(Impostazioni!$N$86:$O$105,MATCH(#REF!,Impostazioni!$N$86:$N$105,0),2)),"")</f>
        <v>#NAME?</v>
      </c>
      <c r="P30" s="14" t="e">
        <f t="array" aca="1" ref="P30" ca="1">_xludf.ifna(IF(#REF!=Impostazioni!$C$6,J30*1,J30/INDEX(Impostazioni!$N$86:$O$105,MATCH(#REF!,Impostazioni!$N$86:$N$105,0),2)),"")</f>
        <v>#NAME?</v>
      </c>
      <c r="Q30" s="14" t="e">
        <f t="array" aca="1" ref="Q30" ca="1">_xludf.ifna(IF(#REF!=Impostazioni!$C$6,K30*1,K30/INDEX(Impostazioni!$N$86:$O$105,MATCH(#REF!,Impostazioni!$N$86:$N$105,0),2)),"")</f>
        <v>#NAME?</v>
      </c>
      <c r="S30" t="str" cm="1">
        <f t="array" ref="S30">_xlfn.IFNA(TRANSPOSE(INDEX(Impostazioni!$R$14:$S$63,,MATCH($D30,Impostazioni!$R$13:$S$13,0))),"")&amp;""</f>
        <v/>
      </c>
    </row>
    <row r="31" spans="1:68" ht="13.2">
      <c r="A31" s="14" t="str">
        <f t="shared" si="0"/>
        <v/>
      </c>
      <c r="B31" s="15" t="str">
        <f t="shared" si="1"/>
        <v/>
      </c>
      <c r="C31" s="16" t="str">
        <f>IF('Tracciatore delle operazioni'!B31="","",'Tracciatore delle operazioni'!B31)</f>
        <v/>
      </c>
      <c r="D31" s="14" t="str">
        <f>IF('Tracciatore delle operazioni'!C31="","",'Tracciatore delle operazioni'!C31)</f>
        <v/>
      </c>
      <c r="E31" s="14" t="str">
        <f>IF('Tracciatore delle operazioni'!D31="","",'Tracciatore delle operazioni'!D31)</f>
        <v/>
      </c>
      <c r="F31" s="14" t="str">
        <f>IF('Tracciatore delle operazioni'!E31="","",'Tracciatore delle operazioni'!E31)</f>
        <v/>
      </c>
      <c r="G31" s="31" t="str">
        <f>IF('Tracciatore delle operazioni'!F31="","",'Tracciatore delle operazioni'!F31)</f>
        <v/>
      </c>
      <c r="H31" s="31" t="str">
        <f>IF('Tracciatore delle operazioni'!G31="","",'Tracciatore delle operazioni'!G31)</f>
        <v/>
      </c>
      <c r="I31" s="31" t="str">
        <f>IF('Tracciatore delle operazioni'!H31="","",'Tracciatore delle operazioni'!H31)</f>
        <v/>
      </c>
      <c r="J31" s="31" t="str">
        <f>IF('Tracciatore delle operazioni'!I31="","",'Tracciatore delle operazioni'!I31)</f>
        <v/>
      </c>
      <c r="K31" s="31" t="str">
        <f t="shared" si="2"/>
        <v/>
      </c>
      <c r="M31" s="14" t="e">
        <f t="array" aca="1" ref="M31" ca="1">_xludf.ifna(IF(#REF!=Impostazioni!$C$6,G31*1,G31/INDEX(Impostazioni!$N$86:$O$105,MATCH(#REF!,Impostazioni!$N$86:$N$105,0),2)),"")</f>
        <v>#NAME?</v>
      </c>
      <c r="N31" s="14" t="e">
        <f t="array" aca="1" ref="N31" ca="1">_xludf.ifna(IF(#REF!=Impostazioni!$C$6,H31*1,H31/INDEX(Impostazioni!$N$86:$O$105,MATCH(#REF!,Impostazioni!$N$86:$N$105,0),2)),"")</f>
        <v>#NAME?</v>
      </c>
      <c r="O31" s="14" t="e">
        <f t="array" aca="1" ref="O31" ca="1">_xludf.ifna(IF(#REF!=Impostazioni!$C$6,I31*1,I31/INDEX(Impostazioni!$N$86:$O$105,MATCH(#REF!,Impostazioni!$N$86:$N$105,0),2)),"")</f>
        <v>#NAME?</v>
      </c>
      <c r="P31" s="14" t="e">
        <f t="array" aca="1" ref="P31" ca="1">_xludf.ifna(IF(#REF!=Impostazioni!$C$6,J31*1,J31/INDEX(Impostazioni!$N$86:$O$105,MATCH(#REF!,Impostazioni!$N$86:$N$105,0),2)),"")</f>
        <v>#NAME?</v>
      </c>
      <c r="Q31" s="14" t="e">
        <f t="array" aca="1" ref="Q31" ca="1">_xludf.ifna(IF(#REF!=Impostazioni!$C$6,K31*1,K31/INDEX(Impostazioni!$N$86:$O$105,MATCH(#REF!,Impostazioni!$N$86:$N$105,0),2)),"")</f>
        <v>#NAME?</v>
      </c>
      <c r="S31" t="str" cm="1">
        <f t="array" ref="S31">_xlfn.IFNA(TRANSPOSE(INDEX(Impostazioni!$R$14:$S$63,,MATCH($D31,Impostazioni!$R$13:$S$13,0))),"")&amp;""</f>
        <v/>
      </c>
    </row>
    <row r="32" spans="1:68" ht="13.2">
      <c r="A32" s="14" t="str">
        <f t="shared" si="0"/>
        <v/>
      </c>
      <c r="B32" s="15" t="str">
        <f t="shared" si="1"/>
        <v/>
      </c>
      <c r="C32" s="16" t="str">
        <f>IF('Tracciatore delle operazioni'!B32="","",'Tracciatore delle operazioni'!B32)</f>
        <v/>
      </c>
      <c r="D32" s="14" t="str">
        <f>IF('Tracciatore delle operazioni'!C32="","",'Tracciatore delle operazioni'!C32)</f>
        <v/>
      </c>
      <c r="E32" s="14" t="str">
        <f>IF('Tracciatore delle operazioni'!D32="","",'Tracciatore delle operazioni'!D32)</f>
        <v/>
      </c>
      <c r="F32" s="14" t="str">
        <f>IF('Tracciatore delle operazioni'!E32="","",'Tracciatore delle operazioni'!E32)</f>
        <v/>
      </c>
      <c r="G32" s="31" t="str">
        <f>IF('Tracciatore delle operazioni'!F32="","",'Tracciatore delle operazioni'!F32)</f>
        <v/>
      </c>
      <c r="H32" s="31" t="str">
        <f>IF('Tracciatore delle operazioni'!G32="","",'Tracciatore delle operazioni'!G32)</f>
        <v/>
      </c>
      <c r="I32" s="31" t="str">
        <f>IF('Tracciatore delle operazioni'!H32="","",'Tracciatore delle operazioni'!H32)</f>
        <v/>
      </c>
      <c r="J32" s="31" t="str">
        <f>IF('Tracciatore delle operazioni'!I32="","",'Tracciatore delle operazioni'!I32)</f>
        <v/>
      </c>
      <c r="K32" s="31" t="str">
        <f t="shared" si="2"/>
        <v/>
      </c>
      <c r="M32" s="14" t="e">
        <f t="array" aca="1" ref="M32" ca="1">_xludf.ifna(IF(#REF!=Impostazioni!$C$6,G32*1,G32/INDEX(Impostazioni!$N$86:$O$105,MATCH(#REF!,Impostazioni!$N$86:$N$105,0),2)),"")</f>
        <v>#NAME?</v>
      </c>
      <c r="N32" s="14" t="e">
        <f t="array" aca="1" ref="N32" ca="1">_xludf.ifna(IF(#REF!=Impostazioni!$C$6,H32*1,H32/INDEX(Impostazioni!$N$86:$O$105,MATCH(#REF!,Impostazioni!$N$86:$N$105,0),2)),"")</f>
        <v>#NAME?</v>
      </c>
      <c r="O32" s="14" t="e">
        <f t="array" aca="1" ref="O32" ca="1">_xludf.ifna(IF(#REF!=Impostazioni!$C$6,I32*1,I32/INDEX(Impostazioni!$N$86:$O$105,MATCH(#REF!,Impostazioni!$N$86:$N$105,0),2)),"")</f>
        <v>#NAME?</v>
      </c>
      <c r="P32" s="14" t="e">
        <f t="array" aca="1" ref="P32" ca="1">_xludf.ifna(IF(#REF!=Impostazioni!$C$6,J32*1,J32/INDEX(Impostazioni!$N$86:$O$105,MATCH(#REF!,Impostazioni!$N$86:$N$105,0),2)),"")</f>
        <v>#NAME?</v>
      </c>
      <c r="Q32" s="14" t="e">
        <f t="array" aca="1" ref="Q32" ca="1">_xludf.ifna(IF(#REF!=Impostazioni!$C$6,K32*1,K32/INDEX(Impostazioni!$N$86:$O$105,MATCH(#REF!,Impostazioni!$N$86:$N$105,0),2)),"")</f>
        <v>#NAME?</v>
      </c>
      <c r="S32" t="str" cm="1">
        <f t="array" ref="S32">_xlfn.IFNA(TRANSPOSE(INDEX(Impostazioni!$R$14:$S$63,,MATCH($D32,Impostazioni!$R$13:$S$13,0))),"")&amp;""</f>
        <v/>
      </c>
    </row>
    <row r="33" spans="1:19" ht="13.2">
      <c r="A33" s="14" t="str">
        <f t="shared" si="0"/>
        <v/>
      </c>
      <c r="B33" s="15" t="str">
        <f t="shared" si="1"/>
        <v/>
      </c>
      <c r="C33" s="16" t="str">
        <f>IF('Tracciatore delle operazioni'!B33="","",'Tracciatore delle operazioni'!B33)</f>
        <v/>
      </c>
      <c r="D33" s="14" t="str">
        <f>IF('Tracciatore delle operazioni'!C33="","",'Tracciatore delle operazioni'!C33)</f>
        <v/>
      </c>
      <c r="E33" s="14" t="str">
        <f>IF('Tracciatore delle operazioni'!D33="","",'Tracciatore delle operazioni'!D33)</f>
        <v/>
      </c>
      <c r="F33" s="14" t="str">
        <f>IF('Tracciatore delle operazioni'!E33="","",'Tracciatore delle operazioni'!E33)</f>
        <v/>
      </c>
      <c r="G33" s="31" t="str">
        <f>IF('Tracciatore delle operazioni'!F33="","",'Tracciatore delle operazioni'!F33)</f>
        <v/>
      </c>
      <c r="H33" s="31" t="str">
        <f>IF('Tracciatore delle operazioni'!G33="","",'Tracciatore delle operazioni'!G33)</f>
        <v/>
      </c>
      <c r="I33" s="31" t="str">
        <f>IF('Tracciatore delle operazioni'!H33="","",'Tracciatore delle operazioni'!H33)</f>
        <v/>
      </c>
      <c r="J33" s="31" t="str">
        <f>IF('Tracciatore delle operazioni'!I33="","",'Tracciatore delle operazioni'!I33)</f>
        <v/>
      </c>
      <c r="K33" s="31" t="str">
        <f t="shared" si="2"/>
        <v/>
      </c>
      <c r="M33" s="14" t="e">
        <f t="array" aca="1" ref="M33" ca="1">_xludf.ifna(IF(#REF!=Impostazioni!$C$6,G33*1,G33/INDEX(Impostazioni!$N$86:$O$105,MATCH(#REF!,Impostazioni!$N$86:$N$105,0),2)),"")</f>
        <v>#NAME?</v>
      </c>
      <c r="N33" s="14" t="e">
        <f t="array" aca="1" ref="N33" ca="1">_xludf.ifna(IF(#REF!=Impostazioni!$C$6,H33*1,H33/INDEX(Impostazioni!$N$86:$O$105,MATCH(#REF!,Impostazioni!$N$86:$N$105,0),2)),"")</f>
        <v>#NAME?</v>
      </c>
      <c r="O33" s="14" t="e">
        <f t="array" aca="1" ref="O33" ca="1">_xludf.ifna(IF(#REF!=Impostazioni!$C$6,I33*1,I33/INDEX(Impostazioni!$N$86:$O$105,MATCH(#REF!,Impostazioni!$N$86:$N$105,0),2)),"")</f>
        <v>#NAME?</v>
      </c>
      <c r="P33" s="14" t="e">
        <f t="array" aca="1" ref="P33" ca="1">_xludf.ifna(IF(#REF!=Impostazioni!$C$6,J33*1,J33/INDEX(Impostazioni!$N$86:$O$105,MATCH(#REF!,Impostazioni!$N$86:$N$105,0),2)),"")</f>
        <v>#NAME?</v>
      </c>
      <c r="Q33" s="14" t="e">
        <f t="array" aca="1" ref="Q33" ca="1">_xludf.ifna(IF(#REF!=Impostazioni!$C$6,K33*1,K33/INDEX(Impostazioni!$N$86:$O$105,MATCH(#REF!,Impostazioni!$N$86:$N$105,0),2)),"")</f>
        <v>#NAME?</v>
      </c>
      <c r="S33" t="str" cm="1">
        <f t="array" ref="S33">_xlfn.IFNA(TRANSPOSE(INDEX(Impostazioni!$R$14:$S$63,,MATCH($D33,Impostazioni!$R$13:$S$13,0))),"")&amp;""</f>
        <v/>
      </c>
    </row>
    <row r="34" spans="1:19" ht="13.2">
      <c r="A34" s="14" t="str">
        <f t="shared" si="0"/>
        <v/>
      </c>
      <c r="B34" s="15" t="str">
        <f t="shared" si="1"/>
        <v/>
      </c>
      <c r="C34" s="16" t="str">
        <f>IF('Tracciatore delle operazioni'!B34="","",'Tracciatore delle operazioni'!B34)</f>
        <v/>
      </c>
      <c r="D34" s="14" t="str">
        <f>IF('Tracciatore delle operazioni'!C34="","",'Tracciatore delle operazioni'!C34)</f>
        <v/>
      </c>
      <c r="E34" s="14" t="str">
        <f>IF('Tracciatore delle operazioni'!D34="","",'Tracciatore delle operazioni'!D34)</f>
        <v/>
      </c>
      <c r="F34" s="14" t="str">
        <f>IF('Tracciatore delle operazioni'!E34="","",'Tracciatore delle operazioni'!E34)</f>
        <v/>
      </c>
      <c r="G34" s="31" t="str">
        <f>IF('Tracciatore delle operazioni'!F34="","",'Tracciatore delle operazioni'!F34)</f>
        <v/>
      </c>
      <c r="H34" s="31" t="str">
        <f>IF('Tracciatore delle operazioni'!G34="","",'Tracciatore delle operazioni'!G34)</f>
        <v/>
      </c>
      <c r="I34" s="31" t="str">
        <f>IF('Tracciatore delle operazioni'!H34="","",'Tracciatore delle operazioni'!H34)</f>
        <v/>
      </c>
      <c r="J34" s="31" t="str">
        <f>IF('Tracciatore delle operazioni'!I34="","",'Tracciatore delle operazioni'!I34)</f>
        <v/>
      </c>
      <c r="K34" s="31" t="str">
        <f t="shared" si="2"/>
        <v/>
      </c>
      <c r="M34" s="14" t="e">
        <f t="array" aca="1" ref="M34" ca="1">_xludf.ifna(IF(#REF!=Impostazioni!$C$6,G34*1,G34/INDEX(Impostazioni!$N$86:$O$105,MATCH(#REF!,Impostazioni!$N$86:$N$105,0),2)),"")</f>
        <v>#NAME?</v>
      </c>
      <c r="N34" s="14" t="e">
        <f t="array" aca="1" ref="N34" ca="1">_xludf.ifna(IF(#REF!=Impostazioni!$C$6,H34*1,H34/INDEX(Impostazioni!$N$86:$O$105,MATCH(#REF!,Impostazioni!$N$86:$N$105,0),2)),"")</f>
        <v>#NAME?</v>
      </c>
      <c r="O34" s="14" t="e">
        <f t="array" aca="1" ref="O34" ca="1">_xludf.ifna(IF(#REF!=Impostazioni!$C$6,I34*1,I34/INDEX(Impostazioni!$N$86:$O$105,MATCH(#REF!,Impostazioni!$N$86:$N$105,0),2)),"")</f>
        <v>#NAME?</v>
      </c>
      <c r="P34" s="14" t="e">
        <f t="array" aca="1" ref="P34" ca="1">_xludf.ifna(IF(#REF!=Impostazioni!$C$6,J34*1,J34/INDEX(Impostazioni!$N$86:$O$105,MATCH(#REF!,Impostazioni!$N$86:$N$105,0),2)),"")</f>
        <v>#NAME?</v>
      </c>
      <c r="Q34" s="14" t="e">
        <f t="array" aca="1" ref="Q34" ca="1">_xludf.ifna(IF(#REF!=Impostazioni!$C$6,K34*1,K34/INDEX(Impostazioni!$N$86:$O$105,MATCH(#REF!,Impostazioni!$N$86:$N$105,0),2)),"")</f>
        <v>#NAME?</v>
      </c>
      <c r="S34" t="str" cm="1">
        <f t="array" ref="S34">_xlfn.IFNA(TRANSPOSE(INDEX(Impostazioni!$R$14:$S$63,,MATCH($D34,Impostazioni!$R$13:$S$13,0))),"")&amp;""</f>
        <v/>
      </c>
    </row>
    <row r="35" spans="1:19" ht="13.2">
      <c r="A35" s="14" t="str">
        <f t="shared" si="0"/>
        <v/>
      </c>
      <c r="B35" s="15" t="str">
        <f t="shared" si="1"/>
        <v/>
      </c>
      <c r="C35" s="16" t="str">
        <f>IF('Tracciatore delle operazioni'!B35="","",'Tracciatore delle operazioni'!B35)</f>
        <v/>
      </c>
      <c r="D35" s="14" t="str">
        <f>IF('Tracciatore delle operazioni'!C35="","",'Tracciatore delle operazioni'!C35)</f>
        <v/>
      </c>
      <c r="E35" s="14" t="str">
        <f>IF('Tracciatore delle operazioni'!D35="","",'Tracciatore delle operazioni'!D35)</f>
        <v/>
      </c>
      <c r="F35" s="14" t="str">
        <f>IF('Tracciatore delle operazioni'!E35="","",'Tracciatore delle operazioni'!E35)</f>
        <v/>
      </c>
      <c r="G35" s="31" t="str">
        <f>IF('Tracciatore delle operazioni'!F35="","",'Tracciatore delle operazioni'!F35)</f>
        <v/>
      </c>
      <c r="H35" s="31" t="str">
        <f>IF('Tracciatore delle operazioni'!G35="","",'Tracciatore delle operazioni'!G35)</f>
        <v/>
      </c>
      <c r="I35" s="31" t="str">
        <f>IF('Tracciatore delle operazioni'!H35="","",'Tracciatore delle operazioni'!H35)</f>
        <v/>
      </c>
      <c r="J35" s="31" t="str">
        <f>IF('Tracciatore delle operazioni'!I35="","",'Tracciatore delle operazioni'!I35)</f>
        <v/>
      </c>
      <c r="K35" s="31" t="str">
        <f t="shared" si="2"/>
        <v/>
      </c>
      <c r="M35" s="14" t="e">
        <f t="array" aca="1" ref="M35" ca="1">_xludf.ifna(IF(#REF!=Impostazioni!$C$6,G35*1,G35/INDEX(Impostazioni!$N$86:$O$105,MATCH(#REF!,Impostazioni!$N$86:$N$105,0),2)),"")</f>
        <v>#NAME?</v>
      </c>
      <c r="N35" s="14" t="e">
        <f t="array" aca="1" ref="N35" ca="1">_xludf.ifna(IF(#REF!=Impostazioni!$C$6,H35*1,H35/INDEX(Impostazioni!$N$86:$O$105,MATCH(#REF!,Impostazioni!$N$86:$N$105,0),2)),"")</f>
        <v>#NAME?</v>
      </c>
      <c r="O35" s="14" t="e">
        <f t="array" aca="1" ref="O35" ca="1">_xludf.ifna(IF(#REF!=Impostazioni!$C$6,I35*1,I35/INDEX(Impostazioni!$N$86:$O$105,MATCH(#REF!,Impostazioni!$N$86:$N$105,0),2)),"")</f>
        <v>#NAME?</v>
      </c>
      <c r="P35" s="14" t="e">
        <f t="array" aca="1" ref="P35" ca="1">_xludf.ifna(IF(#REF!=Impostazioni!$C$6,J35*1,J35/INDEX(Impostazioni!$N$86:$O$105,MATCH(#REF!,Impostazioni!$N$86:$N$105,0),2)),"")</f>
        <v>#NAME?</v>
      </c>
      <c r="Q35" s="14" t="e">
        <f t="array" aca="1" ref="Q35" ca="1">_xludf.ifna(IF(#REF!=Impostazioni!$C$6,K35*1,K35/INDEX(Impostazioni!$N$86:$O$105,MATCH(#REF!,Impostazioni!$N$86:$N$105,0),2)),"")</f>
        <v>#NAME?</v>
      </c>
      <c r="S35" t="str" cm="1">
        <f t="array" ref="S35">_xlfn.IFNA(TRANSPOSE(INDEX(Impostazioni!$R$14:$S$63,,MATCH($D35,Impostazioni!$R$13:$S$13,0))),"")&amp;""</f>
        <v/>
      </c>
    </row>
    <row r="36" spans="1:19" ht="13.2">
      <c r="A36" s="14" t="str">
        <f t="shared" si="0"/>
        <v/>
      </c>
      <c r="B36" s="15" t="str">
        <f t="shared" si="1"/>
        <v/>
      </c>
      <c r="C36" s="16" t="str">
        <f>IF('Tracciatore delle operazioni'!B36="","",'Tracciatore delle operazioni'!B36)</f>
        <v/>
      </c>
      <c r="D36" s="14" t="str">
        <f>IF('Tracciatore delle operazioni'!C36="","",'Tracciatore delle operazioni'!C36)</f>
        <v/>
      </c>
      <c r="E36" s="14" t="str">
        <f>IF('Tracciatore delle operazioni'!D36="","",'Tracciatore delle operazioni'!D36)</f>
        <v/>
      </c>
      <c r="F36" s="14" t="str">
        <f>IF('Tracciatore delle operazioni'!E36="","",'Tracciatore delle operazioni'!E36)</f>
        <v/>
      </c>
      <c r="G36" s="31" t="str">
        <f>IF('Tracciatore delle operazioni'!F36="","",'Tracciatore delle operazioni'!F36)</f>
        <v/>
      </c>
      <c r="H36" s="31" t="str">
        <f>IF('Tracciatore delle operazioni'!G36="","",'Tracciatore delle operazioni'!G36)</f>
        <v/>
      </c>
      <c r="I36" s="31" t="str">
        <f>IF('Tracciatore delle operazioni'!H36="","",'Tracciatore delle operazioni'!H36)</f>
        <v/>
      </c>
      <c r="J36" s="31" t="str">
        <f>IF('Tracciatore delle operazioni'!I36="","",'Tracciatore delle operazioni'!I36)</f>
        <v/>
      </c>
      <c r="K36" s="31" t="str">
        <f t="shared" si="2"/>
        <v/>
      </c>
      <c r="M36" s="14" t="e">
        <f t="array" aca="1" ref="M36" ca="1">_xludf.ifna(IF(#REF!=Impostazioni!$C$6,G36*1,G36/INDEX(Impostazioni!$N$86:$O$105,MATCH(#REF!,Impostazioni!$N$86:$N$105,0),2)),"")</f>
        <v>#NAME?</v>
      </c>
      <c r="N36" s="14" t="e">
        <f t="array" aca="1" ref="N36" ca="1">_xludf.ifna(IF(#REF!=Impostazioni!$C$6,H36*1,H36/INDEX(Impostazioni!$N$86:$O$105,MATCH(#REF!,Impostazioni!$N$86:$N$105,0),2)),"")</f>
        <v>#NAME?</v>
      </c>
      <c r="O36" s="14" t="e">
        <f t="array" aca="1" ref="O36" ca="1">_xludf.ifna(IF(#REF!=Impostazioni!$C$6,I36*1,I36/INDEX(Impostazioni!$N$86:$O$105,MATCH(#REF!,Impostazioni!$N$86:$N$105,0),2)),"")</f>
        <v>#NAME?</v>
      </c>
      <c r="P36" s="14" t="e">
        <f t="array" aca="1" ref="P36" ca="1">_xludf.ifna(IF(#REF!=Impostazioni!$C$6,J36*1,J36/INDEX(Impostazioni!$N$86:$O$105,MATCH(#REF!,Impostazioni!$N$86:$N$105,0),2)),"")</f>
        <v>#NAME?</v>
      </c>
      <c r="Q36" s="14" t="e">
        <f t="array" aca="1" ref="Q36" ca="1">_xludf.ifna(IF(#REF!=Impostazioni!$C$6,K36*1,K36/INDEX(Impostazioni!$N$86:$O$105,MATCH(#REF!,Impostazioni!$N$86:$N$105,0),2)),"")</f>
        <v>#NAME?</v>
      </c>
      <c r="S36" t="str" cm="1">
        <f t="array" ref="S36">_xlfn.IFNA(TRANSPOSE(INDEX(Impostazioni!$R$14:$S$63,,MATCH($D36,Impostazioni!$R$13:$S$13,0))),"")&amp;""</f>
        <v/>
      </c>
    </row>
    <row r="37" spans="1:19" ht="13.2">
      <c r="A37" s="14" t="str">
        <f t="shared" si="0"/>
        <v/>
      </c>
      <c r="B37" s="15" t="str">
        <f t="shared" si="1"/>
        <v/>
      </c>
      <c r="C37" s="16" t="str">
        <f>IF('Tracciatore delle operazioni'!B37="","",'Tracciatore delle operazioni'!B37)</f>
        <v/>
      </c>
      <c r="D37" s="14" t="str">
        <f>IF('Tracciatore delle operazioni'!C37="","",'Tracciatore delle operazioni'!C37)</f>
        <v/>
      </c>
      <c r="E37" s="14" t="str">
        <f>IF('Tracciatore delle operazioni'!D37="","",'Tracciatore delle operazioni'!D37)</f>
        <v/>
      </c>
      <c r="F37" s="14" t="str">
        <f>IF('Tracciatore delle operazioni'!E37="","",'Tracciatore delle operazioni'!E37)</f>
        <v/>
      </c>
      <c r="G37" s="31" t="str">
        <f>IF('Tracciatore delle operazioni'!F37="","",'Tracciatore delle operazioni'!F37)</f>
        <v/>
      </c>
      <c r="H37" s="31" t="str">
        <f>IF('Tracciatore delle operazioni'!G37="","",'Tracciatore delle operazioni'!G37)</f>
        <v/>
      </c>
      <c r="I37" s="31" t="str">
        <f>IF('Tracciatore delle operazioni'!H37="","",'Tracciatore delle operazioni'!H37)</f>
        <v/>
      </c>
      <c r="J37" s="31" t="str">
        <f>IF('Tracciatore delle operazioni'!I37="","",'Tracciatore delle operazioni'!I37)</f>
        <v/>
      </c>
      <c r="K37" s="31" t="str">
        <f t="shared" si="2"/>
        <v/>
      </c>
      <c r="M37" s="14" t="e">
        <f t="array" aca="1" ref="M37" ca="1">_xludf.ifna(IF(#REF!=Impostazioni!$C$6,G37*1,G37/INDEX(Impostazioni!$N$86:$O$105,MATCH(#REF!,Impostazioni!$N$86:$N$105,0),2)),"")</f>
        <v>#NAME?</v>
      </c>
      <c r="N37" s="14" t="e">
        <f t="array" aca="1" ref="N37" ca="1">_xludf.ifna(IF(#REF!=Impostazioni!$C$6,H37*1,H37/INDEX(Impostazioni!$N$86:$O$105,MATCH(#REF!,Impostazioni!$N$86:$N$105,0),2)),"")</f>
        <v>#NAME?</v>
      </c>
      <c r="O37" s="14" t="e">
        <f t="array" aca="1" ref="O37" ca="1">_xludf.ifna(IF(#REF!=Impostazioni!$C$6,I37*1,I37/INDEX(Impostazioni!$N$86:$O$105,MATCH(#REF!,Impostazioni!$N$86:$N$105,0),2)),"")</f>
        <v>#NAME?</v>
      </c>
      <c r="P37" s="14" t="e">
        <f t="array" aca="1" ref="P37" ca="1">_xludf.ifna(IF(#REF!=Impostazioni!$C$6,J37*1,J37/INDEX(Impostazioni!$N$86:$O$105,MATCH(#REF!,Impostazioni!$N$86:$N$105,0),2)),"")</f>
        <v>#NAME?</v>
      </c>
      <c r="Q37" s="14" t="e">
        <f t="array" aca="1" ref="Q37" ca="1">_xludf.ifna(IF(#REF!=Impostazioni!$C$6,K37*1,K37/INDEX(Impostazioni!$N$86:$O$105,MATCH(#REF!,Impostazioni!$N$86:$N$105,0),2)),"")</f>
        <v>#NAME?</v>
      </c>
      <c r="S37" t="str" cm="1">
        <f t="array" ref="S37">_xlfn.IFNA(TRANSPOSE(INDEX(Impostazioni!$R$14:$S$63,,MATCH($D37,Impostazioni!$R$13:$S$13,0))),"")&amp;""</f>
        <v/>
      </c>
    </row>
    <row r="38" spans="1:19" ht="13.2">
      <c r="A38" s="14" t="str">
        <f t="shared" si="0"/>
        <v/>
      </c>
      <c r="B38" s="15" t="str">
        <f t="shared" si="1"/>
        <v/>
      </c>
      <c r="C38" s="16" t="str">
        <f>IF('Tracciatore delle operazioni'!B38="","",'Tracciatore delle operazioni'!B38)</f>
        <v/>
      </c>
      <c r="D38" s="14" t="str">
        <f>IF('Tracciatore delle operazioni'!C38="","",'Tracciatore delle operazioni'!C38)</f>
        <v/>
      </c>
      <c r="E38" s="14" t="str">
        <f>IF('Tracciatore delle operazioni'!D38="","",'Tracciatore delle operazioni'!D38)</f>
        <v/>
      </c>
      <c r="F38" s="14" t="str">
        <f>IF('Tracciatore delle operazioni'!E38="","",'Tracciatore delle operazioni'!E38)</f>
        <v/>
      </c>
      <c r="G38" s="31" t="str">
        <f>IF('Tracciatore delle operazioni'!F38="","",'Tracciatore delle operazioni'!F38)</f>
        <v/>
      </c>
      <c r="H38" s="31" t="str">
        <f>IF('Tracciatore delle operazioni'!G38="","",'Tracciatore delle operazioni'!G38)</f>
        <v/>
      </c>
      <c r="I38" s="31" t="str">
        <f>IF('Tracciatore delle operazioni'!H38="","",'Tracciatore delle operazioni'!H38)</f>
        <v/>
      </c>
      <c r="J38" s="31" t="str">
        <f>IF('Tracciatore delle operazioni'!I38="","",'Tracciatore delle operazioni'!I38)</f>
        <v/>
      </c>
      <c r="K38" s="31" t="str">
        <f t="shared" si="2"/>
        <v/>
      </c>
      <c r="M38" s="14" t="e">
        <f t="array" aca="1" ref="M38" ca="1">_xludf.ifna(IF(#REF!=Impostazioni!$C$6,G38*1,G38/INDEX(Impostazioni!$N$86:$O$105,MATCH(#REF!,Impostazioni!$N$86:$N$105,0),2)),"")</f>
        <v>#NAME?</v>
      </c>
      <c r="N38" s="14" t="e">
        <f t="array" aca="1" ref="N38" ca="1">_xludf.ifna(IF(#REF!=Impostazioni!$C$6,H38*1,H38/INDEX(Impostazioni!$N$86:$O$105,MATCH(#REF!,Impostazioni!$N$86:$N$105,0),2)),"")</f>
        <v>#NAME?</v>
      </c>
      <c r="O38" s="14" t="e">
        <f t="array" aca="1" ref="O38" ca="1">_xludf.ifna(IF(#REF!=Impostazioni!$C$6,I38*1,I38/INDEX(Impostazioni!$N$86:$O$105,MATCH(#REF!,Impostazioni!$N$86:$N$105,0),2)),"")</f>
        <v>#NAME?</v>
      </c>
      <c r="P38" s="14" t="e">
        <f t="array" aca="1" ref="P38" ca="1">_xludf.ifna(IF(#REF!=Impostazioni!$C$6,J38*1,J38/INDEX(Impostazioni!$N$86:$O$105,MATCH(#REF!,Impostazioni!$N$86:$N$105,0),2)),"")</f>
        <v>#NAME?</v>
      </c>
      <c r="Q38" s="14" t="e">
        <f t="array" aca="1" ref="Q38" ca="1">_xludf.ifna(IF(#REF!=Impostazioni!$C$6,K38*1,K38/INDEX(Impostazioni!$N$86:$O$105,MATCH(#REF!,Impostazioni!$N$86:$N$105,0),2)),"")</f>
        <v>#NAME?</v>
      </c>
      <c r="S38" t="str" cm="1">
        <f t="array" ref="S38">_xlfn.IFNA(TRANSPOSE(INDEX(Impostazioni!$R$14:$S$63,,MATCH($D38,Impostazioni!$R$13:$S$13,0))),"")&amp;""</f>
        <v/>
      </c>
    </row>
    <row r="39" spans="1:19" ht="13.2">
      <c r="A39" s="14" t="str">
        <f t="shared" si="0"/>
        <v/>
      </c>
      <c r="B39" s="15" t="str">
        <f t="shared" si="1"/>
        <v/>
      </c>
      <c r="C39" s="16" t="str">
        <f>IF('Tracciatore delle operazioni'!B39="","",'Tracciatore delle operazioni'!B39)</f>
        <v/>
      </c>
      <c r="D39" s="14" t="str">
        <f>IF('Tracciatore delle operazioni'!C39="","",'Tracciatore delle operazioni'!C39)</f>
        <v/>
      </c>
      <c r="E39" s="14" t="str">
        <f>IF('Tracciatore delle operazioni'!D39="","",'Tracciatore delle operazioni'!D39)</f>
        <v/>
      </c>
      <c r="F39" s="14" t="str">
        <f>IF('Tracciatore delle operazioni'!E39="","",'Tracciatore delle operazioni'!E39)</f>
        <v/>
      </c>
      <c r="G39" s="31" t="str">
        <f>IF('Tracciatore delle operazioni'!F39="","",'Tracciatore delle operazioni'!F39)</f>
        <v/>
      </c>
      <c r="H39" s="31" t="str">
        <f>IF('Tracciatore delle operazioni'!G39="","",'Tracciatore delle operazioni'!G39)</f>
        <v/>
      </c>
      <c r="I39" s="31" t="str">
        <f>IF('Tracciatore delle operazioni'!H39="","",'Tracciatore delle operazioni'!H39)</f>
        <v/>
      </c>
      <c r="J39" s="31" t="str">
        <f>IF('Tracciatore delle operazioni'!I39="","",'Tracciatore delle operazioni'!I39)</f>
        <v/>
      </c>
      <c r="K39" s="31" t="str">
        <f t="shared" si="2"/>
        <v/>
      </c>
      <c r="M39" s="14" t="e">
        <f t="array" aca="1" ref="M39" ca="1">_xludf.ifna(IF(#REF!=Impostazioni!$C$6,G39*1,G39/INDEX(Impostazioni!$N$86:$O$105,MATCH(#REF!,Impostazioni!$N$86:$N$105,0),2)),"")</f>
        <v>#NAME?</v>
      </c>
      <c r="N39" s="14" t="e">
        <f t="array" aca="1" ref="N39" ca="1">_xludf.ifna(IF(#REF!=Impostazioni!$C$6,H39*1,H39/INDEX(Impostazioni!$N$86:$O$105,MATCH(#REF!,Impostazioni!$N$86:$N$105,0),2)),"")</f>
        <v>#NAME?</v>
      </c>
      <c r="O39" s="14" t="e">
        <f t="array" aca="1" ref="O39" ca="1">_xludf.ifna(IF(#REF!=Impostazioni!$C$6,I39*1,I39/INDEX(Impostazioni!$N$86:$O$105,MATCH(#REF!,Impostazioni!$N$86:$N$105,0),2)),"")</f>
        <v>#NAME?</v>
      </c>
      <c r="P39" s="14" t="e">
        <f t="array" aca="1" ref="P39" ca="1">_xludf.ifna(IF(#REF!=Impostazioni!$C$6,J39*1,J39/INDEX(Impostazioni!$N$86:$O$105,MATCH(#REF!,Impostazioni!$N$86:$N$105,0),2)),"")</f>
        <v>#NAME?</v>
      </c>
      <c r="Q39" s="14" t="e">
        <f t="array" aca="1" ref="Q39" ca="1">_xludf.ifna(IF(#REF!=Impostazioni!$C$6,K39*1,K39/INDEX(Impostazioni!$N$86:$O$105,MATCH(#REF!,Impostazioni!$N$86:$N$105,0),2)),"")</f>
        <v>#NAME?</v>
      </c>
      <c r="S39" t="str" cm="1">
        <f t="array" ref="S39">_xlfn.IFNA(TRANSPOSE(INDEX(Impostazioni!$R$14:$S$63,,MATCH($D39,Impostazioni!$R$13:$S$13,0))),"")&amp;""</f>
        <v/>
      </c>
    </row>
    <row r="40" spans="1:19" ht="13.2">
      <c r="A40" s="14" t="str">
        <f t="shared" si="0"/>
        <v/>
      </c>
      <c r="B40" s="15" t="str">
        <f t="shared" si="1"/>
        <v/>
      </c>
      <c r="C40" s="16" t="str">
        <f>IF('Tracciatore delle operazioni'!B40="","",'Tracciatore delle operazioni'!B40)</f>
        <v/>
      </c>
      <c r="D40" s="14" t="str">
        <f>IF('Tracciatore delle operazioni'!C40="","",'Tracciatore delle operazioni'!C40)</f>
        <v/>
      </c>
      <c r="E40" s="14" t="str">
        <f>IF('Tracciatore delle operazioni'!D40="","",'Tracciatore delle operazioni'!D40)</f>
        <v/>
      </c>
      <c r="F40" s="14" t="str">
        <f>IF('Tracciatore delle operazioni'!E40="","",'Tracciatore delle operazioni'!E40)</f>
        <v/>
      </c>
      <c r="G40" s="31" t="str">
        <f>IF('Tracciatore delle operazioni'!F40="","",'Tracciatore delle operazioni'!F40)</f>
        <v/>
      </c>
      <c r="H40" s="31" t="str">
        <f>IF('Tracciatore delle operazioni'!G40="","",'Tracciatore delle operazioni'!G40)</f>
        <v/>
      </c>
      <c r="I40" s="31" t="str">
        <f>IF('Tracciatore delle operazioni'!H40="","",'Tracciatore delle operazioni'!H40)</f>
        <v/>
      </c>
      <c r="J40" s="31" t="str">
        <f>IF('Tracciatore delle operazioni'!I40="","",'Tracciatore delle operazioni'!I40)</f>
        <v/>
      </c>
      <c r="K40" s="31" t="str">
        <f t="shared" si="2"/>
        <v/>
      </c>
      <c r="M40" s="14" t="e">
        <f t="array" aca="1" ref="M40" ca="1">_xludf.ifna(IF(#REF!=Impostazioni!$C$6,G40*1,G40/INDEX(Impostazioni!$N$86:$O$105,MATCH(#REF!,Impostazioni!$N$86:$N$105,0),2)),"")</f>
        <v>#NAME?</v>
      </c>
      <c r="N40" s="14" t="e">
        <f t="array" aca="1" ref="N40" ca="1">_xludf.ifna(IF(#REF!=Impostazioni!$C$6,H40*1,H40/INDEX(Impostazioni!$N$86:$O$105,MATCH(#REF!,Impostazioni!$N$86:$N$105,0),2)),"")</f>
        <v>#NAME?</v>
      </c>
      <c r="O40" s="14" t="e">
        <f t="array" aca="1" ref="O40" ca="1">_xludf.ifna(IF(#REF!=Impostazioni!$C$6,I40*1,I40/INDEX(Impostazioni!$N$86:$O$105,MATCH(#REF!,Impostazioni!$N$86:$N$105,0),2)),"")</f>
        <v>#NAME?</v>
      </c>
      <c r="P40" s="14" t="e">
        <f t="array" aca="1" ref="P40" ca="1">_xludf.ifna(IF(#REF!=Impostazioni!$C$6,J40*1,J40/INDEX(Impostazioni!$N$86:$O$105,MATCH(#REF!,Impostazioni!$N$86:$N$105,0),2)),"")</f>
        <v>#NAME?</v>
      </c>
      <c r="Q40" s="14" t="e">
        <f t="array" aca="1" ref="Q40" ca="1">_xludf.ifna(IF(#REF!=Impostazioni!$C$6,K40*1,K40/INDEX(Impostazioni!$N$86:$O$105,MATCH(#REF!,Impostazioni!$N$86:$N$105,0),2)),"")</f>
        <v>#NAME?</v>
      </c>
      <c r="S40" t="str" cm="1">
        <f t="array" ref="S40">_xlfn.IFNA(TRANSPOSE(INDEX(Impostazioni!$R$14:$S$63,,MATCH($D40,Impostazioni!$R$13:$S$13,0))),"")&amp;""</f>
        <v/>
      </c>
    </row>
    <row r="41" spans="1:19" ht="13.2">
      <c r="A41" s="14" t="str">
        <f t="shared" si="0"/>
        <v/>
      </c>
      <c r="B41" s="15" t="str">
        <f t="shared" si="1"/>
        <v/>
      </c>
      <c r="C41" s="16" t="str">
        <f>IF('Tracciatore delle operazioni'!B41="","",'Tracciatore delle operazioni'!B41)</f>
        <v/>
      </c>
      <c r="D41" s="14" t="str">
        <f>IF('Tracciatore delle operazioni'!C41="","",'Tracciatore delle operazioni'!C41)</f>
        <v/>
      </c>
      <c r="E41" s="14" t="str">
        <f>IF('Tracciatore delle operazioni'!D41="","",'Tracciatore delle operazioni'!D41)</f>
        <v/>
      </c>
      <c r="F41" s="14" t="str">
        <f>IF('Tracciatore delle operazioni'!E41="","",'Tracciatore delle operazioni'!E41)</f>
        <v/>
      </c>
      <c r="G41" s="31" t="str">
        <f>IF('Tracciatore delle operazioni'!F41="","",'Tracciatore delle operazioni'!F41)</f>
        <v/>
      </c>
      <c r="H41" s="31" t="str">
        <f>IF('Tracciatore delle operazioni'!G41="","",'Tracciatore delle operazioni'!G41)</f>
        <v/>
      </c>
      <c r="I41" s="31" t="str">
        <f>IF('Tracciatore delle operazioni'!H41="","",'Tracciatore delle operazioni'!H41)</f>
        <v/>
      </c>
      <c r="J41" s="31" t="str">
        <f>IF('Tracciatore delle operazioni'!I41="","",'Tracciatore delle operazioni'!I41)</f>
        <v/>
      </c>
      <c r="K41" s="31" t="str">
        <f t="shared" si="2"/>
        <v/>
      </c>
      <c r="M41" s="14" t="e">
        <f t="array" aca="1" ref="M41" ca="1">_xludf.ifna(IF(#REF!=Impostazioni!$C$6,G41*1,G41/INDEX(Impostazioni!$N$86:$O$105,MATCH(#REF!,Impostazioni!$N$86:$N$105,0),2)),"")</f>
        <v>#NAME?</v>
      </c>
      <c r="N41" s="14" t="e">
        <f t="array" aca="1" ref="N41" ca="1">_xludf.ifna(IF(#REF!=Impostazioni!$C$6,H41*1,H41/INDEX(Impostazioni!$N$86:$O$105,MATCH(#REF!,Impostazioni!$N$86:$N$105,0),2)),"")</f>
        <v>#NAME?</v>
      </c>
      <c r="O41" s="14" t="e">
        <f t="array" aca="1" ref="O41" ca="1">_xludf.ifna(IF(#REF!=Impostazioni!$C$6,I41*1,I41/INDEX(Impostazioni!$N$86:$O$105,MATCH(#REF!,Impostazioni!$N$86:$N$105,0),2)),"")</f>
        <v>#NAME?</v>
      </c>
      <c r="P41" s="14" t="e">
        <f t="array" aca="1" ref="P41" ca="1">_xludf.ifna(IF(#REF!=Impostazioni!$C$6,J41*1,J41/INDEX(Impostazioni!$N$86:$O$105,MATCH(#REF!,Impostazioni!$N$86:$N$105,0),2)),"")</f>
        <v>#NAME?</v>
      </c>
      <c r="Q41" s="14" t="e">
        <f t="array" aca="1" ref="Q41" ca="1">_xludf.ifna(IF(#REF!=Impostazioni!$C$6,K41*1,K41/INDEX(Impostazioni!$N$86:$O$105,MATCH(#REF!,Impostazioni!$N$86:$N$105,0),2)),"")</f>
        <v>#NAME?</v>
      </c>
      <c r="S41" t="str" cm="1">
        <f t="array" ref="S41">_xlfn.IFNA(TRANSPOSE(INDEX(Impostazioni!$R$14:$S$63,,MATCH($D41,Impostazioni!$R$13:$S$13,0))),"")&amp;""</f>
        <v/>
      </c>
    </row>
    <row r="42" spans="1:19" ht="13.2">
      <c r="A42" s="14" t="str">
        <f t="shared" si="0"/>
        <v/>
      </c>
      <c r="B42" s="15" t="str">
        <f t="shared" si="1"/>
        <v/>
      </c>
      <c r="C42" s="16" t="str">
        <f>IF('Tracciatore delle operazioni'!B42="","",'Tracciatore delle operazioni'!B42)</f>
        <v/>
      </c>
      <c r="D42" s="14" t="str">
        <f>IF('Tracciatore delle operazioni'!C42="","",'Tracciatore delle operazioni'!C42)</f>
        <v/>
      </c>
      <c r="E42" s="14" t="str">
        <f>IF('Tracciatore delle operazioni'!D42="","",'Tracciatore delle operazioni'!D42)</f>
        <v/>
      </c>
      <c r="F42" s="14" t="str">
        <f>IF('Tracciatore delle operazioni'!E42="","",'Tracciatore delle operazioni'!E42)</f>
        <v/>
      </c>
      <c r="G42" s="31" t="str">
        <f>IF('Tracciatore delle operazioni'!F42="","",'Tracciatore delle operazioni'!F42)</f>
        <v/>
      </c>
      <c r="H42" s="31" t="str">
        <f>IF('Tracciatore delle operazioni'!G42="","",'Tracciatore delle operazioni'!G42)</f>
        <v/>
      </c>
      <c r="I42" s="31" t="str">
        <f>IF('Tracciatore delle operazioni'!H42="","",'Tracciatore delle operazioni'!H42)</f>
        <v/>
      </c>
      <c r="J42" s="31" t="str">
        <f>IF('Tracciatore delle operazioni'!I42="","",'Tracciatore delle operazioni'!I42)</f>
        <v/>
      </c>
      <c r="K42" s="31" t="str">
        <f t="shared" si="2"/>
        <v/>
      </c>
      <c r="M42" s="14" t="e">
        <f t="array" aca="1" ref="M42" ca="1">_xludf.ifna(IF(#REF!=Impostazioni!$C$6,G42*1,G42/INDEX(Impostazioni!$N$86:$O$105,MATCH(#REF!,Impostazioni!$N$86:$N$105,0),2)),"")</f>
        <v>#NAME?</v>
      </c>
      <c r="N42" s="14" t="e">
        <f t="array" aca="1" ref="N42" ca="1">_xludf.ifna(IF(#REF!=Impostazioni!$C$6,H42*1,H42/INDEX(Impostazioni!$N$86:$O$105,MATCH(#REF!,Impostazioni!$N$86:$N$105,0),2)),"")</f>
        <v>#NAME?</v>
      </c>
      <c r="O42" s="14" t="e">
        <f t="array" aca="1" ref="O42" ca="1">_xludf.ifna(IF(#REF!=Impostazioni!$C$6,I42*1,I42/INDEX(Impostazioni!$N$86:$O$105,MATCH(#REF!,Impostazioni!$N$86:$N$105,0),2)),"")</f>
        <v>#NAME?</v>
      </c>
      <c r="P42" s="14" t="e">
        <f t="array" aca="1" ref="P42" ca="1">_xludf.ifna(IF(#REF!=Impostazioni!$C$6,J42*1,J42/INDEX(Impostazioni!$N$86:$O$105,MATCH(#REF!,Impostazioni!$N$86:$N$105,0),2)),"")</f>
        <v>#NAME?</v>
      </c>
      <c r="Q42" s="14" t="e">
        <f t="array" aca="1" ref="Q42" ca="1">_xludf.ifna(IF(#REF!=Impostazioni!$C$6,K42*1,K42/INDEX(Impostazioni!$N$86:$O$105,MATCH(#REF!,Impostazioni!$N$86:$N$105,0),2)),"")</f>
        <v>#NAME?</v>
      </c>
      <c r="S42" t="str" cm="1">
        <f t="array" ref="S42">_xlfn.IFNA(TRANSPOSE(INDEX(Impostazioni!$R$14:$S$63,,MATCH($D42,Impostazioni!$R$13:$S$13,0))),"")&amp;""</f>
        <v/>
      </c>
    </row>
    <row r="43" spans="1:19" ht="13.2">
      <c r="A43" s="14" t="str">
        <f t="shared" si="0"/>
        <v/>
      </c>
      <c r="B43" s="15" t="str">
        <f t="shared" si="1"/>
        <v/>
      </c>
      <c r="C43" s="16" t="str">
        <f>IF('Tracciatore delle operazioni'!B43="","",'Tracciatore delle operazioni'!B43)</f>
        <v/>
      </c>
      <c r="D43" s="14" t="str">
        <f>IF('Tracciatore delle operazioni'!C43="","",'Tracciatore delle operazioni'!C43)</f>
        <v/>
      </c>
      <c r="E43" s="14" t="str">
        <f>IF('Tracciatore delle operazioni'!D43="","",'Tracciatore delle operazioni'!D43)</f>
        <v/>
      </c>
      <c r="F43" s="14" t="str">
        <f>IF('Tracciatore delle operazioni'!E43="","",'Tracciatore delle operazioni'!E43)</f>
        <v/>
      </c>
      <c r="G43" s="31" t="str">
        <f>IF('Tracciatore delle operazioni'!F43="","",'Tracciatore delle operazioni'!F43)</f>
        <v/>
      </c>
      <c r="H43" s="31" t="str">
        <f>IF('Tracciatore delle operazioni'!G43="","",'Tracciatore delle operazioni'!G43)</f>
        <v/>
      </c>
      <c r="I43" s="31" t="str">
        <f>IF('Tracciatore delle operazioni'!H43="","",'Tracciatore delle operazioni'!H43)</f>
        <v/>
      </c>
      <c r="J43" s="31" t="str">
        <f>IF('Tracciatore delle operazioni'!I43="","",'Tracciatore delle operazioni'!I43)</f>
        <v/>
      </c>
      <c r="K43" s="31" t="str">
        <f t="shared" si="2"/>
        <v/>
      </c>
      <c r="M43" s="14" t="e">
        <f t="array" aca="1" ref="M43" ca="1">_xludf.ifna(IF(#REF!=Impostazioni!$C$6,G43*1,G43/INDEX(Impostazioni!$N$86:$O$105,MATCH(#REF!,Impostazioni!$N$86:$N$105,0),2)),"")</f>
        <v>#NAME?</v>
      </c>
      <c r="N43" s="14" t="e">
        <f t="array" aca="1" ref="N43" ca="1">_xludf.ifna(IF(#REF!=Impostazioni!$C$6,H43*1,H43/INDEX(Impostazioni!$N$86:$O$105,MATCH(#REF!,Impostazioni!$N$86:$N$105,0),2)),"")</f>
        <v>#NAME?</v>
      </c>
      <c r="O43" s="14" t="e">
        <f t="array" aca="1" ref="O43" ca="1">_xludf.ifna(IF(#REF!=Impostazioni!$C$6,I43*1,I43/INDEX(Impostazioni!$N$86:$O$105,MATCH(#REF!,Impostazioni!$N$86:$N$105,0),2)),"")</f>
        <v>#NAME?</v>
      </c>
      <c r="P43" s="14" t="e">
        <f t="array" aca="1" ref="P43" ca="1">_xludf.ifna(IF(#REF!=Impostazioni!$C$6,J43*1,J43/INDEX(Impostazioni!$N$86:$O$105,MATCH(#REF!,Impostazioni!$N$86:$N$105,0),2)),"")</f>
        <v>#NAME?</v>
      </c>
      <c r="Q43" s="14" t="e">
        <f t="array" aca="1" ref="Q43" ca="1">_xludf.ifna(IF(#REF!=Impostazioni!$C$6,K43*1,K43/INDEX(Impostazioni!$N$86:$O$105,MATCH(#REF!,Impostazioni!$N$86:$N$105,0),2)),"")</f>
        <v>#NAME?</v>
      </c>
      <c r="S43" t="str" cm="1">
        <f t="array" ref="S43">_xlfn.IFNA(TRANSPOSE(INDEX(Impostazioni!$R$14:$S$63,,MATCH($D43,Impostazioni!$R$13:$S$13,0))),"")&amp;""</f>
        <v/>
      </c>
    </row>
    <row r="44" spans="1:19" ht="13.2">
      <c r="A44" s="14" t="str">
        <f t="shared" si="0"/>
        <v/>
      </c>
      <c r="B44" s="15" t="str">
        <f t="shared" si="1"/>
        <v/>
      </c>
      <c r="C44" s="16" t="str">
        <f>IF('Tracciatore delle operazioni'!B44="","",'Tracciatore delle operazioni'!B44)</f>
        <v/>
      </c>
      <c r="D44" s="14" t="str">
        <f>IF('Tracciatore delle operazioni'!C44="","",'Tracciatore delle operazioni'!C44)</f>
        <v/>
      </c>
      <c r="E44" s="14" t="str">
        <f>IF('Tracciatore delle operazioni'!D44="","",'Tracciatore delle operazioni'!D44)</f>
        <v/>
      </c>
      <c r="F44" s="14" t="str">
        <f>IF('Tracciatore delle operazioni'!E44="","",'Tracciatore delle operazioni'!E44)</f>
        <v/>
      </c>
      <c r="G44" s="31" t="str">
        <f>IF('Tracciatore delle operazioni'!F44="","",'Tracciatore delle operazioni'!F44)</f>
        <v/>
      </c>
      <c r="H44" s="31" t="str">
        <f>IF('Tracciatore delle operazioni'!G44="","",'Tracciatore delle operazioni'!G44)</f>
        <v/>
      </c>
      <c r="I44" s="31" t="str">
        <f>IF('Tracciatore delle operazioni'!H44="","",'Tracciatore delle operazioni'!H44)</f>
        <v/>
      </c>
      <c r="J44" s="31" t="str">
        <f>IF('Tracciatore delle operazioni'!I44="","",'Tracciatore delle operazioni'!I44)</f>
        <v/>
      </c>
      <c r="K44" s="31" t="str">
        <f t="shared" si="2"/>
        <v/>
      </c>
      <c r="M44" s="14" t="e">
        <f t="array" aca="1" ref="M44" ca="1">_xludf.ifna(IF(#REF!=Impostazioni!$C$6,G44*1,G44/INDEX(Impostazioni!$N$86:$O$105,MATCH(#REF!,Impostazioni!$N$86:$N$105,0),2)),"")</f>
        <v>#NAME?</v>
      </c>
      <c r="N44" s="14" t="e">
        <f t="array" aca="1" ref="N44" ca="1">_xludf.ifna(IF(#REF!=Impostazioni!$C$6,H44*1,H44/INDEX(Impostazioni!$N$86:$O$105,MATCH(#REF!,Impostazioni!$N$86:$N$105,0),2)),"")</f>
        <v>#NAME?</v>
      </c>
      <c r="O44" s="14" t="e">
        <f t="array" aca="1" ref="O44" ca="1">_xludf.ifna(IF(#REF!=Impostazioni!$C$6,I44*1,I44/INDEX(Impostazioni!$N$86:$O$105,MATCH(#REF!,Impostazioni!$N$86:$N$105,0),2)),"")</f>
        <v>#NAME?</v>
      </c>
      <c r="P44" s="14" t="e">
        <f t="array" aca="1" ref="P44" ca="1">_xludf.ifna(IF(#REF!=Impostazioni!$C$6,J44*1,J44/INDEX(Impostazioni!$N$86:$O$105,MATCH(#REF!,Impostazioni!$N$86:$N$105,0),2)),"")</f>
        <v>#NAME?</v>
      </c>
      <c r="Q44" s="14" t="e">
        <f t="array" aca="1" ref="Q44" ca="1">_xludf.ifna(IF(#REF!=Impostazioni!$C$6,K44*1,K44/INDEX(Impostazioni!$N$86:$O$105,MATCH(#REF!,Impostazioni!$N$86:$N$105,0),2)),"")</f>
        <v>#NAME?</v>
      </c>
      <c r="S44" t="str" cm="1">
        <f t="array" ref="S44">_xlfn.IFNA(TRANSPOSE(INDEX(Impostazioni!$R$14:$S$63,,MATCH($D44,Impostazioni!$R$13:$S$13,0))),"")&amp;""</f>
        <v/>
      </c>
    </row>
    <row r="45" spans="1:19" ht="13.2">
      <c r="A45" s="14" t="str">
        <f t="shared" si="0"/>
        <v/>
      </c>
      <c r="B45" s="15" t="str">
        <f t="shared" si="1"/>
        <v/>
      </c>
      <c r="C45" s="16" t="str">
        <f>IF('Tracciatore delle operazioni'!B45="","",'Tracciatore delle operazioni'!B45)</f>
        <v/>
      </c>
      <c r="D45" s="14" t="str">
        <f>IF('Tracciatore delle operazioni'!C45="","",'Tracciatore delle operazioni'!C45)</f>
        <v/>
      </c>
      <c r="E45" s="14" t="str">
        <f>IF('Tracciatore delle operazioni'!D45="","",'Tracciatore delle operazioni'!D45)</f>
        <v/>
      </c>
      <c r="F45" s="14" t="str">
        <f>IF('Tracciatore delle operazioni'!E45="","",'Tracciatore delle operazioni'!E45)</f>
        <v/>
      </c>
      <c r="G45" s="31" t="str">
        <f>IF('Tracciatore delle operazioni'!F45="","",'Tracciatore delle operazioni'!F45)</f>
        <v/>
      </c>
      <c r="H45" s="31" t="str">
        <f>IF('Tracciatore delle operazioni'!G45="","",'Tracciatore delle operazioni'!G45)</f>
        <v/>
      </c>
      <c r="I45" s="31" t="str">
        <f>IF('Tracciatore delle operazioni'!H45="","",'Tracciatore delle operazioni'!H45)</f>
        <v/>
      </c>
      <c r="J45" s="31" t="str">
        <f>IF('Tracciatore delle operazioni'!I45="","",'Tracciatore delle operazioni'!I45)</f>
        <v/>
      </c>
      <c r="K45" s="31" t="str">
        <f t="shared" si="2"/>
        <v/>
      </c>
      <c r="M45" s="14" t="e">
        <f t="array" aca="1" ref="M45" ca="1">_xludf.ifna(IF(#REF!=Impostazioni!$C$6,G45*1,G45/INDEX(Impostazioni!$N$86:$O$105,MATCH(#REF!,Impostazioni!$N$86:$N$105,0),2)),"")</f>
        <v>#NAME?</v>
      </c>
      <c r="N45" s="14" t="e">
        <f t="array" aca="1" ref="N45" ca="1">_xludf.ifna(IF(#REF!=Impostazioni!$C$6,H45*1,H45/INDEX(Impostazioni!$N$86:$O$105,MATCH(#REF!,Impostazioni!$N$86:$N$105,0),2)),"")</f>
        <v>#NAME?</v>
      </c>
      <c r="O45" s="14" t="e">
        <f t="array" aca="1" ref="O45" ca="1">_xludf.ifna(IF(#REF!=Impostazioni!$C$6,I45*1,I45/INDEX(Impostazioni!$N$86:$O$105,MATCH(#REF!,Impostazioni!$N$86:$N$105,0),2)),"")</f>
        <v>#NAME?</v>
      </c>
      <c r="P45" s="14" t="e">
        <f t="array" aca="1" ref="P45" ca="1">_xludf.ifna(IF(#REF!=Impostazioni!$C$6,J45*1,J45/INDEX(Impostazioni!$N$86:$O$105,MATCH(#REF!,Impostazioni!$N$86:$N$105,0),2)),"")</f>
        <v>#NAME?</v>
      </c>
      <c r="Q45" s="14" t="e">
        <f t="array" aca="1" ref="Q45" ca="1">_xludf.ifna(IF(#REF!=Impostazioni!$C$6,K45*1,K45/INDEX(Impostazioni!$N$86:$O$105,MATCH(#REF!,Impostazioni!$N$86:$N$105,0),2)),"")</f>
        <v>#NAME?</v>
      </c>
      <c r="S45" t="str" cm="1">
        <f t="array" ref="S45">_xlfn.IFNA(TRANSPOSE(INDEX(Impostazioni!$R$14:$S$63,,MATCH($D45,Impostazioni!$R$13:$S$13,0))),"")&amp;""</f>
        <v/>
      </c>
    </row>
    <row r="46" spans="1:19" ht="13.2">
      <c r="A46" s="14" t="str">
        <f t="shared" si="0"/>
        <v/>
      </c>
      <c r="B46" s="15" t="str">
        <f t="shared" si="1"/>
        <v/>
      </c>
      <c r="C46" s="16" t="str">
        <f>IF('Tracciatore delle operazioni'!B46="","",'Tracciatore delle operazioni'!B46)</f>
        <v/>
      </c>
      <c r="D46" s="14" t="str">
        <f>IF('Tracciatore delle operazioni'!C46="","",'Tracciatore delle operazioni'!C46)</f>
        <v/>
      </c>
      <c r="E46" s="14" t="str">
        <f>IF('Tracciatore delle operazioni'!D46="","",'Tracciatore delle operazioni'!D46)</f>
        <v/>
      </c>
      <c r="F46" s="14" t="str">
        <f>IF('Tracciatore delle operazioni'!E46="","",'Tracciatore delle operazioni'!E46)</f>
        <v/>
      </c>
      <c r="G46" s="31" t="str">
        <f>IF('Tracciatore delle operazioni'!F46="","",'Tracciatore delle operazioni'!F46)</f>
        <v/>
      </c>
      <c r="H46" s="31" t="str">
        <f>IF('Tracciatore delle operazioni'!G46="","",'Tracciatore delle operazioni'!G46)</f>
        <v/>
      </c>
      <c r="I46" s="31" t="str">
        <f>IF('Tracciatore delle operazioni'!H46="","",'Tracciatore delle operazioni'!H46)</f>
        <v/>
      </c>
      <c r="J46" s="31" t="str">
        <f>IF('Tracciatore delle operazioni'!I46="","",'Tracciatore delle operazioni'!I46)</f>
        <v/>
      </c>
      <c r="K46" s="31" t="str">
        <f t="shared" si="2"/>
        <v/>
      </c>
      <c r="M46" s="14" t="e">
        <f t="array" aca="1" ref="M46" ca="1">_xludf.ifna(IF(#REF!=Impostazioni!$C$6,G46*1,G46/INDEX(Impostazioni!$N$86:$O$105,MATCH(#REF!,Impostazioni!$N$86:$N$105,0),2)),"")</f>
        <v>#NAME?</v>
      </c>
      <c r="N46" s="14" t="e">
        <f t="array" aca="1" ref="N46" ca="1">_xludf.ifna(IF(#REF!=Impostazioni!$C$6,H46*1,H46/INDEX(Impostazioni!$N$86:$O$105,MATCH(#REF!,Impostazioni!$N$86:$N$105,0),2)),"")</f>
        <v>#NAME?</v>
      </c>
      <c r="O46" s="14" t="e">
        <f t="array" aca="1" ref="O46" ca="1">_xludf.ifna(IF(#REF!=Impostazioni!$C$6,I46*1,I46/INDEX(Impostazioni!$N$86:$O$105,MATCH(#REF!,Impostazioni!$N$86:$N$105,0),2)),"")</f>
        <v>#NAME?</v>
      </c>
      <c r="P46" s="14" t="e">
        <f t="array" aca="1" ref="P46" ca="1">_xludf.ifna(IF(#REF!=Impostazioni!$C$6,J46*1,J46/INDEX(Impostazioni!$N$86:$O$105,MATCH(#REF!,Impostazioni!$N$86:$N$105,0),2)),"")</f>
        <v>#NAME?</v>
      </c>
      <c r="Q46" s="14" t="e">
        <f t="array" aca="1" ref="Q46" ca="1">_xludf.ifna(IF(#REF!=Impostazioni!$C$6,K46*1,K46/INDEX(Impostazioni!$N$86:$O$105,MATCH(#REF!,Impostazioni!$N$86:$N$105,0),2)),"")</f>
        <v>#NAME?</v>
      </c>
      <c r="S46" t="str" cm="1">
        <f t="array" ref="S46">_xlfn.IFNA(TRANSPOSE(INDEX(Impostazioni!$R$14:$S$63,,MATCH($D46,Impostazioni!$R$13:$S$13,0))),"")&amp;""</f>
        <v/>
      </c>
    </row>
    <row r="47" spans="1:19" ht="13.2">
      <c r="A47" s="14" t="str">
        <f t="shared" si="0"/>
        <v/>
      </c>
      <c r="B47" s="15" t="str">
        <f t="shared" si="1"/>
        <v/>
      </c>
      <c r="C47" s="16" t="str">
        <f>IF('Tracciatore delle operazioni'!B47="","",'Tracciatore delle operazioni'!B47)</f>
        <v/>
      </c>
      <c r="D47" s="14" t="str">
        <f>IF('Tracciatore delle operazioni'!C47="","",'Tracciatore delle operazioni'!C47)</f>
        <v/>
      </c>
      <c r="E47" s="14" t="str">
        <f>IF('Tracciatore delle operazioni'!D47="","",'Tracciatore delle operazioni'!D47)</f>
        <v/>
      </c>
      <c r="F47" s="14" t="str">
        <f>IF('Tracciatore delle operazioni'!E47="","",'Tracciatore delle operazioni'!E47)</f>
        <v/>
      </c>
      <c r="G47" s="31" t="str">
        <f>IF('Tracciatore delle operazioni'!F47="","",'Tracciatore delle operazioni'!F47)</f>
        <v/>
      </c>
      <c r="H47" s="31" t="str">
        <f>IF('Tracciatore delle operazioni'!G47="","",'Tracciatore delle operazioni'!G47)</f>
        <v/>
      </c>
      <c r="I47" s="31" t="str">
        <f>IF('Tracciatore delle operazioni'!H47="","",'Tracciatore delle operazioni'!H47)</f>
        <v/>
      </c>
      <c r="J47" s="31" t="str">
        <f>IF('Tracciatore delle operazioni'!I47="","",'Tracciatore delle operazioni'!I47)</f>
        <v/>
      </c>
      <c r="K47" s="31" t="str">
        <f t="shared" si="2"/>
        <v/>
      </c>
      <c r="M47" s="14" t="e">
        <f t="array" aca="1" ref="M47" ca="1">_xludf.ifna(IF(#REF!=Impostazioni!$C$6,G47*1,G47/INDEX(Impostazioni!$N$86:$O$105,MATCH(#REF!,Impostazioni!$N$86:$N$105,0),2)),"")</f>
        <v>#NAME?</v>
      </c>
      <c r="N47" s="14" t="e">
        <f t="array" aca="1" ref="N47" ca="1">_xludf.ifna(IF(#REF!=Impostazioni!$C$6,H47*1,H47/INDEX(Impostazioni!$N$86:$O$105,MATCH(#REF!,Impostazioni!$N$86:$N$105,0),2)),"")</f>
        <v>#NAME?</v>
      </c>
      <c r="O47" s="14" t="e">
        <f t="array" aca="1" ref="O47" ca="1">_xludf.ifna(IF(#REF!=Impostazioni!$C$6,I47*1,I47/INDEX(Impostazioni!$N$86:$O$105,MATCH(#REF!,Impostazioni!$N$86:$N$105,0),2)),"")</f>
        <v>#NAME?</v>
      </c>
      <c r="P47" s="14" t="e">
        <f t="array" aca="1" ref="P47" ca="1">_xludf.ifna(IF(#REF!=Impostazioni!$C$6,J47*1,J47/INDEX(Impostazioni!$N$86:$O$105,MATCH(#REF!,Impostazioni!$N$86:$N$105,0),2)),"")</f>
        <v>#NAME?</v>
      </c>
      <c r="Q47" s="14" t="e">
        <f t="array" aca="1" ref="Q47" ca="1">_xludf.ifna(IF(#REF!=Impostazioni!$C$6,K47*1,K47/INDEX(Impostazioni!$N$86:$O$105,MATCH(#REF!,Impostazioni!$N$86:$N$105,0),2)),"")</f>
        <v>#NAME?</v>
      </c>
      <c r="S47" t="str" cm="1">
        <f t="array" ref="S47">_xlfn.IFNA(TRANSPOSE(INDEX(Impostazioni!$R$14:$S$63,,MATCH($D47,Impostazioni!$R$13:$S$13,0))),"")&amp;""</f>
        <v/>
      </c>
    </row>
    <row r="48" spans="1:19" ht="13.2">
      <c r="A48" s="14" t="str">
        <f t="shared" si="0"/>
        <v/>
      </c>
      <c r="B48" s="15" t="str">
        <f t="shared" si="1"/>
        <v/>
      </c>
      <c r="C48" s="16" t="str">
        <f>IF('Tracciatore delle operazioni'!B48="","",'Tracciatore delle operazioni'!B48)</f>
        <v/>
      </c>
      <c r="D48" s="14" t="str">
        <f>IF('Tracciatore delle operazioni'!C48="","",'Tracciatore delle operazioni'!C48)</f>
        <v/>
      </c>
      <c r="E48" s="14" t="str">
        <f>IF('Tracciatore delle operazioni'!D48="","",'Tracciatore delle operazioni'!D48)</f>
        <v/>
      </c>
      <c r="F48" s="14" t="str">
        <f>IF('Tracciatore delle operazioni'!E48="","",'Tracciatore delle operazioni'!E48)</f>
        <v/>
      </c>
      <c r="G48" s="31" t="str">
        <f>IF('Tracciatore delle operazioni'!F48="","",'Tracciatore delle operazioni'!F48)</f>
        <v/>
      </c>
      <c r="H48" s="31" t="str">
        <f>IF('Tracciatore delle operazioni'!G48="","",'Tracciatore delle operazioni'!G48)</f>
        <v/>
      </c>
      <c r="I48" s="31" t="str">
        <f>IF('Tracciatore delle operazioni'!H48="","",'Tracciatore delle operazioni'!H48)</f>
        <v/>
      </c>
      <c r="J48" s="31" t="str">
        <f>IF('Tracciatore delle operazioni'!I48="","",'Tracciatore delle operazioni'!I48)</f>
        <v/>
      </c>
      <c r="K48" s="31" t="str">
        <f t="shared" si="2"/>
        <v/>
      </c>
      <c r="M48" s="14" t="e">
        <f t="array" aca="1" ref="M48" ca="1">_xludf.ifna(IF(#REF!=Impostazioni!$C$6,G48*1,G48/INDEX(Impostazioni!$N$86:$O$105,MATCH(#REF!,Impostazioni!$N$86:$N$105,0),2)),"")</f>
        <v>#NAME?</v>
      </c>
      <c r="N48" s="14" t="e">
        <f t="array" aca="1" ref="N48" ca="1">_xludf.ifna(IF(#REF!=Impostazioni!$C$6,H48*1,H48/INDEX(Impostazioni!$N$86:$O$105,MATCH(#REF!,Impostazioni!$N$86:$N$105,0),2)),"")</f>
        <v>#NAME?</v>
      </c>
      <c r="O48" s="14" t="e">
        <f t="array" aca="1" ref="O48" ca="1">_xludf.ifna(IF(#REF!=Impostazioni!$C$6,I48*1,I48/INDEX(Impostazioni!$N$86:$O$105,MATCH(#REF!,Impostazioni!$N$86:$N$105,0),2)),"")</f>
        <v>#NAME?</v>
      </c>
      <c r="P48" s="14" t="e">
        <f t="array" aca="1" ref="P48" ca="1">_xludf.ifna(IF(#REF!=Impostazioni!$C$6,J48*1,J48/INDEX(Impostazioni!$N$86:$O$105,MATCH(#REF!,Impostazioni!$N$86:$N$105,0),2)),"")</f>
        <v>#NAME?</v>
      </c>
      <c r="Q48" s="14" t="e">
        <f t="array" aca="1" ref="Q48" ca="1">_xludf.ifna(IF(#REF!=Impostazioni!$C$6,K48*1,K48/INDEX(Impostazioni!$N$86:$O$105,MATCH(#REF!,Impostazioni!$N$86:$N$105,0),2)),"")</f>
        <v>#NAME?</v>
      </c>
      <c r="S48" t="str" cm="1">
        <f t="array" ref="S48">_xlfn.IFNA(TRANSPOSE(INDEX(Impostazioni!$R$14:$S$63,,MATCH($D48,Impostazioni!$R$13:$S$13,0))),"")&amp;""</f>
        <v/>
      </c>
    </row>
    <row r="49" spans="1:19" ht="13.2">
      <c r="A49" s="14" t="str">
        <f t="shared" si="0"/>
        <v/>
      </c>
      <c r="B49" s="15" t="str">
        <f t="shared" si="1"/>
        <v/>
      </c>
      <c r="C49" s="16" t="str">
        <f>IF('Tracciatore delle operazioni'!B49="","",'Tracciatore delle operazioni'!B49)</f>
        <v/>
      </c>
      <c r="D49" s="14" t="str">
        <f>IF('Tracciatore delle operazioni'!C49="","",'Tracciatore delle operazioni'!C49)</f>
        <v/>
      </c>
      <c r="E49" s="14" t="str">
        <f>IF('Tracciatore delle operazioni'!D49="","",'Tracciatore delle operazioni'!D49)</f>
        <v/>
      </c>
      <c r="F49" s="14" t="str">
        <f>IF('Tracciatore delle operazioni'!E49="","",'Tracciatore delle operazioni'!E49)</f>
        <v/>
      </c>
      <c r="G49" s="31" t="str">
        <f>IF('Tracciatore delle operazioni'!F49="","",'Tracciatore delle operazioni'!F49)</f>
        <v/>
      </c>
      <c r="H49" s="31" t="str">
        <f>IF('Tracciatore delle operazioni'!G49="","",'Tracciatore delle operazioni'!G49)</f>
        <v/>
      </c>
      <c r="I49" s="31" t="str">
        <f>IF('Tracciatore delle operazioni'!H49="","",'Tracciatore delle operazioni'!H49)</f>
        <v/>
      </c>
      <c r="J49" s="31" t="str">
        <f>IF('Tracciatore delle operazioni'!I49="","",'Tracciatore delle operazioni'!I49)</f>
        <v/>
      </c>
      <c r="K49" s="31" t="str">
        <f t="shared" si="2"/>
        <v/>
      </c>
      <c r="M49" s="14" t="e">
        <f t="array" aca="1" ref="M49" ca="1">_xludf.ifna(IF(#REF!=Impostazioni!$C$6,G49*1,G49/INDEX(Impostazioni!$N$86:$O$105,MATCH(#REF!,Impostazioni!$N$86:$N$105,0),2)),"")</f>
        <v>#NAME?</v>
      </c>
      <c r="N49" s="14" t="e">
        <f t="array" aca="1" ref="N49" ca="1">_xludf.ifna(IF(#REF!=Impostazioni!$C$6,H49*1,H49/INDEX(Impostazioni!$N$86:$O$105,MATCH(#REF!,Impostazioni!$N$86:$N$105,0),2)),"")</f>
        <v>#NAME?</v>
      </c>
      <c r="O49" s="14" t="e">
        <f t="array" aca="1" ref="O49" ca="1">_xludf.ifna(IF(#REF!=Impostazioni!$C$6,I49*1,I49/INDEX(Impostazioni!$N$86:$O$105,MATCH(#REF!,Impostazioni!$N$86:$N$105,0),2)),"")</f>
        <v>#NAME?</v>
      </c>
      <c r="P49" s="14" t="e">
        <f t="array" aca="1" ref="P49" ca="1">_xludf.ifna(IF(#REF!=Impostazioni!$C$6,J49*1,J49/INDEX(Impostazioni!$N$86:$O$105,MATCH(#REF!,Impostazioni!$N$86:$N$105,0),2)),"")</f>
        <v>#NAME?</v>
      </c>
      <c r="Q49" s="14" t="e">
        <f t="array" aca="1" ref="Q49" ca="1">_xludf.ifna(IF(#REF!=Impostazioni!$C$6,K49*1,K49/INDEX(Impostazioni!$N$86:$O$105,MATCH(#REF!,Impostazioni!$N$86:$N$105,0),2)),"")</f>
        <v>#NAME?</v>
      </c>
      <c r="S49" t="str" cm="1">
        <f t="array" ref="S49">_xlfn.IFNA(TRANSPOSE(INDEX(Impostazioni!$R$14:$S$63,,MATCH($D49,Impostazioni!$R$13:$S$13,0))),"")&amp;""</f>
        <v/>
      </c>
    </row>
    <row r="50" spans="1:19" ht="13.2">
      <c r="A50" s="14" t="str">
        <f t="shared" si="0"/>
        <v/>
      </c>
      <c r="B50" s="15" t="str">
        <f t="shared" si="1"/>
        <v/>
      </c>
      <c r="C50" s="16" t="str">
        <f>IF('Tracciatore delle operazioni'!B50="","",'Tracciatore delle operazioni'!B50)</f>
        <v/>
      </c>
      <c r="D50" s="14" t="str">
        <f>IF('Tracciatore delle operazioni'!C50="","",'Tracciatore delle operazioni'!C50)</f>
        <v/>
      </c>
      <c r="E50" s="14" t="str">
        <f>IF('Tracciatore delle operazioni'!D50="","",'Tracciatore delle operazioni'!D50)</f>
        <v/>
      </c>
      <c r="F50" s="14" t="str">
        <f>IF('Tracciatore delle operazioni'!E50="","",'Tracciatore delle operazioni'!E50)</f>
        <v/>
      </c>
      <c r="G50" s="31" t="str">
        <f>IF('Tracciatore delle operazioni'!F50="","",'Tracciatore delle operazioni'!F50)</f>
        <v/>
      </c>
      <c r="H50" s="31" t="str">
        <f>IF('Tracciatore delle operazioni'!G50="","",'Tracciatore delle operazioni'!G50)</f>
        <v/>
      </c>
      <c r="I50" s="31" t="str">
        <f>IF('Tracciatore delle operazioni'!H50="","",'Tracciatore delle operazioni'!H50)</f>
        <v/>
      </c>
      <c r="J50" s="31" t="str">
        <f>IF('Tracciatore delle operazioni'!I50="","",'Tracciatore delle operazioni'!I50)</f>
        <v/>
      </c>
      <c r="K50" s="31" t="str">
        <f t="shared" si="2"/>
        <v/>
      </c>
      <c r="M50" s="14" t="e">
        <f t="array" aca="1" ref="M50" ca="1">_xludf.ifna(IF(#REF!=Impostazioni!$C$6,G50*1,G50/INDEX(Impostazioni!$N$86:$O$105,MATCH(#REF!,Impostazioni!$N$86:$N$105,0),2)),"")</f>
        <v>#NAME?</v>
      </c>
      <c r="N50" s="14" t="e">
        <f t="array" aca="1" ref="N50" ca="1">_xludf.ifna(IF(#REF!=Impostazioni!$C$6,H50*1,H50/INDEX(Impostazioni!$N$86:$O$105,MATCH(#REF!,Impostazioni!$N$86:$N$105,0),2)),"")</f>
        <v>#NAME?</v>
      </c>
      <c r="O50" s="14" t="e">
        <f t="array" aca="1" ref="O50" ca="1">_xludf.ifna(IF(#REF!=Impostazioni!$C$6,I50*1,I50/INDEX(Impostazioni!$N$86:$O$105,MATCH(#REF!,Impostazioni!$N$86:$N$105,0),2)),"")</f>
        <v>#NAME?</v>
      </c>
      <c r="P50" s="14" t="e">
        <f t="array" aca="1" ref="P50" ca="1">_xludf.ifna(IF(#REF!=Impostazioni!$C$6,J50*1,J50/INDEX(Impostazioni!$N$86:$O$105,MATCH(#REF!,Impostazioni!$N$86:$N$105,0),2)),"")</f>
        <v>#NAME?</v>
      </c>
      <c r="Q50" s="14" t="e">
        <f t="array" aca="1" ref="Q50" ca="1">_xludf.ifna(IF(#REF!=Impostazioni!$C$6,K50*1,K50/INDEX(Impostazioni!$N$86:$O$105,MATCH(#REF!,Impostazioni!$N$86:$N$105,0),2)),"")</f>
        <v>#NAME?</v>
      </c>
      <c r="S50" t="str" cm="1">
        <f t="array" ref="S50">_xlfn.IFNA(TRANSPOSE(INDEX(Impostazioni!$R$14:$S$63,,MATCH($D50,Impostazioni!$R$13:$S$13,0))),"")&amp;""</f>
        <v/>
      </c>
    </row>
    <row r="51" spans="1:19" ht="13.2">
      <c r="A51" s="14" t="str">
        <f t="shared" si="0"/>
        <v/>
      </c>
      <c r="B51" s="15" t="str">
        <f t="shared" si="1"/>
        <v/>
      </c>
      <c r="C51" s="16" t="str">
        <f>IF('Tracciatore delle operazioni'!B51="","",'Tracciatore delle operazioni'!B51)</f>
        <v/>
      </c>
      <c r="D51" s="14" t="str">
        <f>IF('Tracciatore delle operazioni'!C51="","",'Tracciatore delle operazioni'!C51)</f>
        <v/>
      </c>
      <c r="E51" s="14" t="str">
        <f>IF('Tracciatore delle operazioni'!D51="","",'Tracciatore delle operazioni'!D51)</f>
        <v/>
      </c>
      <c r="F51" s="14" t="str">
        <f>IF('Tracciatore delle operazioni'!E51="","",'Tracciatore delle operazioni'!E51)</f>
        <v/>
      </c>
      <c r="G51" s="31" t="str">
        <f>IF('Tracciatore delle operazioni'!F51="","",'Tracciatore delle operazioni'!F51)</f>
        <v/>
      </c>
      <c r="H51" s="31" t="str">
        <f>IF('Tracciatore delle operazioni'!G51="","",'Tracciatore delle operazioni'!G51)</f>
        <v/>
      </c>
      <c r="I51" s="31" t="str">
        <f>IF('Tracciatore delle operazioni'!H51="","",'Tracciatore delle operazioni'!H51)</f>
        <v/>
      </c>
      <c r="J51" s="31" t="str">
        <f>IF('Tracciatore delle operazioni'!I51="","",'Tracciatore delle operazioni'!I51)</f>
        <v/>
      </c>
      <c r="K51" s="31" t="str">
        <f t="shared" si="2"/>
        <v/>
      </c>
      <c r="M51" s="14" t="e">
        <f t="array" aca="1" ref="M51" ca="1">_xludf.ifna(IF(#REF!=Impostazioni!$C$6,G51*1,G51/INDEX(Impostazioni!$N$86:$O$105,MATCH(#REF!,Impostazioni!$N$86:$N$105,0),2)),"")</f>
        <v>#NAME?</v>
      </c>
      <c r="N51" s="14" t="e">
        <f t="array" aca="1" ref="N51" ca="1">_xludf.ifna(IF(#REF!=Impostazioni!$C$6,H51*1,H51/INDEX(Impostazioni!$N$86:$O$105,MATCH(#REF!,Impostazioni!$N$86:$N$105,0),2)),"")</f>
        <v>#NAME?</v>
      </c>
      <c r="O51" s="14" t="e">
        <f t="array" aca="1" ref="O51" ca="1">_xludf.ifna(IF(#REF!=Impostazioni!$C$6,I51*1,I51/INDEX(Impostazioni!$N$86:$O$105,MATCH(#REF!,Impostazioni!$N$86:$N$105,0),2)),"")</f>
        <v>#NAME?</v>
      </c>
      <c r="P51" s="14" t="e">
        <f t="array" aca="1" ref="P51" ca="1">_xludf.ifna(IF(#REF!=Impostazioni!$C$6,J51*1,J51/INDEX(Impostazioni!$N$86:$O$105,MATCH(#REF!,Impostazioni!$N$86:$N$105,0),2)),"")</f>
        <v>#NAME?</v>
      </c>
      <c r="Q51" s="14" t="e">
        <f t="array" aca="1" ref="Q51" ca="1">_xludf.ifna(IF(#REF!=Impostazioni!$C$6,K51*1,K51/INDEX(Impostazioni!$N$86:$O$105,MATCH(#REF!,Impostazioni!$N$86:$N$105,0),2)),"")</f>
        <v>#NAME?</v>
      </c>
      <c r="S51" t="str" cm="1">
        <f t="array" ref="S51">_xlfn.IFNA(TRANSPOSE(INDEX(Impostazioni!$R$14:$S$63,,MATCH($D51,Impostazioni!$R$13:$S$13,0))),"")&amp;""</f>
        <v/>
      </c>
    </row>
    <row r="52" spans="1:19" ht="13.2">
      <c r="A52" s="14" t="str">
        <f t="shared" si="0"/>
        <v/>
      </c>
      <c r="B52" s="15" t="str">
        <f t="shared" si="1"/>
        <v/>
      </c>
      <c r="C52" s="16" t="str">
        <f>IF('Tracciatore delle operazioni'!B52="","",'Tracciatore delle operazioni'!B52)</f>
        <v/>
      </c>
      <c r="D52" s="14" t="str">
        <f>IF('Tracciatore delle operazioni'!C52="","",'Tracciatore delle operazioni'!C52)</f>
        <v/>
      </c>
      <c r="E52" s="14" t="str">
        <f>IF('Tracciatore delle operazioni'!D52="","",'Tracciatore delle operazioni'!D52)</f>
        <v/>
      </c>
      <c r="F52" s="14" t="str">
        <f>IF('Tracciatore delle operazioni'!E52="","",'Tracciatore delle operazioni'!E52)</f>
        <v/>
      </c>
      <c r="G52" s="31" t="str">
        <f>IF('Tracciatore delle operazioni'!F52="","",'Tracciatore delle operazioni'!F52)</f>
        <v/>
      </c>
      <c r="H52" s="31" t="str">
        <f>IF('Tracciatore delle operazioni'!G52="","",'Tracciatore delle operazioni'!G52)</f>
        <v/>
      </c>
      <c r="I52" s="31" t="str">
        <f>IF('Tracciatore delle operazioni'!H52="","",'Tracciatore delle operazioni'!H52)</f>
        <v/>
      </c>
      <c r="J52" s="31" t="str">
        <f>IF('Tracciatore delle operazioni'!I52="","",'Tracciatore delle operazioni'!I52)</f>
        <v/>
      </c>
      <c r="K52" s="31" t="str">
        <f t="shared" si="2"/>
        <v/>
      </c>
      <c r="M52" s="14" t="e">
        <f t="array" aca="1" ref="M52" ca="1">_xludf.ifna(IF(#REF!=Impostazioni!$C$6,G52*1,G52/INDEX(Impostazioni!$N$86:$O$105,MATCH(#REF!,Impostazioni!$N$86:$N$105,0),2)),"")</f>
        <v>#NAME?</v>
      </c>
      <c r="N52" s="14" t="e">
        <f t="array" aca="1" ref="N52" ca="1">_xludf.ifna(IF(#REF!=Impostazioni!$C$6,H52*1,H52/INDEX(Impostazioni!$N$86:$O$105,MATCH(#REF!,Impostazioni!$N$86:$N$105,0),2)),"")</f>
        <v>#NAME?</v>
      </c>
      <c r="O52" s="14" t="e">
        <f t="array" aca="1" ref="O52" ca="1">_xludf.ifna(IF(#REF!=Impostazioni!$C$6,I52*1,I52/INDEX(Impostazioni!$N$86:$O$105,MATCH(#REF!,Impostazioni!$N$86:$N$105,0),2)),"")</f>
        <v>#NAME?</v>
      </c>
      <c r="P52" s="14" t="e">
        <f t="array" aca="1" ref="P52" ca="1">_xludf.ifna(IF(#REF!=Impostazioni!$C$6,J52*1,J52/INDEX(Impostazioni!$N$86:$O$105,MATCH(#REF!,Impostazioni!$N$86:$N$105,0),2)),"")</f>
        <v>#NAME?</v>
      </c>
      <c r="Q52" s="14" t="e">
        <f t="array" aca="1" ref="Q52" ca="1">_xludf.ifna(IF(#REF!=Impostazioni!$C$6,K52*1,K52/INDEX(Impostazioni!$N$86:$O$105,MATCH(#REF!,Impostazioni!$N$86:$N$105,0),2)),"")</f>
        <v>#NAME?</v>
      </c>
      <c r="S52" t="str" cm="1">
        <f t="array" ref="S52">_xlfn.IFNA(TRANSPOSE(INDEX(Impostazioni!$R$14:$S$63,,MATCH($D52,Impostazioni!$R$13:$S$13,0))),"")&amp;""</f>
        <v/>
      </c>
    </row>
    <row r="53" spans="1:19" ht="13.2">
      <c r="A53" s="14" t="str">
        <f t="shared" si="0"/>
        <v/>
      </c>
      <c r="B53" s="15" t="str">
        <f t="shared" si="1"/>
        <v/>
      </c>
      <c r="C53" s="16" t="str">
        <f>IF('Tracciatore delle operazioni'!B53="","",'Tracciatore delle operazioni'!B53)</f>
        <v/>
      </c>
      <c r="D53" s="14" t="str">
        <f>IF('Tracciatore delle operazioni'!C53="","",'Tracciatore delle operazioni'!C53)</f>
        <v/>
      </c>
      <c r="E53" s="14" t="str">
        <f>IF('Tracciatore delle operazioni'!D53="","",'Tracciatore delle operazioni'!D53)</f>
        <v/>
      </c>
      <c r="F53" s="14" t="str">
        <f>IF('Tracciatore delle operazioni'!E53="","",'Tracciatore delle operazioni'!E53)</f>
        <v/>
      </c>
      <c r="G53" s="31" t="str">
        <f>IF('Tracciatore delle operazioni'!F53="","",'Tracciatore delle operazioni'!F53)</f>
        <v/>
      </c>
      <c r="H53" s="31" t="str">
        <f>IF('Tracciatore delle operazioni'!G53="","",'Tracciatore delle operazioni'!G53)</f>
        <v/>
      </c>
      <c r="I53" s="31" t="str">
        <f>IF('Tracciatore delle operazioni'!H53="","",'Tracciatore delle operazioni'!H53)</f>
        <v/>
      </c>
      <c r="J53" s="31" t="str">
        <f>IF('Tracciatore delle operazioni'!I53="","",'Tracciatore delle operazioni'!I53)</f>
        <v/>
      </c>
      <c r="K53" s="31" t="str">
        <f t="shared" si="2"/>
        <v/>
      </c>
      <c r="M53" s="14" t="e">
        <f t="array" aca="1" ref="M53" ca="1">_xludf.ifna(IF(#REF!=Impostazioni!$C$6,G53*1,G53/INDEX(Impostazioni!$N$86:$O$105,MATCH(#REF!,Impostazioni!$N$86:$N$105,0),2)),"")</f>
        <v>#NAME?</v>
      </c>
      <c r="N53" s="14" t="e">
        <f t="array" aca="1" ref="N53" ca="1">_xludf.ifna(IF(#REF!=Impostazioni!$C$6,H53*1,H53/INDEX(Impostazioni!$N$86:$O$105,MATCH(#REF!,Impostazioni!$N$86:$N$105,0),2)),"")</f>
        <v>#NAME?</v>
      </c>
      <c r="O53" s="14" t="e">
        <f t="array" aca="1" ref="O53" ca="1">_xludf.ifna(IF(#REF!=Impostazioni!$C$6,I53*1,I53/INDEX(Impostazioni!$N$86:$O$105,MATCH(#REF!,Impostazioni!$N$86:$N$105,0),2)),"")</f>
        <v>#NAME?</v>
      </c>
      <c r="P53" s="14" t="e">
        <f t="array" aca="1" ref="P53" ca="1">_xludf.ifna(IF(#REF!=Impostazioni!$C$6,J53*1,J53/INDEX(Impostazioni!$N$86:$O$105,MATCH(#REF!,Impostazioni!$N$86:$N$105,0),2)),"")</f>
        <v>#NAME?</v>
      </c>
      <c r="Q53" s="14" t="e">
        <f t="array" aca="1" ref="Q53" ca="1">_xludf.ifna(IF(#REF!=Impostazioni!$C$6,K53*1,K53/INDEX(Impostazioni!$N$86:$O$105,MATCH(#REF!,Impostazioni!$N$86:$N$105,0),2)),"")</f>
        <v>#NAME?</v>
      </c>
      <c r="S53" t="str" cm="1">
        <f t="array" ref="S53">_xlfn.IFNA(TRANSPOSE(INDEX(Impostazioni!$R$14:$S$63,,MATCH($D53,Impostazioni!$R$13:$S$13,0))),"")&amp;""</f>
        <v/>
      </c>
    </row>
    <row r="54" spans="1:19" ht="13.2">
      <c r="A54" s="14" t="str">
        <f t="shared" si="0"/>
        <v/>
      </c>
      <c r="B54" s="15" t="str">
        <f t="shared" si="1"/>
        <v/>
      </c>
      <c r="C54" s="16" t="str">
        <f>IF('Tracciatore delle operazioni'!B54="","",'Tracciatore delle operazioni'!B54)</f>
        <v/>
      </c>
      <c r="D54" s="14" t="str">
        <f>IF('Tracciatore delle operazioni'!C54="","",'Tracciatore delle operazioni'!C54)</f>
        <v/>
      </c>
      <c r="E54" s="14" t="str">
        <f>IF('Tracciatore delle operazioni'!D54="","",'Tracciatore delle operazioni'!D54)</f>
        <v/>
      </c>
      <c r="F54" s="14" t="str">
        <f>IF('Tracciatore delle operazioni'!E54="","",'Tracciatore delle operazioni'!E54)</f>
        <v/>
      </c>
      <c r="G54" s="31" t="str">
        <f>IF('Tracciatore delle operazioni'!F54="","",'Tracciatore delle operazioni'!F54)</f>
        <v/>
      </c>
      <c r="H54" s="31" t="str">
        <f>IF('Tracciatore delle operazioni'!G54="","",'Tracciatore delle operazioni'!G54)</f>
        <v/>
      </c>
      <c r="I54" s="31" t="str">
        <f>IF('Tracciatore delle operazioni'!H54="","",'Tracciatore delle operazioni'!H54)</f>
        <v/>
      </c>
      <c r="J54" s="31" t="str">
        <f>IF('Tracciatore delle operazioni'!I54="","",'Tracciatore delle operazioni'!I54)</f>
        <v/>
      </c>
      <c r="K54" s="31" t="str">
        <f t="shared" si="2"/>
        <v/>
      </c>
      <c r="M54" s="14" t="e">
        <f t="array" aca="1" ref="M54" ca="1">_xludf.ifna(IF(#REF!=Impostazioni!$C$6,G54*1,G54/INDEX(Impostazioni!$N$86:$O$105,MATCH(#REF!,Impostazioni!$N$86:$N$105,0),2)),"")</f>
        <v>#NAME?</v>
      </c>
      <c r="N54" s="14" t="e">
        <f t="array" aca="1" ref="N54" ca="1">_xludf.ifna(IF(#REF!=Impostazioni!$C$6,H54*1,H54/INDEX(Impostazioni!$N$86:$O$105,MATCH(#REF!,Impostazioni!$N$86:$N$105,0),2)),"")</f>
        <v>#NAME?</v>
      </c>
      <c r="O54" s="14" t="e">
        <f t="array" aca="1" ref="O54" ca="1">_xludf.ifna(IF(#REF!=Impostazioni!$C$6,I54*1,I54/INDEX(Impostazioni!$N$86:$O$105,MATCH(#REF!,Impostazioni!$N$86:$N$105,0),2)),"")</f>
        <v>#NAME?</v>
      </c>
      <c r="P54" s="14" t="e">
        <f t="array" aca="1" ref="P54" ca="1">_xludf.ifna(IF(#REF!=Impostazioni!$C$6,J54*1,J54/INDEX(Impostazioni!$N$86:$O$105,MATCH(#REF!,Impostazioni!$N$86:$N$105,0),2)),"")</f>
        <v>#NAME?</v>
      </c>
      <c r="Q54" s="14" t="e">
        <f t="array" aca="1" ref="Q54" ca="1">_xludf.ifna(IF(#REF!=Impostazioni!$C$6,K54*1,K54/INDEX(Impostazioni!$N$86:$O$105,MATCH(#REF!,Impostazioni!$N$86:$N$105,0),2)),"")</f>
        <v>#NAME?</v>
      </c>
      <c r="S54" t="str" cm="1">
        <f t="array" ref="S54">_xlfn.IFNA(TRANSPOSE(INDEX(Impostazioni!$R$14:$S$63,,MATCH($D54,Impostazioni!$R$13:$S$13,0))),"")&amp;""</f>
        <v/>
      </c>
    </row>
    <row r="55" spans="1:19" ht="13.2">
      <c r="A55" s="14" t="str">
        <f t="shared" si="0"/>
        <v/>
      </c>
      <c r="B55" s="15" t="str">
        <f t="shared" si="1"/>
        <v/>
      </c>
      <c r="C55" s="16" t="str">
        <f>IF('Tracciatore delle operazioni'!B55="","",'Tracciatore delle operazioni'!B55)</f>
        <v/>
      </c>
      <c r="D55" s="14" t="str">
        <f>IF('Tracciatore delle operazioni'!C55="","",'Tracciatore delle operazioni'!C55)</f>
        <v/>
      </c>
      <c r="E55" s="14" t="str">
        <f>IF('Tracciatore delle operazioni'!D55="","",'Tracciatore delle operazioni'!D55)</f>
        <v/>
      </c>
      <c r="F55" s="14" t="str">
        <f>IF('Tracciatore delle operazioni'!E55="","",'Tracciatore delle operazioni'!E55)</f>
        <v/>
      </c>
      <c r="G55" s="31" t="str">
        <f>IF('Tracciatore delle operazioni'!F55="","",'Tracciatore delle operazioni'!F55)</f>
        <v/>
      </c>
      <c r="H55" s="31" t="str">
        <f>IF('Tracciatore delle operazioni'!G55="","",'Tracciatore delle operazioni'!G55)</f>
        <v/>
      </c>
      <c r="I55" s="31" t="str">
        <f>IF('Tracciatore delle operazioni'!H55="","",'Tracciatore delle operazioni'!H55)</f>
        <v/>
      </c>
      <c r="J55" s="31" t="str">
        <f>IF('Tracciatore delle operazioni'!I55="","",'Tracciatore delle operazioni'!I55)</f>
        <v/>
      </c>
      <c r="K55" s="31" t="str">
        <f t="shared" si="2"/>
        <v/>
      </c>
      <c r="M55" s="14" t="e">
        <f t="array" aca="1" ref="M55" ca="1">_xludf.ifna(IF(#REF!=Impostazioni!$C$6,G55*1,G55/INDEX(Impostazioni!$N$86:$O$105,MATCH(#REF!,Impostazioni!$N$86:$N$105,0),2)),"")</f>
        <v>#NAME?</v>
      </c>
      <c r="N55" s="14" t="e">
        <f t="array" aca="1" ref="N55" ca="1">_xludf.ifna(IF(#REF!=Impostazioni!$C$6,H55*1,H55/INDEX(Impostazioni!$N$86:$O$105,MATCH(#REF!,Impostazioni!$N$86:$N$105,0),2)),"")</f>
        <v>#NAME?</v>
      </c>
      <c r="O55" s="14" t="e">
        <f t="array" aca="1" ref="O55" ca="1">_xludf.ifna(IF(#REF!=Impostazioni!$C$6,I55*1,I55/INDEX(Impostazioni!$N$86:$O$105,MATCH(#REF!,Impostazioni!$N$86:$N$105,0),2)),"")</f>
        <v>#NAME?</v>
      </c>
      <c r="P55" s="14" t="e">
        <f t="array" aca="1" ref="P55" ca="1">_xludf.ifna(IF(#REF!=Impostazioni!$C$6,J55*1,J55/INDEX(Impostazioni!$N$86:$O$105,MATCH(#REF!,Impostazioni!$N$86:$N$105,0),2)),"")</f>
        <v>#NAME?</v>
      </c>
      <c r="Q55" s="14" t="e">
        <f t="array" aca="1" ref="Q55" ca="1">_xludf.ifna(IF(#REF!=Impostazioni!$C$6,K55*1,K55/INDEX(Impostazioni!$N$86:$O$105,MATCH(#REF!,Impostazioni!$N$86:$N$105,0),2)),"")</f>
        <v>#NAME?</v>
      </c>
      <c r="S55" t="str" cm="1">
        <f t="array" ref="S55">_xlfn.IFNA(TRANSPOSE(INDEX(Impostazioni!$R$14:$S$63,,MATCH($D55,Impostazioni!$R$13:$S$13,0))),"")&amp;""</f>
        <v/>
      </c>
    </row>
    <row r="56" spans="1:19" ht="13.2">
      <c r="A56" s="14" t="str">
        <f t="shared" si="0"/>
        <v/>
      </c>
      <c r="B56" s="15" t="str">
        <f t="shared" si="1"/>
        <v/>
      </c>
      <c r="C56" s="16" t="str">
        <f>IF('Tracciatore delle operazioni'!B56="","",'Tracciatore delle operazioni'!B56)</f>
        <v/>
      </c>
      <c r="D56" s="14" t="str">
        <f>IF('Tracciatore delle operazioni'!C56="","",'Tracciatore delle operazioni'!C56)</f>
        <v/>
      </c>
      <c r="E56" s="14" t="str">
        <f>IF('Tracciatore delle operazioni'!D56="","",'Tracciatore delle operazioni'!D56)</f>
        <v/>
      </c>
      <c r="F56" s="14" t="str">
        <f>IF('Tracciatore delle operazioni'!E56="","",'Tracciatore delle operazioni'!E56)</f>
        <v/>
      </c>
      <c r="G56" s="31" t="str">
        <f>IF('Tracciatore delle operazioni'!F56="","",'Tracciatore delle operazioni'!F56)</f>
        <v/>
      </c>
      <c r="H56" s="31" t="str">
        <f>IF('Tracciatore delle operazioni'!G56="","",'Tracciatore delle operazioni'!G56)</f>
        <v/>
      </c>
      <c r="I56" s="31" t="str">
        <f>IF('Tracciatore delle operazioni'!H56="","",'Tracciatore delle operazioni'!H56)</f>
        <v/>
      </c>
      <c r="J56" s="31" t="str">
        <f>IF('Tracciatore delle operazioni'!I56="","",'Tracciatore delle operazioni'!I56)</f>
        <v/>
      </c>
      <c r="K56" s="31" t="str">
        <f t="shared" si="2"/>
        <v/>
      </c>
      <c r="M56" s="14" t="e">
        <f t="array" aca="1" ref="M56" ca="1">_xludf.ifna(IF(#REF!=Impostazioni!$C$6,G56*1,G56/INDEX(Impostazioni!$N$86:$O$105,MATCH(#REF!,Impostazioni!$N$86:$N$105,0),2)),"")</f>
        <v>#NAME?</v>
      </c>
      <c r="N56" s="14" t="e">
        <f t="array" aca="1" ref="N56" ca="1">_xludf.ifna(IF(#REF!=Impostazioni!$C$6,H56*1,H56/INDEX(Impostazioni!$N$86:$O$105,MATCH(#REF!,Impostazioni!$N$86:$N$105,0),2)),"")</f>
        <v>#NAME?</v>
      </c>
      <c r="O56" s="14" t="e">
        <f t="array" aca="1" ref="O56" ca="1">_xludf.ifna(IF(#REF!=Impostazioni!$C$6,I56*1,I56/INDEX(Impostazioni!$N$86:$O$105,MATCH(#REF!,Impostazioni!$N$86:$N$105,0),2)),"")</f>
        <v>#NAME?</v>
      </c>
      <c r="P56" s="14" t="e">
        <f t="array" aca="1" ref="P56" ca="1">_xludf.ifna(IF(#REF!=Impostazioni!$C$6,J56*1,J56/INDEX(Impostazioni!$N$86:$O$105,MATCH(#REF!,Impostazioni!$N$86:$N$105,0),2)),"")</f>
        <v>#NAME?</v>
      </c>
      <c r="Q56" s="14" t="e">
        <f t="array" aca="1" ref="Q56" ca="1">_xludf.ifna(IF(#REF!=Impostazioni!$C$6,K56*1,K56/INDEX(Impostazioni!$N$86:$O$105,MATCH(#REF!,Impostazioni!$N$86:$N$105,0),2)),"")</f>
        <v>#NAME?</v>
      </c>
      <c r="S56" t="str" cm="1">
        <f t="array" ref="S56">_xlfn.IFNA(TRANSPOSE(INDEX(Impostazioni!$R$14:$S$63,,MATCH($D56,Impostazioni!$R$13:$S$13,0))),"")&amp;""</f>
        <v/>
      </c>
    </row>
    <row r="57" spans="1:19" ht="13.2">
      <c r="A57" s="14" t="str">
        <f t="shared" si="0"/>
        <v/>
      </c>
      <c r="B57" s="15" t="str">
        <f t="shared" si="1"/>
        <v/>
      </c>
      <c r="C57" s="16" t="str">
        <f>IF('Tracciatore delle operazioni'!B57="","",'Tracciatore delle operazioni'!B57)</f>
        <v/>
      </c>
      <c r="D57" s="14" t="str">
        <f>IF('Tracciatore delle operazioni'!C57="","",'Tracciatore delle operazioni'!C57)</f>
        <v/>
      </c>
      <c r="E57" s="14" t="str">
        <f>IF('Tracciatore delle operazioni'!D57="","",'Tracciatore delle operazioni'!D57)</f>
        <v/>
      </c>
      <c r="F57" s="14" t="str">
        <f>IF('Tracciatore delle operazioni'!E57="","",'Tracciatore delle operazioni'!E57)</f>
        <v/>
      </c>
      <c r="G57" s="31" t="str">
        <f>IF('Tracciatore delle operazioni'!F57="","",'Tracciatore delle operazioni'!F57)</f>
        <v/>
      </c>
      <c r="H57" s="31" t="str">
        <f>IF('Tracciatore delle operazioni'!G57="","",'Tracciatore delle operazioni'!G57)</f>
        <v/>
      </c>
      <c r="I57" s="31" t="str">
        <f>IF('Tracciatore delle operazioni'!H57="","",'Tracciatore delle operazioni'!H57)</f>
        <v/>
      </c>
      <c r="J57" s="31" t="str">
        <f>IF('Tracciatore delle operazioni'!I57="","",'Tracciatore delle operazioni'!I57)</f>
        <v/>
      </c>
      <c r="K57" s="31" t="str">
        <f t="shared" si="2"/>
        <v/>
      </c>
      <c r="M57" s="14" t="e">
        <f t="array" aca="1" ref="M57" ca="1">_xludf.ifna(IF(#REF!=Impostazioni!$C$6,G57*1,G57/INDEX(Impostazioni!$N$86:$O$105,MATCH(#REF!,Impostazioni!$N$86:$N$105,0),2)),"")</f>
        <v>#NAME?</v>
      </c>
      <c r="N57" s="14" t="e">
        <f t="array" aca="1" ref="N57" ca="1">_xludf.ifna(IF(#REF!=Impostazioni!$C$6,H57*1,H57/INDEX(Impostazioni!$N$86:$O$105,MATCH(#REF!,Impostazioni!$N$86:$N$105,0),2)),"")</f>
        <v>#NAME?</v>
      </c>
      <c r="O57" s="14" t="e">
        <f t="array" aca="1" ref="O57" ca="1">_xludf.ifna(IF(#REF!=Impostazioni!$C$6,I57*1,I57/INDEX(Impostazioni!$N$86:$O$105,MATCH(#REF!,Impostazioni!$N$86:$N$105,0),2)),"")</f>
        <v>#NAME?</v>
      </c>
      <c r="P57" s="14" t="e">
        <f t="array" aca="1" ref="P57" ca="1">_xludf.ifna(IF(#REF!=Impostazioni!$C$6,J57*1,J57/INDEX(Impostazioni!$N$86:$O$105,MATCH(#REF!,Impostazioni!$N$86:$N$105,0),2)),"")</f>
        <v>#NAME?</v>
      </c>
      <c r="Q57" s="14" t="e">
        <f t="array" aca="1" ref="Q57" ca="1">_xludf.ifna(IF(#REF!=Impostazioni!$C$6,K57*1,K57/INDEX(Impostazioni!$N$86:$O$105,MATCH(#REF!,Impostazioni!$N$86:$N$105,0),2)),"")</f>
        <v>#NAME?</v>
      </c>
      <c r="S57" t="str" cm="1">
        <f t="array" ref="S57">_xlfn.IFNA(TRANSPOSE(INDEX(Impostazioni!$R$14:$S$63,,MATCH($D57,Impostazioni!$R$13:$S$13,0))),"")&amp;""</f>
        <v/>
      </c>
    </row>
    <row r="58" spans="1:19" ht="13.2">
      <c r="A58" s="14" t="str">
        <f t="shared" si="0"/>
        <v/>
      </c>
      <c r="B58" s="15" t="str">
        <f t="shared" si="1"/>
        <v/>
      </c>
      <c r="C58" s="16" t="str">
        <f>IF('Tracciatore delle operazioni'!B58="","",'Tracciatore delle operazioni'!B58)</f>
        <v/>
      </c>
      <c r="D58" s="14" t="str">
        <f>IF('Tracciatore delle operazioni'!C58="","",'Tracciatore delle operazioni'!C58)</f>
        <v/>
      </c>
      <c r="E58" s="14" t="str">
        <f>IF('Tracciatore delle operazioni'!D58="","",'Tracciatore delle operazioni'!D58)</f>
        <v/>
      </c>
      <c r="F58" s="14" t="str">
        <f>IF('Tracciatore delle operazioni'!E58="","",'Tracciatore delle operazioni'!E58)</f>
        <v/>
      </c>
      <c r="G58" s="31" t="str">
        <f>IF('Tracciatore delle operazioni'!F58="","",'Tracciatore delle operazioni'!F58)</f>
        <v/>
      </c>
      <c r="H58" s="31" t="str">
        <f>IF('Tracciatore delle operazioni'!G58="","",'Tracciatore delle operazioni'!G58)</f>
        <v/>
      </c>
      <c r="I58" s="31" t="str">
        <f>IF('Tracciatore delle operazioni'!H58="","",'Tracciatore delle operazioni'!H58)</f>
        <v/>
      </c>
      <c r="J58" s="31" t="str">
        <f>IF('Tracciatore delle operazioni'!I58="","",'Tracciatore delle operazioni'!I58)</f>
        <v/>
      </c>
      <c r="K58" s="31" t="str">
        <f t="shared" si="2"/>
        <v/>
      </c>
      <c r="M58" s="14" t="e">
        <f t="array" aca="1" ref="M58" ca="1">_xludf.ifna(IF(#REF!=Impostazioni!$C$6,G58*1,G58/INDEX(Impostazioni!$N$86:$O$105,MATCH(#REF!,Impostazioni!$N$86:$N$105,0),2)),"")</f>
        <v>#NAME?</v>
      </c>
      <c r="N58" s="14" t="e">
        <f t="array" aca="1" ref="N58" ca="1">_xludf.ifna(IF(#REF!=Impostazioni!$C$6,H58*1,H58/INDEX(Impostazioni!$N$86:$O$105,MATCH(#REF!,Impostazioni!$N$86:$N$105,0),2)),"")</f>
        <v>#NAME?</v>
      </c>
      <c r="O58" s="14" t="e">
        <f t="array" aca="1" ref="O58" ca="1">_xludf.ifna(IF(#REF!=Impostazioni!$C$6,I58*1,I58/INDEX(Impostazioni!$N$86:$O$105,MATCH(#REF!,Impostazioni!$N$86:$N$105,0),2)),"")</f>
        <v>#NAME?</v>
      </c>
      <c r="P58" s="14" t="e">
        <f t="array" aca="1" ref="P58" ca="1">_xludf.ifna(IF(#REF!=Impostazioni!$C$6,J58*1,J58/INDEX(Impostazioni!$N$86:$O$105,MATCH(#REF!,Impostazioni!$N$86:$N$105,0),2)),"")</f>
        <v>#NAME?</v>
      </c>
      <c r="Q58" s="14" t="e">
        <f t="array" aca="1" ref="Q58" ca="1">_xludf.ifna(IF(#REF!=Impostazioni!$C$6,K58*1,K58/INDEX(Impostazioni!$N$86:$O$105,MATCH(#REF!,Impostazioni!$N$86:$N$105,0),2)),"")</f>
        <v>#NAME?</v>
      </c>
      <c r="S58" t="str" cm="1">
        <f t="array" ref="S58">_xlfn.IFNA(TRANSPOSE(INDEX(Impostazioni!$R$14:$S$63,,MATCH($D58,Impostazioni!$R$13:$S$13,0))),"")&amp;""</f>
        <v/>
      </c>
    </row>
    <row r="59" spans="1:19" ht="13.2">
      <c r="A59" s="14" t="str">
        <f t="shared" si="0"/>
        <v/>
      </c>
      <c r="B59" s="15" t="str">
        <f t="shared" si="1"/>
        <v/>
      </c>
      <c r="C59" s="16" t="str">
        <f>IF('Tracciatore delle operazioni'!B59="","",'Tracciatore delle operazioni'!B59)</f>
        <v/>
      </c>
      <c r="D59" s="14" t="str">
        <f>IF('Tracciatore delle operazioni'!C59="","",'Tracciatore delle operazioni'!C59)</f>
        <v/>
      </c>
      <c r="E59" s="14" t="str">
        <f>IF('Tracciatore delle operazioni'!D59="","",'Tracciatore delle operazioni'!D59)</f>
        <v/>
      </c>
      <c r="F59" s="14" t="str">
        <f>IF('Tracciatore delle operazioni'!E59="","",'Tracciatore delle operazioni'!E59)</f>
        <v/>
      </c>
      <c r="G59" s="31" t="str">
        <f>IF('Tracciatore delle operazioni'!F59="","",'Tracciatore delle operazioni'!F59)</f>
        <v/>
      </c>
      <c r="H59" s="31" t="str">
        <f>IF('Tracciatore delle operazioni'!G59="","",'Tracciatore delle operazioni'!G59)</f>
        <v/>
      </c>
      <c r="I59" s="31" t="str">
        <f>IF('Tracciatore delle operazioni'!H59="","",'Tracciatore delle operazioni'!H59)</f>
        <v/>
      </c>
      <c r="J59" s="31" t="str">
        <f>IF('Tracciatore delle operazioni'!I59="","",'Tracciatore delle operazioni'!I59)</f>
        <v/>
      </c>
      <c r="K59" s="31" t="str">
        <f t="shared" si="2"/>
        <v/>
      </c>
      <c r="M59" s="14" t="e">
        <f t="array" aca="1" ref="M59" ca="1">_xludf.ifna(IF(#REF!=Impostazioni!$C$6,G59*1,G59/INDEX(Impostazioni!$N$86:$O$105,MATCH(#REF!,Impostazioni!$N$86:$N$105,0),2)),"")</f>
        <v>#NAME?</v>
      </c>
      <c r="N59" s="14" t="e">
        <f t="array" aca="1" ref="N59" ca="1">_xludf.ifna(IF(#REF!=Impostazioni!$C$6,H59*1,H59/INDEX(Impostazioni!$N$86:$O$105,MATCH(#REF!,Impostazioni!$N$86:$N$105,0),2)),"")</f>
        <v>#NAME?</v>
      </c>
      <c r="O59" s="14" t="e">
        <f t="array" aca="1" ref="O59" ca="1">_xludf.ifna(IF(#REF!=Impostazioni!$C$6,I59*1,I59/INDEX(Impostazioni!$N$86:$O$105,MATCH(#REF!,Impostazioni!$N$86:$N$105,0),2)),"")</f>
        <v>#NAME?</v>
      </c>
      <c r="P59" s="14" t="e">
        <f t="array" aca="1" ref="P59" ca="1">_xludf.ifna(IF(#REF!=Impostazioni!$C$6,J59*1,J59/INDEX(Impostazioni!$N$86:$O$105,MATCH(#REF!,Impostazioni!$N$86:$N$105,0),2)),"")</f>
        <v>#NAME?</v>
      </c>
      <c r="Q59" s="14" t="e">
        <f t="array" aca="1" ref="Q59" ca="1">_xludf.ifna(IF(#REF!=Impostazioni!$C$6,K59*1,K59/INDEX(Impostazioni!$N$86:$O$105,MATCH(#REF!,Impostazioni!$N$86:$N$105,0),2)),"")</f>
        <v>#NAME?</v>
      </c>
      <c r="S59" t="str" cm="1">
        <f t="array" ref="S59">_xlfn.IFNA(TRANSPOSE(INDEX(Impostazioni!$R$14:$S$63,,MATCH($D59,Impostazioni!$R$13:$S$13,0))),"")&amp;""</f>
        <v/>
      </c>
    </row>
    <row r="60" spans="1:19" ht="13.2">
      <c r="A60" s="14" t="str">
        <f t="shared" si="0"/>
        <v/>
      </c>
      <c r="B60" s="14" t="str">
        <f t="shared" si="1"/>
        <v/>
      </c>
      <c r="C60" s="14" t="str">
        <f>IF('Tracciatore delle operazioni'!B60="","",'Tracciatore delle operazioni'!B60)</f>
        <v/>
      </c>
      <c r="D60" s="14" t="str">
        <f>IF('Tracciatore delle operazioni'!C60="","",'Tracciatore delle operazioni'!C60)</f>
        <v/>
      </c>
      <c r="E60" s="14" t="str">
        <f>IF('Tracciatore delle operazioni'!D60="","",'Tracciatore delle operazioni'!D60)</f>
        <v/>
      </c>
      <c r="F60" s="14" t="str">
        <f>IF('Tracciatore delle operazioni'!E60="","",'Tracciatore delle operazioni'!E60)</f>
        <v/>
      </c>
      <c r="G60" s="31" t="str">
        <f>IF('Tracciatore delle operazioni'!F60="","",'Tracciatore delle operazioni'!F60)</f>
        <v/>
      </c>
      <c r="H60" s="31" t="str">
        <f>IF('Tracciatore delle operazioni'!G60="","",'Tracciatore delle operazioni'!G60)</f>
        <v/>
      </c>
      <c r="I60" s="31" t="str">
        <f>IF('Tracciatore delle operazioni'!H60="","",'Tracciatore delle operazioni'!H60)</f>
        <v/>
      </c>
      <c r="J60" s="31" t="str">
        <f>IF('Tracciatore delle operazioni'!I60="","",'Tracciatore delle operazioni'!I60)</f>
        <v/>
      </c>
      <c r="K60" s="14" t="str">
        <f t="shared" si="2"/>
        <v/>
      </c>
      <c r="M60" s="14" t="e">
        <f t="array" aca="1" ref="M60" ca="1">_xludf.ifna(IF(#REF!=Impostazioni!$C$6,G60*1,G60/INDEX(Impostazioni!$N$86:$O$105,MATCH(#REF!,Impostazioni!$N$86:$N$105,0),2)),"")</f>
        <v>#NAME?</v>
      </c>
      <c r="N60" s="14" t="e">
        <f t="array" aca="1" ref="N60" ca="1">_xludf.ifna(IF(#REF!=Impostazioni!$C$6,H60*1,H60/INDEX(Impostazioni!$N$86:$O$105,MATCH(#REF!,Impostazioni!$N$86:$N$105,0),2)),"")</f>
        <v>#NAME?</v>
      </c>
      <c r="O60" s="14" t="e">
        <f t="array" aca="1" ref="O60" ca="1">_xludf.ifna(IF(#REF!=Impostazioni!$C$6,I60*1,I60/INDEX(Impostazioni!$N$86:$O$105,MATCH(#REF!,Impostazioni!$N$86:$N$105,0),2)),"")</f>
        <v>#NAME?</v>
      </c>
      <c r="P60" s="14" t="e">
        <f t="array" aca="1" ref="P60" ca="1">_xludf.ifna(IF(#REF!=Impostazioni!$C$6,J60*1,J60/INDEX(Impostazioni!$N$86:$O$105,MATCH(#REF!,Impostazioni!$N$86:$N$105,0),2)),"")</f>
        <v>#NAME?</v>
      </c>
      <c r="Q60" s="14" t="e">
        <f t="array" aca="1" ref="Q60" ca="1">_xludf.ifna(IF(#REF!=Impostazioni!$C$6,K60*1,K60/INDEX(Impostazioni!$N$86:$O$105,MATCH(#REF!,Impostazioni!$N$86:$N$105,0),2)),"")</f>
        <v>#NAME?</v>
      </c>
      <c r="S60" t="str" cm="1">
        <f t="array" ref="S60">_xlfn.IFNA(TRANSPOSE(INDEX(Impostazioni!$R$14:$S$63,,MATCH($D60,Impostazioni!$R$13:$S$13,0))),"")&amp;""</f>
        <v/>
      </c>
    </row>
    <row r="61" spans="1:19" ht="13.2">
      <c r="A61" s="14" t="str">
        <f t="shared" si="0"/>
        <v/>
      </c>
      <c r="B61" s="14" t="str">
        <f t="shared" si="1"/>
        <v/>
      </c>
      <c r="C61" s="14" t="str">
        <f>IF('Tracciatore delle operazioni'!B61="","",'Tracciatore delle operazioni'!B61)</f>
        <v/>
      </c>
      <c r="D61" s="14" t="str">
        <f>IF('Tracciatore delle operazioni'!C61="","",'Tracciatore delle operazioni'!C61)</f>
        <v/>
      </c>
      <c r="E61" s="14" t="str">
        <f>IF('Tracciatore delle operazioni'!D61="","",'Tracciatore delle operazioni'!D61)</f>
        <v/>
      </c>
      <c r="F61" s="14" t="str">
        <f>IF('Tracciatore delle operazioni'!E61="","",'Tracciatore delle operazioni'!E61)</f>
        <v/>
      </c>
      <c r="G61" s="31" t="str">
        <f>IF('Tracciatore delle operazioni'!F61="","",'Tracciatore delle operazioni'!F61)</f>
        <v/>
      </c>
      <c r="H61" s="31" t="str">
        <f>IF('Tracciatore delle operazioni'!G61="","",'Tracciatore delle operazioni'!G61)</f>
        <v/>
      </c>
      <c r="I61" s="31" t="str">
        <f>IF('Tracciatore delle operazioni'!H61="","",'Tracciatore delle operazioni'!H61)</f>
        <v/>
      </c>
      <c r="J61" s="31" t="str">
        <f>IF('Tracciatore delle operazioni'!I61="","",'Tracciatore delle operazioni'!I61)</f>
        <v/>
      </c>
      <c r="K61" s="14" t="str">
        <f t="shared" si="2"/>
        <v/>
      </c>
      <c r="M61" s="14" t="e">
        <f t="array" aca="1" ref="M61" ca="1">_xludf.ifna(IF(#REF!=Impostazioni!$C$6,G61*1,G61/INDEX(Impostazioni!$N$86:$O$105,MATCH(#REF!,Impostazioni!$N$86:$N$105,0),2)),"")</f>
        <v>#NAME?</v>
      </c>
      <c r="N61" s="14" t="e">
        <f t="array" aca="1" ref="N61" ca="1">_xludf.ifna(IF(#REF!=Impostazioni!$C$6,H61*1,H61/INDEX(Impostazioni!$N$86:$O$105,MATCH(#REF!,Impostazioni!$N$86:$N$105,0),2)),"")</f>
        <v>#NAME?</v>
      </c>
      <c r="O61" s="14" t="e">
        <f t="array" aca="1" ref="O61" ca="1">_xludf.ifna(IF(#REF!=Impostazioni!$C$6,I61*1,I61/INDEX(Impostazioni!$N$86:$O$105,MATCH(#REF!,Impostazioni!$N$86:$N$105,0),2)),"")</f>
        <v>#NAME?</v>
      </c>
      <c r="P61" s="14" t="e">
        <f t="array" aca="1" ref="P61" ca="1">_xludf.ifna(IF(#REF!=Impostazioni!$C$6,J61*1,J61/INDEX(Impostazioni!$N$86:$O$105,MATCH(#REF!,Impostazioni!$N$86:$N$105,0),2)),"")</f>
        <v>#NAME?</v>
      </c>
      <c r="Q61" s="14" t="e">
        <f t="array" aca="1" ref="Q61" ca="1">_xludf.ifna(IF(#REF!=Impostazioni!$C$6,K61*1,K61/INDEX(Impostazioni!$N$86:$O$105,MATCH(#REF!,Impostazioni!$N$86:$N$105,0),2)),"")</f>
        <v>#NAME?</v>
      </c>
      <c r="S61" t="str" cm="1">
        <f t="array" ref="S61">_xlfn.IFNA(TRANSPOSE(INDEX(Impostazioni!$R$14:$S$63,,MATCH($D61,Impostazioni!$R$13:$S$13,0))),"")&amp;""</f>
        <v/>
      </c>
    </row>
    <row r="62" spans="1:19" ht="13.2">
      <c r="A62" s="14" t="str">
        <f t="shared" si="0"/>
        <v/>
      </c>
      <c r="B62" s="14" t="str">
        <f t="shared" si="1"/>
        <v/>
      </c>
      <c r="C62" s="14" t="str">
        <f>IF('Tracciatore delle operazioni'!B62="","",'Tracciatore delle operazioni'!B62)</f>
        <v/>
      </c>
      <c r="D62" s="14" t="str">
        <f>IF('Tracciatore delle operazioni'!C62="","",'Tracciatore delle operazioni'!C62)</f>
        <v/>
      </c>
      <c r="E62" s="14" t="str">
        <f>IF('Tracciatore delle operazioni'!D62="","",'Tracciatore delle operazioni'!D62)</f>
        <v/>
      </c>
      <c r="F62" s="14" t="str">
        <f>IF('Tracciatore delle operazioni'!E62="","",'Tracciatore delle operazioni'!E62)</f>
        <v/>
      </c>
      <c r="G62" s="31" t="str">
        <f>IF('Tracciatore delle operazioni'!F62="","",'Tracciatore delle operazioni'!F62)</f>
        <v/>
      </c>
      <c r="H62" s="31" t="str">
        <f>IF('Tracciatore delle operazioni'!G62="","",'Tracciatore delle operazioni'!G62)</f>
        <v/>
      </c>
      <c r="I62" s="31" t="str">
        <f>IF('Tracciatore delle operazioni'!H62="","",'Tracciatore delle operazioni'!H62)</f>
        <v/>
      </c>
      <c r="J62" s="31" t="str">
        <f>IF('Tracciatore delle operazioni'!I62="","",'Tracciatore delle operazioni'!I62)</f>
        <v/>
      </c>
      <c r="K62" s="14" t="str">
        <f t="shared" si="2"/>
        <v/>
      </c>
      <c r="M62" s="14" t="e">
        <f t="array" aca="1" ref="M62" ca="1">_xludf.ifna(IF(#REF!=Impostazioni!$C$6,G62*1,G62/INDEX(Impostazioni!$N$86:$O$105,MATCH(#REF!,Impostazioni!$N$86:$N$105,0),2)),"")</f>
        <v>#NAME?</v>
      </c>
      <c r="N62" s="14" t="e">
        <f t="array" aca="1" ref="N62" ca="1">_xludf.ifna(IF(#REF!=Impostazioni!$C$6,H62*1,H62/INDEX(Impostazioni!$N$86:$O$105,MATCH(#REF!,Impostazioni!$N$86:$N$105,0),2)),"")</f>
        <v>#NAME?</v>
      </c>
      <c r="O62" s="14" t="e">
        <f t="array" aca="1" ref="O62" ca="1">_xludf.ifna(IF(#REF!=Impostazioni!$C$6,I62*1,I62/INDEX(Impostazioni!$N$86:$O$105,MATCH(#REF!,Impostazioni!$N$86:$N$105,0),2)),"")</f>
        <v>#NAME?</v>
      </c>
      <c r="P62" s="14" t="e">
        <f t="array" aca="1" ref="P62" ca="1">_xludf.ifna(IF(#REF!=Impostazioni!$C$6,J62*1,J62/INDEX(Impostazioni!$N$86:$O$105,MATCH(#REF!,Impostazioni!$N$86:$N$105,0),2)),"")</f>
        <v>#NAME?</v>
      </c>
      <c r="Q62" s="14" t="e">
        <f t="array" aca="1" ref="Q62" ca="1">_xludf.ifna(IF(#REF!=Impostazioni!$C$6,K62*1,K62/INDEX(Impostazioni!$N$86:$O$105,MATCH(#REF!,Impostazioni!$N$86:$N$105,0),2)),"")</f>
        <v>#NAME?</v>
      </c>
      <c r="S62" t="str" cm="1">
        <f t="array" ref="S62">_xlfn.IFNA(TRANSPOSE(INDEX(Impostazioni!$R$14:$S$63,,MATCH($D62,Impostazioni!$R$13:$S$13,0))),"")&amp;""</f>
        <v/>
      </c>
    </row>
    <row r="63" spans="1:19" ht="13.2">
      <c r="A63" s="14" t="str">
        <f t="shared" si="0"/>
        <v/>
      </c>
      <c r="B63" s="14" t="str">
        <f t="shared" si="1"/>
        <v/>
      </c>
      <c r="C63" s="14" t="str">
        <f>IF('Tracciatore delle operazioni'!B63="","",'Tracciatore delle operazioni'!B63)</f>
        <v/>
      </c>
      <c r="D63" s="14" t="str">
        <f>IF('Tracciatore delle operazioni'!C63="","",'Tracciatore delle operazioni'!C63)</f>
        <v/>
      </c>
      <c r="E63" s="14" t="str">
        <f>IF('Tracciatore delle operazioni'!D63="","",'Tracciatore delle operazioni'!D63)</f>
        <v/>
      </c>
      <c r="F63" s="14" t="str">
        <f>IF('Tracciatore delle operazioni'!E63="","",'Tracciatore delle operazioni'!E63)</f>
        <v/>
      </c>
      <c r="G63" s="31" t="str">
        <f>IF('Tracciatore delle operazioni'!F63="","",'Tracciatore delle operazioni'!F63)</f>
        <v/>
      </c>
      <c r="H63" s="31" t="str">
        <f>IF('Tracciatore delle operazioni'!G63="","",'Tracciatore delle operazioni'!G63)</f>
        <v/>
      </c>
      <c r="I63" s="31" t="str">
        <f>IF('Tracciatore delle operazioni'!H63="","",'Tracciatore delle operazioni'!H63)</f>
        <v/>
      </c>
      <c r="J63" s="31" t="str">
        <f>IF('Tracciatore delle operazioni'!I63="","",'Tracciatore delle operazioni'!I63)</f>
        <v/>
      </c>
      <c r="K63" s="14" t="str">
        <f t="shared" si="2"/>
        <v/>
      </c>
      <c r="M63" s="14" t="e">
        <f t="array" aca="1" ref="M63" ca="1">_xludf.ifna(IF(#REF!=Impostazioni!$C$6,G63*1,G63/INDEX(Impostazioni!$N$86:$O$105,MATCH(#REF!,Impostazioni!$N$86:$N$105,0),2)),"")</f>
        <v>#NAME?</v>
      </c>
      <c r="N63" s="14" t="e">
        <f t="array" aca="1" ref="N63" ca="1">_xludf.ifna(IF(#REF!=Impostazioni!$C$6,H63*1,H63/INDEX(Impostazioni!$N$86:$O$105,MATCH(#REF!,Impostazioni!$N$86:$N$105,0),2)),"")</f>
        <v>#NAME?</v>
      </c>
      <c r="O63" s="14" t="e">
        <f t="array" aca="1" ref="O63" ca="1">_xludf.ifna(IF(#REF!=Impostazioni!$C$6,I63*1,I63/INDEX(Impostazioni!$N$86:$O$105,MATCH(#REF!,Impostazioni!$N$86:$N$105,0),2)),"")</f>
        <v>#NAME?</v>
      </c>
      <c r="P63" s="14" t="e">
        <f t="array" aca="1" ref="P63" ca="1">_xludf.ifna(IF(#REF!=Impostazioni!$C$6,J63*1,J63/INDEX(Impostazioni!$N$86:$O$105,MATCH(#REF!,Impostazioni!$N$86:$N$105,0),2)),"")</f>
        <v>#NAME?</v>
      </c>
      <c r="Q63" s="14" t="e">
        <f t="array" aca="1" ref="Q63" ca="1">_xludf.ifna(IF(#REF!=Impostazioni!$C$6,K63*1,K63/INDEX(Impostazioni!$N$86:$O$105,MATCH(#REF!,Impostazioni!$N$86:$N$105,0),2)),"")</f>
        <v>#NAME?</v>
      </c>
      <c r="S63" t="str" cm="1">
        <f t="array" ref="S63">_xlfn.IFNA(TRANSPOSE(INDEX(Impostazioni!$R$14:$S$63,,MATCH($D63,Impostazioni!$R$13:$S$13,0))),"")&amp;""</f>
        <v/>
      </c>
    </row>
    <row r="64" spans="1:19" ht="13.2">
      <c r="A64" s="14" t="str">
        <f t="shared" si="0"/>
        <v/>
      </c>
      <c r="B64" s="14" t="str">
        <f t="shared" si="1"/>
        <v/>
      </c>
      <c r="C64" s="14" t="str">
        <f>IF('Tracciatore delle operazioni'!B64="","",'Tracciatore delle operazioni'!B64)</f>
        <v/>
      </c>
      <c r="D64" s="14" t="str">
        <f>IF('Tracciatore delle operazioni'!C64="","",'Tracciatore delle operazioni'!C64)</f>
        <v/>
      </c>
      <c r="E64" s="14" t="str">
        <f>IF('Tracciatore delle operazioni'!D64="","",'Tracciatore delle operazioni'!D64)</f>
        <v/>
      </c>
      <c r="F64" s="14" t="str">
        <f>IF('Tracciatore delle operazioni'!E64="","",'Tracciatore delle operazioni'!E64)</f>
        <v/>
      </c>
      <c r="G64" s="31" t="str">
        <f>IF('Tracciatore delle operazioni'!F64="","",'Tracciatore delle operazioni'!F64)</f>
        <v/>
      </c>
      <c r="H64" s="31" t="str">
        <f>IF('Tracciatore delle operazioni'!G64="","",'Tracciatore delle operazioni'!G64)</f>
        <v/>
      </c>
      <c r="I64" s="31" t="str">
        <f>IF('Tracciatore delle operazioni'!H64="","",'Tracciatore delle operazioni'!H64)</f>
        <v/>
      </c>
      <c r="J64" s="31" t="str">
        <f>IF('Tracciatore delle operazioni'!I64="","",'Tracciatore delle operazioni'!I64)</f>
        <v/>
      </c>
      <c r="K64" s="14" t="str">
        <f t="shared" si="2"/>
        <v/>
      </c>
      <c r="M64" s="14" t="e">
        <f t="array" aca="1" ref="M64" ca="1">_xludf.ifna(IF(#REF!=Impostazioni!$C$6,G64*1,G64/INDEX(Impostazioni!$N$86:$O$105,MATCH(#REF!,Impostazioni!$N$86:$N$105,0),2)),"")</f>
        <v>#NAME?</v>
      </c>
      <c r="N64" s="14" t="e">
        <f t="array" aca="1" ref="N64" ca="1">_xludf.ifna(IF(#REF!=Impostazioni!$C$6,H64*1,H64/INDEX(Impostazioni!$N$86:$O$105,MATCH(#REF!,Impostazioni!$N$86:$N$105,0),2)),"")</f>
        <v>#NAME?</v>
      </c>
      <c r="O64" s="14" t="e">
        <f t="array" aca="1" ref="O64" ca="1">_xludf.ifna(IF(#REF!=Impostazioni!$C$6,I64*1,I64/INDEX(Impostazioni!$N$86:$O$105,MATCH(#REF!,Impostazioni!$N$86:$N$105,0),2)),"")</f>
        <v>#NAME?</v>
      </c>
      <c r="P64" s="14" t="e">
        <f t="array" aca="1" ref="P64" ca="1">_xludf.ifna(IF(#REF!=Impostazioni!$C$6,J64*1,J64/INDEX(Impostazioni!$N$86:$O$105,MATCH(#REF!,Impostazioni!$N$86:$N$105,0),2)),"")</f>
        <v>#NAME?</v>
      </c>
      <c r="Q64" s="14" t="e">
        <f t="array" aca="1" ref="Q64" ca="1">_xludf.ifna(IF(#REF!=Impostazioni!$C$6,K64*1,K64/INDEX(Impostazioni!$N$86:$O$105,MATCH(#REF!,Impostazioni!$N$86:$N$105,0),2)),"")</f>
        <v>#NAME?</v>
      </c>
      <c r="S64" t="str" cm="1">
        <f t="array" ref="S64">_xlfn.IFNA(TRANSPOSE(INDEX(Impostazioni!$R$14:$S$63,,MATCH($D64,Impostazioni!$R$13:$S$13,0))),"")&amp;""</f>
        <v/>
      </c>
    </row>
    <row r="65" spans="1:19" ht="13.2">
      <c r="A65" s="14" t="str">
        <f t="shared" si="0"/>
        <v/>
      </c>
      <c r="B65" s="14" t="str">
        <f t="shared" si="1"/>
        <v/>
      </c>
      <c r="C65" s="14" t="str">
        <f>IF('Tracciatore delle operazioni'!B65="","",'Tracciatore delle operazioni'!B65)</f>
        <v/>
      </c>
      <c r="D65" s="14" t="str">
        <f>IF('Tracciatore delle operazioni'!C65="","",'Tracciatore delle operazioni'!C65)</f>
        <v/>
      </c>
      <c r="E65" s="14" t="str">
        <f>IF('Tracciatore delle operazioni'!D65="","",'Tracciatore delle operazioni'!D65)</f>
        <v/>
      </c>
      <c r="F65" s="14" t="str">
        <f>IF('Tracciatore delle operazioni'!E65="","",'Tracciatore delle operazioni'!E65)</f>
        <v/>
      </c>
      <c r="G65" s="31" t="str">
        <f>IF('Tracciatore delle operazioni'!F65="","",'Tracciatore delle operazioni'!F65)</f>
        <v/>
      </c>
      <c r="H65" s="31" t="str">
        <f>IF('Tracciatore delle operazioni'!G65="","",'Tracciatore delle operazioni'!G65)</f>
        <v/>
      </c>
      <c r="I65" s="31" t="str">
        <f>IF('Tracciatore delle operazioni'!H65="","",'Tracciatore delle operazioni'!H65)</f>
        <v/>
      </c>
      <c r="J65" s="31" t="str">
        <f>IF('Tracciatore delle operazioni'!I65="","",'Tracciatore delle operazioni'!I65)</f>
        <v/>
      </c>
      <c r="K65" s="14" t="str">
        <f t="shared" si="2"/>
        <v/>
      </c>
      <c r="M65" s="14" t="e">
        <f t="array" aca="1" ref="M65" ca="1">_xludf.ifna(IF(#REF!=Impostazioni!$C$6,G65*1,G65/INDEX(Impostazioni!$N$86:$O$105,MATCH(#REF!,Impostazioni!$N$86:$N$105,0),2)),"")</f>
        <v>#NAME?</v>
      </c>
      <c r="N65" s="14" t="e">
        <f t="array" aca="1" ref="N65" ca="1">_xludf.ifna(IF(#REF!=Impostazioni!$C$6,H65*1,H65/INDEX(Impostazioni!$N$86:$O$105,MATCH(#REF!,Impostazioni!$N$86:$N$105,0),2)),"")</f>
        <v>#NAME?</v>
      </c>
      <c r="O65" s="14" t="e">
        <f t="array" aca="1" ref="O65" ca="1">_xludf.ifna(IF(#REF!=Impostazioni!$C$6,I65*1,I65/INDEX(Impostazioni!$N$86:$O$105,MATCH(#REF!,Impostazioni!$N$86:$N$105,0),2)),"")</f>
        <v>#NAME?</v>
      </c>
      <c r="P65" s="14" t="e">
        <f t="array" aca="1" ref="P65" ca="1">_xludf.ifna(IF(#REF!=Impostazioni!$C$6,J65*1,J65/INDEX(Impostazioni!$N$86:$O$105,MATCH(#REF!,Impostazioni!$N$86:$N$105,0),2)),"")</f>
        <v>#NAME?</v>
      </c>
      <c r="Q65" s="14" t="e">
        <f t="array" aca="1" ref="Q65" ca="1">_xludf.ifna(IF(#REF!=Impostazioni!$C$6,K65*1,K65/INDEX(Impostazioni!$N$86:$O$105,MATCH(#REF!,Impostazioni!$N$86:$N$105,0),2)),"")</f>
        <v>#NAME?</v>
      </c>
      <c r="S65" t="str" cm="1">
        <f t="array" ref="S65">_xlfn.IFNA(TRANSPOSE(INDEX(Impostazioni!$R$14:$S$63,,MATCH($D65,Impostazioni!$R$13:$S$13,0))),"")&amp;""</f>
        <v/>
      </c>
    </row>
    <row r="66" spans="1:19" ht="13.2">
      <c r="A66" s="14" t="str">
        <f t="shared" si="0"/>
        <v/>
      </c>
      <c r="B66" s="14" t="str">
        <f t="shared" si="1"/>
        <v/>
      </c>
      <c r="C66" s="14" t="str">
        <f>IF('Tracciatore delle operazioni'!B66="","",'Tracciatore delle operazioni'!B66)</f>
        <v/>
      </c>
      <c r="D66" s="14" t="str">
        <f>IF('Tracciatore delle operazioni'!C66="","",'Tracciatore delle operazioni'!C66)</f>
        <v/>
      </c>
      <c r="E66" s="14" t="str">
        <f>IF('Tracciatore delle operazioni'!D66="","",'Tracciatore delle operazioni'!D66)</f>
        <v/>
      </c>
      <c r="F66" s="14" t="str">
        <f>IF('Tracciatore delle operazioni'!E66="","",'Tracciatore delle operazioni'!E66)</f>
        <v/>
      </c>
      <c r="G66" s="31" t="str">
        <f>IF('Tracciatore delle operazioni'!F66="","",'Tracciatore delle operazioni'!F66)</f>
        <v/>
      </c>
      <c r="H66" s="31" t="str">
        <f>IF('Tracciatore delle operazioni'!G66="","",'Tracciatore delle operazioni'!G66)</f>
        <v/>
      </c>
      <c r="I66" s="31" t="str">
        <f>IF('Tracciatore delle operazioni'!H66="","",'Tracciatore delle operazioni'!H66)</f>
        <v/>
      </c>
      <c r="J66" s="31" t="str">
        <f>IF('Tracciatore delle operazioni'!I66="","",'Tracciatore delle operazioni'!I66)</f>
        <v/>
      </c>
      <c r="K66" s="14" t="str">
        <f t="shared" si="2"/>
        <v/>
      </c>
      <c r="M66" s="14" t="e">
        <f t="array" aca="1" ref="M66" ca="1">_xludf.ifna(IF(#REF!=Impostazioni!$C$6,G66*1,G66/INDEX(Impostazioni!$N$86:$O$105,MATCH(#REF!,Impostazioni!$N$86:$N$105,0),2)),"")</f>
        <v>#NAME?</v>
      </c>
      <c r="N66" s="14" t="e">
        <f t="array" aca="1" ref="N66" ca="1">_xludf.ifna(IF(#REF!=Impostazioni!$C$6,H66*1,H66/INDEX(Impostazioni!$N$86:$O$105,MATCH(#REF!,Impostazioni!$N$86:$N$105,0),2)),"")</f>
        <v>#NAME?</v>
      </c>
      <c r="O66" s="14" t="e">
        <f t="array" aca="1" ref="O66" ca="1">_xludf.ifna(IF(#REF!=Impostazioni!$C$6,I66*1,I66/INDEX(Impostazioni!$N$86:$O$105,MATCH(#REF!,Impostazioni!$N$86:$N$105,0),2)),"")</f>
        <v>#NAME?</v>
      </c>
      <c r="P66" s="14" t="e">
        <f t="array" aca="1" ref="P66" ca="1">_xludf.ifna(IF(#REF!=Impostazioni!$C$6,J66*1,J66/INDEX(Impostazioni!$N$86:$O$105,MATCH(#REF!,Impostazioni!$N$86:$N$105,0),2)),"")</f>
        <v>#NAME?</v>
      </c>
      <c r="Q66" s="14" t="e">
        <f t="array" aca="1" ref="Q66" ca="1">_xludf.ifna(IF(#REF!=Impostazioni!$C$6,K66*1,K66/INDEX(Impostazioni!$N$86:$O$105,MATCH(#REF!,Impostazioni!$N$86:$N$105,0),2)),"")</f>
        <v>#NAME?</v>
      </c>
      <c r="S66" t="str" cm="1">
        <f t="array" ref="S66">_xlfn.IFNA(TRANSPOSE(INDEX(Impostazioni!$R$14:$S$63,,MATCH($D66,Impostazioni!$R$13:$S$13,0))),"")&amp;""</f>
        <v/>
      </c>
    </row>
    <row r="67" spans="1:19" ht="13.2">
      <c r="A67" s="14" t="str">
        <f t="shared" si="0"/>
        <v/>
      </c>
      <c r="B67" s="14" t="str">
        <f t="shared" si="1"/>
        <v/>
      </c>
      <c r="C67" s="14" t="str">
        <f>IF('Tracciatore delle operazioni'!B67="","",'Tracciatore delle operazioni'!B67)</f>
        <v/>
      </c>
      <c r="D67" s="14" t="str">
        <f>IF('Tracciatore delle operazioni'!C67="","",'Tracciatore delle operazioni'!C67)</f>
        <v/>
      </c>
      <c r="E67" s="14" t="str">
        <f>IF('Tracciatore delle operazioni'!D67="","",'Tracciatore delle operazioni'!D67)</f>
        <v/>
      </c>
      <c r="F67" s="14" t="str">
        <f>IF('Tracciatore delle operazioni'!E67="","",'Tracciatore delle operazioni'!E67)</f>
        <v/>
      </c>
      <c r="G67" s="31" t="str">
        <f>IF('Tracciatore delle operazioni'!F67="","",'Tracciatore delle operazioni'!F67)</f>
        <v/>
      </c>
      <c r="H67" s="31" t="str">
        <f>IF('Tracciatore delle operazioni'!G67="","",'Tracciatore delle operazioni'!G67)</f>
        <v/>
      </c>
      <c r="I67" s="31" t="str">
        <f>IF('Tracciatore delle operazioni'!H67="","",'Tracciatore delle operazioni'!H67)</f>
        <v/>
      </c>
      <c r="J67" s="31" t="str">
        <f>IF('Tracciatore delle operazioni'!I67="","",'Tracciatore delle operazioni'!I67)</f>
        <v/>
      </c>
      <c r="K67" s="14" t="str">
        <f t="shared" si="2"/>
        <v/>
      </c>
      <c r="M67" s="14" t="e">
        <f t="array" aca="1" ref="M67" ca="1">_xludf.ifna(IF(#REF!=Impostazioni!$C$6,G67*1,G67/INDEX(Impostazioni!$N$86:$O$105,MATCH(#REF!,Impostazioni!$N$86:$N$105,0),2)),"")</f>
        <v>#NAME?</v>
      </c>
      <c r="N67" s="14" t="e">
        <f t="array" aca="1" ref="N67" ca="1">_xludf.ifna(IF(#REF!=Impostazioni!$C$6,H67*1,H67/INDEX(Impostazioni!$N$86:$O$105,MATCH(#REF!,Impostazioni!$N$86:$N$105,0),2)),"")</f>
        <v>#NAME?</v>
      </c>
      <c r="O67" s="14" t="e">
        <f t="array" aca="1" ref="O67" ca="1">_xludf.ifna(IF(#REF!=Impostazioni!$C$6,I67*1,I67/INDEX(Impostazioni!$N$86:$O$105,MATCH(#REF!,Impostazioni!$N$86:$N$105,0),2)),"")</f>
        <v>#NAME?</v>
      </c>
      <c r="P67" s="14" t="e">
        <f t="array" aca="1" ref="P67" ca="1">_xludf.ifna(IF(#REF!=Impostazioni!$C$6,J67*1,J67/INDEX(Impostazioni!$N$86:$O$105,MATCH(#REF!,Impostazioni!$N$86:$N$105,0),2)),"")</f>
        <v>#NAME?</v>
      </c>
      <c r="Q67" s="14" t="e">
        <f t="array" aca="1" ref="Q67" ca="1">_xludf.ifna(IF(#REF!=Impostazioni!$C$6,K67*1,K67/INDEX(Impostazioni!$N$86:$O$105,MATCH(#REF!,Impostazioni!$N$86:$N$105,0),2)),"")</f>
        <v>#NAME?</v>
      </c>
      <c r="S67" t="str" cm="1">
        <f t="array" ref="S67">_xlfn.IFNA(TRANSPOSE(INDEX(Impostazioni!$R$14:$S$63,,MATCH($D67,Impostazioni!$R$13:$S$13,0))),"")&amp;""</f>
        <v/>
      </c>
    </row>
    <row r="68" spans="1:19" ht="13.2">
      <c r="A68" s="14" t="str">
        <f t="shared" si="0"/>
        <v/>
      </c>
      <c r="B68" s="14" t="str">
        <f t="shared" si="1"/>
        <v/>
      </c>
      <c r="C68" s="14" t="str">
        <f>IF('Tracciatore delle operazioni'!B68="","",'Tracciatore delle operazioni'!B68)</f>
        <v/>
      </c>
      <c r="D68" s="14" t="str">
        <f>IF('Tracciatore delle operazioni'!C68="","",'Tracciatore delle operazioni'!C68)</f>
        <v/>
      </c>
      <c r="E68" s="14" t="str">
        <f>IF('Tracciatore delle operazioni'!D68="","",'Tracciatore delle operazioni'!D68)</f>
        <v/>
      </c>
      <c r="F68" s="14" t="str">
        <f>IF('Tracciatore delle operazioni'!E68="","",'Tracciatore delle operazioni'!E68)</f>
        <v/>
      </c>
      <c r="G68" s="31" t="str">
        <f>IF('Tracciatore delle operazioni'!F68="","",'Tracciatore delle operazioni'!F68)</f>
        <v/>
      </c>
      <c r="H68" s="31" t="str">
        <f>IF('Tracciatore delle operazioni'!G68="","",'Tracciatore delle operazioni'!G68)</f>
        <v/>
      </c>
      <c r="I68" s="31" t="str">
        <f>IF('Tracciatore delle operazioni'!H68="","",'Tracciatore delle operazioni'!H68)</f>
        <v/>
      </c>
      <c r="J68" s="31" t="str">
        <f>IF('Tracciatore delle operazioni'!I68="","",'Tracciatore delle operazioni'!I68)</f>
        <v/>
      </c>
      <c r="K68" s="14" t="str">
        <f t="shared" si="2"/>
        <v/>
      </c>
      <c r="M68" s="14" t="e">
        <f t="array" aca="1" ref="M68" ca="1">_xludf.ifna(IF(#REF!=Impostazioni!$C$6,G68*1,G68/INDEX(Impostazioni!$N$86:$O$105,MATCH(#REF!,Impostazioni!$N$86:$N$105,0),2)),"")</f>
        <v>#NAME?</v>
      </c>
      <c r="N68" s="14" t="e">
        <f t="array" aca="1" ref="N68" ca="1">_xludf.ifna(IF(#REF!=Impostazioni!$C$6,H68*1,H68/INDEX(Impostazioni!$N$86:$O$105,MATCH(#REF!,Impostazioni!$N$86:$N$105,0),2)),"")</f>
        <v>#NAME?</v>
      </c>
      <c r="O68" s="14" t="e">
        <f t="array" aca="1" ref="O68" ca="1">_xludf.ifna(IF(#REF!=Impostazioni!$C$6,I68*1,I68/INDEX(Impostazioni!$N$86:$O$105,MATCH(#REF!,Impostazioni!$N$86:$N$105,0),2)),"")</f>
        <v>#NAME?</v>
      </c>
      <c r="P68" s="14" t="e">
        <f t="array" aca="1" ref="P68" ca="1">_xludf.ifna(IF(#REF!=Impostazioni!$C$6,J68*1,J68/INDEX(Impostazioni!$N$86:$O$105,MATCH(#REF!,Impostazioni!$N$86:$N$105,0),2)),"")</f>
        <v>#NAME?</v>
      </c>
      <c r="Q68" s="14" t="e">
        <f t="array" aca="1" ref="Q68" ca="1">_xludf.ifna(IF(#REF!=Impostazioni!$C$6,K68*1,K68/INDEX(Impostazioni!$N$86:$O$105,MATCH(#REF!,Impostazioni!$N$86:$N$105,0),2)),"")</f>
        <v>#NAME?</v>
      </c>
      <c r="S68" t="str" cm="1">
        <f t="array" ref="S68">_xlfn.IFNA(TRANSPOSE(INDEX(Impostazioni!$R$14:$S$63,,MATCH($D68,Impostazioni!$R$13:$S$13,0))),"")&amp;""</f>
        <v/>
      </c>
    </row>
    <row r="69" spans="1:19" ht="13.2">
      <c r="A69" s="14" t="str">
        <f t="shared" si="0"/>
        <v/>
      </c>
      <c r="B69" s="14" t="str">
        <f t="shared" si="1"/>
        <v/>
      </c>
      <c r="C69" s="14" t="str">
        <f>IF('Tracciatore delle operazioni'!B69="","",'Tracciatore delle operazioni'!B69)</f>
        <v/>
      </c>
      <c r="D69" s="14" t="str">
        <f>IF('Tracciatore delle operazioni'!C69="","",'Tracciatore delle operazioni'!C69)</f>
        <v/>
      </c>
      <c r="E69" s="14" t="str">
        <f>IF('Tracciatore delle operazioni'!D69="","",'Tracciatore delle operazioni'!D69)</f>
        <v/>
      </c>
      <c r="F69" s="14" t="str">
        <f>IF('Tracciatore delle operazioni'!E69="","",'Tracciatore delle operazioni'!E69)</f>
        <v/>
      </c>
      <c r="G69" s="31" t="str">
        <f>IF('Tracciatore delle operazioni'!F69="","",'Tracciatore delle operazioni'!F69)</f>
        <v/>
      </c>
      <c r="H69" s="31" t="str">
        <f>IF('Tracciatore delle operazioni'!G69="","",'Tracciatore delle operazioni'!G69)</f>
        <v/>
      </c>
      <c r="I69" s="31" t="str">
        <f>IF('Tracciatore delle operazioni'!H69="","",'Tracciatore delle operazioni'!H69)</f>
        <v/>
      </c>
      <c r="J69" s="31" t="str">
        <f>IF('Tracciatore delle operazioni'!I69="","",'Tracciatore delle operazioni'!I69)</f>
        <v/>
      </c>
      <c r="K69" s="14" t="str">
        <f t="shared" si="2"/>
        <v/>
      </c>
      <c r="M69" s="14" t="e">
        <f t="array" aca="1" ref="M69" ca="1">_xludf.ifna(IF(#REF!=Impostazioni!$C$6,G69*1,G69/INDEX(Impostazioni!$N$86:$O$105,MATCH(#REF!,Impostazioni!$N$86:$N$105,0),2)),"")</f>
        <v>#NAME?</v>
      </c>
      <c r="N69" s="14" t="e">
        <f t="array" aca="1" ref="N69" ca="1">_xludf.ifna(IF(#REF!=Impostazioni!$C$6,H69*1,H69/INDEX(Impostazioni!$N$86:$O$105,MATCH(#REF!,Impostazioni!$N$86:$N$105,0),2)),"")</f>
        <v>#NAME?</v>
      </c>
      <c r="O69" s="14" t="e">
        <f t="array" aca="1" ref="O69" ca="1">_xludf.ifna(IF(#REF!=Impostazioni!$C$6,I69*1,I69/INDEX(Impostazioni!$N$86:$O$105,MATCH(#REF!,Impostazioni!$N$86:$N$105,0),2)),"")</f>
        <v>#NAME?</v>
      </c>
      <c r="P69" s="14" t="e">
        <f t="array" aca="1" ref="P69" ca="1">_xludf.ifna(IF(#REF!=Impostazioni!$C$6,J69*1,J69/INDEX(Impostazioni!$N$86:$O$105,MATCH(#REF!,Impostazioni!$N$86:$N$105,0),2)),"")</f>
        <v>#NAME?</v>
      </c>
      <c r="Q69" s="14" t="e">
        <f t="array" aca="1" ref="Q69" ca="1">_xludf.ifna(IF(#REF!=Impostazioni!$C$6,K69*1,K69/INDEX(Impostazioni!$N$86:$O$105,MATCH(#REF!,Impostazioni!$N$86:$N$105,0),2)),"")</f>
        <v>#NAME?</v>
      </c>
      <c r="S69" t="str" cm="1">
        <f t="array" ref="S69">_xlfn.IFNA(TRANSPOSE(INDEX(Impostazioni!$R$14:$S$63,,MATCH($D69,Impostazioni!$R$13:$S$13,0))),"")&amp;""</f>
        <v/>
      </c>
    </row>
    <row r="70" spans="1:19" ht="13.2">
      <c r="A70" s="14" t="str">
        <f t="shared" si="0"/>
        <v/>
      </c>
      <c r="B70" s="14" t="str">
        <f t="shared" si="1"/>
        <v/>
      </c>
      <c r="C70" s="14" t="str">
        <f>IF('Tracciatore delle operazioni'!B70="","",'Tracciatore delle operazioni'!B70)</f>
        <v/>
      </c>
      <c r="D70" s="14" t="str">
        <f>IF('Tracciatore delle operazioni'!C70="","",'Tracciatore delle operazioni'!C70)</f>
        <v/>
      </c>
      <c r="E70" s="14" t="str">
        <f>IF('Tracciatore delle operazioni'!D70="","",'Tracciatore delle operazioni'!D70)</f>
        <v/>
      </c>
      <c r="F70" s="14" t="str">
        <f>IF('Tracciatore delle operazioni'!E70="","",'Tracciatore delle operazioni'!E70)</f>
        <v/>
      </c>
      <c r="G70" s="31" t="str">
        <f>IF('Tracciatore delle operazioni'!F70="","",'Tracciatore delle operazioni'!F70)</f>
        <v/>
      </c>
      <c r="H70" s="31" t="str">
        <f>IF('Tracciatore delle operazioni'!G70="","",'Tracciatore delle operazioni'!G70)</f>
        <v/>
      </c>
      <c r="I70" s="31" t="str">
        <f>IF('Tracciatore delle operazioni'!H70="","",'Tracciatore delle operazioni'!H70)</f>
        <v/>
      </c>
      <c r="J70" s="31" t="str">
        <f>IF('Tracciatore delle operazioni'!I70="","",'Tracciatore delle operazioni'!I70)</f>
        <v/>
      </c>
      <c r="K70" s="14" t="str">
        <f t="shared" si="2"/>
        <v/>
      </c>
      <c r="M70" s="14" t="e">
        <f t="array" aca="1" ref="M70" ca="1">_xludf.ifna(IF(#REF!=Impostazioni!$C$6,G70*1,G70/INDEX(Impostazioni!$N$86:$O$105,MATCH(#REF!,Impostazioni!$N$86:$N$105,0),2)),"")</f>
        <v>#NAME?</v>
      </c>
      <c r="N70" s="14" t="e">
        <f t="array" aca="1" ref="N70" ca="1">_xludf.ifna(IF(#REF!=Impostazioni!$C$6,H70*1,H70/INDEX(Impostazioni!$N$86:$O$105,MATCH(#REF!,Impostazioni!$N$86:$N$105,0),2)),"")</f>
        <v>#NAME?</v>
      </c>
      <c r="O70" s="14" t="e">
        <f t="array" aca="1" ref="O70" ca="1">_xludf.ifna(IF(#REF!=Impostazioni!$C$6,I70*1,I70/INDEX(Impostazioni!$N$86:$O$105,MATCH(#REF!,Impostazioni!$N$86:$N$105,0),2)),"")</f>
        <v>#NAME?</v>
      </c>
      <c r="P70" s="14" t="e">
        <f t="array" aca="1" ref="P70" ca="1">_xludf.ifna(IF(#REF!=Impostazioni!$C$6,J70*1,J70/INDEX(Impostazioni!$N$86:$O$105,MATCH(#REF!,Impostazioni!$N$86:$N$105,0),2)),"")</f>
        <v>#NAME?</v>
      </c>
      <c r="Q70" s="14" t="e">
        <f t="array" aca="1" ref="Q70" ca="1">_xludf.ifna(IF(#REF!=Impostazioni!$C$6,K70*1,K70/INDEX(Impostazioni!$N$86:$O$105,MATCH(#REF!,Impostazioni!$N$86:$N$105,0),2)),"")</f>
        <v>#NAME?</v>
      </c>
      <c r="S70" t="str" cm="1">
        <f t="array" ref="S70">_xlfn.IFNA(TRANSPOSE(INDEX(Impostazioni!$R$14:$S$63,,MATCH($D70,Impostazioni!$R$13:$S$13,0))),"")&amp;""</f>
        <v/>
      </c>
    </row>
    <row r="71" spans="1:19" ht="13.2">
      <c r="A71" s="14" t="str">
        <f t="shared" si="0"/>
        <v/>
      </c>
      <c r="B71" s="14" t="str">
        <f t="shared" si="1"/>
        <v/>
      </c>
      <c r="C71" s="14" t="str">
        <f>IF('Tracciatore delle operazioni'!B71="","",'Tracciatore delle operazioni'!B71)</f>
        <v/>
      </c>
      <c r="D71" s="14" t="str">
        <f>IF('Tracciatore delle operazioni'!C71="","",'Tracciatore delle operazioni'!C71)</f>
        <v/>
      </c>
      <c r="E71" s="14" t="str">
        <f>IF('Tracciatore delle operazioni'!D71="","",'Tracciatore delle operazioni'!D71)</f>
        <v/>
      </c>
      <c r="F71" s="14" t="str">
        <f>IF('Tracciatore delle operazioni'!E71="","",'Tracciatore delle operazioni'!E71)</f>
        <v/>
      </c>
      <c r="G71" s="31" t="str">
        <f>IF('Tracciatore delle operazioni'!F71="","",'Tracciatore delle operazioni'!F71)</f>
        <v/>
      </c>
      <c r="H71" s="31" t="str">
        <f>IF('Tracciatore delle operazioni'!G71="","",'Tracciatore delle operazioni'!G71)</f>
        <v/>
      </c>
      <c r="I71" s="31" t="str">
        <f>IF('Tracciatore delle operazioni'!H71="","",'Tracciatore delle operazioni'!H71)</f>
        <v/>
      </c>
      <c r="J71" s="31" t="str">
        <f>IF('Tracciatore delle operazioni'!I71="","",'Tracciatore delle operazioni'!I71)</f>
        <v/>
      </c>
      <c r="K71" s="14" t="str">
        <f t="shared" si="2"/>
        <v/>
      </c>
      <c r="M71" s="14" t="e">
        <f t="array" aca="1" ref="M71" ca="1">_xludf.ifna(IF(#REF!=Impostazioni!$C$6,G71*1,G71/INDEX(Impostazioni!$N$86:$O$105,MATCH(#REF!,Impostazioni!$N$86:$N$105,0),2)),"")</f>
        <v>#NAME?</v>
      </c>
      <c r="N71" s="14" t="e">
        <f t="array" aca="1" ref="N71" ca="1">_xludf.ifna(IF(#REF!=Impostazioni!$C$6,H71*1,H71/INDEX(Impostazioni!$N$86:$O$105,MATCH(#REF!,Impostazioni!$N$86:$N$105,0),2)),"")</f>
        <v>#NAME?</v>
      </c>
      <c r="O71" s="14" t="e">
        <f t="array" aca="1" ref="O71" ca="1">_xludf.ifna(IF(#REF!=Impostazioni!$C$6,I71*1,I71/INDEX(Impostazioni!$N$86:$O$105,MATCH(#REF!,Impostazioni!$N$86:$N$105,0),2)),"")</f>
        <v>#NAME?</v>
      </c>
      <c r="P71" s="14" t="e">
        <f t="array" aca="1" ref="P71" ca="1">_xludf.ifna(IF(#REF!=Impostazioni!$C$6,J71*1,J71/INDEX(Impostazioni!$N$86:$O$105,MATCH(#REF!,Impostazioni!$N$86:$N$105,0),2)),"")</f>
        <v>#NAME?</v>
      </c>
      <c r="Q71" s="14" t="e">
        <f t="array" aca="1" ref="Q71" ca="1">_xludf.ifna(IF(#REF!=Impostazioni!$C$6,K71*1,K71/INDEX(Impostazioni!$N$86:$O$105,MATCH(#REF!,Impostazioni!$N$86:$N$105,0),2)),"")</f>
        <v>#NAME?</v>
      </c>
      <c r="S71" t="str" cm="1">
        <f t="array" ref="S71">_xlfn.IFNA(TRANSPOSE(INDEX(Impostazioni!$R$14:$S$63,,MATCH($D71,Impostazioni!$R$13:$S$13,0))),"")&amp;""</f>
        <v/>
      </c>
    </row>
    <row r="72" spans="1:19" ht="13.2">
      <c r="A72" s="14" t="str">
        <f t="shared" si="0"/>
        <v/>
      </c>
      <c r="B72" s="14" t="str">
        <f t="shared" si="1"/>
        <v/>
      </c>
      <c r="C72" s="14" t="str">
        <f>IF('Tracciatore delle operazioni'!B72="","",'Tracciatore delle operazioni'!B72)</f>
        <v/>
      </c>
      <c r="D72" s="14" t="str">
        <f>IF('Tracciatore delle operazioni'!C72="","",'Tracciatore delle operazioni'!C72)</f>
        <v/>
      </c>
      <c r="E72" s="14" t="str">
        <f>IF('Tracciatore delle operazioni'!D72="","",'Tracciatore delle operazioni'!D72)</f>
        <v/>
      </c>
      <c r="F72" s="14" t="str">
        <f>IF('Tracciatore delle operazioni'!E72="","",'Tracciatore delle operazioni'!E72)</f>
        <v/>
      </c>
      <c r="G72" s="31" t="str">
        <f>IF('Tracciatore delle operazioni'!F72="","",'Tracciatore delle operazioni'!F72)</f>
        <v/>
      </c>
      <c r="H72" s="31" t="str">
        <f>IF('Tracciatore delle operazioni'!G72="","",'Tracciatore delle operazioni'!G72)</f>
        <v/>
      </c>
      <c r="I72" s="31" t="str">
        <f>IF('Tracciatore delle operazioni'!H72="","",'Tracciatore delle operazioni'!H72)</f>
        <v/>
      </c>
      <c r="J72" s="31" t="str">
        <f>IF('Tracciatore delle operazioni'!I72="","",'Tracciatore delle operazioni'!I72)</f>
        <v/>
      </c>
      <c r="K72" s="14" t="str">
        <f t="shared" si="2"/>
        <v/>
      </c>
      <c r="M72" s="14" t="e">
        <f t="array" aca="1" ref="M72" ca="1">_xludf.ifna(IF(#REF!=Impostazioni!$C$6,G72*1,G72/INDEX(Impostazioni!$N$86:$O$105,MATCH(#REF!,Impostazioni!$N$86:$N$105,0),2)),"")</f>
        <v>#NAME?</v>
      </c>
      <c r="N72" s="14" t="e">
        <f t="array" aca="1" ref="N72" ca="1">_xludf.ifna(IF(#REF!=Impostazioni!$C$6,H72*1,H72/INDEX(Impostazioni!$N$86:$O$105,MATCH(#REF!,Impostazioni!$N$86:$N$105,0),2)),"")</f>
        <v>#NAME?</v>
      </c>
      <c r="O72" s="14" t="e">
        <f t="array" aca="1" ref="O72" ca="1">_xludf.ifna(IF(#REF!=Impostazioni!$C$6,I72*1,I72/INDEX(Impostazioni!$N$86:$O$105,MATCH(#REF!,Impostazioni!$N$86:$N$105,0),2)),"")</f>
        <v>#NAME?</v>
      </c>
      <c r="P72" s="14" t="e">
        <f t="array" aca="1" ref="P72" ca="1">_xludf.ifna(IF(#REF!=Impostazioni!$C$6,J72*1,J72/INDEX(Impostazioni!$N$86:$O$105,MATCH(#REF!,Impostazioni!$N$86:$N$105,0),2)),"")</f>
        <v>#NAME?</v>
      </c>
      <c r="Q72" s="14" t="e">
        <f t="array" aca="1" ref="Q72" ca="1">_xludf.ifna(IF(#REF!=Impostazioni!$C$6,K72*1,K72/INDEX(Impostazioni!$N$86:$O$105,MATCH(#REF!,Impostazioni!$N$86:$N$105,0),2)),"")</f>
        <v>#NAME?</v>
      </c>
      <c r="S72" t="str" cm="1">
        <f t="array" ref="S72">_xlfn.IFNA(TRANSPOSE(INDEX(Impostazioni!$R$14:$S$63,,MATCH($D72,Impostazioni!$R$13:$S$13,0))),"")&amp;""</f>
        <v/>
      </c>
    </row>
    <row r="73" spans="1:19" ht="13.2">
      <c r="A73" s="14" t="str">
        <f t="shared" si="0"/>
        <v/>
      </c>
      <c r="B73" s="14" t="str">
        <f t="shared" si="1"/>
        <v/>
      </c>
      <c r="C73" s="14" t="str">
        <f>IF('Tracciatore delle operazioni'!B73="","",'Tracciatore delle operazioni'!B73)</f>
        <v/>
      </c>
      <c r="D73" s="14" t="str">
        <f>IF('Tracciatore delle operazioni'!C73="","",'Tracciatore delle operazioni'!C73)</f>
        <v/>
      </c>
      <c r="E73" s="14" t="str">
        <f>IF('Tracciatore delle operazioni'!D73="","",'Tracciatore delle operazioni'!D73)</f>
        <v/>
      </c>
      <c r="F73" s="14" t="str">
        <f>IF('Tracciatore delle operazioni'!E73="","",'Tracciatore delle operazioni'!E73)</f>
        <v/>
      </c>
      <c r="G73" s="31" t="str">
        <f>IF('Tracciatore delle operazioni'!F73="","",'Tracciatore delle operazioni'!F73)</f>
        <v/>
      </c>
      <c r="H73" s="31" t="str">
        <f>IF('Tracciatore delle operazioni'!G73="","",'Tracciatore delle operazioni'!G73)</f>
        <v/>
      </c>
      <c r="I73" s="31" t="str">
        <f>IF('Tracciatore delle operazioni'!H73="","",'Tracciatore delle operazioni'!H73)</f>
        <v/>
      </c>
      <c r="J73" s="31" t="str">
        <f>IF('Tracciatore delle operazioni'!I73="","",'Tracciatore delle operazioni'!I73)</f>
        <v/>
      </c>
      <c r="K73" s="14" t="str">
        <f t="shared" si="2"/>
        <v/>
      </c>
      <c r="M73" s="14" t="e">
        <f t="array" aca="1" ref="M73" ca="1">_xludf.ifna(IF(#REF!=Impostazioni!$C$6,G73*1,G73/INDEX(Impostazioni!$N$86:$O$105,MATCH(#REF!,Impostazioni!$N$86:$N$105,0),2)),"")</f>
        <v>#NAME?</v>
      </c>
      <c r="N73" s="14" t="e">
        <f t="array" aca="1" ref="N73" ca="1">_xludf.ifna(IF(#REF!=Impostazioni!$C$6,H73*1,H73/INDEX(Impostazioni!$N$86:$O$105,MATCH(#REF!,Impostazioni!$N$86:$N$105,0),2)),"")</f>
        <v>#NAME?</v>
      </c>
      <c r="O73" s="14" t="e">
        <f t="array" aca="1" ref="O73" ca="1">_xludf.ifna(IF(#REF!=Impostazioni!$C$6,I73*1,I73/INDEX(Impostazioni!$N$86:$O$105,MATCH(#REF!,Impostazioni!$N$86:$N$105,0),2)),"")</f>
        <v>#NAME?</v>
      </c>
      <c r="P73" s="14" t="e">
        <f t="array" aca="1" ref="P73" ca="1">_xludf.ifna(IF(#REF!=Impostazioni!$C$6,J73*1,J73/INDEX(Impostazioni!$N$86:$O$105,MATCH(#REF!,Impostazioni!$N$86:$N$105,0),2)),"")</f>
        <v>#NAME?</v>
      </c>
      <c r="Q73" s="14" t="e">
        <f t="array" aca="1" ref="Q73" ca="1">_xludf.ifna(IF(#REF!=Impostazioni!$C$6,K73*1,K73/INDEX(Impostazioni!$N$86:$O$105,MATCH(#REF!,Impostazioni!$N$86:$N$105,0),2)),"")</f>
        <v>#NAME?</v>
      </c>
      <c r="S73" t="str" cm="1">
        <f t="array" ref="S73">_xlfn.IFNA(TRANSPOSE(INDEX(Impostazioni!$R$14:$S$63,,MATCH($D73,Impostazioni!$R$13:$S$13,0))),"")&amp;""</f>
        <v/>
      </c>
    </row>
    <row r="74" spans="1:19" ht="13.2">
      <c r="A74" s="14" t="str">
        <f t="shared" si="0"/>
        <v/>
      </c>
      <c r="B74" s="14" t="str">
        <f t="shared" si="1"/>
        <v/>
      </c>
      <c r="C74" s="14" t="str">
        <f>IF('Tracciatore delle operazioni'!B74="","",'Tracciatore delle operazioni'!B74)</f>
        <v/>
      </c>
      <c r="D74" s="14" t="str">
        <f>IF('Tracciatore delle operazioni'!C74="","",'Tracciatore delle operazioni'!C74)</f>
        <v/>
      </c>
      <c r="E74" s="14" t="str">
        <f>IF('Tracciatore delle operazioni'!D74="","",'Tracciatore delle operazioni'!D74)</f>
        <v/>
      </c>
      <c r="F74" s="14" t="str">
        <f>IF('Tracciatore delle operazioni'!E74="","",'Tracciatore delle operazioni'!E74)</f>
        <v/>
      </c>
      <c r="G74" s="31" t="str">
        <f>IF('Tracciatore delle operazioni'!F74="","",'Tracciatore delle operazioni'!F74)</f>
        <v/>
      </c>
      <c r="H74" s="31" t="str">
        <f>IF('Tracciatore delle operazioni'!G74="","",'Tracciatore delle operazioni'!G74)</f>
        <v/>
      </c>
      <c r="I74" s="31" t="str">
        <f>IF('Tracciatore delle operazioni'!H74="","",'Tracciatore delle operazioni'!H74)</f>
        <v/>
      </c>
      <c r="J74" s="31" t="str">
        <f>IF('Tracciatore delle operazioni'!I74="","",'Tracciatore delle operazioni'!I74)</f>
        <v/>
      </c>
      <c r="K74" s="14" t="str">
        <f t="shared" si="2"/>
        <v/>
      </c>
      <c r="M74" s="14" t="e">
        <f t="array" aca="1" ref="M74" ca="1">_xludf.ifna(IF(#REF!=Impostazioni!$C$6,G74*1,G74/INDEX(Impostazioni!$N$86:$O$105,MATCH(#REF!,Impostazioni!$N$86:$N$105,0),2)),"")</f>
        <v>#NAME?</v>
      </c>
      <c r="N74" s="14" t="e">
        <f t="array" aca="1" ref="N74" ca="1">_xludf.ifna(IF(#REF!=Impostazioni!$C$6,H74*1,H74/INDEX(Impostazioni!$N$86:$O$105,MATCH(#REF!,Impostazioni!$N$86:$N$105,0),2)),"")</f>
        <v>#NAME?</v>
      </c>
      <c r="O74" s="14" t="e">
        <f t="array" aca="1" ref="O74" ca="1">_xludf.ifna(IF(#REF!=Impostazioni!$C$6,I74*1,I74/INDEX(Impostazioni!$N$86:$O$105,MATCH(#REF!,Impostazioni!$N$86:$N$105,0),2)),"")</f>
        <v>#NAME?</v>
      </c>
      <c r="P74" s="14" t="e">
        <f t="array" aca="1" ref="P74" ca="1">_xludf.ifna(IF(#REF!=Impostazioni!$C$6,J74*1,J74/INDEX(Impostazioni!$N$86:$O$105,MATCH(#REF!,Impostazioni!$N$86:$N$105,0),2)),"")</f>
        <v>#NAME?</v>
      </c>
      <c r="Q74" s="14" t="e">
        <f t="array" aca="1" ref="Q74" ca="1">_xludf.ifna(IF(#REF!=Impostazioni!$C$6,K74*1,K74/INDEX(Impostazioni!$N$86:$O$105,MATCH(#REF!,Impostazioni!$N$86:$N$105,0),2)),"")</f>
        <v>#NAME?</v>
      </c>
      <c r="S74" t="str" cm="1">
        <f t="array" ref="S74">_xlfn.IFNA(TRANSPOSE(INDEX(Impostazioni!$R$14:$S$63,,MATCH($D74,Impostazioni!$R$13:$S$13,0))),"")&amp;""</f>
        <v/>
      </c>
    </row>
    <row r="75" spans="1:19" ht="13.2">
      <c r="A75" s="14" t="str">
        <f t="shared" si="0"/>
        <v/>
      </c>
      <c r="B75" s="14" t="str">
        <f t="shared" si="1"/>
        <v/>
      </c>
      <c r="C75" s="14" t="str">
        <f>IF('Tracciatore delle operazioni'!B75="","",'Tracciatore delle operazioni'!B75)</f>
        <v/>
      </c>
      <c r="D75" s="14" t="str">
        <f>IF('Tracciatore delle operazioni'!C75="","",'Tracciatore delle operazioni'!C75)</f>
        <v/>
      </c>
      <c r="E75" s="14" t="str">
        <f>IF('Tracciatore delle operazioni'!D75="","",'Tracciatore delle operazioni'!D75)</f>
        <v/>
      </c>
      <c r="F75" s="14" t="str">
        <f>IF('Tracciatore delle operazioni'!E75="","",'Tracciatore delle operazioni'!E75)</f>
        <v/>
      </c>
      <c r="G75" s="31" t="str">
        <f>IF('Tracciatore delle operazioni'!F75="","",'Tracciatore delle operazioni'!F75)</f>
        <v/>
      </c>
      <c r="H75" s="31" t="str">
        <f>IF('Tracciatore delle operazioni'!G75="","",'Tracciatore delle operazioni'!G75)</f>
        <v/>
      </c>
      <c r="I75" s="31" t="str">
        <f>IF('Tracciatore delle operazioni'!H75="","",'Tracciatore delle operazioni'!H75)</f>
        <v/>
      </c>
      <c r="J75" s="31" t="str">
        <f>IF('Tracciatore delle operazioni'!I75="","",'Tracciatore delle operazioni'!I75)</f>
        <v/>
      </c>
      <c r="K75" s="14" t="str">
        <f t="shared" si="2"/>
        <v/>
      </c>
      <c r="M75" s="14" t="e">
        <f t="array" aca="1" ref="M75" ca="1">_xludf.ifna(IF(#REF!=Impostazioni!$C$6,G75*1,G75/INDEX(Impostazioni!$N$86:$O$105,MATCH(#REF!,Impostazioni!$N$86:$N$105,0),2)),"")</f>
        <v>#NAME?</v>
      </c>
      <c r="N75" s="14" t="e">
        <f t="array" aca="1" ref="N75" ca="1">_xludf.ifna(IF(#REF!=Impostazioni!$C$6,H75*1,H75/INDEX(Impostazioni!$N$86:$O$105,MATCH(#REF!,Impostazioni!$N$86:$N$105,0),2)),"")</f>
        <v>#NAME?</v>
      </c>
      <c r="O75" s="14" t="e">
        <f t="array" aca="1" ref="O75" ca="1">_xludf.ifna(IF(#REF!=Impostazioni!$C$6,I75*1,I75/INDEX(Impostazioni!$N$86:$O$105,MATCH(#REF!,Impostazioni!$N$86:$N$105,0),2)),"")</f>
        <v>#NAME?</v>
      </c>
      <c r="P75" s="14" t="e">
        <f t="array" aca="1" ref="P75" ca="1">_xludf.ifna(IF(#REF!=Impostazioni!$C$6,J75*1,J75/INDEX(Impostazioni!$N$86:$O$105,MATCH(#REF!,Impostazioni!$N$86:$N$105,0),2)),"")</f>
        <v>#NAME?</v>
      </c>
      <c r="Q75" s="14" t="e">
        <f t="array" aca="1" ref="Q75" ca="1">_xludf.ifna(IF(#REF!=Impostazioni!$C$6,K75*1,K75/INDEX(Impostazioni!$N$86:$O$105,MATCH(#REF!,Impostazioni!$N$86:$N$105,0),2)),"")</f>
        <v>#NAME?</v>
      </c>
      <c r="S75" t="str" cm="1">
        <f t="array" ref="S75">_xlfn.IFNA(TRANSPOSE(INDEX(Impostazioni!$R$14:$S$63,,MATCH($D75,Impostazioni!$R$13:$S$13,0))),"")&amp;""</f>
        <v/>
      </c>
    </row>
    <row r="76" spans="1:19" ht="13.2">
      <c r="A76" s="14" t="str">
        <f t="shared" si="0"/>
        <v/>
      </c>
      <c r="B76" s="14" t="str">
        <f t="shared" si="1"/>
        <v/>
      </c>
      <c r="C76" s="14" t="str">
        <f>IF('Tracciatore delle operazioni'!B76="","",'Tracciatore delle operazioni'!B76)</f>
        <v/>
      </c>
      <c r="D76" s="14" t="str">
        <f>IF('Tracciatore delle operazioni'!C76="","",'Tracciatore delle operazioni'!C76)</f>
        <v/>
      </c>
      <c r="E76" s="14" t="str">
        <f>IF('Tracciatore delle operazioni'!D76="","",'Tracciatore delle operazioni'!D76)</f>
        <v/>
      </c>
      <c r="F76" s="14" t="str">
        <f>IF('Tracciatore delle operazioni'!E76="","",'Tracciatore delle operazioni'!E76)</f>
        <v/>
      </c>
      <c r="G76" s="31" t="str">
        <f>IF('Tracciatore delle operazioni'!F76="","",'Tracciatore delle operazioni'!F76)</f>
        <v/>
      </c>
      <c r="H76" s="31" t="str">
        <f>IF('Tracciatore delle operazioni'!G76="","",'Tracciatore delle operazioni'!G76)</f>
        <v/>
      </c>
      <c r="I76" s="31" t="str">
        <f>IF('Tracciatore delle operazioni'!H76="","",'Tracciatore delle operazioni'!H76)</f>
        <v/>
      </c>
      <c r="J76" s="31" t="str">
        <f>IF('Tracciatore delle operazioni'!I76="","",'Tracciatore delle operazioni'!I76)</f>
        <v/>
      </c>
      <c r="K76" s="14" t="str">
        <f t="shared" si="2"/>
        <v/>
      </c>
      <c r="M76" s="14" t="e">
        <f t="array" aca="1" ref="M76" ca="1">_xludf.ifna(IF(#REF!=Impostazioni!$C$6,G76*1,G76/INDEX(Impostazioni!$N$86:$O$105,MATCH(#REF!,Impostazioni!$N$86:$N$105,0),2)),"")</f>
        <v>#NAME?</v>
      </c>
      <c r="N76" s="14" t="e">
        <f t="array" aca="1" ref="N76" ca="1">_xludf.ifna(IF(#REF!=Impostazioni!$C$6,H76*1,H76/INDEX(Impostazioni!$N$86:$O$105,MATCH(#REF!,Impostazioni!$N$86:$N$105,0),2)),"")</f>
        <v>#NAME?</v>
      </c>
      <c r="O76" s="14" t="e">
        <f t="array" aca="1" ref="O76" ca="1">_xludf.ifna(IF(#REF!=Impostazioni!$C$6,I76*1,I76/INDEX(Impostazioni!$N$86:$O$105,MATCH(#REF!,Impostazioni!$N$86:$N$105,0),2)),"")</f>
        <v>#NAME?</v>
      </c>
      <c r="P76" s="14" t="e">
        <f t="array" aca="1" ref="P76" ca="1">_xludf.ifna(IF(#REF!=Impostazioni!$C$6,J76*1,J76/INDEX(Impostazioni!$N$86:$O$105,MATCH(#REF!,Impostazioni!$N$86:$N$105,0),2)),"")</f>
        <v>#NAME?</v>
      </c>
      <c r="Q76" s="14" t="e">
        <f t="array" aca="1" ref="Q76" ca="1">_xludf.ifna(IF(#REF!=Impostazioni!$C$6,K76*1,K76/INDEX(Impostazioni!$N$86:$O$105,MATCH(#REF!,Impostazioni!$N$86:$N$105,0),2)),"")</f>
        <v>#NAME?</v>
      </c>
      <c r="S76" t="str" cm="1">
        <f t="array" ref="S76">_xlfn.IFNA(TRANSPOSE(INDEX(Impostazioni!$R$14:$S$63,,MATCH($D76,Impostazioni!$R$13:$S$13,0))),"")&amp;""</f>
        <v/>
      </c>
    </row>
    <row r="77" spans="1:19" ht="13.2">
      <c r="A77" s="14" t="str">
        <f t="shared" si="0"/>
        <v/>
      </c>
      <c r="B77" s="14" t="str">
        <f t="shared" si="1"/>
        <v/>
      </c>
      <c r="C77" s="14" t="str">
        <f>IF('Tracciatore delle operazioni'!B77="","",'Tracciatore delle operazioni'!B77)</f>
        <v/>
      </c>
      <c r="D77" s="14" t="str">
        <f>IF('Tracciatore delle operazioni'!C77="","",'Tracciatore delle operazioni'!C77)</f>
        <v/>
      </c>
      <c r="E77" s="14" t="str">
        <f>IF('Tracciatore delle operazioni'!D77="","",'Tracciatore delle operazioni'!D77)</f>
        <v/>
      </c>
      <c r="F77" s="14" t="str">
        <f>IF('Tracciatore delle operazioni'!E77="","",'Tracciatore delle operazioni'!E77)</f>
        <v/>
      </c>
      <c r="G77" s="31" t="str">
        <f>IF('Tracciatore delle operazioni'!F77="","",'Tracciatore delle operazioni'!F77)</f>
        <v/>
      </c>
      <c r="H77" s="31" t="str">
        <f>IF('Tracciatore delle operazioni'!G77="","",'Tracciatore delle operazioni'!G77)</f>
        <v/>
      </c>
      <c r="I77" s="31" t="str">
        <f>IF('Tracciatore delle operazioni'!H77="","",'Tracciatore delle operazioni'!H77)</f>
        <v/>
      </c>
      <c r="J77" s="31" t="str">
        <f>IF('Tracciatore delle operazioni'!I77="","",'Tracciatore delle operazioni'!I77)</f>
        <v/>
      </c>
      <c r="K77" s="14" t="str">
        <f t="shared" si="2"/>
        <v/>
      </c>
      <c r="M77" s="14" t="e">
        <f t="array" aca="1" ref="M77" ca="1">_xludf.ifna(IF(#REF!=Impostazioni!$C$6,G77*1,G77/INDEX(Impostazioni!$N$86:$O$105,MATCH(#REF!,Impostazioni!$N$86:$N$105,0),2)),"")</f>
        <v>#NAME?</v>
      </c>
      <c r="N77" s="14" t="e">
        <f t="array" aca="1" ref="N77" ca="1">_xludf.ifna(IF(#REF!=Impostazioni!$C$6,H77*1,H77/INDEX(Impostazioni!$N$86:$O$105,MATCH(#REF!,Impostazioni!$N$86:$N$105,0),2)),"")</f>
        <v>#NAME?</v>
      </c>
      <c r="O77" s="14" t="e">
        <f t="array" aca="1" ref="O77" ca="1">_xludf.ifna(IF(#REF!=Impostazioni!$C$6,I77*1,I77/INDEX(Impostazioni!$N$86:$O$105,MATCH(#REF!,Impostazioni!$N$86:$N$105,0),2)),"")</f>
        <v>#NAME?</v>
      </c>
      <c r="P77" s="14" t="e">
        <f t="array" aca="1" ref="P77" ca="1">_xludf.ifna(IF(#REF!=Impostazioni!$C$6,J77*1,J77/INDEX(Impostazioni!$N$86:$O$105,MATCH(#REF!,Impostazioni!$N$86:$N$105,0),2)),"")</f>
        <v>#NAME?</v>
      </c>
      <c r="Q77" s="14" t="e">
        <f t="array" aca="1" ref="Q77" ca="1">_xludf.ifna(IF(#REF!=Impostazioni!$C$6,K77*1,K77/INDEX(Impostazioni!$N$86:$O$105,MATCH(#REF!,Impostazioni!$N$86:$N$105,0),2)),"")</f>
        <v>#NAME?</v>
      </c>
      <c r="S77" t="str" cm="1">
        <f t="array" ref="S77">_xlfn.IFNA(TRANSPOSE(INDEX(Impostazioni!$R$14:$S$63,,MATCH($D77,Impostazioni!$R$13:$S$13,0))),"")&amp;""</f>
        <v/>
      </c>
    </row>
    <row r="78" spans="1:19" ht="13.2">
      <c r="A78" s="14" t="str">
        <f t="shared" si="0"/>
        <v/>
      </c>
      <c r="B78" s="14" t="str">
        <f t="shared" si="1"/>
        <v/>
      </c>
      <c r="C78" s="14" t="str">
        <f>IF('Tracciatore delle operazioni'!B78="","",'Tracciatore delle operazioni'!B78)</f>
        <v/>
      </c>
      <c r="D78" s="14" t="str">
        <f>IF('Tracciatore delle operazioni'!C78="","",'Tracciatore delle operazioni'!C78)</f>
        <v/>
      </c>
      <c r="E78" s="14" t="str">
        <f>IF('Tracciatore delle operazioni'!D78="","",'Tracciatore delle operazioni'!D78)</f>
        <v/>
      </c>
      <c r="F78" s="14" t="str">
        <f>IF('Tracciatore delle operazioni'!E78="","",'Tracciatore delle operazioni'!E78)</f>
        <v/>
      </c>
      <c r="G78" s="31" t="str">
        <f>IF('Tracciatore delle operazioni'!F78="","",'Tracciatore delle operazioni'!F78)</f>
        <v/>
      </c>
      <c r="H78" s="31" t="str">
        <f>IF('Tracciatore delle operazioni'!G78="","",'Tracciatore delle operazioni'!G78)</f>
        <v/>
      </c>
      <c r="I78" s="31" t="str">
        <f>IF('Tracciatore delle operazioni'!H78="","",'Tracciatore delle operazioni'!H78)</f>
        <v/>
      </c>
      <c r="J78" s="31" t="str">
        <f>IF('Tracciatore delle operazioni'!I78="","",'Tracciatore delle operazioni'!I78)</f>
        <v/>
      </c>
      <c r="K78" s="14" t="str">
        <f t="shared" si="2"/>
        <v/>
      </c>
      <c r="M78" s="14" t="e">
        <f t="array" aca="1" ref="M78" ca="1">_xludf.ifna(IF(#REF!=Impostazioni!$C$6,G78*1,G78/INDEX(Impostazioni!$N$86:$O$105,MATCH(#REF!,Impostazioni!$N$86:$N$105,0),2)),"")</f>
        <v>#NAME?</v>
      </c>
      <c r="N78" s="14" t="e">
        <f t="array" aca="1" ref="N78" ca="1">_xludf.ifna(IF(#REF!=Impostazioni!$C$6,H78*1,H78/INDEX(Impostazioni!$N$86:$O$105,MATCH(#REF!,Impostazioni!$N$86:$N$105,0),2)),"")</f>
        <v>#NAME?</v>
      </c>
      <c r="O78" s="14" t="e">
        <f t="array" aca="1" ref="O78" ca="1">_xludf.ifna(IF(#REF!=Impostazioni!$C$6,I78*1,I78/INDEX(Impostazioni!$N$86:$O$105,MATCH(#REF!,Impostazioni!$N$86:$N$105,0),2)),"")</f>
        <v>#NAME?</v>
      </c>
      <c r="P78" s="14" t="e">
        <f t="array" aca="1" ref="P78" ca="1">_xludf.ifna(IF(#REF!=Impostazioni!$C$6,J78*1,J78/INDEX(Impostazioni!$N$86:$O$105,MATCH(#REF!,Impostazioni!$N$86:$N$105,0),2)),"")</f>
        <v>#NAME?</v>
      </c>
      <c r="Q78" s="14" t="e">
        <f t="array" aca="1" ref="Q78" ca="1">_xludf.ifna(IF(#REF!=Impostazioni!$C$6,K78*1,K78/INDEX(Impostazioni!$N$86:$O$105,MATCH(#REF!,Impostazioni!$N$86:$N$105,0),2)),"")</f>
        <v>#NAME?</v>
      </c>
      <c r="S78" t="str" cm="1">
        <f t="array" ref="S78">_xlfn.IFNA(TRANSPOSE(INDEX(Impostazioni!$R$14:$S$63,,MATCH($D78,Impostazioni!$R$13:$S$13,0))),"")&amp;""</f>
        <v/>
      </c>
    </row>
    <row r="79" spans="1:19" ht="13.2">
      <c r="A79" s="14" t="str">
        <f t="shared" si="0"/>
        <v/>
      </c>
      <c r="B79" s="14" t="str">
        <f t="shared" si="1"/>
        <v/>
      </c>
      <c r="C79" s="14" t="str">
        <f>IF('Tracciatore delle operazioni'!B79="","",'Tracciatore delle operazioni'!B79)</f>
        <v/>
      </c>
      <c r="D79" s="14" t="str">
        <f>IF('Tracciatore delle operazioni'!C79="","",'Tracciatore delle operazioni'!C79)</f>
        <v/>
      </c>
      <c r="E79" s="14" t="str">
        <f>IF('Tracciatore delle operazioni'!D79="","",'Tracciatore delle operazioni'!D79)</f>
        <v/>
      </c>
      <c r="F79" s="14" t="str">
        <f>IF('Tracciatore delle operazioni'!E79="","",'Tracciatore delle operazioni'!E79)</f>
        <v/>
      </c>
      <c r="G79" s="31" t="str">
        <f>IF('Tracciatore delle operazioni'!F79="","",'Tracciatore delle operazioni'!F79)</f>
        <v/>
      </c>
      <c r="H79" s="31" t="str">
        <f>IF('Tracciatore delle operazioni'!G79="","",'Tracciatore delle operazioni'!G79)</f>
        <v/>
      </c>
      <c r="I79" s="31" t="str">
        <f>IF('Tracciatore delle operazioni'!H79="","",'Tracciatore delle operazioni'!H79)</f>
        <v/>
      </c>
      <c r="J79" s="31" t="str">
        <f>IF('Tracciatore delle operazioni'!I79="","",'Tracciatore delle operazioni'!I79)</f>
        <v/>
      </c>
      <c r="K79" s="14" t="str">
        <f t="shared" si="2"/>
        <v/>
      </c>
      <c r="M79" s="14" t="e">
        <f t="array" aca="1" ref="M79" ca="1">_xludf.ifna(IF(#REF!=Impostazioni!$C$6,G79*1,G79/INDEX(Impostazioni!$N$86:$O$105,MATCH(#REF!,Impostazioni!$N$86:$N$105,0),2)),"")</f>
        <v>#NAME?</v>
      </c>
      <c r="N79" s="14" t="e">
        <f t="array" aca="1" ref="N79" ca="1">_xludf.ifna(IF(#REF!=Impostazioni!$C$6,H79*1,H79/INDEX(Impostazioni!$N$86:$O$105,MATCH(#REF!,Impostazioni!$N$86:$N$105,0),2)),"")</f>
        <v>#NAME?</v>
      </c>
      <c r="O79" s="14" t="e">
        <f t="array" aca="1" ref="O79" ca="1">_xludf.ifna(IF(#REF!=Impostazioni!$C$6,I79*1,I79/INDEX(Impostazioni!$N$86:$O$105,MATCH(#REF!,Impostazioni!$N$86:$N$105,0),2)),"")</f>
        <v>#NAME?</v>
      </c>
      <c r="P79" s="14" t="e">
        <f t="array" aca="1" ref="P79" ca="1">_xludf.ifna(IF(#REF!=Impostazioni!$C$6,J79*1,J79/INDEX(Impostazioni!$N$86:$O$105,MATCH(#REF!,Impostazioni!$N$86:$N$105,0),2)),"")</f>
        <v>#NAME?</v>
      </c>
      <c r="Q79" s="14" t="e">
        <f t="array" aca="1" ref="Q79" ca="1">_xludf.ifna(IF(#REF!=Impostazioni!$C$6,K79*1,K79/INDEX(Impostazioni!$N$86:$O$105,MATCH(#REF!,Impostazioni!$N$86:$N$105,0),2)),"")</f>
        <v>#NAME?</v>
      </c>
      <c r="S79" t="str" cm="1">
        <f t="array" ref="S79">_xlfn.IFNA(TRANSPOSE(INDEX(Impostazioni!$R$14:$S$63,,MATCH($D79,Impostazioni!$R$13:$S$13,0))),"")&amp;""</f>
        <v/>
      </c>
    </row>
    <row r="80" spans="1:19" ht="13.2">
      <c r="A80" s="14" t="str">
        <f t="shared" si="0"/>
        <v/>
      </c>
      <c r="B80" s="14" t="str">
        <f t="shared" si="1"/>
        <v/>
      </c>
      <c r="C80" s="14" t="str">
        <f>IF('Tracciatore delle operazioni'!B80="","",'Tracciatore delle operazioni'!B80)</f>
        <v/>
      </c>
      <c r="D80" s="14" t="str">
        <f>IF('Tracciatore delle operazioni'!C80="","",'Tracciatore delle operazioni'!C80)</f>
        <v/>
      </c>
      <c r="E80" s="14" t="str">
        <f>IF('Tracciatore delle operazioni'!D80="","",'Tracciatore delle operazioni'!D80)</f>
        <v/>
      </c>
      <c r="F80" s="14" t="str">
        <f>IF('Tracciatore delle operazioni'!E80="","",'Tracciatore delle operazioni'!E80)</f>
        <v/>
      </c>
      <c r="G80" s="31" t="str">
        <f>IF('Tracciatore delle operazioni'!F80="","",'Tracciatore delle operazioni'!F80)</f>
        <v/>
      </c>
      <c r="H80" s="31" t="str">
        <f>IF('Tracciatore delle operazioni'!G80="","",'Tracciatore delle operazioni'!G80)</f>
        <v/>
      </c>
      <c r="I80" s="31" t="str">
        <f>IF('Tracciatore delle operazioni'!H80="","",'Tracciatore delle operazioni'!H80)</f>
        <v/>
      </c>
      <c r="J80" s="31" t="str">
        <f>IF('Tracciatore delle operazioni'!I80="","",'Tracciatore delle operazioni'!I80)</f>
        <v/>
      </c>
      <c r="K80" s="14" t="str">
        <f t="shared" si="2"/>
        <v/>
      </c>
      <c r="M80" s="14" t="e">
        <f t="array" aca="1" ref="M80" ca="1">_xludf.ifna(IF(#REF!=Impostazioni!$C$6,G80*1,G80/INDEX(Impostazioni!$N$86:$O$105,MATCH(#REF!,Impostazioni!$N$86:$N$105,0),2)),"")</f>
        <v>#NAME?</v>
      </c>
      <c r="N80" s="14" t="e">
        <f t="array" aca="1" ref="N80" ca="1">_xludf.ifna(IF(#REF!=Impostazioni!$C$6,H80*1,H80/INDEX(Impostazioni!$N$86:$O$105,MATCH(#REF!,Impostazioni!$N$86:$N$105,0),2)),"")</f>
        <v>#NAME?</v>
      </c>
      <c r="O80" s="14" t="e">
        <f t="array" aca="1" ref="O80" ca="1">_xludf.ifna(IF(#REF!=Impostazioni!$C$6,I80*1,I80/INDEX(Impostazioni!$N$86:$O$105,MATCH(#REF!,Impostazioni!$N$86:$N$105,0),2)),"")</f>
        <v>#NAME?</v>
      </c>
      <c r="P80" s="14" t="e">
        <f t="array" aca="1" ref="P80" ca="1">_xludf.ifna(IF(#REF!=Impostazioni!$C$6,J80*1,J80/INDEX(Impostazioni!$N$86:$O$105,MATCH(#REF!,Impostazioni!$N$86:$N$105,0),2)),"")</f>
        <v>#NAME?</v>
      </c>
      <c r="Q80" s="14" t="e">
        <f t="array" aca="1" ref="Q80" ca="1">_xludf.ifna(IF(#REF!=Impostazioni!$C$6,K80*1,K80/INDEX(Impostazioni!$N$86:$O$105,MATCH(#REF!,Impostazioni!$N$86:$N$105,0),2)),"")</f>
        <v>#NAME?</v>
      </c>
      <c r="S80" t="str" cm="1">
        <f t="array" ref="S80">_xlfn.IFNA(TRANSPOSE(INDEX(Impostazioni!$R$14:$S$63,,MATCH($D80,Impostazioni!$R$13:$S$13,0))),"")&amp;""</f>
        <v/>
      </c>
    </row>
    <row r="81" spans="1:19" ht="13.2">
      <c r="A81" s="14" t="str">
        <f t="shared" si="0"/>
        <v/>
      </c>
      <c r="B81" s="14" t="str">
        <f t="shared" si="1"/>
        <v/>
      </c>
      <c r="C81" s="14" t="str">
        <f>IF('Tracciatore delle operazioni'!B81="","",'Tracciatore delle operazioni'!B81)</f>
        <v/>
      </c>
      <c r="D81" s="14" t="str">
        <f>IF('Tracciatore delle operazioni'!C81="","",'Tracciatore delle operazioni'!C81)</f>
        <v/>
      </c>
      <c r="E81" s="14" t="str">
        <f>IF('Tracciatore delle operazioni'!D81="","",'Tracciatore delle operazioni'!D81)</f>
        <v/>
      </c>
      <c r="F81" s="14" t="str">
        <f>IF('Tracciatore delle operazioni'!E81="","",'Tracciatore delle operazioni'!E81)</f>
        <v/>
      </c>
      <c r="G81" s="31" t="str">
        <f>IF('Tracciatore delle operazioni'!F81="","",'Tracciatore delle operazioni'!F81)</f>
        <v/>
      </c>
      <c r="H81" s="31" t="str">
        <f>IF('Tracciatore delle operazioni'!G81="","",'Tracciatore delle operazioni'!G81)</f>
        <v/>
      </c>
      <c r="I81" s="31" t="str">
        <f>IF('Tracciatore delle operazioni'!H81="","",'Tracciatore delle operazioni'!H81)</f>
        <v/>
      </c>
      <c r="J81" s="31" t="str">
        <f>IF('Tracciatore delle operazioni'!I81="","",'Tracciatore delle operazioni'!I81)</f>
        <v/>
      </c>
      <c r="K81" s="14" t="str">
        <f t="shared" si="2"/>
        <v/>
      </c>
      <c r="M81" s="14" t="e">
        <f t="array" aca="1" ref="M81" ca="1">_xludf.ifna(IF(#REF!=Impostazioni!$C$6,G81*1,G81/INDEX(Impostazioni!$N$86:$O$105,MATCH(#REF!,Impostazioni!$N$86:$N$105,0),2)),"")</f>
        <v>#NAME?</v>
      </c>
      <c r="N81" s="14" t="e">
        <f t="array" aca="1" ref="N81" ca="1">_xludf.ifna(IF(#REF!=Impostazioni!$C$6,H81*1,H81/INDEX(Impostazioni!$N$86:$O$105,MATCH(#REF!,Impostazioni!$N$86:$N$105,0),2)),"")</f>
        <v>#NAME?</v>
      </c>
      <c r="O81" s="14" t="e">
        <f t="array" aca="1" ref="O81" ca="1">_xludf.ifna(IF(#REF!=Impostazioni!$C$6,I81*1,I81/INDEX(Impostazioni!$N$86:$O$105,MATCH(#REF!,Impostazioni!$N$86:$N$105,0),2)),"")</f>
        <v>#NAME?</v>
      </c>
      <c r="P81" s="14" t="e">
        <f t="array" aca="1" ref="P81" ca="1">_xludf.ifna(IF(#REF!=Impostazioni!$C$6,J81*1,J81/INDEX(Impostazioni!$N$86:$O$105,MATCH(#REF!,Impostazioni!$N$86:$N$105,0),2)),"")</f>
        <v>#NAME?</v>
      </c>
      <c r="Q81" s="14" t="e">
        <f t="array" aca="1" ref="Q81" ca="1">_xludf.ifna(IF(#REF!=Impostazioni!$C$6,K81*1,K81/INDEX(Impostazioni!$N$86:$O$105,MATCH(#REF!,Impostazioni!$N$86:$N$105,0),2)),"")</f>
        <v>#NAME?</v>
      </c>
      <c r="S81" t="str" cm="1">
        <f t="array" ref="S81">_xlfn.IFNA(TRANSPOSE(INDEX(Impostazioni!$R$14:$S$63,,MATCH($D81,Impostazioni!$R$13:$S$13,0))),"")&amp;""</f>
        <v/>
      </c>
    </row>
    <row r="82" spans="1:19" ht="13.2">
      <c r="A82" s="14" t="str">
        <f t="shared" si="0"/>
        <v/>
      </c>
      <c r="B82" s="14" t="str">
        <f t="shared" si="1"/>
        <v/>
      </c>
      <c r="C82" s="14" t="str">
        <f>IF('Tracciatore delle operazioni'!B82="","",'Tracciatore delle operazioni'!B82)</f>
        <v/>
      </c>
      <c r="D82" s="14" t="str">
        <f>IF('Tracciatore delle operazioni'!C82="","",'Tracciatore delle operazioni'!C82)</f>
        <v/>
      </c>
      <c r="E82" s="14" t="str">
        <f>IF('Tracciatore delle operazioni'!D82="","",'Tracciatore delle operazioni'!D82)</f>
        <v/>
      </c>
      <c r="F82" s="14" t="str">
        <f>IF('Tracciatore delle operazioni'!E82="","",'Tracciatore delle operazioni'!E82)</f>
        <v/>
      </c>
      <c r="G82" s="31" t="str">
        <f>IF('Tracciatore delle operazioni'!F82="","",'Tracciatore delle operazioni'!F82)</f>
        <v/>
      </c>
      <c r="H82" s="31" t="str">
        <f>IF('Tracciatore delle operazioni'!G82="","",'Tracciatore delle operazioni'!G82)</f>
        <v/>
      </c>
      <c r="I82" s="31" t="str">
        <f>IF('Tracciatore delle operazioni'!H82="","",'Tracciatore delle operazioni'!H82)</f>
        <v/>
      </c>
      <c r="J82" s="31" t="str">
        <f>IF('Tracciatore delle operazioni'!I82="","",'Tracciatore delle operazioni'!I82)</f>
        <v/>
      </c>
      <c r="K82" s="14" t="str">
        <f t="shared" si="2"/>
        <v/>
      </c>
      <c r="M82" s="14" t="e">
        <f t="array" aca="1" ref="M82" ca="1">_xludf.ifna(IF(#REF!=Impostazioni!$C$6,G82*1,G82/INDEX(Impostazioni!$N$86:$O$105,MATCH(#REF!,Impostazioni!$N$86:$N$105,0),2)),"")</f>
        <v>#NAME?</v>
      </c>
      <c r="N82" s="14" t="e">
        <f t="array" aca="1" ref="N82" ca="1">_xludf.ifna(IF(#REF!=Impostazioni!$C$6,H82*1,H82/INDEX(Impostazioni!$N$86:$O$105,MATCH(#REF!,Impostazioni!$N$86:$N$105,0),2)),"")</f>
        <v>#NAME?</v>
      </c>
      <c r="O82" s="14" t="e">
        <f t="array" aca="1" ref="O82" ca="1">_xludf.ifna(IF(#REF!=Impostazioni!$C$6,I82*1,I82/INDEX(Impostazioni!$N$86:$O$105,MATCH(#REF!,Impostazioni!$N$86:$N$105,0),2)),"")</f>
        <v>#NAME?</v>
      </c>
      <c r="P82" s="14" t="e">
        <f t="array" aca="1" ref="P82" ca="1">_xludf.ifna(IF(#REF!=Impostazioni!$C$6,J82*1,J82/INDEX(Impostazioni!$N$86:$O$105,MATCH(#REF!,Impostazioni!$N$86:$N$105,0),2)),"")</f>
        <v>#NAME?</v>
      </c>
      <c r="Q82" s="14" t="e">
        <f t="array" aca="1" ref="Q82" ca="1">_xludf.ifna(IF(#REF!=Impostazioni!$C$6,K82*1,K82/INDEX(Impostazioni!$N$86:$O$105,MATCH(#REF!,Impostazioni!$N$86:$N$105,0),2)),"")</f>
        <v>#NAME?</v>
      </c>
      <c r="S82" t="str" cm="1">
        <f t="array" ref="S82">_xlfn.IFNA(TRANSPOSE(INDEX(Impostazioni!$R$14:$S$63,,MATCH($D82,Impostazioni!$R$13:$S$13,0))),"")&amp;""</f>
        <v/>
      </c>
    </row>
    <row r="83" spans="1:19" ht="13.2">
      <c r="A83" s="14" t="str">
        <f t="shared" si="0"/>
        <v/>
      </c>
      <c r="B83" s="14" t="str">
        <f t="shared" si="1"/>
        <v/>
      </c>
      <c r="C83" s="14" t="str">
        <f>IF('Tracciatore delle operazioni'!B83="","",'Tracciatore delle operazioni'!B83)</f>
        <v/>
      </c>
      <c r="D83" s="14" t="str">
        <f>IF('Tracciatore delle operazioni'!C83="","",'Tracciatore delle operazioni'!C83)</f>
        <v/>
      </c>
      <c r="E83" s="14" t="str">
        <f>IF('Tracciatore delle operazioni'!D83="","",'Tracciatore delle operazioni'!D83)</f>
        <v/>
      </c>
      <c r="F83" s="14" t="str">
        <f>IF('Tracciatore delle operazioni'!E83="","",'Tracciatore delle operazioni'!E83)</f>
        <v/>
      </c>
      <c r="G83" s="31" t="str">
        <f>IF('Tracciatore delle operazioni'!F83="","",'Tracciatore delle operazioni'!F83)</f>
        <v/>
      </c>
      <c r="H83" s="31" t="str">
        <f>IF('Tracciatore delle operazioni'!G83="","",'Tracciatore delle operazioni'!G83)</f>
        <v/>
      </c>
      <c r="I83" s="31" t="str">
        <f>IF('Tracciatore delle operazioni'!H83="","",'Tracciatore delle operazioni'!H83)</f>
        <v/>
      </c>
      <c r="J83" s="31" t="str">
        <f>IF('Tracciatore delle operazioni'!I83="","",'Tracciatore delle operazioni'!I83)</f>
        <v/>
      </c>
      <c r="K83" s="14" t="str">
        <f t="shared" si="2"/>
        <v/>
      </c>
      <c r="M83" s="14" t="e">
        <f t="array" aca="1" ref="M83" ca="1">_xludf.ifna(IF(#REF!=Impostazioni!$C$6,G83*1,G83/INDEX(Impostazioni!$N$86:$O$105,MATCH(#REF!,Impostazioni!$N$86:$N$105,0),2)),"")</f>
        <v>#NAME?</v>
      </c>
      <c r="N83" s="14" t="e">
        <f t="array" aca="1" ref="N83" ca="1">_xludf.ifna(IF(#REF!=Impostazioni!$C$6,H83*1,H83/INDEX(Impostazioni!$N$86:$O$105,MATCH(#REF!,Impostazioni!$N$86:$N$105,0),2)),"")</f>
        <v>#NAME?</v>
      </c>
      <c r="O83" s="14" t="e">
        <f t="array" aca="1" ref="O83" ca="1">_xludf.ifna(IF(#REF!=Impostazioni!$C$6,I83*1,I83/INDEX(Impostazioni!$N$86:$O$105,MATCH(#REF!,Impostazioni!$N$86:$N$105,0),2)),"")</f>
        <v>#NAME?</v>
      </c>
      <c r="P83" s="14" t="e">
        <f t="array" aca="1" ref="P83" ca="1">_xludf.ifna(IF(#REF!=Impostazioni!$C$6,J83*1,J83/INDEX(Impostazioni!$N$86:$O$105,MATCH(#REF!,Impostazioni!$N$86:$N$105,0),2)),"")</f>
        <v>#NAME?</v>
      </c>
      <c r="Q83" s="14" t="e">
        <f t="array" aca="1" ref="Q83" ca="1">_xludf.ifna(IF(#REF!=Impostazioni!$C$6,K83*1,K83/INDEX(Impostazioni!$N$86:$O$105,MATCH(#REF!,Impostazioni!$N$86:$N$105,0),2)),"")</f>
        <v>#NAME?</v>
      </c>
      <c r="S83" t="str" cm="1">
        <f t="array" ref="S83">_xlfn.IFNA(TRANSPOSE(INDEX(Impostazioni!$R$14:$S$63,,MATCH($D83,Impostazioni!$R$13:$S$13,0))),"")&amp;""</f>
        <v/>
      </c>
    </row>
    <row r="84" spans="1:19" ht="13.2">
      <c r="A84" s="14" t="str">
        <f t="shared" si="0"/>
        <v/>
      </c>
      <c r="B84" s="14" t="str">
        <f t="shared" si="1"/>
        <v/>
      </c>
      <c r="C84" s="14" t="str">
        <f>IF('Tracciatore delle operazioni'!B84="","",'Tracciatore delle operazioni'!B84)</f>
        <v/>
      </c>
      <c r="D84" s="14" t="str">
        <f>IF('Tracciatore delle operazioni'!C84="","",'Tracciatore delle operazioni'!C84)</f>
        <v/>
      </c>
      <c r="E84" s="14" t="str">
        <f>IF('Tracciatore delle operazioni'!D84="","",'Tracciatore delle operazioni'!D84)</f>
        <v/>
      </c>
      <c r="F84" s="14" t="str">
        <f>IF('Tracciatore delle operazioni'!E84="","",'Tracciatore delle operazioni'!E84)</f>
        <v/>
      </c>
      <c r="G84" s="31" t="str">
        <f>IF('Tracciatore delle operazioni'!F84="","",'Tracciatore delle operazioni'!F84)</f>
        <v/>
      </c>
      <c r="H84" s="31" t="str">
        <f>IF('Tracciatore delle operazioni'!G84="","",'Tracciatore delle operazioni'!G84)</f>
        <v/>
      </c>
      <c r="I84" s="31" t="str">
        <f>IF('Tracciatore delle operazioni'!H84="","",'Tracciatore delle operazioni'!H84)</f>
        <v/>
      </c>
      <c r="J84" s="31" t="str">
        <f>IF('Tracciatore delle operazioni'!I84="","",'Tracciatore delle operazioni'!I84)</f>
        <v/>
      </c>
      <c r="K84" s="14" t="str">
        <f t="shared" si="2"/>
        <v/>
      </c>
      <c r="M84" s="14" t="e">
        <f t="array" aca="1" ref="M84" ca="1">_xludf.ifna(IF(#REF!=Impostazioni!$C$6,G84*1,G84/INDEX(Impostazioni!$N$86:$O$105,MATCH(#REF!,Impostazioni!$N$86:$N$105,0),2)),"")</f>
        <v>#NAME?</v>
      </c>
      <c r="N84" s="14" t="e">
        <f t="array" aca="1" ref="N84" ca="1">_xludf.ifna(IF(#REF!=Impostazioni!$C$6,H84*1,H84/INDEX(Impostazioni!$N$86:$O$105,MATCH(#REF!,Impostazioni!$N$86:$N$105,0),2)),"")</f>
        <v>#NAME?</v>
      </c>
      <c r="O84" s="14" t="e">
        <f t="array" aca="1" ref="O84" ca="1">_xludf.ifna(IF(#REF!=Impostazioni!$C$6,I84*1,I84/INDEX(Impostazioni!$N$86:$O$105,MATCH(#REF!,Impostazioni!$N$86:$N$105,0),2)),"")</f>
        <v>#NAME?</v>
      </c>
      <c r="P84" s="14" t="e">
        <f t="array" aca="1" ref="P84" ca="1">_xludf.ifna(IF(#REF!=Impostazioni!$C$6,J84*1,J84/INDEX(Impostazioni!$N$86:$O$105,MATCH(#REF!,Impostazioni!$N$86:$N$105,0),2)),"")</f>
        <v>#NAME?</v>
      </c>
      <c r="Q84" s="14" t="e">
        <f t="array" aca="1" ref="Q84" ca="1">_xludf.ifna(IF(#REF!=Impostazioni!$C$6,K84*1,K84/INDEX(Impostazioni!$N$86:$O$105,MATCH(#REF!,Impostazioni!$N$86:$N$105,0),2)),"")</f>
        <v>#NAME?</v>
      </c>
      <c r="S84" t="str" cm="1">
        <f t="array" ref="S84">_xlfn.IFNA(TRANSPOSE(INDEX(Impostazioni!$R$14:$S$63,,MATCH($D84,Impostazioni!$R$13:$S$13,0))),"")&amp;""</f>
        <v/>
      </c>
    </row>
    <row r="85" spans="1:19" ht="13.2">
      <c r="A85" s="14" t="str">
        <f t="shared" si="0"/>
        <v/>
      </c>
      <c r="B85" s="14" t="str">
        <f t="shared" si="1"/>
        <v/>
      </c>
      <c r="C85" s="14" t="str">
        <f>IF('Tracciatore delle operazioni'!B85="","",'Tracciatore delle operazioni'!B85)</f>
        <v/>
      </c>
      <c r="D85" s="14" t="str">
        <f>IF('Tracciatore delle operazioni'!C85="","",'Tracciatore delle operazioni'!C85)</f>
        <v/>
      </c>
      <c r="E85" s="14" t="str">
        <f>IF('Tracciatore delle operazioni'!D85="","",'Tracciatore delle operazioni'!D85)</f>
        <v/>
      </c>
      <c r="F85" s="14" t="str">
        <f>IF('Tracciatore delle operazioni'!E85="","",'Tracciatore delle operazioni'!E85)</f>
        <v/>
      </c>
      <c r="G85" s="31" t="str">
        <f>IF('Tracciatore delle operazioni'!F85="","",'Tracciatore delle operazioni'!F85)</f>
        <v/>
      </c>
      <c r="H85" s="31" t="str">
        <f>IF('Tracciatore delle operazioni'!G85="","",'Tracciatore delle operazioni'!G85)</f>
        <v/>
      </c>
      <c r="I85" s="31" t="str">
        <f>IF('Tracciatore delle operazioni'!H85="","",'Tracciatore delle operazioni'!H85)</f>
        <v/>
      </c>
      <c r="J85" s="31" t="str">
        <f>IF('Tracciatore delle operazioni'!I85="","",'Tracciatore delle operazioni'!I85)</f>
        <v/>
      </c>
      <c r="K85" s="14" t="str">
        <f t="shared" si="2"/>
        <v/>
      </c>
      <c r="M85" s="14" t="e">
        <f t="array" aca="1" ref="M85" ca="1">_xludf.ifna(IF(#REF!=Impostazioni!$C$6,G85*1,G85/INDEX(Impostazioni!$N$86:$O$105,MATCH(#REF!,Impostazioni!$N$86:$N$105,0),2)),"")</f>
        <v>#NAME?</v>
      </c>
      <c r="N85" s="14" t="e">
        <f t="array" aca="1" ref="N85" ca="1">_xludf.ifna(IF(#REF!=Impostazioni!$C$6,H85*1,H85/INDEX(Impostazioni!$N$86:$O$105,MATCH(#REF!,Impostazioni!$N$86:$N$105,0),2)),"")</f>
        <v>#NAME?</v>
      </c>
      <c r="O85" s="14" t="e">
        <f t="array" aca="1" ref="O85" ca="1">_xludf.ifna(IF(#REF!=Impostazioni!$C$6,I85*1,I85/INDEX(Impostazioni!$N$86:$O$105,MATCH(#REF!,Impostazioni!$N$86:$N$105,0),2)),"")</f>
        <v>#NAME?</v>
      </c>
      <c r="P85" s="14" t="e">
        <f t="array" aca="1" ref="P85" ca="1">_xludf.ifna(IF(#REF!=Impostazioni!$C$6,J85*1,J85/INDEX(Impostazioni!$N$86:$O$105,MATCH(#REF!,Impostazioni!$N$86:$N$105,0),2)),"")</f>
        <v>#NAME?</v>
      </c>
      <c r="Q85" s="14" t="e">
        <f t="array" aca="1" ref="Q85" ca="1">_xludf.ifna(IF(#REF!=Impostazioni!$C$6,K85*1,K85/INDEX(Impostazioni!$N$86:$O$105,MATCH(#REF!,Impostazioni!$N$86:$N$105,0),2)),"")</f>
        <v>#NAME?</v>
      </c>
      <c r="S85" t="str" cm="1">
        <f t="array" ref="S85">_xlfn.IFNA(TRANSPOSE(INDEX(Impostazioni!$R$14:$S$63,,MATCH($D85,Impostazioni!$R$13:$S$13,0))),"")&amp;""</f>
        <v/>
      </c>
    </row>
    <row r="86" spans="1:19" ht="13.2">
      <c r="A86" s="14" t="str">
        <f t="shared" si="0"/>
        <v/>
      </c>
      <c r="B86" s="14" t="str">
        <f t="shared" si="1"/>
        <v/>
      </c>
      <c r="C86" s="14" t="str">
        <f>IF('Tracciatore delle operazioni'!B86="","",'Tracciatore delle operazioni'!B86)</f>
        <v/>
      </c>
      <c r="D86" s="14" t="str">
        <f>IF('Tracciatore delle operazioni'!C86="","",'Tracciatore delle operazioni'!C86)</f>
        <v/>
      </c>
      <c r="E86" s="14" t="str">
        <f>IF('Tracciatore delle operazioni'!D86="","",'Tracciatore delle operazioni'!D86)</f>
        <v/>
      </c>
      <c r="F86" s="14" t="str">
        <f>IF('Tracciatore delle operazioni'!E86="","",'Tracciatore delle operazioni'!E86)</f>
        <v/>
      </c>
      <c r="G86" s="31" t="str">
        <f>IF('Tracciatore delle operazioni'!F86="","",'Tracciatore delle operazioni'!F86)</f>
        <v/>
      </c>
      <c r="H86" s="31" t="str">
        <f>IF('Tracciatore delle operazioni'!G86="","",'Tracciatore delle operazioni'!G86)</f>
        <v/>
      </c>
      <c r="I86" s="31" t="str">
        <f>IF('Tracciatore delle operazioni'!H86="","",'Tracciatore delle operazioni'!H86)</f>
        <v/>
      </c>
      <c r="J86" s="31" t="str">
        <f>IF('Tracciatore delle operazioni'!I86="","",'Tracciatore delle operazioni'!I86)</f>
        <v/>
      </c>
      <c r="K86" s="14" t="str">
        <f t="shared" si="2"/>
        <v/>
      </c>
      <c r="M86" s="14" t="e">
        <f t="array" aca="1" ref="M86" ca="1">_xludf.ifna(IF(#REF!=Impostazioni!$C$6,G86*1,G86/INDEX(Impostazioni!$N$86:$O$105,MATCH(#REF!,Impostazioni!$N$86:$N$105,0),2)),"")</f>
        <v>#NAME?</v>
      </c>
      <c r="N86" s="14" t="e">
        <f t="array" aca="1" ref="N86" ca="1">_xludf.ifna(IF(#REF!=Impostazioni!$C$6,H86*1,H86/INDEX(Impostazioni!$N$86:$O$105,MATCH(#REF!,Impostazioni!$N$86:$N$105,0),2)),"")</f>
        <v>#NAME?</v>
      </c>
      <c r="O86" s="14" t="e">
        <f t="array" aca="1" ref="O86" ca="1">_xludf.ifna(IF(#REF!=Impostazioni!$C$6,I86*1,I86/INDEX(Impostazioni!$N$86:$O$105,MATCH(#REF!,Impostazioni!$N$86:$N$105,0),2)),"")</f>
        <v>#NAME?</v>
      </c>
      <c r="P86" s="14" t="e">
        <f t="array" aca="1" ref="P86" ca="1">_xludf.ifna(IF(#REF!=Impostazioni!$C$6,J86*1,J86/INDEX(Impostazioni!$N$86:$O$105,MATCH(#REF!,Impostazioni!$N$86:$N$105,0),2)),"")</f>
        <v>#NAME?</v>
      </c>
      <c r="Q86" s="14" t="e">
        <f t="array" aca="1" ref="Q86" ca="1">_xludf.ifna(IF(#REF!=Impostazioni!$C$6,K86*1,K86/INDEX(Impostazioni!$N$86:$O$105,MATCH(#REF!,Impostazioni!$N$86:$N$105,0),2)),"")</f>
        <v>#NAME?</v>
      </c>
      <c r="S86" t="str" cm="1">
        <f t="array" ref="S86">_xlfn.IFNA(TRANSPOSE(INDEX(Impostazioni!$R$14:$S$63,,MATCH($D86,Impostazioni!$R$13:$S$13,0))),"")&amp;""</f>
        <v/>
      </c>
    </row>
    <row r="87" spans="1:19" ht="13.2">
      <c r="A87" s="14" t="str">
        <f t="shared" si="0"/>
        <v/>
      </c>
      <c r="B87" s="14" t="str">
        <f t="shared" si="1"/>
        <v/>
      </c>
      <c r="C87" s="14" t="str">
        <f>IF('Tracciatore delle operazioni'!B87="","",'Tracciatore delle operazioni'!B87)</f>
        <v/>
      </c>
      <c r="D87" s="14" t="str">
        <f>IF('Tracciatore delle operazioni'!C87="","",'Tracciatore delle operazioni'!C87)</f>
        <v/>
      </c>
      <c r="E87" s="14" t="str">
        <f>IF('Tracciatore delle operazioni'!D87="","",'Tracciatore delle operazioni'!D87)</f>
        <v/>
      </c>
      <c r="F87" s="14" t="str">
        <f>IF('Tracciatore delle operazioni'!E87="","",'Tracciatore delle operazioni'!E87)</f>
        <v/>
      </c>
      <c r="G87" s="31" t="str">
        <f>IF('Tracciatore delle operazioni'!F87="","",'Tracciatore delle operazioni'!F87)</f>
        <v/>
      </c>
      <c r="H87" s="31" t="str">
        <f>IF('Tracciatore delle operazioni'!G87="","",'Tracciatore delle operazioni'!G87)</f>
        <v/>
      </c>
      <c r="I87" s="31" t="str">
        <f>IF('Tracciatore delle operazioni'!H87="","",'Tracciatore delle operazioni'!H87)</f>
        <v/>
      </c>
      <c r="J87" s="31" t="str">
        <f>IF('Tracciatore delle operazioni'!I87="","",'Tracciatore delle operazioni'!I87)</f>
        <v/>
      </c>
      <c r="K87" s="14" t="str">
        <f t="shared" si="2"/>
        <v/>
      </c>
      <c r="M87" s="14" t="e">
        <f t="array" aca="1" ref="M87" ca="1">_xludf.ifna(IF(#REF!=Impostazioni!$C$6,G87*1,G87/INDEX(Impostazioni!$N$86:$O$105,MATCH(#REF!,Impostazioni!$N$86:$N$105,0),2)),"")</f>
        <v>#NAME?</v>
      </c>
      <c r="N87" s="14" t="e">
        <f t="array" aca="1" ref="N87" ca="1">_xludf.ifna(IF(#REF!=Impostazioni!$C$6,H87*1,H87/INDEX(Impostazioni!$N$86:$O$105,MATCH(#REF!,Impostazioni!$N$86:$N$105,0),2)),"")</f>
        <v>#NAME?</v>
      </c>
      <c r="O87" s="14" t="e">
        <f t="array" aca="1" ref="O87" ca="1">_xludf.ifna(IF(#REF!=Impostazioni!$C$6,I87*1,I87/INDEX(Impostazioni!$N$86:$O$105,MATCH(#REF!,Impostazioni!$N$86:$N$105,0),2)),"")</f>
        <v>#NAME?</v>
      </c>
      <c r="P87" s="14" t="e">
        <f t="array" aca="1" ref="P87" ca="1">_xludf.ifna(IF(#REF!=Impostazioni!$C$6,J87*1,J87/INDEX(Impostazioni!$N$86:$O$105,MATCH(#REF!,Impostazioni!$N$86:$N$105,0),2)),"")</f>
        <v>#NAME?</v>
      </c>
      <c r="Q87" s="14" t="e">
        <f t="array" aca="1" ref="Q87" ca="1">_xludf.ifna(IF(#REF!=Impostazioni!$C$6,K87*1,K87/INDEX(Impostazioni!$N$86:$O$105,MATCH(#REF!,Impostazioni!$N$86:$N$105,0),2)),"")</f>
        <v>#NAME?</v>
      </c>
      <c r="S87" t="str" cm="1">
        <f t="array" ref="S87">_xlfn.IFNA(TRANSPOSE(INDEX(Impostazioni!$R$14:$S$63,,MATCH($D87,Impostazioni!$R$13:$S$13,0))),"")&amp;""</f>
        <v/>
      </c>
    </row>
    <row r="88" spans="1:19" ht="13.2">
      <c r="A88" s="14" t="str">
        <f t="shared" si="0"/>
        <v/>
      </c>
      <c r="B88" s="14" t="str">
        <f t="shared" si="1"/>
        <v/>
      </c>
      <c r="C88" s="14" t="str">
        <f>IF('Tracciatore delle operazioni'!B88="","",'Tracciatore delle operazioni'!B88)</f>
        <v/>
      </c>
      <c r="D88" s="14" t="str">
        <f>IF('Tracciatore delle operazioni'!C88="","",'Tracciatore delle operazioni'!C88)</f>
        <v/>
      </c>
      <c r="E88" s="14" t="str">
        <f>IF('Tracciatore delle operazioni'!D88="","",'Tracciatore delle operazioni'!D88)</f>
        <v/>
      </c>
      <c r="F88" s="14" t="str">
        <f>IF('Tracciatore delle operazioni'!E88="","",'Tracciatore delle operazioni'!E88)</f>
        <v/>
      </c>
      <c r="G88" s="31" t="str">
        <f>IF('Tracciatore delle operazioni'!F88="","",'Tracciatore delle operazioni'!F88)</f>
        <v/>
      </c>
      <c r="H88" s="31" t="str">
        <f>IF('Tracciatore delle operazioni'!G88="","",'Tracciatore delle operazioni'!G88)</f>
        <v/>
      </c>
      <c r="I88" s="31" t="str">
        <f>IF('Tracciatore delle operazioni'!H88="","",'Tracciatore delle operazioni'!H88)</f>
        <v/>
      </c>
      <c r="J88" s="31" t="str">
        <f>IF('Tracciatore delle operazioni'!I88="","",'Tracciatore delle operazioni'!I88)</f>
        <v/>
      </c>
      <c r="K88" s="14" t="str">
        <f t="shared" si="2"/>
        <v/>
      </c>
      <c r="M88" s="14" t="e">
        <f t="array" aca="1" ref="M88" ca="1">_xludf.ifna(IF(#REF!=Impostazioni!$C$6,G88*1,G88/INDEX(Impostazioni!$N$86:$O$105,MATCH(#REF!,Impostazioni!$N$86:$N$105,0),2)),"")</f>
        <v>#NAME?</v>
      </c>
      <c r="N88" s="14" t="e">
        <f t="array" aca="1" ref="N88" ca="1">_xludf.ifna(IF(#REF!=Impostazioni!$C$6,H88*1,H88/INDEX(Impostazioni!$N$86:$O$105,MATCH(#REF!,Impostazioni!$N$86:$N$105,0),2)),"")</f>
        <v>#NAME?</v>
      </c>
      <c r="O88" s="14" t="e">
        <f t="array" aca="1" ref="O88" ca="1">_xludf.ifna(IF(#REF!=Impostazioni!$C$6,I88*1,I88/INDEX(Impostazioni!$N$86:$O$105,MATCH(#REF!,Impostazioni!$N$86:$N$105,0),2)),"")</f>
        <v>#NAME?</v>
      </c>
      <c r="P88" s="14" t="e">
        <f t="array" aca="1" ref="P88" ca="1">_xludf.ifna(IF(#REF!=Impostazioni!$C$6,J88*1,J88/INDEX(Impostazioni!$N$86:$O$105,MATCH(#REF!,Impostazioni!$N$86:$N$105,0),2)),"")</f>
        <v>#NAME?</v>
      </c>
      <c r="Q88" s="14" t="e">
        <f t="array" aca="1" ref="Q88" ca="1">_xludf.ifna(IF(#REF!=Impostazioni!$C$6,K88*1,K88/INDEX(Impostazioni!$N$86:$O$105,MATCH(#REF!,Impostazioni!$N$86:$N$105,0),2)),"")</f>
        <v>#NAME?</v>
      </c>
      <c r="S88" t="str" cm="1">
        <f t="array" ref="S88">_xlfn.IFNA(TRANSPOSE(INDEX(Impostazioni!$R$14:$S$63,,MATCH($D88,Impostazioni!$R$13:$S$13,0))),"")&amp;""</f>
        <v/>
      </c>
    </row>
    <row r="89" spans="1:19" ht="13.2">
      <c r="A89" s="14" t="str">
        <f t="shared" si="0"/>
        <v/>
      </c>
      <c r="B89" s="14" t="str">
        <f t="shared" si="1"/>
        <v/>
      </c>
      <c r="C89" s="14" t="str">
        <f>IF('Tracciatore delle operazioni'!B89="","",'Tracciatore delle operazioni'!B89)</f>
        <v/>
      </c>
      <c r="D89" s="14" t="str">
        <f>IF('Tracciatore delle operazioni'!C89="","",'Tracciatore delle operazioni'!C89)</f>
        <v/>
      </c>
      <c r="E89" s="14" t="str">
        <f>IF('Tracciatore delle operazioni'!D89="","",'Tracciatore delle operazioni'!D89)</f>
        <v/>
      </c>
      <c r="F89" s="14" t="str">
        <f>IF('Tracciatore delle operazioni'!E89="","",'Tracciatore delle operazioni'!E89)</f>
        <v/>
      </c>
      <c r="G89" s="31" t="str">
        <f>IF('Tracciatore delle operazioni'!F89="","",'Tracciatore delle operazioni'!F89)</f>
        <v/>
      </c>
      <c r="H89" s="31" t="str">
        <f>IF('Tracciatore delle operazioni'!G89="","",'Tracciatore delle operazioni'!G89)</f>
        <v/>
      </c>
      <c r="I89" s="31" t="str">
        <f>IF('Tracciatore delle operazioni'!H89="","",'Tracciatore delle operazioni'!H89)</f>
        <v/>
      </c>
      <c r="J89" s="31" t="str">
        <f>IF('Tracciatore delle operazioni'!I89="","",'Tracciatore delle operazioni'!I89)</f>
        <v/>
      </c>
      <c r="K89" s="14" t="str">
        <f t="shared" si="2"/>
        <v/>
      </c>
      <c r="M89" s="14" t="e">
        <f t="array" aca="1" ref="M89" ca="1">_xludf.ifna(IF(#REF!=Impostazioni!$C$6,G89*1,G89/INDEX(Impostazioni!$N$86:$O$105,MATCH(#REF!,Impostazioni!$N$86:$N$105,0),2)),"")</f>
        <v>#NAME?</v>
      </c>
      <c r="N89" s="14" t="e">
        <f t="array" aca="1" ref="N89" ca="1">_xludf.ifna(IF(#REF!=Impostazioni!$C$6,H89*1,H89/INDEX(Impostazioni!$N$86:$O$105,MATCH(#REF!,Impostazioni!$N$86:$N$105,0),2)),"")</f>
        <v>#NAME?</v>
      </c>
      <c r="O89" s="14" t="e">
        <f t="array" aca="1" ref="O89" ca="1">_xludf.ifna(IF(#REF!=Impostazioni!$C$6,I89*1,I89/INDEX(Impostazioni!$N$86:$O$105,MATCH(#REF!,Impostazioni!$N$86:$N$105,0),2)),"")</f>
        <v>#NAME?</v>
      </c>
      <c r="P89" s="14" t="e">
        <f t="array" aca="1" ref="P89" ca="1">_xludf.ifna(IF(#REF!=Impostazioni!$C$6,J89*1,J89/INDEX(Impostazioni!$N$86:$O$105,MATCH(#REF!,Impostazioni!$N$86:$N$105,0),2)),"")</f>
        <v>#NAME?</v>
      </c>
      <c r="Q89" s="14" t="e">
        <f t="array" aca="1" ref="Q89" ca="1">_xludf.ifna(IF(#REF!=Impostazioni!$C$6,K89*1,K89/INDEX(Impostazioni!$N$86:$O$105,MATCH(#REF!,Impostazioni!$N$86:$N$105,0),2)),"")</f>
        <v>#NAME?</v>
      </c>
      <c r="S89" t="str" cm="1">
        <f t="array" ref="S89">_xlfn.IFNA(TRANSPOSE(INDEX(Impostazioni!$R$14:$S$63,,MATCH($D89,Impostazioni!$R$13:$S$13,0))),"")&amp;""</f>
        <v/>
      </c>
    </row>
    <row r="90" spans="1:19" ht="13.2">
      <c r="A90" s="14" t="str">
        <f t="shared" si="0"/>
        <v/>
      </c>
      <c r="B90" s="14" t="str">
        <f t="shared" si="1"/>
        <v/>
      </c>
      <c r="C90" s="14" t="str">
        <f>IF('Tracciatore delle operazioni'!B90="","",'Tracciatore delle operazioni'!B90)</f>
        <v/>
      </c>
      <c r="D90" s="14" t="str">
        <f>IF('Tracciatore delle operazioni'!C90="","",'Tracciatore delle operazioni'!C90)</f>
        <v/>
      </c>
      <c r="E90" s="14" t="str">
        <f>IF('Tracciatore delle operazioni'!D90="","",'Tracciatore delle operazioni'!D90)</f>
        <v/>
      </c>
      <c r="F90" s="14" t="str">
        <f>IF('Tracciatore delle operazioni'!E90="","",'Tracciatore delle operazioni'!E90)</f>
        <v/>
      </c>
      <c r="G90" s="31" t="str">
        <f>IF('Tracciatore delle operazioni'!F90="","",'Tracciatore delle operazioni'!F90)</f>
        <v/>
      </c>
      <c r="H90" s="31" t="str">
        <f>IF('Tracciatore delle operazioni'!G90="","",'Tracciatore delle operazioni'!G90)</f>
        <v/>
      </c>
      <c r="I90" s="31" t="str">
        <f>IF('Tracciatore delle operazioni'!H90="","",'Tracciatore delle operazioni'!H90)</f>
        <v/>
      </c>
      <c r="J90" s="31" t="str">
        <f>IF('Tracciatore delle operazioni'!I90="","",'Tracciatore delle operazioni'!I90)</f>
        <v/>
      </c>
      <c r="K90" s="14" t="str">
        <f t="shared" si="2"/>
        <v/>
      </c>
      <c r="M90" s="14" t="e">
        <f t="array" aca="1" ref="M90" ca="1">_xludf.ifna(IF(#REF!=Impostazioni!$C$6,G90*1,G90/INDEX(Impostazioni!$N$86:$O$105,MATCH(#REF!,Impostazioni!$N$86:$N$105,0),2)),"")</f>
        <v>#NAME?</v>
      </c>
      <c r="N90" s="14" t="e">
        <f t="array" aca="1" ref="N90" ca="1">_xludf.ifna(IF(#REF!=Impostazioni!$C$6,H90*1,H90/INDEX(Impostazioni!$N$86:$O$105,MATCH(#REF!,Impostazioni!$N$86:$N$105,0),2)),"")</f>
        <v>#NAME?</v>
      </c>
      <c r="O90" s="14" t="e">
        <f t="array" aca="1" ref="O90" ca="1">_xludf.ifna(IF(#REF!=Impostazioni!$C$6,I90*1,I90/INDEX(Impostazioni!$N$86:$O$105,MATCH(#REF!,Impostazioni!$N$86:$N$105,0),2)),"")</f>
        <v>#NAME?</v>
      </c>
      <c r="P90" s="14" t="e">
        <f t="array" aca="1" ref="P90" ca="1">_xludf.ifna(IF(#REF!=Impostazioni!$C$6,J90*1,J90/INDEX(Impostazioni!$N$86:$O$105,MATCH(#REF!,Impostazioni!$N$86:$N$105,0),2)),"")</f>
        <v>#NAME?</v>
      </c>
      <c r="Q90" s="14" t="e">
        <f t="array" aca="1" ref="Q90" ca="1">_xludf.ifna(IF(#REF!=Impostazioni!$C$6,K90*1,K90/INDEX(Impostazioni!$N$86:$O$105,MATCH(#REF!,Impostazioni!$N$86:$N$105,0),2)),"")</f>
        <v>#NAME?</v>
      </c>
      <c r="S90" t="str" cm="1">
        <f t="array" ref="S90">_xlfn.IFNA(TRANSPOSE(INDEX(Impostazioni!$R$14:$S$63,,MATCH($D90,Impostazioni!$R$13:$S$13,0))),"")&amp;""</f>
        <v/>
      </c>
    </row>
    <row r="91" spans="1:19" ht="13.2">
      <c r="A91" s="14" t="str">
        <f t="shared" si="0"/>
        <v/>
      </c>
      <c r="B91" s="14" t="str">
        <f t="shared" si="1"/>
        <v/>
      </c>
      <c r="C91" s="14" t="str">
        <f>IF('Tracciatore delle operazioni'!B91="","",'Tracciatore delle operazioni'!B91)</f>
        <v/>
      </c>
      <c r="D91" s="14" t="str">
        <f>IF('Tracciatore delle operazioni'!C91="","",'Tracciatore delle operazioni'!C91)</f>
        <v/>
      </c>
      <c r="E91" s="14" t="str">
        <f>IF('Tracciatore delle operazioni'!D91="","",'Tracciatore delle operazioni'!D91)</f>
        <v/>
      </c>
      <c r="F91" s="14" t="str">
        <f>IF('Tracciatore delle operazioni'!E91="","",'Tracciatore delle operazioni'!E91)</f>
        <v/>
      </c>
      <c r="G91" s="31" t="str">
        <f>IF('Tracciatore delle operazioni'!F91="","",'Tracciatore delle operazioni'!F91)</f>
        <v/>
      </c>
      <c r="H91" s="31" t="str">
        <f>IF('Tracciatore delle operazioni'!G91="","",'Tracciatore delle operazioni'!G91)</f>
        <v/>
      </c>
      <c r="I91" s="31" t="str">
        <f>IF('Tracciatore delle operazioni'!H91="","",'Tracciatore delle operazioni'!H91)</f>
        <v/>
      </c>
      <c r="J91" s="31" t="str">
        <f>IF('Tracciatore delle operazioni'!I91="","",'Tracciatore delle operazioni'!I91)</f>
        <v/>
      </c>
      <c r="K91" s="14" t="str">
        <f t="shared" si="2"/>
        <v/>
      </c>
      <c r="M91" s="14" t="e">
        <f t="array" aca="1" ref="M91" ca="1">_xludf.ifna(IF(#REF!=Impostazioni!$C$6,G91*1,G91/INDEX(Impostazioni!$N$86:$O$105,MATCH(#REF!,Impostazioni!$N$86:$N$105,0),2)),"")</f>
        <v>#NAME?</v>
      </c>
      <c r="N91" s="14" t="e">
        <f t="array" aca="1" ref="N91" ca="1">_xludf.ifna(IF(#REF!=Impostazioni!$C$6,H91*1,H91/INDEX(Impostazioni!$N$86:$O$105,MATCH(#REF!,Impostazioni!$N$86:$N$105,0),2)),"")</f>
        <v>#NAME?</v>
      </c>
      <c r="O91" s="14" t="e">
        <f t="array" aca="1" ref="O91" ca="1">_xludf.ifna(IF(#REF!=Impostazioni!$C$6,I91*1,I91/INDEX(Impostazioni!$N$86:$O$105,MATCH(#REF!,Impostazioni!$N$86:$N$105,0),2)),"")</f>
        <v>#NAME?</v>
      </c>
      <c r="P91" s="14" t="e">
        <f t="array" aca="1" ref="P91" ca="1">_xludf.ifna(IF(#REF!=Impostazioni!$C$6,J91*1,J91/INDEX(Impostazioni!$N$86:$O$105,MATCH(#REF!,Impostazioni!$N$86:$N$105,0),2)),"")</f>
        <v>#NAME?</v>
      </c>
      <c r="Q91" s="14" t="e">
        <f t="array" aca="1" ref="Q91" ca="1">_xludf.ifna(IF(#REF!=Impostazioni!$C$6,K91*1,K91/INDEX(Impostazioni!$N$86:$O$105,MATCH(#REF!,Impostazioni!$N$86:$N$105,0),2)),"")</f>
        <v>#NAME?</v>
      </c>
      <c r="S91" t="str" cm="1">
        <f t="array" ref="S91">_xlfn.IFNA(TRANSPOSE(INDEX(Impostazioni!$R$14:$S$63,,MATCH($D91,Impostazioni!$R$13:$S$13,0))),"")&amp;""</f>
        <v/>
      </c>
    </row>
    <row r="92" spans="1:19" ht="13.2">
      <c r="A92" s="14" t="str">
        <f t="shared" si="0"/>
        <v/>
      </c>
      <c r="B92" s="14" t="str">
        <f t="shared" si="1"/>
        <v/>
      </c>
      <c r="C92" s="14" t="str">
        <f>IF('Tracciatore delle operazioni'!B92="","",'Tracciatore delle operazioni'!B92)</f>
        <v/>
      </c>
      <c r="D92" s="14" t="str">
        <f>IF('Tracciatore delle operazioni'!C92="","",'Tracciatore delle operazioni'!C92)</f>
        <v/>
      </c>
      <c r="E92" s="14" t="str">
        <f>IF('Tracciatore delle operazioni'!D92="","",'Tracciatore delle operazioni'!D92)</f>
        <v/>
      </c>
      <c r="F92" s="14" t="str">
        <f>IF('Tracciatore delle operazioni'!E92="","",'Tracciatore delle operazioni'!E92)</f>
        <v/>
      </c>
      <c r="G92" s="31" t="str">
        <f>IF('Tracciatore delle operazioni'!F92="","",'Tracciatore delle operazioni'!F92)</f>
        <v/>
      </c>
      <c r="H92" s="31" t="str">
        <f>IF('Tracciatore delle operazioni'!G92="","",'Tracciatore delle operazioni'!G92)</f>
        <v/>
      </c>
      <c r="I92" s="31" t="str">
        <f>IF('Tracciatore delle operazioni'!H92="","",'Tracciatore delle operazioni'!H92)</f>
        <v/>
      </c>
      <c r="J92" s="31" t="str">
        <f>IF('Tracciatore delle operazioni'!I92="","",'Tracciatore delle operazioni'!I92)</f>
        <v/>
      </c>
      <c r="K92" s="14" t="str">
        <f t="shared" si="2"/>
        <v/>
      </c>
      <c r="M92" s="14" t="e">
        <f t="array" aca="1" ref="M92" ca="1">_xludf.ifna(IF(#REF!=Impostazioni!$C$6,G92*1,G92/INDEX(Impostazioni!$N$86:$O$105,MATCH(#REF!,Impostazioni!$N$86:$N$105,0),2)),"")</f>
        <v>#NAME?</v>
      </c>
      <c r="N92" s="14" t="e">
        <f t="array" aca="1" ref="N92" ca="1">_xludf.ifna(IF(#REF!=Impostazioni!$C$6,H92*1,H92/INDEX(Impostazioni!$N$86:$O$105,MATCH(#REF!,Impostazioni!$N$86:$N$105,0),2)),"")</f>
        <v>#NAME?</v>
      </c>
      <c r="O92" s="14" t="e">
        <f t="array" aca="1" ref="O92" ca="1">_xludf.ifna(IF(#REF!=Impostazioni!$C$6,I92*1,I92/INDEX(Impostazioni!$N$86:$O$105,MATCH(#REF!,Impostazioni!$N$86:$N$105,0),2)),"")</f>
        <v>#NAME?</v>
      </c>
      <c r="P92" s="14" t="e">
        <f t="array" aca="1" ref="P92" ca="1">_xludf.ifna(IF(#REF!=Impostazioni!$C$6,J92*1,J92/INDEX(Impostazioni!$N$86:$O$105,MATCH(#REF!,Impostazioni!$N$86:$N$105,0),2)),"")</f>
        <v>#NAME?</v>
      </c>
      <c r="Q92" s="14" t="e">
        <f t="array" aca="1" ref="Q92" ca="1">_xludf.ifna(IF(#REF!=Impostazioni!$C$6,K92*1,K92/INDEX(Impostazioni!$N$86:$O$105,MATCH(#REF!,Impostazioni!$N$86:$N$105,0),2)),"")</f>
        <v>#NAME?</v>
      </c>
      <c r="S92" t="str" cm="1">
        <f t="array" ref="S92">_xlfn.IFNA(TRANSPOSE(INDEX(Impostazioni!$R$14:$S$63,,MATCH($D92,Impostazioni!$R$13:$S$13,0))),"")&amp;""</f>
        <v/>
      </c>
    </row>
    <row r="93" spans="1:19" ht="13.2">
      <c r="A93" s="14" t="str">
        <f t="shared" si="0"/>
        <v/>
      </c>
      <c r="B93" s="14" t="str">
        <f t="shared" si="1"/>
        <v/>
      </c>
      <c r="C93" s="14" t="str">
        <f>IF('Tracciatore delle operazioni'!B93="","",'Tracciatore delle operazioni'!B93)</f>
        <v/>
      </c>
      <c r="D93" s="14" t="str">
        <f>IF('Tracciatore delle operazioni'!C93="","",'Tracciatore delle operazioni'!C93)</f>
        <v/>
      </c>
      <c r="E93" s="14" t="str">
        <f>IF('Tracciatore delle operazioni'!D93="","",'Tracciatore delle operazioni'!D93)</f>
        <v/>
      </c>
      <c r="F93" s="14" t="str">
        <f>IF('Tracciatore delle operazioni'!E93="","",'Tracciatore delle operazioni'!E93)</f>
        <v/>
      </c>
      <c r="G93" s="31" t="str">
        <f>IF('Tracciatore delle operazioni'!F93="","",'Tracciatore delle operazioni'!F93)</f>
        <v/>
      </c>
      <c r="H93" s="31" t="str">
        <f>IF('Tracciatore delle operazioni'!G93="","",'Tracciatore delle operazioni'!G93)</f>
        <v/>
      </c>
      <c r="I93" s="31" t="str">
        <f>IF('Tracciatore delle operazioni'!H93="","",'Tracciatore delle operazioni'!H93)</f>
        <v/>
      </c>
      <c r="J93" s="31" t="str">
        <f>IF('Tracciatore delle operazioni'!I93="","",'Tracciatore delle operazioni'!I93)</f>
        <v/>
      </c>
      <c r="K93" s="14" t="str">
        <f t="shared" si="2"/>
        <v/>
      </c>
      <c r="M93" s="14" t="e">
        <f t="array" aca="1" ref="M93" ca="1">_xludf.ifna(IF(#REF!=Impostazioni!$C$6,G93*1,G93/INDEX(Impostazioni!$N$86:$O$105,MATCH(#REF!,Impostazioni!$N$86:$N$105,0),2)),"")</f>
        <v>#NAME?</v>
      </c>
      <c r="N93" s="14" t="e">
        <f t="array" aca="1" ref="N93" ca="1">_xludf.ifna(IF(#REF!=Impostazioni!$C$6,H93*1,H93/INDEX(Impostazioni!$N$86:$O$105,MATCH(#REF!,Impostazioni!$N$86:$N$105,0),2)),"")</f>
        <v>#NAME?</v>
      </c>
      <c r="O93" s="14" t="e">
        <f t="array" aca="1" ref="O93" ca="1">_xludf.ifna(IF(#REF!=Impostazioni!$C$6,I93*1,I93/INDEX(Impostazioni!$N$86:$O$105,MATCH(#REF!,Impostazioni!$N$86:$N$105,0),2)),"")</f>
        <v>#NAME?</v>
      </c>
      <c r="P93" s="14" t="e">
        <f t="array" aca="1" ref="P93" ca="1">_xludf.ifna(IF(#REF!=Impostazioni!$C$6,J93*1,J93/INDEX(Impostazioni!$N$86:$O$105,MATCH(#REF!,Impostazioni!$N$86:$N$105,0),2)),"")</f>
        <v>#NAME?</v>
      </c>
      <c r="Q93" s="14" t="e">
        <f t="array" aca="1" ref="Q93" ca="1">_xludf.ifna(IF(#REF!=Impostazioni!$C$6,K93*1,K93/INDEX(Impostazioni!$N$86:$O$105,MATCH(#REF!,Impostazioni!$N$86:$N$105,0),2)),"")</f>
        <v>#NAME?</v>
      </c>
      <c r="S93" t="str" cm="1">
        <f t="array" ref="S93">_xlfn.IFNA(TRANSPOSE(INDEX(Impostazioni!$R$14:$S$63,,MATCH($D93,Impostazioni!$R$13:$S$13,0))),"")&amp;""</f>
        <v/>
      </c>
    </row>
    <row r="94" spans="1:19" ht="13.2">
      <c r="A94" s="14" t="str">
        <f t="shared" si="0"/>
        <v/>
      </c>
      <c r="B94" s="14" t="str">
        <f t="shared" si="1"/>
        <v/>
      </c>
      <c r="C94" s="14" t="str">
        <f>IF('Tracciatore delle operazioni'!B94="","",'Tracciatore delle operazioni'!B94)</f>
        <v/>
      </c>
      <c r="D94" s="14" t="str">
        <f>IF('Tracciatore delle operazioni'!C94="","",'Tracciatore delle operazioni'!C94)</f>
        <v/>
      </c>
      <c r="E94" s="14" t="str">
        <f>IF('Tracciatore delle operazioni'!D94="","",'Tracciatore delle operazioni'!D94)</f>
        <v/>
      </c>
      <c r="F94" s="14" t="str">
        <f>IF('Tracciatore delle operazioni'!E94="","",'Tracciatore delle operazioni'!E94)</f>
        <v/>
      </c>
      <c r="G94" s="31" t="str">
        <f>IF('Tracciatore delle operazioni'!F94="","",'Tracciatore delle operazioni'!F94)</f>
        <v/>
      </c>
      <c r="H94" s="31" t="str">
        <f>IF('Tracciatore delle operazioni'!G94="","",'Tracciatore delle operazioni'!G94)</f>
        <v/>
      </c>
      <c r="I94" s="31" t="str">
        <f>IF('Tracciatore delle operazioni'!H94="","",'Tracciatore delle operazioni'!H94)</f>
        <v/>
      </c>
      <c r="J94" s="31" t="str">
        <f>IF('Tracciatore delle operazioni'!I94="","",'Tracciatore delle operazioni'!I94)</f>
        <v/>
      </c>
      <c r="K94" s="14" t="str">
        <f t="shared" si="2"/>
        <v/>
      </c>
      <c r="M94" s="14" t="e">
        <f t="array" aca="1" ref="M94" ca="1">_xludf.ifna(IF(#REF!=Impostazioni!$C$6,G94*1,G94/INDEX(Impostazioni!$N$86:$O$105,MATCH(#REF!,Impostazioni!$N$86:$N$105,0),2)),"")</f>
        <v>#NAME?</v>
      </c>
      <c r="N94" s="14" t="e">
        <f t="array" aca="1" ref="N94" ca="1">_xludf.ifna(IF(#REF!=Impostazioni!$C$6,H94*1,H94/INDEX(Impostazioni!$N$86:$O$105,MATCH(#REF!,Impostazioni!$N$86:$N$105,0),2)),"")</f>
        <v>#NAME?</v>
      </c>
      <c r="O94" s="14" t="e">
        <f t="array" aca="1" ref="O94" ca="1">_xludf.ifna(IF(#REF!=Impostazioni!$C$6,I94*1,I94/INDEX(Impostazioni!$N$86:$O$105,MATCH(#REF!,Impostazioni!$N$86:$N$105,0),2)),"")</f>
        <v>#NAME?</v>
      </c>
      <c r="P94" s="14" t="e">
        <f t="array" aca="1" ref="P94" ca="1">_xludf.ifna(IF(#REF!=Impostazioni!$C$6,J94*1,J94/INDEX(Impostazioni!$N$86:$O$105,MATCH(#REF!,Impostazioni!$N$86:$N$105,0),2)),"")</f>
        <v>#NAME?</v>
      </c>
      <c r="Q94" s="14" t="e">
        <f t="array" aca="1" ref="Q94" ca="1">_xludf.ifna(IF(#REF!=Impostazioni!$C$6,K94*1,K94/INDEX(Impostazioni!$N$86:$O$105,MATCH(#REF!,Impostazioni!$N$86:$N$105,0),2)),"")</f>
        <v>#NAME?</v>
      </c>
      <c r="S94" t="str" cm="1">
        <f t="array" ref="S94">_xlfn.IFNA(TRANSPOSE(INDEX(Impostazioni!$R$14:$S$63,,MATCH($D94,Impostazioni!$R$13:$S$13,0))),"")&amp;""</f>
        <v/>
      </c>
    </row>
    <row r="95" spans="1:19" ht="13.2">
      <c r="A95" s="14" t="str">
        <f t="shared" si="0"/>
        <v/>
      </c>
      <c r="B95" s="14" t="str">
        <f t="shared" si="1"/>
        <v/>
      </c>
      <c r="C95" s="14" t="str">
        <f>IF('Tracciatore delle operazioni'!B95="","",'Tracciatore delle operazioni'!B95)</f>
        <v/>
      </c>
      <c r="D95" s="14" t="str">
        <f>IF('Tracciatore delle operazioni'!C95="","",'Tracciatore delle operazioni'!C95)</f>
        <v/>
      </c>
      <c r="E95" s="14" t="str">
        <f>IF('Tracciatore delle operazioni'!D95="","",'Tracciatore delle operazioni'!D95)</f>
        <v/>
      </c>
      <c r="F95" s="14" t="str">
        <f>IF('Tracciatore delle operazioni'!E95="","",'Tracciatore delle operazioni'!E95)</f>
        <v/>
      </c>
      <c r="G95" s="31" t="str">
        <f>IF('Tracciatore delle operazioni'!F95="","",'Tracciatore delle operazioni'!F95)</f>
        <v/>
      </c>
      <c r="H95" s="31" t="str">
        <f>IF('Tracciatore delle operazioni'!G95="","",'Tracciatore delle operazioni'!G95)</f>
        <v/>
      </c>
      <c r="I95" s="31" t="str">
        <f>IF('Tracciatore delle operazioni'!H95="","",'Tracciatore delle operazioni'!H95)</f>
        <v/>
      </c>
      <c r="J95" s="31" t="str">
        <f>IF('Tracciatore delle operazioni'!I95="","",'Tracciatore delle operazioni'!I95)</f>
        <v/>
      </c>
      <c r="K95" s="14" t="str">
        <f t="shared" si="2"/>
        <v/>
      </c>
      <c r="M95" s="14" t="e">
        <f t="array" aca="1" ref="M95" ca="1">_xludf.ifna(IF(#REF!=Impostazioni!$C$6,G95*1,G95/INDEX(Impostazioni!$N$86:$O$105,MATCH(#REF!,Impostazioni!$N$86:$N$105,0),2)),"")</f>
        <v>#NAME?</v>
      </c>
      <c r="N95" s="14" t="e">
        <f t="array" aca="1" ref="N95" ca="1">_xludf.ifna(IF(#REF!=Impostazioni!$C$6,H95*1,H95/INDEX(Impostazioni!$N$86:$O$105,MATCH(#REF!,Impostazioni!$N$86:$N$105,0),2)),"")</f>
        <v>#NAME?</v>
      </c>
      <c r="O95" s="14" t="e">
        <f t="array" aca="1" ref="O95" ca="1">_xludf.ifna(IF(#REF!=Impostazioni!$C$6,I95*1,I95/INDEX(Impostazioni!$N$86:$O$105,MATCH(#REF!,Impostazioni!$N$86:$N$105,0),2)),"")</f>
        <v>#NAME?</v>
      </c>
      <c r="P95" s="14" t="e">
        <f t="array" aca="1" ref="P95" ca="1">_xludf.ifna(IF(#REF!=Impostazioni!$C$6,J95*1,J95/INDEX(Impostazioni!$N$86:$O$105,MATCH(#REF!,Impostazioni!$N$86:$N$105,0),2)),"")</f>
        <v>#NAME?</v>
      </c>
      <c r="Q95" s="14" t="e">
        <f t="array" aca="1" ref="Q95" ca="1">_xludf.ifna(IF(#REF!=Impostazioni!$C$6,K95*1,K95/INDEX(Impostazioni!$N$86:$O$105,MATCH(#REF!,Impostazioni!$N$86:$N$105,0),2)),"")</f>
        <v>#NAME?</v>
      </c>
      <c r="S95" t="str" cm="1">
        <f t="array" ref="S95">_xlfn.IFNA(TRANSPOSE(INDEX(Impostazioni!$R$14:$S$63,,MATCH($D95,Impostazioni!$R$13:$S$13,0))),"")&amp;""</f>
        <v/>
      </c>
    </row>
    <row r="96" spans="1:19" ht="13.2">
      <c r="A96" s="14" t="str">
        <f t="shared" si="0"/>
        <v/>
      </c>
      <c r="B96" s="14" t="str">
        <f t="shared" si="1"/>
        <v/>
      </c>
      <c r="C96" s="14" t="str">
        <f>IF('Tracciatore delle operazioni'!B96="","",'Tracciatore delle operazioni'!B96)</f>
        <v/>
      </c>
      <c r="D96" s="14" t="str">
        <f>IF('Tracciatore delle operazioni'!C96="","",'Tracciatore delle operazioni'!C96)</f>
        <v/>
      </c>
      <c r="E96" s="14" t="str">
        <f>IF('Tracciatore delle operazioni'!D96="","",'Tracciatore delle operazioni'!D96)</f>
        <v/>
      </c>
      <c r="F96" s="14" t="str">
        <f>IF('Tracciatore delle operazioni'!E96="","",'Tracciatore delle operazioni'!E96)</f>
        <v/>
      </c>
      <c r="G96" s="31" t="str">
        <f>IF('Tracciatore delle operazioni'!F96="","",'Tracciatore delle operazioni'!F96)</f>
        <v/>
      </c>
      <c r="H96" s="31" t="str">
        <f>IF('Tracciatore delle operazioni'!G96="","",'Tracciatore delle operazioni'!G96)</f>
        <v/>
      </c>
      <c r="I96" s="31" t="str">
        <f>IF('Tracciatore delle operazioni'!H96="","",'Tracciatore delle operazioni'!H96)</f>
        <v/>
      </c>
      <c r="J96" s="31" t="str">
        <f>IF('Tracciatore delle operazioni'!I96="","",'Tracciatore delle operazioni'!I96)</f>
        <v/>
      </c>
      <c r="K96" s="14" t="str">
        <f t="shared" si="2"/>
        <v/>
      </c>
      <c r="M96" s="14" t="e">
        <f t="array" aca="1" ref="M96" ca="1">_xludf.ifna(IF(#REF!=Impostazioni!$C$6,G96*1,G96/INDEX(Impostazioni!$N$86:$O$105,MATCH(#REF!,Impostazioni!$N$86:$N$105,0),2)),"")</f>
        <v>#NAME?</v>
      </c>
      <c r="N96" s="14" t="e">
        <f t="array" aca="1" ref="N96" ca="1">_xludf.ifna(IF(#REF!=Impostazioni!$C$6,H96*1,H96/INDEX(Impostazioni!$N$86:$O$105,MATCH(#REF!,Impostazioni!$N$86:$N$105,0),2)),"")</f>
        <v>#NAME?</v>
      </c>
      <c r="O96" s="14" t="e">
        <f t="array" aca="1" ref="O96" ca="1">_xludf.ifna(IF(#REF!=Impostazioni!$C$6,I96*1,I96/INDEX(Impostazioni!$N$86:$O$105,MATCH(#REF!,Impostazioni!$N$86:$N$105,0),2)),"")</f>
        <v>#NAME?</v>
      </c>
      <c r="P96" s="14" t="e">
        <f t="array" aca="1" ref="P96" ca="1">_xludf.ifna(IF(#REF!=Impostazioni!$C$6,J96*1,J96/INDEX(Impostazioni!$N$86:$O$105,MATCH(#REF!,Impostazioni!$N$86:$N$105,0),2)),"")</f>
        <v>#NAME?</v>
      </c>
      <c r="Q96" s="14" t="e">
        <f t="array" aca="1" ref="Q96" ca="1">_xludf.ifna(IF(#REF!=Impostazioni!$C$6,K96*1,K96/INDEX(Impostazioni!$N$86:$O$105,MATCH(#REF!,Impostazioni!$N$86:$N$105,0),2)),"")</f>
        <v>#NAME?</v>
      </c>
      <c r="S96" t="str" cm="1">
        <f t="array" ref="S96">_xlfn.IFNA(TRANSPOSE(INDEX(Impostazioni!$R$14:$S$63,,MATCH($D96,Impostazioni!$R$13:$S$13,0))),"")&amp;""</f>
        <v/>
      </c>
    </row>
    <row r="97" spans="1:19" ht="13.2">
      <c r="A97" s="14" t="str">
        <f t="shared" si="0"/>
        <v/>
      </c>
      <c r="B97" s="14" t="str">
        <f t="shared" si="1"/>
        <v/>
      </c>
      <c r="C97" s="14" t="str">
        <f>IF('Tracciatore delle operazioni'!B97="","",'Tracciatore delle operazioni'!B97)</f>
        <v/>
      </c>
      <c r="D97" s="14" t="str">
        <f>IF('Tracciatore delle operazioni'!C97="","",'Tracciatore delle operazioni'!C97)</f>
        <v/>
      </c>
      <c r="E97" s="14" t="str">
        <f>IF('Tracciatore delle operazioni'!D97="","",'Tracciatore delle operazioni'!D97)</f>
        <v/>
      </c>
      <c r="F97" s="14" t="str">
        <f>IF('Tracciatore delle operazioni'!E97="","",'Tracciatore delle operazioni'!E97)</f>
        <v/>
      </c>
      <c r="G97" s="31" t="str">
        <f>IF('Tracciatore delle operazioni'!F97="","",'Tracciatore delle operazioni'!F97)</f>
        <v/>
      </c>
      <c r="H97" s="31" t="str">
        <f>IF('Tracciatore delle operazioni'!G97="","",'Tracciatore delle operazioni'!G97)</f>
        <v/>
      </c>
      <c r="I97" s="31" t="str">
        <f>IF('Tracciatore delle operazioni'!H97="","",'Tracciatore delle operazioni'!H97)</f>
        <v/>
      </c>
      <c r="J97" s="31" t="str">
        <f>IF('Tracciatore delle operazioni'!I97="","",'Tracciatore delle operazioni'!I97)</f>
        <v/>
      </c>
      <c r="K97" s="14" t="str">
        <f t="shared" si="2"/>
        <v/>
      </c>
      <c r="M97" s="14" t="e">
        <f t="array" aca="1" ref="M97" ca="1">_xludf.ifna(IF(#REF!=Impostazioni!$C$6,G97*1,G97/INDEX(Impostazioni!$N$86:$O$105,MATCH(#REF!,Impostazioni!$N$86:$N$105,0),2)),"")</f>
        <v>#NAME?</v>
      </c>
      <c r="N97" s="14" t="e">
        <f t="array" aca="1" ref="N97" ca="1">_xludf.ifna(IF(#REF!=Impostazioni!$C$6,H97*1,H97/INDEX(Impostazioni!$N$86:$O$105,MATCH(#REF!,Impostazioni!$N$86:$N$105,0),2)),"")</f>
        <v>#NAME?</v>
      </c>
      <c r="O97" s="14" t="e">
        <f t="array" aca="1" ref="O97" ca="1">_xludf.ifna(IF(#REF!=Impostazioni!$C$6,I97*1,I97/INDEX(Impostazioni!$N$86:$O$105,MATCH(#REF!,Impostazioni!$N$86:$N$105,0),2)),"")</f>
        <v>#NAME?</v>
      </c>
      <c r="P97" s="14" t="e">
        <f t="array" aca="1" ref="P97" ca="1">_xludf.ifna(IF(#REF!=Impostazioni!$C$6,J97*1,J97/INDEX(Impostazioni!$N$86:$O$105,MATCH(#REF!,Impostazioni!$N$86:$N$105,0),2)),"")</f>
        <v>#NAME?</v>
      </c>
      <c r="Q97" s="14" t="e">
        <f t="array" aca="1" ref="Q97" ca="1">_xludf.ifna(IF(#REF!=Impostazioni!$C$6,K97*1,K97/INDEX(Impostazioni!$N$86:$O$105,MATCH(#REF!,Impostazioni!$N$86:$N$105,0),2)),"")</f>
        <v>#NAME?</v>
      </c>
      <c r="S97" t="str" cm="1">
        <f t="array" ref="S97">_xlfn.IFNA(TRANSPOSE(INDEX(Impostazioni!$R$14:$S$63,,MATCH($D97,Impostazioni!$R$13:$S$13,0))),"")&amp;""</f>
        <v/>
      </c>
    </row>
    <row r="98" spans="1:19" ht="13.2">
      <c r="A98" s="14" t="str">
        <f t="shared" si="0"/>
        <v/>
      </c>
      <c r="B98" s="14" t="str">
        <f t="shared" si="1"/>
        <v/>
      </c>
      <c r="C98" s="14" t="str">
        <f>IF('Tracciatore delle operazioni'!B98="","",'Tracciatore delle operazioni'!B98)</f>
        <v/>
      </c>
      <c r="D98" s="14" t="str">
        <f>IF('Tracciatore delle operazioni'!C98="","",'Tracciatore delle operazioni'!C98)</f>
        <v/>
      </c>
      <c r="E98" s="14" t="str">
        <f>IF('Tracciatore delle operazioni'!D98="","",'Tracciatore delle operazioni'!D98)</f>
        <v/>
      </c>
      <c r="F98" s="14" t="str">
        <f>IF('Tracciatore delle operazioni'!E98="","",'Tracciatore delle operazioni'!E98)</f>
        <v/>
      </c>
      <c r="G98" s="31" t="str">
        <f>IF('Tracciatore delle operazioni'!F98="","",'Tracciatore delle operazioni'!F98)</f>
        <v/>
      </c>
      <c r="H98" s="31" t="str">
        <f>IF('Tracciatore delle operazioni'!G98="","",'Tracciatore delle operazioni'!G98)</f>
        <v/>
      </c>
      <c r="I98" s="31" t="str">
        <f>IF('Tracciatore delle operazioni'!H98="","",'Tracciatore delle operazioni'!H98)</f>
        <v/>
      </c>
      <c r="J98" s="31" t="str">
        <f>IF('Tracciatore delle operazioni'!I98="","",'Tracciatore delle operazioni'!I98)</f>
        <v/>
      </c>
      <c r="K98" s="14" t="str">
        <f t="shared" si="2"/>
        <v/>
      </c>
      <c r="M98" s="14" t="e">
        <f t="array" aca="1" ref="M98" ca="1">_xludf.ifna(IF(#REF!=Impostazioni!$C$6,G98*1,G98/INDEX(Impostazioni!$N$86:$O$105,MATCH(#REF!,Impostazioni!$N$86:$N$105,0),2)),"")</f>
        <v>#NAME?</v>
      </c>
      <c r="N98" s="14" t="e">
        <f t="array" aca="1" ref="N98" ca="1">_xludf.ifna(IF(#REF!=Impostazioni!$C$6,H98*1,H98/INDEX(Impostazioni!$N$86:$O$105,MATCH(#REF!,Impostazioni!$N$86:$N$105,0),2)),"")</f>
        <v>#NAME?</v>
      </c>
      <c r="O98" s="14" t="e">
        <f t="array" aca="1" ref="O98" ca="1">_xludf.ifna(IF(#REF!=Impostazioni!$C$6,I98*1,I98/INDEX(Impostazioni!$N$86:$O$105,MATCH(#REF!,Impostazioni!$N$86:$N$105,0),2)),"")</f>
        <v>#NAME?</v>
      </c>
      <c r="P98" s="14" t="e">
        <f t="array" aca="1" ref="P98" ca="1">_xludf.ifna(IF(#REF!=Impostazioni!$C$6,J98*1,J98/INDEX(Impostazioni!$N$86:$O$105,MATCH(#REF!,Impostazioni!$N$86:$N$105,0),2)),"")</f>
        <v>#NAME?</v>
      </c>
      <c r="Q98" s="14" t="e">
        <f t="array" aca="1" ref="Q98" ca="1">_xludf.ifna(IF(#REF!=Impostazioni!$C$6,K98*1,K98/INDEX(Impostazioni!$N$86:$O$105,MATCH(#REF!,Impostazioni!$N$86:$N$105,0),2)),"")</f>
        <v>#NAME?</v>
      </c>
      <c r="S98" t="str" cm="1">
        <f t="array" ref="S98">_xlfn.IFNA(TRANSPOSE(INDEX(Impostazioni!$R$14:$S$63,,MATCH($D98,Impostazioni!$R$13:$S$13,0))),"")&amp;""</f>
        <v/>
      </c>
    </row>
    <row r="99" spans="1:19" ht="13.2">
      <c r="A99" s="14" t="str">
        <f t="shared" si="0"/>
        <v/>
      </c>
      <c r="B99" s="14" t="str">
        <f t="shared" si="1"/>
        <v/>
      </c>
      <c r="C99" s="14" t="str">
        <f>IF('Tracciatore delle operazioni'!B99="","",'Tracciatore delle operazioni'!B99)</f>
        <v/>
      </c>
      <c r="D99" s="14" t="str">
        <f>IF('Tracciatore delle operazioni'!C99="","",'Tracciatore delle operazioni'!C99)</f>
        <v/>
      </c>
      <c r="E99" s="14" t="str">
        <f>IF('Tracciatore delle operazioni'!D99="","",'Tracciatore delle operazioni'!D99)</f>
        <v/>
      </c>
      <c r="F99" s="14" t="str">
        <f>IF('Tracciatore delle operazioni'!E99="","",'Tracciatore delle operazioni'!E99)</f>
        <v/>
      </c>
      <c r="G99" s="31" t="str">
        <f>IF('Tracciatore delle operazioni'!F99="","",'Tracciatore delle operazioni'!F99)</f>
        <v/>
      </c>
      <c r="H99" s="31" t="str">
        <f>IF('Tracciatore delle operazioni'!G99="","",'Tracciatore delle operazioni'!G99)</f>
        <v/>
      </c>
      <c r="I99" s="31" t="str">
        <f>IF('Tracciatore delle operazioni'!H99="","",'Tracciatore delle operazioni'!H99)</f>
        <v/>
      </c>
      <c r="J99" s="31" t="str">
        <f>IF('Tracciatore delle operazioni'!I99="","",'Tracciatore delle operazioni'!I99)</f>
        <v/>
      </c>
      <c r="K99" s="14" t="str">
        <f t="shared" si="2"/>
        <v/>
      </c>
      <c r="M99" s="14" t="e">
        <f t="array" aca="1" ref="M99" ca="1">_xludf.ifna(IF(#REF!=Impostazioni!$C$6,G99*1,G99/INDEX(Impostazioni!$N$86:$O$105,MATCH(#REF!,Impostazioni!$N$86:$N$105,0),2)),"")</f>
        <v>#NAME?</v>
      </c>
      <c r="N99" s="14" t="e">
        <f t="array" aca="1" ref="N99" ca="1">_xludf.ifna(IF(#REF!=Impostazioni!$C$6,H99*1,H99/INDEX(Impostazioni!$N$86:$O$105,MATCH(#REF!,Impostazioni!$N$86:$N$105,0),2)),"")</f>
        <v>#NAME?</v>
      </c>
      <c r="O99" s="14" t="e">
        <f t="array" aca="1" ref="O99" ca="1">_xludf.ifna(IF(#REF!=Impostazioni!$C$6,I99*1,I99/INDEX(Impostazioni!$N$86:$O$105,MATCH(#REF!,Impostazioni!$N$86:$N$105,0),2)),"")</f>
        <v>#NAME?</v>
      </c>
      <c r="P99" s="14" t="e">
        <f t="array" aca="1" ref="P99" ca="1">_xludf.ifna(IF(#REF!=Impostazioni!$C$6,J99*1,J99/INDEX(Impostazioni!$N$86:$O$105,MATCH(#REF!,Impostazioni!$N$86:$N$105,0),2)),"")</f>
        <v>#NAME?</v>
      </c>
      <c r="Q99" s="14" t="e">
        <f t="array" aca="1" ref="Q99" ca="1">_xludf.ifna(IF(#REF!=Impostazioni!$C$6,K99*1,K99/INDEX(Impostazioni!$N$86:$O$105,MATCH(#REF!,Impostazioni!$N$86:$N$105,0),2)),"")</f>
        <v>#NAME?</v>
      </c>
      <c r="S99" t="str" cm="1">
        <f t="array" ref="S99">_xlfn.IFNA(TRANSPOSE(INDEX(Impostazioni!$R$14:$S$63,,MATCH($D99,Impostazioni!$R$13:$S$13,0))),"")&amp;""</f>
        <v/>
      </c>
    </row>
    <row r="100" spans="1:19" ht="13.2">
      <c r="A100" s="14" t="str">
        <f t="shared" si="0"/>
        <v/>
      </c>
      <c r="B100" s="14" t="str">
        <f t="shared" si="1"/>
        <v/>
      </c>
      <c r="C100" s="14" t="str">
        <f>IF('Tracciatore delle operazioni'!B100="","",'Tracciatore delle operazioni'!B100)</f>
        <v/>
      </c>
      <c r="D100" s="14" t="str">
        <f>IF('Tracciatore delle operazioni'!C100="","",'Tracciatore delle operazioni'!C100)</f>
        <v/>
      </c>
      <c r="E100" s="14" t="str">
        <f>IF('Tracciatore delle operazioni'!D100="","",'Tracciatore delle operazioni'!D100)</f>
        <v/>
      </c>
      <c r="F100" s="14" t="str">
        <f>IF('Tracciatore delle operazioni'!E100="","",'Tracciatore delle operazioni'!E100)</f>
        <v/>
      </c>
      <c r="G100" s="31" t="str">
        <f>IF('Tracciatore delle operazioni'!F100="","",'Tracciatore delle operazioni'!F100)</f>
        <v/>
      </c>
      <c r="H100" s="31" t="str">
        <f>IF('Tracciatore delle operazioni'!G100="","",'Tracciatore delle operazioni'!G100)</f>
        <v/>
      </c>
      <c r="I100" s="31" t="str">
        <f>IF('Tracciatore delle operazioni'!H100="","",'Tracciatore delle operazioni'!H100)</f>
        <v/>
      </c>
      <c r="J100" s="31" t="str">
        <f>IF('Tracciatore delle operazioni'!I100="","",'Tracciatore delle operazioni'!I100)</f>
        <v/>
      </c>
      <c r="K100" s="14" t="str">
        <f t="shared" si="2"/>
        <v/>
      </c>
      <c r="M100" s="14" t="e">
        <f t="array" aca="1" ref="M100" ca="1">_xludf.ifna(IF(#REF!=Impostazioni!$C$6,G100*1,G100/INDEX(Impostazioni!$N$86:$O$105,MATCH(#REF!,Impostazioni!$N$86:$N$105,0),2)),"")</f>
        <v>#NAME?</v>
      </c>
      <c r="N100" s="14" t="e">
        <f t="array" aca="1" ref="N100" ca="1">_xludf.ifna(IF(#REF!=Impostazioni!$C$6,H100*1,H100/INDEX(Impostazioni!$N$86:$O$105,MATCH(#REF!,Impostazioni!$N$86:$N$105,0),2)),"")</f>
        <v>#NAME?</v>
      </c>
      <c r="O100" s="14" t="e">
        <f t="array" aca="1" ref="O100" ca="1">_xludf.ifna(IF(#REF!=Impostazioni!$C$6,I100*1,I100/INDEX(Impostazioni!$N$86:$O$105,MATCH(#REF!,Impostazioni!$N$86:$N$105,0),2)),"")</f>
        <v>#NAME?</v>
      </c>
      <c r="P100" s="14" t="e">
        <f t="array" aca="1" ref="P100" ca="1">_xludf.ifna(IF(#REF!=Impostazioni!$C$6,J100*1,J100/INDEX(Impostazioni!$N$86:$O$105,MATCH(#REF!,Impostazioni!$N$86:$N$105,0),2)),"")</f>
        <v>#NAME?</v>
      </c>
      <c r="Q100" s="14" t="e">
        <f t="array" aca="1" ref="Q100" ca="1">_xludf.ifna(IF(#REF!=Impostazioni!$C$6,K100*1,K100/INDEX(Impostazioni!$N$86:$O$105,MATCH(#REF!,Impostazioni!$N$86:$N$105,0),2)),"")</f>
        <v>#NAME?</v>
      </c>
      <c r="S100" t="str" cm="1">
        <f t="array" ref="S100">_xlfn.IFNA(TRANSPOSE(INDEX(Impostazioni!$R$14:$S$63,,MATCH($D100,Impostazioni!$R$13:$S$13,0))),"")&amp;""</f>
        <v/>
      </c>
    </row>
    <row r="101" spans="1:19" ht="13.2">
      <c r="A101" s="14" t="str">
        <f t="shared" si="0"/>
        <v/>
      </c>
      <c r="B101" s="14" t="str">
        <f t="shared" si="1"/>
        <v/>
      </c>
      <c r="C101" s="14" t="str">
        <f>IF('Tracciatore delle operazioni'!B101="","",'Tracciatore delle operazioni'!B101)</f>
        <v/>
      </c>
      <c r="D101" s="14" t="str">
        <f>IF('Tracciatore delle operazioni'!C101="","",'Tracciatore delle operazioni'!C101)</f>
        <v/>
      </c>
      <c r="E101" s="14" t="str">
        <f>IF('Tracciatore delle operazioni'!D101="","",'Tracciatore delle operazioni'!D101)</f>
        <v/>
      </c>
      <c r="F101" s="14" t="str">
        <f>IF('Tracciatore delle operazioni'!E101="","",'Tracciatore delle operazioni'!E101)</f>
        <v/>
      </c>
      <c r="G101" s="31" t="str">
        <f>IF('Tracciatore delle operazioni'!F101="","",'Tracciatore delle operazioni'!F101)</f>
        <v/>
      </c>
      <c r="H101" s="31" t="str">
        <f>IF('Tracciatore delle operazioni'!G101="","",'Tracciatore delle operazioni'!G101)</f>
        <v/>
      </c>
      <c r="I101" s="31" t="str">
        <f>IF('Tracciatore delle operazioni'!H101="","",'Tracciatore delle operazioni'!H101)</f>
        <v/>
      </c>
      <c r="J101" s="31" t="str">
        <f>IF('Tracciatore delle operazioni'!I101="","",'Tracciatore delle operazioni'!I101)</f>
        <v/>
      </c>
      <c r="K101" s="14" t="str">
        <f t="shared" si="2"/>
        <v/>
      </c>
      <c r="M101" s="14" t="e">
        <f t="array" aca="1" ref="M101" ca="1">_xludf.ifna(IF(#REF!=Impostazioni!$C$6,G101*1,G101/INDEX(Impostazioni!$N$86:$O$105,MATCH(#REF!,Impostazioni!$N$86:$N$105,0),2)),"")</f>
        <v>#NAME?</v>
      </c>
      <c r="N101" s="14" t="e">
        <f t="array" aca="1" ref="N101" ca="1">_xludf.ifna(IF(#REF!=Impostazioni!$C$6,H101*1,H101/INDEX(Impostazioni!$N$86:$O$105,MATCH(#REF!,Impostazioni!$N$86:$N$105,0),2)),"")</f>
        <v>#NAME?</v>
      </c>
      <c r="O101" s="14" t="e">
        <f t="array" aca="1" ref="O101" ca="1">_xludf.ifna(IF(#REF!=Impostazioni!$C$6,I101*1,I101/INDEX(Impostazioni!$N$86:$O$105,MATCH(#REF!,Impostazioni!$N$86:$N$105,0),2)),"")</f>
        <v>#NAME?</v>
      </c>
      <c r="P101" s="14" t="e">
        <f t="array" aca="1" ref="P101" ca="1">_xludf.ifna(IF(#REF!=Impostazioni!$C$6,J101*1,J101/INDEX(Impostazioni!$N$86:$O$105,MATCH(#REF!,Impostazioni!$N$86:$N$105,0),2)),"")</f>
        <v>#NAME?</v>
      </c>
      <c r="Q101" s="14" t="e">
        <f t="array" aca="1" ref="Q101" ca="1">_xludf.ifna(IF(#REF!=Impostazioni!$C$6,K101*1,K101/INDEX(Impostazioni!$N$86:$O$105,MATCH(#REF!,Impostazioni!$N$86:$N$105,0),2)),"")</f>
        <v>#NAME?</v>
      </c>
      <c r="S101" t="str" cm="1">
        <f t="array" ref="S101">_xlfn.IFNA(TRANSPOSE(INDEX(Impostazioni!$R$14:$S$63,,MATCH($D101,Impostazioni!$R$13:$S$13,0))),"")&amp;""</f>
        <v/>
      </c>
    </row>
    <row r="102" spans="1:19" ht="13.2">
      <c r="A102" s="14" t="str">
        <f t="shared" si="0"/>
        <v/>
      </c>
      <c r="B102" s="14" t="str">
        <f t="shared" si="1"/>
        <v/>
      </c>
      <c r="C102" s="14" t="str">
        <f>IF('Tracciatore delle operazioni'!B102="","",'Tracciatore delle operazioni'!B102)</f>
        <v/>
      </c>
      <c r="D102" s="14" t="str">
        <f>IF('Tracciatore delle operazioni'!C102="","",'Tracciatore delle operazioni'!C102)</f>
        <v/>
      </c>
      <c r="E102" s="14" t="str">
        <f>IF('Tracciatore delle operazioni'!D102="","",'Tracciatore delle operazioni'!D102)</f>
        <v/>
      </c>
      <c r="F102" s="14" t="str">
        <f>IF('Tracciatore delle operazioni'!E102="","",'Tracciatore delle operazioni'!E102)</f>
        <v/>
      </c>
      <c r="G102" s="31" t="str">
        <f>IF('Tracciatore delle operazioni'!F102="","",'Tracciatore delle operazioni'!F102)</f>
        <v/>
      </c>
      <c r="H102" s="31" t="str">
        <f>IF('Tracciatore delle operazioni'!G102="","",'Tracciatore delle operazioni'!G102)</f>
        <v/>
      </c>
      <c r="I102" s="31" t="str">
        <f>IF('Tracciatore delle operazioni'!H102="","",'Tracciatore delle operazioni'!H102)</f>
        <v/>
      </c>
      <c r="J102" s="31" t="str">
        <f>IF('Tracciatore delle operazioni'!I102="","",'Tracciatore delle operazioni'!I102)</f>
        <v/>
      </c>
      <c r="K102" s="14" t="str">
        <f t="shared" si="2"/>
        <v/>
      </c>
      <c r="M102" s="14" t="e">
        <f t="array" aca="1" ref="M102" ca="1">_xludf.ifna(IF(#REF!=Impostazioni!$C$6,G102*1,G102/INDEX(Impostazioni!$N$86:$O$105,MATCH(#REF!,Impostazioni!$N$86:$N$105,0),2)),"")</f>
        <v>#NAME?</v>
      </c>
      <c r="N102" s="14" t="e">
        <f t="array" aca="1" ref="N102" ca="1">_xludf.ifna(IF(#REF!=Impostazioni!$C$6,H102*1,H102/INDEX(Impostazioni!$N$86:$O$105,MATCH(#REF!,Impostazioni!$N$86:$N$105,0),2)),"")</f>
        <v>#NAME?</v>
      </c>
      <c r="O102" s="14" t="e">
        <f t="array" aca="1" ref="O102" ca="1">_xludf.ifna(IF(#REF!=Impostazioni!$C$6,I102*1,I102/INDEX(Impostazioni!$N$86:$O$105,MATCH(#REF!,Impostazioni!$N$86:$N$105,0),2)),"")</f>
        <v>#NAME?</v>
      </c>
      <c r="P102" s="14" t="e">
        <f t="array" aca="1" ref="P102" ca="1">_xludf.ifna(IF(#REF!=Impostazioni!$C$6,J102*1,J102/INDEX(Impostazioni!$N$86:$O$105,MATCH(#REF!,Impostazioni!$N$86:$N$105,0),2)),"")</f>
        <v>#NAME?</v>
      </c>
      <c r="Q102" s="14" t="e">
        <f t="array" aca="1" ref="Q102" ca="1">_xludf.ifna(IF(#REF!=Impostazioni!$C$6,K102*1,K102/INDEX(Impostazioni!$N$86:$O$105,MATCH(#REF!,Impostazioni!$N$86:$N$105,0),2)),"")</f>
        <v>#NAME?</v>
      </c>
      <c r="S102" t="str" cm="1">
        <f t="array" ref="S102">_xlfn.IFNA(TRANSPOSE(INDEX(Impostazioni!$R$14:$S$63,,MATCH($D102,Impostazioni!$R$13:$S$13,0))),"")&amp;""</f>
        <v/>
      </c>
    </row>
    <row r="103" spans="1:19" ht="13.2">
      <c r="A103" s="14" t="str">
        <f t="shared" si="0"/>
        <v/>
      </c>
      <c r="B103" s="14" t="str">
        <f t="shared" si="1"/>
        <v/>
      </c>
      <c r="C103" s="14" t="str">
        <f>IF('Tracciatore delle operazioni'!B103="","",'Tracciatore delle operazioni'!B103)</f>
        <v/>
      </c>
      <c r="D103" s="14" t="str">
        <f>IF('Tracciatore delle operazioni'!C103="","",'Tracciatore delle operazioni'!C103)</f>
        <v/>
      </c>
      <c r="E103" s="14" t="str">
        <f>IF('Tracciatore delle operazioni'!D103="","",'Tracciatore delle operazioni'!D103)</f>
        <v/>
      </c>
      <c r="F103" s="14" t="str">
        <f>IF('Tracciatore delle operazioni'!E103="","",'Tracciatore delle operazioni'!E103)</f>
        <v/>
      </c>
      <c r="G103" s="31" t="str">
        <f>IF('Tracciatore delle operazioni'!F103="","",'Tracciatore delle operazioni'!F103)</f>
        <v/>
      </c>
      <c r="H103" s="31" t="str">
        <f>IF('Tracciatore delle operazioni'!G103="","",'Tracciatore delle operazioni'!G103)</f>
        <v/>
      </c>
      <c r="I103" s="31" t="str">
        <f>IF('Tracciatore delle operazioni'!H103="","",'Tracciatore delle operazioni'!H103)</f>
        <v/>
      </c>
      <c r="J103" s="31" t="str">
        <f>IF('Tracciatore delle operazioni'!I103="","",'Tracciatore delle operazioni'!I103)</f>
        <v/>
      </c>
      <c r="K103" s="14" t="str">
        <f t="shared" si="2"/>
        <v/>
      </c>
      <c r="M103" s="14" t="e">
        <f t="array" aca="1" ref="M103" ca="1">_xludf.ifna(IF(#REF!=Impostazioni!$C$6,G103*1,G103/INDEX(Impostazioni!$N$86:$O$105,MATCH(#REF!,Impostazioni!$N$86:$N$105,0),2)),"")</f>
        <v>#NAME?</v>
      </c>
      <c r="N103" s="14" t="e">
        <f t="array" aca="1" ref="N103" ca="1">_xludf.ifna(IF(#REF!=Impostazioni!$C$6,H103*1,H103/INDEX(Impostazioni!$N$86:$O$105,MATCH(#REF!,Impostazioni!$N$86:$N$105,0),2)),"")</f>
        <v>#NAME?</v>
      </c>
      <c r="O103" s="14" t="e">
        <f t="array" aca="1" ref="O103" ca="1">_xludf.ifna(IF(#REF!=Impostazioni!$C$6,I103*1,I103/INDEX(Impostazioni!$N$86:$O$105,MATCH(#REF!,Impostazioni!$N$86:$N$105,0),2)),"")</f>
        <v>#NAME?</v>
      </c>
      <c r="P103" s="14" t="e">
        <f t="array" aca="1" ref="P103" ca="1">_xludf.ifna(IF(#REF!=Impostazioni!$C$6,J103*1,J103/INDEX(Impostazioni!$N$86:$O$105,MATCH(#REF!,Impostazioni!$N$86:$N$105,0),2)),"")</f>
        <v>#NAME?</v>
      </c>
      <c r="Q103" s="14" t="e">
        <f t="array" aca="1" ref="Q103" ca="1">_xludf.ifna(IF(#REF!=Impostazioni!$C$6,K103*1,K103/INDEX(Impostazioni!$N$86:$O$105,MATCH(#REF!,Impostazioni!$N$86:$N$105,0),2)),"")</f>
        <v>#NAME?</v>
      </c>
      <c r="S103" t="str" cm="1">
        <f t="array" ref="S103">_xlfn.IFNA(TRANSPOSE(INDEX(Impostazioni!$R$14:$S$63,,MATCH($D103,Impostazioni!$R$13:$S$13,0))),"")&amp;""</f>
        <v/>
      </c>
    </row>
    <row r="104" spans="1:19" ht="13.2">
      <c r="A104" s="14" t="str">
        <f t="shared" si="0"/>
        <v/>
      </c>
      <c r="B104" s="14" t="str">
        <f t="shared" si="1"/>
        <v/>
      </c>
      <c r="C104" s="14" t="str">
        <f>IF('Tracciatore delle operazioni'!B104="","",'Tracciatore delle operazioni'!B104)</f>
        <v/>
      </c>
      <c r="D104" s="14" t="str">
        <f>IF('Tracciatore delle operazioni'!C104="","",'Tracciatore delle operazioni'!C104)</f>
        <v/>
      </c>
      <c r="E104" s="14" t="str">
        <f>IF('Tracciatore delle operazioni'!D104="","",'Tracciatore delle operazioni'!D104)</f>
        <v/>
      </c>
      <c r="F104" s="14" t="str">
        <f>IF('Tracciatore delle operazioni'!E104="","",'Tracciatore delle operazioni'!E104)</f>
        <v/>
      </c>
      <c r="G104" s="31" t="str">
        <f>IF('Tracciatore delle operazioni'!F104="","",'Tracciatore delle operazioni'!F104)</f>
        <v/>
      </c>
      <c r="H104" s="31" t="str">
        <f>IF('Tracciatore delle operazioni'!G104="","",'Tracciatore delle operazioni'!G104)</f>
        <v/>
      </c>
      <c r="I104" s="31" t="str">
        <f>IF('Tracciatore delle operazioni'!H104="","",'Tracciatore delle operazioni'!H104)</f>
        <v/>
      </c>
      <c r="J104" s="31" t="str">
        <f>IF('Tracciatore delle operazioni'!I104="","",'Tracciatore delle operazioni'!I104)</f>
        <v/>
      </c>
      <c r="K104" s="14" t="str">
        <f t="shared" si="2"/>
        <v/>
      </c>
      <c r="M104" s="14" t="e">
        <f t="array" aca="1" ref="M104" ca="1">_xludf.ifna(IF(#REF!=Impostazioni!$C$6,G104*1,G104/INDEX(Impostazioni!$N$86:$O$105,MATCH(#REF!,Impostazioni!$N$86:$N$105,0),2)),"")</f>
        <v>#NAME?</v>
      </c>
      <c r="N104" s="14" t="e">
        <f t="array" aca="1" ref="N104" ca="1">_xludf.ifna(IF(#REF!=Impostazioni!$C$6,H104*1,H104/INDEX(Impostazioni!$N$86:$O$105,MATCH(#REF!,Impostazioni!$N$86:$N$105,0),2)),"")</f>
        <v>#NAME?</v>
      </c>
      <c r="O104" s="14" t="e">
        <f t="array" aca="1" ref="O104" ca="1">_xludf.ifna(IF(#REF!=Impostazioni!$C$6,I104*1,I104/INDEX(Impostazioni!$N$86:$O$105,MATCH(#REF!,Impostazioni!$N$86:$N$105,0),2)),"")</f>
        <v>#NAME?</v>
      </c>
      <c r="P104" s="14" t="e">
        <f t="array" aca="1" ref="P104" ca="1">_xludf.ifna(IF(#REF!=Impostazioni!$C$6,J104*1,J104/INDEX(Impostazioni!$N$86:$O$105,MATCH(#REF!,Impostazioni!$N$86:$N$105,0),2)),"")</f>
        <v>#NAME?</v>
      </c>
      <c r="Q104" s="14" t="e">
        <f t="array" aca="1" ref="Q104" ca="1">_xludf.ifna(IF(#REF!=Impostazioni!$C$6,K104*1,K104/INDEX(Impostazioni!$N$86:$O$105,MATCH(#REF!,Impostazioni!$N$86:$N$105,0),2)),"")</f>
        <v>#NAME?</v>
      </c>
      <c r="S104" t="str" cm="1">
        <f t="array" ref="S104">_xlfn.IFNA(TRANSPOSE(INDEX(Impostazioni!$R$14:$S$63,,MATCH($D104,Impostazioni!$R$13:$S$13,0))),"")&amp;""</f>
        <v/>
      </c>
    </row>
    <row r="105" spans="1:19" ht="13.2">
      <c r="A105" s="14" t="str">
        <f t="shared" si="0"/>
        <v/>
      </c>
      <c r="B105" s="14" t="str">
        <f t="shared" si="1"/>
        <v/>
      </c>
      <c r="C105" s="14" t="str">
        <f>IF('Tracciatore delle operazioni'!B105="","",'Tracciatore delle operazioni'!B105)</f>
        <v/>
      </c>
      <c r="D105" s="14" t="str">
        <f>IF('Tracciatore delle operazioni'!C105="","",'Tracciatore delle operazioni'!C105)</f>
        <v/>
      </c>
      <c r="E105" s="14" t="str">
        <f>IF('Tracciatore delle operazioni'!D105="","",'Tracciatore delle operazioni'!D105)</f>
        <v/>
      </c>
      <c r="F105" s="14" t="str">
        <f>IF('Tracciatore delle operazioni'!E105="","",'Tracciatore delle operazioni'!E105)</f>
        <v/>
      </c>
      <c r="G105" s="31" t="str">
        <f>IF('Tracciatore delle operazioni'!F105="","",'Tracciatore delle operazioni'!F105)</f>
        <v/>
      </c>
      <c r="H105" s="31" t="str">
        <f>IF('Tracciatore delle operazioni'!G105="","",'Tracciatore delle operazioni'!G105)</f>
        <v/>
      </c>
      <c r="I105" s="31" t="str">
        <f>IF('Tracciatore delle operazioni'!H105="","",'Tracciatore delle operazioni'!H105)</f>
        <v/>
      </c>
      <c r="J105" s="31" t="str">
        <f>IF('Tracciatore delle operazioni'!I105="","",'Tracciatore delle operazioni'!I105)</f>
        <v/>
      </c>
      <c r="K105" s="14" t="str">
        <f t="shared" si="2"/>
        <v/>
      </c>
      <c r="M105" s="14" t="e">
        <f t="array" aca="1" ref="M105" ca="1">_xludf.ifna(IF(#REF!=Impostazioni!$C$6,G105*1,G105/INDEX(Impostazioni!$N$86:$O$105,MATCH(#REF!,Impostazioni!$N$86:$N$105,0),2)),"")</f>
        <v>#NAME?</v>
      </c>
      <c r="N105" s="14" t="e">
        <f t="array" aca="1" ref="N105" ca="1">_xludf.ifna(IF(#REF!=Impostazioni!$C$6,H105*1,H105/INDEX(Impostazioni!$N$86:$O$105,MATCH(#REF!,Impostazioni!$N$86:$N$105,0),2)),"")</f>
        <v>#NAME?</v>
      </c>
      <c r="O105" s="14" t="e">
        <f t="array" aca="1" ref="O105" ca="1">_xludf.ifna(IF(#REF!=Impostazioni!$C$6,I105*1,I105/INDEX(Impostazioni!$N$86:$O$105,MATCH(#REF!,Impostazioni!$N$86:$N$105,0),2)),"")</f>
        <v>#NAME?</v>
      </c>
      <c r="P105" s="14" t="e">
        <f t="array" aca="1" ref="P105" ca="1">_xludf.ifna(IF(#REF!=Impostazioni!$C$6,J105*1,J105/INDEX(Impostazioni!$N$86:$O$105,MATCH(#REF!,Impostazioni!$N$86:$N$105,0),2)),"")</f>
        <v>#NAME?</v>
      </c>
      <c r="Q105" s="14" t="e">
        <f t="array" aca="1" ref="Q105" ca="1">_xludf.ifna(IF(#REF!=Impostazioni!$C$6,K105*1,K105/INDEX(Impostazioni!$N$86:$O$105,MATCH(#REF!,Impostazioni!$N$86:$N$105,0),2)),"")</f>
        <v>#NAME?</v>
      </c>
      <c r="S105" t="str" cm="1">
        <f t="array" ref="S105">_xlfn.IFNA(TRANSPOSE(INDEX(Impostazioni!$R$14:$S$63,,MATCH($D105,Impostazioni!$R$13:$S$13,0))),"")&amp;""</f>
        <v/>
      </c>
    </row>
    <row r="106" spans="1:19" ht="13.2">
      <c r="A106" s="14" t="str">
        <f t="shared" si="0"/>
        <v/>
      </c>
      <c r="B106" s="14" t="str">
        <f t="shared" si="1"/>
        <v/>
      </c>
      <c r="C106" s="14" t="str">
        <f>IF('Tracciatore delle operazioni'!B106="","",'Tracciatore delle operazioni'!B106)</f>
        <v/>
      </c>
      <c r="D106" s="14" t="str">
        <f>IF('Tracciatore delle operazioni'!C106="","",'Tracciatore delle operazioni'!C106)</f>
        <v/>
      </c>
      <c r="E106" s="14" t="str">
        <f>IF('Tracciatore delle operazioni'!D106="","",'Tracciatore delle operazioni'!D106)</f>
        <v/>
      </c>
      <c r="F106" s="14" t="str">
        <f>IF('Tracciatore delle operazioni'!E106="","",'Tracciatore delle operazioni'!E106)</f>
        <v/>
      </c>
      <c r="G106" s="31" t="str">
        <f>IF('Tracciatore delle operazioni'!F106="","",'Tracciatore delle operazioni'!F106)</f>
        <v/>
      </c>
      <c r="H106" s="31" t="str">
        <f>IF('Tracciatore delle operazioni'!G106="","",'Tracciatore delle operazioni'!G106)</f>
        <v/>
      </c>
      <c r="I106" s="31" t="str">
        <f>IF('Tracciatore delle operazioni'!H106="","",'Tracciatore delle operazioni'!H106)</f>
        <v/>
      </c>
      <c r="J106" s="31" t="str">
        <f>IF('Tracciatore delle operazioni'!I106="","",'Tracciatore delle operazioni'!I106)</f>
        <v/>
      </c>
      <c r="K106" s="14" t="str">
        <f t="shared" si="2"/>
        <v/>
      </c>
      <c r="M106" s="14" t="e">
        <f t="array" aca="1" ref="M106" ca="1">_xludf.ifna(IF(#REF!=Impostazioni!$C$6,G106*1,G106/INDEX(Impostazioni!$N$86:$O$105,MATCH(#REF!,Impostazioni!$N$86:$N$105,0),2)),"")</f>
        <v>#NAME?</v>
      </c>
      <c r="N106" s="14" t="e">
        <f t="array" aca="1" ref="N106" ca="1">_xludf.ifna(IF(#REF!=Impostazioni!$C$6,H106*1,H106/INDEX(Impostazioni!$N$86:$O$105,MATCH(#REF!,Impostazioni!$N$86:$N$105,0),2)),"")</f>
        <v>#NAME?</v>
      </c>
      <c r="O106" s="14" t="e">
        <f t="array" aca="1" ref="O106" ca="1">_xludf.ifna(IF(#REF!=Impostazioni!$C$6,I106*1,I106/INDEX(Impostazioni!$N$86:$O$105,MATCH(#REF!,Impostazioni!$N$86:$N$105,0),2)),"")</f>
        <v>#NAME?</v>
      </c>
      <c r="P106" s="14" t="e">
        <f t="array" aca="1" ref="P106" ca="1">_xludf.ifna(IF(#REF!=Impostazioni!$C$6,J106*1,J106/INDEX(Impostazioni!$N$86:$O$105,MATCH(#REF!,Impostazioni!$N$86:$N$105,0),2)),"")</f>
        <v>#NAME?</v>
      </c>
      <c r="Q106" s="14" t="e">
        <f t="array" aca="1" ref="Q106" ca="1">_xludf.ifna(IF(#REF!=Impostazioni!$C$6,K106*1,K106/INDEX(Impostazioni!$N$86:$O$105,MATCH(#REF!,Impostazioni!$N$86:$N$105,0),2)),"")</f>
        <v>#NAME?</v>
      </c>
      <c r="S106" t="str" cm="1">
        <f t="array" ref="S106">_xlfn.IFNA(TRANSPOSE(INDEX(Impostazioni!$R$14:$S$63,,MATCH($D106,Impostazioni!$R$13:$S$13,0))),"")&amp;""</f>
        <v/>
      </c>
    </row>
    <row r="107" spans="1:19" ht="13.2">
      <c r="A107" s="14" t="str">
        <f t="shared" si="0"/>
        <v/>
      </c>
      <c r="B107" s="14" t="str">
        <f t="shared" si="1"/>
        <v/>
      </c>
      <c r="C107" s="14" t="str">
        <f>IF('Tracciatore delle operazioni'!B107="","",'Tracciatore delle operazioni'!B107)</f>
        <v/>
      </c>
      <c r="D107" s="14" t="str">
        <f>IF('Tracciatore delle operazioni'!C107="","",'Tracciatore delle operazioni'!C107)</f>
        <v/>
      </c>
      <c r="E107" s="14" t="str">
        <f>IF('Tracciatore delle operazioni'!D107="","",'Tracciatore delle operazioni'!D107)</f>
        <v/>
      </c>
      <c r="F107" s="14" t="str">
        <f>IF('Tracciatore delle operazioni'!E107="","",'Tracciatore delle operazioni'!E107)</f>
        <v/>
      </c>
      <c r="G107" s="31" t="str">
        <f>IF('Tracciatore delle operazioni'!F107="","",'Tracciatore delle operazioni'!F107)</f>
        <v/>
      </c>
      <c r="H107" s="31" t="str">
        <f>IF('Tracciatore delle operazioni'!G107="","",'Tracciatore delle operazioni'!G107)</f>
        <v/>
      </c>
      <c r="I107" s="31" t="str">
        <f>IF('Tracciatore delle operazioni'!H107="","",'Tracciatore delle operazioni'!H107)</f>
        <v/>
      </c>
      <c r="J107" s="31" t="str">
        <f>IF('Tracciatore delle operazioni'!I107="","",'Tracciatore delle operazioni'!I107)</f>
        <v/>
      </c>
      <c r="K107" s="14" t="str">
        <f t="shared" si="2"/>
        <v/>
      </c>
      <c r="M107" s="14" t="e">
        <f t="array" aca="1" ref="M107" ca="1">_xludf.ifna(IF(#REF!=Impostazioni!$C$6,G107*1,G107/INDEX(Impostazioni!$N$86:$O$105,MATCH(#REF!,Impostazioni!$N$86:$N$105,0),2)),"")</f>
        <v>#NAME?</v>
      </c>
      <c r="N107" s="14" t="e">
        <f t="array" aca="1" ref="N107" ca="1">_xludf.ifna(IF(#REF!=Impostazioni!$C$6,H107*1,H107/INDEX(Impostazioni!$N$86:$O$105,MATCH(#REF!,Impostazioni!$N$86:$N$105,0),2)),"")</f>
        <v>#NAME?</v>
      </c>
      <c r="O107" s="14" t="e">
        <f t="array" aca="1" ref="O107" ca="1">_xludf.ifna(IF(#REF!=Impostazioni!$C$6,I107*1,I107/INDEX(Impostazioni!$N$86:$O$105,MATCH(#REF!,Impostazioni!$N$86:$N$105,0),2)),"")</f>
        <v>#NAME?</v>
      </c>
      <c r="P107" s="14" t="e">
        <f t="array" aca="1" ref="P107" ca="1">_xludf.ifna(IF(#REF!=Impostazioni!$C$6,J107*1,J107/INDEX(Impostazioni!$N$86:$O$105,MATCH(#REF!,Impostazioni!$N$86:$N$105,0),2)),"")</f>
        <v>#NAME?</v>
      </c>
      <c r="Q107" s="14" t="e">
        <f t="array" aca="1" ref="Q107" ca="1">_xludf.ifna(IF(#REF!=Impostazioni!$C$6,K107*1,K107/INDEX(Impostazioni!$N$86:$O$105,MATCH(#REF!,Impostazioni!$N$86:$N$105,0),2)),"")</f>
        <v>#NAME?</v>
      </c>
      <c r="S107" t="str" cm="1">
        <f t="array" ref="S107">_xlfn.IFNA(TRANSPOSE(INDEX(Impostazioni!$R$14:$S$63,,MATCH($D107,Impostazioni!$R$13:$S$13,0))),"")&amp;""</f>
        <v/>
      </c>
    </row>
    <row r="108" spans="1:19" ht="13.2">
      <c r="A108" s="14" t="str">
        <f t="shared" si="0"/>
        <v/>
      </c>
      <c r="B108" s="14" t="str">
        <f t="shared" si="1"/>
        <v/>
      </c>
      <c r="C108" s="14" t="str">
        <f>IF('Tracciatore delle operazioni'!B108="","",'Tracciatore delle operazioni'!B108)</f>
        <v/>
      </c>
      <c r="D108" s="14" t="str">
        <f>IF('Tracciatore delle operazioni'!C108="","",'Tracciatore delle operazioni'!C108)</f>
        <v/>
      </c>
      <c r="E108" s="14" t="str">
        <f>IF('Tracciatore delle operazioni'!D108="","",'Tracciatore delle operazioni'!D108)</f>
        <v/>
      </c>
      <c r="F108" s="14" t="str">
        <f>IF('Tracciatore delle operazioni'!E108="","",'Tracciatore delle operazioni'!E108)</f>
        <v/>
      </c>
      <c r="G108" s="31" t="str">
        <f>IF('Tracciatore delle operazioni'!F108="","",'Tracciatore delle operazioni'!F108)</f>
        <v/>
      </c>
      <c r="H108" s="31" t="str">
        <f>IF('Tracciatore delle operazioni'!G108="","",'Tracciatore delle operazioni'!G108)</f>
        <v/>
      </c>
      <c r="I108" s="31" t="str">
        <f>IF('Tracciatore delle operazioni'!H108="","",'Tracciatore delle operazioni'!H108)</f>
        <v/>
      </c>
      <c r="J108" s="31" t="str">
        <f>IF('Tracciatore delle operazioni'!I108="","",'Tracciatore delle operazioni'!I108)</f>
        <v/>
      </c>
      <c r="K108" s="14" t="str">
        <f t="shared" si="2"/>
        <v/>
      </c>
      <c r="M108" s="14" t="e">
        <f t="array" aca="1" ref="M108" ca="1">_xludf.ifna(IF(#REF!=Impostazioni!$C$6,G108*1,G108/INDEX(Impostazioni!$N$86:$O$105,MATCH(#REF!,Impostazioni!$N$86:$N$105,0),2)),"")</f>
        <v>#NAME?</v>
      </c>
      <c r="N108" s="14" t="e">
        <f t="array" aca="1" ref="N108" ca="1">_xludf.ifna(IF(#REF!=Impostazioni!$C$6,H108*1,H108/INDEX(Impostazioni!$N$86:$O$105,MATCH(#REF!,Impostazioni!$N$86:$N$105,0),2)),"")</f>
        <v>#NAME?</v>
      </c>
      <c r="O108" s="14" t="e">
        <f t="array" aca="1" ref="O108" ca="1">_xludf.ifna(IF(#REF!=Impostazioni!$C$6,I108*1,I108/INDEX(Impostazioni!$N$86:$O$105,MATCH(#REF!,Impostazioni!$N$86:$N$105,0),2)),"")</f>
        <v>#NAME?</v>
      </c>
      <c r="P108" s="14" t="e">
        <f t="array" aca="1" ref="P108" ca="1">_xludf.ifna(IF(#REF!=Impostazioni!$C$6,J108*1,J108/INDEX(Impostazioni!$N$86:$O$105,MATCH(#REF!,Impostazioni!$N$86:$N$105,0),2)),"")</f>
        <v>#NAME?</v>
      </c>
      <c r="Q108" s="14" t="e">
        <f t="array" aca="1" ref="Q108" ca="1">_xludf.ifna(IF(#REF!=Impostazioni!$C$6,K108*1,K108/INDEX(Impostazioni!$N$86:$O$105,MATCH(#REF!,Impostazioni!$N$86:$N$105,0),2)),"")</f>
        <v>#NAME?</v>
      </c>
      <c r="S108" t="str" cm="1">
        <f t="array" ref="S108">_xlfn.IFNA(TRANSPOSE(INDEX(Impostazioni!$R$14:$S$63,,MATCH($D108,Impostazioni!$R$13:$S$13,0))),"")&amp;""</f>
        <v/>
      </c>
    </row>
    <row r="109" spans="1:19" ht="13.2">
      <c r="A109" s="14" t="str">
        <f t="shared" si="0"/>
        <v/>
      </c>
      <c r="B109" s="14" t="str">
        <f t="shared" si="1"/>
        <v/>
      </c>
      <c r="C109" s="14" t="str">
        <f>IF('Tracciatore delle operazioni'!B109="","",'Tracciatore delle operazioni'!B109)</f>
        <v/>
      </c>
      <c r="D109" s="14" t="str">
        <f>IF('Tracciatore delle operazioni'!C109="","",'Tracciatore delle operazioni'!C109)</f>
        <v/>
      </c>
      <c r="E109" s="14" t="str">
        <f>IF('Tracciatore delle operazioni'!D109="","",'Tracciatore delle operazioni'!D109)</f>
        <v/>
      </c>
      <c r="F109" s="14" t="str">
        <f>IF('Tracciatore delle operazioni'!E109="","",'Tracciatore delle operazioni'!E109)</f>
        <v/>
      </c>
      <c r="G109" s="31" t="str">
        <f>IF('Tracciatore delle operazioni'!F109="","",'Tracciatore delle operazioni'!F109)</f>
        <v/>
      </c>
      <c r="H109" s="31" t="str">
        <f>IF('Tracciatore delle operazioni'!G109="","",'Tracciatore delle operazioni'!G109)</f>
        <v/>
      </c>
      <c r="I109" s="31" t="str">
        <f>IF('Tracciatore delle operazioni'!H109="","",'Tracciatore delle operazioni'!H109)</f>
        <v/>
      </c>
      <c r="J109" s="31" t="str">
        <f>IF('Tracciatore delle operazioni'!I109="","",'Tracciatore delle operazioni'!I109)</f>
        <v/>
      </c>
      <c r="K109" s="14" t="str">
        <f t="shared" si="2"/>
        <v/>
      </c>
      <c r="M109" s="14" t="e">
        <f t="array" aca="1" ref="M109" ca="1">_xludf.ifna(IF(#REF!=Impostazioni!$C$6,G109*1,G109/INDEX(Impostazioni!$N$86:$O$105,MATCH(#REF!,Impostazioni!$N$86:$N$105,0),2)),"")</f>
        <v>#NAME?</v>
      </c>
      <c r="N109" s="14" t="e">
        <f t="array" aca="1" ref="N109" ca="1">_xludf.ifna(IF(#REF!=Impostazioni!$C$6,H109*1,H109/INDEX(Impostazioni!$N$86:$O$105,MATCH(#REF!,Impostazioni!$N$86:$N$105,0),2)),"")</f>
        <v>#NAME?</v>
      </c>
      <c r="O109" s="14" t="e">
        <f t="array" aca="1" ref="O109" ca="1">_xludf.ifna(IF(#REF!=Impostazioni!$C$6,I109*1,I109/INDEX(Impostazioni!$N$86:$O$105,MATCH(#REF!,Impostazioni!$N$86:$N$105,0),2)),"")</f>
        <v>#NAME?</v>
      </c>
      <c r="P109" s="14" t="e">
        <f t="array" aca="1" ref="P109" ca="1">_xludf.ifna(IF(#REF!=Impostazioni!$C$6,J109*1,J109/INDEX(Impostazioni!$N$86:$O$105,MATCH(#REF!,Impostazioni!$N$86:$N$105,0),2)),"")</f>
        <v>#NAME?</v>
      </c>
      <c r="Q109" s="14" t="e">
        <f t="array" aca="1" ref="Q109" ca="1">_xludf.ifna(IF(#REF!=Impostazioni!$C$6,K109*1,K109/INDEX(Impostazioni!$N$86:$O$105,MATCH(#REF!,Impostazioni!$N$86:$N$105,0),2)),"")</f>
        <v>#NAME?</v>
      </c>
      <c r="S109" t="str" cm="1">
        <f t="array" ref="S109">_xlfn.IFNA(TRANSPOSE(INDEX(Impostazioni!$R$14:$S$63,,MATCH($D109,Impostazioni!$R$13:$S$13,0))),"")&amp;""</f>
        <v/>
      </c>
    </row>
    <row r="110" spans="1:19" ht="13.2">
      <c r="A110" s="14" t="str">
        <f t="shared" si="0"/>
        <v/>
      </c>
      <c r="B110" s="14" t="str">
        <f t="shared" si="1"/>
        <v/>
      </c>
      <c r="C110" s="14" t="str">
        <f>IF('Tracciatore delle operazioni'!B110="","",'Tracciatore delle operazioni'!B110)</f>
        <v/>
      </c>
      <c r="D110" s="14" t="str">
        <f>IF('Tracciatore delle operazioni'!C110="","",'Tracciatore delle operazioni'!C110)</f>
        <v/>
      </c>
      <c r="E110" s="14" t="str">
        <f>IF('Tracciatore delle operazioni'!D110="","",'Tracciatore delle operazioni'!D110)</f>
        <v/>
      </c>
      <c r="F110" s="14" t="str">
        <f>IF('Tracciatore delle operazioni'!E110="","",'Tracciatore delle operazioni'!E110)</f>
        <v/>
      </c>
      <c r="G110" s="31" t="str">
        <f>IF('Tracciatore delle operazioni'!F110="","",'Tracciatore delle operazioni'!F110)</f>
        <v/>
      </c>
      <c r="H110" s="31" t="str">
        <f>IF('Tracciatore delle operazioni'!G110="","",'Tracciatore delle operazioni'!G110)</f>
        <v/>
      </c>
      <c r="I110" s="31" t="str">
        <f>IF('Tracciatore delle operazioni'!H110="","",'Tracciatore delle operazioni'!H110)</f>
        <v/>
      </c>
      <c r="J110" s="31" t="str">
        <f>IF('Tracciatore delle operazioni'!I110="","",'Tracciatore delle operazioni'!I110)</f>
        <v/>
      </c>
      <c r="K110" s="14" t="str">
        <f t="shared" si="2"/>
        <v/>
      </c>
      <c r="M110" s="14" t="e">
        <f t="array" aca="1" ref="M110" ca="1">_xludf.ifna(IF(#REF!=Impostazioni!$C$6,G110*1,G110/INDEX(Impostazioni!$N$86:$O$105,MATCH(#REF!,Impostazioni!$N$86:$N$105,0),2)),"")</f>
        <v>#NAME?</v>
      </c>
      <c r="N110" s="14" t="e">
        <f t="array" aca="1" ref="N110" ca="1">_xludf.ifna(IF(#REF!=Impostazioni!$C$6,H110*1,H110/INDEX(Impostazioni!$N$86:$O$105,MATCH(#REF!,Impostazioni!$N$86:$N$105,0),2)),"")</f>
        <v>#NAME?</v>
      </c>
      <c r="O110" s="14" t="e">
        <f t="array" aca="1" ref="O110" ca="1">_xludf.ifna(IF(#REF!=Impostazioni!$C$6,I110*1,I110/INDEX(Impostazioni!$N$86:$O$105,MATCH(#REF!,Impostazioni!$N$86:$N$105,0),2)),"")</f>
        <v>#NAME?</v>
      </c>
      <c r="P110" s="14" t="e">
        <f t="array" aca="1" ref="P110" ca="1">_xludf.ifna(IF(#REF!=Impostazioni!$C$6,J110*1,J110/INDEX(Impostazioni!$N$86:$O$105,MATCH(#REF!,Impostazioni!$N$86:$N$105,0),2)),"")</f>
        <v>#NAME?</v>
      </c>
      <c r="Q110" s="14" t="e">
        <f t="array" aca="1" ref="Q110" ca="1">_xludf.ifna(IF(#REF!=Impostazioni!$C$6,K110*1,K110/INDEX(Impostazioni!$N$86:$O$105,MATCH(#REF!,Impostazioni!$N$86:$N$105,0),2)),"")</f>
        <v>#NAME?</v>
      </c>
      <c r="S110" t="str" cm="1">
        <f t="array" ref="S110">_xlfn.IFNA(TRANSPOSE(INDEX(Impostazioni!$R$14:$S$63,,MATCH($D110,Impostazioni!$R$13:$S$13,0))),"")&amp;""</f>
        <v/>
      </c>
    </row>
    <row r="111" spans="1:19" ht="13.2">
      <c r="A111" s="14" t="str">
        <f t="shared" si="0"/>
        <v/>
      </c>
      <c r="B111" s="14" t="str">
        <f t="shared" si="1"/>
        <v/>
      </c>
      <c r="C111" s="14" t="str">
        <f>IF('Tracciatore delle operazioni'!B111="","",'Tracciatore delle operazioni'!B111)</f>
        <v/>
      </c>
      <c r="D111" s="14" t="str">
        <f>IF('Tracciatore delle operazioni'!C111="","",'Tracciatore delle operazioni'!C111)</f>
        <v/>
      </c>
      <c r="E111" s="14" t="str">
        <f>IF('Tracciatore delle operazioni'!D111="","",'Tracciatore delle operazioni'!D111)</f>
        <v/>
      </c>
      <c r="F111" s="14" t="str">
        <f>IF('Tracciatore delle operazioni'!E111="","",'Tracciatore delle operazioni'!E111)</f>
        <v/>
      </c>
      <c r="G111" s="31" t="str">
        <f>IF('Tracciatore delle operazioni'!F111="","",'Tracciatore delle operazioni'!F111)</f>
        <v/>
      </c>
      <c r="H111" s="31" t="str">
        <f>IF('Tracciatore delle operazioni'!G111="","",'Tracciatore delle operazioni'!G111)</f>
        <v/>
      </c>
      <c r="I111" s="31" t="str">
        <f>IF('Tracciatore delle operazioni'!H111="","",'Tracciatore delle operazioni'!H111)</f>
        <v/>
      </c>
      <c r="J111" s="31" t="str">
        <f>IF('Tracciatore delle operazioni'!I111="","",'Tracciatore delle operazioni'!I111)</f>
        <v/>
      </c>
      <c r="K111" s="14" t="str">
        <f t="shared" si="2"/>
        <v/>
      </c>
      <c r="M111" s="14" t="e">
        <f t="array" aca="1" ref="M111" ca="1">_xludf.ifna(IF(#REF!=Impostazioni!$C$6,G111*1,G111/INDEX(Impostazioni!$N$86:$O$105,MATCH(#REF!,Impostazioni!$N$86:$N$105,0),2)),"")</f>
        <v>#NAME?</v>
      </c>
      <c r="N111" s="14" t="e">
        <f t="array" aca="1" ref="N111" ca="1">_xludf.ifna(IF(#REF!=Impostazioni!$C$6,H111*1,H111/INDEX(Impostazioni!$N$86:$O$105,MATCH(#REF!,Impostazioni!$N$86:$N$105,0),2)),"")</f>
        <v>#NAME?</v>
      </c>
      <c r="O111" s="14" t="e">
        <f t="array" aca="1" ref="O111" ca="1">_xludf.ifna(IF(#REF!=Impostazioni!$C$6,I111*1,I111/INDEX(Impostazioni!$N$86:$O$105,MATCH(#REF!,Impostazioni!$N$86:$N$105,0),2)),"")</f>
        <v>#NAME?</v>
      </c>
      <c r="P111" s="14" t="e">
        <f t="array" aca="1" ref="P111" ca="1">_xludf.ifna(IF(#REF!=Impostazioni!$C$6,J111*1,J111/INDEX(Impostazioni!$N$86:$O$105,MATCH(#REF!,Impostazioni!$N$86:$N$105,0),2)),"")</f>
        <v>#NAME?</v>
      </c>
      <c r="Q111" s="14" t="e">
        <f t="array" aca="1" ref="Q111" ca="1">_xludf.ifna(IF(#REF!=Impostazioni!$C$6,K111*1,K111/INDEX(Impostazioni!$N$86:$O$105,MATCH(#REF!,Impostazioni!$N$86:$N$105,0),2)),"")</f>
        <v>#NAME?</v>
      </c>
      <c r="S111" t="str" cm="1">
        <f t="array" ref="S111">_xlfn.IFNA(TRANSPOSE(INDEX(Impostazioni!$R$14:$S$63,,MATCH($D111,Impostazioni!$R$13:$S$13,0))),"")&amp;""</f>
        <v/>
      </c>
    </row>
    <row r="112" spans="1:19" ht="13.2">
      <c r="A112" s="14" t="str">
        <f t="shared" si="0"/>
        <v/>
      </c>
      <c r="B112" s="14" t="str">
        <f t="shared" si="1"/>
        <v/>
      </c>
      <c r="C112" s="14" t="str">
        <f>IF('Tracciatore delle operazioni'!B112="","",'Tracciatore delle operazioni'!B112)</f>
        <v/>
      </c>
      <c r="D112" s="14" t="str">
        <f>IF('Tracciatore delle operazioni'!C112="","",'Tracciatore delle operazioni'!C112)</f>
        <v/>
      </c>
      <c r="E112" s="14" t="str">
        <f>IF('Tracciatore delle operazioni'!D112="","",'Tracciatore delle operazioni'!D112)</f>
        <v/>
      </c>
      <c r="F112" s="14" t="str">
        <f>IF('Tracciatore delle operazioni'!E112="","",'Tracciatore delle operazioni'!E112)</f>
        <v/>
      </c>
      <c r="G112" s="31" t="str">
        <f>IF('Tracciatore delle operazioni'!F112="","",'Tracciatore delle operazioni'!F112)</f>
        <v/>
      </c>
      <c r="H112" s="31" t="str">
        <f>IF('Tracciatore delle operazioni'!G112="","",'Tracciatore delle operazioni'!G112)</f>
        <v/>
      </c>
      <c r="I112" s="31" t="str">
        <f>IF('Tracciatore delle operazioni'!H112="","",'Tracciatore delle operazioni'!H112)</f>
        <v/>
      </c>
      <c r="J112" s="31" t="str">
        <f>IF('Tracciatore delle operazioni'!I112="","",'Tracciatore delle operazioni'!I112)</f>
        <v/>
      </c>
      <c r="K112" s="14" t="str">
        <f t="shared" si="2"/>
        <v/>
      </c>
      <c r="M112" s="14" t="e">
        <f t="array" aca="1" ref="M112" ca="1">_xludf.ifna(IF(#REF!=Impostazioni!$C$6,G112*1,G112/INDEX(Impostazioni!$N$86:$O$105,MATCH(#REF!,Impostazioni!$N$86:$N$105,0),2)),"")</f>
        <v>#NAME?</v>
      </c>
      <c r="N112" s="14" t="e">
        <f t="array" aca="1" ref="N112" ca="1">_xludf.ifna(IF(#REF!=Impostazioni!$C$6,H112*1,H112/INDEX(Impostazioni!$N$86:$O$105,MATCH(#REF!,Impostazioni!$N$86:$N$105,0),2)),"")</f>
        <v>#NAME?</v>
      </c>
      <c r="O112" s="14" t="e">
        <f t="array" aca="1" ref="O112" ca="1">_xludf.ifna(IF(#REF!=Impostazioni!$C$6,I112*1,I112/INDEX(Impostazioni!$N$86:$O$105,MATCH(#REF!,Impostazioni!$N$86:$N$105,0),2)),"")</f>
        <v>#NAME?</v>
      </c>
      <c r="P112" s="14" t="e">
        <f t="array" aca="1" ref="P112" ca="1">_xludf.ifna(IF(#REF!=Impostazioni!$C$6,J112*1,J112/INDEX(Impostazioni!$N$86:$O$105,MATCH(#REF!,Impostazioni!$N$86:$N$105,0),2)),"")</f>
        <v>#NAME?</v>
      </c>
      <c r="Q112" s="14" t="e">
        <f t="array" aca="1" ref="Q112" ca="1">_xludf.ifna(IF(#REF!=Impostazioni!$C$6,K112*1,K112/INDEX(Impostazioni!$N$86:$O$105,MATCH(#REF!,Impostazioni!$N$86:$N$105,0),2)),"")</f>
        <v>#NAME?</v>
      </c>
      <c r="S112" t="str" cm="1">
        <f t="array" ref="S112">_xlfn.IFNA(TRANSPOSE(INDEX(Impostazioni!$R$14:$S$63,,MATCH($D112,Impostazioni!$R$13:$S$13,0))),"")&amp;""</f>
        <v/>
      </c>
    </row>
    <row r="113" spans="1:19" ht="13.2">
      <c r="A113" s="14" t="str">
        <f t="shared" si="0"/>
        <v/>
      </c>
      <c r="B113" s="14" t="str">
        <f t="shared" si="1"/>
        <v/>
      </c>
      <c r="C113" s="14" t="str">
        <f>IF('Tracciatore delle operazioni'!B113="","",'Tracciatore delle operazioni'!B113)</f>
        <v/>
      </c>
      <c r="D113" s="14" t="str">
        <f>IF('Tracciatore delle operazioni'!C113="","",'Tracciatore delle operazioni'!C113)</f>
        <v/>
      </c>
      <c r="E113" s="14" t="str">
        <f>IF('Tracciatore delle operazioni'!D113="","",'Tracciatore delle operazioni'!D113)</f>
        <v/>
      </c>
      <c r="F113" s="14" t="str">
        <f>IF('Tracciatore delle operazioni'!E113="","",'Tracciatore delle operazioni'!E113)</f>
        <v/>
      </c>
      <c r="G113" s="31" t="str">
        <f>IF('Tracciatore delle operazioni'!F113="","",'Tracciatore delle operazioni'!F113)</f>
        <v/>
      </c>
      <c r="H113" s="31" t="str">
        <f>IF('Tracciatore delle operazioni'!G113="","",'Tracciatore delle operazioni'!G113)</f>
        <v/>
      </c>
      <c r="I113" s="31" t="str">
        <f>IF('Tracciatore delle operazioni'!H113="","",'Tracciatore delle operazioni'!H113)</f>
        <v/>
      </c>
      <c r="J113" s="31" t="str">
        <f>IF('Tracciatore delle operazioni'!I113="","",'Tracciatore delle operazioni'!I113)</f>
        <v/>
      </c>
      <c r="K113" s="14" t="str">
        <f t="shared" si="2"/>
        <v/>
      </c>
      <c r="M113" s="14" t="e">
        <f t="array" aca="1" ref="M113" ca="1">_xludf.ifna(IF(#REF!=Impostazioni!$C$6,G113*1,G113/INDEX(Impostazioni!$N$86:$O$105,MATCH(#REF!,Impostazioni!$N$86:$N$105,0),2)),"")</f>
        <v>#NAME?</v>
      </c>
      <c r="N113" s="14" t="e">
        <f t="array" aca="1" ref="N113" ca="1">_xludf.ifna(IF(#REF!=Impostazioni!$C$6,H113*1,H113/INDEX(Impostazioni!$N$86:$O$105,MATCH(#REF!,Impostazioni!$N$86:$N$105,0),2)),"")</f>
        <v>#NAME?</v>
      </c>
      <c r="O113" s="14" t="e">
        <f t="array" aca="1" ref="O113" ca="1">_xludf.ifna(IF(#REF!=Impostazioni!$C$6,I113*1,I113/INDEX(Impostazioni!$N$86:$O$105,MATCH(#REF!,Impostazioni!$N$86:$N$105,0),2)),"")</f>
        <v>#NAME?</v>
      </c>
      <c r="P113" s="14" t="e">
        <f t="array" aca="1" ref="P113" ca="1">_xludf.ifna(IF(#REF!=Impostazioni!$C$6,J113*1,J113/INDEX(Impostazioni!$N$86:$O$105,MATCH(#REF!,Impostazioni!$N$86:$N$105,0),2)),"")</f>
        <v>#NAME?</v>
      </c>
      <c r="Q113" s="14" t="e">
        <f t="array" aca="1" ref="Q113" ca="1">_xludf.ifna(IF(#REF!=Impostazioni!$C$6,K113*1,K113/INDEX(Impostazioni!$N$86:$O$105,MATCH(#REF!,Impostazioni!$N$86:$N$105,0),2)),"")</f>
        <v>#NAME?</v>
      </c>
      <c r="S113" t="str" cm="1">
        <f t="array" ref="S113">_xlfn.IFNA(TRANSPOSE(INDEX(Impostazioni!$R$14:$S$63,,MATCH($D113,Impostazioni!$R$13:$S$13,0))),"")&amp;""</f>
        <v/>
      </c>
    </row>
    <row r="114" spans="1:19" ht="13.2">
      <c r="A114" s="14" t="str">
        <f t="shared" si="0"/>
        <v/>
      </c>
      <c r="B114" s="14" t="str">
        <f t="shared" si="1"/>
        <v/>
      </c>
      <c r="C114" s="14" t="str">
        <f>IF('Tracciatore delle operazioni'!B114="","",'Tracciatore delle operazioni'!B114)</f>
        <v/>
      </c>
      <c r="D114" s="14" t="str">
        <f>IF('Tracciatore delle operazioni'!C114="","",'Tracciatore delle operazioni'!C114)</f>
        <v/>
      </c>
      <c r="E114" s="14" t="str">
        <f>IF('Tracciatore delle operazioni'!D114="","",'Tracciatore delle operazioni'!D114)</f>
        <v/>
      </c>
      <c r="F114" s="14" t="str">
        <f>IF('Tracciatore delle operazioni'!E114="","",'Tracciatore delle operazioni'!E114)</f>
        <v/>
      </c>
      <c r="G114" s="31" t="str">
        <f>IF('Tracciatore delle operazioni'!F114="","",'Tracciatore delle operazioni'!F114)</f>
        <v/>
      </c>
      <c r="H114" s="31" t="str">
        <f>IF('Tracciatore delle operazioni'!G114="","",'Tracciatore delle operazioni'!G114)</f>
        <v/>
      </c>
      <c r="I114" s="31" t="str">
        <f>IF('Tracciatore delle operazioni'!H114="","",'Tracciatore delle operazioni'!H114)</f>
        <v/>
      </c>
      <c r="J114" s="31" t="str">
        <f>IF('Tracciatore delle operazioni'!I114="","",'Tracciatore delle operazioni'!I114)</f>
        <v/>
      </c>
      <c r="K114" s="14" t="str">
        <f t="shared" si="2"/>
        <v/>
      </c>
      <c r="M114" s="14" t="e">
        <f t="array" aca="1" ref="M114" ca="1">_xludf.ifna(IF(#REF!=Impostazioni!$C$6,G114*1,G114/INDEX(Impostazioni!$N$86:$O$105,MATCH(#REF!,Impostazioni!$N$86:$N$105,0),2)),"")</f>
        <v>#NAME?</v>
      </c>
      <c r="N114" s="14" t="e">
        <f t="array" aca="1" ref="N114" ca="1">_xludf.ifna(IF(#REF!=Impostazioni!$C$6,H114*1,H114/INDEX(Impostazioni!$N$86:$O$105,MATCH(#REF!,Impostazioni!$N$86:$N$105,0),2)),"")</f>
        <v>#NAME?</v>
      </c>
      <c r="O114" s="14" t="e">
        <f t="array" aca="1" ref="O114" ca="1">_xludf.ifna(IF(#REF!=Impostazioni!$C$6,I114*1,I114/INDEX(Impostazioni!$N$86:$O$105,MATCH(#REF!,Impostazioni!$N$86:$N$105,0),2)),"")</f>
        <v>#NAME?</v>
      </c>
      <c r="P114" s="14" t="e">
        <f t="array" aca="1" ref="P114" ca="1">_xludf.ifna(IF(#REF!=Impostazioni!$C$6,J114*1,J114/INDEX(Impostazioni!$N$86:$O$105,MATCH(#REF!,Impostazioni!$N$86:$N$105,0),2)),"")</f>
        <v>#NAME?</v>
      </c>
      <c r="Q114" s="14" t="e">
        <f t="array" aca="1" ref="Q114" ca="1">_xludf.ifna(IF(#REF!=Impostazioni!$C$6,K114*1,K114/INDEX(Impostazioni!$N$86:$O$105,MATCH(#REF!,Impostazioni!$N$86:$N$105,0),2)),"")</f>
        <v>#NAME?</v>
      </c>
      <c r="S114" t="str" cm="1">
        <f t="array" ref="S114">_xlfn.IFNA(TRANSPOSE(INDEX(Impostazioni!$R$14:$S$63,,MATCH($D114,Impostazioni!$R$13:$S$13,0))),"")&amp;""</f>
        <v/>
      </c>
    </row>
    <row r="115" spans="1:19" ht="13.2">
      <c r="A115" s="14" t="str">
        <f t="shared" si="0"/>
        <v/>
      </c>
      <c r="B115" s="14" t="str">
        <f t="shared" si="1"/>
        <v/>
      </c>
      <c r="C115" s="14" t="str">
        <f>IF('Tracciatore delle operazioni'!B115="","",'Tracciatore delle operazioni'!B115)</f>
        <v/>
      </c>
      <c r="D115" s="14" t="str">
        <f>IF('Tracciatore delle operazioni'!C115="","",'Tracciatore delle operazioni'!C115)</f>
        <v/>
      </c>
      <c r="E115" s="14" t="str">
        <f>IF('Tracciatore delle operazioni'!D115="","",'Tracciatore delle operazioni'!D115)</f>
        <v/>
      </c>
      <c r="F115" s="14" t="str">
        <f>IF('Tracciatore delle operazioni'!E115="","",'Tracciatore delle operazioni'!E115)</f>
        <v/>
      </c>
      <c r="G115" s="31" t="str">
        <f>IF('Tracciatore delle operazioni'!F115="","",'Tracciatore delle operazioni'!F115)</f>
        <v/>
      </c>
      <c r="H115" s="31" t="str">
        <f>IF('Tracciatore delle operazioni'!G115="","",'Tracciatore delle operazioni'!G115)</f>
        <v/>
      </c>
      <c r="I115" s="31" t="str">
        <f>IF('Tracciatore delle operazioni'!H115="","",'Tracciatore delle operazioni'!H115)</f>
        <v/>
      </c>
      <c r="J115" s="31" t="str">
        <f>IF('Tracciatore delle operazioni'!I115="","",'Tracciatore delle operazioni'!I115)</f>
        <v/>
      </c>
      <c r="K115" s="14" t="str">
        <f t="shared" si="2"/>
        <v/>
      </c>
      <c r="M115" s="14" t="e">
        <f t="array" aca="1" ref="M115" ca="1">_xludf.ifna(IF(#REF!=Impostazioni!$C$6,G115*1,G115/INDEX(Impostazioni!$N$86:$O$105,MATCH(#REF!,Impostazioni!$N$86:$N$105,0),2)),"")</f>
        <v>#NAME?</v>
      </c>
      <c r="N115" s="14" t="e">
        <f t="array" aca="1" ref="N115" ca="1">_xludf.ifna(IF(#REF!=Impostazioni!$C$6,H115*1,H115/INDEX(Impostazioni!$N$86:$O$105,MATCH(#REF!,Impostazioni!$N$86:$N$105,0),2)),"")</f>
        <v>#NAME?</v>
      </c>
      <c r="O115" s="14" t="e">
        <f t="array" aca="1" ref="O115" ca="1">_xludf.ifna(IF(#REF!=Impostazioni!$C$6,I115*1,I115/INDEX(Impostazioni!$N$86:$O$105,MATCH(#REF!,Impostazioni!$N$86:$N$105,0),2)),"")</f>
        <v>#NAME?</v>
      </c>
      <c r="P115" s="14" t="e">
        <f t="array" aca="1" ref="P115" ca="1">_xludf.ifna(IF(#REF!=Impostazioni!$C$6,J115*1,J115/INDEX(Impostazioni!$N$86:$O$105,MATCH(#REF!,Impostazioni!$N$86:$N$105,0),2)),"")</f>
        <v>#NAME?</v>
      </c>
      <c r="Q115" s="14" t="e">
        <f t="array" aca="1" ref="Q115" ca="1">_xludf.ifna(IF(#REF!=Impostazioni!$C$6,K115*1,K115/INDEX(Impostazioni!$N$86:$O$105,MATCH(#REF!,Impostazioni!$N$86:$N$105,0),2)),"")</f>
        <v>#NAME?</v>
      </c>
      <c r="S115" t="str" cm="1">
        <f t="array" ref="S115">_xlfn.IFNA(TRANSPOSE(INDEX(Impostazioni!$R$14:$S$63,,MATCH($D115,Impostazioni!$R$13:$S$13,0))),"")&amp;""</f>
        <v/>
      </c>
    </row>
    <row r="116" spans="1:19" ht="13.2">
      <c r="A116" s="14" t="str">
        <f t="shared" si="0"/>
        <v/>
      </c>
      <c r="B116" s="14" t="str">
        <f t="shared" si="1"/>
        <v/>
      </c>
      <c r="C116" s="14" t="str">
        <f>IF('Tracciatore delle operazioni'!B116="","",'Tracciatore delle operazioni'!B116)</f>
        <v/>
      </c>
      <c r="D116" s="14" t="str">
        <f>IF('Tracciatore delle operazioni'!C116="","",'Tracciatore delle operazioni'!C116)</f>
        <v/>
      </c>
      <c r="E116" s="14" t="str">
        <f>IF('Tracciatore delle operazioni'!D116="","",'Tracciatore delle operazioni'!D116)</f>
        <v/>
      </c>
      <c r="F116" s="14" t="str">
        <f>IF('Tracciatore delle operazioni'!E116="","",'Tracciatore delle operazioni'!E116)</f>
        <v/>
      </c>
      <c r="G116" s="31" t="str">
        <f>IF('Tracciatore delle operazioni'!F116="","",'Tracciatore delle operazioni'!F116)</f>
        <v/>
      </c>
      <c r="H116" s="31" t="str">
        <f>IF('Tracciatore delle operazioni'!G116="","",'Tracciatore delle operazioni'!G116)</f>
        <v/>
      </c>
      <c r="I116" s="31" t="str">
        <f>IF('Tracciatore delle operazioni'!H116="","",'Tracciatore delle operazioni'!H116)</f>
        <v/>
      </c>
      <c r="J116" s="31" t="str">
        <f>IF('Tracciatore delle operazioni'!I116="","",'Tracciatore delle operazioni'!I116)</f>
        <v/>
      </c>
      <c r="K116" s="14" t="str">
        <f t="shared" si="2"/>
        <v/>
      </c>
      <c r="M116" s="14" t="e">
        <f t="array" aca="1" ref="M116" ca="1">_xludf.ifna(IF(#REF!=Impostazioni!$C$6,G116*1,G116/INDEX(Impostazioni!$N$86:$O$105,MATCH(#REF!,Impostazioni!$N$86:$N$105,0),2)),"")</f>
        <v>#NAME?</v>
      </c>
      <c r="N116" s="14" t="e">
        <f t="array" aca="1" ref="N116" ca="1">_xludf.ifna(IF(#REF!=Impostazioni!$C$6,H116*1,H116/INDEX(Impostazioni!$N$86:$O$105,MATCH(#REF!,Impostazioni!$N$86:$N$105,0),2)),"")</f>
        <v>#NAME?</v>
      </c>
      <c r="O116" s="14" t="e">
        <f t="array" aca="1" ref="O116" ca="1">_xludf.ifna(IF(#REF!=Impostazioni!$C$6,I116*1,I116/INDEX(Impostazioni!$N$86:$O$105,MATCH(#REF!,Impostazioni!$N$86:$N$105,0),2)),"")</f>
        <v>#NAME?</v>
      </c>
      <c r="P116" s="14" t="e">
        <f t="array" aca="1" ref="P116" ca="1">_xludf.ifna(IF(#REF!=Impostazioni!$C$6,J116*1,J116/INDEX(Impostazioni!$N$86:$O$105,MATCH(#REF!,Impostazioni!$N$86:$N$105,0),2)),"")</f>
        <v>#NAME?</v>
      </c>
      <c r="Q116" s="14" t="e">
        <f t="array" aca="1" ref="Q116" ca="1">_xludf.ifna(IF(#REF!=Impostazioni!$C$6,K116*1,K116/INDEX(Impostazioni!$N$86:$O$105,MATCH(#REF!,Impostazioni!$N$86:$N$105,0),2)),"")</f>
        <v>#NAME?</v>
      </c>
      <c r="S116" t="str" cm="1">
        <f t="array" ref="S116">_xlfn.IFNA(TRANSPOSE(INDEX(Impostazioni!$R$14:$S$63,,MATCH($D116,Impostazioni!$R$13:$S$13,0))),"")&amp;""</f>
        <v/>
      </c>
    </row>
    <row r="117" spans="1:19" ht="13.2">
      <c r="A117" s="14" t="str">
        <f t="shared" si="0"/>
        <v/>
      </c>
      <c r="B117" s="14" t="str">
        <f t="shared" si="1"/>
        <v/>
      </c>
      <c r="C117" s="14" t="str">
        <f>IF('Tracciatore delle operazioni'!B117="","",'Tracciatore delle operazioni'!B117)</f>
        <v/>
      </c>
      <c r="D117" s="14" t="str">
        <f>IF('Tracciatore delle operazioni'!C117="","",'Tracciatore delle operazioni'!C117)</f>
        <v/>
      </c>
      <c r="E117" s="14" t="str">
        <f>IF('Tracciatore delle operazioni'!D117="","",'Tracciatore delle operazioni'!D117)</f>
        <v/>
      </c>
      <c r="F117" s="14" t="str">
        <f>IF('Tracciatore delle operazioni'!E117="","",'Tracciatore delle operazioni'!E117)</f>
        <v/>
      </c>
      <c r="G117" s="31" t="str">
        <f>IF('Tracciatore delle operazioni'!F117="","",'Tracciatore delle operazioni'!F117)</f>
        <v/>
      </c>
      <c r="H117" s="31" t="str">
        <f>IF('Tracciatore delle operazioni'!G117="","",'Tracciatore delle operazioni'!G117)</f>
        <v/>
      </c>
      <c r="I117" s="31" t="str">
        <f>IF('Tracciatore delle operazioni'!H117="","",'Tracciatore delle operazioni'!H117)</f>
        <v/>
      </c>
      <c r="J117" s="31" t="str">
        <f>IF('Tracciatore delle operazioni'!I117="","",'Tracciatore delle operazioni'!I117)</f>
        <v/>
      </c>
      <c r="K117" s="14" t="str">
        <f t="shared" si="2"/>
        <v/>
      </c>
      <c r="M117" s="14" t="e">
        <f t="array" aca="1" ref="M117" ca="1">_xludf.ifna(IF(#REF!=Impostazioni!$C$6,G117*1,G117/INDEX(Impostazioni!$N$86:$O$105,MATCH(#REF!,Impostazioni!$N$86:$N$105,0),2)),"")</f>
        <v>#NAME?</v>
      </c>
      <c r="N117" s="14" t="e">
        <f t="array" aca="1" ref="N117" ca="1">_xludf.ifna(IF(#REF!=Impostazioni!$C$6,H117*1,H117/INDEX(Impostazioni!$N$86:$O$105,MATCH(#REF!,Impostazioni!$N$86:$N$105,0),2)),"")</f>
        <v>#NAME?</v>
      </c>
      <c r="O117" s="14" t="e">
        <f t="array" aca="1" ref="O117" ca="1">_xludf.ifna(IF(#REF!=Impostazioni!$C$6,I117*1,I117/INDEX(Impostazioni!$N$86:$O$105,MATCH(#REF!,Impostazioni!$N$86:$N$105,0),2)),"")</f>
        <v>#NAME?</v>
      </c>
      <c r="P117" s="14" t="e">
        <f t="array" aca="1" ref="P117" ca="1">_xludf.ifna(IF(#REF!=Impostazioni!$C$6,J117*1,J117/INDEX(Impostazioni!$N$86:$O$105,MATCH(#REF!,Impostazioni!$N$86:$N$105,0),2)),"")</f>
        <v>#NAME?</v>
      </c>
      <c r="Q117" s="14" t="e">
        <f t="array" aca="1" ref="Q117" ca="1">_xludf.ifna(IF(#REF!=Impostazioni!$C$6,K117*1,K117/INDEX(Impostazioni!$N$86:$O$105,MATCH(#REF!,Impostazioni!$N$86:$N$105,0),2)),"")</f>
        <v>#NAME?</v>
      </c>
      <c r="S117" t="str" cm="1">
        <f t="array" ref="S117">_xlfn.IFNA(TRANSPOSE(INDEX(Impostazioni!$R$14:$S$63,,MATCH($D117,Impostazioni!$R$13:$S$13,0))),"")&amp;""</f>
        <v/>
      </c>
    </row>
    <row r="118" spans="1:19" ht="13.2">
      <c r="A118" s="14" t="str">
        <f t="shared" si="0"/>
        <v/>
      </c>
      <c r="B118" s="14" t="str">
        <f t="shared" si="1"/>
        <v/>
      </c>
      <c r="C118" s="14" t="str">
        <f>IF('Tracciatore delle operazioni'!B118="","",'Tracciatore delle operazioni'!B118)</f>
        <v/>
      </c>
      <c r="D118" s="14" t="str">
        <f>IF('Tracciatore delle operazioni'!C118="","",'Tracciatore delle operazioni'!C118)</f>
        <v/>
      </c>
      <c r="E118" s="14" t="str">
        <f>IF('Tracciatore delle operazioni'!D118="","",'Tracciatore delle operazioni'!D118)</f>
        <v/>
      </c>
      <c r="F118" s="14" t="str">
        <f>IF('Tracciatore delle operazioni'!E118="","",'Tracciatore delle operazioni'!E118)</f>
        <v/>
      </c>
      <c r="G118" s="31" t="str">
        <f>IF('Tracciatore delle operazioni'!F118="","",'Tracciatore delle operazioni'!F118)</f>
        <v/>
      </c>
      <c r="H118" s="31" t="str">
        <f>IF('Tracciatore delle operazioni'!G118="","",'Tracciatore delle operazioni'!G118)</f>
        <v/>
      </c>
      <c r="I118" s="31" t="str">
        <f>IF('Tracciatore delle operazioni'!H118="","",'Tracciatore delle operazioni'!H118)</f>
        <v/>
      </c>
      <c r="J118" s="31" t="str">
        <f>IF('Tracciatore delle operazioni'!I118="","",'Tracciatore delle operazioni'!I118)</f>
        <v/>
      </c>
      <c r="K118" s="14" t="str">
        <f t="shared" si="2"/>
        <v/>
      </c>
      <c r="M118" s="14" t="e">
        <f t="array" aca="1" ref="M118" ca="1">_xludf.ifna(IF(#REF!=Impostazioni!$C$6,G118*1,G118/INDEX(Impostazioni!$N$86:$O$105,MATCH(#REF!,Impostazioni!$N$86:$N$105,0),2)),"")</f>
        <v>#NAME?</v>
      </c>
      <c r="N118" s="14" t="e">
        <f t="array" aca="1" ref="N118" ca="1">_xludf.ifna(IF(#REF!=Impostazioni!$C$6,H118*1,H118/INDEX(Impostazioni!$N$86:$O$105,MATCH(#REF!,Impostazioni!$N$86:$N$105,0),2)),"")</f>
        <v>#NAME?</v>
      </c>
      <c r="O118" s="14" t="e">
        <f t="array" aca="1" ref="O118" ca="1">_xludf.ifna(IF(#REF!=Impostazioni!$C$6,I118*1,I118/INDEX(Impostazioni!$N$86:$O$105,MATCH(#REF!,Impostazioni!$N$86:$N$105,0),2)),"")</f>
        <v>#NAME?</v>
      </c>
      <c r="P118" s="14" t="e">
        <f t="array" aca="1" ref="P118" ca="1">_xludf.ifna(IF(#REF!=Impostazioni!$C$6,J118*1,J118/INDEX(Impostazioni!$N$86:$O$105,MATCH(#REF!,Impostazioni!$N$86:$N$105,0),2)),"")</f>
        <v>#NAME?</v>
      </c>
      <c r="Q118" s="14" t="e">
        <f t="array" aca="1" ref="Q118" ca="1">_xludf.ifna(IF(#REF!=Impostazioni!$C$6,K118*1,K118/INDEX(Impostazioni!$N$86:$O$105,MATCH(#REF!,Impostazioni!$N$86:$N$105,0),2)),"")</f>
        <v>#NAME?</v>
      </c>
      <c r="S118" t="str" cm="1">
        <f t="array" ref="S118">_xlfn.IFNA(TRANSPOSE(INDEX(Impostazioni!$R$14:$S$63,,MATCH($D118,Impostazioni!$R$13:$S$13,0))),"")&amp;""</f>
        <v/>
      </c>
    </row>
    <row r="119" spans="1:19" ht="13.2">
      <c r="A119" s="14" t="str">
        <f t="shared" si="0"/>
        <v/>
      </c>
      <c r="B119" s="14" t="str">
        <f t="shared" si="1"/>
        <v/>
      </c>
      <c r="C119" s="14" t="str">
        <f>IF('Tracciatore delle operazioni'!B119="","",'Tracciatore delle operazioni'!B119)</f>
        <v/>
      </c>
      <c r="D119" s="14" t="str">
        <f>IF('Tracciatore delle operazioni'!C119="","",'Tracciatore delle operazioni'!C119)</f>
        <v/>
      </c>
      <c r="E119" s="14" t="str">
        <f>IF('Tracciatore delle operazioni'!D119="","",'Tracciatore delle operazioni'!D119)</f>
        <v/>
      </c>
      <c r="F119" s="14" t="str">
        <f>IF('Tracciatore delle operazioni'!E119="","",'Tracciatore delle operazioni'!E119)</f>
        <v/>
      </c>
      <c r="G119" s="31" t="str">
        <f>IF('Tracciatore delle operazioni'!F119="","",'Tracciatore delle operazioni'!F119)</f>
        <v/>
      </c>
      <c r="H119" s="31" t="str">
        <f>IF('Tracciatore delle operazioni'!G119="","",'Tracciatore delle operazioni'!G119)</f>
        <v/>
      </c>
      <c r="I119" s="31" t="str">
        <f>IF('Tracciatore delle operazioni'!H119="","",'Tracciatore delle operazioni'!H119)</f>
        <v/>
      </c>
      <c r="J119" s="31" t="str">
        <f>IF('Tracciatore delle operazioni'!I119="","",'Tracciatore delle operazioni'!I119)</f>
        <v/>
      </c>
      <c r="K119" s="14" t="str">
        <f t="shared" si="2"/>
        <v/>
      </c>
      <c r="M119" s="14" t="e">
        <f t="array" aca="1" ref="M119" ca="1">_xludf.ifna(IF(#REF!=Impostazioni!$C$6,G119*1,G119/INDEX(Impostazioni!$N$86:$O$105,MATCH(#REF!,Impostazioni!$N$86:$N$105,0),2)),"")</f>
        <v>#NAME?</v>
      </c>
      <c r="N119" s="14" t="e">
        <f t="array" aca="1" ref="N119" ca="1">_xludf.ifna(IF(#REF!=Impostazioni!$C$6,H119*1,H119/INDEX(Impostazioni!$N$86:$O$105,MATCH(#REF!,Impostazioni!$N$86:$N$105,0),2)),"")</f>
        <v>#NAME?</v>
      </c>
      <c r="O119" s="14" t="e">
        <f t="array" aca="1" ref="O119" ca="1">_xludf.ifna(IF(#REF!=Impostazioni!$C$6,I119*1,I119/INDEX(Impostazioni!$N$86:$O$105,MATCH(#REF!,Impostazioni!$N$86:$N$105,0),2)),"")</f>
        <v>#NAME?</v>
      </c>
      <c r="P119" s="14" t="e">
        <f t="array" aca="1" ref="P119" ca="1">_xludf.ifna(IF(#REF!=Impostazioni!$C$6,J119*1,J119/INDEX(Impostazioni!$N$86:$O$105,MATCH(#REF!,Impostazioni!$N$86:$N$105,0),2)),"")</f>
        <v>#NAME?</v>
      </c>
      <c r="Q119" s="14" t="e">
        <f t="array" aca="1" ref="Q119" ca="1">_xludf.ifna(IF(#REF!=Impostazioni!$C$6,K119*1,K119/INDEX(Impostazioni!$N$86:$O$105,MATCH(#REF!,Impostazioni!$N$86:$N$105,0),2)),"")</f>
        <v>#NAME?</v>
      </c>
      <c r="S119" t="str" cm="1">
        <f t="array" ref="S119">_xlfn.IFNA(TRANSPOSE(INDEX(Impostazioni!$R$14:$S$63,,MATCH($D119,Impostazioni!$R$13:$S$13,0))),"")&amp;""</f>
        <v/>
      </c>
    </row>
    <row r="120" spans="1:19" ht="13.2">
      <c r="A120" s="14" t="str">
        <f t="shared" si="0"/>
        <v/>
      </c>
      <c r="B120" s="14" t="str">
        <f t="shared" si="1"/>
        <v/>
      </c>
      <c r="C120" s="14" t="str">
        <f>IF('Tracciatore delle operazioni'!B120="","",'Tracciatore delle operazioni'!B120)</f>
        <v/>
      </c>
      <c r="D120" s="14" t="str">
        <f>IF('Tracciatore delle operazioni'!C120="","",'Tracciatore delle operazioni'!C120)</f>
        <v/>
      </c>
      <c r="E120" s="14" t="str">
        <f>IF('Tracciatore delle operazioni'!D120="","",'Tracciatore delle operazioni'!D120)</f>
        <v/>
      </c>
      <c r="F120" s="14" t="str">
        <f>IF('Tracciatore delle operazioni'!E120="","",'Tracciatore delle operazioni'!E120)</f>
        <v/>
      </c>
      <c r="G120" s="31" t="str">
        <f>IF('Tracciatore delle operazioni'!F120="","",'Tracciatore delle operazioni'!F120)</f>
        <v/>
      </c>
      <c r="H120" s="31" t="str">
        <f>IF('Tracciatore delle operazioni'!G120="","",'Tracciatore delle operazioni'!G120)</f>
        <v/>
      </c>
      <c r="I120" s="31" t="str">
        <f>IF('Tracciatore delle operazioni'!H120="","",'Tracciatore delle operazioni'!H120)</f>
        <v/>
      </c>
      <c r="J120" s="31" t="str">
        <f>IF('Tracciatore delle operazioni'!I120="","",'Tracciatore delle operazioni'!I120)</f>
        <v/>
      </c>
      <c r="K120" s="14" t="str">
        <f t="shared" si="2"/>
        <v/>
      </c>
      <c r="M120" s="14" t="e">
        <f t="array" aca="1" ref="M120" ca="1">_xludf.ifna(IF(#REF!=Impostazioni!$C$6,G120*1,G120/INDEX(Impostazioni!$N$86:$O$105,MATCH(#REF!,Impostazioni!$N$86:$N$105,0),2)),"")</f>
        <v>#NAME?</v>
      </c>
      <c r="N120" s="14" t="e">
        <f t="array" aca="1" ref="N120" ca="1">_xludf.ifna(IF(#REF!=Impostazioni!$C$6,H120*1,H120/INDEX(Impostazioni!$N$86:$O$105,MATCH(#REF!,Impostazioni!$N$86:$N$105,0),2)),"")</f>
        <v>#NAME?</v>
      </c>
      <c r="O120" s="14" t="e">
        <f t="array" aca="1" ref="O120" ca="1">_xludf.ifna(IF(#REF!=Impostazioni!$C$6,I120*1,I120/INDEX(Impostazioni!$N$86:$O$105,MATCH(#REF!,Impostazioni!$N$86:$N$105,0),2)),"")</f>
        <v>#NAME?</v>
      </c>
      <c r="P120" s="14" t="e">
        <f t="array" aca="1" ref="P120" ca="1">_xludf.ifna(IF(#REF!=Impostazioni!$C$6,J120*1,J120/INDEX(Impostazioni!$N$86:$O$105,MATCH(#REF!,Impostazioni!$N$86:$N$105,0),2)),"")</f>
        <v>#NAME?</v>
      </c>
      <c r="Q120" s="14" t="e">
        <f t="array" aca="1" ref="Q120" ca="1">_xludf.ifna(IF(#REF!=Impostazioni!$C$6,K120*1,K120/INDEX(Impostazioni!$N$86:$O$105,MATCH(#REF!,Impostazioni!$N$86:$N$105,0),2)),"")</f>
        <v>#NAME?</v>
      </c>
      <c r="S120" t="str" cm="1">
        <f t="array" ref="S120">_xlfn.IFNA(TRANSPOSE(INDEX(Impostazioni!$R$14:$S$63,,MATCH($D120,Impostazioni!$R$13:$S$13,0))),"")&amp;""</f>
        <v/>
      </c>
    </row>
    <row r="121" spans="1:19" ht="13.2">
      <c r="A121" s="14" t="str">
        <f t="shared" si="0"/>
        <v/>
      </c>
      <c r="B121" s="14" t="str">
        <f t="shared" si="1"/>
        <v/>
      </c>
      <c r="C121" s="14" t="str">
        <f>IF('Tracciatore delle operazioni'!B121="","",'Tracciatore delle operazioni'!B121)</f>
        <v/>
      </c>
      <c r="D121" s="14" t="str">
        <f>IF('Tracciatore delle operazioni'!C121="","",'Tracciatore delle operazioni'!C121)</f>
        <v/>
      </c>
      <c r="E121" s="14" t="str">
        <f>IF('Tracciatore delle operazioni'!D121="","",'Tracciatore delle operazioni'!D121)</f>
        <v/>
      </c>
      <c r="F121" s="14" t="str">
        <f>IF('Tracciatore delle operazioni'!E121="","",'Tracciatore delle operazioni'!E121)</f>
        <v/>
      </c>
      <c r="G121" s="31" t="str">
        <f>IF('Tracciatore delle operazioni'!F121="","",'Tracciatore delle operazioni'!F121)</f>
        <v/>
      </c>
      <c r="H121" s="31" t="str">
        <f>IF('Tracciatore delle operazioni'!G121="","",'Tracciatore delle operazioni'!G121)</f>
        <v/>
      </c>
      <c r="I121" s="31" t="str">
        <f>IF('Tracciatore delle operazioni'!H121="","",'Tracciatore delle operazioni'!H121)</f>
        <v/>
      </c>
      <c r="J121" s="31" t="str">
        <f>IF('Tracciatore delle operazioni'!I121="","",'Tracciatore delle operazioni'!I121)</f>
        <v/>
      </c>
      <c r="K121" s="14" t="str">
        <f t="shared" si="2"/>
        <v/>
      </c>
      <c r="M121" s="14" t="e">
        <f t="array" aca="1" ref="M121" ca="1">_xludf.ifna(IF(#REF!=Impostazioni!$C$6,G121*1,G121/INDEX(Impostazioni!$N$86:$O$105,MATCH(#REF!,Impostazioni!$N$86:$N$105,0),2)),"")</f>
        <v>#NAME?</v>
      </c>
      <c r="N121" s="14" t="e">
        <f t="array" aca="1" ref="N121" ca="1">_xludf.ifna(IF(#REF!=Impostazioni!$C$6,H121*1,H121/INDEX(Impostazioni!$N$86:$O$105,MATCH(#REF!,Impostazioni!$N$86:$N$105,0),2)),"")</f>
        <v>#NAME?</v>
      </c>
      <c r="O121" s="14" t="e">
        <f t="array" aca="1" ref="O121" ca="1">_xludf.ifna(IF(#REF!=Impostazioni!$C$6,I121*1,I121/INDEX(Impostazioni!$N$86:$O$105,MATCH(#REF!,Impostazioni!$N$86:$N$105,0),2)),"")</f>
        <v>#NAME?</v>
      </c>
      <c r="P121" s="14" t="e">
        <f t="array" aca="1" ref="P121" ca="1">_xludf.ifna(IF(#REF!=Impostazioni!$C$6,J121*1,J121/INDEX(Impostazioni!$N$86:$O$105,MATCH(#REF!,Impostazioni!$N$86:$N$105,0),2)),"")</f>
        <v>#NAME?</v>
      </c>
      <c r="Q121" s="14" t="e">
        <f t="array" aca="1" ref="Q121" ca="1">_xludf.ifna(IF(#REF!=Impostazioni!$C$6,K121*1,K121/INDEX(Impostazioni!$N$86:$O$105,MATCH(#REF!,Impostazioni!$N$86:$N$105,0),2)),"")</f>
        <v>#NAME?</v>
      </c>
      <c r="S121" t="str" cm="1">
        <f t="array" ref="S121">_xlfn.IFNA(TRANSPOSE(INDEX(Impostazioni!$R$14:$S$63,,MATCH($D121,Impostazioni!$R$13:$S$13,0))),"")&amp;""</f>
        <v/>
      </c>
    </row>
    <row r="122" spans="1:19" ht="13.2">
      <c r="A122" s="14" t="str">
        <f t="shared" si="0"/>
        <v/>
      </c>
      <c r="B122" s="14" t="str">
        <f t="shared" si="1"/>
        <v/>
      </c>
      <c r="C122" s="14" t="str">
        <f>IF('Tracciatore delle operazioni'!B122="","",'Tracciatore delle operazioni'!B122)</f>
        <v/>
      </c>
      <c r="D122" s="14" t="str">
        <f>IF('Tracciatore delle operazioni'!C122="","",'Tracciatore delle operazioni'!C122)</f>
        <v/>
      </c>
      <c r="E122" s="14" t="str">
        <f>IF('Tracciatore delle operazioni'!D122="","",'Tracciatore delle operazioni'!D122)</f>
        <v/>
      </c>
      <c r="F122" s="14" t="str">
        <f>IF('Tracciatore delle operazioni'!E122="","",'Tracciatore delle operazioni'!E122)</f>
        <v/>
      </c>
      <c r="G122" s="31" t="str">
        <f>IF('Tracciatore delle operazioni'!F122="","",'Tracciatore delle operazioni'!F122)</f>
        <v/>
      </c>
      <c r="H122" s="31" t="str">
        <f>IF('Tracciatore delle operazioni'!G122="","",'Tracciatore delle operazioni'!G122)</f>
        <v/>
      </c>
      <c r="I122" s="31" t="str">
        <f>IF('Tracciatore delle operazioni'!H122="","",'Tracciatore delle operazioni'!H122)</f>
        <v/>
      </c>
      <c r="J122" s="31" t="str">
        <f>IF('Tracciatore delle operazioni'!I122="","",'Tracciatore delle operazioni'!I122)</f>
        <v/>
      </c>
      <c r="K122" s="14" t="str">
        <f t="shared" si="2"/>
        <v/>
      </c>
      <c r="M122" s="14" t="e">
        <f t="array" aca="1" ref="M122" ca="1">_xludf.ifna(IF(#REF!=Impostazioni!$C$6,G122*1,G122/INDEX(Impostazioni!$N$86:$O$105,MATCH(#REF!,Impostazioni!$N$86:$N$105,0),2)),"")</f>
        <v>#NAME?</v>
      </c>
      <c r="N122" s="14" t="e">
        <f t="array" aca="1" ref="N122" ca="1">_xludf.ifna(IF(#REF!=Impostazioni!$C$6,H122*1,H122/INDEX(Impostazioni!$N$86:$O$105,MATCH(#REF!,Impostazioni!$N$86:$N$105,0),2)),"")</f>
        <v>#NAME?</v>
      </c>
      <c r="O122" s="14" t="e">
        <f t="array" aca="1" ref="O122" ca="1">_xludf.ifna(IF(#REF!=Impostazioni!$C$6,I122*1,I122/INDEX(Impostazioni!$N$86:$O$105,MATCH(#REF!,Impostazioni!$N$86:$N$105,0),2)),"")</f>
        <v>#NAME?</v>
      </c>
      <c r="P122" s="14" t="e">
        <f t="array" aca="1" ref="P122" ca="1">_xludf.ifna(IF(#REF!=Impostazioni!$C$6,J122*1,J122/INDEX(Impostazioni!$N$86:$O$105,MATCH(#REF!,Impostazioni!$N$86:$N$105,0),2)),"")</f>
        <v>#NAME?</v>
      </c>
      <c r="Q122" s="14" t="e">
        <f t="array" aca="1" ref="Q122" ca="1">_xludf.ifna(IF(#REF!=Impostazioni!$C$6,K122*1,K122/INDEX(Impostazioni!$N$86:$O$105,MATCH(#REF!,Impostazioni!$N$86:$N$105,0),2)),"")</f>
        <v>#NAME?</v>
      </c>
      <c r="S122" t="str" cm="1">
        <f t="array" ref="S122">_xlfn.IFNA(TRANSPOSE(INDEX(Impostazioni!$R$14:$S$63,,MATCH($D122,Impostazioni!$R$13:$S$13,0))),"")&amp;""</f>
        <v/>
      </c>
    </row>
    <row r="123" spans="1:19" ht="13.2">
      <c r="A123" s="14" t="str">
        <f t="shared" si="0"/>
        <v/>
      </c>
      <c r="B123" s="14" t="str">
        <f t="shared" si="1"/>
        <v/>
      </c>
      <c r="C123" s="14" t="str">
        <f>IF('Tracciatore delle operazioni'!B123="","",'Tracciatore delle operazioni'!B123)</f>
        <v/>
      </c>
      <c r="D123" s="14" t="str">
        <f>IF('Tracciatore delle operazioni'!C123="","",'Tracciatore delle operazioni'!C123)</f>
        <v/>
      </c>
      <c r="E123" s="14" t="str">
        <f>IF('Tracciatore delle operazioni'!D123="","",'Tracciatore delle operazioni'!D123)</f>
        <v/>
      </c>
      <c r="F123" s="14" t="str">
        <f>IF('Tracciatore delle operazioni'!E123="","",'Tracciatore delle operazioni'!E123)</f>
        <v/>
      </c>
      <c r="G123" s="31" t="str">
        <f>IF('Tracciatore delle operazioni'!F123="","",'Tracciatore delle operazioni'!F123)</f>
        <v/>
      </c>
      <c r="H123" s="31" t="str">
        <f>IF('Tracciatore delle operazioni'!G123="","",'Tracciatore delle operazioni'!G123)</f>
        <v/>
      </c>
      <c r="I123" s="31" t="str">
        <f>IF('Tracciatore delle operazioni'!H123="","",'Tracciatore delle operazioni'!H123)</f>
        <v/>
      </c>
      <c r="J123" s="31" t="str">
        <f>IF('Tracciatore delle operazioni'!I123="","",'Tracciatore delle operazioni'!I123)</f>
        <v/>
      </c>
      <c r="K123" s="14" t="str">
        <f t="shared" si="2"/>
        <v/>
      </c>
      <c r="M123" s="14" t="e">
        <f t="array" aca="1" ref="M123" ca="1">_xludf.ifna(IF(#REF!=Impostazioni!$C$6,G123*1,G123/INDEX(Impostazioni!$N$86:$O$105,MATCH(#REF!,Impostazioni!$N$86:$N$105,0),2)),"")</f>
        <v>#NAME?</v>
      </c>
      <c r="N123" s="14" t="e">
        <f t="array" aca="1" ref="N123" ca="1">_xludf.ifna(IF(#REF!=Impostazioni!$C$6,H123*1,H123/INDEX(Impostazioni!$N$86:$O$105,MATCH(#REF!,Impostazioni!$N$86:$N$105,0),2)),"")</f>
        <v>#NAME?</v>
      </c>
      <c r="O123" s="14" t="e">
        <f t="array" aca="1" ref="O123" ca="1">_xludf.ifna(IF(#REF!=Impostazioni!$C$6,I123*1,I123/INDEX(Impostazioni!$N$86:$O$105,MATCH(#REF!,Impostazioni!$N$86:$N$105,0),2)),"")</f>
        <v>#NAME?</v>
      </c>
      <c r="P123" s="14" t="e">
        <f t="array" aca="1" ref="P123" ca="1">_xludf.ifna(IF(#REF!=Impostazioni!$C$6,J123*1,J123/INDEX(Impostazioni!$N$86:$O$105,MATCH(#REF!,Impostazioni!$N$86:$N$105,0),2)),"")</f>
        <v>#NAME?</v>
      </c>
      <c r="Q123" s="14" t="e">
        <f t="array" aca="1" ref="Q123" ca="1">_xludf.ifna(IF(#REF!=Impostazioni!$C$6,K123*1,K123/INDEX(Impostazioni!$N$86:$O$105,MATCH(#REF!,Impostazioni!$N$86:$N$105,0),2)),"")</f>
        <v>#NAME?</v>
      </c>
      <c r="S123" t="str" cm="1">
        <f t="array" ref="S123">_xlfn.IFNA(TRANSPOSE(INDEX(Impostazioni!$R$14:$S$63,,MATCH($D123,Impostazioni!$R$13:$S$13,0))),"")&amp;""</f>
        <v/>
      </c>
    </row>
    <row r="124" spans="1:19" ht="13.2">
      <c r="A124" s="14" t="str">
        <f t="shared" si="0"/>
        <v/>
      </c>
      <c r="B124" s="14" t="str">
        <f t="shared" si="1"/>
        <v/>
      </c>
      <c r="C124" s="14" t="str">
        <f>IF('Tracciatore delle operazioni'!B124="","",'Tracciatore delle operazioni'!B124)</f>
        <v/>
      </c>
      <c r="D124" s="14" t="str">
        <f>IF('Tracciatore delle operazioni'!C124="","",'Tracciatore delle operazioni'!C124)</f>
        <v/>
      </c>
      <c r="E124" s="14" t="str">
        <f>IF('Tracciatore delle operazioni'!D124="","",'Tracciatore delle operazioni'!D124)</f>
        <v/>
      </c>
      <c r="F124" s="14" t="str">
        <f>IF('Tracciatore delle operazioni'!E124="","",'Tracciatore delle operazioni'!E124)</f>
        <v/>
      </c>
      <c r="G124" s="31" t="str">
        <f>IF('Tracciatore delle operazioni'!F124="","",'Tracciatore delle operazioni'!F124)</f>
        <v/>
      </c>
      <c r="H124" s="31" t="str">
        <f>IF('Tracciatore delle operazioni'!G124="","",'Tracciatore delle operazioni'!G124)</f>
        <v/>
      </c>
      <c r="I124" s="31" t="str">
        <f>IF('Tracciatore delle operazioni'!H124="","",'Tracciatore delle operazioni'!H124)</f>
        <v/>
      </c>
      <c r="J124" s="31" t="str">
        <f>IF('Tracciatore delle operazioni'!I124="","",'Tracciatore delle operazioni'!I124)</f>
        <v/>
      </c>
      <c r="K124" s="14" t="str">
        <f t="shared" si="2"/>
        <v/>
      </c>
      <c r="M124" s="14" t="e">
        <f t="array" aca="1" ref="M124" ca="1">_xludf.ifna(IF(#REF!=Impostazioni!$C$6,G124*1,G124/INDEX(Impostazioni!$N$86:$O$105,MATCH(#REF!,Impostazioni!$N$86:$N$105,0),2)),"")</f>
        <v>#NAME?</v>
      </c>
      <c r="N124" s="14" t="e">
        <f t="array" aca="1" ref="N124" ca="1">_xludf.ifna(IF(#REF!=Impostazioni!$C$6,H124*1,H124/INDEX(Impostazioni!$N$86:$O$105,MATCH(#REF!,Impostazioni!$N$86:$N$105,0),2)),"")</f>
        <v>#NAME?</v>
      </c>
      <c r="O124" s="14" t="e">
        <f t="array" aca="1" ref="O124" ca="1">_xludf.ifna(IF(#REF!=Impostazioni!$C$6,I124*1,I124/INDEX(Impostazioni!$N$86:$O$105,MATCH(#REF!,Impostazioni!$N$86:$N$105,0),2)),"")</f>
        <v>#NAME?</v>
      </c>
      <c r="P124" s="14" t="e">
        <f t="array" aca="1" ref="P124" ca="1">_xludf.ifna(IF(#REF!=Impostazioni!$C$6,J124*1,J124/INDEX(Impostazioni!$N$86:$O$105,MATCH(#REF!,Impostazioni!$N$86:$N$105,0),2)),"")</f>
        <v>#NAME?</v>
      </c>
      <c r="Q124" s="14" t="e">
        <f t="array" aca="1" ref="Q124" ca="1">_xludf.ifna(IF(#REF!=Impostazioni!$C$6,K124*1,K124/INDEX(Impostazioni!$N$86:$O$105,MATCH(#REF!,Impostazioni!$N$86:$N$105,0),2)),"")</f>
        <v>#NAME?</v>
      </c>
      <c r="S124" t="str" cm="1">
        <f t="array" ref="S124">_xlfn.IFNA(TRANSPOSE(INDEX(Impostazioni!$R$14:$S$63,,MATCH($D124,Impostazioni!$R$13:$S$13,0))),"")&amp;""</f>
        <v/>
      </c>
    </row>
    <row r="125" spans="1:19" ht="13.2">
      <c r="A125" s="14" t="str">
        <f t="shared" si="0"/>
        <v/>
      </c>
      <c r="B125" s="14" t="str">
        <f t="shared" si="1"/>
        <v/>
      </c>
      <c r="C125" s="14" t="str">
        <f>IF('Tracciatore delle operazioni'!B125="","",'Tracciatore delle operazioni'!B125)</f>
        <v/>
      </c>
      <c r="D125" s="14" t="str">
        <f>IF('Tracciatore delle operazioni'!C125="","",'Tracciatore delle operazioni'!C125)</f>
        <v/>
      </c>
      <c r="E125" s="14" t="str">
        <f>IF('Tracciatore delle operazioni'!D125="","",'Tracciatore delle operazioni'!D125)</f>
        <v/>
      </c>
      <c r="F125" s="14" t="str">
        <f>IF('Tracciatore delle operazioni'!E125="","",'Tracciatore delle operazioni'!E125)</f>
        <v/>
      </c>
      <c r="G125" s="31" t="str">
        <f>IF('Tracciatore delle operazioni'!F125="","",'Tracciatore delle operazioni'!F125)</f>
        <v/>
      </c>
      <c r="H125" s="31" t="str">
        <f>IF('Tracciatore delle operazioni'!G125="","",'Tracciatore delle operazioni'!G125)</f>
        <v/>
      </c>
      <c r="I125" s="31" t="str">
        <f>IF('Tracciatore delle operazioni'!H125="","",'Tracciatore delle operazioni'!H125)</f>
        <v/>
      </c>
      <c r="J125" s="31" t="str">
        <f>IF('Tracciatore delle operazioni'!I125="","",'Tracciatore delle operazioni'!I125)</f>
        <v/>
      </c>
      <c r="K125" s="14" t="str">
        <f t="shared" si="2"/>
        <v/>
      </c>
      <c r="M125" s="14" t="e">
        <f t="array" aca="1" ref="M125" ca="1">_xludf.ifna(IF(#REF!=Impostazioni!$C$6,G125*1,G125/INDEX(Impostazioni!$N$86:$O$105,MATCH(#REF!,Impostazioni!$N$86:$N$105,0),2)),"")</f>
        <v>#NAME?</v>
      </c>
      <c r="N125" s="14" t="e">
        <f t="array" aca="1" ref="N125" ca="1">_xludf.ifna(IF(#REF!=Impostazioni!$C$6,H125*1,H125/INDEX(Impostazioni!$N$86:$O$105,MATCH(#REF!,Impostazioni!$N$86:$N$105,0),2)),"")</f>
        <v>#NAME?</v>
      </c>
      <c r="O125" s="14" t="e">
        <f t="array" aca="1" ref="O125" ca="1">_xludf.ifna(IF(#REF!=Impostazioni!$C$6,I125*1,I125/INDEX(Impostazioni!$N$86:$O$105,MATCH(#REF!,Impostazioni!$N$86:$N$105,0),2)),"")</f>
        <v>#NAME?</v>
      </c>
      <c r="P125" s="14" t="e">
        <f t="array" aca="1" ref="P125" ca="1">_xludf.ifna(IF(#REF!=Impostazioni!$C$6,J125*1,J125/INDEX(Impostazioni!$N$86:$O$105,MATCH(#REF!,Impostazioni!$N$86:$N$105,0),2)),"")</f>
        <v>#NAME?</v>
      </c>
      <c r="Q125" s="14" t="e">
        <f t="array" aca="1" ref="Q125" ca="1">_xludf.ifna(IF(#REF!=Impostazioni!$C$6,K125*1,K125/INDEX(Impostazioni!$N$86:$O$105,MATCH(#REF!,Impostazioni!$N$86:$N$105,0),2)),"")</f>
        <v>#NAME?</v>
      </c>
      <c r="S125" t="str" cm="1">
        <f t="array" ref="S125">_xlfn.IFNA(TRANSPOSE(INDEX(Impostazioni!$R$14:$S$63,,MATCH($D125,Impostazioni!$R$13:$S$13,0))),"")&amp;""</f>
        <v/>
      </c>
    </row>
    <row r="126" spans="1:19" ht="13.2">
      <c r="A126" s="14" t="str">
        <f t="shared" si="0"/>
        <v/>
      </c>
      <c r="B126" s="14" t="str">
        <f t="shared" si="1"/>
        <v/>
      </c>
      <c r="C126" s="14" t="str">
        <f>IF('Tracciatore delle operazioni'!B126="","",'Tracciatore delle operazioni'!B126)</f>
        <v/>
      </c>
      <c r="D126" s="14" t="str">
        <f>IF('Tracciatore delle operazioni'!C126="","",'Tracciatore delle operazioni'!C126)</f>
        <v/>
      </c>
      <c r="E126" s="14" t="str">
        <f>IF('Tracciatore delle operazioni'!D126="","",'Tracciatore delle operazioni'!D126)</f>
        <v/>
      </c>
      <c r="F126" s="14" t="str">
        <f>IF('Tracciatore delle operazioni'!E126="","",'Tracciatore delle operazioni'!E126)</f>
        <v/>
      </c>
      <c r="G126" s="31" t="str">
        <f>IF('Tracciatore delle operazioni'!F126="","",'Tracciatore delle operazioni'!F126)</f>
        <v/>
      </c>
      <c r="H126" s="31" t="str">
        <f>IF('Tracciatore delle operazioni'!G126="","",'Tracciatore delle operazioni'!G126)</f>
        <v/>
      </c>
      <c r="I126" s="31" t="str">
        <f>IF('Tracciatore delle operazioni'!H126="","",'Tracciatore delle operazioni'!H126)</f>
        <v/>
      </c>
      <c r="J126" s="31" t="str">
        <f>IF('Tracciatore delle operazioni'!I126="","",'Tracciatore delle operazioni'!I126)</f>
        <v/>
      </c>
      <c r="K126" s="14" t="str">
        <f t="shared" si="2"/>
        <v/>
      </c>
      <c r="M126" s="14" t="e">
        <f t="array" aca="1" ref="M126" ca="1">_xludf.ifna(IF(#REF!=Impostazioni!$C$6,G126*1,G126/INDEX(Impostazioni!$N$86:$O$105,MATCH(#REF!,Impostazioni!$N$86:$N$105,0),2)),"")</f>
        <v>#NAME?</v>
      </c>
      <c r="N126" s="14" t="e">
        <f t="array" aca="1" ref="N126" ca="1">_xludf.ifna(IF(#REF!=Impostazioni!$C$6,H126*1,H126/INDEX(Impostazioni!$N$86:$O$105,MATCH(#REF!,Impostazioni!$N$86:$N$105,0),2)),"")</f>
        <v>#NAME?</v>
      </c>
      <c r="O126" s="14" t="e">
        <f t="array" aca="1" ref="O126" ca="1">_xludf.ifna(IF(#REF!=Impostazioni!$C$6,I126*1,I126/INDEX(Impostazioni!$N$86:$O$105,MATCH(#REF!,Impostazioni!$N$86:$N$105,0),2)),"")</f>
        <v>#NAME?</v>
      </c>
      <c r="P126" s="14" t="e">
        <f t="array" aca="1" ref="P126" ca="1">_xludf.ifna(IF(#REF!=Impostazioni!$C$6,J126*1,J126/INDEX(Impostazioni!$N$86:$O$105,MATCH(#REF!,Impostazioni!$N$86:$N$105,0),2)),"")</f>
        <v>#NAME?</v>
      </c>
      <c r="Q126" s="14" t="e">
        <f t="array" aca="1" ref="Q126" ca="1">_xludf.ifna(IF(#REF!=Impostazioni!$C$6,K126*1,K126/INDEX(Impostazioni!$N$86:$O$105,MATCH(#REF!,Impostazioni!$N$86:$N$105,0),2)),"")</f>
        <v>#NAME?</v>
      </c>
      <c r="S126" t="str" cm="1">
        <f t="array" ref="S126">_xlfn.IFNA(TRANSPOSE(INDEX(Impostazioni!$R$14:$S$63,,MATCH($D126,Impostazioni!$R$13:$S$13,0))),"")&amp;""</f>
        <v/>
      </c>
    </row>
    <row r="127" spans="1:19" ht="13.2">
      <c r="A127" s="14" t="str">
        <f t="shared" si="0"/>
        <v/>
      </c>
      <c r="B127" s="14" t="str">
        <f t="shared" si="1"/>
        <v/>
      </c>
      <c r="C127" s="14" t="str">
        <f>IF('Tracciatore delle operazioni'!B127="","",'Tracciatore delle operazioni'!B127)</f>
        <v/>
      </c>
      <c r="D127" s="14" t="str">
        <f>IF('Tracciatore delle operazioni'!C127="","",'Tracciatore delle operazioni'!C127)</f>
        <v/>
      </c>
      <c r="E127" s="14" t="str">
        <f>IF('Tracciatore delle operazioni'!D127="","",'Tracciatore delle operazioni'!D127)</f>
        <v/>
      </c>
      <c r="F127" s="14" t="str">
        <f>IF('Tracciatore delle operazioni'!E127="","",'Tracciatore delle operazioni'!E127)</f>
        <v/>
      </c>
      <c r="G127" s="31" t="str">
        <f>IF('Tracciatore delle operazioni'!F127="","",'Tracciatore delle operazioni'!F127)</f>
        <v/>
      </c>
      <c r="H127" s="31" t="str">
        <f>IF('Tracciatore delle operazioni'!G127="","",'Tracciatore delle operazioni'!G127)</f>
        <v/>
      </c>
      <c r="I127" s="31" t="str">
        <f>IF('Tracciatore delle operazioni'!H127="","",'Tracciatore delle operazioni'!H127)</f>
        <v/>
      </c>
      <c r="J127" s="31" t="str">
        <f>IF('Tracciatore delle operazioni'!I127="","",'Tracciatore delle operazioni'!I127)</f>
        <v/>
      </c>
      <c r="K127" s="14" t="str">
        <f t="shared" si="2"/>
        <v/>
      </c>
      <c r="M127" s="14" t="e">
        <f t="array" aca="1" ref="M127" ca="1">_xludf.ifna(IF(#REF!=Impostazioni!$C$6,G127*1,G127/INDEX(Impostazioni!$N$86:$O$105,MATCH(#REF!,Impostazioni!$N$86:$N$105,0),2)),"")</f>
        <v>#NAME?</v>
      </c>
      <c r="N127" s="14" t="e">
        <f t="array" aca="1" ref="N127" ca="1">_xludf.ifna(IF(#REF!=Impostazioni!$C$6,H127*1,H127/INDEX(Impostazioni!$N$86:$O$105,MATCH(#REF!,Impostazioni!$N$86:$N$105,0),2)),"")</f>
        <v>#NAME?</v>
      </c>
      <c r="O127" s="14" t="e">
        <f t="array" aca="1" ref="O127" ca="1">_xludf.ifna(IF(#REF!=Impostazioni!$C$6,I127*1,I127/INDEX(Impostazioni!$N$86:$O$105,MATCH(#REF!,Impostazioni!$N$86:$N$105,0),2)),"")</f>
        <v>#NAME?</v>
      </c>
      <c r="P127" s="14" t="e">
        <f t="array" aca="1" ref="P127" ca="1">_xludf.ifna(IF(#REF!=Impostazioni!$C$6,J127*1,J127/INDEX(Impostazioni!$N$86:$O$105,MATCH(#REF!,Impostazioni!$N$86:$N$105,0),2)),"")</f>
        <v>#NAME?</v>
      </c>
      <c r="Q127" s="14" t="e">
        <f t="array" aca="1" ref="Q127" ca="1">_xludf.ifna(IF(#REF!=Impostazioni!$C$6,K127*1,K127/INDEX(Impostazioni!$N$86:$O$105,MATCH(#REF!,Impostazioni!$N$86:$N$105,0),2)),"")</f>
        <v>#NAME?</v>
      </c>
      <c r="S127" t="str" cm="1">
        <f t="array" ref="S127">_xlfn.IFNA(TRANSPOSE(INDEX(Impostazioni!$R$14:$S$63,,MATCH($D127,Impostazioni!$R$13:$S$13,0))),"")&amp;""</f>
        <v/>
      </c>
    </row>
    <row r="128" spans="1:19" ht="13.2">
      <c r="A128" s="14" t="str">
        <f t="shared" si="0"/>
        <v/>
      </c>
      <c r="B128" s="14" t="str">
        <f t="shared" si="1"/>
        <v/>
      </c>
      <c r="C128" s="14" t="str">
        <f>IF('Tracciatore delle operazioni'!B128="","",'Tracciatore delle operazioni'!B128)</f>
        <v/>
      </c>
      <c r="D128" s="14" t="str">
        <f>IF('Tracciatore delle operazioni'!C128="","",'Tracciatore delle operazioni'!C128)</f>
        <v/>
      </c>
      <c r="E128" s="14" t="str">
        <f>IF('Tracciatore delle operazioni'!D128="","",'Tracciatore delle operazioni'!D128)</f>
        <v/>
      </c>
      <c r="F128" s="14" t="str">
        <f>IF('Tracciatore delle operazioni'!E128="","",'Tracciatore delle operazioni'!E128)</f>
        <v/>
      </c>
      <c r="G128" s="31" t="str">
        <f>IF('Tracciatore delle operazioni'!F128="","",'Tracciatore delle operazioni'!F128)</f>
        <v/>
      </c>
      <c r="H128" s="31" t="str">
        <f>IF('Tracciatore delle operazioni'!G128="","",'Tracciatore delle operazioni'!G128)</f>
        <v/>
      </c>
      <c r="I128" s="31" t="str">
        <f>IF('Tracciatore delle operazioni'!H128="","",'Tracciatore delle operazioni'!H128)</f>
        <v/>
      </c>
      <c r="J128" s="31" t="str">
        <f>IF('Tracciatore delle operazioni'!I128="","",'Tracciatore delle operazioni'!I128)</f>
        <v/>
      </c>
      <c r="K128" s="14" t="str">
        <f t="shared" si="2"/>
        <v/>
      </c>
      <c r="M128" s="14" t="e">
        <f t="array" aca="1" ref="M128" ca="1">_xludf.ifna(IF(#REF!=Impostazioni!$C$6,G128*1,G128/INDEX(Impostazioni!$N$86:$O$105,MATCH(#REF!,Impostazioni!$N$86:$N$105,0),2)),"")</f>
        <v>#NAME?</v>
      </c>
      <c r="N128" s="14" t="e">
        <f t="array" aca="1" ref="N128" ca="1">_xludf.ifna(IF(#REF!=Impostazioni!$C$6,H128*1,H128/INDEX(Impostazioni!$N$86:$O$105,MATCH(#REF!,Impostazioni!$N$86:$N$105,0),2)),"")</f>
        <v>#NAME?</v>
      </c>
      <c r="O128" s="14" t="e">
        <f t="array" aca="1" ref="O128" ca="1">_xludf.ifna(IF(#REF!=Impostazioni!$C$6,I128*1,I128/INDEX(Impostazioni!$N$86:$O$105,MATCH(#REF!,Impostazioni!$N$86:$N$105,0),2)),"")</f>
        <v>#NAME?</v>
      </c>
      <c r="P128" s="14" t="e">
        <f t="array" aca="1" ref="P128" ca="1">_xludf.ifna(IF(#REF!=Impostazioni!$C$6,J128*1,J128/INDEX(Impostazioni!$N$86:$O$105,MATCH(#REF!,Impostazioni!$N$86:$N$105,0),2)),"")</f>
        <v>#NAME?</v>
      </c>
      <c r="Q128" s="14" t="e">
        <f t="array" aca="1" ref="Q128" ca="1">_xludf.ifna(IF(#REF!=Impostazioni!$C$6,K128*1,K128/INDEX(Impostazioni!$N$86:$O$105,MATCH(#REF!,Impostazioni!$N$86:$N$105,0),2)),"")</f>
        <v>#NAME?</v>
      </c>
      <c r="S128" t="str" cm="1">
        <f t="array" ref="S128">_xlfn.IFNA(TRANSPOSE(INDEX(Impostazioni!$R$14:$S$63,,MATCH($D128,Impostazioni!$R$13:$S$13,0))),"")&amp;""</f>
        <v/>
      </c>
    </row>
    <row r="129" spans="1:19" ht="13.2">
      <c r="A129" s="14" t="str">
        <f t="shared" si="0"/>
        <v/>
      </c>
      <c r="B129" s="14" t="str">
        <f t="shared" si="1"/>
        <v/>
      </c>
      <c r="C129" s="14" t="str">
        <f>IF('Tracciatore delle operazioni'!B129="","",'Tracciatore delle operazioni'!B129)</f>
        <v/>
      </c>
      <c r="D129" s="14" t="str">
        <f>IF('Tracciatore delle operazioni'!C129="","",'Tracciatore delle operazioni'!C129)</f>
        <v/>
      </c>
      <c r="E129" s="14" t="str">
        <f>IF('Tracciatore delle operazioni'!D129="","",'Tracciatore delle operazioni'!D129)</f>
        <v/>
      </c>
      <c r="F129" s="14" t="str">
        <f>IF('Tracciatore delle operazioni'!E129="","",'Tracciatore delle operazioni'!E129)</f>
        <v/>
      </c>
      <c r="G129" s="31" t="str">
        <f>IF('Tracciatore delle operazioni'!F129="","",'Tracciatore delle operazioni'!F129)</f>
        <v/>
      </c>
      <c r="H129" s="31" t="str">
        <f>IF('Tracciatore delle operazioni'!G129="","",'Tracciatore delle operazioni'!G129)</f>
        <v/>
      </c>
      <c r="I129" s="31" t="str">
        <f>IF('Tracciatore delle operazioni'!H129="","",'Tracciatore delle operazioni'!H129)</f>
        <v/>
      </c>
      <c r="J129" s="31" t="str">
        <f>IF('Tracciatore delle operazioni'!I129="","",'Tracciatore delle operazioni'!I129)</f>
        <v/>
      </c>
      <c r="K129" s="14" t="str">
        <f t="shared" si="2"/>
        <v/>
      </c>
      <c r="M129" s="14" t="e">
        <f t="array" aca="1" ref="M129" ca="1">_xludf.ifna(IF(#REF!=Impostazioni!$C$6,G129*1,G129/INDEX(Impostazioni!$N$86:$O$105,MATCH(#REF!,Impostazioni!$N$86:$N$105,0),2)),"")</f>
        <v>#NAME?</v>
      </c>
      <c r="N129" s="14" t="e">
        <f t="array" aca="1" ref="N129" ca="1">_xludf.ifna(IF(#REF!=Impostazioni!$C$6,H129*1,H129/INDEX(Impostazioni!$N$86:$O$105,MATCH(#REF!,Impostazioni!$N$86:$N$105,0),2)),"")</f>
        <v>#NAME?</v>
      </c>
      <c r="O129" s="14" t="e">
        <f t="array" aca="1" ref="O129" ca="1">_xludf.ifna(IF(#REF!=Impostazioni!$C$6,I129*1,I129/INDEX(Impostazioni!$N$86:$O$105,MATCH(#REF!,Impostazioni!$N$86:$N$105,0),2)),"")</f>
        <v>#NAME?</v>
      </c>
      <c r="P129" s="14" t="e">
        <f t="array" aca="1" ref="P129" ca="1">_xludf.ifna(IF(#REF!=Impostazioni!$C$6,J129*1,J129/INDEX(Impostazioni!$N$86:$O$105,MATCH(#REF!,Impostazioni!$N$86:$N$105,0),2)),"")</f>
        <v>#NAME?</v>
      </c>
      <c r="Q129" s="14" t="e">
        <f t="array" aca="1" ref="Q129" ca="1">_xludf.ifna(IF(#REF!=Impostazioni!$C$6,K129*1,K129/INDEX(Impostazioni!$N$86:$O$105,MATCH(#REF!,Impostazioni!$N$86:$N$105,0),2)),"")</f>
        <v>#NAME?</v>
      </c>
      <c r="S129" t="str" cm="1">
        <f t="array" ref="S129">_xlfn.IFNA(TRANSPOSE(INDEX(Impostazioni!$R$14:$S$63,,MATCH($D129,Impostazioni!$R$13:$S$13,0))),"")&amp;""</f>
        <v/>
      </c>
    </row>
    <row r="130" spans="1:19" ht="13.2">
      <c r="A130" s="14" t="str">
        <f t="shared" si="0"/>
        <v/>
      </c>
      <c r="B130" s="14" t="str">
        <f t="shared" si="1"/>
        <v/>
      </c>
      <c r="C130" s="14" t="str">
        <f>IF('Tracciatore delle operazioni'!B130="","",'Tracciatore delle operazioni'!B130)</f>
        <v/>
      </c>
      <c r="D130" s="14" t="str">
        <f>IF('Tracciatore delle operazioni'!C130="","",'Tracciatore delle operazioni'!C130)</f>
        <v/>
      </c>
      <c r="E130" s="14" t="str">
        <f>IF('Tracciatore delle operazioni'!D130="","",'Tracciatore delle operazioni'!D130)</f>
        <v/>
      </c>
      <c r="F130" s="14" t="str">
        <f>IF('Tracciatore delle operazioni'!E130="","",'Tracciatore delle operazioni'!E130)</f>
        <v/>
      </c>
      <c r="G130" s="31" t="str">
        <f>IF('Tracciatore delle operazioni'!F130="","",'Tracciatore delle operazioni'!F130)</f>
        <v/>
      </c>
      <c r="H130" s="31" t="str">
        <f>IF('Tracciatore delle operazioni'!G130="","",'Tracciatore delle operazioni'!G130)</f>
        <v/>
      </c>
      <c r="I130" s="31" t="str">
        <f>IF('Tracciatore delle operazioni'!H130="","",'Tracciatore delle operazioni'!H130)</f>
        <v/>
      </c>
      <c r="J130" s="31" t="str">
        <f>IF('Tracciatore delle operazioni'!I130="","",'Tracciatore delle operazioni'!I130)</f>
        <v/>
      </c>
      <c r="K130" s="14" t="str">
        <f t="shared" si="2"/>
        <v/>
      </c>
      <c r="M130" s="14" t="e">
        <f t="array" aca="1" ref="M130" ca="1">_xludf.ifna(IF(#REF!=Impostazioni!$C$6,G130*1,G130/INDEX(Impostazioni!$N$86:$O$105,MATCH(#REF!,Impostazioni!$N$86:$N$105,0),2)),"")</f>
        <v>#NAME?</v>
      </c>
      <c r="N130" s="14" t="e">
        <f t="array" aca="1" ref="N130" ca="1">_xludf.ifna(IF(#REF!=Impostazioni!$C$6,H130*1,H130/INDEX(Impostazioni!$N$86:$O$105,MATCH(#REF!,Impostazioni!$N$86:$N$105,0),2)),"")</f>
        <v>#NAME?</v>
      </c>
      <c r="O130" s="14" t="e">
        <f t="array" aca="1" ref="O130" ca="1">_xludf.ifna(IF(#REF!=Impostazioni!$C$6,I130*1,I130/INDEX(Impostazioni!$N$86:$O$105,MATCH(#REF!,Impostazioni!$N$86:$N$105,0),2)),"")</f>
        <v>#NAME?</v>
      </c>
      <c r="P130" s="14" t="e">
        <f t="array" aca="1" ref="P130" ca="1">_xludf.ifna(IF(#REF!=Impostazioni!$C$6,J130*1,J130/INDEX(Impostazioni!$N$86:$O$105,MATCH(#REF!,Impostazioni!$N$86:$N$105,0),2)),"")</f>
        <v>#NAME?</v>
      </c>
      <c r="Q130" s="14" t="e">
        <f t="array" aca="1" ref="Q130" ca="1">_xludf.ifna(IF(#REF!=Impostazioni!$C$6,K130*1,K130/INDEX(Impostazioni!$N$86:$O$105,MATCH(#REF!,Impostazioni!$N$86:$N$105,0),2)),"")</f>
        <v>#NAME?</v>
      </c>
      <c r="S130" t="str" cm="1">
        <f t="array" ref="S130">_xlfn.IFNA(TRANSPOSE(INDEX(Impostazioni!$R$14:$S$63,,MATCH($D130,Impostazioni!$R$13:$S$13,0))),"")&amp;""</f>
        <v/>
      </c>
    </row>
    <row r="131" spans="1:19" ht="13.2">
      <c r="A131" s="14" t="str">
        <f t="shared" si="0"/>
        <v/>
      </c>
      <c r="B131" s="14" t="str">
        <f t="shared" si="1"/>
        <v/>
      </c>
      <c r="C131" s="14" t="str">
        <f>IF('Tracciatore delle operazioni'!B131="","",'Tracciatore delle operazioni'!B131)</f>
        <v/>
      </c>
      <c r="D131" s="14" t="str">
        <f>IF('Tracciatore delle operazioni'!C131="","",'Tracciatore delle operazioni'!C131)</f>
        <v/>
      </c>
      <c r="E131" s="14" t="str">
        <f>IF('Tracciatore delle operazioni'!D131="","",'Tracciatore delle operazioni'!D131)</f>
        <v/>
      </c>
      <c r="F131" s="14" t="str">
        <f>IF('Tracciatore delle operazioni'!E131="","",'Tracciatore delle operazioni'!E131)</f>
        <v/>
      </c>
      <c r="G131" s="31" t="str">
        <f>IF('Tracciatore delle operazioni'!F131="","",'Tracciatore delle operazioni'!F131)</f>
        <v/>
      </c>
      <c r="H131" s="31" t="str">
        <f>IF('Tracciatore delle operazioni'!G131="","",'Tracciatore delle operazioni'!G131)</f>
        <v/>
      </c>
      <c r="I131" s="31" t="str">
        <f>IF('Tracciatore delle operazioni'!H131="","",'Tracciatore delle operazioni'!H131)</f>
        <v/>
      </c>
      <c r="J131" s="31" t="str">
        <f>IF('Tracciatore delle operazioni'!I131="","",'Tracciatore delle operazioni'!I131)</f>
        <v/>
      </c>
      <c r="K131" s="14" t="str">
        <f t="shared" si="2"/>
        <v/>
      </c>
      <c r="M131" s="14" t="e">
        <f t="array" aca="1" ref="M131" ca="1">_xludf.ifna(IF(#REF!=Impostazioni!$C$6,G131*1,G131/INDEX(Impostazioni!$N$86:$O$105,MATCH(#REF!,Impostazioni!$N$86:$N$105,0),2)),"")</f>
        <v>#NAME?</v>
      </c>
      <c r="N131" s="14" t="e">
        <f t="array" aca="1" ref="N131" ca="1">_xludf.ifna(IF(#REF!=Impostazioni!$C$6,H131*1,H131/INDEX(Impostazioni!$N$86:$O$105,MATCH(#REF!,Impostazioni!$N$86:$N$105,0),2)),"")</f>
        <v>#NAME?</v>
      </c>
      <c r="O131" s="14" t="e">
        <f t="array" aca="1" ref="O131" ca="1">_xludf.ifna(IF(#REF!=Impostazioni!$C$6,I131*1,I131/INDEX(Impostazioni!$N$86:$O$105,MATCH(#REF!,Impostazioni!$N$86:$N$105,0),2)),"")</f>
        <v>#NAME?</v>
      </c>
      <c r="P131" s="14" t="e">
        <f t="array" aca="1" ref="P131" ca="1">_xludf.ifna(IF(#REF!=Impostazioni!$C$6,J131*1,J131/INDEX(Impostazioni!$N$86:$O$105,MATCH(#REF!,Impostazioni!$N$86:$N$105,0),2)),"")</f>
        <v>#NAME?</v>
      </c>
      <c r="Q131" s="14" t="e">
        <f t="array" aca="1" ref="Q131" ca="1">_xludf.ifna(IF(#REF!=Impostazioni!$C$6,K131*1,K131/INDEX(Impostazioni!$N$86:$O$105,MATCH(#REF!,Impostazioni!$N$86:$N$105,0),2)),"")</f>
        <v>#NAME?</v>
      </c>
      <c r="S131" t="str" cm="1">
        <f t="array" ref="S131">_xlfn.IFNA(TRANSPOSE(INDEX(Impostazioni!$R$14:$S$63,,MATCH($D131,Impostazioni!$R$13:$S$13,0))),"")&amp;""</f>
        <v/>
      </c>
    </row>
    <row r="132" spans="1:19" ht="13.2">
      <c r="A132" s="14" t="str">
        <f t="shared" si="0"/>
        <v/>
      </c>
      <c r="B132" s="14" t="str">
        <f t="shared" si="1"/>
        <v/>
      </c>
      <c r="C132" s="14" t="str">
        <f>IF('Tracciatore delle operazioni'!B132="","",'Tracciatore delle operazioni'!B132)</f>
        <v/>
      </c>
      <c r="D132" s="14" t="str">
        <f>IF('Tracciatore delle operazioni'!C132="","",'Tracciatore delle operazioni'!C132)</f>
        <v/>
      </c>
      <c r="E132" s="14" t="str">
        <f>IF('Tracciatore delle operazioni'!D132="","",'Tracciatore delle operazioni'!D132)</f>
        <v/>
      </c>
      <c r="F132" s="14" t="str">
        <f>IF('Tracciatore delle operazioni'!E132="","",'Tracciatore delle operazioni'!E132)</f>
        <v/>
      </c>
      <c r="G132" s="31" t="str">
        <f>IF('Tracciatore delle operazioni'!F132="","",'Tracciatore delle operazioni'!F132)</f>
        <v/>
      </c>
      <c r="H132" s="31" t="str">
        <f>IF('Tracciatore delle operazioni'!G132="","",'Tracciatore delle operazioni'!G132)</f>
        <v/>
      </c>
      <c r="I132" s="31" t="str">
        <f>IF('Tracciatore delle operazioni'!H132="","",'Tracciatore delle operazioni'!H132)</f>
        <v/>
      </c>
      <c r="J132" s="31" t="str">
        <f>IF('Tracciatore delle operazioni'!I132="","",'Tracciatore delle operazioni'!I132)</f>
        <v/>
      </c>
      <c r="K132" s="14" t="str">
        <f t="shared" si="2"/>
        <v/>
      </c>
      <c r="M132" s="14" t="e">
        <f t="array" aca="1" ref="M132" ca="1">_xludf.ifna(IF(#REF!=Impostazioni!$C$6,G132*1,G132/INDEX(Impostazioni!$N$86:$O$105,MATCH(#REF!,Impostazioni!$N$86:$N$105,0),2)),"")</f>
        <v>#NAME?</v>
      </c>
      <c r="N132" s="14" t="e">
        <f t="array" aca="1" ref="N132" ca="1">_xludf.ifna(IF(#REF!=Impostazioni!$C$6,H132*1,H132/INDEX(Impostazioni!$N$86:$O$105,MATCH(#REF!,Impostazioni!$N$86:$N$105,0),2)),"")</f>
        <v>#NAME?</v>
      </c>
      <c r="O132" s="14" t="e">
        <f t="array" aca="1" ref="O132" ca="1">_xludf.ifna(IF(#REF!=Impostazioni!$C$6,I132*1,I132/INDEX(Impostazioni!$N$86:$O$105,MATCH(#REF!,Impostazioni!$N$86:$N$105,0),2)),"")</f>
        <v>#NAME?</v>
      </c>
      <c r="P132" s="14" t="e">
        <f t="array" aca="1" ref="P132" ca="1">_xludf.ifna(IF(#REF!=Impostazioni!$C$6,J132*1,J132/INDEX(Impostazioni!$N$86:$O$105,MATCH(#REF!,Impostazioni!$N$86:$N$105,0),2)),"")</f>
        <v>#NAME?</v>
      </c>
      <c r="Q132" s="14" t="e">
        <f t="array" aca="1" ref="Q132" ca="1">_xludf.ifna(IF(#REF!=Impostazioni!$C$6,K132*1,K132/INDEX(Impostazioni!$N$86:$O$105,MATCH(#REF!,Impostazioni!$N$86:$N$105,0),2)),"")</f>
        <v>#NAME?</v>
      </c>
      <c r="S132" t="str" cm="1">
        <f t="array" ref="S132">_xlfn.IFNA(TRANSPOSE(INDEX(Impostazioni!$R$14:$S$63,,MATCH($D132,Impostazioni!$R$13:$S$13,0))),"")&amp;""</f>
        <v/>
      </c>
    </row>
    <row r="133" spans="1:19" ht="13.2">
      <c r="A133" s="14" t="str">
        <f t="shared" si="0"/>
        <v/>
      </c>
      <c r="B133" s="14" t="str">
        <f t="shared" si="1"/>
        <v/>
      </c>
      <c r="C133" s="14" t="str">
        <f>IF('Tracciatore delle operazioni'!B133="","",'Tracciatore delle operazioni'!B133)</f>
        <v/>
      </c>
      <c r="D133" s="14" t="str">
        <f>IF('Tracciatore delle operazioni'!C133="","",'Tracciatore delle operazioni'!C133)</f>
        <v/>
      </c>
      <c r="E133" s="14" t="str">
        <f>IF('Tracciatore delle operazioni'!D133="","",'Tracciatore delle operazioni'!D133)</f>
        <v/>
      </c>
      <c r="F133" s="14" t="str">
        <f>IF('Tracciatore delle operazioni'!E133="","",'Tracciatore delle operazioni'!E133)</f>
        <v/>
      </c>
      <c r="G133" s="31" t="str">
        <f>IF('Tracciatore delle operazioni'!F133="","",'Tracciatore delle operazioni'!F133)</f>
        <v/>
      </c>
      <c r="H133" s="31" t="str">
        <f>IF('Tracciatore delle operazioni'!G133="","",'Tracciatore delle operazioni'!G133)</f>
        <v/>
      </c>
      <c r="I133" s="31" t="str">
        <f>IF('Tracciatore delle operazioni'!H133="","",'Tracciatore delle operazioni'!H133)</f>
        <v/>
      </c>
      <c r="J133" s="31" t="str">
        <f>IF('Tracciatore delle operazioni'!I133="","",'Tracciatore delle operazioni'!I133)</f>
        <v/>
      </c>
      <c r="K133" s="14" t="str">
        <f t="shared" si="2"/>
        <v/>
      </c>
      <c r="M133" s="14" t="e">
        <f t="array" aca="1" ref="M133" ca="1">_xludf.ifna(IF(#REF!=Impostazioni!$C$6,G133*1,G133/INDEX(Impostazioni!$N$86:$O$105,MATCH(#REF!,Impostazioni!$N$86:$N$105,0),2)),"")</f>
        <v>#NAME?</v>
      </c>
      <c r="N133" s="14" t="e">
        <f t="array" aca="1" ref="N133" ca="1">_xludf.ifna(IF(#REF!=Impostazioni!$C$6,H133*1,H133/INDEX(Impostazioni!$N$86:$O$105,MATCH(#REF!,Impostazioni!$N$86:$N$105,0),2)),"")</f>
        <v>#NAME?</v>
      </c>
      <c r="O133" s="14" t="e">
        <f t="array" aca="1" ref="O133" ca="1">_xludf.ifna(IF(#REF!=Impostazioni!$C$6,I133*1,I133/INDEX(Impostazioni!$N$86:$O$105,MATCH(#REF!,Impostazioni!$N$86:$N$105,0),2)),"")</f>
        <v>#NAME?</v>
      </c>
      <c r="P133" s="14" t="e">
        <f t="array" aca="1" ref="P133" ca="1">_xludf.ifna(IF(#REF!=Impostazioni!$C$6,J133*1,J133/INDEX(Impostazioni!$N$86:$O$105,MATCH(#REF!,Impostazioni!$N$86:$N$105,0),2)),"")</f>
        <v>#NAME?</v>
      </c>
      <c r="Q133" s="14" t="e">
        <f t="array" aca="1" ref="Q133" ca="1">_xludf.ifna(IF(#REF!=Impostazioni!$C$6,K133*1,K133/INDEX(Impostazioni!$N$86:$O$105,MATCH(#REF!,Impostazioni!$N$86:$N$105,0),2)),"")</f>
        <v>#NAME?</v>
      </c>
      <c r="S133" t="str" cm="1">
        <f t="array" ref="S133">_xlfn.IFNA(TRANSPOSE(INDEX(Impostazioni!$R$14:$S$63,,MATCH($D133,Impostazioni!$R$13:$S$13,0))),"")&amp;""</f>
        <v/>
      </c>
    </row>
    <row r="134" spans="1:19" ht="13.2">
      <c r="A134" s="14" t="str">
        <f t="shared" si="0"/>
        <v/>
      </c>
      <c r="B134" s="14" t="str">
        <f t="shared" si="1"/>
        <v/>
      </c>
      <c r="C134" s="14" t="str">
        <f>IF('Tracciatore delle operazioni'!B134="","",'Tracciatore delle operazioni'!B134)</f>
        <v/>
      </c>
      <c r="D134" s="14" t="str">
        <f>IF('Tracciatore delle operazioni'!C134="","",'Tracciatore delle operazioni'!C134)</f>
        <v/>
      </c>
      <c r="E134" s="14" t="str">
        <f>IF('Tracciatore delle operazioni'!D134="","",'Tracciatore delle operazioni'!D134)</f>
        <v/>
      </c>
      <c r="F134" s="14" t="str">
        <f>IF('Tracciatore delle operazioni'!E134="","",'Tracciatore delle operazioni'!E134)</f>
        <v/>
      </c>
      <c r="G134" s="31" t="str">
        <f>IF('Tracciatore delle operazioni'!F134="","",'Tracciatore delle operazioni'!F134)</f>
        <v/>
      </c>
      <c r="H134" s="31" t="str">
        <f>IF('Tracciatore delle operazioni'!G134="","",'Tracciatore delle operazioni'!G134)</f>
        <v/>
      </c>
      <c r="I134" s="31" t="str">
        <f>IF('Tracciatore delle operazioni'!H134="","",'Tracciatore delle operazioni'!H134)</f>
        <v/>
      </c>
      <c r="J134" s="31" t="str">
        <f>IF('Tracciatore delle operazioni'!I134="","",'Tracciatore delle operazioni'!I134)</f>
        <v/>
      </c>
      <c r="K134" s="14" t="str">
        <f t="shared" si="2"/>
        <v/>
      </c>
      <c r="M134" s="14" t="e">
        <f t="array" aca="1" ref="M134" ca="1">_xludf.ifna(IF(#REF!=Impostazioni!$C$6,G134*1,G134/INDEX(Impostazioni!$N$86:$O$105,MATCH(#REF!,Impostazioni!$N$86:$N$105,0),2)),"")</f>
        <v>#NAME?</v>
      </c>
      <c r="N134" s="14" t="e">
        <f t="array" aca="1" ref="N134" ca="1">_xludf.ifna(IF(#REF!=Impostazioni!$C$6,H134*1,H134/INDEX(Impostazioni!$N$86:$O$105,MATCH(#REF!,Impostazioni!$N$86:$N$105,0),2)),"")</f>
        <v>#NAME?</v>
      </c>
      <c r="O134" s="14" t="e">
        <f t="array" aca="1" ref="O134" ca="1">_xludf.ifna(IF(#REF!=Impostazioni!$C$6,I134*1,I134/INDEX(Impostazioni!$N$86:$O$105,MATCH(#REF!,Impostazioni!$N$86:$N$105,0),2)),"")</f>
        <v>#NAME?</v>
      </c>
      <c r="P134" s="14" t="e">
        <f t="array" aca="1" ref="P134" ca="1">_xludf.ifna(IF(#REF!=Impostazioni!$C$6,J134*1,J134/INDEX(Impostazioni!$N$86:$O$105,MATCH(#REF!,Impostazioni!$N$86:$N$105,0),2)),"")</f>
        <v>#NAME?</v>
      </c>
      <c r="Q134" s="14" t="e">
        <f t="array" aca="1" ref="Q134" ca="1">_xludf.ifna(IF(#REF!=Impostazioni!$C$6,K134*1,K134/INDEX(Impostazioni!$N$86:$O$105,MATCH(#REF!,Impostazioni!$N$86:$N$105,0),2)),"")</f>
        <v>#NAME?</v>
      </c>
      <c r="S134" t="str" cm="1">
        <f t="array" ref="S134">_xlfn.IFNA(TRANSPOSE(INDEX(Impostazioni!$R$14:$S$63,,MATCH($D134,Impostazioni!$R$13:$S$13,0))),"")&amp;""</f>
        <v/>
      </c>
    </row>
    <row r="135" spans="1:19" ht="13.2">
      <c r="A135" s="14" t="str">
        <f t="shared" si="0"/>
        <v/>
      </c>
      <c r="B135" s="14" t="str">
        <f t="shared" si="1"/>
        <v/>
      </c>
      <c r="C135" s="14" t="str">
        <f>IF('Tracciatore delle operazioni'!B135="","",'Tracciatore delle operazioni'!B135)</f>
        <v/>
      </c>
      <c r="D135" s="14" t="str">
        <f>IF('Tracciatore delle operazioni'!C135="","",'Tracciatore delle operazioni'!C135)</f>
        <v/>
      </c>
      <c r="E135" s="14" t="str">
        <f>IF('Tracciatore delle operazioni'!D135="","",'Tracciatore delle operazioni'!D135)</f>
        <v/>
      </c>
      <c r="F135" s="14" t="str">
        <f>IF('Tracciatore delle operazioni'!E135="","",'Tracciatore delle operazioni'!E135)</f>
        <v/>
      </c>
      <c r="G135" s="31" t="str">
        <f>IF('Tracciatore delle operazioni'!F135="","",'Tracciatore delle operazioni'!F135)</f>
        <v/>
      </c>
      <c r="H135" s="31" t="str">
        <f>IF('Tracciatore delle operazioni'!G135="","",'Tracciatore delle operazioni'!G135)</f>
        <v/>
      </c>
      <c r="I135" s="31" t="str">
        <f>IF('Tracciatore delle operazioni'!H135="","",'Tracciatore delle operazioni'!H135)</f>
        <v/>
      </c>
      <c r="J135" s="31" t="str">
        <f>IF('Tracciatore delle operazioni'!I135="","",'Tracciatore delle operazioni'!I135)</f>
        <v/>
      </c>
      <c r="K135" s="14" t="str">
        <f t="shared" si="2"/>
        <v/>
      </c>
      <c r="M135" s="14" t="e">
        <f t="array" aca="1" ref="M135" ca="1">_xludf.ifna(IF(#REF!=Impostazioni!$C$6,G135*1,G135/INDEX(Impostazioni!$N$86:$O$105,MATCH(#REF!,Impostazioni!$N$86:$N$105,0),2)),"")</f>
        <v>#NAME?</v>
      </c>
      <c r="N135" s="14" t="e">
        <f t="array" aca="1" ref="N135" ca="1">_xludf.ifna(IF(#REF!=Impostazioni!$C$6,H135*1,H135/INDEX(Impostazioni!$N$86:$O$105,MATCH(#REF!,Impostazioni!$N$86:$N$105,0),2)),"")</f>
        <v>#NAME?</v>
      </c>
      <c r="O135" s="14" t="e">
        <f t="array" aca="1" ref="O135" ca="1">_xludf.ifna(IF(#REF!=Impostazioni!$C$6,I135*1,I135/INDEX(Impostazioni!$N$86:$O$105,MATCH(#REF!,Impostazioni!$N$86:$N$105,0),2)),"")</f>
        <v>#NAME?</v>
      </c>
      <c r="P135" s="14" t="e">
        <f t="array" aca="1" ref="P135" ca="1">_xludf.ifna(IF(#REF!=Impostazioni!$C$6,J135*1,J135/INDEX(Impostazioni!$N$86:$O$105,MATCH(#REF!,Impostazioni!$N$86:$N$105,0),2)),"")</f>
        <v>#NAME?</v>
      </c>
      <c r="Q135" s="14" t="e">
        <f t="array" aca="1" ref="Q135" ca="1">_xludf.ifna(IF(#REF!=Impostazioni!$C$6,K135*1,K135/INDEX(Impostazioni!$N$86:$O$105,MATCH(#REF!,Impostazioni!$N$86:$N$105,0),2)),"")</f>
        <v>#NAME?</v>
      </c>
      <c r="S135" t="str" cm="1">
        <f t="array" ref="S135">_xlfn.IFNA(TRANSPOSE(INDEX(Impostazioni!$R$14:$S$63,,MATCH($D135,Impostazioni!$R$13:$S$13,0))),"")&amp;""</f>
        <v/>
      </c>
    </row>
    <row r="136" spans="1:19" ht="13.2">
      <c r="A136" s="14" t="str">
        <f t="shared" si="0"/>
        <v/>
      </c>
      <c r="B136" s="14" t="str">
        <f t="shared" si="1"/>
        <v/>
      </c>
      <c r="C136" s="14" t="str">
        <f>IF('Tracciatore delle operazioni'!B136="","",'Tracciatore delle operazioni'!B136)</f>
        <v/>
      </c>
      <c r="D136" s="14" t="str">
        <f>IF('Tracciatore delle operazioni'!C136="","",'Tracciatore delle operazioni'!C136)</f>
        <v/>
      </c>
      <c r="E136" s="14" t="str">
        <f>IF('Tracciatore delle operazioni'!D136="","",'Tracciatore delle operazioni'!D136)</f>
        <v/>
      </c>
      <c r="F136" s="14" t="str">
        <f>IF('Tracciatore delle operazioni'!E136="","",'Tracciatore delle operazioni'!E136)</f>
        <v/>
      </c>
      <c r="G136" s="31" t="str">
        <f>IF('Tracciatore delle operazioni'!F136="","",'Tracciatore delle operazioni'!F136)</f>
        <v/>
      </c>
      <c r="H136" s="31" t="str">
        <f>IF('Tracciatore delle operazioni'!G136="","",'Tracciatore delle operazioni'!G136)</f>
        <v/>
      </c>
      <c r="I136" s="31" t="str">
        <f>IF('Tracciatore delle operazioni'!H136="","",'Tracciatore delle operazioni'!H136)</f>
        <v/>
      </c>
      <c r="J136" s="31" t="str">
        <f>IF('Tracciatore delle operazioni'!I136="","",'Tracciatore delle operazioni'!I136)</f>
        <v/>
      </c>
      <c r="K136" s="14" t="str">
        <f t="shared" si="2"/>
        <v/>
      </c>
      <c r="M136" s="14" t="e">
        <f t="array" aca="1" ref="M136" ca="1">_xludf.ifna(IF(#REF!=Impostazioni!$C$6,G136*1,G136/INDEX(Impostazioni!$N$86:$O$105,MATCH(#REF!,Impostazioni!$N$86:$N$105,0),2)),"")</f>
        <v>#NAME?</v>
      </c>
      <c r="N136" s="14" t="e">
        <f t="array" aca="1" ref="N136" ca="1">_xludf.ifna(IF(#REF!=Impostazioni!$C$6,H136*1,H136/INDEX(Impostazioni!$N$86:$O$105,MATCH(#REF!,Impostazioni!$N$86:$N$105,0),2)),"")</f>
        <v>#NAME?</v>
      </c>
      <c r="O136" s="14" t="e">
        <f t="array" aca="1" ref="O136" ca="1">_xludf.ifna(IF(#REF!=Impostazioni!$C$6,I136*1,I136/INDEX(Impostazioni!$N$86:$O$105,MATCH(#REF!,Impostazioni!$N$86:$N$105,0),2)),"")</f>
        <v>#NAME?</v>
      </c>
      <c r="P136" s="14" t="e">
        <f t="array" aca="1" ref="P136" ca="1">_xludf.ifna(IF(#REF!=Impostazioni!$C$6,J136*1,J136/INDEX(Impostazioni!$N$86:$O$105,MATCH(#REF!,Impostazioni!$N$86:$N$105,0),2)),"")</f>
        <v>#NAME?</v>
      </c>
      <c r="Q136" s="14" t="e">
        <f t="array" aca="1" ref="Q136" ca="1">_xludf.ifna(IF(#REF!=Impostazioni!$C$6,K136*1,K136/INDEX(Impostazioni!$N$86:$O$105,MATCH(#REF!,Impostazioni!$N$86:$N$105,0),2)),"")</f>
        <v>#NAME?</v>
      </c>
      <c r="S136" t="str" cm="1">
        <f t="array" ref="S136">_xlfn.IFNA(TRANSPOSE(INDEX(Impostazioni!$R$14:$S$63,,MATCH($D136,Impostazioni!$R$13:$S$13,0))),"")&amp;""</f>
        <v/>
      </c>
    </row>
    <row r="137" spans="1:19" ht="13.2">
      <c r="A137" s="14" t="str">
        <f t="shared" si="0"/>
        <v/>
      </c>
      <c r="B137" s="14" t="str">
        <f t="shared" si="1"/>
        <v/>
      </c>
      <c r="C137" s="14" t="str">
        <f>IF('Tracciatore delle operazioni'!B137="","",'Tracciatore delle operazioni'!B137)</f>
        <v/>
      </c>
      <c r="D137" s="14" t="str">
        <f>IF('Tracciatore delle operazioni'!C137="","",'Tracciatore delle operazioni'!C137)</f>
        <v/>
      </c>
      <c r="E137" s="14" t="str">
        <f>IF('Tracciatore delle operazioni'!D137="","",'Tracciatore delle operazioni'!D137)</f>
        <v/>
      </c>
      <c r="F137" s="14" t="str">
        <f>IF('Tracciatore delle operazioni'!E137="","",'Tracciatore delle operazioni'!E137)</f>
        <v/>
      </c>
      <c r="G137" s="31" t="str">
        <f>IF('Tracciatore delle operazioni'!F137="","",'Tracciatore delle operazioni'!F137)</f>
        <v/>
      </c>
      <c r="H137" s="31" t="str">
        <f>IF('Tracciatore delle operazioni'!G137="","",'Tracciatore delle operazioni'!G137)</f>
        <v/>
      </c>
      <c r="I137" s="31" t="str">
        <f>IF('Tracciatore delle operazioni'!H137="","",'Tracciatore delle operazioni'!H137)</f>
        <v/>
      </c>
      <c r="J137" s="31" t="str">
        <f>IF('Tracciatore delle operazioni'!I137="","",'Tracciatore delle operazioni'!I137)</f>
        <v/>
      </c>
      <c r="K137" s="14" t="str">
        <f t="shared" si="2"/>
        <v/>
      </c>
      <c r="M137" s="14" t="e">
        <f t="array" aca="1" ref="M137" ca="1">_xludf.ifna(IF(#REF!=Impostazioni!$C$6,G137*1,G137/INDEX(Impostazioni!$N$86:$O$105,MATCH(#REF!,Impostazioni!$N$86:$N$105,0),2)),"")</f>
        <v>#NAME?</v>
      </c>
      <c r="N137" s="14" t="e">
        <f t="array" aca="1" ref="N137" ca="1">_xludf.ifna(IF(#REF!=Impostazioni!$C$6,H137*1,H137/INDEX(Impostazioni!$N$86:$O$105,MATCH(#REF!,Impostazioni!$N$86:$N$105,0),2)),"")</f>
        <v>#NAME?</v>
      </c>
      <c r="O137" s="14" t="e">
        <f t="array" aca="1" ref="O137" ca="1">_xludf.ifna(IF(#REF!=Impostazioni!$C$6,I137*1,I137/INDEX(Impostazioni!$N$86:$O$105,MATCH(#REF!,Impostazioni!$N$86:$N$105,0),2)),"")</f>
        <v>#NAME?</v>
      </c>
      <c r="P137" s="14" t="e">
        <f t="array" aca="1" ref="P137" ca="1">_xludf.ifna(IF(#REF!=Impostazioni!$C$6,J137*1,J137/INDEX(Impostazioni!$N$86:$O$105,MATCH(#REF!,Impostazioni!$N$86:$N$105,0),2)),"")</f>
        <v>#NAME?</v>
      </c>
      <c r="Q137" s="14" t="e">
        <f t="array" aca="1" ref="Q137" ca="1">_xludf.ifna(IF(#REF!=Impostazioni!$C$6,K137*1,K137/INDEX(Impostazioni!$N$86:$O$105,MATCH(#REF!,Impostazioni!$N$86:$N$105,0),2)),"")</f>
        <v>#NAME?</v>
      </c>
      <c r="S137" t="str" cm="1">
        <f t="array" ref="S137">_xlfn.IFNA(TRANSPOSE(INDEX(Impostazioni!$R$14:$S$63,,MATCH($D137,Impostazioni!$R$13:$S$13,0))),"")&amp;""</f>
        <v/>
      </c>
    </row>
    <row r="138" spans="1:19" ht="13.2">
      <c r="A138" s="14" t="str">
        <f t="shared" si="0"/>
        <v/>
      </c>
      <c r="B138" s="14" t="str">
        <f t="shared" si="1"/>
        <v/>
      </c>
      <c r="C138" s="14" t="str">
        <f>IF('Tracciatore delle operazioni'!B138="","",'Tracciatore delle operazioni'!B138)</f>
        <v/>
      </c>
      <c r="D138" s="14" t="str">
        <f>IF('Tracciatore delle operazioni'!C138="","",'Tracciatore delle operazioni'!C138)</f>
        <v/>
      </c>
      <c r="E138" s="14" t="str">
        <f>IF('Tracciatore delle operazioni'!D138="","",'Tracciatore delle operazioni'!D138)</f>
        <v/>
      </c>
      <c r="F138" s="14" t="str">
        <f>IF('Tracciatore delle operazioni'!E138="","",'Tracciatore delle operazioni'!E138)</f>
        <v/>
      </c>
      <c r="G138" s="31" t="str">
        <f>IF('Tracciatore delle operazioni'!F138="","",'Tracciatore delle operazioni'!F138)</f>
        <v/>
      </c>
      <c r="H138" s="31" t="str">
        <f>IF('Tracciatore delle operazioni'!G138="","",'Tracciatore delle operazioni'!G138)</f>
        <v/>
      </c>
      <c r="I138" s="31" t="str">
        <f>IF('Tracciatore delle operazioni'!H138="","",'Tracciatore delle operazioni'!H138)</f>
        <v/>
      </c>
      <c r="J138" s="31" t="str">
        <f>IF('Tracciatore delle operazioni'!I138="","",'Tracciatore delle operazioni'!I138)</f>
        <v/>
      </c>
      <c r="K138" s="14" t="str">
        <f t="shared" si="2"/>
        <v/>
      </c>
      <c r="M138" s="14" t="e">
        <f t="array" aca="1" ref="M138" ca="1">_xludf.ifna(IF(#REF!=Impostazioni!$C$6,G138*1,G138/INDEX(Impostazioni!$N$86:$O$105,MATCH(#REF!,Impostazioni!$N$86:$N$105,0),2)),"")</f>
        <v>#NAME?</v>
      </c>
      <c r="N138" s="14" t="e">
        <f t="array" aca="1" ref="N138" ca="1">_xludf.ifna(IF(#REF!=Impostazioni!$C$6,H138*1,H138/INDEX(Impostazioni!$N$86:$O$105,MATCH(#REF!,Impostazioni!$N$86:$N$105,0),2)),"")</f>
        <v>#NAME?</v>
      </c>
      <c r="O138" s="14" t="e">
        <f t="array" aca="1" ref="O138" ca="1">_xludf.ifna(IF(#REF!=Impostazioni!$C$6,I138*1,I138/INDEX(Impostazioni!$N$86:$O$105,MATCH(#REF!,Impostazioni!$N$86:$N$105,0),2)),"")</f>
        <v>#NAME?</v>
      </c>
      <c r="P138" s="14" t="e">
        <f t="array" aca="1" ref="P138" ca="1">_xludf.ifna(IF(#REF!=Impostazioni!$C$6,J138*1,J138/INDEX(Impostazioni!$N$86:$O$105,MATCH(#REF!,Impostazioni!$N$86:$N$105,0),2)),"")</f>
        <v>#NAME?</v>
      </c>
      <c r="Q138" s="14" t="e">
        <f t="array" aca="1" ref="Q138" ca="1">_xludf.ifna(IF(#REF!=Impostazioni!$C$6,K138*1,K138/INDEX(Impostazioni!$N$86:$O$105,MATCH(#REF!,Impostazioni!$N$86:$N$105,0),2)),"")</f>
        <v>#NAME?</v>
      </c>
      <c r="S138" t="str" cm="1">
        <f t="array" ref="S138">_xlfn.IFNA(TRANSPOSE(INDEX(Impostazioni!$R$14:$S$63,,MATCH($D138,Impostazioni!$R$13:$S$13,0))),"")&amp;""</f>
        <v/>
      </c>
    </row>
    <row r="139" spans="1:19" ht="13.2">
      <c r="A139" s="14" t="str">
        <f t="shared" si="0"/>
        <v/>
      </c>
      <c r="B139" s="14" t="str">
        <f t="shared" si="1"/>
        <v/>
      </c>
      <c r="C139" s="14" t="str">
        <f>IF('Tracciatore delle operazioni'!B139="","",'Tracciatore delle operazioni'!B139)</f>
        <v/>
      </c>
      <c r="D139" s="14" t="str">
        <f>IF('Tracciatore delle operazioni'!C139="","",'Tracciatore delle operazioni'!C139)</f>
        <v/>
      </c>
      <c r="E139" s="14" t="str">
        <f>IF('Tracciatore delle operazioni'!D139="","",'Tracciatore delle operazioni'!D139)</f>
        <v/>
      </c>
      <c r="F139" s="14" t="str">
        <f>IF('Tracciatore delle operazioni'!E139="","",'Tracciatore delle operazioni'!E139)</f>
        <v/>
      </c>
      <c r="G139" s="31" t="str">
        <f>IF('Tracciatore delle operazioni'!F139="","",'Tracciatore delle operazioni'!F139)</f>
        <v/>
      </c>
      <c r="H139" s="31" t="str">
        <f>IF('Tracciatore delle operazioni'!G139="","",'Tracciatore delle operazioni'!G139)</f>
        <v/>
      </c>
      <c r="I139" s="31" t="str">
        <f>IF('Tracciatore delle operazioni'!H139="","",'Tracciatore delle operazioni'!H139)</f>
        <v/>
      </c>
      <c r="J139" s="31" t="str">
        <f>IF('Tracciatore delle operazioni'!I139="","",'Tracciatore delle operazioni'!I139)</f>
        <v/>
      </c>
      <c r="K139" s="14" t="str">
        <f t="shared" si="2"/>
        <v/>
      </c>
      <c r="M139" s="14" t="e">
        <f t="array" aca="1" ref="M139" ca="1">_xludf.ifna(IF(#REF!=Impostazioni!$C$6,G139*1,G139/INDEX(Impostazioni!$N$86:$O$105,MATCH(#REF!,Impostazioni!$N$86:$N$105,0),2)),"")</f>
        <v>#NAME?</v>
      </c>
      <c r="N139" s="14" t="e">
        <f t="array" aca="1" ref="N139" ca="1">_xludf.ifna(IF(#REF!=Impostazioni!$C$6,H139*1,H139/INDEX(Impostazioni!$N$86:$O$105,MATCH(#REF!,Impostazioni!$N$86:$N$105,0),2)),"")</f>
        <v>#NAME?</v>
      </c>
      <c r="O139" s="14" t="e">
        <f t="array" aca="1" ref="O139" ca="1">_xludf.ifna(IF(#REF!=Impostazioni!$C$6,I139*1,I139/INDEX(Impostazioni!$N$86:$O$105,MATCH(#REF!,Impostazioni!$N$86:$N$105,0),2)),"")</f>
        <v>#NAME?</v>
      </c>
      <c r="P139" s="14" t="e">
        <f t="array" aca="1" ref="P139" ca="1">_xludf.ifna(IF(#REF!=Impostazioni!$C$6,J139*1,J139/INDEX(Impostazioni!$N$86:$O$105,MATCH(#REF!,Impostazioni!$N$86:$N$105,0),2)),"")</f>
        <v>#NAME?</v>
      </c>
      <c r="Q139" s="14" t="e">
        <f t="array" aca="1" ref="Q139" ca="1">_xludf.ifna(IF(#REF!=Impostazioni!$C$6,K139*1,K139/INDEX(Impostazioni!$N$86:$O$105,MATCH(#REF!,Impostazioni!$N$86:$N$105,0),2)),"")</f>
        <v>#NAME?</v>
      </c>
      <c r="S139" t="str" cm="1">
        <f t="array" ref="S139">_xlfn.IFNA(TRANSPOSE(INDEX(Impostazioni!$R$14:$S$63,,MATCH($D139,Impostazioni!$R$13:$S$13,0))),"")&amp;""</f>
        <v/>
      </c>
    </row>
    <row r="140" spans="1:19" ht="13.2">
      <c r="A140" s="14" t="str">
        <f t="shared" si="0"/>
        <v/>
      </c>
      <c r="B140" s="14" t="str">
        <f t="shared" si="1"/>
        <v/>
      </c>
      <c r="C140" s="14" t="str">
        <f>IF('Tracciatore delle operazioni'!B140="","",'Tracciatore delle operazioni'!B140)</f>
        <v/>
      </c>
      <c r="D140" s="14" t="str">
        <f>IF('Tracciatore delle operazioni'!C140="","",'Tracciatore delle operazioni'!C140)</f>
        <v/>
      </c>
      <c r="E140" s="14" t="str">
        <f>IF('Tracciatore delle operazioni'!D140="","",'Tracciatore delle operazioni'!D140)</f>
        <v/>
      </c>
      <c r="F140" s="14" t="str">
        <f>IF('Tracciatore delle operazioni'!E140="","",'Tracciatore delle operazioni'!E140)</f>
        <v/>
      </c>
      <c r="G140" s="31" t="str">
        <f>IF('Tracciatore delle operazioni'!F140="","",'Tracciatore delle operazioni'!F140)</f>
        <v/>
      </c>
      <c r="H140" s="31" t="str">
        <f>IF('Tracciatore delle operazioni'!G140="","",'Tracciatore delle operazioni'!G140)</f>
        <v/>
      </c>
      <c r="I140" s="31" t="str">
        <f>IF('Tracciatore delle operazioni'!H140="","",'Tracciatore delle operazioni'!H140)</f>
        <v/>
      </c>
      <c r="J140" s="31" t="str">
        <f>IF('Tracciatore delle operazioni'!I140="","",'Tracciatore delle operazioni'!I140)</f>
        <v/>
      </c>
      <c r="K140" s="14" t="str">
        <f t="shared" si="2"/>
        <v/>
      </c>
      <c r="M140" s="14" t="e">
        <f t="array" aca="1" ref="M140" ca="1">_xludf.ifna(IF(#REF!=Impostazioni!$C$6,G140*1,G140/INDEX(Impostazioni!$N$86:$O$105,MATCH(#REF!,Impostazioni!$N$86:$N$105,0),2)),"")</f>
        <v>#NAME?</v>
      </c>
      <c r="N140" s="14" t="e">
        <f t="array" aca="1" ref="N140" ca="1">_xludf.ifna(IF(#REF!=Impostazioni!$C$6,H140*1,H140/INDEX(Impostazioni!$N$86:$O$105,MATCH(#REF!,Impostazioni!$N$86:$N$105,0),2)),"")</f>
        <v>#NAME?</v>
      </c>
      <c r="O140" s="14" t="e">
        <f t="array" aca="1" ref="O140" ca="1">_xludf.ifna(IF(#REF!=Impostazioni!$C$6,I140*1,I140/INDEX(Impostazioni!$N$86:$O$105,MATCH(#REF!,Impostazioni!$N$86:$N$105,0),2)),"")</f>
        <v>#NAME?</v>
      </c>
      <c r="P140" s="14" t="e">
        <f t="array" aca="1" ref="P140" ca="1">_xludf.ifna(IF(#REF!=Impostazioni!$C$6,J140*1,J140/INDEX(Impostazioni!$N$86:$O$105,MATCH(#REF!,Impostazioni!$N$86:$N$105,0),2)),"")</f>
        <v>#NAME?</v>
      </c>
      <c r="Q140" s="14" t="e">
        <f t="array" aca="1" ref="Q140" ca="1">_xludf.ifna(IF(#REF!=Impostazioni!$C$6,K140*1,K140/INDEX(Impostazioni!$N$86:$O$105,MATCH(#REF!,Impostazioni!$N$86:$N$105,0),2)),"")</f>
        <v>#NAME?</v>
      </c>
      <c r="S140" t="str" cm="1">
        <f t="array" ref="S140">_xlfn.IFNA(TRANSPOSE(INDEX(Impostazioni!$R$14:$S$63,,MATCH($D140,Impostazioni!$R$13:$S$13,0))),"")&amp;""</f>
        <v/>
      </c>
    </row>
    <row r="141" spans="1:19" ht="13.2">
      <c r="A141" s="14" t="str">
        <f t="shared" si="0"/>
        <v/>
      </c>
      <c r="B141" s="14" t="str">
        <f t="shared" si="1"/>
        <v/>
      </c>
      <c r="C141" s="14" t="str">
        <f>IF('Tracciatore delle operazioni'!B141="","",'Tracciatore delle operazioni'!B141)</f>
        <v/>
      </c>
      <c r="D141" s="14" t="str">
        <f>IF('Tracciatore delle operazioni'!C141="","",'Tracciatore delle operazioni'!C141)</f>
        <v/>
      </c>
      <c r="E141" s="14" t="str">
        <f>IF('Tracciatore delle operazioni'!D141="","",'Tracciatore delle operazioni'!D141)</f>
        <v/>
      </c>
      <c r="F141" s="14" t="str">
        <f>IF('Tracciatore delle operazioni'!E141="","",'Tracciatore delle operazioni'!E141)</f>
        <v/>
      </c>
      <c r="G141" s="31" t="str">
        <f>IF('Tracciatore delle operazioni'!F141="","",'Tracciatore delle operazioni'!F141)</f>
        <v/>
      </c>
      <c r="H141" s="31" t="str">
        <f>IF('Tracciatore delle operazioni'!G141="","",'Tracciatore delle operazioni'!G141)</f>
        <v/>
      </c>
      <c r="I141" s="31" t="str">
        <f>IF('Tracciatore delle operazioni'!H141="","",'Tracciatore delle operazioni'!H141)</f>
        <v/>
      </c>
      <c r="J141" s="31" t="str">
        <f>IF('Tracciatore delle operazioni'!I141="","",'Tracciatore delle operazioni'!I141)</f>
        <v/>
      </c>
      <c r="K141" s="14" t="str">
        <f t="shared" si="2"/>
        <v/>
      </c>
      <c r="M141" s="14" t="e">
        <f t="array" aca="1" ref="M141" ca="1">_xludf.ifna(IF(#REF!=Impostazioni!$C$6,G141*1,G141/INDEX(Impostazioni!$N$86:$O$105,MATCH(#REF!,Impostazioni!$N$86:$N$105,0),2)),"")</f>
        <v>#NAME?</v>
      </c>
      <c r="N141" s="14" t="e">
        <f t="array" aca="1" ref="N141" ca="1">_xludf.ifna(IF(#REF!=Impostazioni!$C$6,H141*1,H141/INDEX(Impostazioni!$N$86:$O$105,MATCH(#REF!,Impostazioni!$N$86:$N$105,0),2)),"")</f>
        <v>#NAME?</v>
      </c>
      <c r="O141" s="14" t="e">
        <f t="array" aca="1" ref="O141" ca="1">_xludf.ifna(IF(#REF!=Impostazioni!$C$6,I141*1,I141/INDEX(Impostazioni!$N$86:$O$105,MATCH(#REF!,Impostazioni!$N$86:$N$105,0),2)),"")</f>
        <v>#NAME?</v>
      </c>
      <c r="P141" s="14" t="e">
        <f t="array" aca="1" ref="P141" ca="1">_xludf.ifna(IF(#REF!=Impostazioni!$C$6,J141*1,J141/INDEX(Impostazioni!$N$86:$O$105,MATCH(#REF!,Impostazioni!$N$86:$N$105,0),2)),"")</f>
        <v>#NAME?</v>
      </c>
      <c r="Q141" s="14" t="e">
        <f t="array" aca="1" ref="Q141" ca="1">_xludf.ifna(IF(#REF!=Impostazioni!$C$6,K141*1,K141/INDEX(Impostazioni!$N$86:$O$105,MATCH(#REF!,Impostazioni!$N$86:$N$105,0),2)),"")</f>
        <v>#NAME?</v>
      </c>
      <c r="S141" t="str" cm="1">
        <f t="array" ref="S141">_xlfn.IFNA(TRANSPOSE(INDEX(Impostazioni!$R$14:$S$63,,MATCH($D141,Impostazioni!$R$13:$S$13,0))),"")&amp;""</f>
        <v/>
      </c>
    </row>
    <row r="142" spans="1:19" ht="13.2">
      <c r="A142" s="14" t="str">
        <f t="shared" si="0"/>
        <v/>
      </c>
      <c r="B142" s="14" t="str">
        <f t="shared" si="1"/>
        <v/>
      </c>
      <c r="C142" s="14" t="str">
        <f>IF('Tracciatore delle operazioni'!B142="","",'Tracciatore delle operazioni'!B142)</f>
        <v/>
      </c>
      <c r="D142" s="14" t="str">
        <f>IF('Tracciatore delle operazioni'!C142="","",'Tracciatore delle operazioni'!C142)</f>
        <v/>
      </c>
      <c r="E142" s="14" t="str">
        <f>IF('Tracciatore delle operazioni'!D142="","",'Tracciatore delle operazioni'!D142)</f>
        <v/>
      </c>
      <c r="F142" s="14" t="str">
        <f>IF('Tracciatore delle operazioni'!E142="","",'Tracciatore delle operazioni'!E142)</f>
        <v/>
      </c>
      <c r="G142" s="31" t="str">
        <f>IF('Tracciatore delle operazioni'!F142="","",'Tracciatore delle operazioni'!F142)</f>
        <v/>
      </c>
      <c r="H142" s="31" t="str">
        <f>IF('Tracciatore delle operazioni'!G142="","",'Tracciatore delle operazioni'!G142)</f>
        <v/>
      </c>
      <c r="I142" s="31" t="str">
        <f>IF('Tracciatore delle operazioni'!H142="","",'Tracciatore delle operazioni'!H142)</f>
        <v/>
      </c>
      <c r="J142" s="31" t="str">
        <f>IF('Tracciatore delle operazioni'!I142="","",'Tracciatore delle operazioni'!I142)</f>
        <v/>
      </c>
      <c r="K142" s="14" t="str">
        <f t="shared" si="2"/>
        <v/>
      </c>
      <c r="M142" s="14" t="e">
        <f t="array" aca="1" ref="M142" ca="1">_xludf.ifna(IF(#REF!=Impostazioni!$C$6,G142*1,G142/INDEX(Impostazioni!$N$86:$O$105,MATCH(#REF!,Impostazioni!$N$86:$N$105,0),2)),"")</f>
        <v>#NAME?</v>
      </c>
      <c r="N142" s="14" t="e">
        <f t="array" aca="1" ref="N142" ca="1">_xludf.ifna(IF(#REF!=Impostazioni!$C$6,H142*1,H142/INDEX(Impostazioni!$N$86:$O$105,MATCH(#REF!,Impostazioni!$N$86:$N$105,0),2)),"")</f>
        <v>#NAME?</v>
      </c>
      <c r="O142" s="14" t="e">
        <f t="array" aca="1" ref="O142" ca="1">_xludf.ifna(IF(#REF!=Impostazioni!$C$6,I142*1,I142/INDEX(Impostazioni!$N$86:$O$105,MATCH(#REF!,Impostazioni!$N$86:$N$105,0),2)),"")</f>
        <v>#NAME?</v>
      </c>
      <c r="P142" s="14" t="e">
        <f t="array" aca="1" ref="P142" ca="1">_xludf.ifna(IF(#REF!=Impostazioni!$C$6,J142*1,J142/INDEX(Impostazioni!$N$86:$O$105,MATCH(#REF!,Impostazioni!$N$86:$N$105,0),2)),"")</f>
        <v>#NAME?</v>
      </c>
      <c r="Q142" s="14" t="e">
        <f t="array" aca="1" ref="Q142" ca="1">_xludf.ifna(IF(#REF!=Impostazioni!$C$6,K142*1,K142/INDEX(Impostazioni!$N$86:$O$105,MATCH(#REF!,Impostazioni!$N$86:$N$105,0),2)),"")</f>
        <v>#NAME?</v>
      </c>
      <c r="S142" t="str" cm="1">
        <f t="array" ref="S142">_xlfn.IFNA(TRANSPOSE(INDEX(Impostazioni!$R$14:$S$63,,MATCH($D142,Impostazioni!$R$13:$S$13,0))),"")&amp;""</f>
        <v/>
      </c>
    </row>
    <row r="143" spans="1:19" ht="13.2">
      <c r="A143" s="14" t="str">
        <f t="shared" si="0"/>
        <v/>
      </c>
      <c r="B143" s="14" t="str">
        <f t="shared" si="1"/>
        <v/>
      </c>
      <c r="C143" s="14" t="str">
        <f>IF('Tracciatore delle operazioni'!B143="","",'Tracciatore delle operazioni'!B143)</f>
        <v/>
      </c>
      <c r="D143" s="14" t="str">
        <f>IF('Tracciatore delle operazioni'!C143="","",'Tracciatore delle operazioni'!C143)</f>
        <v/>
      </c>
      <c r="E143" s="14" t="str">
        <f>IF('Tracciatore delle operazioni'!D143="","",'Tracciatore delle operazioni'!D143)</f>
        <v/>
      </c>
      <c r="F143" s="14" t="str">
        <f>IF('Tracciatore delle operazioni'!E143="","",'Tracciatore delle operazioni'!E143)</f>
        <v/>
      </c>
      <c r="G143" s="31" t="str">
        <f>IF('Tracciatore delle operazioni'!F143="","",'Tracciatore delle operazioni'!F143)</f>
        <v/>
      </c>
      <c r="H143" s="31" t="str">
        <f>IF('Tracciatore delle operazioni'!G143="","",'Tracciatore delle operazioni'!G143)</f>
        <v/>
      </c>
      <c r="I143" s="31" t="str">
        <f>IF('Tracciatore delle operazioni'!H143="","",'Tracciatore delle operazioni'!H143)</f>
        <v/>
      </c>
      <c r="J143" s="31" t="str">
        <f>IF('Tracciatore delle operazioni'!I143="","",'Tracciatore delle operazioni'!I143)</f>
        <v/>
      </c>
      <c r="K143" s="14" t="str">
        <f t="shared" si="2"/>
        <v/>
      </c>
      <c r="M143" s="14" t="e">
        <f t="array" aca="1" ref="M143" ca="1">_xludf.ifna(IF(#REF!=Impostazioni!$C$6,G143*1,G143/INDEX(Impostazioni!$N$86:$O$105,MATCH(#REF!,Impostazioni!$N$86:$N$105,0),2)),"")</f>
        <v>#NAME?</v>
      </c>
      <c r="N143" s="14" t="e">
        <f t="array" aca="1" ref="N143" ca="1">_xludf.ifna(IF(#REF!=Impostazioni!$C$6,H143*1,H143/INDEX(Impostazioni!$N$86:$O$105,MATCH(#REF!,Impostazioni!$N$86:$N$105,0),2)),"")</f>
        <v>#NAME?</v>
      </c>
      <c r="O143" s="14" t="e">
        <f t="array" aca="1" ref="O143" ca="1">_xludf.ifna(IF(#REF!=Impostazioni!$C$6,I143*1,I143/INDEX(Impostazioni!$N$86:$O$105,MATCH(#REF!,Impostazioni!$N$86:$N$105,0),2)),"")</f>
        <v>#NAME?</v>
      </c>
      <c r="P143" s="14" t="e">
        <f t="array" aca="1" ref="P143" ca="1">_xludf.ifna(IF(#REF!=Impostazioni!$C$6,J143*1,J143/INDEX(Impostazioni!$N$86:$O$105,MATCH(#REF!,Impostazioni!$N$86:$N$105,0),2)),"")</f>
        <v>#NAME?</v>
      </c>
      <c r="Q143" s="14" t="e">
        <f t="array" aca="1" ref="Q143" ca="1">_xludf.ifna(IF(#REF!=Impostazioni!$C$6,K143*1,K143/INDEX(Impostazioni!$N$86:$O$105,MATCH(#REF!,Impostazioni!$N$86:$N$105,0),2)),"")</f>
        <v>#NAME?</v>
      </c>
      <c r="S143" t="str" cm="1">
        <f t="array" ref="S143">_xlfn.IFNA(TRANSPOSE(INDEX(Impostazioni!$R$14:$S$63,,MATCH($D143,Impostazioni!$R$13:$S$13,0))),"")&amp;""</f>
        <v/>
      </c>
    </row>
    <row r="144" spans="1:19" ht="13.2">
      <c r="A144" s="14" t="str">
        <f t="shared" si="0"/>
        <v/>
      </c>
      <c r="B144" s="14" t="str">
        <f t="shared" si="1"/>
        <v/>
      </c>
      <c r="C144" s="14" t="str">
        <f>IF('Tracciatore delle operazioni'!B144="","",'Tracciatore delle operazioni'!B144)</f>
        <v/>
      </c>
      <c r="D144" s="14" t="str">
        <f>IF('Tracciatore delle operazioni'!C144="","",'Tracciatore delle operazioni'!C144)</f>
        <v/>
      </c>
      <c r="E144" s="14" t="str">
        <f>IF('Tracciatore delle operazioni'!D144="","",'Tracciatore delle operazioni'!D144)</f>
        <v/>
      </c>
      <c r="F144" s="14" t="str">
        <f>IF('Tracciatore delle operazioni'!E144="","",'Tracciatore delle operazioni'!E144)</f>
        <v/>
      </c>
      <c r="G144" s="31" t="str">
        <f>IF('Tracciatore delle operazioni'!F144="","",'Tracciatore delle operazioni'!F144)</f>
        <v/>
      </c>
      <c r="H144" s="31" t="str">
        <f>IF('Tracciatore delle operazioni'!G144="","",'Tracciatore delle operazioni'!G144)</f>
        <v/>
      </c>
      <c r="I144" s="31" t="str">
        <f>IF('Tracciatore delle operazioni'!H144="","",'Tracciatore delle operazioni'!H144)</f>
        <v/>
      </c>
      <c r="J144" s="31" t="str">
        <f>IF('Tracciatore delle operazioni'!I144="","",'Tracciatore delle operazioni'!I144)</f>
        <v/>
      </c>
      <c r="K144" s="14" t="str">
        <f t="shared" si="2"/>
        <v/>
      </c>
      <c r="M144" s="14" t="e">
        <f t="array" aca="1" ref="M144" ca="1">_xludf.ifna(IF(#REF!=Impostazioni!$C$6,G144*1,G144/INDEX(Impostazioni!$N$86:$O$105,MATCH(#REF!,Impostazioni!$N$86:$N$105,0),2)),"")</f>
        <v>#NAME?</v>
      </c>
      <c r="N144" s="14" t="e">
        <f t="array" aca="1" ref="N144" ca="1">_xludf.ifna(IF(#REF!=Impostazioni!$C$6,H144*1,H144/INDEX(Impostazioni!$N$86:$O$105,MATCH(#REF!,Impostazioni!$N$86:$N$105,0),2)),"")</f>
        <v>#NAME?</v>
      </c>
      <c r="O144" s="14" t="e">
        <f t="array" aca="1" ref="O144" ca="1">_xludf.ifna(IF(#REF!=Impostazioni!$C$6,I144*1,I144/INDEX(Impostazioni!$N$86:$O$105,MATCH(#REF!,Impostazioni!$N$86:$N$105,0),2)),"")</f>
        <v>#NAME?</v>
      </c>
      <c r="P144" s="14" t="e">
        <f t="array" aca="1" ref="P144" ca="1">_xludf.ifna(IF(#REF!=Impostazioni!$C$6,J144*1,J144/INDEX(Impostazioni!$N$86:$O$105,MATCH(#REF!,Impostazioni!$N$86:$N$105,0),2)),"")</f>
        <v>#NAME?</v>
      </c>
      <c r="Q144" s="14" t="e">
        <f t="array" aca="1" ref="Q144" ca="1">_xludf.ifna(IF(#REF!=Impostazioni!$C$6,K144*1,K144/INDEX(Impostazioni!$N$86:$O$105,MATCH(#REF!,Impostazioni!$N$86:$N$105,0),2)),"")</f>
        <v>#NAME?</v>
      </c>
      <c r="S144" t="str" cm="1">
        <f t="array" ref="S144">_xlfn.IFNA(TRANSPOSE(INDEX(Impostazioni!$R$14:$S$63,,MATCH($D144,Impostazioni!$R$13:$S$13,0))),"")&amp;""</f>
        <v/>
      </c>
    </row>
    <row r="145" spans="1:19" ht="13.2">
      <c r="A145" s="14" t="str">
        <f t="shared" si="0"/>
        <v/>
      </c>
      <c r="B145" s="14" t="str">
        <f t="shared" si="1"/>
        <v/>
      </c>
      <c r="C145" s="14" t="str">
        <f>IF('Tracciatore delle operazioni'!B145="","",'Tracciatore delle operazioni'!B145)</f>
        <v/>
      </c>
      <c r="D145" s="14" t="str">
        <f>IF('Tracciatore delle operazioni'!C145="","",'Tracciatore delle operazioni'!C145)</f>
        <v/>
      </c>
      <c r="E145" s="14" t="str">
        <f>IF('Tracciatore delle operazioni'!D145="","",'Tracciatore delle operazioni'!D145)</f>
        <v/>
      </c>
      <c r="F145" s="14" t="str">
        <f>IF('Tracciatore delle operazioni'!E145="","",'Tracciatore delle operazioni'!E145)</f>
        <v/>
      </c>
      <c r="G145" s="31" t="str">
        <f>IF('Tracciatore delle operazioni'!F145="","",'Tracciatore delle operazioni'!F145)</f>
        <v/>
      </c>
      <c r="H145" s="31" t="str">
        <f>IF('Tracciatore delle operazioni'!G145="","",'Tracciatore delle operazioni'!G145)</f>
        <v/>
      </c>
      <c r="I145" s="31" t="str">
        <f>IF('Tracciatore delle operazioni'!H145="","",'Tracciatore delle operazioni'!H145)</f>
        <v/>
      </c>
      <c r="J145" s="31" t="str">
        <f>IF('Tracciatore delle operazioni'!I145="","",'Tracciatore delle operazioni'!I145)</f>
        <v/>
      </c>
      <c r="K145" s="14" t="str">
        <f t="shared" si="2"/>
        <v/>
      </c>
      <c r="M145" s="14" t="e">
        <f t="array" aca="1" ref="M145" ca="1">_xludf.ifna(IF(#REF!=Impostazioni!$C$6,G145*1,G145/INDEX(Impostazioni!$N$86:$O$105,MATCH(#REF!,Impostazioni!$N$86:$N$105,0),2)),"")</f>
        <v>#NAME?</v>
      </c>
      <c r="N145" s="14" t="e">
        <f t="array" aca="1" ref="N145" ca="1">_xludf.ifna(IF(#REF!=Impostazioni!$C$6,H145*1,H145/INDEX(Impostazioni!$N$86:$O$105,MATCH(#REF!,Impostazioni!$N$86:$N$105,0),2)),"")</f>
        <v>#NAME?</v>
      </c>
      <c r="O145" s="14" t="e">
        <f t="array" aca="1" ref="O145" ca="1">_xludf.ifna(IF(#REF!=Impostazioni!$C$6,I145*1,I145/INDEX(Impostazioni!$N$86:$O$105,MATCH(#REF!,Impostazioni!$N$86:$N$105,0),2)),"")</f>
        <v>#NAME?</v>
      </c>
      <c r="P145" s="14" t="e">
        <f t="array" aca="1" ref="P145" ca="1">_xludf.ifna(IF(#REF!=Impostazioni!$C$6,J145*1,J145/INDEX(Impostazioni!$N$86:$O$105,MATCH(#REF!,Impostazioni!$N$86:$N$105,0),2)),"")</f>
        <v>#NAME?</v>
      </c>
      <c r="Q145" s="14" t="e">
        <f t="array" aca="1" ref="Q145" ca="1">_xludf.ifna(IF(#REF!=Impostazioni!$C$6,K145*1,K145/INDEX(Impostazioni!$N$86:$O$105,MATCH(#REF!,Impostazioni!$N$86:$N$105,0),2)),"")</f>
        <v>#NAME?</v>
      </c>
      <c r="S145" t="str" cm="1">
        <f t="array" ref="S145">_xlfn.IFNA(TRANSPOSE(INDEX(Impostazioni!$R$14:$S$63,,MATCH($D145,Impostazioni!$R$13:$S$13,0))),"")&amp;""</f>
        <v/>
      </c>
    </row>
    <row r="146" spans="1:19" ht="13.2">
      <c r="A146" s="14" t="str">
        <f t="shared" si="0"/>
        <v/>
      </c>
      <c r="B146" s="14" t="str">
        <f t="shared" si="1"/>
        <v/>
      </c>
      <c r="C146" s="14" t="str">
        <f>IF('Tracciatore delle operazioni'!B146="","",'Tracciatore delle operazioni'!B146)</f>
        <v/>
      </c>
      <c r="D146" s="14" t="str">
        <f>IF('Tracciatore delle operazioni'!C146="","",'Tracciatore delle operazioni'!C146)</f>
        <v/>
      </c>
      <c r="E146" s="14" t="str">
        <f>IF('Tracciatore delle operazioni'!D146="","",'Tracciatore delle operazioni'!D146)</f>
        <v/>
      </c>
      <c r="F146" s="14" t="str">
        <f>IF('Tracciatore delle operazioni'!E146="","",'Tracciatore delle operazioni'!E146)</f>
        <v/>
      </c>
      <c r="G146" s="31" t="str">
        <f>IF('Tracciatore delle operazioni'!F146="","",'Tracciatore delle operazioni'!F146)</f>
        <v/>
      </c>
      <c r="H146" s="31" t="str">
        <f>IF('Tracciatore delle operazioni'!G146="","",'Tracciatore delle operazioni'!G146)</f>
        <v/>
      </c>
      <c r="I146" s="31" t="str">
        <f>IF('Tracciatore delle operazioni'!H146="","",'Tracciatore delle operazioni'!H146)</f>
        <v/>
      </c>
      <c r="J146" s="31" t="str">
        <f>IF('Tracciatore delle operazioni'!I146="","",'Tracciatore delle operazioni'!I146)</f>
        <v/>
      </c>
      <c r="K146" s="14" t="str">
        <f t="shared" si="2"/>
        <v/>
      </c>
      <c r="M146" s="14" t="e">
        <f t="array" aca="1" ref="M146" ca="1">_xludf.ifna(IF(#REF!=Impostazioni!$C$6,G146*1,G146/INDEX(Impostazioni!$N$86:$O$105,MATCH(#REF!,Impostazioni!$N$86:$N$105,0),2)),"")</f>
        <v>#NAME?</v>
      </c>
      <c r="N146" s="14" t="e">
        <f t="array" aca="1" ref="N146" ca="1">_xludf.ifna(IF(#REF!=Impostazioni!$C$6,H146*1,H146/INDEX(Impostazioni!$N$86:$O$105,MATCH(#REF!,Impostazioni!$N$86:$N$105,0),2)),"")</f>
        <v>#NAME?</v>
      </c>
      <c r="O146" s="14" t="e">
        <f t="array" aca="1" ref="O146" ca="1">_xludf.ifna(IF(#REF!=Impostazioni!$C$6,I146*1,I146/INDEX(Impostazioni!$N$86:$O$105,MATCH(#REF!,Impostazioni!$N$86:$N$105,0),2)),"")</f>
        <v>#NAME?</v>
      </c>
      <c r="P146" s="14" t="e">
        <f t="array" aca="1" ref="P146" ca="1">_xludf.ifna(IF(#REF!=Impostazioni!$C$6,J146*1,J146/INDEX(Impostazioni!$N$86:$O$105,MATCH(#REF!,Impostazioni!$N$86:$N$105,0),2)),"")</f>
        <v>#NAME?</v>
      </c>
      <c r="Q146" s="14" t="e">
        <f t="array" aca="1" ref="Q146" ca="1">_xludf.ifna(IF(#REF!=Impostazioni!$C$6,K146*1,K146/INDEX(Impostazioni!$N$86:$O$105,MATCH(#REF!,Impostazioni!$N$86:$N$105,0),2)),"")</f>
        <v>#NAME?</v>
      </c>
      <c r="S146" t="str" cm="1">
        <f t="array" ref="S146">_xlfn.IFNA(TRANSPOSE(INDEX(Impostazioni!$R$14:$S$63,,MATCH($D146,Impostazioni!$R$13:$S$13,0))),"")&amp;""</f>
        <v/>
      </c>
    </row>
    <row r="147" spans="1:19" ht="13.2">
      <c r="A147" s="14" t="str">
        <f t="shared" si="0"/>
        <v/>
      </c>
      <c r="B147" s="14" t="str">
        <f t="shared" si="1"/>
        <v/>
      </c>
      <c r="C147" s="14" t="str">
        <f>IF('Tracciatore delle operazioni'!B147="","",'Tracciatore delle operazioni'!B147)</f>
        <v/>
      </c>
      <c r="D147" s="14" t="str">
        <f>IF('Tracciatore delle operazioni'!C147="","",'Tracciatore delle operazioni'!C147)</f>
        <v/>
      </c>
      <c r="E147" s="14" t="str">
        <f>IF('Tracciatore delle operazioni'!D147="","",'Tracciatore delle operazioni'!D147)</f>
        <v/>
      </c>
      <c r="F147" s="14" t="str">
        <f>IF('Tracciatore delle operazioni'!E147="","",'Tracciatore delle operazioni'!E147)</f>
        <v/>
      </c>
      <c r="G147" s="31" t="str">
        <f>IF('Tracciatore delle operazioni'!F147="","",'Tracciatore delle operazioni'!F147)</f>
        <v/>
      </c>
      <c r="H147" s="31" t="str">
        <f>IF('Tracciatore delle operazioni'!G147="","",'Tracciatore delle operazioni'!G147)</f>
        <v/>
      </c>
      <c r="I147" s="31" t="str">
        <f>IF('Tracciatore delle operazioni'!H147="","",'Tracciatore delle operazioni'!H147)</f>
        <v/>
      </c>
      <c r="J147" s="31" t="str">
        <f>IF('Tracciatore delle operazioni'!I147="","",'Tracciatore delle operazioni'!I147)</f>
        <v/>
      </c>
      <c r="K147" s="14" t="str">
        <f t="shared" si="2"/>
        <v/>
      </c>
      <c r="M147" s="14" t="e">
        <f t="array" aca="1" ref="M147" ca="1">_xludf.ifna(IF(#REF!=Impostazioni!$C$6,G147*1,G147/INDEX(Impostazioni!$N$86:$O$105,MATCH(#REF!,Impostazioni!$N$86:$N$105,0),2)),"")</f>
        <v>#NAME?</v>
      </c>
      <c r="N147" s="14" t="e">
        <f t="array" aca="1" ref="N147" ca="1">_xludf.ifna(IF(#REF!=Impostazioni!$C$6,H147*1,H147/INDEX(Impostazioni!$N$86:$O$105,MATCH(#REF!,Impostazioni!$N$86:$N$105,0),2)),"")</f>
        <v>#NAME?</v>
      </c>
      <c r="O147" s="14" t="e">
        <f t="array" aca="1" ref="O147" ca="1">_xludf.ifna(IF(#REF!=Impostazioni!$C$6,I147*1,I147/INDEX(Impostazioni!$N$86:$O$105,MATCH(#REF!,Impostazioni!$N$86:$N$105,0),2)),"")</f>
        <v>#NAME?</v>
      </c>
      <c r="P147" s="14" t="e">
        <f t="array" aca="1" ref="P147" ca="1">_xludf.ifna(IF(#REF!=Impostazioni!$C$6,J147*1,J147/INDEX(Impostazioni!$N$86:$O$105,MATCH(#REF!,Impostazioni!$N$86:$N$105,0),2)),"")</f>
        <v>#NAME?</v>
      </c>
      <c r="Q147" s="14" t="e">
        <f t="array" aca="1" ref="Q147" ca="1">_xludf.ifna(IF(#REF!=Impostazioni!$C$6,K147*1,K147/INDEX(Impostazioni!$N$86:$O$105,MATCH(#REF!,Impostazioni!$N$86:$N$105,0),2)),"")</f>
        <v>#NAME?</v>
      </c>
      <c r="S147" t="str" cm="1">
        <f t="array" ref="S147">_xlfn.IFNA(TRANSPOSE(INDEX(Impostazioni!$R$14:$S$63,,MATCH($D147,Impostazioni!$R$13:$S$13,0))),"")&amp;""</f>
        <v/>
      </c>
    </row>
    <row r="148" spans="1:19" ht="13.2">
      <c r="A148" s="14" t="str">
        <f t="shared" si="0"/>
        <v/>
      </c>
      <c r="B148" s="14" t="str">
        <f t="shared" si="1"/>
        <v/>
      </c>
      <c r="C148" s="14" t="str">
        <f>IF('Tracciatore delle operazioni'!B148="","",'Tracciatore delle operazioni'!B148)</f>
        <v/>
      </c>
      <c r="D148" s="14" t="str">
        <f>IF('Tracciatore delle operazioni'!C148="","",'Tracciatore delle operazioni'!C148)</f>
        <v/>
      </c>
      <c r="E148" s="14" t="str">
        <f>IF('Tracciatore delle operazioni'!D148="","",'Tracciatore delle operazioni'!D148)</f>
        <v/>
      </c>
      <c r="F148" s="14" t="str">
        <f>IF('Tracciatore delle operazioni'!E148="","",'Tracciatore delle operazioni'!E148)</f>
        <v/>
      </c>
      <c r="G148" s="31" t="str">
        <f>IF('Tracciatore delle operazioni'!F148="","",'Tracciatore delle operazioni'!F148)</f>
        <v/>
      </c>
      <c r="H148" s="31" t="str">
        <f>IF('Tracciatore delle operazioni'!G148="","",'Tracciatore delle operazioni'!G148)</f>
        <v/>
      </c>
      <c r="I148" s="31" t="str">
        <f>IF('Tracciatore delle operazioni'!H148="","",'Tracciatore delle operazioni'!H148)</f>
        <v/>
      </c>
      <c r="J148" s="31" t="str">
        <f>IF('Tracciatore delle operazioni'!I148="","",'Tracciatore delle operazioni'!I148)</f>
        <v/>
      </c>
      <c r="K148" s="14" t="str">
        <f t="shared" si="2"/>
        <v/>
      </c>
      <c r="M148" s="14" t="e">
        <f t="array" aca="1" ref="M148" ca="1">_xludf.ifna(IF(#REF!=Impostazioni!$C$6,G148*1,G148/INDEX(Impostazioni!$N$86:$O$105,MATCH(#REF!,Impostazioni!$N$86:$N$105,0),2)),"")</f>
        <v>#NAME?</v>
      </c>
      <c r="N148" s="14" t="e">
        <f t="array" aca="1" ref="N148" ca="1">_xludf.ifna(IF(#REF!=Impostazioni!$C$6,H148*1,H148/INDEX(Impostazioni!$N$86:$O$105,MATCH(#REF!,Impostazioni!$N$86:$N$105,0),2)),"")</f>
        <v>#NAME?</v>
      </c>
      <c r="O148" s="14" t="e">
        <f t="array" aca="1" ref="O148" ca="1">_xludf.ifna(IF(#REF!=Impostazioni!$C$6,I148*1,I148/INDEX(Impostazioni!$N$86:$O$105,MATCH(#REF!,Impostazioni!$N$86:$N$105,0),2)),"")</f>
        <v>#NAME?</v>
      </c>
      <c r="P148" s="14" t="e">
        <f t="array" aca="1" ref="P148" ca="1">_xludf.ifna(IF(#REF!=Impostazioni!$C$6,J148*1,J148/INDEX(Impostazioni!$N$86:$O$105,MATCH(#REF!,Impostazioni!$N$86:$N$105,0),2)),"")</f>
        <v>#NAME?</v>
      </c>
      <c r="Q148" s="14" t="e">
        <f t="array" aca="1" ref="Q148" ca="1">_xludf.ifna(IF(#REF!=Impostazioni!$C$6,K148*1,K148/INDEX(Impostazioni!$N$86:$O$105,MATCH(#REF!,Impostazioni!$N$86:$N$105,0),2)),"")</f>
        <v>#NAME?</v>
      </c>
      <c r="S148" t="str" cm="1">
        <f t="array" ref="S148">_xlfn.IFNA(TRANSPOSE(INDEX(Impostazioni!$R$14:$S$63,,MATCH($D148,Impostazioni!$R$13:$S$13,0))),"")&amp;""</f>
        <v/>
      </c>
    </row>
    <row r="149" spans="1:19" ht="13.2">
      <c r="A149" s="14" t="str">
        <f t="shared" si="0"/>
        <v/>
      </c>
      <c r="B149" s="14" t="str">
        <f t="shared" si="1"/>
        <v/>
      </c>
      <c r="C149" s="14" t="str">
        <f>IF('Tracciatore delle operazioni'!B149="","",'Tracciatore delle operazioni'!B149)</f>
        <v/>
      </c>
      <c r="D149" s="14" t="str">
        <f>IF('Tracciatore delle operazioni'!C149="","",'Tracciatore delle operazioni'!C149)</f>
        <v/>
      </c>
      <c r="E149" s="14" t="str">
        <f>IF('Tracciatore delle operazioni'!D149="","",'Tracciatore delle operazioni'!D149)</f>
        <v/>
      </c>
      <c r="F149" s="14" t="str">
        <f>IF('Tracciatore delle operazioni'!E149="","",'Tracciatore delle operazioni'!E149)</f>
        <v/>
      </c>
      <c r="G149" s="31" t="str">
        <f>IF('Tracciatore delle operazioni'!F149="","",'Tracciatore delle operazioni'!F149)</f>
        <v/>
      </c>
      <c r="H149" s="31" t="str">
        <f>IF('Tracciatore delle operazioni'!G149="","",'Tracciatore delle operazioni'!G149)</f>
        <v/>
      </c>
      <c r="I149" s="31" t="str">
        <f>IF('Tracciatore delle operazioni'!H149="","",'Tracciatore delle operazioni'!H149)</f>
        <v/>
      </c>
      <c r="J149" s="31" t="str">
        <f>IF('Tracciatore delle operazioni'!I149="","",'Tracciatore delle operazioni'!I149)</f>
        <v/>
      </c>
      <c r="K149" s="14" t="str">
        <f t="shared" si="2"/>
        <v/>
      </c>
      <c r="M149" s="14" t="e">
        <f t="array" aca="1" ref="M149" ca="1">_xludf.ifna(IF(#REF!=Impostazioni!$C$6,G149*1,G149/INDEX(Impostazioni!$N$86:$O$105,MATCH(#REF!,Impostazioni!$N$86:$N$105,0),2)),"")</f>
        <v>#NAME?</v>
      </c>
      <c r="N149" s="14" t="e">
        <f t="array" aca="1" ref="N149" ca="1">_xludf.ifna(IF(#REF!=Impostazioni!$C$6,H149*1,H149/INDEX(Impostazioni!$N$86:$O$105,MATCH(#REF!,Impostazioni!$N$86:$N$105,0),2)),"")</f>
        <v>#NAME?</v>
      </c>
      <c r="O149" s="14" t="e">
        <f t="array" aca="1" ref="O149" ca="1">_xludf.ifna(IF(#REF!=Impostazioni!$C$6,I149*1,I149/INDEX(Impostazioni!$N$86:$O$105,MATCH(#REF!,Impostazioni!$N$86:$N$105,0),2)),"")</f>
        <v>#NAME?</v>
      </c>
      <c r="P149" s="14" t="e">
        <f t="array" aca="1" ref="P149" ca="1">_xludf.ifna(IF(#REF!=Impostazioni!$C$6,J149*1,J149/INDEX(Impostazioni!$N$86:$O$105,MATCH(#REF!,Impostazioni!$N$86:$N$105,0),2)),"")</f>
        <v>#NAME?</v>
      </c>
      <c r="Q149" s="14" t="e">
        <f t="array" aca="1" ref="Q149" ca="1">_xludf.ifna(IF(#REF!=Impostazioni!$C$6,K149*1,K149/INDEX(Impostazioni!$N$86:$O$105,MATCH(#REF!,Impostazioni!$N$86:$N$105,0),2)),"")</f>
        <v>#NAME?</v>
      </c>
      <c r="S149" t="str" cm="1">
        <f t="array" ref="S149">_xlfn.IFNA(TRANSPOSE(INDEX(Impostazioni!$R$14:$S$63,,MATCH($D149,Impostazioni!$R$13:$S$13,0))),"")&amp;""</f>
        <v/>
      </c>
    </row>
    <row r="150" spans="1:19" ht="13.2">
      <c r="A150" s="14" t="str">
        <f t="shared" si="0"/>
        <v/>
      </c>
      <c r="B150" s="14" t="str">
        <f t="shared" si="1"/>
        <v/>
      </c>
      <c r="C150" s="14" t="str">
        <f>IF('Tracciatore delle operazioni'!B150="","",'Tracciatore delle operazioni'!B150)</f>
        <v/>
      </c>
      <c r="D150" s="14" t="str">
        <f>IF('Tracciatore delle operazioni'!C150="","",'Tracciatore delle operazioni'!C150)</f>
        <v/>
      </c>
      <c r="E150" s="14" t="str">
        <f>IF('Tracciatore delle operazioni'!D150="","",'Tracciatore delle operazioni'!D150)</f>
        <v/>
      </c>
      <c r="F150" s="14" t="str">
        <f>IF('Tracciatore delle operazioni'!E150="","",'Tracciatore delle operazioni'!E150)</f>
        <v/>
      </c>
      <c r="G150" s="31" t="str">
        <f>IF('Tracciatore delle operazioni'!F150="","",'Tracciatore delle operazioni'!F150)</f>
        <v/>
      </c>
      <c r="H150" s="31" t="str">
        <f>IF('Tracciatore delle operazioni'!G150="","",'Tracciatore delle operazioni'!G150)</f>
        <v/>
      </c>
      <c r="I150" s="31" t="str">
        <f>IF('Tracciatore delle operazioni'!H150="","",'Tracciatore delle operazioni'!H150)</f>
        <v/>
      </c>
      <c r="J150" s="31" t="str">
        <f>IF('Tracciatore delle operazioni'!I150="","",'Tracciatore delle operazioni'!I150)</f>
        <v/>
      </c>
      <c r="K150" s="14" t="str">
        <f t="shared" si="2"/>
        <v/>
      </c>
      <c r="M150" s="14" t="e">
        <f t="array" aca="1" ref="M150" ca="1">_xludf.ifna(IF(#REF!=Impostazioni!$C$6,G150*1,G150/INDEX(Impostazioni!$N$86:$O$105,MATCH(#REF!,Impostazioni!$N$86:$N$105,0),2)),"")</f>
        <v>#NAME?</v>
      </c>
      <c r="N150" s="14" t="e">
        <f t="array" aca="1" ref="N150" ca="1">_xludf.ifna(IF(#REF!=Impostazioni!$C$6,H150*1,H150/INDEX(Impostazioni!$N$86:$O$105,MATCH(#REF!,Impostazioni!$N$86:$N$105,0),2)),"")</f>
        <v>#NAME?</v>
      </c>
      <c r="O150" s="14" t="e">
        <f t="array" aca="1" ref="O150" ca="1">_xludf.ifna(IF(#REF!=Impostazioni!$C$6,I150*1,I150/INDEX(Impostazioni!$N$86:$O$105,MATCH(#REF!,Impostazioni!$N$86:$N$105,0),2)),"")</f>
        <v>#NAME?</v>
      </c>
      <c r="P150" s="14" t="e">
        <f t="array" aca="1" ref="P150" ca="1">_xludf.ifna(IF(#REF!=Impostazioni!$C$6,J150*1,J150/INDEX(Impostazioni!$N$86:$O$105,MATCH(#REF!,Impostazioni!$N$86:$N$105,0),2)),"")</f>
        <v>#NAME?</v>
      </c>
      <c r="Q150" s="14" t="e">
        <f t="array" aca="1" ref="Q150" ca="1">_xludf.ifna(IF(#REF!=Impostazioni!$C$6,K150*1,K150/INDEX(Impostazioni!$N$86:$O$105,MATCH(#REF!,Impostazioni!$N$86:$N$105,0),2)),"")</f>
        <v>#NAME?</v>
      </c>
      <c r="S150" t="str" cm="1">
        <f t="array" ref="S150">_xlfn.IFNA(TRANSPOSE(INDEX(Impostazioni!$R$14:$S$63,,MATCH($D150,Impostazioni!$R$13:$S$13,0))),"")&amp;""</f>
        <v/>
      </c>
    </row>
    <row r="151" spans="1:19" ht="13.2">
      <c r="A151" s="14" t="str">
        <f t="shared" si="0"/>
        <v/>
      </c>
      <c r="B151" s="14" t="str">
        <f t="shared" si="1"/>
        <v/>
      </c>
      <c r="C151" s="14" t="str">
        <f>IF('Tracciatore delle operazioni'!B151="","",'Tracciatore delle operazioni'!B151)</f>
        <v/>
      </c>
      <c r="D151" s="14" t="str">
        <f>IF('Tracciatore delle operazioni'!C151="","",'Tracciatore delle operazioni'!C151)</f>
        <v/>
      </c>
      <c r="E151" s="14" t="str">
        <f>IF('Tracciatore delle operazioni'!D151="","",'Tracciatore delle operazioni'!D151)</f>
        <v/>
      </c>
      <c r="F151" s="14" t="str">
        <f>IF('Tracciatore delle operazioni'!E151="","",'Tracciatore delle operazioni'!E151)</f>
        <v/>
      </c>
      <c r="G151" s="31" t="str">
        <f>IF('Tracciatore delle operazioni'!F151="","",'Tracciatore delle operazioni'!F151)</f>
        <v/>
      </c>
      <c r="H151" s="31" t="str">
        <f>IF('Tracciatore delle operazioni'!G151="","",'Tracciatore delle operazioni'!G151)</f>
        <v/>
      </c>
      <c r="I151" s="31" t="str">
        <f>IF('Tracciatore delle operazioni'!H151="","",'Tracciatore delle operazioni'!H151)</f>
        <v/>
      </c>
      <c r="J151" s="31" t="str">
        <f>IF('Tracciatore delle operazioni'!I151="","",'Tracciatore delle operazioni'!I151)</f>
        <v/>
      </c>
      <c r="K151" s="14" t="str">
        <f t="shared" si="2"/>
        <v/>
      </c>
      <c r="M151" s="14" t="e">
        <f t="array" aca="1" ref="M151" ca="1">_xludf.ifna(IF(#REF!=Impostazioni!$C$6,G151*1,G151/INDEX(Impostazioni!$N$86:$O$105,MATCH(#REF!,Impostazioni!$N$86:$N$105,0),2)),"")</f>
        <v>#NAME?</v>
      </c>
      <c r="N151" s="14" t="e">
        <f t="array" aca="1" ref="N151" ca="1">_xludf.ifna(IF(#REF!=Impostazioni!$C$6,H151*1,H151/INDEX(Impostazioni!$N$86:$O$105,MATCH(#REF!,Impostazioni!$N$86:$N$105,0),2)),"")</f>
        <v>#NAME?</v>
      </c>
      <c r="O151" s="14" t="e">
        <f t="array" aca="1" ref="O151" ca="1">_xludf.ifna(IF(#REF!=Impostazioni!$C$6,I151*1,I151/INDEX(Impostazioni!$N$86:$O$105,MATCH(#REF!,Impostazioni!$N$86:$N$105,0),2)),"")</f>
        <v>#NAME?</v>
      </c>
      <c r="P151" s="14" t="e">
        <f t="array" aca="1" ref="P151" ca="1">_xludf.ifna(IF(#REF!=Impostazioni!$C$6,J151*1,J151/INDEX(Impostazioni!$N$86:$O$105,MATCH(#REF!,Impostazioni!$N$86:$N$105,0),2)),"")</f>
        <v>#NAME?</v>
      </c>
      <c r="Q151" s="14" t="e">
        <f t="array" aca="1" ref="Q151" ca="1">_xludf.ifna(IF(#REF!=Impostazioni!$C$6,K151*1,K151/INDEX(Impostazioni!$N$86:$O$105,MATCH(#REF!,Impostazioni!$N$86:$N$105,0),2)),"")</f>
        <v>#NAME?</v>
      </c>
      <c r="S151" t="str" cm="1">
        <f t="array" ref="S151">_xlfn.IFNA(TRANSPOSE(INDEX(Impostazioni!$R$14:$S$63,,MATCH($D151,Impostazioni!$R$13:$S$13,0))),"")&amp;""</f>
        <v/>
      </c>
    </row>
    <row r="152" spans="1:19" ht="13.2">
      <c r="A152" s="14" t="str">
        <f t="shared" si="0"/>
        <v/>
      </c>
      <c r="B152" s="14" t="str">
        <f t="shared" si="1"/>
        <v/>
      </c>
      <c r="C152" s="14" t="str">
        <f>IF('Tracciatore delle operazioni'!B152="","",'Tracciatore delle operazioni'!B152)</f>
        <v/>
      </c>
      <c r="D152" s="14" t="str">
        <f>IF('Tracciatore delle operazioni'!C152="","",'Tracciatore delle operazioni'!C152)</f>
        <v/>
      </c>
      <c r="E152" s="14" t="str">
        <f>IF('Tracciatore delle operazioni'!D152="","",'Tracciatore delle operazioni'!D152)</f>
        <v/>
      </c>
      <c r="F152" s="14" t="str">
        <f>IF('Tracciatore delle operazioni'!E152="","",'Tracciatore delle operazioni'!E152)</f>
        <v/>
      </c>
      <c r="G152" s="31" t="str">
        <f>IF('Tracciatore delle operazioni'!F152="","",'Tracciatore delle operazioni'!F152)</f>
        <v/>
      </c>
      <c r="H152" s="31" t="str">
        <f>IF('Tracciatore delle operazioni'!G152="","",'Tracciatore delle operazioni'!G152)</f>
        <v/>
      </c>
      <c r="I152" s="31" t="str">
        <f>IF('Tracciatore delle operazioni'!H152="","",'Tracciatore delle operazioni'!H152)</f>
        <v/>
      </c>
      <c r="J152" s="31" t="str">
        <f>IF('Tracciatore delle operazioni'!I152="","",'Tracciatore delle operazioni'!I152)</f>
        <v/>
      </c>
      <c r="K152" s="14" t="str">
        <f t="shared" si="2"/>
        <v/>
      </c>
      <c r="M152" s="14" t="e">
        <f t="array" aca="1" ref="M152" ca="1">_xludf.ifna(IF(#REF!=Impostazioni!$C$6,G152*1,G152/INDEX(Impostazioni!$N$86:$O$105,MATCH(#REF!,Impostazioni!$N$86:$N$105,0),2)),"")</f>
        <v>#NAME?</v>
      </c>
      <c r="N152" s="14" t="e">
        <f t="array" aca="1" ref="N152" ca="1">_xludf.ifna(IF(#REF!=Impostazioni!$C$6,H152*1,H152/INDEX(Impostazioni!$N$86:$O$105,MATCH(#REF!,Impostazioni!$N$86:$N$105,0),2)),"")</f>
        <v>#NAME?</v>
      </c>
      <c r="O152" s="14" t="e">
        <f t="array" aca="1" ref="O152" ca="1">_xludf.ifna(IF(#REF!=Impostazioni!$C$6,I152*1,I152/INDEX(Impostazioni!$N$86:$O$105,MATCH(#REF!,Impostazioni!$N$86:$N$105,0),2)),"")</f>
        <v>#NAME?</v>
      </c>
      <c r="P152" s="14" t="e">
        <f t="array" aca="1" ref="P152" ca="1">_xludf.ifna(IF(#REF!=Impostazioni!$C$6,J152*1,J152/INDEX(Impostazioni!$N$86:$O$105,MATCH(#REF!,Impostazioni!$N$86:$N$105,0),2)),"")</f>
        <v>#NAME?</v>
      </c>
      <c r="Q152" s="14" t="e">
        <f t="array" aca="1" ref="Q152" ca="1">_xludf.ifna(IF(#REF!=Impostazioni!$C$6,K152*1,K152/INDEX(Impostazioni!$N$86:$O$105,MATCH(#REF!,Impostazioni!$N$86:$N$105,0),2)),"")</f>
        <v>#NAME?</v>
      </c>
      <c r="S152" t="str" cm="1">
        <f t="array" ref="S152">_xlfn.IFNA(TRANSPOSE(INDEX(Impostazioni!$R$14:$S$63,,MATCH($D152,Impostazioni!$R$13:$S$13,0))),"")&amp;""</f>
        <v/>
      </c>
    </row>
    <row r="153" spans="1:19" ht="13.2">
      <c r="A153" s="14" t="str">
        <f t="shared" si="0"/>
        <v/>
      </c>
      <c r="B153" s="14" t="str">
        <f t="shared" si="1"/>
        <v/>
      </c>
      <c r="C153" s="14" t="str">
        <f>IF('Tracciatore delle operazioni'!B153="","",'Tracciatore delle operazioni'!B153)</f>
        <v/>
      </c>
      <c r="D153" s="14" t="str">
        <f>IF('Tracciatore delle operazioni'!C153="","",'Tracciatore delle operazioni'!C153)</f>
        <v/>
      </c>
      <c r="E153" s="14" t="str">
        <f>IF('Tracciatore delle operazioni'!D153="","",'Tracciatore delle operazioni'!D153)</f>
        <v/>
      </c>
      <c r="F153" s="14" t="str">
        <f>IF('Tracciatore delle operazioni'!E153="","",'Tracciatore delle operazioni'!E153)</f>
        <v/>
      </c>
      <c r="G153" s="31" t="str">
        <f>IF('Tracciatore delle operazioni'!F153="","",'Tracciatore delle operazioni'!F153)</f>
        <v/>
      </c>
      <c r="H153" s="31" t="str">
        <f>IF('Tracciatore delle operazioni'!G153="","",'Tracciatore delle operazioni'!G153)</f>
        <v/>
      </c>
      <c r="I153" s="31" t="str">
        <f>IF('Tracciatore delle operazioni'!H153="","",'Tracciatore delle operazioni'!H153)</f>
        <v/>
      </c>
      <c r="J153" s="31" t="str">
        <f>IF('Tracciatore delle operazioni'!I153="","",'Tracciatore delle operazioni'!I153)</f>
        <v/>
      </c>
      <c r="K153" s="14" t="str">
        <f t="shared" si="2"/>
        <v/>
      </c>
      <c r="M153" s="14" t="e">
        <f t="array" aca="1" ref="M153" ca="1">_xludf.ifna(IF(#REF!=Impostazioni!$C$6,G153*1,G153/INDEX(Impostazioni!$N$86:$O$105,MATCH(#REF!,Impostazioni!$N$86:$N$105,0),2)),"")</f>
        <v>#NAME?</v>
      </c>
      <c r="N153" s="14" t="e">
        <f t="array" aca="1" ref="N153" ca="1">_xludf.ifna(IF(#REF!=Impostazioni!$C$6,H153*1,H153/INDEX(Impostazioni!$N$86:$O$105,MATCH(#REF!,Impostazioni!$N$86:$N$105,0),2)),"")</f>
        <v>#NAME?</v>
      </c>
      <c r="O153" s="14" t="e">
        <f t="array" aca="1" ref="O153" ca="1">_xludf.ifna(IF(#REF!=Impostazioni!$C$6,I153*1,I153/INDEX(Impostazioni!$N$86:$O$105,MATCH(#REF!,Impostazioni!$N$86:$N$105,0),2)),"")</f>
        <v>#NAME?</v>
      </c>
      <c r="P153" s="14" t="e">
        <f t="array" aca="1" ref="P153" ca="1">_xludf.ifna(IF(#REF!=Impostazioni!$C$6,J153*1,J153/INDEX(Impostazioni!$N$86:$O$105,MATCH(#REF!,Impostazioni!$N$86:$N$105,0),2)),"")</f>
        <v>#NAME?</v>
      </c>
      <c r="Q153" s="14" t="e">
        <f t="array" aca="1" ref="Q153" ca="1">_xludf.ifna(IF(#REF!=Impostazioni!$C$6,K153*1,K153/INDEX(Impostazioni!$N$86:$O$105,MATCH(#REF!,Impostazioni!$N$86:$N$105,0),2)),"")</f>
        <v>#NAME?</v>
      </c>
      <c r="S153" t="str" cm="1">
        <f t="array" ref="S153">_xlfn.IFNA(TRANSPOSE(INDEX(Impostazioni!$R$14:$S$63,,MATCH($D153,Impostazioni!$R$13:$S$13,0))),"")&amp;""</f>
        <v/>
      </c>
    </row>
    <row r="154" spans="1:19" ht="13.2">
      <c r="A154" s="14" t="str">
        <f t="shared" si="0"/>
        <v/>
      </c>
      <c r="B154" s="14" t="str">
        <f t="shared" si="1"/>
        <v/>
      </c>
      <c r="C154" s="14" t="str">
        <f>IF('Tracciatore delle operazioni'!B154="","",'Tracciatore delle operazioni'!B154)</f>
        <v/>
      </c>
      <c r="D154" s="14" t="str">
        <f>IF('Tracciatore delle operazioni'!C154="","",'Tracciatore delle operazioni'!C154)</f>
        <v/>
      </c>
      <c r="E154" s="14" t="str">
        <f>IF('Tracciatore delle operazioni'!D154="","",'Tracciatore delle operazioni'!D154)</f>
        <v/>
      </c>
      <c r="F154" s="14" t="str">
        <f>IF('Tracciatore delle operazioni'!E154="","",'Tracciatore delle operazioni'!E154)</f>
        <v/>
      </c>
      <c r="G154" s="31" t="str">
        <f>IF('Tracciatore delle operazioni'!F154="","",'Tracciatore delle operazioni'!F154)</f>
        <v/>
      </c>
      <c r="H154" s="31" t="str">
        <f>IF('Tracciatore delle operazioni'!G154="","",'Tracciatore delle operazioni'!G154)</f>
        <v/>
      </c>
      <c r="I154" s="31" t="str">
        <f>IF('Tracciatore delle operazioni'!H154="","",'Tracciatore delle operazioni'!H154)</f>
        <v/>
      </c>
      <c r="J154" s="31" t="str">
        <f>IF('Tracciatore delle operazioni'!I154="","",'Tracciatore delle operazioni'!I154)</f>
        <v/>
      </c>
      <c r="K154" s="14" t="str">
        <f t="shared" si="2"/>
        <v/>
      </c>
      <c r="M154" s="14" t="e">
        <f t="array" aca="1" ref="M154" ca="1">_xludf.ifna(IF(#REF!=Impostazioni!$C$6,G154*1,G154/INDEX(Impostazioni!$N$86:$O$105,MATCH(#REF!,Impostazioni!$N$86:$N$105,0),2)),"")</f>
        <v>#NAME?</v>
      </c>
      <c r="N154" s="14" t="e">
        <f t="array" aca="1" ref="N154" ca="1">_xludf.ifna(IF(#REF!=Impostazioni!$C$6,H154*1,H154/INDEX(Impostazioni!$N$86:$O$105,MATCH(#REF!,Impostazioni!$N$86:$N$105,0),2)),"")</f>
        <v>#NAME?</v>
      </c>
      <c r="O154" s="14" t="e">
        <f t="array" aca="1" ref="O154" ca="1">_xludf.ifna(IF(#REF!=Impostazioni!$C$6,I154*1,I154/INDEX(Impostazioni!$N$86:$O$105,MATCH(#REF!,Impostazioni!$N$86:$N$105,0),2)),"")</f>
        <v>#NAME?</v>
      </c>
      <c r="P154" s="14" t="e">
        <f t="array" aca="1" ref="P154" ca="1">_xludf.ifna(IF(#REF!=Impostazioni!$C$6,J154*1,J154/INDEX(Impostazioni!$N$86:$O$105,MATCH(#REF!,Impostazioni!$N$86:$N$105,0),2)),"")</f>
        <v>#NAME?</v>
      </c>
      <c r="Q154" s="14" t="e">
        <f t="array" aca="1" ref="Q154" ca="1">_xludf.ifna(IF(#REF!=Impostazioni!$C$6,K154*1,K154/INDEX(Impostazioni!$N$86:$O$105,MATCH(#REF!,Impostazioni!$N$86:$N$105,0),2)),"")</f>
        <v>#NAME?</v>
      </c>
      <c r="S154" t="str" cm="1">
        <f t="array" ref="S154">_xlfn.IFNA(TRANSPOSE(INDEX(Impostazioni!$R$14:$S$63,,MATCH($D154,Impostazioni!$R$13:$S$13,0))),"")&amp;""</f>
        <v/>
      </c>
    </row>
    <row r="155" spans="1:19" ht="13.2">
      <c r="A155" s="14" t="str">
        <f t="shared" si="0"/>
        <v/>
      </c>
      <c r="B155" s="14" t="str">
        <f t="shared" si="1"/>
        <v/>
      </c>
      <c r="C155" s="14" t="str">
        <f>IF('Tracciatore delle operazioni'!B155="","",'Tracciatore delle operazioni'!B155)</f>
        <v/>
      </c>
      <c r="D155" s="14" t="str">
        <f>IF('Tracciatore delle operazioni'!C155="","",'Tracciatore delle operazioni'!C155)</f>
        <v/>
      </c>
      <c r="E155" s="14" t="str">
        <f>IF('Tracciatore delle operazioni'!D155="","",'Tracciatore delle operazioni'!D155)</f>
        <v/>
      </c>
      <c r="F155" s="14" t="str">
        <f>IF('Tracciatore delle operazioni'!E155="","",'Tracciatore delle operazioni'!E155)</f>
        <v/>
      </c>
      <c r="G155" s="31" t="str">
        <f>IF('Tracciatore delle operazioni'!F155="","",'Tracciatore delle operazioni'!F155)</f>
        <v/>
      </c>
      <c r="H155" s="31" t="str">
        <f>IF('Tracciatore delle operazioni'!G155="","",'Tracciatore delle operazioni'!G155)</f>
        <v/>
      </c>
      <c r="I155" s="31" t="str">
        <f>IF('Tracciatore delle operazioni'!H155="","",'Tracciatore delle operazioni'!H155)</f>
        <v/>
      </c>
      <c r="J155" s="31" t="str">
        <f>IF('Tracciatore delle operazioni'!I155="","",'Tracciatore delle operazioni'!I155)</f>
        <v/>
      </c>
      <c r="K155" s="14" t="str">
        <f t="shared" si="2"/>
        <v/>
      </c>
      <c r="M155" s="14" t="e">
        <f t="array" aca="1" ref="M155" ca="1">_xludf.ifna(IF(#REF!=Impostazioni!$C$6,G155*1,G155/INDEX(Impostazioni!$N$86:$O$105,MATCH(#REF!,Impostazioni!$N$86:$N$105,0),2)),"")</f>
        <v>#NAME?</v>
      </c>
      <c r="N155" s="14" t="e">
        <f t="array" aca="1" ref="N155" ca="1">_xludf.ifna(IF(#REF!=Impostazioni!$C$6,H155*1,H155/INDEX(Impostazioni!$N$86:$O$105,MATCH(#REF!,Impostazioni!$N$86:$N$105,0),2)),"")</f>
        <v>#NAME?</v>
      </c>
      <c r="O155" s="14" t="e">
        <f t="array" aca="1" ref="O155" ca="1">_xludf.ifna(IF(#REF!=Impostazioni!$C$6,I155*1,I155/INDEX(Impostazioni!$N$86:$O$105,MATCH(#REF!,Impostazioni!$N$86:$N$105,0),2)),"")</f>
        <v>#NAME?</v>
      </c>
      <c r="P155" s="14" t="e">
        <f t="array" aca="1" ref="P155" ca="1">_xludf.ifna(IF(#REF!=Impostazioni!$C$6,J155*1,J155/INDEX(Impostazioni!$N$86:$O$105,MATCH(#REF!,Impostazioni!$N$86:$N$105,0),2)),"")</f>
        <v>#NAME?</v>
      </c>
      <c r="Q155" s="14" t="e">
        <f t="array" aca="1" ref="Q155" ca="1">_xludf.ifna(IF(#REF!=Impostazioni!$C$6,K155*1,K155/INDEX(Impostazioni!$N$86:$O$105,MATCH(#REF!,Impostazioni!$N$86:$N$105,0),2)),"")</f>
        <v>#NAME?</v>
      </c>
      <c r="S155" t="str" cm="1">
        <f t="array" ref="S155">_xlfn.IFNA(TRANSPOSE(INDEX(Impostazioni!$R$14:$S$63,,MATCH($D155,Impostazioni!$R$13:$S$13,0))),"")&amp;""</f>
        <v/>
      </c>
    </row>
    <row r="156" spans="1:19" ht="13.2">
      <c r="A156" s="14" t="str">
        <f t="shared" si="0"/>
        <v/>
      </c>
      <c r="B156" s="14" t="str">
        <f t="shared" si="1"/>
        <v/>
      </c>
      <c r="C156" s="14" t="str">
        <f>IF('Tracciatore delle operazioni'!B156="","",'Tracciatore delle operazioni'!B156)</f>
        <v/>
      </c>
      <c r="D156" s="14" t="str">
        <f>IF('Tracciatore delle operazioni'!C156="","",'Tracciatore delle operazioni'!C156)</f>
        <v/>
      </c>
      <c r="E156" s="14" t="str">
        <f>IF('Tracciatore delle operazioni'!D156="","",'Tracciatore delle operazioni'!D156)</f>
        <v/>
      </c>
      <c r="F156" s="14" t="str">
        <f>IF('Tracciatore delle operazioni'!E156="","",'Tracciatore delle operazioni'!E156)</f>
        <v/>
      </c>
      <c r="G156" s="31" t="str">
        <f>IF('Tracciatore delle operazioni'!F156="","",'Tracciatore delle operazioni'!F156)</f>
        <v/>
      </c>
      <c r="H156" s="31" t="str">
        <f>IF('Tracciatore delle operazioni'!G156="","",'Tracciatore delle operazioni'!G156)</f>
        <v/>
      </c>
      <c r="I156" s="31" t="str">
        <f>IF('Tracciatore delle operazioni'!H156="","",'Tracciatore delle operazioni'!H156)</f>
        <v/>
      </c>
      <c r="J156" s="31" t="str">
        <f>IF('Tracciatore delle operazioni'!I156="","",'Tracciatore delle operazioni'!I156)</f>
        <v/>
      </c>
      <c r="K156" s="14" t="str">
        <f t="shared" si="2"/>
        <v/>
      </c>
      <c r="M156" s="14" t="e">
        <f t="array" aca="1" ref="M156" ca="1">_xludf.ifna(IF(#REF!=Impostazioni!$C$6,G156*1,G156/INDEX(Impostazioni!$N$86:$O$105,MATCH(#REF!,Impostazioni!$N$86:$N$105,0),2)),"")</f>
        <v>#NAME?</v>
      </c>
      <c r="N156" s="14" t="e">
        <f t="array" aca="1" ref="N156" ca="1">_xludf.ifna(IF(#REF!=Impostazioni!$C$6,H156*1,H156/INDEX(Impostazioni!$N$86:$O$105,MATCH(#REF!,Impostazioni!$N$86:$N$105,0),2)),"")</f>
        <v>#NAME?</v>
      </c>
      <c r="O156" s="14" t="e">
        <f t="array" aca="1" ref="O156" ca="1">_xludf.ifna(IF(#REF!=Impostazioni!$C$6,I156*1,I156/INDEX(Impostazioni!$N$86:$O$105,MATCH(#REF!,Impostazioni!$N$86:$N$105,0),2)),"")</f>
        <v>#NAME?</v>
      </c>
      <c r="P156" s="14" t="e">
        <f t="array" aca="1" ref="P156" ca="1">_xludf.ifna(IF(#REF!=Impostazioni!$C$6,J156*1,J156/INDEX(Impostazioni!$N$86:$O$105,MATCH(#REF!,Impostazioni!$N$86:$N$105,0),2)),"")</f>
        <v>#NAME?</v>
      </c>
      <c r="Q156" s="14" t="e">
        <f t="array" aca="1" ref="Q156" ca="1">_xludf.ifna(IF(#REF!=Impostazioni!$C$6,K156*1,K156/INDEX(Impostazioni!$N$86:$O$105,MATCH(#REF!,Impostazioni!$N$86:$N$105,0),2)),"")</f>
        <v>#NAME?</v>
      </c>
      <c r="S156" t="str" cm="1">
        <f t="array" ref="S156">_xlfn.IFNA(TRANSPOSE(INDEX(Impostazioni!$R$14:$S$63,,MATCH($D156,Impostazioni!$R$13:$S$13,0))),"")&amp;""</f>
        <v/>
      </c>
    </row>
    <row r="157" spans="1:19" ht="13.2">
      <c r="A157" s="14" t="str">
        <f t="shared" si="0"/>
        <v/>
      </c>
      <c r="B157" s="14" t="str">
        <f t="shared" si="1"/>
        <v/>
      </c>
      <c r="C157" s="14" t="str">
        <f>IF('Tracciatore delle operazioni'!B157="","",'Tracciatore delle operazioni'!B157)</f>
        <v/>
      </c>
      <c r="D157" s="14" t="str">
        <f>IF('Tracciatore delle operazioni'!C157="","",'Tracciatore delle operazioni'!C157)</f>
        <v/>
      </c>
      <c r="E157" s="14" t="str">
        <f>IF('Tracciatore delle operazioni'!D157="","",'Tracciatore delle operazioni'!D157)</f>
        <v/>
      </c>
      <c r="F157" s="14" t="str">
        <f>IF('Tracciatore delle operazioni'!E157="","",'Tracciatore delle operazioni'!E157)</f>
        <v/>
      </c>
      <c r="G157" s="31" t="str">
        <f>IF('Tracciatore delle operazioni'!F157="","",'Tracciatore delle operazioni'!F157)</f>
        <v/>
      </c>
      <c r="H157" s="31" t="str">
        <f>IF('Tracciatore delle operazioni'!G157="","",'Tracciatore delle operazioni'!G157)</f>
        <v/>
      </c>
      <c r="I157" s="31" t="str">
        <f>IF('Tracciatore delle operazioni'!H157="","",'Tracciatore delle operazioni'!H157)</f>
        <v/>
      </c>
      <c r="J157" s="31" t="str">
        <f>IF('Tracciatore delle operazioni'!I157="","",'Tracciatore delle operazioni'!I157)</f>
        <v/>
      </c>
      <c r="K157" s="14" t="str">
        <f t="shared" si="2"/>
        <v/>
      </c>
      <c r="M157" s="14" t="e">
        <f t="array" aca="1" ref="M157" ca="1">_xludf.ifna(IF(#REF!=Impostazioni!$C$6,G157*1,G157/INDEX(Impostazioni!$N$86:$O$105,MATCH(#REF!,Impostazioni!$N$86:$N$105,0),2)),"")</f>
        <v>#NAME?</v>
      </c>
      <c r="N157" s="14" t="e">
        <f t="array" aca="1" ref="N157" ca="1">_xludf.ifna(IF(#REF!=Impostazioni!$C$6,H157*1,H157/INDEX(Impostazioni!$N$86:$O$105,MATCH(#REF!,Impostazioni!$N$86:$N$105,0),2)),"")</f>
        <v>#NAME?</v>
      </c>
      <c r="O157" s="14" t="e">
        <f t="array" aca="1" ref="O157" ca="1">_xludf.ifna(IF(#REF!=Impostazioni!$C$6,I157*1,I157/INDEX(Impostazioni!$N$86:$O$105,MATCH(#REF!,Impostazioni!$N$86:$N$105,0),2)),"")</f>
        <v>#NAME?</v>
      </c>
      <c r="P157" s="14" t="e">
        <f t="array" aca="1" ref="P157" ca="1">_xludf.ifna(IF(#REF!=Impostazioni!$C$6,J157*1,J157/INDEX(Impostazioni!$N$86:$O$105,MATCH(#REF!,Impostazioni!$N$86:$N$105,0),2)),"")</f>
        <v>#NAME?</v>
      </c>
      <c r="Q157" s="14" t="e">
        <f t="array" aca="1" ref="Q157" ca="1">_xludf.ifna(IF(#REF!=Impostazioni!$C$6,K157*1,K157/INDEX(Impostazioni!$N$86:$O$105,MATCH(#REF!,Impostazioni!$N$86:$N$105,0),2)),"")</f>
        <v>#NAME?</v>
      </c>
      <c r="S157" t="str" cm="1">
        <f t="array" ref="S157">_xlfn.IFNA(TRANSPOSE(INDEX(Impostazioni!$R$14:$S$63,,MATCH($D157,Impostazioni!$R$13:$S$13,0))),"")&amp;""</f>
        <v/>
      </c>
    </row>
    <row r="158" spans="1:19" ht="13.2">
      <c r="A158" s="14" t="str">
        <f t="shared" si="0"/>
        <v/>
      </c>
      <c r="B158" s="14" t="str">
        <f t="shared" si="1"/>
        <v/>
      </c>
      <c r="C158" s="14" t="str">
        <f>IF('Tracciatore delle operazioni'!B158="","",'Tracciatore delle operazioni'!B158)</f>
        <v/>
      </c>
      <c r="D158" s="14" t="str">
        <f>IF('Tracciatore delle operazioni'!C158="","",'Tracciatore delle operazioni'!C158)</f>
        <v/>
      </c>
      <c r="E158" s="14" t="str">
        <f>IF('Tracciatore delle operazioni'!D158="","",'Tracciatore delle operazioni'!D158)</f>
        <v/>
      </c>
      <c r="F158" s="14" t="str">
        <f>IF('Tracciatore delle operazioni'!E158="","",'Tracciatore delle operazioni'!E158)</f>
        <v/>
      </c>
      <c r="G158" s="31" t="str">
        <f>IF('Tracciatore delle operazioni'!F158="","",'Tracciatore delle operazioni'!F158)</f>
        <v/>
      </c>
      <c r="H158" s="31" t="str">
        <f>IF('Tracciatore delle operazioni'!G158="","",'Tracciatore delle operazioni'!G158)</f>
        <v/>
      </c>
      <c r="I158" s="31" t="str">
        <f>IF('Tracciatore delle operazioni'!H158="","",'Tracciatore delle operazioni'!H158)</f>
        <v/>
      </c>
      <c r="J158" s="31" t="str">
        <f>IF('Tracciatore delle operazioni'!I158="","",'Tracciatore delle operazioni'!I158)</f>
        <v/>
      </c>
      <c r="K158" s="14" t="str">
        <f t="shared" si="2"/>
        <v/>
      </c>
      <c r="M158" s="14" t="e">
        <f t="array" aca="1" ref="M158" ca="1">_xludf.ifna(IF(#REF!=Impostazioni!$C$6,G158*1,G158/INDEX(Impostazioni!$N$86:$O$105,MATCH(#REF!,Impostazioni!$N$86:$N$105,0),2)),"")</f>
        <v>#NAME?</v>
      </c>
      <c r="N158" s="14" t="e">
        <f t="array" aca="1" ref="N158" ca="1">_xludf.ifna(IF(#REF!=Impostazioni!$C$6,H158*1,H158/INDEX(Impostazioni!$N$86:$O$105,MATCH(#REF!,Impostazioni!$N$86:$N$105,0),2)),"")</f>
        <v>#NAME?</v>
      </c>
      <c r="O158" s="14" t="e">
        <f t="array" aca="1" ref="O158" ca="1">_xludf.ifna(IF(#REF!=Impostazioni!$C$6,I158*1,I158/INDEX(Impostazioni!$N$86:$O$105,MATCH(#REF!,Impostazioni!$N$86:$N$105,0),2)),"")</f>
        <v>#NAME?</v>
      </c>
      <c r="P158" s="14" t="e">
        <f t="array" aca="1" ref="P158" ca="1">_xludf.ifna(IF(#REF!=Impostazioni!$C$6,J158*1,J158/INDEX(Impostazioni!$N$86:$O$105,MATCH(#REF!,Impostazioni!$N$86:$N$105,0),2)),"")</f>
        <v>#NAME?</v>
      </c>
      <c r="Q158" s="14" t="e">
        <f t="array" aca="1" ref="Q158" ca="1">_xludf.ifna(IF(#REF!=Impostazioni!$C$6,K158*1,K158/INDEX(Impostazioni!$N$86:$O$105,MATCH(#REF!,Impostazioni!$N$86:$N$105,0),2)),"")</f>
        <v>#NAME?</v>
      </c>
      <c r="S158" t="str" cm="1">
        <f t="array" ref="S158">_xlfn.IFNA(TRANSPOSE(INDEX(Impostazioni!$R$14:$S$63,,MATCH($D158,Impostazioni!$R$13:$S$13,0))),"")&amp;""</f>
        <v/>
      </c>
    </row>
    <row r="159" spans="1:19" ht="13.2">
      <c r="A159" s="14" t="str">
        <f t="shared" si="0"/>
        <v/>
      </c>
      <c r="B159" s="14" t="str">
        <f t="shared" si="1"/>
        <v/>
      </c>
      <c r="C159" s="14" t="str">
        <f>IF('Tracciatore delle operazioni'!B159="","",'Tracciatore delle operazioni'!B159)</f>
        <v/>
      </c>
      <c r="D159" s="14" t="str">
        <f>IF('Tracciatore delle operazioni'!C159="","",'Tracciatore delle operazioni'!C159)</f>
        <v/>
      </c>
      <c r="E159" s="14" t="str">
        <f>IF('Tracciatore delle operazioni'!D159="","",'Tracciatore delle operazioni'!D159)</f>
        <v/>
      </c>
      <c r="F159" s="14" t="str">
        <f>IF('Tracciatore delle operazioni'!E159="","",'Tracciatore delle operazioni'!E159)</f>
        <v/>
      </c>
      <c r="G159" s="31" t="str">
        <f>IF('Tracciatore delle operazioni'!F159="","",'Tracciatore delle operazioni'!F159)</f>
        <v/>
      </c>
      <c r="H159" s="31" t="str">
        <f>IF('Tracciatore delle operazioni'!G159="","",'Tracciatore delle operazioni'!G159)</f>
        <v/>
      </c>
      <c r="I159" s="31" t="str">
        <f>IF('Tracciatore delle operazioni'!H159="","",'Tracciatore delle operazioni'!H159)</f>
        <v/>
      </c>
      <c r="J159" s="31" t="str">
        <f>IF('Tracciatore delle operazioni'!I159="","",'Tracciatore delle operazioni'!I159)</f>
        <v/>
      </c>
      <c r="K159" s="14" t="str">
        <f t="shared" si="2"/>
        <v/>
      </c>
      <c r="M159" s="14" t="e">
        <f t="array" aca="1" ref="M159" ca="1">_xludf.ifna(IF(#REF!=Impostazioni!$C$6,G159*1,G159/INDEX(Impostazioni!$N$86:$O$105,MATCH(#REF!,Impostazioni!$N$86:$N$105,0),2)),"")</f>
        <v>#NAME?</v>
      </c>
      <c r="N159" s="14" t="e">
        <f t="array" aca="1" ref="N159" ca="1">_xludf.ifna(IF(#REF!=Impostazioni!$C$6,H159*1,H159/INDEX(Impostazioni!$N$86:$O$105,MATCH(#REF!,Impostazioni!$N$86:$N$105,0),2)),"")</f>
        <v>#NAME?</v>
      </c>
      <c r="O159" s="14" t="e">
        <f t="array" aca="1" ref="O159" ca="1">_xludf.ifna(IF(#REF!=Impostazioni!$C$6,I159*1,I159/INDEX(Impostazioni!$N$86:$O$105,MATCH(#REF!,Impostazioni!$N$86:$N$105,0),2)),"")</f>
        <v>#NAME?</v>
      </c>
      <c r="P159" s="14" t="e">
        <f t="array" aca="1" ref="P159" ca="1">_xludf.ifna(IF(#REF!=Impostazioni!$C$6,J159*1,J159/INDEX(Impostazioni!$N$86:$O$105,MATCH(#REF!,Impostazioni!$N$86:$N$105,0),2)),"")</f>
        <v>#NAME?</v>
      </c>
      <c r="Q159" s="14" t="e">
        <f t="array" aca="1" ref="Q159" ca="1">_xludf.ifna(IF(#REF!=Impostazioni!$C$6,K159*1,K159/INDEX(Impostazioni!$N$86:$O$105,MATCH(#REF!,Impostazioni!$N$86:$N$105,0),2)),"")</f>
        <v>#NAME?</v>
      </c>
      <c r="S159" t="str" cm="1">
        <f t="array" ref="S159">_xlfn.IFNA(TRANSPOSE(INDEX(Impostazioni!$R$14:$S$63,,MATCH($D159,Impostazioni!$R$13:$S$13,0))),"")&amp;""</f>
        <v/>
      </c>
    </row>
    <row r="160" spans="1:19" ht="13.2">
      <c r="A160" s="14" t="str">
        <f t="shared" si="0"/>
        <v/>
      </c>
      <c r="B160" s="14" t="str">
        <f t="shared" si="1"/>
        <v/>
      </c>
      <c r="C160" s="14" t="str">
        <f>IF('Tracciatore delle operazioni'!B160="","",'Tracciatore delle operazioni'!B160)</f>
        <v/>
      </c>
      <c r="D160" s="14" t="str">
        <f>IF('Tracciatore delle operazioni'!C160="","",'Tracciatore delle operazioni'!C160)</f>
        <v/>
      </c>
      <c r="E160" s="14" t="str">
        <f>IF('Tracciatore delle operazioni'!D160="","",'Tracciatore delle operazioni'!D160)</f>
        <v/>
      </c>
      <c r="F160" s="14" t="str">
        <f>IF('Tracciatore delle operazioni'!E160="","",'Tracciatore delle operazioni'!E160)</f>
        <v/>
      </c>
      <c r="G160" s="31" t="str">
        <f>IF('Tracciatore delle operazioni'!F160="","",'Tracciatore delle operazioni'!F160)</f>
        <v/>
      </c>
      <c r="H160" s="31" t="str">
        <f>IF('Tracciatore delle operazioni'!G160="","",'Tracciatore delle operazioni'!G160)</f>
        <v/>
      </c>
      <c r="I160" s="31" t="str">
        <f>IF('Tracciatore delle operazioni'!H160="","",'Tracciatore delle operazioni'!H160)</f>
        <v/>
      </c>
      <c r="J160" s="31" t="str">
        <f>IF('Tracciatore delle operazioni'!I160="","",'Tracciatore delle operazioni'!I160)</f>
        <v/>
      </c>
      <c r="K160" s="14" t="str">
        <f t="shared" si="2"/>
        <v/>
      </c>
      <c r="M160" s="14" t="e">
        <f t="array" aca="1" ref="M160" ca="1">_xludf.ifna(IF(#REF!=Impostazioni!$C$6,G160*1,G160/INDEX(Impostazioni!$N$86:$O$105,MATCH(#REF!,Impostazioni!$N$86:$N$105,0),2)),"")</f>
        <v>#NAME?</v>
      </c>
      <c r="N160" s="14" t="e">
        <f t="array" aca="1" ref="N160" ca="1">_xludf.ifna(IF(#REF!=Impostazioni!$C$6,H160*1,H160/INDEX(Impostazioni!$N$86:$O$105,MATCH(#REF!,Impostazioni!$N$86:$N$105,0),2)),"")</f>
        <v>#NAME?</v>
      </c>
      <c r="O160" s="14" t="e">
        <f t="array" aca="1" ref="O160" ca="1">_xludf.ifna(IF(#REF!=Impostazioni!$C$6,I160*1,I160/INDEX(Impostazioni!$N$86:$O$105,MATCH(#REF!,Impostazioni!$N$86:$N$105,0),2)),"")</f>
        <v>#NAME?</v>
      </c>
      <c r="P160" s="14" t="e">
        <f t="array" aca="1" ref="P160" ca="1">_xludf.ifna(IF(#REF!=Impostazioni!$C$6,J160*1,J160/INDEX(Impostazioni!$N$86:$O$105,MATCH(#REF!,Impostazioni!$N$86:$N$105,0),2)),"")</f>
        <v>#NAME?</v>
      </c>
      <c r="Q160" s="14" t="e">
        <f t="array" aca="1" ref="Q160" ca="1">_xludf.ifna(IF(#REF!=Impostazioni!$C$6,K160*1,K160/INDEX(Impostazioni!$N$86:$O$105,MATCH(#REF!,Impostazioni!$N$86:$N$105,0),2)),"")</f>
        <v>#NAME?</v>
      </c>
      <c r="S160" t="str" cm="1">
        <f t="array" ref="S160">_xlfn.IFNA(TRANSPOSE(INDEX(Impostazioni!$R$14:$S$63,,MATCH($D160,Impostazioni!$R$13:$S$13,0))),"")&amp;""</f>
        <v/>
      </c>
    </row>
    <row r="161" spans="1:19" ht="13.2">
      <c r="A161" s="14" t="str">
        <f t="shared" si="0"/>
        <v/>
      </c>
      <c r="B161" s="14" t="str">
        <f t="shared" si="1"/>
        <v/>
      </c>
      <c r="C161" s="14" t="str">
        <f>IF('Tracciatore delle operazioni'!B161="","",'Tracciatore delle operazioni'!B161)</f>
        <v/>
      </c>
      <c r="D161" s="14" t="str">
        <f>IF('Tracciatore delle operazioni'!C161="","",'Tracciatore delle operazioni'!C161)</f>
        <v/>
      </c>
      <c r="E161" s="14" t="str">
        <f>IF('Tracciatore delle operazioni'!D161="","",'Tracciatore delle operazioni'!D161)</f>
        <v/>
      </c>
      <c r="F161" s="14" t="str">
        <f>IF('Tracciatore delle operazioni'!E161="","",'Tracciatore delle operazioni'!E161)</f>
        <v/>
      </c>
      <c r="G161" s="31" t="str">
        <f>IF('Tracciatore delle operazioni'!F161="","",'Tracciatore delle operazioni'!F161)</f>
        <v/>
      </c>
      <c r="H161" s="31" t="str">
        <f>IF('Tracciatore delle operazioni'!G161="","",'Tracciatore delle operazioni'!G161)</f>
        <v/>
      </c>
      <c r="I161" s="31" t="str">
        <f>IF('Tracciatore delle operazioni'!H161="","",'Tracciatore delle operazioni'!H161)</f>
        <v/>
      </c>
      <c r="J161" s="31" t="str">
        <f>IF('Tracciatore delle operazioni'!I161="","",'Tracciatore delle operazioni'!I161)</f>
        <v/>
      </c>
      <c r="K161" s="14" t="str">
        <f t="shared" si="2"/>
        <v/>
      </c>
      <c r="M161" s="14" t="e">
        <f t="array" aca="1" ref="M161" ca="1">_xludf.ifna(IF(#REF!=Impostazioni!$C$6,G161*1,G161/INDEX(Impostazioni!$N$86:$O$105,MATCH(#REF!,Impostazioni!$N$86:$N$105,0),2)),"")</f>
        <v>#NAME?</v>
      </c>
      <c r="N161" s="14" t="e">
        <f t="array" aca="1" ref="N161" ca="1">_xludf.ifna(IF(#REF!=Impostazioni!$C$6,H161*1,H161/INDEX(Impostazioni!$N$86:$O$105,MATCH(#REF!,Impostazioni!$N$86:$N$105,0),2)),"")</f>
        <v>#NAME?</v>
      </c>
      <c r="O161" s="14" t="e">
        <f t="array" aca="1" ref="O161" ca="1">_xludf.ifna(IF(#REF!=Impostazioni!$C$6,I161*1,I161/INDEX(Impostazioni!$N$86:$O$105,MATCH(#REF!,Impostazioni!$N$86:$N$105,0),2)),"")</f>
        <v>#NAME?</v>
      </c>
      <c r="P161" s="14" t="e">
        <f t="array" aca="1" ref="P161" ca="1">_xludf.ifna(IF(#REF!=Impostazioni!$C$6,J161*1,J161/INDEX(Impostazioni!$N$86:$O$105,MATCH(#REF!,Impostazioni!$N$86:$N$105,0),2)),"")</f>
        <v>#NAME?</v>
      </c>
      <c r="Q161" s="14" t="e">
        <f t="array" aca="1" ref="Q161" ca="1">_xludf.ifna(IF(#REF!=Impostazioni!$C$6,K161*1,K161/INDEX(Impostazioni!$N$86:$O$105,MATCH(#REF!,Impostazioni!$N$86:$N$105,0),2)),"")</f>
        <v>#NAME?</v>
      </c>
      <c r="S161" t="str" cm="1">
        <f t="array" ref="S161">_xlfn.IFNA(TRANSPOSE(INDEX(Impostazioni!$R$14:$S$63,,MATCH($D161,Impostazioni!$R$13:$S$13,0))),"")&amp;""</f>
        <v/>
      </c>
    </row>
    <row r="162" spans="1:19" ht="13.2">
      <c r="A162" s="14" t="str">
        <f t="shared" si="0"/>
        <v/>
      </c>
      <c r="B162" s="14" t="str">
        <f t="shared" si="1"/>
        <v/>
      </c>
      <c r="C162" s="14" t="str">
        <f>IF('Tracciatore delle operazioni'!B162="","",'Tracciatore delle operazioni'!B162)</f>
        <v/>
      </c>
      <c r="D162" s="14" t="str">
        <f>IF('Tracciatore delle operazioni'!C162="","",'Tracciatore delle operazioni'!C162)</f>
        <v/>
      </c>
      <c r="E162" s="14" t="str">
        <f>IF('Tracciatore delle operazioni'!D162="","",'Tracciatore delle operazioni'!D162)</f>
        <v/>
      </c>
      <c r="F162" s="14" t="str">
        <f>IF('Tracciatore delle operazioni'!E162="","",'Tracciatore delle operazioni'!E162)</f>
        <v/>
      </c>
      <c r="G162" s="31" t="str">
        <f>IF('Tracciatore delle operazioni'!F162="","",'Tracciatore delle operazioni'!F162)</f>
        <v/>
      </c>
      <c r="H162" s="31" t="str">
        <f>IF('Tracciatore delle operazioni'!G162="","",'Tracciatore delle operazioni'!G162)</f>
        <v/>
      </c>
      <c r="I162" s="31" t="str">
        <f>IF('Tracciatore delle operazioni'!H162="","",'Tracciatore delle operazioni'!H162)</f>
        <v/>
      </c>
      <c r="J162" s="31" t="str">
        <f>IF('Tracciatore delle operazioni'!I162="","",'Tracciatore delle operazioni'!I162)</f>
        <v/>
      </c>
      <c r="K162" s="14" t="str">
        <f t="shared" si="2"/>
        <v/>
      </c>
      <c r="M162" s="14" t="e">
        <f t="array" aca="1" ref="M162" ca="1">_xludf.ifna(IF(#REF!=Impostazioni!$C$6,G162*1,G162/INDEX(Impostazioni!$N$86:$O$105,MATCH(#REF!,Impostazioni!$N$86:$N$105,0),2)),"")</f>
        <v>#NAME?</v>
      </c>
      <c r="N162" s="14" t="e">
        <f t="array" aca="1" ref="N162" ca="1">_xludf.ifna(IF(#REF!=Impostazioni!$C$6,H162*1,H162/INDEX(Impostazioni!$N$86:$O$105,MATCH(#REF!,Impostazioni!$N$86:$N$105,0),2)),"")</f>
        <v>#NAME?</v>
      </c>
      <c r="O162" s="14" t="e">
        <f t="array" aca="1" ref="O162" ca="1">_xludf.ifna(IF(#REF!=Impostazioni!$C$6,I162*1,I162/INDEX(Impostazioni!$N$86:$O$105,MATCH(#REF!,Impostazioni!$N$86:$N$105,0),2)),"")</f>
        <v>#NAME?</v>
      </c>
      <c r="P162" s="14" t="e">
        <f t="array" aca="1" ref="P162" ca="1">_xludf.ifna(IF(#REF!=Impostazioni!$C$6,J162*1,J162/INDEX(Impostazioni!$N$86:$O$105,MATCH(#REF!,Impostazioni!$N$86:$N$105,0),2)),"")</f>
        <v>#NAME?</v>
      </c>
      <c r="Q162" s="14" t="e">
        <f t="array" aca="1" ref="Q162" ca="1">_xludf.ifna(IF(#REF!=Impostazioni!$C$6,K162*1,K162/INDEX(Impostazioni!$N$86:$O$105,MATCH(#REF!,Impostazioni!$N$86:$N$105,0),2)),"")</f>
        <v>#NAME?</v>
      </c>
      <c r="S162" t="str" cm="1">
        <f t="array" ref="S162">_xlfn.IFNA(TRANSPOSE(INDEX(Impostazioni!$R$14:$S$63,,MATCH($D162,Impostazioni!$R$13:$S$13,0))),"")&amp;""</f>
        <v/>
      </c>
    </row>
    <row r="163" spans="1:19" ht="13.2">
      <c r="A163" s="14" t="str">
        <f t="shared" si="0"/>
        <v/>
      </c>
      <c r="B163" s="14" t="str">
        <f t="shared" si="1"/>
        <v/>
      </c>
      <c r="C163" s="14" t="str">
        <f>IF('Tracciatore delle operazioni'!B163="","",'Tracciatore delle operazioni'!B163)</f>
        <v/>
      </c>
      <c r="D163" s="14" t="str">
        <f>IF('Tracciatore delle operazioni'!C163="","",'Tracciatore delle operazioni'!C163)</f>
        <v/>
      </c>
      <c r="E163" s="14" t="str">
        <f>IF('Tracciatore delle operazioni'!D163="","",'Tracciatore delle operazioni'!D163)</f>
        <v/>
      </c>
      <c r="F163" s="14" t="str">
        <f>IF('Tracciatore delle operazioni'!E163="","",'Tracciatore delle operazioni'!E163)</f>
        <v/>
      </c>
      <c r="G163" s="31" t="str">
        <f>IF('Tracciatore delle operazioni'!F163="","",'Tracciatore delle operazioni'!F163)</f>
        <v/>
      </c>
      <c r="H163" s="31" t="str">
        <f>IF('Tracciatore delle operazioni'!G163="","",'Tracciatore delle operazioni'!G163)</f>
        <v/>
      </c>
      <c r="I163" s="31" t="str">
        <f>IF('Tracciatore delle operazioni'!H163="","",'Tracciatore delle operazioni'!H163)</f>
        <v/>
      </c>
      <c r="J163" s="31" t="str">
        <f>IF('Tracciatore delle operazioni'!I163="","",'Tracciatore delle operazioni'!I163)</f>
        <v/>
      </c>
      <c r="K163" s="14" t="str">
        <f t="shared" si="2"/>
        <v/>
      </c>
      <c r="M163" s="14" t="e">
        <f t="array" aca="1" ref="M163" ca="1">_xludf.ifna(IF(#REF!=Impostazioni!$C$6,G163*1,G163/INDEX(Impostazioni!$N$86:$O$105,MATCH(#REF!,Impostazioni!$N$86:$N$105,0),2)),"")</f>
        <v>#NAME?</v>
      </c>
      <c r="N163" s="14" t="e">
        <f t="array" aca="1" ref="N163" ca="1">_xludf.ifna(IF(#REF!=Impostazioni!$C$6,H163*1,H163/INDEX(Impostazioni!$N$86:$O$105,MATCH(#REF!,Impostazioni!$N$86:$N$105,0),2)),"")</f>
        <v>#NAME?</v>
      </c>
      <c r="O163" s="14" t="e">
        <f t="array" aca="1" ref="O163" ca="1">_xludf.ifna(IF(#REF!=Impostazioni!$C$6,I163*1,I163/INDEX(Impostazioni!$N$86:$O$105,MATCH(#REF!,Impostazioni!$N$86:$N$105,0),2)),"")</f>
        <v>#NAME?</v>
      </c>
      <c r="P163" s="14" t="e">
        <f t="array" aca="1" ref="P163" ca="1">_xludf.ifna(IF(#REF!=Impostazioni!$C$6,J163*1,J163/INDEX(Impostazioni!$N$86:$O$105,MATCH(#REF!,Impostazioni!$N$86:$N$105,0),2)),"")</f>
        <v>#NAME?</v>
      </c>
      <c r="Q163" s="14" t="e">
        <f t="array" aca="1" ref="Q163" ca="1">_xludf.ifna(IF(#REF!=Impostazioni!$C$6,K163*1,K163/INDEX(Impostazioni!$N$86:$O$105,MATCH(#REF!,Impostazioni!$N$86:$N$105,0),2)),"")</f>
        <v>#NAME?</v>
      </c>
      <c r="S163" t="str" cm="1">
        <f t="array" ref="S163">_xlfn.IFNA(TRANSPOSE(INDEX(Impostazioni!$R$14:$S$63,,MATCH($D163,Impostazioni!$R$13:$S$13,0))),"")&amp;""</f>
        <v/>
      </c>
    </row>
    <row r="164" spans="1:19" ht="13.2">
      <c r="A164" s="14" t="str">
        <f t="shared" si="0"/>
        <v/>
      </c>
      <c r="B164" s="14" t="str">
        <f t="shared" si="1"/>
        <v/>
      </c>
      <c r="C164" s="14" t="str">
        <f>IF('Tracciatore delle operazioni'!B164="","",'Tracciatore delle operazioni'!B164)</f>
        <v/>
      </c>
      <c r="D164" s="14" t="str">
        <f>IF('Tracciatore delle operazioni'!C164="","",'Tracciatore delle operazioni'!C164)</f>
        <v/>
      </c>
      <c r="E164" s="14" t="str">
        <f>IF('Tracciatore delle operazioni'!D164="","",'Tracciatore delle operazioni'!D164)</f>
        <v/>
      </c>
      <c r="F164" s="14" t="str">
        <f>IF('Tracciatore delle operazioni'!E164="","",'Tracciatore delle operazioni'!E164)</f>
        <v/>
      </c>
      <c r="G164" s="31" t="str">
        <f>IF('Tracciatore delle operazioni'!F164="","",'Tracciatore delle operazioni'!F164)</f>
        <v/>
      </c>
      <c r="H164" s="31" t="str">
        <f>IF('Tracciatore delle operazioni'!G164="","",'Tracciatore delle operazioni'!G164)</f>
        <v/>
      </c>
      <c r="I164" s="31" t="str">
        <f>IF('Tracciatore delle operazioni'!H164="","",'Tracciatore delle operazioni'!H164)</f>
        <v/>
      </c>
      <c r="J164" s="31" t="str">
        <f>IF('Tracciatore delle operazioni'!I164="","",'Tracciatore delle operazioni'!I164)</f>
        <v/>
      </c>
      <c r="K164" s="14" t="str">
        <f t="shared" si="2"/>
        <v/>
      </c>
      <c r="M164" s="14" t="e">
        <f t="array" aca="1" ref="M164" ca="1">_xludf.ifna(IF(#REF!=Impostazioni!$C$6,G164*1,G164/INDEX(Impostazioni!$N$86:$O$105,MATCH(#REF!,Impostazioni!$N$86:$N$105,0),2)),"")</f>
        <v>#NAME?</v>
      </c>
      <c r="N164" s="14" t="e">
        <f t="array" aca="1" ref="N164" ca="1">_xludf.ifna(IF(#REF!=Impostazioni!$C$6,H164*1,H164/INDEX(Impostazioni!$N$86:$O$105,MATCH(#REF!,Impostazioni!$N$86:$N$105,0),2)),"")</f>
        <v>#NAME?</v>
      </c>
      <c r="O164" s="14" t="e">
        <f t="array" aca="1" ref="O164" ca="1">_xludf.ifna(IF(#REF!=Impostazioni!$C$6,I164*1,I164/INDEX(Impostazioni!$N$86:$O$105,MATCH(#REF!,Impostazioni!$N$86:$N$105,0),2)),"")</f>
        <v>#NAME?</v>
      </c>
      <c r="P164" s="14" t="e">
        <f t="array" aca="1" ref="P164" ca="1">_xludf.ifna(IF(#REF!=Impostazioni!$C$6,J164*1,J164/INDEX(Impostazioni!$N$86:$O$105,MATCH(#REF!,Impostazioni!$N$86:$N$105,0),2)),"")</f>
        <v>#NAME?</v>
      </c>
      <c r="Q164" s="14" t="e">
        <f t="array" aca="1" ref="Q164" ca="1">_xludf.ifna(IF(#REF!=Impostazioni!$C$6,K164*1,K164/INDEX(Impostazioni!$N$86:$O$105,MATCH(#REF!,Impostazioni!$N$86:$N$105,0),2)),"")</f>
        <v>#NAME?</v>
      </c>
      <c r="S164" t="str" cm="1">
        <f t="array" ref="S164">_xlfn.IFNA(TRANSPOSE(INDEX(Impostazioni!$R$14:$S$63,,MATCH($D164,Impostazioni!$R$13:$S$13,0))),"")&amp;""</f>
        <v/>
      </c>
    </row>
    <row r="165" spans="1:19" ht="13.2">
      <c r="A165" s="14" t="str">
        <f t="shared" si="0"/>
        <v/>
      </c>
      <c r="B165" s="14" t="str">
        <f t="shared" si="1"/>
        <v/>
      </c>
      <c r="C165" s="14" t="str">
        <f>IF('Tracciatore delle operazioni'!B165="","",'Tracciatore delle operazioni'!B165)</f>
        <v/>
      </c>
      <c r="D165" s="14" t="str">
        <f>IF('Tracciatore delle operazioni'!C165="","",'Tracciatore delle operazioni'!C165)</f>
        <v/>
      </c>
      <c r="E165" s="14" t="str">
        <f>IF('Tracciatore delle operazioni'!D165="","",'Tracciatore delle operazioni'!D165)</f>
        <v/>
      </c>
      <c r="F165" s="14" t="str">
        <f>IF('Tracciatore delle operazioni'!E165="","",'Tracciatore delle operazioni'!E165)</f>
        <v/>
      </c>
      <c r="G165" s="31" t="str">
        <f>IF('Tracciatore delle operazioni'!F165="","",'Tracciatore delle operazioni'!F165)</f>
        <v/>
      </c>
      <c r="H165" s="31" t="str">
        <f>IF('Tracciatore delle operazioni'!G165="","",'Tracciatore delle operazioni'!G165)</f>
        <v/>
      </c>
      <c r="I165" s="31" t="str">
        <f>IF('Tracciatore delle operazioni'!H165="","",'Tracciatore delle operazioni'!H165)</f>
        <v/>
      </c>
      <c r="J165" s="31" t="str">
        <f>IF('Tracciatore delle operazioni'!I165="","",'Tracciatore delle operazioni'!I165)</f>
        <v/>
      </c>
      <c r="K165" s="14" t="str">
        <f t="shared" si="2"/>
        <v/>
      </c>
      <c r="M165" s="14" t="e">
        <f t="array" aca="1" ref="M165" ca="1">_xludf.ifna(IF(#REF!=Impostazioni!$C$6,G165*1,G165/INDEX(Impostazioni!$N$86:$O$105,MATCH(#REF!,Impostazioni!$N$86:$N$105,0),2)),"")</f>
        <v>#NAME?</v>
      </c>
      <c r="N165" s="14" t="e">
        <f t="array" aca="1" ref="N165" ca="1">_xludf.ifna(IF(#REF!=Impostazioni!$C$6,H165*1,H165/INDEX(Impostazioni!$N$86:$O$105,MATCH(#REF!,Impostazioni!$N$86:$N$105,0),2)),"")</f>
        <v>#NAME?</v>
      </c>
      <c r="O165" s="14" t="e">
        <f t="array" aca="1" ref="O165" ca="1">_xludf.ifna(IF(#REF!=Impostazioni!$C$6,I165*1,I165/INDEX(Impostazioni!$N$86:$O$105,MATCH(#REF!,Impostazioni!$N$86:$N$105,0),2)),"")</f>
        <v>#NAME?</v>
      </c>
      <c r="P165" s="14" t="e">
        <f t="array" aca="1" ref="P165" ca="1">_xludf.ifna(IF(#REF!=Impostazioni!$C$6,J165*1,J165/INDEX(Impostazioni!$N$86:$O$105,MATCH(#REF!,Impostazioni!$N$86:$N$105,0),2)),"")</f>
        <v>#NAME?</v>
      </c>
      <c r="Q165" s="14" t="e">
        <f t="array" aca="1" ref="Q165" ca="1">_xludf.ifna(IF(#REF!=Impostazioni!$C$6,K165*1,K165/INDEX(Impostazioni!$N$86:$O$105,MATCH(#REF!,Impostazioni!$N$86:$N$105,0),2)),"")</f>
        <v>#NAME?</v>
      </c>
      <c r="S165" t="str" cm="1">
        <f t="array" ref="S165">_xlfn.IFNA(TRANSPOSE(INDEX(Impostazioni!$R$14:$S$63,,MATCH($D165,Impostazioni!$R$13:$S$13,0))),"")&amp;""</f>
        <v/>
      </c>
    </row>
    <row r="166" spans="1:19" ht="13.2">
      <c r="A166" s="14" t="str">
        <f t="shared" si="0"/>
        <v/>
      </c>
      <c r="B166" s="14" t="str">
        <f t="shared" si="1"/>
        <v/>
      </c>
      <c r="C166" s="14" t="str">
        <f>IF('Tracciatore delle operazioni'!B166="","",'Tracciatore delle operazioni'!B166)</f>
        <v/>
      </c>
      <c r="D166" s="14" t="str">
        <f>IF('Tracciatore delle operazioni'!C166="","",'Tracciatore delle operazioni'!C166)</f>
        <v/>
      </c>
      <c r="E166" s="14" t="str">
        <f>IF('Tracciatore delle operazioni'!D166="","",'Tracciatore delle operazioni'!D166)</f>
        <v/>
      </c>
      <c r="F166" s="14" t="str">
        <f>IF('Tracciatore delle operazioni'!E166="","",'Tracciatore delle operazioni'!E166)</f>
        <v/>
      </c>
      <c r="G166" s="31" t="str">
        <f>IF('Tracciatore delle operazioni'!F166="","",'Tracciatore delle operazioni'!F166)</f>
        <v/>
      </c>
      <c r="H166" s="31" t="str">
        <f>IF('Tracciatore delle operazioni'!G166="","",'Tracciatore delle operazioni'!G166)</f>
        <v/>
      </c>
      <c r="I166" s="31" t="str">
        <f>IF('Tracciatore delle operazioni'!H166="","",'Tracciatore delle operazioni'!H166)</f>
        <v/>
      </c>
      <c r="J166" s="31" t="str">
        <f>IF('Tracciatore delle operazioni'!I166="","",'Tracciatore delle operazioni'!I166)</f>
        <v/>
      </c>
      <c r="K166" s="14" t="str">
        <f t="shared" si="2"/>
        <v/>
      </c>
      <c r="M166" s="14" t="e">
        <f t="array" aca="1" ref="M166" ca="1">_xludf.ifna(IF(#REF!=Impostazioni!$C$6,G166*1,G166/INDEX(Impostazioni!$N$86:$O$105,MATCH(#REF!,Impostazioni!$N$86:$N$105,0),2)),"")</f>
        <v>#NAME?</v>
      </c>
      <c r="N166" s="14" t="e">
        <f t="array" aca="1" ref="N166" ca="1">_xludf.ifna(IF(#REF!=Impostazioni!$C$6,H166*1,H166/INDEX(Impostazioni!$N$86:$O$105,MATCH(#REF!,Impostazioni!$N$86:$N$105,0),2)),"")</f>
        <v>#NAME?</v>
      </c>
      <c r="O166" s="14" t="e">
        <f t="array" aca="1" ref="O166" ca="1">_xludf.ifna(IF(#REF!=Impostazioni!$C$6,I166*1,I166/INDEX(Impostazioni!$N$86:$O$105,MATCH(#REF!,Impostazioni!$N$86:$N$105,0),2)),"")</f>
        <v>#NAME?</v>
      </c>
      <c r="P166" s="14" t="e">
        <f t="array" aca="1" ref="P166" ca="1">_xludf.ifna(IF(#REF!=Impostazioni!$C$6,J166*1,J166/INDEX(Impostazioni!$N$86:$O$105,MATCH(#REF!,Impostazioni!$N$86:$N$105,0),2)),"")</f>
        <v>#NAME?</v>
      </c>
      <c r="Q166" s="14" t="e">
        <f t="array" aca="1" ref="Q166" ca="1">_xludf.ifna(IF(#REF!=Impostazioni!$C$6,K166*1,K166/INDEX(Impostazioni!$N$86:$O$105,MATCH(#REF!,Impostazioni!$N$86:$N$105,0),2)),"")</f>
        <v>#NAME?</v>
      </c>
      <c r="S166" t="str" cm="1">
        <f t="array" ref="S166">_xlfn.IFNA(TRANSPOSE(INDEX(Impostazioni!$R$14:$S$63,,MATCH($D166,Impostazioni!$R$13:$S$13,0))),"")&amp;""</f>
        <v/>
      </c>
    </row>
    <row r="167" spans="1:19" ht="13.2">
      <c r="A167" s="14" t="str">
        <f t="shared" si="0"/>
        <v/>
      </c>
      <c r="B167" s="14" t="str">
        <f t="shared" si="1"/>
        <v/>
      </c>
      <c r="C167" s="14" t="str">
        <f>IF('Tracciatore delle operazioni'!B167="","",'Tracciatore delle operazioni'!B167)</f>
        <v/>
      </c>
      <c r="D167" s="14" t="str">
        <f>IF('Tracciatore delle operazioni'!C167="","",'Tracciatore delle operazioni'!C167)</f>
        <v/>
      </c>
      <c r="E167" s="14" t="str">
        <f>IF('Tracciatore delle operazioni'!D167="","",'Tracciatore delle operazioni'!D167)</f>
        <v/>
      </c>
      <c r="F167" s="14" t="str">
        <f>IF('Tracciatore delle operazioni'!E167="","",'Tracciatore delle operazioni'!E167)</f>
        <v/>
      </c>
      <c r="G167" s="31" t="str">
        <f>IF('Tracciatore delle operazioni'!F167="","",'Tracciatore delle operazioni'!F167)</f>
        <v/>
      </c>
      <c r="H167" s="31" t="str">
        <f>IF('Tracciatore delle operazioni'!G167="","",'Tracciatore delle operazioni'!G167)</f>
        <v/>
      </c>
      <c r="I167" s="31" t="str">
        <f>IF('Tracciatore delle operazioni'!H167="","",'Tracciatore delle operazioni'!H167)</f>
        <v/>
      </c>
      <c r="J167" s="31" t="str">
        <f>IF('Tracciatore delle operazioni'!I167="","",'Tracciatore delle operazioni'!I167)</f>
        <v/>
      </c>
      <c r="K167" s="14" t="str">
        <f t="shared" si="2"/>
        <v/>
      </c>
      <c r="M167" s="14" t="e">
        <f t="array" aca="1" ref="M167" ca="1">_xludf.ifna(IF(#REF!=Impostazioni!$C$6,G167*1,G167/INDEX(Impostazioni!$N$86:$O$105,MATCH(#REF!,Impostazioni!$N$86:$N$105,0),2)),"")</f>
        <v>#NAME?</v>
      </c>
      <c r="N167" s="14" t="e">
        <f t="array" aca="1" ref="N167" ca="1">_xludf.ifna(IF(#REF!=Impostazioni!$C$6,H167*1,H167/INDEX(Impostazioni!$N$86:$O$105,MATCH(#REF!,Impostazioni!$N$86:$N$105,0),2)),"")</f>
        <v>#NAME?</v>
      </c>
      <c r="O167" s="14" t="e">
        <f t="array" aca="1" ref="O167" ca="1">_xludf.ifna(IF(#REF!=Impostazioni!$C$6,I167*1,I167/INDEX(Impostazioni!$N$86:$O$105,MATCH(#REF!,Impostazioni!$N$86:$N$105,0),2)),"")</f>
        <v>#NAME?</v>
      </c>
      <c r="P167" s="14" t="e">
        <f t="array" aca="1" ref="P167" ca="1">_xludf.ifna(IF(#REF!=Impostazioni!$C$6,J167*1,J167/INDEX(Impostazioni!$N$86:$O$105,MATCH(#REF!,Impostazioni!$N$86:$N$105,0),2)),"")</f>
        <v>#NAME?</v>
      </c>
      <c r="Q167" s="14" t="e">
        <f t="array" aca="1" ref="Q167" ca="1">_xludf.ifna(IF(#REF!=Impostazioni!$C$6,K167*1,K167/INDEX(Impostazioni!$N$86:$O$105,MATCH(#REF!,Impostazioni!$N$86:$N$105,0),2)),"")</f>
        <v>#NAME?</v>
      </c>
      <c r="S167" t="str" cm="1">
        <f t="array" ref="S167">_xlfn.IFNA(TRANSPOSE(INDEX(Impostazioni!$R$14:$S$63,,MATCH($D167,Impostazioni!$R$13:$S$13,0))),"")&amp;""</f>
        <v/>
      </c>
    </row>
    <row r="168" spans="1:19" ht="13.2">
      <c r="A168" s="14" t="str">
        <f t="shared" si="0"/>
        <v/>
      </c>
      <c r="B168" s="14" t="str">
        <f t="shared" si="1"/>
        <v/>
      </c>
      <c r="C168" s="14" t="str">
        <f>IF('Tracciatore delle operazioni'!B168="","",'Tracciatore delle operazioni'!B168)</f>
        <v/>
      </c>
      <c r="D168" s="14" t="str">
        <f>IF('Tracciatore delle operazioni'!C168="","",'Tracciatore delle operazioni'!C168)</f>
        <v/>
      </c>
      <c r="E168" s="14" t="str">
        <f>IF('Tracciatore delle operazioni'!D168="","",'Tracciatore delle operazioni'!D168)</f>
        <v/>
      </c>
      <c r="F168" s="14" t="str">
        <f>IF('Tracciatore delle operazioni'!E168="","",'Tracciatore delle operazioni'!E168)</f>
        <v/>
      </c>
      <c r="G168" s="31" t="str">
        <f>IF('Tracciatore delle operazioni'!F168="","",'Tracciatore delle operazioni'!F168)</f>
        <v/>
      </c>
      <c r="H168" s="31" t="str">
        <f>IF('Tracciatore delle operazioni'!G168="","",'Tracciatore delle operazioni'!G168)</f>
        <v/>
      </c>
      <c r="I168" s="31" t="str">
        <f>IF('Tracciatore delle operazioni'!H168="","",'Tracciatore delle operazioni'!H168)</f>
        <v/>
      </c>
      <c r="J168" s="31" t="str">
        <f>IF('Tracciatore delle operazioni'!I168="","",'Tracciatore delle operazioni'!I168)</f>
        <v/>
      </c>
      <c r="K168" s="14" t="str">
        <f t="shared" si="2"/>
        <v/>
      </c>
      <c r="M168" s="14" t="e">
        <f t="array" aca="1" ref="M168" ca="1">_xludf.ifna(IF(#REF!=Impostazioni!$C$6,G168*1,G168/INDEX(Impostazioni!$N$86:$O$105,MATCH(#REF!,Impostazioni!$N$86:$N$105,0),2)),"")</f>
        <v>#NAME?</v>
      </c>
      <c r="N168" s="14" t="e">
        <f t="array" aca="1" ref="N168" ca="1">_xludf.ifna(IF(#REF!=Impostazioni!$C$6,H168*1,H168/INDEX(Impostazioni!$N$86:$O$105,MATCH(#REF!,Impostazioni!$N$86:$N$105,0),2)),"")</f>
        <v>#NAME?</v>
      </c>
      <c r="O168" s="14" t="e">
        <f t="array" aca="1" ref="O168" ca="1">_xludf.ifna(IF(#REF!=Impostazioni!$C$6,I168*1,I168/INDEX(Impostazioni!$N$86:$O$105,MATCH(#REF!,Impostazioni!$N$86:$N$105,0),2)),"")</f>
        <v>#NAME?</v>
      </c>
      <c r="P168" s="14" t="e">
        <f t="array" aca="1" ref="P168" ca="1">_xludf.ifna(IF(#REF!=Impostazioni!$C$6,J168*1,J168/INDEX(Impostazioni!$N$86:$O$105,MATCH(#REF!,Impostazioni!$N$86:$N$105,0),2)),"")</f>
        <v>#NAME?</v>
      </c>
      <c r="Q168" s="14" t="e">
        <f t="array" aca="1" ref="Q168" ca="1">_xludf.ifna(IF(#REF!=Impostazioni!$C$6,K168*1,K168/INDEX(Impostazioni!$N$86:$O$105,MATCH(#REF!,Impostazioni!$N$86:$N$105,0),2)),"")</f>
        <v>#NAME?</v>
      </c>
      <c r="S168" t="str" cm="1">
        <f t="array" ref="S168">_xlfn.IFNA(TRANSPOSE(INDEX(Impostazioni!$R$14:$S$63,,MATCH($D168,Impostazioni!$R$13:$S$13,0))),"")&amp;""</f>
        <v/>
      </c>
    </row>
    <row r="169" spans="1:19" ht="13.2">
      <c r="A169" s="14" t="str">
        <f t="shared" si="0"/>
        <v/>
      </c>
      <c r="B169" s="14" t="str">
        <f t="shared" si="1"/>
        <v/>
      </c>
      <c r="C169" s="14" t="str">
        <f>IF('Tracciatore delle operazioni'!B169="","",'Tracciatore delle operazioni'!B169)</f>
        <v/>
      </c>
      <c r="D169" s="14" t="str">
        <f>IF('Tracciatore delle operazioni'!C169="","",'Tracciatore delle operazioni'!C169)</f>
        <v/>
      </c>
      <c r="E169" s="14" t="str">
        <f>IF('Tracciatore delle operazioni'!D169="","",'Tracciatore delle operazioni'!D169)</f>
        <v/>
      </c>
      <c r="F169" s="14" t="str">
        <f>IF('Tracciatore delle operazioni'!E169="","",'Tracciatore delle operazioni'!E169)</f>
        <v/>
      </c>
      <c r="G169" s="31" t="str">
        <f>IF('Tracciatore delle operazioni'!F169="","",'Tracciatore delle operazioni'!F169)</f>
        <v/>
      </c>
      <c r="H169" s="31" t="str">
        <f>IF('Tracciatore delle operazioni'!G169="","",'Tracciatore delle operazioni'!G169)</f>
        <v/>
      </c>
      <c r="I169" s="31" t="str">
        <f>IF('Tracciatore delle operazioni'!H169="","",'Tracciatore delle operazioni'!H169)</f>
        <v/>
      </c>
      <c r="J169" s="31" t="str">
        <f>IF('Tracciatore delle operazioni'!I169="","",'Tracciatore delle operazioni'!I169)</f>
        <v/>
      </c>
      <c r="K169" s="14" t="str">
        <f t="shared" si="2"/>
        <v/>
      </c>
      <c r="M169" s="14" t="e">
        <f t="array" aca="1" ref="M169" ca="1">_xludf.ifna(IF(#REF!=Impostazioni!$C$6,G169*1,G169/INDEX(Impostazioni!$N$86:$O$105,MATCH(#REF!,Impostazioni!$N$86:$N$105,0),2)),"")</f>
        <v>#NAME?</v>
      </c>
      <c r="N169" s="14" t="e">
        <f t="array" aca="1" ref="N169" ca="1">_xludf.ifna(IF(#REF!=Impostazioni!$C$6,H169*1,H169/INDEX(Impostazioni!$N$86:$O$105,MATCH(#REF!,Impostazioni!$N$86:$N$105,0),2)),"")</f>
        <v>#NAME?</v>
      </c>
      <c r="O169" s="14" t="e">
        <f t="array" aca="1" ref="O169" ca="1">_xludf.ifna(IF(#REF!=Impostazioni!$C$6,I169*1,I169/INDEX(Impostazioni!$N$86:$O$105,MATCH(#REF!,Impostazioni!$N$86:$N$105,0),2)),"")</f>
        <v>#NAME?</v>
      </c>
      <c r="P169" s="14" t="e">
        <f t="array" aca="1" ref="P169" ca="1">_xludf.ifna(IF(#REF!=Impostazioni!$C$6,J169*1,J169/INDEX(Impostazioni!$N$86:$O$105,MATCH(#REF!,Impostazioni!$N$86:$N$105,0),2)),"")</f>
        <v>#NAME?</v>
      </c>
      <c r="Q169" s="14" t="e">
        <f t="array" aca="1" ref="Q169" ca="1">_xludf.ifna(IF(#REF!=Impostazioni!$C$6,K169*1,K169/INDEX(Impostazioni!$N$86:$O$105,MATCH(#REF!,Impostazioni!$N$86:$N$105,0),2)),"")</f>
        <v>#NAME?</v>
      </c>
      <c r="S169" t="str" cm="1">
        <f t="array" ref="S169">_xlfn.IFNA(TRANSPOSE(INDEX(Impostazioni!$R$14:$S$63,,MATCH($D169,Impostazioni!$R$13:$S$13,0))),"")&amp;""</f>
        <v/>
      </c>
    </row>
    <row r="170" spans="1:19" ht="13.2">
      <c r="A170" s="14" t="str">
        <f t="shared" si="0"/>
        <v/>
      </c>
      <c r="B170" s="14" t="str">
        <f t="shared" si="1"/>
        <v/>
      </c>
      <c r="C170" s="14" t="str">
        <f>IF('Tracciatore delle operazioni'!B170="","",'Tracciatore delle operazioni'!B170)</f>
        <v/>
      </c>
      <c r="D170" s="14" t="str">
        <f>IF('Tracciatore delle operazioni'!C170="","",'Tracciatore delle operazioni'!C170)</f>
        <v/>
      </c>
      <c r="E170" s="14" t="str">
        <f>IF('Tracciatore delle operazioni'!D170="","",'Tracciatore delle operazioni'!D170)</f>
        <v/>
      </c>
      <c r="F170" s="14" t="str">
        <f>IF('Tracciatore delle operazioni'!E170="","",'Tracciatore delle operazioni'!E170)</f>
        <v/>
      </c>
      <c r="G170" s="31" t="str">
        <f>IF('Tracciatore delle operazioni'!F170="","",'Tracciatore delle operazioni'!F170)</f>
        <v/>
      </c>
      <c r="H170" s="31" t="str">
        <f>IF('Tracciatore delle operazioni'!G170="","",'Tracciatore delle operazioni'!G170)</f>
        <v/>
      </c>
      <c r="I170" s="31" t="str">
        <f>IF('Tracciatore delle operazioni'!H170="","",'Tracciatore delle operazioni'!H170)</f>
        <v/>
      </c>
      <c r="J170" s="31" t="str">
        <f>IF('Tracciatore delle operazioni'!I170="","",'Tracciatore delle operazioni'!I170)</f>
        <v/>
      </c>
      <c r="K170" s="14" t="str">
        <f t="shared" si="2"/>
        <v/>
      </c>
      <c r="M170" s="14" t="e">
        <f t="array" aca="1" ref="M170" ca="1">_xludf.ifna(IF(#REF!=Impostazioni!$C$6,G170*1,G170/INDEX(Impostazioni!$N$86:$O$105,MATCH(#REF!,Impostazioni!$N$86:$N$105,0),2)),"")</f>
        <v>#NAME?</v>
      </c>
      <c r="N170" s="14" t="e">
        <f t="array" aca="1" ref="N170" ca="1">_xludf.ifna(IF(#REF!=Impostazioni!$C$6,H170*1,H170/INDEX(Impostazioni!$N$86:$O$105,MATCH(#REF!,Impostazioni!$N$86:$N$105,0),2)),"")</f>
        <v>#NAME?</v>
      </c>
      <c r="O170" s="14" t="e">
        <f t="array" aca="1" ref="O170" ca="1">_xludf.ifna(IF(#REF!=Impostazioni!$C$6,I170*1,I170/INDEX(Impostazioni!$N$86:$O$105,MATCH(#REF!,Impostazioni!$N$86:$N$105,0),2)),"")</f>
        <v>#NAME?</v>
      </c>
      <c r="P170" s="14" t="e">
        <f t="array" aca="1" ref="P170" ca="1">_xludf.ifna(IF(#REF!=Impostazioni!$C$6,J170*1,J170/INDEX(Impostazioni!$N$86:$O$105,MATCH(#REF!,Impostazioni!$N$86:$N$105,0),2)),"")</f>
        <v>#NAME?</v>
      </c>
      <c r="Q170" s="14" t="e">
        <f t="array" aca="1" ref="Q170" ca="1">_xludf.ifna(IF(#REF!=Impostazioni!$C$6,K170*1,K170/INDEX(Impostazioni!$N$86:$O$105,MATCH(#REF!,Impostazioni!$N$86:$N$105,0),2)),"")</f>
        <v>#NAME?</v>
      </c>
      <c r="S170" t="str" cm="1">
        <f t="array" ref="S170">_xlfn.IFNA(TRANSPOSE(INDEX(Impostazioni!$R$14:$S$63,,MATCH($D170,Impostazioni!$R$13:$S$13,0))),"")&amp;""</f>
        <v/>
      </c>
    </row>
    <row r="171" spans="1:19" ht="13.2">
      <c r="A171" s="14" t="str">
        <f t="shared" si="0"/>
        <v/>
      </c>
      <c r="B171" s="14" t="str">
        <f t="shared" si="1"/>
        <v/>
      </c>
      <c r="C171" s="14" t="str">
        <f>IF('Tracciatore delle operazioni'!B171="","",'Tracciatore delle operazioni'!B171)</f>
        <v/>
      </c>
      <c r="D171" s="14" t="str">
        <f>IF('Tracciatore delle operazioni'!C171="","",'Tracciatore delle operazioni'!C171)</f>
        <v/>
      </c>
      <c r="E171" s="14" t="str">
        <f>IF('Tracciatore delle operazioni'!D171="","",'Tracciatore delle operazioni'!D171)</f>
        <v/>
      </c>
      <c r="F171" s="14" t="str">
        <f>IF('Tracciatore delle operazioni'!E171="","",'Tracciatore delle operazioni'!E171)</f>
        <v/>
      </c>
      <c r="G171" s="31" t="str">
        <f>IF('Tracciatore delle operazioni'!F171="","",'Tracciatore delle operazioni'!F171)</f>
        <v/>
      </c>
      <c r="H171" s="31" t="str">
        <f>IF('Tracciatore delle operazioni'!G171="","",'Tracciatore delle operazioni'!G171)</f>
        <v/>
      </c>
      <c r="I171" s="31" t="str">
        <f>IF('Tracciatore delle operazioni'!H171="","",'Tracciatore delle operazioni'!H171)</f>
        <v/>
      </c>
      <c r="J171" s="31" t="str">
        <f>IF('Tracciatore delle operazioni'!I171="","",'Tracciatore delle operazioni'!I171)</f>
        <v/>
      </c>
      <c r="K171" s="14" t="str">
        <f t="shared" si="2"/>
        <v/>
      </c>
      <c r="M171" s="14" t="e">
        <f t="array" aca="1" ref="M171" ca="1">_xludf.ifna(IF(#REF!=Impostazioni!$C$6,G171*1,G171/INDEX(Impostazioni!$N$86:$O$105,MATCH(#REF!,Impostazioni!$N$86:$N$105,0),2)),"")</f>
        <v>#NAME?</v>
      </c>
      <c r="N171" s="14" t="e">
        <f t="array" aca="1" ref="N171" ca="1">_xludf.ifna(IF(#REF!=Impostazioni!$C$6,H171*1,H171/INDEX(Impostazioni!$N$86:$O$105,MATCH(#REF!,Impostazioni!$N$86:$N$105,0),2)),"")</f>
        <v>#NAME?</v>
      </c>
      <c r="O171" s="14" t="e">
        <f t="array" aca="1" ref="O171" ca="1">_xludf.ifna(IF(#REF!=Impostazioni!$C$6,I171*1,I171/INDEX(Impostazioni!$N$86:$O$105,MATCH(#REF!,Impostazioni!$N$86:$N$105,0),2)),"")</f>
        <v>#NAME?</v>
      </c>
      <c r="P171" s="14" t="e">
        <f t="array" aca="1" ref="P171" ca="1">_xludf.ifna(IF(#REF!=Impostazioni!$C$6,J171*1,J171/INDEX(Impostazioni!$N$86:$O$105,MATCH(#REF!,Impostazioni!$N$86:$N$105,0),2)),"")</f>
        <v>#NAME?</v>
      </c>
      <c r="Q171" s="14" t="e">
        <f t="array" aca="1" ref="Q171" ca="1">_xludf.ifna(IF(#REF!=Impostazioni!$C$6,K171*1,K171/INDEX(Impostazioni!$N$86:$O$105,MATCH(#REF!,Impostazioni!$N$86:$N$105,0),2)),"")</f>
        <v>#NAME?</v>
      </c>
      <c r="S171" t="str" cm="1">
        <f t="array" ref="S171">_xlfn.IFNA(TRANSPOSE(INDEX(Impostazioni!$R$14:$S$63,,MATCH($D171,Impostazioni!$R$13:$S$13,0))),"")&amp;""</f>
        <v/>
      </c>
    </row>
    <row r="172" spans="1:19" ht="13.2">
      <c r="A172" s="14" t="str">
        <f t="shared" si="0"/>
        <v/>
      </c>
      <c r="B172" s="14" t="str">
        <f t="shared" si="1"/>
        <v/>
      </c>
      <c r="C172" s="14" t="str">
        <f>IF('Tracciatore delle operazioni'!B172="","",'Tracciatore delle operazioni'!B172)</f>
        <v/>
      </c>
      <c r="D172" s="14" t="str">
        <f>IF('Tracciatore delle operazioni'!C172="","",'Tracciatore delle operazioni'!C172)</f>
        <v/>
      </c>
      <c r="E172" s="14" t="str">
        <f>IF('Tracciatore delle operazioni'!D172="","",'Tracciatore delle operazioni'!D172)</f>
        <v/>
      </c>
      <c r="F172" s="14" t="str">
        <f>IF('Tracciatore delle operazioni'!E172="","",'Tracciatore delle operazioni'!E172)</f>
        <v/>
      </c>
      <c r="G172" s="31" t="str">
        <f>IF('Tracciatore delle operazioni'!F172="","",'Tracciatore delle operazioni'!F172)</f>
        <v/>
      </c>
      <c r="H172" s="31" t="str">
        <f>IF('Tracciatore delle operazioni'!G172="","",'Tracciatore delle operazioni'!G172)</f>
        <v/>
      </c>
      <c r="I172" s="31" t="str">
        <f>IF('Tracciatore delle operazioni'!H172="","",'Tracciatore delle operazioni'!H172)</f>
        <v/>
      </c>
      <c r="J172" s="31" t="str">
        <f>IF('Tracciatore delle operazioni'!I172="","",'Tracciatore delle operazioni'!I172)</f>
        <v/>
      </c>
      <c r="K172" s="14" t="str">
        <f t="shared" si="2"/>
        <v/>
      </c>
      <c r="M172" s="14" t="e">
        <f t="array" aca="1" ref="M172" ca="1">_xludf.ifna(IF(#REF!=Impostazioni!$C$6,G172*1,G172/INDEX(Impostazioni!$N$86:$O$105,MATCH(#REF!,Impostazioni!$N$86:$N$105,0),2)),"")</f>
        <v>#NAME?</v>
      </c>
      <c r="N172" s="14" t="e">
        <f t="array" aca="1" ref="N172" ca="1">_xludf.ifna(IF(#REF!=Impostazioni!$C$6,H172*1,H172/INDEX(Impostazioni!$N$86:$O$105,MATCH(#REF!,Impostazioni!$N$86:$N$105,0),2)),"")</f>
        <v>#NAME?</v>
      </c>
      <c r="O172" s="14" t="e">
        <f t="array" aca="1" ref="O172" ca="1">_xludf.ifna(IF(#REF!=Impostazioni!$C$6,I172*1,I172/INDEX(Impostazioni!$N$86:$O$105,MATCH(#REF!,Impostazioni!$N$86:$N$105,0),2)),"")</f>
        <v>#NAME?</v>
      </c>
      <c r="P172" s="14" t="e">
        <f t="array" aca="1" ref="P172" ca="1">_xludf.ifna(IF(#REF!=Impostazioni!$C$6,J172*1,J172/INDEX(Impostazioni!$N$86:$O$105,MATCH(#REF!,Impostazioni!$N$86:$N$105,0),2)),"")</f>
        <v>#NAME?</v>
      </c>
      <c r="Q172" s="14" t="e">
        <f t="array" aca="1" ref="Q172" ca="1">_xludf.ifna(IF(#REF!=Impostazioni!$C$6,K172*1,K172/INDEX(Impostazioni!$N$86:$O$105,MATCH(#REF!,Impostazioni!$N$86:$N$105,0),2)),"")</f>
        <v>#NAME?</v>
      </c>
      <c r="S172" t="str" cm="1">
        <f t="array" ref="S172">_xlfn.IFNA(TRANSPOSE(INDEX(Impostazioni!$R$14:$S$63,,MATCH($D172,Impostazioni!$R$13:$S$13,0))),"")&amp;""</f>
        <v/>
      </c>
    </row>
    <row r="173" spans="1:19" ht="13.2">
      <c r="A173" s="14" t="str">
        <f t="shared" si="0"/>
        <v/>
      </c>
      <c r="B173" s="14" t="str">
        <f t="shared" si="1"/>
        <v/>
      </c>
      <c r="C173" s="14" t="str">
        <f>IF('Tracciatore delle operazioni'!B173="","",'Tracciatore delle operazioni'!B173)</f>
        <v/>
      </c>
      <c r="D173" s="14" t="str">
        <f>IF('Tracciatore delle operazioni'!C173="","",'Tracciatore delle operazioni'!C173)</f>
        <v/>
      </c>
      <c r="E173" s="14" t="str">
        <f>IF('Tracciatore delle operazioni'!D173="","",'Tracciatore delle operazioni'!D173)</f>
        <v/>
      </c>
      <c r="F173" s="14" t="str">
        <f>IF('Tracciatore delle operazioni'!E173="","",'Tracciatore delle operazioni'!E173)</f>
        <v/>
      </c>
      <c r="G173" s="31" t="str">
        <f>IF('Tracciatore delle operazioni'!F173="","",'Tracciatore delle operazioni'!F173)</f>
        <v/>
      </c>
      <c r="H173" s="31" t="str">
        <f>IF('Tracciatore delle operazioni'!G173="","",'Tracciatore delle operazioni'!G173)</f>
        <v/>
      </c>
      <c r="I173" s="31" t="str">
        <f>IF('Tracciatore delle operazioni'!H173="","",'Tracciatore delle operazioni'!H173)</f>
        <v/>
      </c>
      <c r="J173" s="31" t="str">
        <f>IF('Tracciatore delle operazioni'!I173="","",'Tracciatore delle operazioni'!I173)</f>
        <v/>
      </c>
      <c r="K173" s="14" t="str">
        <f t="shared" si="2"/>
        <v/>
      </c>
      <c r="M173" s="14" t="e">
        <f t="array" aca="1" ref="M173" ca="1">_xludf.ifna(IF(#REF!=Impostazioni!$C$6,G173*1,G173/INDEX(Impostazioni!$N$86:$O$105,MATCH(#REF!,Impostazioni!$N$86:$N$105,0),2)),"")</f>
        <v>#NAME?</v>
      </c>
      <c r="N173" s="14" t="e">
        <f t="array" aca="1" ref="N173" ca="1">_xludf.ifna(IF(#REF!=Impostazioni!$C$6,H173*1,H173/INDEX(Impostazioni!$N$86:$O$105,MATCH(#REF!,Impostazioni!$N$86:$N$105,0),2)),"")</f>
        <v>#NAME?</v>
      </c>
      <c r="O173" s="14" t="e">
        <f t="array" aca="1" ref="O173" ca="1">_xludf.ifna(IF(#REF!=Impostazioni!$C$6,I173*1,I173/INDEX(Impostazioni!$N$86:$O$105,MATCH(#REF!,Impostazioni!$N$86:$N$105,0),2)),"")</f>
        <v>#NAME?</v>
      </c>
      <c r="P173" s="14" t="e">
        <f t="array" aca="1" ref="P173" ca="1">_xludf.ifna(IF(#REF!=Impostazioni!$C$6,J173*1,J173/INDEX(Impostazioni!$N$86:$O$105,MATCH(#REF!,Impostazioni!$N$86:$N$105,0),2)),"")</f>
        <v>#NAME?</v>
      </c>
      <c r="Q173" s="14" t="e">
        <f t="array" aca="1" ref="Q173" ca="1">_xludf.ifna(IF(#REF!=Impostazioni!$C$6,K173*1,K173/INDEX(Impostazioni!$N$86:$O$105,MATCH(#REF!,Impostazioni!$N$86:$N$105,0),2)),"")</f>
        <v>#NAME?</v>
      </c>
      <c r="S173" t="str" cm="1">
        <f t="array" ref="S173">_xlfn.IFNA(TRANSPOSE(INDEX(Impostazioni!$R$14:$S$63,,MATCH($D173,Impostazioni!$R$13:$S$13,0))),"")&amp;""</f>
        <v/>
      </c>
    </row>
    <row r="174" spans="1:19" ht="13.2">
      <c r="A174" s="14" t="str">
        <f t="shared" si="0"/>
        <v/>
      </c>
      <c r="B174" s="14" t="str">
        <f t="shared" si="1"/>
        <v/>
      </c>
      <c r="C174" s="14" t="str">
        <f>IF('Tracciatore delle operazioni'!B174="","",'Tracciatore delle operazioni'!B174)</f>
        <v/>
      </c>
      <c r="D174" s="14" t="str">
        <f>IF('Tracciatore delle operazioni'!C174="","",'Tracciatore delle operazioni'!C174)</f>
        <v/>
      </c>
      <c r="E174" s="14" t="str">
        <f>IF('Tracciatore delle operazioni'!D174="","",'Tracciatore delle operazioni'!D174)</f>
        <v/>
      </c>
      <c r="F174" s="14" t="str">
        <f>IF('Tracciatore delle operazioni'!E174="","",'Tracciatore delle operazioni'!E174)</f>
        <v/>
      </c>
      <c r="G174" s="31" t="str">
        <f>IF('Tracciatore delle operazioni'!F174="","",'Tracciatore delle operazioni'!F174)</f>
        <v/>
      </c>
      <c r="H174" s="31" t="str">
        <f>IF('Tracciatore delle operazioni'!G174="","",'Tracciatore delle operazioni'!G174)</f>
        <v/>
      </c>
      <c r="I174" s="31" t="str">
        <f>IF('Tracciatore delle operazioni'!H174="","",'Tracciatore delle operazioni'!H174)</f>
        <v/>
      </c>
      <c r="J174" s="31" t="str">
        <f>IF('Tracciatore delle operazioni'!I174="","",'Tracciatore delle operazioni'!I174)</f>
        <v/>
      </c>
      <c r="K174" s="14" t="str">
        <f t="shared" si="2"/>
        <v/>
      </c>
      <c r="M174" s="14" t="e">
        <f t="array" aca="1" ref="M174" ca="1">_xludf.ifna(IF(#REF!=Impostazioni!$C$6,G174*1,G174/INDEX(Impostazioni!$N$86:$O$105,MATCH(#REF!,Impostazioni!$N$86:$N$105,0),2)),"")</f>
        <v>#NAME?</v>
      </c>
      <c r="N174" s="14" t="e">
        <f t="array" aca="1" ref="N174" ca="1">_xludf.ifna(IF(#REF!=Impostazioni!$C$6,H174*1,H174/INDEX(Impostazioni!$N$86:$O$105,MATCH(#REF!,Impostazioni!$N$86:$N$105,0),2)),"")</f>
        <v>#NAME?</v>
      </c>
      <c r="O174" s="14" t="e">
        <f t="array" aca="1" ref="O174" ca="1">_xludf.ifna(IF(#REF!=Impostazioni!$C$6,I174*1,I174/INDEX(Impostazioni!$N$86:$O$105,MATCH(#REF!,Impostazioni!$N$86:$N$105,0),2)),"")</f>
        <v>#NAME?</v>
      </c>
      <c r="P174" s="14" t="e">
        <f t="array" aca="1" ref="P174" ca="1">_xludf.ifna(IF(#REF!=Impostazioni!$C$6,J174*1,J174/INDEX(Impostazioni!$N$86:$O$105,MATCH(#REF!,Impostazioni!$N$86:$N$105,0),2)),"")</f>
        <v>#NAME?</v>
      </c>
      <c r="Q174" s="14" t="e">
        <f t="array" aca="1" ref="Q174" ca="1">_xludf.ifna(IF(#REF!=Impostazioni!$C$6,K174*1,K174/INDEX(Impostazioni!$N$86:$O$105,MATCH(#REF!,Impostazioni!$N$86:$N$105,0),2)),"")</f>
        <v>#NAME?</v>
      </c>
      <c r="S174" t="str" cm="1">
        <f t="array" ref="S174">_xlfn.IFNA(TRANSPOSE(INDEX(Impostazioni!$R$14:$S$63,,MATCH($D174,Impostazioni!$R$13:$S$13,0))),"")&amp;""</f>
        <v/>
      </c>
    </row>
    <row r="175" spans="1:19" ht="13.2">
      <c r="A175" s="14" t="str">
        <f t="shared" si="0"/>
        <v/>
      </c>
      <c r="B175" s="14" t="str">
        <f t="shared" si="1"/>
        <v/>
      </c>
      <c r="C175" s="14" t="str">
        <f>IF('Tracciatore delle operazioni'!B175="","",'Tracciatore delle operazioni'!B175)</f>
        <v/>
      </c>
      <c r="D175" s="14" t="str">
        <f>IF('Tracciatore delle operazioni'!C175="","",'Tracciatore delle operazioni'!C175)</f>
        <v/>
      </c>
      <c r="E175" s="14" t="str">
        <f>IF('Tracciatore delle operazioni'!D175="","",'Tracciatore delle operazioni'!D175)</f>
        <v/>
      </c>
      <c r="F175" s="14" t="str">
        <f>IF('Tracciatore delle operazioni'!E175="","",'Tracciatore delle operazioni'!E175)</f>
        <v/>
      </c>
      <c r="G175" s="31" t="str">
        <f>IF('Tracciatore delle operazioni'!F175="","",'Tracciatore delle operazioni'!F175)</f>
        <v/>
      </c>
      <c r="H175" s="31" t="str">
        <f>IF('Tracciatore delle operazioni'!G175="","",'Tracciatore delle operazioni'!G175)</f>
        <v/>
      </c>
      <c r="I175" s="31" t="str">
        <f>IF('Tracciatore delle operazioni'!H175="","",'Tracciatore delle operazioni'!H175)</f>
        <v/>
      </c>
      <c r="J175" s="31" t="str">
        <f>IF('Tracciatore delle operazioni'!I175="","",'Tracciatore delle operazioni'!I175)</f>
        <v/>
      </c>
      <c r="K175" s="14" t="str">
        <f t="shared" si="2"/>
        <v/>
      </c>
      <c r="M175" s="14" t="e">
        <f t="array" aca="1" ref="M175" ca="1">_xludf.ifna(IF(#REF!=Impostazioni!$C$6,G175*1,G175/INDEX(Impostazioni!$N$86:$O$105,MATCH(#REF!,Impostazioni!$N$86:$N$105,0),2)),"")</f>
        <v>#NAME?</v>
      </c>
      <c r="N175" s="14" t="e">
        <f t="array" aca="1" ref="N175" ca="1">_xludf.ifna(IF(#REF!=Impostazioni!$C$6,H175*1,H175/INDEX(Impostazioni!$N$86:$O$105,MATCH(#REF!,Impostazioni!$N$86:$N$105,0),2)),"")</f>
        <v>#NAME?</v>
      </c>
      <c r="O175" s="14" t="e">
        <f t="array" aca="1" ref="O175" ca="1">_xludf.ifna(IF(#REF!=Impostazioni!$C$6,I175*1,I175/INDEX(Impostazioni!$N$86:$O$105,MATCH(#REF!,Impostazioni!$N$86:$N$105,0),2)),"")</f>
        <v>#NAME?</v>
      </c>
      <c r="P175" s="14" t="e">
        <f t="array" aca="1" ref="P175" ca="1">_xludf.ifna(IF(#REF!=Impostazioni!$C$6,J175*1,J175/INDEX(Impostazioni!$N$86:$O$105,MATCH(#REF!,Impostazioni!$N$86:$N$105,0),2)),"")</f>
        <v>#NAME?</v>
      </c>
      <c r="Q175" s="14" t="e">
        <f t="array" aca="1" ref="Q175" ca="1">_xludf.ifna(IF(#REF!=Impostazioni!$C$6,K175*1,K175/INDEX(Impostazioni!$N$86:$O$105,MATCH(#REF!,Impostazioni!$N$86:$N$105,0),2)),"")</f>
        <v>#NAME?</v>
      </c>
      <c r="S175" t="str" cm="1">
        <f t="array" ref="S175">_xlfn.IFNA(TRANSPOSE(INDEX(Impostazioni!$R$14:$S$63,,MATCH($D175,Impostazioni!$R$13:$S$13,0))),"")&amp;""</f>
        <v/>
      </c>
    </row>
    <row r="176" spans="1:19" ht="13.2">
      <c r="A176" s="14" t="str">
        <f t="shared" si="0"/>
        <v/>
      </c>
      <c r="B176" s="14" t="str">
        <f t="shared" si="1"/>
        <v/>
      </c>
      <c r="C176" s="14" t="str">
        <f>IF('Tracciatore delle operazioni'!B176="","",'Tracciatore delle operazioni'!B176)</f>
        <v/>
      </c>
      <c r="D176" s="14" t="str">
        <f>IF('Tracciatore delle operazioni'!C176="","",'Tracciatore delle operazioni'!C176)</f>
        <v/>
      </c>
      <c r="E176" s="14" t="str">
        <f>IF('Tracciatore delle operazioni'!D176="","",'Tracciatore delle operazioni'!D176)</f>
        <v/>
      </c>
      <c r="F176" s="14" t="str">
        <f>IF('Tracciatore delle operazioni'!E176="","",'Tracciatore delle operazioni'!E176)</f>
        <v/>
      </c>
      <c r="G176" s="31" t="str">
        <f>IF('Tracciatore delle operazioni'!F176="","",'Tracciatore delle operazioni'!F176)</f>
        <v/>
      </c>
      <c r="H176" s="31" t="str">
        <f>IF('Tracciatore delle operazioni'!G176="","",'Tracciatore delle operazioni'!G176)</f>
        <v/>
      </c>
      <c r="I176" s="31" t="str">
        <f>IF('Tracciatore delle operazioni'!H176="","",'Tracciatore delle operazioni'!H176)</f>
        <v/>
      </c>
      <c r="J176" s="31" t="str">
        <f>IF('Tracciatore delle operazioni'!I176="","",'Tracciatore delle operazioni'!I176)</f>
        <v/>
      </c>
      <c r="K176" s="14" t="str">
        <f t="shared" si="2"/>
        <v/>
      </c>
      <c r="M176" s="14" t="e">
        <f t="array" aca="1" ref="M176" ca="1">_xludf.ifna(IF(#REF!=Impostazioni!$C$6,G176*1,G176/INDEX(Impostazioni!$N$86:$O$105,MATCH(#REF!,Impostazioni!$N$86:$N$105,0),2)),"")</f>
        <v>#NAME?</v>
      </c>
      <c r="N176" s="14" t="e">
        <f t="array" aca="1" ref="N176" ca="1">_xludf.ifna(IF(#REF!=Impostazioni!$C$6,H176*1,H176/INDEX(Impostazioni!$N$86:$O$105,MATCH(#REF!,Impostazioni!$N$86:$N$105,0),2)),"")</f>
        <v>#NAME?</v>
      </c>
      <c r="O176" s="14" t="e">
        <f t="array" aca="1" ref="O176" ca="1">_xludf.ifna(IF(#REF!=Impostazioni!$C$6,I176*1,I176/INDEX(Impostazioni!$N$86:$O$105,MATCH(#REF!,Impostazioni!$N$86:$N$105,0),2)),"")</f>
        <v>#NAME?</v>
      </c>
      <c r="P176" s="14" t="e">
        <f t="array" aca="1" ref="P176" ca="1">_xludf.ifna(IF(#REF!=Impostazioni!$C$6,J176*1,J176/INDEX(Impostazioni!$N$86:$O$105,MATCH(#REF!,Impostazioni!$N$86:$N$105,0),2)),"")</f>
        <v>#NAME?</v>
      </c>
      <c r="Q176" s="14" t="e">
        <f t="array" aca="1" ref="Q176" ca="1">_xludf.ifna(IF(#REF!=Impostazioni!$C$6,K176*1,K176/INDEX(Impostazioni!$N$86:$O$105,MATCH(#REF!,Impostazioni!$N$86:$N$105,0),2)),"")</f>
        <v>#NAME?</v>
      </c>
      <c r="S176" t="str" cm="1">
        <f t="array" ref="S176">_xlfn.IFNA(TRANSPOSE(INDEX(Impostazioni!$R$14:$S$63,,MATCH($D176,Impostazioni!$R$13:$S$13,0))),"")&amp;""</f>
        <v/>
      </c>
    </row>
    <row r="177" spans="1:19" ht="13.2">
      <c r="A177" s="14" t="str">
        <f t="shared" si="0"/>
        <v/>
      </c>
      <c r="B177" s="14" t="str">
        <f t="shared" si="1"/>
        <v/>
      </c>
      <c r="C177" s="14" t="str">
        <f>IF('Tracciatore delle operazioni'!B177="","",'Tracciatore delle operazioni'!B177)</f>
        <v/>
      </c>
      <c r="D177" s="14" t="str">
        <f>IF('Tracciatore delle operazioni'!C177="","",'Tracciatore delle operazioni'!C177)</f>
        <v/>
      </c>
      <c r="E177" s="14" t="str">
        <f>IF('Tracciatore delle operazioni'!D177="","",'Tracciatore delle operazioni'!D177)</f>
        <v/>
      </c>
      <c r="F177" s="14" t="str">
        <f>IF('Tracciatore delle operazioni'!E177="","",'Tracciatore delle operazioni'!E177)</f>
        <v/>
      </c>
      <c r="G177" s="31" t="str">
        <f>IF('Tracciatore delle operazioni'!F177="","",'Tracciatore delle operazioni'!F177)</f>
        <v/>
      </c>
      <c r="H177" s="31" t="str">
        <f>IF('Tracciatore delle operazioni'!G177="","",'Tracciatore delle operazioni'!G177)</f>
        <v/>
      </c>
      <c r="I177" s="31" t="str">
        <f>IF('Tracciatore delle operazioni'!H177="","",'Tracciatore delle operazioni'!H177)</f>
        <v/>
      </c>
      <c r="J177" s="31" t="str">
        <f>IF('Tracciatore delle operazioni'!I177="","",'Tracciatore delle operazioni'!I177)</f>
        <v/>
      </c>
      <c r="K177" s="14" t="str">
        <f t="shared" si="2"/>
        <v/>
      </c>
      <c r="M177" s="14" t="e">
        <f t="array" aca="1" ref="M177" ca="1">_xludf.ifna(IF(#REF!=Impostazioni!$C$6,G177*1,G177/INDEX(Impostazioni!$N$86:$O$105,MATCH(#REF!,Impostazioni!$N$86:$N$105,0),2)),"")</f>
        <v>#NAME?</v>
      </c>
      <c r="N177" s="14" t="e">
        <f t="array" aca="1" ref="N177" ca="1">_xludf.ifna(IF(#REF!=Impostazioni!$C$6,H177*1,H177/INDEX(Impostazioni!$N$86:$O$105,MATCH(#REF!,Impostazioni!$N$86:$N$105,0),2)),"")</f>
        <v>#NAME?</v>
      </c>
      <c r="O177" s="14" t="e">
        <f t="array" aca="1" ref="O177" ca="1">_xludf.ifna(IF(#REF!=Impostazioni!$C$6,I177*1,I177/INDEX(Impostazioni!$N$86:$O$105,MATCH(#REF!,Impostazioni!$N$86:$N$105,0),2)),"")</f>
        <v>#NAME?</v>
      </c>
      <c r="P177" s="14" t="e">
        <f t="array" aca="1" ref="P177" ca="1">_xludf.ifna(IF(#REF!=Impostazioni!$C$6,J177*1,J177/INDEX(Impostazioni!$N$86:$O$105,MATCH(#REF!,Impostazioni!$N$86:$N$105,0),2)),"")</f>
        <v>#NAME?</v>
      </c>
      <c r="Q177" s="14" t="e">
        <f t="array" aca="1" ref="Q177" ca="1">_xludf.ifna(IF(#REF!=Impostazioni!$C$6,K177*1,K177/INDEX(Impostazioni!$N$86:$O$105,MATCH(#REF!,Impostazioni!$N$86:$N$105,0),2)),"")</f>
        <v>#NAME?</v>
      </c>
      <c r="S177" t="str" cm="1">
        <f t="array" ref="S177">_xlfn.IFNA(TRANSPOSE(INDEX(Impostazioni!$R$14:$S$63,,MATCH($D177,Impostazioni!$R$13:$S$13,0))),"")&amp;""</f>
        <v/>
      </c>
    </row>
    <row r="178" spans="1:19" ht="13.2">
      <c r="A178" s="14" t="str">
        <f t="shared" si="0"/>
        <v/>
      </c>
      <c r="B178" s="14" t="str">
        <f t="shared" si="1"/>
        <v/>
      </c>
      <c r="C178" s="14" t="str">
        <f>IF('Tracciatore delle operazioni'!B178="","",'Tracciatore delle operazioni'!B178)</f>
        <v/>
      </c>
      <c r="D178" s="14" t="str">
        <f>IF('Tracciatore delle operazioni'!C178="","",'Tracciatore delle operazioni'!C178)</f>
        <v/>
      </c>
      <c r="E178" s="14" t="str">
        <f>IF('Tracciatore delle operazioni'!D178="","",'Tracciatore delle operazioni'!D178)</f>
        <v/>
      </c>
      <c r="F178" s="14" t="str">
        <f>IF('Tracciatore delle operazioni'!E178="","",'Tracciatore delle operazioni'!E178)</f>
        <v/>
      </c>
      <c r="G178" s="31" t="str">
        <f>IF('Tracciatore delle operazioni'!F178="","",'Tracciatore delle operazioni'!F178)</f>
        <v/>
      </c>
      <c r="H178" s="31" t="str">
        <f>IF('Tracciatore delle operazioni'!G178="","",'Tracciatore delle operazioni'!G178)</f>
        <v/>
      </c>
      <c r="I178" s="31" t="str">
        <f>IF('Tracciatore delle operazioni'!H178="","",'Tracciatore delle operazioni'!H178)</f>
        <v/>
      </c>
      <c r="J178" s="31" t="str">
        <f>IF('Tracciatore delle operazioni'!I178="","",'Tracciatore delle operazioni'!I178)</f>
        <v/>
      </c>
      <c r="K178" s="14" t="str">
        <f t="shared" si="2"/>
        <v/>
      </c>
      <c r="M178" s="14" t="e">
        <f t="array" aca="1" ref="M178" ca="1">_xludf.ifna(IF(#REF!=Impostazioni!$C$6,G178*1,G178/INDEX(Impostazioni!$N$86:$O$105,MATCH(#REF!,Impostazioni!$N$86:$N$105,0),2)),"")</f>
        <v>#NAME?</v>
      </c>
      <c r="N178" s="14" t="e">
        <f t="array" aca="1" ref="N178" ca="1">_xludf.ifna(IF(#REF!=Impostazioni!$C$6,H178*1,H178/INDEX(Impostazioni!$N$86:$O$105,MATCH(#REF!,Impostazioni!$N$86:$N$105,0),2)),"")</f>
        <v>#NAME?</v>
      </c>
      <c r="O178" s="14" t="e">
        <f t="array" aca="1" ref="O178" ca="1">_xludf.ifna(IF(#REF!=Impostazioni!$C$6,I178*1,I178/INDEX(Impostazioni!$N$86:$O$105,MATCH(#REF!,Impostazioni!$N$86:$N$105,0),2)),"")</f>
        <v>#NAME?</v>
      </c>
      <c r="P178" s="14" t="e">
        <f t="array" aca="1" ref="P178" ca="1">_xludf.ifna(IF(#REF!=Impostazioni!$C$6,J178*1,J178/INDEX(Impostazioni!$N$86:$O$105,MATCH(#REF!,Impostazioni!$N$86:$N$105,0),2)),"")</f>
        <v>#NAME?</v>
      </c>
      <c r="Q178" s="14" t="e">
        <f t="array" aca="1" ref="Q178" ca="1">_xludf.ifna(IF(#REF!=Impostazioni!$C$6,K178*1,K178/INDEX(Impostazioni!$N$86:$O$105,MATCH(#REF!,Impostazioni!$N$86:$N$105,0),2)),"")</f>
        <v>#NAME?</v>
      </c>
      <c r="S178" t="str" cm="1">
        <f t="array" ref="S178">_xlfn.IFNA(TRANSPOSE(INDEX(Impostazioni!$R$14:$S$63,,MATCH($D178,Impostazioni!$R$13:$S$13,0))),"")&amp;""</f>
        <v/>
      </c>
    </row>
    <row r="179" spans="1:19" ht="13.2">
      <c r="A179" s="14" t="str">
        <f t="shared" si="0"/>
        <v/>
      </c>
      <c r="B179" s="14" t="str">
        <f t="shared" si="1"/>
        <v/>
      </c>
      <c r="C179" s="14" t="str">
        <f>IF('Tracciatore delle operazioni'!B179="","",'Tracciatore delle operazioni'!B179)</f>
        <v/>
      </c>
      <c r="D179" s="14" t="str">
        <f>IF('Tracciatore delle operazioni'!C179="","",'Tracciatore delle operazioni'!C179)</f>
        <v/>
      </c>
      <c r="E179" s="14" t="str">
        <f>IF('Tracciatore delle operazioni'!D179="","",'Tracciatore delle operazioni'!D179)</f>
        <v/>
      </c>
      <c r="F179" s="14" t="str">
        <f>IF('Tracciatore delle operazioni'!E179="","",'Tracciatore delle operazioni'!E179)</f>
        <v/>
      </c>
      <c r="G179" s="31" t="str">
        <f>IF('Tracciatore delle operazioni'!F179="","",'Tracciatore delle operazioni'!F179)</f>
        <v/>
      </c>
      <c r="H179" s="31" t="str">
        <f>IF('Tracciatore delle operazioni'!G179="","",'Tracciatore delle operazioni'!G179)</f>
        <v/>
      </c>
      <c r="I179" s="31" t="str">
        <f>IF('Tracciatore delle operazioni'!H179="","",'Tracciatore delle operazioni'!H179)</f>
        <v/>
      </c>
      <c r="J179" s="31" t="str">
        <f>IF('Tracciatore delle operazioni'!I179="","",'Tracciatore delle operazioni'!I179)</f>
        <v/>
      </c>
      <c r="K179" s="14" t="str">
        <f t="shared" si="2"/>
        <v/>
      </c>
      <c r="M179" s="14" t="e">
        <f t="array" aca="1" ref="M179" ca="1">_xludf.ifna(IF(#REF!=Impostazioni!$C$6,G179*1,G179/INDEX(Impostazioni!$N$86:$O$105,MATCH(#REF!,Impostazioni!$N$86:$N$105,0),2)),"")</f>
        <v>#NAME?</v>
      </c>
      <c r="N179" s="14" t="e">
        <f t="array" aca="1" ref="N179" ca="1">_xludf.ifna(IF(#REF!=Impostazioni!$C$6,H179*1,H179/INDEX(Impostazioni!$N$86:$O$105,MATCH(#REF!,Impostazioni!$N$86:$N$105,0),2)),"")</f>
        <v>#NAME?</v>
      </c>
      <c r="O179" s="14" t="e">
        <f t="array" aca="1" ref="O179" ca="1">_xludf.ifna(IF(#REF!=Impostazioni!$C$6,I179*1,I179/INDEX(Impostazioni!$N$86:$O$105,MATCH(#REF!,Impostazioni!$N$86:$N$105,0),2)),"")</f>
        <v>#NAME?</v>
      </c>
      <c r="P179" s="14" t="e">
        <f t="array" aca="1" ref="P179" ca="1">_xludf.ifna(IF(#REF!=Impostazioni!$C$6,J179*1,J179/INDEX(Impostazioni!$N$86:$O$105,MATCH(#REF!,Impostazioni!$N$86:$N$105,0),2)),"")</f>
        <v>#NAME?</v>
      </c>
      <c r="Q179" s="14" t="e">
        <f t="array" aca="1" ref="Q179" ca="1">_xludf.ifna(IF(#REF!=Impostazioni!$C$6,K179*1,K179/INDEX(Impostazioni!$N$86:$O$105,MATCH(#REF!,Impostazioni!$N$86:$N$105,0),2)),"")</f>
        <v>#NAME?</v>
      </c>
      <c r="S179" t="str" cm="1">
        <f t="array" ref="S179">_xlfn.IFNA(TRANSPOSE(INDEX(Impostazioni!$R$14:$S$63,,MATCH($D179,Impostazioni!$R$13:$S$13,0))),"")&amp;""</f>
        <v/>
      </c>
    </row>
    <row r="180" spans="1:19" ht="13.2">
      <c r="A180" s="14" t="str">
        <f t="shared" si="0"/>
        <v/>
      </c>
      <c r="B180" s="14" t="str">
        <f t="shared" si="1"/>
        <v/>
      </c>
      <c r="C180" s="14" t="str">
        <f>IF('Tracciatore delle operazioni'!B180="","",'Tracciatore delle operazioni'!B180)</f>
        <v/>
      </c>
      <c r="D180" s="14" t="str">
        <f>IF('Tracciatore delle operazioni'!C180="","",'Tracciatore delle operazioni'!C180)</f>
        <v/>
      </c>
      <c r="E180" s="14" t="str">
        <f>IF('Tracciatore delle operazioni'!D180="","",'Tracciatore delle operazioni'!D180)</f>
        <v/>
      </c>
      <c r="F180" s="14" t="str">
        <f>IF('Tracciatore delle operazioni'!E180="","",'Tracciatore delle operazioni'!E180)</f>
        <v/>
      </c>
      <c r="G180" s="31" t="str">
        <f>IF('Tracciatore delle operazioni'!F180="","",'Tracciatore delle operazioni'!F180)</f>
        <v/>
      </c>
      <c r="H180" s="31" t="str">
        <f>IF('Tracciatore delle operazioni'!G180="","",'Tracciatore delle operazioni'!G180)</f>
        <v/>
      </c>
      <c r="I180" s="31" t="str">
        <f>IF('Tracciatore delle operazioni'!H180="","",'Tracciatore delle operazioni'!H180)</f>
        <v/>
      </c>
      <c r="J180" s="31" t="str">
        <f>IF('Tracciatore delle operazioni'!I180="","",'Tracciatore delle operazioni'!I180)</f>
        <v/>
      </c>
      <c r="K180" s="14" t="str">
        <f t="shared" si="2"/>
        <v/>
      </c>
      <c r="M180" s="14" t="e">
        <f t="array" aca="1" ref="M180" ca="1">_xludf.ifna(IF(#REF!=Impostazioni!$C$6,G180*1,G180/INDEX(Impostazioni!$N$86:$O$105,MATCH(#REF!,Impostazioni!$N$86:$N$105,0),2)),"")</f>
        <v>#NAME?</v>
      </c>
      <c r="N180" s="14" t="e">
        <f t="array" aca="1" ref="N180" ca="1">_xludf.ifna(IF(#REF!=Impostazioni!$C$6,H180*1,H180/INDEX(Impostazioni!$N$86:$O$105,MATCH(#REF!,Impostazioni!$N$86:$N$105,0),2)),"")</f>
        <v>#NAME?</v>
      </c>
      <c r="O180" s="14" t="e">
        <f t="array" aca="1" ref="O180" ca="1">_xludf.ifna(IF(#REF!=Impostazioni!$C$6,I180*1,I180/INDEX(Impostazioni!$N$86:$O$105,MATCH(#REF!,Impostazioni!$N$86:$N$105,0),2)),"")</f>
        <v>#NAME?</v>
      </c>
      <c r="P180" s="14" t="e">
        <f t="array" aca="1" ref="P180" ca="1">_xludf.ifna(IF(#REF!=Impostazioni!$C$6,J180*1,J180/INDEX(Impostazioni!$N$86:$O$105,MATCH(#REF!,Impostazioni!$N$86:$N$105,0),2)),"")</f>
        <v>#NAME?</v>
      </c>
      <c r="Q180" s="14" t="e">
        <f t="array" aca="1" ref="Q180" ca="1">_xludf.ifna(IF(#REF!=Impostazioni!$C$6,K180*1,K180/INDEX(Impostazioni!$N$86:$O$105,MATCH(#REF!,Impostazioni!$N$86:$N$105,0),2)),"")</f>
        <v>#NAME?</v>
      </c>
      <c r="S180" t="str" cm="1">
        <f t="array" ref="S180">_xlfn.IFNA(TRANSPOSE(INDEX(Impostazioni!$R$14:$S$63,,MATCH($D180,Impostazioni!$R$13:$S$13,0))),"")&amp;""</f>
        <v/>
      </c>
    </row>
    <row r="181" spans="1:19" ht="13.2">
      <c r="A181" s="14" t="str">
        <f t="shared" si="0"/>
        <v/>
      </c>
      <c r="B181" s="14" t="str">
        <f t="shared" si="1"/>
        <v/>
      </c>
      <c r="C181" s="14" t="str">
        <f>IF('Tracciatore delle operazioni'!B181="","",'Tracciatore delle operazioni'!B181)</f>
        <v/>
      </c>
      <c r="D181" s="14" t="str">
        <f>IF('Tracciatore delle operazioni'!C181="","",'Tracciatore delle operazioni'!C181)</f>
        <v/>
      </c>
      <c r="E181" s="14" t="str">
        <f>IF('Tracciatore delle operazioni'!D181="","",'Tracciatore delle operazioni'!D181)</f>
        <v/>
      </c>
      <c r="F181" s="14" t="str">
        <f>IF('Tracciatore delle operazioni'!E181="","",'Tracciatore delle operazioni'!E181)</f>
        <v/>
      </c>
      <c r="G181" s="31" t="str">
        <f>IF('Tracciatore delle operazioni'!F181="","",'Tracciatore delle operazioni'!F181)</f>
        <v/>
      </c>
      <c r="H181" s="31" t="str">
        <f>IF('Tracciatore delle operazioni'!G181="","",'Tracciatore delle operazioni'!G181)</f>
        <v/>
      </c>
      <c r="I181" s="31" t="str">
        <f>IF('Tracciatore delle operazioni'!H181="","",'Tracciatore delle operazioni'!H181)</f>
        <v/>
      </c>
      <c r="J181" s="31" t="str">
        <f>IF('Tracciatore delle operazioni'!I181="","",'Tracciatore delle operazioni'!I181)</f>
        <v/>
      </c>
      <c r="K181" s="14" t="str">
        <f t="shared" si="2"/>
        <v/>
      </c>
      <c r="M181" s="14" t="e">
        <f t="array" aca="1" ref="M181" ca="1">_xludf.ifna(IF(#REF!=Impostazioni!$C$6,G181*1,G181/INDEX(Impostazioni!$N$86:$O$105,MATCH(#REF!,Impostazioni!$N$86:$N$105,0),2)),"")</f>
        <v>#NAME?</v>
      </c>
      <c r="N181" s="14" t="e">
        <f t="array" aca="1" ref="N181" ca="1">_xludf.ifna(IF(#REF!=Impostazioni!$C$6,H181*1,H181/INDEX(Impostazioni!$N$86:$O$105,MATCH(#REF!,Impostazioni!$N$86:$N$105,0),2)),"")</f>
        <v>#NAME?</v>
      </c>
      <c r="O181" s="14" t="e">
        <f t="array" aca="1" ref="O181" ca="1">_xludf.ifna(IF(#REF!=Impostazioni!$C$6,I181*1,I181/INDEX(Impostazioni!$N$86:$O$105,MATCH(#REF!,Impostazioni!$N$86:$N$105,0),2)),"")</f>
        <v>#NAME?</v>
      </c>
      <c r="P181" s="14" t="e">
        <f t="array" aca="1" ref="P181" ca="1">_xludf.ifna(IF(#REF!=Impostazioni!$C$6,J181*1,J181/INDEX(Impostazioni!$N$86:$O$105,MATCH(#REF!,Impostazioni!$N$86:$N$105,0),2)),"")</f>
        <v>#NAME?</v>
      </c>
      <c r="Q181" s="14" t="e">
        <f t="array" aca="1" ref="Q181" ca="1">_xludf.ifna(IF(#REF!=Impostazioni!$C$6,K181*1,K181/INDEX(Impostazioni!$N$86:$O$105,MATCH(#REF!,Impostazioni!$N$86:$N$105,0),2)),"")</f>
        <v>#NAME?</v>
      </c>
      <c r="S181" t="str" cm="1">
        <f t="array" ref="S181">_xlfn.IFNA(TRANSPOSE(INDEX(Impostazioni!$R$14:$S$63,,MATCH($D181,Impostazioni!$R$13:$S$13,0))),"")&amp;""</f>
        <v/>
      </c>
    </row>
    <row r="182" spans="1:19" ht="13.2">
      <c r="A182" s="14" t="str">
        <f t="shared" si="0"/>
        <v/>
      </c>
      <c r="B182" s="14" t="str">
        <f t="shared" si="1"/>
        <v/>
      </c>
      <c r="C182" s="14" t="str">
        <f>IF('Tracciatore delle operazioni'!B182="","",'Tracciatore delle operazioni'!B182)</f>
        <v/>
      </c>
      <c r="D182" s="14" t="str">
        <f>IF('Tracciatore delle operazioni'!C182="","",'Tracciatore delle operazioni'!C182)</f>
        <v/>
      </c>
      <c r="E182" s="14" t="str">
        <f>IF('Tracciatore delle operazioni'!D182="","",'Tracciatore delle operazioni'!D182)</f>
        <v/>
      </c>
      <c r="F182" s="14" t="str">
        <f>IF('Tracciatore delle operazioni'!E182="","",'Tracciatore delle operazioni'!E182)</f>
        <v/>
      </c>
      <c r="G182" s="31" t="str">
        <f>IF('Tracciatore delle operazioni'!F182="","",'Tracciatore delle operazioni'!F182)</f>
        <v/>
      </c>
      <c r="H182" s="31" t="str">
        <f>IF('Tracciatore delle operazioni'!G182="","",'Tracciatore delle operazioni'!G182)</f>
        <v/>
      </c>
      <c r="I182" s="31" t="str">
        <f>IF('Tracciatore delle operazioni'!H182="","",'Tracciatore delle operazioni'!H182)</f>
        <v/>
      </c>
      <c r="J182" s="31" t="str">
        <f>IF('Tracciatore delle operazioni'!I182="","",'Tracciatore delle operazioni'!I182)</f>
        <v/>
      </c>
      <c r="K182" s="14" t="str">
        <f t="shared" si="2"/>
        <v/>
      </c>
      <c r="M182" s="14" t="e">
        <f t="array" aca="1" ref="M182" ca="1">_xludf.ifna(IF(#REF!=Impostazioni!$C$6,G182*1,G182/INDEX(Impostazioni!$N$86:$O$105,MATCH(#REF!,Impostazioni!$N$86:$N$105,0),2)),"")</f>
        <v>#NAME?</v>
      </c>
      <c r="N182" s="14" t="e">
        <f t="array" aca="1" ref="N182" ca="1">_xludf.ifna(IF(#REF!=Impostazioni!$C$6,H182*1,H182/INDEX(Impostazioni!$N$86:$O$105,MATCH(#REF!,Impostazioni!$N$86:$N$105,0),2)),"")</f>
        <v>#NAME?</v>
      </c>
      <c r="O182" s="14" t="e">
        <f t="array" aca="1" ref="O182" ca="1">_xludf.ifna(IF(#REF!=Impostazioni!$C$6,I182*1,I182/INDEX(Impostazioni!$N$86:$O$105,MATCH(#REF!,Impostazioni!$N$86:$N$105,0),2)),"")</f>
        <v>#NAME?</v>
      </c>
      <c r="P182" s="14" t="e">
        <f t="array" aca="1" ref="P182" ca="1">_xludf.ifna(IF(#REF!=Impostazioni!$C$6,J182*1,J182/INDEX(Impostazioni!$N$86:$O$105,MATCH(#REF!,Impostazioni!$N$86:$N$105,0),2)),"")</f>
        <v>#NAME?</v>
      </c>
      <c r="Q182" s="14" t="e">
        <f t="array" aca="1" ref="Q182" ca="1">_xludf.ifna(IF(#REF!=Impostazioni!$C$6,K182*1,K182/INDEX(Impostazioni!$N$86:$O$105,MATCH(#REF!,Impostazioni!$N$86:$N$105,0),2)),"")</f>
        <v>#NAME?</v>
      </c>
      <c r="S182" t="str" cm="1">
        <f t="array" ref="S182">_xlfn.IFNA(TRANSPOSE(INDEX(Impostazioni!$R$14:$S$63,,MATCH($D182,Impostazioni!$R$13:$S$13,0))),"")&amp;""</f>
        <v/>
      </c>
    </row>
    <row r="183" spans="1:19" ht="13.2">
      <c r="A183" s="14" t="str">
        <f t="shared" si="0"/>
        <v/>
      </c>
      <c r="B183" s="14" t="str">
        <f t="shared" si="1"/>
        <v/>
      </c>
      <c r="C183" s="14" t="str">
        <f>IF('Tracciatore delle operazioni'!B183="","",'Tracciatore delle operazioni'!B183)</f>
        <v/>
      </c>
      <c r="D183" s="14" t="str">
        <f>IF('Tracciatore delle operazioni'!C183="","",'Tracciatore delle operazioni'!C183)</f>
        <v/>
      </c>
      <c r="E183" s="14" t="str">
        <f>IF('Tracciatore delle operazioni'!D183="","",'Tracciatore delle operazioni'!D183)</f>
        <v/>
      </c>
      <c r="F183" s="14" t="str">
        <f>IF('Tracciatore delle operazioni'!E183="","",'Tracciatore delle operazioni'!E183)</f>
        <v/>
      </c>
      <c r="G183" s="31" t="str">
        <f>IF('Tracciatore delle operazioni'!F183="","",'Tracciatore delle operazioni'!F183)</f>
        <v/>
      </c>
      <c r="H183" s="31" t="str">
        <f>IF('Tracciatore delle operazioni'!G183="","",'Tracciatore delle operazioni'!G183)</f>
        <v/>
      </c>
      <c r="I183" s="31" t="str">
        <f>IF('Tracciatore delle operazioni'!H183="","",'Tracciatore delle operazioni'!H183)</f>
        <v/>
      </c>
      <c r="J183" s="31" t="str">
        <f>IF('Tracciatore delle operazioni'!I183="","",'Tracciatore delle operazioni'!I183)</f>
        <v/>
      </c>
      <c r="K183" s="14" t="str">
        <f t="shared" si="2"/>
        <v/>
      </c>
      <c r="M183" s="14" t="e">
        <f t="array" aca="1" ref="M183" ca="1">_xludf.ifna(IF(#REF!=Impostazioni!$C$6,G183*1,G183/INDEX(Impostazioni!$N$86:$O$105,MATCH(#REF!,Impostazioni!$N$86:$N$105,0),2)),"")</f>
        <v>#NAME?</v>
      </c>
      <c r="N183" s="14" t="e">
        <f t="array" aca="1" ref="N183" ca="1">_xludf.ifna(IF(#REF!=Impostazioni!$C$6,H183*1,H183/INDEX(Impostazioni!$N$86:$O$105,MATCH(#REF!,Impostazioni!$N$86:$N$105,0),2)),"")</f>
        <v>#NAME?</v>
      </c>
      <c r="O183" s="14" t="e">
        <f t="array" aca="1" ref="O183" ca="1">_xludf.ifna(IF(#REF!=Impostazioni!$C$6,I183*1,I183/INDEX(Impostazioni!$N$86:$O$105,MATCH(#REF!,Impostazioni!$N$86:$N$105,0),2)),"")</f>
        <v>#NAME?</v>
      </c>
      <c r="P183" s="14" t="e">
        <f t="array" aca="1" ref="P183" ca="1">_xludf.ifna(IF(#REF!=Impostazioni!$C$6,J183*1,J183/INDEX(Impostazioni!$N$86:$O$105,MATCH(#REF!,Impostazioni!$N$86:$N$105,0),2)),"")</f>
        <v>#NAME?</v>
      </c>
      <c r="Q183" s="14" t="e">
        <f t="array" aca="1" ref="Q183" ca="1">_xludf.ifna(IF(#REF!=Impostazioni!$C$6,K183*1,K183/INDEX(Impostazioni!$N$86:$O$105,MATCH(#REF!,Impostazioni!$N$86:$N$105,0),2)),"")</f>
        <v>#NAME?</v>
      </c>
      <c r="S183" t="str" cm="1">
        <f t="array" ref="S183">_xlfn.IFNA(TRANSPOSE(INDEX(Impostazioni!$R$14:$S$63,,MATCH($D183,Impostazioni!$R$13:$S$13,0))),"")&amp;""</f>
        <v/>
      </c>
    </row>
    <row r="184" spans="1:19" ht="13.2">
      <c r="A184" s="14" t="str">
        <f t="shared" si="0"/>
        <v/>
      </c>
      <c r="B184" s="14" t="str">
        <f t="shared" si="1"/>
        <v/>
      </c>
      <c r="C184" s="14" t="str">
        <f>IF('Tracciatore delle operazioni'!B184="","",'Tracciatore delle operazioni'!B184)</f>
        <v/>
      </c>
      <c r="D184" s="14" t="str">
        <f>IF('Tracciatore delle operazioni'!C184="","",'Tracciatore delle operazioni'!C184)</f>
        <v/>
      </c>
      <c r="E184" s="14" t="str">
        <f>IF('Tracciatore delle operazioni'!D184="","",'Tracciatore delle operazioni'!D184)</f>
        <v/>
      </c>
      <c r="F184" s="14" t="str">
        <f>IF('Tracciatore delle operazioni'!E184="","",'Tracciatore delle operazioni'!E184)</f>
        <v/>
      </c>
      <c r="G184" s="31" t="str">
        <f>IF('Tracciatore delle operazioni'!F184="","",'Tracciatore delle operazioni'!F184)</f>
        <v/>
      </c>
      <c r="H184" s="31" t="str">
        <f>IF('Tracciatore delle operazioni'!G184="","",'Tracciatore delle operazioni'!G184)</f>
        <v/>
      </c>
      <c r="I184" s="31" t="str">
        <f>IF('Tracciatore delle operazioni'!H184="","",'Tracciatore delle operazioni'!H184)</f>
        <v/>
      </c>
      <c r="J184" s="31" t="str">
        <f>IF('Tracciatore delle operazioni'!I184="","",'Tracciatore delle operazioni'!I184)</f>
        <v/>
      </c>
      <c r="K184" s="14" t="str">
        <f t="shared" si="2"/>
        <v/>
      </c>
      <c r="M184" s="14" t="e">
        <f t="array" aca="1" ref="M184" ca="1">_xludf.ifna(IF(#REF!=Impostazioni!$C$6,G184*1,G184/INDEX(Impostazioni!$N$86:$O$105,MATCH(#REF!,Impostazioni!$N$86:$N$105,0),2)),"")</f>
        <v>#NAME?</v>
      </c>
      <c r="N184" s="14" t="e">
        <f t="array" aca="1" ref="N184" ca="1">_xludf.ifna(IF(#REF!=Impostazioni!$C$6,H184*1,H184/INDEX(Impostazioni!$N$86:$O$105,MATCH(#REF!,Impostazioni!$N$86:$N$105,0),2)),"")</f>
        <v>#NAME?</v>
      </c>
      <c r="O184" s="14" t="e">
        <f t="array" aca="1" ref="O184" ca="1">_xludf.ifna(IF(#REF!=Impostazioni!$C$6,I184*1,I184/INDEX(Impostazioni!$N$86:$O$105,MATCH(#REF!,Impostazioni!$N$86:$N$105,0),2)),"")</f>
        <v>#NAME?</v>
      </c>
      <c r="P184" s="14" t="e">
        <f t="array" aca="1" ref="P184" ca="1">_xludf.ifna(IF(#REF!=Impostazioni!$C$6,J184*1,J184/INDEX(Impostazioni!$N$86:$O$105,MATCH(#REF!,Impostazioni!$N$86:$N$105,0),2)),"")</f>
        <v>#NAME?</v>
      </c>
      <c r="Q184" s="14" t="e">
        <f t="array" aca="1" ref="Q184" ca="1">_xludf.ifna(IF(#REF!=Impostazioni!$C$6,K184*1,K184/INDEX(Impostazioni!$N$86:$O$105,MATCH(#REF!,Impostazioni!$N$86:$N$105,0),2)),"")</f>
        <v>#NAME?</v>
      </c>
      <c r="S184" t="str" cm="1">
        <f t="array" ref="S184">_xlfn.IFNA(TRANSPOSE(INDEX(Impostazioni!$R$14:$S$63,,MATCH($D184,Impostazioni!$R$13:$S$13,0))),"")&amp;""</f>
        <v/>
      </c>
    </row>
    <row r="185" spans="1:19" ht="13.2">
      <c r="A185" s="14" t="str">
        <f t="shared" si="0"/>
        <v/>
      </c>
      <c r="B185" s="14" t="str">
        <f t="shared" si="1"/>
        <v/>
      </c>
      <c r="C185" s="14" t="str">
        <f>IF('Tracciatore delle operazioni'!B185="","",'Tracciatore delle operazioni'!B185)</f>
        <v/>
      </c>
      <c r="D185" s="14" t="str">
        <f>IF('Tracciatore delle operazioni'!C185="","",'Tracciatore delle operazioni'!C185)</f>
        <v/>
      </c>
      <c r="E185" s="14" t="str">
        <f>IF('Tracciatore delle operazioni'!D185="","",'Tracciatore delle operazioni'!D185)</f>
        <v/>
      </c>
      <c r="F185" s="14" t="str">
        <f>IF('Tracciatore delle operazioni'!E185="","",'Tracciatore delle operazioni'!E185)</f>
        <v/>
      </c>
      <c r="G185" s="31" t="str">
        <f>IF('Tracciatore delle operazioni'!F185="","",'Tracciatore delle operazioni'!F185)</f>
        <v/>
      </c>
      <c r="H185" s="31" t="str">
        <f>IF('Tracciatore delle operazioni'!G185="","",'Tracciatore delle operazioni'!G185)</f>
        <v/>
      </c>
      <c r="I185" s="31" t="str">
        <f>IF('Tracciatore delle operazioni'!H185="","",'Tracciatore delle operazioni'!H185)</f>
        <v/>
      </c>
      <c r="J185" s="31" t="str">
        <f>IF('Tracciatore delle operazioni'!I185="","",'Tracciatore delle operazioni'!I185)</f>
        <v/>
      </c>
      <c r="K185" s="14" t="str">
        <f t="shared" si="2"/>
        <v/>
      </c>
      <c r="M185" s="14" t="e">
        <f t="array" aca="1" ref="M185" ca="1">_xludf.ifna(IF(#REF!=Impostazioni!$C$6,G185*1,G185/INDEX(Impostazioni!$N$86:$O$105,MATCH(#REF!,Impostazioni!$N$86:$N$105,0),2)),"")</f>
        <v>#NAME?</v>
      </c>
      <c r="N185" s="14" t="e">
        <f t="array" aca="1" ref="N185" ca="1">_xludf.ifna(IF(#REF!=Impostazioni!$C$6,H185*1,H185/INDEX(Impostazioni!$N$86:$O$105,MATCH(#REF!,Impostazioni!$N$86:$N$105,0),2)),"")</f>
        <v>#NAME?</v>
      </c>
      <c r="O185" s="14" t="e">
        <f t="array" aca="1" ref="O185" ca="1">_xludf.ifna(IF(#REF!=Impostazioni!$C$6,I185*1,I185/INDEX(Impostazioni!$N$86:$O$105,MATCH(#REF!,Impostazioni!$N$86:$N$105,0),2)),"")</f>
        <v>#NAME?</v>
      </c>
      <c r="P185" s="14" t="e">
        <f t="array" aca="1" ref="P185" ca="1">_xludf.ifna(IF(#REF!=Impostazioni!$C$6,J185*1,J185/INDEX(Impostazioni!$N$86:$O$105,MATCH(#REF!,Impostazioni!$N$86:$N$105,0),2)),"")</f>
        <v>#NAME?</v>
      </c>
      <c r="Q185" s="14" t="e">
        <f t="array" aca="1" ref="Q185" ca="1">_xludf.ifna(IF(#REF!=Impostazioni!$C$6,K185*1,K185/INDEX(Impostazioni!$N$86:$O$105,MATCH(#REF!,Impostazioni!$N$86:$N$105,0),2)),"")</f>
        <v>#NAME?</v>
      </c>
      <c r="S185" t="str" cm="1">
        <f t="array" ref="S185">_xlfn.IFNA(TRANSPOSE(INDEX(Impostazioni!$R$14:$S$63,,MATCH($D185,Impostazioni!$R$13:$S$13,0))),"")&amp;""</f>
        <v/>
      </c>
    </row>
    <row r="186" spans="1:19" ht="13.2">
      <c r="A186" s="14" t="str">
        <f t="shared" si="0"/>
        <v/>
      </c>
      <c r="B186" s="14" t="str">
        <f t="shared" si="1"/>
        <v/>
      </c>
      <c r="C186" s="14" t="str">
        <f>IF('Tracciatore delle operazioni'!B186="","",'Tracciatore delle operazioni'!B186)</f>
        <v/>
      </c>
      <c r="D186" s="14" t="str">
        <f>IF('Tracciatore delle operazioni'!C186="","",'Tracciatore delle operazioni'!C186)</f>
        <v/>
      </c>
      <c r="E186" s="14" t="str">
        <f>IF('Tracciatore delle operazioni'!D186="","",'Tracciatore delle operazioni'!D186)</f>
        <v/>
      </c>
      <c r="F186" s="14" t="str">
        <f>IF('Tracciatore delle operazioni'!E186="","",'Tracciatore delle operazioni'!E186)</f>
        <v/>
      </c>
      <c r="G186" s="31" t="str">
        <f>IF('Tracciatore delle operazioni'!F186="","",'Tracciatore delle operazioni'!F186)</f>
        <v/>
      </c>
      <c r="H186" s="31" t="str">
        <f>IF('Tracciatore delle operazioni'!G186="","",'Tracciatore delle operazioni'!G186)</f>
        <v/>
      </c>
      <c r="I186" s="31" t="str">
        <f>IF('Tracciatore delle operazioni'!H186="","",'Tracciatore delle operazioni'!H186)</f>
        <v/>
      </c>
      <c r="J186" s="31" t="str">
        <f>IF('Tracciatore delle operazioni'!I186="","",'Tracciatore delle operazioni'!I186)</f>
        <v/>
      </c>
      <c r="K186" s="14" t="str">
        <f t="shared" si="2"/>
        <v/>
      </c>
      <c r="M186" s="14" t="e">
        <f t="array" aca="1" ref="M186" ca="1">_xludf.ifna(IF(#REF!=Impostazioni!$C$6,G186*1,G186/INDEX(Impostazioni!$N$86:$O$105,MATCH(#REF!,Impostazioni!$N$86:$N$105,0),2)),"")</f>
        <v>#NAME?</v>
      </c>
      <c r="N186" s="14" t="e">
        <f t="array" aca="1" ref="N186" ca="1">_xludf.ifna(IF(#REF!=Impostazioni!$C$6,H186*1,H186/INDEX(Impostazioni!$N$86:$O$105,MATCH(#REF!,Impostazioni!$N$86:$N$105,0),2)),"")</f>
        <v>#NAME?</v>
      </c>
      <c r="O186" s="14" t="e">
        <f t="array" aca="1" ref="O186" ca="1">_xludf.ifna(IF(#REF!=Impostazioni!$C$6,I186*1,I186/INDEX(Impostazioni!$N$86:$O$105,MATCH(#REF!,Impostazioni!$N$86:$N$105,0),2)),"")</f>
        <v>#NAME?</v>
      </c>
      <c r="P186" s="14" t="e">
        <f t="array" aca="1" ref="P186" ca="1">_xludf.ifna(IF(#REF!=Impostazioni!$C$6,J186*1,J186/INDEX(Impostazioni!$N$86:$O$105,MATCH(#REF!,Impostazioni!$N$86:$N$105,0),2)),"")</f>
        <v>#NAME?</v>
      </c>
      <c r="Q186" s="14" t="e">
        <f t="array" aca="1" ref="Q186" ca="1">_xludf.ifna(IF(#REF!=Impostazioni!$C$6,K186*1,K186/INDEX(Impostazioni!$N$86:$O$105,MATCH(#REF!,Impostazioni!$N$86:$N$105,0),2)),"")</f>
        <v>#NAME?</v>
      </c>
      <c r="S186" t="str" cm="1">
        <f t="array" ref="S186">_xlfn.IFNA(TRANSPOSE(INDEX(Impostazioni!$R$14:$S$63,,MATCH($D186,Impostazioni!$R$13:$S$13,0))),"")&amp;""</f>
        <v/>
      </c>
    </row>
    <row r="187" spans="1:19" ht="13.2">
      <c r="A187" s="14" t="str">
        <f t="shared" si="0"/>
        <v/>
      </c>
      <c r="B187" s="14" t="str">
        <f t="shared" si="1"/>
        <v/>
      </c>
      <c r="C187" s="14" t="str">
        <f>IF('Tracciatore delle operazioni'!B187="","",'Tracciatore delle operazioni'!B187)</f>
        <v/>
      </c>
      <c r="D187" s="14" t="str">
        <f>IF('Tracciatore delle operazioni'!C187="","",'Tracciatore delle operazioni'!C187)</f>
        <v/>
      </c>
      <c r="E187" s="14" t="str">
        <f>IF('Tracciatore delle operazioni'!D187="","",'Tracciatore delle operazioni'!D187)</f>
        <v/>
      </c>
      <c r="F187" s="14" t="str">
        <f>IF('Tracciatore delle operazioni'!E187="","",'Tracciatore delle operazioni'!E187)</f>
        <v/>
      </c>
      <c r="G187" s="31" t="str">
        <f>IF('Tracciatore delle operazioni'!F187="","",'Tracciatore delle operazioni'!F187)</f>
        <v/>
      </c>
      <c r="H187" s="31" t="str">
        <f>IF('Tracciatore delle operazioni'!G187="","",'Tracciatore delle operazioni'!G187)</f>
        <v/>
      </c>
      <c r="I187" s="31" t="str">
        <f>IF('Tracciatore delle operazioni'!H187="","",'Tracciatore delle operazioni'!H187)</f>
        <v/>
      </c>
      <c r="J187" s="31" t="str">
        <f>IF('Tracciatore delle operazioni'!I187="","",'Tracciatore delle operazioni'!I187)</f>
        <v/>
      </c>
      <c r="K187" s="14" t="str">
        <f t="shared" si="2"/>
        <v/>
      </c>
      <c r="M187" s="14" t="e">
        <f t="array" aca="1" ref="M187" ca="1">_xludf.ifna(IF(#REF!=Impostazioni!$C$6,G187*1,G187/INDEX(Impostazioni!$N$86:$O$105,MATCH(#REF!,Impostazioni!$N$86:$N$105,0),2)),"")</f>
        <v>#NAME?</v>
      </c>
      <c r="N187" s="14" t="e">
        <f t="array" aca="1" ref="N187" ca="1">_xludf.ifna(IF(#REF!=Impostazioni!$C$6,H187*1,H187/INDEX(Impostazioni!$N$86:$O$105,MATCH(#REF!,Impostazioni!$N$86:$N$105,0),2)),"")</f>
        <v>#NAME?</v>
      </c>
      <c r="O187" s="14" t="e">
        <f t="array" aca="1" ref="O187" ca="1">_xludf.ifna(IF(#REF!=Impostazioni!$C$6,I187*1,I187/INDEX(Impostazioni!$N$86:$O$105,MATCH(#REF!,Impostazioni!$N$86:$N$105,0),2)),"")</f>
        <v>#NAME?</v>
      </c>
      <c r="P187" s="14" t="e">
        <f t="array" aca="1" ref="P187" ca="1">_xludf.ifna(IF(#REF!=Impostazioni!$C$6,J187*1,J187/INDEX(Impostazioni!$N$86:$O$105,MATCH(#REF!,Impostazioni!$N$86:$N$105,0),2)),"")</f>
        <v>#NAME?</v>
      </c>
      <c r="Q187" s="14" t="e">
        <f t="array" aca="1" ref="Q187" ca="1">_xludf.ifna(IF(#REF!=Impostazioni!$C$6,K187*1,K187/INDEX(Impostazioni!$N$86:$O$105,MATCH(#REF!,Impostazioni!$N$86:$N$105,0),2)),"")</f>
        <v>#NAME?</v>
      </c>
      <c r="S187" t="str" cm="1">
        <f t="array" ref="S187">_xlfn.IFNA(TRANSPOSE(INDEX(Impostazioni!$R$14:$S$63,,MATCH($D187,Impostazioni!$R$13:$S$13,0))),"")&amp;""</f>
        <v/>
      </c>
    </row>
    <row r="188" spans="1:19" ht="13.2">
      <c r="A188" s="14" t="str">
        <f t="shared" si="0"/>
        <v/>
      </c>
      <c r="B188" s="14" t="str">
        <f t="shared" si="1"/>
        <v/>
      </c>
      <c r="C188" s="14" t="str">
        <f>IF('Tracciatore delle operazioni'!B188="","",'Tracciatore delle operazioni'!B188)</f>
        <v/>
      </c>
      <c r="D188" s="14" t="str">
        <f>IF('Tracciatore delle operazioni'!C188="","",'Tracciatore delle operazioni'!C188)</f>
        <v/>
      </c>
      <c r="E188" s="14" t="str">
        <f>IF('Tracciatore delle operazioni'!D188="","",'Tracciatore delle operazioni'!D188)</f>
        <v/>
      </c>
      <c r="F188" s="14" t="str">
        <f>IF('Tracciatore delle operazioni'!E188="","",'Tracciatore delle operazioni'!E188)</f>
        <v/>
      </c>
      <c r="G188" s="31" t="str">
        <f>IF('Tracciatore delle operazioni'!F188="","",'Tracciatore delle operazioni'!F188)</f>
        <v/>
      </c>
      <c r="H188" s="31" t="str">
        <f>IF('Tracciatore delle operazioni'!G188="","",'Tracciatore delle operazioni'!G188)</f>
        <v/>
      </c>
      <c r="I188" s="31" t="str">
        <f>IF('Tracciatore delle operazioni'!H188="","",'Tracciatore delle operazioni'!H188)</f>
        <v/>
      </c>
      <c r="J188" s="31" t="str">
        <f>IF('Tracciatore delle operazioni'!I188="","",'Tracciatore delle operazioni'!I188)</f>
        <v/>
      </c>
      <c r="K188" s="14" t="str">
        <f t="shared" si="2"/>
        <v/>
      </c>
      <c r="M188" s="14" t="e">
        <f t="array" aca="1" ref="M188" ca="1">_xludf.ifna(IF(#REF!=Impostazioni!$C$6,G188*1,G188/INDEX(Impostazioni!$N$86:$O$105,MATCH(#REF!,Impostazioni!$N$86:$N$105,0),2)),"")</f>
        <v>#NAME?</v>
      </c>
      <c r="N188" s="14" t="e">
        <f t="array" aca="1" ref="N188" ca="1">_xludf.ifna(IF(#REF!=Impostazioni!$C$6,H188*1,H188/INDEX(Impostazioni!$N$86:$O$105,MATCH(#REF!,Impostazioni!$N$86:$N$105,0),2)),"")</f>
        <v>#NAME?</v>
      </c>
      <c r="O188" s="14" t="e">
        <f t="array" aca="1" ref="O188" ca="1">_xludf.ifna(IF(#REF!=Impostazioni!$C$6,I188*1,I188/INDEX(Impostazioni!$N$86:$O$105,MATCH(#REF!,Impostazioni!$N$86:$N$105,0),2)),"")</f>
        <v>#NAME?</v>
      </c>
      <c r="P188" s="14" t="e">
        <f t="array" aca="1" ref="P188" ca="1">_xludf.ifna(IF(#REF!=Impostazioni!$C$6,J188*1,J188/INDEX(Impostazioni!$N$86:$O$105,MATCH(#REF!,Impostazioni!$N$86:$N$105,0),2)),"")</f>
        <v>#NAME?</v>
      </c>
      <c r="Q188" s="14" t="e">
        <f t="array" aca="1" ref="Q188" ca="1">_xludf.ifna(IF(#REF!=Impostazioni!$C$6,K188*1,K188/INDEX(Impostazioni!$N$86:$O$105,MATCH(#REF!,Impostazioni!$N$86:$N$105,0),2)),"")</f>
        <v>#NAME?</v>
      </c>
      <c r="S188" t="str" cm="1">
        <f t="array" ref="S188">_xlfn.IFNA(TRANSPOSE(INDEX(Impostazioni!$R$14:$S$63,,MATCH($D188,Impostazioni!$R$13:$S$13,0))),"")&amp;""</f>
        <v/>
      </c>
    </row>
    <row r="189" spans="1:19" ht="13.2">
      <c r="A189" s="14" t="str">
        <f t="shared" si="0"/>
        <v/>
      </c>
      <c r="B189" s="14" t="str">
        <f t="shared" si="1"/>
        <v/>
      </c>
      <c r="C189" s="14" t="str">
        <f>IF('Tracciatore delle operazioni'!B189="","",'Tracciatore delle operazioni'!B189)</f>
        <v/>
      </c>
      <c r="D189" s="14" t="str">
        <f>IF('Tracciatore delle operazioni'!C189="","",'Tracciatore delle operazioni'!C189)</f>
        <v/>
      </c>
      <c r="E189" s="14" t="str">
        <f>IF('Tracciatore delle operazioni'!D189="","",'Tracciatore delle operazioni'!D189)</f>
        <v/>
      </c>
      <c r="F189" s="14" t="str">
        <f>IF('Tracciatore delle operazioni'!E189="","",'Tracciatore delle operazioni'!E189)</f>
        <v/>
      </c>
      <c r="G189" s="31" t="str">
        <f>IF('Tracciatore delle operazioni'!F189="","",'Tracciatore delle operazioni'!F189)</f>
        <v/>
      </c>
      <c r="H189" s="31" t="str">
        <f>IF('Tracciatore delle operazioni'!G189="","",'Tracciatore delle operazioni'!G189)</f>
        <v/>
      </c>
      <c r="I189" s="31" t="str">
        <f>IF('Tracciatore delle operazioni'!H189="","",'Tracciatore delle operazioni'!H189)</f>
        <v/>
      </c>
      <c r="J189" s="31" t="str">
        <f>IF('Tracciatore delle operazioni'!I189="","",'Tracciatore delle operazioni'!I189)</f>
        <v/>
      </c>
      <c r="K189" s="14" t="str">
        <f t="shared" si="2"/>
        <v/>
      </c>
      <c r="M189" s="14" t="e">
        <f t="array" aca="1" ref="M189" ca="1">_xludf.ifna(IF(#REF!=Impostazioni!$C$6,G189*1,G189/INDEX(Impostazioni!$N$86:$O$105,MATCH(#REF!,Impostazioni!$N$86:$N$105,0),2)),"")</f>
        <v>#NAME?</v>
      </c>
      <c r="N189" s="14" t="e">
        <f t="array" aca="1" ref="N189" ca="1">_xludf.ifna(IF(#REF!=Impostazioni!$C$6,H189*1,H189/INDEX(Impostazioni!$N$86:$O$105,MATCH(#REF!,Impostazioni!$N$86:$N$105,0),2)),"")</f>
        <v>#NAME?</v>
      </c>
      <c r="O189" s="14" t="e">
        <f t="array" aca="1" ref="O189" ca="1">_xludf.ifna(IF(#REF!=Impostazioni!$C$6,I189*1,I189/INDEX(Impostazioni!$N$86:$O$105,MATCH(#REF!,Impostazioni!$N$86:$N$105,0),2)),"")</f>
        <v>#NAME?</v>
      </c>
      <c r="P189" s="14" t="e">
        <f t="array" aca="1" ref="P189" ca="1">_xludf.ifna(IF(#REF!=Impostazioni!$C$6,J189*1,J189/INDEX(Impostazioni!$N$86:$O$105,MATCH(#REF!,Impostazioni!$N$86:$N$105,0),2)),"")</f>
        <v>#NAME?</v>
      </c>
      <c r="Q189" s="14" t="e">
        <f t="array" aca="1" ref="Q189" ca="1">_xludf.ifna(IF(#REF!=Impostazioni!$C$6,K189*1,K189/INDEX(Impostazioni!$N$86:$O$105,MATCH(#REF!,Impostazioni!$N$86:$N$105,0),2)),"")</f>
        <v>#NAME?</v>
      </c>
      <c r="S189" t="str" cm="1">
        <f t="array" ref="S189">_xlfn.IFNA(TRANSPOSE(INDEX(Impostazioni!$R$14:$S$63,,MATCH($D189,Impostazioni!$R$13:$S$13,0))),"")&amp;""</f>
        <v/>
      </c>
    </row>
    <row r="190" spans="1:19" ht="13.2">
      <c r="A190" s="14" t="str">
        <f t="shared" si="0"/>
        <v/>
      </c>
      <c r="B190" s="14" t="str">
        <f t="shared" si="1"/>
        <v/>
      </c>
      <c r="C190" s="14" t="str">
        <f>IF('Tracciatore delle operazioni'!B190="","",'Tracciatore delle operazioni'!B190)</f>
        <v/>
      </c>
      <c r="D190" s="14" t="str">
        <f>IF('Tracciatore delle operazioni'!C190="","",'Tracciatore delle operazioni'!C190)</f>
        <v/>
      </c>
      <c r="E190" s="14" t="str">
        <f>IF('Tracciatore delle operazioni'!D190="","",'Tracciatore delle operazioni'!D190)</f>
        <v/>
      </c>
      <c r="F190" s="14" t="str">
        <f>IF('Tracciatore delle operazioni'!E190="","",'Tracciatore delle operazioni'!E190)</f>
        <v/>
      </c>
      <c r="G190" s="31" t="str">
        <f>IF('Tracciatore delle operazioni'!F190="","",'Tracciatore delle operazioni'!F190)</f>
        <v/>
      </c>
      <c r="H190" s="31" t="str">
        <f>IF('Tracciatore delle operazioni'!G190="","",'Tracciatore delle operazioni'!G190)</f>
        <v/>
      </c>
      <c r="I190" s="31" t="str">
        <f>IF('Tracciatore delle operazioni'!H190="","",'Tracciatore delle operazioni'!H190)</f>
        <v/>
      </c>
      <c r="J190" s="31" t="str">
        <f>IF('Tracciatore delle operazioni'!I190="","",'Tracciatore delle operazioni'!I190)</f>
        <v/>
      </c>
      <c r="K190" s="14" t="str">
        <f t="shared" si="2"/>
        <v/>
      </c>
      <c r="M190" s="14" t="e">
        <f t="array" aca="1" ref="M190" ca="1">_xludf.ifna(IF(#REF!=Impostazioni!$C$6,G190*1,G190/INDEX(Impostazioni!$N$86:$O$105,MATCH(#REF!,Impostazioni!$N$86:$N$105,0),2)),"")</f>
        <v>#NAME?</v>
      </c>
      <c r="N190" s="14" t="e">
        <f t="array" aca="1" ref="N190" ca="1">_xludf.ifna(IF(#REF!=Impostazioni!$C$6,H190*1,H190/INDEX(Impostazioni!$N$86:$O$105,MATCH(#REF!,Impostazioni!$N$86:$N$105,0),2)),"")</f>
        <v>#NAME?</v>
      </c>
      <c r="O190" s="14" t="e">
        <f t="array" aca="1" ref="O190" ca="1">_xludf.ifna(IF(#REF!=Impostazioni!$C$6,I190*1,I190/INDEX(Impostazioni!$N$86:$O$105,MATCH(#REF!,Impostazioni!$N$86:$N$105,0),2)),"")</f>
        <v>#NAME?</v>
      </c>
      <c r="P190" s="14" t="e">
        <f t="array" aca="1" ref="P190" ca="1">_xludf.ifna(IF(#REF!=Impostazioni!$C$6,J190*1,J190/INDEX(Impostazioni!$N$86:$O$105,MATCH(#REF!,Impostazioni!$N$86:$N$105,0),2)),"")</f>
        <v>#NAME?</v>
      </c>
      <c r="Q190" s="14" t="e">
        <f t="array" aca="1" ref="Q190" ca="1">_xludf.ifna(IF(#REF!=Impostazioni!$C$6,K190*1,K190/INDEX(Impostazioni!$N$86:$O$105,MATCH(#REF!,Impostazioni!$N$86:$N$105,0),2)),"")</f>
        <v>#NAME?</v>
      </c>
      <c r="S190" t="str" cm="1">
        <f t="array" ref="S190">_xlfn.IFNA(TRANSPOSE(INDEX(Impostazioni!$R$14:$S$63,,MATCH($D190,Impostazioni!$R$13:$S$13,0))),"")&amp;""</f>
        <v/>
      </c>
    </row>
    <row r="191" spans="1:19" ht="13.2">
      <c r="A191" s="14" t="str">
        <f t="shared" si="0"/>
        <v/>
      </c>
      <c r="B191" s="14" t="str">
        <f t="shared" si="1"/>
        <v/>
      </c>
      <c r="C191" s="14" t="str">
        <f>IF('Tracciatore delle operazioni'!B191="","",'Tracciatore delle operazioni'!B191)</f>
        <v/>
      </c>
      <c r="D191" s="14" t="str">
        <f>IF('Tracciatore delle operazioni'!C191="","",'Tracciatore delle operazioni'!C191)</f>
        <v/>
      </c>
      <c r="E191" s="14" t="str">
        <f>IF('Tracciatore delle operazioni'!D191="","",'Tracciatore delle operazioni'!D191)</f>
        <v/>
      </c>
      <c r="F191" s="14" t="str">
        <f>IF('Tracciatore delle operazioni'!E191="","",'Tracciatore delle operazioni'!E191)</f>
        <v/>
      </c>
      <c r="G191" s="31" t="str">
        <f>IF('Tracciatore delle operazioni'!F191="","",'Tracciatore delle operazioni'!F191)</f>
        <v/>
      </c>
      <c r="H191" s="31" t="str">
        <f>IF('Tracciatore delle operazioni'!G191="","",'Tracciatore delle operazioni'!G191)</f>
        <v/>
      </c>
      <c r="I191" s="31" t="str">
        <f>IF('Tracciatore delle operazioni'!H191="","",'Tracciatore delle operazioni'!H191)</f>
        <v/>
      </c>
      <c r="J191" s="31" t="str">
        <f>IF('Tracciatore delle operazioni'!I191="","",'Tracciatore delle operazioni'!I191)</f>
        <v/>
      </c>
      <c r="K191" s="14" t="str">
        <f t="shared" si="2"/>
        <v/>
      </c>
      <c r="M191" s="14" t="e">
        <f t="array" aca="1" ref="M191" ca="1">_xludf.ifna(IF(#REF!=Impostazioni!$C$6,G191*1,G191/INDEX(Impostazioni!$N$86:$O$105,MATCH(#REF!,Impostazioni!$N$86:$N$105,0),2)),"")</f>
        <v>#NAME?</v>
      </c>
      <c r="N191" s="14" t="e">
        <f t="array" aca="1" ref="N191" ca="1">_xludf.ifna(IF(#REF!=Impostazioni!$C$6,H191*1,H191/INDEX(Impostazioni!$N$86:$O$105,MATCH(#REF!,Impostazioni!$N$86:$N$105,0),2)),"")</f>
        <v>#NAME?</v>
      </c>
      <c r="O191" s="14" t="e">
        <f t="array" aca="1" ref="O191" ca="1">_xludf.ifna(IF(#REF!=Impostazioni!$C$6,I191*1,I191/INDEX(Impostazioni!$N$86:$O$105,MATCH(#REF!,Impostazioni!$N$86:$N$105,0),2)),"")</f>
        <v>#NAME?</v>
      </c>
      <c r="P191" s="14" t="e">
        <f t="array" aca="1" ref="P191" ca="1">_xludf.ifna(IF(#REF!=Impostazioni!$C$6,J191*1,J191/INDEX(Impostazioni!$N$86:$O$105,MATCH(#REF!,Impostazioni!$N$86:$N$105,0),2)),"")</f>
        <v>#NAME?</v>
      </c>
      <c r="Q191" s="14" t="e">
        <f t="array" aca="1" ref="Q191" ca="1">_xludf.ifna(IF(#REF!=Impostazioni!$C$6,K191*1,K191/INDEX(Impostazioni!$N$86:$O$105,MATCH(#REF!,Impostazioni!$N$86:$N$105,0),2)),"")</f>
        <v>#NAME?</v>
      </c>
      <c r="S191" t="str" cm="1">
        <f t="array" ref="S191">_xlfn.IFNA(TRANSPOSE(INDEX(Impostazioni!$R$14:$S$63,,MATCH($D191,Impostazioni!$R$13:$S$13,0))),"")&amp;""</f>
        <v/>
      </c>
    </row>
    <row r="192" spans="1:19" ht="13.2">
      <c r="A192" s="14" t="str">
        <f t="shared" si="0"/>
        <v/>
      </c>
      <c r="B192" s="14" t="str">
        <f t="shared" si="1"/>
        <v/>
      </c>
      <c r="C192" s="14" t="str">
        <f>IF('Tracciatore delle operazioni'!B192="","",'Tracciatore delle operazioni'!B192)</f>
        <v/>
      </c>
      <c r="D192" s="14" t="str">
        <f>IF('Tracciatore delle operazioni'!C192="","",'Tracciatore delle operazioni'!C192)</f>
        <v/>
      </c>
      <c r="E192" s="14" t="str">
        <f>IF('Tracciatore delle operazioni'!D192="","",'Tracciatore delle operazioni'!D192)</f>
        <v/>
      </c>
      <c r="F192" s="14" t="str">
        <f>IF('Tracciatore delle operazioni'!E192="","",'Tracciatore delle operazioni'!E192)</f>
        <v/>
      </c>
      <c r="G192" s="31" t="str">
        <f>IF('Tracciatore delle operazioni'!F192="","",'Tracciatore delle operazioni'!F192)</f>
        <v/>
      </c>
      <c r="H192" s="31" t="str">
        <f>IF('Tracciatore delle operazioni'!G192="","",'Tracciatore delle operazioni'!G192)</f>
        <v/>
      </c>
      <c r="I192" s="31" t="str">
        <f>IF('Tracciatore delle operazioni'!H192="","",'Tracciatore delle operazioni'!H192)</f>
        <v/>
      </c>
      <c r="J192" s="31" t="str">
        <f>IF('Tracciatore delle operazioni'!I192="","",'Tracciatore delle operazioni'!I192)</f>
        <v/>
      </c>
      <c r="K192" s="14" t="str">
        <f t="shared" si="2"/>
        <v/>
      </c>
      <c r="M192" s="14" t="e">
        <f t="array" aca="1" ref="M192" ca="1">_xludf.ifna(IF(#REF!=Impostazioni!$C$6,G192*1,G192/INDEX(Impostazioni!$N$86:$O$105,MATCH(#REF!,Impostazioni!$N$86:$N$105,0),2)),"")</f>
        <v>#NAME?</v>
      </c>
      <c r="N192" s="14" t="e">
        <f t="array" aca="1" ref="N192" ca="1">_xludf.ifna(IF(#REF!=Impostazioni!$C$6,H192*1,H192/INDEX(Impostazioni!$N$86:$O$105,MATCH(#REF!,Impostazioni!$N$86:$N$105,0),2)),"")</f>
        <v>#NAME?</v>
      </c>
      <c r="O192" s="14" t="e">
        <f t="array" aca="1" ref="O192" ca="1">_xludf.ifna(IF(#REF!=Impostazioni!$C$6,I192*1,I192/INDEX(Impostazioni!$N$86:$O$105,MATCH(#REF!,Impostazioni!$N$86:$N$105,0),2)),"")</f>
        <v>#NAME?</v>
      </c>
      <c r="P192" s="14" t="e">
        <f t="array" aca="1" ref="P192" ca="1">_xludf.ifna(IF(#REF!=Impostazioni!$C$6,J192*1,J192/INDEX(Impostazioni!$N$86:$O$105,MATCH(#REF!,Impostazioni!$N$86:$N$105,0),2)),"")</f>
        <v>#NAME?</v>
      </c>
      <c r="Q192" s="14" t="e">
        <f t="array" aca="1" ref="Q192" ca="1">_xludf.ifna(IF(#REF!=Impostazioni!$C$6,K192*1,K192/INDEX(Impostazioni!$N$86:$O$105,MATCH(#REF!,Impostazioni!$N$86:$N$105,0),2)),"")</f>
        <v>#NAME?</v>
      </c>
      <c r="S192" t="str" cm="1">
        <f t="array" ref="S192">_xlfn.IFNA(TRANSPOSE(INDEX(Impostazioni!$R$14:$S$63,,MATCH($D192,Impostazioni!$R$13:$S$13,0))),"")&amp;""</f>
        <v/>
      </c>
    </row>
    <row r="193" spans="1:19" ht="13.2">
      <c r="A193" s="14" t="str">
        <f t="shared" si="0"/>
        <v/>
      </c>
      <c r="B193" s="14" t="str">
        <f t="shared" si="1"/>
        <v/>
      </c>
      <c r="C193" s="14" t="str">
        <f>IF('Tracciatore delle operazioni'!B193="","",'Tracciatore delle operazioni'!B193)</f>
        <v/>
      </c>
      <c r="D193" s="14" t="str">
        <f>IF('Tracciatore delle operazioni'!C193="","",'Tracciatore delle operazioni'!C193)</f>
        <v/>
      </c>
      <c r="E193" s="14" t="str">
        <f>IF('Tracciatore delle operazioni'!D193="","",'Tracciatore delle operazioni'!D193)</f>
        <v/>
      </c>
      <c r="F193" s="14" t="str">
        <f>IF('Tracciatore delle operazioni'!E193="","",'Tracciatore delle operazioni'!E193)</f>
        <v/>
      </c>
      <c r="G193" s="31" t="str">
        <f>IF('Tracciatore delle operazioni'!F193="","",'Tracciatore delle operazioni'!F193)</f>
        <v/>
      </c>
      <c r="H193" s="31" t="str">
        <f>IF('Tracciatore delle operazioni'!G193="","",'Tracciatore delle operazioni'!G193)</f>
        <v/>
      </c>
      <c r="I193" s="31" t="str">
        <f>IF('Tracciatore delle operazioni'!H193="","",'Tracciatore delle operazioni'!H193)</f>
        <v/>
      </c>
      <c r="J193" s="31" t="str">
        <f>IF('Tracciatore delle operazioni'!I193="","",'Tracciatore delle operazioni'!I193)</f>
        <v/>
      </c>
      <c r="K193" s="14" t="str">
        <f t="shared" si="2"/>
        <v/>
      </c>
      <c r="M193" s="14" t="e">
        <f t="array" aca="1" ref="M193" ca="1">_xludf.ifna(IF(#REF!=Impostazioni!$C$6,G193*1,G193/INDEX(Impostazioni!$N$86:$O$105,MATCH(#REF!,Impostazioni!$N$86:$N$105,0),2)),"")</f>
        <v>#NAME?</v>
      </c>
      <c r="N193" s="14" t="e">
        <f t="array" aca="1" ref="N193" ca="1">_xludf.ifna(IF(#REF!=Impostazioni!$C$6,H193*1,H193/INDEX(Impostazioni!$N$86:$O$105,MATCH(#REF!,Impostazioni!$N$86:$N$105,0),2)),"")</f>
        <v>#NAME?</v>
      </c>
      <c r="O193" s="14" t="e">
        <f t="array" aca="1" ref="O193" ca="1">_xludf.ifna(IF(#REF!=Impostazioni!$C$6,I193*1,I193/INDEX(Impostazioni!$N$86:$O$105,MATCH(#REF!,Impostazioni!$N$86:$N$105,0),2)),"")</f>
        <v>#NAME?</v>
      </c>
      <c r="P193" s="14" t="e">
        <f t="array" aca="1" ref="P193" ca="1">_xludf.ifna(IF(#REF!=Impostazioni!$C$6,J193*1,J193/INDEX(Impostazioni!$N$86:$O$105,MATCH(#REF!,Impostazioni!$N$86:$N$105,0),2)),"")</f>
        <v>#NAME?</v>
      </c>
      <c r="Q193" s="14" t="e">
        <f t="array" aca="1" ref="Q193" ca="1">_xludf.ifna(IF(#REF!=Impostazioni!$C$6,K193*1,K193/INDEX(Impostazioni!$N$86:$O$105,MATCH(#REF!,Impostazioni!$N$86:$N$105,0),2)),"")</f>
        <v>#NAME?</v>
      </c>
      <c r="S193" t="str" cm="1">
        <f t="array" ref="S193">_xlfn.IFNA(TRANSPOSE(INDEX(Impostazioni!$R$14:$S$63,,MATCH($D193,Impostazioni!$R$13:$S$13,0))),"")&amp;""</f>
        <v/>
      </c>
    </row>
    <row r="194" spans="1:19" ht="13.2">
      <c r="A194" s="14" t="str">
        <f t="shared" si="0"/>
        <v/>
      </c>
      <c r="B194" s="14" t="str">
        <f t="shared" si="1"/>
        <v/>
      </c>
      <c r="C194" s="14" t="str">
        <f>IF('Tracciatore delle operazioni'!B194="","",'Tracciatore delle operazioni'!B194)</f>
        <v/>
      </c>
      <c r="D194" s="14" t="str">
        <f>IF('Tracciatore delle operazioni'!C194="","",'Tracciatore delle operazioni'!C194)</f>
        <v/>
      </c>
      <c r="E194" s="14" t="str">
        <f>IF('Tracciatore delle operazioni'!D194="","",'Tracciatore delle operazioni'!D194)</f>
        <v/>
      </c>
      <c r="F194" s="14" t="str">
        <f>IF('Tracciatore delle operazioni'!E194="","",'Tracciatore delle operazioni'!E194)</f>
        <v/>
      </c>
      <c r="G194" s="31" t="str">
        <f>IF('Tracciatore delle operazioni'!F194="","",'Tracciatore delle operazioni'!F194)</f>
        <v/>
      </c>
      <c r="H194" s="31" t="str">
        <f>IF('Tracciatore delle operazioni'!G194="","",'Tracciatore delle operazioni'!G194)</f>
        <v/>
      </c>
      <c r="I194" s="31" t="str">
        <f>IF('Tracciatore delle operazioni'!H194="","",'Tracciatore delle operazioni'!H194)</f>
        <v/>
      </c>
      <c r="J194" s="31" t="str">
        <f>IF('Tracciatore delle operazioni'!I194="","",'Tracciatore delle operazioni'!I194)</f>
        <v/>
      </c>
      <c r="K194" s="14" t="str">
        <f t="shared" si="2"/>
        <v/>
      </c>
      <c r="M194" s="14" t="e">
        <f t="array" aca="1" ref="M194" ca="1">_xludf.ifna(IF(#REF!=Impostazioni!$C$6,G194*1,G194/INDEX(Impostazioni!$N$86:$O$105,MATCH(#REF!,Impostazioni!$N$86:$N$105,0),2)),"")</f>
        <v>#NAME?</v>
      </c>
      <c r="N194" s="14" t="e">
        <f t="array" aca="1" ref="N194" ca="1">_xludf.ifna(IF(#REF!=Impostazioni!$C$6,H194*1,H194/INDEX(Impostazioni!$N$86:$O$105,MATCH(#REF!,Impostazioni!$N$86:$N$105,0),2)),"")</f>
        <v>#NAME?</v>
      </c>
      <c r="O194" s="14" t="e">
        <f t="array" aca="1" ref="O194" ca="1">_xludf.ifna(IF(#REF!=Impostazioni!$C$6,I194*1,I194/INDEX(Impostazioni!$N$86:$O$105,MATCH(#REF!,Impostazioni!$N$86:$N$105,0),2)),"")</f>
        <v>#NAME?</v>
      </c>
      <c r="P194" s="14" t="e">
        <f t="array" aca="1" ref="P194" ca="1">_xludf.ifna(IF(#REF!=Impostazioni!$C$6,J194*1,J194/INDEX(Impostazioni!$N$86:$O$105,MATCH(#REF!,Impostazioni!$N$86:$N$105,0),2)),"")</f>
        <v>#NAME?</v>
      </c>
      <c r="Q194" s="14" t="e">
        <f t="array" aca="1" ref="Q194" ca="1">_xludf.ifna(IF(#REF!=Impostazioni!$C$6,K194*1,K194/INDEX(Impostazioni!$N$86:$O$105,MATCH(#REF!,Impostazioni!$N$86:$N$105,0),2)),"")</f>
        <v>#NAME?</v>
      </c>
      <c r="S194" t="str" cm="1">
        <f t="array" ref="S194">_xlfn.IFNA(TRANSPOSE(INDEX(Impostazioni!$R$14:$S$63,,MATCH($D194,Impostazioni!$R$13:$S$13,0))),"")&amp;""</f>
        <v/>
      </c>
    </row>
    <row r="195" spans="1:19" ht="13.2">
      <c r="A195" s="14" t="str">
        <f t="shared" si="0"/>
        <v/>
      </c>
      <c r="B195" s="14" t="str">
        <f t="shared" si="1"/>
        <v/>
      </c>
      <c r="C195" s="14" t="str">
        <f>IF('Tracciatore delle operazioni'!B195="","",'Tracciatore delle operazioni'!B195)</f>
        <v/>
      </c>
      <c r="D195" s="14" t="str">
        <f>IF('Tracciatore delle operazioni'!C195="","",'Tracciatore delle operazioni'!C195)</f>
        <v/>
      </c>
      <c r="E195" s="14" t="str">
        <f>IF('Tracciatore delle operazioni'!D195="","",'Tracciatore delle operazioni'!D195)</f>
        <v/>
      </c>
      <c r="F195" s="14" t="str">
        <f>IF('Tracciatore delle operazioni'!E195="","",'Tracciatore delle operazioni'!E195)</f>
        <v/>
      </c>
      <c r="G195" s="31" t="str">
        <f>IF('Tracciatore delle operazioni'!F195="","",'Tracciatore delle operazioni'!F195)</f>
        <v/>
      </c>
      <c r="H195" s="31" t="str">
        <f>IF('Tracciatore delle operazioni'!G195="","",'Tracciatore delle operazioni'!G195)</f>
        <v/>
      </c>
      <c r="I195" s="31" t="str">
        <f>IF('Tracciatore delle operazioni'!H195="","",'Tracciatore delle operazioni'!H195)</f>
        <v/>
      </c>
      <c r="J195" s="31" t="str">
        <f>IF('Tracciatore delle operazioni'!I195="","",'Tracciatore delle operazioni'!I195)</f>
        <v/>
      </c>
      <c r="K195" s="14" t="str">
        <f t="shared" si="2"/>
        <v/>
      </c>
      <c r="M195" s="14" t="e">
        <f t="array" aca="1" ref="M195" ca="1">_xludf.ifna(IF(#REF!=Impostazioni!$C$6,G195*1,G195/INDEX(Impostazioni!$N$86:$O$105,MATCH(#REF!,Impostazioni!$N$86:$N$105,0),2)),"")</f>
        <v>#NAME?</v>
      </c>
      <c r="N195" s="14" t="e">
        <f t="array" aca="1" ref="N195" ca="1">_xludf.ifna(IF(#REF!=Impostazioni!$C$6,H195*1,H195/INDEX(Impostazioni!$N$86:$O$105,MATCH(#REF!,Impostazioni!$N$86:$N$105,0),2)),"")</f>
        <v>#NAME?</v>
      </c>
      <c r="O195" s="14" t="e">
        <f t="array" aca="1" ref="O195" ca="1">_xludf.ifna(IF(#REF!=Impostazioni!$C$6,I195*1,I195/INDEX(Impostazioni!$N$86:$O$105,MATCH(#REF!,Impostazioni!$N$86:$N$105,0),2)),"")</f>
        <v>#NAME?</v>
      </c>
      <c r="P195" s="14" t="e">
        <f t="array" aca="1" ref="P195" ca="1">_xludf.ifna(IF(#REF!=Impostazioni!$C$6,J195*1,J195/INDEX(Impostazioni!$N$86:$O$105,MATCH(#REF!,Impostazioni!$N$86:$N$105,0),2)),"")</f>
        <v>#NAME?</v>
      </c>
      <c r="Q195" s="14" t="e">
        <f t="array" aca="1" ref="Q195" ca="1">_xludf.ifna(IF(#REF!=Impostazioni!$C$6,K195*1,K195/INDEX(Impostazioni!$N$86:$O$105,MATCH(#REF!,Impostazioni!$N$86:$N$105,0),2)),"")</f>
        <v>#NAME?</v>
      </c>
      <c r="S195" t="str" cm="1">
        <f t="array" ref="S195">_xlfn.IFNA(TRANSPOSE(INDEX(Impostazioni!$R$14:$S$63,,MATCH($D195,Impostazioni!$R$13:$S$13,0))),"")&amp;""</f>
        <v/>
      </c>
    </row>
    <row r="196" spans="1:19" ht="13.2">
      <c r="A196" s="14" t="str">
        <f t="shared" si="0"/>
        <v/>
      </c>
      <c r="B196" s="14" t="str">
        <f t="shared" si="1"/>
        <v/>
      </c>
      <c r="C196" s="14" t="str">
        <f>IF('Tracciatore delle operazioni'!B196="","",'Tracciatore delle operazioni'!B196)</f>
        <v/>
      </c>
      <c r="D196" s="14" t="str">
        <f>IF('Tracciatore delle operazioni'!C196="","",'Tracciatore delle operazioni'!C196)</f>
        <v/>
      </c>
      <c r="E196" s="14" t="str">
        <f>IF('Tracciatore delle operazioni'!D196="","",'Tracciatore delle operazioni'!D196)</f>
        <v/>
      </c>
      <c r="F196" s="14" t="str">
        <f>IF('Tracciatore delle operazioni'!E196="","",'Tracciatore delle operazioni'!E196)</f>
        <v/>
      </c>
      <c r="G196" s="31" t="str">
        <f>IF('Tracciatore delle operazioni'!F196="","",'Tracciatore delle operazioni'!F196)</f>
        <v/>
      </c>
      <c r="H196" s="31" t="str">
        <f>IF('Tracciatore delle operazioni'!G196="","",'Tracciatore delle operazioni'!G196)</f>
        <v/>
      </c>
      <c r="I196" s="31" t="str">
        <f>IF('Tracciatore delle operazioni'!H196="","",'Tracciatore delle operazioni'!H196)</f>
        <v/>
      </c>
      <c r="J196" s="31" t="str">
        <f>IF('Tracciatore delle operazioni'!I196="","",'Tracciatore delle operazioni'!I196)</f>
        <v/>
      </c>
      <c r="K196" s="14" t="str">
        <f t="shared" si="2"/>
        <v/>
      </c>
      <c r="M196" s="14" t="e">
        <f t="array" aca="1" ref="M196" ca="1">_xludf.ifna(IF(#REF!=Impostazioni!$C$6,G196*1,G196/INDEX(Impostazioni!$N$86:$O$105,MATCH(#REF!,Impostazioni!$N$86:$N$105,0),2)),"")</f>
        <v>#NAME?</v>
      </c>
      <c r="N196" s="14" t="e">
        <f t="array" aca="1" ref="N196" ca="1">_xludf.ifna(IF(#REF!=Impostazioni!$C$6,H196*1,H196/INDEX(Impostazioni!$N$86:$O$105,MATCH(#REF!,Impostazioni!$N$86:$N$105,0),2)),"")</f>
        <v>#NAME?</v>
      </c>
      <c r="O196" s="14" t="e">
        <f t="array" aca="1" ref="O196" ca="1">_xludf.ifna(IF(#REF!=Impostazioni!$C$6,I196*1,I196/INDEX(Impostazioni!$N$86:$O$105,MATCH(#REF!,Impostazioni!$N$86:$N$105,0),2)),"")</f>
        <v>#NAME?</v>
      </c>
      <c r="P196" s="14" t="e">
        <f t="array" aca="1" ref="P196" ca="1">_xludf.ifna(IF(#REF!=Impostazioni!$C$6,J196*1,J196/INDEX(Impostazioni!$N$86:$O$105,MATCH(#REF!,Impostazioni!$N$86:$N$105,0),2)),"")</f>
        <v>#NAME?</v>
      </c>
      <c r="Q196" s="14" t="e">
        <f t="array" aca="1" ref="Q196" ca="1">_xludf.ifna(IF(#REF!=Impostazioni!$C$6,K196*1,K196/INDEX(Impostazioni!$N$86:$O$105,MATCH(#REF!,Impostazioni!$N$86:$N$105,0),2)),"")</f>
        <v>#NAME?</v>
      </c>
      <c r="S196" t="str" cm="1">
        <f t="array" ref="S196">_xlfn.IFNA(TRANSPOSE(INDEX(Impostazioni!$R$14:$S$63,,MATCH($D196,Impostazioni!$R$13:$S$13,0))),"")&amp;""</f>
        <v/>
      </c>
    </row>
    <row r="197" spans="1:19" ht="13.2">
      <c r="A197" s="14" t="str">
        <f t="shared" si="0"/>
        <v/>
      </c>
      <c r="B197" s="14" t="str">
        <f t="shared" si="1"/>
        <v/>
      </c>
      <c r="C197" s="14" t="str">
        <f>IF('Tracciatore delle operazioni'!B197="","",'Tracciatore delle operazioni'!B197)</f>
        <v/>
      </c>
      <c r="D197" s="14" t="str">
        <f>IF('Tracciatore delle operazioni'!C197="","",'Tracciatore delle operazioni'!C197)</f>
        <v/>
      </c>
      <c r="E197" s="14" t="str">
        <f>IF('Tracciatore delle operazioni'!D197="","",'Tracciatore delle operazioni'!D197)</f>
        <v/>
      </c>
      <c r="F197" s="14" t="str">
        <f>IF('Tracciatore delle operazioni'!E197="","",'Tracciatore delle operazioni'!E197)</f>
        <v/>
      </c>
      <c r="G197" s="31" t="str">
        <f>IF('Tracciatore delle operazioni'!F197="","",'Tracciatore delle operazioni'!F197)</f>
        <v/>
      </c>
      <c r="H197" s="31" t="str">
        <f>IF('Tracciatore delle operazioni'!G197="","",'Tracciatore delle operazioni'!G197)</f>
        <v/>
      </c>
      <c r="I197" s="31" t="str">
        <f>IF('Tracciatore delle operazioni'!H197="","",'Tracciatore delle operazioni'!H197)</f>
        <v/>
      </c>
      <c r="J197" s="31" t="str">
        <f>IF('Tracciatore delle operazioni'!I197="","",'Tracciatore delle operazioni'!I197)</f>
        <v/>
      </c>
      <c r="K197" s="14" t="str">
        <f t="shared" si="2"/>
        <v/>
      </c>
      <c r="M197" s="14" t="e">
        <f t="array" aca="1" ref="M197" ca="1">_xludf.ifna(IF(#REF!=Impostazioni!$C$6,G197*1,G197/INDEX(Impostazioni!$N$86:$O$105,MATCH(#REF!,Impostazioni!$N$86:$N$105,0),2)),"")</f>
        <v>#NAME?</v>
      </c>
      <c r="N197" s="14" t="e">
        <f t="array" aca="1" ref="N197" ca="1">_xludf.ifna(IF(#REF!=Impostazioni!$C$6,H197*1,H197/INDEX(Impostazioni!$N$86:$O$105,MATCH(#REF!,Impostazioni!$N$86:$N$105,0),2)),"")</f>
        <v>#NAME?</v>
      </c>
      <c r="O197" s="14" t="e">
        <f t="array" aca="1" ref="O197" ca="1">_xludf.ifna(IF(#REF!=Impostazioni!$C$6,I197*1,I197/INDEX(Impostazioni!$N$86:$O$105,MATCH(#REF!,Impostazioni!$N$86:$N$105,0),2)),"")</f>
        <v>#NAME?</v>
      </c>
      <c r="P197" s="14" t="e">
        <f t="array" aca="1" ref="P197" ca="1">_xludf.ifna(IF(#REF!=Impostazioni!$C$6,J197*1,J197/INDEX(Impostazioni!$N$86:$O$105,MATCH(#REF!,Impostazioni!$N$86:$N$105,0),2)),"")</f>
        <v>#NAME?</v>
      </c>
      <c r="Q197" s="14" t="e">
        <f t="array" aca="1" ref="Q197" ca="1">_xludf.ifna(IF(#REF!=Impostazioni!$C$6,K197*1,K197/INDEX(Impostazioni!$N$86:$O$105,MATCH(#REF!,Impostazioni!$N$86:$N$105,0),2)),"")</f>
        <v>#NAME?</v>
      </c>
      <c r="S197" t="str" cm="1">
        <f t="array" ref="S197">_xlfn.IFNA(TRANSPOSE(INDEX(Impostazioni!$R$14:$S$63,,MATCH($D197,Impostazioni!$R$13:$S$13,0))),"")&amp;""</f>
        <v/>
      </c>
    </row>
    <row r="198" spans="1:19" ht="13.2">
      <c r="A198" s="14" t="str">
        <f t="shared" si="0"/>
        <v/>
      </c>
      <c r="B198" s="14" t="str">
        <f t="shared" si="1"/>
        <v/>
      </c>
      <c r="C198" s="14" t="str">
        <f>IF('Tracciatore delle operazioni'!B198="","",'Tracciatore delle operazioni'!B198)</f>
        <v/>
      </c>
      <c r="D198" s="14" t="str">
        <f>IF('Tracciatore delle operazioni'!C198="","",'Tracciatore delle operazioni'!C198)</f>
        <v/>
      </c>
      <c r="E198" s="14" t="str">
        <f>IF('Tracciatore delle operazioni'!D198="","",'Tracciatore delle operazioni'!D198)</f>
        <v/>
      </c>
      <c r="F198" s="14" t="str">
        <f>IF('Tracciatore delle operazioni'!E198="","",'Tracciatore delle operazioni'!E198)</f>
        <v/>
      </c>
      <c r="G198" s="31" t="str">
        <f>IF('Tracciatore delle operazioni'!F198="","",'Tracciatore delle operazioni'!F198)</f>
        <v/>
      </c>
      <c r="H198" s="31" t="str">
        <f>IF('Tracciatore delle operazioni'!G198="","",'Tracciatore delle operazioni'!G198)</f>
        <v/>
      </c>
      <c r="I198" s="31" t="str">
        <f>IF('Tracciatore delle operazioni'!H198="","",'Tracciatore delle operazioni'!H198)</f>
        <v/>
      </c>
      <c r="J198" s="31" t="str">
        <f>IF('Tracciatore delle operazioni'!I198="","",'Tracciatore delle operazioni'!I198)</f>
        <v/>
      </c>
      <c r="K198" s="14" t="str">
        <f t="shared" si="2"/>
        <v/>
      </c>
      <c r="M198" s="14" t="e">
        <f t="array" aca="1" ref="M198" ca="1">_xludf.ifna(IF(#REF!=Impostazioni!$C$6,G198*1,G198/INDEX(Impostazioni!$N$86:$O$105,MATCH(#REF!,Impostazioni!$N$86:$N$105,0),2)),"")</f>
        <v>#NAME?</v>
      </c>
      <c r="N198" s="14" t="e">
        <f t="array" aca="1" ref="N198" ca="1">_xludf.ifna(IF(#REF!=Impostazioni!$C$6,H198*1,H198/INDEX(Impostazioni!$N$86:$O$105,MATCH(#REF!,Impostazioni!$N$86:$N$105,0),2)),"")</f>
        <v>#NAME?</v>
      </c>
      <c r="O198" s="14" t="e">
        <f t="array" aca="1" ref="O198" ca="1">_xludf.ifna(IF(#REF!=Impostazioni!$C$6,I198*1,I198/INDEX(Impostazioni!$N$86:$O$105,MATCH(#REF!,Impostazioni!$N$86:$N$105,0),2)),"")</f>
        <v>#NAME?</v>
      </c>
      <c r="P198" s="14" t="e">
        <f t="array" aca="1" ref="P198" ca="1">_xludf.ifna(IF(#REF!=Impostazioni!$C$6,J198*1,J198/INDEX(Impostazioni!$N$86:$O$105,MATCH(#REF!,Impostazioni!$N$86:$N$105,0),2)),"")</f>
        <v>#NAME?</v>
      </c>
      <c r="Q198" s="14" t="e">
        <f t="array" aca="1" ref="Q198" ca="1">_xludf.ifna(IF(#REF!=Impostazioni!$C$6,K198*1,K198/INDEX(Impostazioni!$N$86:$O$105,MATCH(#REF!,Impostazioni!$N$86:$N$105,0),2)),"")</f>
        <v>#NAME?</v>
      </c>
      <c r="S198" t="str" cm="1">
        <f t="array" ref="S198">_xlfn.IFNA(TRANSPOSE(INDEX(Impostazioni!$R$14:$S$63,,MATCH($D198,Impostazioni!$R$13:$S$13,0))),"")&amp;""</f>
        <v/>
      </c>
    </row>
    <row r="199" spans="1:19" ht="13.2">
      <c r="A199" s="14" t="str">
        <f t="shared" si="0"/>
        <v/>
      </c>
      <c r="B199" s="14" t="str">
        <f t="shared" si="1"/>
        <v/>
      </c>
      <c r="C199" s="14" t="str">
        <f>IF('Tracciatore delle operazioni'!B199="","",'Tracciatore delle operazioni'!B199)</f>
        <v/>
      </c>
      <c r="D199" s="14" t="str">
        <f>IF('Tracciatore delle operazioni'!C199="","",'Tracciatore delle operazioni'!C199)</f>
        <v/>
      </c>
      <c r="E199" s="14" t="str">
        <f>IF('Tracciatore delle operazioni'!D199="","",'Tracciatore delle operazioni'!D199)</f>
        <v/>
      </c>
      <c r="F199" s="14" t="str">
        <f>IF('Tracciatore delle operazioni'!E199="","",'Tracciatore delle operazioni'!E199)</f>
        <v/>
      </c>
      <c r="G199" s="31" t="str">
        <f>IF('Tracciatore delle operazioni'!F199="","",'Tracciatore delle operazioni'!F199)</f>
        <v/>
      </c>
      <c r="H199" s="31" t="str">
        <f>IF('Tracciatore delle operazioni'!G199="","",'Tracciatore delle operazioni'!G199)</f>
        <v/>
      </c>
      <c r="I199" s="31" t="str">
        <f>IF('Tracciatore delle operazioni'!H199="","",'Tracciatore delle operazioni'!H199)</f>
        <v/>
      </c>
      <c r="J199" s="31" t="str">
        <f>IF('Tracciatore delle operazioni'!I199="","",'Tracciatore delle operazioni'!I199)</f>
        <v/>
      </c>
      <c r="K199" s="14" t="str">
        <f t="shared" si="2"/>
        <v/>
      </c>
      <c r="M199" s="14" t="e">
        <f t="array" aca="1" ref="M199" ca="1">_xludf.ifna(IF(#REF!=Impostazioni!$C$6,G199*1,G199/INDEX(Impostazioni!$N$86:$O$105,MATCH(#REF!,Impostazioni!$N$86:$N$105,0),2)),"")</f>
        <v>#NAME?</v>
      </c>
      <c r="N199" s="14" t="e">
        <f t="array" aca="1" ref="N199" ca="1">_xludf.ifna(IF(#REF!=Impostazioni!$C$6,H199*1,H199/INDEX(Impostazioni!$N$86:$O$105,MATCH(#REF!,Impostazioni!$N$86:$N$105,0),2)),"")</f>
        <v>#NAME?</v>
      </c>
      <c r="O199" s="14" t="e">
        <f t="array" aca="1" ref="O199" ca="1">_xludf.ifna(IF(#REF!=Impostazioni!$C$6,I199*1,I199/INDEX(Impostazioni!$N$86:$O$105,MATCH(#REF!,Impostazioni!$N$86:$N$105,0),2)),"")</f>
        <v>#NAME?</v>
      </c>
      <c r="P199" s="14" t="e">
        <f t="array" aca="1" ref="P199" ca="1">_xludf.ifna(IF(#REF!=Impostazioni!$C$6,J199*1,J199/INDEX(Impostazioni!$N$86:$O$105,MATCH(#REF!,Impostazioni!$N$86:$N$105,0),2)),"")</f>
        <v>#NAME?</v>
      </c>
      <c r="Q199" s="14" t="e">
        <f t="array" aca="1" ref="Q199" ca="1">_xludf.ifna(IF(#REF!=Impostazioni!$C$6,K199*1,K199/INDEX(Impostazioni!$N$86:$O$105,MATCH(#REF!,Impostazioni!$N$86:$N$105,0),2)),"")</f>
        <v>#NAME?</v>
      </c>
      <c r="S199" t="str" cm="1">
        <f t="array" ref="S199">_xlfn.IFNA(TRANSPOSE(INDEX(Impostazioni!$R$14:$S$63,,MATCH($D199,Impostazioni!$R$13:$S$13,0))),"")&amp;""</f>
        <v/>
      </c>
    </row>
    <row r="200" spans="1:19" ht="13.2">
      <c r="A200" s="14" t="str">
        <f t="shared" si="0"/>
        <v/>
      </c>
      <c r="B200" s="14" t="str">
        <f t="shared" si="1"/>
        <v/>
      </c>
      <c r="C200" s="14" t="str">
        <f>IF('Tracciatore delle operazioni'!B200="","",'Tracciatore delle operazioni'!B200)</f>
        <v/>
      </c>
      <c r="D200" s="14" t="str">
        <f>IF('Tracciatore delle operazioni'!C200="","",'Tracciatore delle operazioni'!C200)</f>
        <v/>
      </c>
      <c r="E200" s="14" t="str">
        <f>IF('Tracciatore delle operazioni'!D200="","",'Tracciatore delle operazioni'!D200)</f>
        <v/>
      </c>
      <c r="F200" s="14" t="str">
        <f>IF('Tracciatore delle operazioni'!E200="","",'Tracciatore delle operazioni'!E200)</f>
        <v/>
      </c>
      <c r="G200" s="31" t="str">
        <f>IF('Tracciatore delle operazioni'!F200="","",'Tracciatore delle operazioni'!F200)</f>
        <v/>
      </c>
      <c r="H200" s="31" t="str">
        <f>IF('Tracciatore delle operazioni'!G200="","",'Tracciatore delle operazioni'!G200)</f>
        <v/>
      </c>
      <c r="I200" s="31" t="str">
        <f>IF('Tracciatore delle operazioni'!H200="","",'Tracciatore delle operazioni'!H200)</f>
        <v/>
      </c>
      <c r="J200" s="31" t="str">
        <f>IF('Tracciatore delle operazioni'!I200="","",'Tracciatore delle operazioni'!I200)</f>
        <v/>
      </c>
      <c r="K200" s="14" t="str">
        <f t="shared" si="2"/>
        <v/>
      </c>
      <c r="M200" s="14" t="e">
        <f t="array" aca="1" ref="M200" ca="1">_xludf.ifna(IF(#REF!=Impostazioni!$C$6,G200*1,G200/INDEX(Impostazioni!$N$86:$O$105,MATCH(#REF!,Impostazioni!$N$86:$N$105,0),2)),"")</f>
        <v>#NAME?</v>
      </c>
      <c r="N200" s="14" t="e">
        <f t="array" aca="1" ref="N200" ca="1">_xludf.ifna(IF(#REF!=Impostazioni!$C$6,H200*1,H200/INDEX(Impostazioni!$N$86:$O$105,MATCH(#REF!,Impostazioni!$N$86:$N$105,0),2)),"")</f>
        <v>#NAME?</v>
      </c>
      <c r="O200" s="14" t="e">
        <f t="array" aca="1" ref="O200" ca="1">_xludf.ifna(IF(#REF!=Impostazioni!$C$6,I200*1,I200/INDEX(Impostazioni!$N$86:$O$105,MATCH(#REF!,Impostazioni!$N$86:$N$105,0),2)),"")</f>
        <v>#NAME?</v>
      </c>
      <c r="P200" s="14" t="e">
        <f t="array" aca="1" ref="P200" ca="1">_xludf.ifna(IF(#REF!=Impostazioni!$C$6,J200*1,J200/INDEX(Impostazioni!$N$86:$O$105,MATCH(#REF!,Impostazioni!$N$86:$N$105,0),2)),"")</f>
        <v>#NAME?</v>
      </c>
      <c r="Q200" s="14" t="e">
        <f t="array" aca="1" ref="Q200" ca="1">_xludf.ifna(IF(#REF!=Impostazioni!$C$6,K200*1,K200/INDEX(Impostazioni!$N$86:$O$105,MATCH(#REF!,Impostazioni!$N$86:$N$105,0),2)),"")</f>
        <v>#NAME?</v>
      </c>
      <c r="S200" t="str" cm="1">
        <f t="array" ref="S200">_xlfn.IFNA(TRANSPOSE(INDEX(Impostazioni!$R$14:$S$63,,MATCH($D200,Impostazioni!$R$13:$S$13,0))),"")&amp;""</f>
        <v/>
      </c>
    </row>
    <row r="201" spans="1:19" ht="13.2">
      <c r="A201" s="14" t="str">
        <f t="shared" si="0"/>
        <v/>
      </c>
      <c r="B201" s="14" t="str">
        <f t="shared" si="1"/>
        <v/>
      </c>
      <c r="C201" s="14" t="str">
        <f>IF('Tracciatore delle operazioni'!B201="","",'Tracciatore delle operazioni'!B201)</f>
        <v/>
      </c>
      <c r="D201" s="14" t="str">
        <f>IF('Tracciatore delle operazioni'!C201="","",'Tracciatore delle operazioni'!C201)</f>
        <v/>
      </c>
      <c r="E201" s="14" t="str">
        <f>IF('Tracciatore delle operazioni'!D201="","",'Tracciatore delle operazioni'!D201)</f>
        <v/>
      </c>
      <c r="F201" s="14" t="str">
        <f>IF('Tracciatore delle operazioni'!E201="","",'Tracciatore delle operazioni'!E201)</f>
        <v/>
      </c>
      <c r="G201" s="31" t="str">
        <f>IF('Tracciatore delle operazioni'!F201="","",'Tracciatore delle operazioni'!F201)</f>
        <v/>
      </c>
      <c r="H201" s="31" t="str">
        <f>IF('Tracciatore delle operazioni'!G201="","",'Tracciatore delle operazioni'!G201)</f>
        <v/>
      </c>
      <c r="I201" s="31" t="str">
        <f>IF('Tracciatore delle operazioni'!H201="","",'Tracciatore delle operazioni'!H201)</f>
        <v/>
      </c>
      <c r="J201" s="31" t="str">
        <f>IF('Tracciatore delle operazioni'!I201="","",'Tracciatore delle operazioni'!I201)</f>
        <v/>
      </c>
      <c r="K201" s="14" t="str">
        <f t="shared" si="2"/>
        <v/>
      </c>
      <c r="M201" s="14" t="e">
        <f t="array" aca="1" ref="M201" ca="1">_xludf.ifna(IF(#REF!=Impostazioni!$C$6,G201*1,G201/INDEX(Impostazioni!$N$86:$O$105,MATCH(#REF!,Impostazioni!$N$86:$N$105,0),2)),"")</f>
        <v>#NAME?</v>
      </c>
      <c r="N201" s="14" t="e">
        <f t="array" aca="1" ref="N201" ca="1">_xludf.ifna(IF(#REF!=Impostazioni!$C$6,H201*1,H201/INDEX(Impostazioni!$N$86:$O$105,MATCH(#REF!,Impostazioni!$N$86:$N$105,0),2)),"")</f>
        <v>#NAME?</v>
      </c>
      <c r="O201" s="14" t="e">
        <f t="array" aca="1" ref="O201" ca="1">_xludf.ifna(IF(#REF!=Impostazioni!$C$6,I201*1,I201/INDEX(Impostazioni!$N$86:$O$105,MATCH(#REF!,Impostazioni!$N$86:$N$105,0),2)),"")</f>
        <v>#NAME?</v>
      </c>
      <c r="P201" s="14" t="e">
        <f t="array" aca="1" ref="P201" ca="1">_xludf.ifna(IF(#REF!=Impostazioni!$C$6,J201*1,J201/INDEX(Impostazioni!$N$86:$O$105,MATCH(#REF!,Impostazioni!$N$86:$N$105,0),2)),"")</f>
        <v>#NAME?</v>
      </c>
      <c r="Q201" s="14" t="e">
        <f t="array" aca="1" ref="Q201" ca="1">_xludf.ifna(IF(#REF!=Impostazioni!$C$6,K201*1,K201/INDEX(Impostazioni!$N$86:$O$105,MATCH(#REF!,Impostazioni!$N$86:$N$105,0),2)),"")</f>
        <v>#NAME?</v>
      </c>
      <c r="S201" t="str" cm="1">
        <f t="array" ref="S201">_xlfn.IFNA(TRANSPOSE(INDEX(Impostazioni!$R$14:$S$63,,MATCH($D201,Impostazioni!$R$13:$S$13,0))),"")&amp;""</f>
        <v/>
      </c>
    </row>
    <row r="202" spans="1:19" ht="13.2">
      <c r="A202" s="14" t="str">
        <f t="shared" si="0"/>
        <v/>
      </c>
      <c r="B202" s="14" t="str">
        <f t="shared" si="1"/>
        <v/>
      </c>
      <c r="C202" s="14" t="str">
        <f>IF('Tracciatore delle operazioni'!B202="","",'Tracciatore delle operazioni'!B202)</f>
        <v/>
      </c>
      <c r="D202" s="14" t="str">
        <f>IF('Tracciatore delle operazioni'!C202="","",'Tracciatore delle operazioni'!C202)</f>
        <v/>
      </c>
      <c r="E202" s="14" t="str">
        <f>IF('Tracciatore delle operazioni'!D202="","",'Tracciatore delle operazioni'!D202)</f>
        <v/>
      </c>
      <c r="F202" s="14" t="str">
        <f>IF('Tracciatore delle operazioni'!E202="","",'Tracciatore delle operazioni'!E202)</f>
        <v/>
      </c>
      <c r="G202" s="31" t="str">
        <f>IF('Tracciatore delle operazioni'!F202="","",'Tracciatore delle operazioni'!F202)</f>
        <v/>
      </c>
      <c r="H202" s="31" t="str">
        <f>IF('Tracciatore delle operazioni'!G202="","",'Tracciatore delle operazioni'!G202)</f>
        <v/>
      </c>
      <c r="I202" s="31" t="str">
        <f>IF('Tracciatore delle operazioni'!H202="","",'Tracciatore delle operazioni'!H202)</f>
        <v/>
      </c>
      <c r="J202" s="31" t="str">
        <f>IF('Tracciatore delle operazioni'!I202="","",'Tracciatore delle operazioni'!I202)</f>
        <v/>
      </c>
      <c r="K202" s="14" t="str">
        <f t="shared" si="2"/>
        <v/>
      </c>
      <c r="M202" s="14" t="e">
        <f t="array" aca="1" ref="M202" ca="1">_xludf.ifna(IF(#REF!=Impostazioni!$C$6,G202*1,G202/INDEX(Impostazioni!$N$86:$O$105,MATCH(#REF!,Impostazioni!$N$86:$N$105,0),2)),"")</f>
        <v>#NAME?</v>
      </c>
      <c r="N202" s="14" t="e">
        <f t="array" aca="1" ref="N202" ca="1">_xludf.ifna(IF(#REF!=Impostazioni!$C$6,H202*1,H202/INDEX(Impostazioni!$N$86:$O$105,MATCH(#REF!,Impostazioni!$N$86:$N$105,0),2)),"")</f>
        <v>#NAME?</v>
      </c>
      <c r="O202" s="14" t="e">
        <f t="array" aca="1" ref="O202" ca="1">_xludf.ifna(IF(#REF!=Impostazioni!$C$6,I202*1,I202/INDEX(Impostazioni!$N$86:$O$105,MATCH(#REF!,Impostazioni!$N$86:$N$105,0),2)),"")</f>
        <v>#NAME?</v>
      </c>
      <c r="P202" s="14" t="e">
        <f t="array" aca="1" ref="P202" ca="1">_xludf.ifna(IF(#REF!=Impostazioni!$C$6,J202*1,J202/INDEX(Impostazioni!$N$86:$O$105,MATCH(#REF!,Impostazioni!$N$86:$N$105,0),2)),"")</f>
        <v>#NAME?</v>
      </c>
      <c r="Q202" s="14" t="e">
        <f t="array" aca="1" ref="Q202" ca="1">_xludf.ifna(IF(#REF!=Impostazioni!$C$6,K202*1,K202/INDEX(Impostazioni!$N$86:$O$105,MATCH(#REF!,Impostazioni!$N$86:$N$105,0),2)),"")</f>
        <v>#NAME?</v>
      </c>
      <c r="S202" t="str" cm="1">
        <f t="array" ref="S202">_xlfn.IFNA(TRANSPOSE(INDEX(Impostazioni!$R$14:$S$63,,MATCH($D202,Impostazioni!$R$13:$S$13,0))),"")&amp;""</f>
        <v/>
      </c>
    </row>
    <row r="203" spans="1:19" ht="13.2">
      <c r="A203" s="14" t="str">
        <f t="shared" si="0"/>
        <v/>
      </c>
      <c r="B203" s="14" t="str">
        <f t="shared" si="1"/>
        <v/>
      </c>
      <c r="C203" s="14" t="str">
        <f>IF('Tracciatore delle operazioni'!B203="","",'Tracciatore delle operazioni'!B203)</f>
        <v/>
      </c>
      <c r="D203" s="14" t="str">
        <f>IF('Tracciatore delle operazioni'!C203="","",'Tracciatore delle operazioni'!C203)</f>
        <v/>
      </c>
      <c r="E203" s="14" t="str">
        <f>IF('Tracciatore delle operazioni'!D203="","",'Tracciatore delle operazioni'!D203)</f>
        <v/>
      </c>
      <c r="F203" s="14" t="str">
        <f>IF('Tracciatore delle operazioni'!E203="","",'Tracciatore delle operazioni'!E203)</f>
        <v/>
      </c>
      <c r="G203" s="31" t="str">
        <f>IF('Tracciatore delle operazioni'!F203="","",'Tracciatore delle operazioni'!F203)</f>
        <v/>
      </c>
      <c r="H203" s="31" t="str">
        <f>IF('Tracciatore delle operazioni'!G203="","",'Tracciatore delle operazioni'!G203)</f>
        <v/>
      </c>
      <c r="I203" s="31" t="str">
        <f>IF('Tracciatore delle operazioni'!H203="","",'Tracciatore delle operazioni'!H203)</f>
        <v/>
      </c>
      <c r="J203" s="31" t="str">
        <f>IF('Tracciatore delle operazioni'!I203="","",'Tracciatore delle operazioni'!I203)</f>
        <v/>
      </c>
      <c r="K203" s="14" t="str">
        <f t="shared" si="2"/>
        <v/>
      </c>
      <c r="M203" s="14" t="e">
        <f t="array" aca="1" ref="M203" ca="1">_xludf.ifna(IF(#REF!=Impostazioni!$C$6,G203*1,G203/INDEX(Impostazioni!$N$86:$O$105,MATCH(#REF!,Impostazioni!$N$86:$N$105,0),2)),"")</f>
        <v>#NAME?</v>
      </c>
      <c r="N203" s="14" t="e">
        <f t="array" aca="1" ref="N203" ca="1">_xludf.ifna(IF(#REF!=Impostazioni!$C$6,H203*1,H203/INDEX(Impostazioni!$N$86:$O$105,MATCH(#REF!,Impostazioni!$N$86:$N$105,0),2)),"")</f>
        <v>#NAME?</v>
      </c>
      <c r="O203" s="14" t="e">
        <f t="array" aca="1" ref="O203" ca="1">_xludf.ifna(IF(#REF!=Impostazioni!$C$6,I203*1,I203/INDEX(Impostazioni!$N$86:$O$105,MATCH(#REF!,Impostazioni!$N$86:$N$105,0),2)),"")</f>
        <v>#NAME?</v>
      </c>
      <c r="P203" s="14" t="e">
        <f t="array" aca="1" ref="P203" ca="1">_xludf.ifna(IF(#REF!=Impostazioni!$C$6,J203*1,J203/INDEX(Impostazioni!$N$86:$O$105,MATCH(#REF!,Impostazioni!$N$86:$N$105,0),2)),"")</f>
        <v>#NAME?</v>
      </c>
      <c r="Q203" s="14" t="e">
        <f t="array" aca="1" ref="Q203" ca="1">_xludf.ifna(IF(#REF!=Impostazioni!$C$6,K203*1,K203/INDEX(Impostazioni!$N$86:$O$105,MATCH(#REF!,Impostazioni!$N$86:$N$105,0),2)),"")</f>
        <v>#NAME?</v>
      </c>
      <c r="S203" t="str" cm="1">
        <f t="array" ref="S203">_xlfn.IFNA(TRANSPOSE(INDEX(Impostazioni!$R$14:$S$63,,MATCH($D203,Impostazioni!$R$13:$S$13,0))),"")&amp;""</f>
        <v/>
      </c>
    </row>
    <row r="204" spans="1:19" ht="13.2">
      <c r="A204" s="14" t="str">
        <f t="shared" si="0"/>
        <v/>
      </c>
      <c r="B204" s="14" t="str">
        <f t="shared" si="1"/>
        <v/>
      </c>
      <c r="C204" s="14" t="str">
        <f>IF('Tracciatore delle operazioni'!B204="","",'Tracciatore delle operazioni'!B204)</f>
        <v/>
      </c>
      <c r="D204" s="14" t="str">
        <f>IF('Tracciatore delle operazioni'!C204="","",'Tracciatore delle operazioni'!C204)</f>
        <v/>
      </c>
      <c r="E204" s="14" t="str">
        <f>IF('Tracciatore delle operazioni'!D204="","",'Tracciatore delle operazioni'!D204)</f>
        <v/>
      </c>
      <c r="F204" s="14" t="str">
        <f>IF('Tracciatore delle operazioni'!E204="","",'Tracciatore delle operazioni'!E204)</f>
        <v/>
      </c>
      <c r="G204" s="31" t="str">
        <f>IF('Tracciatore delle operazioni'!F204="","",'Tracciatore delle operazioni'!F204)</f>
        <v/>
      </c>
      <c r="H204" s="31" t="str">
        <f>IF('Tracciatore delle operazioni'!G204="","",'Tracciatore delle operazioni'!G204)</f>
        <v/>
      </c>
      <c r="I204" s="31" t="str">
        <f>IF('Tracciatore delle operazioni'!H204="","",'Tracciatore delle operazioni'!H204)</f>
        <v/>
      </c>
      <c r="J204" s="31" t="str">
        <f>IF('Tracciatore delle operazioni'!I204="","",'Tracciatore delle operazioni'!I204)</f>
        <v/>
      </c>
      <c r="K204" s="14" t="str">
        <f t="shared" si="2"/>
        <v/>
      </c>
      <c r="M204" s="14" t="e">
        <f t="array" aca="1" ref="M204" ca="1">_xludf.ifna(IF(#REF!=Impostazioni!$C$6,G204*1,G204/INDEX(Impostazioni!$N$86:$O$105,MATCH(#REF!,Impostazioni!$N$86:$N$105,0),2)),"")</f>
        <v>#NAME?</v>
      </c>
      <c r="N204" s="14" t="e">
        <f t="array" aca="1" ref="N204" ca="1">_xludf.ifna(IF(#REF!=Impostazioni!$C$6,H204*1,H204/INDEX(Impostazioni!$N$86:$O$105,MATCH(#REF!,Impostazioni!$N$86:$N$105,0),2)),"")</f>
        <v>#NAME?</v>
      </c>
      <c r="O204" s="14" t="e">
        <f t="array" aca="1" ref="O204" ca="1">_xludf.ifna(IF(#REF!=Impostazioni!$C$6,I204*1,I204/INDEX(Impostazioni!$N$86:$O$105,MATCH(#REF!,Impostazioni!$N$86:$N$105,0),2)),"")</f>
        <v>#NAME?</v>
      </c>
      <c r="P204" s="14" t="e">
        <f t="array" aca="1" ref="P204" ca="1">_xludf.ifna(IF(#REF!=Impostazioni!$C$6,J204*1,J204/INDEX(Impostazioni!$N$86:$O$105,MATCH(#REF!,Impostazioni!$N$86:$N$105,0),2)),"")</f>
        <v>#NAME?</v>
      </c>
      <c r="Q204" s="14" t="e">
        <f t="array" aca="1" ref="Q204" ca="1">_xludf.ifna(IF(#REF!=Impostazioni!$C$6,K204*1,K204/INDEX(Impostazioni!$N$86:$O$105,MATCH(#REF!,Impostazioni!$N$86:$N$105,0),2)),"")</f>
        <v>#NAME?</v>
      </c>
      <c r="S204" t="str" cm="1">
        <f t="array" ref="S204">_xlfn.IFNA(TRANSPOSE(INDEX(Impostazioni!$R$14:$S$63,,MATCH($D204,Impostazioni!$R$13:$S$13,0))),"")&amp;""</f>
        <v/>
      </c>
    </row>
    <row r="205" spans="1:19" ht="13.2">
      <c r="A205" s="14" t="str">
        <f t="shared" si="0"/>
        <v/>
      </c>
      <c r="B205" s="14" t="str">
        <f t="shared" si="1"/>
        <v/>
      </c>
      <c r="C205" s="14" t="str">
        <f>IF('Tracciatore delle operazioni'!B205="","",'Tracciatore delle operazioni'!B205)</f>
        <v/>
      </c>
      <c r="D205" s="14" t="str">
        <f>IF('Tracciatore delle operazioni'!C205="","",'Tracciatore delle operazioni'!C205)</f>
        <v/>
      </c>
      <c r="E205" s="14" t="str">
        <f>IF('Tracciatore delle operazioni'!D205="","",'Tracciatore delle operazioni'!D205)</f>
        <v/>
      </c>
      <c r="F205" s="14" t="str">
        <f>IF('Tracciatore delle operazioni'!E205="","",'Tracciatore delle operazioni'!E205)</f>
        <v/>
      </c>
      <c r="G205" s="31" t="str">
        <f>IF('Tracciatore delle operazioni'!F205="","",'Tracciatore delle operazioni'!F205)</f>
        <v/>
      </c>
      <c r="H205" s="31" t="str">
        <f>IF('Tracciatore delle operazioni'!G205="","",'Tracciatore delle operazioni'!G205)</f>
        <v/>
      </c>
      <c r="I205" s="31" t="str">
        <f>IF('Tracciatore delle operazioni'!H205="","",'Tracciatore delle operazioni'!H205)</f>
        <v/>
      </c>
      <c r="J205" s="31" t="str">
        <f>IF('Tracciatore delle operazioni'!I205="","",'Tracciatore delle operazioni'!I205)</f>
        <v/>
      </c>
      <c r="K205" s="14" t="str">
        <f t="shared" si="2"/>
        <v/>
      </c>
      <c r="M205" s="14" t="e">
        <f t="array" aca="1" ref="M205" ca="1">_xludf.ifna(IF(#REF!=Impostazioni!$C$6,G205*1,G205/INDEX(Impostazioni!$N$86:$O$105,MATCH(#REF!,Impostazioni!$N$86:$N$105,0),2)),"")</f>
        <v>#NAME?</v>
      </c>
      <c r="N205" s="14" t="e">
        <f t="array" aca="1" ref="N205" ca="1">_xludf.ifna(IF(#REF!=Impostazioni!$C$6,H205*1,H205/INDEX(Impostazioni!$N$86:$O$105,MATCH(#REF!,Impostazioni!$N$86:$N$105,0),2)),"")</f>
        <v>#NAME?</v>
      </c>
      <c r="O205" s="14" t="e">
        <f t="array" aca="1" ref="O205" ca="1">_xludf.ifna(IF(#REF!=Impostazioni!$C$6,I205*1,I205/INDEX(Impostazioni!$N$86:$O$105,MATCH(#REF!,Impostazioni!$N$86:$N$105,0),2)),"")</f>
        <v>#NAME?</v>
      </c>
      <c r="P205" s="14" t="e">
        <f t="array" aca="1" ref="P205" ca="1">_xludf.ifna(IF(#REF!=Impostazioni!$C$6,J205*1,J205/INDEX(Impostazioni!$N$86:$O$105,MATCH(#REF!,Impostazioni!$N$86:$N$105,0),2)),"")</f>
        <v>#NAME?</v>
      </c>
      <c r="Q205" s="14" t="e">
        <f t="array" aca="1" ref="Q205" ca="1">_xludf.ifna(IF(#REF!=Impostazioni!$C$6,K205*1,K205/INDEX(Impostazioni!$N$86:$O$105,MATCH(#REF!,Impostazioni!$N$86:$N$105,0),2)),"")</f>
        <v>#NAME?</v>
      </c>
      <c r="S205" t="str" cm="1">
        <f t="array" ref="S205">_xlfn.IFNA(TRANSPOSE(INDEX(Impostazioni!$R$14:$S$63,,MATCH($D205,Impostazioni!$R$13:$S$13,0))),"")&amp;""</f>
        <v/>
      </c>
    </row>
    <row r="206" spans="1:19" ht="13.2">
      <c r="A206" s="14" t="str">
        <f t="shared" si="0"/>
        <v/>
      </c>
      <c r="B206" s="14" t="str">
        <f t="shared" si="1"/>
        <v/>
      </c>
      <c r="C206" s="14" t="str">
        <f>IF('Tracciatore delle operazioni'!B206="","",'Tracciatore delle operazioni'!B206)</f>
        <v/>
      </c>
      <c r="D206" s="14" t="str">
        <f>IF('Tracciatore delle operazioni'!C206="","",'Tracciatore delle operazioni'!C206)</f>
        <v/>
      </c>
      <c r="E206" s="14" t="str">
        <f>IF('Tracciatore delle operazioni'!D206="","",'Tracciatore delle operazioni'!D206)</f>
        <v/>
      </c>
      <c r="F206" s="14" t="str">
        <f>IF('Tracciatore delle operazioni'!E206="","",'Tracciatore delle operazioni'!E206)</f>
        <v/>
      </c>
      <c r="G206" s="31" t="str">
        <f>IF('Tracciatore delle operazioni'!F206="","",'Tracciatore delle operazioni'!F206)</f>
        <v/>
      </c>
      <c r="H206" s="31" t="str">
        <f>IF('Tracciatore delle operazioni'!G206="","",'Tracciatore delle operazioni'!G206)</f>
        <v/>
      </c>
      <c r="I206" s="31" t="str">
        <f>IF('Tracciatore delle operazioni'!H206="","",'Tracciatore delle operazioni'!H206)</f>
        <v/>
      </c>
      <c r="J206" s="31" t="str">
        <f>IF('Tracciatore delle operazioni'!I206="","",'Tracciatore delle operazioni'!I206)</f>
        <v/>
      </c>
      <c r="K206" s="14" t="str">
        <f t="shared" si="2"/>
        <v/>
      </c>
      <c r="M206" s="14" t="e">
        <f t="array" aca="1" ref="M206" ca="1">_xludf.ifna(IF(#REF!=Impostazioni!$C$6,G206*1,G206/INDEX(Impostazioni!$N$86:$O$105,MATCH(#REF!,Impostazioni!$N$86:$N$105,0),2)),"")</f>
        <v>#NAME?</v>
      </c>
      <c r="N206" s="14" t="e">
        <f t="array" aca="1" ref="N206" ca="1">_xludf.ifna(IF(#REF!=Impostazioni!$C$6,H206*1,H206/INDEX(Impostazioni!$N$86:$O$105,MATCH(#REF!,Impostazioni!$N$86:$N$105,0),2)),"")</f>
        <v>#NAME?</v>
      </c>
      <c r="O206" s="14" t="e">
        <f t="array" aca="1" ref="O206" ca="1">_xludf.ifna(IF(#REF!=Impostazioni!$C$6,I206*1,I206/INDEX(Impostazioni!$N$86:$O$105,MATCH(#REF!,Impostazioni!$N$86:$N$105,0),2)),"")</f>
        <v>#NAME?</v>
      </c>
      <c r="P206" s="14" t="e">
        <f t="array" aca="1" ref="P206" ca="1">_xludf.ifna(IF(#REF!=Impostazioni!$C$6,J206*1,J206/INDEX(Impostazioni!$N$86:$O$105,MATCH(#REF!,Impostazioni!$N$86:$N$105,0),2)),"")</f>
        <v>#NAME?</v>
      </c>
      <c r="Q206" s="14" t="e">
        <f t="array" aca="1" ref="Q206" ca="1">_xludf.ifna(IF(#REF!=Impostazioni!$C$6,K206*1,K206/INDEX(Impostazioni!$N$86:$O$105,MATCH(#REF!,Impostazioni!$N$86:$N$105,0),2)),"")</f>
        <v>#NAME?</v>
      </c>
      <c r="S206" t="str" cm="1">
        <f t="array" ref="S206">_xlfn.IFNA(TRANSPOSE(INDEX(Impostazioni!$R$14:$S$63,,MATCH($D206,Impostazioni!$R$13:$S$13,0))),"")&amp;""</f>
        <v/>
      </c>
    </row>
    <row r="207" spans="1:19" ht="13.2">
      <c r="A207" s="14" t="str">
        <f t="shared" si="0"/>
        <v/>
      </c>
      <c r="B207" s="14" t="str">
        <f t="shared" si="1"/>
        <v/>
      </c>
      <c r="C207" s="14" t="str">
        <f>IF('Tracciatore delle operazioni'!B207="","",'Tracciatore delle operazioni'!B207)</f>
        <v/>
      </c>
      <c r="D207" s="14" t="str">
        <f>IF('Tracciatore delle operazioni'!C207="","",'Tracciatore delle operazioni'!C207)</f>
        <v/>
      </c>
      <c r="E207" s="14" t="str">
        <f>IF('Tracciatore delle operazioni'!D207="","",'Tracciatore delle operazioni'!D207)</f>
        <v/>
      </c>
      <c r="F207" s="14" t="str">
        <f>IF('Tracciatore delle operazioni'!E207="","",'Tracciatore delle operazioni'!E207)</f>
        <v/>
      </c>
      <c r="G207" s="31" t="str">
        <f>IF('Tracciatore delle operazioni'!F207="","",'Tracciatore delle operazioni'!F207)</f>
        <v/>
      </c>
      <c r="H207" s="31" t="str">
        <f>IF('Tracciatore delle operazioni'!G207="","",'Tracciatore delle operazioni'!G207)</f>
        <v/>
      </c>
      <c r="I207" s="31" t="str">
        <f>IF('Tracciatore delle operazioni'!H207="","",'Tracciatore delle operazioni'!H207)</f>
        <v/>
      </c>
      <c r="J207" s="31" t="str">
        <f>IF('Tracciatore delle operazioni'!I207="","",'Tracciatore delle operazioni'!I207)</f>
        <v/>
      </c>
      <c r="K207" s="14" t="str">
        <f t="shared" si="2"/>
        <v/>
      </c>
      <c r="M207" s="14" t="e">
        <f t="array" aca="1" ref="M207" ca="1">_xludf.ifna(IF(#REF!=Impostazioni!$C$6,G207*1,G207/INDEX(Impostazioni!$N$86:$O$105,MATCH(#REF!,Impostazioni!$N$86:$N$105,0),2)),"")</f>
        <v>#NAME?</v>
      </c>
      <c r="N207" s="14" t="e">
        <f t="array" aca="1" ref="N207" ca="1">_xludf.ifna(IF(#REF!=Impostazioni!$C$6,H207*1,H207/INDEX(Impostazioni!$N$86:$O$105,MATCH(#REF!,Impostazioni!$N$86:$N$105,0),2)),"")</f>
        <v>#NAME?</v>
      </c>
      <c r="O207" s="14" t="e">
        <f t="array" aca="1" ref="O207" ca="1">_xludf.ifna(IF(#REF!=Impostazioni!$C$6,I207*1,I207/INDEX(Impostazioni!$N$86:$O$105,MATCH(#REF!,Impostazioni!$N$86:$N$105,0),2)),"")</f>
        <v>#NAME?</v>
      </c>
      <c r="P207" s="14" t="e">
        <f t="array" aca="1" ref="P207" ca="1">_xludf.ifna(IF(#REF!=Impostazioni!$C$6,J207*1,J207/INDEX(Impostazioni!$N$86:$O$105,MATCH(#REF!,Impostazioni!$N$86:$N$105,0),2)),"")</f>
        <v>#NAME?</v>
      </c>
      <c r="Q207" s="14" t="e">
        <f t="array" aca="1" ref="Q207" ca="1">_xludf.ifna(IF(#REF!=Impostazioni!$C$6,K207*1,K207/INDEX(Impostazioni!$N$86:$O$105,MATCH(#REF!,Impostazioni!$N$86:$N$105,0),2)),"")</f>
        <v>#NAME?</v>
      </c>
      <c r="S207" t="str" cm="1">
        <f t="array" ref="S207">_xlfn.IFNA(TRANSPOSE(INDEX(Impostazioni!$R$14:$S$63,,MATCH($D207,Impostazioni!$R$13:$S$13,0))),"")&amp;""</f>
        <v/>
      </c>
    </row>
    <row r="208" spans="1:19" ht="13.2">
      <c r="A208" s="14" t="str">
        <f t="shared" si="0"/>
        <v/>
      </c>
      <c r="B208" s="14" t="str">
        <f t="shared" si="1"/>
        <v/>
      </c>
      <c r="C208" s="14" t="str">
        <f>IF('Tracciatore delle operazioni'!B208="","",'Tracciatore delle operazioni'!B208)</f>
        <v/>
      </c>
      <c r="D208" s="14" t="str">
        <f>IF('Tracciatore delle operazioni'!C208="","",'Tracciatore delle operazioni'!C208)</f>
        <v/>
      </c>
      <c r="E208" s="14" t="str">
        <f>IF('Tracciatore delle operazioni'!D208="","",'Tracciatore delle operazioni'!D208)</f>
        <v/>
      </c>
      <c r="F208" s="14" t="str">
        <f>IF('Tracciatore delle operazioni'!E208="","",'Tracciatore delle operazioni'!E208)</f>
        <v/>
      </c>
      <c r="G208" s="31" t="str">
        <f>IF('Tracciatore delle operazioni'!F208="","",'Tracciatore delle operazioni'!F208)</f>
        <v/>
      </c>
      <c r="H208" s="31" t="str">
        <f>IF('Tracciatore delle operazioni'!G208="","",'Tracciatore delle operazioni'!G208)</f>
        <v/>
      </c>
      <c r="I208" s="31" t="str">
        <f>IF('Tracciatore delle operazioni'!H208="","",'Tracciatore delle operazioni'!H208)</f>
        <v/>
      </c>
      <c r="J208" s="31" t="str">
        <f>IF('Tracciatore delle operazioni'!I208="","",'Tracciatore delle operazioni'!I208)</f>
        <v/>
      </c>
      <c r="K208" s="14" t="str">
        <f t="shared" si="2"/>
        <v/>
      </c>
      <c r="M208" s="14" t="e">
        <f t="array" aca="1" ref="M208" ca="1">_xludf.ifna(IF(#REF!=Impostazioni!$C$6,G208*1,G208/INDEX(Impostazioni!$N$86:$O$105,MATCH(#REF!,Impostazioni!$N$86:$N$105,0),2)),"")</f>
        <v>#NAME?</v>
      </c>
      <c r="N208" s="14" t="e">
        <f t="array" aca="1" ref="N208" ca="1">_xludf.ifna(IF(#REF!=Impostazioni!$C$6,H208*1,H208/INDEX(Impostazioni!$N$86:$O$105,MATCH(#REF!,Impostazioni!$N$86:$N$105,0),2)),"")</f>
        <v>#NAME?</v>
      </c>
      <c r="O208" s="14" t="e">
        <f t="array" aca="1" ref="O208" ca="1">_xludf.ifna(IF(#REF!=Impostazioni!$C$6,I208*1,I208/INDEX(Impostazioni!$N$86:$O$105,MATCH(#REF!,Impostazioni!$N$86:$N$105,0),2)),"")</f>
        <v>#NAME?</v>
      </c>
      <c r="P208" s="14" t="e">
        <f t="array" aca="1" ref="P208" ca="1">_xludf.ifna(IF(#REF!=Impostazioni!$C$6,J208*1,J208/INDEX(Impostazioni!$N$86:$O$105,MATCH(#REF!,Impostazioni!$N$86:$N$105,0),2)),"")</f>
        <v>#NAME?</v>
      </c>
      <c r="Q208" s="14" t="e">
        <f t="array" aca="1" ref="Q208" ca="1">_xludf.ifna(IF(#REF!=Impostazioni!$C$6,K208*1,K208/INDEX(Impostazioni!$N$86:$O$105,MATCH(#REF!,Impostazioni!$N$86:$N$105,0),2)),"")</f>
        <v>#NAME?</v>
      </c>
      <c r="S208" t="str" cm="1">
        <f t="array" ref="S208">_xlfn.IFNA(TRANSPOSE(INDEX(Impostazioni!$R$14:$S$63,,MATCH($D208,Impostazioni!$R$13:$S$13,0))),"")&amp;""</f>
        <v/>
      </c>
    </row>
    <row r="209" spans="1:19" ht="13.2">
      <c r="A209" s="14" t="str">
        <f t="shared" si="0"/>
        <v/>
      </c>
      <c r="B209" s="14" t="str">
        <f t="shared" si="1"/>
        <v/>
      </c>
      <c r="C209" s="14" t="str">
        <f>IF('Tracciatore delle operazioni'!B209="","",'Tracciatore delle operazioni'!B209)</f>
        <v/>
      </c>
      <c r="D209" s="14" t="str">
        <f>IF('Tracciatore delle operazioni'!C209="","",'Tracciatore delle operazioni'!C209)</f>
        <v/>
      </c>
      <c r="E209" s="14" t="str">
        <f>IF('Tracciatore delle operazioni'!D209="","",'Tracciatore delle operazioni'!D209)</f>
        <v/>
      </c>
      <c r="F209" s="14" t="str">
        <f>IF('Tracciatore delle operazioni'!E209="","",'Tracciatore delle operazioni'!E209)</f>
        <v/>
      </c>
      <c r="G209" s="31" t="str">
        <f>IF('Tracciatore delle operazioni'!F209="","",'Tracciatore delle operazioni'!F209)</f>
        <v/>
      </c>
      <c r="H209" s="31" t="str">
        <f>IF('Tracciatore delle operazioni'!G209="","",'Tracciatore delle operazioni'!G209)</f>
        <v/>
      </c>
      <c r="I209" s="31" t="str">
        <f>IF('Tracciatore delle operazioni'!H209="","",'Tracciatore delle operazioni'!H209)</f>
        <v/>
      </c>
      <c r="J209" s="31" t="str">
        <f>IF('Tracciatore delle operazioni'!I209="","",'Tracciatore delle operazioni'!I209)</f>
        <v/>
      </c>
      <c r="K209" s="14" t="str">
        <f t="shared" si="2"/>
        <v/>
      </c>
      <c r="M209" s="14" t="e">
        <f t="array" aca="1" ref="M209" ca="1">_xludf.ifna(IF(#REF!=Impostazioni!$C$6,G209*1,G209/INDEX(Impostazioni!$N$86:$O$105,MATCH(#REF!,Impostazioni!$N$86:$N$105,0),2)),"")</f>
        <v>#NAME?</v>
      </c>
      <c r="N209" s="14" t="e">
        <f t="array" aca="1" ref="N209" ca="1">_xludf.ifna(IF(#REF!=Impostazioni!$C$6,H209*1,H209/INDEX(Impostazioni!$N$86:$O$105,MATCH(#REF!,Impostazioni!$N$86:$N$105,0),2)),"")</f>
        <v>#NAME?</v>
      </c>
      <c r="O209" s="14" t="e">
        <f t="array" aca="1" ref="O209" ca="1">_xludf.ifna(IF(#REF!=Impostazioni!$C$6,I209*1,I209/INDEX(Impostazioni!$N$86:$O$105,MATCH(#REF!,Impostazioni!$N$86:$N$105,0),2)),"")</f>
        <v>#NAME?</v>
      </c>
      <c r="P209" s="14" t="e">
        <f t="array" aca="1" ref="P209" ca="1">_xludf.ifna(IF(#REF!=Impostazioni!$C$6,J209*1,J209/INDEX(Impostazioni!$N$86:$O$105,MATCH(#REF!,Impostazioni!$N$86:$N$105,0),2)),"")</f>
        <v>#NAME?</v>
      </c>
      <c r="Q209" s="14" t="e">
        <f t="array" aca="1" ref="Q209" ca="1">_xludf.ifna(IF(#REF!=Impostazioni!$C$6,K209*1,K209/INDEX(Impostazioni!$N$86:$O$105,MATCH(#REF!,Impostazioni!$N$86:$N$105,0),2)),"")</f>
        <v>#NAME?</v>
      </c>
      <c r="S209" t="str" cm="1">
        <f t="array" ref="S209">_xlfn.IFNA(TRANSPOSE(INDEX(Impostazioni!$R$14:$S$63,,MATCH($D209,Impostazioni!$R$13:$S$13,0))),"")&amp;""</f>
        <v/>
      </c>
    </row>
    <row r="210" spans="1:19" ht="13.2">
      <c r="A210" s="14" t="str">
        <f t="shared" si="0"/>
        <v/>
      </c>
      <c r="B210" s="14" t="str">
        <f t="shared" si="1"/>
        <v/>
      </c>
      <c r="C210" s="14" t="str">
        <f>IF('Tracciatore delle operazioni'!B210="","",'Tracciatore delle operazioni'!B210)</f>
        <v/>
      </c>
      <c r="D210" s="14" t="str">
        <f>IF('Tracciatore delle operazioni'!C210="","",'Tracciatore delle operazioni'!C210)</f>
        <v/>
      </c>
      <c r="E210" s="14" t="str">
        <f>IF('Tracciatore delle operazioni'!D210="","",'Tracciatore delle operazioni'!D210)</f>
        <v/>
      </c>
      <c r="F210" s="14" t="str">
        <f>IF('Tracciatore delle operazioni'!E210="","",'Tracciatore delle operazioni'!E210)</f>
        <v/>
      </c>
      <c r="G210" s="31" t="str">
        <f>IF('Tracciatore delle operazioni'!F210="","",'Tracciatore delle operazioni'!F210)</f>
        <v/>
      </c>
      <c r="H210" s="31" t="str">
        <f>IF('Tracciatore delle operazioni'!G210="","",'Tracciatore delle operazioni'!G210)</f>
        <v/>
      </c>
      <c r="I210" s="31" t="str">
        <f>IF('Tracciatore delle operazioni'!H210="","",'Tracciatore delle operazioni'!H210)</f>
        <v/>
      </c>
      <c r="J210" s="31" t="str">
        <f>IF('Tracciatore delle operazioni'!I210="","",'Tracciatore delle operazioni'!I210)</f>
        <v/>
      </c>
      <c r="K210" s="14" t="str">
        <f t="shared" si="2"/>
        <v/>
      </c>
      <c r="M210" s="14" t="e">
        <f t="array" aca="1" ref="M210" ca="1">_xludf.ifna(IF(#REF!=Impostazioni!$C$6,G210*1,G210/INDEX(Impostazioni!$N$86:$O$105,MATCH(#REF!,Impostazioni!$N$86:$N$105,0),2)),"")</f>
        <v>#NAME?</v>
      </c>
      <c r="N210" s="14" t="e">
        <f t="array" aca="1" ref="N210" ca="1">_xludf.ifna(IF(#REF!=Impostazioni!$C$6,H210*1,H210/INDEX(Impostazioni!$N$86:$O$105,MATCH(#REF!,Impostazioni!$N$86:$N$105,0),2)),"")</f>
        <v>#NAME?</v>
      </c>
      <c r="O210" s="14" t="e">
        <f t="array" aca="1" ref="O210" ca="1">_xludf.ifna(IF(#REF!=Impostazioni!$C$6,I210*1,I210/INDEX(Impostazioni!$N$86:$O$105,MATCH(#REF!,Impostazioni!$N$86:$N$105,0),2)),"")</f>
        <v>#NAME?</v>
      </c>
      <c r="P210" s="14" t="e">
        <f t="array" aca="1" ref="P210" ca="1">_xludf.ifna(IF(#REF!=Impostazioni!$C$6,J210*1,J210/INDEX(Impostazioni!$N$86:$O$105,MATCH(#REF!,Impostazioni!$N$86:$N$105,0),2)),"")</f>
        <v>#NAME?</v>
      </c>
      <c r="Q210" s="14" t="e">
        <f t="array" aca="1" ref="Q210" ca="1">_xludf.ifna(IF(#REF!=Impostazioni!$C$6,K210*1,K210/INDEX(Impostazioni!$N$86:$O$105,MATCH(#REF!,Impostazioni!$N$86:$N$105,0),2)),"")</f>
        <v>#NAME?</v>
      </c>
      <c r="S210" t="str" cm="1">
        <f t="array" ref="S210">_xlfn.IFNA(TRANSPOSE(INDEX(Impostazioni!$R$14:$S$63,,MATCH($D210,Impostazioni!$R$13:$S$13,0))),"")&amp;""</f>
        <v/>
      </c>
    </row>
    <row r="211" spans="1:19" ht="13.2">
      <c r="A211" s="14" t="str">
        <f t="shared" si="0"/>
        <v/>
      </c>
      <c r="B211" s="14" t="str">
        <f t="shared" si="1"/>
        <v/>
      </c>
      <c r="C211" s="14" t="str">
        <f>IF('Tracciatore delle operazioni'!B211="","",'Tracciatore delle operazioni'!B211)</f>
        <v/>
      </c>
      <c r="D211" s="14" t="str">
        <f>IF('Tracciatore delle operazioni'!C211="","",'Tracciatore delle operazioni'!C211)</f>
        <v/>
      </c>
      <c r="E211" s="14" t="str">
        <f>IF('Tracciatore delle operazioni'!D211="","",'Tracciatore delle operazioni'!D211)</f>
        <v/>
      </c>
      <c r="F211" s="14" t="str">
        <f>IF('Tracciatore delle operazioni'!E211="","",'Tracciatore delle operazioni'!E211)</f>
        <v/>
      </c>
      <c r="G211" s="31" t="str">
        <f>IF('Tracciatore delle operazioni'!F211="","",'Tracciatore delle operazioni'!F211)</f>
        <v/>
      </c>
      <c r="H211" s="31" t="str">
        <f>IF('Tracciatore delle operazioni'!G211="","",'Tracciatore delle operazioni'!G211)</f>
        <v/>
      </c>
      <c r="I211" s="31" t="str">
        <f>IF('Tracciatore delle operazioni'!H211="","",'Tracciatore delle operazioni'!H211)</f>
        <v/>
      </c>
      <c r="J211" s="31" t="str">
        <f>IF('Tracciatore delle operazioni'!I211="","",'Tracciatore delle operazioni'!I211)</f>
        <v/>
      </c>
      <c r="K211" s="14" t="str">
        <f t="shared" si="2"/>
        <v/>
      </c>
      <c r="M211" s="14" t="e">
        <f t="array" aca="1" ref="M211" ca="1">_xludf.ifna(IF(#REF!=Impostazioni!$C$6,G211*1,G211/INDEX(Impostazioni!$N$86:$O$105,MATCH(#REF!,Impostazioni!$N$86:$N$105,0),2)),"")</f>
        <v>#NAME?</v>
      </c>
      <c r="N211" s="14" t="e">
        <f t="array" aca="1" ref="N211" ca="1">_xludf.ifna(IF(#REF!=Impostazioni!$C$6,H211*1,H211/INDEX(Impostazioni!$N$86:$O$105,MATCH(#REF!,Impostazioni!$N$86:$N$105,0),2)),"")</f>
        <v>#NAME?</v>
      </c>
      <c r="O211" s="14" t="e">
        <f t="array" aca="1" ref="O211" ca="1">_xludf.ifna(IF(#REF!=Impostazioni!$C$6,I211*1,I211/INDEX(Impostazioni!$N$86:$O$105,MATCH(#REF!,Impostazioni!$N$86:$N$105,0),2)),"")</f>
        <v>#NAME?</v>
      </c>
      <c r="P211" s="14" t="e">
        <f t="array" aca="1" ref="P211" ca="1">_xludf.ifna(IF(#REF!=Impostazioni!$C$6,J211*1,J211/INDEX(Impostazioni!$N$86:$O$105,MATCH(#REF!,Impostazioni!$N$86:$N$105,0),2)),"")</f>
        <v>#NAME?</v>
      </c>
      <c r="Q211" s="14" t="e">
        <f t="array" aca="1" ref="Q211" ca="1">_xludf.ifna(IF(#REF!=Impostazioni!$C$6,K211*1,K211/INDEX(Impostazioni!$N$86:$O$105,MATCH(#REF!,Impostazioni!$N$86:$N$105,0),2)),"")</f>
        <v>#NAME?</v>
      </c>
      <c r="S211" t="str" cm="1">
        <f t="array" ref="S211">_xlfn.IFNA(TRANSPOSE(INDEX(Impostazioni!$R$14:$S$63,,MATCH($D211,Impostazioni!$R$13:$S$13,0))),"")&amp;""</f>
        <v/>
      </c>
    </row>
    <row r="212" spans="1:19" ht="13.2">
      <c r="A212" s="14" t="str">
        <f t="shared" si="0"/>
        <v/>
      </c>
      <c r="B212" s="14" t="str">
        <f t="shared" si="1"/>
        <v/>
      </c>
      <c r="C212" s="14" t="str">
        <f>IF('Tracciatore delle operazioni'!B212="","",'Tracciatore delle operazioni'!B212)</f>
        <v/>
      </c>
      <c r="D212" s="14" t="str">
        <f>IF('Tracciatore delle operazioni'!C212="","",'Tracciatore delle operazioni'!C212)</f>
        <v/>
      </c>
      <c r="E212" s="14" t="str">
        <f>IF('Tracciatore delle operazioni'!D212="","",'Tracciatore delle operazioni'!D212)</f>
        <v/>
      </c>
      <c r="F212" s="14" t="str">
        <f>IF('Tracciatore delle operazioni'!E212="","",'Tracciatore delle operazioni'!E212)</f>
        <v/>
      </c>
      <c r="G212" s="31" t="str">
        <f>IF('Tracciatore delle operazioni'!F212="","",'Tracciatore delle operazioni'!F212)</f>
        <v/>
      </c>
      <c r="H212" s="31" t="str">
        <f>IF('Tracciatore delle operazioni'!G212="","",'Tracciatore delle operazioni'!G212)</f>
        <v/>
      </c>
      <c r="I212" s="31" t="str">
        <f>IF('Tracciatore delle operazioni'!H212="","",'Tracciatore delle operazioni'!H212)</f>
        <v/>
      </c>
      <c r="J212" s="31" t="str">
        <f>IF('Tracciatore delle operazioni'!I212="","",'Tracciatore delle operazioni'!I212)</f>
        <v/>
      </c>
      <c r="K212" s="14" t="str">
        <f t="shared" si="2"/>
        <v/>
      </c>
      <c r="M212" s="14" t="e">
        <f t="array" aca="1" ref="M212" ca="1">_xludf.ifna(IF(#REF!=Impostazioni!$C$6,G212*1,G212/INDEX(Impostazioni!$N$86:$O$105,MATCH(#REF!,Impostazioni!$N$86:$N$105,0),2)),"")</f>
        <v>#NAME?</v>
      </c>
      <c r="N212" s="14" t="e">
        <f t="array" aca="1" ref="N212" ca="1">_xludf.ifna(IF(#REF!=Impostazioni!$C$6,H212*1,H212/INDEX(Impostazioni!$N$86:$O$105,MATCH(#REF!,Impostazioni!$N$86:$N$105,0),2)),"")</f>
        <v>#NAME?</v>
      </c>
      <c r="O212" s="14" t="e">
        <f t="array" aca="1" ref="O212" ca="1">_xludf.ifna(IF(#REF!=Impostazioni!$C$6,I212*1,I212/INDEX(Impostazioni!$N$86:$O$105,MATCH(#REF!,Impostazioni!$N$86:$N$105,0),2)),"")</f>
        <v>#NAME?</v>
      </c>
      <c r="P212" s="14" t="e">
        <f t="array" aca="1" ref="P212" ca="1">_xludf.ifna(IF(#REF!=Impostazioni!$C$6,J212*1,J212/INDEX(Impostazioni!$N$86:$O$105,MATCH(#REF!,Impostazioni!$N$86:$N$105,0),2)),"")</f>
        <v>#NAME?</v>
      </c>
      <c r="Q212" s="14" t="e">
        <f t="array" aca="1" ref="Q212" ca="1">_xludf.ifna(IF(#REF!=Impostazioni!$C$6,K212*1,K212/INDEX(Impostazioni!$N$86:$O$105,MATCH(#REF!,Impostazioni!$N$86:$N$105,0),2)),"")</f>
        <v>#NAME?</v>
      </c>
      <c r="S212" t="str" cm="1">
        <f t="array" ref="S212">_xlfn.IFNA(TRANSPOSE(INDEX(Impostazioni!$R$14:$S$63,,MATCH($D212,Impostazioni!$R$13:$S$13,0))),"")&amp;""</f>
        <v/>
      </c>
    </row>
    <row r="213" spans="1:19" ht="13.2">
      <c r="A213" s="14" t="str">
        <f t="shared" si="0"/>
        <v/>
      </c>
      <c r="B213" s="14" t="str">
        <f t="shared" si="1"/>
        <v/>
      </c>
      <c r="C213" s="14" t="str">
        <f>IF('Tracciatore delle operazioni'!B213="","",'Tracciatore delle operazioni'!B213)</f>
        <v/>
      </c>
      <c r="D213" s="14" t="str">
        <f>IF('Tracciatore delle operazioni'!C213="","",'Tracciatore delle operazioni'!C213)</f>
        <v/>
      </c>
      <c r="E213" s="14" t="str">
        <f>IF('Tracciatore delle operazioni'!D213="","",'Tracciatore delle operazioni'!D213)</f>
        <v/>
      </c>
      <c r="F213" s="14" t="str">
        <f>IF('Tracciatore delle operazioni'!E213="","",'Tracciatore delle operazioni'!E213)</f>
        <v/>
      </c>
      <c r="G213" s="31" t="str">
        <f>IF('Tracciatore delle operazioni'!F213="","",'Tracciatore delle operazioni'!F213)</f>
        <v/>
      </c>
      <c r="H213" s="31" t="str">
        <f>IF('Tracciatore delle operazioni'!G213="","",'Tracciatore delle operazioni'!G213)</f>
        <v/>
      </c>
      <c r="I213" s="31" t="str">
        <f>IF('Tracciatore delle operazioni'!H213="","",'Tracciatore delle operazioni'!H213)</f>
        <v/>
      </c>
      <c r="J213" s="31" t="str">
        <f>IF('Tracciatore delle operazioni'!I213="","",'Tracciatore delle operazioni'!I213)</f>
        <v/>
      </c>
      <c r="K213" s="14" t="str">
        <f t="shared" si="2"/>
        <v/>
      </c>
      <c r="M213" s="14" t="e">
        <f t="array" aca="1" ref="M213" ca="1">_xludf.ifna(IF(#REF!=Impostazioni!$C$6,G213*1,G213/INDEX(Impostazioni!$N$86:$O$105,MATCH(#REF!,Impostazioni!$N$86:$N$105,0),2)),"")</f>
        <v>#NAME?</v>
      </c>
      <c r="N213" s="14" t="e">
        <f t="array" aca="1" ref="N213" ca="1">_xludf.ifna(IF(#REF!=Impostazioni!$C$6,H213*1,H213/INDEX(Impostazioni!$N$86:$O$105,MATCH(#REF!,Impostazioni!$N$86:$N$105,0),2)),"")</f>
        <v>#NAME?</v>
      </c>
      <c r="O213" s="14" t="e">
        <f t="array" aca="1" ref="O213" ca="1">_xludf.ifna(IF(#REF!=Impostazioni!$C$6,I213*1,I213/INDEX(Impostazioni!$N$86:$O$105,MATCH(#REF!,Impostazioni!$N$86:$N$105,0),2)),"")</f>
        <v>#NAME?</v>
      </c>
      <c r="P213" s="14" t="e">
        <f t="array" aca="1" ref="P213" ca="1">_xludf.ifna(IF(#REF!=Impostazioni!$C$6,J213*1,J213/INDEX(Impostazioni!$N$86:$O$105,MATCH(#REF!,Impostazioni!$N$86:$N$105,0),2)),"")</f>
        <v>#NAME?</v>
      </c>
      <c r="Q213" s="14" t="e">
        <f t="array" aca="1" ref="Q213" ca="1">_xludf.ifna(IF(#REF!=Impostazioni!$C$6,K213*1,K213/INDEX(Impostazioni!$N$86:$O$105,MATCH(#REF!,Impostazioni!$N$86:$N$105,0),2)),"")</f>
        <v>#NAME?</v>
      </c>
      <c r="S213" t="str" cm="1">
        <f t="array" ref="S213">_xlfn.IFNA(TRANSPOSE(INDEX(Impostazioni!$R$14:$S$63,,MATCH($D213,Impostazioni!$R$13:$S$13,0))),"")&amp;""</f>
        <v/>
      </c>
    </row>
    <row r="214" spans="1:19" ht="13.2">
      <c r="A214" s="14" t="str">
        <f t="shared" si="0"/>
        <v/>
      </c>
      <c r="B214" s="14" t="str">
        <f t="shared" si="1"/>
        <v/>
      </c>
      <c r="C214" s="14" t="str">
        <f>IF('Tracciatore delle operazioni'!B214="","",'Tracciatore delle operazioni'!B214)</f>
        <v/>
      </c>
      <c r="D214" s="14" t="str">
        <f>IF('Tracciatore delle operazioni'!C214="","",'Tracciatore delle operazioni'!C214)</f>
        <v/>
      </c>
      <c r="E214" s="14" t="str">
        <f>IF('Tracciatore delle operazioni'!D214="","",'Tracciatore delle operazioni'!D214)</f>
        <v/>
      </c>
      <c r="F214" s="14" t="str">
        <f>IF('Tracciatore delle operazioni'!E214="","",'Tracciatore delle operazioni'!E214)</f>
        <v/>
      </c>
      <c r="G214" s="31" t="str">
        <f>IF('Tracciatore delle operazioni'!F214="","",'Tracciatore delle operazioni'!F214)</f>
        <v/>
      </c>
      <c r="H214" s="31" t="str">
        <f>IF('Tracciatore delle operazioni'!G214="","",'Tracciatore delle operazioni'!G214)</f>
        <v/>
      </c>
      <c r="I214" s="31" t="str">
        <f>IF('Tracciatore delle operazioni'!H214="","",'Tracciatore delle operazioni'!H214)</f>
        <v/>
      </c>
      <c r="J214" s="31" t="str">
        <f>IF('Tracciatore delle operazioni'!I214="","",'Tracciatore delle operazioni'!I214)</f>
        <v/>
      </c>
      <c r="K214" s="14" t="str">
        <f t="shared" si="2"/>
        <v/>
      </c>
      <c r="M214" s="14" t="e">
        <f t="array" aca="1" ref="M214" ca="1">_xludf.ifna(IF(#REF!=Impostazioni!$C$6,G214*1,G214/INDEX(Impostazioni!$N$86:$O$105,MATCH(#REF!,Impostazioni!$N$86:$N$105,0),2)),"")</f>
        <v>#NAME?</v>
      </c>
      <c r="N214" s="14" t="e">
        <f t="array" aca="1" ref="N214" ca="1">_xludf.ifna(IF(#REF!=Impostazioni!$C$6,H214*1,H214/INDEX(Impostazioni!$N$86:$O$105,MATCH(#REF!,Impostazioni!$N$86:$N$105,0),2)),"")</f>
        <v>#NAME?</v>
      </c>
      <c r="O214" s="14" t="e">
        <f t="array" aca="1" ref="O214" ca="1">_xludf.ifna(IF(#REF!=Impostazioni!$C$6,I214*1,I214/INDEX(Impostazioni!$N$86:$O$105,MATCH(#REF!,Impostazioni!$N$86:$N$105,0),2)),"")</f>
        <v>#NAME?</v>
      </c>
      <c r="P214" s="14" t="e">
        <f t="array" aca="1" ref="P214" ca="1">_xludf.ifna(IF(#REF!=Impostazioni!$C$6,J214*1,J214/INDEX(Impostazioni!$N$86:$O$105,MATCH(#REF!,Impostazioni!$N$86:$N$105,0),2)),"")</f>
        <v>#NAME?</v>
      </c>
      <c r="Q214" s="14" t="e">
        <f t="array" aca="1" ref="Q214" ca="1">_xludf.ifna(IF(#REF!=Impostazioni!$C$6,K214*1,K214/INDEX(Impostazioni!$N$86:$O$105,MATCH(#REF!,Impostazioni!$N$86:$N$105,0),2)),"")</f>
        <v>#NAME?</v>
      </c>
      <c r="S214" t="str" cm="1">
        <f t="array" ref="S214">_xlfn.IFNA(TRANSPOSE(INDEX(Impostazioni!$R$14:$S$63,,MATCH($D214,Impostazioni!$R$13:$S$13,0))),"")&amp;""</f>
        <v/>
      </c>
    </row>
    <row r="215" spans="1:19" ht="13.2">
      <c r="A215" s="14" t="str">
        <f t="shared" si="0"/>
        <v/>
      </c>
      <c r="B215" s="14" t="str">
        <f t="shared" si="1"/>
        <v/>
      </c>
      <c r="C215" s="14" t="str">
        <f>IF('Tracciatore delle operazioni'!B215="","",'Tracciatore delle operazioni'!B215)</f>
        <v/>
      </c>
      <c r="D215" s="14" t="str">
        <f>IF('Tracciatore delle operazioni'!C215="","",'Tracciatore delle operazioni'!C215)</f>
        <v/>
      </c>
      <c r="E215" s="14" t="str">
        <f>IF('Tracciatore delle operazioni'!D215="","",'Tracciatore delle operazioni'!D215)</f>
        <v/>
      </c>
      <c r="F215" s="14" t="str">
        <f>IF('Tracciatore delle operazioni'!E215="","",'Tracciatore delle operazioni'!E215)</f>
        <v/>
      </c>
      <c r="G215" s="31" t="str">
        <f>IF('Tracciatore delle operazioni'!F215="","",'Tracciatore delle operazioni'!F215)</f>
        <v/>
      </c>
      <c r="H215" s="31" t="str">
        <f>IF('Tracciatore delle operazioni'!G215="","",'Tracciatore delle operazioni'!G215)</f>
        <v/>
      </c>
      <c r="I215" s="31" t="str">
        <f>IF('Tracciatore delle operazioni'!H215="","",'Tracciatore delle operazioni'!H215)</f>
        <v/>
      </c>
      <c r="J215" s="31" t="str">
        <f>IF('Tracciatore delle operazioni'!I215="","",'Tracciatore delle operazioni'!I215)</f>
        <v/>
      </c>
      <c r="K215" s="14" t="str">
        <f t="shared" si="2"/>
        <v/>
      </c>
      <c r="M215" s="14" t="e">
        <f t="array" aca="1" ref="M215" ca="1">_xludf.ifna(IF(#REF!=Impostazioni!$C$6,G215*1,G215/INDEX(Impostazioni!$N$86:$O$105,MATCH(#REF!,Impostazioni!$N$86:$N$105,0),2)),"")</f>
        <v>#NAME?</v>
      </c>
      <c r="N215" s="14" t="e">
        <f t="array" aca="1" ref="N215" ca="1">_xludf.ifna(IF(#REF!=Impostazioni!$C$6,H215*1,H215/INDEX(Impostazioni!$N$86:$O$105,MATCH(#REF!,Impostazioni!$N$86:$N$105,0),2)),"")</f>
        <v>#NAME?</v>
      </c>
      <c r="O215" s="14" t="e">
        <f t="array" aca="1" ref="O215" ca="1">_xludf.ifna(IF(#REF!=Impostazioni!$C$6,I215*1,I215/INDEX(Impostazioni!$N$86:$O$105,MATCH(#REF!,Impostazioni!$N$86:$N$105,0),2)),"")</f>
        <v>#NAME?</v>
      </c>
      <c r="P215" s="14" t="e">
        <f t="array" aca="1" ref="P215" ca="1">_xludf.ifna(IF(#REF!=Impostazioni!$C$6,J215*1,J215/INDEX(Impostazioni!$N$86:$O$105,MATCH(#REF!,Impostazioni!$N$86:$N$105,0),2)),"")</f>
        <v>#NAME?</v>
      </c>
      <c r="Q215" s="14" t="e">
        <f t="array" aca="1" ref="Q215" ca="1">_xludf.ifna(IF(#REF!=Impostazioni!$C$6,K215*1,K215/INDEX(Impostazioni!$N$86:$O$105,MATCH(#REF!,Impostazioni!$N$86:$N$105,0),2)),"")</f>
        <v>#NAME?</v>
      </c>
      <c r="S215" t="str" cm="1">
        <f t="array" ref="S215">_xlfn.IFNA(TRANSPOSE(INDEX(Impostazioni!$R$14:$S$63,,MATCH($D215,Impostazioni!$R$13:$S$13,0))),"")&amp;""</f>
        <v/>
      </c>
    </row>
    <row r="216" spans="1:19" ht="13.2">
      <c r="A216" s="14" t="str">
        <f t="shared" si="0"/>
        <v/>
      </c>
      <c r="B216" s="14" t="str">
        <f t="shared" si="1"/>
        <v/>
      </c>
      <c r="C216" s="14" t="str">
        <f>IF('Tracciatore delle operazioni'!B216="","",'Tracciatore delle operazioni'!B216)</f>
        <v/>
      </c>
      <c r="D216" s="14" t="str">
        <f>IF('Tracciatore delle operazioni'!C216="","",'Tracciatore delle operazioni'!C216)</f>
        <v/>
      </c>
      <c r="E216" s="14" t="str">
        <f>IF('Tracciatore delle operazioni'!D216="","",'Tracciatore delle operazioni'!D216)</f>
        <v/>
      </c>
      <c r="F216" s="14" t="str">
        <f>IF('Tracciatore delle operazioni'!E216="","",'Tracciatore delle operazioni'!E216)</f>
        <v/>
      </c>
      <c r="G216" s="31" t="str">
        <f>IF('Tracciatore delle operazioni'!F216="","",'Tracciatore delle operazioni'!F216)</f>
        <v/>
      </c>
      <c r="H216" s="31" t="str">
        <f>IF('Tracciatore delle operazioni'!G216="","",'Tracciatore delle operazioni'!G216)</f>
        <v/>
      </c>
      <c r="I216" s="31" t="str">
        <f>IF('Tracciatore delle operazioni'!H216="","",'Tracciatore delle operazioni'!H216)</f>
        <v/>
      </c>
      <c r="J216" s="31" t="str">
        <f>IF('Tracciatore delle operazioni'!I216="","",'Tracciatore delle operazioni'!I216)</f>
        <v/>
      </c>
      <c r="K216" s="14" t="str">
        <f t="shared" si="2"/>
        <v/>
      </c>
      <c r="M216" s="14" t="e">
        <f t="array" aca="1" ref="M216" ca="1">_xludf.ifna(IF(#REF!=Impostazioni!$C$6,G216*1,G216/INDEX(Impostazioni!$N$86:$O$105,MATCH(#REF!,Impostazioni!$N$86:$N$105,0),2)),"")</f>
        <v>#NAME?</v>
      </c>
      <c r="N216" s="14" t="e">
        <f t="array" aca="1" ref="N216" ca="1">_xludf.ifna(IF(#REF!=Impostazioni!$C$6,H216*1,H216/INDEX(Impostazioni!$N$86:$O$105,MATCH(#REF!,Impostazioni!$N$86:$N$105,0),2)),"")</f>
        <v>#NAME?</v>
      </c>
      <c r="O216" s="14" t="e">
        <f t="array" aca="1" ref="O216" ca="1">_xludf.ifna(IF(#REF!=Impostazioni!$C$6,I216*1,I216/INDEX(Impostazioni!$N$86:$O$105,MATCH(#REF!,Impostazioni!$N$86:$N$105,0),2)),"")</f>
        <v>#NAME?</v>
      </c>
      <c r="P216" s="14" t="e">
        <f t="array" aca="1" ref="P216" ca="1">_xludf.ifna(IF(#REF!=Impostazioni!$C$6,J216*1,J216/INDEX(Impostazioni!$N$86:$O$105,MATCH(#REF!,Impostazioni!$N$86:$N$105,0),2)),"")</f>
        <v>#NAME?</v>
      </c>
      <c r="Q216" s="14" t="e">
        <f t="array" aca="1" ref="Q216" ca="1">_xludf.ifna(IF(#REF!=Impostazioni!$C$6,K216*1,K216/INDEX(Impostazioni!$N$86:$O$105,MATCH(#REF!,Impostazioni!$N$86:$N$105,0),2)),"")</f>
        <v>#NAME?</v>
      </c>
      <c r="S216" t="str" cm="1">
        <f t="array" ref="S216">_xlfn.IFNA(TRANSPOSE(INDEX(Impostazioni!$R$14:$S$63,,MATCH($D216,Impostazioni!$R$13:$S$13,0))),"")&amp;""</f>
        <v/>
      </c>
    </row>
    <row r="217" spans="1:19" ht="13.2">
      <c r="A217" s="14" t="str">
        <f t="shared" si="0"/>
        <v/>
      </c>
      <c r="B217" s="14" t="str">
        <f t="shared" si="1"/>
        <v/>
      </c>
      <c r="C217" s="14" t="str">
        <f>IF('Tracciatore delle operazioni'!B217="","",'Tracciatore delle operazioni'!B217)</f>
        <v/>
      </c>
      <c r="D217" s="14" t="str">
        <f>IF('Tracciatore delle operazioni'!C217="","",'Tracciatore delle operazioni'!C217)</f>
        <v/>
      </c>
      <c r="E217" s="14" t="str">
        <f>IF('Tracciatore delle operazioni'!D217="","",'Tracciatore delle operazioni'!D217)</f>
        <v/>
      </c>
      <c r="F217" s="14" t="str">
        <f>IF('Tracciatore delle operazioni'!E217="","",'Tracciatore delle operazioni'!E217)</f>
        <v/>
      </c>
      <c r="G217" s="31" t="str">
        <f>IF('Tracciatore delle operazioni'!F217="","",'Tracciatore delle operazioni'!F217)</f>
        <v/>
      </c>
      <c r="H217" s="31" t="str">
        <f>IF('Tracciatore delle operazioni'!G217="","",'Tracciatore delle operazioni'!G217)</f>
        <v/>
      </c>
      <c r="I217" s="31" t="str">
        <f>IF('Tracciatore delle operazioni'!H217="","",'Tracciatore delle operazioni'!H217)</f>
        <v/>
      </c>
      <c r="J217" s="31" t="str">
        <f>IF('Tracciatore delle operazioni'!I217="","",'Tracciatore delle operazioni'!I217)</f>
        <v/>
      </c>
      <c r="K217" s="14" t="str">
        <f t="shared" si="2"/>
        <v/>
      </c>
      <c r="M217" s="14" t="e">
        <f t="array" aca="1" ref="M217" ca="1">_xludf.ifna(IF(#REF!=Impostazioni!$C$6,G217*1,G217/INDEX(Impostazioni!$N$86:$O$105,MATCH(#REF!,Impostazioni!$N$86:$N$105,0),2)),"")</f>
        <v>#NAME?</v>
      </c>
      <c r="N217" s="14" t="e">
        <f t="array" aca="1" ref="N217" ca="1">_xludf.ifna(IF(#REF!=Impostazioni!$C$6,H217*1,H217/INDEX(Impostazioni!$N$86:$O$105,MATCH(#REF!,Impostazioni!$N$86:$N$105,0),2)),"")</f>
        <v>#NAME?</v>
      </c>
      <c r="O217" s="14" t="e">
        <f t="array" aca="1" ref="O217" ca="1">_xludf.ifna(IF(#REF!=Impostazioni!$C$6,I217*1,I217/INDEX(Impostazioni!$N$86:$O$105,MATCH(#REF!,Impostazioni!$N$86:$N$105,0),2)),"")</f>
        <v>#NAME?</v>
      </c>
      <c r="P217" s="14" t="e">
        <f t="array" aca="1" ref="P217" ca="1">_xludf.ifna(IF(#REF!=Impostazioni!$C$6,J217*1,J217/INDEX(Impostazioni!$N$86:$O$105,MATCH(#REF!,Impostazioni!$N$86:$N$105,0),2)),"")</f>
        <v>#NAME?</v>
      </c>
      <c r="Q217" s="14" t="e">
        <f t="array" aca="1" ref="Q217" ca="1">_xludf.ifna(IF(#REF!=Impostazioni!$C$6,K217*1,K217/INDEX(Impostazioni!$N$86:$O$105,MATCH(#REF!,Impostazioni!$N$86:$N$105,0),2)),"")</f>
        <v>#NAME?</v>
      </c>
      <c r="S217" t="str" cm="1">
        <f t="array" ref="S217">_xlfn.IFNA(TRANSPOSE(INDEX(Impostazioni!$R$14:$S$63,,MATCH($D217,Impostazioni!$R$13:$S$13,0))),"")&amp;""</f>
        <v/>
      </c>
    </row>
    <row r="218" spans="1:19" ht="13.2">
      <c r="A218" s="14" t="str">
        <f t="shared" si="0"/>
        <v/>
      </c>
      <c r="B218" s="14" t="str">
        <f t="shared" si="1"/>
        <v/>
      </c>
      <c r="C218" s="14" t="str">
        <f>IF('Tracciatore delle operazioni'!B218="","",'Tracciatore delle operazioni'!B218)</f>
        <v/>
      </c>
      <c r="D218" s="14" t="str">
        <f>IF('Tracciatore delle operazioni'!C218="","",'Tracciatore delle operazioni'!C218)</f>
        <v/>
      </c>
      <c r="E218" s="14" t="str">
        <f>IF('Tracciatore delle operazioni'!D218="","",'Tracciatore delle operazioni'!D218)</f>
        <v/>
      </c>
      <c r="F218" s="14" t="str">
        <f>IF('Tracciatore delle operazioni'!E218="","",'Tracciatore delle operazioni'!E218)</f>
        <v/>
      </c>
      <c r="G218" s="31" t="str">
        <f>IF('Tracciatore delle operazioni'!F218="","",'Tracciatore delle operazioni'!F218)</f>
        <v/>
      </c>
      <c r="H218" s="31" t="str">
        <f>IF('Tracciatore delle operazioni'!G218="","",'Tracciatore delle operazioni'!G218)</f>
        <v/>
      </c>
      <c r="I218" s="31" t="str">
        <f>IF('Tracciatore delle operazioni'!H218="","",'Tracciatore delle operazioni'!H218)</f>
        <v/>
      </c>
      <c r="J218" s="31" t="str">
        <f>IF('Tracciatore delle operazioni'!I218="","",'Tracciatore delle operazioni'!I218)</f>
        <v/>
      </c>
      <c r="K218" s="14" t="str">
        <f t="shared" si="2"/>
        <v/>
      </c>
      <c r="M218" s="14" t="e">
        <f t="array" aca="1" ref="M218" ca="1">_xludf.ifna(IF(#REF!=Impostazioni!$C$6,G218*1,G218/INDEX(Impostazioni!$N$86:$O$105,MATCH(#REF!,Impostazioni!$N$86:$N$105,0),2)),"")</f>
        <v>#NAME?</v>
      </c>
      <c r="N218" s="14" t="e">
        <f t="array" aca="1" ref="N218" ca="1">_xludf.ifna(IF(#REF!=Impostazioni!$C$6,H218*1,H218/INDEX(Impostazioni!$N$86:$O$105,MATCH(#REF!,Impostazioni!$N$86:$N$105,0),2)),"")</f>
        <v>#NAME?</v>
      </c>
      <c r="O218" s="14" t="e">
        <f t="array" aca="1" ref="O218" ca="1">_xludf.ifna(IF(#REF!=Impostazioni!$C$6,I218*1,I218/INDEX(Impostazioni!$N$86:$O$105,MATCH(#REF!,Impostazioni!$N$86:$N$105,0),2)),"")</f>
        <v>#NAME?</v>
      </c>
      <c r="P218" s="14" t="e">
        <f t="array" aca="1" ref="P218" ca="1">_xludf.ifna(IF(#REF!=Impostazioni!$C$6,J218*1,J218/INDEX(Impostazioni!$N$86:$O$105,MATCH(#REF!,Impostazioni!$N$86:$N$105,0),2)),"")</f>
        <v>#NAME?</v>
      </c>
      <c r="Q218" s="14" t="e">
        <f t="array" aca="1" ref="Q218" ca="1">_xludf.ifna(IF(#REF!=Impostazioni!$C$6,K218*1,K218/INDEX(Impostazioni!$N$86:$O$105,MATCH(#REF!,Impostazioni!$N$86:$N$105,0),2)),"")</f>
        <v>#NAME?</v>
      </c>
      <c r="S218" t="str" cm="1">
        <f t="array" ref="S218">_xlfn.IFNA(TRANSPOSE(INDEX(Impostazioni!$R$14:$S$63,,MATCH($D218,Impostazioni!$R$13:$S$13,0))),"")&amp;""</f>
        <v/>
      </c>
    </row>
    <row r="219" spans="1:19" ht="13.2">
      <c r="A219" s="14" t="str">
        <f t="shared" si="0"/>
        <v/>
      </c>
      <c r="B219" s="14" t="str">
        <f t="shared" si="1"/>
        <v/>
      </c>
      <c r="C219" s="14" t="str">
        <f>IF('Tracciatore delle operazioni'!B219="","",'Tracciatore delle operazioni'!B219)</f>
        <v/>
      </c>
      <c r="D219" s="14" t="str">
        <f>IF('Tracciatore delle operazioni'!C219="","",'Tracciatore delle operazioni'!C219)</f>
        <v/>
      </c>
      <c r="E219" s="14" t="str">
        <f>IF('Tracciatore delle operazioni'!D219="","",'Tracciatore delle operazioni'!D219)</f>
        <v/>
      </c>
      <c r="F219" s="14" t="str">
        <f>IF('Tracciatore delle operazioni'!E219="","",'Tracciatore delle operazioni'!E219)</f>
        <v/>
      </c>
      <c r="G219" s="31" t="str">
        <f>IF('Tracciatore delle operazioni'!F219="","",'Tracciatore delle operazioni'!F219)</f>
        <v/>
      </c>
      <c r="H219" s="31" t="str">
        <f>IF('Tracciatore delle operazioni'!G219="","",'Tracciatore delle operazioni'!G219)</f>
        <v/>
      </c>
      <c r="I219" s="31" t="str">
        <f>IF('Tracciatore delle operazioni'!H219="","",'Tracciatore delle operazioni'!H219)</f>
        <v/>
      </c>
      <c r="J219" s="31" t="str">
        <f>IF('Tracciatore delle operazioni'!I219="","",'Tracciatore delle operazioni'!I219)</f>
        <v/>
      </c>
      <c r="K219" s="14" t="str">
        <f t="shared" si="2"/>
        <v/>
      </c>
      <c r="M219" s="14" t="e">
        <f t="array" aca="1" ref="M219" ca="1">_xludf.ifna(IF(#REF!=Impostazioni!$C$6,G219*1,G219/INDEX(Impostazioni!$N$86:$O$105,MATCH(#REF!,Impostazioni!$N$86:$N$105,0),2)),"")</f>
        <v>#NAME?</v>
      </c>
      <c r="N219" s="14" t="e">
        <f t="array" aca="1" ref="N219" ca="1">_xludf.ifna(IF(#REF!=Impostazioni!$C$6,H219*1,H219/INDEX(Impostazioni!$N$86:$O$105,MATCH(#REF!,Impostazioni!$N$86:$N$105,0),2)),"")</f>
        <v>#NAME?</v>
      </c>
      <c r="O219" s="14" t="e">
        <f t="array" aca="1" ref="O219" ca="1">_xludf.ifna(IF(#REF!=Impostazioni!$C$6,I219*1,I219/INDEX(Impostazioni!$N$86:$O$105,MATCH(#REF!,Impostazioni!$N$86:$N$105,0),2)),"")</f>
        <v>#NAME?</v>
      </c>
      <c r="P219" s="14" t="e">
        <f t="array" aca="1" ref="P219" ca="1">_xludf.ifna(IF(#REF!=Impostazioni!$C$6,J219*1,J219/INDEX(Impostazioni!$N$86:$O$105,MATCH(#REF!,Impostazioni!$N$86:$N$105,0),2)),"")</f>
        <v>#NAME?</v>
      </c>
      <c r="Q219" s="14" t="e">
        <f t="array" aca="1" ref="Q219" ca="1">_xludf.ifna(IF(#REF!=Impostazioni!$C$6,K219*1,K219/INDEX(Impostazioni!$N$86:$O$105,MATCH(#REF!,Impostazioni!$N$86:$N$105,0),2)),"")</f>
        <v>#NAME?</v>
      </c>
      <c r="S219" t="str" cm="1">
        <f t="array" ref="S219">_xlfn.IFNA(TRANSPOSE(INDEX(Impostazioni!$R$14:$S$63,,MATCH($D219,Impostazioni!$R$13:$S$13,0))),"")&amp;""</f>
        <v/>
      </c>
    </row>
    <row r="220" spans="1:19" ht="13.2">
      <c r="A220" s="14" t="str">
        <f t="shared" si="0"/>
        <v/>
      </c>
      <c r="B220" s="14" t="str">
        <f t="shared" si="1"/>
        <v/>
      </c>
      <c r="C220" s="14" t="str">
        <f>IF('Tracciatore delle operazioni'!B220="","",'Tracciatore delle operazioni'!B220)</f>
        <v/>
      </c>
      <c r="D220" s="14" t="str">
        <f>IF('Tracciatore delle operazioni'!C220="","",'Tracciatore delle operazioni'!C220)</f>
        <v/>
      </c>
      <c r="E220" s="14" t="str">
        <f>IF('Tracciatore delle operazioni'!D220="","",'Tracciatore delle operazioni'!D220)</f>
        <v/>
      </c>
      <c r="F220" s="14" t="str">
        <f>IF('Tracciatore delle operazioni'!E220="","",'Tracciatore delle operazioni'!E220)</f>
        <v/>
      </c>
      <c r="G220" s="31" t="str">
        <f>IF('Tracciatore delle operazioni'!F220="","",'Tracciatore delle operazioni'!F220)</f>
        <v/>
      </c>
      <c r="H220" s="31" t="str">
        <f>IF('Tracciatore delle operazioni'!G220="","",'Tracciatore delle operazioni'!G220)</f>
        <v/>
      </c>
      <c r="I220" s="31" t="str">
        <f>IF('Tracciatore delle operazioni'!H220="","",'Tracciatore delle operazioni'!H220)</f>
        <v/>
      </c>
      <c r="J220" s="31" t="str">
        <f>IF('Tracciatore delle operazioni'!I220="","",'Tracciatore delle operazioni'!I220)</f>
        <v/>
      </c>
      <c r="K220" s="14" t="str">
        <f t="shared" si="2"/>
        <v/>
      </c>
      <c r="M220" s="14" t="e">
        <f t="array" aca="1" ref="M220" ca="1">_xludf.ifna(IF(#REF!=Impostazioni!$C$6,G220*1,G220/INDEX(Impostazioni!$N$86:$O$105,MATCH(#REF!,Impostazioni!$N$86:$N$105,0),2)),"")</f>
        <v>#NAME?</v>
      </c>
      <c r="N220" s="14" t="e">
        <f t="array" aca="1" ref="N220" ca="1">_xludf.ifna(IF(#REF!=Impostazioni!$C$6,H220*1,H220/INDEX(Impostazioni!$N$86:$O$105,MATCH(#REF!,Impostazioni!$N$86:$N$105,0),2)),"")</f>
        <v>#NAME?</v>
      </c>
      <c r="O220" s="14" t="e">
        <f t="array" aca="1" ref="O220" ca="1">_xludf.ifna(IF(#REF!=Impostazioni!$C$6,I220*1,I220/INDEX(Impostazioni!$N$86:$O$105,MATCH(#REF!,Impostazioni!$N$86:$N$105,0),2)),"")</f>
        <v>#NAME?</v>
      </c>
      <c r="P220" s="14" t="e">
        <f t="array" aca="1" ref="P220" ca="1">_xludf.ifna(IF(#REF!=Impostazioni!$C$6,J220*1,J220/INDEX(Impostazioni!$N$86:$O$105,MATCH(#REF!,Impostazioni!$N$86:$N$105,0),2)),"")</f>
        <v>#NAME?</v>
      </c>
      <c r="Q220" s="14" t="e">
        <f t="array" aca="1" ref="Q220" ca="1">_xludf.ifna(IF(#REF!=Impostazioni!$C$6,K220*1,K220/INDEX(Impostazioni!$N$86:$O$105,MATCH(#REF!,Impostazioni!$N$86:$N$105,0),2)),"")</f>
        <v>#NAME?</v>
      </c>
      <c r="S220" t="str" cm="1">
        <f t="array" ref="S220">_xlfn.IFNA(TRANSPOSE(INDEX(Impostazioni!$R$14:$S$63,,MATCH($D220,Impostazioni!$R$13:$S$13,0))),"")&amp;""</f>
        <v/>
      </c>
    </row>
    <row r="221" spans="1:19" ht="13.2">
      <c r="A221" s="14" t="str">
        <f t="shared" si="0"/>
        <v/>
      </c>
      <c r="B221" s="14" t="str">
        <f t="shared" si="1"/>
        <v/>
      </c>
      <c r="C221" s="14" t="str">
        <f>IF('Tracciatore delle operazioni'!B221="","",'Tracciatore delle operazioni'!B221)</f>
        <v/>
      </c>
      <c r="D221" s="14" t="str">
        <f>IF('Tracciatore delle operazioni'!C221="","",'Tracciatore delle operazioni'!C221)</f>
        <v/>
      </c>
      <c r="E221" s="14" t="str">
        <f>IF('Tracciatore delle operazioni'!D221="","",'Tracciatore delle operazioni'!D221)</f>
        <v/>
      </c>
      <c r="F221" s="14" t="str">
        <f>IF('Tracciatore delle operazioni'!E221="","",'Tracciatore delle operazioni'!E221)</f>
        <v/>
      </c>
      <c r="G221" s="31" t="str">
        <f>IF('Tracciatore delle operazioni'!F221="","",'Tracciatore delle operazioni'!F221)</f>
        <v/>
      </c>
      <c r="H221" s="31" t="str">
        <f>IF('Tracciatore delle operazioni'!G221="","",'Tracciatore delle operazioni'!G221)</f>
        <v/>
      </c>
      <c r="I221" s="31" t="str">
        <f>IF('Tracciatore delle operazioni'!H221="","",'Tracciatore delle operazioni'!H221)</f>
        <v/>
      </c>
      <c r="J221" s="31" t="str">
        <f>IF('Tracciatore delle operazioni'!I221="","",'Tracciatore delle operazioni'!I221)</f>
        <v/>
      </c>
      <c r="K221" s="14" t="str">
        <f t="shared" si="2"/>
        <v/>
      </c>
      <c r="M221" s="14" t="e">
        <f t="array" aca="1" ref="M221" ca="1">_xludf.ifna(IF(#REF!=Impostazioni!$C$6,G221*1,G221/INDEX(Impostazioni!$N$86:$O$105,MATCH(#REF!,Impostazioni!$N$86:$N$105,0),2)),"")</f>
        <v>#NAME?</v>
      </c>
      <c r="N221" s="14" t="e">
        <f t="array" aca="1" ref="N221" ca="1">_xludf.ifna(IF(#REF!=Impostazioni!$C$6,H221*1,H221/INDEX(Impostazioni!$N$86:$O$105,MATCH(#REF!,Impostazioni!$N$86:$N$105,0),2)),"")</f>
        <v>#NAME?</v>
      </c>
      <c r="O221" s="14" t="e">
        <f t="array" aca="1" ref="O221" ca="1">_xludf.ifna(IF(#REF!=Impostazioni!$C$6,I221*1,I221/INDEX(Impostazioni!$N$86:$O$105,MATCH(#REF!,Impostazioni!$N$86:$N$105,0),2)),"")</f>
        <v>#NAME?</v>
      </c>
      <c r="P221" s="14" t="e">
        <f t="array" aca="1" ref="P221" ca="1">_xludf.ifna(IF(#REF!=Impostazioni!$C$6,J221*1,J221/INDEX(Impostazioni!$N$86:$O$105,MATCH(#REF!,Impostazioni!$N$86:$N$105,0),2)),"")</f>
        <v>#NAME?</v>
      </c>
      <c r="Q221" s="14" t="e">
        <f t="array" aca="1" ref="Q221" ca="1">_xludf.ifna(IF(#REF!=Impostazioni!$C$6,K221*1,K221/INDEX(Impostazioni!$N$86:$O$105,MATCH(#REF!,Impostazioni!$N$86:$N$105,0),2)),"")</f>
        <v>#NAME?</v>
      </c>
      <c r="S221" t="str" cm="1">
        <f t="array" ref="S221">_xlfn.IFNA(TRANSPOSE(INDEX(Impostazioni!$R$14:$S$63,,MATCH($D221,Impostazioni!$R$13:$S$13,0))),"")&amp;""</f>
        <v/>
      </c>
    </row>
    <row r="222" spans="1:19" ht="13.2">
      <c r="A222" s="14" t="str">
        <f t="shared" si="0"/>
        <v/>
      </c>
      <c r="B222" s="14" t="str">
        <f t="shared" si="1"/>
        <v/>
      </c>
      <c r="C222" s="14" t="str">
        <f>IF('Tracciatore delle operazioni'!B222="","",'Tracciatore delle operazioni'!B222)</f>
        <v/>
      </c>
      <c r="D222" s="14" t="str">
        <f>IF('Tracciatore delle operazioni'!C222="","",'Tracciatore delle operazioni'!C222)</f>
        <v/>
      </c>
      <c r="E222" s="14" t="str">
        <f>IF('Tracciatore delle operazioni'!D222="","",'Tracciatore delle operazioni'!D222)</f>
        <v/>
      </c>
      <c r="F222" s="14" t="str">
        <f>IF('Tracciatore delle operazioni'!E222="","",'Tracciatore delle operazioni'!E222)</f>
        <v/>
      </c>
      <c r="G222" s="31" t="str">
        <f>IF('Tracciatore delle operazioni'!F222="","",'Tracciatore delle operazioni'!F222)</f>
        <v/>
      </c>
      <c r="H222" s="31" t="str">
        <f>IF('Tracciatore delle operazioni'!G222="","",'Tracciatore delle operazioni'!G222)</f>
        <v/>
      </c>
      <c r="I222" s="31" t="str">
        <f>IF('Tracciatore delle operazioni'!H222="","",'Tracciatore delle operazioni'!H222)</f>
        <v/>
      </c>
      <c r="J222" s="31" t="str">
        <f>IF('Tracciatore delle operazioni'!I222="","",'Tracciatore delle operazioni'!I222)</f>
        <v/>
      </c>
      <c r="K222" s="14" t="str">
        <f t="shared" si="2"/>
        <v/>
      </c>
      <c r="M222" s="14" t="e">
        <f t="array" aca="1" ref="M222" ca="1">_xludf.ifna(IF(#REF!=Impostazioni!$C$6,G222*1,G222/INDEX(Impostazioni!$N$86:$O$105,MATCH(#REF!,Impostazioni!$N$86:$N$105,0),2)),"")</f>
        <v>#NAME?</v>
      </c>
      <c r="N222" s="14" t="e">
        <f t="array" aca="1" ref="N222" ca="1">_xludf.ifna(IF(#REF!=Impostazioni!$C$6,H222*1,H222/INDEX(Impostazioni!$N$86:$O$105,MATCH(#REF!,Impostazioni!$N$86:$N$105,0),2)),"")</f>
        <v>#NAME?</v>
      </c>
      <c r="O222" s="14" t="e">
        <f t="array" aca="1" ref="O222" ca="1">_xludf.ifna(IF(#REF!=Impostazioni!$C$6,I222*1,I222/INDEX(Impostazioni!$N$86:$O$105,MATCH(#REF!,Impostazioni!$N$86:$N$105,0),2)),"")</f>
        <v>#NAME?</v>
      </c>
      <c r="P222" s="14" t="e">
        <f t="array" aca="1" ref="P222" ca="1">_xludf.ifna(IF(#REF!=Impostazioni!$C$6,J222*1,J222/INDEX(Impostazioni!$N$86:$O$105,MATCH(#REF!,Impostazioni!$N$86:$N$105,0),2)),"")</f>
        <v>#NAME?</v>
      </c>
      <c r="Q222" s="14" t="e">
        <f t="array" aca="1" ref="Q222" ca="1">_xludf.ifna(IF(#REF!=Impostazioni!$C$6,K222*1,K222/INDEX(Impostazioni!$N$86:$O$105,MATCH(#REF!,Impostazioni!$N$86:$N$105,0),2)),"")</f>
        <v>#NAME?</v>
      </c>
      <c r="S222" t="str" cm="1">
        <f t="array" ref="S222">_xlfn.IFNA(TRANSPOSE(INDEX(Impostazioni!$R$14:$S$63,,MATCH($D222,Impostazioni!$R$13:$S$13,0))),"")&amp;""</f>
        <v/>
      </c>
    </row>
    <row r="223" spans="1:19" ht="13.2">
      <c r="A223" s="14" t="str">
        <f t="shared" si="0"/>
        <v/>
      </c>
      <c r="B223" s="14" t="str">
        <f t="shared" si="1"/>
        <v/>
      </c>
      <c r="C223" s="14" t="str">
        <f>IF('Tracciatore delle operazioni'!B223="","",'Tracciatore delle operazioni'!B223)</f>
        <v/>
      </c>
      <c r="D223" s="14" t="str">
        <f>IF('Tracciatore delle operazioni'!C223="","",'Tracciatore delle operazioni'!C223)</f>
        <v/>
      </c>
      <c r="E223" s="14" t="str">
        <f>IF('Tracciatore delle operazioni'!D223="","",'Tracciatore delle operazioni'!D223)</f>
        <v/>
      </c>
      <c r="F223" s="14" t="str">
        <f>IF('Tracciatore delle operazioni'!E223="","",'Tracciatore delle operazioni'!E223)</f>
        <v/>
      </c>
      <c r="G223" s="31" t="str">
        <f>IF('Tracciatore delle operazioni'!F223="","",'Tracciatore delle operazioni'!F223)</f>
        <v/>
      </c>
      <c r="H223" s="31" t="str">
        <f>IF('Tracciatore delle operazioni'!G223="","",'Tracciatore delle operazioni'!G223)</f>
        <v/>
      </c>
      <c r="I223" s="31" t="str">
        <f>IF('Tracciatore delle operazioni'!H223="","",'Tracciatore delle operazioni'!H223)</f>
        <v/>
      </c>
      <c r="J223" s="31" t="str">
        <f>IF('Tracciatore delle operazioni'!I223="","",'Tracciatore delle operazioni'!I223)</f>
        <v/>
      </c>
      <c r="K223" s="14" t="str">
        <f t="shared" si="2"/>
        <v/>
      </c>
      <c r="M223" s="14" t="e">
        <f t="array" aca="1" ref="M223" ca="1">_xludf.ifna(IF(#REF!=Impostazioni!$C$6,G223*1,G223/INDEX(Impostazioni!$N$86:$O$105,MATCH(#REF!,Impostazioni!$N$86:$N$105,0),2)),"")</f>
        <v>#NAME?</v>
      </c>
      <c r="N223" s="14" t="e">
        <f t="array" aca="1" ref="N223" ca="1">_xludf.ifna(IF(#REF!=Impostazioni!$C$6,H223*1,H223/INDEX(Impostazioni!$N$86:$O$105,MATCH(#REF!,Impostazioni!$N$86:$N$105,0),2)),"")</f>
        <v>#NAME?</v>
      </c>
      <c r="O223" s="14" t="e">
        <f t="array" aca="1" ref="O223" ca="1">_xludf.ifna(IF(#REF!=Impostazioni!$C$6,I223*1,I223/INDEX(Impostazioni!$N$86:$O$105,MATCH(#REF!,Impostazioni!$N$86:$N$105,0),2)),"")</f>
        <v>#NAME?</v>
      </c>
      <c r="P223" s="14" t="e">
        <f t="array" aca="1" ref="P223" ca="1">_xludf.ifna(IF(#REF!=Impostazioni!$C$6,J223*1,J223/INDEX(Impostazioni!$N$86:$O$105,MATCH(#REF!,Impostazioni!$N$86:$N$105,0),2)),"")</f>
        <v>#NAME?</v>
      </c>
      <c r="Q223" s="14" t="e">
        <f t="array" aca="1" ref="Q223" ca="1">_xludf.ifna(IF(#REF!=Impostazioni!$C$6,K223*1,K223/INDEX(Impostazioni!$N$86:$O$105,MATCH(#REF!,Impostazioni!$N$86:$N$105,0),2)),"")</f>
        <v>#NAME?</v>
      </c>
      <c r="S223" t="str" cm="1">
        <f t="array" ref="S223">_xlfn.IFNA(TRANSPOSE(INDEX(Impostazioni!$R$14:$S$63,,MATCH($D223,Impostazioni!$R$13:$S$13,0))),"")&amp;""</f>
        <v/>
      </c>
    </row>
    <row r="224" spans="1:19" ht="13.2">
      <c r="A224" s="14" t="str">
        <f t="shared" si="0"/>
        <v/>
      </c>
      <c r="B224" s="14" t="str">
        <f t="shared" si="1"/>
        <v/>
      </c>
      <c r="C224" s="14" t="str">
        <f>IF('Tracciatore delle operazioni'!B224="","",'Tracciatore delle operazioni'!B224)</f>
        <v/>
      </c>
      <c r="D224" s="14" t="str">
        <f>IF('Tracciatore delle operazioni'!C224="","",'Tracciatore delle operazioni'!C224)</f>
        <v/>
      </c>
      <c r="E224" s="14" t="str">
        <f>IF('Tracciatore delle operazioni'!D224="","",'Tracciatore delle operazioni'!D224)</f>
        <v/>
      </c>
      <c r="F224" s="14" t="str">
        <f>IF('Tracciatore delle operazioni'!E224="","",'Tracciatore delle operazioni'!E224)</f>
        <v/>
      </c>
      <c r="G224" s="31" t="str">
        <f>IF('Tracciatore delle operazioni'!F224="","",'Tracciatore delle operazioni'!F224)</f>
        <v/>
      </c>
      <c r="H224" s="31" t="str">
        <f>IF('Tracciatore delle operazioni'!G224="","",'Tracciatore delle operazioni'!G224)</f>
        <v/>
      </c>
      <c r="I224" s="31" t="str">
        <f>IF('Tracciatore delle operazioni'!H224="","",'Tracciatore delle operazioni'!H224)</f>
        <v/>
      </c>
      <c r="J224" s="31" t="str">
        <f>IF('Tracciatore delle operazioni'!I224="","",'Tracciatore delle operazioni'!I224)</f>
        <v/>
      </c>
      <c r="K224" s="14" t="str">
        <f t="shared" si="2"/>
        <v/>
      </c>
      <c r="M224" s="14" t="e">
        <f t="array" aca="1" ref="M224" ca="1">_xludf.ifna(IF(#REF!=Impostazioni!$C$6,G224*1,G224/INDEX(Impostazioni!$N$86:$O$105,MATCH(#REF!,Impostazioni!$N$86:$N$105,0),2)),"")</f>
        <v>#NAME?</v>
      </c>
      <c r="N224" s="14" t="e">
        <f t="array" aca="1" ref="N224" ca="1">_xludf.ifna(IF(#REF!=Impostazioni!$C$6,H224*1,H224/INDEX(Impostazioni!$N$86:$O$105,MATCH(#REF!,Impostazioni!$N$86:$N$105,0),2)),"")</f>
        <v>#NAME?</v>
      </c>
      <c r="O224" s="14" t="e">
        <f t="array" aca="1" ref="O224" ca="1">_xludf.ifna(IF(#REF!=Impostazioni!$C$6,I224*1,I224/INDEX(Impostazioni!$N$86:$O$105,MATCH(#REF!,Impostazioni!$N$86:$N$105,0),2)),"")</f>
        <v>#NAME?</v>
      </c>
      <c r="P224" s="14" t="e">
        <f t="array" aca="1" ref="P224" ca="1">_xludf.ifna(IF(#REF!=Impostazioni!$C$6,J224*1,J224/INDEX(Impostazioni!$N$86:$O$105,MATCH(#REF!,Impostazioni!$N$86:$N$105,0),2)),"")</f>
        <v>#NAME?</v>
      </c>
      <c r="Q224" s="14" t="e">
        <f t="array" aca="1" ref="Q224" ca="1">_xludf.ifna(IF(#REF!=Impostazioni!$C$6,K224*1,K224/INDEX(Impostazioni!$N$86:$O$105,MATCH(#REF!,Impostazioni!$N$86:$N$105,0),2)),"")</f>
        <v>#NAME?</v>
      </c>
      <c r="S224" t="str" cm="1">
        <f t="array" ref="S224">_xlfn.IFNA(TRANSPOSE(INDEX(Impostazioni!$R$14:$S$63,,MATCH($D224,Impostazioni!$R$13:$S$13,0))),"")&amp;""</f>
        <v/>
      </c>
    </row>
    <row r="225" spans="1:19" ht="13.2">
      <c r="A225" s="14" t="str">
        <f t="shared" si="0"/>
        <v/>
      </c>
      <c r="B225" s="14" t="str">
        <f t="shared" si="1"/>
        <v/>
      </c>
      <c r="C225" s="14" t="str">
        <f>IF('Tracciatore delle operazioni'!B225="","",'Tracciatore delle operazioni'!B225)</f>
        <v/>
      </c>
      <c r="D225" s="14" t="str">
        <f>IF('Tracciatore delle operazioni'!C225="","",'Tracciatore delle operazioni'!C225)</f>
        <v/>
      </c>
      <c r="E225" s="14" t="str">
        <f>IF('Tracciatore delle operazioni'!D225="","",'Tracciatore delle operazioni'!D225)</f>
        <v/>
      </c>
      <c r="F225" s="14" t="str">
        <f>IF('Tracciatore delle operazioni'!E225="","",'Tracciatore delle operazioni'!E225)</f>
        <v/>
      </c>
      <c r="G225" s="31" t="str">
        <f>IF('Tracciatore delle operazioni'!F225="","",'Tracciatore delle operazioni'!F225)</f>
        <v/>
      </c>
      <c r="H225" s="31" t="str">
        <f>IF('Tracciatore delle operazioni'!G225="","",'Tracciatore delle operazioni'!G225)</f>
        <v/>
      </c>
      <c r="I225" s="31" t="str">
        <f>IF('Tracciatore delle operazioni'!H225="","",'Tracciatore delle operazioni'!H225)</f>
        <v/>
      </c>
      <c r="J225" s="31" t="str">
        <f>IF('Tracciatore delle operazioni'!I225="","",'Tracciatore delle operazioni'!I225)</f>
        <v/>
      </c>
      <c r="K225" s="14" t="str">
        <f t="shared" si="2"/>
        <v/>
      </c>
      <c r="M225" s="14" t="e">
        <f t="array" aca="1" ref="M225" ca="1">_xludf.ifna(IF(#REF!=Impostazioni!$C$6,G225*1,G225/INDEX(Impostazioni!$N$86:$O$105,MATCH(#REF!,Impostazioni!$N$86:$N$105,0),2)),"")</f>
        <v>#NAME?</v>
      </c>
      <c r="N225" s="14" t="e">
        <f t="array" aca="1" ref="N225" ca="1">_xludf.ifna(IF(#REF!=Impostazioni!$C$6,H225*1,H225/INDEX(Impostazioni!$N$86:$O$105,MATCH(#REF!,Impostazioni!$N$86:$N$105,0),2)),"")</f>
        <v>#NAME?</v>
      </c>
      <c r="O225" s="14" t="e">
        <f t="array" aca="1" ref="O225" ca="1">_xludf.ifna(IF(#REF!=Impostazioni!$C$6,I225*1,I225/INDEX(Impostazioni!$N$86:$O$105,MATCH(#REF!,Impostazioni!$N$86:$N$105,0),2)),"")</f>
        <v>#NAME?</v>
      </c>
      <c r="P225" s="14" t="e">
        <f t="array" aca="1" ref="P225" ca="1">_xludf.ifna(IF(#REF!=Impostazioni!$C$6,J225*1,J225/INDEX(Impostazioni!$N$86:$O$105,MATCH(#REF!,Impostazioni!$N$86:$N$105,0),2)),"")</f>
        <v>#NAME?</v>
      </c>
      <c r="Q225" s="14" t="e">
        <f t="array" aca="1" ref="Q225" ca="1">_xludf.ifna(IF(#REF!=Impostazioni!$C$6,K225*1,K225/INDEX(Impostazioni!$N$86:$O$105,MATCH(#REF!,Impostazioni!$N$86:$N$105,0),2)),"")</f>
        <v>#NAME?</v>
      </c>
      <c r="S225" t="str" cm="1">
        <f t="array" ref="S225">_xlfn.IFNA(TRANSPOSE(INDEX(Impostazioni!$R$14:$S$63,,MATCH($D225,Impostazioni!$R$13:$S$13,0))),"")&amp;""</f>
        <v/>
      </c>
    </row>
    <row r="226" spans="1:19" ht="13.2">
      <c r="A226" s="14" t="str">
        <f t="shared" si="0"/>
        <v/>
      </c>
      <c r="B226" s="14" t="str">
        <f t="shared" si="1"/>
        <v/>
      </c>
      <c r="C226" s="14" t="str">
        <f>IF('Tracciatore delle operazioni'!B226="","",'Tracciatore delle operazioni'!B226)</f>
        <v/>
      </c>
      <c r="D226" s="14" t="str">
        <f>IF('Tracciatore delle operazioni'!C226="","",'Tracciatore delle operazioni'!C226)</f>
        <v/>
      </c>
      <c r="E226" s="14" t="str">
        <f>IF('Tracciatore delle operazioni'!D226="","",'Tracciatore delle operazioni'!D226)</f>
        <v/>
      </c>
      <c r="F226" s="14" t="str">
        <f>IF('Tracciatore delle operazioni'!E226="","",'Tracciatore delle operazioni'!E226)</f>
        <v/>
      </c>
      <c r="G226" s="31" t="str">
        <f>IF('Tracciatore delle operazioni'!F226="","",'Tracciatore delle operazioni'!F226)</f>
        <v/>
      </c>
      <c r="H226" s="31" t="str">
        <f>IF('Tracciatore delle operazioni'!G226="","",'Tracciatore delle operazioni'!G226)</f>
        <v/>
      </c>
      <c r="I226" s="31" t="str">
        <f>IF('Tracciatore delle operazioni'!H226="","",'Tracciatore delle operazioni'!H226)</f>
        <v/>
      </c>
      <c r="J226" s="31" t="str">
        <f>IF('Tracciatore delle operazioni'!I226="","",'Tracciatore delle operazioni'!I226)</f>
        <v/>
      </c>
      <c r="K226" s="14" t="str">
        <f t="shared" si="2"/>
        <v/>
      </c>
      <c r="M226" s="14" t="e">
        <f t="array" aca="1" ref="M226" ca="1">_xludf.ifna(IF(#REF!=Impostazioni!$C$6,G226*1,G226/INDEX(Impostazioni!$N$86:$O$105,MATCH(#REF!,Impostazioni!$N$86:$N$105,0),2)),"")</f>
        <v>#NAME?</v>
      </c>
      <c r="N226" s="14" t="e">
        <f t="array" aca="1" ref="N226" ca="1">_xludf.ifna(IF(#REF!=Impostazioni!$C$6,H226*1,H226/INDEX(Impostazioni!$N$86:$O$105,MATCH(#REF!,Impostazioni!$N$86:$N$105,0),2)),"")</f>
        <v>#NAME?</v>
      </c>
      <c r="O226" s="14" t="e">
        <f t="array" aca="1" ref="O226" ca="1">_xludf.ifna(IF(#REF!=Impostazioni!$C$6,I226*1,I226/INDEX(Impostazioni!$N$86:$O$105,MATCH(#REF!,Impostazioni!$N$86:$N$105,0),2)),"")</f>
        <v>#NAME?</v>
      </c>
      <c r="P226" s="14" t="e">
        <f t="array" aca="1" ref="P226" ca="1">_xludf.ifna(IF(#REF!=Impostazioni!$C$6,J226*1,J226/INDEX(Impostazioni!$N$86:$O$105,MATCH(#REF!,Impostazioni!$N$86:$N$105,0),2)),"")</f>
        <v>#NAME?</v>
      </c>
      <c r="Q226" s="14" t="e">
        <f t="array" aca="1" ref="Q226" ca="1">_xludf.ifna(IF(#REF!=Impostazioni!$C$6,K226*1,K226/INDEX(Impostazioni!$N$86:$O$105,MATCH(#REF!,Impostazioni!$N$86:$N$105,0),2)),"")</f>
        <v>#NAME?</v>
      </c>
      <c r="S226" t="str" cm="1">
        <f t="array" ref="S226">_xlfn.IFNA(TRANSPOSE(INDEX(Impostazioni!$R$14:$S$63,,MATCH($D226,Impostazioni!$R$13:$S$13,0))),"")&amp;""</f>
        <v/>
      </c>
    </row>
    <row r="227" spans="1:19" ht="13.2">
      <c r="A227" s="14" t="str">
        <f t="shared" si="0"/>
        <v/>
      </c>
      <c r="B227" s="14" t="str">
        <f t="shared" si="1"/>
        <v/>
      </c>
      <c r="C227" s="14" t="str">
        <f>IF('Tracciatore delle operazioni'!B227="","",'Tracciatore delle operazioni'!B227)</f>
        <v/>
      </c>
      <c r="D227" s="14" t="str">
        <f>IF('Tracciatore delle operazioni'!C227="","",'Tracciatore delle operazioni'!C227)</f>
        <v/>
      </c>
      <c r="E227" s="14" t="str">
        <f>IF('Tracciatore delle operazioni'!D227="","",'Tracciatore delle operazioni'!D227)</f>
        <v/>
      </c>
      <c r="F227" s="14" t="str">
        <f>IF('Tracciatore delle operazioni'!E227="","",'Tracciatore delle operazioni'!E227)</f>
        <v/>
      </c>
      <c r="G227" s="31" t="str">
        <f>IF('Tracciatore delle operazioni'!F227="","",'Tracciatore delle operazioni'!F227)</f>
        <v/>
      </c>
      <c r="H227" s="31" t="str">
        <f>IF('Tracciatore delle operazioni'!G227="","",'Tracciatore delle operazioni'!G227)</f>
        <v/>
      </c>
      <c r="I227" s="31" t="str">
        <f>IF('Tracciatore delle operazioni'!H227="","",'Tracciatore delle operazioni'!H227)</f>
        <v/>
      </c>
      <c r="J227" s="31" t="str">
        <f>IF('Tracciatore delle operazioni'!I227="","",'Tracciatore delle operazioni'!I227)</f>
        <v/>
      </c>
      <c r="K227" s="14" t="str">
        <f t="shared" si="2"/>
        <v/>
      </c>
      <c r="M227" s="14" t="e">
        <f t="array" aca="1" ref="M227" ca="1">_xludf.ifna(IF(#REF!=Impostazioni!$C$6,G227*1,G227/INDEX(Impostazioni!$N$86:$O$105,MATCH(#REF!,Impostazioni!$N$86:$N$105,0),2)),"")</f>
        <v>#NAME?</v>
      </c>
      <c r="N227" s="14" t="e">
        <f t="array" aca="1" ref="N227" ca="1">_xludf.ifna(IF(#REF!=Impostazioni!$C$6,H227*1,H227/INDEX(Impostazioni!$N$86:$O$105,MATCH(#REF!,Impostazioni!$N$86:$N$105,0),2)),"")</f>
        <v>#NAME?</v>
      </c>
      <c r="O227" s="14" t="e">
        <f t="array" aca="1" ref="O227" ca="1">_xludf.ifna(IF(#REF!=Impostazioni!$C$6,I227*1,I227/INDEX(Impostazioni!$N$86:$O$105,MATCH(#REF!,Impostazioni!$N$86:$N$105,0),2)),"")</f>
        <v>#NAME?</v>
      </c>
      <c r="P227" s="14" t="e">
        <f t="array" aca="1" ref="P227" ca="1">_xludf.ifna(IF(#REF!=Impostazioni!$C$6,J227*1,J227/INDEX(Impostazioni!$N$86:$O$105,MATCH(#REF!,Impostazioni!$N$86:$N$105,0),2)),"")</f>
        <v>#NAME?</v>
      </c>
      <c r="Q227" s="14" t="e">
        <f t="array" aca="1" ref="Q227" ca="1">_xludf.ifna(IF(#REF!=Impostazioni!$C$6,K227*1,K227/INDEX(Impostazioni!$N$86:$O$105,MATCH(#REF!,Impostazioni!$N$86:$N$105,0),2)),"")</f>
        <v>#NAME?</v>
      </c>
      <c r="S227" t="str" cm="1">
        <f t="array" ref="S227">_xlfn.IFNA(TRANSPOSE(INDEX(Impostazioni!$R$14:$S$63,,MATCH($D227,Impostazioni!$R$13:$S$13,0))),"")&amp;""</f>
        <v/>
      </c>
    </row>
    <row r="228" spans="1:19" ht="13.2">
      <c r="A228" s="14" t="str">
        <f t="shared" si="0"/>
        <v/>
      </c>
      <c r="B228" s="14" t="str">
        <f t="shared" si="1"/>
        <v/>
      </c>
      <c r="C228" s="14" t="str">
        <f>IF('Tracciatore delle operazioni'!B228="","",'Tracciatore delle operazioni'!B228)</f>
        <v/>
      </c>
      <c r="D228" s="14" t="str">
        <f>IF('Tracciatore delle operazioni'!C228="","",'Tracciatore delle operazioni'!C228)</f>
        <v/>
      </c>
      <c r="E228" s="14" t="str">
        <f>IF('Tracciatore delle operazioni'!D228="","",'Tracciatore delle operazioni'!D228)</f>
        <v/>
      </c>
      <c r="F228" s="14" t="str">
        <f>IF('Tracciatore delle operazioni'!E228="","",'Tracciatore delle operazioni'!E228)</f>
        <v/>
      </c>
      <c r="G228" s="31" t="str">
        <f>IF('Tracciatore delle operazioni'!F228="","",'Tracciatore delle operazioni'!F228)</f>
        <v/>
      </c>
      <c r="H228" s="31" t="str">
        <f>IF('Tracciatore delle operazioni'!G228="","",'Tracciatore delle operazioni'!G228)</f>
        <v/>
      </c>
      <c r="I228" s="31" t="str">
        <f>IF('Tracciatore delle operazioni'!H228="","",'Tracciatore delle operazioni'!H228)</f>
        <v/>
      </c>
      <c r="J228" s="31" t="str">
        <f>IF('Tracciatore delle operazioni'!I228="","",'Tracciatore delle operazioni'!I228)</f>
        <v/>
      </c>
      <c r="K228" s="14" t="str">
        <f t="shared" si="2"/>
        <v/>
      </c>
      <c r="M228" s="14" t="e">
        <f t="array" aca="1" ref="M228" ca="1">_xludf.ifna(IF(#REF!=Impostazioni!$C$6,G228*1,G228/INDEX(Impostazioni!$N$86:$O$105,MATCH(#REF!,Impostazioni!$N$86:$N$105,0),2)),"")</f>
        <v>#NAME?</v>
      </c>
      <c r="N228" s="14" t="e">
        <f t="array" aca="1" ref="N228" ca="1">_xludf.ifna(IF(#REF!=Impostazioni!$C$6,H228*1,H228/INDEX(Impostazioni!$N$86:$O$105,MATCH(#REF!,Impostazioni!$N$86:$N$105,0),2)),"")</f>
        <v>#NAME?</v>
      </c>
      <c r="O228" s="14" t="e">
        <f t="array" aca="1" ref="O228" ca="1">_xludf.ifna(IF(#REF!=Impostazioni!$C$6,I228*1,I228/INDEX(Impostazioni!$N$86:$O$105,MATCH(#REF!,Impostazioni!$N$86:$N$105,0),2)),"")</f>
        <v>#NAME?</v>
      </c>
      <c r="P228" s="14" t="e">
        <f t="array" aca="1" ref="P228" ca="1">_xludf.ifna(IF(#REF!=Impostazioni!$C$6,J228*1,J228/INDEX(Impostazioni!$N$86:$O$105,MATCH(#REF!,Impostazioni!$N$86:$N$105,0),2)),"")</f>
        <v>#NAME?</v>
      </c>
      <c r="Q228" s="14" t="e">
        <f t="array" aca="1" ref="Q228" ca="1">_xludf.ifna(IF(#REF!=Impostazioni!$C$6,K228*1,K228/INDEX(Impostazioni!$N$86:$O$105,MATCH(#REF!,Impostazioni!$N$86:$N$105,0),2)),"")</f>
        <v>#NAME?</v>
      </c>
      <c r="S228" t="str" cm="1">
        <f t="array" ref="S228">_xlfn.IFNA(TRANSPOSE(INDEX(Impostazioni!$R$14:$S$63,,MATCH($D228,Impostazioni!$R$13:$S$13,0))),"")&amp;""</f>
        <v/>
      </c>
    </row>
    <row r="229" spans="1:19" ht="13.2">
      <c r="A229" s="14" t="str">
        <f t="shared" si="0"/>
        <v/>
      </c>
      <c r="B229" s="14" t="str">
        <f t="shared" si="1"/>
        <v/>
      </c>
      <c r="C229" s="14" t="str">
        <f>IF('Tracciatore delle operazioni'!B229="","",'Tracciatore delle operazioni'!B229)</f>
        <v/>
      </c>
      <c r="D229" s="14" t="str">
        <f>IF('Tracciatore delle operazioni'!C229="","",'Tracciatore delle operazioni'!C229)</f>
        <v/>
      </c>
      <c r="E229" s="14" t="str">
        <f>IF('Tracciatore delle operazioni'!D229="","",'Tracciatore delle operazioni'!D229)</f>
        <v/>
      </c>
      <c r="F229" s="14" t="str">
        <f>IF('Tracciatore delle operazioni'!E229="","",'Tracciatore delle operazioni'!E229)</f>
        <v/>
      </c>
      <c r="G229" s="31" t="str">
        <f>IF('Tracciatore delle operazioni'!F229="","",'Tracciatore delle operazioni'!F229)</f>
        <v/>
      </c>
      <c r="H229" s="31" t="str">
        <f>IF('Tracciatore delle operazioni'!G229="","",'Tracciatore delle operazioni'!G229)</f>
        <v/>
      </c>
      <c r="I229" s="31" t="str">
        <f>IF('Tracciatore delle operazioni'!H229="","",'Tracciatore delle operazioni'!H229)</f>
        <v/>
      </c>
      <c r="J229" s="31" t="str">
        <f>IF('Tracciatore delle operazioni'!I229="","",'Tracciatore delle operazioni'!I229)</f>
        <v/>
      </c>
      <c r="K229" s="14" t="str">
        <f t="shared" si="2"/>
        <v/>
      </c>
      <c r="M229" s="14" t="e">
        <f t="array" aca="1" ref="M229" ca="1">_xludf.ifna(IF(#REF!=Impostazioni!$C$6,G229*1,G229/INDEX(Impostazioni!$N$86:$O$105,MATCH(#REF!,Impostazioni!$N$86:$N$105,0),2)),"")</f>
        <v>#NAME?</v>
      </c>
      <c r="N229" s="14" t="e">
        <f t="array" aca="1" ref="N229" ca="1">_xludf.ifna(IF(#REF!=Impostazioni!$C$6,H229*1,H229/INDEX(Impostazioni!$N$86:$O$105,MATCH(#REF!,Impostazioni!$N$86:$N$105,0),2)),"")</f>
        <v>#NAME?</v>
      </c>
      <c r="O229" s="14" t="e">
        <f t="array" aca="1" ref="O229" ca="1">_xludf.ifna(IF(#REF!=Impostazioni!$C$6,I229*1,I229/INDEX(Impostazioni!$N$86:$O$105,MATCH(#REF!,Impostazioni!$N$86:$N$105,0),2)),"")</f>
        <v>#NAME?</v>
      </c>
      <c r="P229" s="14" t="e">
        <f t="array" aca="1" ref="P229" ca="1">_xludf.ifna(IF(#REF!=Impostazioni!$C$6,J229*1,J229/INDEX(Impostazioni!$N$86:$O$105,MATCH(#REF!,Impostazioni!$N$86:$N$105,0),2)),"")</f>
        <v>#NAME?</v>
      </c>
      <c r="Q229" s="14" t="e">
        <f t="array" aca="1" ref="Q229" ca="1">_xludf.ifna(IF(#REF!=Impostazioni!$C$6,K229*1,K229/INDEX(Impostazioni!$N$86:$O$105,MATCH(#REF!,Impostazioni!$N$86:$N$105,0),2)),"")</f>
        <v>#NAME?</v>
      </c>
      <c r="S229" t="str" cm="1">
        <f t="array" ref="S229">_xlfn.IFNA(TRANSPOSE(INDEX(Impostazioni!$R$14:$S$63,,MATCH($D229,Impostazioni!$R$13:$S$13,0))),"")&amp;""</f>
        <v/>
      </c>
    </row>
    <row r="230" spans="1:19" ht="13.2">
      <c r="A230" s="14" t="str">
        <f t="shared" si="0"/>
        <v/>
      </c>
      <c r="B230" s="14" t="str">
        <f t="shared" si="1"/>
        <v/>
      </c>
      <c r="C230" s="14" t="str">
        <f>IF('Tracciatore delle operazioni'!B230="","",'Tracciatore delle operazioni'!B230)</f>
        <v/>
      </c>
      <c r="D230" s="14" t="str">
        <f>IF('Tracciatore delle operazioni'!C230="","",'Tracciatore delle operazioni'!C230)</f>
        <v/>
      </c>
      <c r="E230" s="14" t="str">
        <f>IF('Tracciatore delle operazioni'!D230="","",'Tracciatore delle operazioni'!D230)</f>
        <v/>
      </c>
      <c r="F230" s="14" t="str">
        <f>IF('Tracciatore delle operazioni'!E230="","",'Tracciatore delle operazioni'!E230)</f>
        <v/>
      </c>
      <c r="G230" s="31" t="str">
        <f>IF('Tracciatore delle operazioni'!F230="","",'Tracciatore delle operazioni'!F230)</f>
        <v/>
      </c>
      <c r="H230" s="31" t="str">
        <f>IF('Tracciatore delle operazioni'!G230="","",'Tracciatore delle operazioni'!G230)</f>
        <v/>
      </c>
      <c r="I230" s="31" t="str">
        <f>IF('Tracciatore delle operazioni'!H230="","",'Tracciatore delle operazioni'!H230)</f>
        <v/>
      </c>
      <c r="J230" s="31" t="str">
        <f>IF('Tracciatore delle operazioni'!I230="","",'Tracciatore delle operazioni'!I230)</f>
        <v/>
      </c>
      <c r="K230" s="14" t="str">
        <f t="shared" si="2"/>
        <v/>
      </c>
      <c r="M230" s="14" t="e">
        <f t="array" aca="1" ref="M230" ca="1">_xludf.ifna(IF(#REF!=Impostazioni!$C$6,G230*1,G230/INDEX(Impostazioni!$N$86:$O$105,MATCH(#REF!,Impostazioni!$N$86:$N$105,0),2)),"")</f>
        <v>#NAME?</v>
      </c>
      <c r="N230" s="14" t="e">
        <f t="array" aca="1" ref="N230" ca="1">_xludf.ifna(IF(#REF!=Impostazioni!$C$6,H230*1,H230/INDEX(Impostazioni!$N$86:$O$105,MATCH(#REF!,Impostazioni!$N$86:$N$105,0),2)),"")</f>
        <v>#NAME?</v>
      </c>
      <c r="O230" s="14" t="e">
        <f t="array" aca="1" ref="O230" ca="1">_xludf.ifna(IF(#REF!=Impostazioni!$C$6,I230*1,I230/INDEX(Impostazioni!$N$86:$O$105,MATCH(#REF!,Impostazioni!$N$86:$N$105,0),2)),"")</f>
        <v>#NAME?</v>
      </c>
      <c r="P230" s="14" t="e">
        <f t="array" aca="1" ref="P230" ca="1">_xludf.ifna(IF(#REF!=Impostazioni!$C$6,J230*1,J230/INDEX(Impostazioni!$N$86:$O$105,MATCH(#REF!,Impostazioni!$N$86:$N$105,0),2)),"")</f>
        <v>#NAME?</v>
      </c>
      <c r="Q230" s="14" t="e">
        <f t="array" aca="1" ref="Q230" ca="1">_xludf.ifna(IF(#REF!=Impostazioni!$C$6,K230*1,K230/INDEX(Impostazioni!$N$86:$O$105,MATCH(#REF!,Impostazioni!$N$86:$N$105,0),2)),"")</f>
        <v>#NAME?</v>
      </c>
      <c r="S230" t="str" cm="1">
        <f t="array" ref="S230">_xlfn.IFNA(TRANSPOSE(INDEX(Impostazioni!$R$14:$S$63,,MATCH($D230,Impostazioni!$R$13:$S$13,0))),"")&amp;""</f>
        <v/>
      </c>
    </row>
    <row r="231" spans="1:19" ht="13.2">
      <c r="A231" s="14" t="str">
        <f t="shared" si="0"/>
        <v/>
      </c>
      <c r="B231" s="14" t="str">
        <f t="shared" si="1"/>
        <v/>
      </c>
      <c r="C231" s="14" t="str">
        <f>IF('Tracciatore delle operazioni'!B231="","",'Tracciatore delle operazioni'!B231)</f>
        <v/>
      </c>
      <c r="D231" s="14" t="str">
        <f>IF('Tracciatore delle operazioni'!C231="","",'Tracciatore delle operazioni'!C231)</f>
        <v/>
      </c>
      <c r="E231" s="14" t="str">
        <f>IF('Tracciatore delle operazioni'!D231="","",'Tracciatore delle operazioni'!D231)</f>
        <v/>
      </c>
      <c r="F231" s="14" t="str">
        <f>IF('Tracciatore delle operazioni'!E231="","",'Tracciatore delle operazioni'!E231)</f>
        <v/>
      </c>
      <c r="G231" s="31" t="str">
        <f>IF('Tracciatore delle operazioni'!F231="","",'Tracciatore delle operazioni'!F231)</f>
        <v/>
      </c>
      <c r="H231" s="31" t="str">
        <f>IF('Tracciatore delle operazioni'!G231="","",'Tracciatore delle operazioni'!G231)</f>
        <v/>
      </c>
      <c r="I231" s="31" t="str">
        <f>IF('Tracciatore delle operazioni'!H231="","",'Tracciatore delle operazioni'!H231)</f>
        <v/>
      </c>
      <c r="J231" s="31" t="str">
        <f>IF('Tracciatore delle operazioni'!I231="","",'Tracciatore delle operazioni'!I231)</f>
        <v/>
      </c>
      <c r="K231" s="14" t="str">
        <f t="shared" si="2"/>
        <v/>
      </c>
      <c r="M231" s="14" t="e">
        <f t="array" aca="1" ref="M231" ca="1">_xludf.ifna(IF(#REF!=Impostazioni!$C$6,G231*1,G231/INDEX(Impostazioni!$N$86:$O$105,MATCH(#REF!,Impostazioni!$N$86:$N$105,0),2)),"")</f>
        <v>#NAME?</v>
      </c>
      <c r="N231" s="14" t="e">
        <f t="array" aca="1" ref="N231" ca="1">_xludf.ifna(IF(#REF!=Impostazioni!$C$6,H231*1,H231/INDEX(Impostazioni!$N$86:$O$105,MATCH(#REF!,Impostazioni!$N$86:$N$105,0),2)),"")</f>
        <v>#NAME?</v>
      </c>
      <c r="O231" s="14" t="e">
        <f t="array" aca="1" ref="O231" ca="1">_xludf.ifna(IF(#REF!=Impostazioni!$C$6,I231*1,I231/INDEX(Impostazioni!$N$86:$O$105,MATCH(#REF!,Impostazioni!$N$86:$N$105,0),2)),"")</f>
        <v>#NAME?</v>
      </c>
      <c r="P231" s="14" t="e">
        <f t="array" aca="1" ref="P231" ca="1">_xludf.ifna(IF(#REF!=Impostazioni!$C$6,J231*1,J231/INDEX(Impostazioni!$N$86:$O$105,MATCH(#REF!,Impostazioni!$N$86:$N$105,0),2)),"")</f>
        <v>#NAME?</v>
      </c>
      <c r="Q231" s="14" t="e">
        <f t="array" aca="1" ref="Q231" ca="1">_xludf.ifna(IF(#REF!=Impostazioni!$C$6,K231*1,K231/INDEX(Impostazioni!$N$86:$O$105,MATCH(#REF!,Impostazioni!$N$86:$N$105,0),2)),"")</f>
        <v>#NAME?</v>
      </c>
      <c r="S231" t="str" cm="1">
        <f t="array" ref="S231">_xlfn.IFNA(TRANSPOSE(INDEX(Impostazioni!$R$14:$S$63,,MATCH($D231,Impostazioni!$R$13:$S$13,0))),"")&amp;""</f>
        <v/>
      </c>
    </row>
    <row r="232" spans="1:19" ht="13.2">
      <c r="A232" s="14" t="str">
        <f t="shared" si="0"/>
        <v/>
      </c>
      <c r="B232" s="14" t="str">
        <f t="shared" si="1"/>
        <v/>
      </c>
      <c r="C232" s="14" t="str">
        <f>IF('Tracciatore delle operazioni'!B232="","",'Tracciatore delle operazioni'!B232)</f>
        <v/>
      </c>
      <c r="D232" s="14" t="str">
        <f>IF('Tracciatore delle operazioni'!C232="","",'Tracciatore delle operazioni'!C232)</f>
        <v/>
      </c>
      <c r="E232" s="14" t="str">
        <f>IF('Tracciatore delle operazioni'!D232="","",'Tracciatore delle operazioni'!D232)</f>
        <v/>
      </c>
      <c r="F232" s="14" t="str">
        <f>IF('Tracciatore delle operazioni'!E232="","",'Tracciatore delle operazioni'!E232)</f>
        <v/>
      </c>
      <c r="G232" s="31" t="str">
        <f>IF('Tracciatore delle operazioni'!F232="","",'Tracciatore delle operazioni'!F232)</f>
        <v/>
      </c>
      <c r="H232" s="31" t="str">
        <f>IF('Tracciatore delle operazioni'!G232="","",'Tracciatore delle operazioni'!G232)</f>
        <v/>
      </c>
      <c r="I232" s="31" t="str">
        <f>IF('Tracciatore delle operazioni'!H232="","",'Tracciatore delle operazioni'!H232)</f>
        <v/>
      </c>
      <c r="J232" s="31" t="str">
        <f>IF('Tracciatore delle operazioni'!I232="","",'Tracciatore delle operazioni'!I232)</f>
        <v/>
      </c>
      <c r="K232" s="14" t="str">
        <f t="shared" si="2"/>
        <v/>
      </c>
      <c r="M232" s="14" t="e">
        <f t="array" aca="1" ref="M232" ca="1">_xludf.ifna(IF(#REF!=Impostazioni!$C$6,G232*1,G232/INDEX(Impostazioni!$N$86:$O$105,MATCH(#REF!,Impostazioni!$N$86:$N$105,0),2)),"")</f>
        <v>#NAME?</v>
      </c>
      <c r="N232" s="14" t="e">
        <f t="array" aca="1" ref="N232" ca="1">_xludf.ifna(IF(#REF!=Impostazioni!$C$6,H232*1,H232/INDEX(Impostazioni!$N$86:$O$105,MATCH(#REF!,Impostazioni!$N$86:$N$105,0),2)),"")</f>
        <v>#NAME?</v>
      </c>
      <c r="O232" s="14" t="e">
        <f t="array" aca="1" ref="O232" ca="1">_xludf.ifna(IF(#REF!=Impostazioni!$C$6,I232*1,I232/INDEX(Impostazioni!$N$86:$O$105,MATCH(#REF!,Impostazioni!$N$86:$N$105,0),2)),"")</f>
        <v>#NAME?</v>
      </c>
      <c r="P232" s="14" t="e">
        <f t="array" aca="1" ref="P232" ca="1">_xludf.ifna(IF(#REF!=Impostazioni!$C$6,J232*1,J232/INDEX(Impostazioni!$N$86:$O$105,MATCH(#REF!,Impostazioni!$N$86:$N$105,0),2)),"")</f>
        <v>#NAME?</v>
      </c>
      <c r="Q232" s="14" t="e">
        <f t="array" aca="1" ref="Q232" ca="1">_xludf.ifna(IF(#REF!=Impostazioni!$C$6,K232*1,K232/INDEX(Impostazioni!$N$86:$O$105,MATCH(#REF!,Impostazioni!$N$86:$N$105,0),2)),"")</f>
        <v>#NAME?</v>
      </c>
      <c r="S232" t="str" cm="1">
        <f t="array" ref="S232">_xlfn.IFNA(TRANSPOSE(INDEX(Impostazioni!$R$14:$S$63,,MATCH($D232,Impostazioni!$R$13:$S$13,0))),"")&amp;""</f>
        <v/>
      </c>
    </row>
    <row r="233" spans="1:19" ht="13.2">
      <c r="A233" s="14" t="str">
        <f t="shared" si="0"/>
        <v/>
      </c>
      <c r="B233" s="14" t="str">
        <f t="shared" si="1"/>
        <v/>
      </c>
      <c r="C233" s="14" t="str">
        <f>IF('Tracciatore delle operazioni'!B233="","",'Tracciatore delle operazioni'!B233)</f>
        <v/>
      </c>
      <c r="D233" s="14" t="str">
        <f>IF('Tracciatore delle operazioni'!C233="","",'Tracciatore delle operazioni'!C233)</f>
        <v/>
      </c>
      <c r="E233" s="14" t="str">
        <f>IF('Tracciatore delle operazioni'!D233="","",'Tracciatore delle operazioni'!D233)</f>
        <v/>
      </c>
      <c r="F233" s="14" t="str">
        <f>IF('Tracciatore delle operazioni'!E233="","",'Tracciatore delle operazioni'!E233)</f>
        <v/>
      </c>
      <c r="G233" s="31" t="str">
        <f>IF('Tracciatore delle operazioni'!F233="","",'Tracciatore delle operazioni'!F233)</f>
        <v/>
      </c>
      <c r="H233" s="31" t="str">
        <f>IF('Tracciatore delle operazioni'!G233="","",'Tracciatore delle operazioni'!G233)</f>
        <v/>
      </c>
      <c r="I233" s="31" t="str">
        <f>IF('Tracciatore delle operazioni'!H233="","",'Tracciatore delle operazioni'!H233)</f>
        <v/>
      </c>
      <c r="J233" s="31" t="str">
        <f>IF('Tracciatore delle operazioni'!I233="","",'Tracciatore delle operazioni'!I233)</f>
        <v/>
      </c>
      <c r="K233" s="14" t="str">
        <f t="shared" si="2"/>
        <v/>
      </c>
      <c r="M233" s="14" t="e">
        <f t="array" aca="1" ref="M233" ca="1">_xludf.ifna(IF(#REF!=Impostazioni!$C$6,G233*1,G233/INDEX(Impostazioni!$N$86:$O$105,MATCH(#REF!,Impostazioni!$N$86:$N$105,0),2)),"")</f>
        <v>#NAME?</v>
      </c>
      <c r="N233" s="14" t="e">
        <f t="array" aca="1" ref="N233" ca="1">_xludf.ifna(IF(#REF!=Impostazioni!$C$6,H233*1,H233/INDEX(Impostazioni!$N$86:$O$105,MATCH(#REF!,Impostazioni!$N$86:$N$105,0),2)),"")</f>
        <v>#NAME?</v>
      </c>
      <c r="O233" s="14" t="e">
        <f t="array" aca="1" ref="O233" ca="1">_xludf.ifna(IF(#REF!=Impostazioni!$C$6,I233*1,I233/INDEX(Impostazioni!$N$86:$O$105,MATCH(#REF!,Impostazioni!$N$86:$N$105,0),2)),"")</f>
        <v>#NAME?</v>
      </c>
      <c r="P233" s="14" t="e">
        <f t="array" aca="1" ref="P233" ca="1">_xludf.ifna(IF(#REF!=Impostazioni!$C$6,J233*1,J233/INDEX(Impostazioni!$N$86:$O$105,MATCH(#REF!,Impostazioni!$N$86:$N$105,0),2)),"")</f>
        <v>#NAME?</v>
      </c>
      <c r="Q233" s="14" t="e">
        <f t="array" aca="1" ref="Q233" ca="1">_xludf.ifna(IF(#REF!=Impostazioni!$C$6,K233*1,K233/INDEX(Impostazioni!$N$86:$O$105,MATCH(#REF!,Impostazioni!$N$86:$N$105,0),2)),"")</f>
        <v>#NAME?</v>
      </c>
      <c r="S233" t="str" cm="1">
        <f t="array" ref="S233">_xlfn.IFNA(TRANSPOSE(INDEX(Impostazioni!$R$14:$S$63,,MATCH($D233,Impostazioni!$R$13:$S$13,0))),"")&amp;""</f>
        <v/>
      </c>
    </row>
    <row r="234" spans="1:19" ht="13.2">
      <c r="A234" s="14" t="str">
        <f t="shared" si="0"/>
        <v/>
      </c>
      <c r="B234" s="14" t="str">
        <f t="shared" si="1"/>
        <v/>
      </c>
      <c r="C234" s="14" t="str">
        <f>IF('Tracciatore delle operazioni'!B234="","",'Tracciatore delle operazioni'!B234)</f>
        <v/>
      </c>
      <c r="D234" s="14" t="str">
        <f>IF('Tracciatore delle operazioni'!C234="","",'Tracciatore delle operazioni'!C234)</f>
        <v/>
      </c>
      <c r="E234" s="14" t="str">
        <f>IF('Tracciatore delle operazioni'!D234="","",'Tracciatore delle operazioni'!D234)</f>
        <v/>
      </c>
      <c r="F234" s="14" t="str">
        <f>IF('Tracciatore delle operazioni'!E234="","",'Tracciatore delle operazioni'!E234)</f>
        <v/>
      </c>
      <c r="G234" s="31" t="str">
        <f>IF('Tracciatore delle operazioni'!F234="","",'Tracciatore delle operazioni'!F234)</f>
        <v/>
      </c>
      <c r="H234" s="31" t="str">
        <f>IF('Tracciatore delle operazioni'!G234="","",'Tracciatore delle operazioni'!G234)</f>
        <v/>
      </c>
      <c r="I234" s="31" t="str">
        <f>IF('Tracciatore delle operazioni'!H234="","",'Tracciatore delle operazioni'!H234)</f>
        <v/>
      </c>
      <c r="J234" s="31" t="str">
        <f>IF('Tracciatore delle operazioni'!I234="","",'Tracciatore delle operazioni'!I234)</f>
        <v/>
      </c>
      <c r="K234" s="14" t="str">
        <f t="shared" si="2"/>
        <v/>
      </c>
      <c r="M234" s="14" t="e">
        <f t="array" aca="1" ref="M234" ca="1">_xludf.ifna(IF(#REF!=Impostazioni!$C$6,G234*1,G234/INDEX(Impostazioni!$N$86:$O$105,MATCH(#REF!,Impostazioni!$N$86:$N$105,0),2)),"")</f>
        <v>#NAME?</v>
      </c>
      <c r="N234" s="14" t="e">
        <f t="array" aca="1" ref="N234" ca="1">_xludf.ifna(IF(#REF!=Impostazioni!$C$6,H234*1,H234/INDEX(Impostazioni!$N$86:$O$105,MATCH(#REF!,Impostazioni!$N$86:$N$105,0),2)),"")</f>
        <v>#NAME?</v>
      </c>
      <c r="O234" s="14" t="e">
        <f t="array" aca="1" ref="O234" ca="1">_xludf.ifna(IF(#REF!=Impostazioni!$C$6,I234*1,I234/INDEX(Impostazioni!$N$86:$O$105,MATCH(#REF!,Impostazioni!$N$86:$N$105,0),2)),"")</f>
        <v>#NAME?</v>
      </c>
      <c r="P234" s="14" t="e">
        <f t="array" aca="1" ref="P234" ca="1">_xludf.ifna(IF(#REF!=Impostazioni!$C$6,J234*1,J234/INDEX(Impostazioni!$N$86:$O$105,MATCH(#REF!,Impostazioni!$N$86:$N$105,0),2)),"")</f>
        <v>#NAME?</v>
      </c>
      <c r="Q234" s="14" t="e">
        <f t="array" aca="1" ref="Q234" ca="1">_xludf.ifna(IF(#REF!=Impostazioni!$C$6,K234*1,K234/INDEX(Impostazioni!$N$86:$O$105,MATCH(#REF!,Impostazioni!$N$86:$N$105,0),2)),"")</f>
        <v>#NAME?</v>
      </c>
      <c r="S234" t="str" cm="1">
        <f t="array" ref="S234">_xlfn.IFNA(TRANSPOSE(INDEX(Impostazioni!$R$14:$S$63,,MATCH($D234,Impostazioni!$R$13:$S$13,0))),"")&amp;""</f>
        <v/>
      </c>
    </row>
    <row r="235" spans="1:19" ht="13.2">
      <c r="A235" s="14" t="str">
        <f t="shared" si="0"/>
        <v/>
      </c>
      <c r="B235" s="14" t="str">
        <f t="shared" si="1"/>
        <v/>
      </c>
      <c r="C235" s="14" t="str">
        <f>IF('Tracciatore delle operazioni'!B235="","",'Tracciatore delle operazioni'!B235)</f>
        <v/>
      </c>
      <c r="D235" s="14" t="str">
        <f>IF('Tracciatore delle operazioni'!C235="","",'Tracciatore delle operazioni'!C235)</f>
        <v/>
      </c>
      <c r="E235" s="14" t="str">
        <f>IF('Tracciatore delle operazioni'!D235="","",'Tracciatore delle operazioni'!D235)</f>
        <v/>
      </c>
      <c r="F235" s="14" t="str">
        <f>IF('Tracciatore delle operazioni'!E235="","",'Tracciatore delle operazioni'!E235)</f>
        <v/>
      </c>
      <c r="G235" s="31" t="str">
        <f>IF('Tracciatore delle operazioni'!F235="","",'Tracciatore delle operazioni'!F235)</f>
        <v/>
      </c>
      <c r="H235" s="31" t="str">
        <f>IF('Tracciatore delle operazioni'!G235="","",'Tracciatore delle operazioni'!G235)</f>
        <v/>
      </c>
      <c r="I235" s="31" t="str">
        <f>IF('Tracciatore delle operazioni'!H235="","",'Tracciatore delle operazioni'!H235)</f>
        <v/>
      </c>
      <c r="J235" s="31" t="str">
        <f>IF('Tracciatore delle operazioni'!I235="","",'Tracciatore delle operazioni'!I235)</f>
        <v/>
      </c>
      <c r="K235" s="14" t="str">
        <f t="shared" si="2"/>
        <v/>
      </c>
      <c r="M235" s="14" t="e">
        <f t="array" aca="1" ref="M235" ca="1">_xludf.ifna(IF(#REF!=Impostazioni!$C$6,G235*1,G235/INDEX(Impostazioni!$N$86:$O$105,MATCH(#REF!,Impostazioni!$N$86:$N$105,0),2)),"")</f>
        <v>#NAME?</v>
      </c>
      <c r="N235" s="14" t="e">
        <f t="array" aca="1" ref="N235" ca="1">_xludf.ifna(IF(#REF!=Impostazioni!$C$6,H235*1,H235/INDEX(Impostazioni!$N$86:$O$105,MATCH(#REF!,Impostazioni!$N$86:$N$105,0),2)),"")</f>
        <v>#NAME?</v>
      </c>
      <c r="O235" s="14" t="e">
        <f t="array" aca="1" ref="O235" ca="1">_xludf.ifna(IF(#REF!=Impostazioni!$C$6,I235*1,I235/INDEX(Impostazioni!$N$86:$O$105,MATCH(#REF!,Impostazioni!$N$86:$N$105,0),2)),"")</f>
        <v>#NAME?</v>
      </c>
      <c r="P235" s="14" t="e">
        <f t="array" aca="1" ref="P235" ca="1">_xludf.ifna(IF(#REF!=Impostazioni!$C$6,J235*1,J235/INDEX(Impostazioni!$N$86:$O$105,MATCH(#REF!,Impostazioni!$N$86:$N$105,0),2)),"")</f>
        <v>#NAME?</v>
      </c>
      <c r="Q235" s="14" t="e">
        <f t="array" aca="1" ref="Q235" ca="1">_xludf.ifna(IF(#REF!=Impostazioni!$C$6,K235*1,K235/INDEX(Impostazioni!$N$86:$O$105,MATCH(#REF!,Impostazioni!$N$86:$N$105,0),2)),"")</f>
        <v>#NAME?</v>
      </c>
      <c r="S235" t="str" cm="1">
        <f t="array" ref="S235">_xlfn.IFNA(TRANSPOSE(INDEX(Impostazioni!$R$14:$S$63,,MATCH($D235,Impostazioni!$R$13:$S$13,0))),"")&amp;""</f>
        <v/>
      </c>
    </row>
    <row r="236" spans="1:19" ht="13.2">
      <c r="A236" s="14" t="str">
        <f t="shared" si="0"/>
        <v/>
      </c>
      <c r="B236" s="14" t="str">
        <f t="shared" si="1"/>
        <v/>
      </c>
      <c r="C236" s="14" t="str">
        <f>IF('Tracciatore delle operazioni'!B236="","",'Tracciatore delle operazioni'!B236)</f>
        <v/>
      </c>
      <c r="D236" s="14" t="str">
        <f>IF('Tracciatore delle operazioni'!C236="","",'Tracciatore delle operazioni'!C236)</f>
        <v/>
      </c>
      <c r="E236" s="14" t="str">
        <f>IF('Tracciatore delle operazioni'!D236="","",'Tracciatore delle operazioni'!D236)</f>
        <v/>
      </c>
      <c r="F236" s="14" t="str">
        <f>IF('Tracciatore delle operazioni'!E236="","",'Tracciatore delle operazioni'!E236)</f>
        <v/>
      </c>
      <c r="G236" s="31" t="str">
        <f>IF('Tracciatore delle operazioni'!F236="","",'Tracciatore delle operazioni'!F236)</f>
        <v/>
      </c>
      <c r="H236" s="31" t="str">
        <f>IF('Tracciatore delle operazioni'!G236="","",'Tracciatore delle operazioni'!G236)</f>
        <v/>
      </c>
      <c r="I236" s="31" t="str">
        <f>IF('Tracciatore delle operazioni'!H236="","",'Tracciatore delle operazioni'!H236)</f>
        <v/>
      </c>
      <c r="J236" s="31" t="str">
        <f>IF('Tracciatore delle operazioni'!I236="","",'Tracciatore delle operazioni'!I236)</f>
        <v/>
      </c>
      <c r="K236" s="14" t="str">
        <f t="shared" si="2"/>
        <v/>
      </c>
      <c r="M236" s="14" t="e">
        <f t="array" aca="1" ref="M236" ca="1">_xludf.ifna(IF(#REF!=Impostazioni!$C$6,G236*1,G236/INDEX(Impostazioni!$N$86:$O$105,MATCH(#REF!,Impostazioni!$N$86:$N$105,0),2)),"")</f>
        <v>#NAME?</v>
      </c>
      <c r="N236" s="14" t="e">
        <f t="array" aca="1" ref="N236" ca="1">_xludf.ifna(IF(#REF!=Impostazioni!$C$6,H236*1,H236/INDEX(Impostazioni!$N$86:$O$105,MATCH(#REF!,Impostazioni!$N$86:$N$105,0),2)),"")</f>
        <v>#NAME?</v>
      </c>
      <c r="O236" s="14" t="e">
        <f t="array" aca="1" ref="O236" ca="1">_xludf.ifna(IF(#REF!=Impostazioni!$C$6,I236*1,I236/INDEX(Impostazioni!$N$86:$O$105,MATCH(#REF!,Impostazioni!$N$86:$N$105,0),2)),"")</f>
        <v>#NAME?</v>
      </c>
      <c r="P236" s="14" t="e">
        <f t="array" aca="1" ref="P236" ca="1">_xludf.ifna(IF(#REF!=Impostazioni!$C$6,J236*1,J236/INDEX(Impostazioni!$N$86:$O$105,MATCH(#REF!,Impostazioni!$N$86:$N$105,0),2)),"")</f>
        <v>#NAME?</v>
      </c>
      <c r="Q236" s="14" t="e">
        <f t="array" aca="1" ref="Q236" ca="1">_xludf.ifna(IF(#REF!=Impostazioni!$C$6,K236*1,K236/INDEX(Impostazioni!$N$86:$O$105,MATCH(#REF!,Impostazioni!$N$86:$N$105,0),2)),"")</f>
        <v>#NAME?</v>
      </c>
      <c r="S236" t="str" cm="1">
        <f t="array" ref="S236">_xlfn.IFNA(TRANSPOSE(INDEX(Impostazioni!$R$14:$S$63,,MATCH($D236,Impostazioni!$R$13:$S$13,0))),"")&amp;""</f>
        <v/>
      </c>
    </row>
    <row r="237" spans="1:19" ht="13.2">
      <c r="A237" s="14" t="str">
        <f t="shared" si="0"/>
        <v/>
      </c>
      <c r="B237" s="14" t="str">
        <f t="shared" si="1"/>
        <v/>
      </c>
      <c r="C237" s="14" t="str">
        <f>IF('Tracciatore delle operazioni'!B237="","",'Tracciatore delle operazioni'!B237)</f>
        <v/>
      </c>
      <c r="D237" s="14" t="str">
        <f>IF('Tracciatore delle operazioni'!C237="","",'Tracciatore delle operazioni'!C237)</f>
        <v/>
      </c>
      <c r="E237" s="14" t="str">
        <f>IF('Tracciatore delle operazioni'!D237="","",'Tracciatore delle operazioni'!D237)</f>
        <v/>
      </c>
      <c r="F237" s="14" t="str">
        <f>IF('Tracciatore delle operazioni'!E237="","",'Tracciatore delle operazioni'!E237)</f>
        <v/>
      </c>
      <c r="G237" s="31" t="str">
        <f>IF('Tracciatore delle operazioni'!F237="","",'Tracciatore delle operazioni'!F237)</f>
        <v/>
      </c>
      <c r="H237" s="31" t="str">
        <f>IF('Tracciatore delle operazioni'!G237="","",'Tracciatore delle operazioni'!G237)</f>
        <v/>
      </c>
      <c r="I237" s="31" t="str">
        <f>IF('Tracciatore delle operazioni'!H237="","",'Tracciatore delle operazioni'!H237)</f>
        <v/>
      </c>
      <c r="J237" s="31" t="str">
        <f>IF('Tracciatore delle operazioni'!I237="","",'Tracciatore delle operazioni'!I237)</f>
        <v/>
      </c>
      <c r="K237" s="14" t="str">
        <f t="shared" si="2"/>
        <v/>
      </c>
      <c r="M237" s="14" t="e">
        <f t="array" aca="1" ref="M237" ca="1">_xludf.ifna(IF(#REF!=Impostazioni!$C$6,G237*1,G237/INDEX(Impostazioni!$N$86:$O$105,MATCH(#REF!,Impostazioni!$N$86:$N$105,0),2)),"")</f>
        <v>#NAME?</v>
      </c>
      <c r="N237" s="14" t="e">
        <f t="array" aca="1" ref="N237" ca="1">_xludf.ifna(IF(#REF!=Impostazioni!$C$6,H237*1,H237/INDEX(Impostazioni!$N$86:$O$105,MATCH(#REF!,Impostazioni!$N$86:$N$105,0),2)),"")</f>
        <v>#NAME?</v>
      </c>
      <c r="O237" s="14" t="e">
        <f t="array" aca="1" ref="O237" ca="1">_xludf.ifna(IF(#REF!=Impostazioni!$C$6,I237*1,I237/INDEX(Impostazioni!$N$86:$O$105,MATCH(#REF!,Impostazioni!$N$86:$N$105,0),2)),"")</f>
        <v>#NAME?</v>
      </c>
      <c r="P237" s="14" t="e">
        <f t="array" aca="1" ref="P237" ca="1">_xludf.ifna(IF(#REF!=Impostazioni!$C$6,J237*1,J237/INDEX(Impostazioni!$N$86:$O$105,MATCH(#REF!,Impostazioni!$N$86:$N$105,0),2)),"")</f>
        <v>#NAME?</v>
      </c>
      <c r="Q237" s="14" t="e">
        <f t="array" aca="1" ref="Q237" ca="1">_xludf.ifna(IF(#REF!=Impostazioni!$C$6,K237*1,K237/INDEX(Impostazioni!$N$86:$O$105,MATCH(#REF!,Impostazioni!$N$86:$N$105,0),2)),"")</f>
        <v>#NAME?</v>
      </c>
      <c r="S237" t="str" cm="1">
        <f t="array" ref="S237">_xlfn.IFNA(TRANSPOSE(INDEX(Impostazioni!$R$14:$S$63,,MATCH($D237,Impostazioni!$R$13:$S$13,0))),"")&amp;""</f>
        <v/>
      </c>
    </row>
    <row r="238" spans="1:19" ht="13.2">
      <c r="A238" s="14" t="str">
        <f t="shared" si="0"/>
        <v/>
      </c>
      <c r="B238" s="14" t="str">
        <f t="shared" si="1"/>
        <v/>
      </c>
      <c r="C238" s="14" t="str">
        <f>IF('Tracciatore delle operazioni'!B238="","",'Tracciatore delle operazioni'!B238)</f>
        <v/>
      </c>
      <c r="D238" s="14" t="str">
        <f>IF('Tracciatore delle operazioni'!C238="","",'Tracciatore delle operazioni'!C238)</f>
        <v/>
      </c>
      <c r="E238" s="14" t="str">
        <f>IF('Tracciatore delle operazioni'!D238="","",'Tracciatore delle operazioni'!D238)</f>
        <v/>
      </c>
      <c r="F238" s="14" t="str">
        <f>IF('Tracciatore delle operazioni'!E238="","",'Tracciatore delle operazioni'!E238)</f>
        <v/>
      </c>
      <c r="G238" s="31" t="str">
        <f>IF('Tracciatore delle operazioni'!F238="","",'Tracciatore delle operazioni'!F238)</f>
        <v/>
      </c>
      <c r="H238" s="31" t="str">
        <f>IF('Tracciatore delle operazioni'!G238="","",'Tracciatore delle operazioni'!G238)</f>
        <v/>
      </c>
      <c r="I238" s="31" t="str">
        <f>IF('Tracciatore delle operazioni'!H238="","",'Tracciatore delle operazioni'!H238)</f>
        <v/>
      </c>
      <c r="J238" s="31" t="str">
        <f>IF('Tracciatore delle operazioni'!I238="","",'Tracciatore delle operazioni'!I238)</f>
        <v/>
      </c>
      <c r="K238" s="14" t="str">
        <f t="shared" si="2"/>
        <v/>
      </c>
      <c r="M238" s="14" t="e">
        <f t="array" aca="1" ref="M238" ca="1">_xludf.ifna(IF(#REF!=Impostazioni!$C$6,G238*1,G238/INDEX(Impostazioni!$N$86:$O$105,MATCH(#REF!,Impostazioni!$N$86:$N$105,0),2)),"")</f>
        <v>#NAME?</v>
      </c>
      <c r="N238" s="14" t="e">
        <f t="array" aca="1" ref="N238" ca="1">_xludf.ifna(IF(#REF!=Impostazioni!$C$6,H238*1,H238/INDEX(Impostazioni!$N$86:$O$105,MATCH(#REF!,Impostazioni!$N$86:$N$105,0),2)),"")</f>
        <v>#NAME?</v>
      </c>
      <c r="O238" s="14" t="e">
        <f t="array" aca="1" ref="O238" ca="1">_xludf.ifna(IF(#REF!=Impostazioni!$C$6,I238*1,I238/INDEX(Impostazioni!$N$86:$O$105,MATCH(#REF!,Impostazioni!$N$86:$N$105,0),2)),"")</f>
        <v>#NAME?</v>
      </c>
      <c r="P238" s="14" t="e">
        <f t="array" aca="1" ref="P238" ca="1">_xludf.ifna(IF(#REF!=Impostazioni!$C$6,J238*1,J238/INDEX(Impostazioni!$N$86:$O$105,MATCH(#REF!,Impostazioni!$N$86:$N$105,0),2)),"")</f>
        <v>#NAME?</v>
      </c>
      <c r="Q238" s="14" t="e">
        <f t="array" aca="1" ref="Q238" ca="1">_xludf.ifna(IF(#REF!=Impostazioni!$C$6,K238*1,K238/INDEX(Impostazioni!$N$86:$O$105,MATCH(#REF!,Impostazioni!$N$86:$N$105,0),2)),"")</f>
        <v>#NAME?</v>
      </c>
      <c r="S238" t="str" cm="1">
        <f t="array" ref="S238">_xlfn.IFNA(TRANSPOSE(INDEX(Impostazioni!$R$14:$S$63,,MATCH($D238,Impostazioni!$R$13:$S$13,0))),"")&amp;""</f>
        <v/>
      </c>
    </row>
    <row r="239" spans="1:19" ht="13.2">
      <c r="A239" s="14" t="str">
        <f t="shared" si="0"/>
        <v/>
      </c>
      <c r="B239" s="14" t="str">
        <f t="shared" si="1"/>
        <v/>
      </c>
      <c r="C239" s="14" t="str">
        <f>IF('Tracciatore delle operazioni'!B239="","",'Tracciatore delle operazioni'!B239)</f>
        <v/>
      </c>
      <c r="D239" s="14" t="str">
        <f>IF('Tracciatore delle operazioni'!C239="","",'Tracciatore delle operazioni'!C239)</f>
        <v/>
      </c>
      <c r="E239" s="14" t="str">
        <f>IF('Tracciatore delle operazioni'!D239="","",'Tracciatore delle operazioni'!D239)</f>
        <v/>
      </c>
      <c r="F239" s="14" t="str">
        <f>IF('Tracciatore delle operazioni'!E239="","",'Tracciatore delle operazioni'!E239)</f>
        <v/>
      </c>
      <c r="G239" s="31" t="str">
        <f>IF('Tracciatore delle operazioni'!F239="","",'Tracciatore delle operazioni'!F239)</f>
        <v/>
      </c>
      <c r="H239" s="31" t="str">
        <f>IF('Tracciatore delle operazioni'!G239="","",'Tracciatore delle operazioni'!G239)</f>
        <v/>
      </c>
      <c r="I239" s="31" t="str">
        <f>IF('Tracciatore delle operazioni'!H239="","",'Tracciatore delle operazioni'!H239)</f>
        <v/>
      </c>
      <c r="J239" s="31" t="str">
        <f>IF('Tracciatore delle operazioni'!I239="","",'Tracciatore delle operazioni'!I239)</f>
        <v/>
      </c>
      <c r="K239" s="14" t="str">
        <f t="shared" si="2"/>
        <v/>
      </c>
      <c r="M239" s="14" t="e">
        <f t="array" aca="1" ref="M239" ca="1">_xludf.ifna(IF(#REF!=Impostazioni!$C$6,G239*1,G239/INDEX(Impostazioni!$N$86:$O$105,MATCH(#REF!,Impostazioni!$N$86:$N$105,0),2)),"")</f>
        <v>#NAME?</v>
      </c>
      <c r="N239" s="14" t="e">
        <f t="array" aca="1" ref="N239" ca="1">_xludf.ifna(IF(#REF!=Impostazioni!$C$6,H239*1,H239/INDEX(Impostazioni!$N$86:$O$105,MATCH(#REF!,Impostazioni!$N$86:$N$105,0),2)),"")</f>
        <v>#NAME?</v>
      </c>
      <c r="O239" s="14" t="e">
        <f t="array" aca="1" ref="O239" ca="1">_xludf.ifna(IF(#REF!=Impostazioni!$C$6,I239*1,I239/INDEX(Impostazioni!$N$86:$O$105,MATCH(#REF!,Impostazioni!$N$86:$N$105,0),2)),"")</f>
        <v>#NAME?</v>
      </c>
      <c r="P239" s="14" t="e">
        <f t="array" aca="1" ref="P239" ca="1">_xludf.ifna(IF(#REF!=Impostazioni!$C$6,J239*1,J239/INDEX(Impostazioni!$N$86:$O$105,MATCH(#REF!,Impostazioni!$N$86:$N$105,0),2)),"")</f>
        <v>#NAME?</v>
      </c>
      <c r="Q239" s="14" t="e">
        <f t="array" aca="1" ref="Q239" ca="1">_xludf.ifna(IF(#REF!=Impostazioni!$C$6,K239*1,K239/INDEX(Impostazioni!$N$86:$O$105,MATCH(#REF!,Impostazioni!$N$86:$N$105,0),2)),"")</f>
        <v>#NAME?</v>
      </c>
      <c r="S239" t="str" cm="1">
        <f t="array" ref="S239">_xlfn.IFNA(TRANSPOSE(INDEX(Impostazioni!$R$14:$S$63,,MATCH($D239,Impostazioni!$R$13:$S$13,0))),"")&amp;""</f>
        <v/>
      </c>
    </row>
    <row r="240" spans="1:19" ht="13.2">
      <c r="A240" s="14" t="str">
        <f t="shared" si="0"/>
        <v/>
      </c>
      <c r="B240" s="14" t="str">
        <f t="shared" si="1"/>
        <v/>
      </c>
      <c r="C240" s="14" t="str">
        <f>IF('Tracciatore delle operazioni'!B240="","",'Tracciatore delle operazioni'!B240)</f>
        <v/>
      </c>
      <c r="D240" s="14" t="str">
        <f>IF('Tracciatore delle operazioni'!C240="","",'Tracciatore delle operazioni'!C240)</f>
        <v/>
      </c>
      <c r="E240" s="14" t="str">
        <f>IF('Tracciatore delle operazioni'!D240="","",'Tracciatore delle operazioni'!D240)</f>
        <v/>
      </c>
      <c r="F240" s="14" t="str">
        <f>IF('Tracciatore delle operazioni'!E240="","",'Tracciatore delle operazioni'!E240)</f>
        <v/>
      </c>
      <c r="G240" s="31" t="str">
        <f>IF('Tracciatore delle operazioni'!F240="","",'Tracciatore delle operazioni'!F240)</f>
        <v/>
      </c>
      <c r="H240" s="31" t="str">
        <f>IF('Tracciatore delle operazioni'!G240="","",'Tracciatore delle operazioni'!G240)</f>
        <v/>
      </c>
      <c r="I240" s="31" t="str">
        <f>IF('Tracciatore delle operazioni'!H240="","",'Tracciatore delle operazioni'!H240)</f>
        <v/>
      </c>
      <c r="J240" s="31" t="str">
        <f>IF('Tracciatore delle operazioni'!I240="","",'Tracciatore delle operazioni'!I240)</f>
        <v/>
      </c>
      <c r="K240" s="14" t="str">
        <f t="shared" si="2"/>
        <v/>
      </c>
      <c r="M240" s="14" t="e">
        <f t="array" aca="1" ref="M240" ca="1">_xludf.ifna(IF(#REF!=Impostazioni!$C$6,G240*1,G240/INDEX(Impostazioni!$N$86:$O$105,MATCH(#REF!,Impostazioni!$N$86:$N$105,0),2)),"")</f>
        <v>#NAME?</v>
      </c>
      <c r="N240" s="14" t="e">
        <f t="array" aca="1" ref="N240" ca="1">_xludf.ifna(IF(#REF!=Impostazioni!$C$6,H240*1,H240/INDEX(Impostazioni!$N$86:$O$105,MATCH(#REF!,Impostazioni!$N$86:$N$105,0),2)),"")</f>
        <v>#NAME?</v>
      </c>
      <c r="O240" s="14" t="e">
        <f t="array" aca="1" ref="O240" ca="1">_xludf.ifna(IF(#REF!=Impostazioni!$C$6,I240*1,I240/INDEX(Impostazioni!$N$86:$O$105,MATCH(#REF!,Impostazioni!$N$86:$N$105,0),2)),"")</f>
        <v>#NAME?</v>
      </c>
      <c r="P240" s="14" t="e">
        <f t="array" aca="1" ref="P240" ca="1">_xludf.ifna(IF(#REF!=Impostazioni!$C$6,J240*1,J240/INDEX(Impostazioni!$N$86:$O$105,MATCH(#REF!,Impostazioni!$N$86:$N$105,0),2)),"")</f>
        <v>#NAME?</v>
      </c>
      <c r="Q240" s="14" t="e">
        <f t="array" aca="1" ref="Q240" ca="1">_xludf.ifna(IF(#REF!=Impostazioni!$C$6,K240*1,K240/INDEX(Impostazioni!$N$86:$O$105,MATCH(#REF!,Impostazioni!$N$86:$N$105,0),2)),"")</f>
        <v>#NAME?</v>
      </c>
      <c r="S240" t="str" cm="1">
        <f t="array" ref="S240">_xlfn.IFNA(TRANSPOSE(INDEX(Impostazioni!$R$14:$S$63,,MATCH($D240,Impostazioni!$R$13:$S$13,0))),"")&amp;""</f>
        <v/>
      </c>
    </row>
    <row r="241" spans="1:19" ht="13.2">
      <c r="A241" s="14" t="str">
        <f t="shared" si="0"/>
        <v/>
      </c>
      <c r="B241" s="14" t="str">
        <f t="shared" si="1"/>
        <v/>
      </c>
      <c r="C241" s="14" t="str">
        <f>IF('Tracciatore delle operazioni'!B241="","",'Tracciatore delle operazioni'!B241)</f>
        <v/>
      </c>
      <c r="D241" s="14" t="str">
        <f>IF('Tracciatore delle operazioni'!C241="","",'Tracciatore delle operazioni'!C241)</f>
        <v/>
      </c>
      <c r="E241" s="14" t="str">
        <f>IF('Tracciatore delle operazioni'!D241="","",'Tracciatore delle operazioni'!D241)</f>
        <v/>
      </c>
      <c r="F241" s="14" t="str">
        <f>IF('Tracciatore delle operazioni'!E241="","",'Tracciatore delle operazioni'!E241)</f>
        <v/>
      </c>
      <c r="G241" s="31" t="str">
        <f>IF('Tracciatore delle operazioni'!F241="","",'Tracciatore delle operazioni'!F241)</f>
        <v/>
      </c>
      <c r="H241" s="31" t="str">
        <f>IF('Tracciatore delle operazioni'!G241="","",'Tracciatore delle operazioni'!G241)</f>
        <v/>
      </c>
      <c r="I241" s="31" t="str">
        <f>IF('Tracciatore delle operazioni'!H241="","",'Tracciatore delle operazioni'!H241)</f>
        <v/>
      </c>
      <c r="J241" s="31" t="str">
        <f>IF('Tracciatore delle operazioni'!I241="","",'Tracciatore delle operazioni'!I241)</f>
        <v/>
      </c>
      <c r="K241" s="14" t="str">
        <f t="shared" si="2"/>
        <v/>
      </c>
      <c r="M241" s="14" t="e">
        <f t="array" aca="1" ref="M241" ca="1">_xludf.ifna(IF(#REF!=Impostazioni!$C$6,G241*1,G241/INDEX(Impostazioni!$N$86:$O$105,MATCH(#REF!,Impostazioni!$N$86:$N$105,0),2)),"")</f>
        <v>#NAME?</v>
      </c>
      <c r="N241" s="14" t="e">
        <f t="array" aca="1" ref="N241" ca="1">_xludf.ifna(IF(#REF!=Impostazioni!$C$6,H241*1,H241/INDEX(Impostazioni!$N$86:$O$105,MATCH(#REF!,Impostazioni!$N$86:$N$105,0),2)),"")</f>
        <v>#NAME?</v>
      </c>
      <c r="O241" s="14" t="e">
        <f t="array" aca="1" ref="O241" ca="1">_xludf.ifna(IF(#REF!=Impostazioni!$C$6,I241*1,I241/INDEX(Impostazioni!$N$86:$O$105,MATCH(#REF!,Impostazioni!$N$86:$N$105,0),2)),"")</f>
        <v>#NAME?</v>
      </c>
      <c r="P241" s="14" t="e">
        <f t="array" aca="1" ref="P241" ca="1">_xludf.ifna(IF(#REF!=Impostazioni!$C$6,J241*1,J241/INDEX(Impostazioni!$N$86:$O$105,MATCH(#REF!,Impostazioni!$N$86:$N$105,0),2)),"")</f>
        <v>#NAME?</v>
      </c>
      <c r="Q241" s="14" t="e">
        <f t="array" aca="1" ref="Q241" ca="1">_xludf.ifna(IF(#REF!=Impostazioni!$C$6,K241*1,K241/INDEX(Impostazioni!$N$86:$O$105,MATCH(#REF!,Impostazioni!$N$86:$N$105,0),2)),"")</f>
        <v>#NAME?</v>
      </c>
      <c r="S241" t="str" cm="1">
        <f t="array" ref="S241">_xlfn.IFNA(TRANSPOSE(INDEX(Impostazioni!$R$14:$S$63,,MATCH($D241,Impostazioni!$R$13:$S$13,0))),"")&amp;""</f>
        <v/>
      </c>
    </row>
    <row r="242" spans="1:19" ht="13.2">
      <c r="A242" s="14" t="str">
        <f t="shared" si="0"/>
        <v/>
      </c>
      <c r="B242" s="14" t="str">
        <f t="shared" si="1"/>
        <v/>
      </c>
      <c r="C242" s="14" t="str">
        <f>IF('Tracciatore delle operazioni'!B242="","",'Tracciatore delle operazioni'!B242)</f>
        <v/>
      </c>
      <c r="D242" s="14" t="str">
        <f>IF('Tracciatore delle operazioni'!C242="","",'Tracciatore delle operazioni'!C242)</f>
        <v/>
      </c>
      <c r="E242" s="14" t="str">
        <f>IF('Tracciatore delle operazioni'!D242="","",'Tracciatore delle operazioni'!D242)</f>
        <v/>
      </c>
      <c r="F242" s="14" t="str">
        <f>IF('Tracciatore delle operazioni'!E242="","",'Tracciatore delle operazioni'!E242)</f>
        <v/>
      </c>
      <c r="G242" s="31" t="str">
        <f>IF('Tracciatore delle operazioni'!F242="","",'Tracciatore delle operazioni'!F242)</f>
        <v/>
      </c>
      <c r="H242" s="31" t="str">
        <f>IF('Tracciatore delle operazioni'!G242="","",'Tracciatore delle operazioni'!G242)</f>
        <v/>
      </c>
      <c r="I242" s="31" t="str">
        <f>IF('Tracciatore delle operazioni'!H242="","",'Tracciatore delle operazioni'!H242)</f>
        <v/>
      </c>
      <c r="J242" s="31" t="str">
        <f>IF('Tracciatore delle operazioni'!I242="","",'Tracciatore delle operazioni'!I242)</f>
        <v/>
      </c>
      <c r="K242" s="14" t="str">
        <f t="shared" si="2"/>
        <v/>
      </c>
      <c r="M242" s="14" t="e">
        <f t="array" aca="1" ref="M242" ca="1">_xludf.ifna(IF(#REF!=Impostazioni!$C$6,G242*1,G242/INDEX(Impostazioni!$N$86:$O$105,MATCH(#REF!,Impostazioni!$N$86:$N$105,0),2)),"")</f>
        <v>#NAME?</v>
      </c>
      <c r="N242" s="14" t="e">
        <f t="array" aca="1" ref="N242" ca="1">_xludf.ifna(IF(#REF!=Impostazioni!$C$6,H242*1,H242/INDEX(Impostazioni!$N$86:$O$105,MATCH(#REF!,Impostazioni!$N$86:$N$105,0),2)),"")</f>
        <v>#NAME?</v>
      </c>
      <c r="O242" s="14" t="e">
        <f t="array" aca="1" ref="O242" ca="1">_xludf.ifna(IF(#REF!=Impostazioni!$C$6,I242*1,I242/INDEX(Impostazioni!$N$86:$O$105,MATCH(#REF!,Impostazioni!$N$86:$N$105,0),2)),"")</f>
        <v>#NAME?</v>
      </c>
      <c r="P242" s="14" t="e">
        <f t="array" aca="1" ref="P242" ca="1">_xludf.ifna(IF(#REF!=Impostazioni!$C$6,J242*1,J242/INDEX(Impostazioni!$N$86:$O$105,MATCH(#REF!,Impostazioni!$N$86:$N$105,0),2)),"")</f>
        <v>#NAME?</v>
      </c>
      <c r="Q242" s="14" t="e">
        <f t="array" aca="1" ref="Q242" ca="1">_xludf.ifna(IF(#REF!=Impostazioni!$C$6,K242*1,K242/INDEX(Impostazioni!$N$86:$O$105,MATCH(#REF!,Impostazioni!$N$86:$N$105,0),2)),"")</f>
        <v>#NAME?</v>
      </c>
      <c r="S242" t="str" cm="1">
        <f t="array" ref="S242">_xlfn.IFNA(TRANSPOSE(INDEX(Impostazioni!$R$14:$S$63,,MATCH($D242,Impostazioni!$R$13:$S$13,0))),"")&amp;""</f>
        <v/>
      </c>
    </row>
    <row r="243" spans="1:19" ht="13.2">
      <c r="A243" s="14" t="str">
        <f t="shared" si="0"/>
        <v/>
      </c>
      <c r="B243" s="14" t="str">
        <f t="shared" si="1"/>
        <v/>
      </c>
      <c r="C243" s="14" t="str">
        <f>IF('Tracciatore delle operazioni'!B243="","",'Tracciatore delle operazioni'!B243)</f>
        <v/>
      </c>
      <c r="D243" s="14" t="str">
        <f>IF('Tracciatore delle operazioni'!C243="","",'Tracciatore delle operazioni'!C243)</f>
        <v/>
      </c>
      <c r="E243" s="14" t="str">
        <f>IF('Tracciatore delle operazioni'!D243="","",'Tracciatore delle operazioni'!D243)</f>
        <v/>
      </c>
      <c r="F243" s="14" t="str">
        <f>IF('Tracciatore delle operazioni'!E243="","",'Tracciatore delle operazioni'!E243)</f>
        <v/>
      </c>
      <c r="G243" s="31" t="str">
        <f>IF('Tracciatore delle operazioni'!F243="","",'Tracciatore delle operazioni'!F243)</f>
        <v/>
      </c>
      <c r="H243" s="31" t="str">
        <f>IF('Tracciatore delle operazioni'!G243="","",'Tracciatore delle operazioni'!G243)</f>
        <v/>
      </c>
      <c r="I243" s="31" t="str">
        <f>IF('Tracciatore delle operazioni'!H243="","",'Tracciatore delle operazioni'!H243)</f>
        <v/>
      </c>
      <c r="J243" s="31" t="str">
        <f>IF('Tracciatore delle operazioni'!I243="","",'Tracciatore delle operazioni'!I243)</f>
        <v/>
      </c>
      <c r="K243" s="14" t="str">
        <f t="shared" si="2"/>
        <v/>
      </c>
      <c r="M243" s="14" t="e">
        <f t="array" aca="1" ref="M243" ca="1">_xludf.ifna(IF(#REF!=Impostazioni!$C$6,G243*1,G243/INDEX(Impostazioni!$N$86:$O$105,MATCH(#REF!,Impostazioni!$N$86:$N$105,0),2)),"")</f>
        <v>#NAME?</v>
      </c>
      <c r="N243" s="14" t="e">
        <f t="array" aca="1" ref="N243" ca="1">_xludf.ifna(IF(#REF!=Impostazioni!$C$6,H243*1,H243/INDEX(Impostazioni!$N$86:$O$105,MATCH(#REF!,Impostazioni!$N$86:$N$105,0),2)),"")</f>
        <v>#NAME?</v>
      </c>
      <c r="O243" s="14" t="e">
        <f t="array" aca="1" ref="O243" ca="1">_xludf.ifna(IF(#REF!=Impostazioni!$C$6,I243*1,I243/INDEX(Impostazioni!$N$86:$O$105,MATCH(#REF!,Impostazioni!$N$86:$N$105,0),2)),"")</f>
        <v>#NAME?</v>
      </c>
      <c r="P243" s="14" t="e">
        <f t="array" aca="1" ref="P243" ca="1">_xludf.ifna(IF(#REF!=Impostazioni!$C$6,J243*1,J243/INDEX(Impostazioni!$N$86:$O$105,MATCH(#REF!,Impostazioni!$N$86:$N$105,0),2)),"")</f>
        <v>#NAME?</v>
      </c>
      <c r="Q243" s="14" t="e">
        <f t="array" aca="1" ref="Q243" ca="1">_xludf.ifna(IF(#REF!=Impostazioni!$C$6,K243*1,K243/INDEX(Impostazioni!$N$86:$O$105,MATCH(#REF!,Impostazioni!$N$86:$N$105,0),2)),"")</f>
        <v>#NAME?</v>
      </c>
      <c r="S243" t="str" cm="1">
        <f t="array" ref="S243">_xlfn.IFNA(TRANSPOSE(INDEX(Impostazioni!$R$14:$S$63,,MATCH($D243,Impostazioni!$R$13:$S$13,0))),"")&amp;""</f>
        <v/>
      </c>
    </row>
    <row r="244" spans="1:19" ht="13.2">
      <c r="A244" s="14" t="str">
        <f t="shared" si="0"/>
        <v/>
      </c>
      <c r="B244" s="14" t="str">
        <f t="shared" si="1"/>
        <v/>
      </c>
      <c r="C244" s="14" t="str">
        <f>IF('Tracciatore delle operazioni'!B244="","",'Tracciatore delle operazioni'!B244)</f>
        <v/>
      </c>
      <c r="D244" s="14" t="str">
        <f>IF('Tracciatore delle operazioni'!C244="","",'Tracciatore delle operazioni'!C244)</f>
        <v/>
      </c>
      <c r="E244" s="14" t="str">
        <f>IF('Tracciatore delle operazioni'!D244="","",'Tracciatore delle operazioni'!D244)</f>
        <v/>
      </c>
      <c r="F244" s="14" t="str">
        <f>IF('Tracciatore delle operazioni'!E244="","",'Tracciatore delle operazioni'!E244)</f>
        <v/>
      </c>
      <c r="G244" s="31" t="str">
        <f>IF('Tracciatore delle operazioni'!F244="","",'Tracciatore delle operazioni'!F244)</f>
        <v/>
      </c>
      <c r="H244" s="31" t="str">
        <f>IF('Tracciatore delle operazioni'!G244="","",'Tracciatore delle operazioni'!G244)</f>
        <v/>
      </c>
      <c r="I244" s="31" t="str">
        <f>IF('Tracciatore delle operazioni'!H244="","",'Tracciatore delle operazioni'!H244)</f>
        <v/>
      </c>
      <c r="J244" s="31" t="str">
        <f>IF('Tracciatore delle operazioni'!I244="","",'Tracciatore delle operazioni'!I244)</f>
        <v/>
      </c>
      <c r="K244" s="14" t="str">
        <f t="shared" si="2"/>
        <v/>
      </c>
      <c r="M244" s="14" t="e">
        <f t="array" aca="1" ref="M244" ca="1">_xludf.ifna(IF(#REF!=Impostazioni!$C$6,G244*1,G244/INDEX(Impostazioni!$N$86:$O$105,MATCH(#REF!,Impostazioni!$N$86:$N$105,0),2)),"")</f>
        <v>#NAME?</v>
      </c>
      <c r="N244" s="14" t="e">
        <f t="array" aca="1" ref="N244" ca="1">_xludf.ifna(IF(#REF!=Impostazioni!$C$6,H244*1,H244/INDEX(Impostazioni!$N$86:$O$105,MATCH(#REF!,Impostazioni!$N$86:$N$105,0),2)),"")</f>
        <v>#NAME?</v>
      </c>
      <c r="O244" s="14" t="e">
        <f t="array" aca="1" ref="O244" ca="1">_xludf.ifna(IF(#REF!=Impostazioni!$C$6,I244*1,I244/INDEX(Impostazioni!$N$86:$O$105,MATCH(#REF!,Impostazioni!$N$86:$N$105,0),2)),"")</f>
        <v>#NAME?</v>
      </c>
      <c r="P244" s="14" t="e">
        <f t="array" aca="1" ref="P244" ca="1">_xludf.ifna(IF(#REF!=Impostazioni!$C$6,J244*1,J244/INDEX(Impostazioni!$N$86:$O$105,MATCH(#REF!,Impostazioni!$N$86:$N$105,0),2)),"")</f>
        <v>#NAME?</v>
      </c>
      <c r="Q244" s="14" t="e">
        <f t="array" aca="1" ref="Q244" ca="1">_xludf.ifna(IF(#REF!=Impostazioni!$C$6,K244*1,K244/INDEX(Impostazioni!$N$86:$O$105,MATCH(#REF!,Impostazioni!$N$86:$N$105,0),2)),"")</f>
        <v>#NAME?</v>
      </c>
      <c r="S244" t="str" cm="1">
        <f t="array" ref="S244">_xlfn.IFNA(TRANSPOSE(INDEX(Impostazioni!$R$14:$S$63,,MATCH($D244,Impostazioni!$R$13:$S$13,0))),"")&amp;""</f>
        <v/>
      </c>
    </row>
    <row r="245" spans="1:19" ht="13.2">
      <c r="A245" s="14" t="str">
        <f t="shared" si="0"/>
        <v/>
      </c>
      <c r="B245" s="14" t="str">
        <f t="shared" si="1"/>
        <v/>
      </c>
      <c r="C245" s="14" t="str">
        <f>IF('Tracciatore delle operazioni'!B245="","",'Tracciatore delle operazioni'!B245)</f>
        <v/>
      </c>
      <c r="D245" s="14" t="str">
        <f>IF('Tracciatore delle operazioni'!C245="","",'Tracciatore delle operazioni'!C245)</f>
        <v/>
      </c>
      <c r="E245" s="14" t="str">
        <f>IF('Tracciatore delle operazioni'!D245="","",'Tracciatore delle operazioni'!D245)</f>
        <v/>
      </c>
      <c r="F245" s="14" t="str">
        <f>IF('Tracciatore delle operazioni'!E245="","",'Tracciatore delle operazioni'!E245)</f>
        <v/>
      </c>
      <c r="G245" s="31" t="str">
        <f>IF('Tracciatore delle operazioni'!F245="","",'Tracciatore delle operazioni'!F245)</f>
        <v/>
      </c>
      <c r="H245" s="31" t="str">
        <f>IF('Tracciatore delle operazioni'!G245="","",'Tracciatore delle operazioni'!G245)</f>
        <v/>
      </c>
      <c r="I245" s="31" t="str">
        <f>IF('Tracciatore delle operazioni'!H245="","",'Tracciatore delle operazioni'!H245)</f>
        <v/>
      </c>
      <c r="J245" s="31" t="str">
        <f>IF('Tracciatore delle operazioni'!I245="","",'Tracciatore delle operazioni'!I245)</f>
        <v/>
      </c>
      <c r="K245" s="14" t="str">
        <f t="shared" si="2"/>
        <v/>
      </c>
      <c r="M245" s="14" t="e">
        <f t="array" aca="1" ref="M245" ca="1">_xludf.ifna(IF(#REF!=Impostazioni!$C$6,G245*1,G245/INDEX(Impostazioni!$N$86:$O$105,MATCH(#REF!,Impostazioni!$N$86:$N$105,0),2)),"")</f>
        <v>#NAME?</v>
      </c>
      <c r="N245" s="14" t="e">
        <f t="array" aca="1" ref="N245" ca="1">_xludf.ifna(IF(#REF!=Impostazioni!$C$6,H245*1,H245/INDEX(Impostazioni!$N$86:$O$105,MATCH(#REF!,Impostazioni!$N$86:$N$105,0),2)),"")</f>
        <v>#NAME?</v>
      </c>
      <c r="O245" s="14" t="e">
        <f t="array" aca="1" ref="O245" ca="1">_xludf.ifna(IF(#REF!=Impostazioni!$C$6,I245*1,I245/INDEX(Impostazioni!$N$86:$O$105,MATCH(#REF!,Impostazioni!$N$86:$N$105,0),2)),"")</f>
        <v>#NAME?</v>
      </c>
      <c r="P245" s="14" t="e">
        <f t="array" aca="1" ref="P245" ca="1">_xludf.ifna(IF(#REF!=Impostazioni!$C$6,J245*1,J245/INDEX(Impostazioni!$N$86:$O$105,MATCH(#REF!,Impostazioni!$N$86:$N$105,0),2)),"")</f>
        <v>#NAME?</v>
      </c>
      <c r="Q245" s="14" t="e">
        <f t="array" aca="1" ref="Q245" ca="1">_xludf.ifna(IF(#REF!=Impostazioni!$C$6,K245*1,K245/INDEX(Impostazioni!$N$86:$O$105,MATCH(#REF!,Impostazioni!$N$86:$N$105,0),2)),"")</f>
        <v>#NAME?</v>
      </c>
      <c r="S245" t="str" cm="1">
        <f t="array" ref="S245">_xlfn.IFNA(TRANSPOSE(INDEX(Impostazioni!$R$14:$S$63,,MATCH($D245,Impostazioni!$R$13:$S$13,0))),"")&amp;""</f>
        <v/>
      </c>
    </row>
    <row r="246" spans="1:19" ht="13.2">
      <c r="A246" s="14" t="str">
        <f t="shared" si="0"/>
        <v/>
      </c>
      <c r="B246" s="14" t="str">
        <f t="shared" si="1"/>
        <v/>
      </c>
      <c r="C246" s="14" t="str">
        <f>IF('Tracciatore delle operazioni'!B246="","",'Tracciatore delle operazioni'!B246)</f>
        <v/>
      </c>
      <c r="D246" s="14" t="str">
        <f>IF('Tracciatore delle operazioni'!C246="","",'Tracciatore delle operazioni'!C246)</f>
        <v/>
      </c>
      <c r="E246" s="14" t="str">
        <f>IF('Tracciatore delle operazioni'!D246="","",'Tracciatore delle operazioni'!D246)</f>
        <v/>
      </c>
      <c r="F246" s="14" t="str">
        <f>IF('Tracciatore delle operazioni'!E246="","",'Tracciatore delle operazioni'!E246)</f>
        <v/>
      </c>
      <c r="G246" s="31" t="str">
        <f>IF('Tracciatore delle operazioni'!F246="","",'Tracciatore delle operazioni'!F246)</f>
        <v/>
      </c>
      <c r="H246" s="31" t="str">
        <f>IF('Tracciatore delle operazioni'!G246="","",'Tracciatore delle operazioni'!G246)</f>
        <v/>
      </c>
      <c r="I246" s="31" t="str">
        <f>IF('Tracciatore delle operazioni'!H246="","",'Tracciatore delle operazioni'!H246)</f>
        <v/>
      </c>
      <c r="J246" s="31" t="str">
        <f>IF('Tracciatore delle operazioni'!I246="","",'Tracciatore delle operazioni'!I246)</f>
        <v/>
      </c>
      <c r="K246" s="14" t="str">
        <f t="shared" si="2"/>
        <v/>
      </c>
      <c r="M246" s="14" t="e">
        <f t="array" aca="1" ref="M246" ca="1">_xludf.ifna(IF(#REF!=Impostazioni!$C$6,G246*1,G246/INDEX(Impostazioni!$N$86:$O$105,MATCH(#REF!,Impostazioni!$N$86:$N$105,0),2)),"")</f>
        <v>#NAME?</v>
      </c>
      <c r="N246" s="14" t="e">
        <f t="array" aca="1" ref="N246" ca="1">_xludf.ifna(IF(#REF!=Impostazioni!$C$6,H246*1,H246/INDEX(Impostazioni!$N$86:$O$105,MATCH(#REF!,Impostazioni!$N$86:$N$105,0),2)),"")</f>
        <v>#NAME?</v>
      </c>
      <c r="O246" s="14" t="e">
        <f t="array" aca="1" ref="O246" ca="1">_xludf.ifna(IF(#REF!=Impostazioni!$C$6,I246*1,I246/INDEX(Impostazioni!$N$86:$O$105,MATCH(#REF!,Impostazioni!$N$86:$N$105,0),2)),"")</f>
        <v>#NAME?</v>
      </c>
      <c r="P246" s="14" t="e">
        <f t="array" aca="1" ref="P246" ca="1">_xludf.ifna(IF(#REF!=Impostazioni!$C$6,J246*1,J246/INDEX(Impostazioni!$N$86:$O$105,MATCH(#REF!,Impostazioni!$N$86:$N$105,0),2)),"")</f>
        <v>#NAME?</v>
      </c>
      <c r="Q246" s="14" t="e">
        <f t="array" aca="1" ref="Q246" ca="1">_xludf.ifna(IF(#REF!=Impostazioni!$C$6,K246*1,K246/INDEX(Impostazioni!$N$86:$O$105,MATCH(#REF!,Impostazioni!$N$86:$N$105,0),2)),"")</f>
        <v>#NAME?</v>
      </c>
      <c r="S246" t="str" cm="1">
        <f t="array" ref="S246">_xlfn.IFNA(TRANSPOSE(INDEX(Impostazioni!$R$14:$S$63,,MATCH($D246,Impostazioni!$R$13:$S$13,0))),"")&amp;""</f>
        <v/>
      </c>
    </row>
    <row r="247" spans="1:19" ht="13.2">
      <c r="A247" s="14" t="str">
        <f t="shared" si="0"/>
        <v/>
      </c>
      <c r="B247" s="14" t="str">
        <f t="shared" si="1"/>
        <v/>
      </c>
      <c r="C247" s="14" t="str">
        <f>IF('Tracciatore delle operazioni'!B247="","",'Tracciatore delle operazioni'!B247)</f>
        <v/>
      </c>
      <c r="D247" s="14" t="str">
        <f>IF('Tracciatore delle operazioni'!C247="","",'Tracciatore delle operazioni'!C247)</f>
        <v/>
      </c>
      <c r="E247" s="14" t="str">
        <f>IF('Tracciatore delle operazioni'!D247="","",'Tracciatore delle operazioni'!D247)</f>
        <v/>
      </c>
      <c r="F247" s="14" t="str">
        <f>IF('Tracciatore delle operazioni'!E247="","",'Tracciatore delle operazioni'!E247)</f>
        <v/>
      </c>
      <c r="G247" s="31" t="str">
        <f>IF('Tracciatore delle operazioni'!F247="","",'Tracciatore delle operazioni'!F247)</f>
        <v/>
      </c>
      <c r="H247" s="31" t="str">
        <f>IF('Tracciatore delle operazioni'!G247="","",'Tracciatore delle operazioni'!G247)</f>
        <v/>
      </c>
      <c r="I247" s="31" t="str">
        <f>IF('Tracciatore delle operazioni'!H247="","",'Tracciatore delle operazioni'!H247)</f>
        <v/>
      </c>
      <c r="J247" s="31" t="str">
        <f>IF('Tracciatore delle operazioni'!I247="","",'Tracciatore delle operazioni'!I247)</f>
        <v/>
      </c>
      <c r="K247" s="14" t="str">
        <f t="shared" si="2"/>
        <v/>
      </c>
      <c r="M247" s="14" t="e">
        <f t="array" aca="1" ref="M247" ca="1">_xludf.ifna(IF(#REF!=Impostazioni!$C$6,G247*1,G247/INDEX(Impostazioni!$N$86:$O$105,MATCH(#REF!,Impostazioni!$N$86:$N$105,0),2)),"")</f>
        <v>#NAME?</v>
      </c>
      <c r="N247" s="14" t="e">
        <f t="array" aca="1" ref="N247" ca="1">_xludf.ifna(IF(#REF!=Impostazioni!$C$6,H247*1,H247/INDEX(Impostazioni!$N$86:$O$105,MATCH(#REF!,Impostazioni!$N$86:$N$105,0),2)),"")</f>
        <v>#NAME?</v>
      </c>
      <c r="O247" s="14" t="e">
        <f t="array" aca="1" ref="O247" ca="1">_xludf.ifna(IF(#REF!=Impostazioni!$C$6,I247*1,I247/INDEX(Impostazioni!$N$86:$O$105,MATCH(#REF!,Impostazioni!$N$86:$N$105,0),2)),"")</f>
        <v>#NAME?</v>
      </c>
      <c r="P247" s="14" t="e">
        <f t="array" aca="1" ref="P247" ca="1">_xludf.ifna(IF(#REF!=Impostazioni!$C$6,J247*1,J247/INDEX(Impostazioni!$N$86:$O$105,MATCH(#REF!,Impostazioni!$N$86:$N$105,0),2)),"")</f>
        <v>#NAME?</v>
      </c>
      <c r="Q247" s="14" t="e">
        <f t="array" aca="1" ref="Q247" ca="1">_xludf.ifna(IF(#REF!=Impostazioni!$C$6,K247*1,K247/INDEX(Impostazioni!$N$86:$O$105,MATCH(#REF!,Impostazioni!$N$86:$N$105,0),2)),"")</f>
        <v>#NAME?</v>
      </c>
      <c r="S247" t="str" cm="1">
        <f t="array" ref="S247">_xlfn.IFNA(TRANSPOSE(INDEX(Impostazioni!$R$14:$S$63,,MATCH($D247,Impostazioni!$R$13:$S$13,0))),"")&amp;""</f>
        <v/>
      </c>
    </row>
    <row r="248" spans="1:19" ht="13.2">
      <c r="A248" s="14" t="str">
        <f t="shared" si="0"/>
        <v/>
      </c>
      <c r="B248" s="14" t="str">
        <f t="shared" si="1"/>
        <v/>
      </c>
      <c r="C248" s="14" t="str">
        <f>IF('Tracciatore delle operazioni'!B248="","",'Tracciatore delle operazioni'!B248)</f>
        <v/>
      </c>
      <c r="D248" s="14" t="str">
        <f>IF('Tracciatore delle operazioni'!C248="","",'Tracciatore delle operazioni'!C248)</f>
        <v/>
      </c>
      <c r="E248" s="14" t="str">
        <f>IF('Tracciatore delle operazioni'!D248="","",'Tracciatore delle operazioni'!D248)</f>
        <v/>
      </c>
      <c r="F248" s="14" t="str">
        <f>IF('Tracciatore delle operazioni'!E248="","",'Tracciatore delle operazioni'!E248)</f>
        <v/>
      </c>
      <c r="G248" s="31" t="str">
        <f>IF('Tracciatore delle operazioni'!F248="","",'Tracciatore delle operazioni'!F248)</f>
        <v/>
      </c>
      <c r="H248" s="31" t="str">
        <f>IF('Tracciatore delle operazioni'!G248="","",'Tracciatore delle operazioni'!G248)</f>
        <v/>
      </c>
      <c r="I248" s="31" t="str">
        <f>IF('Tracciatore delle operazioni'!H248="","",'Tracciatore delle operazioni'!H248)</f>
        <v/>
      </c>
      <c r="J248" s="31" t="str">
        <f>IF('Tracciatore delle operazioni'!I248="","",'Tracciatore delle operazioni'!I248)</f>
        <v/>
      </c>
      <c r="K248" s="14" t="str">
        <f t="shared" si="2"/>
        <v/>
      </c>
      <c r="M248" s="14" t="e">
        <f t="array" aca="1" ref="M248" ca="1">_xludf.ifna(IF(#REF!=Impostazioni!$C$6,G248*1,G248/INDEX(Impostazioni!$N$86:$O$105,MATCH(#REF!,Impostazioni!$N$86:$N$105,0),2)),"")</f>
        <v>#NAME?</v>
      </c>
      <c r="N248" s="14" t="e">
        <f t="array" aca="1" ref="N248" ca="1">_xludf.ifna(IF(#REF!=Impostazioni!$C$6,H248*1,H248/INDEX(Impostazioni!$N$86:$O$105,MATCH(#REF!,Impostazioni!$N$86:$N$105,0),2)),"")</f>
        <v>#NAME?</v>
      </c>
      <c r="O248" s="14" t="e">
        <f t="array" aca="1" ref="O248" ca="1">_xludf.ifna(IF(#REF!=Impostazioni!$C$6,I248*1,I248/INDEX(Impostazioni!$N$86:$O$105,MATCH(#REF!,Impostazioni!$N$86:$N$105,0),2)),"")</f>
        <v>#NAME?</v>
      </c>
      <c r="P248" s="14" t="e">
        <f t="array" aca="1" ref="P248" ca="1">_xludf.ifna(IF(#REF!=Impostazioni!$C$6,J248*1,J248/INDEX(Impostazioni!$N$86:$O$105,MATCH(#REF!,Impostazioni!$N$86:$N$105,0),2)),"")</f>
        <v>#NAME?</v>
      </c>
      <c r="Q248" s="14" t="e">
        <f t="array" aca="1" ref="Q248" ca="1">_xludf.ifna(IF(#REF!=Impostazioni!$C$6,K248*1,K248/INDEX(Impostazioni!$N$86:$O$105,MATCH(#REF!,Impostazioni!$N$86:$N$105,0),2)),"")</f>
        <v>#NAME?</v>
      </c>
      <c r="S248" t="str" cm="1">
        <f t="array" ref="S248">_xlfn.IFNA(TRANSPOSE(INDEX(Impostazioni!$R$14:$S$63,,MATCH($D248,Impostazioni!$R$13:$S$13,0))),"")&amp;""</f>
        <v/>
      </c>
    </row>
    <row r="249" spans="1:19" ht="13.2">
      <c r="A249" s="14" t="str">
        <f t="shared" si="0"/>
        <v/>
      </c>
      <c r="B249" s="14" t="str">
        <f t="shared" si="1"/>
        <v/>
      </c>
      <c r="C249" s="14" t="str">
        <f>IF('Tracciatore delle operazioni'!B249="","",'Tracciatore delle operazioni'!B249)</f>
        <v/>
      </c>
      <c r="D249" s="14" t="str">
        <f>IF('Tracciatore delle operazioni'!C249="","",'Tracciatore delle operazioni'!C249)</f>
        <v/>
      </c>
      <c r="E249" s="14" t="str">
        <f>IF('Tracciatore delle operazioni'!D249="","",'Tracciatore delle operazioni'!D249)</f>
        <v/>
      </c>
      <c r="F249" s="14" t="str">
        <f>IF('Tracciatore delle operazioni'!E249="","",'Tracciatore delle operazioni'!E249)</f>
        <v/>
      </c>
      <c r="G249" s="31" t="str">
        <f>IF('Tracciatore delle operazioni'!F249="","",'Tracciatore delle operazioni'!F249)</f>
        <v/>
      </c>
      <c r="H249" s="31" t="str">
        <f>IF('Tracciatore delle operazioni'!G249="","",'Tracciatore delle operazioni'!G249)</f>
        <v/>
      </c>
      <c r="I249" s="31" t="str">
        <f>IF('Tracciatore delle operazioni'!H249="","",'Tracciatore delle operazioni'!H249)</f>
        <v/>
      </c>
      <c r="J249" s="31" t="str">
        <f>IF('Tracciatore delle operazioni'!I249="","",'Tracciatore delle operazioni'!I249)</f>
        <v/>
      </c>
      <c r="K249" s="14" t="str">
        <f t="shared" si="2"/>
        <v/>
      </c>
      <c r="M249" s="14" t="e">
        <f t="array" aca="1" ref="M249" ca="1">_xludf.ifna(IF(#REF!=Impostazioni!$C$6,G249*1,G249/INDEX(Impostazioni!$N$86:$O$105,MATCH(#REF!,Impostazioni!$N$86:$N$105,0),2)),"")</f>
        <v>#NAME?</v>
      </c>
      <c r="N249" s="14" t="e">
        <f t="array" aca="1" ref="N249" ca="1">_xludf.ifna(IF(#REF!=Impostazioni!$C$6,H249*1,H249/INDEX(Impostazioni!$N$86:$O$105,MATCH(#REF!,Impostazioni!$N$86:$N$105,0),2)),"")</f>
        <v>#NAME?</v>
      </c>
      <c r="O249" s="14" t="e">
        <f t="array" aca="1" ref="O249" ca="1">_xludf.ifna(IF(#REF!=Impostazioni!$C$6,I249*1,I249/INDEX(Impostazioni!$N$86:$O$105,MATCH(#REF!,Impostazioni!$N$86:$N$105,0),2)),"")</f>
        <v>#NAME?</v>
      </c>
      <c r="P249" s="14" t="e">
        <f t="array" aca="1" ref="P249" ca="1">_xludf.ifna(IF(#REF!=Impostazioni!$C$6,J249*1,J249/INDEX(Impostazioni!$N$86:$O$105,MATCH(#REF!,Impostazioni!$N$86:$N$105,0),2)),"")</f>
        <v>#NAME?</v>
      </c>
      <c r="Q249" s="14" t="e">
        <f t="array" aca="1" ref="Q249" ca="1">_xludf.ifna(IF(#REF!=Impostazioni!$C$6,K249*1,K249/INDEX(Impostazioni!$N$86:$O$105,MATCH(#REF!,Impostazioni!$N$86:$N$105,0),2)),"")</f>
        <v>#NAME?</v>
      </c>
      <c r="S249" t="str" cm="1">
        <f t="array" ref="S249">_xlfn.IFNA(TRANSPOSE(INDEX(Impostazioni!$R$14:$S$63,,MATCH($D249,Impostazioni!$R$13:$S$13,0))),"")&amp;""</f>
        <v/>
      </c>
    </row>
    <row r="250" spans="1:19" ht="13.2">
      <c r="A250" s="14" t="str">
        <f t="shared" si="0"/>
        <v/>
      </c>
      <c r="B250" s="14" t="str">
        <f t="shared" si="1"/>
        <v/>
      </c>
      <c r="C250" s="14" t="str">
        <f>IF('Tracciatore delle operazioni'!B250="","",'Tracciatore delle operazioni'!B250)</f>
        <v/>
      </c>
      <c r="D250" s="14" t="str">
        <f>IF('Tracciatore delle operazioni'!C250="","",'Tracciatore delle operazioni'!C250)</f>
        <v/>
      </c>
      <c r="E250" s="14" t="str">
        <f>IF('Tracciatore delle operazioni'!D250="","",'Tracciatore delle operazioni'!D250)</f>
        <v/>
      </c>
      <c r="F250" s="14" t="str">
        <f>IF('Tracciatore delle operazioni'!E250="","",'Tracciatore delle operazioni'!E250)</f>
        <v/>
      </c>
      <c r="G250" s="31" t="str">
        <f>IF('Tracciatore delle operazioni'!F250="","",'Tracciatore delle operazioni'!F250)</f>
        <v/>
      </c>
      <c r="H250" s="31" t="str">
        <f>IF('Tracciatore delle operazioni'!G250="","",'Tracciatore delle operazioni'!G250)</f>
        <v/>
      </c>
      <c r="I250" s="31" t="str">
        <f>IF('Tracciatore delle operazioni'!H250="","",'Tracciatore delle operazioni'!H250)</f>
        <v/>
      </c>
      <c r="J250" s="31" t="str">
        <f>IF('Tracciatore delle operazioni'!I250="","",'Tracciatore delle operazioni'!I250)</f>
        <v/>
      </c>
      <c r="K250" s="14" t="str">
        <f t="shared" si="2"/>
        <v/>
      </c>
      <c r="M250" s="14" t="e">
        <f t="array" aca="1" ref="M250" ca="1">_xludf.ifna(IF(#REF!=Impostazioni!$C$6,G250*1,G250/INDEX(Impostazioni!$N$86:$O$105,MATCH(#REF!,Impostazioni!$N$86:$N$105,0),2)),"")</f>
        <v>#NAME?</v>
      </c>
      <c r="N250" s="14" t="e">
        <f t="array" aca="1" ref="N250" ca="1">_xludf.ifna(IF(#REF!=Impostazioni!$C$6,H250*1,H250/INDEX(Impostazioni!$N$86:$O$105,MATCH(#REF!,Impostazioni!$N$86:$N$105,0),2)),"")</f>
        <v>#NAME?</v>
      </c>
      <c r="O250" s="14" t="e">
        <f t="array" aca="1" ref="O250" ca="1">_xludf.ifna(IF(#REF!=Impostazioni!$C$6,I250*1,I250/INDEX(Impostazioni!$N$86:$O$105,MATCH(#REF!,Impostazioni!$N$86:$N$105,0),2)),"")</f>
        <v>#NAME?</v>
      </c>
      <c r="P250" s="14" t="e">
        <f t="array" aca="1" ref="P250" ca="1">_xludf.ifna(IF(#REF!=Impostazioni!$C$6,J250*1,J250/INDEX(Impostazioni!$N$86:$O$105,MATCH(#REF!,Impostazioni!$N$86:$N$105,0),2)),"")</f>
        <v>#NAME?</v>
      </c>
      <c r="Q250" s="14" t="e">
        <f t="array" aca="1" ref="Q250" ca="1">_xludf.ifna(IF(#REF!=Impostazioni!$C$6,K250*1,K250/INDEX(Impostazioni!$N$86:$O$105,MATCH(#REF!,Impostazioni!$N$86:$N$105,0),2)),"")</f>
        <v>#NAME?</v>
      </c>
      <c r="S250" t="str" cm="1">
        <f t="array" ref="S250">_xlfn.IFNA(TRANSPOSE(INDEX(Impostazioni!$R$14:$S$63,,MATCH($D250,Impostazioni!$R$13:$S$13,0))),"")&amp;""</f>
        <v/>
      </c>
    </row>
    <row r="251" spans="1:19" ht="13.2">
      <c r="A251" s="14" t="str">
        <f t="shared" si="0"/>
        <v/>
      </c>
      <c r="B251" s="14" t="str">
        <f t="shared" si="1"/>
        <v/>
      </c>
      <c r="C251" s="14" t="str">
        <f>IF('Tracciatore delle operazioni'!B251="","",'Tracciatore delle operazioni'!B251)</f>
        <v/>
      </c>
      <c r="D251" s="14" t="str">
        <f>IF('Tracciatore delle operazioni'!C251="","",'Tracciatore delle operazioni'!C251)</f>
        <v/>
      </c>
      <c r="E251" s="14" t="str">
        <f>IF('Tracciatore delle operazioni'!D251="","",'Tracciatore delle operazioni'!D251)</f>
        <v/>
      </c>
      <c r="F251" s="14" t="str">
        <f>IF('Tracciatore delle operazioni'!E251="","",'Tracciatore delle operazioni'!E251)</f>
        <v/>
      </c>
      <c r="G251" s="31" t="str">
        <f>IF('Tracciatore delle operazioni'!F251="","",'Tracciatore delle operazioni'!F251)</f>
        <v/>
      </c>
      <c r="H251" s="31" t="str">
        <f>IF('Tracciatore delle operazioni'!G251="","",'Tracciatore delle operazioni'!G251)</f>
        <v/>
      </c>
      <c r="I251" s="31" t="str">
        <f>IF('Tracciatore delle operazioni'!H251="","",'Tracciatore delle operazioni'!H251)</f>
        <v/>
      </c>
      <c r="J251" s="31" t="str">
        <f>IF('Tracciatore delle operazioni'!I251="","",'Tracciatore delle operazioni'!I251)</f>
        <v/>
      </c>
      <c r="K251" s="14" t="str">
        <f t="shared" si="2"/>
        <v/>
      </c>
      <c r="M251" s="14" t="e">
        <f t="array" aca="1" ref="M251" ca="1">_xludf.ifna(IF(#REF!=Impostazioni!$C$6,G251*1,G251/INDEX(Impostazioni!$N$86:$O$105,MATCH(#REF!,Impostazioni!$N$86:$N$105,0),2)),"")</f>
        <v>#NAME?</v>
      </c>
      <c r="N251" s="14" t="e">
        <f t="array" aca="1" ref="N251" ca="1">_xludf.ifna(IF(#REF!=Impostazioni!$C$6,H251*1,H251/INDEX(Impostazioni!$N$86:$O$105,MATCH(#REF!,Impostazioni!$N$86:$N$105,0),2)),"")</f>
        <v>#NAME?</v>
      </c>
      <c r="O251" s="14" t="e">
        <f t="array" aca="1" ref="O251" ca="1">_xludf.ifna(IF(#REF!=Impostazioni!$C$6,I251*1,I251/INDEX(Impostazioni!$N$86:$O$105,MATCH(#REF!,Impostazioni!$N$86:$N$105,0),2)),"")</f>
        <v>#NAME?</v>
      </c>
      <c r="P251" s="14" t="e">
        <f t="array" aca="1" ref="P251" ca="1">_xludf.ifna(IF(#REF!=Impostazioni!$C$6,J251*1,J251/INDEX(Impostazioni!$N$86:$O$105,MATCH(#REF!,Impostazioni!$N$86:$N$105,0),2)),"")</f>
        <v>#NAME?</v>
      </c>
      <c r="Q251" s="14" t="e">
        <f t="array" aca="1" ref="Q251" ca="1">_xludf.ifna(IF(#REF!=Impostazioni!$C$6,K251*1,K251/INDEX(Impostazioni!$N$86:$O$105,MATCH(#REF!,Impostazioni!$N$86:$N$105,0),2)),"")</f>
        <v>#NAME?</v>
      </c>
      <c r="S251" t="str" cm="1">
        <f t="array" ref="S251">_xlfn.IFNA(TRANSPOSE(INDEX(Impostazioni!$R$14:$S$63,,MATCH($D251,Impostazioni!$R$13:$S$13,0))),"")&amp;""</f>
        <v/>
      </c>
    </row>
    <row r="252" spans="1:19" ht="13.2">
      <c r="A252" s="14" t="str">
        <f t="shared" si="0"/>
        <v/>
      </c>
      <c r="B252" s="14" t="str">
        <f t="shared" si="1"/>
        <v/>
      </c>
      <c r="C252" s="14" t="str">
        <f>IF('Tracciatore delle operazioni'!B252="","",'Tracciatore delle operazioni'!B252)</f>
        <v/>
      </c>
      <c r="D252" s="14" t="str">
        <f>IF('Tracciatore delle operazioni'!C252="","",'Tracciatore delle operazioni'!C252)</f>
        <v/>
      </c>
      <c r="E252" s="14" t="str">
        <f>IF('Tracciatore delle operazioni'!D252="","",'Tracciatore delle operazioni'!D252)</f>
        <v/>
      </c>
      <c r="F252" s="14" t="str">
        <f>IF('Tracciatore delle operazioni'!E252="","",'Tracciatore delle operazioni'!E252)</f>
        <v/>
      </c>
      <c r="G252" s="31" t="str">
        <f>IF('Tracciatore delle operazioni'!F252="","",'Tracciatore delle operazioni'!F252)</f>
        <v/>
      </c>
      <c r="H252" s="31" t="str">
        <f>IF('Tracciatore delle operazioni'!G252="","",'Tracciatore delle operazioni'!G252)</f>
        <v/>
      </c>
      <c r="I252" s="31" t="str">
        <f>IF('Tracciatore delle operazioni'!H252="","",'Tracciatore delle operazioni'!H252)</f>
        <v/>
      </c>
      <c r="J252" s="31" t="str">
        <f>IF('Tracciatore delle operazioni'!I252="","",'Tracciatore delle operazioni'!I252)</f>
        <v/>
      </c>
      <c r="K252" s="14" t="str">
        <f t="shared" si="2"/>
        <v/>
      </c>
      <c r="M252" s="14" t="e">
        <f t="array" aca="1" ref="M252" ca="1">_xludf.ifna(IF(#REF!=Impostazioni!$C$6,G252*1,G252/INDEX(Impostazioni!$N$86:$O$105,MATCH(#REF!,Impostazioni!$N$86:$N$105,0),2)),"")</f>
        <v>#NAME?</v>
      </c>
      <c r="N252" s="14" t="e">
        <f t="array" aca="1" ref="N252" ca="1">_xludf.ifna(IF(#REF!=Impostazioni!$C$6,H252*1,H252/INDEX(Impostazioni!$N$86:$O$105,MATCH(#REF!,Impostazioni!$N$86:$N$105,0),2)),"")</f>
        <v>#NAME?</v>
      </c>
      <c r="O252" s="14" t="e">
        <f t="array" aca="1" ref="O252" ca="1">_xludf.ifna(IF(#REF!=Impostazioni!$C$6,I252*1,I252/INDEX(Impostazioni!$N$86:$O$105,MATCH(#REF!,Impostazioni!$N$86:$N$105,0),2)),"")</f>
        <v>#NAME?</v>
      </c>
      <c r="P252" s="14" t="e">
        <f t="array" aca="1" ref="P252" ca="1">_xludf.ifna(IF(#REF!=Impostazioni!$C$6,J252*1,J252/INDEX(Impostazioni!$N$86:$O$105,MATCH(#REF!,Impostazioni!$N$86:$N$105,0),2)),"")</f>
        <v>#NAME?</v>
      </c>
      <c r="Q252" s="14" t="e">
        <f t="array" aca="1" ref="Q252" ca="1">_xludf.ifna(IF(#REF!=Impostazioni!$C$6,K252*1,K252/INDEX(Impostazioni!$N$86:$O$105,MATCH(#REF!,Impostazioni!$N$86:$N$105,0),2)),"")</f>
        <v>#NAME?</v>
      </c>
      <c r="S252" t="str" cm="1">
        <f t="array" ref="S252">_xlfn.IFNA(TRANSPOSE(INDEX(Impostazioni!$R$14:$S$63,,MATCH($D252,Impostazioni!$R$13:$S$13,0))),"")&amp;""</f>
        <v/>
      </c>
    </row>
    <row r="253" spans="1:19" ht="13.2">
      <c r="A253" s="14" t="str">
        <f t="shared" si="0"/>
        <v/>
      </c>
      <c r="B253" s="14" t="str">
        <f t="shared" si="1"/>
        <v/>
      </c>
      <c r="C253" s="14" t="str">
        <f>IF('Tracciatore delle operazioni'!B253="","",'Tracciatore delle operazioni'!B253)</f>
        <v/>
      </c>
      <c r="D253" s="14" t="str">
        <f>IF('Tracciatore delle operazioni'!C253="","",'Tracciatore delle operazioni'!C253)</f>
        <v/>
      </c>
      <c r="E253" s="14" t="str">
        <f>IF('Tracciatore delle operazioni'!D253="","",'Tracciatore delle operazioni'!D253)</f>
        <v/>
      </c>
      <c r="F253" s="14" t="str">
        <f>IF('Tracciatore delle operazioni'!E253="","",'Tracciatore delle operazioni'!E253)</f>
        <v/>
      </c>
      <c r="G253" s="31" t="str">
        <f>IF('Tracciatore delle operazioni'!F253="","",'Tracciatore delle operazioni'!F253)</f>
        <v/>
      </c>
      <c r="H253" s="31" t="str">
        <f>IF('Tracciatore delle operazioni'!G253="","",'Tracciatore delle operazioni'!G253)</f>
        <v/>
      </c>
      <c r="I253" s="31" t="str">
        <f>IF('Tracciatore delle operazioni'!H253="","",'Tracciatore delle operazioni'!H253)</f>
        <v/>
      </c>
      <c r="J253" s="31" t="str">
        <f>IF('Tracciatore delle operazioni'!I253="","",'Tracciatore delle operazioni'!I253)</f>
        <v/>
      </c>
      <c r="K253" s="14" t="str">
        <f t="shared" si="2"/>
        <v/>
      </c>
      <c r="M253" s="14" t="e">
        <f t="array" aca="1" ref="M253" ca="1">_xludf.ifna(IF(#REF!=Impostazioni!$C$6,G253*1,G253/INDEX(Impostazioni!$N$86:$O$105,MATCH(#REF!,Impostazioni!$N$86:$N$105,0),2)),"")</f>
        <v>#NAME?</v>
      </c>
      <c r="N253" s="14" t="e">
        <f t="array" aca="1" ref="N253" ca="1">_xludf.ifna(IF(#REF!=Impostazioni!$C$6,H253*1,H253/INDEX(Impostazioni!$N$86:$O$105,MATCH(#REF!,Impostazioni!$N$86:$N$105,0),2)),"")</f>
        <v>#NAME?</v>
      </c>
      <c r="O253" s="14" t="e">
        <f t="array" aca="1" ref="O253" ca="1">_xludf.ifna(IF(#REF!=Impostazioni!$C$6,I253*1,I253/INDEX(Impostazioni!$N$86:$O$105,MATCH(#REF!,Impostazioni!$N$86:$N$105,0),2)),"")</f>
        <v>#NAME?</v>
      </c>
      <c r="P253" s="14" t="e">
        <f t="array" aca="1" ref="P253" ca="1">_xludf.ifna(IF(#REF!=Impostazioni!$C$6,J253*1,J253/INDEX(Impostazioni!$N$86:$O$105,MATCH(#REF!,Impostazioni!$N$86:$N$105,0),2)),"")</f>
        <v>#NAME?</v>
      </c>
      <c r="Q253" s="14" t="e">
        <f t="array" aca="1" ref="Q253" ca="1">_xludf.ifna(IF(#REF!=Impostazioni!$C$6,K253*1,K253/INDEX(Impostazioni!$N$86:$O$105,MATCH(#REF!,Impostazioni!$N$86:$N$105,0),2)),"")</f>
        <v>#NAME?</v>
      </c>
      <c r="S253" t="str" cm="1">
        <f t="array" ref="S253">_xlfn.IFNA(TRANSPOSE(INDEX(Impostazioni!$R$14:$S$63,,MATCH($D253,Impostazioni!$R$13:$S$13,0))),"")&amp;""</f>
        <v/>
      </c>
    </row>
    <row r="254" spans="1:19" ht="13.2">
      <c r="A254" s="14" t="str">
        <f t="shared" si="0"/>
        <v/>
      </c>
      <c r="B254" s="14" t="str">
        <f t="shared" si="1"/>
        <v/>
      </c>
      <c r="C254" s="14" t="str">
        <f>IF('Tracciatore delle operazioni'!B254="","",'Tracciatore delle operazioni'!B254)</f>
        <v/>
      </c>
      <c r="D254" s="14" t="str">
        <f>IF('Tracciatore delle operazioni'!C254="","",'Tracciatore delle operazioni'!C254)</f>
        <v/>
      </c>
      <c r="E254" s="14" t="str">
        <f>IF('Tracciatore delle operazioni'!D254="","",'Tracciatore delle operazioni'!D254)</f>
        <v/>
      </c>
      <c r="F254" s="14" t="str">
        <f>IF('Tracciatore delle operazioni'!E254="","",'Tracciatore delle operazioni'!E254)</f>
        <v/>
      </c>
      <c r="G254" s="31" t="str">
        <f>IF('Tracciatore delle operazioni'!F254="","",'Tracciatore delle operazioni'!F254)</f>
        <v/>
      </c>
      <c r="H254" s="31" t="str">
        <f>IF('Tracciatore delle operazioni'!G254="","",'Tracciatore delle operazioni'!G254)</f>
        <v/>
      </c>
      <c r="I254" s="31" t="str">
        <f>IF('Tracciatore delle operazioni'!H254="","",'Tracciatore delle operazioni'!H254)</f>
        <v/>
      </c>
      <c r="J254" s="31" t="str">
        <f>IF('Tracciatore delle operazioni'!I254="","",'Tracciatore delle operazioni'!I254)</f>
        <v/>
      </c>
      <c r="K254" s="14" t="str">
        <f t="shared" si="2"/>
        <v/>
      </c>
      <c r="M254" s="14" t="e">
        <f t="array" aca="1" ref="M254" ca="1">_xludf.ifna(IF(#REF!=Impostazioni!$C$6,G254*1,G254/INDEX(Impostazioni!$N$86:$O$105,MATCH(#REF!,Impostazioni!$N$86:$N$105,0),2)),"")</f>
        <v>#NAME?</v>
      </c>
      <c r="N254" s="14" t="e">
        <f t="array" aca="1" ref="N254" ca="1">_xludf.ifna(IF(#REF!=Impostazioni!$C$6,H254*1,H254/INDEX(Impostazioni!$N$86:$O$105,MATCH(#REF!,Impostazioni!$N$86:$N$105,0),2)),"")</f>
        <v>#NAME?</v>
      </c>
      <c r="O254" s="14" t="e">
        <f t="array" aca="1" ref="O254" ca="1">_xludf.ifna(IF(#REF!=Impostazioni!$C$6,I254*1,I254/INDEX(Impostazioni!$N$86:$O$105,MATCH(#REF!,Impostazioni!$N$86:$N$105,0),2)),"")</f>
        <v>#NAME?</v>
      </c>
      <c r="P254" s="14" t="e">
        <f t="array" aca="1" ref="P254" ca="1">_xludf.ifna(IF(#REF!=Impostazioni!$C$6,J254*1,J254/INDEX(Impostazioni!$N$86:$O$105,MATCH(#REF!,Impostazioni!$N$86:$N$105,0),2)),"")</f>
        <v>#NAME?</v>
      </c>
      <c r="Q254" s="14" t="e">
        <f t="array" aca="1" ref="Q254" ca="1">_xludf.ifna(IF(#REF!=Impostazioni!$C$6,K254*1,K254/INDEX(Impostazioni!$N$86:$O$105,MATCH(#REF!,Impostazioni!$N$86:$N$105,0),2)),"")</f>
        <v>#NAME?</v>
      </c>
      <c r="S254" t="str" cm="1">
        <f t="array" ref="S254">_xlfn.IFNA(TRANSPOSE(INDEX(Impostazioni!$R$14:$S$63,,MATCH($D254,Impostazioni!$R$13:$S$13,0))),"")&amp;""</f>
        <v/>
      </c>
    </row>
    <row r="255" spans="1:19" ht="13.2">
      <c r="A255" s="14" t="str">
        <f t="shared" si="0"/>
        <v/>
      </c>
      <c r="B255" s="14" t="str">
        <f t="shared" si="1"/>
        <v/>
      </c>
      <c r="C255" s="14" t="str">
        <f>IF('Tracciatore delle operazioni'!B255="","",'Tracciatore delle operazioni'!B255)</f>
        <v/>
      </c>
      <c r="D255" s="14" t="str">
        <f>IF('Tracciatore delle operazioni'!C255="","",'Tracciatore delle operazioni'!C255)</f>
        <v/>
      </c>
      <c r="E255" s="14" t="str">
        <f>IF('Tracciatore delle operazioni'!D255="","",'Tracciatore delle operazioni'!D255)</f>
        <v/>
      </c>
      <c r="F255" s="14" t="str">
        <f>IF('Tracciatore delle operazioni'!E255="","",'Tracciatore delle operazioni'!E255)</f>
        <v/>
      </c>
      <c r="G255" s="31" t="str">
        <f>IF('Tracciatore delle operazioni'!F255="","",'Tracciatore delle operazioni'!F255)</f>
        <v/>
      </c>
      <c r="H255" s="31" t="str">
        <f>IF('Tracciatore delle operazioni'!G255="","",'Tracciatore delle operazioni'!G255)</f>
        <v/>
      </c>
      <c r="I255" s="31" t="str">
        <f>IF('Tracciatore delle operazioni'!H255="","",'Tracciatore delle operazioni'!H255)</f>
        <v/>
      </c>
      <c r="J255" s="31" t="str">
        <f>IF('Tracciatore delle operazioni'!I255="","",'Tracciatore delle operazioni'!I255)</f>
        <v/>
      </c>
      <c r="K255" s="14" t="str">
        <f t="shared" si="2"/>
        <v/>
      </c>
      <c r="M255" s="14" t="e">
        <f t="array" aca="1" ref="M255" ca="1">_xludf.ifna(IF(#REF!=Impostazioni!$C$6,G255*1,G255/INDEX(Impostazioni!$N$86:$O$105,MATCH(#REF!,Impostazioni!$N$86:$N$105,0),2)),"")</f>
        <v>#NAME?</v>
      </c>
      <c r="N255" s="14" t="e">
        <f t="array" aca="1" ref="N255" ca="1">_xludf.ifna(IF(#REF!=Impostazioni!$C$6,H255*1,H255/INDEX(Impostazioni!$N$86:$O$105,MATCH(#REF!,Impostazioni!$N$86:$N$105,0),2)),"")</f>
        <v>#NAME?</v>
      </c>
      <c r="O255" s="14" t="e">
        <f t="array" aca="1" ref="O255" ca="1">_xludf.ifna(IF(#REF!=Impostazioni!$C$6,I255*1,I255/INDEX(Impostazioni!$N$86:$O$105,MATCH(#REF!,Impostazioni!$N$86:$N$105,0),2)),"")</f>
        <v>#NAME?</v>
      </c>
      <c r="P255" s="14" t="e">
        <f t="array" aca="1" ref="P255" ca="1">_xludf.ifna(IF(#REF!=Impostazioni!$C$6,J255*1,J255/INDEX(Impostazioni!$N$86:$O$105,MATCH(#REF!,Impostazioni!$N$86:$N$105,0),2)),"")</f>
        <v>#NAME?</v>
      </c>
      <c r="Q255" s="14" t="e">
        <f t="array" aca="1" ref="Q255" ca="1">_xludf.ifna(IF(#REF!=Impostazioni!$C$6,K255*1,K255/INDEX(Impostazioni!$N$86:$O$105,MATCH(#REF!,Impostazioni!$N$86:$N$105,0),2)),"")</f>
        <v>#NAME?</v>
      </c>
      <c r="S255" t="str" cm="1">
        <f t="array" ref="S255">_xlfn.IFNA(TRANSPOSE(INDEX(Impostazioni!$R$14:$S$63,,MATCH($D255,Impostazioni!$R$13:$S$13,0))),"")&amp;""</f>
        <v/>
      </c>
    </row>
    <row r="256" spans="1:19" ht="13.2">
      <c r="A256" s="14" t="str">
        <f t="shared" si="0"/>
        <v/>
      </c>
      <c r="B256" s="14" t="str">
        <f t="shared" si="1"/>
        <v/>
      </c>
      <c r="C256" s="14" t="str">
        <f>IF('Tracciatore delle operazioni'!B256="","",'Tracciatore delle operazioni'!B256)</f>
        <v/>
      </c>
      <c r="D256" s="14" t="str">
        <f>IF('Tracciatore delle operazioni'!C256="","",'Tracciatore delle operazioni'!C256)</f>
        <v/>
      </c>
      <c r="E256" s="14" t="str">
        <f>IF('Tracciatore delle operazioni'!D256="","",'Tracciatore delle operazioni'!D256)</f>
        <v/>
      </c>
      <c r="F256" s="14" t="str">
        <f>IF('Tracciatore delle operazioni'!E256="","",'Tracciatore delle operazioni'!E256)</f>
        <v/>
      </c>
      <c r="G256" s="31" t="str">
        <f>IF('Tracciatore delle operazioni'!F256="","",'Tracciatore delle operazioni'!F256)</f>
        <v/>
      </c>
      <c r="H256" s="31" t="str">
        <f>IF('Tracciatore delle operazioni'!G256="","",'Tracciatore delle operazioni'!G256)</f>
        <v/>
      </c>
      <c r="I256" s="31" t="str">
        <f>IF('Tracciatore delle operazioni'!H256="","",'Tracciatore delle operazioni'!H256)</f>
        <v/>
      </c>
      <c r="J256" s="31" t="str">
        <f>IF('Tracciatore delle operazioni'!I256="","",'Tracciatore delle operazioni'!I256)</f>
        <v/>
      </c>
      <c r="K256" s="14" t="str">
        <f t="shared" si="2"/>
        <v/>
      </c>
      <c r="M256" s="14" t="e">
        <f t="array" aca="1" ref="M256" ca="1">_xludf.ifna(IF(#REF!=Impostazioni!$C$6,G256*1,G256/INDEX(Impostazioni!$N$86:$O$105,MATCH(#REF!,Impostazioni!$N$86:$N$105,0),2)),"")</f>
        <v>#NAME?</v>
      </c>
      <c r="N256" s="14" t="e">
        <f t="array" aca="1" ref="N256" ca="1">_xludf.ifna(IF(#REF!=Impostazioni!$C$6,H256*1,H256/INDEX(Impostazioni!$N$86:$O$105,MATCH(#REF!,Impostazioni!$N$86:$N$105,0),2)),"")</f>
        <v>#NAME?</v>
      </c>
      <c r="O256" s="14" t="e">
        <f t="array" aca="1" ref="O256" ca="1">_xludf.ifna(IF(#REF!=Impostazioni!$C$6,I256*1,I256/INDEX(Impostazioni!$N$86:$O$105,MATCH(#REF!,Impostazioni!$N$86:$N$105,0),2)),"")</f>
        <v>#NAME?</v>
      </c>
      <c r="P256" s="14" t="e">
        <f t="array" aca="1" ref="P256" ca="1">_xludf.ifna(IF(#REF!=Impostazioni!$C$6,J256*1,J256/INDEX(Impostazioni!$N$86:$O$105,MATCH(#REF!,Impostazioni!$N$86:$N$105,0),2)),"")</f>
        <v>#NAME?</v>
      </c>
      <c r="Q256" s="14" t="e">
        <f t="array" aca="1" ref="Q256" ca="1">_xludf.ifna(IF(#REF!=Impostazioni!$C$6,K256*1,K256/INDEX(Impostazioni!$N$86:$O$105,MATCH(#REF!,Impostazioni!$N$86:$N$105,0),2)),"")</f>
        <v>#NAME?</v>
      </c>
      <c r="S256" t="str" cm="1">
        <f t="array" ref="S256">_xlfn.IFNA(TRANSPOSE(INDEX(Impostazioni!$R$14:$S$63,,MATCH($D256,Impostazioni!$R$13:$S$13,0))),"")&amp;""</f>
        <v/>
      </c>
    </row>
    <row r="257" spans="1:19" ht="13.2">
      <c r="A257" s="14" t="str">
        <f t="shared" si="0"/>
        <v/>
      </c>
      <c r="B257" s="14" t="str">
        <f t="shared" si="1"/>
        <v/>
      </c>
      <c r="C257" s="14" t="str">
        <f>IF('Tracciatore delle operazioni'!B257="","",'Tracciatore delle operazioni'!B257)</f>
        <v/>
      </c>
      <c r="D257" s="14" t="str">
        <f>IF('Tracciatore delle operazioni'!C257="","",'Tracciatore delle operazioni'!C257)</f>
        <v/>
      </c>
      <c r="E257" s="14" t="str">
        <f>IF('Tracciatore delle operazioni'!D257="","",'Tracciatore delle operazioni'!D257)</f>
        <v/>
      </c>
      <c r="F257" s="14" t="str">
        <f>IF('Tracciatore delle operazioni'!E257="","",'Tracciatore delle operazioni'!E257)</f>
        <v/>
      </c>
      <c r="G257" s="31" t="str">
        <f>IF('Tracciatore delle operazioni'!F257="","",'Tracciatore delle operazioni'!F257)</f>
        <v/>
      </c>
      <c r="H257" s="31" t="str">
        <f>IF('Tracciatore delle operazioni'!G257="","",'Tracciatore delle operazioni'!G257)</f>
        <v/>
      </c>
      <c r="I257" s="31" t="str">
        <f>IF('Tracciatore delle operazioni'!H257="","",'Tracciatore delle operazioni'!H257)</f>
        <v/>
      </c>
      <c r="J257" s="31" t="str">
        <f>IF('Tracciatore delle operazioni'!I257="","",'Tracciatore delle operazioni'!I257)</f>
        <v/>
      </c>
      <c r="K257" s="14" t="str">
        <f t="shared" si="2"/>
        <v/>
      </c>
      <c r="M257" s="14" t="e">
        <f t="array" aca="1" ref="M257" ca="1">_xludf.ifna(IF(#REF!=Impostazioni!$C$6,G257*1,G257/INDEX(Impostazioni!$N$86:$O$105,MATCH(#REF!,Impostazioni!$N$86:$N$105,0),2)),"")</f>
        <v>#NAME?</v>
      </c>
      <c r="N257" s="14" t="e">
        <f t="array" aca="1" ref="N257" ca="1">_xludf.ifna(IF(#REF!=Impostazioni!$C$6,H257*1,H257/INDEX(Impostazioni!$N$86:$O$105,MATCH(#REF!,Impostazioni!$N$86:$N$105,0),2)),"")</f>
        <v>#NAME?</v>
      </c>
      <c r="O257" s="14" t="e">
        <f t="array" aca="1" ref="O257" ca="1">_xludf.ifna(IF(#REF!=Impostazioni!$C$6,I257*1,I257/INDEX(Impostazioni!$N$86:$O$105,MATCH(#REF!,Impostazioni!$N$86:$N$105,0),2)),"")</f>
        <v>#NAME?</v>
      </c>
      <c r="P257" s="14" t="e">
        <f t="array" aca="1" ref="P257" ca="1">_xludf.ifna(IF(#REF!=Impostazioni!$C$6,J257*1,J257/INDEX(Impostazioni!$N$86:$O$105,MATCH(#REF!,Impostazioni!$N$86:$N$105,0),2)),"")</f>
        <v>#NAME?</v>
      </c>
      <c r="Q257" s="14" t="e">
        <f t="array" aca="1" ref="Q257" ca="1">_xludf.ifna(IF(#REF!=Impostazioni!$C$6,K257*1,K257/INDEX(Impostazioni!$N$86:$O$105,MATCH(#REF!,Impostazioni!$N$86:$N$105,0),2)),"")</f>
        <v>#NAME?</v>
      </c>
      <c r="S257" t="str" cm="1">
        <f t="array" ref="S257">_xlfn.IFNA(TRANSPOSE(INDEX(Impostazioni!$R$14:$S$63,,MATCH($D257,Impostazioni!$R$13:$S$13,0))),"")&amp;""</f>
        <v/>
      </c>
    </row>
    <row r="258" spans="1:19" ht="13.2">
      <c r="A258" s="14" t="str">
        <f t="shared" si="0"/>
        <v/>
      </c>
      <c r="B258" s="14" t="str">
        <f t="shared" si="1"/>
        <v/>
      </c>
      <c r="C258" s="14" t="str">
        <f>IF('Tracciatore delle operazioni'!B258="","",'Tracciatore delle operazioni'!B258)</f>
        <v/>
      </c>
      <c r="D258" s="14" t="str">
        <f>IF('Tracciatore delle operazioni'!C258="","",'Tracciatore delle operazioni'!C258)</f>
        <v/>
      </c>
      <c r="E258" s="14" t="str">
        <f>IF('Tracciatore delle operazioni'!D258="","",'Tracciatore delle operazioni'!D258)</f>
        <v/>
      </c>
      <c r="F258" s="14" t="str">
        <f>IF('Tracciatore delle operazioni'!E258="","",'Tracciatore delle operazioni'!E258)</f>
        <v/>
      </c>
      <c r="G258" s="31" t="str">
        <f>IF('Tracciatore delle operazioni'!F258="","",'Tracciatore delle operazioni'!F258)</f>
        <v/>
      </c>
      <c r="H258" s="31" t="str">
        <f>IF('Tracciatore delle operazioni'!G258="","",'Tracciatore delle operazioni'!G258)</f>
        <v/>
      </c>
      <c r="I258" s="31" t="str">
        <f>IF('Tracciatore delle operazioni'!H258="","",'Tracciatore delle operazioni'!H258)</f>
        <v/>
      </c>
      <c r="J258" s="31" t="str">
        <f>IF('Tracciatore delle operazioni'!I258="","",'Tracciatore delle operazioni'!I258)</f>
        <v/>
      </c>
      <c r="K258" s="14" t="str">
        <f t="shared" si="2"/>
        <v/>
      </c>
      <c r="M258" s="14" t="e">
        <f t="array" aca="1" ref="M258" ca="1">_xludf.ifna(IF(#REF!=Impostazioni!$C$6,G258*1,G258/INDEX(Impostazioni!$N$86:$O$105,MATCH(#REF!,Impostazioni!$N$86:$N$105,0),2)),"")</f>
        <v>#NAME?</v>
      </c>
      <c r="N258" s="14" t="e">
        <f t="array" aca="1" ref="N258" ca="1">_xludf.ifna(IF(#REF!=Impostazioni!$C$6,H258*1,H258/INDEX(Impostazioni!$N$86:$O$105,MATCH(#REF!,Impostazioni!$N$86:$N$105,0),2)),"")</f>
        <v>#NAME?</v>
      </c>
      <c r="O258" s="14" t="e">
        <f t="array" aca="1" ref="O258" ca="1">_xludf.ifna(IF(#REF!=Impostazioni!$C$6,I258*1,I258/INDEX(Impostazioni!$N$86:$O$105,MATCH(#REF!,Impostazioni!$N$86:$N$105,0),2)),"")</f>
        <v>#NAME?</v>
      </c>
      <c r="P258" s="14" t="e">
        <f t="array" aca="1" ref="P258" ca="1">_xludf.ifna(IF(#REF!=Impostazioni!$C$6,J258*1,J258/INDEX(Impostazioni!$N$86:$O$105,MATCH(#REF!,Impostazioni!$N$86:$N$105,0),2)),"")</f>
        <v>#NAME?</v>
      </c>
      <c r="Q258" s="14" t="e">
        <f t="array" aca="1" ref="Q258" ca="1">_xludf.ifna(IF(#REF!=Impostazioni!$C$6,K258*1,K258/INDEX(Impostazioni!$N$86:$O$105,MATCH(#REF!,Impostazioni!$N$86:$N$105,0),2)),"")</f>
        <v>#NAME?</v>
      </c>
      <c r="S258" t="str" cm="1">
        <f t="array" ref="S258">_xlfn.IFNA(TRANSPOSE(INDEX(Impostazioni!$R$14:$S$63,,MATCH($D258,Impostazioni!$R$13:$S$13,0))),"")&amp;""</f>
        <v/>
      </c>
    </row>
    <row r="259" spans="1:19" ht="13.2">
      <c r="A259" s="14" t="str">
        <f t="shared" si="0"/>
        <v/>
      </c>
      <c r="B259" s="14" t="str">
        <f t="shared" si="1"/>
        <v/>
      </c>
      <c r="C259" s="14" t="str">
        <f>IF('Tracciatore delle operazioni'!B259="","",'Tracciatore delle operazioni'!B259)</f>
        <v/>
      </c>
      <c r="D259" s="14" t="str">
        <f>IF('Tracciatore delle operazioni'!C259="","",'Tracciatore delle operazioni'!C259)</f>
        <v/>
      </c>
      <c r="E259" s="14" t="str">
        <f>IF('Tracciatore delle operazioni'!D259="","",'Tracciatore delle operazioni'!D259)</f>
        <v/>
      </c>
      <c r="F259" s="14" t="str">
        <f>IF('Tracciatore delle operazioni'!E259="","",'Tracciatore delle operazioni'!E259)</f>
        <v/>
      </c>
      <c r="G259" s="31" t="str">
        <f>IF('Tracciatore delle operazioni'!F259="","",'Tracciatore delle operazioni'!F259)</f>
        <v/>
      </c>
      <c r="H259" s="31" t="str">
        <f>IF('Tracciatore delle operazioni'!G259="","",'Tracciatore delle operazioni'!G259)</f>
        <v/>
      </c>
      <c r="I259" s="31" t="str">
        <f>IF('Tracciatore delle operazioni'!H259="","",'Tracciatore delle operazioni'!H259)</f>
        <v/>
      </c>
      <c r="J259" s="31" t="str">
        <f>IF('Tracciatore delle operazioni'!I259="","",'Tracciatore delle operazioni'!I259)</f>
        <v/>
      </c>
      <c r="K259" s="14" t="str">
        <f t="shared" si="2"/>
        <v/>
      </c>
      <c r="M259" s="14" t="e">
        <f t="array" aca="1" ref="M259" ca="1">_xludf.ifna(IF(#REF!=Impostazioni!$C$6,G259*1,G259/INDEX(Impostazioni!$N$86:$O$105,MATCH(#REF!,Impostazioni!$N$86:$N$105,0),2)),"")</f>
        <v>#NAME?</v>
      </c>
      <c r="N259" s="14" t="e">
        <f t="array" aca="1" ref="N259" ca="1">_xludf.ifna(IF(#REF!=Impostazioni!$C$6,H259*1,H259/INDEX(Impostazioni!$N$86:$O$105,MATCH(#REF!,Impostazioni!$N$86:$N$105,0),2)),"")</f>
        <v>#NAME?</v>
      </c>
      <c r="O259" s="14" t="e">
        <f t="array" aca="1" ref="O259" ca="1">_xludf.ifna(IF(#REF!=Impostazioni!$C$6,I259*1,I259/INDEX(Impostazioni!$N$86:$O$105,MATCH(#REF!,Impostazioni!$N$86:$N$105,0),2)),"")</f>
        <v>#NAME?</v>
      </c>
      <c r="P259" s="14" t="e">
        <f t="array" aca="1" ref="P259" ca="1">_xludf.ifna(IF(#REF!=Impostazioni!$C$6,J259*1,J259/INDEX(Impostazioni!$N$86:$O$105,MATCH(#REF!,Impostazioni!$N$86:$N$105,0),2)),"")</f>
        <v>#NAME?</v>
      </c>
      <c r="Q259" s="14" t="e">
        <f t="array" aca="1" ref="Q259" ca="1">_xludf.ifna(IF(#REF!=Impostazioni!$C$6,K259*1,K259/INDEX(Impostazioni!$N$86:$O$105,MATCH(#REF!,Impostazioni!$N$86:$N$105,0),2)),"")</f>
        <v>#NAME?</v>
      </c>
      <c r="S259" t="str" cm="1">
        <f t="array" ref="S259">_xlfn.IFNA(TRANSPOSE(INDEX(Impostazioni!$R$14:$S$63,,MATCH($D259,Impostazioni!$R$13:$S$13,0))),"")&amp;""</f>
        <v/>
      </c>
    </row>
    <row r="260" spans="1:19" ht="13.2">
      <c r="A260" s="14" t="str">
        <f t="shared" ref="A260:A514" si="3">IF(B260="","",YEAR(B260))</f>
        <v/>
      </c>
      <c r="B260" s="14" t="str">
        <f t="shared" ref="B260:B514" si="4">IF(C260="","", EOMONTH(C260,0))</f>
        <v/>
      </c>
      <c r="C260" s="14" t="str">
        <f>IF('Tracciatore delle operazioni'!B260="","",'Tracciatore delle operazioni'!B260)</f>
        <v/>
      </c>
      <c r="D260" s="14" t="str">
        <f>IF('Tracciatore delle operazioni'!C260="","",'Tracciatore delle operazioni'!C260)</f>
        <v/>
      </c>
      <c r="E260" s="14" t="str">
        <f>IF('Tracciatore delle operazioni'!D260="","",'Tracciatore delle operazioni'!D260)</f>
        <v/>
      </c>
      <c r="F260" s="14" t="str">
        <f>IF('Tracciatore delle operazioni'!E260="","",'Tracciatore delle operazioni'!E260)</f>
        <v/>
      </c>
      <c r="G260" s="31" t="str">
        <f>IF('Tracciatore delle operazioni'!F260="","",'Tracciatore delle operazioni'!F260)</f>
        <v/>
      </c>
      <c r="H260" s="31" t="str">
        <f>IF('Tracciatore delle operazioni'!G260="","",'Tracciatore delle operazioni'!G260)</f>
        <v/>
      </c>
      <c r="I260" s="31" t="str">
        <f>IF('Tracciatore delle operazioni'!H260="","",'Tracciatore delle operazioni'!H260)</f>
        <v/>
      </c>
      <c r="J260" s="31" t="str">
        <f>IF('Tracciatore delle operazioni'!I260="","",'Tracciatore delle operazioni'!I260)</f>
        <v/>
      </c>
      <c r="K260" s="14" t="str">
        <f t="shared" ref="K260:K514" si="5">IF( E260="","",G260-H260-I260-J260)</f>
        <v/>
      </c>
      <c r="M260" s="14" t="e">
        <f t="array" aca="1" ref="M260" ca="1">_xludf.ifna(IF(#REF!=Impostazioni!$C$6,G260*1,G260/INDEX(Impostazioni!$N$86:$O$105,MATCH(#REF!,Impostazioni!$N$86:$N$105,0),2)),"")</f>
        <v>#NAME?</v>
      </c>
      <c r="N260" s="14" t="e">
        <f t="array" aca="1" ref="N260" ca="1">_xludf.ifna(IF(#REF!=Impostazioni!$C$6,H260*1,H260/INDEX(Impostazioni!$N$86:$O$105,MATCH(#REF!,Impostazioni!$N$86:$N$105,0),2)),"")</f>
        <v>#NAME?</v>
      </c>
      <c r="O260" s="14" t="e">
        <f t="array" aca="1" ref="O260" ca="1">_xludf.ifna(IF(#REF!=Impostazioni!$C$6,I260*1,I260/INDEX(Impostazioni!$N$86:$O$105,MATCH(#REF!,Impostazioni!$N$86:$N$105,0),2)),"")</f>
        <v>#NAME?</v>
      </c>
      <c r="P260" s="14" t="e">
        <f t="array" aca="1" ref="P260" ca="1">_xludf.ifna(IF(#REF!=Impostazioni!$C$6,J260*1,J260/INDEX(Impostazioni!$N$86:$O$105,MATCH(#REF!,Impostazioni!$N$86:$N$105,0),2)),"")</f>
        <v>#NAME?</v>
      </c>
      <c r="Q260" s="14" t="e">
        <f t="array" aca="1" ref="Q260" ca="1">_xludf.ifna(IF(#REF!=Impostazioni!$C$6,K260*1,K260/INDEX(Impostazioni!$N$86:$O$105,MATCH(#REF!,Impostazioni!$N$86:$N$105,0),2)),"")</f>
        <v>#NAME?</v>
      </c>
      <c r="S260" t="str" cm="1">
        <f t="array" ref="S260">_xlfn.IFNA(TRANSPOSE(INDEX(Impostazioni!$R$14:$S$63,,MATCH($D260,Impostazioni!$R$13:$S$13,0))),"")&amp;""</f>
        <v/>
      </c>
    </row>
    <row r="261" spans="1:19" ht="13.2">
      <c r="A261" s="14" t="str">
        <f t="shared" si="3"/>
        <v/>
      </c>
      <c r="B261" s="14" t="str">
        <f t="shared" si="4"/>
        <v/>
      </c>
      <c r="C261" s="14" t="str">
        <f>IF('Tracciatore delle operazioni'!B261="","",'Tracciatore delle operazioni'!B261)</f>
        <v/>
      </c>
      <c r="D261" s="14" t="str">
        <f>IF('Tracciatore delle operazioni'!C261="","",'Tracciatore delle operazioni'!C261)</f>
        <v/>
      </c>
      <c r="E261" s="14" t="str">
        <f>IF('Tracciatore delle operazioni'!D261="","",'Tracciatore delle operazioni'!D261)</f>
        <v/>
      </c>
      <c r="F261" s="14" t="str">
        <f>IF('Tracciatore delle operazioni'!E261="","",'Tracciatore delle operazioni'!E261)</f>
        <v/>
      </c>
      <c r="G261" s="31" t="str">
        <f>IF('Tracciatore delle operazioni'!F261="","",'Tracciatore delle operazioni'!F261)</f>
        <v/>
      </c>
      <c r="H261" s="31" t="str">
        <f>IF('Tracciatore delle operazioni'!G261="","",'Tracciatore delle operazioni'!G261)</f>
        <v/>
      </c>
      <c r="I261" s="31" t="str">
        <f>IF('Tracciatore delle operazioni'!H261="","",'Tracciatore delle operazioni'!H261)</f>
        <v/>
      </c>
      <c r="J261" s="31" t="str">
        <f>IF('Tracciatore delle operazioni'!I261="","",'Tracciatore delle operazioni'!I261)</f>
        <v/>
      </c>
      <c r="K261" s="14" t="str">
        <f t="shared" si="5"/>
        <v/>
      </c>
      <c r="M261" s="14" t="e">
        <f t="array" aca="1" ref="M261" ca="1">_xludf.ifna(IF(#REF!=Impostazioni!$C$6,G261*1,G261/INDEX(Impostazioni!$N$86:$O$105,MATCH(#REF!,Impostazioni!$N$86:$N$105,0),2)),"")</f>
        <v>#NAME?</v>
      </c>
      <c r="N261" s="14" t="e">
        <f t="array" aca="1" ref="N261" ca="1">_xludf.ifna(IF(#REF!=Impostazioni!$C$6,H261*1,H261/INDEX(Impostazioni!$N$86:$O$105,MATCH(#REF!,Impostazioni!$N$86:$N$105,0),2)),"")</f>
        <v>#NAME?</v>
      </c>
      <c r="O261" s="14" t="e">
        <f t="array" aca="1" ref="O261" ca="1">_xludf.ifna(IF(#REF!=Impostazioni!$C$6,I261*1,I261/INDEX(Impostazioni!$N$86:$O$105,MATCH(#REF!,Impostazioni!$N$86:$N$105,0),2)),"")</f>
        <v>#NAME?</v>
      </c>
      <c r="P261" s="14" t="e">
        <f t="array" aca="1" ref="P261" ca="1">_xludf.ifna(IF(#REF!=Impostazioni!$C$6,J261*1,J261/INDEX(Impostazioni!$N$86:$O$105,MATCH(#REF!,Impostazioni!$N$86:$N$105,0),2)),"")</f>
        <v>#NAME?</v>
      </c>
      <c r="Q261" s="14" t="e">
        <f t="array" aca="1" ref="Q261" ca="1">_xludf.ifna(IF(#REF!=Impostazioni!$C$6,K261*1,K261/INDEX(Impostazioni!$N$86:$O$105,MATCH(#REF!,Impostazioni!$N$86:$N$105,0),2)),"")</f>
        <v>#NAME?</v>
      </c>
      <c r="S261" t="str" cm="1">
        <f t="array" ref="S261">_xlfn.IFNA(TRANSPOSE(INDEX(Impostazioni!$R$14:$S$63,,MATCH($D261,Impostazioni!$R$13:$S$13,0))),"")&amp;""</f>
        <v/>
      </c>
    </row>
    <row r="262" spans="1:19" ht="13.2">
      <c r="A262" s="14" t="str">
        <f t="shared" si="3"/>
        <v/>
      </c>
      <c r="B262" s="14" t="str">
        <f t="shared" si="4"/>
        <v/>
      </c>
      <c r="C262" s="14" t="str">
        <f>IF('Tracciatore delle operazioni'!B262="","",'Tracciatore delle operazioni'!B262)</f>
        <v/>
      </c>
      <c r="D262" s="14" t="str">
        <f>IF('Tracciatore delle operazioni'!C262="","",'Tracciatore delle operazioni'!C262)</f>
        <v/>
      </c>
      <c r="E262" s="14" t="str">
        <f>IF('Tracciatore delle operazioni'!D262="","",'Tracciatore delle operazioni'!D262)</f>
        <v/>
      </c>
      <c r="F262" s="14" t="str">
        <f>IF('Tracciatore delle operazioni'!E262="","",'Tracciatore delle operazioni'!E262)</f>
        <v/>
      </c>
      <c r="G262" s="31" t="str">
        <f>IF('Tracciatore delle operazioni'!F262="","",'Tracciatore delle operazioni'!F262)</f>
        <v/>
      </c>
      <c r="H262" s="31" t="str">
        <f>IF('Tracciatore delle operazioni'!G262="","",'Tracciatore delle operazioni'!G262)</f>
        <v/>
      </c>
      <c r="I262" s="31" t="str">
        <f>IF('Tracciatore delle operazioni'!H262="","",'Tracciatore delle operazioni'!H262)</f>
        <v/>
      </c>
      <c r="J262" s="31" t="str">
        <f>IF('Tracciatore delle operazioni'!I262="","",'Tracciatore delle operazioni'!I262)</f>
        <v/>
      </c>
      <c r="K262" s="14" t="str">
        <f t="shared" si="5"/>
        <v/>
      </c>
      <c r="M262" s="14" t="e">
        <f t="array" aca="1" ref="M262" ca="1">_xludf.ifna(IF(#REF!=Impostazioni!$C$6,G262*1,G262/INDEX(Impostazioni!$N$86:$O$105,MATCH(#REF!,Impostazioni!$N$86:$N$105,0),2)),"")</f>
        <v>#NAME?</v>
      </c>
      <c r="N262" s="14" t="e">
        <f t="array" aca="1" ref="N262" ca="1">_xludf.ifna(IF(#REF!=Impostazioni!$C$6,H262*1,H262/INDEX(Impostazioni!$N$86:$O$105,MATCH(#REF!,Impostazioni!$N$86:$N$105,0),2)),"")</f>
        <v>#NAME?</v>
      </c>
      <c r="O262" s="14" t="e">
        <f t="array" aca="1" ref="O262" ca="1">_xludf.ifna(IF(#REF!=Impostazioni!$C$6,I262*1,I262/INDEX(Impostazioni!$N$86:$O$105,MATCH(#REF!,Impostazioni!$N$86:$N$105,0),2)),"")</f>
        <v>#NAME?</v>
      </c>
      <c r="P262" s="14" t="e">
        <f t="array" aca="1" ref="P262" ca="1">_xludf.ifna(IF(#REF!=Impostazioni!$C$6,J262*1,J262/INDEX(Impostazioni!$N$86:$O$105,MATCH(#REF!,Impostazioni!$N$86:$N$105,0),2)),"")</f>
        <v>#NAME?</v>
      </c>
      <c r="Q262" s="14" t="e">
        <f t="array" aca="1" ref="Q262" ca="1">_xludf.ifna(IF(#REF!=Impostazioni!$C$6,K262*1,K262/INDEX(Impostazioni!$N$86:$O$105,MATCH(#REF!,Impostazioni!$N$86:$N$105,0),2)),"")</f>
        <v>#NAME?</v>
      </c>
      <c r="S262" t="str" cm="1">
        <f t="array" ref="S262">_xlfn.IFNA(TRANSPOSE(INDEX(Impostazioni!$R$14:$S$63,,MATCH($D262,Impostazioni!$R$13:$S$13,0))),"")&amp;""</f>
        <v/>
      </c>
    </row>
    <row r="263" spans="1:19" ht="13.2">
      <c r="A263" s="14" t="str">
        <f t="shared" si="3"/>
        <v/>
      </c>
      <c r="B263" s="14" t="str">
        <f t="shared" si="4"/>
        <v/>
      </c>
      <c r="C263" s="14" t="str">
        <f>IF('Tracciatore delle operazioni'!B263="","",'Tracciatore delle operazioni'!B263)</f>
        <v/>
      </c>
      <c r="D263" s="14" t="str">
        <f>IF('Tracciatore delle operazioni'!C263="","",'Tracciatore delle operazioni'!C263)</f>
        <v/>
      </c>
      <c r="E263" s="14" t="str">
        <f>IF('Tracciatore delle operazioni'!D263="","",'Tracciatore delle operazioni'!D263)</f>
        <v/>
      </c>
      <c r="F263" s="14" t="str">
        <f>IF('Tracciatore delle operazioni'!E263="","",'Tracciatore delle operazioni'!E263)</f>
        <v/>
      </c>
      <c r="G263" s="31" t="str">
        <f>IF('Tracciatore delle operazioni'!F263="","",'Tracciatore delle operazioni'!F263)</f>
        <v/>
      </c>
      <c r="H263" s="31" t="str">
        <f>IF('Tracciatore delle operazioni'!G263="","",'Tracciatore delle operazioni'!G263)</f>
        <v/>
      </c>
      <c r="I263" s="31" t="str">
        <f>IF('Tracciatore delle operazioni'!H263="","",'Tracciatore delle operazioni'!H263)</f>
        <v/>
      </c>
      <c r="J263" s="31" t="str">
        <f>IF('Tracciatore delle operazioni'!I263="","",'Tracciatore delle operazioni'!I263)</f>
        <v/>
      </c>
      <c r="K263" s="14" t="str">
        <f t="shared" si="5"/>
        <v/>
      </c>
      <c r="M263" s="14" t="e">
        <f t="array" aca="1" ref="M263" ca="1">_xludf.ifna(IF(#REF!=Impostazioni!$C$6,G263*1,G263/INDEX(Impostazioni!$N$86:$O$105,MATCH(#REF!,Impostazioni!$N$86:$N$105,0),2)),"")</f>
        <v>#NAME?</v>
      </c>
      <c r="N263" s="14" t="e">
        <f t="array" aca="1" ref="N263" ca="1">_xludf.ifna(IF(#REF!=Impostazioni!$C$6,H263*1,H263/INDEX(Impostazioni!$N$86:$O$105,MATCH(#REF!,Impostazioni!$N$86:$N$105,0),2)),"")</f>
        <v>#NAME?</v>
      </c>
      <c r="O263" s="14" t="e">
        <f t="array" aca="1" ref="O263" ca="1">_xludf.ifna(IF(#REF!=Impostazioni!$C$6,I263*1,I263/INDEX(Impostazioni!$N$86:$O$105,MATCH(#REF!,Impostazioni!$N$86:$N$105,0),2)),"")</f>
        <v>#NAME?</v>
      </c>
      <c r="P263" s="14" t="e">
        <f t="array" aca="1" ref="P263" ca="1">_xludf.ifna(IF(#REF!=Impostazioni!$C$6,J263*1,J263/INDEX(Impostazioni!$N$86:$O$105,MATCH(#REF!,Impostazioni!$N$86:$N$105,0),2)),"")</f>
        <v>#NAME?</v>
      </c>
      <c r="Q263" s="14" t="e">
        <f t="array" aca="1" ref="Q263" ca="1">_xludf.ifna(IF(#REF!=Impostazioni!$C$6,K263*1,K263/INDEX(Impostazioni!$N$86:$O$105,MATCH(#REF!,Impostazioni!$N$86:$N$105,0),2)),"")</f>
        <v>#NAME?</v>
      </c>
      <c r="S263" t="str" cm="1">
        <f t="array" ref="S263">_xlfn.IFNA(TRANSPOSE(INDEX(Impostazioni!$R$14:$S$63,,MATCH($D263,Impostazioni!$R$13:$S$13,0))),"")&amp;""</f>
        <v/>
      </c>
    </row>
    <row r="264" spans="1:19" ht="13.2">
      <c r="A264" s="14" t="str">
        <f t="shared" si="3"/>
        <v/>
      </c>
      <c r="B264" s="14" t="str">
        <f t="shared" si="4"/>
        <v/>
      </c>
      <c r="C264" s="14" t="str">
        <f>IF('Tracciatore delle operazioni'!B264="","",'Tracciatore delle operazioni'!B264)</f>
        <v/>
      </c>
      <c r="D264" s="14" t="str">
        <f>IF('Tracciatore delle operazioni'!C264="","",'Tracciatore delle operazioni'!C264)</f>
        <v/>
      </c>
      <c r="E264" s="14" t="str">
        <f>IF('Tracciatore delle operazioni'!D264="","",'Tracciatore delle operazioni'!D264)</f>
        <v/>
      </c>
      <c r="F264" s="14" t="str">
        <f>IF('Tracciatore delle operazioni'!E264="","",'Tracciatore delle operazioni'!E264)</f>
        <v/>
      </c>
      <c r="G264" s="31" t="str">
        <f>IF('Tracciatore delle operazioni'!F264="","",'Tracciatore delle operazioni'!F264)</f>
        <v/>
      </c>
      <c r="H264" s="31" t="str">
        <f>IF('Tracciatore delle operazioni'!G264="","",'Tracciatore delle operazioni'!G264)</f>
        <v/>
      </c>
      <c r="I264" s="31" t="str">
        <f>IF('Tracciatore delle operazioni'!H264="","",'Tracciatore delle operazioni'!H264)</f>
        <v/>
      </c>
      <c r="J264" s="31" t="str">
        <f>IF('Tracciatore delle operazioni'!I264="","",'Tracciatore delle operazioni'!I264)</f>
        <v/>
      </c>
      <c r="K264" s="14" t="str">
        <f t="shared" si="5"/>
        <v/>
      </c>
      <c r="M264" s="14" t="e">
        <f t="array" aca="1" ref="M264" ca="1">_xludf.ifna(IF(#REF!=Impostazioni!$C$6,G264*1,G264/INDEX(Impostazioni!$N$86:$O$105,MATCH(#REF!,Impostazioni!$N$86:$N$105,0),2)),"")</f>
        <v>#NAME?</v>
      </c>
      <c r="N264" s="14" t="e">
        <f t="array" aca="1" ref="N264" ca="1">_xludf.ifna(IF(#REF!=Impostazioni!$C$6,H264*1,H264/INDEX(Impostazioni!$N$86:$O$105,MATCH(#REF!,Impostazioni!$N$86:$N$105,0),2)),"")</f>
        <v>#NAME?</v>
      </c>
      <c r="O264" s="14" t="e">
        <f t="array" aca="1" ref="O264" ca="1">_xludf.ifna(IF(#REF!=Impostazioni!$C$6,I264*1,I264/INDEX(Impostazioni!$N$86:$O$105,MATCH(#REF!,Impostazioni!$N$86:$N$105,0),2)),"")</f>
        <v>#NAME?</v>
      </c>
      <c r="P264" s="14" t="e">
        <f t="array" aca="1" ref="P264" ca="1">_xludf.ifna(IF(#REF!=Impostazioni!$C$6,J264*1,J264/INDEX(Impostazioni!$N$86:$O$105,MATCH(#REF!,Impostazioni!$N$86:$N$105,0),2)),"")</f>
        <v>#NAME?</v>
      </c>
      <c r="Q264" s="14" t="e">
        <f t="array" aca="1" ref="Q264" ca="1">_xludf.ifna(IF(#REF!=Impostazioni!$C$6,K264*1,K264/INDEX(Impostazioni!$N$86:$O$105,MATCH(#REF!,Impostazioni!$N$86:$N$105,0),2)),"")</f>
        <v>#NAME?</v>
      </c>
      <c r="S264" t="str" cm="1">
        <f t="array" ref="S264">_xlfn.IFNA(TRANSPOSE(INDEX(Impostazioni!$R$14:$S$63,,MATCH($D264,Impostazioni!$R$13:$S$13,0))),"")&amp;""</f>
        <v/>
      </c>
    </row>
    <row r="265" spans="1:19" ht="13.2">
      <c r="A265" s="14" t="str">
        <f t="shared" si="3"/>
        <v/>
      </c>
      <c r="B265" s="14" t="str">
        <f t="shared" si="4"/>
        <v/>
      </c>
      <c r="C265" s="14" t="str">
        <f>IF('Tracciatore delle operazioni'!B265="","",'Tracciatore delle operazioni'!B265)</f>
        <v/>
      </c>
      <c r="D265" s="14" t="str">
        <f>IF('Tracciatore delle operazioni'!C265="","",'Tracciatore delle operazioni'!C265)</f>
        <v/>
      </c>
      <c r="E265" s="14" t="str">
        <f>IF('Tracciatore delle operazioni'!D265="","",'Tracciatore delle operazioni'!D265)</f>
        <v/>
      </c>
      <c r="F265" s="14" t="str">
        <f>IF('Tracciatore delle operazioni'!E265="","",'Tracciatore delle operazioni'!E265)</f>
        <v/>
      </c>
      <c r="G265" s="31" t="str">
        <f>IF('Tracciatore delle operazioni'!F265="","",'Tracciatore delle operazioni'!F265)</f>
        <v/>
      </c>
      <c r="H265" s="31" t="str">
        <f>IF('Tracciatore delle operazioni'!G265="","",'Tracciatore delle operazioni'!G265)</f>
        <v/>
      </c>
      <c r="I265" s="31" t="str">
        <f>IF('Tracciatore delle operazioni'!H265="","",'Tracciatore delle operazioni'!H265)</f>
        <v/>
      </c>
      <c r="J265" s="31" t="str">
        <f>IF('Tracciatore delle operazioni'!I265="","",'Tracciatore delle operazioni'!I265)</f>
        <v/>
      </c>
      <c r="K265" s="14" t="str">
        <f t="shared" si="5"/>
        <v/>
      </c>
      <c r="M265" s="14" t="e">
        <f t="array" aca="1" ref="M265" ca="1">_xludf.ifna(IF(#REF!=Impostazioni!$C$6,G265*1,G265/INDEX(Impostazioni!$N$86:$O$105,MATCH(#REF!,Impostazioni!$N$86:$N$105,0),2)),"")</f>
        <v>#NAME?</v>
      </c>
      <c r="N265" s="14" t="e">
        <f t="array" aca="1" ref="N265" ca="1">_xludf.ifna(IF(#REF!=Impostazioni!$C$6,H265*1,H265/INDEX(Impostazioni!$N$86:$O$105,MATCH(#REF!,Impostazioni!$N$86:$N$105,0),2)),"")</f>
        <v>#NAME?</v>
      </c>
      <c r="O265" s="14" t="e">
        <f t="array" aca="1" ref="O265" ca="1">_xludf.ifna(IF(#REF!=Impostazioni!$C$6,I265*1,I265/INDEX(Impostazioni!$N$86:$O$105,MATCH(#REF!,Impostazioni!$N$86:$N$105,0),2)),"")</f>
        <v>#NAME?</v>
      </c>
      <c r="P265" s="14" t="e">
        <f t="array" aca="1" ref="P265" ca="1">_xludf.ifna(IF(#REF!=Impostazioni!$C$6,J265*1,J265/INDEX(Impostazioni!$N$86:$O$105,MATCH(#REF!,Impostazioni!$N$86:$N$105,0),2)),"")</f>
        <v>#NAME?</v>
      </c>
      <c r="Q265" s="14" t="e">
        <f t="array" aca="1" ref="Q265" ca="1">_xludf.ifna(IF(#REF!=Impostazioni!$C$6,K265*1,K265/INDEX(Impostazioni!$N$86:$O$105,MATCH(#REF!,Impostazioni!$N$86:$N$105,0),2)),"")</f>
        <v>#NAME?</v>
      </c>
      <c r="S265" t="str" cm="1">
        <f t="array" ref="S265">_xlfn.IFNA(TRANSPOSE(INDEX(Impostazioni!$R$14:$S$63,,MATCH($D265,Impostazioni!$R$13:$S$13,0))),"")&amp;""</f>
        <v/>
      </c>
    </row>
    <row r="266" spans="1:19" ht="13.2">
      <c r="A266" s="14" t="str">
        <f t="shared" si="3"/>
        <v/>
      </c>
      <c r="B266" s="14" t="str">
        <f t="shared" si="4"/>
        <v/>
      </c>
      <c r="C266" s="14" t="str">
        <f>IF('Tracciatore delle operazioni'!B266="","",'Tracciatore delle operazioni'!B266)</f>
        <v/>
      </c>
      <c r="D266" s="14" t="str">
        <f>IF('Tracciatore delle operazioni'!C266="","",'Tracciatore delle operazioni'!C266)</f>
        <v/>
      </c>
      <c r="E266" s="14" t="str">
        <f>IF('Tracciatore delle operazioni'!D266="","",'Tracciatore delle operazioni'!D266)</f>
        <v/>
      </c>
      <c r="F266" s="14" t="str">
        <f>IF('Tracciatore delle operazioni'!E266="","",'Tracciatore delle operazioni'!E266)</f>
        <v/>
      </c>
      <c r="G266" s="31" t="str">
        <f>IF('Tracciatore delle operazioni'!F266="","",'Tracciatore delle operazioni'!F266)</f>
        <v/>
      </c>
      <c r="H266" s="31" t="str">
        <f>IF('Tracciatore delle operazioni'!G266="","",'Tracciatore delle operazioni'!G266)</f>
        <v/>
      </c>
      <c r="I266" s="31" t="str">
        <f>IF('Tracciatore delle operazioni'!H266="","",'Tracciatore delle operazioni'!H266)</f>
        <v/>
      </c>
      <c r="J266" s="31" t="str">
        <f>IF('Tracciatore delle operazioni'!I266="","",'Tracciatore delle operazioni'!I266)</f>
        <v/>
      </c>
      <c r="K266" s="14" t="str">
        <f t="shared" si="5"/>
        <v/>
      </c>
      <c r="M266" s="14" t="e">
        <f t="array" aca="1" ref="M266" ca="1">_xludf.ifna(IF(#REF!=Impostazioni!$C$6,G266*1,G266/INDEX(Impostazioni!$N$86:$O$105,MATCH(#REF!,Impostazioni!$N$86:$N$105,0),2)),"")</f>
        <v>#NAME?</v>
      </c>
      <c r="N266" s="14" t="e">
        <f t="array" aca="1" ref="N266" ca="1">_xludf.ifna(IF(#REF!=Impostazioni!$C$6,H266*1,H266/INDEX(Impostazioni!$N$86:$O$105,MATCH(#REF!,Impostazioni!$N$86:$N$105,0),2)),"")</f>
        <v>#NAME?</v>
      </c>
      <c r="O266" s="14" t="e">
        <f t="array" aca="1" ref="O266" ca="1">_xludf.ifna(IF(#REF!=Impostazioni!$C$6,I266*1,I266/INDEX(Impostazioni!$N$86:$O$105,MATCH(#REF!,Impostazioni!$N$86:$N$105,0),2)),"")</f>
        <v>#NAME?</v>
      </c>
      <c r="P266" s="14" t="e">
        <f t="array" aca="1" ref="P266" ca="1">_xludf.ifna(IF(#REF!=Impostazioni!$C$6,J266*1,J266/INDEX(Impostazioni!$N$86:$O$105,MATCH(#REF!,Impostazioni!$N$86:$N$105,0),2)),"")</f>
        <v>#NAME?</v>
      </c>
      <c r="Q266" s="14" t="e">
        <f t="array" aca="1" ref="Q266" ca="1">_xludf.ifna(IF(#REF!=Impostazioni!$C$6,K266*1,K266/INDEX(Impostazioni!$N$86:$O$105,MATCH(#REF!,Impostazioni!$N$86:$N$105,0),2)),"")</f>
        <v>#NAME?</v>
      </c>
      <c r="S266" t="str" cm="1">
        <f t="array" ref="S266">_xlfn.IFNA(TRANSPOSE(INDEX(Impostazioni!$R$14:$S$63,,MATCH($D266,Impostazioni!$R$13:$S$13,0))),"")&amp;""</f>
        <v/>
      </c>
    </row>
    <row r="267" spans="1:19" ht="13.2">
      <c r="A267" s="14" t="str">
        <f t="shared" si="3"/>
        <v/>
      </c>
      <c r="B267" s="14" t="str">
        <f t="shared" si="4"/>
        <v/>
      </c>
      <c r="C267" s="14" t="str">
        <f>IF('Tracciatore delle operazioni'!B267="","",'Tracciatore delle operazioni'!B267)</f>
        <v/>
      </c>
      <c r="D267" s="14" t="str">
        <f>IF('Tracciatore delle operazioni'!C267="","",'Tracciatore delle operazioni'!C267)</f>
        <v/>
      </c>
      <c r="E267" s="14" t="str">
        <f>IF('Tracciatore delle operazioni'!D267="","",'Tracciatore delle operazioni'!D267)</f>
        <v/>
      </c>
      <c r="F267" s="14" t="str">
        <f>IF('Tracciatore delle operazioni'!E267="","",'Tracciatore delle operazioni'!E267)</f>
        <v/>
      </c>
      <c r="G267" s="31" t="str">
        <f>IF('Tracciatore delle operazioni'!F267="","",'Tracciatore delle operazioni'!F267)</f>
        <v/>
      </c>
      <c r="H267" s="31" t="str">
        <f>IF('Tracciatore delle operazioni'!G267="","",'Tracciatore delle operazioni'!G267)</f>
        <v/>
      </c>
      <c r="I267" s="31" t="str">
        <f>IF('Tracciatore delle operazioni'!H267="","",'Tracciatore delle operazioni'!H267)</f>
        <v/>
      </c>
      <c r="J267" s="31" t="str">
        <f>IF('Tracciatore delle operazioni'!I267="","",'Tracciatore delle operazioni'!I267)</f>
        <v/>
      </c>
      <c r="K267" s="14" t="str">
        <f t="shared" si="5"/>
        <v/>
      </c>
      <c r="M267" s="14" t="e">
        <f t="array" aca="1" ref="M267" ca="1">_xludf.ifna(IF(#REF!=Impostazioni!$C$6,G267*1,G267/INDEX(Impostazioni!$N$86:$O$105,MATCH(#REF!,Impostazioni!$N$86:$N$105,0),2)),"")</f>
        <v>#NAME?</v>
      </c>
      <c r="N267" s="14" t="e">
        <f t="array" aca="1" ref="N267" ca="1">_xludf.ifna(IF(#REF!=Impostazioni!$C$6,H267*1,H267/INDEX(Impostazioni!$N$86:$O$105,MATCH(#REF!,Impostazioni!$N$86:$N$105,0),2)),"")</f>
        <v>#NAME?</v>
      </c>
      <c r="O267" s="14" t="e">
        <f t="array" aca="1" ref="O267" ca="1">_xludf.ifna(IF(#REF!=Impostazioni!$C$6,I267*1,I267/INDEX(Impostazioni!$N$86:$O$105,MATCH(#REF!,Impostazioni!$N$86:$N$105,0),2)),"")</f>
        <v>#NAME?</v>
      </c>
      <c r="P267" s="14" t="e">
        <f t="array" aca="1" ref="P267" ca="1">_xludf.ifna(IF(#REF!=Impostazioni!$C$6,J267*1,J267/INDEX(Impostazioni!$N$86:$O$105,MATCH(#REF!,Impostazioni!$N$86:$N$105,0),2)),"")</f>
        <v>#NAME?</v>
      </c>
      <c r="Q267" s="14" t="e">
        <f t="array" aca="1" ref="Q267" ca="1">_xludf.ifna(IF(#REF!=Impostazioni!$C$6,K267*1,K267/INDEX(Impostazioni!$N$86:$O$105,MATCH(#REF!,Impostazioni!$N$86:$N$105,0),2)),"")</f>
        <v>#NAME?</v>
      </c>
      <c r="S267" t="str" cm="1">
        <f t="array" ref="S267">_xlfn.IFNA(TRANSPOSE(INDEX(Impostazioni!$R$14:$S$63,,MATCH($D267,Impostazioni!$R$13:$S$13,0))),"")&amp;""</f>
        <v/>
      </c>
    </row>
    <row r="268" spans="1:19" ht="13.2">
      <c r="A268" s="14" t="str">
        <f t="shared" si="3"/>
        <v/>
      </c>
      <c r="B268" s="14" t="str">
        <f t="shared" si="4"/>
        <v/>
      </c>
      <c r="C268" s="14" t="str">
        <f>IF('Tracciatore delle operazioni'!B268="","",'Tracciatore delle operazioni'!B268)</f>
        <v/>
      </c>
      <c r="D268" s="14" t="str">
        <f>IF('Tracciatore delle operazioni'!C268="","",'Tracciatore delle operazioni'!C268)</f>
        <v/>
      </c>
      <c r="E268" s="14" t="str">
        <f>IF('Tracciatore delle operazioni'!D268="","",'Tracciatore delle operazioni'!D268)</f>
        <v/>
      </c>
      <c r="F268" s="14" t="str">
        <f>IF('Tracciatore delle operazioni'!E268="","",'Tracciatore delle operazioni'!E268)</f>
        <v/>
      </c>
      <c r="G268" s="31" t="str">
        <f>IF('Tracciatore delle operazioni'!F268="","",'Tracciatore delle operazioni'!F268)</f>
        <v/>
      </c>
      <c r="H268" s="31" t="str">
        <f>IF('Tracciatore delle operazioni'!G268="","",'Tracciatore delle operazioni'!G268)</f>
        <v/>
      </c>
      <c r="I268" s="31" t="str">
        <f>IF('Tracciatore delle operazioni'!H268="","",'Tracciatore delle operazioni'!H268)</f>
        <v/>
      </c>
      <c r="J268" s="31" t="str">
        <f>IF('Tracciatore delle operazioni'!I268="","",'Tracciatore delle operazioni'!I268)</f>
        <v/>
      </c>
      <c r="K268" s="14" t="str">
        <f t="shared" si="5"/>
        <v/>
      </c>
      <c r="M268" s="14" t="e">
        <f t="array" aca="1" ref="M268" ca="1">_xludf.ifna(IF(#REF!=Impostazioni!$C$6,G268*1,G268/INDEX(Impostazioni!$N$86:$O$105,MATCH(#REF!,Impostazioni!$N$86:$N$105,0),2)),"")</f>
        <v>#NAME?</v>
      </c>
      <c r="N268" s="14" t="e">
        <f t="array" aca="1" ref="N268" ca="1">_xludf.ifna(IF(#REF!=Impostazioni!$C$6,H268*1,H268/INDEX(Impostazioni!$N$86:$O$105,MATCH(#REF!,Impostazioni!$N$86:$N$105,0),2)),"")</f>
        <v>#NAME?</v>
      </c>
      <c r="O268" s="14" t="e">
        <f t="array" aca="1" ref="O268" ca="1">_xludf.ifna(IF(#REF!=Impostazioni!$C$6,I268*1,I268/INDEX(Impostazioni!$N$86:$O$105,MATCH(#REF!,Impostazioni!$N$86:$N$105,0),2)),"")</f>
        <v>#NAME?</v>
      </c>
      <c r="P268" s="14" t="e">
        <f t="array" aca="1" ref="P268" ca="1">_xludf.ifna(IF(#REF!=Impostazioni!$C$6,J268*1,J268/INDEX(Impostazioni!$N$86:$O$105,MATCH(#REF!,Impostazioni!$N$86:$N$105,0),2)),"")</f>
        <v>#NAME?</v>
      </c>
      <c r="Q268" s="14" t="e">
        <f t="array" aca="1" ref="Q268" ca="1">_xludf.ifna(IF(#REF!=Impostazioni!$C$6,K268*1,K268/INDEX(Impostazioni!$N$86:$O$105,MATCH(#REF!,Impostazioni!$N$86:$N$105,0),2)),"")</f>
        <v>#NAME?</v>
      </c>
      <c r="S268" t="str" cm="1">
        <f t="array" ref="S268">_xlfn.IFNA(TRANSPOSE(INDEX(Impostazioni!$R$14:$S$63,,MATCH($D268,Impostazioni!$R$13:$S$13,0))),"")&amp;""</f>
        <v/>
      </c>
    </row>
    <row r="269" spans="1:19" ht="13.2">
      <c r="A269" s="14" t="str">
        <f t="shared" si="3"/>
        <v/>
      </c>
      <c r="B269" s="14" t="str">
        <f t="shared" si="4"/>
        <v/>
      </c>
      <c r="C269" s="14" t="str">
        <f>IF('Tracciatore delle operazioni'!B269="","",'Tracciatore delle operazioni'!B269)</f>
        <v/>
      </c>
      <c r="D269" s="14" t="str">
        <f>IF('Tracciatore delle operazioni'!C269="","",'Tracciatore delle operazioni'!C269)</f>
        <v/>
      </c>
      <c r="E269" s="14" t="str">
        <f>IF('Tracciatore delle operazioni'!D269="","",'Tracciatore delle operazioni'!D269)</f>
        <v/>
      </c>
      <c r="F269" s="14" t="str">
        <f>IF('Tracciatore delle operazioni'!E269="","",'Tracciatore delle operazioni'!E269)</f>
        <v/>
      </c>
      <c r="G269" s="31" t="str">
        <f>IF('Tracciatore delle operazioni'!F269="","",'Tracciatore delle operazioni'!F269)</f>
        <v/>
      </c>
      <c r="H269" s="31" t="str">
        <f>IF('Tracciatore delle operazioni'!G269="","",'Tracciatore delle operazioni'!G269)</f>
        <v/>
      </c>
      <c r="I269" s="31" t="str">
        <f>IF('Tracciatore delle operazioni'!H269="","",'Tracciatore delle operazioni'!H269)</f>
        <v/>
      </c>
      <c r="J269" s="31" t="str">
        <f>IF('Tracciatore delle operazioni'!I269="","",'Tracciatore delle operazioni'!I269)</f>
        <v/>
      </c>
      <c r="K269" s="14" t="str">
        <f t="shared" si="5"/>
        <v/>
      </c>
      <c r="M269" s="14" t="e">
        <f t="array" aca="1" ref="M269" ca="1">_xludf.ifna(IF(#REF!=Impostazioni!$C$6,G269*1,G269/INDEX(Impostazioni!$N$86:$O$105,MATCH(#REF!,Impostazioni!$N$86:$N$105,0),2)),"")</f>
        <v>#NAME?</v>
      </c>
      <c r="N269" s="14" t="e">
        <f t="array" aca="1" ref="N269" ca="1">_xludf.ifna(IF(#REF!=Impostazioni!$C$6,H269*1,H269/INDEX(Impostazioni!$N$86:$O$105,MATCH(#REF!,Impostazioni!$N$86:$N$105,0),2)),"")</f>
        <v>#NAME?</v>
      </c>
      <c r="O269" s="14" t="e">
        <f t="array" aca="1" ref="O269" ca="1">_xludf.ifna(IF(#REF!=Impostazioni!$C$6,I269*1,I269/INDEX(Impostazioni!$N$86:$O$105,MATCH(#REF!,Impostazioni!$N$86:$N$105,0),2)),"")</f>
        <v>#NAME?</v>
      </c>
      <c r="P269" s="14" t="e">
        <f t="array" aca="1" ref="P269" ca="1">_xludf.ifna(IF(#REF!=Impostazioni!$C$6,J269*1,J269/INDEX(Impostazioni!$N$86:$O$105,MATCH(#REF!,Impostazioni!$N$86:$N$105,0),2)),"")</f>
        <v>#NAME?</v>
      </c>
      <c r="Q269" s="14" t="e">
        <f t="array" aca="1" ref="Q269" ca="1">_xludf.ifna(IF(#REF!=Impostazioni!$C$6,K269*1,K269/INDEX(Impostazioni!$N$86:$O$105,MATCH(#REF!,Impostazioni!$N$86:$N$105,0),2)),"")</f>
        <v>#NAME?</v>
      </c>
      <c r="S269" t="str" cm="1">
        <f t="array" ref="S269">_xlfn.IFNA(TRANSPOSE(INDEX(Impostazioni!$R$14:$S$63,,MATCH($D269,Impostazioni!$R$13:$S$13,0))),"")&amp;""</f>
        <v/>
      </c>
    </row>
    <row r="270" spans="1:19" ht="13.2">
      <c r="A270" s="14" t="str">
        <f t="shared" si="3"/>
        <v/>
      </c>
      <c r="B270" s="14" t="str">
        <f t="shared" si="4"/>
        <v/>
      </c>
      <c r="C270" s="14" t="str">
        <f>IF('Tracciatore delle operazioni'!B270="","",'Tracciatore delle operazioni'!B270)</f>
        <v/>
      </c>
      <c r="D270" s="14" t="str">
        <f>IF('Tracciatore delle operazioni'!C270="","",'Tracciatore delle operazioni'!C270)</f>
        <v/>
      </c>
      <c r="E270" s="14" t="str">
        <f>IF('Tracciatore delle operazioni'!D270="","",'Tracciatore delle operazioni'!D270)</f>
        <v/>
      </c>
      <c r="F270" s="14" t="str">
        <f>IF('Tracciatore delle operazioni'!E270="","",'Tracciatore delle operazioni'!E270)</f>
        <v/>
      </c>
      <c r="G270" s="31" t="str">
        <f>IF('Tracciatore delle operazioni'!F270="","",'Tracciatore delle operazioni'!F270)</f>
        <v/>
      </c>
      <c r="H270" s="31" t="str">
        <f>IF('Tracciatore delle operazioni'!G270="","",'Tracciatore delle operazioni'!G270)</f>
        <v/>
      </c>
      <c r="I270" s="31" t="str">
        <f>IF('Tracciatore delle operazioni'!H270="","",'Tracciatore delle operazioni'!H270)</f>
        <v/>
      </c>
      <c r="J270" s="31" t="str">
        <f>IF('Tracciatore delle operazioni'!I270="","",'Tracciatore delle operazioni'!I270)</f>
        <v/>
      </c>
      <c r="K270" s="14" t="str">
        <f t="shared" si="5"/>
        <v/>
      </c>
      <c r="M270" s="14" t="e">
        <f t="array" aca="1" ref="M270" ca="1">_xludf.ifna(IF(#REF!=Impostazioni!$C$6,G270*1,G270/INDEX(Impostazioni!$N$86:$O$105,MATCH(#REF!,Impostazioni!$N$86:$N$105,0),2)),"")</f>
        <v>#NAME?</v>
      </c>
      <c r="N270" s="14" t="e">
        <f t="array" aca="1" ref="N270" ca="1">_xludf.ifna(IF(#REF!=Impostazioni!$C$6,H270*1,H270/INDEX(Impostazioni!$N$86:$O$105,MATCH(#REF!,Impostazioni!$N$86:$N$105,0),2)),"")</f>
        <v>#NAME?</v>
      </c>
      <c r="O270" s="14" t="e">
        <f t="array" aca="1" ref="O270" ca="1">_xludf.ifna(IF(#REF!=Impostazioni!$C$6,I270*1,I270/INDEX(Impostazioni!$N$86:$O$105,MATCH(#REF!,Impostazioni!$N$86:$N$105,0),2)),"")</f>
        <v>#NAME?</v>
      </c>
      <c r="P270" s="14" t="e">
        <f t="array" aca="1" ref="P270" ca="1">_xludf.ifna(IF(#REF!=Impostazioni!$C$6,J270*1,J270/INDEX(Impostazioni!$N$86:$O$105,MATCH(#REF!,Impostazioni!$N$86:$N$105,0),2)),"")</f>
        <v>#NAME?</v>
      </c>
      <c r="Q270" s="14" t="e">
        <f t="array" aca="1" ref="Q270" ca="1">_xludf.ifna(IF(#REF!=Impostazioni!$C$6,K270*1,K270/INDEX(Impostazioni!$N$86:$O$105,MATCH(#REF!,Impostazioni!$N$86:$N$105,0),2)),"")</f>
        <v>#NAME?</v>
      </c>
      <c r="S270" t="str" cm="1">
        <f t="array" ref="S270">_xlfn.IFNA(TRANSPOSE(INDEX(Impostazioni!$R$14:$S$63,,MATCH($D270,Impostazioni!$R$13:$S$13,0))),"")&amp;""</f>
        <v/>
      </c>
    </row>
    <row r="271" spans="1:19" ht="13.2">
      <c r="A271" s="14" t="str">
        <f t="shared" si="3"/>
        <v/>
      </c>
      <c r="B271" s="14" t="str">
        <f t="shared" si="4"/>
        <v/>
      </c>
      <c r="C271" s="14" t="str">
        <f>IF('Tracciatore delle operazioni'!B271="","",'Tracciatore delle operazioni'!B271)</f>
        <v/>
      </c>
      <c r="D271" s="14" t="str">
        <f>IF('Tracciatore delle operazioni'!C271="","",'Tracciatore delle operazioni'!C271)</f>
        <v/>
      </c>
      <c r="E271" s="14" t="str">
        <f>IF('Tracciatore delle operazioni'!D271="","",'Tracciatore delle operazioni'!D271)</f>
        <v/>
      </c>
      <c r="F271" s="14" t="str">
        <f>IF('Tracciatore delle operazioni'!E271="","",'Tracciatore delle operazioni'!E271)</f>
        <v/>
      </c>
      <c r="G271" s="31" t="str">
        <f>IF('Tracciatore delle operazioni'!F271="","",'Tracciatore delle operazioni'!F271)</f>
        <v/>
      </c>
      <c r="H271" s="31" t="str">
        <f>IF('Tracciatore delle operazioni'!G271="","",'Tracciatore delle operazioni'!G271)</f>
        <v/>
      </c>
      <c r="I271" s="31" t="str">
        <f>IF('Tracciatore delle operazioni'!H271="","",'Tracciatore delle operazioni'!H271)</f>
        <v/>
      </c>
      <c r="J271" s="31" t="str">
        <f>IF('Tracciatore delle operazioni'!I271="","",'Tracciatore delle operazioni'!I271)</f>
        <v/>
      </c>
      <c r="K271" s="14" t="str">
        <f t="shared" si="5"/>
        <v/>
      </c>
      <c r="M271" s="14" t="e">
        <f t="array" aca="1" ref="M271" ca="1">_xludf.ifna(IF(#REF!=Impostazioni!$C$6,G271*1,G271/INDEX(Impostazioni!$N$86:$O$105,MATCH(#REF!,Impostazioni!$N$86:$N$105,0),2)),"")</f>
        <v>#NAME?</v>
      </c>
      <c r="N271" s="14" t="e">
        <f t="array" aca="1" ref="N271" ca="1">_xludf.ifna(IF(#REF!=Impostazioni!$C$6,H271*1,H271/INDEX(Impostazioni!$N$86:$O$105,MATCH(#REF!,Impostazioni!$N$86:$N$105,0),2)),"")</f>
        <v>#NAME?</v>
      </c>
      <c r="O271" s="14" t="e">
        <f t="array" aca="1" ref="O271" ca="1">_xludf.ifna(IF(#REF!=Impostazioni!$C$6,I271*1,I271/INDEX(Impostazioni!$N$86:$O$105,MATCH(#REF!,Impostazioni!$N$86:$N$105,0),2)),"")</f>
        <v>#NAME?</v>
      </c>
      <c r="P271" s="14" t="e">
        <f t="array" aca="1" ref="P271" ca="1">_xludf.ifna(IF(#REF!=Impostazioni!$C$6,J271*1,J271/INDEX(Impostazioni!$N$86:$O$105,MATCH(#REF!,Impostazioni!$N$86:$N$105,0),2)),"")</f>
        <v>#NAME?</v>
      </c>
      <c r="Q271" s="14" t="e">
        <f t="array" aca="1" ref="Q271" ca="1">_xludf.ifna(IF(#REF!=Impostazioni!$C$6,K271*1,K271/INDEX(Impostazioni!$N$86:$O$105,MATCH(#REF!,Impostazioni!$N$86:$N$105,0),2)),"")</f>
        <v>#NAME?</v>
      </c>
      <c r="S271" t="str" cm="1">
        <f t="array" ref="S271">_xlfn.IFNA(TRANSPOSE(INDEX(Impostazioni!$R$14:$S$63,,MATCH($D271,Impostazioni!$R$13:$S$13,0))),"")&amp;""</f>
        <v/>
      </c>
    </row>
    <row r="272" spans="1:19" ht="13.2">
      <c r="A272" s="14" t="str">
        <f t="shared" si="3"/>
        <v/>
      </c>
      <c r="B272" s="14" t="str">
        <f t="shared" si="4"/>
        <v/>
      </c>
      <c r="C272" s="14" t="str">
        <f>IF('Tracciatore delle operazioni'!B272="","",'Tracciatore delle operazioni'!B272)</f>
        <v/>
      </c>
      <c r="D272" s="14" t="str">
        <f>IF('Tracciatore delle operazioni'!C272="","",'Tracciatore delle operazioni'!C272)</f>
        <v/>
      </c>
      <c r="E272" s="14" t="str">
        <f>IF('Tracciatore delle operazioni'!D272="","",'Tracciatore delle operazioni'!D272)</f>
        <v/>
      </c>
      <c r="F272" s="14" t="str">
        <f>IF('Tracciatore delle operazioni'!E272="","",'Tracciatore delle operazioni'!E272)</f>
        <v/>
      </c>
      <c r="G272" s="31" t="str">
        <f>IF('Tracciatore delle operazioni'!F272="","",'Tracciatore delle operazioni'!F272)</f>
        <v/>
      </c>
      <c r="H272" s="31" t="str">
        <f>IF('Tracciatore delle operazioni'!G272="","",'Tracciatore delle operazioni'!G272)</f>
        <v/>
      </c>
      <c r="I272" s="31" t="str">
        <f>IF('Tracciatore delle operazioni'!H272="","",'Tracciatore delle operazioni'!H272)</f>
        <v/>
      </c>
      <c r="J272" s="31" t="str">
        <f>IF('Tracciatore delle operazioni'!I272="","",'Tracciatore delle operazioni'!I272)</f>
        <v/>
      </c>
      <c r="K272" s="14" t="str">
        <f t="shared" si="5"/>
        <v/>
      </c>
      <c r="M272" s="14" t="e">
        <f t="array" aca="1" ref="M272" ca="1">_xludf.ifna(IF(#REF!=Impostazioni!$C$6,G272*1,G272/INDEX(Impostazioni!$N$86:$O$105,MATCH(#REF!,Impostazioni!$N$86:$N$105,0),2)),"")</f>
        <v>#NAME?</v>
      </c>
      <c r="N272" s="14" t="e">
        <f t="array" aca="1" ref="N272" ca="1">_xludf.ifna(IF(#REF!=Impostazioni!$C$6,H272*1,H272/INDEX(Impostazioni!$N$86:$O$105,MATCH(#REF!,Impostazioni!$N$86:$N$105,0),2)),"")</f>
        <v>#NAME?</v>
      </c>
      <c r="O272" s="14" t="e">
        <f t="array" aca="1" ref="O272" ca="1">_xludf.ifna(IF(#REF!=Impostazioni!$C$6,I272*1,I272/INDEX(Impostazioni!$N$86:$O$105,MATCH(#REF!,Impostazioni!$N$86:$N$105,0),2)),"")</f>
        <v>#NAME?</v>
      </c>
      <c r="P272" s="14" t="e">
        <f t="array" aca="1" ref="P272" ca="1">_xludf.ifna(IF(#REF!=Impostazioni!$C$6,J272*1,J272/INDEX(Impostazioni!$N$86:$O$105,MATCH(#REF!,Impostazioni!$N$86:$N$105,0),2)),"")</f>
        <v>#NAME?</v>
      </c>
      <c r="Q272" s="14" t="e">
        <f t="array" aca="1" ref="Q272" ca="1">_xludf.ifna(IF(#REF!=Impostazioni!$C$6,K272*1,K272/INDEX(Impostazioni!$N$86:$O$105,MATCH(#REF!,Impostazioni!$N$86:$N$105,0),2)),"")</f>
        <v>#NAME?</v>
      </c>
      <c r="S272" t="str" cm="1">
        <f t="array" ref="S272">_xlfn.IFNA(TRANSPOSE(INDEX(Impostazioni!$R$14:$S$63,,MATCH($D272,Impostazioni!$R$13:$S$13,0))),"")&amp;""</f>
        <v/>
      </c>
    </row>
    <row r="273" spans="1:19" ht="13.2">
      <c r="A273" s="14" t="str">
        <f t="shared" si="3"/>
        <v/>
      </c>
      <c r="B273" s="14" t="str">
        <f t="shared" si="4"/>
        <v/>
      </c>
      <c r="C273" s="14" t="str">
        <f>IF('Tracciatore delle operazioni'!B273="","",'Tracciatore delle operazioni'!B273)</f>
        <v/>
      </c>
      <c r="D273" s="14" t="str">
        <f>IF('Tracciatore delle operazioni'!C273="","",'Tracciatore delle operazioni'!C273)</f>
        <v/>
      </c>
      <c r="E273" s="14" t="str">
        <f>IF('Tracciatore delle operazioni'!D273="","",'Tracciatore delle operazioni'!D273)</f>
        <v/>
      </c>
      <c r="F273" s="14" t="str">
        <f>IF('Tracciatore delle operazioni'!E273="","",'Tracciatore delle operazioni'!E273)</f>
        <v/>
      </c>
      <c r="G273" s="31" t="str">
        <f>IF('Tracciatore delle operazioni'!F273="","",'Tracciatore delle operazioni'!F273)</f>
        <v/>
      </c>
      <c r="H273" s="31" t="str">
        <f>IF('Tracciatore delle operazioni'!G273="","",'Tracciatore delle operazioni'!G273)</f>
        <v/>
      </c>
      <c r="I273" s="31" t="str">
        <f>IF('Tracciatore delle operazioni'!H273="","",'Tracciatore delle operazioni'!H273)</f>
        <v/>
      </c>
      <c r="J273" s="31" t="str">
        <f>IF('Tracciatore delle operazioni'!I273="","",'Tracciatore delle operazioni'!I273)</f>
        <v/>
      </c>
      <c r="K273" s="14" t="str">
        <f t="shared" si="5"/>
        <v/>
      </c>
      <c r="M273" s="14" t="e">
        <f t="array" aca="1" ref="M273" ca="1">_xludf.ifna(IF(#REF!=Impostazioni!$C$6,G273*1,G273/INDEX(Impostazioni!$N$86:$O$105,MATCH(#REF!,Impostazioni!$N$86:$N$105,0),2)),"")</f>
        <v>#NAME?</v>
      </c>
      <c r="N273" s="14" t="e">
        <f t="array" aca="1" ref="N273" ca="1">_xludf.ifna(IF(#REF!=Impostazioni!$C$6,H273*1,H273/INDEX(Impostazioni!$N$86:$O$105,MATCH(#REF!,Impostazioni!$N$86:$N$105,0),2)),"")</f>
        <v>#NAME?</v>
      </c>
      <c r="O273" s="14" t="e">
        <f t="array" aca="1" ref="O273" ca="1">_xludf.ifna(IF(#REF!=Impostazioni!$C$6,I273*1,I273/INDEX(Impostazioni!$N$86:$O$105,MATCH(#REF!,Impostazioni!$N$86:$N$105,0),2)),"")</f>
        <v>#NAME?</v>
      </c>
      <c r="P273" s="14" t="e">
        <f t="array" aca="1" ref="P273" ca="1">_xludf.ifna(IF(#REF!=Impostazioni!$C$6,J273*1,J273/INDEX(Impostazioni!$N$86:$O$105,MATCH(#REF!,Impostazioni!$N$86:$N$105,0),2)),"")</f>
        <v>#NAME?</v>
      </c>
      <c r="Q273" s="14" t="e">
        <f t="array" aca="1" ref="Q273" ca="1">_xludf.ifna(IF(#REF!=Impostazioni!$C$6,K273*1,K273/INDEX(Impostazioni!$N$86:$O$105,MATCH(#REF!,Impostazioni!$N$86:$N$105,0),2)),"")</f>
        <v>#NAME?</v>
      </c>
      <c r="S273" t="str" cm="1">
        <f t="array" ref="S273">_xlfn.IFNA(TRANSPOSE(INDEX(Impostazioni!$R$14:$S$63,,MATCH($D273,Impostazioni!$R$13:$S$13,0))),"")&amp;""</f>
        <v/>
      </c>
    </row>
    <row r="274" spans="1:19" ht="13.2">
      <c r="A274" s="14" t="str">
        <f t="shared" si="3"/>
        <v/>
      </c>
      <c r="B274" s="14" t="str">
        <f t="shared" si="4"/>
        <v/>
      </c>
      <c r="C274" s="14" t="str">
        <f>IF('Tracciatore delle operazioni'!B274="","",'Tracciatore delle operazioni'!B274)</f>
        <v/>
      </c>
      <c r="D274" s="14" t="str">
        <f>IF('Tracciatore delle operazioni'!C274="","",'Tracciatore delle operazioni'!C274)</f>
        <v/>
      </c>
      <c r="E274" s="14" t="str">
        <f>IF('Tracciatore delle operazioni'!D274="","",'Tracciatore delle operazioni'!D274)</f>
        <v/>
      </c>
      <c r="F274" s="14" t="str">
        <f>IF('Tracciatore delle operazioni'!E274="","",'Tracciatore delle operazioni'!E274)</f>
        <v/>
      </c>
      <c r="G274" s="31" t="str">
        <f>IF('Tracciatore delle operazioni'!F274="","",'Tracciatore delle operazioni'!F274)</f>
        <v/>
      </c>
      <c r="H274" s="31" t="str">
        <f>IF('Tracciatore delle operazioni'!G274="","",'Tracciatore delle operazioni'!G274)</f>
        <v/>
      </c>
      <c r="I274" s="31" t="str">
        <f>IF('Tracciatore delle operazioni'!H274="","",'Tracciatore delle operazioni'!H274)</f>
        <v/>
      </c>
      <c r="J274" s="31" t="str">
        <f>IF('Tracciatore delle operazioni'!I274="","",'Tracciatore delle operazioni'!I274)</f>
        <v/>
      </c>
      <c r="K274" s="14" t="str">
        <f t="shared" si="5"/>
        <v/>
      </c>
      <c r="M274" s="14" t="e">
        <f t="array" aca="1" ref="M274" ca="1">_xludf.ifna(IF(#REF!=Impostazioni!$C$6,G274*1,G274/INDEX(Impostazioni!$N$86:$O$105,MATCH(#REF!,Impostazioni!$N$86:$N$105,0),2)),"")</f>
        <v>#NAME?</v>
      </c>
      <c r="N274" s="14" t="e">
        <f t="array" aca="1" ref="N274" ca="1">_xludf.ifna(IF(#REF!=Impostazioni!$C$6,H274*1,H274/INDEX(Impostazioni!$N$86:$O$105,MATCH(#REF!,Impostazioni!$N$86:$N$105,0),2)),"")</f>
        <v>#NAME?</v>
      </c>
      <c r="O274" s="14" t="e">
        <f t="array" aca="1" ref="O274" ca="1">_xludf.ifna(IF(#REF!=Impostazioni!$C$6,I274*1,I274/INDEX(Impostazioni!$N$86:$O$105,MATCH(#REF!,Impostazioni!$N$86:$N$105,0),2)),"")</f>
        <v>#NAME?</v>
      </c>
      <c r="P274" s="14" t="e">
        <f t="array" aca="1" ref="P274" ca="1">_xludf.ifna(IF(#REF!=Impostazioni!$C$6,J274*1,J274/INDEX(Impostazioni!$N$86:$O$105,MATCH(#REF!,Impostazioni!$N$86:$N$105,0),2)),"")</f>
        <v>#NAME?</v>
      </c>
      <c r="Q274" s="14" t="e">
        <f t="array" aca="1" ref="Q274" ca="1">_xludf.ifna(IF(#REF!=Impostazioni!$C$6,K274*1,K274/INDEX(Impostazioni!$N$86:$O$105,MATCH(#REF!,Impostazioni!$N$86:$N$105,0),2)),"")</f>
        <v>#NAME?</v>
      </c>
      <c r="S274" t="str" cm="1">
        <f t="array" ref="S274">_xlfn.IFNA(TRANSPOSE(INDEX(Impostazioni!$R$14:$S$63,,MATCH($D274,Impostazioni!$R$13:$S$13,0))),"")&amp;""</f>
        <v/>
      </c>
    </row>
    <row r="275" spans="1:19" ht="13.2">
      <c r="A275" s="14" t="str">
        <f t="shared" si="3"/>
        <v/>
      </c>
      <c r="B275" s="14" t="str">
        <f t="shared" si="4"/>
        <v/>
      </c>
      <c r="C275" s="14" t="str">
        <f>IF('Tracciatore delle operazioni'!B275="","",'Tracciatore delle operazioni'!B275)</f>
        <v/>
      </c>
      <c r="D275" s="14" t="str">
        <f>IF('Tracciatore delle operazioni'!C275="","",'Tracciatore delle operazioni'!C275)</f>
        <v/>
      </c>
      <c r="E275" s="14" t="str">
        <f>IF('Tracciatore delle operazioni'!D275="","",'Tracciatore delle operazioni'!D275)</f>
        <v/>
      </c>
      <c r="F275" s="14" t="str">
        <f>IF('Tracciatore delle operazioni'!E275="","",'Tracciatore delle operazioni'!E275)</f>
        <v/>
      </c>
      <c r="G275" s="31" t="str">
        <f>IF('Tracciatore delle operazioni'!F275="","",'Tracciatore delle operazioni'!F275)</f>
        <v/>
      </c>
      <c r="H275" s="31" t="str">
        <f>IF('Tracciatore delle operazioni'!G275="","",'Tracciatore delle operazioni'!G275)</f>
        <v/>
      </c>
      <c r="I275" s="31" t="str">
        <f>IF('Tracciatore delle operazioni'!H275="","",'Tracciatore delle operazioni'!H275)</f>
        <v/>
      </c>
      <c r="J275" s="31" t="str">
        <f>IF('Tracciatore delle operazioni'!I275="","",'Tracciatore delle operazioni'!I275)</f>
        <v/>
      </c>
      <c r="K275" s="14" t="str">
        <f t="shared" si="5"/>
        <v/>
      </c>
      <c r="M275" s="14" t="e">
        <f t="array" aca="1" ref="M275" ca="1">_xludf.ifna(IF(#REF!=Impostazioni!$C$6,G275*1,G275/INDEX(Impostazioni!$N$86:$O$105,MATCH(#REF!,Impostazioni!$N$86:$N$105,0),2)),"")</f>
        <v>#NAME?</v>
      </c>
      <c r="N275" s="14" t="e">
        <f t="array" aca="1" ref="N275" ca="1">_xludf.ifna(IF(#REF!=Impostazioni!$C$6,H275*1,H275/INDEX(Impostazioni!$N$86:$O$105,MATCH(#REF!,Impostazioni!$N$86:$N$105,0),2)),"")</f>
        <v>#NAME?</v>
      </c>
      <c r="O275" s="14" t="e">
        <f t="array" aca="1" ref="O275" ca="1">_xludf.ifna(IF(#REF!=Impostazioni!$C$6,I275*1,I275/INDEX(Impostazioni!$N$86:$O$105,MATCH(#REF!,Impostazioni!$N$86:$N$105,0),2)),"")</f>
        <v>#NAME?</v>
      </c>
      <c r="P275" s="14" t="e">
        <f t="array" aca="1" ref="P275" ca="1">_xludf.ifna(IF(#REF!=Impostazioni!$C$6,J275*1,J275/INDEX(Impostazioni!$N$86:$O$105,MATCH(#REF!,Impostazioni!$N$86:$N$105,0),2)),"")</f>
        <v>#NAME?</v>
      </c>
      <c r="Q275" s="14" t="e">
        <f t="array" aca="1" ref="Q275" ca="1">_xludf.ifna(IF(#REF!=Impostazioni!$C$6,K275*1,K275/INDEX(Impostazioni!$N$86:$O$105,MATCH(#REF!,Impostazioni!$N$86:$N$105,0),2)),"")</f>
        <v>#NAME?</v>
      </c>
      <c r="S275" t="str" cm="1">
        <f t="array" ref="S275">_xlfn.IFNA(TRANSPOSE(INDEX(Impostazioni!$R$14:$S$63,,MATCH($D275,Impostazioni!$R$13:$S$13,0))),"")&amp;""</f>
        <v/>
      </c>
    </row>
    <row r="276" spans="1:19" ht="13.2">
      <c r="A276" s="14" t="str">
        <f t="shared" si="3"/>
        <v/>
      </c>
      <c r="B276" s="14" t="str">
        <f t="shared" si="4"/>
        <v/>
      </c>
      <c r="C276" s="14" t="str">
        <f>IF('Tracciatore delle operazioni'!B276="","",'Tracciatore delle operazioni'!B276)</f>
        <v/>
      </c>
      <c r="D276" s="14" t="str">
        <f>IF('Tracciatore delle operazioni'!C276="","",'Tracciatore delle operazioni'!C276)</f>
        <v/>
      </c>
      <c r="E276" s="14" t="str">
        <f>IF('Tracciatore delle operazioni'!D276="","",'Tracciatore delle operazioni'!D276)</f>
        <v/>
      </c>
      <c r="F276" s="14" t="str">
        <f>IF('Tracciatore delle operazioni'!E276="","",'Tracciatore delle operazioni'!E276)</f>
        <v/>
      </c>
      <c r="G276" s="31" t="str">
        <f>IF('Tracciatore delle operazioni'!F276="","",'Tracciatore delle operazioni'!F276)</f>
        <v/>
      </c>
      <c r="H276" s="31" t="str">
        <f>IF('Tracciatore delle operazioni'!G276="","",'Tracciatore delle operazioni'!G276)</f>
        <v/>
      </c>
      <c r="I276" s="31" t="str">
        <f>IF('Tracciatore delle operazioni'!H276="","",'Tracciatore delle operazioni'!H276)</f>
        <v/>
      </c>
      <c r="J276" s="31" t="str">
        <f>IF('Tracciatore delle operazioni'!I276="","",'Tracciatore delle operazioni'!I276)</f>
        <v/>
      </c>
      <c r="K276" s="14" t="str">
        <f t="shared" si="5"/>
        <v/>
      </c>
      <c r="M276" s="14" t="e">
        <f t="array" aca="1" ref="M276" ca="1">_xludf.ifna(IF(#REF!=Impostazioni!$C$6,G276*1,G276/INDEX(Impostazioni!$N$86:$O$105,MATCH(#REF!,Impostazioni!$N$86:$N$105,0),2)),"")</f>
        <v>#NAME?</v>
      </c>
      <c r="N276" s="14" t="e">
        <f t="array" aca="1" ref="N276" ca="1">_xludf.ifna(IF(#REF!=Impostazioni!$C$6,H276*1,H276/INDEX(Impostazioni!$N$86:$O$105,MATCH(#REF!,Impostazioni!$N$86:$N$105,0),2)),"")</f>
        <v>#NAME?</v>
      </c>
      <c r="O276" s="14" t="e">
        <f t="array" aca="1" ref="O276" ca="1">_xludf.ifna(IF(#REF!=Impostazioni!$C$6,I276*1,I276/INDEX(Impostazioni!$N$86:$O$105,MATCH(#REF!,Impostazioni!$N$86:$N$105,0),2)),"")</f>
        <v>#NAME?</v>
      </c>
      <c r="P276" s="14" t="e">
        <f t="array" aca="1" ref="P276" ca="1">_xludf.ifna(IF(#REF!=Impostazioni!$C$6,J276*1,J276/INDEX(Impostazioni!$N$86:$O$105,MATCH(#REF!,Impostazioni!$N$86:$N$105,0),2)),"")</f>
        <v>#NAME?</v>
      </c>
      <c r="Q276" s="14" t="e">
        <f t="array" aca="1" ref="Q276" ca="1">_xludf.ifna(IF(#REF!=Impostazioni!$C$6,K276*1,K276/INDEX(Impostazioni!$N$86:$O$105,MATCH(#REF!,Impostazioni!$N$86:$N$105,0),2)),"")</f>
        <v>#NAME?</v>
      </c>
      <c r="S276" t="str" cm="1">
        <f t="array" ref="S276">_xlfn.IFNA(TRANSPOSE(INDEX(Impostazioni!$R$14:$S$63,,MATCH($D276,Impostazioni!$R$13:$S$13,0))),"")&amp;""</f>
        <v/>
      </c>
    </row>
    <row r="277" spans="1:19" ht="13.2">
      <c r="A277" s="14" t="str">
        <f t="shared" si="3"/>
        <v/>
      </c>
      <c r="B277" s="14" t="str">
        <f t="shared" si="4"/>
        <v/>
      </c>
      <c r="C277" s="14" t="str">
        <f>IF('Tracciatore delle operazioni'!B277="","",'Tracciatore delle operazioni'!B277)</f>
        <v/>
      </c>
      <c r="D277" s="14" t="str">
        <f>IF('Tracciatore delle operazioni'!C277="","",'Tracciatore delle operazioni'!C277)</f>
        <v/>
      </c>
      <c r="E277" s="14" t="str">
        <f>IF('Tracciatore delle operazioni'!D277="","",'Tracciatore delle operazioni'!D277)</f>
        <v/>
      </c>
      <c r="F277" s="14" t="str">
        <f>IF('Tracciatore delle operazioni'!E277="","",'Tracciatore delle operazioni'!E277)</f>
        <v/>
      </c>
      <c r="G277" s="31" t="str">
        <f>IF('Tracciatore delle operazioni'!F277="","",'Tracciatore delle operazioni'!F277)</f>
        <v/>
      </c>
      <c r="H277" s="31" t="str">
        <f>IF('Tracciatore delle operazioni'!G277="","",'Tracciatore delle operazioni'!G277)</f>
        <v/>
      </c>
      <c r="I277" s="31" t="str">
        <f>IF('Tracciatore delle operazioni'!H277="","",'Tracciatore delle operazioni'!H277)</f>
        <v/>
      </c>
      <c r="J277" s="31" t="str">
        <f>IF('Tracciatore delle operazioni'!I277="","",'Tracciatore delle operazioni'!I277)</f>
        <v/>
      </c>
      <c r="K277" s="14" t="str">
        <f t="shared" si="5"/>
        <v/>
      </c>
      <c r="M277" s="14" t="e">
        <f t="array" aca="1" ref="M277" ca="1">_xludf.ifna(IF(#REF!=Impostazioni!$C$6,G277*1,G277/INDEX(Impostazioni!$N$86:$O$105,MATCH(#REF!,Impostazioni!$N$86:$N$105,0),2)),"")</f>
        <v>#NAME?</v>
      </c>
      <c r="N277" s="14" t="e">
        <f t="array" aca="1" ref="N277" ca="1">_xludf.ifna(IF(#REF!=Impostazioni!$C$6,H277*1,H277/INDEX(Impostazioni!$N$86:$O$105,MATCH(#REF!,Impostazioni!$N$86:$N$105,0),2)),"")</f>
        <v>#NAME?</v>
      </c>
      <c r="O277" s="14" t="e">
        <f t="array" aca="1" ref="O277" ca="1">_xludf.ifna(IF(#REF!=Impostazioni!$C$6,I277*1,I277/INDEX(Impostazioni!$N$86:$O$105,MATCH(#REF!,Impostazioni!$N$86:$N$105,0),2)),"")</f>
        <v>#NAME?</v>
      </c>
      <c r="P277" s="14" t="e">
        <f t="array" aca="1" ref="P277" ca="1">_xludf.ifna(IF(#REF!=Impostazioni!$C$6,J277*1,J277/INDEX(Impostazioni!$N$86:$O$105,MATCH(#REF!,Impostazioni!$N$86:$N$105,0),2)),"")</f>
        <v>#NAME?</v>
      </c>
      <c r="Q277" s="14" t="e">
        <f t="array" aca="1" ref="Q277" ca="1">_xludf.ifna(IF(#REF!=Impostazioni!$C$6,K277*1,K277/INDEX(Impostazioni!$N$86:$O$105,MATCH(#REF!,Impostazioni!$N$86:$N$105,0),2)),"")</f>
        <v>#NAME?</v>
      </c>
      <c r="S277" t="str" cm="1">
        <f t="array" ref="S277">_xlfn.IFNA(TRANSPOSE(INDEX(Impostazioni!$R$14:$S$63,,MATCH($D277,Impostazioni!$R$13:$S$13,0))),"")&amp;""</f>
        <v/>
      </c>
    </row>
    <row r="278" spans="1:19" ht="13.2">
      <c r="A278" s="14" t="str">
        <f t="shared" si="3"/>
        <v/>
      </c>
      <c r="B278" s="14" t="str">
        <f t="shared" si="4"/>
        <v/>
      </c>
      <c r="C278" s="14" t="str">
        <f>IF('Tracciatore delle operazioni'!B278="","",'Tracciatore delle operazioni'!B278)</f>
        <v/>
      </c>
      <c r="D278" s="14" t="str">
        <f>IF('Tracciatore delle operazioni'!C278="","",'Tracciatore delle operazioni'!C278)</f>
        <v/>
      </c>
      <c r="E278" s="14" t="str">
        <f>IF('Tracciatore delle operazioni'!D278="","",'Tracciatore delle operazioni'!D278)</f>
        <v/>
      </c>
      <c r="F278" s="14" t="str">
        <f>IF('Tracciatore delle operazioni'!E278="","",'Tracciatore delle operazioni'!E278)</f>
        <v/>
      </c>
      <c r="G278" s="31" t="str">
        <f>IF('Tracciatore delle operazioni'!F278="","",'Tracciatore delle operazioni'!F278)</f>
        <v/>
      </c>
      <c r="H278" s="31" t="str">
        <f>IF('Tracciatore delle operazioni'!G278="","",'Tracciatore delle operazioni'!G278)</f>
        <v/>
      </c>
      <c r="I278" s="31" t="str">
        <f>IF('Tracciatore delle operazioni'!H278="","",'Tracciatore delle operazioni'!H278)</f>
        <v/>
      </c>
      <c r="J278" s="31" t="str">
        <f>IF('Tracciatore delle operazioni'!I278="","",'Tracciatore delle operazioni'!I278)</f>
        <v/>
      </c>
      <c r="K278" s="14" t="str">
        <f t="shared" si="5"/>
        <v/>
      </c>
      <c r="M278" s="14" t="e">
        <f t="array" aca="1" ref="M278" ca="1">_xludf.ifna(IF(#REF!=Impostazioni!$C$6,G278*1,G278/INDEX(Impostazioni!$N$86:$O$105,MATCH(#REF!,Impostazioni!$N$86:$N$105,0),2)),"")</f>
        <v>#NAME?</v>
      </c>
      <c r="N278" s="14" t="e">
        <f t="array" aca="1" ref="N278" ca="1">_xludf.ifna(IF(#REF!=Impostazioni!$C$6,H278*1,H278/INDEX(Impostazioni!$N$86:$O$105,MATCH(#REF!,Impostazioni!$N$86:$N$105,0),2)),"")</f>
        <v>#NAME?</v>
      </c>
      <c r="O278" s="14" t="e">
        <f t="array" aca="1" ref="O278" ca="1">_xludf.ifna(IF(#REF!=Impostazioni!$C$6,I278*1,I278/INDEX(Impostazioni!$N$86:$O$105,MATCH(#REF!,Impostazioni!$N$86:$N$105,0),2)),"")</f>
        <v>#NAME?</v>
      </c>
      <c r="P278" s="14" t="e">
        <f t="array" aca="1" ref="P278" ca="1">_xludf.ifna(IF(#REF!=Impostazioni!$C$6,J278*1,J278/INDEX(Impostazioni!$N$86:$O$105,MATCH(#REF!,Impostazioni!$N$86:$N$105,0),2)),"")</f>
        <v>#NAME?</v>
      </c>
      <c r="Q278" s="14" t="e">
        <f t="array" aca="1" ref="Q278" ca="1">_xludf.ifna(IF(#REF!=Impostazioni!$C$6,K278*1,K278/INDEX(Impostazioni!$N$86:$O$105,MATCH(#REF!,Impostazioni!$N$86:$N$105,0),2)),"")</f>
        <v>#NAME?</v>
      </c>
      <c r="S278" t="str" cm="1">
        <f t="array" ref="S278">_xlfn.IFNA(TRANSPOSE(INDEX(Impostazioni!$R$14:$S$63,,MATCH($D278,Impostazioni!$R$13:$S$13,0))),"")&amp;""</f>
        <v/>
      </c>
    </row>
    <row r="279" spans="1:19" ht="13.2">
      <c r="A279" s="14" t="str">
        <f t="shared" si="3"/>
        <v/>
      </c>
      <c r="B279" s="14" t="str">
        <f t="shared" si="4"/>
        <v/>
      </c>
      <c r="C279" s="14" t="str">
        <f>IF('Tracciatore delle operazioni'!B279="","",'Tracciatore delle operazioni'!B279)</f>
        <v/>
      </c>
      <c r="D279" s="14" t="str">
        <f>IF('Tracciatore delle operazioni'!C279="","",'Tracciatore delle operazioni'!C279)</f>
        <v/>
      </c>
      <c r="E279" s="14" t="str">
        <f>IF('Tracciatore delle operazioni'!D279="","",'Tracciatore delle operazioni'!D279)</f>
        <v/>
      </c>
      <c r="F279" s="14" t="str">
        <f>IF('Tracciatore delle operazioni'!E279="","",'Tracciatore delle operazioni'!E279)</f>
        <v/>
      </c>
      <c r="G279" s="31" t="str">
        <f>IF('Tracciatore delle operazioni'!F279="","",'Tracciatore delle operazioni'!F279)</f>
        <v/>
      </c>
      <c r="H279" s="31" t="str">
        <f>IF('Tracciatore delle operazioni'!G279="","",'Tracciatore delle operazioni'!G279)</f>
        <v/>
      </c>
      <c r="I279" s="31" t="str">
        <f>IF('Tracciatore delle operazioni'!H279="","",'Tracciatore delle operazioni'!H279)</f>
        <v/>
      </c>
      <c r="J279" s="31" t="str">
        <f>IF('Tracciatore delle operazioni'!I279="","",'Tracciatore delle operazioni'!I279)</f>
        <v/>
      </c>
      <c r="K279" s="14" t="str">
        <f t="shared" si="5"/>
        <v/>
      </c>
      <c r="M279" s="14" t="e">
        <f t="array" aca="1" ref="M279" ca="1">_xludf.ifna(IF(#REF!=Impostazioni!$C$6,G279*1,G279/INDEX(Impostazioni!$N$86:$O$105,MATCH(#REF!,Impostazioni!$N$86:$N$105,0),2)),"")</f>
        <v>#NAME?</v>
      </c>
      <c r="N279" s="14" t="e">
        <f t="array" aca="1" ref="N279" ca="1">_xludf.ifna(IF(#REF!=Impostazioni!$C$6,H279*1,H279/INDEX(Impostazioni!$N$86:$O$105,MATCH(#REF!,Impostazioni!$N$86:$N$105,0),2)),"")</f>
        <v>#NAME?</v>
      </c>
      <c r="O279" s="14" t="e">
        <f t="array" aca="1" ref="O279" ca="1">_xludf.ifna(IF(#REF!=Impostazioni!$C$6,I279*1,I279/INDEX(Impostazioni!$N$86:$O$105,MATCH(#REF!,Impostazioni!$N$86:$N$105,0),2)),"")</f>
        <v>#NAME?</v>
      </c>
      <c r="P279" s="14" t="e">
        <f t="array" aca="1" ref="P279" ca="1">_xludf.ifna(IF(#REF!=Impostazioni!$C$6,J279*1,J279/INDEX(Impostazioni!$N$86:$O$105,MATCH(#REF!,Impostazioni!$N$86:$N$105,0),2)),"")</f>
        <v>#NAME?</v>
      </c>
      <c r="Q279" s="14" t="e">
        <f t="array" aca="1" ref="Q279" ca="1">_xludf.ifna(IF(#REF!=Impostazioni!$C$6,K279*1,K279/INDEX(Impostazioni!$N$86:$O$105,MATCH(#REF!,Impostazioni!$N$86:$N$105,0),2)),"")</f>
        <v>#NAME?</v>
      </c>
      <c r="S279" t="str" cm="1">
        <f t="array" ref="S279">_xlfn.IFNA(TRANSPOSE(INDEX(Impostazioni!$R$14:$S$63,,MATCH($D279,Impostazioni!$R$13:$S$13,0))),"")&amp;""</f>
        <v/>
      </c>
    </row>
    <row r="280" spans="1:19" ht="13.2">
      <c r="A280" s="14" t="str">
        <f t="shared" si="3"/>
        <v/>
      </c>
      <c r="B280" s="14" t="str">
        <f t="shared" si="4"/>
        <v/>
      </c>
      <c r="C280" s="14" t="str">
        <f>IF('Tracciatore delle operazioni'!B280="","",'Tracciatore delle operazioni'!B280)</f>
        <v/>
      </c>
      <c r="D280" s="14" t="str">
        <f>IF('Tracciatore delle operazioni'!C280="","",'Tracciatore delle operazioni'!C280)</f>
        <v/>
      </c>
      <c r="E280" s="14" t="str">
        <f>IF('Tracciatore delle operazioni'!D280="","",'Tracciatore delle operazioni'!D280)</f>
        <v/>
      </c>
      <c r="F280" s="14" t="str">
        <f>IF('Tracciatore delle operazioni'!E280="","",'Tracciatore delle operazioni'!E280)</f>
        <v/>
      </c>
      <c r="G280" s="31" t="str">
        <f>IF('Tracciatore delle operazioni'!F280="","",'Tracciatore delle operazioni'!F280)</f>
        <v/>
      </c>
      <c r="H280" s="31" t="str">
        <f>IF('Tracciatore delle operazioni'!G280="","",'Tracciatore delle operazioni'!G280)</f>
        <v/>
      </c>
      <c r="I280" s="31" t="str">
        <f>IF('Tracciatore delle operazioni'!H280="","",'Tracciatore delle operazioni'!H280)</f>
        <v/>
      </c>
      <c r="J280" s="31" t="str">
        <f>IF('Tracciatore delle operazioni'!I280="","",'Tracciatore delle operazioni'!I280)</f>
        <v/>
      </c>
      <c r="K280" s="14" t="str">
        <f t="shared" si="5"/>
        <v/>
      </c>
      <c r="M280" s="14" t="e">
        <f t="array" aca="1" ref="M280" ca="1">_xludf.ifna(IF(#REF!=Impostazioni!$C$6,G280*1,G280/INDEX(Impostazioni!$N$86:$O$105,MATCH(#REF!,Impostazioni!$N$86:$N$105,0),2)),"")</f>
        <v>#NAME?</v>
      </c>
      <c r="N280" s="14" t="e">
        <f t="array" aca="1" ref="N280" ca="1">_xludf.ifna(IF(#REF!=Impostazioni!$C$6,H280*1,H280/INDEX(Impostazioni!$N$86:$O$105,MATCH(#REF!,Impostazioni!$N$86:$N$105,0),2)),"")</f>
        <v>#NAME?</v>
      </c>
      <c r="O280" s="14" t="e">
        <f t="array" aca="1" ref="O280" ca="1">_xludf.ifna(IF(#REF!=Impostazioni!$C$6,I280*1,I280/INDEX(Impostazioni!$N$86:$O$105,MATCH(#REF!,Impostazioni!$N$86:$N$105,0),2)),"")</f>
        <v>#NAME?</v>
      </c>
      <c r="P280" s="14" t="e">
        <f t="array" aca="1" ref="P280" ca="1">_xludf.ifna(IF(#REF!=Impostazioni!$C$6,J280*1,J280/INDEX(Impostazioni!$N$86:$O$105,MATCH(#REF!,Impostazioni!$N$86:$N$105,0),2)),"")</f>
        <v>#NAME?</v>
      </c>
      <c r="Q280" s="14" t="e">
        <f t="array" aca="1" ref="Q280" ca="1">_xludf.ifna(IF(#REF!=Impostazioni!$C$6,K280*1,K280/INDEX(Impostazioni!$N$86:$O$105,MATCH(#REF!,Impostazioni!$N$86:$N$105,0),2)),"")</f>
        <v>#NAME?</v>
      </c>
      <c r="S280" t="str" cm="1">
        <f t="array" ref="S280">_xlfn.IFNA(TRANSPOSE(INDEX(Impostazioni!$R$14:$S$63,,MATCH($D280,Impostazioni!$R$13:$S$13,0))),"")&amp;""</f>
        <v/>
      </c>
    </row>
    <row r="281" spans="1:19" ht="13.2">
      <c r="A281" s="14" t="str">
        <f t="shared" si="3"/>
        <v/>
      </c>
      <c r="B281" s="14" t="str">
        <f t="shared" si="4"/>
        <v/>
      </c>
      <c r="C281" s="14" t="str">
        <f>IF('Tracciatore delle operazioni'!B281="","",'Tracciatore delle operazioni'!B281)</f>
        <v/>
      </c>
      <c r="D281" s="14" t="str">
        <f>IF('Tracciatore delle operazioni'!C281="","",'Tracciatore delle operazioni'!C281)</f>
        <v/>
      </c>
      <c r="E281" s="14" t="str">
        <f>IF('Tracciatore delle operazioni'!D281="","",'Tracciatore delle operazioni'!D281)</f>
        <v/>
      </c>
      <c r="F281" s="14" t="str">
        <f>IF('Tracciatore delle operazioni'!E281="","",'Tracciatore delle operazioni'!E281)</f>
        <v/>
      </c>
      <c r="G281" s="31" t="str">
        <f>IF('Tracciatore delle operazioni'!F281="","",'Tracciatore delle operazioni'!F281)</f>
        <v/>
      </c>
      <c r="H281" s="31" t="str">
        <f>IF('Tracciatore delle operazioni'!G281="","",'Tracciatore delle operazioni'!G281)</f>
        <v/>
      </c>
      <c r="I281" s="31" t="str">
        <f>IF('Tracciatore delle operazioni'!H281="","",'Tracciatore delle operazioni'!H281)</f>
        <v/>
      </c>
      <c r="J281" s="31" t="str">
        <f>IF('Tracciatore delle operazioni'!I281="","",'Tracciatore delle operazioni'!I281)</f>
        <v/>
      </c>
      <c r="K281" s="14" t="str">
        <f t="shared" si="5"/>
        <v/>
      </c>
      <c r="M281" s="14" t="e">
        <f t="array" aca="1" ref="M281" ca="1">_xludf.ifna(IF(#REF!=Impostazioni!$C$6,G281*1,G281/INDEX(Impostazioni!$N$86:$O$105,MATCH(#REF!,Impostazioni!$N$86:$N$105,0),2)),"")</f>
        <v>#NAME?</v>
      </c>
      <c r="N281" s="14" t="e">
        <f t="array" aca="1" ref="N281" ca="1">_xludf.ifna(IF(#REF!=Impostazioni!$C$6,H281*1,H281/INDEX(Impostazioni!$N$86:$O$105,MATCH(#REF!,Impostazioni!$N$86:$N$105,0),2)),"")</f>
        <v>#NAME?</v>
      </c>
      <c r="O281" s="14" t="e">
        <f t="array" aca="1" ref="O281" ca="1">_xludf.ifna(IF(#REF!=Impostazioni!$C$6,I281*1,I281/INDEX(Impostazioni!$N$86:$O$105,MATCH(#REF!,Impostazioni!$N$86:$N$105,0),2)),"")</f>
        <v>#NAME?</v>
      </c>
      <c r="P281" s="14" t="e">
        <f t="array" aca="1" ref="P281" ca="1">_xludf.ifna(IF(#REF!=Impostazioni!$C$6,J281*1,J281/INDEX(Impostazioni!$N$86:$O$105,MATCH(#REF!,Impostazioni!$N$86:$N$105,0),2)),"")</f>
        <v>#NAME?</v>
      </c>
      <c r="Q281" s="14" t="e">
        <f t="array" aca="1" ref="Q281" ca="1">_xludf.ifna(IF(#REF!=Impostazioni!$C$6,K281*1,K281/INDEX(Impostazioni!$N$86:$O$105,MATCH(#REF!,Impostazioni!$N$86:$N$105,0),2)),"")</f>
        <v>#NAME?</v>
      </c>
      <c r="S281" t="str" cm="1">
        <f t="array" ref="S281">_xlfn.IFNA(TRANSPOSE(INDEX(Impostazioni!$R$14:$S$63,,MATCH($D281,Impostazioni!$R$13:$S$13,0))),"")&amp;""</f>
        <v/>
      </c>
    </row>
    <row r="282" spans="1:19" ht="13.2">
      <c r="A282" s="14" t="str">
        <f t="shared" si="3"/>
        <v/>
      </c>
      <c r="B282" s="14" t="str">
        <f t="shared" si="4"/>
        <v/>
      </c>
      <c r="C282" s="14" t="str">
        <f>IF('Tracciatore delle operazioni'!B282="","",'Tracciatore delle operazioni'!B282)</f>
        <v/>
      </c>
      <c r="D282" s="14" t="str">
        <f>IF('Tracciatore delle operazioni'!C282="","",'Tracciatore delle operazioni'!C282)</f>
        <v/>
      </c>
      <c r="E282" s="14" t="str">
        <f>IF('Tracciatore delle operazioni'!D282="","",'Tracciatore delle operazioni'!D282)</f>
        <v/>
      </c>
      <c r="F282" s="14" t="str">
        <f>IF('Tracciatore delle operazioni'!E282="","",'Tracciatore delle operazioni'!E282)</f>
        <v/>
      </c>
      <c r="G282" s="31" t="str">
        <f>IF('Tracciatore delle operazioni'!F282="","",'Tracciatore delle operazioni'!F282)</f>
        <v/>
      </c>
      <c r="H282" s="31" t="str">
        <f>IF('Tracciatore delle operazioni'!G282="","",'Tracciatore delle operazioni'!G282)</f>
        <v/>
      </c>
      <c r="I282" s="31" t="str">
        <f>IF('Tracciatore delle operazioni'!H282="","",'Tracciatore delle operazioni'!H282)</f>
        <v/>
      </c>
      <c r="J282" s="31" t="str">
        <f>IF('Tracciatore delle operazioni'!I282="","",'Tracciatore delle operazioni'!I282)</f>
        <v/>
      </c>
      <c r="K282" s="14" t="str">
        <f t="shared" si="5"/>
        <v/>
      </c>
      <c r="M282" s="14" t="e">
        <f t="array" aca="1" ref="M282" ca="1">_xludf.ifna(IF(#REF!=Impostazioni!$C$6,G282*1,G282/INDEX(Impostazioni!$N$86:$O$105,MATCH(#REF!,Impostazioni!$N$86:$N$105,0),2)),"")</f>
        <v>#NAME?</v>
      </c>
      <c r="N282" s="14" t="e">
        <f t="array" aca="1" ref="N282" ca="1">_xludf.ifna(IF(#REF!=Impostazioni!$C$6,H282*1,H282/INDEX(Impostazioni!$N$86:$O$105,MATCH(#REF!,Impostazioni!$N$86:$N$105,0),2)),"")</f>
        <v>#NAME?</v>
      </c>
      <c r="O282" s="14" t="e">
        <f t="array" aca="1" ref="O282" ca="1">_xludf.ifna(IF(#REF!=Impostazioni!$C$6,I282*1,I282/INDEX(Impostazioni!$N$86:$O$105,MATCH(#REF!,Impostazioni!$N$86:$N$105,0),2)),"")</f>
        <v>#NAME?</v>
      </c>
      <c r="P282" s="14" t="e">
        <f t="array" aca="1" ref="P282" ca="1">_xludf.ifna(IF(#REF!=Impostazioni!$C$6,J282*1,J282/INDEX(Impostazioni!$N$86:$O$105,MATCH(#REF!,Impostazioni!$N$86:$N$105,0),2)),"")</f>
        <v>#NAME?</v>
      </c>
      <c r="Q282" s="14" t="e">
        <f t="array" aca="1" ref="Q282" ca="1">_xludf.ifna(IF(#REF!=Impostazioni!$C$6,K282*1,K282/INDEX(Impostazioni!$N$86:$O$105,MATCH(#REF!,Impostazioni!$N$86:$N$105,0),2)),"")</f>
        <v>#NAME?</v>
      </c>
      <c r="S282" t="str" cm="1">
        <f t="array" ref="S282">_xlfn.IFNA(TRANSPOSE(INDEX(Impostazioni!$R$14:$S$63,,MATCH($D282,Impostazioni!$R$13:$S$13,0))),"")&amp;""</f>
        <v/>
      </c>
    </row>
    <row r="283" spans="1:19" ht="13.2">
      <c r="A283" s="14" t="str">
        <f t="shared" si="3"/>
        <v/>
      </c>
      <c r="B283" s="14" t="str">
        <f t="shared" si="4"/>
        <v/>
      </c>
      <c r="C283" s="14" t="str">
        <f>IF('Tracciatore delle operazioni'!B283="","",'Tracciatore delle operazioni'!B283)</f>
        <v/>
      </c>
      <c r="D283" s="14" t="str">
        <f>IF('Tracciatore delle operazioni'!C283="","",'Tracciatore delle operazioni'!C283)</f>
        <v/>
      </c>
      <c r="E283" s="14" t="str">
        <f>IF('Tracciatore delle operazioni'!D283="","",'Tracciatore delle operazioni'!D283)</f>
        <v/>
      </c>
      <c r="F283" s="14" t="str">
        <f>IF('Tracciatore delle operazioni'!E283="","",'Tracciatore delle operazioni'!E283)</f>
        <v/>
      </c>
      <c r="G283" s="31" t="str">
        <f>IF('Tracciatore delle operazioni'!F283="","",'Tracciatore delle operazioni'!F283)</f>
        <v/>
      </c>
      <c r="H283" s="31" t="str">
        <f>IF('Tracciatore delle operazioni'!G283="","",'Tracciatore delle operazioni'!G283)</f>
        <v/>
      </c>
      <c r="I283" s="31" t="str">
        <f>IF('Tracciatore delle operazioni'!H283="","",'Tracciatore delle operazioni'!H283)</f>
        <v/>
      </c>
      <c r="J283" s="31" t="str">
        <f>IF('Tracciatore delle operazioni'!I283="","",'Tracciatore delle operazioni'!I283)</f>
        <v/>
      </c>
      <c r="K283" s="14" t="str">
        <f t="shared" si="5"/>
        <v/>
      </c>
      <c r="M283" s="14" t="e">
        <f t="array" aca="1" ref="M283" ca="1">_xludf.ifna(IF(#REF!=Impostazioni!$C$6,G283*1,G283/INDEX(Impostazioni!$N$86:$O$105,MATCH(#REF!,Impostazioni!$N$86:$N$105,0),2)),"")</f>
        <v>#NAME?</v>
      </c>
      <c r="N283" s="14" t="e">
        <f t="array" aca="1" ref="N283" ca="1">_xludf.ifna(IF(#REF!=Impostazioni!$C$6,H283*1,H283/INDEX(Impostazioni!$N$86:$O$105,MATCH(#REF!,Impostazioni!$N$86:$N$105,0),2)),"")</f>
        <v>#NAME?</v>
      </c>
      <c r="O283" s="14" t="e">
        <f t="array" aca="1" ref="O283" ca="1">_xludf.ifna(IF(#REF!=Impostazioni!$C$6,I283*1,I283/INDEX(Impostazioni!$N$86:$O$105,MATCH(#REF!,Impostazioni!$N$86:$N$105,0),2)),"")</f>
        <v>#NAME?</v>
      </c>
      <c r="P283" s="14" t="e">
        <f t="array" aca="1" ref="P283" ca="1">_xludf.ifna(IF(#REF!=Impostazioni!$C$6,J283*1,J283/INDEX(Impostazioni!$N$86:$O$105,MATCH(#REF!,Impostazioni!$N$86:$N$105,0),2)),"")</f>
        <v>#NAME?</v>
      </c>
      <c r="Q283" s="14" t="e">
        <f t="array" aca="1" ref="Q283" ca="1">_xludf.ifna(IF(#REF!=Impostazioni!$C$6,K283*1,K283/INDEX(Impostazioni!$N$86:$O$105,MATCH(#REF!,Impostazioni!$N$86:$N$105,0),2)),"")</f>
        <v>#NAME?</v>
      </c>
      <c r="S283" t="str" cm="1">
        <f t="array" ref="S283">_xlfn.IFNA(TRANSPOSE(INDEX(Impostazioni!$R$14:$S$63,,MATCH($D283,Impostazioni!$R$13:$S$13,0))),"")&amp;""</f>
        <v/>
      </c>
    </row>
    <row r="284" spans="1:19" ht="13.2">
      <c r="A284" s="14" t="str">
        <f t="shared" si="3"/>
        <v/>
      </c>
      <c r="B284" s="14" t="str">
        <f t="shared" si="4"/>
        <v/>
      </c>
      <c r="C284" s="14" t="str">
        <f>IF('Tracciatore delle operazioni'!B284="","",'Tracciatore delle operazioni'!B284)</f>
        <v/>
      </c>
      <c r="D284" s="14" t="str">
        <f>IF('Tracciatore delle operazioni'!C284="","",'Tracciatore delle operazioni'!C284)</f>
        <v/>
      </c>
      <c r="E284" s="14" t="str">
        <f>IF('Tracciatore delle operazioni'!D284="","",'Tracciatore delle operazioni'!D284)</f>
        <v/>
      </c>
      <c r="F284" s="14" t="str">
        <f>IF('Tracciatore delle operazioni'!E284="","",'Tracciatore delle operazioni'!E284)</f>
        <v/>
      </c>
      <c r="G284" s="31" t="str">
        <f>IF('Tracciatore delle operazioni'!F284="","",'Tracciatore delle operazioni'!F284)</f>
        <v/>
      </c>
      <c r="H284" s="31" t="str">
        <f>IF('Tracciatore delle operazioni'!G284="","",'Tracciatore delle operazioni'!G284)</f>
        <v/>
      </c>
      <c r="I284" s="31" t="str">
        <f>IF('Tracciatore delle operazioni'!H284="","",'Tracciatore delle operazioni'!H284)</f>
        <v/>
      </c>
      <c r="J284" s="31" t="str">
        <f>IF('Tracciatore delle operazioni'!I284="","",'Tracciatore delle operazioni'!I284)</f>
        <v/>
      </c>
      <c r="K284" s="14" t="str">
        <f t="shared" si="5"/>
        <v/>
      </c>
      <c r="M284" s="14" t="e">
        <f t="array" aca="1" ref="M284" ca="1">_xludf.ifna(IF(#REF!=Impostazioni!$C$6,G284*1,G284/INDEX(Impostazioni!$N$86:$O$105,MATCH(#REF!,Impostazioni!$N$86:$N$105,0),2)),"")</f>
        <v>#NAME?</v>
      </c>
      <c r="N284" s="14" t="e">
        <f t="array" aca="1" ref="N284" ca="1">_xludf.ifna(IF(#REF!=Impostazioni!$C$6,H284*1,H284/INDEX(Impostazioni!$N$86:$O$105,MATCH(#REF!,Impostazioni!$N$86:$N$105,0),2)),"")</f>
        <v>#NAME?</v>
      </c>
      <c r="O284" s="14" t="e">
        <f t="array" aca="1" ref="O284" ca="1">_xludf.ifna(IF(#REF!=Impostazioni!$C$6,I284*1,I284/INDEX(Impostazioni!$N$86:$O$105,MATCH(#REF!,Impostazioni!$N$86:$N$105,0),2)),"")</f>
        <v>#NAME?</v>
      </c>
      <c r="P284" s="14" t="e">
        <f t="array" aca="1" ref="P284" ca="1">_xludf.ifna(IF(#REF!=Impostazioni!$C$6,J284*1,J284/INDEX(Impostazioni!$N$86:$O$105,MATCH(#REF!,Impostazioni!$N$86:$N$105,0),2)),"")</f>
        <v>#NAME?</v>
      </c>
      <c r="Q284" s="14" t="e">
        <f t="array" aca="1" ref="Q284" ca="1">_xludf.ifna(IF(#REF!=Impostazioni!$C$6,K284*1,K284/INDEX(Impostazioni!$N$86:$O$105,MATCH(#REF!,Impostazioni!$N$86:$N$105,0),2)),"")</f>
        <v>#NAME?</v>
      </c>
      <c r="S284" t="str" cm="1">
        <f t="array" ref="S284">_xlfn.IFNA(TRANSPOSE(INDEX(Impostazioni!$R$14:$S$63,,MATCH($D284,Impostazioni!$R$13:$S$13,0))),"")&amp;""</f>
        <v/>
      </c>
    </row>
    <row r="285" spans="1:19" ht="13.2">
      <c r="A285" s="14" t="str">
        <f t="shared" si="3"/>
        <v/>
      </c>
      <c r="B285" s="14" t="str">
        <f t="shared" si="4"/>
        <v/>
      </c>
      <c r="C285" s="14" t="str">
        <f>IF('Tracciatore delle operazioni'!B285="","",'Tracciatore delle operazioni'!B285)</f>
        <v/>
      </c>
      <c r="D285" s="14" t="str">
        <f>IF('Tracciatore delle operazioni'!C285="","",'Tracciatore delle operazioni'!C285)</f>
        <v/>
      </c>
      <c r="E285" s="14" t="str">
        <f>IF('Tracciatore delle operazioni'!D285="","",'Tracciatore delle operazioni'!D285)</f>
        <v/>
      </c>
      <c r="F285" s="14" t="str">
        <f>IF('Tracciatore delle operazioni'!E285="","",'Tracciatore delle operazioni'!E285)</f>
        <v/>
      </c>
      <c r="G285" s="31" t="str">
        <f>IF('Tracciatore delle operazioni'!F285="","",'Tracciatore delle operazioni'!F285)</f>
        <v/>
      </c>
      <c r="H285" s="31" t="str">
        <f>IF('Tracciatore delle operazioni'!G285="","",'Tracciatore delle operazioni'!G285)</f>
        <v/>
      </c>
      <c r="I285" s="31" t="str">
        <f>IF('Tracciatore delle operazioni'!H285="","",'Tracciatore delle operazioni'!H285)</f>
        <v/>
      </c>
      <c r="J285" s="31" t="str">
        <f>IF('Tracciatore delle operazioni'!I285="","",'Tracciatore delle operazioni'!I285)</f>
        <v/>
      </c>
      <c r="K285" s="14" t="str">
        <f t="shared" si="5"/>
        <v/>
      </c>
      <c r="M285" s="14" t="e">
        <f t="array" aca="1" ref="M285" ca="1">_xludf.ifna(IF(#REF!=Impostazioni!$C$6,G285*1,G285/INDEX(Impostazioni!$N$86:$O$105,MATCH(#REF!,Impostazioni!$N$86:$N$105,0),2)),"")</f>
        <v>#NAME?</v>
      </c>
      <c r="N285" s="14" t="e">
        <f t="array" aca="1" ref="N285" ca="1">_xludf.ifna(IF(#REF!=Impostazioni!$C$6,H285*1,H285/INDEX(Impostazioni!$N$86:$O$105,MATCH(#REF!,Impostazioni!$N$86:$N$105,0),2)),"")</f>
        <v>#NAME?</v>
      </c>
      <c r="O285" s="14" t="e">
        <f t="array" aca="1" ref="O285" ca="1">_xludf.ifna(IF(#REF!=Impostazioni!$C$6,I285*1,I285/INDEX(Impostazioni!$N$86:$O$105,MATCH(#REF!,Impostazioni!$N$86:$N$105,0),2)),"")</f>
        <v>#NAME?</v>
      </c>
      <c r="P285" s="14" t="e">
        <f t="array" aca="1" ref="P285" ca="1">_xludf.ifna(IF(#REF!=Impostazioni!$C$6,J285*1,J285/INDEX(Impostazioni!$N$86:$O$105,MATCH(#REF!,Impostazioni!$N$86:$N$105,0),2)),"")</f>
        <v>#NAME?</v>
      </c>
      <c r="Q285" s="14" t="e">
        <f t="array" aca="1" ref="Q285" ca="1">_xludf.ifna(IF(#REF!=Impostazioni!$C$6,K285*1,K285/INDEX(Impostazioni!$N$86:$O$105,MATCH(#REF!,Impostazioni!$N$86:$N$105,0),2)),"")</f>
        <v>#NAME?</v>
      </c>
      <c r="S285" t="str" cm="1">
        <f t="array" ref="S285">_xlfn.IFNA(TRANSPOSE(INDEX(Impostazioni!$R$14:$S$63,,MATCH($D285,Impostazioni!$R$13:$S$13,0))),"")&amp;""</f>
        <v/>
      </c>
    </row>
    <row r="286" spans="1:19" ht="13.2">
      <c r="A286" s="14" t="str">
        <f t="shared" si="3"/>
        <v/>
      </c>
      <c r="B286" s="14" t="str">
        <f t="shared" si="4"/>
        <v/>
      </c>
      <c r="C286" s="14" t="str">
        <f>IF('Tracciatore delle operazioni'!B286="","",'Tracciatore delle operazioni'!B286)</f>
        <v/>
      </c>
      <c r="D286" s="14" t="str">
        <f>IF('Tracciatore delle operazioni'!C286="","",'Tracciatore delle operazioni'!C286)</f>
        <v/>
      </c>
      <c r="E286" s="14" t="str">
        <f>IF('Tracciatore delle operazioni'!D286="","",'Tracciatore delle operazioni'!D286)</f>
        <v/>
      </c>
      <c r="F286" s="14" t="str">
        <f>IF('Tracciatore delle operazioni'!E286="","",'Tracciatore delle operazioni'!E286)</f>
        <v/>
      </c>
      <c r="G286" s="31" t="str">
        <f>IF('Tracciatore delle operazioni'!F286="","",'Tracciatore delle operazioni'!F286)</f>
        <v/>
      </c>
      <c r="H286" s="31" t="str">
        <f>IF('Tracciatore delle operazioni'!G286="","",'Tracciatore delle operazioni'!G286)</f>
        <v/>
      </c>
      <c r="I286" s="31" t="str">
        <f>IF('Tracciatore delle operazioni'!H286="","",'Tracciatore delle operazioni'!H286)</f>
        <v/>
      </c>
      <c r="J286" s="31" t="str">
        <f>IF('Tracciatore delle operazioni'!I286="","",'Tracciatore delle operazioni'!I286)</f>
        <v/>
      </c>
      <c r="K286" s="14" t="str">
        <f t="shared" si="5"/>
        <v/>
      </c>
      <c r="M286" s="14" t="e">
        <f t="array" aca="1" ref="M286" ca="1">_xludf.ifna(IF(#REF!=Impostazioni!$C$6,G286*1,G286/INDEX(Impostazioni!$N$86:$O$105,MATCH(#REF!,Impostazioni!$N$86:$N$105,0),2)),"")</f>
        <v>#NAME?</v>
      </c>
      <c r="N286" s="14" t="e">
        <f t="array" aca="1" ref="N286" ca="1">_xludf.ifna(IF(#REF!=Impostazioni!$C$6,H286*1,H286/INDEX(Impostazioni!$N$86:$O$105,MATCH(#REF!,Impostazioni!$N$86:$N$105,0),2)),"")</f>
        <v>#NAME?</v>
      </c>
      <c r="O286" s="14" t="e">
        <f t="array" aca="1" ref="O286" ca="1">_xludf.ifna(IF(#REF!=Impostazioni!$C$6,I286*1,I286/INDEX(Impostazioni!$N$86:$O$105,MATCH(#REF!,Impostazioni!$N$86:$N$105,0),2)),"")</f>
        <v>#NAME?</v>
      </c>
      <c r="P286" s="14" t="e">
        <f t="array" aca="1" ref="P286" ca="1">_xludf.ifna(IF(#REF!=Impostazioni!$C$6,J286*1,J286/INDEX(Impostazioni!$N$86:$O$105,MATCH(#REF!,Impostazioni!$N$86:$N$105,0),2)),"")</f>
        <v>#NAME?</v>
      </c>
      <c r="Q286" s="14" t="e">
        <f t="array" aca="1" ref="Q286" ca="1">_xludf.ifna(IF(#REF!=Impostazioni!$C$6,K286*1,K286/INDEX(Impostazioni!$N$86:$O$105,MATCH(#REF!,Impostazioni!$N$86:$N$105,0),2)),"")</f>
        <v>#NAME?</v>
      </c>
      <c r="S286" t="str" cm="1">
        <f t="array" ref="S286">_xlfn.IFNA(TRANSPOSE(INDEX(Impostazioni!$R$14:$S$63,,MATCH($D286,Impostazioni!$R$13:$S$13,0))),"")&amp;""</f>
        <v/>
      </c>
    </row>
    <row r="287" spans="1:19" ht="13.2">
      <c r="A287" s="14" t="str">
        <f t="shared" si="3"/>
        <v/>
      </c>
      <c r="B287" s="14" t="str">
        <f t="shared" si="4"/>
        <v/>
      </c>
      <c r="C287" s="14" t="str">
        <f>IF('Tracciatore delle operazioni'!B287="","",'Tracciatore delle operazioni'!B287)</f>
        <v/>
      </c>
      <c r="D287" s="14" t="str">
        <f>IF('Tracciatore delle operazioni'!C287="","",'Tracciatore delle operazioni'!C287)</f>
        <v/>
      </c>
      <c r="E287" s="14" t="str">
        <f>IF('Tracciatore delle operazioni'!D287="","",'Tracciatore delle operazioni'!D287)</f>
        <v/>
      </c>
      <c r="F287" s="14" t="str">
        <f>IF('Tracciatore delle operazioni'!E287="","",'Tracciatore delle operazioni'!E287)</f>
        <v/>
      </c>
      <c r="G287" s="31" t="str">
        <f>IF('Tracciatore delle operazioni'!F287="","",'Tracciatore delle operazioni'!F287)</f>
        <v/>
      </c>
      <c r="H287" s="31" t="str">
        <f>IF('Tracciatore delle operazioni'!G287="","",'Tracciatore delle operazioni'!G287)</f>
        <v/>
      </c>
      <c r="I287" s="31" t="str">
        <f>IF('Tracciatore delle operazioni'!H287="","",'Tracciatore delle operazioni'!H287)</f>
        <v/>
      </c>
      <c r="J287" s="31" t="str">
        <f>IF('Tracciatore delle operazioni'!I287="","",'Tracciatore delle operazioni'!I287)</f>
        <v/>
      </c>
      <c r="K287" s="14" t="str">
        <f t="shared" si="5"/>
        <v/>
      </c>
      <c r="M287" s="14" t="e">
        <f t="array" aca="1" ref="M287" ca="1">_xludf.ifna(IF(#REF!=Impostazioni!$C$6,G287*1,G287/INDEX(Impostazioni!$N$86:$O$105,MATCH(#REF!,Impostazioni!$N$86:$N$105,0),2)),"")</f>
        <v>#NAME?</v>
      </c>
      <c r="N287" s="14" t="e">
        <f t="array" aca="1" ref="N287" ca="1">_xludf.ifna(IF(#REF!=Impostazioni!$C$6,H287*1,H287/INDEX(Impostazioni!$N$86:$O$105,MATCH(#REF!,Impostazioni!$N$86:$N$105,0),2)),"")</f>
        <v>#NAME?</v>
      </c>
      <c r="O287" s="14" t="e">
        <f t="array" aca="1" ref="O287" ca="1">_xludf.ifna(IF(#REF!=Impostazioni!$C$6,I287*1,I287/INDEX(Impostazioni!$N$86:$O$105,MATCH(#REF!,Impostazioni!$N$86:$N$105,0),2)),"")</f>
        <v>#NAME?</v>
      </c>
      <c r="P287" s="14" t="e">
        <f t="array" aca="1" ref="P287" ca="1">_xludf.ifna(IF(#REF!=Impostazioni!$C$6,J287*1,J287/INDEX(Impostazioni!$N$86:$O$105,MATCH(#REF!,Impostazioni!$N$86:$N$105,0),2)),"")</f>
        <v>#NAME?</v>
      </c>
      <c r="Q287" s="14" t="e">
        <f t="array" aca="1" ref="Q287" ca="1">_xludf.ifna(IF(#REF!=Impostazioni!$C$6,K287*1,K287/INDEX(Impostazioni!$N$86:$O$105,MATCH(#REF!,Impostazioni!$N$86:$N$105,0),2)),"")</f>
        <v>#NAME?</v>
      </c>
      <c r="S287" t="str" cm="1">
        <f t="array" ref="S287">_xlfn.IFNA(TRANSPOSE(INDEX(Impostazioni!$R$14:$S$63,,MATCH($D287,Impostazioni!$R$13:$S$13,0))),"")&amp;""</f>
        <v/>
      </c>
    </row>
    <row r="288" spans="1:19" ht="13.2">
      <c r="A288" s="14" t="str">
        <f t="shared" si="3"/>
        <v/>
      </c>
      <c r="B288" s="14" t="str">
        <f t="shared" si="4"/>
        <v/>
      </c>
      <c r="C288" s="14" t="str">
        <f>IF('Tracciatore delle operazioni'!B288="","",'Tracciatore delle operazioni'!B288)</f>
        <v/>
      </c>
      <c r="D288" s="14" t="str">
        <f>IF('Tracciatore delle operazioni'!C288="","",'Tracciatore delle operazioni'!C288)</f>
        <v/>
      </c>
      <c r="E288" s="14" t="str">
        <f>IF('Tracciatore delle operazioni'!D288="","",'Tracciatore delle operazioni'!D288)</f>
        <v/>
      </c>
      <c r="F288" s="14" t="str">
        <f>IF('Tracciatore delle operazioni'!E288="","",'Tracciatore delle operazioni'!E288)</f>
        <v/>
      </c>
      <c r="G288" s="31" t="str">
        <f>IF('Tracciatore delle operazioni'!F288="","",'Tracciatore delle operazioni'!F288)</f>
        <v/>
      </c>
      <c r="H288" s="31" t="str">
        <f>IF('Tracciatore delle operazioni'!G288="","",'Tracciatore delle operazioni'!G288)</f>
        <v/>
      </c>
      <c r="I288" s="31" t="str">
        <f>IF('Tracciatore delle operazioni'!H288="","",'Tracciatore delle operazioni'!H288)</f>
        <v/>
      </c>
      <c r="J288" s="31" t="str">
        <f>IF('Tracciatore delle operazioni'!I288="","",'Tracciatore delle operazioni'!I288)</f>
        <v/>
      </c>
      <c r="K288" s="14" t="str">
        <f t="shared" si="5"/>
        <v/>
      </c>
      <c r="M288" s="14" t="e">
        <f t="array" aca="1" ref="M288" ca="1">_xludf.ifna(IF(#REF!=Impostazioni!$C$6,G288*1,G288/INDEX(Impostazioni!$N$86:$O$105,MATCH(#REF!,Impostazioni!$N$86:$N$105,0),2)),"")</f>
        <v>#NAME?</v>
      </c>
      <c r="N288" s="14" t="e">
        <f t="array" aca="1" ref="N288" ca="1">_xludf.ifna(IF(#REF!=Impostazioni!$C$6,H288*1,H288/INDEX(Impostazioni!$N$86:$O$105,MATCH(#REF!,Impostazioni!$N$86:$N$105,0),2)),"")</f>
        <v>#NAME?</v>
      </c>
      <c r="O288" s="14" t="e">
        <f t="array" aca="1" ref="O288" ca="1">_xludf.ifna(IF(#REF!=Impostazioni!$C$6,I288*1,I288/INDEX(Impostazioni!$N$86:$O$105,MATCH(#REF!,Impostazioni!$N$86:$N$105,0),2)),"")</f>
        <v>#NAME?</v>
      </c>
      <c r="P288" s="14" t="e">
        <f t="array" aca="1" ref="P288" ca="1">_xludf.ifna(IF(#REF!=Impostazioni!$C$6,J288*1,J288/INDEX(Impostazioni!$N$86:$O$105,MATCH(#REF!,Impostazioni!$N$86:$N$105,0),2)),"")</f>
        <v>#NAME?</v>
      </c>
      <c r="Q288" s="14" t="e">
        <f t="array" aca="1" ref="Q288" ca="1">_xludf.ifna(IF(#REF!=Impostazioni!$C$6,K288*1,K288/INDEX(Impostazioni!$N$86:$O$105,MATCH(#REF!,Impostazioni!$N$86:$N$105,0),2)),"")</f>
        <v>#NAME?</v>
      </c>
      <c r="S288" t="str" cm="1">
        <f t="array" ref="S288">_xlfn.IFNA(TRANSPOSE(INDEX(Impostazioni!$R$14:$S$63,,MATCH($D288,Impostazioni!$R$13:$S$13,0))),"")&amp;""</f>
        <v/>
      </c>
    </row>
    <row r="289" spans="1:19" ht="13.2">
      <c r="A289" s="14" t="str">
        <f t="shared" si="3"/>
        <v/>
      </c>
      <c r="B289" s="14" t="str">
        <f t="shared" si="4"/>
        <v/>
      </c>
      <c r="C289" s="14" t="str">
        <f>IF('Tracciatore delle operazioni'!B289="","",'Tracciatore delle operazioni'!B289)</f>
        <v/>
      </c>
      <c r="D289" s="14" t="str">
        <f>IF('Tracciatore delle operazioni'!C289="","",'Tracciatore delle operazioni'!C289)</f>
        <v/>
      </c>
      <c r="E289" s="14" t="str">
        <f>IF('Tracciatore delle operazioni'!D289="","",'Tracciatore delle operazioni'!D289)</f>
        <v/>
      </c>
      <c r="F289" s="14" t="str">
        <f>IF('Tracciatore delle operazioni'!E289="","",'Tracciatore delle operazioni'!E289)</f>
        <v/>
      </c>
      <c r="G289" s="31" t="str">
        <f>IF('Tracciatore delle operazioni'!F289="","",'Tracciatore delle operazioni'!F289)</f>
        <v/>
      </c>
      <c r="H289" s="31" t="str">
        <f>IF('Tracciatore delle operazioni'!G289="","",'Tracciatore delle operazioni'!G289)</f>
        <v/>
      </c>
      <c r="I289" s="31" t="str">
        <f>IF('Tracciatore delle operazioni'!H289="","",'Tracciatore delle operazioni'!H289)</f>
        <v/>
      </c>
      <c r="J289" s="31" t="str">
        <f>IF('Tracciatore delle operazioni'!I289="","",'Tracciatore delle operazioni'!I289)</f>
        <v/>
      </c>
      <c r="K289" s="14" t="str">
        <f t="shared" si="5"/>
        <v/>
      </c>
      <c r="M289" s="14" t="e">
        <f t="array" aca="1" ref="M289" ca="1">_xludf.ifna(IF(#REF!=Impostazioni!$C$6,G289*1,G289/INDEX(Impostazioni!$N$86:$O$105,MATCH(#REF!,Impostazioni!$N$86:$N$105,0),2)),"")</f>
        <v>#NAME?</v>
      </c>
      <c r="N289" s="14" t="e">
        <f t="array" aca="1" ref="N289" ca="1">_xludf.ifna(IF(#REF!=Impostazioni!$C$6,H289*1,H289/INDEX(Impostazioni!$N$86:$O$105,MATCH(#REF!,Impostazioni!$N$86:$N$105,0),2)),"")</f>
        <v>#NAME?</v>
      </c>
      <c r="O289" s="14" t="e">
        <f t="array" aca="1" ref="O289" ca="1">_xludf.ifna(IF(#REF!=Impostazioni!$C$6,I289*1,I289/INDEX(Impostazioni!$N$86:$O$105,MATCH(#REF!,Impostazioni!$N$86:$N$105,0),2)),"")</f>
        <v>#NAME?</v>
      </c>
      <c r="P289" s="14" t="e">
        <f t="array" aca="1" ref="P289" ca="1">_xludf.ifna(IF(#REF!=Impostazioni!$C$6,J289*1,J289/INDEX(Impostazioni!$N$86:$O$105,MATCH(#REF!,Impostazioni!$N$86:$N$105,0),2)),"")</f>
        <v>#NAME?</v>
      </c>
      <c r="Q289" s="14" t="e">
        <f t="array" aca="1" ref="Q289" ca="1">_xludf.ifna(IF(#REF!=Impostazioni!$C$6,K289*1,K289/INDEX(Impostazioni!$N$86:$O$105,MATCH(#REF!,Impostazioni!$N$86:$N$105,0),2)),"")</f>
        <v>#NAME?</v>
      </c>
      <c r="S289" t="str" cm="1">
        <f t="array" ref="S289">_xlfn.IFNA(TRANSPOSE(INDEX(Impostazioni!$R$14:$S$63,,MATCH($D289,Impostazioni!$R$13:$S$13,0))),"")&amp;""</f>
        <v/>
      </c>
    </row>
    <row r="290" spans="1:19" ht="13.2">
      <c r="A290" s="14" t="str">
        <f t="shared" si="3"/>
        <v/>
      </c>
      <c r="B290" s="14" t="str">
        <f t="shared" si="4"/>
        <v/>
      </c>
      <c r="C290" s="14" t="str">
        <f>IF('Tracciatore delle operazioni'!B290="","",'Tracciatore delle operazioni'!B290)</f>
        <v/>
      </c>
      <c r="D290" s="14" t="str">
        <f>IF('Tracciatore delle operazioni'!C290="","",'Tracciatore delle operazioni'!C290)</f>
        <v/>
      </c>
      <c r="E290" s="14" t="str">
        <f>IF('Tracciatore delle operazioni'!D290="","",'Tracciatore delle operazioni'!D290)</f>
        <v/>
      </c>
      <c r="F290" s="14" t="str">
        <f>IF('Tracciatore delle operazioni'!E290="","",'Tracciatore delle operazioni'!E290)</f>
        <v/>
      </c>
      <c r="G290" s="31" t="str">
        <f>IF('Tracciatore delle operazioni'!F290="","",'Tracciatore delle operazioni'!F290)</f>
        <v/>
      </c>
      <c r="H290" s="31" t="str">
        <f>IF('Tracciatore delle operazioni'!G290="","",'Tracciatore delle operazioni'!G290)</f>
        <v/>
      </c>
      <c r="I290" s="31" t="str">
        <f>IF('Tracciatore delle operazioni'!H290="","",'Tracciatore delle operazioni'!H290)</f>
        <v/>
      </c>
      <c r="J290" s="31" t="str">
        <f>IF('Tracciatore delle operazioni'!I290="","",'Tracciatore delle operazioni'!I290)</f>
        <v/>
      </c>
      <c r="K290" s="14" t="str">
        <f t="shared" si="5"/>
        <v/>
      </c>
      <c r="M290" s="14" t="e">
        <f t="array" aca="1" ref="M290" ca="1">_xludf.ifna(IF(#REF!=Impostazioni!$C$6,G290*1,G290/INDEX(Impostazioni!$N$86:$O$105,MATCH(#REF!,Impostazioni!$N$86:$N$105,0),2)),"")</f>
        <v>#NAME?</v>
      </c>
      <c r="N290" s="14" t="e">
        <f t="array" aca="1" ref="N290" ca="1">_xludf.ifna(IF(#REF!=Impostazioni!$C$6,H290*1,H290/INDEX(Impostazioni!$N$86:$O$105,MATCH(#REF!,Impostazioni!$N$86:$N$105,0),2)),"")</f>
        <v>#NAME?</v>
      </c>
      <c r="O290" s="14" t="e">
        <f t="array" aca="1" ref="O290" ca="1">_xludf.ifna(IF(#REF!=Impostazioni!$C$6,I290*1,I290/INDEX(Impostazioni!$N$86:$O$105,MATCH(#REF!,Impostazioni!$N$86:$N$105,0),2)),"")</f>
        <v>#NAME?</v>
      </c>
      <c r="P290" s="14" t="e">
        <f t="array" aca="1" ref="P290" ca="1">_xludf.ifna(IF(#REF!=Impostazioni!$C$6,J290*1,J290/INDEX(Impostazioni!$N$86:$O$105,MATCH(#REF!,Impostazioni!$N$86:$N$105,0),2)),"")</f>
        <v>#NAME?</v>
      </c>
      <c r="Q290" s="14" t="e">
        <f t="array" aca="1" ref="Q290" ca="1">_xludf.ifna(IF(#REF!=Impostazioni!$C$6,K290*1,K290/INDEX(Impostazioni!$N$86:$O$105,MATCH(#REF!,Impostazioni!$N$86:$N$105,0),2)),"")</f>
        <v>#NAME?</v>
      </c>
      <c r="S290" t="str" cm="1">
        <f t="array" ref="S290">_xlfn.IFNA(TRANSPOSE(INDEX(Impostazioni!$R$14:$S$63,,MATCH($D290,Impostazioni!$R$13:$S$13,0))),"")&amp;""</f>
        <v/>
      </c>
    </row>
    <row r="291" spans="1:19" ht="13.2">
      <c r="A291" s="14" t="str">
        <f t="shared" si="3"/>
        <v/>
      </c>
      <c r="B291" s="14" t="str">
        <f t="shared" si="4"/>
        <v/>
      </c>
      <c r="C291" s="14" t="str">
        <f>IF('Tracciatore delle operazioni'!B291="","",'Tracciatore delle operazioni'!B291)</f>
        <v/>
      </c>
      <c r="D291" s="14" t="str">
        <f>IF('Tracciatore delle operazioni'!C291="","",'Tracciatore delle operazioni'!C291)</f>
        <v/>
      </c>
      <c r="E291" s="14" t="str">
        <f>IF('Tracciatore delle operazioni'!D291="","",'Tracciatore delle operazioni'!D291)</f>
        <v/>
      </c>
      <c r="F291" s="14" t="str">
        <f>IF('Tracciatore delle operazioni'!E291="","",'Tracciatore delle operazioni'!E291)</f>
        <v/>
      </c>
      <c r="G291" s="31" t="str">
        <f>IF('Tracciatore delle operazioni'!F291="","",'Tracciatore delle operazioni'!F291)</f>
        <v/>
      </c>
      <c r="H291" s="31" t="str">
        <f>IF('Tracciatore delle operazioni'!G291="","",'Tracciatore delle operazioni'!G291)</f>
        <v/>
      </c>
      <c r="I291" s="31" t="str">
        <f>IF('Tracciatore delle operazioni'!H291="","",'Tracciatore delle operazioni'!H291)</f>
        <v/>
      </c>
      <c r="J291" s="31" t="str">
        <f>IF('Tracciatore delle operazioni'!I291="","",'Tracciatore delle operazioni'!I291)</f>
        <v/>
      </c>
      <c r="K291" s="14" t="str">
        <f t="shared" si="5"/>
        <v/>
      </c>
      <c r="M291" s="14" t="e">
        <f t="array" aca="1" ref="M291" ca="1">_xludf.ifna(IF(#REF!=Impostazioni!$C$6,G291*1,G291/INDEX(Impostazioni!$N$86:$O$105,MATCH(#REF!,Impostazioni!$N$86:$N$105,0),2)),"")</f>
        <v>#NAME?</v>
      </c>
      <c r="N291" s="14" t="e">
        <f t="array" aca="1" ref="N291" ca="1">_xludf.ifna(IF(#REF!=Impostazioni!$C$6,H291*1,H291/INDEX(Impostazioni!$N$86:$O$105,MATCH(#REF!,Impostazioni!$N$86:$N$105,0),2)),"")</f>
        <v>#NAME?</v>
      </c>
      <c r="O291" s="14" t="e">
        <f t="array" aca="1" ref="O291" ca="1">_xludf.ifna(IF(#REF!=Impostazioni!$C$6,I291*1,I291/INDEX(Impostazioni!$N$86:$O$105,MATCH(#REF!,Impostazioni!$N$86:$N$105,0),2)),"")</f>
        <v>#NAME?</v>
      </c>
      <c r="P291" s="14" t="e">
        <f t="array" aca="1" ref="P291" ca="1">_xludf.ifna(IF(#REF!=Impostazioni!$C$6,J291*1,J291/INDEX(Impostazioni!$N$86:$O$105,MATCH(#REF!,Impostazioni!$N$86:$N$105,0),2)),"")</f>
        <v>#NAME?</v>
      </c>
      <c r="Q291" s="14" t="e">
        <f t="array" aca="1" ref="Q291" ca="1">_xludf.ifna(IF(#REF!=Impostazioni!$C$6,K291*1,K291/INDEX(Impostazioni!$N$86:$O$105,MATCH(#REF!,Impostazioni!$N$86:$N$105,0),2)),"")</f>
        <v>#NAME?</v>
      </c>
      <c r="S291" t="str" cm="1">
        <f t="array" ref="S291">_xlfn.IFNA(TRANSPOSE(INDEX(Impostazioni!$R$14:$S$63,,MATCH($D291,Impostazioni!$R$13:$S$13,0))),"")&amp;""</f>
        <v/>
      </c>
    </row>
    <row r="292" spans="1:19" ht="13.2">
      <c r="A292" s="14" t="str">
        <f t="shared" si="3"/>
        <v/>
      </c>
      <c r="B292" s="14" t="str">
        <f t="shared" si="4"/>
        <v/>
      </c>
      <c r="C292" s="14" t="str">
        <f>IF('Tracciatore delle operazioni'!B292="","",'Tracciatore delle operazioni'!B292)</f>
        <v/>
      </c>
      <c r="D292" s="14" t="str">
        <f>IF('Tracciatore delle operazioni'!C292="","",'Tracciatore delle operazioni'!C292)</f>
        <v/>
      </c>
      <c r="E292" s="14" t="str">
        <f>IF('Tracciatore delle operazioni'!D292="","",'Tracciatore delle operazioni'!D292)</f>
        <v/>
      </c>
      <c r="F292" s="14" t="str">
        <f>IF('Tracciatore delle operazioni'!E292="","",'Tracciatore delle operazioni'!E292)</f>
        <v/>
      </c>
      <c r="G292" s="31" t="str">
        <f>IF('Tracciatore delle operazioni'!F292="","",'Tracciatore delle operazioni'!F292)</f>
        <v/>
      </c>
      <c r="H292" s="31" t="str">
        <f>IF('Tracciatore delle operazioni'!G292="","",'Tracciatore delle operazioni'!G292)</f>
        <v/>
      </c>
      <c r="I292" s="31" t="str">
        <f>IF('Tracciatore delle operazioni'!H292="","",'Tracciatore delle operazioni'!H292)</f>
        <v/>
      </c>
      <c r="J292" s="31" t="str">
        <f>IF('Tracciatore delle operazioni'!I292="","",'Tracciatore delle operazioni'!I292)</f>
        <v/>
      </c>
      <c r="K292" s="14" t="str">
        <f t="shared" si="5"/>
        <v/>
      </c>
      <c r="M292" s="14" t="e">
        <f t="array" aca="1" ref="M292" ca="1">_xludf.ifna(IF(#REF!=Impostazioni!$C$6,G292*1,G292/INDEX(Impostazioni!$N$86:$O$105,MATCH(#REF!,Impostazioni!$N$86:$N$105,0),2)),"")</f>
        <v>#NAME?</v>
      </c>
      <c r="N292" s="14" t="e">
        <f t="array" aca="1" ref="N292" ca="1">_xludf.ifna(IF(#REF!=Impostazioni!$C$6,H292*1,H292/INDEX(Impostazioni!$N$86:$O$105,MATCH(#REF!,Impostazioni!$N$86:$N$105,0),2)),"")</f>
        <v>#NAME?</v>
      </c>
      <c r="O292" s="14" t="e">
        <f t="array" aca="1" ref="O292" ca="1">_xludf.ifna(IF(#REF!=Impostazioni!$C$6,I292*1,I292/INDEX(Impostazioni!$N$86:$O$105,MATCH(#REF!,Impostazioni!$N$86:$N$105,0),2)),"")</f>
        <v>#NAME?</v>
      </c>
      <c r="P292" s="14" t="e">
        <f t="array" aca="1" ref="P292" ca="1">_xludf.ifna(IF(#REF!=Impostazioni!$C$6,J292*1,J292/INDEX(Impostazioni!$N$86:$O$105,MATCH(#REF!,Impostazioni!$N$86:$N$105,0),2)),"")</f>
        <v>#NAME?</v>
      </c>
      <c r="Q292" s="14" t="e">
        <f t="array" aca="1" ref="Q292" ca="1">_xludf.ifna(IF(#REF!=Impostazioni!$C$6,K292*1,K292/INDEX(Impostazioni!$N$86:$O$105,MATCH(#REF!,Impostazioni!$N$86:$N$105,0),2)),"")</f>
        <v>#NAME?</v>
      </c>
      <c r="S292" t="str" cm="1">
        <f t="array" ref="S292">_xlfn.IFNA(TRANSPOSE(INDEX(Impostazioni!$R$14:$S$63,,MATCH($D292,Impostazioni!$R$13:$S$13,0))),"")&amp;""</f>
        <v/>
      </c>
    </row>
    <row r="293" spans="1:19" ht="13.2">
      <c r="A293" s="14" t="str">
        <f t="shared" si="3"/>
        <v/>
      </c>
      <c r="B293" s="14" t="str">
        <f t="shared" si="4"/>
        <v/>
      </c>
      <c r="C293" s="14" t="str">
        <f>IF('Tracciatore delle operazioni'!B293="","",'Tracciatore delle operazioni'!B293)</f>
        <v/>
      </c>
      <c r="D293" s="14" t="str">
        <f>IF('Tracciatore delle operazioni'!C293="","",'Tracciatore delle operazioni'!C293)</f>
        <v/>
      </c>
      <c r="E293" s="14" t="str">
        <f>IF('Tracciatore delle operazioni'!D293="","",'Tracciatore delle operazioni'!D293)</f>
        <v/>
      </c>
      <c r="F293" s="14" t="str">
        <f>IF('Tracciatore delle operazioni'!E293="","",'Tracciatore delle operazioni'!E293)</f>
        <v/>
      </c>
      <c r="G293" s="31" t="str">
        <f>IF('Tracciatore delle operazioni'!F293="","",'Tracciatore delle operazioni'!F293)</f>
        <v/>
      </c>
      <c r="H293" s="31" t="str">
        <f>IF('Tracciatore delle operazioni'!G293="","",'Tracciatore delle operazioni'!G293)</f>
        <v/>
      </c>
      <c r="I293" s="31" t="str">
        <f>IF('Tracciatore delle operazioni'!H293="","",'Tracciatore delle operazioni'!H293)</f>
        <v/>
      </c>
      <c r="J293" s="31" t="str">
        <f>IF('Tracciatore delle operazioni'!I293="","",'Tracciatore delle operazioni'!I293)</f>
        <v/>
      </c>
      <c r="K293" s="14" t="str">
        <f t="shared" si="5"/>
        <v/>
      </c>
      <c r="M293" s="14" t="e">
        <f t="array" aca="1" ref="M293" ca="1">_xludf.ifna(IF(#REF!=Impostazioni!$C$6,G293*1,G293/INDEX(Impostazioni!$N$86:$O$105,MATCH(#REF!,Impostazioni!$N$86:$N$105,0),2)),"")</f>
        <v>#NAME?</v>
      </c>
      <c r="N293" s="14" t="e">
        <f t="array" aca="1" ref="N293" ca="1">_xludf.ifna(IF(#REF!=Impostazioni!$C$6,H293*1,H293/INDEX(Impostazioni!$N$86:$O$105,MATCH(#REF!,Impostazioni!$N$86:$N$105,0),2)),"")</f>
        <v>#NAME?</v>
      </c>
      <c r="O293" s="14" t="e">
        <f t="array" aca="1" ref="O293" ca="1">_xludf.ifna(IF(#REF!=Impostazioni!$C$6,I293*1,I293/INDEX(Impostazioni!$N$86:$O$105,MATCH(#REF!,Impostazioni!$N$86:$N$105,0),2)),"")</f>
        <v>#NAME?</v>
      </c>
      <c r="P293" s="14" t="e">
        <f t="array" aca="1" ref="P293" ca="1">_xludf.ifna(IF(#REF!=Impostazioni!$C$6,J293*1,J293/INDEX(Impostazioni!$N$86:$O$105,MATCH(#REF!,Impostazioni!$N$86:$N$105,0),2)),"")</f>
        <v>#NAME?</v>
      </c>
      <c r="Q293" s="14" t="e">
        <f t="array" aca="1" ref="Q293" ca="1">_xludf.ifna(IF(#REF!=Impostazioni!$C$6,K293*1,K293/INDEX(Impostazioni!$N$86:$O$105,MATCH(#REF!,Impostazioni!$N$86:$N$105,0),2)),"")</f>
        <v>#NAME?</v>
      </c>
      <c r="S293" t="str" cm="1">
        <f t="array" ref="S293">_xlfn.IFNA(TRANSPOSE(INDEX(Impostazioni!$R$14:$S$63,,MATCH($D293,Impostazioni!$R$13:$S$13,0))),"")&amp;""</f>
        <v/>
      </c>
    </row>
    <row r="294" spans="1:19" ht="13.2">
      <c r="A294" s="14" t="str">
        <f t="shared" si="3"/>
        <v/>
      </c>
      <c r="B294" s="14" t="str">
        <f t="shared" si="4"/>
        <v/>
      </c>
      <c r="C294" s="14" t="str">
        <f>IF('Tracciatore delle operazioni'!B294="","",'Tracciatore delle operazioni'!B294)</f>
        <v/>
      </c>
      <c r="D294" s="14" t="str">
        <f>IF('Tracciatore delle operazioni'!C294="","",'Tracciatore delle operazioni'!C294)</f>
        <v/>
      </c>
      <c r="E294" s="14" t="str">
        <f>IF('Tracciatore delle operazioni'!D294="","",'Tracciatore delle operazioni'!D294)</f>
        <v/>
      </c>
      <c r="F294" s="14" t="str">
        <f>IF('Tracciatore delle operazioni'!E294="","",'Tracciatore delle operazioni'!E294)</f>
        <v/>
      </c>
      <c r="G294" s="31" t="str">
        <f>IF('Tracciatore delle operazioni'!F294="","",'Tracciatore delle operazioni'!F294)</f>
        <v/>
      </c>
      <c r="H294" s="31" t="str">
        <f>IF('Tracciatore delle operazioni'!G294="","",'Tracciatore delle operazioni'!G294)</f>
        <v/>
      </c>
      <c r="I294" s="31" t="str">
        <f>IF('Tracciatore delle operazioni'!H294="","",'Tracciatore delle operazioni'!H294)</f>
        <v/>
      </c>
      <c r="J294" s="31" t="str">
        <f>IF('Tracciatore delle operazioni'!I294="","",'Tracciatore delle operazioni'!I294)</f>
        <v/>
      </c>
      <c r="K294" s="14" t="str">
        <f t="shared" si="5"/>
        <v/>
      </c>
      <c r="M294" s="14" t="e">
        <f t="array" aca="1" ref="M294" ca="1">_xludf.ifna(IF(#REF!=Impostazioni!$C$6,G294*1,G294/INDEX(Impostazioni!$N$86:$O$105,MATCH(#REF!,Impostazioni!$N$86:$N$105,0),2)),"")</f>
        <v>#NAME?</v>
      </c>
      <c r="N294" s="14" t="e">
        <f t="array" aca="1" ref="N294" ca="1">_xludf.ifna(IF(#REF!=Impostazioni!$C$6,H294*1,H294/INDEX(Impostazioni!$N$86:$O$105,MATCH(#REF!,Impostazioni!$N$86:$N$105,0),2)),"")</f>
        <v>#NAME?</v>
      </c>
      <c r="O294" s="14" t="e">
        <f t="array" aca="1" ref="O294" ca="1">_xludf.ifna(IF(#REF!=Impostazioni!$C$6,I294*1,I294/INDEX(Impostazioni!$N$86:$O$105,MATCH(#REF!,Impostazioni!$N$86:$N$105,0),2)),"")</f>
        <v>#NAME?</v>
      </c>
      <c r="P294" s="14" t="e">
        <f t="array" aca="1" ref="P294" ca="1">_xludf.ifna(IF(#REF!=Impostazioni!$C$6,J294*1,J294/INDEX(Impostazioni!$N$86:$O$105,MATCH(#REF!,Impostazioni!$N$86:$N$105,0),2)),"")</f>
        <v>#NAME?</v>
      </c>
      <c r="Q294" s="14" t="e">
        <f t="array" aca="1" ref="Q294" ca="1">_xludf.ifna(IF(#REF!=Impostazioni!$C$6,K294*1,K294/INDEX(Impostazioni!$N$86:$O$105,MATCH(#REF!,Impostazioni!$N$86:$N$105,0),2)),"")</f>
        <v>#NAME?</v>
      </c>
      <c r="S294" t="str" cm="1">
        <f t="array" ref="S294">_xlfn.IFNA(TRANSPOSE(INDEX(Impostazioni!$R$14:$S$63,,MATCH($D294,Impostazioni!$R$13:$S$13,0))),"")&amp;""</f>
        <v/>
      </c>
    </row>
    <row r="295" spans="1:19" ht="13.2">
      <c r="A295" s="14" t="str">
        <f t="shared" si="3"/>
        <v/>
      </c>
      <c r="B295" s="14" t="str">
        <f t="shared" si="4"/>
        <v/>
      </c>
      <c r="C295" s="14" t="str">
        <f>IF('Tracciatore delle operazioni'!B295="","",'Tracciatore delle operazioni'!B295)</f>
        <v/>
      </c>
      <c r="D295" s="14" t="str">
        <f>IF('Tracciatore delle operazioni'!C295="","",'Tracciatore delle operazioni'!C295)</f>
        <v/>
      </c>
      <c r="E295" s="14" t="str">
        <f>IF('Tracciatore delle operazioni'!D295="","",'Tracciatore delle operazioni'!D295)</f>
        <v/>
      </c>
      <c r="F295" s="14" t="str">
        <f>IF('Tracciatore delle operazioni'!E295="","",'Tracciatore delle operazioni'!E295)</f>
        <v/>
      </c>
      <c r="G295" s="31" t="str">
        <f>IF('Tracciatore delle operazioni'!F295="","",'Tracciatore delle operazioni'!F295)</f>
        <v/>
      </c>
      <c r="H295" s="31" t="str">
        <f>IF('Tracciatore delle operazioni'!G295="","",'Tracciatore delle operazioni'!G295)</f>
        <v/>
      </c>
      <c r="I295" s="31" t="str">
        <f>IF('Tracciatore delle operazioni'!H295="","",'Tracciatore delle operazioni'!H295)</f>
        <v/>
      </c>
      <c r="J295" s="31" t="str">
        <f>IF('Tracciatore delle operazioni'!I295="","",'Tracciatore delle operazioni'!I295)</f>
        <v/>
      </c>
      <c r="K295" s="14" t="str">
        <f t="shared" si="5"/>
        <v/>
      </c>
      <c r="M295" s="14" t="e">
        <f t="array" aca="1" ref="M295" ca="1">_xludf.ifna(IF(#REF!=Impostazioni!$C$6,G295*1,G295/INDEX(Impostazioni!$N$86:$O$105,MATCH(#REF!,Impostazioni!$N$86:$N$105,0),2)),"")</f>
        <v>#NAME?</v>
      </c>
      <c r="N295" s="14" t="e">
        <f t="array" aca="1" ref="N295" ca="1">_xludf.ifna(IF(#REF!=Impostazioni!$C$6,H295*1,H295/INDEX(Impostazioni!$N$86:$O$105,MATCH(#REF!,Impostazioni!$N$86:$N$105,0),2)),"")</f>
        <v>#NAME?</v>
      </c>
      <c r="O295" s="14" t="e">
        <f t="array" aca="1" ref="O295" ca="1">_xludf.ifna(IF(#REF!=Impostazioni!$C$6,I295*1,I295/INDEX(Impostazioni!$N$86:$O$105,MATCH(#REF!,Impostazioni!$N$86:$N$105,0),2)),"")</f>
        <v>#NAME?</v>
      </c>
      <c r="P295" s="14" t="e">
        <f t="array" aca="1" ref="P295" ca="1">_xludf.ifna(IF(#REF!=Impostazioni!$C$6,J295*1,J295/INDEX(Impostazioni!$N$86:$O$105,MATCH(#REF!,Impostazioni!$N$86:$N$105,0),2)),"")</f>
        <v>#NAME?</v>
      </c>
      <c r="Q295" s="14" t="e">
        <f t="array" aca="1" ref="Q295" ca="1">_xludf.ifna(IF(#REF!=Impostazioni!$C$6,K295*1,K295/INDEX(Impostazioni!$N$86:$O$105,MATCH(#REF!,Impostazioni!$N$86:$N$105,0),2)),"")</f>
        <v>#NAME?</v>
      </c>
      <c r="S295" t="str" cm="1">
        <f t="array" ref="S295">_xlfn.IFNA(TRANSPOSE(INDEX(Impostazioni!$R$14:$S$63,,MATCH($D295,Impostazioni!$R$13:$S$13,0))),"")&amp;""</f>
        <v/>
      </c>
    </row>
    <row r="296" spans="1:19" ht="13.2">
      <c r="A296" s="14" t="str">
        <f t="shared" si="3"/>
        <v/>
      </c>
      <c r="B296" s="14" t="str">
        <f t="shared" si="4"/>
        <v/>
      </c>
      <c r="C296" s="14" t="str">
        <f>IF('Tracciatore delle operazioni'!B296="","",'Tracciatore delle operazioni'!B296)</f>
        <v/>
      </c>
      <c r="D296" s="14" t="str">
        <f>IF('Tracciatore delle operazioni'!C296="","",'Tracciatore delle operazioni'!C296)</f>
        <v/>
      </c>
      <c r="E296" s="14" t="str">
        <f>IF('Tracciatore delle operazioni'!D296="","",'Tracciatore delle operazioni'!D296)</f>
        <v/>
      </c>
      <c r="F296" s="14" t="str">
        <f>IF('Tracciatore delle operazioni'!E296="","",'Tracciatore delle operazioni'!E296)</f>
        <v/>
      </c>
      <c r="G296" s="31" t="str">
        <f>IF('Tracciatore delle operazioni'!F296="","",'Tracciatore delle operazioni'!F296)</f>
        <v/>
      </c>
      <c r="H296" s="31" t="str">
        <f>IF('Tracciatore delle operazioni'!G296="","",'Tracciatore delle operazioni'!G296)</f>
        <v/>
      </c>
      <c r="I296" s="31" t="str">
        <f>IF('Tracciatore delle operazioni'!H296="","",'Tracciatore delle operazioni'!H296)</f>
        <v/>
      </c>
      <c r="J296" s="31" t="str">
        <f>IF('Tracciatore delle operazioni'!I296="","",'Tracciatore delle operazioni'!I296)</f>
        <v/>
      </c>
      <c r="K296" s="14" t="str">
        <f t="shared" si="5"/>
        <v/>
      </c>
      <c r="M296" s="14" t="e">
        <f t="array" aca="1" ref="M296" ca="1">_xludf.ifna(IF(#REF!=Impostazioni!$C$6,G296*1,G296/INDEX(Impostazioni!$N$86:$O$105,MATCH(#REF!,Impostazioni!$N$86:$N$105,0),2)),"")</f>
        <v>#NAME?</v>
      </c>
      <c r="N296" s="14" t="e">
        <f t="array" aca="1" ref="N296" ca="1">_xludf.ifna(IF(#REF!=Impostazioni!$C$6,H296*1,H296/INDEX(Impostazioni!$N$86:$O$105,MATCH(#REF!,Impostazioni!$N$86:$N$105,0),2)),"")</f>
        <v>#NAME?</v>
      </c>
      <c r="O296" s="14" t="e">
        <f t="array" aca="1" ref="O296" ca="1">_xludf.ifna(IF(#REF!=Impostazioni!$C$6,I296*1,I296/INDEX(Impostazioni!$N$86:$O$105,MATCH(#REF!,Impostazioni!$N$86:$N$105,0),2)),"")</f>
        <v>#NAME?</v>
      </c>
      <c r="P296" s="14" t="e">
        <f t="array" aca="1" ref="P296" ca="1">_xludf.ifna(IF(#REF!=Impostazioni!$C$6,J296*1,J296/INDEX(Impostazioni!$N$86:$O$105,MATCH(#REF!,Impostazioni!$N$86:$N$105,0),2)),"")</f>
        <v>#NAME?</v>
      </c>
      <c r="Q296" s="14" t="e">
        <f t="array" aca="1" ref="Q296" ca="1">_xludf.ifna(IF(#REF!=Impostazioni!$C$6,K296*1,K296/INDEX(Impostazioni!$N$86:$O$105,MATCH(#REF!,Impostazioni!$N$86:$N$105,0),2)),"")</f>
        <v>#NAME?</v>
      </c>
      <c r="S296" t="str" cm="1">
        <f t="array" ref="S296">_xlfn.IFNA(TRANSPOSE(INDEX(Impostazioni!$R$14:$S$63,,MATCH($D296,Impostazioni!$R$13:$S$13,0))),"")&amp;""</f>
        <v/>
      </c>
    </row>
    <row r="297" spans="1:19" ht="13.2">
      <c r="A297" s="14" t="str">
        <f t="shared" si="3"/>
        <v/>
      </c>
      <c r="B297" s="14" t="str">
        <f t="shared" si="4"/>
        <v/>
      </c>
      <c r="C297" s="14" t="str">
        <f>IF('Tracciatore delle operazioni'!B297="","",'Tracciatore delle operazioni'!B297)</f>
        <v/>
      </c>
      <c r="D297" s="14" t="str">
        <f>IF('Tracciatore delle operazioni'!C297="","",'Tracciatore delle operazioni'!C297)</f>
        <v/>
      </c>
      <c r="E297" s="14" t="str">
        <f>IF('Tracciatore delle operazioni'!D297="","",'Tracciatore delle operazioni'!D297)</f>
        <v/>
      </c>
      <c r="F297" s="14" t="str">
        <f>IF('Tracciatore delle operazioni'!E297="","",'Tracciatore delle operazioni'!E297)</f>
        <v/>
      </c>
      <c r="G297" s="31" t="str">
        <f>IF('Tracciatore delle operazioni'!F297="","",'Tracciatore delle operazioni'!F297)</f>
        <v/>
      </c>
      <c r="H297" s="31" t="str">
        <f>IF('Tracciatore delle operazioni'!G297="","",'Tracciatore delle operazioni'!G297)</f>
        <v/>
      </c>
      <c r="I297" s="31" t="str">
        <f>IF('Tracciatore delle operazioni'!H297="","",'Tracciatore delle operazioni'!H297)</f>
        <v/>
      </c>
      <c r="J297" s="31" t="str">
        <f>IF('Tracciatore delle operazioni'!I297="","",'Tracciatore delle operazioni'!I297)</f>
        <v/>
      </c>
      <c r="K297" s="14" t="str">
        <f t="shared" si="5"/>
        <v/>
      </c>
      <c r="M297" s="14" t="e">
        <f t="array" aca="1" ref="M297" ca="1">_xludf.ifna(IF(#REF!=Impostazioni!$C$6,G297*1,G297/INDEX(Impostazioni!$N$86:$O$105,MATCH(#REF!,Impostazioni!$N$86:$N$105,0),2)),"")</f>
        <v>#NAME?</v>
      </c>
      <c r="N297" s="14" t="e">
        <f t="array" aca="1" ref="N297" ca="1">_xludf.ifna(IF(#REF!=Impostazioni!$C$6,H297*1,H297/INDEX(Impostazioni!$N$86:$O$105,MATCH(#REF!,Impostazioni!$N$86:$N$105,0),2)),"")</f>
        <v>#NAME?</v>
      </c>
      <c r="O297" s="14" t="e">
        <f t="array" aca="1" ref="O297" ca="1">_xludf.ifna(IF(#REF!=Impostazioni!$C$6,I297*1,I297/INDEX(Impostazioni!$N$86:$O$105,MATCH(#REF!,Impostazioni!$N$86:$N$105,0),2)),"")</f>
        <v>#NAME?</v>
      </c>
      <c r="P297" s="14" t="e">
        <f t="array" aca="1" ref="P297" ca="1">_xludf.ifna(IF(#REF!=Impostazioni!$C$6,J297*1,J297/INDEX(Impostazioni!$N$86:$O$105,MATCH(#REF!,Impostazioni!$N$86:$N$105,0),2)),"")</f>
        <v>#NAME?</v>
      </c>
      <c r="Q297" s="14" t="e">
        <f t="array" aca="1" ref="Q297" ca="1">_xludf.ifna(IF(#REF!=Impostazioni!$C$6,K297*1,K297/INDEX(Impostazioni!$N$86:$O$105,MATCH(#REF!,Impostazioni!$N$86:$N$105,0),2)),"")</f>
        <v>#NAME?</v>
      </c>
      <c r="S297" t="str" cm="1">
        <f t="array" ref="S297">_xlfn.IFNA(TRANSPOSE(INDEX(Impostazioni!$R$14:$S$63,,MATCH($D297,Impostazioni!$R$13:$S$13,0))),"")&amp;""</f>
        <v/>
      </c>
    </row>
    <row r="298" spans="1:19" ht="13.2">
      <c r="A298" s="14" t="str">
        <f t="shared" si="3"/>
        <v/>
      </c>
      <c r="B298" s="14" t="str">
        <f t="shared" si="4"/>
        <v/>
      </c>
      <c r="C298" s="14" t="str">
        <f>IF('Tracciatore delle operazioni'!B298="","",'Tracciatore delle operazioni'!B298)</f>
        <v/>
      </c>
      <c r="D298" s="14" t="str">
        <f>IF('Tracciatore delle operazioni'!C298="","",'Tracciatore delle operazioni'!C298)</f>
        <v/>
      </c>
      <c r="E298" s="14" t="str">
        <f>IF('Tracciatore delle operazioni'!D298="","",'Tracciatore delle operazioni'!D298)</f>
        <v/>
      </c>
      <c r="F298" s="14" t="str">
        <f>IF('Tracciatore delle operazioni'!E298="","",'Tracciatore delle operazioni'!E298)</f>
        <v/>
      </c>
      <c r="G298" s="31" t="str">
        <f>IF('Tracciatore delle operazioni'!F298="","",'Tracciatore delle operazioni'!F298)</f>
        <v/>
      </c>
      <c r="H298" s="31" t="str">
        <f>IF('Tracciatore delle operazioni'!G298="","",'Tracciatore delle operazioni'!G298)</f>
        <v/>
      </c>
      <c r="I298" s="31" t="str">
        <f>IF('Tracciatore delle operazioni'!H298="","",'Tracciatore delle operazioni'!H298)</f>
        <v/>
      </c>
      <c r="J298" s="31" t="str">
        <f>IF('Tracciatore delle operazioni'!I298="","",'Tracciatore delle operazioni'!I298)</f>
        <v/>
      </c>
      <c r="K298" s="14" t="str">
        <f t="shared" si="5"/>
        <v/>
      </c>
      <c r="M298" s="14" t="e">
        <f t="array" aca="1" ref="M298" ca="1">_xludf.ifna(IF(#REF!=Impostazioni!$C$6,G298*1,G298/INDEX(Impostazioni!$N$86:$O$105,MATCH(#REF!,Impostazioni!$N$86:$N$105,0),2)),"")</f>
        <v>#NAME?</v>
      </c>
      <c r="N298" s="14" t="e">
        <f t="array" aca="1" ref="N298" ca="1">_xludf.ifna(IF(#REF!=Impostazioni!$C$6,H298*1,H298/INDEX(Impostazioni!$N$86:$O$105,MATCH(#REF!,Impostazioni!$N$86:$N$105,0),2)),"")</f>
        <v>#NAME?</v>
      </c>
      <c r="O298" s="14" t="e">
        <f t="array" aca="1" ref="O298" ca="1">_xludf.ifna(IF(#REF!=Impostazioni!$C$6,I298*1,I298/INDEX(Impostazioni!$N$86:$O$105,MATCH(#REF!,Impostazioni!$N$86:$N$105,0),2)),"")</f>
        <v>#NAME?</v>
      </c>
      <c r="P298" s="14" t="e">
        <f t="array" aca="1" ref="P298" ca="1">_xludf.ifna(IF(#REF!=Impostazioni!$C$6,J298*1,J298/INDEX(Impostazioni!$N$86:$O$105,MATCH(#REF!,Impostazioni!$N$86:$N$105,0),2)),"")</f>
        <v>#NAME?</v>
      </c>
      <c r="Q298" s="14" t="e">
        <f t="array" aca="1" ref="Q298" ca="1">_xludf.ifna(IF(#REF!=Impostazioni!$C$6,K298*1,K298/INDEX(Impostazioni!$N$86:$O$105,MATCH(#REF!,Impostazioni!$N$86:$N$105,0),2)),"")</f>
        <v>#NAME?</v>
      </c>
      <c r="S298" t="str" cm="1">
        <f t="array" ref="S298">_xlfn.IFNA(TRANSPOSE(INDEX(Impostazioni!$R$14:$S$63,,MATCH($D298,Impostazioni!$R$13:$S$13,0))),"")&amp;""</f>
        <v/>
      </c>
    </row>
    <row r="299" spans="1:19" ht="13.2">
      <c r="A299" s="14" t="str">
        <f t="shared" si="3"/>
        <v/>
      </c>
      <c r="B299" s="14" t="str">
        <f t="shared" si="4"/>
        <v/>
      </c>
      <c r="C299" s="14" t="str">
        <f>IF('Tracciatore delle operazioni'!B299="","",'Tracciatore delle operazioni'!B299)</f>
        <v/>
      </c>
      <c r="D299" s="14" t="str">
        <f>IF('Tracciatore delle operazioni'!C299="","",'Tracciatore delle operazioni'!C299)</f>
        <v/>
      </c>
      <c r="E299" s="14" t="str">
        <f>IF('Tracciatore delle operazioni'!D299="","",'Tracciatore delle operazioni'!D299)</f>
        <v/>
      </c>
      <c r="F299" s="14" t="str">
        <f>IF('Tracciatore delle operazioni'!E299="","",'Tracciatore delle operazioni'!E299)</f>
        <v/>
      </c>
      <c r="G299" s="31" t="str">
        <f>IF('Tracciatore delle operazioni'!F299="","",'Tracciatore delle operazioni'!F299)</f>
        <v/>
      </c>
      <c r="H299" s="31" t="str">
        <f>IF('Tracciatore delle operazioni'!G299="","",'Tracciatore delle operazioni'!G299)</f>
        <v/>
      </c>
      <c r="I299" s="31" t="str">
        <f>IF('Tracciatore delle operazioni'!H299="","",'Tracciatore delle operazioni'!H299)</f>
        <v/>
      </c>
      <c r="J299" s="31" t="str">
        <f>IF('Tracciatore delle operazioni'!I299="","",'Tracciatore delle operazioni'!I299)</f>
        <v/>
      </c>
      <c r="K299" s="14" t="str">
        <f t="shared" si="5"/>
        <v/>
      </c>
      <c r="M299" s="14" t="e">
        <f t="array" aca="1" ref="M299" ca="1">_xludf.ifna(IF(#REF!=Impostazioni!$C$6,G299*1,G299/INDEX(Impostazioni!$N$86:$O$105,MATCH(#REF!,Impostazioni!$N$86:$N$105,0),2)),"")</f>
        <v>#NAME?</v>
      </c>
      <c r="N299" s="14" t="e">
        <f t="array" aca="1" ref="N299" ca="1">_xludf.ifna(IF(#REF!=Impostazioni!$C$6,H299*1,H299/INDEX(Impostazioni!$N$86:$O$105,MATCH(#REF!,Impostazioni!$N$86:$N$105,0),2)),"")</f>
        <v>#NAME?</v>
      </c>
      <c r="O299" s="14" t="e">
        <f t="array" aca="1" ref="O299" ca="1">_xludf.ifna(IF(#REF!=Impostazioni!$C$6,I299*1,I299/INDEX(Impostazioni!$N$86:$O$105,MATCH(#REF!,Impostazioni!$N$86:$N$105,0),2)),"")</f>
        <v>#NAME?</v>
      </c>
      <c r="P299" s="14" t="e">
        <f t="array" aca="1" ref="P299" ca="1">_xludf.ifna(IF(#REF!=Impostazioni!$C$6,J299*1,J299/INDEX(Impostazioni!$N$86:$O$105,MATCH(#REF!,Impostazioni!$N$86:$N$105,0),2)),"")</f>
        <v>#NAME?</v>
      </c>
      <c r="Q299" s="14" t="e">
        <f t="array" aca="1" ref="Q299" ca="1">_xludf.ifna(IF(#REF!=Impostazioni!$C$6,K299*1,K299/INDEX(Impostazioni!$N$86:$O$105,MATCH(#REF!,Impostazioni!$N$86:$N$105,0),2)),"")</f>
        <v>#NAME?</v>
      </c>
      <c r="S299" t="str" cm="1">
        <f t="array" ref="S299">_xlfn.IFNA(TRANSPOSE(INDEX(Impostazioni!$R$14:$S$63,,MATCH($D299,Impostazioni!$R$13:$S$13,0))),"")&amp;""</f>
        <v/>
      </c>
    </row>
    <row r="300" spans="1:19" ht="13.2">
      <c r="A300" s="14" t="str">
        <f t="shared" si="3"/>
        <v/>
      </c>
      <c r="B300" s="14" t="str">
        <f t="shared" si="4"/>
        <v/>
      </c>
      <c r="C300" s="14" t="str">
        <f>IF('Tracciatore delle operazioni'!B300="","",'Tracciatore delle operazioni'!B300)</f>
        <v/>
      </c>
      <c r="D300" s="14" t="str">
        <f>IF('Tracciatore delle operazioni'!C300="","",'Tracciatore delle operazioni'!C300)</f>
        <v/>
      </c>
      <c r="E300" s="14" t="str">
        <f>IF('Tracciatore delle operazioni'!D300="","",'Tracciatore delle operazioni'!D300)</f>
        <v/>
      </c>
      <c r="F300" s="14" t="str">
        <f>IF('Tracciatore delle operazioni'!E300="","",'Tracciatore delle operazioni'!E300)</f>
        <v/>
      </c>
      <c r="G300" s="31" t="str">
        <f>IF('Tracciatore delle operazioni'!F300="","",'Tracciatore delle operazioni'!F300)</f>
        <v/>
      </c>
      <c r="H300" s="31" t="str">
        <f>IF('Tracciatore delle operazioni'!G300="","",'Tracciatore delle operazioni'!G300)</f>
        <v/>
      </c>
      <c r="I300" s="31" t="str">
        <f>IF('Tracciatore delle operazioni'!H300="","",'Tracciatore delle operazioni'!H300)</f>
        <v/>
      </c>
      <c r="J300" s="31" t="str">
        <f>IF('Tracciatore delle operazioni'!I300="","",'Tracciatore delle operazioni'!I300)</f>
        <v/>
      </c>
      <c r="K300" s="14" t="str">
        <f t="shared" si="5"/>
        <v/>
      </c>
      <c r="M300" s="14" t="e">
        <f t="array" aca="1" ref="M300" ca="1">_xludf.ifna(IF(#REF!=Impostazioni!$C$6,G300*1,G300/INDEX(Impostazioni!$N$86:$O$105,MATCH(#REF!,Impostazioni!$N$86:$N$105,0),2)),"")</f>
        <v>#NAME?</v>
      </c>
      <c r="N300" s="14" t="e">
        <f t="array" aca="1" ref="N300" ca="1">_xludf.ifna(IF(#REF!=Impostazioni!$C$6,H300*1,H300/INDEX(Impostazioni!$N$86:$O$105,MATCH(#REF!,Impostazioni!$N$86:$N$105,0),2)),"")</f>
        <v>#NAME?</v>
      </c>
      <c r="O300" s="14" t="e">
        <f t="array" aca="1" ref="O300" ca="1">_xludf.ifna(IF(#REF!=Impostazioni!$C$6,I300*1,I300/INDEX(Impostazioni!$N$86:$O$105,MATCH(#REF!,Impostazioni!$N$86:$N$105,0),2)),"")</f>
        <v>#NAME?</v>
      </c>
      <c r="P300" s="14" t="e">
        <f t="array" aca="1" ref="P300" ca="1">_xludf.ifna(IF(#REF!=Impostazioni!$C$6,J300*1,J300/INDEX(Impostazioni!$N$86:$O$105,MATCH(#REF!,Impostazioni!$N$86:$N$105,0),2)),"")</f>
        <v>#NAME?</v>
      </c>
      <c r="Q300" s="14" t="e">
        <f t="array" aca="1" ref="Q300" ca="1">_xludf.ifna(IF(#REF!=Impostazioni!$C$6,K300*1,K300/INDEX(Impostazioni!$N$86:$O$105,MATCH(#REF!,Impostazioni!$N$86:$N$105,0),2)),"")</f>
        <v>#NAME?</v>
      </c>
      <c r="S300" t="str" cm="1">
        <f t="array" ref="S300">_xlfn.IFNA(TRANSPOSE(INDEX(Impostazioni!$R$14:$S$63,,MATCH($D300,Impostazioni!$R$13:$S$13,0))),"")&amp;""</f>
        <v/>
      </c>
    </row>
    <row r="301" spans="1:19" ht="13.2">
      <c r="A301" s="14" t="str">
        <f t="shared" si="3"/>
        <v/>
      </c>
      <c r="B301" s="14" t="str">
        <f t="shared" si="4"/>
        <v/>
      </c>
      <c r="C301" s="14" t="str">
        <f>IF('Tracciatore delle operazioni'!B301="","",'Tracciatore delle operazioni'!B301)</f>
        <v/>
      </c>
      <c r="D301" s="14" t="str">
        <f>IF('Tracciatore delle operazioni'!C301="","",'Tracciatore delle operazioni'!C301)</f>
        <v/>
      </c>
      <c r="E301" s="14" t="str">
        <f>IF('Tracciatore delle operazioni'!D301="","",'Tracciatore delle operazioni'!D301)</f>
        <v/>
      </c>
      <c r="F301" s="14" t="str">
        <f>IF('Tracciatore delle operazioni'!E301="","",'Tracciatore delle operazioni'!E301)</f>
        <v/>
      </c>
      <c r="G301" s="31" t="str">
        <f>IF('Tracciatore delle operazioni'!F301="","",'Tracciatore delle operazioni'!F301)</f>
        <v/>
      </c>
      <c r="H301" s="31" t="str">
        <f>IF('Tracciatore delle operazioni'!G301="","",'Tracciatore delle operazioni'!G301)</f>
        <v/>
      </c>
      <c r="I301" s="31" t="str">
        <f>IF('Tracciatore delle operazioni'!H301="","",'Tracciatore delle operazioni'!H301)</f>
        <v/>
      </c>
      <c r="J301" s="31" t="str">
        <f>IF('Tracciatore delle operazioni'!I301="","",'Tracciatore delle operazioni'!I301)</f>
        <v/>
      </c>
      <c r="K301" s="14" t="str">
        <f t="shared" si="5"/>
        <v/>
      </c>
      <c r="M301" s="14" t="e">
        <f t="array" aca="1" ref="M301" ca="1">_xludf.ifna(IF(#REF!=Impostazioni!$C$6,G301*1,G301/INDEX(Impostazioni!$N$86:$O$105,MATCH(#REF!,Impostazioni!$N$86:$N$105,0),2)),"")</f>
        <v>#NAME?</v>
      </c>
      <c r="N301" s="14" t="e">
        <f t="array" aca="1" ref="N301" ca="1">_xludf.ifna(IF(#REF!=Impostazioni!$C$6,H301*1,H301/INDEX(Impostazioni!$N$86:$O$105,MATCH(#REF!,Impostazioni!$N$86:$N$105,0),2)),"")</f>
        <v>#NAME?</v>
      </c>
      <c r="O301" s="14" t="e">
        <f t="array" aca="1" ref="O301" ca="1">_xludf.ifna(IF(#REF!=Impostazioni!$C$6,I301*1,I301/INDEX(Impostazioni!$N$86:$O$105,MATCH(#REF!,Impostazioni!$N$86:$N$105,0),2)),"")</f>
        <v>#NAME?</v>
      </c>
      <c r="P301" s="14" t="e">
        <f t="array" aca="1" ref="P301" ca="1">_xludf.ifna(IF(#REF!=Impostazioni!$C$6,J301*1,J301/INDEX(Impostazioni!$N$86:$O$105,MATCH(#REF!,Impostazioni!$N$86:$N$105,0),2)),"")</f>
        <v>#NAME?</v>
      </c>
      <c r="Q301" s="14" t="e">
        <f t="array" aca="1" ref="Q301" ca="1">_xludf.ifna(IF(#REF!=Impostazioni!$C$6,K301*1,K301/INDEX(Impostazioni!$N$86:$O$105,MATCH(#REF!,Impostazioni!$N$86:$N$105,0),2)),"")</f>
        <v>#NAME?</v>
      </c>
      <c r="S301" t="str" cm="1">
        <f t="array" ref="S301">_xlfn.IFNA(TRANSPOSE(INDEX(Impostazioni!$R$14:$S$63,,MATCH($D301,Impostazioni!$R$13:$S$13,0))),"")&amp;""</f>
        <v/>
      </c>
    </row>
    <row r="302" spans="1:19" ht="13.2">
      <c r="A302" s="14" t="str">
        <f t="shared" si="3"/>
        <v/>
      </c>
      <c r="B302" s="14" t="str">
        <f t="shared" si="4"/>
        <v/>
      </c>
      <c r="C302" s="14" t="str">
        <f>IF('Tracciatore delle operazioni'!B302="","",'Tracciatore delle operazioni'!B302)</f>
        <v/>
      </c>
      <c r="D302" s="14" t="str">
        <f>IF('Tracciatore delle operazioni'!C302="","",'Tracciatore delle operazioni'!C302)</f>
        <v/>
      </c>
      <c r="E302" s="14" t="str">
        <f>IF('Tracciatore delle operazioni'!D302="","",'Tracciatore delle operazioni'!D302)</f>
        <v/>
      </c>
      <c r="F302" s="14" t="str">
        <f>IF('Tracciatore delle operazioni'!E302="","",'Tracciatore delle operazioni'!E302)</f>
        <v/>
      </c>
      <c r="G302" s="31" t="str">
        <f>IF('Tracciatore delle operazioni'!F302="","",'Tracciatore delle operazioni'!F302)</f>
        <v/>
      </c>
      <c r="H302" s="31" t="str">
        <f>IF('Tracciatore delle operazioni'!G302="","",'Tracciatore delle operazioni'!G302)</f>
        <v/>
      </c>
      <c r="I302" s="31" t="str">
        <f>IF('Tracciatore delle operazioni'!H302="","",'Tracciatore delle operazioni'!H302)</f>
        <v/>
      </c>
      <c r="J302" s="31" t="str">
        <f>IF('Tracciatore delle operazioni'!I302="","",'Tracciatore delle operazioni'!I302)</f>
        <v/>
      </c>
      <c r="K302" s="14" t="str">
        <f t="shared" si="5"/>
        <v/>
      </c>
      <c r="M302" s="14" t="e">
        <f t="array" aca="1" ref="M302" ca="1">_xludf.ifna(IF(#REF!=Impostazioni!$C$6,G302*1,G302/INDEX(Impostazioni!$N$86:$O$105,MATCH(#REF!,Impostazioni!$N$86:$N$105,0),2)),"")</f>
        <v>#NAME?</v>
      </c>
      <c r="N302" s="14" t="e">
        <f t="array" aca="1" ref="N302" ca="1">_xludf.ifna(IF(#REF!=Impostazioni!$C$6,H302*1,H302/INDEX(Impostazioni!$N$86:$O$105,MATCH(#REF!,Impostazioni!$N$86:$N$105,0),2)),"")</f>
        <v>#NAME?</v>
      </c>
      <c r="O302" s="14" t="e">
        <f t="array" aca="1" ref="O302" ca="1">_xludf.ifna(IF(#REF!=Impostazioni!$C$6,I302*1,I302/INDEX(Impostazioni!$N$86:$O$105,MATCH(#REF!,Impostazioni!$N$86:$N$105,0),2)),"")</f>
        <v>#NAME?</v>
      </c>
      <c r="P302" s="14" t="e">
        <f t="array" aca="1" ref="P302" ca="1">_xludf.ifna(IF(#REF!=Impostazioni!$C$6,J302*1,J302/INDEX(Impostazioni!$N$86:$O$105,MATCH(#REF!,Impostazioni!$N$86:$N$105,0),2)),"")</f>
        <v>#NAME?</v>
      </c>
      <c r="Q302" s="14" t="e">
        <f t="array" aca="1" ref="Q302" ca="1">_xludf.ifna(IF(#REF!=Impostazioni!$C$6,K302*1,K302/INDEX(Impostazioni!$N$86:$O$105,MATCH(#REF!,Impostazioni!$N$86:$N$105,0),2)),"")</f>
        <v>#NAME?</v>
      </c>
      <c r="S302" t="str" cm="1">
        <f t="array" ref="S302">_xlfn.IFNA(TRANSPOSE(INDEX(Impostazioni!$R$14:$S$63,,MATCH($D302,Impostazioni!$R$13:$S$13,0))),"")&amp;""</f>
        <v/>
      </c>
    </row>
    <row r="303" spans="1:19" ht="13.2">
      <c r="A303" s="14" t="str">
        <f t="shared" si="3"/>
        <v/>
      </c>
      <c r="B303" s="14" t="str">
        <f t="shared" si="4"/>
        <v/>
      </c>
      <c r="C303" s="14" t="str">
        <f>IF('Tracciatore delle operazioni'!B303="","",'Tracciatore delle operazioni'!B303)</f>
        <v/>
      </c>
      <c r="D303" s="14" t="str">
        <f>IF('Tracciatore delle operazioni'!C303="","",'Tracciatore delle operazioni'!C303)</f>
        <v/>
      </c>
      <c r="E303" s="14" t="str">
        <f>IF('Tracciatore delle operazioni'!D303="","",'Tracciatore delle operazioni'!D303)</f>
        <v/>
      </c>
      <c r="F303" s="14" t="str">
        <f>IF('Tracciatore delle operazioni'!E303="","",'Tracciatore delle operazioni'!E303)</f>
        <v/>
      </c>
      <c r="G303" s="31" t="str">
        <f>IF('Tracciatore delle operazioni'!F303="","",'Tracciatore delle operazioni'!F303)</f>
        <v/>
      </c>
      <c r="H303" s="31" t="str">
        <f>IF('Tracciatore delle operazioni'!G303="","",'Tracciatore delle operazioni'!G303)</f>
        <v/>
      </c>
      <c r="I303" s="31" t="str">
        <f>IF('Tracciatore delle operazioni'!H303="","",'Tracciatore delle operazioni'!H303)</f>
        <v/>
      </c>
      <c r="J303" s="31" t="str">
        <f>IF('Tracciatore delle operazioni'!I303="","",'Tracciatore delle operazioni'!I303)</f>
        <v/>
      </c>
      <c r="K303" s="14" t="str">
        <f t="shared" si="5"/>
        <v/>
      </c>
      <c r="M303" s="14" t="e">
        <f t="array" aca="1" ref="M303" ca="1">_xludf.ifna(IF(#REF!=Impostazioni!$C$6,G303*1,G303/INDEX(Impostazioni!$N$86:$O$105,MATCH(#REF!,Impostazioni!$N$86:$N$105,0),2)),"")</f>
        <v>#NAME?</v>
      </c>
      <c r="N303" s="14" t="e">
        <f t="array" aca="1" ref="N303" ca="1">_xludf.ifna(IF(#REF!=Impostazioni!$C$6,H303*1,H303/INDEX(Impostazioni!$N$86:$O$105,MATCH(#REF!,Impostazioni!$N$86:$N$105,0),2)),"")</f>
        <v>#NAME?</v>
      </c>
      <c r="O303" s="14" t="e">
        <f t="array" aca="1" ref="O303" ca="1">_xludf.ifna(IF(#REF!=Impostazioni!$C$6,I303*1,I303/INDEX(Impostazioni!$N$86:$O$105,MATCH(#REF!,Impostazioni!$N$86:$N$105,0),2)),"")</f>
        <v>#NAME?</v>
      </c>
      <c r="P303" s="14" t="e">
        <f t="array" aca="1" ref="P303" ca="1">_xludf.ifna(IF(#REF!=Impostazioni!$C$6,J303*1,J303/INDEX(Impostazioni!$N$86:$O$105,MATCH(#REF!,Impostazioni!$N$86:$N$105,0),2)),"")</f>
        <v>#NAME?</v>
      </c>
      <c r="Q303" s="14" t="e">
        <f t="array" aca="1" ref="Q303" ca="1">_xludf.ifna(IF(#REF!=Impostazioni!$C$6,K303*1,K303/INDEX(Impostazioni!$N$86:$O$105,MATCH(#REF!,Impostazioni!$N$86:$N$105,0),2)),"")</f>
        <v>#NAME?</v>
      </c>
      <c r="S303" t="str" cm="1">
        <f t="array" ref="S303">_xlfn.IFNA(TRANSPOSE(INDEX(Impostazioni!$R$14:$S$63,,MATCH($D303,Impostazioni!$R$13:$S$13,0))),"")&amp;""</f>
        <v/>
      </c>
    </row>
    <row r="304" spans="1:19" ht="13.2">
      <c r="A304" s="14" t="str">
        <f t="shared" si="3"/>
        <v/>
      </c>
      <c r="B304" s="14" t="str">
        <f t="shared" si="4"/>
        <v/>
      </c>
      <c r="C304" s="14" t="str">
        <f>IF('Tracciatore delle operazioni'!B304="","",'Tracciatore delle operazioni'!B304)</f>
        <v/>
      </c>
      <c r="D304" s="14" t="str">
        <f>IF('Tracciatore delle operazioni'!C304="","",'Tracciatore delle operazioni'!C304)</f>
        <v/>
      </c>
      <c r="E304" s="14" t="str">
        <f>IF('Tracciatore delle operazioni'!D304="","",'Tracciatore delle operazioni'!D304)</f>
        <v/>
      </c>
      <c r="F304" s="14" t="str">
        <f>IF('Tracciatore delle operazioni'!E304="","",'Tracciatore delle operazioni'!E304)</f>
        <v/>
      </c>
      <c r="G304" s="31" t="str">
        <f>IF('Tracciatore delle operazioni'!F304="","",'Tracciatore delle operazioni'!F304)</f>
        <v/>
      </c>
      <c r="H304" s="31" t="str">
        <f>IF('Tracciatore delle operazioni'!G304="","",'Tracciatore delle operazioni'!G304)</f>
        <v/>
      </c>
      <c r="I304" s="31" t="str">
        <f>IF('Tracciatore delle operazioni'!H304="","",'Tracciatore delle operazioni'!H304)</f>
        <v/>
      </c>
      <c r="J304" s="31" t="str">
        <f>IF('Tracciatore delle operazioni'!I304="","",'Tracciatore delle operazioni'!I304)</f>
        <v/>
      </c>
      <c r="K304" s="14" t="str">
        <f t="shared" si="5"/>
        <v/>
      </c>
      <c r="M304" s="14" t="e">
        <f t="array" aca="1" ref="M304" ca="1">_xludf.ifna(IF(#REF!=Impostazioni!$C$6,G304*1,G304/INDEX(Impostazioni!$N$86:$O$105,MATCH(#REF!,Impostazioni!$N$86:$N$105,0),2)),"")</f>
        <v>#NAME?</v>
      </c>
      <c r="N304" s="14" t="e">
        <f t="array" aca="1" ref="N304" ca="1">_xludf.ifna(IF(#REF!=Impostazioni!$C$6,H304*1,H304/INDEX(Impostazioni!$N$86:$O$105,MATCH(#REF!,Impostazioni!$N$86:$N$105,0),2)),"")</f>
        <v>#NAME?</v>
      </c>
      <c r="O304" s="14" t="e">
        <f t="array" aca="1" ref="O304" ca="1">_xludf.ifna(IF(#REF!=Impostazioni!$C$6,I304*1,I304/INDEX(Impostazioni!$N$86:$O$105,MATCH(#REF!,Impostazioni!$N$86:$N$105,0),2)),"")</f>
        <v>#NAME?</v>
      </c>
      <c r="P304" s="14" t="e">
        <f t="array" aca="1" ref="P304" ca="1">_xludf.ifna(IF(#REF!=Impostazioni!$C$6,J304*1,J304/INDEX(Impostazioni!$N$86:$O$105,MATCH(#REF!,Impostazioni!$N$86:$N$105,0),2)),"")</f>
        <v>#NAME?</v>
      </c>
      <c r="Q304" s="14" t="e">
        <f t="array" aca="1" ref="Q304" ca="1">_xludf.ifna(IF(#REF!=Impostazioni!$C$6,K304*1,K304/INDEX(Impostazioni!$N$86:$O$105,MATCH(#REF!,Impostazioni!$N$86:$N$105,0),2)),"")</f>
        <v>#NAME?</v>
      </c>
      <c r="S304" t="str" cm="1">
        <f t="array" ref="S304">_xlfn.IFNA(TRANSPOSE(INDEX(Impostazioni!$R$14:$S$63,,MATCH($D304,Impostazioni!$R$13:$S$13,0))),"")&amp;""</f>
        <v/>
      </c>
    </row>
    <row r="305" spans="1:19" ht="13.2">
      <c r="A305" s="14" t="str">
        <f t="shared" si="3"/>
        <v/>
      </c>
      <c r="B305" s="14" t="str">
        <f t="shared" si="4"/>
        <v/>
      </c>
      <c r="C305" s="14" t="str">
        <f>IF('Tracciatore delle operazioni'!B305="","",'Tracciatore delle operazioni'!B305)</f>
        <v/>
      </c>
      <c r="D305" s="14" t="str">
        <f>IF('Tracciatore delle operazioni'!C305="","",'Tracciatore delle operazioni'!C305)</f>
        <v/>
      </c>
      <c r="E305" s="14" t="str">
        <f>IF('Tracciatore delle operazioni'!D305="","",'Tracciatore delle operazioni'!D305)</f>
        <v/>
      </c>
      <c r="F305" s="14" t="str">
        <f>IF('Tracciatore delle operazioni'!E305="","",'Tracciatore delle operazioni'!E305)</f>
        <v/>
      </c>
      <c r="G305" s="31" t="str">
        <f>IF('Tracciatore delle operazioni'!F305="","",'Tracciatore delle operazioni'!F305)</f>
        <v/>
      </c>
      <c r="H305" s="31" t="str">
        <f>IF('Tracciatore delle operazioni'!G305="","",'Tracciatore delle operazioni'!G305)</f>
        <v/>
      </c>
      <c r="I305" s="31" t="str">
        <f>IF('Tracciatore delle operazioni'!H305="","",'Tracciatore delle operazioni'!H305)</f>
        <v/>
      </c>
      <c r="J305" s="31" t="str">
        <f>IF('Tracciatore delle operazioni'!I305="","",'Tracciatore delle operazioni'!I305)</f>
        <v/>
      </c>
      <c r="K305" s="14" t="str">
        <f t="shared" si="5"/>
        <v/>
      </c>
      <c r="M305" s="14" t="e">
        <f t="array" aca="1" ref="M305" ca="1">_xludf.ifna(IF(#REF!=Impostazioni!$C$6,G305*1,G305/INDEX(Impostazioni!$N$86:$O$105,MATCH(#REF!,Impostazioni!$N$86:$N$105,0),2)),"")</f>
        <v>#NAME?</v>
      </c>
      <c r="N305" s="14" t="e">
        <f t="array" aca="1" ref="N305" ca="1">_xludf.ifna(IF(#REF!=Impostazioni!$C$6,H305*1,H305/INDEX(Impostazioni!$N$86:$O$105,MATCH(#REF!,Impostazioni!$N$86:$N$105,0),2)),"")</f>
        <v>#NAME?</v>
      </c>
      <c r="O305" s="14" t="e">
        <f t="array" aca="1" ref="O305" ca="1">_xludf.ifna(IF(#REF!=Impostazioni!$C$6,I305*1,I305/INDEX(Impostazioni!$N$86:$O$105,MATCH(#REF!,Impostazioni!$N$86:$N$105,0),2)),"")</f>
        <v>#NAME?</v>
      </c>
      <c r="P305" s="14" t="e">
        <f t="array" aca="1" ref="P305" ca="1">_xludf.ifna(IF(#REF!=Impostazioni!$C$6,J305*1,J305/INDEX(Impostazioni!$N$86:$O$105,MATCH(#REF!,Impostazioni!$N$86:$N$105,0),2)),"")</f>
        <v>#NAME?</v>
      </c>
      <c r="Q305" s="14" t="e">
        <f t="array" aca="1" ref="Q305" ca="1">_xludf.ifna(IF(#REF!=Impostazioni!$C$6,K305*1,K305/INDEX(Impostazioni!$N$86:$O$105,MATCH(#REF!,Impostazioni!$N$86:$N$105,0),2)),"")</f>
        <v>#NAME?</v>
      </c>
      <c r="S305" t="str" cm="1">
        <f t="array" ref="S305">_xlfn.IFNA(TRANSPOSE(INDEX(Impostazioni!$R$14:$S$63,,MATCH($D305,Impostazioni!$R$13:$S$13,0))),"")&amp;""</f>
        <v/>
      </c>
    </row>
    <row r="306" spans="1:19" ht="13.2">
      <c r="A306" s="14" t="str">
        <f t="shared" si="3"/>
        <v/>
      </c>
      <c r="B306" s="14" t="str">
        <f t="shared" si="4"/>
        <v/>
      </c>
      <c r="C306" s="14" t="str">
        <f>IF('Tracciatore delle operazioni'!B306="","",'Tracciatore delle operazioni'!B306)</f>
        <v/>
      </c>
      <c r="D306" s="14" t="str">
        <f>IF('Tracciatore delle operazioni'!C306="","",'Tracciatore delle operazioni'!C306)</f>
        <v/>
      </c>
      <c r="E306" s="14" t="str">
        <f>IF('Tracciatore delle operazioni'!D306="","",'Tracciatore delle operazioni'!D306)</f>
        <v/>
      </c>
      <c r="F306" s="14" t="str">
        <f>IF('Tracciatore delle operazioni'!E306="","",'Tracciatore delle operazioni'!E306)</f>
        <v/>
      </c>
      <c r="G306" s="31" t="str">
        <f>IF('Tracciatore delle operazioni'!F306="","",'Tracciatore delle operazioni'!F306)</f>
        <v/>
      </c>
      <c r="H306" s="31" t="str">
        <f>IF('Tracciatore delle operazioni'!G306="","",'Tracciatore delle operazioni'!G306)</f>
        <v/>
      </c>
      <c r="I306" s="31" t="str">
        <f>IF('Tracciatore delle operazioni'!H306="","",'Tracciatore delle operazioni'!H306)</f>
        <v/>
      </c>
      <c r="J306" s="31" t="str">
        <f>IF('Tracciatore delle operazioni'!I306="","",'Tracciatore delle operazioni'!I306)</f>
        <v/>
      </c>
      <c r="K306" s="14" t="str">
        <f t="shared" si="5"/>
        <v/>
      </c>
      <c r="M306" s="14" t="e">
        <f t="array" aca="1" ref="M306" ca="1">_xludf.ifna(IF(#REF!=Impostazioni!$C$6,G306*1,G306/INDEX(Impostazioni!$N$86:$O$105,MATCH(#REF!,Impostazioni!$N$86:$N$105,0),2)),"")</f>
        <v>#NAME?</v>
      </c>
      <c r="N306" s="14" t="e">
        <f t="array" aca="1" ref="N306" ca="1">_xludf.ifna(IF(#REF!=Impostazioni!$C$6,H306*1,H306/INDEX(Impostazioni!$N$86:$O$105,MATCH(#REF!,Impostazioni!$N$86:$N$105,0),2)),"")</f>
        <v>#NAME?</v>
      </c>
      <c r="O306" s="14" t="e">
        <f t="array" aca="1" ref="O306" ca="1">_xludf.ifna(IF(#REF!=Impostazioni!$C$6,I306*1,I306/INDEX(Impostazioni!$N$86:$O$105,MATCH(#REF!,Impostazioni!$N$86:$N$105,0),2)),"")</f>
        <v>#NAME?</v>
      </c>
      <c r="P306" s="14" t="e">
        <f t="array" aca="1" ref="P306" ca="1">_xludf.ifna(IF(#REF!=Impostazioni!$C$6,J306*1,J306/INDEX(Impostazioni!$N$86:$O$105,MATCH(#REF!,Impostazioni!$N$86:$N$105,0),2)),"")</f>
        <v>#NAME?</v>
      </c>
      <c r="Q306" s="14" t="e">
        <f t="array" aca="1" ref="Q306" ca="1">_xludf.ifna(IF(#REF!=Impostazioni!$C$6,K306*1,K306/INDEX(Impostazioni!$N$86:$O$105,MATCH(#REF!,Impostazioni!$N$86:$N$105,0),2)),"")</f>
        <v>#NAME?</v>
      </c>
      <c r="S306" t="str" cm="1">
        <f t="array" ref="S306">_xlfn.IFNA(TRANSPOSE(INDEX(Impostazioni!$R$14:$S$63,,MATCH($D306,Impostazioni!$R$13:$S$13,0))),"")&amp;""</f>
        <v/>
      </c>
    </row>
    <row r="307" spans="1:19" ht="13.2">
      <c r="A307" s="14" t="str">
        <f t="shared" si="3"/>
        <v/>
      </c>
      <c r="B307" s="14" t="str">
        <f t="shared" si="4"/>
        <v/>
      </c>
      <c r="C307" s="14" t="str">
        <f>IF('Tracciatore delle operazioni'!B307="","",'Tracciatore delle operazioni'!B307)</f>
        <v/>
      </c>
      <c r="D307" s="14" t="str">
        <f>IF('Tracciatore delle operazioni'!C307="","",'Tracciatore delle operazioni'!C307)</f>
        <v/>
      </c>
      <c r="E307" s="14" t="str">
        <f>IF('Tracciatore delle operazioni'!D307="","",'Tracciatore delle operazioni'!D307)</f>
        <v/>
      </c>
      <c r="F307" s="14" t="str">
        <f>IF('Tracciatore delle operazioni'!E307="","",'Tracciatore delle operazioni'!E307)</f>
        <v/>
      </c>
      <c r="G307" s="31" t="str">
        <f>IF('Tracciatore delle operazioni'!F307="","",'Tracciatore delle operazioni'!F307)</f>
        <v/>
      </c>
      <c r="H307" s="31" t="str">
        <f>IF('Tracciatore delle operazioni'!G307="","",'Tracciatore delle operazioni'!G307)</f>
        <v/>
      </c>
      <c r="I307" s="31" t="str">
        <f>IF('Tracciatore delle operazioni'!H307="","",'Tracciatore delle operazioni'!H307)</f>
        <v/>
      </c>
      <c r="J307" s="31" t="str">
        <f>IF('Tracciatore delle operazioni'!I307="","",'Tracciatore delle operazioni'!I307)</f>
        <v/>
      </c>
      <c r="K307" s="14" t="str">
        <f t="shared" si="5"/>
        <v/>
      </c>
      <c r="M307" s="14" t="e">
        <f t="array" aca="1" ref="M307" ca="1">_xludf.ifna(IF(#REF!=Impostazioni!$C$6,G307*1,G307/INDEX(Impostazioni!$N$86:$O$105,MATCH(#REF!,Impostazioni!$N$86:$N$105,0),2)),"")</f>
        <v>#NAME?</v>
      </c>
      <c r="N307" s="14" t="e">
        <f t="array" aca="1" ref="N307" ca="1">_xludf.ifna(IF(#REF!=Impostazioni!$C$6,H307*1,H307/INDEX(Impostazioni!$N$86:$O$105,MATCH(#REF!,Impostazioni!$N$86:$N$105,0),2)),"")</f>
        <v>#NAME?</v>
      </c>
      <c r="O307" s="14" t="e">
        <f t="array" aca="1" ref="O307" ca="1">_xludf.ifna(IF(#REF!=Impostazioni!$C$6,I307*1,I307/INDEX(Impostazioni!$N$86:$O$105,MATCH(#REF!,Impostazioni!$N$86:$N$105,0),2)),"")</f>
        <v>#NAME?</v>
      </c>
      <c r="P307" s="14" t="e">
        <f t="array" aca="1" ref="P307" ca="1">_xludf.ifna(IF(#REF!=Impostazioni!$C$6,J307*1,J307/INDEX(Impostazioni!$N$86:$O$105,MATCH(#REF!,Impostazioni!$N$86:$N$105,0),2)),"")</f>
        <v>#NAME?</v>
      </c>
      <c r="Q307" s="14" t="e">
        <f t="array" aca="1" ref="Q307" ca="1">_xludf.ifna(IF(#REF!=Impostazioni!$C$6,K307*1,K307/INDEX(Impostazioni!$N$86:$O$105,MATCH(#REF!,Impostazioni!$N$86:$N$105,0),2)),"")</f>
        <v>#NAME?</v>
      </c>
      <c r="S307" t="str" cm="1">
        <f t="array" ref="S307">_xlfn.IFNA(TRANSPOSE(INDEX(Impostazioni!$R$14:$S$63,,MATCH($D307,Impostazioni!$R$13:$S$13,0))),"")&amp;""</f>
        <v/>
      </c>
    </row>
    <row r="308" spans="1:19" ht="13.2">
      <c r="A308" s="14" t="str">
        <f t="shared" si="3"/>
        <v/>
      </c>
      <c r="B308" s="14" t="str">
        <f t="shared" si="4"/>
        <v/>
      </c>
      <c r="C308" s="14" t="str">
        <f>IF('Tracciatore delle operazioni'!B308="","",'Tracciatore delle operazioni'!B308)</f>
        <v/>
      </c>
      <c r="D308" s="14" t="str">
        <f>IF('Tracciatore delle operazioni'!C308="","",'Tracciatore delle operazioni'!C308)</f>
        <v/>
      </c>
      <c r="E308" s="14" t="str">
        <f>IF('Tracciatore delle operazioni'!D308="","",'Tracciatore delle operazioni'!D308)</f>
        <v/>
      </c>
      <c r="F308" s="14" t="str">
        <f>IF('Tracciatore delle operazioni'!E308="","",'Tracciatore delle operazioni'!E308)</f>
        <v/>
      </c>
      <c r="G308" s="31" t="str">
        <f>IF('Tracciatore delle operazioni'!F308="","",'Tracciatore delle operazioni'!F308)</f>
        <v/>
      </c>
      <c r="H308" s="31" t="str">
        <f>IF('Tracciatore delle operazioni'!G308="","",'Tracciatore delle operazioni'!G308)</f>
        <v/>
      </c>
      <c r="I308" s="31" t="str">
        <f>IF('Tracciatore delle operazioni'!H308="","",'Tracciatore delle operazioni'!H308)</f>
        <v/>
      </c>
      <c r="J308" s="31" t="str">
        <f>IF('Tracciatore delle operazioni'!I308="","",'Tracciatore delle operazioni'!I308)</f>
        <v/>
      </c>
      <c r="K308" s="14" t="str">
        <f t="shared" si="5"/>
        <v/>
      </c>
      <c r="M308" s="14" t="e">
        <f t="array" aca="1" ref="M308" ca="1">_xludf.ifna(IF(#REF!=Impostazioni!$C$6,G308*1,G308/INDEX(Impostazioni!$N$86:$O$105,MATCH(#REF!,Impostazioni!$N$86:$N$105,0),2)),"")</f>
        <v>#NAME?</v>
      </c>
      <c r="N308" s="14" t="e">
        <f t="array" aca="1" ref="N308" ca="1">_xludf.ifna(IF(#REF!=Impostazioni!$C$6,H308*1,H308/INDEX(Impostazioni!$N$86:$O$105,MATCH(#REF!,Impostazioni!$N$86:$N$105,0),2)),"")</f>
        <v>#NAME?</v>
      </c>
      <c r="O308" s="14" t="e">
        <f t="array" aca="1" ref="O308" ca="1">_xludf.ifna(IF(#REF!=Impostazioni!$C$6,I308*1,I308/INDEX(Impostazioni!$N$86:$O$105,MATCH(#REF!,Impostazioni!$N$86:$N$105,0),2)),"")</f>
        <v>#NAME?</v>
      </c>
      <c r="P308" s="14" t="e">
        <f t="array" aca="1" ref="P308" ca="1">_xludf.ifna(IF(#REF!=Impostazioni!$C$6,J308*1,J308/INDEX(Impostazioni!$N$86:$O$105,MATCH(#REF!,Impostazioni!$N$86:$N$105,0),2)),"")</f>
        <v>#NAME?</v>
      </c>
      <c r="Q308" s="14" t="e">
        <f t="array" aca="1" ref="Q308" ca="1">_xludf.ifna(IF(#REF!=Impostazioni!$C$6,K308*1,K308/INDEX(Impostazioni!$N$86:$O$105,MATCH(#REF!,Impostazioni!$N$86:$N$105,0),2)),"")</f>
        <v>#NAME?</v>
      </c>
      <c r="S308" t="str" cm="1">
        <f t="array" ref="S308">_xlfn.IFNA(TRANSPOSE(INDEX(Impostazioni!$R$14:$S$63,,MATCH($D308,Impostazioni!$R$13:$S$13,0))),"")&amp;""</f>
        <v/>
      </c>
    </row>
    <row r="309" spans="1:19" ht="13.2">
      <c r="A309" s="14" t="str">
        <f t="shared" si="3"/>
        <v/>
      </c>
      <c r="B309" s="14" t="str">
        <f t="shared" si="4"/>
        <v/>
      </c>
      <c r="C309" s="14" t="str">
        <f>IF('Tracciatore delle operazioni'!B309="","",'Tracciatore delle operazioni'!B309)</f>
        <v/>
      </c>
      <c r="D309" s="14" t="str">
        <f>IF('Tracciatore delle operazioni'!C309="","",'Tracciatore delle operazioni'!C309)</f>
        <v/>
      </c>
      <c r="E309" s="14" t="str">
        <f>IF('Tracciatore delle operazioni'!D309="","",'Tracciatore delle operazioni'!D309)</f>
        <v/>
      </c>
      <c r="F309" s="14" t="str">
        <f>IF('Tracciatore delle operazioni'!E309="","",'Tracciatore delle operazioni'!E309)</f>
        <v/>
      </c>
      <c r="G309" s="31" t="str">
        <f>IF('Tracciatore delle operazioni'!F309="","",'Tracciatore delle operazioni'!F309)</f>
        <v/>
      </c>
      <c r="H309" s="31" t="str">
        <f>IF('Tracciatore delle operazioni'!G309="","",'Tracciatore delle operazioni'!G309)</f>
        <v/>
      </c>
      <c r="I309" s="31" t="str">
        <f>IF('Tracciatore delle operazioni'!H309="","",'Tracciatore delle operazioni'!H309)</f>
        <v/>
      </c>
      <c r="J309" s="31" t="str">
        <f>IF('Tracciatore delle operazioni'!I309="","",'Tracciatore delle operazioni'!I309)</f>
        <v/>
      </c>
      <c r="K309" s="14" t="str">
        <f t="shared" si="5"/>
        <v/>
      </c>
      <c r="M309" s="14" t="e">
        <f t="array" aca="1" ref="M309" ca="1">_xludf.ifna(IF(#REF!=Impostazioni!$C$6,G309*1,G309/INDEX(Impostazioni!$N$86:$O$105,MATCH(#REF!,Impostazioni!$N$86:$N$105,0),2)),"")</f>
        <v>#NAME?</v>
      </c>
      <c r="N309" s="14" t="e">
        <f t="array" aca="1" ref="N309" ca="1">_xludf.ifna(IF(#REF!=Impostazioni!$C$6,H309*1,H309/INDEX(Impostazioni!$N$86:$O$105,MATCH(#REF!,Impostazioni!$N$86:$N$105,0),2)),"")</f>
        <v>#NAME?</v>
      </c>
      <c r="O309" s="14" t="e">
        <f t="array" aca="1" ref="O309" ca="1">_xludf.ifna(IF(#REF!=Impostazioni!$C$6,I309*1,I309/INDEX(Impostazioni!$N$86:$O$105,MATCH(#REF!,Impostazioni!$N$86:$N$105,0),2)),"")</f>
        <v>#NAME?</v>
      </c>
      <c r="P309" s="14" t="e">
        <f t="array" aca="1" ref="P309" ca="1">_xludf.ifna(IF(#REF!=Impostazioni!$C$6,J309*1,J309/INDEX(Impostazioni!$N$86:$O$105,MATCH(#REF!,Impostazioni!$N$86:$N$105,0),2)),"")</f>
        <v>#NAME?</v>
      </c>
      <c r="Q309" s="14" t="e">
        <f t="array" aca="1" ref="Q309" ca="1">_xludf.ifna(IF(#REF!=Impostazioni!$C$6,K309*1,K309/INDEX(Impostazioni!$N$86:$O$105,MATCH(#REF!,Impostazioni!$N$86:$N$105,0),2)),"")</f>
        <v>#NAME?</v>
      </c>
      <c r="S309" t="str" cm="1">
        <f t="array" ref="S309">_xlfn.IFNA(TRANSPOSE(INDEX(Impostazioni!$R$14:$S$63,,MATCH($D309,Impostazioni!$R$13:$S$13,0))),"")&amp;""</f>
        <v/>
      </c>
    </row>
    <row r="310" spans="1:19" ht="13.2">
      <c r="A310" s="14" t="str">
        <f t="shared" si="3"/>
        <v/>
      </c>
      <c r="B310" s="14" t="str">
        <f t="shared" si="4"/>
        <v/>
      </c>
      <c r="C310" s="14" t="str">
        <f>IF('Tracciatore delle operazioni'!B310="","",'Tracciatore delle operazioni'!B310)</f>
        <v/>
      </c>
      <c r="D310" s="14" t="str">
        <f>IF('Tracciatore delle operazioni'!C310="","",'Tracciatore delle operazioni'!C310)</f>
        <v/>
      </c>
      <c r="E310" s="14" t="str">
        <f>IF('Tracciatore delle operazioni'!D310="","",'Tracciatore delle operazioni'!D310)</f>
        <v/>
      </c>
      <c r="F310" s="14" t="str">
        <f>IF('Tracciatore delle operazioni'!E310="","",'Tracciatore delle operazioni'!E310)</f>
        <v/>
      </c>
      <c r="G310" s="31" t="str">
        <f>IF('Tracciatore delle operazioni'!F310="","",'Tracciatore delle operazioni'!F310)</f>
        <v/>
      </c>
      <c r="H310" s="31" t="str">
        <f>IF('Tracciatore delle operazioni'!G310="","",'Tracciatore delle operazioni'!G310)</f>
        <v/>
      </c>
      <c r="I310" s="31" t="str">
        <f>IF('Tracciatore delle operazioni'!H310="","",'Tracciatore delle operazioni'!H310)</f>
        <v/>
      </c>
      <c r="J310" s="31" t="str">
        <f>IF('Tracciatore delle operazioni'!I310="","",'Tracciatore delle operazioni'!I310)</f>
        <v/>
      </c>
      <c r="K310" s="14" t="str">
        <f t="shared" si="5"/>
        <v/>
      </c>
      <c r="M310" s="14" t="e">
        <f t="array" aca="1" ref="M310" ca="1">_xludf.ifna(IF(#REF!=Impostazioni!$C$6,G310*1,G310/INDEX(Impostazioni!$N$86:$O$105,MATCH(#REF!,Impostazioni!$N$86:$N$105,0),2)),"")</f>
        <v>#NAME?</v>
      </c>
      <c r="N310" s="14" t="e">
        <f t="array" aca="1" ref="N310" ca="1">_xludf.ifna(IF(#REF!=Impostazioni!$C$6,H310*1,H310/INDEX(Impostazioni!$N$86:$O$105,MATCH(#REF!,Impostazioni!$N$86:$N$105,0),2)),"")</f>
        <v>#NAME?</v>
      </c>
      <c r="O310" s="14" t="e">
        <f t="array" aca="1" ref="O310" ca="1">_xludf.ifna(IF(#REF!=Impostazioni!$C$6,I310*1,I310/INDEX(Impostazioni!$N$86:$O$105,MATCH(#REF!,Impostazioni!$N$86:$N$105,0),2)),"")</f>
        <v>#NAME?</v>
      </c>
      <c r="P310" s="14" t="e">
        <f t="array" aca="1" ref="P310" ca="1">_xludf.ifna(IF(#REF!=Impostazioni!$C$6,J310*1,J310/INDEX(Impostazioni!$N$86:$O$105,MATCH(#REF!,Impostazioni!$N$86:$N$105,0),2)),"")</f>
        <v>#NAME?</v>
      </c>
      <c r="Q310" s="14" t="e">
        <f t="array" aca="1" ref="Q310" ca="1">_xludf.ifna(IF(#REF!=Impostazioni!$C$6,K310*1,K310/INDEX(Impostazioni!$N$86:$O$105,MATCH(#REF!,Impostazioni!$N$86:$N$105,0),2)),"")</f>
        <v>#NAME?</v>
      </c>
      <c r="S310" t="str" cm="1">
        <f t="array" ref="S310">_xlfn.IFNA(TRANSPOSE(INDEX(Impostazioni!$R$14:$S$63,,MATCH($D310,Impostazioni!$R$13:$S$13,0))),"")&amp;""</f>
        <v/>
      </c>
    </row>
    <row r="311" spans="1:19" ht="13.2">
      <c r="A311" s="14" t="str">
        <f t="shared" si="3"/>
        <v/>
      </c>
      <c r="B311" s="14" t="str">
        <f t="shared" si="4"/>
        <v/>
      </c>
      <c r="C311" s="14" t="str">
        <f>IF('Tracciatore delle operazioni'!B311="","",'Tracciatore delle operazioni'!B311)</f>
        <v/>
      </c>
      <c r="D311" s="14" t="str">
        <f>IF('Tracciatore delle operazioni'!C311="","",'Tracciatore delle operazioni'!C311)</f>
        <v/>
      </c>
      <c r="E311" s="14" t="str">
        <f>IF('Tracciatore delle operazioni'!D311="","",'Tracciatore delle operazioni'!D311)</f>
        <v/>
      </c>
      <c r="F311" s="14" t="str">
        <f>IF('Tracciatore delle operazioni'!E311="","",'Tracciatore delle operazioni'!E311)</f>
        <v/>
      </c>
      <c r="G311" s="31" t="str">
        <f>IF('Tracciatore delle operazioni'!F311="","",'Tracciatore delle operazioni'!F311)</f>
        <v/>
      </c>
      <c r="H311" s="31" t="str">
        <f>IF('Tracciatore delle operazioni'!G311="","",'Tracciatore delle operazioni'!G311)</f>
        <v/>
      </c>
      <c r="I311" s="31" t="str">
        <f>IF('Tracciatore delle operazioni'!H311="","",'Tracciatore delle operazioni'!H311)</f>
        <v/>
      </c>
      <c r="J311" s="31" t="str">
        <f>IF('Tracciatore delle operazioni'!I311="","",'Tracciatore delle operazioni'!I311)</f>
        <v/>
      </c>
      <c r="K311" s="14" t="str">
        <f t="shared" si="5"/>
        <v/>
      </c>
      <c r="M311" s="14" t="e">
        <f t="array" aca="1" ref="M311" ca="1">_xludf.ifna(IF(#REF!=Impostazioni!$C$6,G311*1,G311/INDEX(Impostazioni!$N$86:$O$105,MATCH(#REF!,Impostazioni!$N$86:$N$105,0),2)),"")</f>
        <v>#NAME?</v>
      </c>
      <c r="N311" s="14" t="e">
        <f t="array" aca="1" ref="N311" ca="1">_xludf.ifna(IF(#REF!=Impostazioni!$C$6,H311*1,H311/INDEX(Impostazioni!$N$86:$O$105,MATCH(#REF!,Impostazioni!$N$86:$N$105,0),2)),"")</f>
        <v>#NAME?</v>
      </c>
      <c r="O311" s="14" t="e">
        <f t="array" aca="1" ref="O311" ca="1">_xludf.ifna(IF(#REF!=Impostazioni!$C$6,I311*1,I311/INDEX(Impostazioni!$N$86:$O$105,MATCH(#REF!,Impostazioni!$N$86:$N$105,0),2)),"")</f>
        <v>#NAME?</v>
      </c>
      <c r="P311" s="14" t="e">
        <f t="array" aca="1" ref="P311" ca="1">_xludf.ifna(IF(#REF!=Impostazioni!$C$6,J311*1,J311/INDEX(Impostazioni!$N$86:$O$105,MATCH(#REF!,Impostazioni!$N$86:$N$105,0),2)),"")</f>
        <v>#NAME?</v>
      </c>
      <c r="Q311" s="14" t="e">
        <f t="array" aca="1" ref="Q311" ca="1">_xludf.ifna(IF(#REF!=Impostazioni!$C$6,K311*1,K311/INDEX(Impostazioni!$N$86:$O$105,MATCH(#REF!,Impostazioni!$N$86:$N$105,0),2)),"")</f>
        <v>#NAME?</v>
      </c>
      <c r="S311" t="str" cm="1">
        <f t="array" ref="S311">_xlfn.IFNA(TRANSPOSE(INDEX(Impostazioni!$R$14:$S$63,,MATCH($D311,Impostazioni!$R$13:$S$13,0))),"")&amp;""</f>
        <v/>
      </c>
    </row>
    <row r="312" spans="1:19" ht="13.2">
      <c r="A312" s="14" t="str">
        <f t="shared" si="3"/>
        <v/>
      </c>
      <c r="B312" s="14" t="str">
        <f t="shared" si="4"/>
        <v/>
      </c>
      <c r="C312" s="14" t="str">
        <f>IF('Tracciatore delle operazioni'!B312="","",'Tracciatore delle operazioni'!B312)</f>
        <v/>
      </c>
      <c r="D312" s="14" t="str">
        <f>IF('Tracciatore delle operazioni'!C312="","",'Tracciatore delle operazioni'!C312)</f>
        <v/>
      </c>
      <c r="E312" s="14" t="str">
        <f>IF('Tracciatore delle operazioni'!D312="","",'Tracciatore delle operazioni'!D312)</f>
        <v/>
      </c>
      <c r="F312" s="14" t="str">
        <f>IF('Tracciatore delle operazioni'!E312="","",'Tracciatore delle operazioni'!E312)</f>
        <v/>
      </c>
      <c r="G312" s="31" t="str">
        <f>IF('Tracciatore delle operazioni'!F312="","",'Tracciatore delle operazioni'!F312)</f>
        <v/>
      </c>
      <c r="H312" s="31" t="str">
        <f>IF('Tracciatore delle operazioni'!G312="","",'Tracciatore delle operazioni'!G312)</f>
        <v/>
      </c>
      <c r="I312" s="31" t="str">
        <f>IF('Tracciatore delle operazioni'!H312="","",'Tracciatore delle operazioni'!H312)</f>
        <v/>
      </c>
      <c r="J312" s="31" t="str">
        <f>IF('Tracciatore delle operazioni'!I312="","",'Tracciatore delle operazioni'!I312)</f>
        <v/>
      </c>
      <c r="K312" s="14" t="str">
        <f t="shared" si="5"/>
        <v/>
      </c>
      <c r="M312" s="14" t="e">
        <f t="array" aca="1" ref="M312" ca="1">_xludf.ifna(IF(#REF!=Impostazioni!$C$6,G312*1,G312/INDEX(Impostazioni!$N$86:$O$105,MATCH(#REF!,Impostazioni!$N$86:$N$105,0),2)),"")</f>
        <v>#NAME?</v>
      </c>
      <c r="N312" s="14" t="e">
        <f t="array" aca="1" ref="N312" ca="1">_xludf.ifna(IF(#REF!=Impostazioni!$C$6,H312*1,H312/INDEX(Impostazioni!$N$86:$O$105,MATCH(#REF!,Impostazioni!$N$86:$N$105,0),2)),"")</f>
        <v>#NAME?</v>
      </c>
      <c r="O312" s="14" t="e">
        <f t="array" aca="1" ref="O312" ca="1">_xludf.ifna(IF(#REF!=Impostazioni!$C$6,I312*1,I312/INDEX(Impostazioni!$N$86:$O$105,MATCH(#REF!,Impostazioni!$N$86:$N$105,0),2)),"")</f>
        <v>#NAME?</v>
      </c>
      <c r="P312" s="14" t="e">
        <f t="array" aca="1" ref="P312" ca="1">_xludf.ifna(IF(#REF!=Impostazioni!$C$6,J312*1,J312/INDEX(Impostazioni!$N$86:$O$105,MATCH(#REF!,Impostazioni!$N$86:$N$105,0),2)),"")</f>
        <v>#NAME?</v>
      </c>
      <c r="Q312" s="14" t="e">
        <f t="array" aca="1" ref="Q312" ca="1">_xludf.ifna(IF(#REF!=Impostazioni!$C$6,K312*1,K312/INDEX(Impostazioni!$N$86:$O$105,MATCH(#REF!,Impostazioni!$N$86:$N$105,0),2)),"")</f>
        <v>#NAME?</v>
      </c>
      <c r="S312" t="str" cm="1">
        <f t="array" ref="S312">_xlfn.IFNA(TRANSPOSE(INDEX(Impostazioni!$R$14:$S$63,,MATCH($D312,Impostazioni!$R$13:$S$13,0))),"")&amp;""</f>
        <v/>
      </c>
    </row>
    <row r="313" spans="1:19" ht="13.2">
      <c r="A313" s="14" t="str">
        <f t="shared" si="3"/>
        <v/>
      </c>
      <c r="B313" s="14" t="str">
        <f t="shared" si="4"/>
        <v/>
      </c>
      <c r="C313" s="14" t="str">
        <f>IF('Tracciatore delle operazioni'!B313="","",'Tracciatore delle operazioni'!B313)</f>
        <v/>
      </c>
      <c r="D313" s="14" t="str">
        <f>IF('Tracciatore delle operazioni'!C313="","",'Tracciatore delle operazioni'!C313)</f>
        <v/>
      </c>
      <c r="E313" s="14" t="str">
        <f>IF('Tracciatore delle operazioni'!D313="","",'Tracciatore delle operazioni'!D313)</f>
        <v/>
      </c>
      <c r="F313" s="14" t="str">
        <f>IF('Tracciatore delle operazioni'!E313="","",'Tracciatore delle operazioni'!E313)</f>
        <v/>
      </c>
      <c r="G313" s="31" t="str">
        <f>IF('Tracciatore delle operazioni'!F313="","",'Tracciatore delle operazioni'!F313)</f>
        <v/>
      </c>
      <c r="H313" s="31" t="str">
        <f>IF('Tracciatore delle operazioni'!G313="","",'Tracciatore delle operazioni'!G313)</f>
        <v/>
      </c>
      <c r="I313" s="31" t="str">
        <f>IF('Tracciatore delle operazioni'!H313="","",'Tracciatore delle operazioni'!H313)</f>
        <v/>
      </c>
      <c r="J313" s="31" t="str">
        <f>IF('Tracciatore delle operazioni'!I313="","",'Tracciatore delle operazioni'!I313)</f>
        <v/>
      </c>
      <c r="K313" s="14" t="str">
        <f t="shared" si="5"/>
        <v/>
      </c>
      <c r="M313" s="14" t="e">
        <f t="array" aca="1" ref="M313" ca="1">_xludf.ifna(IF(#REF!=Impostazioni!$C$6,G313*1,G313/INDEX(Impostazioni!$N$86:$O$105,MATCH(#REF!,Impostazioni!$N$86:$N$105,0),2)),"")</f>
        <v>#NAME?</v>
      </c>
      <c r="N313" s="14" t="e">
        <f t="array" aca="1" ref="N313" ca="1">_xludf.ifna(IF(#REF!=Impostazioni!$C$6,H313*1,H313/INDEX(Impostazioni!$N$86:$O$105,MATCH(#REF!,Impostazioni!$N$86:$N$105,0),2)),"")</f>
        <v>#NAME?</v>
      </c>
      <c r="O313" s="14" t="e">
        <f t="array" aca="1" ref="O313" ca="1">_xludf.ifna(IF(#REF!=Impostazioni!$C$6,I313*1,I313/INDEX(Impostazioni!$N$86:$O$105,MATCH(#REF!,Impostazioni!$N$86:$N$105,0),2)),"")</f>
        <v>#NAME?</v>
      </c>
      <c r="P313" s="14" t="e">
        <f t="array" aca="1" ref="P313" ca="1">_xludf.ifna(IF(#REF!=Impostazioni!$C$6,J313*1,J313/INDEX(Impostazioni!$N$86:$O$105,MATCH(#REF!,Impostazioni!$N$86:$N$105,0),2)),"")</f>
        <v>#NAME?</v>
      </c>
      <c r="Q313" s="14" t="e">
        <f t="array" aca="1" ref="Q313" ca="1">_xludf.ifna(IF(#REF!=Impostazioni!$C$6,K313*1,K313/INDEX(Impostazioni!$N$86:$O$105,MATCH(#REF!,Impostazioni!$N$86:$N$105,0),2)),"")</f>
        <v>#NAME?</v>
      </c>
      <c r="S313" t="str" cm="1">
        <f t="array" ref="S313">_xlfn.IFNA(TRANSPOSE(INDEX(Impostazioni!$R$14:$S$63,,MATCH($D313,Impostazioni!$R$13:$S$13,0))),"")&amp;""</f>
        <v/>
      </c>
    </row>
    <row r="314" spans="1:19" ht="13.2">
      <c r="A314" s="14" t="str">
        <f t="shared" si="3"/>
        <v/>
      </c>
      <c r="B314" s="14" t="str">
        <f t="shared" si="4"/>
        <v/>
      </c>
      <c r="C314" s="14" t="str">
        <f>IF('Tracciatore delle operazioni'!B314="","",'Tracciatore delle operazioni'!B314)</f>
        <v/>
      </c>
      <c r="D314" s="14" t="str">
        <f>IF('Tracciatore delle operazioni'!C314="","",'Tracciatore delle operazioni'!C314)</f>
        <v/>
      </c>
      <c r="E314" s="14" t="str">
        <f>IF('Tracciatore delle operazioni'!D314="","",'Tracciatore delle operazioni'!D314)</f>
        <v/>
      </c>
      <c r="F314" s="14" t="str">
        <f>IF('Tracciatore delle operazioni'!E314="","",'Tracciatore delle operazioni'!E314)</f>
        <v/>
      </c>
      <c r="G314" s="31" t="str">
        <f>IF('Tracciatore delle operazioni'!F314="","",'Tracciatore delle operazioni'!F314)</f>
        <v/>
      </c>
      <c r="H314" s="31" t="str">
        <f>IF('Tracciatore delle operazioni'!G314="","",'Tracciatore delle operazioni'!G314)</f>
        <v/>
      </c>
      <c r="I314" s="31" t="str">
        <f>IF('Tracciatore delle operazioni'!H314="","",'Tracciatore delle operazioni'!H314)</f>
        <v/>
      </c>
      <c r="J314" s="31" t="str">
        <f>IF('Tracciatore delle operazioni'!I314="","",'Tracciatore delle operazioni'!I314)</f>
        <v/>
      </c>
      <c r="K314" s="14" t="str">
        <f t="shared" si="5"/>
        <v/>
      </c>
      <c r="M314" s="14" t="e">
        <f t="array" aca="1" ref="M314" ca="1">_xludf.ifna(IF(#REF!=Impostazioni!$C$6,G314*1,G314/INDEX(Impostazioni!$N$86:$O$105,MATCH(#REF!,Impostazioni!$N$86:$N$105,0),2)),"")</f>
        <v>#NAME?</v>
      </c>
      <c r="N314" s="14" t="e">
        <f t="array" aca="1" ref="N314" ca="1">_xludf.ifna(IF(#REF!=Impostazioni!$C$6,H314*1,H314/INDEX(Impostazioni!$N$86:$O$105,MATCH(#REF!,Impostazioni!$N$86:$N$105,0),2)),"")</f>
        <v>#NAME?</v>
      </c>
      <c r="O314" s="14" t="e">
        <f t="array" aca="1" ref="O314" ca="1">_xludf.ifna(IF(#REF!=Impostazioni!$C$6,I314*1,I314/INDEX(Impostazioni!$N$86:$O$105,MATCH(#REF!,Impostazioni!$N$86:$N$105,0),2)),"")</f>
        <v>#NAME?</v>
      </c>
      <c r="P314" s="14" t="e">
        <f t="array" aca="1" ref="P314" ca="1">_xludf.ifna(IF(#REF!=Impostazioni!$C$6,J314*1,J314/INDEX(Impostazioni!$N$86:$O$105,MATCH(#REF!,Impostazioni!$N$86:$N$105,0),2)),"")</f>
        <v>#NAME?</v>
      </c>
      <c r="Q314" s="14" t="e">
        <f t="array" aca="1" ref="Q314" ca="1">_xludf.ifna(IF(#REF!=Impostazioni!$C$6,K314*1,K314/INDEX(Impostazioni!$N$86:$O$105,MATCH(#REF!,Impostazioni!$N$86:$N$105,0),2)),"")</f>
        <v>#NAME?</v>
      </c>
      <c r="S314" t="str" cm="1">
        <f t="array" ref="S314">_xlfn.IFNA(TRANSPOSE(INDEX(Impostazioni!$R$14:$S$63,,MATCH($D314,Impostazioni!$R$13:$S$13,0))),"")&amp;""</f>
        <v/>
      </c>
    </row>
    <row r="315" spans="1:19" ht="13.2">
      <c r="A315" s="14" t="str">
        <f t="shared" si="3"/>
        <v/>
      </c>
      <c r="B315" s="14" t="str">
        <f t="shared" si="4"/>
        <v/>
      </c>
      <c r="C315" s="14" t="str">
        <f>IF('Tracciatore delle operazioni'!B315="","",'Tracciatore delle operazioni'!B315)</f>
        <v/>
      </c>
      <c r="D315" s="14" t="str">
        <f>IF('Tracciatore delle operazioni'!C315="","",'Tracciatore delle operazioni'!C315)</f>
        <v/>
      </c>
      <c r="E315" s="14" t="str">
        <f>IF('Tracciatore delle operazioni'!D315="","",'Tracciatore delle operazioni'!D315)</f>
        <v/>
      </c>
      <c r="F315" s="14" t="str">
        <f>IF('Tracciatore delle operazioni'!E315="","",'Tracciatore delle operazioni'!E315)</f>
        <v/>
      </c>
      <c r="G315" s="31" t="str">
        <f>IF('Tracciatore delle operazioni'!F315="","",'Tracciatore delle operazioni'!F315)</f>
        <v/>
      </c>
      <c r="H315" s="31" t="str">
        <f>IF('Tracciatore delle operazioni'!G315="","",'Tracciatore delle operazioni'!G315)</f>
        <v/>
      </c>
      <c r="I315" s="31" t="str">
        <f>IF('Tracciatore delle operazioni'!H315="","",'Tracciatore delle operazioni'!H315)</f>
        <v/>
      </c>
      <c r="J315" s="31" t="str">
        <f>IF('Tracciatore delle operazioni'!I315="","",'Tracciatore delle operazioni'!I315)</f>
        <v/>
      </c>
      <c r="K315" s="14" t="str">
        <f t="shared" si="5"/>
        <v/>
      </c>
      <c r="M315" s="14" t="e">
        <f t="array" aca="1" ref="M315" ca="1">_xludf.ifna(IF(#REF!=Impostazioni!$C$6,G315*1,G315/INDEX(Impostazioni!$N$86:$O$105,MATCH(#REF!,Impostazioni!$N$86:$N$105,0),2)),"")</f>
        <v>#NAME?</v>
      </c>
      <c r="N315" s="14" t="e">
        <f t="array" aca="1" ref="N315" ca="1">_xludf.ifna(IF(#REF!=Impostazioni!$C$6,H315*1,H315/INDEX(Impostazioni!$N$86:$O$105,MATCH(#REF!,Impostazioni!$N$86:$N$105,0),2)),"")</f>
        <v>#NAME?</v>
      </c>
      <c r="O315" s="14" t="e">
        <f t="array" aca="1" ref="O315" ca="1">_xludf.ifna(IF(#REF!=Impostazioni!$C$6,I315*1,I315/INDEX(Impostazioni!$N$86:$O$105,MATCH(#REF!,Impostazioni!$N$86:$N$105,0),2)),"")</f>
        <v>#NAME?</v>
      </c>
      <c r="P315" s="14" t="e">
        <f t="array" aca="1" ref="P315" ca="1">_xludf.ifna(IF(#REF!=Impostazioni!$C$6,J315*1,J315/INDEX(Impostazioni!$N$86:$O$105,MATCH(#REF!,Impostazioni!$N$86:$N$105,0),2)),"")</f>
        <v>#NAME?</v>
      </c>
      <c r="Q315" s="14" t="e">
        <f t="array" aca="1" ref="Q315" ca="1">_xludf.ifna(IF(#REF!=Impostazioni!$C$6,K315*1,K315/INDEX(Impostazioni!$N$86:$O$105,MATCH(#REF!,Impostazioni!$N$86:$N$105,0),2)),"")</f>
        <v>#NAME?</v>
      </c>
      <c r="S315" t="str" cm="1">
        <f t="array" ref="S315">_xlfn.IFNA(TRANSPOSE(INDEX(Impostazioni!$R$14:$S$63,,MATCH($D315,Impostazioni!$R$13:$S$13,0))),"")&amp;""</f>
        <v/>
      </c>
    </row>
    <row r="316" spans="1:19" ht="13.2">
      <c r="A316" s="14" t="str">
        <f t="shared" si="3"/>
        <v/>
      </c>
      <c r="B316" s="14" t="str">
        <f t="shared" si="4"/>
        <v/>
      </c>
      <c r="C316" s="14" t="str">
        <f>IF('Tracciatore delle operazioni'!B316="","",'Tracciatore delle operazioni'!B316)</f>
        <v/>
      </c>
      <c r="D316" s="14" t="str">
        <f>IF('Tracciatore delle operazioni'!C316="","",'Tracciatore delle operazioni'!C316)</f>
        <v/>
      </c>
      <c r="E316" s="14" t="str">
        <f>IF('Tracciatore delle operazioni'!D316="","",'Tracciatore delle operazioni'!D316)</f>
        <v/>
      </c>
      <c r="F316" s="14" t="str">
        <f>IF('Tracciatore delle operazioni'!E316="","",'Tracciatore delle operazioni'!E316)</f>
        <v/>
      </c>
      <c r="G316" s="31" t="str">
        <f>IF('Tracciatore delle operazioni'!F316="","",'Tracciatore delle operazioni'!F316)</f>
        <v/>
      </c>
      <c r="H316" s="31" t="str">
        <f>IF('Tracciatore delle operazioni'!G316="","",'Tracciatore delle operazioni'!G316)</f>
        <v/>
      </c>
      <c r="I316" s="31" t="str">
        <f>IF('Tracciatore delle operazioni'!H316="","",'Tracciatore delle operazioni'!H316)</f>
        <v/>
      </c>
      <c r="J316" s="31" t="str">
        <f>IF('Tracciatore delle operazioni'!I316="","",'Tracciatore delle operazioni'!I316)</f>
        <v/>
      </c>
      <c r="K316" s="14" t="str">
        <f t="shared" si="5"/>
        <v/>
      </c>
      <c r="M316" s="14" t="e">
        <f t="array" aca="1" ref="M316" ca="1">_xludf.ifna(IF(#REF!=Impostazioni!$C$6,G316*1,G316/INDEX(Impostazioni!$N$86:$O$105,MATCH(#REF!,Impostazioni!$N$86:$N$105,0),2)),"")</f>
        <v>#NAME?</v>
      </c>
      <c r="N316" s="14" t="e">
        <f t="array" aca="1" ref="N316" ca="1">_xludf.ifna(IF(#REF!=Impostazioni!$C$6,H316*1,H316/INDEX(Impostazioni!$N$86:$O$105,MATCH(#REF!,Impostazioni!$N$86:$N$105,0),2)),"")</f>
        <v>#NAME?</v>
      </c>
      <c r="O316" s="14" t="e">
        <f t="array" aca="1" ref="O316" ca="1">_xludf.ifna(IF(#REF!=Impostazioni!$C$6,I316*1,I316/INDEX(Impostazioni!$N$86:$O$105,MATCH(#REF!,Impostazioni!$N$86:$N$105,0),2)),"")</f>
        <v>#NAME?</v>
      </c>
      <c r="P316" s="14" t="e">
        <f t="array" aca="1" ref="P316" ca="1">_xludf.ifna(IF(#REF!=Impostazioni!$C$6,J316*1,J316/INDEX(Impostazioni!$N$86:$O$105,MATCH(#REF!,Impostazioni!$N$86:$N$105,0),2)),"")</f>
        <v>#NAME?</v>
      </c>
      <c r="Q316" s="14" t="e">
        <f t="array" aca="1" ref="Q316" ca="1">_xludf.ifna(IF(#REF!=Impostazioni!$C$6,K316*1,K316/INDEX(Impostazioni!$N$86:$O$105,MATCH(#REF!,Impostazioni!$N$86:$N$105,0),2)),"")</f>
        <v>#NAME?</v>
      </c>
      <c r="S316" t="str" cm="1">
        <f t="array" ref="S316">_xlfn.IFNA(TRANSPOSE(INDEX(Impostazioni!$R$14:$S$63,,MATCH($D316,Impostazioni!$R$13:$S$13,0))),"")&amp;""</f>
        <v/>
      </c>
    </row>
    <row r="317" spans="1:19" ht="13.2">
      <c r="A317" s="14" t="str">
        <f t="shared" si="3"/>
        <v/>
      </c>
      <c r="B317" s="14" t="str">
        <f t="shared" si="4"/>
        <v/>
      </c>
      <c r="C317" s="14" t="str">
        <f>IF('Tracciatore delle operazioni'!B317="","",'Tracciatore delle operazioni'!B317)</f>
        <v/>
      </c>
      <c r="D317" s="14" t="str">
        <f>IF('Tracciatore delle operazioni'!C317="","",'Tracciatore delle operazioni'!C317)</f>
        <v/>
      </c>
      <c r="E317" s="14" t="str">
        <f>IF('Tracciatore delle operazioni'!D317="","",'Tracciatore delle operazioni'!D317)</f>
        <v/>
      </c>
      <c r="F317" s="14" t="str">
        <f>IF('Tracciatore delle operazioni'!E317="","",'Tracciatore delle operazioni'!E317)</f>
        <v/>
      </c>
      <c r="G317" s="31" t="str">
        <f>IF('Tracciatore delle operazioni'!F317="","",'Tracciatore delle operazioni'!F317)</f>
        <v/>
      </c>
      <c r="H317" s="31" t="str">
        <f>IF('Tracciatore delle operazioni'!G317="","",'Tracciatore delle operazioni'!G317)</f>
        <v/>
      </c>
      <c r="I317" s="31" t="str">
        <f>IF('Tracciatore delle operazioni'!H317="","",'Tracciatore delle operazioni'!H317)</f>
        <v/>
      </c>
      <c r="J317" s="31" t="str">
        <f>IF('Tracciatore delle operazioni'!I317="","",'Tracciatore delle operazioni'!I317)</f>
        <v/>
      </c>
      <c r="K317" s="14" t="str">
        <f t="shared" si="5"/>
        <v/>
      </c>
      <c r="M317" s="14" t="e">
        <f t="array" aca="1" ref="M317" ca="1">_xludf.ifna(IF(#REF!=Impostazioni!$C$6,G317*1,G317/INDEX(Impostazioni!$N$86:$O$105,MATCH(#REF!,Impostazioni!$N$86:$N$105,0),2)),"")</f>
        <v>#NAME?</v>
      </c>
      <c r="N317" s="14" t="e">
        <f t="array" aca="1" ref="N317" ca="1">_xludf.ifna(IF(#REF!=Impostazioni!$C$6,H317*1,H317/INDEX(Impostazioni!$N$86:$O$105,MATCH(#REF!,Impostazioni!$N$86:$N$105,0),2)),"")</f>
        <v>#NAME?</v>
      </c>
      <c r="O317" s="14" t="e">
        <f t="array" aca="1" ref="O317" ca="1">_xludf.ifna(IF(#REF!=Impostazioni!$C$6,I317*1,I317/INDEX(Impostazioni!$N$86:$O$105,MATCH(#REF!,Impostazioni!$N$86:$N$105,0),2)),"")</f>
        <v>#NAME?</v>
      </c>
      <c r="P317" s="14" t="e">
        <f t="array" aca="1" ref="P317" ca="1">_xludf.ifna(IF(#REF!=Impostazioni!$C$6,J317*1,J317/INDEX(Impostazioni!$N$86:$O$105,MATCH(#REF!,Impostazioni!$N$86:$N$105,0),2)),"")</f>
        <v>#NAME?</v>
      </c>
      <c r="Q317" s="14" t="e">
        <f t="array" aca="1" ref="Q317" ca="1">_xludf.ifna(IF(#REF!=Impostazioni!$C$6,K317*1,K317/INDEX(Impostazioni!$N$86:$O$105,MATCH(#REF!,Impostazioni!$N$86:$N$105,0),2)),"")</f>
        <v>#NAME?</v>
      </c>
      <c r="S317" t="str" cm="1">
        <f t="array" ref="S317">_xlfn.IFNA(TRANSPOSE(INDEX(Impostazioni!$R$14:$S$63,,MATCH($D317,Impostazioni!$R$13:$S$13,0))),"")&amp;""</f>
        <v/>
      </c>
    </row>
    <row r="318" spans="1:19" ht="13.2">
      <c r="A318" s="14" t="str">
        <f t="shared" si="3"/>
        <v/>
      </c>
      <c r="B318" s="14" t="str">
        <f t="shared" si="4"/>
        <v/>
      </c>
      <c r="C318" s="14" t="str">
        <f>IF('Tracciatore delle operazioni'!B318="","",'Tracciatore delle operazioni'!B318)</f>
        <v/>
      </c>
      <c r="D318" s="14" t="str">
        <f>IF('Tracciatore delle operazioni'!C318="","",'Tracciatore delle operazioni'!C318)</f>
        <v/>
      </c>
      <c r="E318" s="14" t="str">
        <f>IF('Tracciatore delle operazioni'!D318="","",'Tracciatore delle operazioni'!D318)</f>
        <v/>
      </c>
      <c r="F318" s="14" t="str">
        <f>IF('Tracciatore delle operazioni'!E318="","",'Tracciatore delle operazioni'!E318)</f>
        <v/>
      </c>
      <c r="G318" s="31" t="str">
        <f>IF('Tracciatore delle operazioni'!F318="","",'Tracciatore delle operazioni'!F318)</f>
        <v/>
      </c>
      <c r="H318" s="31" t="str">
        <f>IF('Tracciatore delle operazioni'!G318="","",'Tracciatore delle operazioni'!G318)</f>
        <v/>
      </c>
      <c r="I318" s="31" t="str">
        <f>IF('Tracciatore delle operazioni'!H318="","",'Tracciatore delle operazioni'!H318)</f>
        <v/>
      </c>
      <c r="J318" s="31" t="str">
        <f>IF('Tracciatore delle operazioni'!I318="","",'Tracciatore delle operazioni'!I318)</f>
        <v/>
      </c>
      <c r="K318" s="14" t="str">
        <f t="shared" si="5"/>
        <v/>
      </c>
      <c r="M318" s="14" t="e">
        <f t="array" aca="1" ref="M318" ca="1">_xludf.ifna(IF(#REF!=Impostazioni!$C$6,G318*1,G318/INDEX(Impostazioni!$N$86:$O$105,MATCH(#REF!,Impostazioni!$N$86:$N$105,0),2)),"")</f>
        <v>#NAME?</v>
      </c>
      <c r="N318" s="14" t="e">
        <f t="array" aca="1" ref="N318" ca="1">_xludf.ifna(IF(#REF!=Impostazioni!$C$6,H318*1,H318/INDEX(Impostazioni!$N$86:$O$105,MATCH(#REF!,Impostazioni!$N$86:$N$105,0),2)),"")</f>
        <v>#NAME?</v>
      </c>
      <c r="O318" s="14" t="e">
        <f t="array" aca="1" ref="O318" ca="1">_xludf.ifna(IF(#REF!=Impostazioni!$C$6,I318*1,I318/INDEX(Impostazioni!$N$86:$O$105,MATCH(#REF!,Impostazioni!$N$86:$N$105,0),2)),"")</f>
        <v>#NAME?</v>
      </c>
      <c r="P318" s="14" t="e">
        <f t="array" aca="1" ref="P318" ca="1">_xludf.ifna(IF(#REF!=Impostazioni!$C$6,J318*1,J318/INDEX(Impostazioni!$N$86:$O$105,MATCH(#REF!,Impostazioni!$N$86:$N$105,0),2)),"")</f>
        <v>#NAME?</v>
      </c>
      <c r="Q318" s="14" t="e">
        <f t="array" aca="1" ref="Q318" ca="1">_xludf.ifna(IF(#REF!=Impostazioni!$C$6,K318*1,K318/INDEX(Impostazioni!$N$86:$O$105,MATCH(#REF!,Impostazioni!$N$86:$N$105,0),2)),"")</f>
        <v>#NAME?</v>
      </c>
      <c r="S318" t="str" cm="1">
        <f t="array" ref="S318">_xlfn.IFNA(TRANSPOSE(INDEX(Impostazioni!$R$14:$S$63,,MATCH($D318,Impostazioni!$R$13:$S$13,0))),"")&amp;""</f>
        <v/>
      </c>
    </row>
    <row r="319" spans="1:19" ht="13.2">
      <c r="A319" s="14" t="str">
        <f t="shared" si="3"/>
        <v/>
      </c>
      <c r="B319" s="14" t="str">
        <f t="shared" si="4"/>
        <v/>
      </c>
      <c r="C319" s="14" t="str">
        <f>IF('Tracciatore delle operazioni'!B319="","",'Tracciatore delle operazioni'!B319)</f>
        <v/>
      </c>
      <c r="D319" s="14" t="str">
        <f>IF('Tracciatore delle operazioni'!C319="","",'Tracciatore delle operazioni'!C319)</f>
        <v/>
      </c>
      <c r="E319" s="14" t="str">
        <f>IF('Tracciatore delle operazioni'!D319="","",'Tracciatore delle operazioni'!D319)</f>
        <v/>
      </c>
      <c r="F319" s="14" t="str">
        <f>IF('Tracciatore delle operazioni'!E319="","",'Tracciatore delle operazioni'!E319)</f>
        <v/>
      </c>
      <c r="G319" s="31" t="str">
        <f>IF('Tracciatore delle operazioni'!F319="","",'Tracciatore delle operazioni'!F319)</f>
        <v/>
      </c>
      <c r="H319" s="31" t="str">
        <f>IF('Tracciatore delle operazioni'!G319="","",'Tracciatore delle operazioni'!G319)</f>
        <v/>
      </c>
      <c r="I319" s="31" t="str">
        <f>IF('Tracciatore delle operazioni'!H319="","",'Tracciatore delle operazioni'!H319)</f>
        <v/>
      </c>
      <c r="J319" s="31" t="str">
        <f>IF('Tracciatore delle operazioni'!I319="","",'Tracciatore delle operazioni'!I319)</f>
        <v/>
      </c>
      <c r="K319" s="14" t="str">
        <f t="shared" si="5"/>
        <v/>
      </c>
      <c r="M319" s="14" t="e">
        <f t="array" aca="1" ref="M319" ca="1">_xludf.ifna(IF(#REF!=Impostazioni!$C$6,G319*1,G319/INDEX(Impostazioni!$N$86:$O$105,MATCH(#REF!,Impostazioni!$N$86:$N$105,0),2)),"")</f>
        <v>#NAME?</v>
      </c>
      <c r="N319" s="14" t="e">
        <f t="array" aca="1" ref="N319" ca="1">_xludf.ifna(IF(#REF!=Impostazioni!$C$6,H319*1,H319/INDEX(Impostazioni!$N$86:$O$105,MATCH(#REF!,Impostazioni!$N$86:$N$105,0),2)),"")</f>
        <v>#NAME?</v>
      </c>
      <c r="O319" s="14" t="e">
        <f t="array" aca="1" ref="O319" ca="1">_xludf.ifna(IF(#REF!=Impostazioni!$C$6,I319*1,I319/INDEX(Impostazioni!$N$86:$O$105,MATCH(#REF!,Impostazioni!$N$86:$N$105,0),2)),"")</f>
        <v>#NAME?</v>
      </c>
      <c r="P319" s="14" t="e">
        <f t="array" aca="1" ref="P319" ca="1">_xludf.ifna(IF(#REF!=Impostazioni!$C$6,J319*1,J319/INDEX(Impostazioni!$N$86:$O$105,MATCH(#REF!,Impostazioni!$N$86:$N$105,0),2)),"")</f>
        <v>#NAME?</v>
      </c>
      <c r="Q319" s="14" t="e">
        <f t="array" aca="1" ref="Q319" ca="1">_xludf.ifna(IF(#REF!=Impostazioni!$C$6,K319*1,K319/INDEX(Impostazioni!$N$86:$O$105,MATCH(#REF!,Impostazioni!$N$86:$N$105,0),2)),"")</f>
        <v>#NAME?</v>
      </c>
      <c r="S319" t="str" cm="1">
        <f t="array" ref="S319">_xlfn.IFNA(TRANSPOSE(INDEX(Impostazioni!$R$14:$S$63,,MATCH($D319,Impostazioni!$R$13:$S$13,0))),"")&amp;""</f>
        <v/>
      </c>
    </row>
    <row r="320" spans="1:19" ht="13.2">
      <c r="A320" s="14" t="str">
        <f t="shared" si="3"/>
        <v/>
      </c>
      <c r="B320" s="14" t="str">
        <f t="shared" si="4"/>
        <v/>
      </c>
      <c r="C320" s="14" t="str">
        <f>IF('Tracciatore delle operazioni'!B320="","",'Tracciatore delle operazioni'!B320)</f>
        <v/>
      </c>
      <c r="D320" s="14" t="str">
        <f>IF('Tracciatore delle operazioni'!C320="","",'Tracciatore delle operazioni'!C320)</f>
        <v/>
      </c>
      <c r="E320" s="14" t="str">
        <f>IF('Tracciatore delle operazioni'!D320="","",'Tracciatore delle operazioni'!D320)</f>
        <v/>
      </c>
      <c r="F320" s="14" t="str">
        <f>IF('Tracciatore delle operazioni'!E320="","",'Tracciatore delle operazioni'!E320)</f>
        <v/>
      </c>
      <c r="G320" s="31" t="str">
        <f>IF('Tracciatore delle operazioni'!F320="","",'Tracciatore delle operazioni'!F320)</f>
        <v/>
      </c>
      <c r="H320" s="31" t="str">
        <f>IF('Tracciatore delle operazioni'!G320="","",'Tracciatore delle operazioni'!G320)</f>
        <v/>
      </c>
      <c r="I320" s="31" t="str">
        <f>IF('Tracciatore delle operazioni'!H320="","",'Tracciatore delle operazioni'!H320)</f>
        <v/>
      </c>
      <c r="J320" s="31" t="str">
        <f>IF('Tracciatore delle operazioni'!I320="","",'Tracciatore delle operazioni'!I320)</f>
        <v/>
      </c>
      <c r="K320" s="14" t="str">
        <f t="shared" si="5"/>
        <v/>
      </c>
      <c r="M320" s="14" t="e">
        <f t="array" aca="1" ref="M320" ca="1">_xludf.ifna(IF(#REF!=Impostazioni!$C$6,G320*1,G320/INDEX(Impostazioni!$N$86:$O$105,MATCH(#REF!,Impostazioni!$N$86:$N$105,0),2)),"")</f>
        <v>#NAME?</v>
      </c>
      <c r="N320" s="14" t="e">
        <f t="array" aca="1" ref="N320" ca="1">_xludf.ifna(IF(#REF!=Impostazioni!$C$6,H320*1,H320/INDEX(Impostazioni!$N$86:$O$105,MATCH(#REF!,Impostazioni!$N$86:$N$105,0),2)),"")</f>
        <v>#NAME?</v>
      </c>
      <c r="O320" s="14" t="e">
        <f t="array" aca="1" ref="O320" ca="1">_xludf.ifna(IF(#REF!=Impostazioni!$C$6,I320*1,I320/INDEX(Impostazioni!$N$86:$O$105,MATCH(#REF!,Impostazioni!$N$86:$N$105,0),2)),"")</f>
        <v>#NAME?</v>
      </c>
      <c r="P320" s="14" t="e">
        <f t="array" aca="1" ref="P320" ca="1">_xludf.ifna(IF(#REF!=Impostazioni!$C$6,J320*1,J320/INDEX(Impostazioni!$N$86:$O$105,MATCH(#REF!,Impostazioni!$N$86:$N$105,0),2)),"")</f>
        <v>#NAME?</v>
      </c>
      <c r="Q320" s="14" t="e">
        <f t="array" aca="1" ref="Q320" ca="1">_xludf.ifna(IF(#REF!=Impostazioni!$C$6,K320*1,K320/INDEX(Impostazioni!$N$86:$O$105,MATCH(#REF!,Impostazioni!$N$86:$N$105,0),2)),"")</f>
        <v>#NAME?</v>
      </c>
      <c r="S320" t="str" cm="1">
        <f t="array" ref="S320">_xlfn.IFNA(TRANSPOSE(INDEX(Impostazioni!$R$14:$S$63,,MATCH($D320,Impostazioni!$R$13:$S$13,0))),"")&amp;""</f>
        <v/>
      </c>
    </row>
    <row r="321" spans="1:19" ht="13.2">
      <c r="A321" s="14" t="str">
        <f t="shared" si="3"/>
        <v/>
      </c>
      <c r="B321" s="14" t="str">
        <f t="shared" si="4"/>
        <v/>
      </c>
      <c r="C321" s="14" t="str">
        <f>IF('Tracciatore delle operazioni'!B321="","",'Tracciatore delle operazioni'!B321)</f>
        <v/>
      </c>
      <c r="D321" s="14" t="str">
        <f>IF('Tracciatore delle operazioni'!C321="","",'Tracciatore delle operazioni'!C321)</f>
        <v/>
      </c>
      <c r="E321" s="14" t="str">
        <f>IF('Tracciatore delle operazioni'!D321="","",'Tracciatore delle operazioni'!D321)</f>
        <v/>
      </c>
      <c r="F321" s="14" t="str">
        <f>IF('Tracciatore delle operazioni'!E321="","",'Tracciatore delle operazioni'!E321)</f>
        <v/>
      </c>
      <c r="G321" s="31" t="str">
        <f>IF('Tracciatore delle operazioni'!F321="","",'Tracciatore delle operazioni'!F321)</f>
        <v/>
      </c>
      <c r="H321" s="31" t="str">
        <f>IF('Tracciatore delle operazioni'!G321="","",'Tracciatore delle operazioni'!G321)</f>
        <v/>
      </c>
      <c r="I321" s="31" t="str">
        <f>IF('Tracciatore delle operazioni'!H321="","",'Tracciatore delle operazioni'!H321)</f>
        <v/>
      </c>
      <c r="J321" s="31" t="str">
        <f>IF('Tracciatore delle operazioni'!I321="","",'Tracciatore delle operazioni'!I321)</f>
        <v/>
      </c>
      <c r="K321" s="14" t="str">
        <f t="shared" si="5"/>
        <v/>
      </c>
      <c r="M321" s="14" t="e">
        <f t="array" aca="1" ref="M321" ca="1">_xludf.ifna(IF(#REF!=Impostazioni!$C$6,G321*1,G321/INDEX(Impostazioni!$N$86:$O$105,MATCH(#REF!,Impostazioni!$N$86:$N$105,0),2)),"")</f>
        <v>#NAME?</v>
      </c>
      <c r="N321" s="14" t="e">
        <f t="array" aca="1" ref="N321" ca="1">_xludf.ifna(IF(#REF!=Impostazioni!$C$6,H321*1,H321/INDEX(Impostazioni!$N$86:$O$105,MATCH(#REF!,Impostazioni!$N$86:$N$105,0),2)),"")</f>
        <v>#NAME?</v>
      </c>
      <c r="O321" s="14" t="e">
        <f t="array" aca="1" ref="O321" ca="1">_xludf.ifna(IF(#REF!=Impostazioni!$C$6,I321*1,I321/INDEX(Impostazioni!$N$86:$O$105,MATCH(#REF!,Impostazioni!$N$86:$N$105,0),2)),"")</f>
        <v>#NAME?</v>
      </c>
      <c r="P321" s="14" t="e">
        <f t="array" aca="1" ref="P321" ca="1">_xludf.ifna(IF(#REF!=Impostazioni!$C$6,J321*1,J321/INDEX(Impostazioni!$N$86:$O$105,MATCH(#REF!,Impostazioni!$N$86:$N$105,0),2)),"")</f>
        <v>#NAME?</v>
      </c>
      <c r="Q321" s="14" t="e">
        <f t="array" aca="1" ref="Q321" ca="1">_xludf.ifna(IF(#REF!=Impostazioni!$C$6,K321*1,K321/INDEX(Impostazioni!$N$86:$O$105,MATCH(#REF!,Impostazioni!$N$86:$N$105,0),2)),"")</f>
        <v>#NAME?</v>
      </c>
      <c r="S321" t="str" cm="1">
        <f t="array" ref="S321">_xlfn.IFNA(TRANSPOSE(INDEX(Impostazioni!$R$14:$S$63,,MATCH($D321,Impostazioni!$R$13:$S$13,0))),"")&amp;""</f>
        <v/>
      </c>
    </row>
    <row r="322" spans="1:19" ht="13.2">
      <c r="A322" s="14" t="str">
        <f t="shared" si="3"/>
        <v/>
      </c>
      <c r="B322" s="14" t="str">
        <f t="shared" si="4"/>
        <v/>
      </c>
      <c r="C322" s="14" t="str">
        <f>IF('Tracciatore delle operazioni'!B322="","",'Tracciatore delle operazioni'!B322)</f>
        <v/>
      </c>
      <c r="D322" s="14" t="str">
        <f>IF('Tracciatore delle operazioni'!C322="","",'Tracciatore delle operazioni'!C322)</f>
        <v/>
      </c>
      <c r="E322" s="14" t="str">
        <f>IF('Tracciatore delle operazioni'!D322="","",'Tracciatore delle operazioni'!D322)</f>
        <v/>
      </c>
      <c r="F322" s="14" t="str">
        <f>IF('Tracciatore delle operazioni'!E322="","",'Tracciatore delle operazioni'!E322)</f>
        <v/>
      </c>
      <c r="G322" s="31" t="str">
        <f>IF('Tracciatore delle operazioni'!F322="","",'Tracciatore delle operazioni'!F322)</f>
        <v/>
      </c>
      <c r="H322" s="31" t="str">
        <f>IF('Tracciatore delle operazioni'!G322="","",'Tracciatore delle operazioni'!G322)</f>
        <v/>
      </c>
      <c r="I322" s="31" t="str">
        <f>IF('Tracciatore delle operazioni'!H322="","",'Tracciatore delle operazioni'!H322)</f>
        <v/>
      </c>
      <c r="J322" s="31" t="str">
        <f>IF('Tracciatore delle operazioni'!I322="","",'Tracciatore delle operazioni'!I322)</f>
        <v/>
      </c>
      <c r="K322" s="14" t="str">
        <f t="shared" si="5"/>
        <v/>
      </c>
      <c r="M322" s="14" t="e">
        <f t="array" aca="1" ref="M322" ca="1">_xludf.ifna(IF(#REF!=Impostazioni!$C$6,G322*1,G322/INDEX(Impostazioni!$N$86:$O$105,MATCH(#REF!,Impostazioni!$N$86:$N$105,0),2)),"")</f>
        <v>#NAME?</v>
      </c>
      <c r="N322" s="14" t="e">
        <f t="array" aca="1" ref="N322" ca="1">_xludf.ifna(IF(#REF!=Impostazioni!$C$6,H322*1,H322/INDEX(Impostazioni!$N$86:$O$105,MATCH(#REF!,Impostazioni!$N$86:$N$105,0),2)),"")</f>
        <v>#NAME?</v>
      </c>
      <c r="O322" s="14" t="e">
        <f t="array" aca="1" ref="O322" ca="1">_xludf.ifna(IF(#REF!=Impostazioni!$C$6,I322*1,I322/INDEX(Impostazioni!$N$86:$O$105,MATCH(#REF!,Impostazioni!$N$86:$N$105,0),2)),"")</f>
        <v>#NAME?</v>
      </c>
      <c r="P322" s="14" t="e">
        <f t="array" aca="1" ref="P322" ca="1">_xludf.ifna(IF(#REF!=Impostazioni!$C$6,J322*1,J322/INDEX(Impostazioni!$N$86:$O$105,MATCH(#REF!,Impostazioni!$N$86:$N$105,0),2)),"")</f>
        <v>#NAME?</v>
      </c>
      <c r="Q322" s="14" t="e">
        <f t="array" aca="1" ref="Q322" ca="1">_xludf.ifna(IF(#REF!=Impostazioni!$C$6,K322*1,K322/INDEX(Impostazioni!$N$86:$O$105,MATCH(#REF!,Impostazioni!$N$86:$N$105,0),2)),"")</f>
        <v>#NAME?</v>
      </c>
      <c r="S322" t="str" cm="1">
        <f t="array" ref="S322">_xlfn.IFNA(TRANSPOSE(INDEX(Impostazioni!$R$14:$S$63,,MATCH($D322,Impostazioni!$R$13:$S$13,0))),"")&amp;""</f>
        <v/>
      </c>
    </row>
    <row r="323" spans="1:19" ht="13.2">
      <c r="A323" s="14" t="str">
        <f t="shared" si="3"/>
        <v/>
      </c>
      <c r="B323" s="14" t="str">
        <f t="shared" si="4"/>
        <v/>
      </c>
      <c r="C323" s="14" t="str">
        <f>IF('Tracciatore delle operazioni'!B323="","",'Tracciatore delle operazioni'!B323)</f>
        <v/>
      </c>
      <c r="D323" s="14" t="str">
        <f>IF('Tracciatore delle operazioni'!C323="","",'Tracciatore delle operazioni'!C323)</f>
        <v/>
      </c>
      <c r="E323" s="14" t="str">
        <f>IF('Tracciatore delle operazioni'!D323="","",'Tracciatore delle operazioni'!D323)</f>
        <v/>
      </c>
      <c r="F323" s="14" t="str">
        <f>IF('Tracciatore delle operazioni'!E323="","",'Tracciatore delle operazioni'!E323)</f>
        <v/>
      </c>
      <c r="G323" s="31" t="str">
        <f>IF('Tracciatore delle operazioni'!F323="","",'Tracciatore delle operazioni'!F323)</f>
        <v/>
      </c>
      <c r="H323" s="31" t="str">
        <f>IF('Tracciatore delle operazioni'!G323="","",'Tracciatore delle operazioni'!G323)</f>
        <v/>
      </c>
      <c r="I323" s="31" t="str">
        <f>IF('Tracciatore delle operazioni'!H323="","",'Tracciatore delle operazioni'!H323)</f>
        <v/>
      </c>
      <c r="J323" s="31" t="str">
        <f>IF('Tracciatore delle operazioni'!I323="","",'Tracciatore delle operazioni'!I323)</f>
        <v/>
      </c>
      <c r="K323" s="14" t="str">
        <f t="shared" si="5"/>
        <v/>
      </c>
      <c r="M323" s="14" t="e">
        <f t="array" aca="1" ref="M323" ca="1">_xludf.ifna(IF(#REF!=Impostazioni!$C$6,G323*1,G323/INDEX(Impostazioni!$N$86:$O$105,MATCH(#REF!,Impostazioni!$N$86:$N$105,0),2)),"")</f>
        <v>#NAME?</v>
      </c>
      <c r="N323" s="14" t="e">
        <f t="array" aca="1" ref="N323" ca="1">_xludf.ifna(IF(#REF!=Impostazioni!$C$6,H323*1,H323/INDEX(Impostazioni!$N$86:$O$105,MATCH(#REF!,Impostazioni!$N$86:$N$105,0),2)),"")</f>
        <v>#NAME?</v>
      </c>
      <c r="O323" s="14" t="e">
        <f t="array" aca="1" ref="O323" ca="1">_xludf.ifna(IF(#REF!=Impostazioni!$C$6,I323*1,I323/INDEX(Impostazioni!$N$86:$O$105,MATCH(#REF!,Impostazioni!$N$86:$N$105,0),2)),"")</f>
        <v>#NAME?</v>
      </c>
      <c r="P323" s="14" t="e">
        <f t="array" aca="1" ref="P323" ca="1">_xludf.ifna(IF(#REF!=Impostazioni!$C$6,J323*1,J323/INDEX(Impostazioni!$N$86:$O$105,MATCH(#REF!,Impostazioni!$N$86:$N$105,0),2)),"")</f>
        <v>#NAME?</v>
      </c>
      <c r="Q323" s="14" t="e">
        <f t="array" aca="1" ref="Q323" ca="1">_xludf.ifna(IF(#REF!=Impostazioni!$C$6,K323*1,K323/INDEX(Impostazioni!$N$86:$O$105,MATCH(#REF!,Impostazioni!$N$86:$N$105,0),2)),"")</f>
        <v>#NAME?</v>
      </c>
      <c r="S323" t="str" cm="1">
        <f t="array" ref="S323">_xlfn.IFNA(TRANSPOSE(INDEX(Impostazioni!$R$14:$S$63,,MATCH($D323,Impostazioni!$R$13:$S$13,0))),"")&amp;""</f>
        <v/>
      </c>
    </row>
    <row r="324" spans="1:19" ht="13.2">
      <c r="A324" s="14" t="str">
        <f t="shared" si="3"/>
        <v/>
      </c>
      <c r="B324" s="14" t="str">
        <f t="shared" si="4"/>
        <v/>
      </c>
      <c r="C324" s="14" t="str">
        <f>IF('Tracciatore delle operazioni'!B324="","",'Tracciatore delle operazioni'!B324)</f>
        <v/>
      </c>
      <c r="D324" s="14" t="str">
        <f>IF('Tracciatore delle operazioni'!C324="","",'Tracciatore delle operazioni'!C324)</f>
        <v/>
      </c>
      <c r="E324" s="14" t="str">
        <f>IF('Tracciatore delle operazioni'!D324="","",'Tracciatore delle operazioni'!D324)</f>
        <v/>
      </c>
      <c r="F324" s="14" t="str">
        <f>IF('Tracciatore delle operazioni'!E324="","",'Tracciatore delle operazioni'!E324)</f>
        <v/>
      </c>
      <c r="G324" s="31" t="str">
        <f>IF('Tracciatore delle operazioni'!F324="","",'Tracciatore delle operazioni'!F324)</f>
        <v/>
      </c>
      <c r="H324" s="31" t="str">
        <f>IF('Tracciatore delle operazioni'!G324="","",'Tracciatore delle operazioni'!G324)</f>
        <v/>
      </c>
      <c r="I324" s="31" t="str">
        <f>IF('Tracciatore delle operazioni'!H324="","",'Tracciatore delle operazioni'!H324)</f>
        <v/>
      </c>
      <c r="J324" s="31" t="str">
        <f>IF('Tracciatore delle operazioni'!I324="","",'Tracciatore delle operazioni'!I324)</f>
        <v/>
      </c>
      <c r="K324" s="14" t="str">
        <f t="shared" si="5"/>
        <v/>
      </c>
      <c r="M324" s="14" t="e">
        <f t="array" aca="1" ref="M324" ca="1">_xludf.ifna(IF(#REF!=Impostazioni!$C$6,G324*1,G324/INDEX(Impostazioni!$N$86:$O$105,MATCH(#REF!,Impostazioni!$N$86:$N$105,0),2)),"")</f>
        <v>#NAME?</v>
      </c>
      <c r="N324" s="14" t="e">
        <f t="array" aca="1" ref="N324" ca="1">_xludf.ifna(IF(#REF!=Impostazioni!$C$6,H324*1,H324/INDEX(Impostazioni!$N$86:$O$105,MATCH(#REF!,Impostazioni!$N$86:$N$105,0),2)),"")</f>
        <v>#NAME?</v>
      </c>
      <c r="O324" s="14" t="e">
        <f t="array" aca="1" ref="O324" ca="1">_xludf.ifna(IF(#REF!=Impostazioni!$C$6,I324*1,I324/INDEX(Impostazioni!$N$86:$O$105,MATCH(#REF!,Impostazioni!$N$86:$N$105,0),2)),"")</f>
        <v>#NAME?</v>
      </c>
      <c r="P324" s="14" t="e">
        <f t="array" aca="1" ref="P324" ca="1">_xludf.ifna(IF(#REF!=Impostazioni!$C$6,J324*1,J324/INDEX(Impostazioni!$N$86:$O$105,MATCH(#REF!,Impostazioni!$N$86:$N$105,0),2)),"")</f>
        <v>#NAME?</v>
      </c>
      <c r="Q324" s="14" t="e">
        <f t="array" aca="1" ref="Q324" ca="1">_xludf.ifna(IF(#REF!=Impostazioni!$C$6,K324*1,K324/INDEX(Impostazioni!$N$86:$O$105,MATCH(#REF!,Impostazioni!$N$86:$N$105,0),2)),"")</f>
        <v>#NAME?</v>
      </c>
      <c r="S324" t="str" cm="1">
        <f t="array" ref="S324">_xlfn.IFNA(TRANSPOSE(INDEX(Impostazioni!$R$14:$S$63,,MATCH($D324,Impostazioni!$R$13:$S$13,0))),"")&amp;""</f>
        <v/>
      </c>
    </row>
    <row r="325" spans="1:19" ht="13.2">
      <c r="A325" s="14" t="str">
        <f t="shared" si="3"/>
        <v/>
      </c>
      <c r="B325" s="14" t="str">
        <f t="shared" si="4"/>
        <v/>
      </c>
      <c r="C325" s="14" t="str">
        <f>IF('Tracciatore delle operazioni'!B325="","",'Tracciatore delle operazioni'!B325)</f>
        <v/>
      </c>
      <c r="D325" s="14" t="str">
        <f>IF('Tracciatore delle operazioni'!C325="","",'Tracciatore delle operazioni'!C325)</f>
        <v/>
      </c>
      <c r="E325" s="14" t="str">
        <f>IF('Tracciatore delle operazioni'!D325="","",'Tracciatore delle operazioni'!D325)</f>
        <v/>
      </c>
      <c r="F325" s="14" t="str">
        <f>IF('Tracciatore delle operazioni'!E325="","",'Tracciatore delle operazioni'!E325)</f>
        <v/>
      </c>
      <c r="G325" s="31" t="str">
        <f>IF('Tracciatore delle operazioni'!F325="","",'Tracciatore delle operazioni'!F325)</f>
        <v/>
      </c>
      <c r="H325" s="31" t="str">
        <f>IF('Tracciatore delle operazioni'!G325="","",'Tracciatore delle operazioni'!G325)</f>
        <v/>
      </c>
      <c r="I325" s="31" t="str">
        <f>IF('Tracciatore delle operazioni'!H325="","",'Tracciatore delle operazioni'!H325)</f>
        <v/>
      </c>
      <c r="J325" s="31" t="str">
        <f>IF('Tracciatore delle operazioni'!I325="","",'Tracciatore delle operazioni'!I325)</f>
        <v/>
      </c>
      <c r="K325" s="14" t="str">
        <f t="shared" si="5"/>
        <v/>
      </c>
      <c r="M325" s="14" t="e">
        <f t="array" aca="1" ref="M325" ca="1">_xludf.ifna(IF(#REF!=Impostazioni!$C$6,G325*1,G325/INDEX(Impostazioni!$N$86:$O$105,MATCH(#REF!,Impostazioni!$N$86:$N$105,0),2)),"")</f>
        <v>#NAME?</v>
      </c>
      <c r="N325" s="14" t="e">
        <f t="array" aca="1" ref="N325" ca="1">_xludf.ifna(IF(#REF!=Impostazioni!$C$6,H325*1,H325/INDEX(Impostazioni!$N$86:$O$105,MATCH(#REF!,Impostazioni!$N$86:$N$105,0),2)),"")</f>
        <v>#NAME?</v>
      </c>
      <c r="O325" s="14" t="e">
        <f t="array" aca="1" ref="O325" ca="1">_xludf.ifna(IF(#REF!=Impostazioni!$C$6,I325*1,I325/INDEX(Impostazioni!$N$86:$O$105,MATCH(#REF!,Impostazioni!$N$86:$N$105,0),2)),"")</f>
        <v>#NAME?</v>
      </c>
      <c r="P325" s="14" t="e">
        <f t="array" aca="1" ref="P325" ca="1">_xludf.ifna(IF(#REF!=Impostazioni!$C$6,J325*1,J325/INDEX(Impostazioni!$N$86:$O$105,MATCH(#REF!,Impostazioni!$N$86:$N$105,0),2)),"")</f>
        <v>#NAME?</v>
      </c>
      <c r="Q325" s="14" t="e">
        <f t="array" aca="1" ref="Q325" ca="1">_xludf.ifna(IF(#REF!=Impostazioni!$C$6,K325*1,K325/INDEX(Impostazioni!$N$86:$O$105,MATCH(#REF!,Impostazioni!$N$86:$N$105,0),2)),"")</f>
        <v>#NAME?</v>
      </c>
      <c r="S325" t="str" cm="1">
        <f t="array" ref="S325">_xlfn.IFNA(TRANSPOSE(INDEX(Impostazioni!$R$14:$S$63,,MATCH($D325,Impostazioni!$R$13:$S$13,0))),"")&amp;""</f>
        <v/>
      </c>
    </row>
    <row r="326" spans="1:19" ht="13.2">
      <c r="A326" s="14" t="str">
        <f t="shared" si="3"/>
        <v/>
      </c>
      <c r="B326" s="14" t="str">
        <f t="shared" si="4"/>
        <v/>
      </c>
      <c r="C326" s="14" t="str">
        <f>IF('Tracciatore delle operazioni'!B326="","",'Tracciatore delle operazioni'!B326)</f>
        <v/>
      </c>
      <c r="D326" s="14" t="str">
        <f>IF('Tracciatore delle operazioni'!C326="","",'Tracciatore delle operazioni'!C326)</f>
        <v/>
      </c>
      <c r="E326" s="14" t="str">
        <f>IF('Tracciatore delle operazioni'!D326="","",'Tracciatore delle operazioni'!D326)</f>
        <v/>
      </c>
      <c r="F326" s="14" t="str">
        <f>IF('Tracciatore delle operazioni'!E326="","",'Tracciatore delle operazioni'!E326)</f>
        <v/>
      </c>
      <c r="G326" s="31" t="str">
        <f>IF('Tracciatore delle operazioni'!F326="","",'Tracciatore delle operazioni'!F326)</f>
        <v/>
      </c>
      <c r="H326" s="31" t="str">
        <f>IF('Tracciatore delle operazioni'!G326="","",'Tracciatore delle operazioni'!G326)</f>
        <v/>
      </c>
      <c r="I326" s="31" t="str">
        <f>IF('Tracciatore delle operazioni'!H326="","",'Tracciatore delle operazioni'!H326)</f>
        <v/>
      </c>
      <c r="J326" s="31" t="str">
        <f>IF('Tracciatore delle operazioni'!I326="","",'Tracciatore delle operazioni'!I326)</f>
        <v/>
      </c>
      <c r="K326" s="14" t="str">
        <f t="shared" si="5"/>
        <v/>
      </c>
      <c r="M326" s="14" t="e">
        <f t="array" aca="1" ref="M326" ca="1">_xludf.ifna(IF(#REF!=Impostazioni!$C$6,G326*1,G326/INDEX(Impostazioni!$N$86:$O$105,MATCH(#REF!,Impostazioni!$N$86:$N$105,0),2)),"")</f>
        <v>#NAME?</v>
      </c>
      <c r="N326" s="14" t="e">
        <f t="array" aca="1" ref="N326" ca="1">_xludf.ifna(IF(#REF!=Impostazioni!$C$6,H326*1,H326/INDEX(Impostazioni!$N$86:$O$105,MATCH(#REF!,Impostazioni!$N$86:$N$105,0),2)),"")</f>
        <v>#NAME?</v>
      </c>
      <c r="O326" s="14" t="e">
        <f t="array" aca="1" ref="O326" ca="1">_xludf.ifna(IF(#REF!=Impostazioni!$C$6,I326*1,I326/INDEX(Impostazioni!$N$86:$O$105,MATCH(#REF!,Impostazioni!$N$86:$N$105,0),2)),"")</f>
        <v>#NAME?</v>
      </c>
      <c r="P326" s="14" t="e">
        <f t="array" aca="1" ref="P326" ca="1">_xludf.ifna(IF(#REF!=Impostazioni!$C$6,J326*1,J326/INDEX(Impostazioni!$N$86:$O$105,MATCH(#REF!,Impostazioni!$N$86:$N$105,0),2)),"")</f>
        <v>#NAME?</v>
      </c>
      <c r="Q326" s="14" t="e">
        <f t="array" aca="1" ref="Q326" ca="1">_xludf.ifna(IF(#REF!=Impostazioni!$C$6,K326*1,K326/INDEX(Impostazioni!$N$86:$O$105,MATCH(#REF!,Impostazioni!$N$86:$N$105,0),2)),"")</f>
        <v>#NAME?</v>
      </c>
      <c r="S326" t="str" cm="1">
        <f t="array" ref="S326">_xlfn.IFNA(TRANSPOSE(INDEX(Impostazioni!$R$14:$S$63,,MATCH($D326,Impostazioni!$R$13:$S$13,0))),"")&amp;""</f>
        <v/>
      </c>
    </row>
    <row r="327" spans="1:19" ht="13.2">
      <c r="A327" s="14" t="str">
        <f t="shared" si="3"/>
        <v/>
      </c>
      <c r="B327" s="14" t="str">
        <f t="shared" si="4"/>
        <v/>
      </c>
      <c r="C327" s="14" t="str">
        <f>IF('Tracciatore delle operazioni'!B327="","",'Tracciatore delle operazioni'!B327)</f>
        <v/>
      </c>
      <c r="D327" s="14" t="str">
        <f>IF('Tracciatore delle operazioni'!C327="","",'Tracciatore delle operazioni'!C327)</f>
        <v/>
      </c>
      <c r="E327" s="14" t="str">
        <f>IF('Tracciatore delle operazioni'!D327="","",'Tracciatore delle operazioni'!D327)</f>
        <v/>
      </c>
      <c r="F327" s="14" t="str">
        <f>IF('Tracciatore delle operazioni'!E327="","",'Tracciatore delle operazioni'!E327)</f>
        <v/>
      </c>
      <c r="G327" s="31" t="str">
        <f>IF('Tracciatore delle operazioni'!F327="","",'Tracciatore delle operazioni'!F327)</f>
        <v/>
      </c>
      <c r="H327" s="31" t="str">
        <f>IF('Tracciatore delle operazioni'!G327="","",'Tracciatore delle operazioni'!G327)</f>
        <v/>
      </c>
      <c r="I327" s="31" t="str">
        <f>IF('Tracciatore delle operazioni'!H327="","",'Tracciatore delle operazioni'!H327)</f>
        <v/>
      </c>
      <c r="J327" s="31" t="str">
        <f>IF('Tracciatore delle operazioni'!I327="","",'Tracciatore delle operazioni'!I327)</f>
        <v/>
      </c>
      <c r="K327" s="14" t="str">
        <f t="shared" si="5"/>
        <v/>
      </c>
      <c r="M327" s="14" t="e">
        <f t="array" aca="1" ref="M327" ca="1">_xludf.ifna(IF(#REF!=Impostazioni!$C$6,G327*1,G327/INDEX(Impostazioni!$N$86:$O$105,MATCH(#REF!,Impostazioni!$N$86:$N$105,0),2)),"")</f>
        <v>#NAME?</v>
      </c>
      <c r="N327" s="14" t="e">
        <f t="array" aca="1" ref="N327" ca="1">_xludf.ifna(IF(#REF!=Impostazioni!$C$6,H327*1,H327/INDEX(Impostazioni!$N$86:$O$105,MATCH(#REF!,Impostazioni!$N$86:$N$105,0),2)),"")</f>
        <v>#NAME?</v>
      </c>
      <c r="O327" s="14" t="e">
        <f t="array" aca="1" ref="O327" ca="1">_xludf.ifna(IF(#REF!=Impostazioni!$C$6,I327*1,I327/INDEX(Impostazioni!$N$86:$O$105,MATCH(#REF!,Impostazioni!$N$86:$N$105,0),2)),"")</f>
        <v>#NAME?</v>
      </c>
      <c r="P327" s="14" t="e">
        <f t="array" aca="1" ref="P327" ca="1">_xludf.ifna(IF(#REF!=Impostazioni!$C$6,J327*1,J327/INDEX(Impostazioni!$N$86:$O$105,MATCH(#REF!,Impostazioni!$N$86:$N$105,0),2)),"")</f>
        <v>#NAME?</v>
      </c>
      <c r="Q327" s="14" t="e">
        <f t="array" aca="1" ref="Q327" ca="1">_xludf.ifna(IF(#REF!=Impostazioni!$C$6,K327*1,K327/INDEX(Impostazioni!$N$86:$O$105,MATCH(#REF!,Impostazioni!$N$86:$N$105,0),2)),"")</f>
        <v>#NAME?</v>
      </c>
      <c r="S327" t="str" cm="1">
        <f t="array" ref="S327">_xlfn.IFNA(TRANSPOSE(INDEX(Impostazioni!$R$14:$S$63,,MATCH($D327,Impostazioni!$R$13:$S$13,0))),"")&amp;""</f>
        <v/>
      </c>
    </row>
    <row r="328" spans="1:19" ht="13.2">
      <c r="A328" s="14" t="str">
        <f t="shared" si="3"/>
        <v/>
      </c>
      <c r="B328" s="14" t="str">
        <f t="shared" si="4"/>
        <v/>
      </c>
      <c r="C328" s="14" t="str">
        <f>IF('Tracciatore delle operazioni'!B328="","",'Tracciatore delle operazioni'!B328)</f>
        <v/>
      </c>
      <c r="D328" s="14" t="str">
        <f>IF('Tracciatore delle operazioni'!C328="","",'Tracciatore delle operazioni'!C328)</f>
        <v/>
      </c>
      <c r="E328" s="14" t="str">
        <f>IF('Tracciatore delle operazioni'!D328="","",'Tracciatore delle operazioni'!D328)</f>
        <v/>
      </c>
      <c r="F328" s="14" t="str">
        <f>IF('Tracciatore delle operazioni'!E328="","",'Tracciatore delle operazioni'!E328)</f>
        <v/>
      </c>
      <c r="G328" s="31" t="str">
        <f>IF('Tracciatore delle operazioni'!F328="","",'Tracciatore delle operazioni'!F328)</f>
        <v/>
      </c>
      <c r="H328" s="31" t="str">
        <f>IF('Tracciatore delle operazioni'!G328="","",'Tracciatore delle operazioni'!G328)</f>
        <v/>
      </c>
      <c r="I328" s="31" t="str">
        <f>IF('Tracciatore delle operazioni'!H328="","",'Tracciatore delle operazioni'!H328)</f>
        <v/>
      </c>
      <c r="J328" s="31" t="str">
        <f>IF('Tracciatore delle operazioni'!I328="","",'Tracciatore delle operazioni'!I328)</f>
        <v/>
      </c>
      <c r="K328" s="14" t="str">
        <f t="shared" si="5"/>
        <v/>
      </c>
      <c r="M328" s="14" t="e">
        <f t="array" aca="1" ref="M328" ca="1">_xludf.ifna(IF(#REF!=Impostazioni!$C$6,G328*1,G328/INDEX(Impostazioni!$N$86:$O$105,MATCH(#REF!,Impostazioni!$N$86:$N$105,0),2)),"")</f>
        <v>#NAME?</v>
      </c>
      <c r="N328" s="14" t="e">
        <f t="array" aca="1" ref="N328" ca="1">_xludf.ifna(IF(#REF!=Impostazioni!$C$6,H328*1,H328/INDEX(Impostazioni!$N$86:$O$105,MATCH(#REF!,Impostazioni!$N$86:$N$105,0),2)),"")</f>
        <v>#NAME?</v>
      </c>
      <c r="O328" s="14" t="e">
        <f t="array" aca="1" ref="O328" ca="1">_xludf.ifna(IF(#REF!=Impostazioni!$C$6,I328*1,I328/INDEX(Impostazioni!$N$86:$O$105,MATCH(#REF!,Impostazioni!$N$86:$N$105,0),2)),"")</f>
        <v>#NAME?</v>
      </c>
      <c r="P328" s="14" t="e">
        <f t="array" aca="1" ref="P328" ca="1">_xludf.ifna(IF(#REF!=Impostazioni!$C$6,J328*1,J328/INDEX(Impostazioni!$N$86:$O$105,MATCH(#REF!,Impostazioni!$N$86:$N$105,0),2)),"")</f>
        <v>#NAME?</v>
      </c>
      <c r="Q328" s="14" t="e">
        <f t="array" aca="1" ref="Q328" ca="1">_xludf.ifna(IF(#REF!=Impostazioni!$C$6,K328*1,K328/INDEX(Impostazioni!$N$86:$O$105,MATCH(#REF!,Impostazioni!$N$86:$N$105,0),2)),"")</f>
        <v>#NAME?</v>
      </c>
      <c r="S328" t="str" cm="1">
        <f t="array" ref="S328">_xlfn.IFNA(TRANSPOSE(INDEX(Impostazioni!$R$14:$S$63,,MATCH($D328,Impostazioni!$R$13:$S$13,0))),"")&amp;""</f>
        <v/>
      </c>
    </row>
    <row r="329" spans="1:19" ht="13.2">
      <c r="A329" s="14" t="str">
        <f t="shared" si="3"/>
        <v/>
      </c>
      <c r="B329" s="14" t="str">
        <f t="shared" si="4"/>
        <v/>
      </c>
      <c r="C329" s="14" t="str">
        <f>IF('Tracciatore delle operazioni'!B329="","",'Tracciatore delle operazioni'!B329)</f>
        <v/>
      </c>
      <c r="D329" s="14" t="str">
        <f>IF('Tracciatore delle operazioni'!C329="","",'Tracciatore delle operazioni'!C329)</f>
        <v/>
      </c>
      <c r="E329" s="14" t="str">
        <f>IF('Tracciatore delle operazioni'!D329="","",'Tracciatore delle operazioni'!D329)</f>
        <v/>
      </c>
      <c r="F329" s="14" t="str">
        <f>IF('Tracciatore delle operazioni'!E329="","",'Tracciatore delle operazioni'!E329)</f>
        <v/>
      </c>
      <c r="G329" s="31" t="str">
        <f>IF('Tracciatore delle operazioni'!F329="","",'Tracciatore delle operazioni'!F329)</f>
        <v/>
      </c>
      <c r="H329" s="31" t="str">
        <f>IF('Tracciatore delle operazioni'!G329="","",'Tracciatore delle operazioni'!G329)</f>
        <v/>
      </c>
      <c r="I329" s="31" t="str">
        <f>IF('Tracciatore delle operazioni'!H329="","",'Tracciatore delle operazioni'!H329)</f>
        <v/>
      </c>
      <c r="J329" s="31" t="str">
        <f>IF('Tracciatore delle operazioni'!I329="","",'Tracciatore delle operazioni'!I329)</f>
        <v/>
      </c>
      <c r="K329" s="14" t="str">
        <f t="shared" si="5"/>
        <v/>
      </c>
      <c r="M329" s="14" t="e">
        <f t="array" aca="1" ref="M329" ca="1">_xludf.ifna(IF(#REF!=Impostazioni!$C$6,G329*1,G329/INDEX(Impostazioni!$N$86:$O$105,MATCH(#REF!,Impostazioni!$N$86:$N$105,0),2)),"")</f>
        <v>#NAME?</v>
      </c>
      <c r="N329" s="14" t="e">
        <f t="array" aca="1" ref="N329" ca="1">_xludf.ifna(IF(#REF!=Impostazioni!$C$6,H329*1,H329/INDEX(Impostazioni!$N$86:$O$105,MATCH(#REF!,Impostazioni!$N$86:$N$105,0),2)),"")</f>
        <v>#NAME?</v>
      </c>
      <c r="O329" s="14" t="e">
        <f t="array" aca="1" ref="O329" ca="1">_xludf.ifna(IF(#REF!=Impostazioni!$C$6,I329*1,I329/INDEX(Impostazioni!$N$86:$O$105,MATCH(#REF!,Impostazioni!$N$86:$N$105,0),2)),"")</f>
        <v>#NAME?</v>
      </c>
      <c r="P329" s="14" t="e">
        <f t="array" aca="1" ref="P329" ca="1">_xludf.ifna(IF(#REF!=Impostazioni!$C$6,J329*1,J329/INDEX(Impostazioni!$N$86:$O$105,MATCH(#REF!,Impostazioni!$N$86:$N$105,0),2)),"")</f>
        <v>#NAME?</v>
      </c>
      <c r="Q329" s="14" t="e">
        <f t="array" aca="1" ref="Q329" ca="1">_xludf.ifna(IF(#REF!=Impostazioni!$C$6,K329*1,K329/INDEX(Impostazioni!$N$86:$O$105,MATCH(#REF!,Impostazioni!$N$86:$N$105,0),2)),"")</f>
        <v>#NAME?</v>
      </c>
      <c r="S329" t="str" cm="1">
        <f t="array" ref="S329">_xlfn.IFNA(TRANSPOSE(INDEX(Impostazioni!$R$14:$S$63,,MATCH($D329,Impostazioni!$R$13:$S$13,0))),"")&amp;""</f>
        <v/>
      </c>
    </row>
    <row r="330" spans="1:19" ht="13.2">
      <c r="A330" s="14" t="str">
        <f t="shared" si="3"/>
        <v/>
      </c>
      <c r="B330" s="14" t="str">
        <f t="shared" si="4"/>
        <v/>
      </c>
      <c r="C330" s="14" t="str">
        <f>IF('Tracciatore delle operazioni'!B330="","",'Tracciatore delle operazioni'!B330)</f>
        <v/>
      </c>
      <c r="D330" s="14" t="str">
        <f>IF('Tracciatore delle operazioni'!C330="","",'Tracciatore delle operazioni'!C330)</f>
        <v/>
      </c>
      <c r="E330" s="14" t="str">
        <f>IF('Tracciatore delle operazioni'!D330="","",'Tracciatore delle operazioni'!D330)</f>
        <v/>
      </c>
      <c r="F330" s="14" t="str">
        <f>IF('Tracciatore delle operazioni'!E330="","",'Tracciatore delle operazioni'!E330)</f>
        <v/>
      </c>
      <c r="G330" s="31" t="str">
        <f>IF('Tracciatore delle operazioni'!F330="","",'Tracciatore delle operazioni'!F330)</f>
        <v/>
      </c>
      <c r="H330" s="31" t="str">
        <f>IF('Tracciatore delle operazioni'!G330="","",'Tracciatore delle operazioni'!G330)</f>
        <v/>
      </c>
      <c r="I330" s="31" t="str">
        <f>IF('Tracciatore delle operazioni'!H330="","",'Tracciatore delle operazioni'!H330)</f>
        <v/>
      </c>
      <c r="J330" s="31" t="str">
        <f>IF('Tracciatore delle operazioni'!I330="","",'Tracciatore delle operazioni'!I330)</f>
        <v/>
      </c>
      <c r="K330" s="14" t="str">
        <f t="shared" si="5"/>
        <v/>
      </c>
      <c r="M330" s="14" t="e">
        <f t="array" aca="1" ref="M330" ca="1">_xludf.ifna(IF(#REF!=Impostazioni!$C$6,G330*1,G330/INDEX(Impostazioni!$N$86:$O$105,MATCH(#REF!,Impostazioni!$N$86:$N$105,0),2)),"")</f>
        <v>#NAME?</v>
      </c>
      <c r="N330" s="14" t="e">
        <f t="array" aca="1" ref="N330" ca="1">_xludf.ifna(IF(#REF!=Impostazioni!$C$6,H330*1,H330/INDEX(Impostazioni!$N$86:$O$105,MATCH(#REF!,Impostazioni!$N$86:$N$105,0),2)),"")</f>
        <v>#NAME?</v>
      </c>
      <c r="O330" s="14" t="e">
        <f t="array" aca="1" ref="O330" ca="1">_xludf.ifna(IF(#REF!=Impostazioni!$C$6,I330*1,I330/INDEX(Impostazioni!$N$86:$O$105,MATCH(#REF!,Impostazioni!$N$86:$N$105,0),2)),"")</f>
        <v>#NAME?</v>
      </c>
      <c r="P330" s="14" t="e">
        <f t="array" aca="1" ref="P330" ca="1">_xludf.ifna(IF(#REF!=Impostazioni!$C$6,J330*1,J330/INDEX(Impostazioni!$N$86:$O$105,MATCH(#REF!,Impostazioni!$N$86:$N$105,0),2)),"")</f>
        <v>#NAME?</v>
      </c>
      <c r="Q330" s="14" t="e">
        <f t="array" aca="1" ref="Q330" ca="1">_xludf.ifna(IF(#REF!=Impostazioni!$C$6,K330*1,K330/INDEX(Impostazioni!$N$86:$O$105,MATCH(#REF!,Impostazioni!$N$86:$N$105,0),2)),"")</f>
        <v>#NAME?</v>
      </c>
      <c r="S330" t="str" cm="1">
        <f t="array" ref="S330">_xlfn.IFNA(TRANSPOSE(INDEX(Impostazioni!$R$14:$S$63,,MATCH($D330,Impostazioni!$R$13:$S$13,0))),"")&amp;""</f>
        <v/>
      </c>
    </row>
    <row r="331" spans="1:19" ht="13.2">
      <c r="A331" s="14" t="str">
        <f t="shared" si="3"/>
        <v/>
      </c>
      <c r="B331" s="14" t="str">
        <f t="shared" si="4"/>
        <v/>
      </c>
      <c r="C331" s="14" t="str">
        <f>IF('Tracciatore delle operazioni'!B331="","",'Tracciatore delle operazioni'!B331)</f>
        <v/>
      </c>
      <c r="D331" s="14" t="str">
        <f>IF('Tracciatore delle operazioni'!C331="","",'Tracciatore delle operazioni'!C331)</f>
        <v/>
      </c>
      <c r="E331" s="14" t="str">
        <f>IF('Tracciatore delle operazioni'!D331="","",'Tracciatore delle operazioni'!D331)</f>
        <v/>
      </c>
      <c r="F331" s="14" t="str">
        <f>IF('Tracciatore delle operazioni'!E331="","",'Tracciatore delle operazioni'!E331)</f>
        <v/>
      </c>
      <c r="G331" s="31" t="str">
        <f>IF('Tracciatore delle operazioni'!F331="","",'Tracciatore delle operazioni'!F331)</f>
        <v/>
      </c>
      <c r="H331" s="31" t="str">
        <f>IF('Tracciatore delle operazioni'!G331="","",'Tracciatore delle operazioni'!G331)</f>
        <v/>
      </c>
      <c r="I331" s="31" t="str">
        <f>IF('Tracciatore delle operazioni'!H331="","",'Tracciatore delle operazioni'!H331)</f>
        <v/>
      </c>
      <c r="J331" s="31" t="str">
        <f>IF('Tracciatore delle operazioni'!I331="","",'Tracciatore delle operazioni'!I331)</f>
        <v/>
      </c>
      <c r="K331" s="14" t="str">
        <f t="shared" si="5"/>
        <v/>
      </c>
      <c r="M331" s="14" t="e">
        <f t="array" aca="1" ref="M331" ca="1">_xludf.ifna(IF(#REF!=Impostazioni!$C$6,G331*1,G331/INDEX(Impostazioni!$N$86:$O$105,MATCH(#REF!,Impostazioni!$N$86:$N$105,0),2)),"")</f>
        <v>#NAME?</v>
      </c>
      <c r="N331" s="14" t="e">
        <f t="array" aca="1" ref="N331" ca="1">_xludf.ifna(IF(#REF!=Impostazioni!$C$6,H331*1,H331/INDEX(Impostazioni!$N$86:$O$105,MATCH(#REF!,Impostazioni!$N$86:$N$105,0),2)),"")</f>
        <v>#NAME?</v>
      </c>
      <c r="O331" s="14" t="e">
        <f t="array" aca="1" ref="O331" ca="1">_xludf.ifna(IF(#REF!=Impostazioni!$C$6,I331*1,I331/INDEX(Impostazioni!$N$86:$O$105,MATCH(#REF!,Impostazioni!$N$86:$N$105,0),2)),"")</f>
        <v>#NAME?</v>
      </c>
      <c r="P331" s="14" t="e">
        <f t="array" aca="1" ref="P331" ca="1">_xludf.ifna(IF(#REF!=Impostazioni!$C$6,J331*1,J331/INDEX(Impostazioni!$N$86:$O$105,MATCH(#REF!,Impostazioni!$N$86:$N$105,0),2)),"")</f>
        <v>#NAME?</v>
      </c>
      <c r="Q331" s="14" t="e">
        <f t="array" aca="1" ref="Q331" ca="1">_xludf.ifna(IF(#REF!=Impostazioni!$C$6,K331*1,K331/INDEX(Impostazioni!$N$86:$O$105,MATCH(#REF!,Impostazioni!$N$86:$N$105,0),2)),"")</f>
        <v>#NAME?</v>
      </c>
      <c r="S331" t="str" cm="1">
        <f t="array" ref="S331">_xlfn.IFNA(TRANSPOSE(INDEX(Impostazioni!$R$14:$S$63,,MATCH($D331,Impostazioni!$R$13:$S$13,0))),"")&amp;""</f>
        <v/>
      </c>
    </row>
    <row r="332" spans="1:19" ht="13.2">
      <c r="A332" s="14" t="str">
        <f t="shared" si="3"/>
        <v/>
      </c>
      <c r="B332" s="14" t="str">
        <f t="shared" si="4"/>
        <v/>
      </c>
      <c r="C332" s="14" t="str">
        <f>IF('Tracciatore delle operazioni'!B332="","",'Tracciatore delle operazioni'!B332)</f>
        <v/>
      </c>
      <c r="D332" s="14" t="str">
        <f>IF('Tracciatore delle operazioni'!C332="","",'Tracciatore delle operazioni'!C332)</f>
        <v/>
      </c>
      <c r="E332" s="14" t="str">
        <f>IF('Tracciatore delle operazioni'!D332="","",'Tracciatore delle operazioni'!D332)</f>
        <v/>
      </c>
      <c r="F332" s="14" t="str">
        <f>IF('Tracciatore delle operazioni'!E332="","",'Tracciatore delle operazioni'!E332)</f>
        <v/>
      </c>
      <c r="G332" s="31" t="str">
        <f>IF('Tracciatore delle operazioni'!F332="","",'Tracciatore delle operazioni'!F332)</f>
        <v/>
      </c>
      <c r="H332" s="31" t="str">
        <f>IF('Tracciatore delle operazioni'!G332="","",'Tracciatore delle operazioni'!G332)</f>
        <v/>
      </c>
      <c r="I332" s="31" t="str">
        <f>IF('Tracciatore delle operazioni'!H332="","",'Tracciatore delle operazioni'!H332)</f>
        <v/>
      </c>
      <c r="J332" s="31" t="str">
        <f>IF('Tracciatore delle operazioni'!I332="","",'Tracciatore delle operazioni'!I332)</f>
        <v/>
      </c>
      <c r="K332" s="14" t="str">
        <f t="shared" si="5"/>
        <v/>
      </c>
      <c r="M332" s="14" t="e">
        <f t="array" aca="1" ref="M332" ca="1">_xludf.ifna(IF(#REF!=Impostazioni!$C$6,G332*1,G332/INDEX(Impostazioni!$N$86:$O$105,MATCH(#REF!,Impostazioni!$N$86:$N$105,0),2)),"")</f>
        <v>#NAME?</v>
      </c>
      <c r="N332" s="14" t="e">
        <f t="array" aca="1" ref="N332" ca="1">_xludf.ifna(IF(#REF!=Impostazioni!$C$6,H332*1,H332/INDEX(Impostazioni!$N$86:$O$105,MATCH(#REF!,Impostazioni!$N$86:$N$105,0),2)),"")</f>
        <v>#NAME?</v>
      </c>
      <c r="O332" s="14" t="e">
        <f t="array" aca="1" ref="O332" ca="1">_xludf.ifna(IF(#REF!=Impostazioni!$C$6,I332*1,I332/INDEX(Impostazioni!$N$86:$O$105,MATCH(#REF!,Impostazioni!$N$86:$N$105,0),2)),"")</f>
        <v>#NAME?</v>
      </c>
      <c r="P332" s="14" t="e">
        <f t="array" aca="1" ref="P332" ca="1">_xludf.ifna(IF(#REF!=Impostazioni!$C$6,J332*1,J332/INDEX(Impostazioni!$N$86:$O$105,MATCH(#REF!,Impostazioni!$N$86:$N$105,0),2)),"")</f>
        <v>#NAME?</v>
      </c>
      <c r="Q332" s="14" t="e">
        <f t="array" aca="1" ref="Q332" ca="1">_xludf.ifna(IF(#REF!=Impostazioni!$C$6,K332*1,K332/INDEX(Impostazioni!$N$86:$O$105,MATCH(#REF!,Impostazioni!$N$86:$N$105,0),2)),"")</f>
        <v>#NAME?</v>
      </c>
      <c r="S332" t="str" cm="1">
        <f t="array" ref="S332">_xlfn.IFNA(TRANSPOSE(INDEX(Impostazioni!$R$14:$S$63,,MATCH($D332,Impostazioni!$R$13:$S$13,0))),"")&amp;""</f>
        <v/>
      </c>
    </row>
    <row r="333" spans="1:19" ht="13.2">
      <c r="A333" s="14" t="str">
        <f t="shared" si="3"/>
        <v/>
      </c>
      <c r="B333" s="14" t="str">
        <f t="shared" si="4"/>
        <v/>
      </c>
      <c r="C333" s="14" t="str">
        <f>IF('Tracciatore delle operazioni'!B333="","",'Tracciatore delle operazioni'!B333)</f>
        <v/>
      </c>
      <c r="D333" s="14" t="str">
        <f>IF('Tracciatore delle operazioni'!C333="","",'Tracciatore delle operazioni'!C333)</f>
        <v/>
      </c>
      <c r="E333" s="14" t="str">
        <f>IF('Tracciatore delle operazioni'!D333="","",'Tracciatore delle operazioni'!D333)</f>
        <v/>
      </c>
      <c r="F333" s="14" t="str">
        <f>IF('Tracciatore delle operazioni'!E333="","",'Tracciatore delle operazioni'!E333)</f>
        <v/>
      </c>
      <c r="G333" s="31" t="str">
        <f>IF('Tracciatore delle operazioni'!F333="","",'Tracciatore delle operazioni'!F333)</f>
        <v/>
      </c>
      <c r="H333" s="31" t="str">
        <f>IF('Tracciatore delle operazioni'!G333="","",'Tracciatore delle operazioni'!G333)</f>
        <v/>
      </c>
      <c r="I333" s="31" t="str">
        <f>IF('Tracciatore delle operazioni'!H333="","",'Tracciatore delle operazioni'!H333)</f>
        <v/>
      </c>
      <c r="J333" s="31" t="str">
        <f>IF('Tracciatore delle operazioni'!I333="","",'Tracciatore delle operazioni'!I333)</f>
        <v/>
      </c>
      <c r="K333" s="14" t="str">
        <f t="shared" si="5"/>
        <v/>
      </c>
      <c r="M333" s="14" t="e">
        <f t="array" aca="1" ref="M333" ca="1">_xludf.ifna(IF(#REF!=Impostazioni!$C$6,G333*1,G333/INDEX(Impostazioni!$N$86:$O$105,MATCH(#REF!,Impostazioni!$N$86:$N$105,0),2)),"")</f>
        <v>#NAME?</v>
      </c>
      <c r="N333" s="14" t="e">
        <f t="array" aca="1" ref="N333" ca="1">_xludf.ifna(IF(#REF!=Impostazioni!$C$6,H333*1,H333/INDEX(Impostazioni!$N$86:$O$105,MATCH(#REF!,Impostazioni!$N$86:$N$105,0),2)),"")</f>
        <v>#NAME?</v>
      </c>
      <c r="O333" s="14" t="e">
        <f t="array" aca="1" ref="O333" ca="1">_xludf.ifna(IF(#REF!=Impostazioni!$C$6,I333*1,I333/INDEX(Impostazioni!$N$86:$O$105,MATCH(#REF!,Impostazioni!$N$86:$N$105,0),2)),"")</f>
        <v>#NAME?</v>
      </c>
      <c r="P333" s="14" t="e">
        <f t="array" aca="1" ref="P333" ca="1">_xludf.ifna(IF(#REF!=Impostazioni!$C$6,J333*1,J333/INDEX(Impostazioni!$N$86:$O$105,MATCH(#REF!,Impostazioni!$N$86:$N$105,0),2)),"")</f>
        <v>#NAME?</v>
      </c>
      <c r="Q333" s="14" t="e">
        <f t="array" aca="1" ref="Q333" ca="1">_xludf.ifna(IF(#REF!=Impostazioni!$C$6,K333*1,K333/INDEX(Impostazioni!$N$86:$O$105,MATCH(#REF!,Impostazioni!$N$86:$N$105,0),2)),"")</f>
        <v>#NAME?</v>
      </c>
      <c r="S333" t="str" cm="1">
        <f t="array" ref="S333">_xlfn.IFNA(TRANSPOSE(INDEX(Impostazioni!$R$14:$S$63,,MATCH($D333,Impostazioni!$R$13:$S$13,0))),"")&amp;""</f>
        <v/>
      </c>
    </row>
    <row r="334" spans="1:19" ht="13.2">
      <c r="A334" s="14" t="str">
        <f t="shared" si="3"/>
        <v/>
      </c>
      <c r="B334" s="14" t="str">
        <f t="shared" si="4"/>
        <v/>
      </c>
      <c r="C334" s="14" t="str">
        <f>IF('Tracciatore delle operazioni'!B334="","",'Tracciatore delle operazioni'!B334)</f>
        <v/>
      </c>
      <c r="D334" s="14" t="str">
        <f>IF('Tracciatore delle operazioni'!C334="","",'Tracciatore delle operazioni'!C334)</f>
        <v/>
      </c>
      <c r="E334" s="14" t="str">
        <f>IF('Tracciatore delle operazioni'!D334="","",'Tracciatore delle operazioni'!D334)</f>
        <v/>
      </c>
      <c r="F334" s="14" t="str">
        <f>IF('Tracciatore delle operazioni'!E334="","",'Tracciatore delle operazioni'!E334)</f>
        <v/>
      </c>
      <c r="G334" s="31" t="str">
        <f>IF('Tracciatore delle operazioni'!F334="","",'Tracciatore delle operazioni'!F334)</f>
        <v/>
      </c>
      <c r="H334" s="31" t="str">
        <f>IF('Tracciatore delle operazioni'!G334="","",'Tracciatore delle operazioni'!G334)</f>
        <v/>
      </c>
      <c r="I334" s="31" t="str">
        <f>IF('Tracciatore delle operazioni'!H334="","",'Tracciatore delle operazioni'!H334)</f>
        <v/>
      </c>
      <c r="J334" s="31" t="str">
        <f>IF('Tracciatore delle operazioni'!I334="","",'Tracciatore delle operazioni'!I334)</f>
        <v/>
      </c>
      <c r="K334" s="14" t="str">
        <f t="shared" si="5"/>
        <v/>
      </c>
      <c r="M334" s="14" t="e">
        <f t="array" aca="1" ref="M334" ca="1">_xludf.ifna(IF(#REF!=Impostazioni!$C$6,G334*1,G334/INDEX(Impostazioni!$N$86:$O$105,MATCH(#REF!,Impostazioni!$N$86:$N$105,0),2)),"")</f>
        <v>#NAME?</v>
      </c>
      <c r="N334" s="14" t="e">
        <f t="array" aca="1" ref="N334" ca="1">_xludf.ifna(IF(#REF!=Impostazioni!$C$6,H334*1,H334/INDEX(Impostazioni!$N$86:$O$105,MATCH(#REF!,Impostazioni!$N$86:$N$105,0),2)),"")</f>
        <v>#NAME?</v>
      </c>
      <c r="O334" s="14" t="e">
        <f t="array" aca="1" ref="O334" ca="1">_xludf.ifna(IF(#REF!=Impostazioni!$C$6,I334*1,I334/INDEX(Impostazioni!$N$86:$O$105,MATCH(#REF!,Impostazioni!$N$86:$N$105,0),2)),"")</f>
        <v>#NAME?</v>
      </c>
      <c r="P334" s="14" t="e">
        <f t="array" aca="1" ref="P334" ca="1">_xludf.ifna(IF(#REF!=Impostazioni!$C$6,J334*1,J334/INDEX(Impostazioni!$N$86:$O$105,MATCH(#REF!,Impostazioni!$N$86:$N$105,0),2)),"")</f>
        <v>#NAME?</v>
      </c>
      <c r="Q334" s="14" t="e">
        <f t="array" aca="1" ref="Q334" ca="1">_xludf.ifna(IF(#REF!=Impostazioni!$C$6,K334*1,K334/INDEX(Impostazioni!$N$86:$O$105,MATCH(#REF!,Impostazioni!$N$86:$N$105,0),2)),"")</f>
        <v>#NAME?</v>
      </c>
      <c r="S334" t="str" cm="1">
        <f t="array" ref="S334">_xlfn.IFNA(TRANSPOSE(INDEX(Impostazioni!$R$14:$S$63,,MATCH($D334,Impostazioni!$R$13:$S$13,0))),"")&amp;""</f>
        <v/>
      </c>
    </row>
    <row r="335" spans="1:19" ht="13.2">
      <c r="A335" s="14" t="str">
        <f t="shared" si="3"/>
        <v/>
      </c>
      <c r="B335" s="14" t="str">
        <f t="shared" si="4"/>
        <v/>
      </c>
      <c r="C335" s="14" t="str">
        <f>IF('Tracciatore delle operazioni'!B335="","",'Tracciatore delle operazioni'!B335)</f>
        <v/>
      </c>
      <c r="D335" s="14" t="str">
        <f>IF('Tracciatore delle operazioni'!C335="","",'Tracciatore delle operazioni'!C335)</f>
        <v/>
      </c>
      <c r="E335" s="14" t="str">
        <f>IF('Tracciatore delle operazioni'!D335="","",'Tracciatore delle operazioni'!D335)</f>
        <v/>
      </c>
      <c r="F335" s="14" t="str">
        <f>IF('Tracciatore delle operazioni'!E335="","",'Tracciatore delle operazioni'!E335)</f>
        <v/>
      </c>
      <c r="G335" s="31" t="str">
        <f>IF('Tracciatore delle operazioni'!F335="","",'Tracciatore delle operazioni'!F335)</f>
        <v/>
      </c>
      <c r="H335" s="31" t="str">
        <f>IF('Tracciatore delle operazioni'!G335="","",'Tracciatore delle operazioni'!G335)</f>
        <v/>
      </c>
      <c r="I335" s="31" t="str">
        <f>IF('Tracciatore delle operazioni'!H335="","",'Tracciatore delle operazioni'!H335)</f>
        <v/>
      </c>
      <c r="J335" s="31" t="str">
        <f>IF('Tracciatore delle operazioni'!I335="","",'Tracciatore delle operazioni'!I335)</f>
        <v/>
      </c>
      <c r="K335" s="14" t="str">
        <f t="shared" si="5"/>
        <v/>
      </c>
      <c r="M335" s="14" t="e">
        <f t="array" aca="1" ref="M335" ca="1">_xludf.ifna(IF(#REF!=Impostazioni!$C$6,G335*1,G335/INDEX(Impostazioni!$N$86:$O$105,MATCH(#REF!,Impostazioni!$N$86:$N$105,0),2)),"")</f>
        <v>#NAME?</v>
      </c>
      <c r="N335" s="14" t="e">
        <f t="array" aca="1" ref="N335" ca="1">_xludf.ifna(IF(#REF!=Impostazioni!$C$6,H335*1,H335/INDEX(Impostazioni!$N$86:$O$105,MATCH(#REF!,Impostazioni!$N$86:$N$105,0),2)),"")</f>
        <v>#NAME?</v>
      </c>
      <c r="O335" s="14" t="e">
        <f t="array" aca="1" ref="O335" ca="1">_xludf.ifna(IF(#REF!=Impostazioni!$C$6,I335*1,I335/INDEX(Impostazioni!$N$86:$O$105,MATCH(#REF!,Impostazioni!$N$86:$N$105,0),2)),"")</f>
        <v>#NAME?</v>
      </c>
      <c r="P335" s="14" t="e">
        <f t="array" aca="1" ref="P335" ca="1">_xludf.ifna(IF(#REF!=Impostazioni!$C$6,J335*1,J335/INDEX(Impostazioni!$N$86:$O$105,MATCH(#REF!,Impostazioni!$N$86:$N$105,0),2)),"")</f>
        <v>#NAME?</v>
      </c>
      <c r="Q335" s="14" t="e">
        <f t="array" aca="1" ref="Q335" ca="1">_xludf.ifna(IF(#REF!=Impostazioni!$C$6,K335*1,K335/INDEX(Impostazioni!$N$86:$O$105,MATCH(#REF!,Impostazioni!$N$86:$N$105,0),2)),"")</f>
        <v>#NAME?</v>
      </c>
      <c r="S335" t="str" cm="1">
        <f t="array" ref="S335">_xlfn.IFNA(TRANSPOSE(INDEX(Impostazioni!$R$14:$S$63,,MATCH($D335,Impostazioni!$R$13:$S$13,0))),"")&amp;""</f>
        <v/>
      </c>
    </row>
    <row r="336" spans="1:19" ht="13.2">
      <c r="A336" s="14" t="str">
        <f t="shared" si="3"/>
        <v/>
      </c>
      <c r="B336" s="14" t="str">
        <f t="shared" si="4"/>
        <v/>
      </c>
      <c r="C336" s="14" t="str">
        <f>IF('Tracciatore delle operazioni'!B336="","",'Tracciatore delle operazioni'!B336)</f>
        <v/>
      </c>
      <c r="D336" s="14" t="str">
        <f>IF('Tracciatore delle operazioni'!C336="","",'Tracciatore delle operazioni'!C336)</f>
        <v/>
      </c>
      <c r="E336" s="14" t="str">
        <f>IF('Tracciatore delle operazioni'!D336="","",'Tracciatore delle operazioni'!D336)</f>
        <v/>
      </c>
      <c r="F336" s="14" t="str">
        <f>IF('Tracciatore delle operazioni'!E336="","",'Tracciatore delle operazioni'!E336)</f>
        <v/>
      </c>
      <c r="G336" s="31" t="str">
        <f>IF('Tracciatore delle operazioni'!F336="","",'Tracciatore delle operazioni'!F336)</f>
        <v/>
      </c>
      <c r="H336" s="31" t="str">
        <f>IF('Tracciatore delle operazioni'!G336="","",'Tracciatore delle operazioni'!G336)</f>
        <v/>
      </c>
      <c r="I336" s="31" t="str">
        <f>IF('Tracciatore delle operazioni'!H336="","",'Tracciatore delle operazioni'!H336)</f>
        <v/>
      </c>
      <c r="J336" s="31" t="str">
        <f>IF('Tracciatore delle operazioni'!I336="","",'Tracciatore delle operazioni'!I336)</f>
        <v/>
      </c>
      <c r="K336" s="14" t="str">
        <f t="shared" si="5"/>
        <v/>
      </c>
      <c r="M336" s="14" t="e">
        <f t="array" aca="1" ref="M336" ca="1">_xludf.ifna(IF(#REF!=Impostazioni!$C$6,G336*1,G336/INDEX(Impostazioni!$N$86:$O$105,MATCH(#REF!,Impostazioni!$N$86:$N$105,0),2)),"")</f>
        <v>#NAME?</v>
      </c>
      <c r="N336" s="14" t="e">
        <f t="array" aca="1" ref="N336" ca="1">_xludf.ifna(IF(#REF!=Impostazioni!$C$6,H336*1,H336/INDEX(Impostazioni!$N$86:$O$105,MATCH(#REF!,Impostazioni!$N$86:$N$105,0),2)),"")</f>
        <v>#NAME?</v>
      </c>
      <c r="O336" s="14" t="e">
        <f t="array" aca="1" ref="O336" ca="1">_xludf.ifna(IF(#REF!=Impostazioni!$C$6,I336*1,I336/INDEX(Impostazioni!$N$86:$O$105,MATCH(#REF!,Impostazioni!$N$86:$N$105,0),2)),"")</f>
        <v>#NAME?</v>
      </c>
      <c r="P336" s="14" t="e">
        <f t="array" aca="1" ref="P336" ca="1">_xludf.ifna(IF(#REF!=Impostazioni!$C$6,J336*1,J336/INDEX(Impostazioni!$N$86:$O$105,MATCH(#REF!,Impostazioni!$N$86:$N$105,0),2)),"")</f>
        <v>#NAME?</v>
      </c>
      <c r="Q336" s="14" t="e">
        <f t="array" aca="1" ref="Q336" ca="1">_xludf.ifna(IF(#REF!=Impostazioni!$C$6,K336*1,K336/INDEX(Impostazioni!$N$86:$O$105,MATCH(#REF!,Impostazioni!$N$86:$N$105,0),2)),"")</f>
        <v>#NAME?</v>
      </c>
      <c r="S336" t="str" cm="1">
        <f t="array" ref="S336">_xlfn.IFNA(TRANSPOSE(INDEX(Impostazioni!$R$14:$S$63,,MATCH($D336,Impostazioni!$R$13:$S$13,0))),"")&amp;""</f>
        <v/>
      </c>
    </row>
    <row r="337" spans="1:19" ht="13.2">
      <c r="A337" s="14" t="str">
        <f t="shared" si="3"/>
        <v/>
      </c>
      <c r="B337" s="14" t="str">
        <f t="shared" si="4"/>
        <v/>
      </c>
      <c r="C337" s="14" t="str">
        <f>IF('Tracciatore delle operazioni'!B337="","",'Tracciatore delle operazioni'!B337)</f>
        <v/>
      </c>
      <c r="D337" s="14" t="str">
        <f>IF('Tracciatore delle operazioni'!C337="","",'Tracciatore delle operazioni'!C337)</f>
        <v/>
      </c>
      <c r="E337" s="14" t="str">
        <f>IF('Tracciatore delle operazioni'!D337="","",'Tracciatore delle operazioni'!D337)</f>
        <v/>
      </c>
      <c r="F337" s="14" t="str">
        <f>IF('Tracciatore delle operazioni'!E337="","",'Tracciatore delle operazioni'!E337)</f>
        <v/>
      </c>
      <c r="G337" s="31" t="str">
        <f>IF('Tracciatore delle operazioni'!F337="","",'Tracciatore delle operazioni'!F337)</f>
        <v/>
      </c>
      <c r="H337" s="31" t="str">
        <f>IF('Tracciatore delle operazioni'!G337="","",'Tracciatore delle operazioni'!G337)</f>
        <v/>
      </c>
      <c r="I337" s="31" t="str">
        <f>IF('Tracciatore delle operazioni'!H337="","",'Tracciatore delle operazioni'!H337)</f>
        <v/>
      </c>
      <c r="J337" s="31" t="str">
        <f>IF('Tracciatore delle operazioni'!I337="","",'Tracciatore delle operazioni'!I337)</f>
        <v/>
      </c>
      <c r="K337" s="14" t="str">
        <f t="shared" si="5"/>
        <v/>
      </c>
      <c r="M337" s="14" t="e">
        <f t="array" aca="1" ref="M337" ca="1">_xludf.ifna(IF(#REF!=Impostazioni!$C$6,G337*1,G337/INDEX(Impostazioni!$N$86:$O$105,MATCH(#REF!,Impostazioni!$N$86:$N$105,0),2)),"")</f>
        <v>#NAME?</v>
      </c>
      <c r="N337" s="14" t="e">
        <f t="array" aca="1" ref="N337" ca="1">_xludf.ifna(IF(#REF!=Impostazioni!$C$6,H337*1,H337/INDEX(Impostazioni!$N$86:$O$105,MATCH(#REF!,Impostazioni!$N$86:$N$105,0),2)),"")</f>
        <v>#NAME?</v>
      </c>
      <c r="O337" s="14" t="e">
        <f t="array" aca="1" ref="O337" ca="1">_xludf.ifna(IF(#REF!=Impostazioni!$C$6,I337*1,I337/INDEX(Impostazioni!$N$86:$O$105,MATCH(#REF!,Impostazioni!$N$86:$N$105,0),2)),"")</f>
        <v>#NAME?</v>
      </c>
      <c r="P337" s="14" t="e">
        <f t="array" aca="1" ref="P337" ca="1">_xludf.ifna(IF(#REF!=Impostazioni!$C$6,J337*1,J337/INDEX(Impostazioni!$N$86:$O$105,MATCH(#REF!,Impostazioni!$N$86:$N$105,0),2)),"")</f>
        <v>#NAME?</v>
      </c>
      <c r="Q337" s="14" t="e">
        <f t="array" aca="1" ref="Q337" ca="1">_xludf.ifna(IF(#REF!=Impostazioni!$C$6,K337*1,K337/INDEX(Impostazioni!$N$86:$O$105,MATCH(#REF!,Impostazioni!$N$86:$N$105,0),2)),"")</f>
        <v>#NAME?</v>
      </c>
      <c r="S337" t="str" cm="1">
        <f t="array" ref="S337">_xlfn.IFNA(TRANSPOSE(INDEX(Impostazioni!$R$14:$S$63,,MATCH($D337,Impostazioni!$R$13:$S$13,0))),"")&amp;""</f>
        <v/>
      </c>
    </row>
    <row r="338" spans="1:19" ht="13.2">
      <c r="A338" s="14" t="str">
        <f t="shared" si="3"/>
        <v/>
      </c>
      <c r="B338" s="14" t="str">
        <f t="shared" si="4"/>
        <v/>
      </c>
      <c r="C338" s="14" t="str">
        <f>IF('Tracciatore delle operazioni'!B338="","",'Tracciatore delle operazioni'!B338)</f>
        <v/>
      </c>
      <c r="D338" s="14" t="str">
        <f>IF('Tracciatore delle operazioni'!C338="","",'Tracciatore delle operazioni'!C338)</f>
        <v/>
      </c>
      <c r="E338" s="14" t="str">
        <f>IF('Tracciatore delle operazioni'!D338="","",'Tracciatore delle operazioni'!D338)</f>
        <v/>
      </c>
      <c r="F338" s="14" t="str">
        <f>IF('Tracciatore delle operazioni'!E338="","",'Tracciatore delle operazioni'!E338)</f>
        <v/>
      </c>
      <c r="G338" s="31" t="str">
        <f>IF('Tracciatore delle operazioni'!F338="","",'Tracciatore delle operazioni'!F338)</f>
        <v/>
      </c>
      <c r="H338" s="31" t="str">
        <f>IF('Tracciatore delle operazioni'!G338="","",'Tracciatore delle operazioni'!G338)</f>
        <v/>
      </c>
      <c r="I338" s="31" t="str">
        <f>IF('Tracciatore delle operazioni'!H338="","",'Tracciatore delle operazioni'!H338)</f>
        <v/>
      </c>
      <c r="J338" s="31" t="str">
        <f>IF('Tracciatore delle operazioni'!I338="","",'Tracciatore delle operazioni'!I338)</f>
        <v/>
      </c>
      <c r="K338" s="14" t="str">
        <f t="shared" si="5"/>
        <v/>
      </c>
      <c r="M338" s="14" t="e">
        <f t="array" aca="1" ref="M338" ca="1">_xludf.ifna(IF(#REF!=Impostazioni!$C$6,G338*1,G338/INDEX(Impostazioni!$N$86:$O$105,MATCH(#REF!,Impostazioni!$N$86:$N$105,0),2)),"")</f>
        <v>#NAME?</v>
      </c>
      <c r="N338" s="14" t="e">
        <f t="array" aca="1" ref="N338" ca="1">_xludf.ifna(IF(#REF!=Impostazioni!$C$6,H338*1,H338/INDEX(Impostazioni!$N$86:$O$105,MATCH(#REF!,Impostazioni!$N$86:$N$105,0),2)),"")</f>
        <v>#NAME?</v>
      </c>
      <c r="O338" s="14" t="e">
        <f t="array" aca="1" ref="O338" ca="1">_xludf.ifna(IF(#REF!=Impostazioni!$C$6,I338*1,I338/INDEX(Impostazioni!$N$86:$O$105,MATCH(#REF!,Impostazioni!$N$86:$N$105,0),2)),"")</f>
        <v>#NAME?</v>
      </c>
      <c r="P338" s="14" t="e">
        <f t="array" aca="1" ref="P338" ca="1">_xludf.ifna(IF(#REF!=Impostazioni!$C$6,J338*1,J338/INDEX(Impostazioni!$N$86:$O$105,MATCH(#REF!,Impostazioni!$N$86:$N$105,0),2)),"")</f>
        <v>#NAME?</v>
      </c>
      <c r="Q338" s="14" t="e">
        <f t="array" aca="1" ref="Q338" ca="1">_xludf.ifna(IF(#REF!=Impostazioni!$C$6,K338*1,K338/INDEX(Impostazioni!$N$86:$O$105,MATCH(#REF!,Impostazioni!$N$86:$N$105,0),2)),"")</f>
        <v>#NAME?</v>
      </c>
      <c r="S338" t="str" cm="1">
        <f t="array" ref="S338">_xlfn.IFNA(TRANSPOSE(INDEX(Impostazioni!$R$14:$S$63,,MATCH($D338,Impostazioni!$R$13:$S$13,0))),"")&amp;""</f>
        <v/>
      </c>
    </row>
    <row r="339" spans="1:19" ht="13.2">
      <c r="A339" s="14" t="str">
        <f t="shared" si="3"/>
        <v/>
      </c>
      <c r="B339" s="14" t="str">
        <f t="shared" si="4"/>
        <v/>
      </c>
      <c r="C339" s="14" t="str">
        <f>IF('Tracciatore delle operazioni'!B339="","",'Tracciatore delle operazioni'!B339)</f>
        <v/>
      </c>
      <c r="D339" s="14" t="str">
        <f>IF('Tracciatore delle operazioni'!C339="","",'Tracciatore delle operazioni'!C339)</f>
        <v/>
      </c>
      <c r="E339" s="14" t="str">
        <f>IF('Tracciatore delle operazioni'!D339="","",'Tracciatore delle operazioni'!D339)</f>
        <v/>
      </c>
      <c r="F339" s="14" t="str">
        <f>IF('Tracciatore delle operazioni'!E339="","",'Tracciatore delle operazioni'!E339)</f>
        <v/>
      </c>
      <c r="G339" s="31" t="str">
        <f>IF('Tracciatore delle operazioni'!F339="","",'Tracciatore delle operazioni'!F339)</f>
        <v/>
      </c>
      <c r="H339" s="31" t="str">
        <f>IF('Tracciatore delle operazioni'!G339="","",'Tracciatore delle operazioni'!G339)</f>
        <v/>
      </c>
      <c r="I339" s="31" t="str">
        <f>IF('Tracciatore delle operazioni'!H339="","",'Tracciatore delle operazioni'!H339)</f>
        <v/>
      </c>
      <c r="J339" s="31" t="str">
        <f>IF('Tracciatore delle operazioni'!I339="","",'Tracciatore delle operazioni'!I339)</f>
        <v/>
      </c>
      <c r="K339" s="14" t="str">
        <f t="shared" si="5"/>
        <v/>
      </c>
      <c r="M339" s="14" t="e">
        <f t="array" aca="1" ref="M339" ca="1">_xludf.ifna(IF(#REF!=Impostazioni!$C$6,G339*1,G339/INDEX(Impostazioni!$N$86:$O$105,MATCH(#REF!,Impostazioni!$N$86:$N$105,0),2)),"")</f>
        <v>#NAME?</v>
      </c>
      <c r="N339" s="14" t="e">
        <f t="array" aca="1" ref="N339" ca="1">_xludf.ifna(IF(#REF!=Impostazioni!$C$6,H339*1,H339/INDEX(Impostazioni!$N$86:$O$105,MATCH(#REF!,Impostazioni!$N$86:$N$105,0),2)),"")</f>
        <v>#NAME?</v>
      </c>
      <c r="O339" s="14" t="e">
        <f t="array" aca="1" ref="O339" ca="1">_xludf.ifna(IF(#REF!=Impostazioni!$C$6,I339*1,I339/INDEX(Impostazioni!$N$86:$O$105,MATCH(#REF!,Impostazioni!$N$86:$N$105,0),2)),"")</f>
        <v>#NAME?</v>
      </c>
      <c r="P339" s="14" t="e">
        <f t="array" aca="1" ref="P339" ca="1">_xludf.ifna(IF(#REF!=Impostazioni!$C$6,J339*1,J339/INDEX(Impostazioni!$N$86:$O$105,MATCH(#REF!,Impostazioni!$N$86:$N$105,0),2)),"")</f>
        <v>#NAME?</v>
      </c>
      <c r="Q339" s="14" t="e">
        <f t="array" aca="1" ref="Q339" ca="1">_xludf.ifna(IF(#REF!=Impostazioni!$C$6,K339*1,K339/INDEX(Impostazioni!$N$86:$O$105,MATCH(#REF!,Impostazioni!$N$86:$N$105,0),2)),"")</f>
        <v>#NAME?</v>
      </c>
      <c r="S339" t="str" cm="1">
        <f t="array" ref="S339">_xlfn.IFNA(TRANSPOSE(INDEX(Impostazioni!$R$14:$S$63,,MATCH($D339,Impostazioni!$R$13:$S$13,0))),"")&amp;""</f>
        <v/>
      </c>
    </row>
    <row r="340" spans="1:19" ht="13.2">
      <c r="A340" s="14" t="str">
        <f t="shared" si="3"/>
        <v/>
      </c>
      <c r="B340" s="14" t="str">
        <f t="shared" si="4"/>
        <v/>
      </c>
      <c r="C340" s="14" t="str">
        <f>IF('Tracciatore delle operazioni'!B340="","",'Tracciatore delle operazioni'!B340)</f>
        <v/>
      </c>
      <c r="D340" s="14" t="str">
        <f>IF('Tracciatore delle operazioni'!C340="","",'Tracciatore delle operazioni'!C340)</f>
        <v/>
      </c>
      <c r="E340" s="14" t="str">
        <f>IF('Tracciatore delle operazioni'!D340="","",'Tracciatore delle operazioni'!D340)</f>
        <v/>
      </c>
      <c r="F340" s="14" t="str">
        <f>IF('Tracciatore delle operazioni'!E340="","",'Tracciatore delle operazioni'!E340)</f>
        <v/>
      </c>
      <c r="G340" s="31" t="str">
        <f>IF('Tracciatore delle operazioni'!F340="","",'Tracciatore delle operazioni'!F340)</f>
        <v/>
      </c>
      <c r="H340" s="31" t="str">
        <f>IF('Tracciatore delle operazioni'!G340="","",'Tracciatore delle operazioni'!G340)</f>
        <v/>
      </c>
      <c r="I340" s="31" t="str">
        <f>IF('Tracciatore delle operazioni'!H340="","",'Tracciatore delle operazioni'!H340)</f>
        <v/>
      </c>
      <c r="J340" s="31" t="str">
        <f>IF('Tracciatore delle operazioni'!I340="","",'Tracciatore delle operazioni'!I340)</f>
        <v/>
      </c>
      <c r="K340" s="14" t="str">
        <f t="shared" si="5"/>
        <v/>
      </c>
      <c r="M340" s="14" t="e">
        <f t="array" aca="1" ref="M340" ca="1">_xludf.ifna(IF(#REF!=Impostazioni!$C$6,G340*1,G340/INDEX(Impostazioni!$N$86:$O$105,MATCH(#REF!,Impostazioni!$N$86:$N$105,0),2)),"")</f>
        <v>#NAME?</v>
      </c>
      <c r="N340" s="14" t="e">
        <f t="array" aca="1" ref="N340" ca="1">_xludf.ifna(IF(#REF!=Impostazioni!$C$6,H340*1,H340/INDEX(Impostazioni!$N$86:$O$105,MATCH(#REF!,Impostazioni!$N$86:$N$105,0),2)),"")</f>
        <v>#NAME?</v>
      </c>
      <c r="O340" s="14" t="e">
        <f t="array" aca="1" ref="O340" ca="1">_xludf.ifna(IF(#REF!=Impostazioni!$C$6,I340*1,I340/INDEX(Impostazioni!$N$86:$O$105,MATCH(#REF!,Impostazioni!$N$86:$N$105,0),2)),"")</f>
        <v>#NAME?</v>
      </c>
      <c r="P340" s="14" t="e">
        <f t="array" aca="1" ref="P340" ca="1">_xludf.ifna(IF(#REF!=Impostazioni!$C$6,J340*1,J340/INDEX(Impostazioni!$N$86:$O$105,MATCH(#REF!,Impostazioni!$N$86:$N$105,0),2)),"")</f>
        <v>#NAME?</v>
      </c>
      <c r="Q340" s="14" t="e">
        <f t="array" aca="1" ref="Q340" ca="1">_xludf.ifna(IF(#REF!=Impostazioni!$C$6,K340*1,K340/INDEX(Impostazioni!$N$86:$O$105,MATCH(#REF!,Impostazioni!$N$86:$N$105,0),2)),"")</f>
        <v>#NAME?</v>
      </c>
      <c r="S340" t="str" cm="1">
        <f t="array" ref="S340">_xlfn.IFNA(TRANSPOSE(INDEX(Impostazioni!$R$14:$S$63,,MATCH($D340,Impostazioni!$R$13:$S$13,0))),"")&amp;""</f>
        <v/>
      </c>
    </row>
    <row r="341" spans="1:19" ht="13.2">
      <c r="A341" s="14" t="str">
        <f t="shared" si="3"/>
        <v/>
      </c>
      <c r="B341" s="14" t="str">
        <f t="shared" si="4"/>
        <v/>
      </c>
      <c r="C341" s="14" t="str">
        <f>IF('Tracciatore delle operazioni'!B341="","",'Tracciatore delle operazioni'!B341)</f>
        <v/>
      </c>
      <c r="D341" s="14" t="str">
        <f>IF('Tracciatore delle operazioni'!C341="","",'Tracciatore delle operazioni'!C341)</f>
        <v/>
      </c>
      <c r="E341" s="14" t="str">
        <f>IF('Tracciatore delle operazioni'!D341="","",'Tracciatore delle operazioni'!D341)</f>
        <v/>
      </c>
      <c r="F341" s="14" t="str">
        <f>IF('Tracciatore delle operazioni'!E341="","",'Tracciatore delle operazioni'!E341)</f>
        <v/>
      </c>
      <c r="G341" s="31" t="str">
        <f>IF('Tracciatore delle operazioni'!F341="","",'Tracciatore delle operazioni'!F341)</f>
        <v/>
      </c>
      <c r="H341" s="31" t="str">
        <f>IF('Tracciatore delle operazioni'!G341="","",'Tracciatore delle operazioni'!G341)</f>
        <v/>
      </c>
      <c r="I341" s="31" t="str">
        <f>IF('Tracciatore delle operazioni'!H341="","",'Tracciatore delle operazioni'!H341)</f>
        <v/>
      </c>
      <c r="J341" s="31" t="str">
        <f>IF('Tracciatore delle operazioni'!I341="","",'Tracciatore delle operazioni'!I341)</f>
        <v/>
      </c>
      <c r="K341" s="14" t="str">
        <f t="shared" si="5"/>
        <v/>
      </c>
      <c r="M341" s="14" t="e">
        <f t="array" aca="1" ref="M341" ca="1">_xludf.ifna(IF(#REF!=Impostazioni!$C$6,G341*1,G341/INDEX(Impostazioni!$N$86:$O$105,MATCH(#REF!,Impostazioni!$N$86:$N$105,0),2)),"")</f>
        <v>#NAME?</v>
      </c>
      <c r="N341" s="14" t="e">
        <f t="array" aca="1" ref="N341" ca="1">_xludf.ifna(IF(#REF!=Impostazioni!$C$6,H341*1,H341/INDEX(Impostazioni!$N$86:$O$105,MATCH(#REF!,Impostazioni!$N$86:$N$105,0),2)),"")</f>
        <v>#NAME?</v>
      </c>
      <c r="O341" s="14" t="e">
        <f t="array" aca="1" ref="O341" ca="1">_xludf.ifna(IF(#REF!=Impostazioni!$C$6,I341*1,I341/INDEX(Impostazioni!$N$86:$O$105,MATCH(#REF!,Impostazioni!$N$86:$N$105,0),2)),"")</f>
        <v>#NAME?</v>
      </c>
      <c r="P341" s="14" t="e">
        <f t="array" aca="1" ref="P341" ca="1">_xludf.ifna(IF(#REF!=Impostazioni!$C$6,J341*1,J341/INDEX(Impostazioni!$N$86:$O$105,MATCH(#REF!,Impostazioni!$N$86:$N$105,0),2)),"")</f>
        <v>#NAME?</v>
      </c>
      <c r="Q341" s="14" t="e">
        <f t="array" aca="1" ref="Q341" ca="1">_xludf.ifna(IF(#REF!=Impostazioni!$C$6,K341*1,K341/INDEX(Impostazioni!$N$86:$O$105,MATCH(#REF!,Impostazioni!$N$86:$N$105,0),2)),"")</f>
        <v>#NAME?</v>
      </c>
      <c r="S341" t="str" cm="1">
        <f t="array" ref="S341">_xlfn.IFNA(TRANSPOSE(INDEX(Impostazioni!$R$14:$S$63,,MATCH($D341,Impostazioni!$R$13:$S$13,0))),"")&amp;""</f>
        <v/>
      </c>
    </row>
    <row r="342" spans="1:19" ht="13.2">
      <c r="A342" s="14" t="str">
        <f t="shared" si="3"/>
        <v/>
      </c>
      <c r="B342" s="14" t="str">
        <f t="shared" si="4"/>
        <v/>
      </c>
      <c r="C342" s="14" t="str">
        <f>IF('Tracciatore delle operazioni'!B342="","",'Tracciatore delle operazioni'!B342)</f>
        <v/>
      </c>
      <c r="D342" s="14" t="str">
        <f>IF('Tracciatore delle operazioni'!C342="","",'Tracciatore delle operazioni'!C342)</f>
        <v/>
      </c>
      <c r="E342" s="14" t="str">
        <f>IF('Tracciatore delle operazioni'!D342="","",'Tracciatore delle operazioni'!D342)</f>
        <v/>
      </c>
      <c r="F342" s="14" t="str">
        <f>IF('Tracciatore delle operazioni'!E342="","",'Tracciatore delle operazioni'!E342)</f>
        <v/>
      </c>
      <c r="G342" s="31" t="str">
        <f>IF('Tracciatore delle operazioni'!F342="","",'Tracciatore delle operazioni'!F342)</f>
        <v/>
      </c>
      <c r="H342" s="31" t="str">
        <f>IF('Tracciatore delle operazioni'!G342="","",'Tracciatore delle operazioni'!G342)</f>
        <v/>
      </c>
      <c r="I342" s="31" t="str">
        <f>IF('Tracciatore delle operazioni'!H342="","",'Tracciatore delle operazioni'!H342)</f>
        <v/>
      </c>
      <c r="J342" s="31" t="str">
        <f>IF('Tracciatore delle operazioni'!I342="","",'Tracciatore delle operazioni'!I342)</f>
        <v/>
      </c>
      <c r="K342" s="14" t="str">
        <f t="shared" si="5"/>
        <v/>
      </c>
      <c r="M342" s="14" t="e">
        <f t="array" aca="1" ref="M342" ca="1">_xludf.ifna(IF(#REF!=Impostazioni!$C$6,G342*1,G342/INDEX(Impostazioni!$N$86:$O$105,MATCH(#REF!,Impostazioni!$N$86:$N$105,0),2)),"")</f>
        <v>#NAME?</v>
      </c>
      <c r="N342" s="14" t="e">
        <f t="array" aca="1" ref="N342" ca="1">_xludf.ifna(IF(#REF!=Impostazioni!$C$6,H342*1,H342/INDEX(Impostazioni!$N$86:$O$105,MATCH(#REF!,Impostazioni!$N$86:$N$105,0),2)),"")</f>
        <v>#NAME?</v>
      </c>
      <c r="O342" s="14" t="e">
        <f t="array" aca="1" ref="O342" ca="1">_xludf.ifna(IF(#REF!=Impostazioni!$C$6,I342*1,I342/INDEX(Impostazioni!$N$86:$O$105,MATCH(#REF!,Impostazioni!$N$86:$N$105,0),2)),"")</f>
        <v>#NAME?</v>
      </c>
      <c r="P342" s="14" t="e">
        <f t="array" aca="1" ref="P342" ca="1">_xludf.ifna(IF(#REF!=Impostazioni!$C$6,J342*1,J342/INDEX(Impostazioni!$N$86:$O$105,MATCH(#REF!,Impostazioni!$N$86:$N$105,0),2)),"")</f>
        <v>#NAME?</v>
      </c>
      <c r="Q342" s="14" t="e">
        <f t="array" aca="1" ref="Q342" ca="1">_xludf.ifna(IF(#REF!=Impostazioni!$C$6,K342*1,K342/INDEX(Impostazioni!$N$86:$O$105,MATCH(#REF!,Impostazioni!$N$86:$N$105,0),2)),"")</f>
        <v>#NAME?</v>
      </c>
      <c r="S342" t="str" cm="1">
        <f t="array" ref="S342">_xlfn.IFNA(TRANSPOSE(INDEX(Impostazioni!$R$14:$S$63,,MATCH($D342,Impostazioni!$R$13:$S$13,0))),"")&amp;""</f>
        <v/>
      </c>
    </row>
    <row r="343" spans="1:19" ht="13.2">
      <c r="A343" s="14" t="str">
        <f t="shared" si="3"/>
        <v/>
      </c>
      <c r="B343" s="14" t="str">
        <f t="shared" si="4"/>
        <v/>
      </c>
      <c r="C343" s="14" t="str">
        <f>IF('Tracciatore delle operazioni'!B343="","",'Tracciatore delle operazioni'!B343)</f>
        <v/>
      </c>
      <c r="D343" s="14" t="str">
        <f>IF('Tracciatore delle operazioni'!C343="","",'Tracciatore delle operazioni'!C343)</f>
        <v/>
      </c>
      <c r="E343" s="14" t="str">
        <f>IF('Tracciatore delle operazioni'!D343="","",'Tracciatore delle operazioni'!D343)</f>
        <v/>
      </c>
      <c r="F343" s="14" t="str">
        <f>IF('Tracciatore delle operazioni'!E343="","",'Tracciatore delle operazioni'!E343)</f>
        <v/>
      </c>
      <c r="G343" s="31" t="str">
        <f>IF('Tracciatore delle operazioni'!F343="","",'Tracciatore delle operazioni'!F343)</f>
        <v/>
      </c>
      <c r="H343" s="31" t="str">
        <f>IF('Tracciatore delle operazioni'!G343="","",'Tracciatore delle operazioni'!G343)</f>
        <v/>
      </c>
      <c r="I343" s="31" t="str">
        <f>IF('Tracciatore delle operazioni'!H343="","",'Tracciatore delle operazioni'!H343)</f>
        <v/>
      </c>
      <c r="J343" s="31" t="str">
        <f>IF('Tracciatore delle operazioni'!I343="","",'Tracciatore delle operazioni'!I343)</f>
        <v/>
      </c>
      <c r="K343" s="14" t="str">
        <f t="shared" si="5"/>
        <v/>
      </c>
      <c r="M343" s="14" t="e">
        <f t="array" aca="1" ref="M343" ca="1">_xludf.ifna(IF(#REF!=Impostazioni!$C$6,G343*1,G343/INDEX(Impostazioni!$N$86:$O$105,MATCH(#REF!,Impostazioni!$N$86:$N$105,0),2)),"")</f>
        <v>#NAME?</v>
      </c>
      <c r="N343" s="14" t="e">
        <f t="array" aca="1" ref="N343" ca="1">_xludf.ifna(IF(#REF!=Impostazioni!$C$6,H343*1,H343/INDEX(Impostazioni!$N$86:$O$105,MATCH(#REF!,Impostazioni!$N$86:$N$105,0),2)),"")</f>
        <v>#NAME?</v>
      </c>
      <c r="O343" s="14" t="e">
        <f t="array" aca="1" ref="O343" ca="1">_xludf.ifna(IF(#REF!=Impostazioni!$C$6,I343*1,I343/INDEX(Impostazioni!$N$86:$O$105,MATCH(#REF!,Impostazioni!$N$86:$N$105,0),2)),"")</f>
        <v>#NAME?</v>
      </c>
      <c r="P343" s="14" t="e">
        <f t="array" aca="1" ref="P343" ca="1">_xludf.ifna(IF(#REF!=Impostazioni!$C$6,J343*1,J343/INDEX(Impostazioni!$N$86:$O$105,MATCH(#REF!,Impostazioni!$N$86:$N$105,0),2)),"")</f>
        <v>#NAME?</v>
      </c>
      <c r="Q343" s="14" t="e">
        <f t="array" aca="1" ref="Q343" ca="1">_xludf.ifna(IF(#REF!=Impostazioni!$C$6,K343*1,K343/INDEX(Impostazioni!$N$86:$O$105,MATCH(#REF!,Impostazioni!$N$86:$N$105,0),2)),"")</f>
        <v>#NAME?</v>
      </c>
      <c r="S343" t="str" cm="1">
        <f t="array" ref="S343">_xlfn.IFNA(TRANSPOSE(INDEX(Impostazioni!$R$14:$S$63,,MATCH($D343,Impostazioni!$R$13:$S$13,0))),"")&amp;""</f>
        <v/>
      </c>
    </row>
    <row r="344" spans="1:19" ht="13.2">
      <c r="A344" s="14" t="str">
        <f t="shared" si="3"/>
        <v/>
      </c>
      <c r="B344" s="14" t="str">
        <f t="shared" si="4"/>
        <v/>
      </c>
      <c r="C344" s="14" t="str">
        <f>IF('Tracciatore delle operazioni'!B344="","",'Tracciatore delle operazioni'!B344)</f>
        <v/>
      </c>
      <c r="D344" s="14" t="str">
        <f>IF('Tracciatore delle operazioni'!C344="","",'Tracciatore delle operazioni'!C344)</f>
        <v/>
      </c>
      <c r="E344" s="14" t="str">
        <f>IF('Tracciatore delle operazioni'!D344="","",'Tracciatore delle operazioni'!D344)</f>
        <v/>
      </c>
      <c r="F344" s="14" t="str">
        <f>IF('Tracciatore delle operazioni'!E344="","",'Tracciatore delle operazioni'!E344)</f>
        <v/>
      </c>
      <c r="G344" s="31" t="str">
        <f>IF('Tracciatore delle operazioni'!F344="","",'Tracciatore delle operazioni'!F344)</f>
        <v/>
      </c>
      <c r="H344" s="31" t="str">
        <f>IF('Tracciatore delle operazioni'!G344="","",'Tracciatore delle operazioni'!G344)</f>
        <v/>
      </c>
      <c r="I344" s="31" t="str">
        <f>IF('Tracciatore delle operazioni'!H344="","",'Tracciatore delle operazioni'!H344)</f>
        <v/>
      </c>
      <c r="J344" s="31" t="str">
        <f>IF('Tracciatore delle operazioni'!I344="","",'Tracciatore delle operazioni'!I344)</f>
        <v/>
      </c>
      <c r="K344" s="14" t="str">
        <f t="shared" si="5"/>
        <v/>
      </c>
      <c r="M344" s="14" t="e">
        <f t="array" aca="1" ref="M344" ca="1">_xludf.ifna(IF(#REF!=Impostazioni!$C$6,G344*1,G344/INDEX(Impostazioni!$N$86:$O$105,MATCH(#REF!,Impostazioni!$N$86:$N$105,0),2)),"")</f>
        <v>#NAME?</v>
      </c>
      <c r="N344" s="14" t="e">
        <f t="array" aca="1" ref="N344" ca="1">_xludf.ifna(IF(#REF!=Impostazioni!$C$6,H344*1,H344/INDEX(Impostazioni!$N$86:$O$105,MATCH(#REF!,Impostazioni!$N$86:$N$105,0),2)),"")</f>
        <v>#NAME?</v>
      </c>
      <c r="O344" s="14" t="e">
        <f t="array" aca="1" ref="O344" ca="1">_xludf.ifna(IF(#REF!=Impostazioni!$C$6,I344*1,I344/INDEX(Impostazioni!$N$86:$O$105,MATCH(#REF!,Impostazioni!$N$86:$N$105,0),2)),"")</f>
        <v>#NAME?</v>
      </c>
      <c r="P344" s="14" t="e">
        <f t="array" aca="1" ref="P344" ca="1">_xludf.ifna(IF(#REF!=Impostazioni!$C$6,J344*1,J344/INDEX(Impostazioni!$N$86:$O$105,MATCH(#REF!,Impostazioni!$N$86:$N$105,0),2)),"")</f>
        <v>#NAME?</v>
      </c>
      <c r="Q344" s="14" t="e">
        <f t="array" aca="1" ref="Q344" ca="1">_xludf.ifna(IF(#REF!=Impostazioni!$C$6,K344*1,K344/INDEX(Impostazioni!$N$86:$O$105,MATCH(#REF!,Impostazioni!$N$86:$N$105,0),2)),"")</f>
        <v>#NAME?</v>
      </c>
      <c r="S344" t="str" cm="1">
        <f t="array" ref="S344">_xlfn.IFNA(TRANSPOSE(INDEX(Impostazioni!$R$14:$S$63,,MATCH($D344,Impostazioni!$R$13:$S$13,0))),"")&amp;""</f>
        <v/>
      </c>
    </row>
    <row r="345" spans="1:19" ht="13.2">
      <c r="A345" s="14" t="str">
        <f t="shared" si="3"/>
        <v/>
      </c>
      <c r="B345" s="14" t="str">
        <f t="shared" si="4"/>
        <v/>
      </c>
      <c r="C345" s="14" t="str">
        <f>IF('Tracciatore delle operazioni'!B345="","",'Tracciatore delle operazioni'!B345)</f>
        <v/>
      </c>
      <c r="D345" s="14" t="str">
        <f>IF('Tracciatore delle operazioni'!C345="","",'Tracciatore delle operazioni'!C345)</f>
        <v/>
      </c>
      <c r="E345" s="14" t="str">
        <f>IF('Tracciatore delle operazioni'!D345="","",'Tracciatore delle operazioni'!D345)</f>
        <v/>
      </c>
      <c r="F345" s="14" t="str">
        <f>IF('Tracciatore delle operazioni'!E345="","",'Tracciatore delle operazioni'!E345)</f>
        <v/>
      </c>
      <c r="G345" s="31" t="str">
        <f>IF('Tracciatore delle operazioni'!F345="","",'Tracciatore delle operazioni'!F345)</f>
        <v/>
      </c>
      <c r="H345" s="31" t="str">
        <f>IF('Tracciatore delle operazioni'!G345="","",'Tracciatore delle operazioni'!G345)</f>
        <v/>
      </c>
      <c r="I345" s="31" t="str">
        <f>IF('Tracciatore delle operazioni'!H345="","",'Tracciatore delle operazioni'!H345)</f>
        <v/>
      </c>
      <c r="J345" s="31" t="str">
        <f>IF('Tracciatore delle operazioni'!I345="","",'Tracciatore delle operazioni'!I345)</f>
        <v/>
      </c>
      <c r="K345" s="14" t="str">
        <f t="shared" si="5"/>
        <v/>
      </c>
      <c r="M345" s="14" t="e">
        <f t="array" aca="1" ref="M345" ca="1">_xludf.ifna(IF(#REF!=Impostazioni!$C$6,G345*1,G345/INDEX(Impostazioni!$N$86:$O$105,MATCH(#REF!,Impostazioni!$N$86:$N$105,0),2)),"")</f>
        <v>#NAME?</v>
      </c>
      <c r="N345" s="14" t="e">
        <f t="array" aca="1" ref="N345" ca="1">_xludf.ifna(IF(#REF!=Impostazioni!$C$6,H345*1,H345/INDEX(Impostazioni!$N$86:$O$105,MATCH(#REF!,Impostazioni!$N$86:$N$105,0),2)),"")</f>
        <v>#NAME?</v>
      </c>
      <c r="O345" s="14" t="e">
        <f t="array" aca="1" ref="O345" ca="1">_xludf.ifna(IF(#REF!=Impostazioni!$C$6,I345*1,I345/INDEX(Impostazioni!$N$86:$O$105,MATCH(#REF!,Impostazioni!$N$86:$N$105,0),2)),"")</f>
        <v>#NAME?</v>
      </c>
      <c r="P345" s="14" t="e">
        <f t="array" aca="1" ref="P345" ca="1">_xludf.ifna(IF(#REF!=Impostazioni!$C$6,J345*1,J345/INDEX(Impostazioni!$N$86:$O$105,MATCH(#REF!,Impostazioni!$N$86:$N$105,0),2)),"")</f>
        <v>#NAME?</v>
      </c>
      <c r="Q345" s="14" t="e">
        <f t="array" aca="1" ref="Q345" ca="1">_xludf.ifna(IF(#REF!=Impostazioni!$C$6,K345*1,K345/INDEX(Impostazioni!$N$86:$O$105,MATCH(#REF!,Impostazioni!$N$86:$N$105,0),2)),"")</f>
        <v>#NAME?</v>
      </c>
      <c r="S345" t="str" cm="1">
        <f t="array" ref="S345">_xlfn.IFNA(TRANSPOSE(INDEX(Impostazioni!$R$14:$S$63,,MATCH($D345,Impostazioni!$R$13:$S$13,0))),"")&amp;""</f>
        <v/>
      </c>
    </row>
    <row r="346" spans="1:19" ht="13.2">
      <c r="A346" s="14" t="str">
        <f t="shared" si="3"/>
        <v/>
      </c>
      <c r="B346" s="14" t="str">
        <f t="shared" si="4"/>
        <v/>
      </c>
      <c r="C346" s="14" t="str">
        <f>IF('Tracciatore delle operazioni'!B346="","",'Tracciatore delle operazioni'!B346)</f>
        <v/>
      </c>
      <c r="D346" s="14" t="str">
        <f>IF('Tracciatore delle operazioni'!C346="","",'Tracciatore delle operazioni'!C346)</f>
        <v/>
      </c>
      <c r="E346" s="14" t="str">
        <f>IF('Tracciatore delle operazioni'!D346="","",'Tracciatore delle operazioni'!D346)</f>
        <v/>
      </c>
      <c r="F346" s="14" t="str">
        <f>IF('Tracciatore delle operazioni'!E346="","",'Tracciatore delle operazioni'!E346)</f>
        <v/>
      </c>
      <c r="G346" s="31" t="str">
        <f>IF('Tracciatore delle operazioni'!F346="","",'Tracciatore delle operazioni'!F346)</f>
        <v/>
      </c>
      <c r="H346" s="31" t="str">
        <f>IF('Tracciatore delle operazioni'!G346="","",'Tracciatore delle operazioni'!G346)</f>
        <v/>
      </c>
      <c r="I346" s="31" t="str">
        <f>IF('Tracciatore delle operazioni'!H346="","",'Tracciatore delle operazioni'!H346)</f>
        <v/>
      </c>
      <c r="J346" s="31" t="str">
        <f>IF('Tracciatore delle operazioni'!I346="","",'Tracciatore delle operazioni'!I346)</f>
        <v/>
      </c>
      <c r="K346" s="14" t="str">
        <f t="shared" si="5"/>
        <v/>
      </c>
      <c r="M346" s="14" t="e">
        <f t="array" aca="1" ref="M346" ca="1">_xludf.ifna(IF(#REF!=Impostazioni!$C$6,G346*1,G346/INDEX(Impostazioni!$N$86:$O$105,MATCH(#REF!,Impostazioni!$N$86:$N$105,0),2)),"")</f>
        <v>#NAME?</v>
      </c>
      <c r="N346" s="14" t="e">
        <f t="array" aca="1" ref="N346" ca="1">_xludf.ifna(IF(#REF!=Impostazioni!$C$6,H346*1,H346/INDEX(Impostazioni!$N$86:$O$105,MATCH(#REF!,Impostazioni!$N$86:$N$105,0),2)),"")</f>
        <v>#NAME?</v>
      </c>
      <c r="O346" s="14" t="e">
        <f t="array" aca="1" ref="O346" ca="1">_xludf.ifna(IF(#REF!=Impostazioni!$C$6,I346*1,I346/INDEX(Impostazioni!$N$86:$O$105,MATCH(#REF!,Impostazioni!$N$86:$N$105,0),2)),"")</f>
        <v>#NAME?</v>
      </c>
      <c r="P346" s="14" t="e">
        <f t="array" aca="1" ref="P346" ca="1">_xludf.ifna(IF(#REF!=Impostazioni!$C$6,J346*1,J346/INDEX(Impostazioni!$N$86:$O$105,MATCH(#REF!,Impostazioni!$N$86:$N$105,0),2)),"")</f>
        <v>#NAME?</v>
      </c>
      <c r="Q346" s="14" t="e">
        <f t="array" aca="1" ref="Q346" ca="1">_xludf.ifna(IF(#REF!=Impostazioni!$C$6,K346*1,K346/INDEX(Impostazioni!$N$86:$O$105,MATCH(#REF!,Impostazioni!$N$86:$N$105,0),2)),"")</f>
        <v>#NAME?</v>
      </c>
      <c r="S346" t="str" cm="1">
        <f t="array" ref="S346">_xlfn.IFNA(TRANSPOSE(INDEX(Impostazioni!$R$14:$S$63,,MATCH($D346,Impostazioni!$R$13:$S$13,0))),"")&amp;""</f>
        <v/>
      </c>
    </row>
    <row r="347" spans="1:19" ht="13.2">
      <c r="A347" s="14" t="str">
        <f t="shared" si="3"/>
        <v/>
      </c>
      <c r="B347" s="14" t="str">
        <f t="shared" si="4"/>
        <v/>
      </c>
      <c r="C347" s="14" t="str">
        <f>IF('Tracciatore delle operazioni'!B347="","",'Tracciatore delle operazioni'!B347)</f>
        <v/>
      </c>
      <c r="D347" s="14" t="str">
        <f>IF('Tracciatore delle operazioni'!C347="","",'Tracciatore delle operazioni'!C347)</f>
        <v/>
      </c>
      <c r="E347" s="14" t="str">
        <f>IF('Tracciatore delle operazioni'!D347="","",'Tracciatore delle operazioni'!D347)</f>
        <v/>
      </c>
      <c r="F347" s="14" t="str">
        <f>IF('Tracciatore delle operazioni'!E347="","",'Tracciatore delle operazioni'!E347)</f>
        <v/>
      </c>
      <c r="G347" s="31" t="str">
        <f>IF('Tracciatore delle operazioni'!F347="","",'Tracciatore delle operazioni'!F347)</f>
        <v/>
      </c>
      <c r="H347" s="31" t="str">
        <f>IF('Tracciatore delle operazioni'!G347="","",'Tracciatore delle operazioni'!G347)</f>
        <v/>
      </c>
      <c r="I347" s="31" t="str">
        <f>IF('Tracciatore delle operazioni'!H347="","",'Tracciatore delle operazioni'!H347)</f>
        <v/>
      </c>
      <c r="J347" s="31" t="str">
        <f>IF('Tracciatore delle operazioni'!I347="","",'Tracciatore delle operazioni'!I347)</f>
        <v/>
      </c>
      <c r="K347" s="14" t="str">
        <f t="shared" si="5"/>
        <v/>
      </c>
      <c r="M347" s="14" t="e">
        <f t="array" aca="1" ref="M347" ca="1">_xludf.ifna(IF(#REF!=Impostazioni!$C$6,G347*1,G347/INDEX(Impostazioni!$N$86:$O$105,MATCH(#REF!,Impostazioni!$N$86:$N$105,0),2)),"")</f>
        <v>#NAME?</v>
      </c>
      <c r="N347" s="14" t="e">
        <f t="array" aca="1" ref="N347" ca="1">_xludf.ifna(IF(#REF!=Impostazioni!$C$6,H347*1,H347/INDEX(Impostazioni!$N$86:$O$105,MATCH(#REF!,Impostazioni!$N$86:$N$105,0),2)),"")</f>
        <v>#NAME?</v>
      </c>
      <c r="O347" s="14" t="e">
        <f t="array" aca="1" ref="O347" ca="1">_xludf.ifna(IF(#REF!=Impostazioni!$C$6,I347*1,I347/INDEX(Impostazioni!$N$86:$O$105,MATCH(#REF!,Impostazioni!$N$86:$N$105,0),2)),"")</f>
        <v>#NAME?</v>
      </c>
      <c r="P347" s="14" t="e">
        <f t="array" aca="1" ref="P347" ca="1">_xludf.ifna(IF(#REF!=Impostazioni!$C$6,J347*1,J347/INDEX(Impostazioni!$N$86:$O$105,MATCH(#REF!,Impostazioni!$N$86:$N$105,0),2)),"")</f>
        <v>#NAME?</v>
      </c>
      <c r="Q347" s="14" t="e">
        <f t="array" aca="1" ref="Q347" ca="1">_xludf.ifna(IF(#REF!=Impostazioni!$C$6,K347*1,K347/INDEX(Impostazioni!$N$86:$O$105,MATCH(#REF!,Impostazioni!$N$86:$N$105,0),2)),"")</f>
        <v>#NAME?</v>
      </c>
      <c r="S347" t="str" cm="1">
        <f t="array" ref="S347">_xlfn.IFNA(TRANSPOSE(INDEX(Impostazioni!$R$14:$S$63,,MATCH($D347,Impostazioni!$R$13:$S$13,0))),"")&amp;""</f>
        <v/>
      </c>
    </row>
    <row r="348" spans="1:19" ht="13.2">
      <c r="A348" s="14" t="str">
        <f t="shared" si="3"/>
        <v/>
      </c>
      <c r="B348" s="14" t="str">
        <f t="shared" si="4"/>
        <v/>
      </c>
      <c r="C348" s="14" t="str">
        <f>IF('Tracciatore delle operazioni'!B348="","",'Tracciatore delle operazioni'!B348)</f>
        <v/>
      </c>
      <c r="D348" s="14" t="str">
        <f>IF('Tracciatore delle operazioni'!C348="","",'Tracciatore delle operazioni'!C348)</f>
        <v/>
      </c>
      <c r="E348" s="14" t="str">
        <f>IF('Tracciatore delle operazioni'!D348="","",'Tracciatore delle operazioni'!D348)</f>
        <v/>
      </c>
      <c r="F348" s="14" t="str">
        <f>IF('Tracciatore delle operazioni'!E348="","",'Tracciatore delle operazioni'!E348)</f>
        <v/>
      </c>
      <c r="G348" s="31" t="str">
        <f>IF('Tracciatore delle operazioni'!F348="","",'Tracciatore delle operazioni'!F348)</f>
        <v/>
      </c>
      <c r="H348" s="31" t="str">
        <f>IF('Tracciatore delle operazioni'!G348="","",'Tracciatore delle operazioni'!G348)</f>
        <v/>
      </c>
      <c r="I348" s="31" t="str">
        <f>IF('Tracciatore delle operazioni'!H348="","",'Tracciatore delle operazioni'!H348)</f>
        <v/>
      </c>
      <c r="J348" s="31" t="str">
        <f>IF('Tracciatore delle operazioni'!I348="","",'Tracciatore delle operazioni'!I348)</f>
        <v/>
      </c>
      <c r="K348" s="14" t="str">
        <f t="shared" si="5"/>
        <v/>
      </c>
      <c r="M348" s="14" t="e">
        <f t="array" aca="1" ref="M348" ca="1">_xludf.ifna(IF(#REF!=Impostazioni!$C$6,G348*1,G348/INDEX(Impostazioni!$N$86:$O$105,MATCH(#REF!,Impostazioni!$N$86:$N$105,0),2)),"")</f>
        <v>#NAME?</v>
      </c>
      <c r="N348" s="14" t="e">
        <f t="array" aca="1" ref="N348" ca="1">_xludf.ifna(IF(#REF!=Impostazioni!$C$6,H348*1,H348/INDEX(Impostazioni!$N$86:$O$105,MATCH(#REF!,Impostazioni!$N$86:$N$105,0),2)),"")</f>
        <v>#NAME?</v>
      </c>
      <c r="O348" s="14" t="e">
        <f t="array" aca="1" ref="O348" ca="1">_xludf.ifna(IF(#REF!=Impostazioni!$C$6,I348*1,I348/INDEX(Impostazioni!$N$86:$O$105,MATCH(#REF!,Impostazioni!$N$86:$N$105,0),2)),"")</f>
        <v>#NAME?</v>
      </c>
      <c r="P348" s="14" t="e">
        <f t="array" aca="1" ref="P348" ca="1">_xludf.ifna(IF(#REF!=Impostazioni!$C$6,J348*1,J348/INDEX(Impostazioni!$N$86:$O$105,MATCH(#REF!,Impostazioni!$N$86:$N$105,0),2)),"")</f>
        <v>#NAME?</v>
      </c>
      <c r="Q348" s="14" t="e">
        <f t="array" aca="1" ref="Q348" ca="1">_xludf.ifna(IF(#REF!=Impostazioni!$C$6,K348*1,K348/INDEX(Impostazioni!$N$86:$O$105,MATCH(#REF!,Impostazioni!$N$86:$N$105,0),2)),"")</f>
        <v>#NAME?</v>
      </c>
      <c r="S348" t="str" cm="1">
        <f t="array" ref="S348">_xlfn.IFNA(TRANSPOSE(INDEX(Impostazioni!$R$14:$S$63,,MATCH($D348,Impostazioni!$R$13:$S$13,0))),"")&amp;""</f>
        <v/>
      </c>
    </row>
    <row r="349" spans="1:19" ht="13.2">
      <c r="A349" s="14" t="str">
        <f t="shared" si="3"/>
        <v/>
      </c>
      <c r="B349" s="14" t="str">
        <f t="shared" si="4"/>
        <v/>
      </c>
      <c r="C349" s="14" t="str">
        <f>IF('Tracciatore delle operazioni'!B349="","",'Tracciatore delle operazioni'!B349)</f>
        <v/>
      </c>
      <c r="D349" s="14" t="str">
        <f>IF('Tracciatore delle operazioni'!C349="","",'Tracciatore delle operazioni'!C349)</f>
        <v/>
      </c>
      <c r="E349" s="14" t="str">
        <f>IF('Tracciatore delle operazioni'!D349="","",'Tracciatore delle operazioni'!D349)</f>
        <v/>
      </c>
      <c r="F349" s="14" t="str">
        <f>IF('Tracciatore delle operazioni'!E349="","",'Tracciatore delle operazioni'!E349)</f>
        <v/>
      </c>
      <c r="G349" s="31" t="str">
        <f>IF('Tracciatore delle operazioni'!F349="","",'Tracciatore delle operazioni'!F349)</f>
        <v/>
      </c>
      <c r="H349" s="31" t="str">
        <f>IF('Tracciatore delle operazioni'!G349="","",'Tracciatore delle operazioni'!G349)</f>
        <v/>
      </c>
      <c r="I349" s="31" t="str">
        <f>IF('Tracciatore delle operazioni'!H349="","",'Tracciatore delle operazioni'!H349)</f>
        <v/>
      </c>
      <c r="J349" s="31" t="str">
        <f>IF('Tracciatore delle operazioni'!I349="","",'Tracciatore delle operazioni'!I349)</f>
        <v/>
      </c>
      <c r="K349" s="14" t="str">
        <f t="shared" si="5"/>
        <v/>
      </c>
      <c r="M349" s="14" t="e">
        <f t="array" aca="1" ref="M349" ca="1">_xludf.ifna(IF(#REF!=Impostazioni!$C$6,G349*1,G349/INDEX(Impostazioni!$N$86:$O$105,MATCH(#REF!,Impostazioni!$N$86:$N$105,0),2)),"")</f>
        <v>#NAME?</v>
      </c>
      <c r="N349" s="14" t="e">
        <f t="array" aca="1" ref="N349" ca="1">_xludf.ifna(IF(#REF!=Impostazioni!$C$6,H349*1,H349/INDEX(Impostazioni!$N$86:$O$105,MATCH(#REF!,Impostazioni!$N$86:$N$105,0),2)),"")</f>
        <v>#NAME?</v>
      </c>
      <c r="O349" s="14" t="e">
        <f t="array" aca="1" ref="O349" ca="1">_xludf.ifna(IF(#REF!=Impostazioni!$C$6,I349*1,I349/INDEX(Impostazioni!$N$86:$O$105,MATCH(#REF!,Impostazioni!$N$86:$N$105,0),2)),"")</f>
        <v>#NAME?</v>
      </c>
      <c r="P349" s="14" t="e">
        <f t="array" aca="1" ref="P349" ca="1">_xludf.ifna(IF(#REF!=Impostazioni!$C$6,J349*1,J349/INDEX(Impostazioni!$N$86:$O$105,MATCH(#REF!,Impostazioni!$N$86:$N$105,0),2)),"")</f>
        <v>#NAME?</v>
      </c>
      <c r="Q349" s="14" t="e">
        <f t="array" aca="1" ref="Q349" ca="1">_xludf.ifna(IF(#REF!=Impostazioni!$C$6,K349*1,K349/INDEX(Impostazioni!$N$86:$O$105,MATCH(#REF!,Impostazioni!$N$86:$N$105,0),2)),"")</f>
        <v>#NAME?</v>
      </c>
      <c r="S349" t="str" cm="1">
        <f t="array" ref="S349">_xlfn.IFNA(TRANSPOSE(INDEX(Impostazioni!$R$14:$S$63,,MATCH($D349,Impostazioni!$R$13:$S$13,0))),"")&amp;""</f>
        <v/>
      </c>
    </row>
    <row r="350" spans="1:19" ht="13.2">
      <c r="A350" s="14" t="str">
        <f t="shared" si="3"/>
        <v/>
      </c>
      <c r="B350" s="14" t="str">
        <f t="shared" si="4"/>
        <v/>
      </c>
      <c r="C350" s="14" t="str">
        <f>IF('Tracciatore delle operazioni'!B350="","",'Tracciatore delle operazioni'!B350)</f>
        <v/>
      </c>
      <c r="D350" s="14" t="str">
        <f>IF('Tracciatore delle operazioni'!C350="","",'Tracciatore delle operazioni'!C350)</f>
        <v/>
      </c>
      <c r="E350" s="14" t="str">
        <f>IF('Tracciatore delle operazioni'!D350="","",'Tracciatore delle operazioni'!D350)</f>
        <v/>
      </c>
      <c r="F350" s="14" t="str">
        <f>IF('Tracciatore delle operazioni'!E350="","",'Tracciatore delle operazioni'!E350)</f>
        <v/>
      </c>
      <c r="G350" s="31" t="str">
        <f>IF('Tracciatore delle operazioni'!F350="","",'Tracciatore delle operazioni'!F350)</f>
        <v/>
      </c>
      <c r="H350" s="31" t="str">
        <f>IF('Tracciatore delle operazioni'!G350="","",'Tracciatore delle operazioni'!G350)</f>
        <v/>
      </c>
      <c r="I350" s="31" t="str">
        <f>IF('Tracciatore delle operazioni'!H350="","",'Tracciatore delle operazioni'!H350)</f>
        <v/>
      </c>
      <c r="J350" s="31" t="str">
        <f>IF('Tracciatore delle operazioni'!I350="","",'Tracciatore delle operazioni'!I350)</f>
        <v/>
      </c>
      <c r="K350" s="14" t="str">
        <f t="shared" si="5"/>
        <v/>
      </c>
      <c r="M350" s="14" t="e">
        <f t="array" aca="1" ref="M350" ca="1">_xludf.ifna(IF(#REF!=Impostazioni!$C$6,G350*1,G350/INDEX(Impostazioni!$N$86:$O$105,MATCH(#REF!,Impostazioni!$N$86:$N$105,0),2)),"")</f>
        <v>#NAME?</v>
      </c>
      <c r="N350" s="14" t="e">
        <f t="array" aca="1" ref="N350" ca="1">_xludf.ifna(IF(#REF!=Impostazioni!$C$6,H350*1,H350/INDEX(Impostazioni!$N$86:$O$105,MATCH(#REF!,Impostazioni!$N$86:$N$105,0),2)),"")</f>
        <v>#NAME?</v>
      </c>
      <c r="O350" s="14" t="e">
        <f t="array" aca="1" ref="O350" ca="1">_xludf.ifna(IF(#REF!=Impostazioni!$C$6,I350*1,I350/INDEX(Impostazioni!$N$86:$O$105,MATCH(#REF!,Impostazioni!$N$86:$N$105,0),2)),"")</f>
        <v>#NAME?</v>
      </c>
      <c r="P350" s="14" t="e">
        <f t="array" aca="1" ref="P350" ca="1">_xludf.ifna(IF(#REF!=Impostazioni!$C$6,J350*1,J350/INDEX(Impostazioni!$N$86:$O$105,MATCH(#REF!,Impostazioni!$N$86:$N$105,0),2)),"")</f>
        <v>#NAME?</v>
      </c>
      <c r="Q350" s="14" t="e">
        <f t="array" aca="1" ref="Q350" ca="1">_xludf.ifna(IF(#REF!=Impostazioni!$C$6,K350*1,K350/INDEX(Impostazioni!$N$86:$O$105,MATCH(#REF!,Impostazioni!$N$86:$N$105,0),2)),"")</f>
        <v>#NAME?</v>
      </c>
      <c r="S350" t="str" cm="1">
        <f t="array" ref="S350">_xlfn.IFNA(TRANSPOSE(INDEX(Impostazioni!$R$14:$S$63,,MATCH($D350,Impostazioni!$R$13:$S$13,0))),"")&amp;""</f>
        <v/>
      </c>
    </row>
    <row r="351" spans="1:19" ht="13.2">
      <c r="A351" s="14" t="str">
        <f t="shared" si="3"/>
        <v/>
      </c>
      <c r="B351" s="14" t="str">
        <f t="shared" si="4"/>
        <v/>
      </c>
      <c r="C351" s="14" t="str">
        <f>IF('Tracciatore delle operazioni'!B351="","",'Tracciatore delle operazioni'!B351)</f>
        <v/>
      </c>
      <c r="D351" s="14" t="str">
        <f>IF('Tracciatore delle operazioni'!C351="","",'Tracciatore delle operazioni'!C351)</f>
        <v/>
      </c>
      <c r="E351" s="14" t="str">
        <f>IF('Tracciatore delle operazioni'!D351="","",'Tracciatore delle operazioni'!D351)</f>
        <v/>
      </c>
      <c r="F351" s="14" t="str">
        <f>IF('Tracciatore delle operazioni'!E351="","",'Tracciatore delle operazioni'!E351)</f>
        <v/>
      </c>
      <c r="G351" s="31" t="str">
        <f>IF('Tracciatore delle operazioni'!F351="","",'Tracciatore delle operazioni'!F351)</f>
        <v/>
      </c>
      <c r="H351" s="31" t="str">
        <f>IF('Tracciatore delle operazioni'!G351="","",'Tracciatore delle operazioni'!G351)</f>
        <v/>
      </c>
      <c r="I351" s="31" t="str">
        <f>IF('Tracciatore delle operazioni'!H351="","",'Tracciatore delle operazioni'!H351)</f>
        <v/>
      </c>
      <c r="J351" s="31" t="str">
        <f>IF('Tracciatore delle operazioni'!I351="","",'Tracciatore delle operazioni'!I351)</f>
        <v/>
      </c>
      <c r="K351" s="14" t="str">
        <f t="shared" si="5"/>
        <v/>
      </c>
      <c r="M351" s="14" t="e">
        <f t="array" aca="1" ref="M351" ca="1">_xludf.ifna(IF(#REF!=Impostazioni!$C$6,G351*1,G351/INDEX(Impostazioni!$N$86:$O$105,MATCH(#REF!,Impostazioni!$N$86:$N$105,0),2)),"")</f>
        <v>#NAME?</v>
      </c>
      <c r="N351" s="14" t="e">
        <f t="array" aca="1" ref="N351" ca="1">_xludf.ifna(IF(#REF!=Impostazioni!$C$6,H351*1,H351/INDEX(Impostazioni!$N$86:$O$105,MATCH(#REF!,Impostazioni!$N$86:$N$105,0),2)),"")</f>
        <v>#NAME?</v>
      </c>
      <c r="O351" s="14" t="e">
        <f t="array" aca="1" ref="O351" ca="1">_xludf.ifna(IF(#REF!=Impostazioni!$C$6,I351*1,I351/INDEX(Impostazioni!$N$86:$O$105,MATCH(#REF!,Impostazioni!$N$86:$N$105,0),2)),"")</f>
        <v>#NAME?</v>
      </c>
      <c r="P351" s="14" t="e">
        <f t="array" aca="1" ref="P351" ca="1">_xludf.ifna(IF(#REF!=Impostazioni!$C$6,J351*1,J351/INDEX(Impostazioni!$N$86:$O$105,MATCH(#REF!,Impostazioni!$N$86:$N$105,0),2)),"")</f>
        <v>#NAME?</v>
      </c>
      <c r="Q351" s="14" t="e">
        <f t="array" aca="1" ref="Q351" ca="1">_xludf.ifna(IF(#REF!=Impostazioni!$C$6,K351*1,K351/INDEX(Impostazioni!$N$86:$O$105,MATCH(#REF!,Impostazioni!$N$86:$N$105,0),2)),"")</f>
        <v>#NAME?</v>
      </c>
      <c r="S351" t="str" cm="1">
        <f t="array" ref="S351">_xlfn.IFNA(TRANSPOSE(INDEX(Impostazioni!$R$14:$S$63,,MATCH($D351,Impostazioni!$R$13:$S$13,0))),"")&amp;""</f>
        <v/>
      </c>
    </row>
    <row r="352" spans="1:19" ht="13.2">
      <c r="A352" s="14" t="str">
        <f t="shared" si="3"/>
        <v/>
      </c>
      <c r="B352" s="14" t="str">
        <f t="shared" si="4"/>
        <v/>
      </c>
      <c r="C352" s="14" t="str">
        <f>IF('Tracciatore delle operazioni'!B352="","",'Tracciatore delle operazioni'!B352)</f>
        <v/>
      </c>
      <c r="D352" s="14" t="str">
        <f>IF('Tracciatore delle operazioni'!C352="","",'Tracciatore delle operazioni'!C352)</f>
        <v/>
      </c>
      <c r="E352" s="14" t="str">
        <f>IF('Tracciatore delle operazioni'!D352="","",'Tracciatore delle operazioni'!D352)</f>
        <v/>
      </c>
      <c r="F352" s="14" t="str">
        <f>IF('Tracciatore delle operazioni'!E352="","",'Tracciatore delle operazioni'!E352)</f>
        <v/>
      </c>
      <c r="G352" s="31" t="str">
        <f>IF('Tracciatore delle operazioni'!F352="","",'Tracciatore delle operazioni'!F352)</f>
        <v/>
      </c>
      <c r="H352" s="31" t="str">
        <f>IF('Tracciatore delle operazioni'!G352="","",'Tracciatore delle operazioni'!G352)</f>
        <v/>
      </c>
      <c r="I352" s="31" t="str">
        <f>IF('Tracciatore delle operazioni'!H352="","",'Tracciatore delle operazioni'!H352)</f>
        <v/>
      </c>
      <c r="J352" s="31" t="str">
        <f>IF('Tracciatore delle operazioni'!I352="","",'Tracciatore delle operazioni'!I352)</f>
        <v/>
      </c>
      <c r="K352" s="14" t="str">
        <f t="shared" si="5"/>
        <v/>
      </c>
      <c r="M352" s="14" t="e">
        <f t="array" aca="1" ref="M352" ca="1">_xludf.ifna(IF(#REF!=Impostazioni!$C$6,G352*1,G352/INDEX(Impostazioni!$N$86:$O$105,MATCH(#REF!,Impostazioni!$N$86:$N$105,0),2)),"")</f>
        <v>#NAME?</v>
      </c>
      <c r="N352" s="14" t="e">
        <f t="array" aca="1" ref="N352" ca="1">_xludf.ifna(IF(#REF!=Impostazioni!$C$6,H352*1,H352/INDEX(Impostazioni!$N$86:$O$105,MATCH(#REF!,Impostazioni!$N$86:$N$105,0),2)),"")</f>
        <v>#NAME?</v>
      </c>
      <c r="O352" s="14" t="e">
        <f t="array" aca="1" ref="O352" ca="1">_xludf.ifna(IF(#REF!=Impostazioni!$C$6,I352*1,I352/INDEX(Impostazioni!$N$86:$O$105,MATCH(#REF!,Impostazioni!$N$86:$N$105,0),2)),"")</f>
        <v>#NAME?</v>
      </c>
      <c r="P352" s="14" t="e">
        <f t="array" aca="1" ref="P352" ca="1">_xludf.ifna(IF(#REF!=Impostazioni!$C$6,J352*1,J352/INDEX(Impostazioni!$N$86:$O$105,MATCH(#REF!,Impostazioni!$N$86:$N$105,0),2)),"")</f>
        <v>#NAME?</v>
      </c>
      <c r="Q352" s="14" t="e">
        <f t="array" aca="1" ref="Q352" ca="1">_xludf.ifna(IF(#REF!=Impostazioni!$C$6,K352*1,K352/INDEX(Impostazioni!$N$86:$O$105,MATCH(#REF!,Impostazioni!$N$86:$N$105,0),2)),"")</f>
        <v>#NAME?</v>
      </c>
      <c r="S352" t="str" cm="1">
        <f t="array" ref="S352">_xlfn.IFNA(TRANSPOSE(INDEX(Impostazioni!$R$14:$S$63,,MATCH($D352,Impostazioni!$R$13:$S$13,0))),"")&amp;""</f>
        <v/>
      </c>
    </row>
    <row r="353" spans="1:19" ht="13.2">
      <c r="A353" s="14" t="str">
        <f t="shared" si="3"/>
        <v/>
      </c>
      <c r="B353" s="14" t="str">
        <f t="shared" si="4"/>
        <v/>
      </c>
      <c r="C353" s="14" t="str">
        <f>IF('Tracciatore delle operazioni'!B353="","",'Tracciatore delle operazioni'!B353)</f>
        <v/>
      </c>
      <c r="D353" s="14" t="str">
        <f>IF('Tracciatore delle operazioni'!C353="","",'Tracciatore delle operazioni'!C353)</f>
        <v/>
      </c>
      <c r="E353" s="14" t="str">
        <f>IF('Tracciatore delle operazioni'!D353="","",'Tracciatore delle operazioni'!D353)</f>
        <v/>
      </c>
      <c r="F353" s="14" t="str">
        <f>IF('Tracciatore delle operazioni'!E353="","",'Tracciatore delle operazioni'!E353)</f>
        <v/>
      </c>
      <c r="G353" s="31" t="str">
        <f>IF('Tracciatore delle operazioni'!F353="","",'Tracciatore delle operazioni'!F353)</f>
        <v/>
      </c>
      <c r="H353" s="31" t="str">
        <f>IF('Tracciatore delle operazioni'!G353="","",'Tracciatore delle operazioni'!G353)</f>
        <v/>
      </c>
      <c r="I353" s="31" t="str">
        <f>IF('Tracciatore delle operazioni'!H353="","",'Tracciatore delle operazioni'!H353)</f>
        <v/>
      </c>
      <c r="J353" s="31" t="str">
        <f>IF('Tracciatore delle operazioni'!I353="","",'Tracciatore delle operazioni'!I353)</f>
        <v/>
      </c>
      <c r="K353" s="14" t="str">
        <f t="shared" si="5"/>
        <v/>
      </c>
      <c r="M353" s="14" t="e">
        <f t="array" aca="1" ref="M353" ca="1">_xludf.ifna(IF(#REF!=Impostazioni!$C$6,G353*1,G353/INDEX(Impostazioni!$N$86:$O$105,MATCH(#REF!,Impostazioni!$N$86:$N$105,0),2)),"")</f>
        <v>#NAME?</v>
      </c>
      <c r="N353" s="14" t="e">
        <f t="array" aca="1" ref="N353" ca="1">_xludf.ifna(IF(#REF!=Impostazioni!$C$6,H353*1,H353/INDEX(Impostazioni!$N$86:$O$105,MATCH(#REF!,Impostazioni!$N$86:$N$105,0),2)),"")</f>
        <v>#NAME?</v>
      </c>
      <c r="O353" s="14" t="e">
        <f t="array" aca="1" ref="O353" ca="1">_xludf.ifna(IF(#REF!=Impostazioni!$C$6,I353*1,I353/INDEX(Impostazioni!$N$86:$O$105,MATCH(#REF!,Impostazioni!$N$86:$N$105,0),2)),"")</f>
        <v>#NAME?</v>
      </c>
      <c r="P353" s="14" t="e">
        <f t="array" aca="1" ref="P353" ca="1">_xludf.ifna(IF(#REF!=Impostazioni!$C$6,J353*1,J353/INDEX(Impostazioni!$N$86:$O$105,MATCH(#REF!,Impostazioni!$N$86:$N$105,0),2)),"")</f>
        <v>#NAME?</v>
      </c>
      <c r="Q353" s="14" t="e">
        <f t="array" aca="1" ref="Q353" ca="1">_xludf.ifna(IF(#REF!=Impostazioni!$C$6,K353*1,K353/INDEX(Impostazioni!$N$86:$O$105,MATCH(#REF!,Impostazioni!$N$86:$N$105,0),2)),"")</f>
        <v>#NAME?</v>
      </c>
      <c r="S353" t="str" cm="1">
        <f t="array" ref="S353">_xlfn.IFNA(TRANSPOSE(INDEX(Impostazioni!$R$14:$S$63,,MATCH($D353,Impostazioni!$R$13:$S$13,0))),"")&amp;""</f>
        <v/>
      </c>
    </row>
    <row r="354" spans="1:19" ht="13.2">
      <c r="A354" s="14" t="str">
        <f t="shared" si="3"/>
        <v/>
      </c>
      <c r="B354" s="14" t="str">
        <f t="shared" si="4"/>
        <v/>
      </c>
      <c r="C354" s="14" t="str">
        <f>IF('Tracciatore delle operazioni'!B354="","",'Tracciatore delle operazioni'!B354)</f>
        <v/>
      </c>
      <c r="D354" s="14" t="str">
        <f>IF('Tracciatore delle operazioni'!C354="","",'Tracciatore delle operazioni'!C354)</f>
        <v/>
      </c>
      <c r="E354" s="14" t="str">
        <f>IF('Tracciatore delle operazioni'!D354="","",'Tracciatore delle operazioni'!D354)</f>
        <v/>
      </c>
      <c r="F354" s="14" t="str">
        <f>IF('Tracciatore delle operazioni'!E354="","",'Tracciatore delle operazioni'!E354)</f>
        <v/>
      </c>
      <c r="G354" s="31" t="str">
        <f>IF('Tracciatore delle operazioni'!F354="","",'Tracciatore delle operazioni'!F354)</f>
        <v/>
      </c>
      <c r="H354" s="31" t="str">
        <f>IF('Tracciatore delle operazioni'!G354="","",'Tracciatore delle operazioni'!G354)</f>
        <v/>
      </c>
      <c r="I354" s="31" t="str">
        <f>IF('Tracciatore delle operazioni'!H354="","",'Tracciatore delle operazioni'!H354)</f>
        <v/>
      </c>
      <c r="J354" s="31" t="str">
        <f>IF('Tracciatore delle operazioni'!I354="","",'Tracciatore delle operazioni'!I354)</f>
        <v/>
      </c>
      <c r="K354" s="14" t="str">
        <f t="shared" si="5"/>
        <v/>
      </c>
      <c r="M354" s="14" t="e">
        <f t="array" aca="1" ref="M354" ca="1">_xludf.ifna(IF(#REF!=Impostazioni!$C$6,G354*1,G354/INDEX(Impostazioni!$N$86:$O$105,MATCH(#REF!,Impostazioni!$N$86:$N$105,0),2)),"")</f>
        <v>#NAME?</v>
      </c>
      <c r="N354" s="14" t="e">
        <f t="array" aca="1" ref="N354" ca="1">_xludf.ifna(IF(#REF!=Impostazioni!$C$6,H354*1,H354/INDEX(Impostazioni!$N$86:$O$105,MATCH(#REF!,Impostazioni!$N$86:$N$105,0),2)),"")</f>
        <v>#NAME?</v>
      </c>
      <c r="O354" s="14" t="e">
        <f t="array" aca="1" ref="O354" ca="1">_xludf.ifna(IF(#REF!=Impostazioni!$C$6,I354*1,I354/INDEX(Impostazioni!$N$86:$O$105,MATCH(#REF!,Impostazioni!$N$86:$N$105,0),2)),"")</f>
        <v>#NAME?</v>
      </c>
      <c r="P354" s="14" t="e">
        <f t="array" aca="1" ref="P354" ca="1">_xludf.ifna(IF(#REF!=Impostazioni!$C$6,J354*1,J354/INDEX(Impostazioni!$N$86:$O$105,MATCH(#REF!,Impostazioni!$N$86:$N$105,0),2)),"")</f>
        <v>#NAME?</v>
      </c>
      <c r="Q354" s="14" t="e">
        <f t="array" aca="1" ref="Q354" ca="1">_xludf.ifna(IF(#REF!=Impostazioni!$C$6,K354*1,K354/INDEX(Impostazioni!$N$86:$O$105,MATCH(#REF!,Impostazioni!$N$86:$N$105,0),2)),"")</f>
        <v>#NAME?</v>
      </c>
      <c r="S354" t="str" cm="1">
        <f t="array" ref="S354">_xlfn.IFNA(TRANSPOSE(INDEX(Impostazioni!$R$14:$S$63,,MATCH($D354,Impostazioni!$R$13:$S$13,0))),"")&amp;""</f>
        <v/>
      </c>
    </row>
    <row r="355" spans="1:19" ht="13.2">
      <c r="A355" s="14" t="str">
        <f t="shared" si="3"/>
        <v/>
      </c>
      <c r="B355" s="14" t="str">
        <f t="shared" si="4"/>
        <v/>
      </c>
      <c r="C355" s="14" t="str">
        <f>IF('Tracciatore delle operazioni'!B355="","",'Tracciatore delle operazioni'!B355)</f>
        <v/>
      </c>
      <c r="D355" s="14" t="str">
        <f>IF('Tracciatore delle operazioni'!C355="","",'Tracciatore delle operazioni'!C355)</f>
        <v/>
      </c>
      <c r="E355" s="14" t="str">
        <f>IF('Tracciatore delle operazioni'!D355="","",'Tracciatore delle operazioni'!D355)</f>
        <v/>
      </c>
      <c r="F355" s="14" t="str">
        <f>IF('Tracciatore delle operazioni'!E355="","",'Tracciatore delle operazioni'!E355)</f>
        <v/>
      </c>
      <c r="G355" s="31" t="str">
        <f>IF('Tracciatore delle operazioni'!F355="","",'Tracciatore delle operazioni'!F355)</f>
        <v/>
      </c>
      <c r="H355" s="31" t="str">
        <f>IF('Tracciatore delle operazioni'!G355="","",'Tracciatore delle operazioni'!G355)</f>
        <v/>
      </c>
      <c r="I355" s="31" t="str">
        <f>IF('Tracciatore delle operazioni'!H355="","",'Tracciatore delle operazioni'!H355)</f>
        <v/>
      </c>
      <c r="J355" s="31" t="str">
        <f>IF('Tracciatore delle operazioni'!I355="","",'Tracciatore delle operazioni'!I355)</f>
        <v/>
      </c>
      <c r="K355" s="14" t="str">
        <f t="shared" si="5"/>
        <v/>
      </c>
      <c r="M355" s="14" t="e">
        <f t="array" aca="1" ref="M355" ca="1">_xludf.ifna(IF(#REF!=Impostazioni!$C$6,G355*1,G355/INDEX(Impostazioni!$N$86:$O$105,MATCH(#REF!,Impostazioni!$N$86:$N$105,0),2)),"")</f>
        <v>#NAME?</v>
      </c>
      <c r="N355" s="14" t="e">
        <f t="array" aca="1" ref="N355" ca="1">_xludf.ifna(IF(#REF!=Impostazioni!$C$6,H355*1,H355/INDEX(Impostazioni!$N$86:$O$105,MATCH(#REF!,Impostazioni!$N$86:$N$105,0),2)),"")</f>
        <v>#NAME?</v>
      </c>
      <c r="O355" s="14" t="e">
        <f t="array" aca="1" ref="O355" ca="1">_xludf.ifna(IF(#REF!=Impostazioni!$C$6,I355*1,I355/INDEX(Impostazioni!$N$86:$O$105,MATCH(#REF!,Impostazioni!$N$86:$N$105,0),2)),"")</f>
        <v>#NAME?</v>
      </c>
      <c r="P355" s="14" t="e">
        <f t="array" aca="1" ref="P355" ca="1">_xludf.ifna(IF(#REF!=Impostazioni!$C$6,J355*1,J355/INDEX(Impostazioni!$N$86:$O$105,MATCH(#REF!,Impostazioni!$N$86:$N$105,0),2)),"")</f>
        <v>#NAME?</v>
      </c>
      <c r="Q355" s="14" t="e">
        <f t="array" aca="1" ref="Q355" ca="1">_xludf.ifna(IF(#REF!=Impostazioni!$C$6,K355*1,K355/INDEX(Impostazioni!$N$86:$O$105,MATCH(#REF!,Impostazioni!$N$86:$N$105,0),2)),"")</f>
        <v>#NAME?</v>
      </c>
      <c r="S355" t="str" cm="1">
        <f t="array" ref="S355">_xlfn.IFNA(TRANSPOSE(INDEX(Impostazioni!$R$14:$S$63,,MATCH($D355,Impostazioni!$R$13:$S$13,0))),"")&amp;""</f>
        <v/>
      </c>
    </row>
    <row r="356" spans="1:19" ht="13.2">
      <c r="A356" s="14" t="str">
        <f t="shared" si="3"/>
        <v/>
      </c>
      <c r="B356" s="14" t="str">
        <f t="shared" si="4"/>
        <v/>
      </c>
      <c r="C356" s="14" t="str">
        <f>IF('Tracciatore delle operazioni'!B356="","",'Tracciatore delle operazioni'!B356)</f>
        <v/>
      </c>
      <c r="D356" s="14" t="str">
        <f>IF('Tracciatore delle operazioni'!C356="","",'Tracciatore delle operazioni'!C356)</f>
        <v/>
      </c>
      <c r="E356" s="14" t="str">
        <f>IF('Tracciatore delle operazioni'!D356="","",'Tracciatore delle operazioni'!D356)</f>
        <v/>
      </c>
      <c r="F356" s="14" t="str">
        <f>IF('Tracciatore delle operazioni'!E356="","",'Tracciatore delle operazioni'!E356)</f>
        <v/>
      </c>
      <c r="G356" s="31" t="str">
        <f>IF('Tracciatore delle operazioni'!F356="","",'Tracciatore delle operazioni'!F356)</f>
        <v/>
      </c>
      <c r="H356" s="31" t="str">
        <f>IF('Tracciatore delle operazioni'!G356="","",'Tracciatore delle operazioni'!G356)</f>
        <v/>
      </c>
      <c r="I356" s="31" t="str">
        <f>IF('Tracciatore delle operazioni'!H356="","",'Tracciatore delle operazioni'!H356)</f>
        <v/>
      </c>
      <c r="J356" s="31" t="str">
        <f>IF('Tracciatore delle operazioni'!I356="","",'Tracciatore delle operazioni'!I356)</f>
        <v/>
      </c>
      <c r="K356" s="14" t="str">
        <f t="shared" si="5"/>
        <v/>
      </c>
      <c r="M356" s="14" t="e">
        <f t="array" aca="1" ref="M356" ca="1">_xludf.ifna(IF(#REF!=Impostazioni!$C$6,G356*1,G356/INDEX(Impostazioni!$N$86:$O$105,MATCH(#REF!,Impostazioni!$N$86:$N$105,0),2)),"")</f>
        <v>#NAME?</v>
      </c>
      <c r="N356" s="14" t="e">
        <f t="array" aca="1" ref="N356" ca="1">_xludf.ifna(IF(#REF!=Impostazioni!$C$6,H356*1,H356/INDEX(Impostazioni!$N$86:$O$105,MATCH(#REF!,Impostazioni!$N$86:$N$105,0),2)),"")</f>
        <v>#NAME?</v>
      </c>
      <c r="O356" s="14" t="e">
        <f t="array" aca="1" ref="O356" ca="1">_xludf.ifna(IF(#REF!=Impostazioni!$C$6,I356*1,I356/INDEX(Impostazioni!$N$86:$O$105,MATCH(#REF!,Impostazioni!$N$86:$N$105,0),2)),"")</f>
        <v>#NAME?</v>
      </c>
      <c r="P356" s="14" t="e">
        <f t="array" aca="1" ref="P356" ca="1">_xludf.ifna(IF(#REF!=Impostazioni!$C$6,J356*1,J356/INDEX(Impostazioni!$N$86:$O$105,MATCH(#REF!,Impostazioni!$N$86:$N$105,0),2)),"")</f>
        <v>#NAME?</v>
      </c>
      <c r="Q356" s="14" t="e">
        <f t="array" aca="1" ref="Q356" ca="1">_xludf.ifna(IF(#REF!=Impostazioni!$C$6,K356*1,K356/INDEX(Impostazioni!$N$86:$O$105,MATCH(#REF!,Impostazioni!$N$86:$N$105,0),2)),"")</f>
        <v>#NAME?</v>
      </c>
      <c r="S356" t="str" cm="1">
        <f t="array" ref="S356">_xlfn.IFNA(TRANSPOSE(INDEX(Impostazioni!$R$14:$S$63,,MATCH($D356,Impostazioni!$R$13:$S$13,0))),"")&amp;""</f>
        <v/>
      </c>
    </row>
    <row r="357" spans="1:19" ht="13.2">
      <c r="A357" s="14" t="str">
        <f t="shared" si="3"/>
        <v/>
      </c>
      <c r="B357" s="14" t="str">
        <f t="shared" si="4"/>
        <v/>
      </c>
      <c r="C357" s="14" t="str">
        <f>IF('Tracciatore delle operazioni'!B357="","",'Tracciatore delle operazioni'!B357)</f>
        <v/>
      </c>
      <c r="D357" s="14" t="str">
        <f>IF('Tracciatore delle operazioni'!C357="","",'Tracciatore delle operazioni'!C357)</f>
        <v/>
      </c>
      <c r="E357" s="14" t="str">
        <f>IF('Tracciatore delle operazioni'!D357="","",'Tracciatore delle operazioni'!D357)</f>
        <v/>
      </c>
      <c r="F357" s="14" t="str">
        <f>IF('Tracciatore delle operazioni'!E357="","",'Tracciatore delle operazioni'!E357)</f>
        <v/>
      </c>
      <c r="G357" s="31" t="str">
        <f>IF('Tracciatore delle operazioni'!F357="","",'Tracciatore delle operazioni'!F357)</f>
        <v/>
      </c>
      <c r="H357" s="31" t="str">
        <f>IF('Tracciatore delle operazioni'!G357="","",'Tracciatore delle operazioni'!G357)</f>
        <v/>
      </c>
      <c r="I357" s="31" t="str">
        <f>IF('Tracciatore delle operazioni'!H357="","",'Tracciatore delle operazioni'!H357)</f>
        <v/>
      </c>
      <c r="J357" s="31" t="str">
        <f>IF('Tracciatore delle operazioni'!I357="","",'Tracciatore delle operazioni'!I357)</f>
        <v/>
      </c>
      <c r="K357" s="14" t="str">
        <f t="shared" si="5"/>
        <v/>
      </c>
      <c r="M357" s="14" t="e">
        <f t="array" aca="1" ref="M357" ca="1">_xludf.ifna(IF(#REF!=Impostazioni!$C$6,G357*1,G357/INDEX(Impostazioni!$N$86:$O$105,MATCH(#REF!,Impostazioni!$N$86:$N$105,0),2)),"")</f>
        <v>#NAME?</v>
      </c>
      <c r="N357" s="14" t="e">
        <f t="array" aca="1" ref="N357" ca="1">_xludf.ifna(IF(#REF!=Impostazioni!$C$6,H357*1,H357/INDEX(Impostazioni!$N$86:$O$105,MATCH(#REF!,Impostazioni!$N$86:$N$105,0),2)),"")</f>
        <v>#NAME?</v>
      </c>
      <c r="O357" s="14" t="e">
        <f t="array" aca="1" ref="O357" ca="1">_xludf.ifna(IF(#REF!=Impostazioni!$C$6,I357*1,I357/INDEX(Impostazioni!$N$86:$O$105,MATCH(#REF!,Impostazioni!$N$86:$N$105,0),2)),"")</f>
        <v>#NAME?</v>
      </c>
      <c r="P357" s="14" t="e">
        <f t="array" aca="1" ref="P357" ca="1">_xludf.ifna(IF(#REF!=Impostazioni!$C$6,J357*1,J357/INDEX(Impostazioni!$N$86:$O$105,MATCH(#REF!,Impostazioni!$N$86:$N$105,0),2)),"")</f>
        <v>#NAME?</v>
      </c>
      <c r="Q357" s="14" t="e">
        <f t="array" aca="1" ref="Q357" ca="1">_xludf.ifna(IF(#REF!=Impostazioni!$C$6,K357*1,K357/INDEX(Impostazioni!$N$86:$O$105,MATCH(#REF!,Impostazioni!$N$86:$N$105,0),2)),"")</f>
        <v>#NAME?</v>
      </c>
      <c r="S357" t="str" cm="1">
        <f t="array" ref="S357">_xlfn.IFNA(TRANSPOSE(INDEX(Impostazioni!$R$14:$S$63,,MATCH($D357,Impostazioni!$R$13:$S$13,0))),"")&amp;""</f>
        <v/>
      </c>
    </row>
    <row r="358" spans="1:19" ht="13.2">
      <c r="A358" s="14" t="str">
        <f t="shared" si="3"/>
        <v/>
      </c>
      <c r="B358" s="14" t="str">
        <f t="shared" si="4"/>
        <v/>
      </c>
      <c r="C358" s="14" t="str">
        <f>IF('Tracciatore delle operazioni'!B358="","",'Tracciatore delle operazioni'!B358)</f>
        <v/>
      </c>
      <c r="D358" s="14" t="str">
        <f>IF('Tracciatore delle operazioni'!C358="","",'Tracciatore delle operazioni'!C358)</f>
        <v/>
      </c>
      <c r="E358" s="14" t="str">
        <f>IF('Tracciatore delle operazioni'!D358="","",'Tracciatore delle operazioni'!D358)</f>
        <v/>
      </c>
      <c r="F358" s="14" t="str">
        <f>IF('Tracciatore delle operazioni'!E358="","",'Tracciatore delle operazioni'!E358)</f>
        <v/>
      </c>
      <c r="G358" s="31" t="str">
        <f>IF('Tracciatore delle operazioni'!F358="","",'Tracciatore delle operazioni'!F358)</f>
        <v/>
      </c>
      <c r="H358" s="31" t="str">
        <f>IF('Tracciatore delle operazioni'!G358="","",'Tracciatore delle operazioni'!G358)</f>
        <v/>
      </c>
      <c r="I358" s="31" t="str">
        <f>IF('Tracciatore delle operazioni'!H358="","",'Tracciatore delle operazioni'!H358)</f>
        <v/>
      </c>
      <c r="J358" s="31" t="str">
        <f>IF('Tracciatore delle operazioni'!I358="","",'Tracciatore delle operazioni'!I358)</f>
        <v/>
      </c>
      <c r="K358" s="14" t="str">
        <f t="shared" si="5"/>
        <v/>
      </c>
      <c r="M358" s="14" t="e">
        <f t="array" aca="1" ref="M358" ca="1">_xludf.ifna(IF(#REF!=Impostazioni!$C$6,G358*1,G358/INDEX(Impostazioni!$N$86:$O$105,MATCH(#REF!,Impostazioni!$N$86:$N$105,0),2)),"")</f>
        <v>#NAME?</v>
      </c>
      <c r="N358" s="14" t="e">
        <f t="array" aca="1" ref="N358" ca="1">_xludf.ifna(IF(#REF!=Impostazioni!$C$6,H358*1,H358/INDEX(Impostazioni!$N$86:$O$105,MATCH(#REF!,Impostazioni!$N$86:$N$105,0),2)),"")</f>
        <v>#NAME?</v>
      </c>
      <c r="O358" s="14" t="e">
        <f t="array" aca="1" ref="O358" ca="1">_xludf.ifna(IF(#REF!=Impostazioni!$C$6,I358*1,I358/INDEX(Impostazioni!$N$86:$O$105,MATCH(#REF!,Impostazioni!$N$86:$N$105,0),2)),"")</f>
        <v>#NAME?</v>
      </c>
      <c r="P358" s="14" t="e">
        <f t="array" aca="1" ref="P358" ca="1">_xludf.ifna(IF(#REF!=Impostazioni!$C$6,J358*1,J358/INDEX(Impostazioni!$N$86:$O$105,MATCH(#REF!,Impostazioni!$N$86:$N$105,0),2)),"")</f>
        <v>#NAME?</v>
      </c>
      <c r="Q358" s="14" t="e">
        <f t="array" aca="1" ref="Q358" ca="1">_xludf.ifna(IF(#REF!=Impostazioni!$C$6,K358*1,K358/INDEX(Impostazioni!$N$86:$O$105,MATCH(#REF!,Impostazioni!$N$86:$N$105,0),2)),"")</f>
        <v>#NAME?</v>
      </c>
      <c r="S358" t="str" cm="1">
        <f t="array" ref="S358">_xlfn.IFNA(TRANSPOSE(INDEX(Impostazioni!$R$14:$S$63,,MATCH($D358,Impostazioni!$R$13:$S$13,0))),"")&amp;""</f>
        <v/>
      </c>
    </row>
    <row r="359" spans="1:19" ht="13.2">
      <c r="A359" s="14" t="str">
        <f t="shared" si="3"/>
        <v/>
      </c>
      <c r="B359" s="14" t="str">
        <f t="shared" si="4"/>
        <v/>
      </c>
      <c r="C359" s="14" t="str">
        <f>IF('Tracciatore delle operazioni'!B359="","",'Tracciatore delle operazioni'!B359)</f>
        <v/>
      </c>
      <c r="D359" s="14" t="str">
        <f>IF('Tracciatore delle operazioni'!C359="","",'Tracciatore delle operazioni'!C359)</f>
        <v/>
      </c>
      <c r="E359" s="14" t="str">
        <f>IF('Tracciatore delle operazioni'!D359="","",'Tracciatore delle operazioni'!D359)</f>
        <v/>
      </c>
      <c r="F359" s="14" t="str">
        <f>IF('Tracciatore delle operazioni'!E359="","",'Tracciatore delle operazioni'!E359)</f>
        <v/>
      </c>
      <c r="G359" s="31" t="str">
        <f>IF('Tracciatore delle operazioni'!F359="","",'Tracciatore delle operazioni'!F359)</f>
        <v/>
      </c>
      <c r="H359" s="31" t="str">
        <f>IF('Tracciatore delle operazioni'!G359="","",'Tracciatore delle operazioni'!G359)</f>
        <v/>
      </c>
      <c r="I359" s="31" t="str">
        <f>IF('Tracciatore delle operazioni'!H359="","",'Tracciatore delle operazioni'!H359)</f>
        <v/>
      </c>
      <c r="J359" s="31" t="str">
        <f>IF('Tracciatore delle operazioni'!I359="","",'Tracciatore delle operazioni'!I359)</f>
        <v/>
      </c>
      <c r="K359" s="14" t="str">
        <f t="shared" si="5"/>
        <v/>
      </c>
      <c r="M359" s="14" t="e">
        <f t="array" aca="1" ref="M359" ca="1">_xludf.ifna(IF(#REF!=Impostazioni!$C$6,G359*1,G359/INDEX(Impostazioni!$N$86:$O$105,MATCH(#REF!,Impostazioni!$N$86:$N$105,0),2)),"")</f>
        <v>#NAME?</v>
      </c>
      <c r="N359" s="14" t="e">
        <f t="array" aca="1" ref="N359" ca="1">_xludf.ifna(IF(#REF!=Impostazioni!$C$6,H359*1,H359/INDEX(Impostazioni!$N$86:$O$105,MATCH(#REF!,Impostazioni!$N$86:$N$105,0),2)),"")</f>
        <v>#NAME?</v>
      </c>
      <c r="O359" s="14" t="e">
        <f t="array" aca="1" ref="O359" ca="1">_xludf.ifna(IF(#REF!=Impostazioni!$C$6,I359*1,I359/INDEX(Impostazioni!$N$86:$O$105,MATCH(#REF!,Impostazioni!$N$86:$N$105,0),2)),"")</f>
        <v>#NAME?</v>
      </c>
      <c r="P359" s="14" t="e">
        <f t="array" aca="1" ref="P359" ca="1">_xludf.ifna(IF(#REF!=Impostazioni!$C$6,J359*1,J359/INDEX(Impostazioni!$N$86:$O$105,MATCH(#REF!,Impostazioni!$N$86:$N$105,0),2)),"")</f>
        <v>#NAME?</v>
      </c>
      <c r="Q359" s="14" t="e">
        <f t="array" aca="1" ref="Q359" ca="1">_xludf.ifna(IF(#REF!=Impostazioni!$C$6,K359*1,K359/INDEX(Impostazioni!$N$86:$O$105,MATCH(#REF!,Impostazioni!$N$86:$N$105,0),2)),"")</f>
        <v>#NAME?</v>
      </c>
      <c r="S359" t="str" cm="1">
        <f t="array" ref="S359">_xlfn.IFNA(TRANSPOSE(INDEX(Impostazioni!$R$14:$S$63,,MATCH($D359,Impostazioni!$R$13:$S$13,0))),"")&amp;""</f>
        <v/>
      </c>
    </row>
    <row r="360" spans="1:19" ht="13.2">
      <c r="A360" s="14" t="str">
        <f t="shared" si="3"/>
        <v/>
      </c>
      <c r="B360" s="14" t="str">
        <f t="shared" si="4"/>
        <v/>
      </c>
      <c r="C360" s="14" t="str">
        <f>IF('Tracciatore delle operazioni'!B360="","",'Tracciatore delle operazioni'!B360)</f>
        <v/>
      </c>
      <c r="D360" s="14" t="str">
        <f>IF('Tracciatore delle operazioni'!C360="","",'Tracciatore delle operazioni'!C360)</f>
        <v/>
      </c>
      <c r="E360" s="14" t="str">
        <f>IF('Tracciatore delle operazioni'!D360="","",'Tracciatore delle operazioni'!D360)</f>
        <v/>
      </c>
      <c r="F360" s="14" t="str">
        <f>IF('Tracciatore delle operazioni'!E360="","",'Tracciatore delle operazioni'!E360)</f>
        <v/>
      </c>
      <c r="G360" s="31" t="str">
        <f>IF('Tracciatore delle operazioni'!F360="","",'Tracciatore delle operazioni'!F360)</f>
        <v/>
      </c>
      <c r="H360" s="31" t="str">
        <f>IF('Tracciatore delle operazioni'!G360="","",'Tracciatore delle operazioni'!G360)</f>
        <v/>
      </c>
      <c r="I360" s="31" t="str">
        <f>IF('Tracciatore delle operazioni'!H360="","",'Tracciatore delle operazioni'!H360)</f>
        <v/>
      </c>
      <c r="J360" s="31" t="str">
        <f>IF('Tracciatore delle operazioni'!I360="","",'Tracciatore delle operazioni'!I360)</f>
        <v/>
      </c>
      <c r="K360" s="14" t="str">
        <f t="shared" si="5"/>
        <v/>
      </c>
      <c r="M360" s="14" t="e">
        <f t="array" aca="1" ref="M360" ca="1">_xludf.ifna(IF(#REF!=Impostazioni!$C$6,G360*1,G360/INDEX(Impostazioni!$N$86:$O$105,MATCH(#REF!,Impostazioni!$N$86:$N$105,0),2)),"")</f>
        <v>#NAME?</v>
      </c>
      <c r="N360" s="14" t="e">
        <f t="array" aca="1" ref="N360" ca="1">_xludf.ifna(IF(#REF!=Impostazioni!$C$6,H360*1,H360/INDEX(Impostazioni!$N$86:$O$105,MATCH(#REF!,Impostazioni!$N$86:$N$105,0),2)),"")</f>
        <v>#NAME?</v>
      </c>
      <c r="O360" s="14" t="e">
        <f t="array" aca="1" ref="O360" ca="1">_xludf.ifna(IF(#REF!=Impostazioni!$C$6,I360*1,I360/INDEX(Impostazioni!$N$86:$O$105,MATCH(#REF!,Impostazioni!$N$86:$N$105,0),2)),"")</f>
        <v>#NAME?</v>
      </c>
      <c r="P360" s="14" t="e">
        <f t="array" aca="1" ref="P360" ca="1">_xludf.ifna(IF(#REF!=Impostazioni!$C$6,J360*1,J360/INDEX(Impostazioni!$N$86:$O$105,MATCH(#REF!,Impostazioni!$N$86:$N$105,0),2)),"")</f>
        <v>#NAME?</v>
      </c>
      <c r="Q360" s="14" t="e">
        <f t="array" aca="1" ref="Q360" ca="1">_xludf.ifna(IF(#REF!=Impostazioni!$C$6,K360*1,K360/INDEX(Impostazioni!$N$86:$O$105,MATCH(#REF!,Impostazioni!$N$86:$N$105,0),2)),"")</f>
        <v>#NAME?</v>
      </c>
      <c r="S360" t="str" cm="1">
        <f t="array" ref="S360">_xlfn.IFNA(TRANSPOSE(INDEX(Impostazioni!$R$14:$S$63,,MATCH($D360,Impostazioni!$R$13:$S$13,0))),"")&amp;""</f>
        <v/>
      </c>
    </row>
    <row r="361" spans="1:19" ht="13.2">
      <c r="A361" s="14" t="str">
        <f t="shared" si="3"/>
        <v/>
      </c>
      <c r="B361" s="14" t="str">
        <f t="shared" si="4"/>
        <v/>
      </c>
      <c r="C361" s="14" t="str">
        <f>IF('Tracciatore delle operazioni'!B361="","",'Tracciatore delle operazioni'!B361)</f>
        <v/>
      </c>
      <c r="D361" s="14" t="str">
        <f>IF('Tracciatore delle operazioni'!C361="","",'Tracciatore delle operazioni'!C361)</f>
        <v/>
      </c>
      <c r="E361" s="14" t="str">
        <f>IF('Tracciatore delle operazioni'!D361="","",'Tracciatore delle operazioni'!D361)</f>
        <v/>
      </c>
      <c r="F361" s="14" t="str">
        <f>IF('Tracciatore delle operazioni'!E361="","",'Tracciatore delle operazioni'!E361)</f>
        <v/>
      </c>
      <c r="G361" s="31" t="str">
        <f>IF('Tracciatore delle operazioni'!F361="","",'Tracciatore delle operazioni'!F361)</f>
        <v/>
      </c>
      <c r="H361" s="31" t="str">
        <f>IF('Tracciatore delle operazioni'!G361="","",'Tracciatore delle operazioni'!G361)</f>
        <v/>
      </c>
      <c r="I361" s="31" t="str">
        <f>IF('Tracciatore delle operazioni'!H361="","",'Tracciatore delle operazioni'!H361)</f>
        <v/>
      </c>
      <c r="J361" s="31" t="str">
        <f>IF('Tracciatore delle operazioni'!I361="","",'Tracciatore delle operazioni'!I361)</f>
        <v/>
      </c>
      <c r="K361" s="14" t="str">
        <f t="shared" si="5"/>
        <v/>
      </c>
      <c r="M361" s="14" t="e">
        <f t="array" aca="1" ref="M361" ca="1">_xludf.ifna(IF(#REF!=Impostazioni!$C$6,G361*1,G361/INDEX(Impostazioni!$N$86:$O$105,MATCH(#REF!,Impostazioni!$N$86:$N$105,0),2)),"")</f>
        <v>#NAME?</v>
      </c>
      <c r="N361" s="14" t="e">
        <f t="array" aca="1" ref="N361" ca="1">_xludf.ifna(IF(#REF!=Impostazioni!$C$6,H361*1,H361/INDEX(Impostazioni!$N$86:$O$105,MATCH(#REF!,Impostazioni!$N$86:$N$105,0),2)),"")</f>
        <v>#NAME?</v>
      </c>
      <c r="O361" s="14" t="e">
        <f t="array" aca="1" ref="O361" ca="1">_xludf.ifna(IF(#REF!=Impostazioni!$C$6,I361*1,I361/INDEX(Impostazioni!$N$86:$O$105,MATCH(#REF!,Impostazioni!$N$86:$N$105,0),2)),"")</f>
        <v>#NAME?</v>
      </c>
      <c r="P361" s="14" t="e">
        <f t="array" aca="1" ref="P361" ca="1">_xludf.ifna(IF(#REF!=Impostazioni!$C$6,J361*1,J361/INDEX(Impostazioni!$N$86:$O$105,MATCH(#REF!,Impostazioni!$N$86:$N$105,0),2)),"")</f>
        <v>#NAME?</v>
      </c>
      <c r="Q361" s="14" t="e">
        <f t="array" aca="1" ref="Q361" ca="1">_xludf.ifna(IF(#REF!=Impostazioni!$C$6,K361*1,K361/INDEX(Impostazioni!$N$86:$O$105,MATCH(#REF!,Impostazioni!$N$86:$N$105,0),2)),"")</f>
        <v>#NAME?</v>
      </c>
      <c r="S361" t="str" cm="1">
        <f t="array" ref="S361">_xlfn.IFNA(TRANSPOSE(INDEX(Impostazioni!$R$14:$S$63,,MATCH($D361,Impostazioni!$R$13:$S$13,0))),"")&amp;""</f>
        <v/>
      </c>
    </row>
    <row r="362" spans="1:19" ht="13.2">
      <c r="A362" s="14" t="str">
        <f t="shared" si="3"/>
        <v/>
      </c>
      <c r="B362" s="14" t="str">
        <f t="shared" si="4"/>
        <v/>
      </c>
      <c r="C362" s="14" t="str">
        <f>IF('Tracciatore delle operazioni'!B362="","",'Tracciatore delle operazioni'!B362)</f>
        <v/>
      </c>
      <c r="D362" s="14" t="str">
        <f>IF('Tracciatore delle operazioni'!C362="","",'Tracciatore delle operazioni'!C362)</f>
        <v/>
      </c>
      <c r="E362" s="14" t="str">
        <f>IF('Tracciatore delle operazioni'!D362="","",'Tracciatore delle operazioni'!D362)</f>
        <v/>
      </c>
      <c r="F362" s="14" t="str">
        <f>IF('Tracciatore delle operazioni'!E362="","",'Tracciatore delle operazioni'!E362)</f>
        <v/>
      </c>
      <c r="G362" s="31" t="str">
        <f>IF('Tracciatore delle operazioni'!F362="","",'Tracciatore delle operazioni'!F362)</f>
        <v/>
      </c>
      <c r="H362" s="31" t="str">
        <f>IF('Tracciatore delle operazioni'!G362="","",'Tracciatore delle operazioni'!G362)</f>
        <v/>
      </c>
      <c r="I362" s="31" t="str">
        <f>IF('Tracciatore delle operazioni'!H362="","",'Tracciatore delle operazioni'!H362)</f>
        <v/>
      </c>
      <c r="J362" s="31" t="str">
        <f>IF('Tracciatore delle operazioni'!I362="","",'Tracciatore delle operazioni'!I362)</f>
        <v/>
      </c>
      <c r="K362" s="14" t="str">
        <f t="shared" si="5"/>
        <v/>
      </c>
      <c r="M362" s="14" t="e">
        <f t="array" aca="1" ref="M362" ca="1">_xludf.ifna(IF(#REF!=Impostazioni!$C$6,G362*1,G362/INDEX(Impostazioni!$N$86:$O$105,MATCH(#REF!,Impostazioni!$N$86:$N$105,0),2)),"")</f>
        <v>#NAME?</v>
      </c>
      <c r="N362" s="14" t="e">
        <f t="array" aca="1" ref="N362" ca="1">_xludf.ifna(IF(#REF!=Impostazioni!$C$6,H362*1,H362/INDEX(Impostazioni!$N$86:$O$105,MATCH(#REF!,Impostazioni!$N$86:$N$105,0),2)),"")</f>
        <v>#NAME?</v>
      </c>
      <c r="O362" s="14" t="e">
        <f t="array" aca="1" ref="O362" ca="1">_xludf.ifna(IF(#REF!=Impostazioni!$C$6,I362*1,I362/INDEX(Impostazioni!$N$86:$O$105,MATCH(#REF!,Impostazioni!$N$86:$N$105,0),2)),"")</f>
        <v>#NAME?</v>
      </c>
      <c r="P362" s="14" t="e">
        <f t="array" aca="1" ref="P362" ca="1">_xludf.ifna(IF(#REF!=Impostazioni!$C$6,J362*1,J362/INDEX(Impostazioni!$N$86:$O$105,MATCH(#REF!,Impostazioni!$N$86:$N$105,0),2)),"")</f>
        <v>#NAME?</v>
      </c>
      <c r="Q362" s="14" t="e">
        <f t="array" aca="1" ref="Q362" ca="1">_xludf.ifna(IF(#REF!=Impostazioni!$C$6,K362*1,K362/INDEX(Impostazioni!$N$86:$O$105,MATCH(#REF!,Impostazioni!$N$86:$N$105,0),2)),"")</f>
        <v>#NAME?</v>
      </c>
      <c r="S362" t="str" cm="1">
        <f t="array" ref="S362">_xlfn.IFNA(TRANSPOSE(INDEX(Impostazioni!$R$14:$S$63,,MATCH($D362,Impostazioni!$R$13:$S$13,0))),"")&amp;""</f>
        <v/>
      </c>
    </row>
    <row r="363" spans="1:19" ht="13.2">
      <c r="A363" s="14" t="str">
        <f t="shared" si="3"/>
        <v/>
      </c>
      <c r="B363" s="14" t="str">
        <f t="shared" si="4"/>
        <v/>
      </c>
      <c r="C363" s="14" t="str">
        <f>IF('Tracciatore delle operazioni'!B363="","",'Tracciatore delle operazioni'!B363)</f>
        <v/>
      </c>
      <c r="D363" s="14" t="str">
        <f>IF('Tracciatore delle operazioni'!C363="","",'Tracciatore delle operazioni'!C363)</f>
        <v/>
      </c>
      <c r="E363" s="14" t="str">
        <f>IF('Tracciatore delle operazioni'!D363="","",'Tracciatore delle operazioni'!D363)</f>
        <v/>
      </c>
      <c r="F363" s="14" t="str">
        <f>IF('Tracciatore delle operazioni'!E363="","",'Tracciatore delle operazioni'!E363)</f>
        <v/>
      </c>
      <c r="G363" s="31" t="str">
        <f>IF('Tracciatore delle operazioni'!F363="","",'Tracciatore delle operazioni'!F363)</f>
        <v/>
      </c>
      <c r="H363" s="31" t="str">
        <f>IF('Tracciatore delle operazioni'!G363="","",'Tracciatore delle operazioni'!G363)</f>
        <v/>
      </c>
      <c r="I363" s="31" t="str">
        <f>IF('Tracciatore delle operazioni'!H363="","",'Tracciatore delle operazioni'!H363)</f>
        <v/>
      </c>
      <c r="J363" s="31" t="str">
        <f>IF('Tracciatore delle operazioni'!I363="","",'Tracciatore delle operazioni'!I363)</f>
        <v/>
      </c>
      <c r="K363" s="14" t="str">
        <f t="shared" si="5"/>
        <v/>
      </c>
      <c r="M363" s="14" t="e">
        <f t="array" aca="1" ref="M363" ca="1">_xludf.ifna(IF(#REF!=Impostazioni!$C$6,G363*1,G363/INDEX(Impostazioni!$N$86:$O$105,MATCH(#REF!,Impostazioni!$N$86:$N$105,0),2)),"")</f>
        <v>#NAME?</v>
      </c>
      <c r="N363" s="14" t="e">
        <f t="array" aca="1" ref="N363" ca="1">_xludf.ifna(IF(#REF!=Impostazioni!$C$6,H363*1,H363/INDEX(Impostazioni!$N$86:$O$105,MATCH(#REF!,Impostazioni!$N$86:$N$105,0),2)),"")</f>
        <v>#NAME?</v>
      </c>
      <c r="O363" s="14" t="e">
        <f t="array" aca="1" ref="O363" ca="1">_xludf.ifna(IF(#REF!=Impostazioni!$C$6,I363*1,I363/INDEX(Impostazioni!$N$86:$O$105,MATCH(#REF!,Impostazioni!$N$86:$N$105,0),2)),"")</f>
        <v>#NAME?</v>
      </c>
      <c r="P363" s="14" t="e">
        <f t="array" aca="1" ref="P363" ca="1">_xludf.ifna(IF(#REF!=Impostazioni!$C$6,J363*1,J363/INDEX(Impostazioni!$N$86:$O$105,MATCH(#REF!,Impostazioni!$N$86:$N$105,0),2)),"")</f>
        <v>#NAME?</v>
      </c>
      <c r="Q363" s="14" t="e">
        <f t="array" aca="1" ref="Q363" ca="1">_xludf.ifna(IF(#REF!=Impostazioni!$C$6,K363*1,K363/INDEX(Impostazioni!$N$86:$O$105,MATCH(#REF!,Impostazioni!$N$86:$N$105,0),2)),"")</f>
        <v>#NAME?</v>
      </c>
      <c r="S363" t="str" cm="1">
        <f t="array" ref="S363">_xlfn.IFNA(TRANSPOSE(INDEX(Impostazioni!$R$14:$S$63,,MATCH($D363,Impostazioni!$R$13:$S$13,0))),"")&amp;""</f>
        <v/>
      </c>
    </row>
    <row r="364" spans="1:19" ht="13.2">
      <c r="A364" s="14" t="str">
        <f t="shared" si="3"/>
        <v/>
      </c>
      <c r="B364" s="14" t="str">
        <f t="shared" si="4"/>
        <v/>
      </c>
      <c r="C364" s="14" t="str">
        <f>IF('Tracciatore delle operazioni'!B364="","",'Tracciatore delle operazioni'!B364)</f>
        <v/>
      </c>
      <c r="D364" s="14" t="str">
        <f>IF('Tracciatore delle operazioni'!C364="","",'Tracciatore delle operazioni'!C364)</f>
        <v/>
      </c>
      <c r="E364" s="14" t="str">
        <f>IF('Tracciatore delle operazioni'!D364="","",'Tracciatore delle operazioni'!D364)</f>
        <v/>
      </c>
      <c r="F364" s="14" t="str">
        <f>IF('Tracciatore delle operazioni'!E364="","",'Tracciatore delle operazioni'!E364)</f>
        <v/>
      </c>
      <c r="G364" s="31" t="str">
        <f>IF('Tracciatore delle operazioni'!F364="","",'Tracciatore delle operazioni'!F364)</f>
        <v/>
      </c>
      <c r="H364" s="31" t="str">
        <f>IF('Tracciatore delle operazioni'!G364="","",'Tracciatore delle operazioni'!G364)</f>
        <v/>
      </c>
      <c r="I364" s="31" t="str">
        <f>IF('Tracciatore delle operazioni'!H364="","",'Tracciatore delle operazioni'!H364)</f>
        <v/>
      </c>
      <c r="J364" s="31" t="str">
        <f>IF('Tracciatore delle operazioni'!I364="","",'Tracciatore delle operazioni'!I364)</f>
        <v/>
      </c>
      <c r="K364" s="14" t="str">
        <f t="shared" si="5"/>
        <v/>
      </c>
      <c r="M364" s="14" t="e">
        <f t="array" aca="1" ref="M364" ca="1">_xludf.ifna(IF(#REF!=Impostazioni!$C$6,G364*1,G364/INDEX(Impostazioni!$N$86:$O$105,MATCH(#REF!,Impostazioni!$N$86:$N$105,0),2)),"")</f>
        <v>#NAME?</v>
      </c>
      <c r="N364" s="14" t="e">
        <f t="array" aca="1" ref="N364" ca="1">_xludf.ifna(IF(#REF!=Impostazioni!$C$6,H364*1,H364/INDEX(Impostazioni!$N$86:$O$105,MATCH(#REF!,Impostazioni!$N$86:$N$105,0),2)),"")</f>
        <v>#NAME?</v>
      </c>
      <c r="O364" s="14" t="e">
        <f t="array" aca="1" ref="O364" ca="1">_xludf.ifna(IF(#REF!=Impostazioni!$C$6,I364*1,I364/INDEX(Impostazioni!$N$86:$O$105,MATCH(#REF!,Impostazioni!$N$86:$N$105,0),2)),"")</f>
        <v>#NAME?</v>
      </c>
      <c r="P364" s="14" t="e">
        <f t="array" aca="1" ref="P364" ca="1">_xludf.ifna(IF(#REF!=Impostazioni!$C$6,J364*1,J364/INDEX(Impostazioni!$N$86:$O$105,MATCH(#REF!,Impostazioni!$N$86:$N$105,0),2)),"")</f>
        <v>#NAME?</v>
      </c>
      <c r="Q364" s="14" t="e">
        <f t="array" aca="1" ref="Q364" ca="1">_xludf.ifna(IF(#REF!=Impostazioni!$C$6,K364*1,K364/INDEX(Impostazioni!$N$86:$O$105,MATCH(#REF!,Impostazioni!$N$86:$N$105,0),2)),"")</f>
        <v>#NAME?</v>
      </c>
      <c r="S364" t="str" cm="1">
        <f t="array" ref="S364">_xlfn.IFNA(TRANSPOSE(INDEX(Impostazioni!$R$14:$S$63,,MATCH($D364,Impostazioni!$R$13:$S$13,0))),"")&amp;""</f>
        <v/>
      </c>
    </row>
    <row r="365" spans="1:19" ht="13.2">
      <c r="A365" s="14" t="str">
        <f t="shared" si="3"/>
        <v/>
      </c>
      <c r="B365" s="14" t="str">
        <f t="shared" si="4"/>
        <v/>
      </c>
      <c r="C365" s="14" t="str">
        <f>IF('Tracciatore delle operazioni'!B365="","",'Tracciatore delle operazioni'!B365)</f>
        <v/>
      </c>
      <c r="D365" s="14" t="str">
        <f>IF('Tracciatore delle operazioni'!C365="","",'Tracciatore delle operazioni'!C365)</f>
        <v/>
      </c>
      <c r="E365" s="14" t="str">
        <f>IF('Tracciatore delle operazioni'!D365="","",'Tracciatore delle operazioni'!D365)</f>
        <v/>
      </c>
      <c r="F365" s="14" t="str">
        <f>IF('Tracciatore delle operazioni'!E365="","",'Tracciatore delle operazioni'!E365)</f>
        <v/>
      </c>
      <c r="G365" s="31" t="str">
        <f>IF('Tracciatore delle operazioni'!F365="","",'Tracciatore delle operazioni'!F365)</f>
        <v/>
      </c>
      <c r="H365" s="31" t="str">
        <f>IF('Tracciatore delle operazioni'!G365="","",'Tracciatore delle operazioni'!G365)</f>
        <v/>
      </c>
      <c r="I365" s="31" t="str">
        <f>IF('Tracciatore delle operazioni'!H365="","",'Tracciatore delle operazioni'!H365)</f>
        <v/>
      </c>
      <c r="J365" s="31" t="str">
        <f>IF('Tracciatore delle operazioni'!I365="","",'Tracciatore delle operazioni'!I365)</f>
        <v/>
      </c>
      <c r="K365" s="14" t="str">
        <f t="shared" si="5"/>
        <v/>
      </c>
      <c r="M365" s="14" t="e">
        <f t="array" aca="1" ref="M365" ca="1">_xludf.ifna(IF(#REF!=Impostazioni!$C$6,G365*1,G365/INDEX(Impostazioni!$N$86:$O$105,MATCH(#REF!,Impostazioni!$N$86:$N$105,0),2)),"")</f>
        <v>#NAME?</v>
      </c>
      <c r="N365" s="14" t="e">
        <f t="array" aca="1" ref="N365" ca="1">_xludf.ifna(IF(#REF!=Impostazioni!$C$6,H365*1,H365/INDEX(Impostazioni!$N$86:$O$105,MATCH(#REF!,Impostazioni!$N$86:$N$105,0),2)),"")</f>
        <v>#NAME?</v>
      </c>
      <c r="O365" s="14" t="e">
        <f t="array" aca="1" ref="O365" ca="1">_xludf.ifna(IF(#REF!=Impostazioni!$C$6,I365*1,I365/INDEX(Impostazioni!$N$86:$O$105,MATCH(#REF!,Impostazioni!$N$86:$N$105,0),2)),"")</f>
        <v>#NAME?</v>
      </c>
      <c r="P365" s="14" t="e">
        <f t="array" aca="1" ref="P365" ca="1">_xludf.ifna(IF(#REF!=Impostazioni!$C$6,J365*1,J365/INDEX(Impostazioni!$N$86:$O$105,MATCH(#REF!,Impostazioni!$N$86:$N$105,0),2)),"")</f>
        <v>#NAME?</v>
      </c>
      <c r="Q365" s="14" t="e">
        <f t="array" aca="1" ref="Q365" ca="1">_xludf.ifna(IF(#REF!=Impostazioni!$C$6,K365*1,K365/INDEX(Impostazioni!$N$86:$O$105,MATCH(#REF!,Impostazioni!$N$86:$N$105,0),2)),"")</f>
        <v>#NAME?</v>
      </c>
      <c r="S365" t="str" cm="1">
        <f t="array" ref="S365">_xlfn.IFNA(TRANSPOSE(INDEX(Impostazioni!$R$14:$S$63,,MATCH($D365,Impostazioni!$R$13:$S$13,0))),"")&amp;""</f>
        <v/>
      </c>
    </row>
    <row r="366" spans="1:19" ht="13.2">
      <c r="A366" s="14" t="str">
        <f t="shared" si="3"/>
        <v/>
      </c>
      <c r="B366" s="14" t="str">
        <f t="shared" si="4"/>
        <v/>
      </c>
      <c r="C366" s="14" t="str">
        <f>IF('Tracciatore delle operazioni'!B366="","",'Tracciatore delle operazioni'!B366)</f>
        <v/>
      </c>
      <c r="D366" s="14" t="str">
        <f>IF('Tracciatore delle operazioni'!C366="","",'Tracciatore delle operazioni'!C366)</f>
        <v/>
      </c>
      <c r="E366" s="14" t="str">
        <f>IF('Tracciatore delle operazioni'!D366="","",'Tracciatore delle operazioni'!D366)</f>
        <v/>
      </c>
      <c r="F366" s="14" t="str">
        <f>IF('Tracciatore delle operazioni'!E366="","",'Tracciatore delle operazioni'!E366)</f>
        <v/>
      </c>
      <c r="G366" s="31" t="str">
        <f>IF('Tracciatore delle operazioni'!F366="","",'Tracciatore delle operazioni'!F366)</f>
        <v/>
      </c>
      <c r="H366" s="31" t="str">
        <f>IF('Tracciatore delle operazioni'!G366="","",'Tracciatore delle operazioni'!G366)</f>
        <v/>
      </c>
      <c r="I366" s="31" t="str">
        <f>IF('Tracciatore delle operazioni'!H366="","",'Tracciatore delle operazioni'!H366)</f>
        <v/>
      </c>
      <c r="J366" s="31" t="str">
        <f>IF('Tracciatore delle operazioni'!I366="","",'Tracciatore delle operazioni'!I366)</f>
        <v/>
      </c>
      <c r="K366" s="14" t="str">
        <f t="shared" si="5"/>
        <v/>
      </c>
      <c r="M366" s="14" t="e">
        <f t="array" aca="1" ref="M366" ca="1">_xludf.ifna(IF(#REF!=Impostazioni!$C$6,G366*1,G366/INDEX(Impostazioni!$N$86:$O$105,MATCH(#REF!,Impostazioni!$N$86:$N$105,0),2)),"")</f>
        <v>#NAME?</v>
      </c>
      <c r="N366" s="14" t="e">
        <f t="array" aca="1" ref="N366" ca="1">_xludf.ifna(IF(#REF!=Impostazioni!$C$6,H366*1,H366/INDEX(Impostazioni!$N$86:$O$105,MATCH(#REF!,Impostazioni!$N$86:$N$105,0),2)),"")</f>
        <v>#NAME?</v>
      </c>
      <c r="O366" s="14" t="e">
        <f t="array" aca="1" ref="O366" ca="1">_xludf.ifna(IF(#REF!=Impostazioni!$C$6,I366*1,I366/INDEX(Impostazioni!$N$86:$O$105,MATCH(#REF!,Impostazioni!$N$86:$N$105,0),2)),"")</f>
        <v>#NAME?</v>
      </c>
      <c r="P366" s="14" t="e">
        <f t="array" aca="1" ref="P366" ca="1">_xludf.ifna(IF(#REF!=Impostazioni!$C$6,J366*1,J366/INDEX(Impostazioni!$N$86:$O$105,MATCH(#REF!,Impostazioni!$N$86:$N$105,0),2)),"")</f>
        <v>#NAME?</v>
      </c>
      <c r="Q366" s="14" t="e">
        <f t="array" aca="1" ref="Q366" ca="1">_xludf.ifna(IF(#REF!=Impostazioni!$C$6,K366*1,K366/INDEX(Impostazioni!$N$86:$O$105,MATCH(#REF!,Impostazioni!$N$86:$N$105,0),2)),"")</f>
        <v>#NAME?</v>
      </c>
      <c r="S366" t="str" cm="1">
        <f t="array" ref="S366">_xlfn.IFNA(TRANSPOSE(INDEX(Impostazioni!$R$14:$S$63,,MATCH($D366,Impostazioni!$R$13:$S$13,0))),"")&amp;""</f>
        <v/>
      </c>
    </row>
    <row r="367" spans="1:19" ht="13.2">
      <c r="A367" s="14" t="str">
        <f t="shared" si="3"/>
        <v/>
      </c>
      <c r="B367" s="14" t="str">
        <f t="shared" si="4"/>
        <v/>
      </c>
      <c r="C367" s="14" t="str">
        <f>IF('Tracciatore delle operazioni'!B367="","",'Tracciatore delle operazioni'!B367)</f>
        <v/>
      </c>
      <c r="D367" s="14" t="str">
        <f>IF('Tracciatore delle operazioni'!C367="","",'Tracciatore delle operazioni'!C367)</f>
        <v/>
      </c>
      <c r="E367" s="14" t="str">
        <f>IF('Tracciatore delle operazioni'!D367="","",'Tracciatore delle operazioni'!D367)</f>
        <v/>
      </c>
      <c r="F367" s="14" t="str">
        <f>IF('Tracciatore delle operazioni'!E367="","",'Tracciatore delle operazioni'!E367)</f>
        <v/>
      </c>
      <c r="G367" s="31" t="str">
        <f>IF('Tracciatore delle operazioni'!F367="","",'Tracciatore delle operazioni'!F367)</f>
        <v/>
      </c>
      <c r="H367" s="31" t="str">
        <f>IF('Tracciatore delle operazioni'!G367="","",'Tracciatore delle operazioni'!G367)</f>
        <v/>
      </c>
      <c r="I367" s="31" t="str">
        <f>IF('Tracciatore delle operazioni'!H367="","",'Tracciatore delle operazioni'!H367)</f>
        <v/>
      </c>
      <c r="J367" s="31" t="str">
        <f>IF('Tracciatore delle operazioni'!I367="","",'Tracciatore delle operazioni'!I367)</f>
        <v/>
      </c>
      <c r="K367" s="14" t="str">
        <f t="shared" si="5"/>
        <v/>
      </c>
      <c r="M367" s="14" t="e">
        <f t="array" aca="1" ref="M367" ca="1">_xludf.ifna(IF(#REF!=Impostazioni!$C$6,G367*1,G367/INDEX(Impostazioni!$N$86:$O$105,MATCH(#REF!,Impostazioni!$N$86:$N$105,0),2)),"")</f>
        <v>#NAME?</v>
      </c>
      <c r="N367" s="14" t="e">
        <f t="array" aca="1" ref="N367" ca="1">_xludf.ifna(IF(#REF!=Impostazioni!$C$6,H367*1,H367/INDEX(Impostazioni!$N$86:$O$105,MATCH(#REF!,Impostazioni!$N$86:$N$105,0),2)),"")</f>
        <v>#NAME?</v>
      </c>
      <c r="O367" s="14" t="e">
        <f t="array" aca="1" ref="O367" ca="1">_xludf.ifna(IF(#REF!=Impostazioni!$C$6,I367*1,I367/INDEX(Impostazioni!$N$86:$O$105,MATCH(#REF!,Impostazioni!$N$86:$N$105,0),2)),"")</f>
        <v>#NAME?</v>
      </c>
      <c r="P367" s="14" t="e">
        <f t="array" aca="1" ref="P367" ca="1">_xludf.ifna(IF(#REF!=Impostazioni!$C$6,J367*1,J367/INDEX(Impostazioni!$N$86:$O$105,MATCH(#REF!,Impostazioni!$N$86:$N$105,0),2)),"")</f>
        <v>#NAME?</v>
      </c>
      <c r="Q367" s="14" t="e">
        <f t="array" aca="1" ref="Q367" ca="1">_xludf.ifna(IF(#REF!=Impostazioni!$C$6,K367*1,K367/INDEX(Impostazioni!$N$86:$O$105,MATCH(#REF!,Impostazioni!$N$86:$N$105,0),2)),"")</f>
        <v>#NAME?</v>
      </c>
      <c r="S367" t="str" cm="1">
        <f t="array" ref="S367">_xlfn.IFNA(TRANSPOSE(INDEX(Impostazioni!$R$14:$S$63,,MATCH($D367,Impostazioni!$R$13:$S$13,0))),"")&amp;""</f>
        <v/>
      </c>
    </row>
    <row r="368" spans="1:19" ht="13.2">
      <c r="A368" s="14" t="str">
        <f t="shared" si="3"/>
        <v/>
      </c>
      <c r="B368" s="14" t="str">
        <f t="shared" si="4"/>
        <v/>
      </c>
      <c r="C368" s="14" t="str">
        <f>IF('Tracciatore delle operazioni'!B368="","",'Tracciatore delle operazioni'!B368)</f>
        <v/>
      </c>
      <c r="D368" s="14" t="str">
        <f>IF('Tracciatore delle operazioni'!C368="","",'Tracciatore delle operazioni'!C368)</f>
        <v/>
      </c>
      <c r="E368" s="14" t="str">
        <f>IF('Tracciatore delle operazioni'!D368="","",'Tracciatore delle operazioni'!D368)</f>
        <v/>
      </c>
      <c r="F368" s="14" t="str">
        <f>IF('Tracciatore delle operazioni'!E368="","",'Tracciatore delle operazioni'!E368)</f>
        <v/>
      </c>
      <c r="G368" s="31" t="str">
        <f>IF('Tracciatore delle operazioni'!F368="","",'Tracciatore delle operazioni'!F368)</f>
        <v/>
      </c>
      <c r="H368" s="31" t="str">
        <f>IF('Tracciatore delle operazioni'!G368="","",'Tracciatore delle operazioni'!G368)</f>
        <v/>
      </c>
      <c r="I368" s="31" t="str">
        <f>IF('Tracciatore delle operazioni'!H368="","",'Tracciatore delle operazioni'!H368)</f>
        <v/>
      </c>
      <c r="J368" s="31" t="str">
        <f>IF('Tracciatore delle operazioni'!I368="","",'Tracciatore delle operazioni'!I368)</f>
        <v/>
      </c>
      <c r="K368" s="14" t="str">
        <f t="shared" si="5"/>
        <v/>
      </c>
      <c r="M368" s="14" t="e">
        <f t="array" aca="1" ref="M368" ca="1">_xludf.ifna(IF(#REF!=Impostazioni!$C$6,G368*1,G368/INDEX(Impostazioni!$N$86:$O$105,MATCH(#REF!,Impostazioni!$N$86:$N$105,0),2)),"")</f>
        <v>#NAME?</v>
      </c>
      <c r="N368" s="14" t="e">
        <f t="array" aca="1" ref="N368" ca="1">_xludf.ifna(IF(#REF!=Impostazioni!$C$6,H368*1,H368/INDEX(Impostazioni!$N$86:$O$105,MATCH(#REF!,Impostazioni!$N$86:$N$105,0),2)),"")</f>
        <v>#NAME?</v>
      </c>
      <c r="O368" s="14" t="e">
        <f t="array" aca="1" ref="O368" ca="1">_xludf.ifna(IF(#REF!=Impostazioni!$C$6,I368*1,I368/INDEX(Impostazioni!$N$86:$O$105,MATCH(#REF!,Impostazioni!$N$86:$N$105,0),2)),"")</f>
        <v>#NAME?</v>
      </c>
      <c r="P368" s="14" t="e">
        <f t="array" aca="1" ref="P368" ca="1">_xludf.ifna(IF(#REF!=Impostazioni!$C$6,J368*1,J368/INDEX(Impostazioni!$N$86:$O$105,MATCH(#REF!,Impostazioni!$N$86:$N$105,0),2)),"")</f>
        <v>#NAME?</v>
      </c>
      <c r="Q368" s="14" t="e">
        <f t="array" aca="1" ref="Q368" ca="1">_xludf.ifna(IF(#REF!=Impostazioni!$C$6,K368*1,K368/INDEX(Impostazioni!$N$86:$O$105,MATCH(#REF!,Impostazioni!$N$86:$N$105,0),2)),"")</f>
        <v>#NAME?</v>
      </c>
      <c r="S368" t="str" cm="1">
        <f t="array" ref="S368">_xlfn.IFNA(TRANSPOSE(INDEX(Impostazioni!$R$14:$S$63,,MATCH($D368,Impostazioni!$R$13:$S$13,0))),"")&amp;""</f>
        <v/>
      </c>
    </row>
    <row r="369" spans="1:19" ht="13.2">
      <c r="A369" s="14" t="str">
        <f t="shared" si="3"/>
        <v/>
      </c>
      <c r="B369" s="14" t="str">
        <f t="shared" si="4"/>
        <v/>
      </c>
      <c r="C369" s="14" t="str">
        <f>IF('Tracciatore delle operazioni'!B369="","",'Tracciatore delle operazioni'!B369)</f>
        <v/>
      </c>
      <c r="D369" s="14" t="str">
        <f>IF('Tracciatore delle operazioni'!C369="","",'Tracciatore delle operazioni'!C369)</f>
        <v/>
      </c>
      <c r="E369" s="14" t="str">
        <f>IF('Tracciatore delle operazioni'!D369="","",'Tracciatore delle operazioni'!D369)</f>
        <v/>
      </c>
      <c r="F369" s="14" t="str">
        <f>IF('Tracciatore delle operazioni'!E369="","",'Tracciatore delle operazioni'!E369)</f>
        <v/>
      </c>
      <c r="G369" s="31" t="str">
        <f>IF('Tracciatore delle operazioni'!F369="","",'Tracciatore delle operazioni'!F369)</f>
        <v/>
      </c>
      <c r="H369" s="31" t="str">
        <f>IF('Tracciatore delle operazioni'!G369="","",'Tracciatore delle operazioni'!G369)</f>
        <v/>
      </c>
      <c r="I369" s="31" t="str">
        <f>IF('Tracciatore delle operazioni'!H369="","",'Tracciatore delle operazioni'!H369)</f>
        <v/>
      </c>
      <c r="J369" s="31" t="str">
        <f>IF('Tracciatore delle operazioni'!I369="","",'Tracciatore delle operazioni'!I369)</f>
        <v/>
      </c>
      <c r="K369" s="14" t="str">
        <f t="shared" si="5"/>
        <v/>
      </c>
      <c r="M369" s="14" t="e">
        <f t="array" aca="1" ref="M369" ca="1">_xludf.ifna(IF(#REF!=Impostazioni!$C$6,G369*1,G369/INDEX(Impostazioni!$N$86:$O$105,MATCH(#REF!,Impostazioni!$N$86:$N$105,0),2)),"")</f>
        <v>#NAME?</v>
      </c>
      <c r="N369" s="14" t="e">
        <f t="array" aca="1" ref="N369" ca="1">_xludf.ifna(IF(#REF!=Impostazioni!$C$6,H369*1,H369/INDEX(Impostazioni!$N$86:$O$105,MATCH(#REF!,Impostazioni!$N$86:$N$105,0),2)),"")</f>
        <v>#NAME?</v>
      </c>
      <c r="O369" s="14" t="e">
        <f t="array" aca="1" ref="O369" ca="1">_xludf.ifna(IF(#REF!=Impostazioni!$C$6,I369*1,I369/INDEX(Impostazioni!$N$86:$O$105,MATCH(#REF!,Impostazioni!$N$86:$N$105,0),2)),"")</f>
        <v>#NAME?</v>
      </c>
      <c r="P369" s="14" t="e">
        <f t="array" aca="1" ref="P369" ca="1">_xludf.ifna(IF(#REF!=Impostazioni!$C$6,J369*1,J369/INDEX(Impostazioni!$N$86:$O$105,MATCH(#REF!,Impostazioni!$N$86:$N$105,0),2)),"")</f>
        <v>#NAME?</v>
      </c>
      <c r="Q369" s="14" t="e">
        <f t="array" aca="1" ref="Q369" ca="1">_xludf.ifna(IF(#REF!=Impostazioni!$C$6,K369*1,K369/INDEX(Impostazioni!$N$86:$O$105,MATCH(#REF!,Impostazioni!$N$86:$N$105,0),2)),"")</f>
        <v>#NAME?</v>
      </c>
      <c r="S369" t="str" cm="1">
        <f t="array" ref="S369">_xlfn.IFNA(TRANSPOSE(INDEX(Impostazioni!$R$14:$S$63,,MATCH($D369,Impostazioni!$R$13:$S$13,0))),"")&amp;""</f>
        <v/>
      </c>
    </row>
    <row r="370" spans="1:19" ht="13.2">
      <c r="A370" s="14" t="str">
        <f t="shared" si="3"/>
        <v/>
      </c>
      <c r="B370" s="14" t="str">
        <f t="shared" si="4"/>
        <v/>
      </c>
      <c r="C370" s="14" t="str">
        <f>IF('Tracciatore delle operazioni'!B370="","",'Tracciatore delle operazioni'!B370)</f>
        <v/>
      </c>
      <c r="D370" s="14" t="str">
        <f>IF('Tracciatore delle operazioni'!C370="","",'Tracciatore delle operazioni'!C370)</f>
        <v/>
      </c>
      <c r="E370" s="14" t="str">
        <f>IF('Tracciatore delle operazioni'!D370="","",'Tracciatore delle operazioni'!D370)</f>
        <v/>
      </c>
      <c r="F370" s="14" t="str">
        <f>IF('Tracciatore delle operazioni'!E370="","",'Tracciatore delle operazioni'!E370)</f>
        <v/>
      </c>
      <c r="G370" s="31" t="str">
        <f>IF('Tracciatore delle operazioni'!F370="","",'Tracciatore delle operazioni'!F370)</f>
        <v/>
      </c>
      <c r="H370" s="31" t="str">
        <f>IF('Tracciatore delle operazioni'!G370="","",'Tracciatore delle operazioni'!G370)</f>
        <v/>
      </c>
      <c r="I370" s="31" t="str">
        <f>IF('Tracciatore delle operazioni'!H370="","",'Tracciatore delle operazioni'!H370)</f>
        <v/>
      </c>
      <c r="J370" s="31" t="str">
        <f>IF('Tracciatore delle operazioni'!I370="","",'Tracciatore delle operazioni'!I370)</f>
        <v/>
      </c>
      <c r="K370" s="14" t="str">
        <f t="shared" si="5"/>
        <v/>
      </c>
      <c r="M370" s="14" t="e">
        <f t="array" aca="1" ref="M370" ca="1">_xludf.ifna(IF(#REF!=Impostazioni!$C$6,G370*1,G370/INDEX(Impostazioni!$N$86:$O$105,MATCH(#REF!,Impostazioni!$N$86:$N$105,0),2)),"")</f>
        <v>#NAME?</v>
      </c>
      <c r="N370" s="14" t="e">
        <f t="array" aca="1" ref="N370" ca="1">_xludf.ifna(IF(#REF!=Impostazioni!$C$6,H370*1,H370/INDEX(Impostazioni!$N$86:$O$105,MATCH(#REF!,Impostazioni!$N$86:$N$105,0),2)),"")</f>
        <v>#NAME?</v>
      </c>
      <c r="O370" s="14" t="e">
        <f t="array" aca="1" ref="O370" ca="1">_xludf.ifna(IF(#REF!=Impostazioni!$C$6,I370*1,I370/INDEX(Impostazioni!$N$86:$O$105,MATCH(#REF!,Impostazioni!$N$86:$N$105,0),2)),"")</f>
        <v>#NAME?</v>
      </c>
      <c r="P370" s="14" t="e">
        <f t="array" aca="1" ref="P370" ca="1">_xludf.ifna(IF(#REF!=Impostazioni!$C$6,J370*1,J370/INDEX(Impostazioni!$N$86:$O$105,MATCH(#REF!,Impostazioni!$N$86:$N$105,0),2)),"")</f>
        <v>#NAME?</v>
      </c>
      <c r="Q370" s="14" t="e">
        <f t="array" aca="1" ref="Q370" ca="1">_xludf.ifna(IF(#REF!=Impostazioni!$C$6,K370*1,K370/INDEX(Impostazioni!$N$86:$O$105,MATCH(#REF!,Impostazioni!$N$86:$N$105,0),2)),"")</f>
        <v>#NAME?</v>
      </c>
      <c r="S370" t="str" cm="1">
        <f t="array" ref="S370">_xlfn.IFNA(TRANSPOSE(INDEX(Impostazioni!$R$14:$S$63,,MATCH($D370,Impostazioni!$R$13:$S$13,0))),"")&amp;""</f>
        <v/>
      </c>
    </row>
    <row r="371" spans="1:19" ht="13.2">
      <c r="A371" s="14" t="str">
        <f t="shared" si="3"/>
        <v/>
      </c>
      <c r="B371" s="14" t="str">
        <f t="shared" si="4"/>
        <v/>
      </c>
      <c r="C371" s="14" t="str">
        <f>IF('Tracciatore delle operazioni'!B371="","",'Tracciatore delle operazioni'!B371)</f>
        <v/>
      </c>
      <c r="D371" s="14" t="str">
        <f>IF('Tracciatore delle operazioni'!C371="","",'Tracciatore delle operazioni'!C371)</f>
        <v/>
      </c>
      <c r="E371" s="14" t="str">
        <f>IF('Tracciatore delle operazioni'!D371="","",'Tracciatore delle operazioni'!D371)</f>
        <v/>
      </c>
      <c r="F371" s="14" t="str">
        <f>IF('Tracciatore delle operazioni'!E371="","",'Tracciatore delle operazioni'!E371)</f>
        <v/>
      </c>
      <c r="G371" s="31" t="str">
        <f>IF('Tracciatore delle operazioni'!F371="","",'Tracciatore delle operazioni'!F371)</f>
        <v/>
      </c>
      <c r="H371" s="31" t="str">
        <f>IF('Tracciatore delle operazioni'!G371="","",'Tracciatore delle operazioni'!G371)</f>
        <v/>
      </c>
      <c r="I371" s="31" t="str">
        <f>IF('Tracciatore delle operazioni'!H371="","",'Tracciatore delle operazioni'!H371)</f>
        <v/>
      </c>
      <c r="J371" s="31" t="str">
        <f>IF('Tracciatore delle operazioni'!I371="","",'Tracciatore delle operazioni'!I371)</f>
        <v/>
      </c>
      <c r="K371" s="14" t="str">
        <f t="shared" si="5"/>
        <v/>
      </c>
      <c r="M371" s="14" t="e">
        <f t="array" aca="1" ref="M371" ca="1">_xludf.ifna(IF(#REF!=Impostazioni!$C$6,G371*1,G371/INDEX(Impostazioni!$N$86:$O$105,MATCH(#REF!,Impostazioni!$N$86:$N$105,0),2)),"")</f>
        <v>#NAME?</v>
      </c>
      <c r="N371" s="14" t="e">
        <f t="array" aca="1" ref="N371" ca="1">_xludf.ifna(IF(#REF!=Impostazioni!$C$6,H371*1,H371/INDEX(Impostazioni!$N$86:$O$105,MATCH(#REF!,Impostazioni!$N$86:$N$105,0),2)),"")</f>
        <v>#NAME?</v>
      </c>
      <c r="O371" s="14" t="e">
        <f t="array" aca="1" ref="O371" ca="1">_xludf.ifna(IF(#REF!=Impostazioni!$C$6,I371*1,I371/INDEX(Impostazioni!$N$86:$O$105,MATCH(#REF!,Impostazioni!$N$86:$N$105,0),2)),"")</f>
        <v>#NAME?</v>
      </c>
      <c r="P371" s="14" t="e">
        <f t="array" aca="1" ref="P371" ca="1">_xludf.ifna(IF(#REF!=Impostazioni!$C$6,J371*1,J371/INDEX(Impostazioni!$N$86:$O$105,MATCH(#REF!,Impostazioni!$N$86:$N$105,0),2)),"")</f>
        <v>#NAME?</v>
      </c>
      <c r="Q371" s="14" t="e">
        <f t="array" aca="1" ref="Q371" ca="1">_xludf.ifna(IF(#REF!=Impostazioni!$C$6,K371*1,K371/INDEX(Impostazioni!$N$86:$O$105,MATCH(#REF!,Impostazioni!$N$86:$N$105,0),2)),"")</f>
        <v>#NAME?</v>
      </c>
      <c r="S371" t="str" cm="1">
        <f t="array" ref="S371">_xlfn.IFNA(TRANSPOSE(INDEX(Impostazioni!$R$14:$S$63,,MATCH($D371,Impostazioni!$R$13:$S$13,0))),"")&amp;""</f>
        <v/>
      </c>
    </row>
    <row r="372" spans="1:19" ht="13.2">
      <c r="A372" s="14" t="str">
        <f t="shared" si="3"/>
        <v/>
      </c>
      <c r="B372" s="14" t="str">
        <f t="shared" si="4"/>
        <v/>
      </c>
      <c r="C372" s="14" t="str">
        <f>IF('Tracciatore delle operazioni'!B372="","",'Tracciatore delle operazioni'!B372)</f>
        <v/>
      </c>
      <c r="D372" s="14" t="str">
        <f>IF('Tracciatore delle operazioni'!C372="","",'Tracciatore delle operazioni'!C372)</f>
        <v/>
      </c>
      <c r="E372" s="14" t="str">
        <f>IF('Tracciatore delle operazioni'!D372="","",'Tracciatore delle operazioni'!D372)</f>
        <v/>
      </c>
      <c r="F372" s="14" t="str">
        <f>IF('Tracciatore delle operazioni'!E372="","",'Tracciatore delle operazioni'!E372)</f>
        <v/>
      </c>
      <c r="G372" s="31" t="str">
        <f>IF('Tracciatore delle operazioni'!F372="","",'Tracciatore delle operazioni'!F372)</f>
        <v/>
      </c>
      <c r="H372" s="31" t="str">
        <f>IF('Tracciatore delle operazioni'!G372="","",'Tracciatore delle operazioni'!G372)</f>
        <v/>
      </c>
      <c r="I372" s="31" t="str">
        <f>IF('Tracciatore delle operazioni'!H372="","",'Tracciatore delle operazioni'!H372)</f>
        <v/>
      </c>
      <c r="J372" s="31" t="str">
        <f>IF('Tracciatore delle operazioni'!I372="","",'Tracciatore delle operazioni'!I372)</f>
        <v/>
      </c>
      <c r="K372" s="14" t="str">
        <f t="shared" si="5"/>
        <v/>
      </c>
      <c r="M372" s="14" t="e">
        <f t="array" aca="1" ref="M372" ca="1">_xludf.ifna(IF(#REF!=Impostazioni!$C$6,G372*1,G372/INDEX(Impostazioni!$N$86:$O$105,MATCH(#REF!,Impostazioni!$N$86:$N$105,0),2)),"")</f>
        <v>#NAME?</v>
      </c>
      <c r="N372" s="14" t="e">
        <f t="array" aca="1" ref="N372" ca="1">_xludf.ifna(IF(#REF!=Impostazioni!$C$6,H372*1,H372/INDEX(Impostazioni!$N$86:$O$105,MATCH(#REF!,Impostazioni!$N$86:$N$105,0),2)),"")</f>
        <v>#NAME?</v>
      </c>
      <c r="O372" s="14" t="e">
        <f t="array" aca="1" ref="O372" ca="1">_xludf.ifna(IF(#REF!=Impostazioni!$C$6,I372*1,I372/INDEX(Impostazioni!$N$86:$O$105,MATCH(#REF!,Impostazioni!$N$86:$N$105,0),2)),"")</f>
        <v>#NAME?</v>
      </c>
      <c r="P372" s="14" t="e">
        <f t="array" aca="1" ref="P372" ca="1">_xludf.ifna(IF(#REF!=Impostazioni!$C$6,J372*1,J372/INDEX(Impostazioni!$N$86:$O$105,MATCH(#REF!,Impostazioni!$N$86:$N$105,0),2)),"")</f>
        <v>#NAME?</v>
      </c>
      <c r="Q372" s="14" t="e">
        <f t="array" aca="1" ref="Q372" ca="1">_xludf.ifna(IF(#REF!=Impostazioni!$C$6,K372*1,K372/INDEX(Impostazioni!$N$86:$O$105,MATCH(#REF!,Impostazioni!$N$86:$N$105,0),2)),"")</f>
        <v>#NAME?</v>
      </c>
      <c r="S372" t="str" cm="1">
        <f t="array" ref="S372">_xlfn.IFNA(TRANSPOSE(INDEX(Impostazioni!$R$14:$S$63,,MATCH($D372,Impostazioni!$R$13:$S$13,0))),"")&amp;""</f>
        <v/>
      </c>
    </row>
    <row r="373" spans="1:19" ht="13.2">
      <c r="A373" s="14" t="str">
        <f t="shared" si="3"/>
        <v/>
      </c>
      <c r="B373" s="14" t="str">
        <f t="shared" si="4"/>
        <v/>
      </c>
      <c r="C373" s="14" t="str">
        <f>IF('Tracciatore delle operazioni'!B373="","",'Tracciatore delle operazioni'!B373)</f>
        <v/>
      </c>
      <c r="D373" s="14" t="str">
        <f>IF('Tracciatore delle operazioni'!C373="","",'Tracciatore delle operazioni'!C373)</f>
        <v/>
      </c>
      <c r="E373" s="14" t="str">
        <f>IF('Tracciatore delle operazioni'!D373="","",'Tracciatore delle operazioni'!D373)</f>
        <v/>
      </c>
      <c r="F373" s="14" t="str">
        <f>IF('Tracciatore delle operazioni'!E373="","",'Tracciatore delle operazioni'!E373)</f>
        <v/>
      </c>
      <c r="G373" s="31" t="str">
        <f>IF('Tracciatore delle operazioni'!F373="","",'Tracciatore delle operazioni'!F373)</f>
        <v/>
      </c>
      <c r="H373" s="31" t="str">
        <f>IF('Tracciatore delle operazioni'!G373="","",'Tracciatore delle operazioni'!G373)</f>
        <v/>
      </c>
      <c r="I373" s="31" t="str">
        <f>IF('Tracciatore delle operazioni'!H373="","",'Tracciatore delle operazioni'!H373)</f>
        <v/>
      </c>
      <c r="J373" s="31" t="str">
        <f>IF('Tracciatore delle operazioni'!I373="","",'Tracciatore delle operazioni'!I373)</f>
        <v/>
      </c>
      <c r="K373" s="14" t="str">
        <f t="shared" si="5"/>
        <v/>
      </c>
      <c r="M373" s="14" t="e">
        <f t="array" aca="1" ref="M373" ca="1">_xludf.ifna(IF(#REF!=Impostazioni!$C$6,G373*1,G373/INDEX(Impostazioni!$N$86:$O$105,MATCH(#REF!,Impostazioni!$N$86:$N$105,0),2)),"")</f>
        <v>#NAME?</v>
      </c>
      <c r="N373" s="14" t="e">
        <f t="array" aca="1" ref="N373" ca="1">_xludf.ifna(IF(#REF!=Impostazioni!$C$6,H373*1,H373/INDEX(Impostazioni!$N$86:$O$105,MATCH(#REF!,Impostazioni!$N$86:$N$105,0),2)),"")</f>
        <v>#NAME?</v>
      </c>
      <c r="O373" s="14" t="e">
        <f t="array" aca="1" ref="O373" ca="1">_xludf.ifna(IF(#REF!=Impostazioni!$C$6,I373*1,I373/INDEX(Impostazioni!$N$86:$O$105,MATCH(#REF!,Impostazioni!$N$86:$N$105,0),2)),"")</f>
        <v>#NAME?</v>
      </c>
      <c r="P373" s="14" t="e">
        <f t="array" aca="1" ref="P373" ca="1">_xludf.ifna(IF(#REF!=Impostazioni!$C$6,J373*1,J373/INDEX(Impostazioni!$N$86:$O$105,MATCH(#REF!,Impostazioni!$N$86:$N$105,0),2)),"")</f>
        <v>#NAME?</v>
      </c>
      <c r="Q373" s="14" t="e">
        <f t="array" aca="1" ref="Q373" ca="1">_xludf.ifna(IF(#REF!=Impostazioni!$C$6,K373*1,K373/INDEX(Impostazioni!$N$86:$O$105,MATCH(#REF!,Impostazioni!$N$86:$N$105,0),2)),"")</f>
        <v>#NAME?</v>
      </c>
      <c r="S373" t="str" cm="1">
        <f t="array" ref="S373">_xlfn.IFNA(TRANSPOSE(INDEX(Impostazioni!$R$14:$S$63,,MATCH($D373,Impostazioni!$R$13:$S$13,0))),"")&amp;""</f>
        <v/>
      </c>
    </row>
    <row r="374" spans="1:19" ht="13.2">
      <c r="A374" s="14" t="str">
        <f t="shared" si="3"/>
        <v/>
      </c>
      <c r="B374" s="14" t="str">
        <f t="shared" si="4"/>
        <v/>
      </c>
      <c r="C374" s="14" t="str">
        <f>IF('Tracciatore delle operazioni'!B374="","",'Tracciatore delle operazioni'!B374)</f>
        <v/>
      </c>
      <c r="D374" s="14" t="str">
        <f>IF('Tracciatore delle operazioni'!C374="","",'Tracciatore delle operazioni'!C374)</f>
        <v/>
      </c>
      <c r="E374" s="14" t="str">
        <f>IF('Tracciatore delle operazioni'!D374="","",'Tracciatore delle operazioni'!D374)</f>
        <v/>
      </c>
      <c r="F374" s="14" t="str">
        <f>IF('Tracciatore delle operazioni'!E374="","",'Tracciatore delle operazioni'!E374)</f>
        <v/>
      </c>
      <c r="G374" s="31" t="str">
        <f>IF('Tracciatore delle operazioni'!F374="","",'Tracciatore delle operazioni'!F374)</f>
        <v/>
      </c>
      <c r="H374" s="31" t="str">
        <f>IF('Tracciatore delle operazioni'!G374="","",'Tracciatore delle operazioni'!G374)</f>
        <v/>
      </c>
      <c r="I374" s="31" t="str">
        <f>IF('Tracciatore delle operazioni'!H374="","",'Tracciatore delle operazioni'!H374)</f>
        <v/>
      </c>
      <c r="J374" s="31" t="str">
        <f>IF('Tracciatore delle operazioni'!I374="","",'Tracciatore delle operazioni'!I374)</f>
        <v/>
      </c>
      <c r="K374" s="14" t="str">
        <f t="shared" si="5"/>
        <v/>
      </c>
      <c r="M374" s="14" t="e">
        <f t="array" aca="1" ref="M374" ca="1">_xludf.ifna(IF(#REF!=Impostazioni!$C$6,G374*1,G374/INDEX(Impostazioni!$N$86:$O$105,MATCH(#REF!,Impostazioni!$N$86:$N$105,0),2)),"")</f>
        <v>#NAME?</v>
      </c>
      <c r="N374" s="14" t="e">
        <f t="array" aca="1" ref="N374" ca="1">_xludf.ifna(IF(#REF!=Impostazioni!$C$6,H374*1,H374/INDEX(Impostazioni!$N$86:$O$105,MATCH(#REF!,Impostazioni!$N$86:$N$105,0),2)),"")</f>
        <v>#NAME?</v>
      </c>
      <c r="O374" s="14" t="e">
        <f t="array" aca="1" ref="O374" ca="1">_xludf.ifna(IF(#REF!=Impostazioni!$C$6,I374*1,I374/INDEX(Impostazioni!$N$86:$O$105,MATCH(#REF!,Impostazioni!$N$86:$N$105,0),2)),"")</f>
        <v>#NAME?</v>
      </c>
      <c r="P374" s="14" t="e">
        <f t="array" aca="1" ref="P374" ca="1">_xludf.ifna(IF(#REF!=Impostazioni!$C$6,J374*1,J374/INDEX(Impostazioni!$N$86:$O$105,MATCH(#REF!,Impostazioni!$N$86:$N$105,0),2)),"")</f>
        <v>#NAME?</v>
      </c>
      <c r="Q374" s="14" t="e">
        <f t="array" aca="1" ref="Q374" ca="1">_xludf.ifna(IF(#REF!=Impostazioni!$C$6,K374*1,K374/INDEX(Impostazioni!$N$86:$O$105,MATCH(#REF!,Impostazioni!$N$86:$N$105,0),2)),"")</f>
        <v>#NAME?</v>
      </c>
      <c r="S374" t="str" cm="1">
        <f t="array" ref="S374">_xlfn.IFNA(TRANSPOSE(INDEX(Impostazioni!$R$14:$S$63,,MATCH($D374,Impostazioni!$R$13:$S$13,0))),"")&amp;""</f>
        <v/>
      </c>
    </row>
    <row r="375" spans="1:19" ht="13.2">
      <c r="A375" s="14" t="str">
        <f t="shared" si="3"/>
        <v/>
      </c>
      <c r="B375" s="14" t="str">
        <f t="shared" si="4"/>
        <v/>
      </c>
      <c r="C375" s="14" t="str">
        <f>IF('Tracciatore delle operazioni'!B375="","",'Tracciatore delle operazioni'!B375)</f>
        <v/>
      </c>
      <c r="D375" s="14" t="str">
        <f>IF('Tracciatore delle operazioni'!C375="","",'Tracciatore delle operazioni'!C375)</f>
        <v/>
      </c>
      <c r="E375" s="14" t="str">
        <f>IF('Tracciatore delle operazioni'!D375="","",'Tracciatore delle operazioni'!D375)</f>
        <v/>
      </c>
      <c r="F375" s="14" t="str">
        <f>IF('Tracciatore delle operazioni'!E375="","",'Tracciatore delle operazioni'!E375)</f>
        <v/>
      </c>
      <c r="G375" s="31" t="str">
        <f>IF('Tracciatore delle operazioni'!F375="","",'Tracciatore delle operazioni'!F375)</f>
        <v/>
      </c>
      <c r="H375" s="31" t="str">
        <f>IF('Tracciatore delle operazioni'!G375="","",'Tracciatore delle operazioni'!G375)</f>
        <v/>
      </c>
      <c r="I375" s="31" t="str">
        <f>IF('Tracciatore delle operazioni'!H375="","",'Tracciatore delle operazioni'!H375)</f>
        <v/>
      </c>
      <c r="J375" s="31" t="str">
        <f>IF('Tracciatore delle operazioni'!I375="","",'Tracciatore delle operazioni'!I375)</f>
        <v/>
      </c>
      <c r="K375" s="14" t="str">
        <f t="shared" si="5"/>
        <v/>
      </c>
      <c r="M375" s="14" t="e">
        <f t="array" aca="1" ref="M375" ca="1">_xludf.ifna(IF(#REF!=Impostazioni!$C$6,G375*1,G375/INDEX(Impostazioni!$N$86:$O$105,MATCH(#REF!,Impostazioni!$N$86:$N$105,0),2)),"")</f>
        <v>#NAME?</v>
      </c>
      <c r="N375" s="14" t="e">
        <f t="array" aca="1" ref="N375" ca="1">_xludf.ifna(IF(#REF!=Impostazioni!$C$6,H375*1,H375/INDEX(Impostazioni!$N$86:$O$105,MATCH(#REF!,Impostazioni!$N$86:$N$105,0),2)),"")</f>
        <v>#NAME?</v>
      </c>
      <c r="O375" s="14" t="e">
        <f t="array" aca="1" ref="O375" ca="1">_xludf.ifna(IF(#REF!=Impostazioni!$C$6,I375*1,I375/INDEX(Impostazioni!$N$86:$O$105,MATCH(#REF!,Impostazioni!$N$86:$N$105,0),2)),"")</f>
        <v>#NAME?</v>
      </c>
      <c r="P375" s="14" t="e">
        <f t="array" aca="1" ref="P375" ca="1">_xludf.ifna(IF(#REF!=Impostazioni!$C$6,J375*1,J375/INDEX(Impostazioni!$N$86:$O$105,MATCH(#REF!,Impostazioni!$N$86:$N$105,0),2)),"")</f>
        <v>#NAME?</v>
      </c>
      <c r="Q375" s="14" t="e">
        <f t="array" aca="1" ref="Q375" ca="1">_xludf.ifna(IF(#REF!=Impostazioni!$C$6,K375*1,K375/INDEX(Impostazioni!$N$86:$O$105,MATCH(#REF!,Impostazioni!$N$86:$N$105,0),2)),"")</f>
        <v>#NAME?</v>
      </c>
      <c r="S375" t="str" cm="1">
        <f t="array" ref="S375">_xlfn.IFNA(TRANSPOSE(INDEX(Impostazioni!$R$14:$S$63,,MATCH($D375,Impostazioni!$R$13:$S$13,0))),"")&amp;""</f>
        <v/>
      </c>
    </row>
    <row r="376" spans="1:19" ht="13.2">
      <c r="A376" s="14" t="str">
        <f t="shared" si="3"/>
        <v/>
      </c>
      <c r="B376" s="14" t="str">
        <f t="shared" si="4"/>
        <v/>
      </c>
      <c r="C376" s="14" t="str">
        <f>IF('Tracciatore delle operazioni'!B376="","",'Tracciatore delle operazioni'!B376)</f>
        <v/>
      </c>
      <c r="D376" s="14" t="str">
        <f>IF('Tracciatore delle operazioni'!C376="","",'Tracciatore delle operazioni'!C376)</f>
        <v/>
      </c>
      <c r="E376" s="14" t="str">
        <f>IF('Tracciatore delle operazioni'!D376="","",'Tracciatore delle operazioni'!D376)</f>
        <v/>
      </c>
      <c r="F376" s="14" t="str">
        <f>IF('Tracciatore delle operazioni'!E376="","",'Tracciatore delle operazioni'!E376)</f>
        <v/>
      </c>
      <c r="G376" s="31" t="str">
        <f>IF('Tracciatore delle operazioni'!F376="","",'Tracciatore delle operazioni'!F376)</f>
        <v/>
      </c>
      <c r="H376" s="31" t="str">
        <f>IF('Tracciatore delle operazioni'!G376="","",'Tracciatore delle operazioni'!G376)</f>
        <v/>
      </c>
      <c r="I376" s="31" t="str">
        <f>IF('Tracciatore delle operazioni'!H376="","",'Tracciatore delle operazioni'!H376)</f>
        <v/>
      </c>
      <c r="J376" s="31" t="str">
        <f>IF('Tracciatore delle operazioni'!I376="","",'Tracciatore delle operazioni'!I376)</f>
        <v/>
      </c>
      <c r="K376" s="14" t="str">
        <f t="shared" si="5"/>
        <v/>
      </c>
      <c r="M376" s="14" t="e">
        <f t="array" aca="1" ref="M376" ca="1">_xludf.ifna(IF(#REF!=Impostazioni!$C$6,G376*1,G376/INDEX(Impostazioni!$N$86:$O$105,MATCH(#REF!,Impostazioni!$N$86:$N$105,0),2)),"")</f>
        <v>#NAME?</v>
      </c>
      <c r="N376" s="14" t="e">
        <f t="array" aca="1" ref="N376" ca="1">_xludf.ifna(IF(#REF!=Impostazioni!$C$6,H376*1,H376/INDEX(Impostazioni!$N$86:$O$105,MATCH(#REF!,Impostazioni!$N$86:$N$105,0),2)),"")</f>
        <v>#NAME?</v>
      </c>
      <c r="O376" s="14" t="e">
        <f t="array" aca="1" ref="O376" ca="1">_xludf.ifna(IF(#REF!=Impostazioni!$C$6,I376*1,I376/INDEX(Impostazioni!$N$86:$O$105,MATCH(#REF!,Impostazioni!$N$86:$N$105,0),2)),"")</f>
        <v>#NAME?</v>
      </c>
      <c r="P376" s="14" t="e">
        <f t="array" aca="1" ref="P376" ca="1">_xludf.ifna(IF(#REF!=Impostazioni!$C$6,J376*1,J376/INDEX(Impostazioni!$N$86:$O$105,MATCH(#REF!,Impostazioni!$N$86:$N$105,0),2)),"")</f>
        <v>#NAME?</v>
      </c>
      <c r="Q376" s="14" t="e">
        <f t="array" aca="1" ref="Q376" ca="1">_xludf.ifna(IF(#REF!=Impostazioni!$C$6,K376*1,K376/INDEX(Impostazioni!$N$86:$O$105,MATCH(#REF!,Impostazioni!$N$86:$N$105,0),2)),"")</f>
        <v>#NAME?</v>
      </c>
      <c r="S376" t="str" cm="1">
        <f t="array" ref="S376">_xlfn.IFNA(TRANSPOSE(INDEX(Impostazioni!$R$14:$S$63,,MATCH($D376,Impostazioni!$R$13:$S$13,0))),"")&amp;""</f>
        <v/>
      </c>
    </row>
    <row r="377" spans="1:19" ht="13.2">
      <c r="A377" s="14" t="str">
        <f t="shared" si="3"/>
        <v/>
      </c>
      <c r="B377" s="14" t="str">
        <f t="shared" si="4"/>
        <v/>
      </c>
      <c r="C377" s="14" t="str">
        <f>IF('Tracciatore delle operazioni'!B377="","",'Tracciatore delle operazioni'!B377)</f>
        <v/>
      </c>
      <c r="D377" s="14" t="str">
        <f>IF('Tracciatore delle operazioni'!C377="","",'Tracciatore delle operazioni'!C377)</f>
        <v/>
      </c>
      <c r="E377" s="14" t="str">
        <f>IF('Tracciatore delle operazioni'!D377="","",'Tracciatore delle operazioni'!D377)</f>
        <v/>
      </c>
      <c r="F377" s="14" t="str">
        <f>IF('Tracciatore delle operazioni'!E377="","",'Tracciatore delle operazioni'!E377)</f>
        <v/>
      </c>
      <c r="G377" s="31" t="str">
        <f>IF('Tracciatore delle operazioni'!F377="","",'Tracciatore delle operazioni'!F377)</f>
        <v/>
      </c>
      <c r="H377" s="31" t="str">
        <f>IF('Tracciatore delle operazioni'!G377="","",'Tracciatore delle operazioni'!G377)</f>
        <v/>
      </c>
      <c r="I377" s="31" t="str">
        <f>IF('Tracciatore delle operazioni'!H377="","",'Tracciatore delle operazioni'!H377)</f>
        <v/>
      </c>
      <c r="J377" s="31" t="str">
        <f>IF('Tracciatore delle operazioni'!I377="","",'Tracciatore delle operazioni'!I377)</f>
        <v/>
      </c>
      <c r="K377" s="14" t="str">
        <f t="shared" si="5"/>
        <v/>
      </c>
      <c r="M377" s="14" t="e">
        <f t="array" aca="1" ref="M377" ca="1">_xludf.ifna(IF(#REF!=Impostazioni!$C$6,G377*1,G377/INDEX(Impostazioni!$N$86:$O$105,MATCH(#REF!,Impostazioni!$N$86:$N$105,0),2)),"")</f>
        <v>#NAME?</v>
      </c>
      <c r="N377" s="14" t="e">
        <f t="array" aca="1" ref="N377" ca="1">_xludf.ifna(IF(#REF!=Impostazioni!$C$6,H377*1,H377/INDEX(Impostazioni!$N$86:$O$105,MATCH(#REF!,Impostazioni!$N$86:$N$105,0),2)),"")</f>
        <v>#NAME?</v>
      </c>
      <c r="O377" s="14" t="e">
        <f t="array" aca="1" ref="O377" ca="1">_xludf.ifna(IF(#REF!=Impostazioni!$C$6,I377*1,I377/INDEX(Impostazioni!$N$86:$O$105,MATCH(#REF!,Impostazioni!$N$86:$N$105,0),2)),"")</f>
        <v>#NAME?</v>
      </c>
      <c r="P377" s="14" t="e">
        <f t="array" aca="1" ref="P377" ca="1">_xludf.ifna(IF(#REF!=Impostazioni!$C$6,J377*1,J377/INDEX(Impostazioni!$N$86:$O$105,MATCH(#REF!,Impostazioni!$N$86:$N$105,0),2)),"")</f>
        <v>#NAME?</v>
      </c>
      <c r="Q377" s="14" t="e">
        <f t="array" aca="1" ref="Q377" ca="1">_xludf.ifna(IF(#REF!=Impostazioni!$C$6,K377*1,K377/INDEX(Impostazioni!$N$86:$O$105,MATCH(#REF!,Impostazioni!$N$86:$N$105,0),2)),"")</f>
        <v>#NAME?</v>
      </c>
      <c r="S377" t="str" cm="1">
        <f t="array" ref="S377">_xlfn.IFNA(TRANSPOSE(INDEX(Impostazioni!$R$14:$S$63,,MATCH($D377,Impostazioni!$R$13:$S$13,0))),"")&amp;""</f>
        <v/>
      </c>
    </row>
    <row r="378" spans="1:19" ht="13.2">
      <c r="A378" s="14" t="str">
        <f t="shared" si="3"/>
        <v/>
      </c>
      <c r="B378" s="14" t="str">
        <f t="shared" si="4"/>
        <v/>
      </c>
      <c r="C378" s="14" t="str">
        <f>IF('Tracciatore delle operazioni'!B378="","",'Tracciatore delle operazioni'!B378)</f>
        <v/>
      </c>
      <c r="D378" s="14" t="str">
        <f>IF('Tracciatore delle operazioni'!C378="","",'Tracciatore delle operazioni'!C378)</f>
        <v/>
      </c>
      <c r="E378" s="14" t="str">
        <f>IF('Tracciatore delle operazioni'!D378="","",'Tracciatore delle operazioni'!D378)</f>
        <v/>
      </c>
      <c r="F378" s="14" t="str">
        <f>IF('Tracciatore delle operazioni'!E378="","",'Tracciatore delle operazioni'!E378)</f>
        <v/>
      </c>
      <c r="G378" s="31" t="str">
        <f>IF('Tracciatore delle operazioni'!F378="","",'Tracciatore delle operazioni'!F378)</f>
        <v/>
      </c>
      <c r="H378" s="31" t="str">
        <f>IF('Tracciatore delle operazioni'!G378="","",'Tracciatore delle operazioni'!G378)</f>
        <v/>
      </c>
      <c r="I378" s="31" t="str">
        <f>IF('Tracciatore delle operazioni'!H378="","",'Tracciatore delle operazioni'!H378)</f>
        <v/>
      </c>
      <c r="J378" s="31" t="str">
        <f>IF('Tracciatore delle operazioni'!I378="","",'Tracciatore delle operazioni'!I378)</f>
        <v/>
      </c>
      <c r="K378" s="14" t="str">
        <f t="shared" si="5"/>
        <v/>
      </c>
      <c r="M378" s="14" t="e">
        <f t="array" aca="1" ref="M378" ca="1">_xludf.ifna(IF(#REF!=Impostazioni!$C$6,G378*1,G378/INDEX(Impostazioni!$N$86:$O$105,MATCH(#REF!,Impostazioni!$N$86:$N$105,0),2)),"")</f>
        <v>#NAME?</v>
      </c>
      <c r="N378" s="14" t="e">
        <f t="array" aca="1" ref="N378" ca="1">_xludf.ifna(IF(#REF!=Impostazioni!$C$6,H378*1,H378/INDEX(Impostazioni!$N$86:$O$105,MATCH(#REF!,Impostazioni!$N$86:$N$105,0),2)),"")</f>
        <v>#NAME?</v>
      </c>
      <c r="O378" s="14" t="e">
        <f t="array" aca="1" ref="O378" ca="1">_xludf.ifna(IF(#REF!=Impostazioni!$C$6,I378*1,I378/INDEX(Impostazioni!$N$86:$O$105,MATCH(#REF!,Impostazioni!$N$86:$N$105,0),2)),"")</f>
        <v>#NAME?</v>
      </c>
      <c r="P378" s="14" t="e">
        <f t="array" aca="1" ref="P378" ca="1">_xludf.ifna(IF(#REF!=Impostazioni!$C$6,J378*1,J378/INDEX(Impostazioni!$N$86:$O$105,MATCH(#REF!,Impostazioni!$N$86:$N$105,0),2)),"")</f>
        <v>#NAME?</v>
      </c>
      <c r="Q378" s="14" t="e">
        <f t="array" aca="1" ref="Q378" ca="1">_xludf.ifna(IF(#REF!=Impostazioni!$C$6,K378*1,K378/INDEX(Impostazioni!$N$86:$O$105,MATCH(#REF!,Impostazioni!$N$86:$N$105,0),2)),"")</f>
        <v>#NAME?</v>
      </c>
      <c r="S378" t="str" cm="1">
        <f t="array" ref="S378">_xlfn.IFNA(TRANSPOSE(INDEX(Impostazioni!$R$14:$S$63,,MATCH($D378,Impostazioni!$R$13:$S$13,0))),"")&amp;""</f>
        <v/>
      </c>
    </row>
    <row r="379" spans="1:19" ht="13.2">
      <c r="A379" s="14" t="str">
        <f t="shared" si="3"/>
        <v/>
      </c>
      <c r="B379" s="14" t="str">
        <f t="shared" si="4"/>
        <v/>
      </c>
      <c r="C379" s="14" t="str">
        <f>IF('Tracciatore delle operazioni'!B379="","",'Tracciatore delle operazioni'!B379)</f>
        <v/>
      </c>
      <c r="D379" s="14" t="str">
        <f>IF('Tracciatore delle operazioni'!C379="","",'Tracciatore delle operazioni'!C379)</f>
        <v/>
      </c>
      <c r="E379" s="14" t="str">
        <f>IF('Tracciatore delle operazioni'!D379="","",'Tracciatore delle operazioni'!D379)</f>
        <v/>
      </c>
      <c r="F379" s="14" t="str">
        <f>IF('Tracciatore delle operazioni'!E379="","",'Tracciatore delle operazioni'!E379)</f>
        <v/>
      </c>
      <c r="G379" s="31" t="str">
        <f>IF('Tracciatore delle operazioni'!F379="","",'Tracciatore delle operazioni'!F379)</f>
        <v/>
      </c>
      <c r="H379" s="31" t="str">
        <f>IF('Tracciatore delle operazioni'!G379="","",'Tracciatore delle operazioni'!G379)</f>
        <v/>
      </c>
      <c r="I379" s="31" t="str">
        <f>IF('Tracciatore delle operazioni'!H379="","",'Tracciatore delle operazioni'!H379)</f>
        <v/>
      </c>
      <c r="J379" s="31" t="str">
        <f>IF('Tracciatore delle operazioni'!I379="","",'Tracciatore delle operazioni'!I379)</f>
        <v/>
      </c>
      <c r="K379" s="14" t="str">
        <f t="shared" si="5"/>
        <v/>
      </c>
      <c r="M379" s="14" t="e">
        <f t="array" aca="1" ref="M379" ca="1">_xludf.ifna(IF(#REF!=Impostazioni!$C$6,G379*1,G379/INDEX(Impostazioni!$N$86:$O$105,MATCH(#REF!,Impostazioni!$N$86:$N$105,0),2)),"")</f>
        <v>#NAME?</v>
      </c>
      <c r="N379" s="14" t="e">
        <f t="array" aca="1" ref="N379" ca="1">_xludf.ifna(IF(#REF!=Impostazioni!$C$6,H379*1,H379/INDEX(Impostazioni!$N$86:$O$105,MATCH(#REF!,Impostazioni!$N$86:$N$105,0),2)),"")</f>
        <v>#NAME?</v>
      </c>
      <c r="O379" s="14" t="e">
        <f t="array" aca="1" ref="O379" ca="1">_xludf.ifna(IF(#REF!=Impostazioni!$C$6,I379*1,I379/INDEX(Impostazioni!$N$86:$O$105,MATCH(#REF!,Impostazioni!$N$86:$N$105,0),2)),"")</f>
        <v>#NAME?</v>
      </c>
      <c r="P379" s="14" t="e">
        <f t="array" aca="1" ref="P379" ca="1">_xludf.ifna(IF(#REF!=Impostazioni!$C$6,J379*1,J379/INDEX(Impostazioni!$N$86:$O$105,MATCH(#REF!,Impostazioni!$N$86:$N$105,0),2)),"")</f>
        <v>#NAME?</v>
      </c>
      <c r="Q379" s="14" t="e">
        <f t="array" aca="1" ref="Q379" ca="1">_xludf.ifna(IF(#REF!=Impostazioni!$C$6,K379*1,K379/INDEX(Impostazioni!$N$86:$O$105,MATCH(#REF!,Impostazioni!$N$86:$N$105,0),2)),"")</f>
        <v>#NAME?</v>
      </c>
      <c r="S379" t="str" cm="1">
        <f t="array" ref="S379">_xlfn.IFNA(TRANSPOSE(INDEX(Impostazioni!$R$14:$S$63,,MATCH($D379,Impostazioni!$R$13:$S$13,0))),"")&amp;""</f>
        <v/>
      </c>
    </row>
    <row r="380" spans="1:19" ht="13.2">
      <c r="A380" s="14" t="str">
        <f t="shared" si="3"/>
        <v/>
      </c>
      <c r="B380" s="14" t="str">
        <f t="shared" si="4"/>
        <v/>
      </c>
      <c r="C380" s="14" t="str">
        <f>IF('Tracciatore delle operazioni'!B380="","",'Tracciatore delle operazioni'!B380)</f>
        <v/>
      </c>
      <c r="D380" s="14" t="str">
        <f>IF('Tracciatore delle operazioni'!C380="","",'Tracciatore delle operazioni'!C380)</f>
        <v/>
      </c>
      <c r="E380" s="14" t="str">
        <f>IF('Tracciatore delle operazioni'!D380="","",'Tracciatore delle operazioni'!D380)</f>
        <v/>
      </c>
      <c r="F380" s="14" t="str">
        <f>IF('Tracciatore delle operazioni'!E380="","",'Tracciatore delle operazioni'!E380)</f>
        <v/>
      </c>
      <c r="G380" s="31" t="str">
        <f>IF('Tracciatore delle operazioni'!F380="","",'Tracciatore delle operazioni'!F380)</f>
        <v/>
      </c>
      <c r="H380" s="31" t="str">
        <f>IF('Tracciatore delle operazioni'!G380="","",'Tracciatore delle operazioni'!G380)</f>
        <v/>
      </c>
      <c r="I380" s="31" t="str">
        <f>IF('Tracciatore delle operazioni'!H380="","",'Tracciatore delle operazioni'!H380)</f>
        <v/>
      </c>
      <c r="J380" s="31" t="str">
        <f>IF('Tracciatore delle operazioni'!I380="","",'Tracciatore delle operazioni'!I380)</f>
        <v/>
      </c>
      <c r="K380" s="14" t="str">
        <f t="shared" si="5"/>
        <v/>
      </c>
      <c r="M380" s="14" t="e">
        <f t="array" aca="1" ref="M380" ca="1">_xludf.ifna(IF(#REF!=Impostazioni!$C$6,G380*1,G380/INDEX(Impostazioni!$N$86:$O$105,MATCH(#REF!,Impostazioni!$N$86:$N$105,0),2)),"")</f>
        <v>#NAME?</v>
      </c>
      <c r="N380" s="14" t="e">
        <f t="array" aca="1" ref="N380" ca="1">_xludf.ifna(IF(#REF!=Impostazioni!$C$6,H380*1,H380/INDEX(Impostazioni!$N$86:$O$105,MATCH(#REF!,Impostazioni!$N$86:$N$105,0),2)),"")</f>
        <v>#NAME?</v>
      </c>
      <c r="O380" s="14" t="e">
        <f t="array" aca="1" ref="O380" ca="1">_xludf.ifna(IF(#REF!=Impostazioni!$C$6,I380*1,I380/INDEX(Impostazioni!$N$86:$O$105,MATCH(#REF!,Impostazioni!$N$86:$N$105,0),2)),"")</f>
        <v>#NAME?</v>
      </c>
      <c r="P380" s="14" t="e">
        <f t="array" aca="1" ref="P380" ca="1">_xludf.ifna(IF(#REF!=Impostazioni!$C$6,J380*1,J380/INDEX(Impostazioni!$N$86:$O$105,MATCH(#REF!,Impostazioni!$N$86:$N$105,0),2)),"")</f>
        <v>#NAME?</v>
      </c>
      <c r="Q380" s="14" t="e">
        <f t="array" aca="1" ref="Q380" ca="1">_xludf.ifna(IF(#REF!=Impostazioni!$C$6,K380*1,K380/INDEX(Impostazioni!$N$86:$O$105,MATCH(#REF!,Impostazioni!$N$86:$N$105,0),2)),"")</f>
        <v>#NAME?</v>
      </c>
      <c r="S380" t="str" cm="1">
        <f t="array" ref="S380">_xlfn.IFNA(TRANSPOSE(INDEX(Impostazioni!$R$14:$S$63,,MATCH($D380,Impostazioni!$R$13:$S$13,0))),"")&amp;""</f>
        <v/>
      </c>
    </row>
    <row r="381" spans="1:19" ht="13.2">
      <c r="A381" s="14" t="str">
        <f t="shared" si="3"/>
        <v/>
      </c>
      <c r="B381" s="14" t="str">
        <f t="shared" si="4"/>
        <v/>
      </c>
      <c r="C381" s="14" t="str">
        <f>IF('Tracciatore delle operazioni'!B381="","",'Tracciatore delle operazioni'!B381)</f>
        <v/>
      </c>
      <c r="D381" s="14" t="str">
        <f>IF('Tracciatore delle operazioni'!C381="","",'Tracciatore delle operazioni'!C381)</f>
        <v/>
      </c>
      <c r="E381" s="14" t="str">
        <f>IF('Tracciatore delle operazioni'!D381="","",'Tracciatore delle operazioni'!D381)</f>
        <v/>
      </c>
      <c r="F381" s="14" t="str">
        <f>IF('Tracciatore delle operazioni'!E381="","",'Tracciatore delle operazioni'!E381)</f>
        <v/>
      </c>
      <c r="G381" s="31" t="str">
        <f>IF('Tracciatore delle operazioni'!F381="","",'Tracciatore delle operazioni'!F381)</f>
        <v/>
      </c>
      <c r="H381" s="31" t="str">
        <f>IF('Tracciatore delle operazioni'!G381="","",'Tracciatore delle operazioni'!G381)</f>
        <v/>
      </c>
      <c r="I381" s="31" t="str">
        <f>IF('Tracciatore delle operazioni'!H381="","",'Tracciatore delle operazioni'!H381)</f>
        <v/>
      </c>
      <c r="J381" s="31" t="str">
        <f>IF('Tracciatore delle operazioni'!I381="","",'Tracciatore delle operazioni'!I381)</f>
        <v/>
      </c>
      <c r="K381" s="14" t="str">
        <f t="shared" si="5"/>
        <v/>
      </c>
      <c r="M381" s="14" t="e">
        <f t="array" aca="1" ref="M381" ca="1">_xludf.ifna(IF(#REF!=Impostazioni!$C$6,G381*1,G381/INDEX(Impostazioni!$N$86:$O$105,MATCH(#REF!,Impostazioni!$N$86:$N$105,0),2)),"")</f>
        <v>#NAME?</v>
      </c>
      <c r="N381" s="14" t="e">
        <f t="array" aca="1" ref="N381" ca="1">_xludf.ifna(IF(#REF!=Impostazioni!$C$6,H381*1,H381/INDEX(Impostazioni!$N$86:$O$105,MATCH(#REF!,Impostazioni!$N$86:$N$105,0),2)),"")</f>
        <v>#NAME?</v>
      </c>
      <c r="O381" s="14" t="e">
        <f t="array" aca="1" ref="O381" ca="1">_xludf.ifna(IF(#REF!=Impostazioni!$C$6,I381*1,I381/INDEX(Impostazioni!$N$86:$O$105,MATCH(#REF!,Impostazioni!$N$86:$N$105,0),2)),"")</f>
        <v>#NAME?</v>
      </c>
      <c r="P381" s="14" t="e">
        <f t="array" aca="1" ref="P381" ca="1">_xludf.ifna(IF(#REF!=Impostazioni!$C$6,J381*1,J381/INDEX(Impostazioni!$N$86:$O$105,MATCH(#REF!,Impostazioni!$N$86:$N$105,0),2)),"")</f>
        <v>#NAME?</v>
      </c>
      <c r="Q381" s="14" t="e">
        <f t="array" aca="1" ref="Q381" ca="1">_xludf.ifna(IF(#REF!=Impostazioni!$C$6,K381*1,K381/INDEX(Impostazioni!$N$86:$O$105,MATCH(#REF!,Impostazioni!$N$86:$N$105,0),2)),"")</f>
        <v>#NAME?</v>
      </c>
      <c r="S381" t="str" cm="1">
        <f t="array" ref="S381">_xlfn.IFNA(TRANSPOSE(INDEX(Impostazioni!$R$14:$S$63,,MATCH($D381,Impostazioni!$R$13:$S$13,0))),"")&amp;""</f>
        <v/>
      </c>
    </row>
    <row r="382" spans="1:19" ht="13.2">
      <c r="A382" s="14" t="str">
        <f t="shared" si="3"/>
        <v/>
      </c>
      <c r="B382" s="14" t="str">
        <f t="shared" si="4"/>
        <v/>
      </c>
      <c r="C382" s="14" t="str">
        <f>IF('Tracciatore delle operazioni'!B382="","",'Tracciatore delle operazioni'!B382)</f>
        <v/>
      </c>
      <c r="D382" s="14" t="str">
        <f>IF('Tracciatore delle operazioni'!C382="","",'Tracciatore delle operazioni'!C382)</f>
        <v/>
      </c>
      <c r="E382" s="14" t="str">
        <f>IF('Tracciatore delle operazioni'!D382="","",'Tracciatore delle operazioni'!D382)</f>
        <v/>
      </c>
      <c r="F382" s="14" t="str">
        <f>IF('Tracciatore delle operazioni'!E382="","",'Tracciatore delle operazioni'!E382)</f>
        <v/>
      </c>
      <c r="G382" s="31" t="str">
        <f>IF('Tracciatore delle operazioni'!F382="","",'Tracciatore delle operazioni'!F382)</f>
        <v/>
      </c>
      <c r="H382" s="31" t="str">
        <f>IF('Tracciatore delle operazioni'!G382="","",'Tracciatore delle operazioni'!G382)</f>
        <v/>
      </c>
      <c r="I382" s="31" t="str">
        <f>IF('Tracciatore delle operazioni'!H382="","",'Tracciatore delle operazioni'!H382)</f>
        <v/>
      </c>
      <c r="J382" s="31" t="str">
        <f>IF('Tracciatore delle operazioni'!I382="","",'Tracciatore delle operazioni'!I382)</f>
        <v/>
      </c>
      <c r="K382" s="14" t="str">
        <f t="shared" si="5"/>
        <v/>
      </c>
      <c r="M382" s="14" t="e">
        <f t="array" aca="1" ref="M382" ca="1">_xludf.ifna(IF(#REF!=Impostazioni!$C$6,G382*1,G382/INDEX(Impostazioni!$N$86:$O$105,MATCH(#REF!,Impostazioni!$N$86:$N$105,0),2)),"")</f>
        <v>#NAME?</v>
      </c>
      <c r="N382" s="14" t="e">
        <f t="array" aca="1" ref="N382" ca="1">_xludf.ifna(IF(#REF!=Impostazioni!$C$6,H382*1,H382/INDEX(Impostazioni!$N$86:$O$105,MATCH(#REF!,Impostazioni!$N$86:$N$105,0),2)),"")</f>
        <v>#NAME?</v>
      </c>
      <c r="O382" s="14" t="e">
        <f t="array" aca="1" ref="O382" ca="1">_xludf.ifna(IF(#REF!=Impostazioni!$C$6,I382*1,I382/INDEX(Impostazioni!$N$86:$O$105,MATCH(#REF!,Impostazioni!$N$86:$N$105,0),2)),"")</f>
        <v>#NAME?</v>
      </c>
      <c r="P382" s="14" t="e">
        <f t="array" aca="1" ref="P382" ca="1">_xludf.ifna(IF(#REF!=Impostazioni!$C$6,J382*1,J382/INDEX(Impostazioni!$N$86:$O$105,MATCH(#REF!,Impostazioni!$N$86:$N$105,0),2)),"")</f>
        <v>#NAME?</v>
      </c>
      <c r="Q382" s="14" t="e">
        <f t="array" aca="1" ref="Q382" ca="1">_xludf.ifna(IF(#REF!=Impostazioni!$C$6,K382*1,K382/INDEX(Impostazioni!$N$86:$O$105,MATCH(#REF!,Impostazioni!$N$86:$N$105,0),2)),"")</f>
        <v>#NAME?</v>
      </c>
      <c r="S382" t="str" cm="1">
        <f t="array" ref="S382">_xlfn.IFNA(TRANSPOSE(INDEX(Impostazioni!$R$14:$S$63,,MATCH($D382,Impostazioni!$R$13:$S$13,0))),"")&amp;""</f>
        <v/>
      </c>
    </row>
    <row r="383" spans="1:19" ht="13.2">
      <c r="A383" s="14" t="str">
        <f t="shared" si="3"/>
        <v/>
      </c>
      <c r="B383" s="14" t="str">
        <f t="shared" si="4"/>
        <v/>
      </c>
      <c r="C383" s="14" t="str">
        <f>IF('Tracciatore delle operazioni'!B383="","",'Tracciatore delle operazioni'!B383)</f>
        <v/>
      </c>
      <c r="D383" s="14" t="str">
        <f>IF('Tracciatore delle operazioni'!C383="","",'Tracciatore delle operazioni'!C383)</f>
        <v/>
      </c>
      <c r="E383" s="14" t="str">
        <f>IF('Tracciatore delle operazioni'!D383="","",'Tracciatore delle operazioni'!D383)</f>
        <v/>
      </c>
      <c r="F383" s="14" t="str">
        <f>IF('Tracciatore delle operazioni'!E383="","",'Tracciatore delle operazioni'!E383)</f>
        <v/>
      </c>
      <c r="G383" s="31" t="str">
        <f>IF('Tracciatore delle operazioni'!F383="","",'Tracciatore delle operazioni'!F383)</f>
        <v/>
      </c>
      <c r="H383" s="31" t="str">
        <f>IF('Tracciatore delle operazioni'!G383="","",'Tracciatore delle operazioni'!G383)</f>
        <v/>
      </c>
      <c r="I383" s="31" t="str">
        <f>IF('Tracciatore delle operazioni'!H383="","",'Tracciatore delle operazioni'!H383)</f>
        <v/>
      </c>
      <c r="J383" s="31" t="str">
        <f>IF('Tracciatore delle operazioni'!I383="","",'Tracciatore delle operazioni'!I383)</f>
        <v/>
      </c>
      <c r="K383" s="14" t="str">
        <f t="shared" si="5"/>
        <v/>
      </c>
      <c r="M383" s="14" t="e">
        <f t="array" aca="1" ref="M383" ca="1">_xludf.ifna(IF(#REF!=Impostazioni!$C$6,G383*1,G383/INDEX(Impostazioni!$N$86:$O$105,MATCH(#REF!,Impostazioni!$N$86:$N$105,0),2)),"")</f>
        <v>#NAME?</v>
      </c>
      <c r="N383" s="14" t="e">
        <f t="array" aca="1" ref="N383" ca="1">_xludf.ifna(IF(#REF!=Impostazioni!$C$6,H383*1,H383/INDEX(Impostazioni!$N$86:$O$105,MATCH(#REF!,Impostazioni!$N$86:$N$105,0),2)),"")</f>
        <v>#NAME?</v>
      </c>
      <c r="O383" s="14" t="e">
        <f t="array" aca="1" ref="O383" ca="1">_xludf.ifna(IF(#REF!=Impostazioni!$C$6,I383*1,I383/INDEX(Impostazioni!$N$86:$O$105,MATCH(#REF!,Impostazioni!$N$86:$N$105,0),2)),"")</f>
        <v>#NAME?</v>
      </c>
      <c r="P383" s="14" t="e">
        <f t="array" aca="1" ref="P383" ca="1">_xludf.ifna(IF(#REF!=Impostazioni!$C$6,J383*1,J383/INDEX(Impostazioni!$N$86:$O$105,MATCH(#REF!,Impostazioni!$N$86:$N$105,0),2)),"")</f>
        <v>#NAME?</v>
      </c>
      <c r="Q383" s="14" t="e">
        <f t="array" aca="1" ref="Q383" ca="1">_xludf.ifna(IF(#REF!=Impostazioni!$C$6,K383*1,K383/INDEX(Impostazioni!$N$86:$O$105,MATCH(#REF!,Impostazioni!$N$86:$N$105,0),2)),"")</f>
        <v>#NAME?</v>
      </c>
      <c r="S383" t="str" cm="1">
        <f t="array" ref="S383">_xlfn.IFNA(TRANSPOSE(INDEX(Impostazioni!$R$14:$S$63,,MATCH($D383,Impostazioni!$R$13:$S$13,0))),"")&amp;""</f>
        <v/>
      </c>
    </row>
    <row r="384" spans="1:19" ht="13.2">
      <c r="A384" s="14" t="str">
        <f t="shared" si="3"/>
        <v/>
      </c>
      <c r="B384" s="14" t="str">
        <f t="shared" si="4"/>
        <v/>
      </c>
      <c r="C384" s="14" t="str">
        <f>IF('Tracciatore delle operazioni'!B384="","",'Tracciatore delle operazioni'!B384)</f>
        <v/>
      </c>
      <c r="D384" s="14" t="str">
        <f>IF('Tracciatore delle operazioni'!C384="","",'Tracciatore delle operazioni'!C384)</f>
        <v/>
      </c>
      <c r="E384" s="14" t="str">
        <f>IF('Tracciatore delle operazioni'!D384="","",'Tracciatore delle operazioni'!D384)</f>
        <v/>
      </c>
      <c r="F384" s="14" t="str">
        <f>IF('Tracciatore delle operazioni'!E384="","",'Tracciatore delle operazioni'!E384)</f>
        <v/>
      </c>
      <c r="G384" s="31" t="str">
        <f>IF('Tracciatore delle operazioni'!F384="","",'Tracciatore delle operazioni'!F384)</f>
        <v/>
      </c>
      <c r="H384" s="31" t="str">
        <f>IF('Tracciatore delle operazioni'!G384="","",'Tracciatore delle operazioni'!G384)</f>
        <v/>
      </c>
      <c r="I384" s="31" t="str">
        <f>IF('Tracciatore delle operazioni'!H384="","",'Tracciatore delle operazioni'!H384)</f>
        <v/>
      </c>
      <c r="J384" s="31" t="str">
        <f>IF('Tracciatore delle operazioni'!I384="","",'Tracciatore delle operazioni'!I384)</f>
        <v/>
      </c>
      <c r="K384" s="14" t="str">
        <f t="shared" si="5"/>
        <v/>
      </c>
      <c r="M384" s="14" t="e">
        <f t="array" aca="1" ref="M384" ca="1">_xludf.ifna(IF(#REF!=Impostazioni!$C$6,G384*1,G384/INDEX(Impostazioni!$N$86:$O$105,MATCH(#REF!,Impostazioni!$N$86:$N$105,0),2)),"")</f>
        <v>#NAME?</v>
      </c>
      <c r="N384" s="14" t="e">
        <f t="array" aca="1" ref="N384" ca="1">_xludf.ifna(IF(#REF!=Impostazioni!$C$6,H384*1,H384/INDEX(Impostazioni!$N$86:$O$105,MATCH(#REF!,Impostazioni!$N$86:$N$105,0),2)),"")</f>
        <v>#NAME?</v>
      </c>
      <c r="O384" s="14" t="e">
        <f t="array" aca="1" ref="O384" ca="1">_xludf.ifna(IF(#REF!=Impostazioni!$C$6,I384*1,I384/INDEX(Impostazioni!$N$86:$O$105,MATCH(#REF!,Impostazioni!$N$86:$N$105,0),2)),"")</f>
        <v>#NAME?</v>
      </c>
      <c r="P384" s="14" t="e">
        <f t="array" aca="1" ref="P384" ca="1">_xludf.ifna(IF(#REF!=Impostazioni!$C$6,J384*1,J384/INDEX(Impostazioni!$N$86:$O$105,MATCH(#REF!,Impostazioni!$N$86:$N$105,0),2)),"")</f>
        <v>#NAME?</v>
      </c>
      <c r="Q384" s="14" t="e">
        <f t="array" aca="1" ref="Q384" ca="1">_xludf.ifna(IF(#REF!=Impostazioni!$C$6,K384*1,K384/INDEX(Impostazioni!$N$86:$O$105,MATCH(#REF!,Impostazioni!$N$86:$N$105,0),2)),"")</f>
        <v>#NAME?</v>
      </c>
      <c r="S384" t="str" cm="1">
        <f t="array" ref="S384">_xlfn.IFNA(TRANSPOSE(INDEX(Impostazioni!$R$14:$S$63,,MATCH($D384,Impostazioni!$R$13:$S$13,0))),"")&amp;""</f>
        <v/>
      </c>
    </row>
    <row r="385" spans="1:19" ht="13.2">
      <c r="A385" s="14" t="str">
        <f t="shared" si="3"/>
        <v/>
      </c>
      <c r="B385" s="14" t="str">
        <f t="shared" si="4"/>
        <v/>
      </c>
      <c r="C385" s="14" t="str">
        <f>IF('Tracciatore delle operazioni'!B385="","",'Tracciatore delle operazioni'!B385)</f>
        <v/>
      </c>
      <c r="D385" s="14" t="str">
        <f>IF('Tracciatore delle operazioni'!C385="","",'Tracciatore delle operazioni'!C385)</f>
        <v/>
      </c>
      <c r="E385" s="14" t="str">
        <f>IF('Tracciatore delle operazioni'!D385="","",'Tracciatore delle operazioni'!D385)</f>
        <v/>
      </c>
      <c r="F385" s="14" t="str">
        <f>IF('Tracciatore delle operazioni'!E385="","",'Tracciatore delle operazioni'!E385)</f>
        <v/>
      </c>
      <c r="G385" s="31" t="str">
        <f>IF('Tracciatore delle operazioni'!F385="","",'Tracciatore delle operazioni'!F385)</f>
        <v/>
      </c>
      <c r="H385" s="31" t="str">
        <f>IF('Tracciatore delle operazioni'!G385="","",'Tracciatore delle operazioni'!G385)</f>
        <v/>
      </c>
      <c r="I385" s="31" t="str">
        <f>IF('Tracciatore delle operazioni'!H385="","",'Tracciatore delle operazioni'!H385)</f>
        <v/>
      </c>
      <c r="J385" s="31" t="str">
        <f>IF('Tracciatore delle operazioni'!I385="","",'Tracciatore delle operazioni'!I385)</f>
        <v/>
      </c>
      <c r="K385" s="14" t="str">
        <f t="shared" si="5"/>
        <v/>
      </c>
      <c r="M385" s="14" t="e">
        <f t="array" aca="1" ref="M385" ca="1">_xludf.ifna(IF(#REF!=Impostazioni!$C$6,G385*1,G385/INDEX(Impostazioni!$N$86:$O$105,MATCH(#REF!,Impostazioni!$N$86:$N$105,0),2)),"")</f>
        <v>#NAME?</v>
      </c>
      <c r="N385" s="14" t="e">
        <f t="array" aca="1" ref="N385" ca="1">_xludf.ifna(IF(#REF!=Impostazioni!$C$6,H385*1,H385/INDEX(Impostazioni!$N$86:$O$105,MATCH(#REF!,Impostazioni!$N$86:$N$105,0),2)),"")</f>
        <v>#NAME?</v>
      </c>
      <c r="O385" s="14" t="e">
        <f t="array" aca="1" ref="O385" ca="1">_xludf.ifna(IF(#REF!=Impostazioni!$C$6,I385*1,I385/INDEX(Impostazioni!$N$86:$O$105,MATCH(#REF!,Impostazioni!$N$86:$N$105,0),2)),"")</f>
        <v>#NAME?</v>
      </c>
      <c r="P385" s="14" t="e">
        <f t="array" aca="1" ref="P385" ca="1">_xludf.ifna(IF(#REF!=Impostazioni!$C$6,J385*1,J385/INDEX(Impostazioni!$N$86:$O$105,MATCH(#REF!,Impostazioni!$N$86:$N$105,0),2)),"")</f>
        <v>#NAME?</v>
      </c>
      <c r="Q385" s="14" t="e">
        <f t="array" aca="1" ref="Q385" ca="1">_xludf.ifna(IF(#REF!=Impostazioni!$C$6,K385*1,K385/INDEX(Impostazioni!$N$86:$O$105,MATCH(#REF!,Impostazioni!$N$86:$N$105,0),2)),"")</f>
        <v>#NAME?</v>
      </c>
      <c r="S385" t="str" cm="1">
        <f t="array" ref="S385">_xlfn.IFNA(TRANSPOSE(INDEX(Impostazioni!$R$14:$S$63,,MATCH($D385,Impostazioni!$R$13:$S$13,0))),"")&amp;""</f>
        <v/>
      </c>
    </row>
    <row r="386" spans="1:19" ht="13.2">
      <c r="A386" s="14" t="str">
        <f t="shared" si="3"/>
        <v/>
      </c>
      <c r="B386" s="14" t="str">
        <f t="shared" si="4"/>
        <v/>
      </c>
      <c r="C386" s="14" t="str">
        <f>IF('Tracciatore delle operazioni'!B386="","",'Tracciatore delle operazioni'!B386)</f>
        <v/>
      </c>
      <c r="D386" s="14" t="str">
        <f>IF('Tracciatore delle operazioni'!C386="","",'Tracciatore delle operazioni'!C386)</f>
        <v/>
      </c>
      <c r="E386" s="14" t="str">
        <f>IF('Tracciatore delle operazioni'!D386="","",'Tracciatore delle operazioni'!D386)</f>
        <v/>
      </c>
      <c r="F386" s="14" t="str">
        <f>IF('Tracciatore delle operazioni'!E386="","",'Tracciatore delle operazioni'!E386)</f>
        <v/>
      </c>
      <c r="G386" s="31" t="str">
        <f>IF('Tracciatore delle operazioni'!F386="","",'Tracciatore delle operazioni'!F386)</f>
        <v/>
      </c>
      <c r="H386" s="31" t="str">
        <f>IF('Tracciatore delle operazioni'!G386="","",'Tracciatore delle operazioni'!G386)</f>
        <v/>
      </c>
      <c r="I386" s="31" t="str">
        <f>IF('Tracciatore delle operazioni'!H386="","",'Tracciatore delle operazioni'!H386)</f>
        <v/>
      </c>
      <c r="J386" s="31" t="str">
        <f>IF('Tracciatore delle operazioni'!I386="","",'Tracciatore delle operazioni'!I386)</f>
        <v/>
      </c>
      <c r="K386" s="14" t="str">
        <f t="shared" si="5"/>
        <v/>
      </c>
      <c r="M386" s="14" t="e">
        <f t="array" aca="1" ref="M386" ca="1">_xludf.ifna(IF(#REF!=Impostazioni!$C$6,G386*1,G386/INDEX(Impostazioni!$N$86:$O$105,MATCH(#REF!,Impostazioni!$N$86:$N$105,0),2)),"")</f>
        <v>#NAME?</v>
      </c>
      <c r="N386" s="14" t="e">
        <f t="array" aca="1" ref="N386" ca="1">_xludf.ifna(IF(#REF!=Impostazioni!$C$6,H386*1,H386/INDEX(Impostazioni!$N$86:$O$105,MATCH(#REF!,Impostazioni!$N$86:$N$105,0),2)),"")</f>
        <v>#NAME?</v>
      </c>
      <c r="O386" s="14" t="e">
        <f t="array" aca="1" ref="O386" ca="1">_xludf.ifna(IF(#REF!=Impostazioni!$C$6,I386*1,I386/INDEX(Impostazioni!$N$86:$O$105,MATCH(#REF!,Impostazioni!$N$86:$N$105,0),2)),"")</f>
        <v>#NAME?</v>
      </c>
      <c r="P386" s="14" t="e">
        <f t="array" aca="1" ref="P386" ca="1">_xludf.ifna(IF(#REF!=Impostazioni!$C$6,J386*1,J386/INDEX(Impostazioni!$N$86:$O$105,MATCH(#REF!,Impostazioni!$N$86:$N$105,0),2)),"")</f>
        <v>#NAME?</v>
      </c>
      <c r="Q386" s="14" t="e">
        <f t="array" aca="1" ref="Q386" ca="1">_xludf.ifna(IF(#REF!=Impostazioni!$C$6,K386*1,K386/INDEX(Impostazioni!$N$86:$O$105,MATCH(#REF!,Impostazioni!$N$86:$N$105,0),2)),"")</f>
        <v>#NAME?</v>
      </c>
      <c r="S386" t="str" cm="1">
        <f t="array" ref="S386">_xlfn.IFNA(TRANSPOSE(INDEX(Impostazioni!$R$14:$S$63,,MATCH($D386,Impostazioni!$R$13:$S$13,0))),"")&amp;""</f>
        <v/>
      </c>
    </row>
    <row r="387" spans="1:19" ht="13.2">
      <c r="A387" s="14" t="str">
        <f t="shared" si="3"/>
        <v/>
      </c>
      <c r="B387" s="14" t="str">
        <f t="shared" si="4"/>
        <v/>
      </c>
      <c r="C387" s="14" t="str">
        <f>IF('Tracciatore delle operazioni'!B387="","",'Tracciatore delle operazioni'!B387)</f>
        <v/>
      </c>
      <c r="D387" s="14" t="str">
        <f>IF('Tracciatore delle operazioni'!C387="","",'Tracciatore delle operazioni'!C387)</f>
        <v/>
      </c>
      <c r="E387" s="14" t="str">
        <f>IF('Tracciatore delle operazioni'!D387="","",'Tracciatore delle operazioni'!D387)</f>
        <v/>
      </c>
      <c r="F387" s="14" t="str">
        <f>IF('Tracciatore delle operazioni'!E387="","",'Tracciatore delle operazioni'!E387)</f>
        <v/>
      </c>
      <c r="G387" s="31" t="str">
        <f>IF('Tracciatore delle operazioni'!F387="","",'Tracciatore delle operazioni'!F387)</f>
        <v/>
      </c>
      <c r="H387" s="31" t="str">
        <f>IF('Tracciatore delle operazioni'!G387="","",'Tracciatore delle operazioni'!G387)</f>
        <v/>
      </c>
      <c r="I387" s="31" t="str">
        <f>IF('Tracciatore delle operazioni'!H387="","",'Tracciatore delle operazioni'!H387)</f>
        <v/>
      </c>
      <c r="J387" s="31" t="str">
        <f>IF('Tracciatore delle operazioni'!I387="","",'Tracciatore delle operazioni'!I387)</f>
        <v/>
      </c>
      <c r="K387" s="14" t="str">
        <f t="shared" si="5"/>
        <v/>
      </c>
      <c r="M387" s="14" t="e">
        <f t="array" aca="1" ref="M387" ca="1">_xludf.ifna(IF(#REF!=Impostazioni!$C$6,G387*1,G387/INDEX(Impostazioni!$N$86:$O$105,MATCH(#REF!,Impostazioni!$N$86:$N$105,0),2)),"")</f>
        <v>#NAME?</v>
      </c>
      <c r="N387" s="14" t="e">
        <f t="array" aca="1" ref="N387" ca="1">_xludf.ifna(IF(#REF!=Impostazioni!$C$6,H387*1,H387/INDEX(Impostazioni!$N$86:$O$105,MATCH(#REF!,Impostazioni!$N$86:$N$105,0),2)),"")</f>
        <v>#NAME?</v>
      </c>
      <c r="O387" s="14" t="e">
        <f t="array" aca="1" ref="O387" ca="1">_xludf.ifna(IF(#REF!=Impostazioni!$C$6,I387*1,I387/INDEX(Impostazioni!$N$86:$O$105,MATCH(#REF!,Impostazioni!$N$86:$N$105,0),2)),"")</f>
        <v>#NAME?</v>
      </c>
      <c r="P387" s="14" t="e">
        <f t="array" aca="1" ref="P387" ca="1">_xludf.ifna(IF(#REF!=Impostazioni!$C$6,J387*1,J387/INDEX(Impostazioni!$N$86:$O$105,MATCH(#REF!,Impostazioni!$N$86:$N$105,0),2)),"")</f>
        <v>#NAME?</v>
      </c>
      <c r="Q387" s="14" t="e">
        <f t="array" aca="1" ref="Q387" ca="1">_xludf.ifna(IF(#REF!=Impostazioni!$C$6,K387*1,K387/INDEX(Impostazioni!$N$86:$O$105,MATCH(#REF!,Impostazioni!$N$86:$N$105,0),2)),"")</f>
        <v>#NAME?</v>
      </c>
      <c r="S387" t="str" cm="1">
        <f t="array" ref="S387">_xlfn.IFNA(TRANSPOSE(INDEX(Impostazioni!$R$14:$S$63,,MATCH($D387,Impostazioni!$R$13:$S$13,0))),"")&amp;""</f>
        <v/>
      </c>
    </row>
    <row r="388" spans="1:19" ht="13.2">
      <c r="A388" s="14" t="str">
        <f t="shared" si="3"/>
        <v/>
      </c>
      <c r="B388" s="14" t="str">
        <f t="shared" si="4"/>
        <v/>
      </c>
      <c r="C388" s="14" t="str">
        <f>IF('Tracciatore delle operazioni'!B388="","",'Tracciatore delle operazioni'!B388)</f>
        <v/>
      </c>
      <c r="D388" s="14" t="str">
        <f>IF('Tracciatore delle operazioni'!C388="","",'Tracciatore delle operazioni'!C388)</f>
        <v/>
      </c>
      <c r="E388" s="14" t="str">
        <f>IF('Tracciatore delle operazioni'!D388="","",'Tracciatore delle operazioni'!D388)</f>
        <v/>
      </c>
      <c r="F388" s="14" t="str">
        <f>IF('Tracciatore delle operazioni'!E388="","",'Tracciatore delle operazioni'!E388)</f>
        <v/>
      </c>
      <c r="G388" s="31" t="str">
        <f>IF('Tracciatore delle operazioni'!F388="","",'Tracciatore delle operazioni'!F388)</f>
        <v/>
      </c>
      <c r="H388" s="31" t="str">
        <f>IF('Tracciatore delle operazioni'!G388="","",'Tracciatore delle operazioni'!G388)</f>
        <v/>
      </c>
      <c r="I388" s="31" t="str">
        <f>IF('Tracciatore delle operazioni'!H388="","",'Tracciatore delle operazioni'!H388)</f>
        <v/>
      </c>
      <c r="J388" s="31" t="str">
        <f>IF('Tracciatore delle operazioni'!I388="","",'Tracciatore delle operazioni'!I388)</f>
        <v/>
      </c>
      <c r="K388" s="14" t="str">
        <f t="shared" si="5"/>
        <v/>
      </c>
      <c r="M388" s="14" t="e">
        <f t="array" aca="1" ref="M388" ca="1">_xludf.ifna(IF(#REF!=Impostazioni!$C$6,G388*1,G388/INDEX(Impostazioni!$N$86:$O$105,MATCH(#REF!,Impostazioni!$N$86:$N$105,0),2)),"")</f>
        <v>#NAME?</v>
      </c>
      <c r="N388" s="14" t="e">
        <f t="array" aca="1" ref="N388" ca="1">_xludf.ifna(IF(#REF!=Impostazioni!$C$6,H388*1,H388/INDEX(Impostazioni!$N$86:$O$105,MATCH(#REF!,Impostazioni!$N$86:$N$105,0),2)),"")</f>
        <v>#NAME?</v>
      </c>
      <c r="O388" s="14" t="e">
        <f t="array" aca="1" ref="O388" ca="1">_xludf.ifna(IF(#REF!=Impostazioni!$C$6,I388*1,I388/INDEX(Impostazioni!$N$86:$O$105,MATCH(#REF!,Impostazioni!$N$86:$N$105,0),2)),"")</f>
        <v>#NAME?</v>
      </c>
      <c r="P388" s="14" t="e">
        <f t="array" aca="1" ref="P388" ca="1">_xludf.ifna(IF(#REF!=Impostazioni!$C$6,J388*1,J388/INDEX(Impostazioni!$N$86:$O$105,MATCH(#REF!,Impostazioni!$N$86:$N$105,0),2)),"")</f>
        <v>#NAME?</v>
      </c>
      <c r="Q388" s="14" t="e">
        <f t="array" aca="1" ref="Q388" ca="1">_xludf.ifna(IF(#REF!=Impostazioni!$C$6,K388*1,K388/INDEX(Impostazioni!$N$86:$O$105,MATCH(#REF!,Impostazioni!$N$86:$N$105,0),2)),"")</f>
        <v>#NAME?</v>
      </c>
      <c r="S388" t="str" cm="1">
        <f t="array" ref="S388">_xlfn.IFNA(TRANSPOSE(INDEX(Impostazioni!$R$14:$S$63,,MATCH($D388,Impostazioni!$R$13:$S$13,0))),"")&amp;""</f>
        <v/>
      </c>
    </row>
    <row r="389" spans="1:19" ht="13.2">
      <c r="A389" s="14" t="str">
        <f t="shared" si="3"/>
        <v/>
      </c>
      <c r="B389" s="14" t="str">
        <f t="shared" si="4"/>
        <v/>
      </c>
      <c r="C389" s="14" t="str">
        <f>IF('Tracciatore delle operazioni'!B389="","",'Tracciatore delle operazioni'!B389)</f>
        <v/>
      </c>
      <c r="D389" s="14" t="str">
        <f>IF('Tracciatore delle operazioni'!C389="","",'Tracciatore delle operazioni'!C389)</f>
        <v/>
      </c>
      <c r="E389" s="14" t="str">
        <f>IF('Tracciatore delle operazioni'!D389="","",'Tracciatore delle operazioni'!D389)</f>
        <v/>
      </c>
      <c r="F389" s="14" t="str">
        <f>IF('Tracciatore delle operazioni'!E389="","",'Tracciatore delle operazioni'!E389)</f>
        <v/>
      </c>
      <c r="G389" s="31" t="str">
        <f>IF('Tracciatore delle operazioni'!F389="","",'Tracciatore delle operazioni'!F389)</f>
        <v/>
      </c>
      <c r="H389" s="31" t="str">
        <f>IF('Tracciatore delle operazioni'!G389="","",'Tracciatore delle operazioni'!G389)</f>
        <v/>
      </c>
      <c r="I389" s="31" t="str">
        <f>IF('Tracciatore delle operazioni'!H389="","",'Tracciatore delle operazioni'!H389)</f>
        <v/>
      </c>
      <c r="J389" s="31" t="str">
        <f>IF('Tracciatore delle operazioni'!I389="","",'Tracciatore delle operazioni'!I389)</f>
        <v/>
      </c>
      <c r="K389" s="14" t="str">
        <f t="shared" si="5"/>
        <v/>
      </c>
      <c r="M389" s="14" t="e">
        <f t="array" aca="1" ref="M389" ca="1">_xludf.ifna(IF(#REF!=Impostazioni!$C$6,G389*1,G389/INDEX(Impostazioni!$N$86:$O$105,MATCH(#REF!,Impostazioni!$N$86:$N$105,0),2)),"")</f>
        <v>#NAME?</v>
      </c>
      <c r="N389" s="14" t="e">
        <f t="array" aca="1" ref="N389" ca="1">_xludf.ifna(IF(#REF!=Impostazioni!$C$6,H389*1,H389/INDEX(Impostazioni!$N$86:$O$105,MATCH(#REF!,Impostazioni!$N$86:$N$105,0),2)),"")</f>
        <v>#NAME?</v>
      </c>
      <c r="O389" s="14" t="e">
        <f t="array" aca="1" ref="O389" ca="1">_xludf.ifna(IF(#REF!=Impostazioni!$C$6,I389*1,I389/INDEX(Impostazioni!$N$86:$O$105,MATCH(#REF!,Impostazioni!$N$86:$N$105,0),2)),"")</f>
        <v>#NAME?</v>
      </c>
      <c r="P389" s="14" t="e">
        <f t="array" aca="1" ref="P389" ca="1">_xludf.ifna(IF(#REF!=Impostazioni!$C$6,J389*1,J389/INDEX(Impostazioni!$N$86:$O$105,MATCH(#REF!,Impostazioni!$N$86:$N$105,0),2)),"")</f>
        <v>#NAME?</v>
      </c>
      <c r="Q389" s="14" t="e">
        <f t="array" aca="1" ref="Q389" ca="1">_xludf.ifna(IF(#REF!=Impostazioni!$C$6,K389*1,K389/INDEX(Impostazioni!$N$86:$O$105,MATCH(#REF!,Impostazioni!$N$86:$N$105,0),2)),"")</f>
        <v>#NAME?</v>
      </c>
      <c r="S389" t="str" cm="1">
        <f t="array" ref="S389">_xlfn.IFNA(TRANSPOSE(INDEX(Impostazioni!$R$14:$S$63,,MATCH($D389,Impostazioni!$R$13:$S$13,0))),"")&amp;""</f>
        <v/>
      </c>
    </row>
    <row r="390" spans="1:19" ht="13.2">
      <c r="A390" s="14" t="str">
        <f t="shared" si="3"/>
        <v/>
      </c>
      <c r="B390" s="14" t="str">
        <f t="shared" si="4"/>
        <v/>
      </c>
      <c r="C390" s="14" t="str">
        <f>IF('Tracciatore delle operazioni'!B390="","",'Tracciatore delle operazioni'!B390)</f>
        <v/>
      </c>
      <c r="D390" s="14" t="str">
        <f>IF('Tracciatore delle operazioni'!C390="","",'Tracciatore delle operazioni'!C390)</f>
        <v/>
      </c>
      <c r="E390" s="14" t="str">
        <f>IF('Tracciatore delle operazioni'!D390="","",'Tracciatore delle operazioni'!D390)</f>
        <v/>
      </c>
      <c r="F390" s="14" t="str">
        <f>IF('Tracciatore delle operazioni'!E390="","",'Tracciatore delle operazioni'!E390)</f>
        <v/>
      </c>
      <c r="G390" s="31" t="str">
        <f>IF('Tracciatore delle operazioni'!F390="","",'Tracciatore delle operazioni'!F390)</f>
        <v/>
      </c>
      <c r="H390" s="31" t="str">
        <f>IF('Tracciatore delle operazioni'!G390="","",'Tracciatore delle operazioni'!G390)</f>
        <v/>
      </c>
      <c r="I390" s="31" t="str">
        <f>IF('Tracciatore delle operazioni'!H390="","",'Tracciatore delle operazioni'!H390)</f>
        <v/>
      </c>
      <c r="J390" s="31" t="str">
        <f>IF('Tracciatore delle operazioni'!I390="","",'Tracciatore delle operazioni'!I390)</f>
        <v/>
      </c>
      <c r="K390" s="14" t="str">
        <f t="shared" si="5"/>
        <v/>
      </c>
      <c r="M390" s="14" t="e">
        <f t="array" aca="1" ref="M390" ca="1">_xludf.ifna(IF(#REF!=Impostazioni!$C$6,G390*1,G390/INDEX(Impostazioni!$N$86:$O$105,MATCH(#REF!,Impostazioni!$N$86:$N$105,0),2)),"")</f>
        <v>#NAME?</v>
      </c>
      <c r="N390" s="14" t="e">
        <f t="array" aca="1" ref="N390" ca="1">_xludf.ifna(IF(#REF!=Impostazioni!$C$6,H390*1,H390/INDEX(Impostazioni!$N$86:$O$105,MATCH(#REF!,Impostazioni!$N$86:$N$105,0),2)),"")</f>
        <v>#NAME?</v>
      </c>
      <c r="O390" s="14" t="e">
        <f t="array" aca="1" ref="O390" ca="1">_xludf.ifna(IF(#REF!=Impostazioni!$C$6,I390*1,I390/INDEX(Impostazioni!$N$86:$O$105,MATCH(#REF!,Impostazioni!$N$86:$N$105,0),2)),"")</f>
        <v>#NAME?</v>
      </c>
      <c r="P390" s="14" t="e">
        <f t="array" aca="1" ref="P390" ca="1">_xludf.ifna(IF(#REF!=Impostazioni!$C$6,J390*1,J390/INDEX(Impostazioni!$N$86:$O$105,MATCH(#REF!,Impostazioni!$N$86:$N$105,0),2)),"")</f>
        <v>#NAME?</v>
      </c>
      <c r="Q390" s="14" t="e">
        <f t="array" aca="1" ref="Q390" ca="1">_xludf.ifna(IF(#REF!=Impostazioni!$C$6,K390*1,K390/INDEX(Impostazioni!$N$86:$O$105,MATCH(#REF!,Impostazioni!$N$86:$N$105,0),2)),"")</f>
        <v>#NAME?</v>
      </c>
      <c r="S390" t="str" cm="1">
        <f t="array" ref="S390">_xlfn.IFNA(TRANSPOSE(INDEX(Impostazioni!$R$14:$S$63,,MATCH($D390,Impostazioni!$R$13:$S$13,0))),"")&amp;""</f>
        <v/>
      </c>
    </row>
    <row r="391" spans="1:19" ht="13.2">
      <c r="A391" s="14" t="str">
        <f t="shared" si="3"/>
        <v/>
      </c>
      <c r="B391" s="14" t="str">
        <f t="shared" si="4"/>
        <v/>
      </c>
      <c r="C391" s="14" t="str">
        <f>IF('Tracciatore delle operazioni'!B391="","",'Tracciatore delle operazioni'!B391)</f>
        <v/>
      </c>
      <c r="D391" s="14" t="str">
        <f>IF('Tracciatore delle operazioni'!C391="","",'Tracciatore delle operazioni'!C391)</f>
        <v/>
      </c>
      <c r="E391" s="14" t="str">
        <f>IF('Tracciatore delle operazioni'!D391="","",'Tracciatore delle operazioni'!D391)</f>
        <v/>
      </c>
      <c r="F391" s="14" t="str">
        <f>IF('Tracciatore delle operazioni'!E391="","",'Tracciatore delle operazioni'!E391)</f>
        <v/>
      </c>
      <c r="G391" s="31" t="str">
        <f>IF('Tracciatore delle operazioni'!F391="","",'Tracciatore delle operazioni'!F391)</f>
        <v/>
      </c>
      <c r="H391" s="31" t="str">
        <f>IF('Tracciatore delle operazioni'!G391="","",'Tracciatore delle operazioni'!G391)</f>
        <v/>
      </c>
      <c r="I391" s="31" t="str">
        <f>IF('Tracciatore delle operazioni'!H391="","",'Tracciatore delle operazioni'!H391)</f>
        <v/>
      </c>
      <c r="J391" s="31" t="str">
        <f>IF('Tracciatore delle operazioni'!I391="","",'Tracciatore delle operazioni'!I391)</f>
        <v/>
      </c>
      <c r="K391" s="14" t="str">
        <f t="shared" si="5"/>
        <v/>
      </c>
      <c r="M391" s="14" t="e">
        <f t="array" aca="1" ref="M391" ca="1">_xludf.ifna(IF(#REF!=Impostazioni!$C$6,G391*1,G391/INDEX(Impostazioni!$N$86:$O$105,MATCH(#REF!,Impostazioni!$N$86:$N$105,0),2)),"")</f>
        <v>#NAME?</v>
      </c>
      <c r="N391" s="14" t="e">
        <f t="array" aca="1" ref="N391" ca="1">_xludf.ifna(IF(#REF!=Impostazioni!$C$6,H391*1,H391/INDEX(Impostazioni!$N$86:$O$105,MATCH(#REF!,Impostazioni!$N$86:$N$105,0),2)),"")</f>
        <v>#NAME?</v>
      </c>
      <c r="O391" s="14" t="e">
        <f t="array" aca="1" ref="O391" ca="1">_xludf.ifna(IF(#REF!=Impostazioni!$C$6,I391*1,I391/INDEX(Impostazioni!$N$86:$O$105,MATCH(#REF!,Impostazioni!$N$86:$N$105,0),2)),"")</f>
        <v>#NAME?</v>
      </c>
      <c r="P391" s="14" t="e">
        <f t="array" aca="1" ref="P391" ca="1">_xludf.ifna(IF(#REF!=Impostazioni!$C$6,J391*1,J391/INDEX(Impostazioni!$N$86:$O$105,MATCH(#REF!,Impostazioni!$N$86:$N$105,0),2)),"")</f>
        <v>#NAME?</v>
      </c>
      <c r="Q391" s="14" t="e">
        <f t="array" aca="1" ref="Q391" ca="1">_xludf.ifna(IF(#REF!=Impostazioni!$C$6,K391*1,K391/INDEX(Impostazioni!$N$86:$O$105,MATCH(#REF!,Impostazioni!$N$86:$N$105,0),2)),"")</f>
        <v>#NAME?</v>
      </c>
      <c r="S391" t="str" cm="1">
        <f t="array" ref="S391">_xlfn.IFNA(TRANSPOSE(INDEX(Impostazioni!$R$14:$S$63,,MATCH($D391,Impostazioni!$R$13:$S$13,0))),"")&amp;""</f>
        <v/>
      </c>
    </row>
    <row r="392" spans="1:19" ht="13.2">
      <c r="A392" s="14" t="str">
        <f t="shared" si="3"/>
        <v/>
      </c>
      <c r="B392" s="14" t="str">
        <f t="shared" si="4"/>
        <v/>
      </c>
      <c r="C392" s="14" t="str">
        <f>IF('Tracciatore delle operazioni'!B392="","",'Tracciatore delle operazioni'!B392)</f>
        <v/>
      </c>
      <c r="D392" s="14" t="str">
        <f>IF('Tracciatore delle operazioni'!C392="","",'Tracciatore delle operazioni'!C392)</f>
        <v/>
      </c>
      <c r="E392" s="14" t="str">
        <f>IF('Tracciatore delle operazioni'!D392="","",'Tracciatore delle operazioni'!D392)</f>
        <v/>
      </c>
      <c r="F392" s="14" t="str">
        <f>IF('Tracciatore delle operazioni'!E392="","",'Tracciatore delle operazioni'!E392)</f>
        <v/>
      </c>
      <c r="G392" s="31" t="str">
        <f>IF('Tracciatore delle operazioni'!F392="","",'Tracciatore delle operazioni'!F392)</f>
        <v/>
      </c>
      <c r="H392" s="31" t="str">
        <f>IF('Tracciatore delle operazioni'!G392="","",'Tracciatore delle operazioni'!G392)</f>
        <v/>
      </c>
      <c r="I392" s="31" t="str">
        <f>IF('Tracciatore delle operazioni'!H392="","",'Tracciatore delle operazioni'!H392)</f>
        <v/>
      </c>
      <c r="J392" s="31" t="str">
        <f>IF('Tracciatore delle operazioni'!I392="","",'Tracciatore delle operazioni'!I392)</f>
        <v/>
      </c>
      <c r="K392" s="14" t="str">
        <f t="shared" si="5"/>
        <v/>
      </c>
      <c r="M392" s="14" t="e">
        <f t="array" aca="1" ref="M392" ca="1">_xludf.ifna(IF(#REF!=Impostazioni!$C$6,G392*1,G392/INDEX(Impostazioni!$N$86:$O$105,MATCH(#REF!,Impostazioni!$N$86:$N$105,0),2)),"")</f>
        <v>#NAME?</v>
      </c>
      <c r="N392" s="14" t="e">
        <f t="array" aca="1" ref="N392" ca="1">_xludf.ifna(IF(#REF!=Impostazioni!$C$6,H392*1,H392/INDEX(Impostazioni!$N$86:$O$105,MATCH(#REF!,Impostazioni!$N$86:$N$105,0),2)),"")</f>
        <v>#NAME?</v>
      </c>
      <c r="O392" s="14" t="e">
        <f t="array" aca="1" ref="O392" ca="1">_xludf.ifna(IF(#REF!=Impostazioni!$C$6,I392*1,I392/INDEX(Impostazioni!$N$86:$O$105,MATCH(#REF!,Impostazioni!$N$86:$N$105,0),2)),"")</f>
        <v>#NAME?</v>
      </c>
      <c r="P392" s="14" t="e">
        <f t="array" aca="1" ref="P392" ca="1">_xludf.ifna(IF(#REF!=Impostazioni!$C$6,J392*1,J392/INDEX(Impostazioni!$N$86:$O$105,MATCH(#REF!,Impostazioni!$N$86:$N$105,0),2)),"")</f>
        <v>#NAME?</v>
      </c>
      <c r="Q392" s="14" t="e">
        <f t="array" aca="1" ref="Q392" ca="1">_xludf.ifna(IF(#REF!=Impostazioni!$C$6,K392*1,K392/INDEX(Impostazioni!$N$86:$O$105,MATCH(#REF!,Impostazioni!$N$86:$N$105,0),2)),"")</f>
        <v>#NAME?</v>
      </c>
      <c r="S392" t="str" cm="1">
        <f t="array" ref="S392">_xlfn.IFNA(TRANSPOSE(INDEX(Impostazioni!$R$14:$S$63,,MATCH($D392,Impostazioni!$R$13:$S$13,0))),"")&amp;""</f>
        <v/>
      </c>
    </row>
    <row r="393" spans="1:19" ht="13.2">
      <c r="A393" s="14" t="str">
        <f t="shared" si="3"/>
        <v/>
      </c>
      <c r="B393" s="14" t="str">
        <f t="shared" si="4"/>
        <v/>
      </c>
      <c r="C393" s="14" t="str">
        <f>IF('Tracciatore delle operazioni'!B393="","",'Tracciatore delle operazioni'!B393)</f>
        <v/>
      </c>
      <c r="D393" s="14" t="str">
        <f>IF('Tracciatore delle operazioni'!C393="","",'Tracciatore delle operazioni'!C393)</f>
        <v/>
      </c>
      <c r="E393" s="14" t="str">
        <f>IF('Tracciatore delle operazioni'!D393="","",'Tracciatore delle operazioni'!D393)</f>
        <v/>
      </c>
      <c r="F393" s="14" t="str">
        <f>IF('Tracciatore delle operazioni'!E393="","",'Tracciatore delle operazioni'!E393)</f>
        <v/>
      </c>
      <c r="G393" s="31" t="str">
        <f>IF('Tracciatore delle operazioni'!F393="","",'Tracciatore delle operazioni'!F393)</f>
        <v/>
      </c>
      <c r="H393" s="31" t="str">
        <f>IF('Tracciatore delle operazioni'!G393="","",'Tracciatore delle operazioni'!G393)</f>
        <v/>
      </c>
      <c r="I393" s="31" t="str">
        <f>IF('Tracciatore delle operazioni'!H393="","",'Tracciatore delle operazioni'!H393)</f>
        <v/>
      </c>
      <c r="J393" s="31" t="str">
        <f>IF('Tracciatore delle operazioni'!I393="","",'Tracciatore delle operazioni'!I393)</f>
        <v/>
      </c>
      <c r="K393" s="14" t="str">
        <f t="shared" si="5"/>
        <v/>
      </c>
      <c r="M393" s="14" t="e">
        <f t="array" aca="1" ref="M393" ca="1">_xludf.ifna(IF(#REF!=Impostazioni!$C$6,G393*1,G393/INDEX(Impostazioni!$N$86:$O$105,MATCH(#REF!,Impostazioni!$N$86:$N$105,0),2)),"")</f>
        <v>#NAME?</v>
      </c>
      <c r="N393" s="14" t="e">
        <f t="array" aca="1" ref="N393" ca="1">_xludf.ifna(IF(#REF!=Impostazioni!$C$6,H393*1,H393/INDEX(Impostazioni!$N$86:$O$105,MATCH(#REF!,Impostazioni!$N$86:$N$105,0),2)),"")</f>
        <v>#NAME?</v>
      </c>
      <c r="O393" s="14" t="e">
        <f t="array" aca="1" ref="O393" ca="1">_xludf.ifna(IF(#REF!=Impostazioni!$C$6,I393*1,I393/INDEX(Impostazioni!$N$86:$O$105,MATCH(#REF!,Impostazioni!$N$86:$N$105,0),2)),"")</f>
        <v>#NAME?</v>
      </c>
      <c r="P393" s="14" t="e">
        <f t="array" aca="1" ref="P393" ca="1">_xludf.ifna(IF(#REF!=Impostazioni!$C$6,J393*1,J393/INDEX(Impostazioni!$N$86:$O$105,MATCH(#REF!,Impostazioni!$N$86:$N$105,0),2)),"")</f>
        <v>#NAME?</v>
      </c>
      <c r="Q393" s="14" t="e">
        <f t="array" aca="1" ref="Q393" ca="1">_xludf.ifna(IF(#REF!=Impostazioni!$C$6,K393*1,K393/INDEX(Impostazioni!$N$86:$O$105,MATCH(#REF!,Impostazioni!$N$86:$N$105,0),2)),"")</f>
        <v>#NAME?</v>
      </c>
      <c r="S393" t="str" cm="1">
        <f t="array" ref="S393">_xlfn.IFNA(TRANSPOSE(INDEX(Impostazioni!$R$14:$S$63,,MATCH($D393,Impostazioni!$R$13:$S$13,0))),"")&amp;""</f>
        <v/>
      </c>
    </row>
    <row r="394" spans="1:19" ht="13.2">
      <c r="A394" s="14" t="str">
        <f t="shared" si="3"/>
        <v/>
      </c>
      <c r="B394" s="14" t="str">
        <f t="shared" si="4"/>
        <v/>
      </c>
      <c r="C394" s="14" t="str">
        <f>IF('Tracciatore delle operazioni'!B394="","",'Tracciatore delle operazioni'!B394)</f>
        <v/>
      </c>
      <c r="D394" s="14" t="str">
        <f>IF('Tracciatore delle operazioni'!C394="","",'Tracciatore delle operazioni'!C394)</f>
        <v/>
      </c>
      <c r="E394" s="14" t="str">
        <f>IF('Tracciatore delle operazioni'!D394="","",'Tracciatore delle operazioni'!D394)</f>
        <v/>
      </c>
      <c r="F394" s="14" t="str">
        <f>IF('Tracciatore delle operazioni'!E394="","",'Tracciatore delle operazioni'!E394)</f>
        <v/>
      </c>
      <c r="G394" s="31" t="str">
        <f>IF('Tracciatore delle operazioni'!F394="","",'Tracciatore delle operazioni'!F394)</f>
        <v/>
      </c>
      <c r="H394" s="31" t="str">
        <f>IF('Tracciatore delle operazioni'!G394="","",'Tracciatore delle operazioni'!G394)</f>
        <v/>
      </c>
      <c r="I394" s="31" t="str">
        <f>IF('Tracciatore delle operazioni'!H394="","",'Tracciatore delle operazioni'!H394)</f>
        <v/>
      </c>
      <c r="J394" s="31" t="str">
        <f>IF('Tracciatore delle operazioni'!I394="","",'Tracciatore delle operazioni'!I394)</f>
        <v/>
      </c>
      <c r="K394" s="14" t="str">
        <f t="shared" si="5"/>
        <v/>
      </c>
      <c r="M394" s="14" t="e">
        <f t="array" aca="1" ref="M394" ca="1">_xludf.ifna(IF(#REF!=Impostazioni!$C$6,G394*1,G394/INDEX(Impostazioni!$N$86:$O$105,MATCH(#REF!,Impostazioni!$N$86:$N$105,0),2)),"")</f>
        <v>#NAME?</v>
      </c>
      <c r="N394" s="14" t="e">
        <f t="array" aca="1" ref="N394" ca="1">_xludf.ifna(IF(#REF!=Impostazioni!$C$6,H394*1,H394/INDEX(Impostazioni!$N$86:$O$105,MATCH(#REF!,Impostazioni!$N$86:$N$105,0),2)),"")</f>
        <v>#NAME?</v>
      </c>
      <c r="O394" s="14" t="e">
        <f t="array" aca="1" ref="O394" ca="1">_xludf.ifna(IF(#REF!=Impostazioni!$C$6,I394*1,I394/INDEX(Impostazioni!$N$86:$O$105,MATCH(#REF!,Impostazioni!$N$86:$N$105,0),2)),"")</f>
        <v>#NAME?</v>
      </c>
      <c r="P394" s="14" t="e">
        <f t="array" aca="1" ref="P394" ca="1">_xludf.ifna(IF(#REF!=Impostazioni!$C$6,J394*1,J394/INDEX(Impostazioni!$N$86:$O$105,MATCH(#REF!,Impostazioni!$N$86:$N$105,0),2)),"")</f>
        <v>#NAME?</v>
      </c>
      <c r="Q394" s="14" t="e">
        <f t="array" aca="1" ref="Q394" ca="1">_xludf.ifna(IF(#REF!=Impostazioni!$C$6,K394*1,K394/INDEX(Impostazioni!$N$86:$O$105,MATCH(#REF!,Impostazioni!$N$86:$N$105,0),2)),"")</f>
        <v>#NAME?</v>
      </c>
      <c r="S394" t="str" cm="1">
        <f t="array" ref="S394">_xlfn.IFNA(TRANSPOSE(INDEX(Impostazioni!$R$14:$S$63,,MATCH($D394,Impostazioni!$R$13:$S$13,0))),"")&amp;""</f>
        <v/>
      </c>
    </row>
    <row r="395" spans="1:19" ht="13.2">
      <c r="A395" s="14" t="str">
        <f t="shared" si="3"/>
        <v/>
      </c>
      <c r="B395" s="14" t="str">
        <f t="shared" si="4"/>
        <v/>
      </c>
      <c r="C395" s="14" t="str">
        <f>IF('Tracciatore delle operazioni'!B395="","",'Tracciatore delle operazioni'!B395)</f>
        <v/>
      </c>
      <c r="D395" s="14" t="str">
        <f>IF('Tracciatore delle operazioni'!C395="","",'Tracciatore delle operazioni'!C395)</f>
        <v/>
      </c>
      <c r="E395" s="14" t="str">
        <f>IF('Tracciatore delle operazioni'!D395="","",'Tracciatore delle operazioni'!D395)</f>
        <v/>
      </c>
      <c r="F395" s="14" t="str">
        <f>IF('Tracciatore delle operazioni'!E395="","",'Tracciatore delle operazioni'!E395)</f>
        <v/>
      </c>
      <c r="G395" s="31" t="str">
        <f>IF('Tracciatore delle operazioni'!F395="","",'Tracciatore delle operazioni'!F395)</f>
        <v/>
      </c>
      <c r="H395" s="31" t="str">
        <f>IF('Tracciatore delle operazioni'!G395="","",'Tracciatore delle operazioni'!G395)</f>
        <v/>
      </c>
      <c r="I395" s="31" t="str">
        <f>IF('Tracciatore delle operazioni'!H395="","",'Tracciatore delle operazioni'!H395)</f>
        <v/>
      </c>
      <c r="J395" s="31" t="str">
        <f>IF('Tracciatore delle operazioni'!I395="","",'Tracciatore delle operazioni'!I395)</f>
        <v/>
      </c>
      <c r="K395" s="14" t="str">
        <f t="shared" si="5"/>
        <v/>
      </c>
      <c r="M395" s="14" t="e">
        <f t="array" aca="1" ref="M395" ca="1">_xludf.ifna(IF(#REF!=Impostazioni!$C$6,G395*1,G395/INDEX(Impostazioni!$N$86:$O$105,MATCH(#REF!,Impostazioni!$N$86:$N$105,0),2)),"")</f>
        <v>#NAME?</v>
      </c>
      <c r="N395" s="14" t="e">
        <f t="array" aca="1" ref="N395" ca="1">_xludf.ifna(IF(#REF!=Impostazioni!$C$6,H395*1,H395/INDEX(Impostazioni!$N$86:$O$105,MATCH(#REF!,Impostazioni!$N$86:$N$105,0),2)),"")</f>
        <v>#NAME?</v>
      </c>
      <c r="O395" s="14" t="e">
        <f t="array" aca="1" ref="O395" ca="1">_xludf.ifna(IF(#REF!=Impostazioni!$C$6,I395*1,I395/INDEX(Impostazioni!$N$86:$O$105,MATCH(#REF!,Impostazioni!$N$86:$N$105,0),2)),"")</f>
        <v>#NAME?</v>
      </c>
      <c r="P395" s="14" t="e">
        <f t="array" aca="1" ref="P395" ca="1">_xludf.ifna(IF(#REF!=Impostazioni!$C$6,J395*1,J395/INDEX(Impostazioni!$N$86:$O$105,MATCH(#REF!,Impostazioni!$N$86:$N$105,0),2)),"")</f>
        <v>#NAME?</v>
      </c>
      <c r="Q395" s="14" t="e">
        <f t="array" aca="1" ref="Q395" ca="1">_xludf.ifna(IF(#REF!=Impostazioni!$C$6,K395*1,K395/INDEX(Impostazioni!$N$86:$O$105,MATCH(#REF!,Impostazioni!$N$86:$N$105,0),2)),"")</f>
        <v>#NAME?</v>
      </c>
      <c r="S395" t="str" cm="1">
        <f t="array" ref="S395">_xlfn.IFNA(TRANSPOSE(INDEX(Impostazioni!$R$14:$S$63,,MATCH($D395,Impostazioni!$R$13:$S$13,0))),"")&amp;""</f>
        <v/>
      </c>
    </row>
    <row r="396" spans="1:19" ht="13.2">
      <c r="A396" s="14" t="str">
        <f t="shared" si="3"/>
        <v/>
      </c>
      <c r="B396" s="14" t="str">
        <f t="shared" si="4"/>
        <v/>
      </c>
      <c r="C396" s="14" t="str">
        <f>IF('Tracciatore delle operazioni'!B396="","",'Tracciatore delle operazioni'!B396)</f>
        <v/>
      </c>
      <c r="D396" s="14" t="str">
        <f>IF('Tracciatore delle operazioni'!C396="","",'Tracciatore delle operazioni'!C396)</f>
        <v/>
      </c>
      <c r="E396" s="14" t="str">
        <f>IF('Tracciatore delle operazioni'!D396="","",'Tracciatore delle operazioni'!D396)</f>
        <v/>
      </c>
      <c r="F396" s="14" t="str">
        <f>IF('Tracciatore delle operazioni'!E396="","",'Tracciatore delle operazioni'!E396)</f>
        <v/>
      </c>
      <c r="G396" s="31" t="str">
        <f>IF('Tracciatore delle operazioni'!F396="","",'Tracciatore delle operazioni'!F396)</f>
        <v/>
      </c>
      <c r="H396" s="31" t="str">
        <f>IF('Tracciatore delle operazioni'!G396="","",'Tracciatore delle operazioni'!G396)</f>
        <v/>
      </c>
      <c r="I396" s="31" t="str">
        <f>IF('Tracciatore delle operazioni'!H396="","",'Tracciatore delle operazioni'!H396)</f>
        <v/>
      </c>
      <c r="J396" s="31" t="str">
        <f>IF('Tracciatore delle operazioni'!I396="","",'Tracciatore delle operazioni'!I396)</f>
        <v/>
      </c>
      <c r="K396" s="14" t="str">
        <f t="shared" si="5"/>
        <v/>
      </c>
      <c r="M396" s="14" t="e">
        <f t="array" aca="1" ref="M396" ca="1">_xludf.ifna(IF(#REF!=Impostazioni!$C$6,G396*1,G396/INDEX(Impostazioni!$N$86:$O$105,MATCH(#REF!,Impostazioni!$N$86:$N$105,0),2)),"")</f>
        <v>#NAME?</v>
      </c>
      <c r="N396" s="14" t="e">
        <f t="array" aca="1" ref="N396" ca="1">_xludf.ifna(IF(#REF!=Impostazioni!$C$6,H396*1,H396/INDEX(Impostazioni!$N$86:$O$105,MATCH(#REF!,Impostazioni!$N$86:$N$105,0),2)),"")</f>
        <v>#NAME?</v>
      </c>
      <c r="O396" s="14" t="e">
        <f t="array" aca="1" ref="O396" ca="1">_xludf.ifna(IF(#REF!=Impostazioni!$C$6,I396*1,I396/INDEX(Impostazioni!$N$86:$O$105,MATCH(#REF!,Impostazioni!$N$86:$N$105,0),2)),"")</f>
        <v>#NAME?</v>
      </c>
      <c r="P396" s="14" t="e">
        <f t="array" aca="1" ref="P396" ca="1">_xludf.ifna(IF(#REF!=Impostazioni!$C$6,J396*1,J396/INDEX(Impostazioni!$N$86:$O$105,MATCH(#REF!,Impostazioni!$N$86:$N$105,0),2)),"")</f>
        <v>#NAME?</v>
      </c>
      <c r="Q396" s="14" t="e">
        <f t="array" aca="1" ref="Q396" ca="1">_xludf.ifna(IF(#REF!=Impostazioni!$C$6,K396*1,K396/INDEX(Impostazioni!$N$86:$O$105,MATCH(#REF!,Impostazioni!$N$86:$N$105,0),2)),"")</f>
        <v>#NAME?</v>
      </c>
      <c r="S396" t="str" cm="1">
        <f t="array" ref="S396">_xlfn.IFNA(TRANSPOSE(INDEX(Impostazioni!$R$14:$S$63,,MATCH($D396,Impostazioni!$R$13:$S$13,0))),"")&amp;""</f>
        <v/>
      </c>
    </row>
    <row r="397" spans="1:19" ht="13.2">
      <c r="A397" s="14" t="str">
        <f t="shared" si="3"/>
        <v/>
      </c>
      <c r="B397" s="14" t="str">
        <f t="shared" si="4"/>
        <v/>
      </c>
      <c r="C397" s="14" t="str">
        <f>IF('Tracciatore delle operazioni'!B397="","",'Tracciatore delle operazioni'!B397)</f>
        <v/>
      </c>
      <c r="D397" s="14" t="str">
        <f>IF('Tracciatore delle operazioni'!C397="","",'Tracciatore delle operazioni'!C397)</f>
        <v/>
      </c>
      <c r="E397" s="14" t="str">
        <f>IF('Tracciatore delle operazioni'!D397="","",'Tracciatore delle operazioni'!D397)</f>
        <v/>
      </c>
      <c r="F397" s="14" t="str">
        <f>IF('Tracciatore delle operazioni'!E397="","",'Tracciatore delle operazioni'!E397)</f>
        <v/>
      </c>
      <c r="G397" s="31" t="str">
        <f>IF('Tracciatore delle operazioni'!F397="","",'Tracciatore delle operazioni'!F397)</f>
        <v/>
      </c>
      <c r="H397" s="31" t="str">
        <f>IF('Tracciatore delle operazioni'!G397="","",'Tracciatore delle operazioni'!G397)</f>
        <v/>
      </c>
      <c r="I397" s="31" t="str">
        <f>IF('Tracciatore delle operazioni'!H397="","",'Tracciatore delle operazioni'!H397)</f>
        <v/>
      </c>
      <c r="J397" s="31" t="str">
        <f>IF('Tracciatore delle operazioni'!I397="","",'Tracciatore delle operazioni'!I397)</f>
        <v/>
      </c>
      <c r="K397" s="14" t="str">
        <f t="shared" si="5"/>
        <v/>
      </c>
      <c r="M397" s="14" t="e">
        <f t="array" aca="1" ref="M397" ca="1">_xludf.ifna(IF(#REF!=Impostazioni!$C$6,G397*1,G397/INDEX(Impostazioni!$N$86:$O$105,MATCH(#REF!,Impostazioni!$N$86:$N$105,0),2)),"")</f>
        <v>#NAME?</v>
      </c>
      <c r="N397" s="14" t="e">
        <f t="array" aca="1" ref="N397" ca="1">_xludf.ifna(IF(#REF!=Impostazioni!$C$6,H397*1,H397/INDEX(Impostazioni!$N$86:$O$105,MATCH(#REF!,Impostazioni!$N$86:$N$105,0),2)),"")</f>
        <v>#NAME?</v>
      </c>
      <c r="O397" s="14" t="e">
        <f t="array" aca="1" ref="O397" ca="1">_xludf.ifna(IF(#REF!=Impostazioni!$C$6,I397*1,I397/INDEX(Impostazioni!$N$86:$O$105,MATCH(#REF!,Impostazioni!$N$86:$N$105,0),2)),"")</f>
        <v>#NAME?</v>
      </c>
      <c r="P397" s="14" t="e">
        <f t="array" aca="1" ref="P397" ca="1">_xludf.ifna(IF(#REF!=Impostazioni!$C$6,J397*1,J397/INDEX(Impostazioni!$N$86:$O$105,MATCH(#REF!,Impostazioni!$N$86:$N$105,0),2)),"")</f>
        <v>#NAME?</v>
      </c>
      <c r="Q397" s="14" t="e">
        <f t="array" aca="1" ref="Q397" ca="1">_xludf.ifna(IF(#REF!=Impostazioni!$C$6,K397*1,K397/INDEX(Impostazioni!$N$86:$O$105,MATCH(#REF!,Impostazioni!$N$86:$N$105,0),2)),"")</f>
        <v>#NAME?</v>
      </c>
      <c r="S397" t="str" cm="1">
        <f t="array" ref="S397">_xlfn.IFNA(TRANSPOSE(INDEX(Impostazioni!$R$14:$S$63,,MATCH($D397,Impostazioni!$R$13:$S$13,0))),"")&amp;""</f>
        <v/>
      </c>
    </row>
    <row r="398" spans="1:19" ht="13.2">
      <c r="A398" s="14" t="str">
        <f t="shared" si="3"/>
        <v/>
      </c>
      <c r="B398" s="14" t="str">
        <f t="shared" si="4"/>
        <v/>
      </c>
      <c r="C398" s="14" t="str">
        <f>IF('Tracciatore delle operazioni'!B398="","",'Tracciatore delle operazioni'!B398)</f>
        <v/>
      </c>
      <c r="D398" s="14" t="str">
        <f>IF('Tracciatore delle operazioni'!C398="","",'Tracciatore delle operazioni'!C398)</f>
        <v/>
      </c>
      <c r="E398" s="14" t="str">
        <f>IF('Tracciatore delle operazioni'!D398="","",'Tracciatore delle operazioni'!D398)</f>
        <v/>
      </c>
      <c r="F398" s="14" t="str">
        <f>IF('Tracciatore delle operazioni'!E398="","",'Tracciatore delle operazioni'!E398)</f>
        <v/>
      </c>
      <c r="G398" s="31" t="str">
        <f>IF('Tracciatore delle operazioni'!F398="","",'Tracciatore delle operazioni'!F398)</f>
        <v/>
      </c>
      <c r="H398" s="31" t="str">
        <f>IF('Tracciatore delle operazioni'!G398="","",'Tracciatore delle operazioni'!G398)</f>
        <v/>
      </c>
      <c r="I398" s="31" t="str">
        <f>IF('Tracciatore delle operazioni'!H398="","",'Tracciatore delle operazioni'!H398)</f>
        <v/>
      </c>
      <c r="J398" s="31" t="str">
        <f>IF('Tracciatore delle operazioni'!I398="","",'Tracciatore delle operazioni'!I398)</f>
        <v/>
      </c>
      <c r="K398" s="14" t="str">
        <f t="shared" si="5"/>
        <v/>
      </c>
      <c r="M398" s="14" t="e">
        <f t="array" aca="1" ref="M398" ca="1">_xludf.ifna(IF(#REF!=Impostazioni!$C$6,G398*1,G398/INDEX(Impostazioni!$N$86:$O$105,MATCH(#REF!,Impostazioni!$N$86:$N$105,0),2)),"")</f>
        <v>#NAME?</v>
      </c>
      <c r="N398" s="14" t="e">
        <f t="array" aca="1" ref="N398" ca="1">_xludf.ifna(IF(#REF!=Impostazioni!$C$6,H398*1,H398/INDEX(Impostazioni!$N$86:$O$105,MATCH(#REF!,Impostazioni!$N$86:$N$105,0),2)),"")</f>
        <v>#NAME?</v>
      </c>
      <c r="O398" s="14" t="e">
        <f t="array" aca="1" ref="O398" ca="1">_xludf.ifna(IF(#REF!=Impostazioni!$C$6,I398*1,I398/INDEX(Impostazioni!$N$86:$O$105,MATCH(#REF!,Impostazioni!$N$86:$N$105,0),2)),"")</f>
        <v>#NAME?</v>
      </c>
      <c r="P398" s="14" t="e">
        <f t="array" aca="1" ref="P398" ca="1">_xludf.ifna(IF(#REF!=Impostazioni!$C$6,J398*1,J398/INDEX(Impostazioni!$N$86:$O$105,MATCH(#REF!,Impostazioni!$N$86:$N$105,0),2)),"")</f>
        <v>#NAME?</v>
      </c>
      <c r="Q398" s="14" t="e">
        <f t="array" aca="1" ref="Q398" ca="1">_xludf.ifna(IF(#REF!=Impostazioni!$C$6,K398*1,K398/INDEX(Impostazioni!$N$86:$O$105,MATCH(#REF!,Impostazioni!$N$86:$N$105,0),2)),"")</f>
        <v>#NAME?</v>
      </c>
      <c r="S398" t="str" cm="1">
        <f t="array" ref="S398">_xlfn.IFNA(TRANSPOSE(INDEX(Impostazioni!$R$14:$S$63,,MATCH($D398,Impostazioni!$R$13:$S$13,0))),"")&amp;""</f>
        <v/>
      </c>
    </row>
    <row r="399" spans="1:19" ht="13.2">
      <c r="A399" s="14" t="str">
        <f t="shared" si="3"/>
        <v/>
      </c>
      <c r="B399" s="14" t="str">
        <f t="shared" si="4"/>
        <v/>
      </c>
      <c r="C399" s="14" t="str">
        <f>IF('Tracciatore delle operazioni'!B399="","",'Tracciatore delle operazioni'!B399)</f>
        <v/>
      </c>
      <c r="D399" s="14" t="str">
        <f>IF('Tracciatore delle operazioni'!C399="","",'Tracciatore delle operazioni'!C399)</f>
        <v/>
      </c>
      <c r="E399" s="14" t="str">
        <f>IF('Tracciatore delle operazioni'!D399="","",'Tracciatore delle operazioni'!D399)</f>
        <v/>
      </c>
      <c r="F399" s="14" t="str">
        <f>IF('Tracciatore delle operazioni'!E399="","",'Tracciatore delle operazioni'!E399)</f>
        <v/>
      </c>
      <c r="G399" s="31" t="str">
        <f>IF('Tracciatore delle operazioni'!F399="","",'Tracciatore delle operazioni'!F399)</f>
        <v/>
      </c>
      <c r="H399" s="31" t="str">
        <f>IF('Tracciatore delle operazioni'!G399="","",'Tracciatore delle operazioni'!G399)</f>
        <v/>
      </c>
      <c r="I399" s="31" t="str">
        <f>IF('Tracciatore delle operazioni'!H399="","",'Tracciatore delle operazioni'!H399)</f>
        <v/>
      </c>
      <c r="J399" s="31" t="str">
        <f>IF('Tracciatore delle operazioni'!I399="","",'Tracciatore delle operazioni'!I399)</f>
        <v/>
      </c>
      <c r="K399" s="14" t="str">
        <f t="shared" si="5"/>
        <v/>
      </c>
      <c r="M399" s="14" t="e">
        <f t="array" aca="1" ref="M399" ca="1">_xludf.ifna(IF(#REF!=Impostazioni!$C$6,G399*1,G399/INDEX(Impostazioni!$N$86:$O$105,MATCH(#REF!,Impostazioni!$N$86:$N$105,0),2)),"")</f>
        <v>#NAME?</v>
      </c>
      <c r="N399" s="14" t="e">
        <f t="array" aca="1" ref="N399" ca="1">_xludf.ifna(IF(#REF!=Impostazioni!$C$6,H399*1,H399/INDEX(Impostazioni!$N$86:$O$105,MATCH(#REF!,Impostazioni!$N$86:$N$105,0),2)),"")</f>
        <v>#NAME?</v>
      </c>
      <c r="O399" s="14" t="e">
        <f t="array" aca="1" ref="O399" ca="1">_xludf.ifna(IF(#REF!=Impostazioni!$C$6,I399*1,I399/INDEX(Impostazioni!$N$86:$O$105,MATCH(#REF!,Impostazioni!$N$86:$N$105,0),2)),"")</f>
        <v>#NAME?</v>
      </c>
      <c r="P399" s="14" t="e">
        <f t="array" aca="1" ref="P399" ca="1">_xludf.ifna(IF(#REF!=Impostazioni!$C$6,J399*1,J399/INDEX(Impostazioni!$N$86:$O$105,MATCH(#REF!,Impostazioni!$N$86:$N$105,0),2)),"")</f>
        <v>#NAME?</v>
      </c>
      <c r="Q399" s="14" t="e">
        <f t="array" aca="1" ref="Q399" ca="1">_xludf.ifna(IF(#REF!=Impostazioni!$C$6,K399*1,K399/INDEX(Impostazioni!$N$86:$O$105,MATCH(#REF!,Impostazioni!$N$86:$N$105,0),2)),"")</f>
        <v>#NAME?</v>
      </c>
      <c r="S399" t="str" cm="1">
        <f t="array" ref="S399">_xlfn.IFNA(TRANSPOSE(INDEX(Impostazioni!$R$14:$S$63,,MATCH($D399,Impostazioni!$R$13:$S$13,0))),"")&amp;""</f>
        <v/>
      </c>
    </row>
    <row r="400" spans="1:19" ht="13.2">
      <c r="A400" s="14" t="str">
        <f t="shared" si="3"/>
        <v/>
      </c>
      <c r="B400" s="14" t="str">
        <f t="shared" si="4"/>
        <v/>
      </c>
      <c r="C400" s="14" t="str">
        <f>IF('Tracciatore delle operazioni'!B400="","",'Tracciatore delle operazioni'!B400)</f>
        <v/>
      </c>
      <c r="D400" s="14" t="str">
        <f>IF('Tracciatore delle operazioni'!C400="","",'Tracciatore delle operazioni'!C400)</f>
        <v/>
      </c>
      <c r="E400" s="14" t="str">
        <f>IF('Tracciatore delle operazioni'!D400="","",'Tracciatore delle operazioni'!D400)</f>
        <v/>
      </c>
      <c r="F400" s="14" t="str">
        <f>IF('Tracciatore delle operazioni'!E400="","",'Tracciatore delle operazioni'!E400)</f>
        <v/>
      </c>
      <c r="G400" s="31" t="str">
        <f>IF('Tracciatore delle operazioni'!F400="","",'Tracciatore delle operazioni'!F400)</f>
        <v/>
      </c>
      <c r="H400" s="31" t="str">
        <f>IF('Tracciatore delle operazioni'!G400="","",'Tracciatore delle operazioni'!G400)</f>
        <v/>
      </c>
      <c r="I400" s="31" t="str">
        <f>IF('Tracciatore delle operazioni'!H400="","",'Tracciatore delle operazioni'!H400)</f>
        <v/>
      </c>
      <c r="J400" s="31" t="str">
        <f>IF('Tracciatore delle operazioni'!I400="","",'Tracciatore delle operazioni'!I400)</f>
        <v/>
      </c>
      <c r="K400" s="14" t="str">
        <f t="shared" si="5"/>
        <v/>
      </c>
      <c r="M400" s="14" t="e">
        <f t="array" aca="1" ref="M400" ca="1">_xludf.ifna(IF(#REF!=Impostazioni!$C$6,G400*1,G400/INDEX(Impostazioni!$N$86:$O$105,MATCH(#REF!,Impostazioni!$N$86:$N$105,0),2)),"")</f>
        <v>#NAME?</v>
      </c>
      <c r="N400" s="14" t="e">
        <f t="array" aca="1" ref="N400" ca="1">_xludf.ifna(IF(#REF!=Impostazioni!$C$6,H400*1,H400/INDEX(Impostazioni!$N$86:$O$105,MATCH(#REF!,Impostazioni!$N$86:$N$105,0),2)),"")</f>
        <v>#NAME?</v>
      </c>
      <c r="O400" s="14" t="e">
        <f t="array" aca="1" ref="O400" ca="1">_xludf.ifna(IF(#REF!=Impostazioni!$C$6,I400*1,I400/INDEX(Impostazioni!$N$86:$O$105,MATCH(#REF!,Impostazioni!$N$86:$N$105,0),2)),"")</f>
        <v>#NAME?</v>
      </c>
      <c r="P400" s="14" t="e">
        <f t="array" aca="1" ref="P400" ca="1">_xludf.ifna(IF(#REF!=Impostazioni!$C$6,J400*1,J400/INDEX(Impostazioni!$N$86:$O$105,MATCH(#REF!,Impostazioni!$N$86:$N$105,0),2)),"")</f>
        <v>#NAME?</v>
      </c>
      <c r="Q400" s="14" t="e">
        <f t="array" aca="1" ref="Q400" ca="1">_xludf.ifna(IF(#REF!=Impostazioni!$C$6,K400*1,K400/INDEX(Impostazioni!$N$86:$O$105,MATCH(#REF!,Impostazioni!$N$86:$N$105,0),2)),"")</f>
        <v>#NAME?</v>
      </c>
      <c r="S400" t="str" cm="1">
        <f t="array" ref="S400">_xlfn.IFNA(TRANSPOSE(INDEX(Impostazioni!$R$14:$S$63,,MATCH($D400,Impostazioni!$R$13:$S$13,0))),"")&amp;""</f>
        <v/>
      </c>
    </row>
    <row r="401" spans="1:19" ht="13.2">
      <c r="A401" s="14" t="str">
        <f t="shared" si="3"/>
        <v/>
      </c>
      <c r="B401" s="14" t="str">
        <f t="shared" si="4"/>
        <v/>
      </c>
      <c r="C401" s="14" t="str">
        <f>IF('Tracciatore delle operazioni'!B401="","",'Tracciatore delle operazioni'!B401)</f>
        <v/>
      </c>
      <c r="D401" s="14" t="str">
        <f>IF('Tracciatore delle operazioni'!C401="","",'Tracciatore delle operazioni'!C401)</f>
        <v/>
      </c>
      <c r="E401" s="14" t="str">
        <f>IF('Tracciatore delle operazioni'!D401="","",'Tracciatore delle operazioni'!D401)</f>
        <v/>
      </c>
      <c r="F401" s="14" t="str">
        <f>IF('Tracciatore delle operazioni'!E401="","",'Tracciatore delle operazioni'!E401)</f>
        <v/>
      </c>
      <c r="G401" s="31" t="str">
        <f>IF('Tracciatore delle operazioni'!F401="","",'Tracciatore delle operazioni'!F401)</f>
        <v/>
      </c>
      <c r="H401" s="31" t="str">
        <f>IF('Tracciatore delle operazioni'!G401="","",'Tracciatore delle operazioni'!G401)</f>
        <v/>
      </c>
      <c r="I401" s="31" t="str">
        <f>IF('Tracciatore delle operazioni'!H401="","",'Tracciatore delle operazioni'!H401)</f>
        <v/>
      </c>
      <c r="J401" s="31" t="str">
        <f>IF('Tracciatore delle operazioni'!I401="","",'Tracciatore delle operazioni'!I401)</f>
        <v/>
      </c>
      <c r="K401" s="14" t="str">
        <f t="shared" si="5"/>
        <v/>
      </c>
      <c r="M401" s="14" t="e">
        <f t="array" aca="1" ref="M401" ca="1">_xludf.ifna(IF(#REF!=Impostazioni!$C$6,G401*1,G401/INDEX(Impostazioni!$N$86:$O$105,MATCH(#REF!,Impostazioni!$N$86:$N$105,0),2)),"")</f>
        <v>#NAME?</v>
      </c>
      <c r="N401" s="14" t="e">
        <f t="array" aca="1" ref="N401" ca="1">_xludf.ifna(IF(#REF!=Impostazioni!$C$6,H401*1,H401/INDEX(Impostazioni!$N$86:$O$105,MATCH(#REF!,Impostazioni!$N$86:$N$105,0),2)),"")</f>
        <v>#NAME?</v>
      </c>
      <c r="O401" s="14" t="e">
        <f t="array" aca="1" ref="O401" ca="1">_xludf.ifna(IF(#REF!=Impostazioni!$C$6,I401*1,I401/INDEX(Impostazioni!$N$86:$O$105,MATCH(#REF!,Impostazioni!$N$86:$N$105,0),2)),"")</f>
        <v>#NAME?</v>
      </c>
      <c r="P401" s="14" t="e">
        <f t="array" aca="1" ref="P401" ca="1">_xludf.ifna(IF(#REF!=Impostazioni!$C$6,J401*1,J401/INDEX(Impostazioni!$N$86:$O$105,MATCH(#REF!,Impostazioni!$N$86:$N$105,0),2)),"")</f>
        <v>#NAME?</v>
      </c>
      <c r="Q401" s="14" t="e">
        <f t="array" aca="1" ref="Q401" ca="1">_xludf.ifna(IF(#REF!=Impostazioni!$C$6,K401*1,K401/INDEX(Impostazioni!$N$86:$O$105,MATCH(#REF!,Impostazioni!$N$86:$N$105,0),2)),"")</f>
        <v>#NAME?</v>
      </c>
      <c r="S401" t="str" cm="1">
        <f t="array" ref="S401">_xlfn.IFNA(TRANSPOSE(INDEX(Impostazioni!$R$14:$S$63,,MATCH($D401,Impostazioni!$R$13:$S$13,0))),"")&amp;""</f>
        <v/>
      </c>
    </row>
    <row r="402" spans="1:19" ht="13.2">
      <c r="A402" s="14" t="str">
        <f t="shared" si="3"/>
        <v/>
      </c>
      <c r="B402" s="14" t="str">
        <f t="shared" si="4"/>
        <v/>
      </c>
      <c r="C402" s="14" t="str">
        <f>IF('Tracciatore delle operazioni'!B402="","",'Tracciatore delle operazioni'!B402)</f>
        <v/>
      </c>
      <c r="D402" s="14" t="str">
        <f>IF('Tracciatore delle operazioni'!C402="","",'Tracciatore delle operazioni'!C402)</f>
        <v/>
      </c>
      <c r="E402" s="14" t="str">
        <f>IF('Tracciatore delle operazioni'!D402="","",'Tracciatore delle operazioni'!D402)</f>
        <v/>
      </c>
      <c r="F402" s="14" t="str">
        <f>IF('Tracciatore delle operazioni'!E402="","",'Tracciatore delle operazioni'!E402)</f>
        <v/>
      </c>
      <c r="G402" s="31" t="str">
        <f>IF('Tracciatore delle operazioni'!F402="","",'Tracciatore delle operazioni'!F402)</f>
        <v/>
      </c>
      <c r="H402" s="31" t="str">
        <f>IF('Tracciatore delle operazioni'!G402="","",'Tracciatore delle operazioni'!G402)</f>
        <v/>
      </c>
      <c r="I402" s="31" t="str">
        <f>IF('Tracciatore delle operazioni'!H402="","",'Tracciatore delle operazioni'!H402)</f>
        <v/>
      </c>
      <c r="J402" s="31" t="str">
        <f>IF('Tracciatore delle operazioni'!I402="","",'Tracciatore delle operazioni'!I402)</f>
        <v/>
      </c>
      <c r="K402" s="14" t="str">
        <f t="shared" si="5"/>
        <v/>
      </c>
      <c r="M402" s="14" t="e">
        <f t="array" aca="1" ref="M402" ca="1">_xludf.ifna(IF(#REF!=Impostazioni!$C$6,G402*1,G402/INDEX(Impostazioni!$N$86:$O$105,MATCH(#REF!,Impostazioni!$N$86:$N$105,0),2)),"")</f>
        <v>#NAME?</v>
      </c>
      <c r="N402" s="14" t="e">
        <f t="array" aca="1" ref="N402" ca="1">_xludf.ifna(IF(#REF!=Impostazioni!$C$6,H402*1,H402/INDEX(Impostazioni!$N$86:$O$105,MATCH(#REF!,Impostazioni!$N$86:$N$105,0),2)),"")</f>
        <v>#NAME?</v>
      </c>
      <c r="O402" s="14" t="e">
        <f t="array" aca="1" ref="O402" ca="1">_xludf.ifna(IF(#REF!=Impostazioni!$C$6,I402*1,I402/INDEX(Impostazioni!$N$86:$O$105,MATCH(#REF!,Impostazioni!$N$86:$N$105,0),2)),"")</f>
        <v>#NAME?</v>
      </c>
      <c r="P402" s="14" t="e">
        <f t="array" aca="1" ref="P402" ca="1">_xludf.ifna(IF(#REF!=Impostazioni!$C$6,J402*1,J402/INDEX(Impostazioni!$N$86:$O$105,MATCH(#REF!,Impostazioni!$N$86:$N$105,0),2)),"")</f>
        <v>#NAME?</v>
      </c>
      <c r="Q402" s="14" t="e">
        <f t="array" aca="1" ref="Q402" ca="1">_xludf.ifna(IF(#REF!=Impostazioni!$C$6,K402*1,K402/INDEX(Impostazioni!$N$86:$O$105,MATCH(#REF!,Impostazioni!$N$86:$N$105,0),2)),"")</f>
        <v>#NAME?</v>
      </c>
      <c r="S402" t="str" cm="1">
        <f t="array" ref="S402">_xlfn.IFNA(TRANSPOSE(INDEX(Impostazioni!$R$14:$S$63,,MATCH($D402,Impostazioni!$R$13:$S$13,0))),"")&amp;""</f>
        <v/>
      </c>
    </row>
    <row r="403" spans="1:19" ht="13.2">
      <c r="A403" s="14" t="str">
        <f t="shared" si="3"/>
        <v/>
      </c>
      <c r="B403" s="14" t="str">
        <f t="shared" si="4"/>
        <v/>
      </c>
      <c r="C403" s="14" t="str">
        <f>IF('Tracciatore delle operazioni'!B403="","",'Tracciatore delle operazioni'!B403)</f>
        <v/>
      </c>
      <c r="D403" s="14" t="str">
        <f>IF('Tracciatore delle operazioni'!C403="","",'Tracciatore delle operazioni'!C403)</f>
        <v/>
      </c>
      <c r="E403" s="14" t="str">
        <f>IF('Tracciatore delle operazioni'!D403="","",'Tracciatore delle operazioni'!D403)</f>
        <v/>
      </c>
      <c r="F403" s="14" t="str">
        <f>IF('Tracciatore delle operazioni'!E403="","",'Tracciatore delle operazioni'!E403)</f>
        <v/>
      </c>
      <c r="G403" s="31" t="str">
        <f>IF('Tracciatore delle operazioni'!F403="","",'Tracciatore delle operazioni'!F403)</f>
        <v/>
      </c>
      <c r="H403" s="31" t="str">
        <f>IF('Tracciatore delle operazioni'!G403="","",'Tracciatore delle operazioni'!G403)</f>
        <v/>
      </c>
      <c r="I403" s="31" t="str">
        <f>IF('Tracciatore delle operazioni'!H403="","",'Tracciatore delle operazioni'!H403)</f>
        <v/>
      </c>
      <c r="J403" s="31" t="str">
        <f>IF('Tracciatore delle operazioni'!I403="","",'Tracciatore delle operazioni'!I403)</f>
        <v/>
      </c>
      <c r="K403" s="14" t="str">
        <f t="shared" si="5"/>
        <v/>
      </c>
      <c r="M403" s="14" t="e">
        <f t="array" aca="1" ref="M403" ca="1">_xludf.ifna(IF(#REF!=Impostazioni!$C$6,G403*1,G403/INDEX(Impostazioni!$N$86:$O$105,MATCH(#REF!,Impostazioni!$N$86:$N$105,0),2)),"")</f>
        <v>#NAME?</v>
      </c>
      <c r="N403" s="14" t="e">
        <f t="array" aca="1" ref="N403" ca="1">_xludf.ifna(IF(#REF!=Impostazioni!$C$6,H403*1,H403/INDEX(Impostazioni!$N$86:$O$105,MATCH(#REF!,Impostazioni!$N$86:$N$105,0),2)),"")</f>
        <v>#NAME?</v>
      </c>
      <c r="O403" s="14" t="e">
        <f t="array" aca="1" ref="O403" ca="1">_xludf.ifna(IF(#REF!=Impostazioni!$C$6,I403*1,I403/INDEX(Impostazioni!$N$86:$O$105,MATCH(#REF!,Impostazioni!$N$86:$N$105,0),2)),"")</f>
        <v>#NAME?</v>
      </c>
      <c r="P403" s="14" t="e">
        <f t="array" aca="1" ref="P403" ca="1">_xludf.ifna(IF(#REF!=Impostazioni!$C$6,J403*1,J403/INDEX(Impostazioni!$N$86:$O$105,MATCH(#REF!,Impostazioni!$N$86:$N$105,0),2)),"")</f>
        <v>#NAME?</v>
      </c>
      <c r="Q403" s="14" t="e">
        <f t="array" aca="1" ref="Q403" ca="1">_xludf.ifna(IF(#REF!=Impostazioni!$C$6,K403*1,K403/INDEX(Impostazioni!$N$86:$O$105,MATCH(#REF!,Impostazioni!$N$86:$N$105,0),2)),"")</f>
        <v>#NAME?</v>
      </c>
      <c r="S403" t="str" cm="1">
        <f t="array" ref="S403">_xlfn.IFNA(TRANSPOSE(INDEX(Impostazioni!$R$14:$S$63,,MATCH($D403,Impostazioni!$R$13:$S$13,0))),"")&amp;""</f>
        <v/>
      </c>
    </row>
    <row r="404" spans="1:19" ht="13.2">
      <c r="A404" s="14" t="str">
        <f t="shared" si="3"/>
        <v/>
      </c>
      <c r="B404" s="14" t="str">
        <f t="shared" si="4"/>
        <v/>
      </c>
      <c r="C404" s="14" t="str">
        <f>IF('Tracciatore delle operazioni'!B404="","",'Tracciatore delle operazioni'!B404)</f>
        <v/>
      </c>
      <c r="D404" s="14" t="str">
        <f>IF('Tracciatore delle operazioni'!C404="","",'Tracciatore delle operazioni'!C404)</f>
        <v/>
      </c>
      <c r="E404" s="14" t="str">
        <f>IF('Tracciatore delle operazioni'!D404="","",'Tracciatore delle operazioni'!D404)</f>
        <v/>
      </c>
      <c r="F404" s="14" t="str">
        <f>IF('Tracciatore delle operazioni'!E404="","",'Tracciatore delle operazioni'!E404)</f>
        <v/>
      </c>
      <c r="G404" s="31" t="str">
        <f>IF('Tracciatore delle operazioni'!F404="","",'Tracciatore delle operazioni'!F404)</f>
        <v/>
      </c>
      <c r="H404" s="31" t="str">
        <f>IF('Tracciatore delle operazioni'!G404="","",'Tracciatore delle operazioni'!G404)</f>
        <v/>
      </c>
      <c r="I404" s="31" t="str">
        <f>IF('Tracciatore delle operazioni'!H404="","",'Tracciatore delle operazioni'!H404)</f>
        <v/>
      </c>
      <c r="J404" s="31" t="str">
        <f>IF('Tracciatore delle operazioni'!I404="","",'Tracciatore delle operazioni'!I404)</f>
        <v/>
      </c>
      <c r="K404" s="14" t="str">
        <f t="shared" si="5"/>
        <v/>
      </c>
      <c r="M404" s="14" t="e">
        <f t="array" aca="1" ref="M404" ca="1">_xludf.ifna(IF(#REF!=Impostazioni!$C$6,G404*1,G404/INDEX(Impostazioni!$N$86:$O$105,MATCH(#REF!,Impostazioni!$N$86:$N$105,0),2)),"")</f>
        <v>#NAME?</v>
      </c>
      <c r="N404" s="14" t="e">
        <f t="array" aca="1" ref="N404" ca="1">_xludf.ifna(IF(#REF!=Impostazioni!$C$6,H404*1,H404/INDEX(Impostazioni!$N$86:$O$105,MATCH(#REF!,Impostazioni!$N$86:$N$105,0),2)),"")</f>
        <v>#NAME?</v>
      </c>
      <c r="O404" s="14" t="e">
        <f t="array" aca="1" ref="O404" ca="1">_xludf.ifna(IF(#REF!=Impostazioni!$C$6,I404*1,I404/INDEX(Impostazioni!$N$86:$O$105,MATCH(#REF!,Impostazioni!$N$86:$N$105,0),2)),"")</f>
        <v>#NAME?</v>
      </c>
      <c r="P404" s="14" t="e">
        <f t="array" aca="1" ref="P404" ca="1">_xludf.ifna(IF(#REF!=Impostazioni!$C$6,J404*1,J404/INDEX(Impostazioni!$N$86:$O$105,MATCH(#REF!,Impostazioni!$N$86:$N$105,0),2)),"")</f>
        <v>#NAME?</v>
      </c>
      <c r="Q404" s="14" t="e">
        <f t="array" aca="1" ref="Q404" ca="1">_xludf.ifna(IF(#REF!=Impostazioni!$C$6,K404*1,K404/INDEX(Impostazioni!$N$86:$O$105,MATCH(#REF!,Impostazioni!$N$86:$N$105,0),2)),"")</f>
        <v>#NAME?</v>
      </c>
      <c r="S404" t="str" cm="1">
        <f t="array" ref="S404">_xlfn.IFNA(TRANSPOSE(INDEX(Impostazioni!$R$14:$S$63,,MATCH($D404,Impostazioni!$R$13:$S$13,0))),"")&amp;""</f>
        <v/>
      </c>
    </row>
    <row r="405" spans="1:19" ht="13.2">
      <c r="A405" s="14" t="str">
        <f t="shared" si="3"/>
        <v/>
      </c>
      <c r="B405" s="14" t="str">
        <f t="shared" si="4"/>
        <v/>
      </c>
      <c r="C405" s="14" t="str">
        <f>IF('Tracciatore delle operazioni'!B405="","",'Tracciatore delle operazioni'!B405)</f>
        <v/>
      </c>
      <c r="D405" s="14" t="str">
        <f>IF('Tracciatore delle operazioni'!C405="","",'Tracciatore delle operazioni'!C405)</f>
        <v/>
      </c>
      <c r="E405" s="14" t="str">
        <f>IF('Tracciatore delle operazioni'!D405="","",'Tracciatore delle operazioni'!D405)</f>
        <v/>
      </c>
      <c r="F405" s="14" t="str">
        <f>IF('Tracciatore delle operazioni'!E405="","",'Tracciatore delle operazioni'!E405)</f>
        <v/>
      </c>
      <c r="G405" s="31" t="str">
        <f>IF('Tracciatore delle operazioni'!F405="","",'Tracciatore delle operazioni'!F405)</f>
        <v/>
      </c>
      <c r="H405" s="31" t="str">
        <f>IF('Tracciatore delle operazioni'!G405="","",'Tracciatore delle operazioni'!G405)</f>
        <v/>
      </c>
      <c r="I405" s="31" t="str">
        <f>IF('Tracciatore delle operazioni'!H405="","",'Tracciatore delle operazioni'!H405)</f>
        <v/>
      </c>
      <c r="J405" s="31" t="str">
        <f>IF('Tracciatore delle operazioni'!I405="","",'Tracciatore delle operazioni'!I405)</f>
        <v/>
      </c>
      <c r="K405" s="14" t="str">
        <f t="shared" si="5"/>
        <v/>
      </c>
      <c r="M405" s="14" t="e">
        <f t="array" aca="1" ref="M405" ca="1">_xludf.ifna(IF(#REF!=Impostazioni!$C$6,G405*1,G405/INDEX(Impostazioni!$N$86:$O$105,MATCH(#REF!,Impostazioni!$N$86:$N$105,0),2)),"")</f>
        <v>#NAME?</v>
      </c>
      <c r="N405" s="14" t="e">
        <f t="array" aca="1" ref="N405" ca="1">_xludf.ifna(IF(#REF!=Impostazioni!$C$6,H405*1,H405/INDEX(Impostazioni!$N$86:$O$105,MATCH(#REF!,Impostazioni!$N$86:$N$105,0),2)),"")</f>
        <v>#NAME?</v>
      </c>
      <c r="O405" s="14" t="e">
        <f t="array" aca="1" ref="O405" ca="1">_xludf.ifna(IF(#REF!=Impostazioni!$C$6,I405*1,I405/INDEX(Impostazioni!$N$86:$O$105,MATCH(#REF!,Impostazioni!$N$86:$N$105,0),2)),"")</f>
        <v>#NAME?</v>
      </c>
      <c r="P405" s="14" t="e">
        <f t="array" aca="1" ref="P405" ca="1">_xludf.ifna(IF(#REF!=Impostazioni!$C$6,J405*1,J405/INDEX(Impostazioni!$N$86:$O$105,MATCH(#REF!,Impostazioni!$N$86:$N$105,0),2)),"")</f>
        <v>#NAME?</v>
      </c>
      <c r="Q405" s="14" t="e">
        <f t="array" aca="1" ref="Q405" ca="1">_xludf.ifna(IF(#REF!=Impostazioni!$C$6,K405*1,K405/INDEX(Impostazioni!$N$86:$O$105,MATCH(#REF!,Impostazioni!$N$86:$N$105,0),2)),"")</f>
        <v>#NAME?</v>
      </c>
      <c r="S405" t="str" cm="1">
        <f t="array" ref="S405">_xlfn.IFNA(TRANSPOSE(INDEX(Impostazioni!$R$14:$S$63,,MATCH($D405,Impostazioni!$R$13:$S$13,0))),"")&amp;""</f>
        <v/>
      </c>
    </row>
    <row r="406" spans="1:19" ht="13.2">
      <c r="A406" s="14" t="str">
        <f t="shared" si="3"/>
        <v/>
      </c>
      <c r="B406" s="14" t="str">
        <f t="shared" si="4"/>
        <v/>
      </c>
      <c r="C406" s="14" t="str">
        <f>IF('Tracciatore delle operazioni'!B406="","",'Tracciatore delle operazioni'!B406)</f>
        <v/>
      </c>
      <c r="D406" s="14" t="str">
        <f>IF('Tracciatore delle operazioni'!C406="","",'Tracciatore delle operazioni'!C406)</f>
        <v/>
      </c>
      <c r="E406" s="14" t="str">
        <f>IF('Tracciatore delle operazioni'!D406="","",'Tracciatore delle operazioni'!D406)</f>
        <v/>
      </c>
      <c r="F406" s="14" t="str">
        <f>IF('Tracciatore delle operazioni'!E406="","",'Tracciatore delle operazioni'!E406)</f>
        <v/>
      </c>
      <c r="G406" s="31" t="str">
        <f>IF('Tracciatore delle operazioni'!F406="","",'Tracciatore delle operazioni'!F406)</f>
        <v/>
      </c>
      <c r="H406" s="31" t="str">
        <f>IF('Tracciatore delle operazioni'!G406="","",'Tracciatore delle operazioni'!G406)</f>
        <v/>
      </c>
      <c r="I406" s="31" t="str">
        <f>IF('Tracciatore delle operazioni'!H406="","",'Tracciatore delle operazioni'!H406)</f>
        <v/>
      </c>
      <c r="J406" s="31" t="str">
        <f>IF('Tracciatore delle operazioni'!I406="","",'Tracciatore delle operazioni'!I406)</f>
        <v/>
      </c>
      <c r="K406" s="14" t="str">
        <f t="shared" si="5"/>
        <v/>
      </c>
      <c r="M406" s="14" t="e">
        <f t="array" aca="1" ref="M406" ca="1">_xludf.ifna(IF(#REF!=Impostazioni!$C$6,G406*1,G406/INDEX(Impostazioni!$N$86:$O$105,MATCH(#REF!,Impostazioni!$N$86:$N$105,0),2)),"")</f>
        <v>#NAME?</v>
      </c>
      <c r="N406" s="14" t="e">
        <f t="array" aca="1" ref="N406" ca="1">_xludf.ifna(IF(#REF!=Impostazioni!$C$6,H406*1,H406/INDEX(Impostazioni!$N$86:$O$105,MATCH(#REF!,Impostazioni!$N$86:$N$105,0),2)),"")</f>
        <v>#NAME?</v>
      </c>
      <c r="O406" s="14" t="e">
        <f t="array" aca="1" ref="O406" ca="1">_xludf.ifna(IF(#REF!=Impostazioni!$C$6,I406*1,I406/INDEX(Impostazioni!$N$86:$O$105,MATCH(#REF!,Impostazioni!$N$86:$N$105,0),2)),"")</f>
        <v>#NAME?</v>
      </c>
      <c r="P406" s="14" t="e">
        <f t="array" aca="1" ref="P406" ca="1">_xludf.ifna(IF(#REF!=Impostazioni!$C$6,J406*1,J406/INDEX(Impostazioni!$N$86:$O$105,MATCH(#REF!,Impostazioni!$N$86:$N$105,0),2)),"")</f>
        <v>#NAME?</v>
      </c>
      <c r="Q406" s="14" t="e">
        <f t="array" aca="1" ref="Q406" ca="1">_xludf.ifna(IF(#REF!=Impostazioni!$C$6,K406*1,K406/INDEX(Impostazioni!$N$86:$O$105,MATCH(#REF!,Impostazioni!$N$86:$N$105,0),2)),"")</f>
        <v>#NAME?</v>
      </c>
      <c r="S406" t="str" cm="1">
        <f t="array" ref="S406">_xlfn.IFNA(TRANSPOSE(INDEX(Impostazioni!$R$14:$S$63,,MATCH($D406,Impostazioni!$R$13:$S$13,0))),"")&amp;""</f>
        <v/>
      </c>
    </row>
    <row r="407" spans="1:19" ht="13.2">
      <c r="A407" s="14" t="str">
        <f t="shared" si="3"/>
        <v/>
      </c>
      <c r="B407" s="14" t="str">
        <f t="shared" si="4"/>
        <v/>
      </c>
      <c r="C407" s="14" t="str">
        <f>IF('Tracciatore delle operazioni'!B407="","",'Tracciatore delle operazioni'!B407)</f>
        <v/>
      </c>
      <c r="D407" s="14" t="str">
        <f>IF('Tracciatore delle operazioni'!C407="","",'Tracciatore delle operazioni'!C407)</f>
        <v/>
      </c>
      <c r="E407" s="14" t="str">
        <f>IF('Tracciatore delle operazioni'!D407="","",'Tracciatore delle operazioni'!D407)</f>
        <v/>
      </c>
      <c r="F407" s="14" t="str">
        <f>IF('Tracciatore delle operazioni'!E407="","",'Tracciatore delle operazioni'!E407)</f>
        <v/>
      </c>
      <c r="G407" s="31" t="str">
        <f>IF('Tracciatore delle operazioni'!F407="","",'Tracciatore delle operazioni'!F407)</f>
        <v/>
      </c>
      <c r="H407" s="31" t="str">
        <f>IF('Tracciatore delle operazioni'!G407="","",'Tracciatore delle operazioni'!G407)</f>
        <v/>
      </c>
      <c r="I407" s="31" t="str">
        <f>IF('Tracciatore delle operazioni'!H407="","",'Tracciatore delle operazioni'!H407)</f>
        <v/>
      </c>
      <c r="J407" s="31" t="str">
        <f>IF('Tracciatore delle operazioni'!I407="","",'Tracciatore delle operazioni'!I407)</f>
        <v/>
      </c>
      <c r="K407" s="14" t="str">
        <f t="shared" si="5"/>
        <v/>
      </c>
      <c r="M407" s="14" t="e">
        <f t="array" aca="1" ref="M407" ca="1">_xludf.ifna(IF(#REF!=Impostazioni!$C$6,G407*1,G407/INDEX(Impostazioni!$N$86:$O$105,MATCH(#REF!,Impostazioni!$N$86:$N$105,0),2)),"")</f>
        <v>#NAME?</v>
      </c>
      <c r="N407" s="14" t="e">
        <f t="array" aca="1" ref="N407" ca="1">_xludf.ifna(IF(#REF!=Impostazioni!$C$6,H407*1,H407/INDEX(Impostazioni!$N$86:$O$105,MATCH(#REF!,Impostazioni!$N$86:$N$105,0),2)),"")</f>
        <v>#NAME?</v>
      </c>
      <c r="O407" s="14" t="e">
        <f t="array" aca="1" ref="O407" ca="1">_xludf.ifna(IF(#REF!=Impostazioni!$C$6,I407*1,I407/INDEX(Impostazioni!$N$86:$O$105,MATCH(#REF!,Impostazioni!$N$86:$N$105,0),2)),"")</f>
        <v>#NAME?</v>
      </c>
      <c r="P407" s="14" t="e">
        <f t="array" aca="1" ref="P407" ca="1">_xludf.ifna(IF(#REF!=Impostazioni!$C$6,J407*1,J407/INDEX(Impostazioni!$N$86:$O$105,MATCH(#REF!,Impostazioni!$N$86:$N$105,0),2)),"")</f>
        <v>#NAME?</v>
      </c>
      <c r="Q407" s="14" t="e">
        <f t="array" aca="1" ref="Q407" ca="1">_xludf.ifna(IF(#REF!=Impostazioni!$C$6,K407*1,K407/INDEX(Impostazioni!$N$86:$O$105,MATCH(#REF!,Impostazioni!$N$86:$N$105,0),2)),"")</f>
        <v>#NAME?</v>
      </c>
      <c r="S407" t="str" cm="1">
        <f t="array" ref="S407">_xlfn.IFNA(TRANSPOSE(INDEX(Impostazioni!$R$14:$S$63,,MATCH($D407,Impostazioni!$R$13:$S$13,0))),"")&amp;""</f>
        <v/>
      </c>
    </row>
    <row r="408" spans="1:19" ht="13.2">
      <c r="A408" s="14" t="str">
        <f t="shared" si="3"/>
        <v/>
      </c>
      <c r="B408" s="14" t="str">
        <f t="shared" si="4"/>
        <v/>
      </c>
      <c r="C408" s="14" t="str">
        <f>IF('Tracciatore delle operazioni'!B408="","",'Tracciatore delle operazioni'!B408)</f>
        <v/>
      </c>
      <c r="D408" s="14" t="str">
        <f>IF('Tracciatore delle operazioni'!C408="","",'Tracciatore delle operazioni'!C408)</f>
        <v/>
      </c>
      <c r="E408" s="14" t="str">
        <f>IF('Tracciatore delle operazioni'!D408="","",'Tracciatore delle operazioni'!D408)</f>
        <v/>
      </c>
      <c r="F408" s="14" t="str">
        <f>IF('Tracciatore delle operazioni'!E408="","",'Tracciatore delle operazioni'!E408)</f>
        <v/>
      </c>
      <c r="G408" s="31" t="str">
        <f>IF('Tracciatore delle operazioni'!F408="","",'Tracciatore delle operazioni'!F408)</f>
        <v/>
      </c>
      <c r="H408" s="31" t="str">
        <f>IF('Tracciatore delle operazioni'!G408="","",'Tracciatore delle operazioni'!G408)</f>
        <v/>
      </c>
      <c r="I408" s="31" t="str">
        <f>IF('Tracciatore delle operazioni'!H408="","",'Tracciatore delle operazioni'!H408)</f>
        <v/>
      </c>
      <c r="J408" s="31" t="str">
        <f>IF('Tracciatore delle operazioni'!I408="","",'Tracciatore delle operazioni'!I408)</f>
        <v/>
      </c>
      <c r="K408" s="14" t="str">
        <f t="shared" si="5"/>
        <v/>
      </c>
      <c r="M408" s="14" t="e">
        <f t="array" aca="1" ref="M408" ca="1">_xludf.ifna(IF(#REF!=Impostazioni!$C$6,G408*1,G408/INDEX(Impostazioni!$N$86:$O$105,MATCH(#REF!,Impostazioni!$N$86:$N$105,0),2)),"")</f>
        <v>#NAME?</v>
      </c>
      <c r="N408" s="14" t="e">
        <f t="array" aca="1" ref="N408" ca="1">_xludf.ifna(IF(#REF!=Impostazioni!$C$6,H408*1,H408/INDEX(Impostazioni!$N$86:$O$105,MATCH(#REF!,Impostazioni!$N$86:$N$105,0),2)),"")</f>
        <v>#NAME?</v>
      </c>
      <c r="O408" s="14" t="e">
        <f t="array" aca="1" ref="O408" ca="1">_xludf.ifna(IF(#REF!=Impostazioni!$C$6,I408*1,I408/INDEX(Impostazioni!$N$86:$O$105,MATCH(#REF!,Impostazioni!$N$86:$N$105,0),2)),"")</f>
        <v>#NAME?</v>
      </c>
      <c r="P408" s="14" t="e">
        <f t="array" aca="1" ref="P408" ca="1">_xludf.ifna(IF(#REF!=Impostazioni!$C$6,J408*1,J408/INDEX(Impostazioni!$N$86:$O$105,MATCH(#REF!,Impostazioni!$N$86:$N$105,0),2)),"")</f>
        <v>#NAME?</v>
      </c>
      <c r="Q408" s="14" t="e">
        <f t="array" aca="1" ref="Q408" ca="1">_xludf.ifna(IF(#REF!=Impostazioni!$C$6,K408*1,K408/INDEX(Impostazioni!$N$86:$O$105,MATCH(#REF!,Impostazioni!$N$86:$N$105,0),2)),"")</f>
        <v>#NAME?</v>
      </c>
      <c r="S408" t="str" cm="1">
        <f t="array" ref="S408">_xlfn.IFNA(TRANSPOSE(INDEX(Impostazioni!$R$14:$S$63,,MATCH($D408,Impostazioni!$R$13:$S$13,0))),"")&amp;""</f>
        <v/>
      </c>
    </row>
    <row r="409" spans="1:19" ht="13.2">
      <c r="A409" s="14" t="str">
        <f t="shared" si="3"/>
        <v/>
      </c>
      <c r="B409" s="14" t="str">
        <f t="shared" si="4"/>
        <v/>
      </c>
      <c r="C409" s="14" t="str">
        <f>IF('Tracciatore delle operazioni'!B409="","",'Tracciatore delle operazioni'!B409)</f>
        <v/>
      </c>
      <c r="D409" s="14" t="str">
        <f>IF('Tracciatore delle operazioni'!C409="","",'Tracciatore delle operazioni'!C409)</f>
        <v/>
      </c>
      <c r="E409" s="14" t="str">
        <f>IF('Tracciatore delle operazioni'!D409="","",'Tracciatore delle operazioni'!D409)</f>
        <v/>
      </c>
      <c r="F409" s="14" t="str">
        <f>IF('Tracciatore delle operazioni'!E409="","",'Tracciatore delle operazioni'!E409)</f>
        <v/>
      </c>
      <c r="G409" s="31" t="str">
        <f>IF('Tracciatore delle operazioni'!F409="","",'Tracciatore delle operazioni'!F409)</f>
        <v/>
      </c>
      <c r="H409" s="31" t="str">
        <f>IF('Tracciatore delle operazioni'!G409="","",'Tracciatore delle operazioni'!G409)</f>
        <v/>
      </c>
      <c r="I409" s="31" t="str">
        <f>IF('Tracciatore delle operazioni'!H409="","",'Tracciatore delle operazioni'!H409)</f>
        <v/>
      </c>
      <c r="J409" s="31" t="str">
        <f>IF('Tracciatore delle operazioni'!I409="","",'Tracciatore delle operazioni'!I409)</f>
        <v/>
      </c>
      <c r="K409" s="14" t="str">
        <f t="shared" si="5"/>
        <v/>
      </c>
      <c r="M409" s="14" t="e">
        <f t="array" aca="1" ref="M409" ca="1">_xludf.ifna(IF(#REF!=Impostazioni!$C$6,G409*1,G409/INDEX(Impostazioni!$N$86:$O$105,MATCH(#REF!,Impostazioni!$N$86:$N$105,0),2)),"")</f>
        <v>#NAME?</v>
      </c>
      <c r="N409" s="14" t="e">
        <f t="array" aca="1" ref="N409" ca="1">_xludf.ifna(IF(#REF!=Impostazioni!$C$6,H409*1,H409/INDEX(Impostazioni!$N$86:$O$105,MATCH(#REF!,Impostazioni!$N$86:$N$105,0),2)),"")</f>
        <v>#NAME?</v>
      </c>
      <c r="O409" s="14" t="e">
        <f t="array" aca="1" ref="O409" ca="1">_xludf.ifna(IF(#REF!=Impostazioni!$C$6,I409*1,I409/INDEX(Impostazioni!$N$86:$O$105,MATCH(#REF!,Impostazioni!$N$86:$N$105,0),2)),"")</f>
        <v>#NAME?</v>
      </c>
      <c r="P409" s="14" t="e">
        <f t="array" aca="1" ref="P409" ca="1">_xludf.ifna(IF(#REF!=Impostazioni!$C$6,J409*1,J409/INDEX(Impostazioni!$N$86:$O$105,MATCH(#REF!,Impostazioni!$N$86:$N$105,0),2)),"")</f>
        <v>#NAME?</v>
      </c>
      <c r="Q409" s="14" t="e">
        <f t="array" aca="1" ref="Q409" ca="1">_xludf.ifna(IF(#REF!=Impostazioni!$C$6,K409*1,K409/INDEX(Impostazioni!$N$86:$O$105,MATCH(#REF!,Impostazioni!$N$86:$N$105,0),2)),"")</f>
        <v>#NAME?</v>
      </c>
      <c r="S409" t="str" cm="1">
        <f t="array" ref="S409">_xlfn.IFNA(TRANSPOSE(INDEX(Impostazioni!$R$14:$S$63,,MATCH($D409,Impostazioni!$R$13:$S$13,0))),"")&amp;""</f>
        <v/>
      </c>
    </row>
    <row r="410" spans="1:19" ht="13.2">
      <c r="A410" s="14" t="str">
        <f t="shared" si="3"/>
        <v/>
      </c>
      <c r="B410" s="14" t="str">
        <f t="shared" si="4"/>
        <v/>
      </c>
      <c r="C410" s="14" t="str">
        <f>IF('Tracciatore delle operazioni'!B410="","",'Tracciatore delle operazioni'!B410)</f>
        <v/>
      </c>
      <c r="D410" s="14" t="str">
        <f>IF('Tracciatore delle operazioni'!C410="","",'Tracciatore delle operazioni'!C410)</f>
        <v/>
      </c>
      <c r="E410" s="14" t="str">
        <f>IF('Tracciatore delle operazioni'!D410="","",'Tracciatore delle operazioni'!D410)</f>
        <v/>
      </c>
      <c r="F410" s="14" t="str">
        <f>IF('Tracciatore delle operazioni'!E410="","",'Tracciatore delle operazioni'!E410)</f>
        <v/>
      </c>
      <c r="G410" s="31" t="str">
        <f>IF('Tracciatore delle operazioni'!F410="","",'Tracciatore delle operazioni'!F410)</f>
        <v/>
      </c>
      <c r="H410" s="31" t="str">
        <f>IF('Tracciatore delle operazioni'!G410="","",'Tracciatore delle operazioni'!G410)</f>
        <v/>
      </c>
      <c r="I410" s="31" t="str">
        <f>IF('Tracciatore delle operazioni'!H410="","",'Tracciatore delle operazioni'!H410)</f>
        <v/>
      </c>
      <c r="J410" s="31" t="str">
        <f>IF('Tracciatore delle operazioni'!I410="","",'Tracciatore delle operazioni'!I410)</f>
        <v/>
      </c>
      <c r="K410" s="14" t="str">
        <f t="shared" si="5"/>
        <v/>
      </c>
      <c r="M410" s="14" t="e">
        <f t="array" aca="1" ref="M410" ca="1">_xludf.ifna(IF(#REF!=Impostazioni!$C$6,G410*1,G410/INDEX(Impostazioni!$N$86:$O$105,MATCH(#REF!,Impostazioni!$N$86:$N$105,0),2)),"")</f>
        <v>#NAME?</v>
      </c>
      <c r="N410" s="14" t="e">
        <f t="array" aca="1" ref="N410" ca="1">_xludf.ifna(IF(#REF!=Impostazioni!$C$6,H410*1,H410/INDEX(Impostazioni!$N$86:$O$105,MATCH(#REF!,Impostazioni!$N$86:$N$105,0),2)),"")</f>
        <v>#NAME?</v>
      </c>
      <c r="O410" s="14" t="e">
        <f t="array" aca="1" ref="O410" ca="1">_xludf.ifna(IF(#REF!=Impostazioni!$C$6,I410*1,I410/INDEX(Impostazioni!$N$86:$O$105,MATCH(#REF!,Impostazioni!$N$86:$N$105,0),2)),"")</f>
        <v>#NAME?</v>
      </c>
      <c r="P410" s="14" t="e">
        <f t="array" aca="1" ref="P410" ca="1">_xludf.ifna(IF(#REF!=Impostazioni!$C$6,J410*1,J410/INDEX(Impostazioni!$N$86:$O$105,MATCH(#REF!,Impostazioni!$N$86:$N$105,0),2)),"")</f>
        <v>#NAME?</v>
      </c>
      <c r="Q410" s="14" t="e">
        <f t="array" aca="1" ref="Q410" ca="1">_xludf.ifna(IF(#REF!=Impostazioni!$C$6,K410*1,K410/INDEX(Impostazioni!$N$86:$O$105,MATCH(#REF!,Impostazioni!$N$86:$N$105,0),2)),"")</f>
        <v>#NAME?</v>
      </c>
      <c r="S410" t="str" cm="1">
        <f t="array" ref="S410">_xlfn.IFNA(TRANSPOSE(INDEX(Impostazioni!$R$14:$S$63,,MATCH($D410,Impostazioni!$R$13:$S$13,0))),"")&amp;""</f>
        <v/>
      </c>
    </row>
    <row r="411" spans="1:19" ht="13.2">
      <c r="A411" s="14" t="str">
        <f t="shared" si="3"/>
        <v/>
      </c>
      <c r="B411" s="14" t="str">
        <f t="shared" si="4"/>
        <v/>
      </c>
      <c r="C411" s="14" t="str">
        <f>IF('Tracciatore delle operazioni'!B411="","",'Tracciatore delle operazioni'!B411)</f>
        <v/>
      </c>
      <c r="D411" s="14" t="str">
        <f>IF('Tracciatore delle operazioni'!C411="","",'Tracciatore delle operazioni'!C411)</f>
        <v/>
      </c>
      <c r="E411" s="14" t="str">
        <f>IF('Tracciatore delle operazioni'!D411="","",'Tracciatore delle operazioni'!D411)</f>
        <v/>
      </c>
      <c r="F411" s="14" t="str">
        <f>IF('Tracciatore delle operazioni'!E411="","",'Tracciatore delle operazioni'!E411)</f>
        <v/>
      </c>
      <c r="G411" s="31" t="str">
        <f>IF('Tracciatore delle operazioni'!F411="","",'Tracciatore delle operazioni'!F411)</f>
        <v/>
      </c>
      <c r="H411" s="31" t="str">
        <f>IF('Tracciatore delle operazioni'!G411="","",'Tracciatore delle operazioni'!G411)</f>
        <v/>
      </c>
      <c r="I411" s="31" t="str">
        <f>IF('Tracciatore delle operazioni'!H411="","",'Tracciatore delle operazioni'!H411)</f>
        <v/>
      </c>
      <c r="J411" s="31" t="str">
        <f>IF('Tracciatore delle operazioni'!I411="","",'Tracciatore delle operazioni'!I411)</f>
        <v/>
      </c>
      <c r="K411" s="14" t="str">
        <f t="shared" si="5"/>
        <v/>
      </c>
      <c r="M411" s="14" t="e">
        <f t="array" aca="1" ref="M411" ca="1">_xludf.ifna(IF(#REF!=Impostazioni!$C$6,G411*1,G411/INDEX(Impostazioni!$N$86:$O$105,MATCH(#REF!,Impostazioni!$N$86:$N$105,0),2)),"")</f>
        <v>#NAME?</v>
      </c>
      <c r="N411" s="14" t="e">
        <f t="array" aca="1" ref="N411" ca="1">_xludf.ifna(IF(#REF!=Impostazioni!$C$6,H411*1,H411/INDEX(Impostazioni!$N$86:$O$105,MATCH(#REF!,Impostazioni!$N$86:$N$105,0),2)),"")</f>
        <v>#NAME?</v>
      </c>
      <c r="O411" s="14" t="e">
        <f t="array" aca="1" ref="O411" ca="1">_xludf.ifna(IF(#REF!=Impostazioni!$C$6,I411*1,I411/INDEX(Impostazioni!$N$86:$O$105,MATCH(#REF!,Impostazioni!$N$86:$N$105,0),2)),"")</f>
        <v>#NAME?</v>
      </c>
      <c r="P411" s="14" t="e">
        <f t="array" aca="1" ref="P411" ca="1">_xludf.ifna(IF(#REF!=Impostazioni!$C$6,J411*1,J411/INDEX(Impostazioni!$N$86:$O$105,MATCH(#REF!,Impostazioni!$N$86:$N$105,0),2)),"")</f>
        <v>#NAME?</v>
      </c>
      <c r="Q411" s="14" t="e">
        <f t="array" aca="1" ref="Q411" ca="1">_xludf.ifna(IF(#REF!=Impostazioni!$C$6,K411*1,K411/INDEX(Impostazioni!$N$86:$O$105,MATCH(#REF!,Impostazioni!$N$86:$N$105,0),2)),"")</f>
        <v>#NAME?</v>
      </c>
      <c r="S411" t="str" cm="1">
        <f t="array" ref="S411">_xlfn.IFNA(TRANSPOSE(INDEX(Impostazioni!$R$14:$S$63,,MATCH($D411,Impostazioni!$R$13:$S$13,0))),"")&amp;""</f>
        <v/>
      </c>
    </row>
    <row r="412" spans="1:19" ht="13.2">
      <c r="A412" s="14" t="str">
        <f t="shared" si="3"/>
        <v/>
      </c>
      <c r="B412" s="14" t="str">
        <f t="shared" si="4"/>
        <v/>
      </c>
      <c r="C412" s="14" t="str">
        <f>IF('Tracciatore delle operazioni'!B412="","",'Tracciatore delle operazioni'!B412)</f>
        <v/>
      </c>
      <c r="D412" s="14" t="str">
        <f>IF('Tracciatore delle operazioni'!C412="","",'Tracciatore delle operazioni'!C412)</f>
        <v/>
      </c>
      <c r="E412" s="14" t="str">
        <f>IF('Tracciatore delle operazioni'!D412="","",'Tracciatore delle operazioni'!D412)</f>
        <v/>
      </c>
      <c r="F412" s="14" t="str">
        <f>IF('Tracciatore delle operazioni'!E412="","",'Tracciatore delle operazioni'!E412)</f>
        <v/>
      </c>
      <c r="G412" s="31" t="str">
        <f>IF('Tracciatore delle operazioni'!F412="","",'Tracciatore delle operazioni'!F412)</f>
        <v/>
      </c>
      <c r="H412" s="31" t="str">
        <f>IF('Tracciatore delle operazioni'!G412="","",'Tracciatore delle operazioni'!G412)</f>
        <v/>
      </c>
      <c r="I412" s="31" t="str">
        <f>IF('Tracciatore delle operazioni'!H412="","",'Tracciatore delle operazioni'!H412)</f>
        <v/>
      </c>
      <c r="J412" s="31" t="str">
        <f>IF('Tracciatore delle operazioni'!I412="","",'Tracciatore delle operazioni'!I412)</f>
        <v/>
      </c>
      <c r="K412" s="14" t="str">
        <f t="shared" si="5"/>
        <v/>
      </c>
      <c r="M412" s="14" t="e">
        <f t="array" aca="1" ref="M412" ca="1">_xludf.ifna(IF(#REF!=Impostazioni!$C$6,G412*1,G412/INDEX(Impostazioni!$N$86:$O$105,MATCH(#REF!,Impostazioni!$N$86:$N$105,0),2)),"")</f>
        <v>#NAME?</v>
      </c>
      <c r="N412" s="14" t="e">
        <f t="array" aca="1" ref="N412" ca="1">_xludf.ifna(IF(#REF!=Impostazioni!$C$6,H412*1,H412/INDEX(Impostazioni!$N$86:$O$105,MATCH(#REF!,Impostazioni!$N$86:$N$105,0),2)),"")</f>
        <v>#NAME?</v>
      </c>
      <c r="O412" s="14" t="e">
        <f t="array" aca="1" ref="O412" ca="1">_xludf.ifna(IF(#REF!=Impostazioni!$C$6,I412*1,I412/INDEX(Impostazioni!$N$86:$O$105,MATCH(#REF!,Impostazioni!$N$86:$N$105,0),2)),"")</f>
        <v>#NAME?</v>
      </c>
      <c r="P412" s="14" t="e">
        <f t="array" aca="1" ref="P412" ca="1">_xludf.ifna(IF(#REF!=Impostazioni!$C$6,J412*1,J412/INDEX(Impostazioni!$N$86:$O$105,MATCH(#REF!,Impostazioni!$N$86:$N$105,0),2)),"")</f>
        <v>#NAME?</v>
      </c>
      <c r="Q412" s="14" t="e">
        <f t="array" aca="1" ref="Q412" ca="1">_xludf.ifna(IF(#REF!=Impostazioni!$C$6,K412*1,K412/INDEX(Impostazioni!$N$86:$O$105,MATCH(#REF!,Impostazioni!$N$86:$N$105,0),2)),"")</f>
        <v>#NAME?</v>
      </c>
      <c r="S412" t="str" cm="1">
        <f t="array" ref="S412">_xlfn.IFNA(TRANSPOSE(INDEX(Impostazioni!$R$14:$S$63,,MATCH($D412,Impostazioni!$R$13:$S$13,0))),"")&amp;""</f>
        <v/>
      </c>
    </row>
    <row r="413" spans="1:19" ht="13.2">
      <c r="A413" s="14" t="str">
        <f t="shared" si="3"/>
        <v/>
      </c>
      <c r="B413" s="14" t="str">
        <f t="shared" si="4"/>
        <v/>
      </c>
      <c r="C413" s="14" t="str">
        <f>IF('Tracciatore delle operazioni'!B413="","",'Tracciatore delle operazioni'!B413)</f>
        <v/>
      </c>
      <c r="D413" s="14" t="str">
        <f>IF('Tracciatore delle operazioni'!C413="","",'Tracciatore delle operazioni'!C413)</f>
        <v/>
      </c>
      <c r="E413" s="14" t="str">
        <f>IF('Tracciatore delle operazioni'!D413="","",'Tracciatore delle operazioni'!D413)</f>
        <v/>
      </c>
      <c r="F413" s="14" t="str">
        <f>IF('Tracciatore delle operazioni'!E413="","",'Tracciatore delle operazioni'!E413)</f>
        <v/>
      </c>
      <c r="G413" s="31" t="str">
        <f>IF('Tracciatore delle operazioni'!F413="","",'Tracciatore delle operazioni'!F413)</f>
        <v/>
      </c>
      <c r="H413" s="31" t="str">
        <f>IF('Tracciatore delle operazioni'!G413="","",'Tracciatore delle operazioni'!G413)</f>
        <v/>
      </c>
      <c r="I413" s="31" t="str">
        <f>IF('Tracciatore delle operazioni'!H413="","",'Tracciatore delle operazioni'!H413)</f>
        <v/>
      </c>
      <c r="J413" s="31" t="str">
        <f>IF('Tracciatore delle operazioni'!I413="","",'Tracciatore delle operazioni'!I413)</f>
        <v/>
      </c>
      <c r="K413" s="14" t="str">
        <f t="shared" si="5"/>
        <v/>
      </c>
      <c r="M413" s="14" t="e">
        <f t="array" aca="1" ref="M413" ca="1">_xludf.ifna(IF(#REF!=Impostazioni!$C$6,G413*1,G413/INDEX(Impostazioni!$N$86:$O$105,MATCH(#REF!,Impostazioni!$N$86:$N$105,0),2)),"")</f>
        <v>#NAME?</v>
      </c>
      <c r="N413" s="14" t="e">
        <f t="array" aca="1" ref="N413" ca="1">_xludf.ifna(IF(#REF!=Impostazioni!$C$6,H413*1,H413/INDEX(Impostazioni!$N$86:$O$105,MATCH(#REF!,Impostazioni!$N$86:$N$105,0),2)),"")</f>
        <v>#NAME?</v>
      </c>
      <c r="O413" s="14" t="e">
        <f t="array" aca="1" ref="O413" ca="1">_xludf.ifna(IF(#REF!=Impostazioni!$C$6,I413*1,I413/INDEX(Impostazioni!$N$86:$O$105,MATCH(#REF!,Impostazioni!$N$86:$N$105,0),2)),"")</f>
        <v>#NAME?</v>
      </c>
      <c r="P413" s="14" t="e">
        <f t="array" aca="1" ref="P413" ca="1">_xludf.ifna(IF(#REF!=Impostazioni!$C$6,J413*1,J413/INDEX(Impostazioni!$N$86:$O$105,MATCH(#REF!,Impostazioni!$N$86:$N$105,0),2)),"")</f>
        <v>#NAME?</v>
      </c>
      <c r="Q413" s="14" t="e">
        <f t="array" aca="1" ref="Q413" ca="1">_xludf.ifna(IF(#REF!=Impostazioni!$C$6,K413*1,K413/INDEX(Impostazioni!$N$86:$O$105,MATCH(#REF!,Impostazioni!$N$86:$N$105,0),2)),"")</f>
        <v>#NAME?</v>
      </c>
      <c r="S413" t="str" cm="1">
        <f t="array" ref="S413">_xlfn.IFNA(TRANSPOSE(INDEX(Impostazioni!$R$14:$S$63,,MATCH($D413,Impostazioni!$R$13:$S$13,0))),"")&amp;""</f>
        <v/>
      </c>
    </row>
    <row r="414" spans="1:19" ht="13.2">
      <c r="A414" s="14" t="str">
        <f t="shared" si="3"/>
        <v/>
      </c>
      <c r="B414" s="14" t="str">
        <f t="shared" si="4"/>
        <v/>
      </c>
      <c r="C414" s="14" t="str">
        <f>IF('Tracciatore delle operazioni'!B414="","",'Tracciatore delle operazioni'!B414)</f>
        <v/>
      </c>
      <c r="D414" s="14" t="str">
        <f>IF('Tracciatore delle operazioni'!C414="","",'Tracciatore delle operazioni'!C414)</f>
        <v/>
      </c>
      <c r="E414" s="14" t="str">
        <f>IF('Tracciatore delle operazioni'!D414="","",'Tracciatore delle operazioni'!D414)</f>
        <v/>
      </c>
      <c r="F414" s="14" t="str">
        <f>IF('Tracciatore delle operazioni'!E414="","",'Tracciatore delle operazioni'!E414)</f>
        <v/>
      </c>
      <c r="G414" s="31" t="str">
        <f>IF('Tracciatore delle operazioni'!F414="","",'Tracciatore delle operazioni'!F414)</f>
        <v/>
      </c>
      <c r="H414" s="31" t="str">
        <f>IF('Tracciatore delle operazioni'!G414="","",'Tracciatore delle operazioni'!G414)</f>
        <v/>
      </c>
      <c r="I414" s="31" t="str">
        <f>IF('Tracciatore delle operazioni'!H414="","",'Tracciatore delle operazioni'!H414)</f>
        <v/>
      </c>
      <c r="J414" s="31" t="str">
        <f>IF('Tracciatore delle operazioni'!I414="","",'Tracciatore delle operazioni'!I414)</f>
        <v/>
      </c>
      <c r="K414" s="14" t="str">
        <f t="shared" si="5"/>
        <v/>
      </c>
      <c r="M414" s="14" t="e">
        <f t="array" aca="1" ref="M414" ca="1">_xludf.ifna(IF(#REF!=Impostazioni!$C$6,G414*1,G414/INDEX(Impostazioni!$N$86:$O$105,MATCH(#REF!,Impostazioni!$N$86:$N$105,0),2)),"")</f>
        <v>#NAME?</v>
      </c>
      <c r="N414" s="14" t="e">
        <f t="array" aca="1" ref="N414" ca="1">_xludf.ifna(IF(#REF!=Impostazioni!$C$6,H414*1,H414/INDEX(Impostazioni!$N$86:$O$105,MATCH(#REF!,Impostazioni!$N$86:$N$105,0),2)),"")</f>
        <v>#NAME?</v>
      </c>
      <c r="O414" s="14" t="e">
        <f t="array" aca="1" ref="O414" ca="1">_xludf.ifna(IF(#REF!=Impostazioni!$C$6,I414*1,I414/INDEX(Impostazioni!$N$86:$O$105,MATCH(#REF!,Impostazioni!$N$86:$N$105,0),2)),"")</f>
        <v>#NAME?</v>
      </c>
      <c r="P414" s="14" t="e">
        <f t="array" aca="1" ref="P414" ca="1">_xludf.ifna(IF(#REF!=Impostazioni!$C$6,J414*1,J414/INDEX(Impostazioni!$N$86:$O$105,MATCH(#REF!,Impostazioni!$N$86:$N$105,0),2)),"")</f>
        <v>#NAME?</v>
      </c>
      <c r="Q414" s="14" t="e">
        <f t="array" aca="1" ref="Q414" ca="1">_xludf.ifna(IF(#REF!=Impostazioni!$C$6,K414*1,K414/INDEX(Impostazioni!$N$86:$O$105,MATCH(#REF!,Impostazioni!$N$86:$N$105,0),2)),"")</f>
        <v>#NAME?</v>
      </c>
      <c r="S414" t="str" cm="1">
        <f t="array" ref="S414">_xlfn.IFNA(TRANSPOSE(INDEX(Impostazioni!$R$14:$S$63,,MATCH($D414,Impostazioni!$R$13:$S$13,0))),"")&amp;""</f>
        <v/>
      </c>
    </row>
    <row r="415" spans="1:19" ht="13.2">
      <c r="A415" s="14" t="str">
        <f t="shared" si="3"/>
        <v/>
      </c>
      <c r="B415" s="14" t="str">
        <f t="shared" si="4"/>
        <v/>
      </c>
      <c r="C415" s="14" t="str">
        <f>IF('Tracciatore delle operazioni'!B415="","",'Tracciatore delle operazioni'!B415)</f>
        <v/>
      </c>
      <c r="D415" s="14" t="str">
        <f>IF('Tracciatore delle operazioni'!C415="","",'Tracciatore delle operazioni'!C415)</f>
        <v/>
      </c>
      <c r="E415" s="14" t="str">
        <f>IF('Tracciatore delle operazioni'!D415="","",'Tracciatore delle operazioni'!D415)</f>
        <v/>
      </c>
      <c r="F415" s="14" t="str">
        <f>IF('Tracciatore delle operazioni'!E415="","",'Tracciatore delle operazioni'!E415)</f>
        <v/>
      </c>
      <c r="G415" s="31" t="str">
        <f>IF('Tracciatore delle operazioni'!F415="","",'Tracciatore delle operazioni'!F415)</f>
        <v/>
      </c>
      <c r="H415" s="31" t="str">
        <f>IF('Tracciatore delle operazioni'!G415="","",'Tracciatore delle operazioni'!G415)</f>
        <v/>
      </c>
      <c r="I415" s="31" t="str">
        <f>IF('Tracciatore delle operazioni'!H415="","",'Tracciatore delle operazioni'!H415)</f>
        <v/>
      </c>
      <c r="J415" s="31" t="str">
        <f>IF('Tracciatore delle operazioni'!I415="","",'Tracciatore delle operazioni'!I415)</f>
        <v/>
      </c>
      <c r="K415" s="14" t="str">
        <f t="shared" si="5"/>
        <v/>
      </c>
      <c r="M415" s="14" t="e">
        <f t="array" aca="1" ref="M415" ca="1">_xludf.ifna(IF(#REF!=Impostazioni!$C$6,G415*1,G415/INDEX(Impostazioni!$N$86:$O$105,MATCH(#REF!,Impostazioni!$N$86:$N$105,0),2)),"")</f>
        <v>#NAME?</v>
      </c>
      <c r="N415" s="14" t="e">
        <f t="array" aca="1" ref="N415" ca="1">_xludf.ifna(IF(#REF!=Impostazioni!$C$6,H415*1,H415/INDEX(Impostazioni!$N$86:$O$105,MATCH(#REF!,Impostazioni!$N$86:$N$105,0),2)),"")</f>
        <v>#NAME?</v>
      </c>
      <c r="O415" s="14" t="e">
        <f t="array" aca="1" ref="O415" ca="1">_xludf.ifna(IF(#REF!=Impostazioni!$C$6,I415*1,I415/INDEX(Impostazioni!$N$86:$O$105,MATCH(#REF!,Impostazioni!$N$86:$N$105,0),2)),"")</f>
        <v>#NAME?</v>
      </c>
      <c r="P415" s="14" t="e">
        <f t="array" aca="1" ref="P415" ca="1">_xludf.ifna(IF(#REF!=Impostazioni!$C$6,J415*1,J415/INDEX(Impostazioni!$N$86:$O$105,MATCH(#REF!,Impostazioni!$N$86:$N$105,0),2)),"")</f>
        <v>#NAME?</v>
      </c>
      <c r="Q415" s="14" t="e">
        <f t="array" aca="1" ref="Q415" ca="1">_xludf.ifna(IF(#REF!=Impostazioni!$C$6,K415*1,K415/INDEX(Impostazioni!$N$86:$O$105,MATCH(#REF!,Impostazioni!$N$86:$N$105,0),2)),"")</f>
        <v>#NAME?</v>
      </c>
      <c r="S415" t="str" cm="1">
        <f t="array" ref="S415">_xlfn.IFNA(TRANSPOSE(INDEX(Impostazioni!$R$14:$S$63,,MATCH($D415,Impostazioni!$R$13:$S$13,0))),"")&amp;""</f>
        <v/>
      </c>
    </row>
    <row r="416" spans="1:19" ht="13.2">
      <c r="A416" s="14" t="str">
        <f t="shared" si="3"/>
        <v/>
      </c>
      <c r="B416" s="14" t="str">
        <f t="shared" si="4"/>
        <v/>
      </c>
      <c r="C416" s="14" t="str">
        <f>IF('Tracciatore delle operazioni'!B416="","",'Tracciatore delle operazioni'!B416)</f>
        <v/>
      </c>
      <c r="D416" s="14" t="str">
        <f>IF('Tracciatore delle operazioni'!C416="","",'Tracciatore delle operazioni'!C416)</f>
        <v/>
      </c>
      <c r="E416" s="14" t="str">
        <f>IF('Tracciatore delle operazioni'!D416="","",'Tracciatore delle operazioni'!D416)</f>
        <v/>
      </c>
      <c r="F416" s="14" t="str">
        <f>IF('Tracciatore delle operazioni'!E416="","",'Tracciatore delle operazioni'!E416)</f>
        <v/>
      </c>
      <c r="G416" s="31" t="str">
        <f>IF('Tracciatore delle operazioni'!F416="","",'Tracciatore delle operazioni'!F416)</f>
        <v/>
      </c>
      <c r="H416" s="31" t="str">
        <f>IF('Tracciatore delle operazioni'!G416="","",'Tracciatore delle operazioni'!G416)</f>
        <v/>
      </c>
      <c r="I416" s="31" t="str">
        <f>IF('Tracciatore delle operazioni'!H416="","",'Tracciatore delle operazioni'!H416)</f>
        <v/>
      </c>
      <c r="J416" s="31" t="str">
        <f>IF('Tracciatore delle operazioni'!I416="","",'Tracciatore delle operazioni'!I416)</f>
        <v/>
      </c>
      <c r="K416" s="14" t="str">
        <f t="shared" si="5"/>
        <v/>
      </c>
      <c r="M416" s="14" t="e">
        <f t="array" aca="1" ref="M416" ca="1">_xludf.ifna(IF(#REF!=Impostazioni!$C$6,G416*1,G416/INDEX(Impostazioni!$N$86:$O$105,MATCH(#REF!,Impostazioni!$N$86:$N$105,0),2)),"")</f>
        <v>#NAME?</v>
      </c>
      <c r="N416" s="14" t="e">
        <f t="array" aca="1" ref="N416" ca="1">_xludf.ifna(IF(#REF!=Impostazioni!$C$6,H416*1,H416/INDEX(Impostazioni!$N$86:$O$105,MATCH(#REF!,Impostazioni!$N$86:$N$105,0),2)),"")</f>
        <v>#NAME?</v>
      </c>
      <c r="O416" s="14" t="e">
        <f t="array" aca="1" ref="O416" ca="1">_xludf.ifna(IF(#REF!=Impostazioni!$C$6,I416*1,I416/INDEX(Impostazioni!$N$86:$O$105,MATCH(#REF!,Impostazioni!$N$86:$N$105,0),2)),"")</f>
        <v>#NAME?</v>
      </c>
      <c r="P416" s="14" t="e">
        <f t="array" aca="1" ref="P416" ca="1">_xludf.ifna(IF(#REF!=Impostazioni!$C$6,J416*1,J416/INDEX(Impostazioni!$N$86:$O$105,MATCH(#REF!,Impostazioni!$N$86:$N$105,0),2)),"")</f>
        <v>#NAME?</v>
      </c>
      <c r="Q416" s="14" t="e">
        <f t="array" aca="1" ref="Q416" ca="1">_xludf.ifna(IF(#REF!=Impostazioni!$C$6,K416*1,K416/INDEX(Impostazioni!$N$86:$O$105,MATCH(#REF!,Impostazioni!$N$86:$N$105,0),2)),"")</f>
        <v>#NAME?</v>
      </c>
      <c r="S416" t="str" cm="1">
        <f t="array" ref="S416">_xlfn.IFNA(TRANSPOSE(INDEX(Impostazioni!$R$14:$S$63,,MATCH($D416,Impostazioni!$R$13:$S$13,0))),"")&amp;""</f>
        <v/>
      </c>
    </row>
    <row r="417" spans="1:19" ht="13.2">
      <c r="A417" s="14" t="str">
        <f t="shared" si="3"/>
        <v/>
      </c>
      <c r="B417" s="14" t="str">
        <f t="shared" si="4"/>
        <v/>
      </c>
      <c r="C417" s="14" t="str">
        <f>IF('Tracciatore delle operazioni'!B417="","",'Tracciatore delle operazioni'!B417)</f>
        <v/>
      </c>
      <c r="D417" s="14" t="str">
        <f>IF('Tracciatore delle operazioni'!C417="","",'Tracciatore delle operazioni'!C417)</f>
        <v/>
      </c>
      <c r="E417" s="14" t="str">
        <f>IF('Tracciatore delle operazioni'!D417="","",'Tracciatore delle operazioni'!D417)</f>
        <v/>
      </c>
      <c r="F417" s="14" t="str">
        <f>IF('Tracciatore delle operazioni'!E417="","",'Tracciatore delle operazioni'!E417)</f>
        <v/>
      </c>
      <c r="G417" s="31" t="str">
        <f>IF('Tracciatore delle operazioni'!F417="","",'Tracciatore delle operazioni'!F417)</f>
        <v/>
      </c>
      <c r="H417" s="31" t="str">
        <f>IF('Tracciatore delle operazioni'!G417="","",'Tracciatore delle operazioni'!G417)</f>
        <v/>
      </c>
      <c r="I417" s="31" t="str">
        <f>IF('Tracciatore delle operazioni'!H417="","",'Tracciatore delle operazioni'!H417)</f>
        <v/>
      </c>
      <c r="J417" s="31" t="str">
        <f>IF('Tracciatore delle operazioni'!I417="","",'Tracciatore delle operazioni'!I417)</f>
        <v/>
      </c>
      <c r="K417" s="14" t="str">
        <f t="shared" si="5"/>
        <v/>
      </c>
      <c r="M417" s="14" t="e">
        <f t="array" aca="1" ref="M417" ca="1">_xludf.ifna(IF(#REF!=Impostazioni!$C$6,G417*1,G417/INDEX(Impostazioni!$N$86:$O$105,MATCH(#REF!,Impostazioni!$N$86:$N$105,0),2)),"")</f>
        <v>#NAME?</v>
      </c>
      <c r="N417" s="14" t="e">
        <f t="array" aca="1" ref="N417" ca="1">_xludf.ifna(IF(#REF!=Impostazioni!$C$6,H417*1,H417/INDEX(Impostazioni!$N$86:$O$105,MATCH(#REF!,Impostazioni!$N$86:$N$105,0),2)),"")</f>
        <v>#NAME?</v>
      </c>
      <c r="O417" s="14" t="e">
        <f t="array" aca="1" ref="O417" ca="1">_xludf.ifna(IF(#REF!=Impostazioni!$C$6,I417*1,I417/INDEX(Impostazioni!$N$86:$O$105,MATCH(#REF!,Impostazioni!$N$86:$N$105,0),2)),"")</f>
        <v>#NAME?</v>
      </c>
      <c r="P417" s="14" t="e">
        <f t="array" aca="1" ref="P417" ca="1">_xludf.ifna(IF(#REF!=Impostazioni!$C$6,J417*1,J417/INDEX(Impostazioni!$N$86:$O$105,MATCH(#REF!,Impostazioni!$N$86:$N$105,0),2)),"")</f>
        <v>#NAME?</v>
      </c>
      <c r="Q417" s="14" t="e">
        <f t="array" aca="1" ref="Q417" ca="1">_xludf.ifna(IF(#REF!=Impostazioni!$C$6,K417*1,K417/INDEX(Impostazioni!$N$86:$O$105,MATCH(#REF!,Impostazioni!$N$86:$N$105,0),2)),"")</f>
        <v>#NAME?</v>
      </c>
      <c r="S417" t="str" cm="1">
        <f t="array" ref="S417">_xlfn.IFNA(TRANSPOSE(INDEX(Impostazioni!$R$14:$S$63,,MATCH($D417,Impostazioni!$R$13:$S$13,0))),"")&amp;""</f>
        <v/>
      </c>
    </row>
    <row r="418" spans="1:19" ht="13.2">
      <c r="A418" s="14" t="str">
        <f t="shared" si="3"/>
        <v/>
      </c>
      <c r="B418" s="14" t="str">
        <f t="shared" si="4"/>
        <v/>
      </c>
      <c r="C418" s="14" t="str">
        <f>IF('Tracciatore delle operazioni'!B418="","",'Tracciatore delle operazioni'!B418)</f>
        <v/>
      </c>
      <c r="D418" s="14" t="str">
        <f>IF('Tracciatore delle operazioni'!C418="","",'Tracciatore delle operazioni'!C418)</f>
        <v/>
      </c>
      <c r="E418" s="14" t="str">
        <f>IF('Tracciatore delle operazioni'!D418="","",'Tracciatore delle operazioni'!D418)</f>
        <v/>
      </c>
      <c r="F418" s="14" t="str">
        <f>IF('Tracciatore delle operazioni'!E418="","",'Tracciatore delle operazioni'!E418)</f>
        <v/>
      </c>
      <c r="G418" s="31" t="str">
        <f>IF('Tracciatore delle operazioni'!F418="","",'Tracciatore delle operazioni'!F418)</f>
        <v/>
      </c>
      <c r="H418" s="31" t="str">
        <f>IF('Tracciatore delle operazioni'!G418="","",'Tracciatore delle operazioni'!G418)</f>
        <v/>
      </c>
      <c r="I418" s="31" t="str">
        <f>IF('Tracciatore delle operazioni'!H418="","",'Tracciatore delle operazioni'!H418)</f>
        <v/>
      </c>
      <c r="J418" s="31" t="str">
        <f>IF('Tracciatore delle operazioni'!I418="","",'Tracciatore delle operazioni'!I418)</f>
        <v/>
      </c>
      <c r="K418" s="14" t="str">
        <f t="shared" si="5"/>
        <v/>
      </c>
      <c r="M418" s="14" t="e">
        <f t="array" aca="1" ref="M418" ca="1">_xludf.ifna(IF(#REF!=Impostazioni!$C$6,G418*1,G418/INDEX(Impostazioni!$N$86:$O$105,MATCH(#REF!,Impostazioni!$N$86:$N$105,0),2)),"")</f>
        <v>#NAME?</v>
      </c>
      <c r="N418" s="14" t="e">
        <f t="array" aca="1" ref="N418" ca="1">_xludf.ifna(IF(#REF!=Impostazioni!$C$6,H418*1,H418/INDEX(Impostazioni!$N$86:$O$105,MATCH(#REF!,Impostazioni!$N$86:$N$105,0),2)),"")</f>
        <v>#NAME?</v>
      </c>
      <c r="O418" s="14" t="e">
        <f t="array" aca="1" ref="O418" ca="1">_xludf.ifna(IF(#REF!=Impostazioni!$C$6,I418*1,I418/INDEX(Impostazioni!$N$86:$O$105,MATCH(#REF!,Impostazioni!$N$86:$N$105,0),2)),"")</f>
        <v>#NAME?</v>
      </c>
      <c r="P418" s="14" t="e">
        <f t="array" aca="1" ref="P418" ca="1">_xludf.ifna(IF(#REF!=Impostazioni!$C$6,J418*1,J418/INDEX(Impostazioni!$N$86:$O$105,MATCH(#REF!,Impostazioni!$N$86:$N$105,0),2)),"")</f>
        <v>#NAME?</v>
      </c>
      <c r="Q418" s="14" t="e">
        <f t="array" aca="1" ref="Q418" ca="1">_xludf.ifna(IF(#REF!=Impostazioni!$C$6,K418*1,K418/INDEX(Impostazioni!$N$86:$O$105,MATCH(#REF!,Impostazioni!$N$86:$N$105,0),2)),"")</f>
        <v>#NAME?</v>
      </c>
      <c r="S418" t="str" cm="1">
        <f t="array" ref="S418">_xlfn.IFNA(TRANSPOSE(INDEX(Impostazioni!$R$14:$S$63,,MATCH($D418,Impostazioni!$R$13:$S$13,0))),"")&amp;""</f>
        <v/>
      </c>
    </row>
    <row r="419" spans="1:19" ht="13.2">
      <c r="A419" s="14" t="str">
        <f t="shared" si="3"/>
        <v/>
      </c>
      <c r="B419" s="14" t="str">
        <f t="shared" si="4"/>
        <v/>
      </c>
      <c r="C419" s="14" t="str">
        <f>IF('Tracciatore delle operazioni'!B419="","",'Tracciatore delle operazioni'!B419)</f>
        <v/>
      </c>
      <c r="D419" s="14" t="str">
        <f>IF('Tracciatore delle operazioni'!C419="","",'Tracciatore delle operazioni'!C419)</f>
        <v/>
      </c>
      <c r="E419" s="14" t="str">
        <f>IF('Tracciatore delle operazioni'!D419="","",'Tracciatore delle operazioni'!D419)</f>
        <v/>
      </c>
      <c r="F419" s="14" t="str">
        <f>IF('Tracciatore delle operazioni'!E419="","",'Tracciatore delle operazioni'!E419)</f>
        <v/>
      </c>
      <c r="G419" s="31" t="str">
        <f>IF('Tracciatore delle operazioni'!F419="","",'Tracciatore delle operazioni'!F419)</f>
        <v/>
      </c>
      <c r="H419" s="31" t="str">
        <f>IF('Tracciatore delle operazioni'!G419="","",'Tracciatore delle operazioni'!G419)</f>
        <v/>
      </c>
      <c r="I419" s="31" t="str">
        <f>IF('Tracciatore delle operazioni'!H419="","",'Tracciatore delle operazioni'!H419)</f>
        <v/>
      </c>
      <c r="J419" s="31" t="str">
        <f>IF('Tracciatore delle operazioni'!I419="","",'Tracciatore delle operazioni'!I419)</f>
        <v/>
      </c>
      <c r="K419" s="14" t="str">
        <f t="shared" si="5"/>
        <v/>
      </c>
      <c r="M419" s="14" t="e">
        <f t="array" aca="1" ref="M419" ca="1">_xludf.ifna(IF(#REF!=Impostazioni!$C$6,G419*1,G419/INDEX(Impostazioni!$N$86:$O$105,MATCH(#REF!,Impostazioni!$N$86:$N$105,0),2)),"")</f>
        <v>#NAME?</v>
      </c>
      <c r="N419" s="14" t="e">
        <f t="array" aca="1" ref="N419" ca="1">_xludf.ifna(IF(#REF!=Impostazioni!$C$6,H419*1,H419/INDEX(Impostazioni!$N$86:$O$105,MATCH(#REF!,Impostazioni!$N$86:$N$105,0),2)),"")</f>
        <v>#NAME?</v>
      </c>
      <c r="O419" s="14" t="e">
        <f t="array" aca="1" ref="O419" ca="1">_xludf.ifna(IF(#REF!=Impostazioni!$C$6,I419*1,I419/INDEX(Impostazioni!$N$86:$O$105,MATCH(#REF!,Impostazioni!$N$86:$N$105,0),2)),"")</f>
        <v>#NAME?</v>
      </c>
      <c r="P419" s="14" t="e">
        <f t="array" aca="1" ref="P419" ca="1">_xludf.ifna(IF(#REF!=Impostazioni!$C$6,J419*1,J419/INDEX(Impostazioni!$N$86:$O$105,MATCH(#REF!,Impostazioni!$N$86:$N$105,0),2)),"")</f>
        <v>#NAME?</v>
      </c>
      <c r="Q419" s="14" t="e">
        <f t="array" aca="1" ref="Q419" ca="1">_xludf.ifna(IF(#REF!=Impostazioni!$C$6,K419*1,K419/INDEX(Impostazioni!$N$86:$O$105,MATCH(#REF!,Impostazioni!$N$86:$N$105,0),2)),"")</f>
        <v>#NAME?</v>
      </c>
      <c r="S419" t="str" cm="1">
        <f t="array" ref="S419">_xlfn.IFNA(TRANSPOSE(INDEX(Impostazioni!$R$14:$S$63,,MATCH($D419,Impostazioni!$R$13:$S$13,0))),"")&amp;""</f>
        <v/>
      </c>
    </row>
    <row r="420" spans="1:19" ht="13.2">
      <c r="A420" s="14" t="str">
        <f t="shared" si="3"/>
        <v/>
      </c>
      <c r="B420" s="14" t="str">
        <f t="shared" si="4"/>
        <v/>
      </c>
      <c r="C420" s="14" t="str">
        <f>IF('Tracciatore delle operazioni'!B420="","",'Tracciatore delle operazioni'!B420)</f>
        <v/>
      </c>
      <c r="D420" s="14" t="str">
        <f>IF('Tracciatore delle operazioni'!C420="","",'Tracciatore delle operazioni'!C420)</f>
        <v/>
      </c>
      <c r="E420" s="14" t="str">
        <f>IF('Tracciatore delle operazioni'!D420="","",'Tracciatore delle operazioni'!D420)</f>
        <v/>
      </c>
      <c r="F420" s="14" t="str">
        <f>IF('Tracciatore delle operazioni'!E420="","",'Tracciatore delle operazioni'!E420)</f>
        <v/>
      </c>
      <c r="G420" s="31" t="str">
        <f>IF('Tracciatore delle operazioni'!F420="","",'Tracciatore delle operazioni'!F420)</f>
        <v/>
      </c>
      <c r="H420" s="31" t="str">
        <f>IF('Tracciatore delle operazioni'!G420="","",'Tracciatore delle operazioni'!G420)</f>
        <v/>
      </c>
      <c r="I420" s="31" t="str">
        <f>IF('Tracciatore delle operazioni'!H420="","",'Tracciatore delle operazioni'!H420)</f>
        <v/>
      </c>
      <c r="J420" s="31" t="str">
        <f>IF('Tracciatore delle operazioni'!I420="","",'Tracciatore delle operazioni'!I420)</f>
        <v/>
      </c>
      <c r="K420" s="14" t="str">
        <f t="shared" si="5"/>
        <v/>
      </c>
      <c r="M420" s="14" t="e">
        <f t="array" aca="1" ref="M420" ca="1">_xludf.ifna(IF(#REF!=Impostazioni!$C$6,G420*1,G420/INDEX(Impostazioni!$N$86:$O$105,MATCH(#REF!,Impostazioni!$N$86:$N$105,0),2)),"")</f>
        <v>#NAME?</v>
      </c>
      <c r="N420" s="14" t="e">
        <f t="array" aca="1" ref="N420" ca="1">_xludf.ifna(IF(#REF!=Impostazioni!$C$6,H420*1,H420/INDEX(Impostazioni!$N$86:$O$105,MATCH(#REF!,Impostazioni!$N$86:$N$105,0),2)),"")</f>
        <v>#NAME?</v>
      </c>
      <c r="O420" s="14" t="e">
        <f t="array" aca="1" ref="O420" ca="1">_xludf.ifna(IF(#REF!=Impostazioni!$C$6,I420*1,I420/INDEX(Impostazioni!$N$86:$O$105,MATCH(#REF!,Impostazioni!$N$86:$N$105,0),2)),"")</f>
        <v>#NAME?</v>
      </c>
      <c r="P420" s="14" t="e">
        <f t="array" aca="1" ref="P420" ca="1">_xludf.ifna(IF(#REF!=Impostazioni!$C$6,J420*1,J420/INDEX(Impostazioni!$N$86:$O$105,MATCH(#REF!,Impostazioni!$N$86:$N$105,0),2)),"")</f>
        <v>#NAME?</v>
      </c>
      <c r="Q420" s="14" t="e">
        <f t="array" aca="1" ref="Q420" ca="1">_xludf.ifna(IF(#REF!=Impostazioni!$C$6,K420*1,K420/INDEX(Impostazioni!$N$86:$O$105,MATCH(#REF!,Impostazioni!$N$86:$N$105,0),2)),"")</f>
        <v>#NAME?</v>
      </c>
      <c r="S420" t="str" cm="1">
        <f t="array" ref="S420">_xlfn.IFNA(TRANSPOSE(INDEX(Impostazioni!$R$14:$S$63,,MATCH($D420,Impostazioni!$R$13:$S$13,0))),"")&amp;""</f>
        <v/>
      </c>
    </row>
    <row r="421" spans="1:19" ht="13.2">
      <c r="A421" s="14" t="str">
        <f t="shared" si="3"/>
        <v/>
      </c>
      <c r="B421" s="14" t="str">
        <f t="shared" si="4"/>
        <v/>
      </c>
      <c r="C421" s="14" t="str">
        <f>IF('Tracciatore delle operazioni'!B421="","",'Tracciatore delle operazioni'!B421)</f>
        <v/>
      </c>
      <c r="D421" s="14" t="str">
        <f>IF('Tracciatore delle operazioni'!C421="","",'Tracciatore delle operazioni'!C421)</f>
        <v/>
      </c>
      <c r="E421" s="14" t="str">
        <f>IF('Tracciatore delle operazioni'!D421="","",'Tracciatore delle operazioni'!D421)</f>
        <v/>
      </c>
      <c r="F421" s="14" t="str">
        <f>IF('Tracciatore delle operazioni'!E421="","",'Tracciatore delle operazioni'!E421)</f>
        <v/>
      </c>
      <c r="G421" s="31" t="str">
        <f>IF('Tracciatore delle operazioni'!F421="","",'Tracciatore delle operazioni'!F421)</f>
        <v/>
      </c>
      <c r="H421" s="31" t="str">
        <f>IF('Tracciatore delle operazioni'!G421="","",'Tracciatore delle operazioni'!G421)</f>
        <v/>
      </c>
      <c r="I421" s="31" t="str">
        <f>IF('Tracciatore delle operazioni'!H421="","",'Tracciatore delle operazioni'!H421)</f>
        <v/>
      </c>
      <c r="J421" s="31" t="str">
        <f>IF('Tracciatore delle operazioni'!I421="","",'Tracciatore delle operazioni'!I421)</f>
        <v/>
      </c>
      <c r="K421" s="14" t="str">
        <f t="shared" si="5"/>
        <v/>
      </c>
      <c r="M421" s="14" t="e">
        <f t="array" aca="1" ref="M421" ca="1">_xludf.ifna(IF(#REF!=Impostazioni!$C$6,G421*1,G421/INDEX(Impostazioni!$N$86:$O$105,MATCH(#REF!,Impostazioni!$N$86:$N$105,0),2)),"")</f>
        <v>#NAME?</v>
      </c>
      <c r="N421" s="14" t="e">
        <f t="array" aca="1" ref="N421" ca="1">_xludf.ifna(IF(#REF!=Impostazioni!$C$6,H421*1,H421/INDEX(Impostazioni!$N$86:$O$105,MATCH(#REF!,Impostazioni!$N$86:$N$105,0),2)),"")</f>
        <v>#NAME?</v>
      </c>
      <c r="O421" s="14" t="e">
        <f t="array" aca="1" ref="O421" ca="1">_xludf.ifna(IF(#REF!=Impostazioni!$C$6,I421*1,I421/INDEX(Impostazioni!$N$86:$O$105,MATCH(#REF!,Impostazioni!$N$86:$N$105,0),2)),"")</f>
        <v>#NAME?</v>
      </c>
      <c r="P421" s="14" t="e">
        <f t="array" aca="1" ref="P421" ca="1">_xludf.ifna(IF(#REF!=Impostazioni!$C$6,J421*1,J421/INDEX(Impostazioni!$N$86:$O$105,MATCH(#REF!,Impostazioni!$N$86:$N$105,0),2)),"")</f>
        <v>#NAME?</v>
      </c>
      <c r="Q421" s="14" t="e">
        <f t="array" aca="1" ref="Q421" ca="1">_xludf.ifna(IF(#REF!=Impostazioni!$C$6,K421*1,K421/INDEX(Impostazioni!$N$86:$O$105,MATCH(#REF!,Impostazioni!$N$86:$N$105,0),2)),"")</f>
        <v>#NAME?</v>
      </c>
      <c r="S421" t="str" cm="1">
        <f t="array" ref="S421">_xlfn.IFNA(TRANSPOSE(INDEX(Impostazioni!$R$14:$S$63,,MATCH($D421,Impostazioni!$R$13:$S$13,0))),"")&amp;""</f>
        <v/>
      </c>
    </row>
    <row r="422" spans="1:19" ht="13.2">
      <c r="A422" s="14" t="str">
        <f t="shared" si="3"/>
        <v/>
      </c>
      <c r="B422" s="14" t="str">
        <f t="shared" si="4"/>
        <v/>
      </c>
      <c r="C422" s="14" t="str">
        <f>IF('Tracciatore delle operazioni'!B422="","",'Tracciatore delle operazioni'!B422)</f>
        <v/>
      </c>
      <c r="D422" s="14" t="str">
        <f>IF('Tracciatore delle operazioni'!C422="","",'Tracciatore delle operazioni'!C422)</f>
        <v/>
      </c>
      <c r="E422" s="14" t="str">
        <f>IF('Tracciatore delle operazioni'!D422="","",'Tracciatore delle operazioni'!D422)</f>
        <v/>
      </c>
      <c r="F422" s="14" t="str">
        <f>IF('Tracciatore delle operazioni'!E422="","",'Tracciatore delle operazioni'!E422)</f>
        <v/>
      </c>
      <c r="G422" s="31" t="str">
        <f>IF('Tracciatore delle operazioni'!F422="","",'Tracciatore delle operazioni'!F422)</f>
        <v/>
      </c>
      <c r="H422" s="31" t="str">
        <f>IF('Tracciatore delle operazioni'!G422="","",'Tracciatore delle operazioni'!G422)</f>
        <v/>
      </c>
      <c r="I422" s="31" t="str">
        <f>IF('Tracciatore delle operazioni'!H422="","",'Tracciatore delle operazioni'!H422)</f>
        <v/>
      </c>
      <c r="J422" s="31" t="str">
        <f>IF('Tracciatore delle operazioni'!I422="","",'Tracciatore delle operazioni'!I422)</f>
        <v/>
      </c>
      <c r="K422" s="14" t="str">
        <f t="shared" si="5"/>
        <v/>
      </c>
      <c r="M422" s="14" t="e">
        <f t="array" aca="1" ref="M422" ca="1">_xludf.ifna(IF(#REF!=Impostazioni!$C$6,G422*1,G422/INDEX(Impostazioni!$N$86:$O$105,MATCH(#REF!,Impostazioni!$N$86:$N$105,0),2)),"")</f>
        <v>#NAME?</v>
      </c>
      <c r="N422" s="14" t="e">
        <f t="array" aca="1" ref="N422" ca="1">_xludf.ifna(IF(#REF!=Impostazioni!$C$6,H422*1,H422/INDEX(Impostazioni!$N$86:$O$105,MATCH(#REF!,Impostazioni!$N$86:$N$105,0),2)),"")</f>
        <v>#NAME?</v>
      </c>
      <c r="O422" s="14" t="e">
        <f t="array" aca="1" ref="O422" ca="1">_xludf.ifna(IF(#REF!=Impostazioni!$C$6,I422*1,I422/INDEX(Impostazioni!$N$86:$O$105,MATCH(#REF!,Impostazioni!$N$86:$N$105,0),2)),"")</f>
        <v>#NAME?</v>
      </c>
      <c r="P422" s="14" t="e">
        <f t="array" aca="1" ref="P422" ca="1">_xludf.ifna(IF(#REF!=Impostazioni!$C$6,J422*1,J422/INDEX(Impostazioni!$N$86:$O$105,MATCH(#REF!,Impostazioni!$N$86:$N$105,0),2)),"")</f>
        <v>#NAME?</v>
      </c>
      <c r="Q422" s="14" t="e">
        <f t="array" aca="1" ref="Q422" ca="1">_xludf.ifna(IF(#REF!=Impostazioni!$C$6,K422*1,K422/INDEX(Impostazioni!$N$86:$O$105,MATCH(#REF!,Impostazioni!$N$86:$N$105,0),2)),"")</f>
        <v>#NAME?</v>
      </c>
      <c r="S422" t="str" cm="1">
        <f t="array" ref="S422">_xlfn.IFNA(TRANSPOSE(INDEX(Impostazioni!$R$14:$S$63,,MATCH($D422,Impostazioni!$R$13:$S$13,0))),"")&amp;""</f>
        <v/>
      </c>
    </row>
    <row r="423" spans="1:19" ht="13.2">
      <c r="A423" s="14" t="str">
        <f t="shared" si="3"/>
        <v/>
      </c>
      <c r="B423" s="14" t="str">
        <f t="shared" si="4"/>
        <v/>
      </c>
      <c r="C423" s="14" t="str">
        <f>IF('Tracciatore delle operazioni'!B423="","",'Tracciatore delle operazioni'!B423)</f>
        <v/>
      </c>
      <c r="D423" s="14" t="str">
        <f>IF('Tracciatore delle operazioni'!C423="","",'Tracciatore delle operazioni'!C423)</f>
        <v/>
      </c>
      <c r="E423" s="14" t="str">
        <f>IF('Tracciatore delle operazioni'!D423="","",'Tracciatore delle operazioni'!D423)</f>
        <v/>
      </c>
      <c r="F423" s="14" t="str">
        <f>IF('Tracciatore delle operazioni'!E423="","",'Tracciatore delle operazioni'!E423)</f>
        <v/>
      </c>
      <c r="G423" s="31" t="str">
        <f>IF('Tracciatore delle operazioni'!F423="","",'Tracciatore delle operazioni'!F423)</f>
        <v/>
      </c>
      <c r="H423" s="31" t="str">
        <f>IF('Tracciatore delle operazioni'!G423="","",'Tracciatore delle operazioni'!G423)</f>
        <v/>
      </c>
      <c r="I423" s="31" t="str">
        <f>IF('Tracciatore delle operazioni'!H423="","",'Tracciatore delle operazioni'!H423)</f>
        <v/>
      </c>
      <c r="J423" s="31" t="str">
        <f>IF('Tracciatore delle operazioni'!I423="","",'Tracciatore delle operazioni'!I423)</f>
        <v/>
      </c>
      <c r="K423" s="14" t="str">
        <f t="shared" si="5"/>
        <v/>
      </c>
      <c r="M423" s="14" t="e">
        <f t="array" aca="1" ref="M423" ca="1">_xludf.ifna(IF(#REF!=Impostazioni!$C$6,G423*1,G423/INDEX(Impostazioni!$N$86:$O$105,MATCH(#REF!,Impostazioni!$N$86:$N$105,0),2)),"")</f>
        <v>#NAME?</v>
      </c>
      <c r="N423" s="14" t="e">
        <f t="array" aca="1" ref="N423" ca="1">_xludf.ifna(IF(#REF!=Impostazioni!$C$6,H423*1,H423/INDEX(Impostazioni!$N$86:$O$105,MATCH(#REF!,Impostazioni!$N$86:$N$105,0),2)),"")</f>
        <v>#NAME?</v>
      </c>
      <c r="O423" s="14" t="e">
        <f t="array" aca="1" ref="O423" ca="1">_xludf.ifna(IF(#REF!=Impostazioni!$C$6,I423*1,I423/INDEX(Impostazioni!$N$86:$O$105,MATCH(#REF!,Impostazioni!$N$86:$N$105,0),2)),"")</f>
        <v>#NAME?</v>
      </c>
      <c r="P423" s="14" t="e">
        <f t="array" aca="1" ref="P423" ca="1">_xludf.ifna(IF(#REF!=Impostazioni!$C$6,J423*1,J423/INDEX(Impostazioni!$N$86:$O$105,MATCH(#REF!,Impostazioni!$N$86:$N$105,0),2)),"")</f>
        <v>#NAME?</v>
      </c>
      <c r="Q423" s="14" t="e">
        <f t="array" aca="1" ref="Q423" ca="1">_xludf.ifna(IF(#REF!=Impostazioni!$C$6,K423*1,K423/INDEX(Impostazioni!$N$86:$O$105,MATCH(#REF!,Impostazioni!$N$86:$N$105,0),2)),"")</f>
        <v>#NAME?</v>
      </c>
      <c r="S423" t="str" cm="1">
        <f t="array" ref="S423">_xlfn.IFNA(TRANSPOSE(INDEX(Impostazioni!$R$14:$S$63,,MATCH($D423,Impostazioni!$R$13:$S$13,0))),"")&amp;""</f>
        <v/>
      </c>
    </row>
    <row r="424" spans="1:19" ht="13.2">
      <c r="A424" s="14" t="str">
        <f t="shared" si="3"/>
        <v/>
      </c>
      <c r="B424" s="14" t="str">
        <f t="shared" si="4"/>
        <v/>
      </c>
      <c r="C424" s="14" t="str">
        <f>IF('Tracciatore delle operazioni'!B424="","",'Tracciatore delle operazioni'!B424)</f>
        <v/>
      </c>
      <c r="D424" s="14" t="str">
        <f>IF('Tracciatore delle operazioni'!C424="","",'Tracciatore delle operazioni'!C424)</f>
        <v/>
      </c>
      <c r="E424" s="14" t="str">
        <f>IF('Tracciatore delle operazioni'!D424="","",'Tracciatore delle operazioni'!D424)</f>
        <v/>
      </c>
      <c r="F424" s="14" t="str">
        <f>IF('Tracciatore delle operazioni'!E424="","",'Tracciatore delle operazioni'!E424)</f>
        <v/>
      </c>
      <c r="G424" s="31" t="str">
        <f>IF('Tracciatore delle operazioni'!F424="","",'Tracciatore delle operazioni'!F424)</f>
        <v/>
      </c>
      <c r="H424" s="31" t="str">
        <f>IF('Tracciatore delle operazioni'!G424="","",'Tracciatore delle operazioni'!G424)</f>
        <v/>
      </c>
      <c r="I424" s="31" t="str">
        <f>IF('Tracciatore delle operazioni'!H424="","",'Tracciatore delle operazioni'!H424)</f>
        <v/>
      </c>
      <c r="J424" s="31" t="str">
        <f>IF('Tracciatore delle operazioni'!I424="","",'Tracciatore delle operazioni'!I424)</f>
        <v/>
      </c>
      <c r="K424" s="14" t="str">
        <f t="shared" si="5"/>
        <v/>
      </c>
      <c r="M424" s="14" t="e">
        <f t="array" aca="1" ref="M424" ca="1">_xludf.ifna(IF(#REF!=Impostazioni!$C$6,G424*1,G424/INDEX(Impostazioni!$N$86:$O$105,MATCH(#REF!,Impostazioni!$N$86:$N$105,0),2)),"")</f>
        <v>#NAME?</v>
      </c>
      <c r="N424" s="14" t="e">
        <f t="array" aca="1" ref="N424" ca="1">_xludf.ifna(IF(#REF!=Impostazioni!$C$6,H424*1,H424/INDEX(Impostazioni!$N$86:$O$105,MATCH(#REF!,Impostazioni!$N$86:$N$105,0),2)),"")</f>
        <v>#NAME?</v>
      </c>
      <c r="O424" s="14" t="e">
        <f t="array" aca="1" ref="O424" ca="1">_xludf.ifna(IF(#REF!=Impostazioni!$C$6,I424*1,I424/INDEX(Impostazioni!$N$86:$O$105,MATCH(#REF!,Impostazioni!$N$86:$N$105,0),2)),"")</f>
        <v>#NAME?</v>
      </c>
      <c r="P424" s="14" t="e">
        <f t="array" aca="1" ref="P424" ca="1">_xludf.ifna(IF(#REF!=Impostazioni!$C$6,J424*1,J424/INDEX(Impostazioni!$N$86:$O$105,MATCH(#REF!,Impostazioni!$N$86:$N$105,0),2)),"")</f>
        <v>#NAME?</v>
      </c>
      <c r="Q424" s="14" t="e">
        <f t="array" aca="1" ref="Q424" ca="1">_xludf.ifna(IF(#REF!=Impostazioni!$C$6,K424*1,K424/INDEX(Impostazioni!$N$86:$O$105,MATCH(#REF!,Impostazioni!$N$86:$N$105,0),2)),"")</f>
        <v>#NAME?</v>
      </c>
      <c r="S424" t="str" cm="1">
        <f t="array" ref="S424">_xlfn.IFNA(TRANSPOSE(INDEX(Impostazioni!$R$14:$S$63,,MATCH($D424,Impostazioni!$R$13:$S$13,0))),"")&amp;""</f>
        <v/>
      </c>
    </row>
    <row r="425" spans="1:19" ht="13.2">
      <c r="A425" s="14" t="str">
        <f t="shared" si="3"/>
        <v/>
      </c>
      <c r="B425" s="14" t="str">
        <f t="shared" si="4"/>
        <v/>
      </c>
      <c r="C425" s="14" t="str">
        <f>IF('Tracciatore delle operazioni'!B425="","",'Tracciatore delle operazioni'!B425)</f>
        <v/>
      </c>
      <c r="D425" s="14" t="str">
        <f>IF('Tracciatore delle operazioni'!C425="","",'Tracciatore delle operazioni'!C425)</f>
        <v/>
      </c>
      <c r="E425" s="14" t="str">
        <f>IF('Tracciatore delle operazioni'!D425="","",'Tracciatore delle operazioni'!D425)</f>
        <v/>
      </c>
      <c r="F425" s="14" t="str">
        <f>IF('Tracciatore delle operazioni'!E425="","",'Tracciatore delle operazioni'!E425)</f>
        <v/>
      </c>
      <c r="G425" s="31" t="str">
        <f>IF('Tracciatore delle operazioni'!F425="","",'Tracciatore delle operazioni'!F425)</f>
        <v/>
      </c>
      <c r="H425" s="31" t="str">
        <f>IF('Tracciatore delle operazioni'!G425="","",'Tracciatore delle operazioni'!G425)</f>
        <v/>
      </c>
      <c r="I425" s="31" t="str">
        <f>IF('Tracciatore delle operazioni'!H425="","",'Tracciatore delle operazioni'!H425)</f>
        <v/>
      </c>
      <c r="J425" s="31" t="str">
        <f>IF('Tracciatore delle operazioni'!I425="","",'Tracciatore delle operazioni'!I425)</f>
        <v/>
      </c>
      <c r="K425" s="14" t="str">
        <f t="shared" si="5"/>
        <v/>
      </c>
      <c r="M425" s="14" t="e">
        <f t="array" aca="1" ref="M425" ca="1">_xludf.ifna(IF(#REF!=Impostazioni!$C$6,G425*1,G425/INDEX(Impostazioni!$N$86:$O$105,MATCH(#REF!,Impostazioni!$N$86:$N$105,0),2)),"")</f>
        <v>#NAME?</v>
      </c>
      <c r="N425" s="14" t="e">
        <f t="array" aca="1" ref="N425" ca="1">_xludf.ifna(IF(#REF!=Impostazioni!$C$6,H425*1,H425/INDEX(Impostazioni!$N$86:$O$105,MATCH(#REF!,Impostazioni!$N$86:$N$105,0),2)),"")</f>
        <v>#NAME?</v>
      </c>
      <c r="O425" s="14" t="e">
        <f t="array" aca="1" ref="O425" ca="1">_xludf.ifna(IF(#REF!=Impostazioni!$C$6,I425*1,I425/INDEX(Impostazioni!$N$86:$O$105,MATCH(#REF!,Impostazioni!$N$86:$N$105,0),2)),"")</f>
        <v>#NAME?</v>
      </c>
      <c r="P425" s="14" t="e">
        <f t="array" aca="1" ref="P425" ca="1">_xludf.ifna(IF(#REF!=Impostazioni!$C$6,J425*1,J425/INDEX(Impostazioni!$N$86:$O$105,MATCH(#REF!,Impostazioni!$N$86:$N$105,0),2)),"")</f>
        <v>#NAME?</v>
      </c>
      <c r="Q425" s="14" t="e">
        <f t="array" aca="1" ref="Q425" ca="1">_xludf.ifna(IF(#REF!=Impostazioni!$C$6,K425*1,K425/INDEX(Impostazioni!$N$86:$O$105,MATCH(#REF!,Impostazioni!$N$86:$N$105,0),2)),"")</f>
        <v>#NAME?</v>
      </c>
      <c r="S425" t="str" cm="1">
        <f t="array" ref="S425">_xlfn.IFNA(TRANSPOSE(INDEX(Impostazioni!$R$14:$S$63,,MATCH($D425,Impostazioni!$R$13:$S$13,0))),"")&amp;""</f>
        <v/>
      </c>
    </row>
    <row r="426" spans="1:19" ht="13.2">
      <c r="A426" s="14" t="str">
        <f t="shared" si="3"/>
        <v/>
      </c>
      <c r="B426" s="14" t="str">
        <f t="shared" si="4"/>
        <v/>
      </c>
      <c r="C426" s="14" t="str">
        <f>IF('Tracciatore delle operazioni'!B426="","",'Tracciatore delle operazioni'!B426)</f>
        <v/>
      </c>
      <c r="D426" s="14" t="str">
        <f>IF('Tracciatore delle operazioni'!C426="","",'Tracciatore delle operazioni'!C426)</f>
        <v/>
      </c>
      <c r="E426" s="14" t="str">
        <f>IF('Tracciatore delle operazioni'!D426="","",'Tracciatore delle operazioni'!D426)</f>
        <v/>
      </c>
      <c r="F426" s="14" t="str">
        <f>IF('Tracciatore delle operazioni'!E426="","",'Tracciatore delle operazioni'!E426)</f>
        <v/>
      </c>
      <c r="G426" s="31" t="str">
        <f>IF('Tracciatore delle operazioni'!F426="","",'Tracciatore delle operazioni'!F426)</f>
        <v/>
      </c>
      <c r="H426" s="31" t="str">
        <f>IF('Tracciatore delle operazioni'!G426="","",'Tracciatore delle operazioni'!G426)</f>
        <v/>
      </c>
      <c r="I426" s="31" t="str">
        <f>IF('Tracciatore delle operazioni'!H426="","",'Tracciatore delle operazioni'!H426)</f>
        <v/>
      </c>
      <c r="J426" s="31" t="str">
        <f>IF('Tracciatore delle operazioni'!I426="","",'Tracciatore delle operazioni'!I426)</f>
        <v/>
      </c>
      <c r="K426" s="14" t="str">
        <f t="shared" si="5"/>
        <v/>
      </c>
      <c r="M426" s="14" t="e">
        <f t="array" aca="1" ref="M426" ca="1">_xludf.ifna(IF(#REF!=Impostazioni!$C$6,G426*1,G426/INDEX(Impostazioni!$N$86:$O$105,MATCH(#REF!,Impostazioni!$N$86:$N$105,0),2)),"")</f>
        <v>#NAME?</v>
      </c>
      <c r="N426" s="14" t="e">
        <f t="array" aca="1" ref="N426" ca="1">_xludf.ifna(IF(#REF!=Impostazioni!$C$6,H426*1,H426/INDEX(Impostazioni!$N$86:$O$105,MATCH(#REF!,Impostazioni!$N$86:$N$105,0),2)),"")</f>
        <v>#NAME?</v>
      </c>
      <c r="O426" s="14" t="e">
        <f t="array" aca="1" ref="O426" ca="1">_xludf.ifna(IF(#REF!=Impostazioni!$C$6,I426*1,I426/INDEX(Impostazioni!$N$86:$O$105,MATCH(#REF!,Impostazioni!$N$86:$N$105,0),2)),"")</f>
        <v>#NAME?</v>
      </c>
      <c r="P426" s="14" t="e">
        <f t="array" aca="1" ref="P426" ca="1">_xludf.ifna(IF(#REF!=Impostazioni!$C$6,J426*1,J426/INDEX(Impostazioni!$N$86:$O$105,MATCH(#REF!,Impostazioni!$N$86:$N$105,0),2)),"")</f>
        <v>#NAME?</v>
      </c>
      <c r="Q426" s="14" t="e">
        <f t="array" aca="1" ref="Q426" ca="1">_xludf.ifna(IF(#REF!=Impostazioni!$C$6,K426*1,K426/INDEX(Impostazioni!$N$86:$O$105,MATCH(#REF!,Impostazioni!$N$86:$N$105,0),2)),"")</f>
        <v>#NAME?</v>
      </c>
      <c r="S426" t="str" cm="1">
        <f t="array" ref="S426">_xlfn.IFNA(TRANSPOSE(INDEX(Impostazioni!$R$14:$S$63,,MATCH($D426,Impostazioni!$R$13:$S$13,0))),"")&amp;""</f>
        <v/>
      </c>
    </row>
    <row r="427" spans="1:19" ht="13.2">
      <c r="A427" s="14" t="str">
        <f t="shared" si="3"/>
        <v/>
      </c>
      <c r="B427" s="14" t="str">
        <f t="shared" si="4"/>
        <v/>
      </c>
      <c r="C427" s="14" t="str">
        <f>IF('Tracciatore delle operazioni'!B427="","",'Tracciatore delle operazioni'!B427)</f>
        <v/>
      </c>
      <c r="D427" s="14" t="str">
        <f>IF('Tracciatore delle operazioni'!C427="","",'Tracciatore delle operazioni'!C427)</f>
        <v/>
      </c>
      <c r="E427" s="14" t="str">
        <f>IF('Tracciatore delle operazioni'!D427="","",'Tracciatore delle operazioni'!D427)</f>
        <v/>
      </c>
      <c r="F427" s="14" t="str">
        <f>IF('Tracciatore delle operazioni'!E427="","",'Tracciatore delle operazioni'!E427)</f>
        <v/>
      </c>
      <c r="G427" s="31" t="str">
        <f>IF('Tracciatore delle operazioni'!F427="","",'Tracciatore delle operazioni'!F427)</f>
        <v/>
      </c>
      <c r="H427" s="31" t="str">
        <f>IF('Tracciatore delle operazioni'!G427="","",'Tracciatore delle operazioni'!G427)</f>
        <v/>
      </c>
      <c r="I427" s="31" t="str">
        <f>IF('Tracciatore delle operazioni'!H427="","",'Tracciatore delle operazioni'!H427)</f>
        <v/>
      </c>
      <c r="J427" s="31" t="str">
        <f>IF('Tracciatore delle operazioni'!I427="","",'Tracciatore delle operazioni'!I427)</f>
        <v/>
      </c>
      <c r="K427" s="14" t="str">
        <f t="shared" si="5"/>
        <v/>
      </c>
      <c r="M427" s="14" t="e">
        <f t="array" aca="1" ref="M427" ca="1">_xludf.ifna(IF(#REF!=Impostazioni!$C$6,G427*1,G427/INDEX(Impostazioni!$N$86:$O$105,MATCH(#REF!,Impostazioni!$N$86:$N$105,0),2)),"")</f>
        <v>#NAME?</v>
      </c>
      <c r="N427" s="14" t="e">
        <f t="array" aca="1" ref="N427" ca="1">_xludf.ifna(IF(#REF!=Impostazioni!$C$6,H427*1,H427/INDEX(Impostazioni!$N$86:$O$105,MATCH(#REF!,Impostazioni!$N$86:$N$105,0),2)),"")</f>
        <v>#NAME?</v>
      </c>
      <c r="O427" s="14" t="e">
        <f t="array" aca="1" ref="O427" ca="1">_xludf.ifna(IF(#REF!=Impostazioni!$C$6,I427*1,I427/INDEX(Impostazioni!$N$86:$O$105,MATCH(#REF!,Impostazioni!$N$86:$N$105,0),2)),"")</f>
        <v>#NAME?</v>
      </c>
      <c r="P427" s="14" t="e">
        <f t="array" aca="1" ref="P427" ca="1">_xludf.ifna(IF(#REF!=Impostazioni!$C$6,J427*1,J427/INDEX(Impostazioni!$N$86:$O$105,MATCH(#REF!,Impostazioni!$N$86:$N$105,0),2)),"")</f>
        <v>#NAME?</v>
      </c>
      <c r="Q427" s="14" t="e">
        <f t="array" aca="1" ref="Q427" ca="1">_xludf.ifna(IF(#REF!=Impostazioni!$C$6,K427*1,K427/INDEX(Impostazioni!$N$86:$O$105,MATCH(#REF!,Impostazioni!$N$86:$N$105,0),2)),"")</f>
        <v>#NAME?</v>
      </c>
      <c r="S427" t="str" cm="1">
        <f t="array" ref="S427">_xlfn.IFNA(TRANSPOSE(INDEX(Impostazioni!$R$14:$S$63,,MATCH($D427,Impostazioni!$R$13:$S$13,0))),"")&amp;""</f>
        <v/>
      </c>
    </row>
    <row r="428" spans="1:19" ht="13.2">
      <c r="A428" s="14" t="str">
        <f t="shared" si="3"/>
        <v/>
      </c>
      <c r="B428" s="14" t="str">
        <f t="shared" si="4"/>
        <v/>
      </c>
      <c r="C428" s="14" t="str">
        <f>IF('Tracciatore delle operazioni'!B428="","",'Tracciatore delle operazioni'!B428)</f>
        <v/>
      </c>
      <c r="D428" s="14" t="str">
        <f>IF('Tracciatore delle operazioni'!C428="","",'Tracciatore delle operazioni'!C428)</f>
        <v/>
      </c>
      <c r="E428" s="14" t="str">
        <f>IF('Tracciatore delle operazioni'!D428="","",'Tracciatore delle operazioni'!D428)</f>
        <v/>
      </c>
      <c r="F428" s="14" t="str">
        <f>IF('Tracciatore delle operazioni'!E428="","",'Tracciatore delle operazioni'!E428)</f>
        <v/>
      </c>
      <c r="G428" s="31" t="str">
        <f>IF('Tracciatore delle operazioni'!F428="","",'Tracciatore delle operazioni'!F428)</f>
        <v/>
      </c>
      <c r="H428" s="31" t="str">
        <f>IF('Tracciatore delle operazioni'!G428="","",'Tracciatore delle operazioni'!G428)</f>
        <v/>
      </c>
      <c r="I428" s="31" t="str">
        <f>IF('Tracciatore delle operazioni'!H428="","",'Tracciatore delle operazioni'!H428)</f>
        <v/>
      </c>
      <c r="J428" s="31" t="str">
        <f>IF('Tracciatore delle operazioni'!I428="","",'Tracciatore delle operazioni'!I428)</f>
        <v/>
      </c>
      <c r="K428" s="14" t="str">
        <f t="shared" si="5"/>
        <v/>
      </c>
      <c r="M428" s="14" t="e">
        <f t="array" aca="1" ref="M428" ca="1">_xludf.ifna(IF(#REF!=Impostazioni!$C$6,G428*1,G428/INDEX(Impostazioni!$N$86:$O$105,MATCH(#REF!,Impostazioni!$N$86:$N$105,0),2)),"")</f>
        <v>#NAME?</v>
      </c>
      <c r="N428" s="14" t="e">
        <f t="array" aca="1" ref="N428" ca="1">_xludf.ifna(IF(#REF!=Impostazioni!$C$6,H428*1,H428/INDEX(Impostazioni!$N$86:$O$105,MATCH(#REF!,Impostazioni!$N$86:$N$105,0),2)),"")</f>
        <v>#NAME?</v>
      </c>
      <c r="O428" s="14" t="e">
        <f t="array" aca="1" ref="O428" ca="1">_xludf.ifna(IF(#REF!=Impostazioni!$C$6,I428*1,I428/INDEX(Impostazioni!$N$86:$O$105,MATCH(#REF!,Impostazioni!$N$86:$N$105,0),2)),"")</f>
        <v>#NAME?</v>
      </c>
      <c r="P428" s="14" t="e">
        <f t="array" aca="1" ref="P428" ca="1">_xludf.ifna(IF(#REF!=Impostazioni!$C$6,J428*1,J428/INDEX(Impostazioni!$N$86:$O$105,MATCH(#REF!,Impostazioni!$N$86:$N$105,0),2)),"")</f>
        <v>#NAME?</v>
      </c>
      <c r="Q428" s="14" t="e">
        <f t="array" aca="1" ref="Q428" ca="1">_xludf.ifna(IF(#REF!=Impostazioni!$C$6,K428*1,K428/INDEX(Impostazioni!$N$86:$O$105,MATCH(#REF!,Impostazioni!$N$86:$N$105,0),2)),"")</f>
        <v>#NAME?</v>
      </c>
      <c r="S428" t="str" cm="1">
        <f t="array" ref="S428">_xlfn.IFNA(TRANSPOSE(INDEX(Impostazioni!$R$14:$S$63,,MATCH($D428,Impostazioni!$R$13:$S$13,0))),"")&amp;""</f>
        <v/>
      </c>
    </row>
    <row r="429" spans="1:19" ht="13.2">
      <c r="A429" s="14" t="str">
        <f t="shared" si="3"/>
        <v/>
      </c>
      <c r="B429" s="14" t="str">
        <f t="shared" si="4"/>
        <v/>
      </c>
      <c r="C429" s="14" t="str">
        <f>IF('Tracciatore delle operazioni'!B429="","",'Tracciatore delle operazioni'!B429)</f>
        <v/>
      </c>
      <c r="D429" s="14" t="str">
        <f>IF('Tracciatore delle operazioni'!C429="","",'Tracciatore delle operazioni'!C429)</f>
        <v/>
      </c>
      <c r="E429" s="14" t="str">
        <f>IF('Tracciatore delle operazioni'!D429="","",'Tracciatore delle operazioni'!D429)</f>
        <v/>
      </c>
      <c r="F429" s="14" t="str">
        <f>IF('Tracciatore delle operazioni'!E429="","",'Tracciatore delle operazioni'!E429)</f>
        <v/>
      </c>
      <c r="G429" s="31" t="str">
        <f>IF('Tracciatore delle operazioni'!F429="","",'Tracciatore delle operazioni'!F429)</f>
        <v/>
      </c>
      <c r="H429" s="31" t="str">
        <f>IF('Tracciatore delle operazioni'!G429="","",'Tracciatore delle operazioni'!G429)</f>
        <v/>
      </c>
      <c r="I429" s="31" t="str">
        <f>IF('Tracciatore delle operazioni'!H429="","",'Tracciatore delle operazioni'!H429)</f>
        <v/>
      </c>
      <c r="J429" s="31" t="str">
        <f>IF('Tracciatore delle operazioni'!I429="","",'Tracciatore delle operazioni'!I429)</f>
        <v/>
      </c>
      <c r="K429" s="14" t="str">
        <f t="shared" si="5"/>
        <v/>
      </c>
      <c r="M429" s="14" t="e">
        <f t="array" aca="1" ref="M429" ca="1">_xludf.ifna(IF(#REF!=Impostazioni!$C$6,G429*1,G429/INDEX(Impostazioni!$N$86:$O$105,MATCH(#REF!,Impostazioni!$N$86:$N$105,0),2)),"")</f>
        <v>#NAME?</v>
      </c>
      <c r="N429" s="14" t="e">
        <f t="array" aca="1" ref="N429" ca="1">_xludf.ifna(IF(#REF!=Impostazioni!$C$6,H429*1,H429/INDEX(Impostazioni!$N$86:$O$105,MATCH(#REF!,Impostazioni!$N$86:$N$105,0),2)),"")</f>
        <v>#NAME?</v>
      </c>
      <c r="O429" s="14" t="e">
        <f t="array" aca="1" ref="O429" ca="1">_xludf.ifna(IF(#REF!=Impostazioni!$C$6,I429*1,I429/INDEX(Impostazioni!$N$86:$O$105,MATCH(#REF!,Impostazioni!$N$86:$N$105,0),2)),"")</f>
        <v>#NAME?</v>
      </c>
      <c r="P429" s="14" t="e">
        <f t="array" aca="1" ref="P429" ca="1">_xludf.ifna(IF(#REF!=Impostazioni!$C$6,J429*1,J429/INDEX(Impostazioni!$N$86:$O$105,MATCH(#REF!,Impostazioni!$N$86:$N$105,0),2)),"")</f>
        <v>#NAME?</v>
      </c>
      <c r="Q429" s="14" t="e">
        <f t="array" aca="1" ref="Q429" ca="1">_xludf.ifna(IF(#REF!=Impostazioni!$C$6,K429*1,K429/INDEX(Impostazioni!$N$86:$O$105,MATCH(#REF!,Impostazioni!$N$86:$N$105,0),2)),"")</f>
        <v>#NAME?</v>
      </c>
      <c r="S429" t="str" cm="1">
        <f t="array" ref="S429">_xlfn.IFNA(TRANSPOSE(INDEX(Impostazioni!$R$14:$S$63,,MATCH($D429,Impostazioni!$R$13:$S$13,0))),"")&amp;""</f>
        <v/>
      </c>
    </row>
    <row r="430" spans="1:19" ht="13.2">
      <c r="A430" s="14" t="str">
        <f t="shared" si="3"/>
        <v/>
      </c>
      <c r="B430" s="14" t="str">
        <f t="shared" si="4"/>
        <v/>
      </c>
      <c r="C430" s="14" t="str">
        <f>IF('Tracciatore delle operazioni'!B430="","",'Tracciatore delle operazioni'!B430)</f>
        <v/>
      </c>
      <c r="D430" s="14" t="str">
        <f>IF('Tracciatore delle operazioni'!C430="","",'Tracciatore delle operazioni'!C430)</f>
        <v/>
      </c>
      <c r="E430" s="14" t="str">
        <f>IF('Tracciatore delle operazioni'!D430="","",'Tracciatore delle operazioni'!D430)</f>
        <v/>
      </c>
      <c r="F430" s="14" t="str">
        <f>IF('Tracciatore delle operazioni'!E430="","",'Tracciatore delle operazioni'!E430)</f>
        <v/>
      </c>
      <c r="G430" s="31" t="str">
        <f>IF('Tracciatore delle operazioni'!F430="","",'Tracciatore delle operazioni'!F430)</f>
        <v/>
      </c>
      <c r="H430" s="31" t="str">
        <f>IF('Tracciatore delle operazioni'!G430="","",'Tracciatore delle operazioni'!G430)</f>
        <v/>
      </c>
      <c r="I430" s="31" t="str">
        <f>IF('Tracciatore delle operazioni'!H430="","",'Tracciatore delle operazioni'!H430)</f>
        <v/>
      </c>
      <c r="J430" s="31" t="str">
        <f>IF('Tracciatore delle operazioni'!I430="","",'Tracciatore delle operazioni'!I430)</f>
        <v/>
      </c>
      <c r="K430" s="14" t="str">
        <f t="shared" si="5"/>
        <v/>
      </c>
      <c r="M430" s="14" t="e">
        <f t="array" aca="1" ref="M430" ca="1">_xludf.ifna(IF(#REF!=Impostazioni!$C$6,G430*1,G430/INDEX(Impostazioni!$N$86:$O$105,MATCH(#REF!,Impostazioni!$N$86:$N$105,0),2)),"")</f>
        <v>#NAME?</v>
      </c>
      <c r="N430" s="14" t="e">
        <f t="array" aca="1" ref="N430" ca="1">_xludf.ifna(IF(#REF!=Impostazioni!$C$6,H430*1,H430/INDEX(Impostazioni!$N$86:$O$105,MATCH(#REF!,Impostazioni!$N$86:$N$105,0),2)),"")</f>
        <v>#NAME?</v>
      </c>
      <c r="O430" s="14" t="e">
        <f t="array" aca="1" ref="O430" ca="1">_xludf.ifna(IF(#REF!=Impostazioni!$C$6,I430*1,I430/INDEX(Impostazioni!$N$86:$O$105,MATCH(#REF!,Impostazioni!$N$86:$N$105,0),2)),"")</f>
        <v>#NAME?</v>
      </c>
      <c r="P430" s="14" t="e">
        <f t="array" aca="1" ref="P430" ca="1">_xludf.ifna(IF(#REF!=Impostazioni!$C$6,J430*1,J430/INDEX(Impostazioni!$N$86:$O$105,MATCH(#REF!,Impostazioni!$N$86:$N$105,0),2)),"")</f>
        <v>#NAME?</v>
      </c>
      <c r="Q430" s="14" t="e">
        <f t="array" aca="1" ref="Q430" ca="1">_xludf.ifna(IF(#REF!=Impostazioni!$C$6,K430*1,K430/INDEX(Impostazioni!$N$86:$O$105,MATCH(#REF!,Impostazioni!$N$86:$N$105,0),2)),"")</f>
        <v>#NAME?</v>
      </c>
      <c r="S430" t="str" cm="1">
        <f t="array" ref="S430">_xlfn.IFNA(TRANSPOSE(INDEX(Impostazioni!$R$14:$S$63,,MATCH($D430,Impostazioni!$R$13:$S$13,0))),"")&amp;""</f>
        <v/>
      </c>
    </row>
    <row r="431" spans="1:19" ht="13.2">
      <c r="A431" s="14" t="str">
        <f t="shared" si="3"/>
        <v/>
      </c>
      <c r="B431" s="14" t="str">
        <f t="shared" si="4"/>
        <v/>
      </c>
      <c r="C431" s="14" t="str">
        <f>IF('Tracciatore delle operazioni'!B431="","",'Tracciatore delle operazioni'!B431)</f>
        <v/>
      </c>
      <c r="D431" s="14" t="str">
        <f>IF('Tracciatore delle operazioni'!C431="","",'Tracciatore delle operazioni'!C431)</f>
        <v/>
      </c>
      <c r="E431" s="14" t="str">
        <f>IF('Tracciatore delle operazioni'!D431="","",'Tracciatore delle operazioni'!D431)</f>
        <v/>
      </c>
      <c r="F431" s="14" t="str">
        <f>IF('Tracciatore delle operazioni'!E431="","",'Tracciatore delle operazioni'!E431)</f>
        <v/>
      </c>
      <c r="G431" s="31" t="str">
        <f>IF('Tracciatore delle operazioni'!F431="","",'Tracciatore delle operazioni'!F431)</f>
        <v/>
      </c>
      <c r="H431" s="31" t="str">
        <f>IF('Tracciatore delle operazioni'!G431="","",'Tracciatore delle operazioni'!G431)</f>
        <v/>
      </c>
      <c r="I431" s="31" t="str">
        <f>IF('Tracciatore delle operazioni'!H431="","",'Tracciatore delle operazioni'!H431)</f>
        <v/>
      </c>
      <c r="J431" s="31" t="str">
        <f>IF('Tracciatore delle operazioni'!I431="","",'Tracciatore delle operazioni'!I431)</f>
        <v/>
      </c>
      <c r="K431" s="14" t="str">
        <f t="shared" si="5"/>
        <v/>
      </c>
      <c r="M431" s="14" t="e">
        <f t="array" aca="1" ref="M431" ca="1">_xludf.ifna(IF(#REF!=Impostazioni!$C$6,G431*1,G431/INDEX(Impostazioni!$N$86:$O$105,MATCH(#REF!,Impostazioni!$N$86:$N$105,0),2)),"")</f>
        <v>#NAME?</v>
      </c>
      <c r="N431" s="14" t="e">
        <f t="array" aca="1" ref="N431" ca="1">_xludf.ifna(IF(#REF!=Impostazioni!$C$6,H431*1,H431/INDEX(Impostazioni!$N$86:$O$105,MATCH(#REF!,Impostazioni!$N$86:$N$105,0),2)),"")</f>
        <v>#NAME?</v>
      </c>
      <c r="O431" s="14" t="e">
        <f t="array" aca="1" ref="O431" ca="1">_xludf.ifna(IF(#REF!=Impostazioni!$C$6,I431*1,I431/INDEX(Impostazioni!$N$86:$O$105,MATCH(#REF!,Impostazioni!$N$86:$N$105,0),2)),"")</f>
        <v>#NAME?</v>
      </c>
      <c r="P431" s="14" t="e">
        <f t="array" aca="1" ref="P431" ca="1">_xludf.ifna(IF(#REF!=Impostazioni!$C$6,J431*1,J431/INDEX(Impostazioni!$N$86:$O$105,MATCH(#REF!,Impostazioni!$N$86:$N$105,0),2)),"")</f>
        <v>#NAME?</v>
      </c>
      <c r="Q431" s="14" t="e">
        <f t="array" aca="1" ref="Q431" ca="1">_xludf.ifna(IF(#REF!=Impostazioni!$C$6,K431*1,K431/INDEX(Impostazioni!$N$86:$O$105,MATCH(#REF!,Impostazioni!$N$86:$N$105,0),2)),"")</f>
        <v>#NAME?</v>
      </c>
      <c r="S431" t="str" cm="1">
        <f t="array" ref="S431">_xlfn.IFNA(TRANSPOSE(INDEX(Impostazioni!$R$14:$S$63,,MATCH($D431,Impostazioni!$R$13:$S$13,0))),"")&amp;""</f>
        <v/>
      </c>
    </row>
    <row r="432" spans="1:19" ht="13.2">
      <c r="A432" s="14" t="str">
        <f t="shared" si="3"/>
        <v/>
      </c>
      <c r="B432" s="14" t="str">
        <f t="shared" si="4"/>
        <v/>
      </c>
      <c r="C432" s="14" t="str">
        <f>IF('Tracciatore delle operazioni'!B432="","",'Tracciatore delle operazioni'!B432)</f>
        <v/>
      </c>
      <c r="D432" s="14" t="str">
        <f>IF('Tracciatore delle operazioni'!C432="","",'Tracciatore delle operazioni'!C432)</f>
        <v/>
      </c>
      <c r="E432" s="14" t="str">
        <f>IF('Tracciatore delle operazioni'!D432="","",'Tracciatore delle operazioni'!D432)</f>
        <v/>
      </c>
      <c r="F432" s="14" t="str">
        <f>IF('Tracciatore delle operazioni'!E432="","",'Tracciatore delle operazioni'!E432)</f>
        <v/>
      </c>
      <c r="G432" s="31" t="str">
        <f>IF('Tracciatore delle operazioni'!F432="","",'Tracciatore delle operazioni'!F432)</f>
        <v/>
      </c>
      <c r="H432" s="31" t="str">
        <f>IF('Tracciatore delle operazioni'!G432="","",'Tracciatore delle operazioni'!G432)</f>
        <v/>
      </c>
      <c r="I432" s="31" t="str">
        <f>IF('Tracciatore delle operazioni'!H432="","",'Tracciatore delle operazioni'!H432)</f>
        <v/>
      </c>
      <c r="J432" s="31" t="str">
        <f>IF('Tracciatore delle operazioni'!I432="","",'Tracciatore delle operazioni'!I432)</f>
        <v/>
      </c>
      <c r="K432" s="14" t="str">
        <f t="shared" si="5"/>
        <v/>
      </c>
      <c r="M432" s="14" t="e">
        <f t="array" aca="1" ref="M432" ca="1">_xludf.ifna(IF(#REF!=Impostazioni!$C$6,G432*1,G432/INDEX(Impostazioni!$N$86:$O$105,MATCH(#REF!,Impostazioni!$N$86:$N$105,0),2)),"")</f>
        <v>#NAME?</v>
      </c>
      <c r="N432" s="14" t="e">
        <f t="array" aca="1" ref="N432" ca="1">_xludf.ifna(IF(#REF!=Impostazioni!$C$6,H432*1,H432/INDEX(Impostazioni!$N$86:$O$105,MATCH(#REF!,Impostazioni!$N$86:$N$105,0),2)),"")</f>
        <v>#NAME?</v>
      </c>
      <c r="O432" s="14" t="e">
        <f t="array" aca="1" ref="O432" ca="1">_xludf.ifna(IF(#REF!=Impostazioni!$C$6,I432*1,I432/INDEX(Impostazioni!$N$86:$O$105,MATCH(#REF!,Impostazioni!$N$86:$N$105,0),2)),"")</f>
        <v>#NAME?</v>
      </c>
      <c r="P432" s="14" t="e">
        <f t="array" aca="1" ref="P432" ca="1">_xludf.ifna(IF(#REF!=Impostazioni!$C$6,J432*1,J432/INDEX(Impostazioni!$N$86:$O$105,MATCH(#REF!,Impostazioni!$N$86:$N$105,0),2)),"")</f>
        <v>#NAME?</v>
      </c>
      <c r="Q432" s="14" t="e">
        <f t="array" aca="1" ref="Q432" ca="1">_xludf.ifna(IF(#REF!=Impostazioni!$C$6,K432*1,K432/INDEX(Impostazioni!$N$86:$O$105,MATCH(#REF!,Impostazioni!$N$86:$N$105,0),2)),"")</f>
        <v>#NAME?</v>
      </c>
      <c r="S432" t="str" cm="1">
        <f t="array" ref="S432">_xlfn.IFNA(TRANSPOSE(INDEX(Impostazioni!$R$14:$S$63,,MATCH($D432,Impostazioni!$R$13:$S$13,0))),"")&amp;""</f>
        <v/>
      </c>
    </row>
    <row r="433" spans="1:19" ht="13.2">
      <c r="A433" s="14" t="str">
        <f t="shared" si="3"/>
        <v/>
      </c>
      <c r="B433" s="14" t="str">
        <f t="shared" si="4"/>
        <v/>
      </c>
      <c r="C433" s="14" t="str">
        <f>IF('Tracciatore delle operazioni'!B433="","",'Tracciatore delle operazioni'!B433)</f>
        <v/>
      </c>
      <c r="D433" s="14" t="str">
        <f>IF('Tracciatore delle operazioni'!C433="","",'Tracciatore delle operazioni'!C433)</f>
        <v/>
      </c>
      <c r="E433" s="14" t="str">
        <f>IF('Tracciatore delle operazioni'!D433="","",'Tracciatore delle operazioni'!D433)</f>
        <v/>
      </c>
      <c r="F433" s="14" t="str">
        <f>IF('Tracciatore delle operazioni'!E433="","",'Tracciatore delle operazioni'!E433)</f>
        <v/>
      </c>
      <c r="G433" s="31" t="str">
        <f>IF('Tracciatore delle operazioni'!F433="","",'Tracciatore delle operazioni'!F433)</f>
        <v/>
      </c>
      <c r="H433" s="31" t="str">
        <f>IF('Tracciatore delle operazioni'!G433="","",'Tracciatore delle operazioni'!G433)</f>
        <v/>
      </c>
      <c r="I433" s="31" t="str">
        <f>IF('Tracciatore delle operazioni'!H433="","",'Tracciatore delle operazioni'!H433)</f>
        <v/>
      </c>
      <c r="J433" s="31" t="str">
        <f>IF('Tracciatore delle operazioni'!I433="","",'Tracciatore delle operazioni'!I433)</f>
        <v/>
      </c>
      <c r="K433" s="14" t="str">
        <f t="shared" si="5"/>
        <v/>
      </c>
      <c r="M433" s="14" t="e">
        <f t="array" aca="1" ref="M433" ca="1">_xludf.ifna(IF(#REF!=Impostazioni!$C$6,G433*1,G433/INDEX(Impostazioni!$N$86:$O$105,MATCH(#REF!,Impostazioni!$N$86:$N$105,0),2)),"")</f>
        <v>#NAME?</v>
      </c>
      <c r="N433" s="14" t="e">
        <f t="array" aca="1" ref="N433" ca="1">_xludf.ifna(IF(#REF!=Impostazioni!$C$6,H433*1,H433/INDEX(Impostazioni!$N$86:$O$105,MATCH(#REF!,Impostazioni!$N$86:$N$105,0),2)),"")</f>
        <v>#NAME?</v>
      </c>
      <c r="O433" s="14" t="e">
        <f t="array" aca="1" ref="O433" ca="1">_xludf.ifna(IF(#REF!=Impostazioni!$C$6,I433*1,I433/INDEX(Impostazioni!$N$86:$O$105,MATCH(#REF!,Impostazioni!$N$86:$N$105,0),2)),"")</f>
        <v>#NAME?</v>
      </c>
      <c r="P433" s="14" t="e">
        <f t="array" aca="1" ref="P433" ca="1">_xludf.ifna(IF(#REF!=Impostazioni!$C$6,J433*1,J433/INDEX(Impostazioni!$N$86:$O$105,MATCH(#REF!,Impostazioni!$N$86:$N$105,0),2)),"")</f>
        <v>#NAME?</v>
      </c>
      <c r="Q433" s="14" t="e">
        <f t="array" aca="1" ref="Q433" ca="1">_xludf.ifna(IF(#REF!=Impostazioni!$C$6,K433*1,K433/INDEX(Impostazioni!$N$86:$O$105,MATCH(#REF!,Impostazioni!$N$86:$N$105,0),2)),"")</f>
        <v>#NAME?</v>
      </c>
      <c r="S433" t="str" cm="1">
        <f t="array" ref="S433">_xlfn.IFNA(TRANSPOSE(INDEX(Impostazioni!$R$14:$S$63,,MATCH($D433,Impostazioni!$R$13:$S$13,0))),"")&amp;""</f>
        <v/>
      </c>
    </row>
    <row r="434" spans="1:19" ht="13.2">
      <c r="A434" s="14" t="str">
        <f t="shared" si="3"/>
        <v/>
      </c>
      <c r="B434" s="14" t="str">
        <f t="shared" si="4"/>
        <v/>
      </c>
      <c r="C434" s="14" t="str">
        <f>IF('Tracciatore delle operazioni'!B434="","",'Tracciatore delle operazioni'!B434)</f>
        <v/>
      </c>
      <c r="D434" s="14" t="str">
        <f>IF('Tracciatore delle operazioni'!C434="","",'Tracciatore delle operazioni'!C434)</f>
        <v/>
      </c>
      <c r="E434" s="14" t="str">
        <f>IF('Tracciatore delle operazioni'!D434="","",'Tracciatore delle operazioni'!D434)</f>
        <v/>
      </c>
      <c r="F434" s="14" t="str">
        <f>IF('Tracciatore delle operazioni'!E434="","",'Tracciatore delle operazioni'!E434)</f>
        <v/>
      </c>
      <c r="G434" s="31" t="str">
        <f>IF('Tracciatore delle operazioni'!F434="","",'Tracciatore delle operazioni'!F434)</f>
        <v/>
      </c>
      <c r="H434" s="31" t="str">
        <f>IF('Tracciatore delle operazioni'!G434="","",'Tracciatore delle operazioni'!G434)</f>
        <v/>
      </c>
      <c r="I434" s="31" t="str">
        <f>IF('Tracciatore delle operazioni'!H434="","",'Tracciatore delle operazioni'!H434)</f>
        <v/>
      </c>
      <c r="J434" s="31" t="str">
        <f>IF('Tracciatore delle operazioni'!I434="","",'Tracciatore delle operazioni'!I434)</f>
        <v/>
      </c>
      <c r="K434" s="14" t="str">
        <f t="shared" si="5"/>
        <v/>
      </c>
      <c r="M434" s="14" t="e">
        <f t="array" aca="1" ref="M434" ca="1">_xludf.ifna(IF(#REF!=Impostazioni!$C$6,G434*1,G434/INDEX(Impostazioni!$N$86:$O$105,MATCH(#REF!,Impostazioni!$N$86:$N$105,0),2)),"")</f>
        <v>#NAME?</v>
      </c>
      <c r="N434" s="14" t="e">
        <f t="array" aca="1" ref="N434" ca="1">_xludf.ifna(IF(#REF!=Impostazioni!$C$6,H434*1,H434/INDEX(Impostazioni!$N$86:$O$105,MATCH(#REF!,Impostazioni!$N$86:$N$105,0),2)),"")</f>
        <v>#NAME?</v>
      </c>
      <c r="O434" s="14" t="e">
        <f t="array" aca="1" ref="O434" ca="1">_xludf.ifna(IF(#REF!=Impostazioni!$C$6,I434*1,I434/INDEX(Impostazioni!$N$86:$O$105,MATCH(#REF!,Impostazioni!$N$86:$N$105,0),2)),"")</f>
        <v>#NAME?</v>
      </c>
      <c r="P434" s="14" t="e">
        <f t="array" aca="1" ref="P434" ca="1">_xludf.ifna(IF(#REF!=Impostazioni!$C$6,J434*1,J434/INDEX(Impostazioni!$N$86:$O$105,MATCH(#REF!,Impostazioni!$N$86:$N$105,0),2)),"")</f>
        <v>#NAME?</v>
      </c>
      <c r="Q434" s="14" t="e">
        <f t="array" aca="1" ref="Q434" ca="1">_xludf.ifna(IF(#REF!=Impostazioni!$C$6,K434*1,K434/INDEX(Impostazioni!$N$86:$O$105,MATCH(#REF!,Impostazioni!$N$86:$N$105,0),2)),"")</f>
        <v>#NAME?</v>
      </c>
      <c r="S434" t="str" cm="1">
        <f t="array" ref="S434">_xlfn.IFNA(TRANSPOSE(INDEX(Impostazioni!$R$14:$S$63,,MATCH($D434,Impostazioni!$R$13:$S$13,0))),"")&amp;""</f>
        <v/>
      </c>
    </row>
    <row r="435" spans="1:19" ht="13.2">
      <c r="A435" s="14" t="str">
        <f t="shared" si="3"/>
        <v/>
      </c>
      <c r="B435" s="14" t="str">
        <f t="shared" si="4"/>
        <v/>
      </c>
      <c r="C435" s="14" t="str">
        <f>IF('Tracciatore delle operazioni'!B435="","",'Tracciatore delle operazioni'!B435)</f>
        <v/>
      </c>
      <c r="D435" s="14" t="str">
        <f>IF('Tracciatore delle operazioni'!C435="","",'Tracciatore delle operazioni'!C435)</f>
        <v/>
      </c>
      <c r="E435" s="14" t="str">
        <f>IF('Tracciatore delle operazioni'!D435="","",'Tracciatore delle operazioni'!D435)</f>
        <v/>
      </c>
      <c r="F435" s="14" t="str">
        <f>IF('Tracciatore delle operazioni'!E435="","",'Tracciatore delle operazioni'!E435)</f>
        <v/>
      </c>
      <c r="G435" s="31" t="str">
        <f>IF('Tracciatore delle operazioni'!F435="","",'Tracciatore delle operazioni'!F435)</f>
        <v/>
      </c>
      <c r="H435" s="31" t="str">
        <f>IF('Tracciatore delle operazioni'!G435="","",'Tracciatore delle operazioni'!G435)</f>
        <v/>
      </c>
      <c r="I435" s="31" t="str">
        <f>IF('Tracciatore delle operazioni'!H435="","",'Tracciatore delle operazioni'!H435)</f>
        <v/>
      </c>
      <c r="J435" s="31" t="str">
        <f>IF('Tracciatore delle operazioni'!I435="","",'Tracciatore delle operazioni'!I435)</f>
        <v/>
      </c>
      <c r="K435" s="14" t="str">
        <f t="shared" si="5"/>
        <v/>
      </c>
      <c r="M435" s="14" t="e">
        <f t="array" aca="1" ref="M435" ca="1">_xludf.ifna(IF(#REF!=Impostazioni!$C$6,G435*1,G435/INDEX(Impostazioni!$N$86:$O$105,MATCH(#REF!,Impostazioni!$N$86:$N$105,0),2)),"")</f>
        <v>#NAME?</v>
      </c>
      <c r="N435" s="14" t="e">
        <f t="array" aca="1" ref="N435" ca="1">_xludf.ifna(IF(#REF!=Impostazioni!$C$6,H435*1,H435/INDEX(Impostazioni!$N$86:$O$105,MATCH(#REF!,Impostazioni!$N$86:$N$105,0),2)),"")</f>
        <v>#NAME?</v>
      </c>
      <c r="O435" s="14" t="e">
        <f t="array" aca="1" ref="O435" ca="1">_xludf.ifna(IF(#REF!=Impostazioni!$C$6,I435*1,I435/INDEX(Impostazioni!$N$86:$O$105,MATCH(#REF!,Impostazioni!$N$86:$N$105,0),2)),"")</f>
        <v>#NAME?</v>
      </c>
      <c r="P435" s="14" t="e">
        <f t="array" aca="1" ref="P435" ca="1">_xludf.ifna(IF(#REF!=Impostazioni!$C$6,J435*1,J435/INDEX(Impostazioni!$N$86:$O$105,MATCH(#REF!,Impostazioni!$N$86:$N$105,0),2)),"")</f>
        <v>#NAME?</v>
      </c>
      <c r="Q435" s="14" t="e">
        <f t="array" aca="1" ref="Q435" ca="1">_xludf.ifna(IF(#REF!=Impostazioni!$C$6,K435*1,K435/INDEX(Impostazioni!$N$86:$O$105,MATCH(#REF!,Impostazioni!$N$86:$N$105,0),2)),"")</f>
        <v>#NAME?</v>
      </c>
      <c r="S435" t="str" cm="1">
        <f t="array" ref="S435">_xlfn.IFNA(TRANSPOSE(INDEX(Impostazioni!$R$14:$S$63,,MATCH($D435,Impostazioni!$R$13:$S$13,0))),"")&amp;""</f>
        <v/>
      </c>
    </row>
    <row r="436" spans="1:19" ht="13.2">
      <c r="A436" s="14" t="str">
        <f t="shared" si="3"/>
        <v/>
      </c>
      <c r="B436" s="14" t="str">
        <f t="shared" si="4"/>
        <v/>
      </c>
      <c r="C436" s="14" t="str">
        <f>IF('Tracciatore delle operazioni'!B436="","",'Tracciatore delle operazioni'!B436)</f>
        <v/>
      </c>
      <c r="D436" s="14" t="str">
        <f>IF('Tracciatore delle operazioni'!C436="","",'Tracciatore delle operazioni'!C436)</f>
        <v/>
      </c>
      <c r="E436" s="14" t="str">
        <f>IF('Tracciatore delle operazioni'!D436="","",'Tracciatore delle operazioni'!D436)</f>
        <v/>
      </c>
      <c r="F436" s="14" t="str">
        <f>IF('Tracciatore delle operazioni'!E436="","",'Tracciatore delle operazioni'!E436)</f>
        <v/>
      </c>
      <c r="G436" s="31" t="str">
        <f>IF('Tracciatore delle operazioni'!F436="","",'Tracciatore delle operazioni'!F436)</f>
        <v/>
      </c>
      <c r="H436" s="31" t="str">
        <f>IF('Tracciatore delle operazioni'!G436="","",'Tracciatore delle operazioni'!G436)</f>
        <v/>
      </c>
      <c r="I436" s="31" t="str">
        <f>IF('Tracciatore delle operazioni'!H436="","",'Tracciatore delle operazioni'!H436)</f>
        <v/>
      </c>
      <c r="J436" s="31" t="str">
        <f>IF('Tracciatore delle operazioni'!I436="","",'Tracciatore delle operazioni'!I436)</f>
        <v/>
      </c>
      <c r="K436" s="14" t="str">
        <f t="shared" si="5"/>
        <v/>
      </c>
      <c r="M436" s="14" t="e">
        <f t="array" aca="1" ref="M436" ca="1">_xludf.ifna(IF(#REF!=Impostazioni!$C$6,G436*1,G436/INDEX(Impostazioni!$N$86:$O$105,MATCH(#REF!,Impostazioni!$N$86:$N$105,0),2)),"")</f>
        <v>#NAME?</v>
      </c>
      <c r="N436" s="14" t="e">
        <f t="array" aca="1" ref="N436" ca="1">_xludf.ifna(IF(#REF!=Impostazioni!$C$6,H436*1,H436/INDEX(Impostazioni!$N$86:$O$105,MATCH(#REF!,Impostazioni!$N$86:$N$105,0),2)),"")</f>
        <v>#NAME?</v>
      </c>
      <c r="O436" s="14" t="e">
        <f t="array" aca="1" ref="O436" ca="1">_xludf.ifna(IF(#REF!=Impostazioni!$C$6,I436*1,I436/INDEX(Impostazioni!$N$86:$O$105,MATCH(#REF!,Impostazioni!$N$86:$N$105,0),2)),"")</f>
        <v>#NAME?</v>
      </c>
      <c r="P436" s="14" t="e">
        <f t="array" aca="1" ref="P436" ca="1">_xludf.ifna(IF(#REF!=Impostazioni!$C$6,J436*1,J436/INDEX(Impostazioni!$N$86:$O$105,MATCH(#REF!,Impostazioni!$N$86:$N$105,0),2)),"")</f>
        <v>#NAME?</v>
      </c>
      <c r="Q436" s="14" t="e">
        <f t="array" aca="1" ref="Q436" ca="1">_xludf.ifna(IF(#REF!=Impostazioni!$C$6,K436*1,K436/INDEX(Impostazioni!$N$86:$O$105,MATCH(#REF!,Impostazioni!$N$86:$N$105,0),2)),"")</f>
        <v>#NAME?</v>
      </c>
      <c r="S436" t="str" cm="1">
        <f t="array" ref="S436">_xlfn.IFNA(TRANSPOSE(INDEX(Impostazioni!$R$14:$S$63,,MATCH($D436,Impostazioni!$R$13:$S$13,0))),"")&amp;""</f>
        <v/>
      </c>
    </row>
    <row r="437" spans="1:19" ht="13.2">
      <c r="A437" s="14" t="str">
        <f t="shared" si="3"/>
        <v/>
      </c>
      <c r="B437" s="14" t="str">
        <f t="shared" si="4"/>
        <v/>
      </c>
      <c r="C437" s="14" t="str">
        <f>IF('Tracciatore delle operazioni'!B437="","",'Tracciatore delle operazioni'!B437)</f>
        <v/>
      </c>
      <c r="D437" s="14" t="str">
        <f>IF('Tracciatore delle operazioni'!C437="","",'Tracciatore delle operazioni'!C437)</f>
        <v/>
      </c>
      <c r="E437" s="14" t="str">
        <f>IF('Tracciatore delle operazioni'!D437="","",'Tracciatore delle operazioni'!D437)</f>
        <v/>
      </c>
      <c r="F437" s="14" t="str">
        <f>IF('Tracciatore delle operazioni'!E437="","",'Tracciatore delle operazioni'!E437)</f>
        <v/>
      </c>
      <c r="G437" s="31" t="str">
        <f>IF('Tracciatore delle operazioni'!F437="","",'Tracciatore delle operazioni'!F437)</f>
        <v/>
      </c>
      <c r="H437" s="31" t="str">
        <f>IF('Tracciatore delle operazioni'!G437="","",'Tracciatore delle operazioni'!G437)</f>
        <v/>
      </c>
      <c r="I437" s="31" t="str">
        <f>IF('Tracciatore delle operazioni'!H437="","",'Tracciatore delle operazioni'!H437)</f>
        <v/>
      </c>
      <c r="J437" s="31" t="str">
        <f>IF('Tracciatore delle operazioni'!I437="","",'Tracciatore delle operazioni'!I437)</f>
        <v/>
      </c>
      <c r="K437" s="14" t="str">
        <f t="shared" si="5"/>
        <v/>
      </c>
      <c r="M437" s="14" t="e">
        <f t="array" aca="1" ref="M437" ca="1">_xludf.ifna(IF(#REF!=Impostazioni!$C$6,G437*1,G437/INDEX(Impostazioni!$N$86:$O$105,MATCH(#REF!,Impostazioni!$N$86:$N$105,0),2)),"")</f>
        <v>#NAME?</v>
      </c>
      <c r="N437" s="14" t="e">
        <f t="array" aca="1" ref="N437" ca="1">_xludf.ifna(IF(#REF!=Impostazioni!$C$6,H437*1,H437/INDEX(Impostazioni!$N$86:$O$105,MATCH(#REF!,Impostazioni!$N$86:$N$105,0),2)),"")</f>
        <v>#NAME?</v>
      </c>
      <c r="O437" s="14" t="e">
        <f t="array" aca="1" ref="O437" ca="1">_xludf.ifna(IF(#REF!=Impostazioni!$C$6,I437*1,I437/INDEX(Impostazioni!$N$86:$O$105,MATCH(#REF!,Impostazioni!$N$86:$N$105,0),2)),"")</f>
        <v>#NAME?</v>
      </c>
      <c r="P437" s="14" t="e">
        <f t="array" aca="1" ref="P437" ca="1">_xludf.ifna(IF(#REF!=Impostazioni!$C$6,J437*1,J437/INDEX(Impostazioni!$N$86:$O$105,MATCH(#REF!,Impostazioni!$N$86:$N$105,0),2)),"")</f>
        <v>#NAME?</v>
      </c>
      <c r="Q437" s="14" t="e">
        <f t="array" aca="1" ref="Q437" ca="1">_xludf.ifna(IF(#REF!=Impostazioni!$C$6,K437*1,K437/INDEX(Impostazioni!$N$86:$O$105,MATCH(#REF!,Impostazioni!$N$86:$N$105,0),2)),"")</f>
        <v>#NAME?</v>
      </c>
      <c r="S437" t="str" cm="1">
        <f t="array" ref="S437">_xlfn.IFNA(TRANSPOSE(INDEX(Impostazioni!$R$14:$S$63,,MATCH($D437,Impostazioni!$R$13:$S$13,0))),"")&amp;""</f>
        <v/>
      </c>
    </row>
    <row r="438" spans="1:19" ht="13.2">
      <c r="A438" s="14" t="str">
        <f t="shared" si="3"/>
        <v/>
      </c>
      <c r="B438" s="14" t="str">
        <f t="shared" si="4"/>
        <v/>
      </c>
      <c r="C438" s="14" t="str">
        <f>IF('Tracciatore delle operazioni'!B438="","",'Tracciatore delle operazioni'!B438)</f>
        <v/>
      </c>
      <c r="D438" s="14" t="str">
        <f>IF('Tracciatore delle operazioni'!C438="","",'Tracciatore delle operazioni'!C438)</f>
        <v/>
      </c>
      <c r="E438" s="14" t="str">
        <f>IF('Tracciatore delle operazioni'!D438="","",'Tracciatore delle operazioni'!D438)</f>
        <v/>
      </c>
      <c r="F438" s="14" t="str">
        <f>IF('Tracciatore delle operazioni'!E438="","",'Tracciatore delle operazioni'!E438)</f>
        <v/>
      </c>
      <c r="G438" s="31" t="str">
        <f>IF('Tracciatore delle operazioni'!F438="","",'Tracciatore delle operazioni'!F438)</f>
        <v/>
      </c>
      <c r="H438" s="31" t="str">
        <f>IF('Tracciatore delle operazioni'!G438="","",'Tracciatore delle operazioni'!G438)</f>
        <v/>
      </c>
      <c r="I438" s="31" t="str">
        <f>IF('Tracciatore delle operazioni'!H438="","",'Tracciatore delle operazioni'!H438)</f>
        <v/>
      </c>
      <c r="J438" s="31" t="str">
        <f>IF('Tracciatore delle operazioni'!I438="","",'Tracciatore delle operazioni'!I438)</f>
        <v/>
      </c>
      <c r="K438" s="14" t="str">
        <f t="shared" si="5"/>
        <v/>
      </c>
      <c r="M438" s="14" t="e">
        <f t="array" aca="1" ref="M438" ca="1">_xludf.ifna(IF(#REF!=Impostazioni!$C$6,G438*1,G438/INDEX(Impostazioni!$N$86:$O$105,MATCH(#REF!,Impostazioni!$N$86:$N$105,0),2)),"")</f>
        <v>#NAME?</v>
      </c>
      <c r="N438" s="14" t="e">
        <f t="array" aca="1" ref="N438" ca="1">_xludf.ifna(IF(#REF!=Impostazioni!$C$6,H438*1,H438/INDEX(Impostazioni!$N$86:$O$105,MATCH(#REF!,Impostazioni!$N$86:$N$105,0),2)),"")</f>
        <v>#NAME?</v>
      </c>
      <c r="O438" s="14" t="e">
        <f t="array" aca="1" ref="O438" ca="1">_xludf.ifna(IF(#REF!=Impostazioni!$C$6,I438*1,I438/INDEX(Impostazioni!$N$86:$O$105,MATCH(#REF!,Impostazioni!$N$86:$N$105,0),2)),"")</f>
        <v>#NAME?</v>
      </c>
      <c r="P438" s="14" t="e">
        <f t="array" aca="1" ref="P438" ca="1">_xludf.ifna(IF(#REF!=Impostazioni!$C$6,J438*1,J438/INDEX(Impostazioni!$N$86:$O$105,MATCH(#REF!,Impostazioni!$N$86:$N$105,0),2)),"")</f>
        <v>#NAME?</v>
      </c>
      <c r="Q438" s="14" t="e">
        <f t="array" aca="1" ref="Q438" ca="1">_xludf.ifna(IF(#REF!=Impostazioni!$C$6,K438*1,K438/INDEX(Impostazioni!$N$86:$O$105,MATCH(#REF!,Impostazioni!$N$86:$N$105,0),2)),"")</f>
        <v>#NAME?</v>
      </c>
      <c r="S438" t="str" cm="1">
        <f t="array" ref="S438">_xlfn.IFNA(TRANSPOSE(INDEX(Impostazioni!$R$14:$S$63,,MATCH($D438,Impostazioni!$R$13:$S$13,0))),"")&amp;""</f>
        <v/>
      </c>
    </row>
    <row r="439" spans="1:19" ht="13.2">
      <c r="A439" s="14" t="str">
        <f t="shared" si="3"/>
        <v/>
      </c>
      <c r="B439" s="14" t="str">
        <f t="shared" si="4"/>
        <v/>
      </c>
      <c r="C439" s="14" t="str">
        <f>IF('Tracciatore delle operazioni'!B439="","",'Tracciatore delle operazioni'!B439)</f>
        <v/>
      </c>
      <c r="D439" s="14" t="str">
        <f>IF('Tracciatore delle operazioni'!C439="","",'Tracciatore delle operazioni'!C439)</f>
        <v/>
      </c>
      <c r="E439" s="14" t="str">
        <f>IF('Tracciatore delle operazioni'!D439="","",'Tracciatore delle operazioni'!D439)</f>
        <v/>
      </c>
      <c r="F439" s="14" t="str">
        <f>IF('Tracciatore delle operazioni'!E439="","",'Tracciatore delle operazioni'!E439)</f>
        <v/>
      </c>
      <c r="G439" s="31" t="str">
        <f>IF('Tracciatore delle operazioni'!F439="","",'Tracciatore delle operazioni'!F439)</f>
        <v/>
      </c>
      <c r="H439" s="31" t="str">
        <f>IF('Tracciatore delle operazioni'!G439="","",'Tracciatore delle operazioni'!G439)</f>
        <v/>
      </c>
      <c r="I439" s="31" t="str">
        <f>IF('Tracciatore delle operazioni'!H439="","",'Tracciatore delle operazioni'!H439)</f>
        <v/>
      </c>
      <c r="J439" s="31" t="str">
        <f>IF('Tracciatore delle operazioni'!I439="","",'Tracciatore delle operazioni'!I439)</f>
        <v/>
      </c>
      <c r="K439" s="14" t="str">
        <f t="shared" si="5"/>
        <v/>
      </c>
      <c r="M439" s="14" t="e">
        <f t="array" aca="1" ref="M439" ca="1">_xludf.ifna(IF(#REF!=Impostazioni!$C$6,G439*1,G439/INDEX(Impostazioni!$N$86:$O$105,MATCH(#REF!,Impostazioni!$N$86:$N$105,0),2)),"")</f>
        <v>#NAME?</v>
      </c>
      <c r="N439" s="14" t="e">
        <f t="array" aca="1" ref="N439" ca="1">_xludf.ifna(IF(#REF!=Impostazioni!$C$6,H439*1,H439/INDEX(Impostazioni!$N$86:$O$105,MATCH(#REF!,Impostazioni!$N$86:$N$105,0),2)),"")</f>
        <v>#NAME?</v>
      </c>
      <c r="O439" s="14" t="e">
        <f t="array" aca="1" ref="O439" ca="1">_xludf.ifna(IF(#REF!=Impostazioni!$C$6,I439*1,I439/INDEX(Impostazioni!$N$86:$O$105,MATCH(#REF!,Impostazioni!$N$86:$N$105,0),2)),"")</f>
        <v>#NAME?</v>
      </c>
      <c r="P439" s="14" t="e">
        <f t="array" aca="1" ref="P439" ca="1">_xludf.ifna(IF(#REF!=Impostazioni!$C$6,J439*1,J439/INDEX(Impostazioni!$N$86:$O$105,MATCH(#REF!,Impostazioni!$N$86:$N$105,0),2)),"")</f>
        <v>#NAME?</v>
      </c>
      <c r="Q439" s="14" t="e">
        <f t="array" aca="1" ref="Q439" ca="1">_xludf.ifna(IF(#REF!=Impostazioni!$C$6,K439*1,K439/INDEX(Impostazioni!$N$86:$O$105,MATCH(#REF!,Impostazioni!$N$86:$N$105,0),2)),"")</f>
        <v>#NAME?</v>
      </c>
      <c r="S439" t="str" cm="1">
        <f t="array" ref="S439">_xlfn.IFNA(TRANSPOSE(INDEX(Impostazioni!$R$14:$S$63,,MATCH($D439,Impostazioni!$R$13:$S$13,0))),"")&amp;""</f>
        <v/>
      </c>
    </row>
    <row r="440" spans="1:19" ht="13.2">
      <c r="A440" s="14" t="str">
        <f t="shared" si="3"/>
        <v/>
      </c>
      <c r="B440" s="14" t="str">
        <f t="shared" si="4"/>
        <v/>
      </c>
      <c r="C440" s="14" t="str">
        <f>IF('Tracciatore delle operazioni'!B440="","",'Tracciatore delle operazioni'!B440)</f>
        <v/>
      </c>
      <c r="D440" s="14" t="str">
        <f>IF('Tracciatore delle operazioni'!C440="","",'Tracciatore delle operazioni'!C440)</f>
        <v/>
      </c>
      <c r="E440" s="14" t="str">
        <f>IF('Tracciatore delle operazioni'!D440="","",'Tracciatore delle operazioni'!D440)</f>
        <v/>
      </c>
      <c r="F440" s="14" t="str">
        <f>IF('Tracciatore delle operazioni'!E440="","",'Tracciatore delle operazioni'!E440)</f>
        <v/>
      </c>
      <c r="G440" s="31" t="str">
        <f>IF('Tracciatore delle operazioni'!F440="","",'Tracciatore delle operazioni'!F440)</f>
        <v/>
      </c>
      <c r="H440" s="31" t="str">
        <f>IF('Tracciatore delle operazioni'!G440="","",'Tracciatore delle operazioni'!G440)</f>
        <v/>
      </c>
      <c r="I440" s="31" t="str">
        <f>IF('Tracciatore delle operazioni'!H440="","",'Tracciatore delle operazioni'!H440)</f>
        <v/>
      </c>
      <c r="J440" s="31" t="str">
        <f>IF('Tracciatore delle operazioni'!I440="","",'Tracciatore delle operazioni'!I440)</f>
        <v/>
      </c>
      <c r="K440" s="14" t="str">
        <f t="shared" si="5"/>
        <v/>
      </c>
      <c r="M440" s="14" t="e">
        <f t="array" aca="1" ref="M440" ca="1">_xludf.ifna(IF(#REF!=Impostazioni!$C$6,G440*1,G440/INDEX(Impostazioni!$N$86:$O$105,MATCH(#REF!,Impostazioni!$N$86:$N$105,0),2)),"")</f>
        <v>#NAME?</v>
      </c>
      <c r="N440" s="14" t="e">
        <f t="array" aca="1" ref="N440" ca="1">_xludf.ifna(IF(#REF!=Impostazioni!$C$6,H440*1,H440/INDEX(Impostazioni!$N$86:$O$105,MATCH(#REF!,Impostazioni!$N$86:$N$105,0),2)),"")</f>
        <v>#NAME?</v>
      </c>
      <c r="O440" s="14" t="e">
        <f t="array" aca="1" ref="O440" ca="1">_xludf.ifna(IF(#REF!=Impostazioni!$C$6,I440*1,I440/INDEX(Impostazioni!$N$86:$O$105,MATCH(#REF!,Impostazioni!$N$86:$N$105,0),2)),"")</f>
        <v>#NAME?</v>
      </c>
      <c r="P440" s="14" t="e">
        <f t="array" aca="1" ref="P440" ca="1">_xludf.ifna(IF(#REF!=Impostazioni!$C$6,J440*1,J440/INDEX(Impostazioni!$N$86:$O$105,MATCH(#REF!,Impostazioni!$N$86:$N$105,0),2)),"")</f>
        <v>#NAME?</v>
      </c>
      <c r="Q440" s="14" t="e">
        <f t="array" aca="1" ref="Q440" ca="1">_xludf.ifna(IF(#REF!=Impostazioni!$C$6,K440*1,K440/INDEX(Impostazioni!$N$86:$O$105,MATCH(#REF!,Impostazioni!$N$86:$N$105,0),2)),"")</f>
        <v>#NAME?</v>
      </c>
      <c r="S440" t="str" cm="1">
        <f t="array" ref="S440">_xlfn.IFNA(TRANSPOSE(INDEX(Impostazioni!$R$14:$S$63,,MATCH($D440,Impostazioni!$R$13:$S$13,0))),"")&amp;""</f>
        <v/>
      </c>
    </row>
    <row r="441" spans="1:19" ht="13.2">
      <c r="A441" s="14" t="str">
        <f t="shared" si="3"/>
        <v/>
      </c>
      <c r="B441" s="14" t="str">
        <f t="shared" si="4"/>
        <v/>
      </c>
      <c r="C441" s="14" t="str">
        <f>IF('Tracciatore delle operazioni'!B441="","",'Tracciatore delle operazioni'!B441)</f>
        <v/>
      </c>
      <c r="D441" s="14" t="str">
        <f>IF('Tracciatore delle operazioni'!C441="","",'Tracciatore delle operazioni'!C441)</f>
        <v/>
      </c>
      <c r="E441" s="14" t="str">
        <f>IF('Tracciatore delle operazioni'!D441="","",'Tracciatore delle operazioni'!D441)</f>
        <v/>
      </c>
      <c r="F441" s="14" t="str">
        <f>IF('Tracciatore delle operazioni'!E441="","",'Tracciatore delle operazioni'!E441)</f>
        <v/>
      </c>
      <c r="G441" s="31" t="str">
        <f>IF('Tracciatore delle operazioni'!F441="","",'Tracciatore delle operazioni'!F441)</f>
        <v/>
      </c>
      <c r="H441" s="31" t="str">
        <f>IF('Tracciatore delle operazioni'!G441="","",'Tracciatore delle operazioni'!G441)</f>
        <v/>
      </c>
      <c r="I441" s="31" t="str">
        <f>IF('Tracciatore delle operazioni'!H441="","",'Tracciatore delle operazioni'!H441)</f>
        <v/>
      </c>
      <c r="J441" s="31" t="str">
        <f>IF('Tracciatore delle operazioni'!I441="","",'Tracciatore delle operazioni'!I441)</f>
        <v/>
      </c>
      <c r="K441" s="14" t="str">
        <f t="shared" si="5"/>
        <v/>
      </c>
      <c r="M441" s="14" t="e">
        <f t="array" aca="1" ref="M441" ca="1">_xludf.ifna(IF(#REF!=Impostazioni!$C$6,G441*1,G441/INDEX(Impostazioni!$N$86:$O$105,MATCH(#REF!,Impostazioni!$N$86:$N$105,0),2)),"")</f>
        <v>#NAME?</v>
      </c>
      <c r="N441" s="14" t="e">
        <f t="array" aca="1" ref="N441" ca="1">_xludf.ifna(IF(#REF!=Impostazioni!$C$6,H441*1,H441/INDEX(Impostazioni!$N$86:$O$105,MATCH(#REF!,Impostazioni!$N$86:$N$105,0),2)),"")</f>
        <v>#NAME?</v>
      </c>
      <c r="O441" s="14" t="e">
        <f t="array" aca="1" ref="O441" ca="1">_xludf.ifna(IF(#REF!=Impostazioni!$C$6,I441*1,I441/INDEX(Impostazioni!$N$86:$O$105,MATCH(#REF!,Impostazioni!$N$86:$N$105,0),2)),"")</f>
        <v>#NAME?</v>
      </c>
      <c r="P441" s="14" t="e">
        <f t="array" aca="1" ref="P441" ca="1">_xludf.ifna(IF(#REF!=Impostazioni!$C$6,J441*1,J441/INDEX(Impostazioni!$N$86:$O$105,MATCH(#REF!,Impostazioni!$N$86:$N$105,0),2)),"")</f>
        <v>#NAME?</v>
      </c>
      <c r="Q441" s="14" t="e">
        <f t="array" aca="1" ref="Q441" ca="1">_xludf.ifna(IF(#REF!=Impostazioni!$C$6,K441*1,K441/INDEX(Impostazioni!$N$86:$O$105,MATCH(#REF!,Impostazioni!$N$86:$N$105,0),2)),"")</f>
        <v>#NAME?</v>
      </c>
      <c r="S441" t="str" cm="1">
        <f t="array" ref="S441">_xlfn.IFNA(TRANSPOSE(INDEX(Impostazioni!$R$14:$S$63,,MATCH($D441,Impostazioni!$R$13:$S$13,0))),"")&amp;""</f>
        <v/>
      </c>
    </row>
    <row r="442" spans="1:19" ht="13.2">
      <c r="A442" s="14" t="str">
        <f t="shared" si="3"/>
        <v/>
      </c>
      <c r="B442" s="14" t="str">
        <f t="shared" si="4"/>
        <v/>
      </c>
      <c r="C442" s="14" t="str">
        <f>IF('Tracciatore delle operazioni'!B442="","",'Tracciatore delle operazioni'!B442)</f>
        <v/>
      </c>
      <c r="D442" s="14" t="str">
        <f>IF('Tracciatore delle operazioni'!C442="","",'Tracciatore delle operazioni'!C442)</f>
        <v/>
      </c>
      <c r="E442" s="14" t="str">
        <f>IF('Tracciatore delle operazioni'!D442="","",'Tracciatore delle operazioni'!D442)</f>
        <v/>
      </c>
      <c r="F442" s="14" t="str">
        <f>IF('Tracciatore delle operazioni'!E442="","",'Tracciatore delle operazioni'!E442)</f>
        <v/>
      </c>
      <c r="G442" s="31" t="str">
        <f>IF('Tracciatore delle operazioni'!F442="","",'Tracciatore delle operazioni'!F442)</f>
        <v/>
      </c>
      <c r="H442" s="31" t="str">
        <f>IF('Tracciatore delle operazioni'!G442="","",'Tracciatore delle operazioni'!G442)</f>
        <v/>
      </c>
      <c r="I442" s="31" t="str">
        <f>IF('Tracciatore delle operazioni'!H442="","",'Tracciatore delle operazioni'!H442)</f>
        <v/>
      </c>
      <c r="J442" s="31" t="str">
        <f>IF('Tracciatore delle operazioni'!I442="","",'Tracciatore delle operazioni'!I442)</f>
        <v/>
      </c>
      <c r="K442" s="14" t="str">
        <f t="shared" si="5"/>
        <v/>
      </c>
      <c r="M442" s="14" t="e">
        <f t="array" aca="1" ref="M442" ca="1">_xludf.ifna(IF(#REF!=Impostazioni!$C$6,G442*1,G442/INDEX(Impostazioni!$N$86:$O$105,MATCH(#REF!,Impostazioni!$N$86:$N$105,0),2)),"")</f>
        <v>#NAME?</v>
      </c>
      <c r="N442" s="14" t="e">
        <f t="array" aca="1" ref="N442" ca="1">_xludf.ifna(IF(#REF!=Impostazioni!$C$6,H442*1,H442/INDEX(Impostazioni!$N$86:$O$105,MATCH(#REF!,Impostazioni!$N$86:$N$105,0),2)),"")</f>
        <v>#NAME?</v>
      </c>
      <c r="O442" s="14" t="e">
        <f t="array" aca="1" ref="O442" ca="1">_xludf.ifna(IF(#REF!=Impostazioni!$C$6,I442*1,I442/INDEX(Impostazioni!$N$86:$O$105,MATCH(#REF!,Impostazioni!$N$86:$N$105,0),2)),"")</f>
        <v>#NAME?</v>
      </c>
      <c r="P442" s="14" t="e">
        <f t="array" aca="1" ref="P442" ca="1">_xludf.ifna(IF(#REF!=Impostazioni!$C$6,J442*1,J442/INDEX(Impostazioni!$N$86:$O$105,MATCH(#REF!,Impostazioni!$N$86:$N$105,0),2)),"")</f>
        <v>#NAME?</v>
      </c>
      <c r="Q442" s="14" t="e">
        <f t="array" aca="1" ref="Q442" ca="1">_xludf.ifna(IF(#REF!=Impostazioni!$C$6,K442*1,K442/INDEX(Impostazioni!$N$86:$O$105,MATCH(#REF!,Impostazioni!$N$86:$N$105,0),2)),"")</f>
        <v>#NAME?</v>
      </c>
      <c r="S442" t="str" cm="1">
        <f t="array" ref="S442">_xlfn.IFNA(TRANSPOSE(INDEX(Impostazioni!$R$14:$S$63,,MATCH($D442,Impostazioni!$R$13:$S$13,0))),"")&amp;""</f>
        <v/>
      </c>
    </row>
    <row r="443" spans="1:19" ht="13.2">
      <c r="A443" s="14" t="str">
        <f t="shared" si="3"/>
        <v/>
      </c>
      <c r="B443" s="14" t="str">
        <f t="shared" si="4"/>
        <v/>
      </c>
      <c r="C443" s="14" t="str">
        <f>IF('Tracciatore delle operazioni'!B443="","",'Tracciatore delle operazioni'!B443)</f>
        <v/>
      </c>
      <c r="D443" s="14" t="str">
        <f>IF('Tracciatore delle operazioni'!C443="","",'Tracciatore delle operazioni'!C443)</f>
        <v/>
      </c>
      <c r="E443" s="14" t="str">
        <f>IF('Tracciatore delle operazioni'!D443="","",'Tracciatore delle operazioni'!D443)</f>
        <v/>
      </c>
      <c r="F443" s="14" t="str">
        <f>IF('Tracciatore delle operazioni'!E443="","",'Tracciatore delle operazioni'!E443)</f>
        <v/>
      </c>
      <c r="G443" s="31" t="str">
        <f>IF('Tracciatore delle operazioni'!F443="","",'Tracciatore delle operazioni'!F443)</f>
        <v/>
      </c>
      <c r="H443" s="31" t="str">
        <f>IF('Tracciatore delle operazioni'!G443="","",'Tracciatore delle operazioni'!G443)</f>
        <v/>
      </c>
      <c r="I443" s="31" t="str">
        <f>IF('Tracciatore delle operazioni'!H443="","",'Tracciatore delle operazioni'!H443)</f>
        <v/>
      </c>
      <c r="J443" s="31" t="str">
        <f>IF('Tracciatore delle operazioni'!I443="","",'Tracciatore delle operazioni'!I443)</f>
        <v/>
      </c>
      <c r="K443" s="14" t="str">
        <f t="shared" si="5"/>
        <v/>
      </c>
      <c r="M443" s="14" t="e">
        <f t="array" aca="1" ref="M443" ca="1">_xludf.ifna(IF(#REF!=Impostazioni!$C$6,G443*1,G443/INDEX(Impostazioni!$N$86:$O$105,MATCH(#REF!,Impostazioni!$N$86:$N$105,0),2)),"")</f>
        <v>#NAME?</v>
      </c>
      <c r="N443" s="14" t="e">
        <f t="array" aca="1" ref="N443" ca="1">_xludf.ifna(IF(#REF!=Impostazioni!$C$6,H443*1,H443/INDEX(Impostazioni!$N$86:$O$105,MATCH(#REF!,Impostazioni!$N$86:$N$105,0),2)),"")</f>
        <v>#NAME?</v>
      </c>
      <c r="O443" s="14" t="e">
        <f t="array" aca="1" ref="O443" ca="1">_xludf.ifna(IF(#REF!=Impostazioni!$C$6,I443*1,I443/INDEX(Impostazioni!$N$86:$O$105,MATCH(#REF!,Impostazioni!$N$86:$N$105,0),2)),"")</f>
        <v>#NAME?</v>
      </c>
      <c r="P443" s="14" t="e">
        <f t="array" aca="1" ref="P443" ca="1">_xludf.ifna(IF(#REF!=Impostazioni!$C$6,J443*1,J443/INDEX(Impostazioni!$N$86:$O$105,MATCH(#REF!,Impostazioni!$N$86:$N$105,0),2)),"")</f>
        <v>#NAME?</v>
      </c>
      <c r="Q443" s="14" t="e">
        <f t="array" aca="1" ref="Q443" ca="1">_xludf.ifna(IF(#REF!=Impostazioni!$C$6,K443*1,K443/INDEX(Impostazioni!$N$86:$O$105,MATCH(#REF!,Impostazioni!$N$86:$N$105,0),2)),"")</f>
        <v>#NAME?</v>
      </c>
      <c r="S443" t="str" cm="1">
        <f t="array" ref="S443">_xlfn.IFNA(TRANSPOSE(INDEX(Impostazioni!$R$14:$S$63,,MATCH($D443,Impostazioni!$R$13:$S$13,0))),"")&amp;""</f>
        <v/>
      </c>
    </row>
    <row r="444" spans="1:19" ht="13.2">
      <c r="A444" s="14" t="str">
        <f t="shared" si="3"/>
        <v/>
      </c>
      <c r="B444" s="14" t="str">
        <f t="shared" si="4"/>
        <v/>
      </c>
      <c r="C444" s="14" t="str">
        <f>IF('Tracciatore delle operazioni'!B444="","",'Tracciatore delle operazioni'!B444)</f>
        <v/>
      </c>
      <c r="D444" s="14" t="str">
        <f>IF('Tracciatore delle operazioni'!C444="","",'Tracciatore delle operazioni'!C444)</f>
        <v/>
      </c>
      <c r="E444" s="14" t="str">
        <f>IF('Tracciatore delle operazioni'!D444="","",'Tracciatore delle operazioni'!D444)</f>
        <v/>
      </c>
      <c r="F444" s="14" t="str">
        <f>IF('Tracciatore delle operazioni'!E444="","",'Tracciatore delle operazioni'!E444)</f>
        <v/>
      </c>
      <c r="G444" s="31" t="str">
        <f>IF('Tracciatore delle operazioni'!F444="","",'Tracciatore delle operazioni'!F444)</f>
        <v/>
      </c>
      <c r="H444" s="31" t="str">
        <f>IF('Tracciatore delle operazioni'!G444="","",'Tracciatore delle operazioni'!G444)</f>
        <v/>
      </c>
      <c r="I444" s="31" t="str">
        <f>IF('Tracciatore delle operazioni'!H444="","",'Tracciatore delle operazioni'!H444)</f>
        <v/>
      </c>
      <c r="J444" s="31" t="str">
        <f>IF('Tracciatore delle operazioni'!I444="","",'Tracciatore delle operazioni'!I444)</f>
        <v/>
      </c>
      <c r="K444" s="14" t="str">
        <f t="shared" si="5"/>
        <v/>
      </c>
      <c r="M444" s="14" t="e">
        <f t="array" aca="1" ref="M444" ca="1">_xludf.ifna(IF(#REF!=Impostazioni!$C$6,G444*1,G444/INDEX(Impostazioni!$N$86:$O$105,MATCH(#REF!,Impostazioni!$N$86:$N$105,0),2)),"")</f>
        <v>#NAME?</v>
      </c>
      <c r="N444" s="14" t="e">
        <f t="array" aca="1" ref="N444" ca="1">_xludf.ifna(IF(#REF!=Impostazioni!$C$6,H444*1,H444/INDEX(Impostazioni!$N$86:$O$105,MATCH(#REF!,Impostazioni!$N$86:$N$105,0),2)),"")</f>
        <v>#NAME?</v>
      </c>
      <c r="O444" s="14" t="e">
        <f t="array" aca="1" ref="O444" ca="1">_xludf.ifna(IF(#REF!=Impostazioni!$C$6,I444*1,I444/INDEX(Impostazioni!$N$86:$O$105,MATCH(#REF!,Impostazioni!$N$86:$N$105,0),2)),"")</f>
        <v>#NAME?</v>
      </c>
      <c r="P444" s="14" t="e">
        <f t="array" aca="1" ref="P444" ca="1">_xludf.ifna(IF(#REF!=Impostazioni!$C$6,J444*1,J444/INDEX(Impostazioni!$N$86:$O$105,MATCH(#REF!,Impostazioni!$N$86:$N$105,0),2)),"")</f>
        <v>#NAME?</v>
      </c>
      <c r="Q444" s="14" t="e">
        <f t="array" aca="1" ref="Q444" ca="1">_xludf.ifna(IF(#REF!=Impostazioni!$C$6,K444*1,K444/INDEX(Impostazioni!$N$86:$O$105,MATCH(#REF!,Impostazioni!$N$86:$N$105,0),2)),"")</f>
        <v>#NAME?</v>
      </c>
      <c r="S444" t="str" cm="1">
        <f t="array" ref="S444">_xlfn.IFNA(TRANSPOSE(INDEX(Impostazioni!$R$14:$S$63,,MATCH($D444,Impostazioni!$R$13:$S$13,0))),"")&amp;""</f>
        <v/>
      </c>
    </row>
    <row r="445" spans="1:19" ht="13.2">
      <c r="A445" s="14" t="str">
        <f t="shared" si="3"/>
        <v/>
      </c>
      <c r="B445" s="14" t="str">
        <f t="shared" si="4"/>
        <v/>
      </c>
      <c r="C445" s="14" t="str">
        <f>IF('Tracciatore delle operazioni'!B445="","",'Tracciatore delle operazioni'!B445)</f>
        <v/>
      </c>
      <c r="D445" s="14" t="str">
        <f>IF('Tracciatore delle operazioni'!C445="","",'Tracciatore delle operazioni'!C445)</f>
        <v/>
      </c>
      <c r="E445" s="14" t="str">
        <f>IF('Tracciatore delle operazioni'!D445="","",'Tracciatore delle operazioni'!D445)</f>
        <v/>
      </c>
      <c r="F445" s="14" t="str">
        <f>IF('Tracciatore delle operazioni'!E445="","",'Tracciatore delle operazioni'!E445)</f>
        <v/>
      </c>
      <c r="G445" s="31" t="str">
        <f>IF('Tracciatore delle operazioni'!F445="","",'Tracciatore delle operazioni'!F445)</f>
        <v/>
      </c>
      <c r="H445" s="31" t="str">
        <f>IF('Tracciatore delle operazioni'!G445="","",'Tracciatore delle operazioni'!G445)</f>
        <v/>
      </c>
      <c r="I445" s="31" t="str">
        <f>IF('Tracciatore delle operazioni'!H445="","",'Tracciatore delle operazioni'!H445)</f>
        <v/>
      </c>
      <c r="J445" s="31" t="str">
        <f>IF('Tracciatore delle operazioni'!I445="","",'Tracciatore delle operazioni'!I445)</f>
        <v/>
      </c>
      <c r="K445" s="14" t="str">
        <f t="shared" si="5"/>
        <v/>
      </c>
      <c r="M445" s="14" t="e">
        <f t="array" aca="1" ref="M445" ca="1">_xludf.ifna(IF(#REF!=Impostazioni!$C$6,G445*1,G445/INDEX(Impostazioni!$N$86:$O$105,MATCH(#REF!,Impostazioni!$N$86:$N$105,0),2)),"")</f>
        <v>#NAME?</v>
      </c>
      <c r="N445" s="14" t="e">
        <f t="array" aca="1" ref="N445" ca="1">_xludf.ifna(IF(#REF!=Impostazioni!$C$6,H445*1,H445/INDEX(Impostazioni!$N$86:$O$105,MATCH(#REF!,Impostazioni!$N$86:$N$105,0),2)),"")</f>
        <v>#NAME?</v>
      </c>
      <c r="O445" s="14" t="e">
        <f t="array" aca="1" ref="O445" ca="1">_xludf.ifna(IF(#REF!=Impostazioni!$C$6,I445*1,I445/INDEX(Impostazioni!$N$86:$O$105,MATCH(#REF!,Impostazioni!$N$86:$N$105,0),2)),"")</f>
        <v>#NAME?</v>
      </c>
      <c r="P445" s="14" t="e">
        <f t="array" aca="1" ref="P445" ca="1">_xludf.ifna(IF(#REF!=Impostazioni!$C$6,J445*1,J445/INDEX(Impostazioni!$N$86:$O$105,MATCH(#REF!,Impostazioni!$N$86:$N$105,0),2)),"")</f>
        <v>#NAME?</v>
      </c>
      <c r="Q445" s="14" t="e">
        <f t="array" aca="1" ref="Q445" ca="1">_xludf.ifna(IF(#REF!=Impostazioni!$C$6,K445*1,K445/INDEX(Impostazioni!$N$86:$O$105,MATCH(#REF!,Impostazioni!$N$86:$N$105,0),2)),"")</f>
        <v>#NAME?</v>
      </c>
      <c r="S445" t="str" cm="1">
        <f t="array" ref="S445">_xlfn.IFNA(TRANSPOSE(INDEX(Impostazioni!$R$14:$S$63,,MATCH($D445,Impostazioni!$R$13:$S$13,0))),"")&amp;""</f>
        <v/>
      </c>
    </row>
    <row r="446" spans="1:19" ht="13.2">
      <c r="A446" s="14" t="str">
        <f t="shared" si="3"/>
        <v/>
      </c>
      <c r="B446" s="14" t="str">
        <f t="shared" si="4"/>
        <v/>
      </c>
      <c r="C446" s="14" t="str">
        <f>IF('Tracciatore delle operazioni'!B446="","",'Tracciatore delle operazioni'!B446)</f>
        <v/>
      </c>
      <c r="D446" s="14" t="str">
        <f>IF('Tracciatore delle operazioni'!C446="","",'Tracciatore delle operazioni'!C446)</f>
        <v/>
      </c>
      <c r="E446" s="14" t="str">
        <f>IF('Tracciatore delle operazioni'!D446="","",'Tracciatore delle operazioni'!D446)</f>
        <v/>
      </c>
      <c r="F446" s="14" t="str">
        <f>IF('Tracciatore delle operazioni'!E446="","",'Tracciatore delle operazioni'!E446)</f>
        <v/>
      </c>
      <c r="G446" s="31" t="str">
        <f>IF('Tracciatore delle operazioni'!F446="","",'Tracciatore delle operazioni'!F446)</f>
        <v/>
      </c>
      <c r="H446" s="31" t="str">
        <f>IF('Tracciatore delle operazioni'!G446="","",'Tracciatore delle operazioni'!G446)</f>
        <v/>
      </c>
      <c r="I446" s="31" t="str">
        <f>IF('Tracciatore delle operazioni'!H446="","",'Tracciatore delle operazioni'!H446)</f>
        <v/>
      </c>
      <c r="J446" s="31" t="str">
        <f>IF('Tracciatore delle operazioni'!I446="","",'Tracciatore delle operazioni'!I446)</f>
        <v/>
      </c>
      <c r="K446" s="14" t="str">
        <f t="shared" si="5"/>
        <v/>
      </c>
      <c r="M446" s="14" t="e">
        <f t="array" aca="1" ref="M446" ca="1">_xludf.ifna(IF(#REF!=Impostazioni!$C$6,G446*1,G446/INDEX(Impostazioni!$N$86:$O$105,MATCH(#REF!,Impostazioni!$N$86:$N$105,0),2)),"")</f>
        <v>#NAME?</v>
      </c>
      <c r="N446" s="14" t="e">
        <f t="array" aca="1" ref="N446" ca="1">_xludf.ifna(IF(#REF!=Impostazioni!$C$6,H446*1,H446/INDEX(Impostazioni!$N$86:$O$105,MATCH(#REF!,Impostazioni!$N$86:$N$105,0),2)),"")</f>
        <v>#NAME?</v>
      </c>
      <c r="O446" s="14" t="e">
        <f t="array" aca="1" ref="O446" ca="1">_xludf.ifna(IF(#REF!=Impostazioni!$C$6,I446*1,I446/INDEX(Impostazioni!$N$86:$O$105,MATCH(#REF!,Impostazioni!$N$86:$N$105,0),2)),"")</f>
        <v>#NAME?</v>
      </c>
      <c r="P446" s="14" t="e">
        <f t="array" aca="1" ref="P446" ca="1">_xludf.ifna(IF(#REF!=Impostazioni!$C$6,J446*1,J446/INDEX(Impostazioni!$N$86:$O$105,MATCH(#REF!,Impostazioni!$N$86:$N$105,0),2)),"")</f>
        <v>#NAME?</v>
      </c>
      <c r="Q446" s="14" t="e">
        <f t="array" aca="1" ref="Q446" ca="1">_xludf.ifna(IF(#REF!=Impostazioni!$C$6,K446*1,K446/INDEX(Impostazioni!$N$86:$O$105,MATCH(#REF!,Impostazioni!$N$86:$N$105,0),2)),"")</f>
        <v>#NAME?</v>
      </c>
      <c r="S446" t="str" cm="1">
        <f t="array" ref="S446">_xlfn.IFNA(TRANSPOSE(INDEX(Impostazioni!$R$14:$S$63,,MATCH($D446,Impostazioni!$R$13:$S$13,0))),"")&amp;""</f>
        <v/>
      </c>
    </row>
    <row r="447" spans="1:19" ht="13.2">
      <c r="A447" s="14" t="str">
        <f t="shared" si="3"/>
        <v/>
      </c>
      <c r="B447" s="14" t="str">
        <f t="shared" si="4"/>
        <v/>
      </c>
      <c r="C447" s="14" t="str">
        <f>IF('Tracciatore delle operazioni'!B447="","",'Tracciatore delle operazioni'!B447)</f>
        <v/>
      </c>
      <c r="D447" s="14" t="str">
        <f>IF('Tracciatore delle operazioni'!C447="","",'Tracciatore delle operazioni'!C447)</f>
        <v/>
      </c>
      <c r="E447" s="14" t="str">
        <f>IF('Tracciatore delle operazioni'!D447="","",'Tracciatore delle operazioni'!D447)</f>
        <v/>
      </c>
      <c r="F447" s="14" t="str">
        <f>IF('Tracciatore delle operazioni'!E447="","",'Tracciatore delle operazioni'!E447)</f>
        <v/>
      </c>
      <c r="G447" s="31" t="str">
        <f>IF('Tracciatore delle operazioni'!F447="","",'Tracciatore delle operazioni'!F447)</f>
        <v/>
      </c>
      <c r="H447" s="31" t="str">
        <f>IF('Tracciatore delle operazioni'!G447="","",'Tracciatore delle operazioni'!G447)</f>
        <v/>
      </c>
      <c r="I447" s="31" t="str">
        <f>IF('Tracciatore delle operazioni'!H447="","",'Tracciatore delle operazioni'!H447)</f>
        <v/>
      </c>
      <c r="J447" s="31" t="str">
        <f>IF('Tracciatore delle operazioni'!I447="","",'Tracciatore delle operazioni'!I447)</f>
        <v/>
      </c>
      <c r="K447" s="14" t="str">
        <f t="shared" si="5"/>
        <v/>
      </c>
      <c r="M447" s="14" t="e">
        <f t="array" aca="1" ref="M447" ca="1">_xludf.ifna(IF(#REF!=Impostazioni!$C$6,G447*1,G447/INDEX(Impostazioni!$N$86:$O$105,MATCH(#REF!,Impostazioni!$N$86:$N$105,0),2)),"")</f>
        <v>#NAME?</v>
      </c>
      <c r="N447" s="14" t="e">
        <f t="array" aca="1" ref="N447" ca="1">_xludf.ifna(IF(#REF!=Impostazioni!$C$6,H447*1,H447/INDEX(Impostazioni!$N$86:$O$105,MATCH(#REF!,Impostazioni!$N$86:$N$105,0),2)),"")</f>
        <v>#NAME?</v>
      </c>
      <c r="O447" s="14" t="e">
        <f t="array" aca="1" ref="O447" ca="1">_xludf.ifna(IF(#REF!=Impostazioni!$C$6,I447*1,I447/INDEX(Impostazioni!$N$86:$O$105,MATCH(#REF!,Impostazioni!$N$86:$N$105,0),2)),"")</f>
        <v>#NAME?</v>
      </c>
      <c r="P447" s="14" t="e">
        <f t="array" aca="1" ref="P447" ca="1">_xludf.ifna(IF(#REF!=Impostazioni!$C$6,J447*1,J447/INDEX(Impostazioni!$N$86:$O$105,MATCH(#REF!,Impostazioni!$N$86:$N$105,0),2)),"")</f>
        <v>#NAME?</v>
      </c>
      <c r="Q447" s="14" t="e">
        <f t="array" aca="1" ref="Q447" ca="1">_xludf.ifna(IF(#REF!=Impostazioni!$C$6,K447*1,K447/INDEX(Impostazioni!$N$86:$O$105,MATCH(#REF!,Impostazioni!$N$86:$N$105,0),2)),"")</f>
        <v>#NAME?</v>
      </c>
      <c r="S447" t="str" cm="1">
        <f t="array" ref="S447">_xlfn.IFNA(TRANSPOSE(INDEX(Impostazioni!$R$14:$S$63,,MATCH($D447,Impostazioni!$R$13:$S$13,0))),"")&amp;""</f>
        <v/>
      </c>
    </row>
    <row r="448" spans="1:19" ht="13.2">
      <c r="A448" s="14" t="str">
        <f t="shared" si="3"/>
        <v/>
      </c>
      <c r="B448" s="14" t="str">
        <f t="shared" si="4"/>
        <v/>
      </c>
      <c r="C448" s="14" t="str">
        <f>IF('Tracciatore delle operazioni'!B448="","",'Tracciatore delle operazioni'!B448)</f>
        <v/>
      </c>
      <c r="D448" s="14" t="str">
        <f>IF('Tracciatore delle operazioni'!C448="","",'Tracciatore delle operazioni'!C448)</f>
        <v/>
      </c>
      <c r="E448" s="14" t="str">
        <f>IF('Tracciatore delle operazioni'!D448="","",'Tracciatore delle operazioni'!D448)</f>
        <v/>
      </c>
      <c r="F448" s="14" t="str">
        <f>IF('Tracciatore delle operazioni'!E448="","",'Tracciatore delle operazioni'!E448)</f>
        <v/>
      </c>
      <c r="G448" s="31" t="str">
        <f>IF('Tracciatore delle operazioni'!F448="","",'Tracciatore delle operazioni'!F448)</f>
        <v/>
      </c>
      <c r="H448" s="31" t="str">
        <f>IF('Tracciatore delle operazioni'!G448="","",'Tracciatore delle operazioni'!G448)</f>
        <v/>
      </c>
      <c r="I448" s="31" t="str">
        <f>IF('Tracciatore delle operazioni'!H448="","",'Tracciatore delle operazioni'!H448)</f>
        <v/>
      </c>
      <c r="J448" s="31" t="str">
        <f>IF('Tracciatore delle operazioni'!I448="","",'Tracciatore delle operazioni'!I448)</f>
        <v/>
      </c>
      <c r="K448" s="14" t="str">
        <f t="shared" si="5"/>
        <v/>
      </c>
      <c r="M448" s="14" t="e">
        <f t="array" aca="1" ref="M448" ca="1">_xludf.ifna(IF(#REF!=Impostazioni!$C$6,G448*1,G448/INDEX(Impostazioni!$N$86:$O$105,MATCH(#REF!,Impostazioni!$N$86:$N$105,0),2)),"")</f>
        <v>#NAME?</v>
      </c>
      <c r="N448" s="14" t="e">
        <f t="array" aca="1" ref="N448" ca="1">_xludf.ifna(IF(#REF!=Impostazioni!$C$6,H448*1,H448/INDEX(Impostazioni!$N$86:$O$105,MATCH(#REF!,Impostazioni!$N$86:$N$105,0),2)),"")</f>
        <v>#NAME?</v>
      </c>
      <c r="O448" s="14" t="e">
        <f t="array" aca="1" ref="O448" ca="1">_xludf.ifna(IF(#REF!=Impostazioni!$C$6,I448*1,I448/INDEX(Impostazioni!$N$86:$O$105,MATCH(#REF!,Impostazioni!$N$86:$N$105,0),2)),"")</f>
        <v>#NAME?</v>
      </c>
      <c r="P448" s="14" t="e">
        <f t="array" aca="1" ref="P448" ca="1">_xludf.ifna(IF(#REF!=Impostazioni!$C$6,J448*1,J448/INDEX(Impostazioni!$N$86:$O$105,MATCH(#REF!,Impostazioni!$N$86:$N$105,0),2)),"")</f>
        <v>#NAME?</v>
      </c>
      <c r="Q448" s="14" t="e">
        <f t="array" aca="1" ref="Q448" ca="1">_xludf.ifna(IF(#REF!=Impostazioni!$C$6,K448*1,K448/INDEX(Impostazioni!$N$86:$O$105,MATCH(#REF!,Impostazioni!$N$86:$N$105,0),2)),"")</f>
        <v>#NAME?</v>
      </c>
      <c r="S448" t="str" cm="1">
        <f t="array" ref="S448">_xlfn.IFNA(TRANSPOSE(INDEX(Impostazioni!$R$14:$S$63,,MATCH($D448,Impostazioni!$R$13:$S$13,0))),"")&amp;""</f>
        <v/>
      </c>
    </row>
    <row r="449" spans="1:19" ht="13.2">
      <c r="A449" s="14" t="str">
        <f t="shared" si="3"/>
        <v/>
      </c>
      <c r="B449" s="14" t="str">
        <f t="shared" si="4"/>
        <v/>
      </c>
      <c r="C449" s="14" t="str">
        <f>IF('Tracciatore delle operazioni'!B449="","",'Tracciatore delle operazioni'!B449)</f>
        <v/>
      </c>
      <c r="D449" s="14" t="str">
        <f>IF('Tracciatore delle operazioni'!C449="","",'Tracciatore delle operazioni'!C449)</f>
        <v/>
      </c>
      <c r="E449" s="14" t="str">
        <f>IF('Tracciatore delle operazioni'!D449="","",'Tracciatore delle operazioni'!D449)</f>
        <v/>
      </c>
      <c r="F449" s="14" t="str">
        <f>IF('Tracciatore delle operazioni'!E449="","",'Tracciatore delle operazioni'!E449)</f>
        <v/>
      </c>
      <c r="G449" s="31" t="str">
        <f>IF('Tracciatore delle operazioni'!F449="","",'Tracciatore delle operazioni'!F449)</f>
        <v/>
      </c>
      <c r="H449" s="31" t="str">
        <f>IF('Tracciatore delle operazioni'!G449="","",'Tracciatore delle operazioni'!G449)</f>
        <v/>
      </c>
      <c r="I449" s="31" t="str">
        <f>IF('Tracciatore delle operazioni'!H449="","",'Tracciatore delle operazioni'!H449)</f>
        <v/>
      </c>
      <c r="J449" s="31" t="str">
        <f>IF('Tracciatore delle operazioni'!I449="","",'Tracciatore delle operazioni'!I449)</f>
        <v/>
      </c>
      <c r="K449" s="14" t="str">
        <f t="shared" si="5"/>
        <v/>
      </c>
      <c r="M449" s="14" t="e">
        <f t="array" aca="1" ref="M449" ca="1">_xludf.ifna(IF(#REF!=Impostazioni!$C$6,G449*1,G449/INDEX(Impostazioni!$N$86:$O$105,MATCH(#REF!,Impostazioni!$N$86:$N$105,0),2)),"")</f>
        <v>#NAME?</v>
      </c>
      <c r="N449" s="14" t="e">
        <f t="array" aca="1" ref="N449" ca="1">_xludf.ifna(IF(#REF!=Impostazioni!$C$6,H449*1,H449/INDEX(Impostazioni!$N$86:$O$105,MATCH(#REF!,Impostazioni!$N$86:$N$105,0),2)),"")</f>
        <v>#NAME?</v>
      </c>
      <c r="O449" s="14" t="e">
        <f t="array" aca="1" ref="O449" ca="1">_xludf.ifna(IF(#REF!=Impostazioni!$C$6,I449*1,I449/INDEX(Impostazioni!$N$86:$O$105,MATCH(#REF!,Impostazioni!$N$86:$N$105,0),2)),"")</f>
        <v>#NAME?</v>
      </c>
      <c r="P449" s="14" t="e">
        <f t="array" aca="1" ref="P449" ca="1">_xludf.ifna(IF(#REF!=Impostazioni!$C$6,J449*1,J449/INDEX(Impostazioni!$N$86:$O$105,MATCH(#REF!,Impostazioni!$N$86:$N$105,0),2)),"")</f>
        <v>#NAME?</v>
      </c>
      <c r="Q449" s="14" t="e">
        <f t="array" aca="1" ref="Q449" ca="1">_xludf.ifna(IF(#REF!=Impostazioni!$C$6,K449*1,K449/INDEX(Impostazioni!$N$86:$O$105,MATCH(#REF!,Impostazioni!$N$86:$N$105,0),2)),"")</f>
        <v>#NAME?</v>
      </c>
      <c r="S449" t="str" cm="1">
        <f t="array" ref="S449">_xlfn.IFNA(TRANSPOSE(INDEX(Impostazioni!$R$14:$S$63,,MATCH($D449,Impostazioni!$R$13:$S$13,0))),"")&amp;""</f>
        <v/>
      </c>
    </row>
    <row r="450" spans="1:19" ht="13.2">
      <c r="A450" s="14" t="str">
        <f t="shared" si="3"/>
        <v/>
      </c>
      <c r="B450" s="14" t="str">
        <f t="shared" si="4"/>
        <v/>
      </c>
      <c r="C450" s="14" t="str">
        <f>IF('Tracciatore delle operazioni'!B450="","",'Tracciatore delle operazioni'!B450)</f>
        <v/>
      </c>
      <c r="D450" s="14" t="str">
        <f>IF('Tracciatore delle operazioni'!C450="","",'Tracciatore delle operazioni'!C450)</f>
        <v/>
      </c>
      <c r="E450" s="14" t="str">
        <f>IF('Tracciatore delle operazioni'!D450="","",'Tracciatore delle operazioni'!D450)</f>
        <v/>
      </c>
      <c r="F450" s="14" t="str">
        <f>IF('Tracciatore delle operazioni'!E450="","",'Tracciatore delle operazioni'!E450)</f>
        <v/>
      </c>
      <c r="G450" s="31" t="str">
        <f>IF('Tracciatore delle operazioni'!F450="","",'Tracciatore delle operazioni'!F450)</f>
        <v/>
      </c>
      <c r="H450" s="31" t="str">
        <f>IF('Tracciatore delle operazioni'!G450="","",'Tracciatore delle operazioni'!G450)</f>
        <v/>
      </c>
      <c r="I450" s="31" t="str">
        <f>IF('Tracciatore delle operazioni'!H450="","",'Tracciatore delle operazioni'!H450)</f>
        <v/>
      </c>
      <c r="J450" s="31" t="str">
        <f>IF('Tracciatore delle operazioni'!I450="","",'Tracciatore delle operazioni'!I450)</f>
        <v/>
      </c>
      <c r="K450" s="14" t="str">
        <f t="shared" si="5"/>
        <v/>
      </c>
      <c r="M450" s="14" t="e">
        <f t="array" aca="1" ref="M450" ca="1">_xludf.ifna(IF(#REF!=Impostazioni!$C$6,G450*1,G450/INDEX(Impostazioni!$N$86:$O$105,MATCH(#REF!,Impostazioni!$N$86:$N$105,0),2)),"")</f>
        <v>#NAME?</v>
      </c>
      <c r="N450" s="14" t="e">
        <f t="array" aca="1" ref="N450" ca="1">_xludf.ifna(IF(#REF!=Impostazioni!$C$6,H450*1,H450/INDEX(Impostazioni!$N$86:$O$105,MATCH(#REF!,Impostazioni!$N$86:$N$105,0),2)),"")</f>
        <v>#NAME?</v>
      </c>
      <c r="O450" s="14" t="e">
        <f t="array" aca="1" ref="O450" ca="1">_xludf.ifna(IF(#REF!=Impostazioni!$C$6,I450*1,I450/INDEX(Impostazioni!$N$86:$O$105,MATCH(#REF!,Impostazioni!$N$86:$N$105,0),2)),"")</f>
        <v>#NAME?</v>
      </c>
      <c r="P450" s="14" t="e">
        <f t="array" aca="1" ref="P450" ca="1">_xludf.ifna(IF(#REF!=Impostazioni!$C$6,J450*1,J450/INDEX(Impostazioni!$N$86:$O$105,MATCH(#REF!,Impostazioni!$N$86:$N$105,0),2)),"")</f>
        <v>#NAME?</v>
      </c>
      <c r="Q450" s="14" t="e">
        <f t="array" aca="1" ref="Q450" ca="1">_xludf.ifna(IF(#REF!=Impostazioni!$C$6,K450*1,K450/INDEX(Impostazioni!$N$86:$O$105,MATCH(#REF!,Impostazioni!$N$86:$N$105,0),2)),"")</f>
        <v>#NAME?</v>
      </c>
      <c r="S450" t="str" cm="1">
        <f t="array" ref="S450">_xlfn.IFNA(TRANSPOSE(INDEX(Impostazioni!$R$14:$S$63,,MATCH($D450,Impostazioni!$R$13:$S$13,0))),"")&amp;""</f>
        <v/>
      </c>
    </row>
    <row r="451" spans="1:19" ht="13.2">
      <c r="A451" s="14" t="str">
        <f t="shared" si="3"/>
        <v/>
      </c>
      <c r="B451" s="14" t="str">
        <f t="shared" si="4"/>
        <v/>
      </c>
      <c r="C451" s="14" t="str">
        <f>IF('Tracciatore delle operazioni'!B451="","",'Tracciatore delle operazioni'!B451)</f>
        <v/>
      </c>
      <c r="D451" s="14" t="str">
        <f>IF('Tracciatore delle operazioni'!C451="","",'Tracciatore delle operazioni'!C451)</f>
        <v/>
      </c>
      <c r="E451" s="14" t="str">
        <f>IF('Tracciatore delle operazioni'!D451="","",'Tracciatore delle operazioni'!D451)</f>
        <v/>
      </c>
      <c r="F451" s="14" t="str">
        <f>IF('Tracciatore delle operazioni'!E451="","",'Tracciatore delle operazioni'!E451)</f>
        <v/>
      </c>
      <c r="G451" s="31" t="str">
        <f>IF('Tracciatore delle operazioni'!F451="","",'Tracciatore delle operazioni'!F451)</f>
        <v/>
      </c>
      <c r="H451" s="31" t="str">
        <f>IF('Tracciatore delle operazioni'!G451="","",'Tracciatore delle operazioni'!G451)</f>
        <v/>
      </c>
      <c r="I451" s="31" t="str">
        <f>IF('Tracciatore delle operazioni'!H451="","",'Tracciatore delle operazioni'!H451)</f>
        <v/>
      </c>
      <c r="J451" s="31" t="str">
        <f>IF('Tracciatore delle operazioni'!I451="","",'Tracciatore delle operazioni'!I451)</f>
        <v/>
      </c>
      <c r="K451" s="14" t="str">
        <f t="shared" si="5"/>
        <v/>
      </c>
      <c r="M451" s="14" t="e">
        <f t="array" aca="1" ref="M451" ca="1">_xludf.ifna(IF(#REF!=Impostazioni!$C$6,G451*1,G451/INDEX(Impostazioni!$N$86:$O$105,MATCH(#REF!,Impostazioni!$N$86:$N$105,0),2)),"")</f>
        <v>#NAME?</v>
      </c>
      <c r="N451" s="14" t="e">
        <f t="array" aca="1" ref="N451" ca="1">_xludf.ifna(IF(#REF!=Impostazioni!$C$6,H451*1,H451/INDEX(Impostazioni!$N$86:$O$105,MATCH(#REF!,Impostazioni!$N$86:$N$105,0),2)),"")</f>
        <v>#NAME?</v>
      </c>
      <c r="O451" s="14" t="e">
        <f t="array" aca="1" ref="O451" ca="1">_xludf.ifna(IF(#REF!=Impostazioni!$C$6,I451*1,I451/INDEX(Impostazioni!$N$86:$O$105,MATCH(#REF!,Impostazioni!$N$86:$N$105,0),2)),"")</f>
        <v>#NAME?</v>
      </c>
      <c r="P451" s="14" t="e">
        <f t="array" aca="1" ref="P451" ca="1">_xludf.ifna(IF(#REF!=Impostazioni!$C$6,J451*1,J451/INDEX(Impostazioni!$N$86:$O$105,MATCH(#REF!,Impostazioni!$N$86:$N$105,0),2)),"")</f>
        <v>#NAME?</v>
      </c>
      <c r="Q451" s="14" t="e">
        <f t="array" aca="1" ref="Q451" ca="1">_xludf.ifna(IF(#REF!=Impostazioni!$C$6,K451*1,K451/INDEX(Impostazioni!$N$86:$O$105,MATCH(#REF!,Impostazioni!$N$86:$N$105,0),2)),"")</f>
        <v>#NAME?</v>
      </c>
      <c r="S451" t="str" cm="1">
        <f t="array" ref="S451">_xlfn.IFNA(TRANSPOSE(INDEX(Impostazioni!$R$14:$S$63,,MATCH($D451,Impostazioni!$R$13:$S$13,0))),"")&amp;""</f>
        <v/>
      </c>
    </row>
    <row r="452" spans="1:19" ht="13.2">
      <c r="A452" s="14" t="str">
        <f t="shared" si="3"/>
        <v/>
      </c>
      <c r="B452" s="14" t="str">
        <f t="shared" si="4"/>
        <v/>
      </c>
      <c r="C452" s="14" t="str">
        <f>IF('Tracciatore delle operazioni'!B452="","",'Tracciatore delle operazioni'!B452)</f>
        <v/>
      </c>
      <c r="D452" s="14" t="str">
        <f>IF('Tracciatore delle operazioni'!C452="","",'Tracciatore delle operazioni'!C452)</f>
        <v/>
      </c>
      <c r="E452" s="14" t="str">
        <f>IF('Tracciatore delle operazioni'!D452="","",'Tracciatore delle operazioni'!D452)</f>
        <v/>
      </c>
      <c r="F452" s="14" t="str">
        <f>IF('Tracciatore delle operazioni'!E452="","",'Tracciatore delle operazioni'!E452)</f>
        <v/>
      </c>
      <c r="G452" s="31" t="str">
        <f>IF('Tracciatore delle operazioni'!F452="","",'Tracciatore delle operazioni'!F452)</f>
        <v/>
      </c>
      <c r="H452" s="31" t="str">
        <f>IF('Tracciatore delle operazioni'!G452="","",'Tracciatore delle operazioni'!G452)</f>
        <v/>
      </c>
      <c r="I452" s="31" t="str">
        <f>IF('Tracciatore delle operazioni'!H452="","",'Tracciatore delle operazioni'!H452)</f>
        <v/>
      </c>
      <c r="J452" s="31" t="str">
        <f>IF('Tracciatore delle operazioni'!I452="","",'Tracciatore delle operazioni'!I452)</f>
        <v/>
      </c>
      <c r="K452" s="14" t="str">
        <f t="shared" si="5"/>
        <v/>
      </c>
      <c r="M452" s="14" t="e">
        <f t="array" aca="1" ref="M452" ca="1">_xludf.ifna(IF(#REF!=Impostazioni!$C$6,G452*1,G452/INDEX(Impostazioni!$N$86:$O$105,MATCH(#REF!,Impostazioni!$N$86:$N$105,0),2)),"")</f>
        <v>#NAME?</v>
      </c>
      <c r="N452" s="14" t="e">
        <f t="array" aca="1" ref="N452" ca="1">_xludf.ifna(IF(#REF!=Impostazioni!$C$6,H452*1,H452/INDEX(Impostazioni!$N$86:$O$105,MATCH(#REF!,Impostazioni!$N$86:$N$105,0),2)),"")</f>
        <v>#NAME?</v>
      </c>
      <c r="O452" s="14" t="e">
        <f t="array" aca="1" ref="O452" ca="1">_xludf.ifna(IF(#REF!=Impostazioni!$C$6,I452*1,I452/INDEX(Impostazioni!$N$86:$O$105,MATCH(#REF!,Impostazioni!$N$86:$N$105,0),2)),"")</f>
        <v>#NAME?</v>
      </c>
      <c r="P452" s="14" t="e">
        <f t="array" aca="1" ref="P452" ca="1">_xludf.ifna(IF(#REF!=Impostazioni!$C$6,J452*1,J452/INDEX(Impostazioni!$N$86:$O$105,MATCH(#REF!,Impostazioni!$N$86:$N$105,0),2)),"")</f>
        <v>#NAME?</v>
      </c>
      <c r="Q452" s="14" t="e">
        <f t="array" aca="1" ref="Q452" ca="1">_xludf.ifna(IF(#REF!=Impostazioni!$C$6,K452*1,K452/INDEX(Impostazioni!$N$86:$O$105,MATCH(#REF!,Impostazioni!$N$86:$N$105,0),2)),"")</f>
        <v>#NAME?</v>
      </c>
      <c r="S452" t="str" cm="1">
        <f t="array" ref="S452">_xlfn.IFNA(TRANSPOSE(INDEX(Impostazioni!$R$14:$S$63,,MATCH($D452,Impostazioni!$R$13:$S$13,0))),"")&amp;""</f>
        <v/>
      </c>
    </row>
    <row r="453" spans="1:19" ht="13.2">
      <c r="A453" s="14" t="str">
        <f t="shared" si="3"/>
        <v/>
      </c>
      <c r="B453" s="14" t="str">
        <f t="shared" si="4"/>
        <v/>
      </c>
      <c r="C453" s="14" t="str">
        <f>IF('Tracciatore delle operazioni'!B453="","",'Tracciatore delle operazioni'!B453)</f>
        <v/>
      </c>
      <c r="D453" s="14" t="str">
        <f>IF('Tracciatore delle operazioni'!C453="","",'Tracciatore delle operazioni'!C453)</f>
        <v/>
      </c>
      <c r="E453" s="14" t="str">
        <f>IF('Tracciatore delle operazioni'!D453="","",'Tracciatore delle operazioni'!D453)</f>
        <v/>
      </c>
      <c r="F453" s="14" t="str">
        <f>IF('Tracciatore delle operazioni'!E453="","",'Tracciatore delle operazioni'!E453)</f>
        <v/>
      </c>
      <c r="G453" s="31" t="str">
        <f>IF('Tracciatore delle operazioni'!F453="","",'Tracciatore delle operazioni'!F453)</f>
        <v/>
      </c>
      <c r="H453" s="31" t="str">
        <f>IF('Tracciatore delle operazioni'!G453="","",'Tracciatore delle operazioni'!G453)</f>
        <v/>
      </c>
      <c r="I453" s="31" t="str">
        <f>IF('Tracciatore delle operazioni'!H453="","",'Tracciatore delle operazioni'!H453)</f>
        <v/>
      </c>
      <c r="J453" s="31" t="str">
        <f>IF('Tracciatore delle operazioni'!I453="","",'Tracciatore delle operazioni'!I453)</f>
        <v/>
      </c>
      <c r="K453" s="14" t="str">
        <f t="shared" si="5"/>
        <v/>
      </c>
      <c r="M453" s="14" t="e">
        <f t="array" aca="1" ref="M453" ca="1">_xludf.ifna(IF(#REF!=Impostazioni!$C$6,G453*1,G453/INDEX(Impostazioni!$N$86:$O$105,MATCH(#REF!,Impostazioni!$N$86:$N$105,0),2)),"")</f>
        <v>#NAME?</v>
      </c>
      <c r="N453" s="14" t="e">
        <f t="array" aca="1" ref="N453" ca="1">_xludf.ifna(IF(#REF!=Impostazioni!$C$6,H453*1,H453/INDEX(Impostazioni!$N$86:$O$105,MATCH(#REF!,Impostazioni!$N$86:$N$105,0),2)),"")</f>
        <v>#NAME?</v>
      </c>
      <c r="O453" s="14" t="e">
        <f t="array" aca="1" ref="O453" ca="1">_xludf.ifna(IF(#REF!=Impostazioni!$C$6,I453*1,I453/INDEX(Impostazioni!$N$86:$O$105,MATCH(#REF!,Impostazioni!$N$86:$N$105,0),2)),"")</f>
        <v>#NAME?</v>
      </c>
      <c r="P453" s="14" t="e">
        <f t="array" aca="1" ref="P453" ca="1">_xludf.ifna(IF(#REF!=Impostazioni!$C$6,J453*1,J453/INDEX(Impostazioni!$N$86:$O$105,MATCH(#REF!,Impostazioni!$N$86:$N$105,0),2)),"")</f>
        <v>#NAME?</v>
      </c>
      <c r="Q453" s="14" t="e">
        <f t="array" aca="1" ref="Q453" ca="1">_xludf.ifna(IF(#REF!=Impostazioni!$C$6,K453*1,K453/INDEX(Impostazioni!$N$86:$O$105,MATCH(#REF!,Impostazioni!$N$86:$N$105,0),2)),"")</f>
        <v>#NAME?</v>
      </c>
      <c r="S453" t="str" cm="1">
        <f t="array" ref="S453">_xlfn.IFNA(TRANSPOSE(INDEX(Impostazioni!$R$14:$S$63,,MATCH($D453,Impostazioni!$R$13:$S$13,0))),"")&amp;""</f>
        <v/>
      </c>
    </row>
    <row r="454" spans="1:19" ht="13.2">
      <c r="A454" s="14" t="str">
        <f t="shared" si="3"/>
        <v/>
      </c>
      <c r="B454" s="14" t="str">
        <f t="shared" si="4"/>
        <v/>
      </c>
      <c r="C454" s="14" t="str">
        <f>IF('Tracciatore delle operazioni'!B454="","",'Tracciatore delle operazioni'!B454)</f>
        <v/>
      </c>
      <c r="D454" s="14" t="str">
        <f>IF('Tracciatore delle operazioni'!C454="","",'Tracciatore delle operazioni'!C454)</f>
        <v/>
      </c>
      <c r="E454" s="14" t="str">
        <f>IF('Tracciatore delle operazioni'!D454="","",'Tracciatore delle operazioni'!D454)</f>
        <v/>
      </c>
      <c r="F454" s="14" t="str">
        <f>IF('Tracciatore delle operazioni'!E454="","",'Tracciatore delle operazioni'!E454)</f>
        <v/>
      </c>
      <c r="G454" s="31" t="str">
        <f>IF('Tracciatore delle operazioni'!F454="","",'Tracciatore delle operazioni'!F454)</f>
        <v/>
      </c>
      <c r="H454" s="31" t="str">
        <f>IF('Tracciatore delle operazioni'!G454="","",'Tracciatore delle operazioni'!G454)</f>
        <v/>
      </c>
      <c r="I454" s="31" t="str">
        <f>IF('Tracciatore delle operazioni'!H454="","",'Tracciatore delle operazioni'!H454)</f>
        <v/>
      </c>
      <c r="J454" s="31" t="str">
        <f>IF('Tracciatore delle operazioni'!I454="","",'Tracciatore delle operazioni'!I454)</f>
        <v/>
      </c>
      <c r="K454" s="14" t="str">
        <f t="shared" si="5"/>
        <v/>
      </c>
      <c r="M454" s="14" t="e">
        <f t="array" aca="1" ref="M454" ca="1">_xludf.ifna(IF(#REF!=Impostazioni!$C$6,G454*1,G454/INDEX(Impostazioni!$N$86:$O$105,MATCH(#REF!,Impostazioni!$N$86:$N$105,0),2)),"")</f>
        <v>#NAME?</v>
      </c>
      <c r="N454" s="14" t="e">
        <f t="array" aca="1" ref="N454" ca="1">_xludf.ifna(IF(#REF!=Impostazioni!$C$6,H454*1,H454/INDEX(Impostazioni!$N$86:$O$105,MATCH(#REF!,Impostazioni!$N$86:$N$105,0),2)),"")</f>
        <v>#NAME?</v>
      </c>
      <c r="O454" s="14" t="e">
        <f t="array" aca="1" ref="O454" ca="1">_xludf.ifna(IF(#REF!=Impostazioni!$C$6,I454*1,I454/INDEX(Impostazioni!$N$86:$O$105,MATCH(#REF!,Impostazioni!$N$86:$N$105,0),2)),"")</f>
        <v>#NAME?</v>
      </c>
      <c r="P454" s="14" t="e">
        <f t="array" aca="1" ref="P454" ca="1">_xludf.ifna(IF(#REF!=Impostazioni!$C$6,J454*1,J454/INDEX(Impostazioni!$N$86:$O$105,MATCH(#REF!,Impostazioni!$N$86:$N$105,0),2)),"")</f>
        <v>#NAME?</v>
      </c>
      <c r="Q454" s="14" t="e">
        <f t="array" aca="1" ref="Q454" ca="1">_xludf.ifna(IF(#REF!=Impostazioni!$C$6,K454*1,K454/INDEX(Impostazioni!$N$86:$O$105,MATCH(#REF!,Impostazioni!$N$86:$N$105,0),2)),"")</f>
        <v>#NAME?</v>
      </c>
      <c r="S454" t="str" cm="1">
        <f t="array" ref="S454">_xlfn.IFNA(TRANSPOSE(INDEX(Impostazioni!$R$14:$S$63,,MATCH($D454,Impostazioni!$R$13:$S$13,0))),"")&amp;""</f>
        <v/>
      </c>
    </row>
    <row r="455" spans="1:19" ht="13.2">
      <c r="A455" s="14" t="str">
        <f t="shared" si="3"/>
        <v/>
      </c>
      <c r="B455" s="14" t="str">
        <f t="shared" si="4"/>
        <v/>
      </c>
      <c r="C455" s="14" t="str">
        <f>IF('Tracciatore delle operazioni'!B455="","",'Tracciatore delle operazioni'!B455)</f>
        <v/>
      </c>
      <c r="D455" s="14" t="str">
        <f>IF('Tracciatore delle operazioni'!C455="","",'Tracciatore delle operazioni'!C455)</f>
        <v/>
      </c>
      <c r="E455" s="14" t="str">
        <f>IF('Tracciatore delle operazioni'!D455="","",'Tracciatore delle operazioni'!D455)</f>
        <v/>
      </c>
      <c r="F455" s="14" t="str">
        <f>IF('Tracciatore delle operazioni'!E455="","",'Tracciatore delle operazioni'!E455)</f>
        <v/>
      </c>
      <c r="G455" s="31" t="str">
        <f>IF('Tracciatore delle operazioni'!F455="","",'Tracciatore delle operazioni'!F455)</f>
        <v/>
      </c>
      <c r="H455" s="31" t="str">
        <f>IF('Tracciatore delle operazioni'!G455="","",'Tracciatore delle operazioni'!G455)</f>
        <v/>
      </c>
      <c r="I455" s="31" t="str">
        <f>IF('Tracciatore delle operazioni'!H455="","",'Tracciatore delle operazioni'!H455)</f>
        <v/>
      </c>
      <c r="J455" s="31" t="str">
        <f>IF('Tracciatore delle operazioni'!I455="","",'Tracciatore delle operazioni'!I455)</f>
        <v/>
      </c>
      <c r="K455" s="14" t="str">
        <f t="shared" si="5"/>
        <v/>
      </c>
      <c r="M455" s="14" t="e">
        <f t="array" aca="1" ref="M455" ca="1">_xludf.ifna(IF(#REF!=Impostazioni!$C$6,G455*1,G455/INDEX(Impostazioni!$N$86:$O$105,MATCH(#REF!,Impostazioni!$N$86:$N$105,0),2)),"")</f>
        <v>#NAME?</v>
      </c>
      <c r="N455" s="14" t="e">
        <f t="array" aca="1" ref="N455" ca="1">_xludf.ifna(IF(#REF!=Impostazioni!$C$6,H455*1,H455/INDEX(Impostazioni!$N$86:$O$105,MATCH(#REF!,Impostazioni!$N$86:$N$105,0),2)),"")</f>
        <v>#NAME?</v>
      </c>
      <c r="O455" s="14" t="e">
        <f t="array" aca="1" ref="O455" ca="1">_xludf.ifna(IF(#REF!=Impostazioni!$C$6,I455*1,I455/INDEX(Impostazioni!$N$86:$O$105,MATCH(#REF!,Impostazioni!$N$86:$N$105,0),2)),"")</f>
        <v>#NAME?</v>
      </c>
      <c r="P455" s="14" t="e">
        <f t="array" aca="1" ref="P455" ca="1">_xludf.ifna(IF(#REF!=Impostazioni!$C$6,J455*1,J455/INDEX(Impostazioni!$N$86:$O$105,MATCH(#REF!,Impostazioni!$N$86:$N$105,0),2)),"")</f>
        <v>#NAME?</v>
      </c>
      <c r="Q455" s="14" t="e">
        <f t="array" aca="1" ref="Q455" ca="1">_xludf.ifna(IF(#REF!=Impostazioni!$C$6,K455*1,K455/INDEX(Impostazioni!$N$86:$O$105,MATCH(#REF!,Impostazioni!$N$86:$N$105,0),2)),"")</f>
        <v>#NAME?</v>
      </c>
      <c r="S455" t="str" cm="1">
        <f t="array" ref="S455">_xlfn.IFNA(TRANSPOSE(INDEX(Impostazioni!$R$14:$S$63,,MATCH($D455,Impostazioni!$R$13:$S$13,0))),"")&amp;""</f>
        <v/>
      </c>
    </row>
    <row r="456" spans="1:19" ht="13.2">
      <c r="A456" s="14" t="str">
        <f t="shared" si="3"/>
        <v/>
      </c>
      <c r="B456" s="14" t="str">
        <f t="shared" si="4"/>
        <v/>
      </c>
      <c r="C456" s="14" t="str">
        <f>IF('Tracciatore delle operazioni'!B456="","",'Tracciatore delle operazioni'!B456)</f>
        <v/>
      </c>
      <c r="D456" s="14" t="str">
        <f>IF('Tracciatore delle operazioni'!C456="","",'Tracciatore delle operazioni'!C456)</f>
        <v/>
      </c>
      <c r="E456" s="14" t="str">
        <f>IF('Tracciatore delle operazioni'!D456="","",'Tracciatore delle operazioni'!D456)</f>
        <v/>
      </c>
      <c r="F456" s="14" t="str">
        <f>IF('Tracciatore delle operazioni'!E456="","",'Tracciatore delle operazioni'!E456)</f>
        <v/>
      </c>
      <c r="G456" s="31" t="str">
        <f>IF('Tracciatore delle operazioni'!F456="","",'Tracciatore delle operazioni'!F456)</f>
        <v/>
      </c>
      <c r="H456" s="31" t="str">
        <f>IF('Tracciatore delle operazioni'!G456="","",'Tracciatore delle operazioni'!G456)</f>
        <v/>
      </c>
      <c r="I456" s="31" t="str">
        <f>IF('Tracciatore delle operazioni'!H456="","",'Tracciatore delle operazioni'!H456)</f>
        <v/>
      </c>
      <c r="J456" s="31" t="str">
        <f>IF('Tracciatore delle operazioni'!I456="","",'Tracciatore delle operazioni'!I456)</f>
        <v/>
      </c>
      <c r="K456" s="14" t="str">
        <f t="shared" si="5"/>
        <v/>
      </c>
      <c r="M456" s="14" t="e">
        <f t="array" aca="1" ref="M456" ca="1">_xludf.ifna(IF(#REF!=Impostazioni!$C$6,G456*1,G456/INDEX(Impostazioni!$N$86:$O$105,MATCH(#REF!,Impostazioni!$N$86:$N$105,0),2)),"")</f>
        <v>#NAME?</v>
      </c>
      <c r="N456" s="14" t="e">
        <f t="array" aca="1" ref="N456" ca="1">_xludf.ifna(IF(#REF!=Impostazioni!$C$6,H456*1,H456/INDEX(Impostazioni!$N$86:$O$105,MATCH(#REF!,Impostazioni!$N$86:$N$105,0),2)),"")</f>
        <v>#NAME?</v>
      </c>
      <c r="O456" s="14" t="e">
        <f t="array" aca="1" ref="O456" ca="1">_xludf.ifna(IF(#REF!=Impostazioni!$C$6,I456*1,I456/INDEX(Impostazioni!$N$86:$O$105,MATCH(#REF!,Impostazioni!$N$86:$N$105,0),2)),"")</f>
        <v>#NAME?</v>
      </c>
      <c r="P456" s="14" t="e">
        <f t="array" aca="1" ref="P456" ca="1">_xludf.ifna(IF(#REF!=Impostazioni!$C$6,J456*1,J456/INDEX(Impostazioni!$N$86:$O$105,MATCH(#REF!,Impostazioni!$N$86:$N$105,0),2)),"")</f>
        <v>#NAME?</v>
      </c>
      <c r="Q456" s="14" t="e">
        <f t="array" aca="1" ref="Q456" ca="1">_xludf.ifna(IF(#REF!=Impostazioni!$C$6,K456*1,K456/INDEX(Impostazioni!$N$86:$O$105,MATCH(#REF!,Impostazioni!$N$86:$N$105,0),2)),"")</f>
        <v>#NAME?</v>
      </c>
      <c r="S456" t="str" cm="1">
        <f t="array" ref="S456">_xlfn.IFNA(TRANSPOSE(INDEX(Impostazioni!$R$14:$S$63,,MATCH($D456,Impostazioni!$R$13:$S$13,0))),"")&amp;""</f>
        <v/>
      </c>
    </row>
    <row r="457" spans="1:19" ht="13.2">
      <c r="A457" s="14" t="str">
        <f t="shared" si="3"/>
        <v/>
      </c>
      <c r="B457" s="14" t="str">
        <f t="shared" si="4"/>
        <v/>
      </c>
      <c r="C457" s="14" t="str">
        <f>IF('Tracciatore delle operazioni'!B457="","",'Tracciatore delle operazioni'!B457)</f>
        <v/>
      </c>
      <c r="D457" s="14" t="str">
        <f>IF('Tracciatore delle operazioni'!C457="","",'Tracciatore delle operazioni'!C457)</f>
        <v/>
      </c>
      <c r="E457" s="14" t="str">
        <f>IF('Tracciatore delle operazioni'!D457="","",'Tracciatore delle operazioni'!D457)</f>
        <v/>
      </c>
      <c r="F457" s="14" t="str">
        <f>IF('Tracciatore delle operazioni'!E457="","",'Tracciatore delle operazioni'!E457)</f>
        <v/>
      </c>
      <c r="G457" s="31" t="str">
        <f>IF('Tracciatore delle operazioni'!F457="","",'Tracciatore delle operazioni'!F457)</f>
        <v/>
      </c>
      <c r="H457" s="31" t="str">
        <f>IF('Tracciatore delle operazioni'!G457="","",'Tracciatore delle operazioni'!G457)</f>
        <v/>
      </c>
      <c r="I457" s="31" t="str">
        <f>IF('Tracciatore delle operazioni'!H457="","",'Tracciatore delle operazioni'!H457)</f>
        <v/>
      </c>
      <c r="J457" s="31" t="str">
        <f>IF('Tracciatore delle operazioni'!I457="","",'Tracciatore delle operazioni'!I457)</f>
        <v/>
      </c>
      <c r="K457" s="14" t="str">
        <f t="shared" si="5"/>
        <v/>
      </c>
      <c r="M457" s="14" t="e">
        <f t="array" aca="1" ref="M457" ca="1">_xludf.ifna(IF(#REF!=Impostazioni!$C$6,G457*1,G457/INDEX(Impostazioni!$N$86:$O$105,MATCH(#REF!,Impostazioni!$N$86:$N$105,0),2)),"")</f>
        <v>#NAME?</v>
      </c>
      <c r="N457" s="14" t="e">
        <f t="array" aca="1" ref="N457" ca="1">_xludf.ifna(IF(#REF!=Impostazioni!$C$6,H457*1,H457/INDEX(Impostazioni!$N$86:$O$105,MATCH(#REF!,Impostazioni!$N$86:$N$105,0),2)),"")</f>
        <v>#NAME?</v>
      </c>
      <c r="O457" s="14" t="e">
        <f t="array" aca="1" ref="O457" ca="1">_xludf.ifna(IF(#REF!=Impostazioni!$C$6,I457*1,I457/INDEX(Impostazioni!$N$86:$O$105,MATCH(#REF!,Impostazioni!$N$86:$N$105,0),2)),"")</f>
        <v>#NAME?</v>
      </c>
      <c r="P457" s="14" t="e">
        <f t="array" aca="1" ref="P457" ca="1">_xludf.ifna(IF(#REF!=Impostazioni!$C$6,J457*1,J457/INDEX(Impostazioni!$N$86:$O$105,MATCH(#REF!,Impostazioni!$N$86:$N$105,0),2)),"")</f>
        <v>#NAME?</v>
      </c>
      <c r="Q457" s="14" t="e">
        <f t="array" aca="1" ref="Q457" ca="1">_xludf.ifna(IF(#REF!=Impostazioni!$C$6,K457*1,K457/INDEX(Impostazioni!$N$86:$O$105,MATCH(#REF!,Impostazioni!$N$86:$N$105,0),2)),"")</f>
        <v>#NAME?</v>
      </c>
      <c r="S457" t="str" cm="1">
        <f t="array" ref="S457">_xlfn.IFNA(TRANSPOSE(INDEX(Impostazioni!$R$14:$S$63,,MATCH($D457,Impostazioni!$R$13:$S$13,0))),"")&amp;""</f>
        <v/>
      </c>
    </row>
    <row r="458" spans="1:19" ht="13.2">
      <c r="A458" s="14" t="str">
        <f t="shared" si="3"/>
        <v/>
      </c>
      <c r="B458" s="14" t="str">
        <f t="shared" si="4"/>
        <v/>
      </c>
      <c r="C458" s="14" t="str">
        <f>IF('Tracciatore delle operazioni'!B458="","",'Tracciatore delle operazioni'!B458)</f>
        <v/>
      </c>
      <c r="D458" s="14" t="str">
        <f>IF('Tracciatore delle operazioni'!C458="","",'Tracciatore delle operazioni'!C458)</f>
        <v/>
      </c>
      <c r="E458" s="14" t="str">
        <f>IF('Tracciatore delle operazioni'!D458="","",'Tracciatore delle operazioni'!D458)</f>
        <v/>
      </c>
      <c r="F458" s="14" t="str">
        <f>IF('Tracciatore delle operazioni'!E458="","",'Tracciatore delle operazioni'!E458)</f>
        <v/>
      </c>
      <c r="G458" s="31" t="str">
        <f>IF('Tracciatore delle operazioni'!F458="","",'Tracciatore delle operazioni'!F458)</f>
        <v/>
      </c>
      <c r="H458" s="31" t="str">
        <f>IF('Tracciatore delle operazioni'!G458="","",'Tracciatore delle operazioni'!G458)</f>
        <v/>
      </c>
      <c r="I458" s="31" t="str">
        <f>IF('Tracciatore delle operazioni'!H458="","",'Tracciatore delle operazioni'!H458)</f>
        <v/>
      </c>
      <c r="J458" s="31" t="str">
        <f>IF('Tracciatore delle operazioni'!I458="","",'Tracciatore delle operazioni'!I458)</f>
        <v/>
      </c>
      <c r="K458" s="14" t="str">
        <f t="shared" si="5"/>
        <v/>
      </c>
      <c r="M458" s="14" t="e">
        <f t="array" aca="1" ref="M458" ca="1">_xludf.ifna(IF(#REF!=Impostazioni!$C$6,G458*1,G458/INDEX(Impostazioni!$N$86:$O$105,MATCH(#REF!,Impostazioni!$N$86:$N$105,0),2)),"")</f>
        <v>#NAME?</v>
      </c>
      <c r="N458" s="14" t="e">
        <f t="array" aca="1" ref="N458" ca="1">_xludf.ifna(IF(#REF!=Impostazioni!$C$6,H458*1,H458/INDEX(Impostazioni!$N$86:$O$105,MATCH(#REF!,Impostazioni!$N$86:$N$105,0),2)),"")</f>
        <v>#NAME?</v>
      </c>
      <c r="O458" s="14" t="e">
        <f t="array" aca="1" ref="O458" ca="1">_xludf.ifna(IF(#REF!=Impostazioni!$C$6,I458*1,I458/INDEX(Impostazioni!$N$86:$O$105,MATCH(#REF!,Impostazioni!$N$86:$N$105,0),2)),"")</f>
        <v>#NAME?</v>
      </c>
      <c r="P458" s="14" t="e">
        <f t="array" aca="1" ref="P458" ca="1">_xludf.ifna(IF(#REF!=Impostazioni!$C$6,J458*1,J458/INDEX(Impostazioni!$N$86:$O$105,MATCH(#REF!,Impostazioni!$N$86:$N$105,0),2)),"")</f>
        <v>#NAME?</v>
      </c>
      <c r="Q458" s="14" t="e">
        <f t="array" aca="1" ref="Q458" ca="1">_xludf.ifna(IF(#REF!=Impostazioni!$C$6,K458*1,K458/INDEX(Impostazioni!$N$86:$O$105,MATCH(#REF!,Impostazioni!$N$86:$N$105,0),2)),"")</f>
        <v>#NAME?</v>
      </c>
      <c r="S458" t="str" cm="1">
        <f t="array" ref="S458">_xlfn.IFNA(TRANSPOSE(INDEX(Impostazioni!$R$14:$S$63,,MATCH($D458,Impostazioni!$R$13:$S$13,0))),"")&amp;""</f>
        <v/>
      </c>
    </row>
    <row r="459" spans="1:19" ht="13.2">
      <c r="A459" s="14" t="str">
        <f t="shared" si="3"/>
        <v/>
      </c>
      <c r="B459" s="14" t="str">
        <f t="shared" si="4"/>
        <v/>
      </c>
      <c r="C459" s="14" t="str">
        <f>IF('Tracciatore delle operazioni'!B459="","",'Tracciatore delle operazioni'!B459)</f>
        <v/>
      </c>
      <c r="D459" s="14" t="str">
        <f>IF('Tracciatore delle operazioni'!C459="","",'Tracciatore delle operazioni'!C459)</f>
        <v/>
      </c>
      <c r="E459" s="14" t="str">
        <f>IF('Tracciatore delle operazioni'!D459="","",'Tracciatore delle operazioni'!D459)</f>
        <v/>
      </c>
      <c r="F459" s="14" t="str">
        <f>IF('Tracciatore delle operazioni'!E459="","",'Tracciatore delle operazioni'!E459)</f>
        <v/>
      </c>
      <c r="G459" s="31" t="str">
        <f>IF('Tracciatore delle operazioni'!F459="","",'Tracciatore delle operazioni'!F459)</f>
        <v/>
      </c>
      <c r="H459" s="31" t="str">
        <f>IF('Tracciatore delle operazioni'!G459="","",'Tracciatore delle operazioni'!G459)</f>
        <v/>
      </c>
      <c r="I459" s="31" t="str">
        <f>IF('Tracciatore delle operazioni'!H459="","",'Tracciatore delle operazioni'!H459)</f>
        <v/>
      </c>
      <c r="J459" s="31" t="str">
        <f>IF('Tracciatore delle operazioni'!I459="","",'Tracciatore delle operazioni'!I459)</f>
        <v/>
      </c>
      <c r="K459" s="14" t="str">
        <f t="shared" si="5"/>
        <v/>
      </c>
      <c r="M459" s="14" t="e">
        <f t="array" aca="1" ref="M459" ca="1">_xludf.ifna(IF(#REF!=Impostazioni!$C$6,G459*1,G459/INDEX(Impostazioni!$N$86:$O$105,MATCH(#REF!,Impostazioni!$N$86:$N$105,0),2)),"")</f>
        <v>#NAME?</v>
      </c>
      <c r="N459" s="14" t="e">
        <f t="array" aca="1" ref="N459" ca="1">_xludf.ifna(IF(#REF!=Impostazioni!$C$6,H459*1,H459/INDEX(Impostazioni!$N$86:$O$105,MATCH(#REF!,Impostazioni!$N$86:$N$105,0),2)),"")</f>
        <v>#NAME?</v>
      </c>
      <c r="O459" s="14" t="e">
        <f t="array" aca="1" ref="O459" ca="1">_xludf.ifna(IF(#REF!=Impostazioni!$C$6,I459*1,I459/INDEX(Impostazioni!$N$86:$O$105,MATCH(#REF!,Impostazioni!$N$86:$N$105,0),2)),"")</f>
        <v>#NAME?</v>
      </c>
      <c r="P459" s="14" t="e">
        <f t="array" aca="1" ref="P459" ca="1">_xludf.ifna(IF(#REF!=Impostazioni!$C$6,J459*1,J459/INDEX(Impostazioni!$N$86:$O$105,MATCH(#REF!,Impostazioni!$N$86:$N$105,0),2)),"")</f>
        <v>#NAME?</v>
      </c>
      <c r="Q459" s="14" t="e">
        <f t="array" aca="1" ref="Q459" ca="1">_xludf.ifna(IF(#REF!=Impostazioni!$C$6,K459*1,K459/INDEX(Impostazioni!$N$86:$O$105,MATCH(#REF!,Impostazioni!$N$86:$N$105,0),2)),"")</f>
        <v>#NAME?</v>
      </c>
      <c r="S459" t="str" cm="1">
        <f t="array" ref="S459">_xlfn.IFNA(TRANSPOSE(INDEX(Impostazioni!$R$14:$S$63,,MATCH($D459,Impostazioni!$R$13:$S$13,0))),"")&amp;""</f>
        <v/>
      </c>
    </row>
    <row r="460" spans="1:19" ht="13.2">
      <c r="A460" s="14" t="str">
        <f t="shared" si="3"/>
        <v/>
      </c>
      <c r="B460" s="14" t="str">
        <f t="shared" si="4"/>
        <v/>
      </c>
      <c r="C460" s="14" t="str">
        <f>IF('Tracciatore delle operazioni'!B460="","",'Tracciatore delle operazioni'!B460)</f>
        <v/>
      </c>
      <c r="D460" s="14" t="str">
        <f>IF('Tracciatore delle operazioni'!C460="","",'Tracciatore delle operazioni'!C460)</f>
        <v/>
      </c>
      <c r="E460" s="14" t="str">
        <f>IF('Tracciatore delle operazioni'!D460="","",'Tracciatore delle operazioni'!D460)</f>
        <v/>
      </c>
      <c r="F460" s="14" t="str">
        <f>IF('Tracciatore delle operazioni'!E460="","",'Tracciatore delle operazioni'!E460)</f>
        <v/>
      </c>
      <c r="G460" s="31" t="str">
        <f>IF('Tracciatore delle operazioni'!F460="","",'Tracciatore delle operazioni'!F460)</f>
        <v/>
      </c>
      <c r="H460" s="31" t="str">
        <f>IF('Tracciatore delle operazioni'!G460="","",'Tracciatore delle operazioni'!G460)</f>
        <v/>
      </c>
      <c r="I460" s="31" t="str">
        <f>IF('Tracciatore delle operazioni'!H460="","",'Tracciatore delle operazioni'!H460)</f>
        <v/>
      </c>
      <c r="J460" s="31" t="str">
        <f>IF('Tracciatore delle operazioni'!I460="","",'Tracciatore delle operazioni'!I460)</f>
        <v/>
      </c>
      <c r="K460" s="14" t="str">
        <f t="shared" si="5"/>
        <v/>
      </c>
      <c r="M460" s="14" t="e">
        <f t="array" aca="1" ref="M460" ca="1">_xludf.ifna(IF(#REF!=Impostazioni!$C$6,G460*1,G460/INDEX(Impostazioni!$N$86:$O$105,MATCH(#REF!,Impostazioni!$N$86:$N$105,0),2)),"")</f>
        <v>#NAME?</v>
      </c>
      <c r="N460" s="14" t="e">
        <f t="array" aca="1" ref="N460" ca="1">_xludf.ifna(IF(#REF!=Impostazioni!$C$6,H460*1,H460/INDEX(Impostazioni!$N$86:$O$105,MATCH(#REF!,Impostazioni!$N$86:$N$105,0),2)),"")</f>
        <v>#NAME?</v>
      </c>
      <c r="O460" s="14" t="e">
        <f t="array" aca="1" ref="O460" ca="1">_xludf.ifna(IF(#REF!=Impostazioni!$C$6,I460*1,I460/INDEX(Impostazioni!$N$86:$O$105,MATCH(#REF!,Impostazioni!$N$86:$N$105,0),2)),"")</f>
        <v>#NAME?</v>
      </c>
      <c r="P460" s="14" t="e">
        <f t="array" aca="1" ref="P460" ca="1">_xludf.ifna(IF(#REF!=Impostazioni!$C$6,J460*1,J460/INDEX(Impostazioni!$N$86:$O$105,MATCH(#REF!,Impostazioni!$N$86:$N$105,0),2)),"")</f>
        <v>#NAME?</v>
      </c>
      <c r="Q460" s="14" t="e">
        <f t="array" aca="1" ref="Q460" ca="1">_xludf.ifna(IF(#REF!=Impostazioni!$C$6,K460*1,K460/INDEX(Impostazioni!$N$86:$O$105,MATCH(#REF!,Impostazioni!$N$86:$N$105,0),2)),"")</f>
        <v>#NAME?</v>
      </c>
      <c r="S460" t="str" cm="1">
        <f t="array" ref="S460">_xlfn.IFNA(TRANSPOSE(INDEX(Impostazioni!$R$14:$S$63,,MATCH($D460,Impostazioni!$R$13:$S$13,0))),"")&amp;""</f>
        <v/>
      </c>
    </row>
    <row r="461" spans="1:19" ht="13.2">
      <c r="A461" s="14" t="str">
        <f t="shared" si="3"/>
        <v/>
      </c>
      <c r="B461" s="14" t="str">
        <f t="shared" si="4"/>
        <v/>
      </c>
      <c r="C461" s="14" t="str">
        <f>IF('Tracciatore delle operazioni'!B461="","",'Tracciatore delle operazioni'!B461)</f>
        <v/>
      </c>
      <c r="D461" s="14" t="str">
        <f>IF('Tracciatore delle operazioni'!C461="","",'Tracciatore delle operazioni'!C461)</f>
        <v/>
      </c>
      <c r="E461" s="14" t="str">
        <f>IF('Tracciatore delle operazioni'!D461="","",'Tracciatore delle operazioni'!D461)</f>
        <v/>
      </c>
      <c r="F461" s="14" t="str">
        <f>IF('Tracciatore delle operazioni'!E461="","",'Tracciatore delle operazioni'!E461)</f>
        <v/>
      </c>
      <c r="G461" s="31" t="str">
        <f>IF('Tracciatore delle operazioni'!F461="","",'Tracciatore delle operazioni'!F461)</f>
        <v/>
      </c>
      <c r="H461" s="31" t="str">
        <f>IF('Tracciatore delle operazioni'!G461="","",'Tracciatore delle operazioni'!G461)</f>
        <v/>
      </c>
      <c r="I461" s="31" t="str">
        <f>IF('Tracciatore delle operazioni'!H461="","",'Tracciatore delle operazioni'!H461)</f>
        <v/>
      </c>
      <c r="J461" s="31" t="str">
        <f>IF('Tracciatore delle operazioni'!I461="","",'Tracciatore delle operazioni'!I461)</f>
        <v/>
      </c>
      <c r="K461" s="14" t="str">
        <f t="shared" si="5"/>
        <v/>
      </c>
      <c r="M461" s="14" t="e">
        <f t="array" aca="1" ref="M461" ca="1">_xludf.ifna(IF(#REF!=Impostazioni!$C$6,G461*1,G461/INDEX(Impostazioni!$N$86:$O$105,MATCH(#REF!,Impostazioni!$N$86:$N$105,0),2)),"")</f>
        <v>#NAME?</v>
      </c>
      <c r="N461" s="14" t="e">
        <f t="array" aca="1" ref="N461" ca="1">_xludf.ifna(IF(#REF!=Impostazioni!$C$6,H461*1,H461/INDEX(Impostazioni!$N$86:$O$105,MATCH(#REF!,Impostazioni!$N$86:$N$105,0),2)),"")</f>
        <v>#NAME?</v>
      </c>
      <c r="O461" s="14" t="e">
        <f t="array" aca="1" ref="O461" ca="1">_xludf.ifna(IF(#REF!=Impostazioni!$C$6,I461*1,I461/INDEX(Impostazioni!$N$86:$O$105,MATCH(#REF!,Impostazioni!$N$86:$N$105,0),2)),"")</f>
        <v>#NAME?</v>
      </c>
      <c r="P461" s="14" t="e">
        <f t="array" aca="1" ref="P461" ca="1">_xludf.ifna(IF(#REF!=Impostazioni!$C$6,J461*1,J461/INDEX(Impostazioni!$N$86:$O$105,MATCH(#REF!,Impostazioni!$N$86:$N$105,0),2)),"")</f>
        <v>#NAME?</v>
      </c>
      <c r="Q461" s="14" t="e">
        <f t="array" aca="1" ref="Q461" ca="1">_xludf.ifna(IF(#REF!=Impostazioni!$C$6,K461*1,K461/INDEX(Impostazioni!$N$86:$O$105,MATCH(#REF!,Impostazioni!$N$86:$N$105,0),2)),"")</f>
        <v>#NAME?</v>
      </c>
      <c r="S461" t="str" cm="1">
        <f t="array" ref="S461">_xlfn.IFNA(TRANSPOSE(INDEX(Impostazioni!$R$14:$S$63,,MATCH($D461,Impostazioni!$R$13:$S$13,0))),"")&amp;""</f>
        <v/>
      </c>
    </row>
    <row r="462" spans="1:19" ht="13.2">
      <c r="A462" s="14" t="str">
        <f t="shared" si="3"/>
        <v/>
      </c>
      <c r="B462" s="14" t="str">
        <f t="shared" si="4"/>
        <v/>
      </c>
      <c r="C462" s="14" t="str">
        <f>IF('Tracciatore delle operazioni'!B462="","",'Tracciatore delle operazioni'!B462)</f>
        <v/>
      </c>
      <c r="D462" s="14" t="str">
        <f>IF('Tracciatore delle operazioni'!C462="","",'Tracciatore delle operazioni'!C462)</f>
        <v/>
      </c>
      <c r="E462" s="14" t="str">
        <f>IF('Tracciatore delle operazioni'!D462="","",'Tracciatore delle operazioni'!D462)</f>
        <v/>
      </c>
      <c r="F462" s="14" t="str">
        <f>IF('Tracciatore delle operazioni'!E462="","",'Tracciatore delle operazioni'!E462)</f>
        <v/>
      </c>
      <c r="G462" s="31" t="str">
        <f>IF('Tracciatore delle operazioni'!F462="","",'Tracciatore delle operazioni'!F462)</f>
        <v/>
      </c>
      <c r="H462" s="31" t="str">
        <f>IF('Tracciatore delle operazioni'!G462="","",'Tracciatore delle operazioni'!G462)</f>
        <v/>
      </c>
      <c r="I462" s="31" t="str">
        <f>IF('Tracciatore delle operazioni'!H462="","",'Tracciatore delle operazioni'!H462)</f>
        <v/>
      </c>
      <c r="J462" s="31" t="str">
        <f>IF('Tracciatore delle operazioni'!I462="","",'Tracciatore delle operazioni'!I462)</f>
        <v/>
      </c>
      <c r="K462" s="14" t="str">
        <f t="shared" si="5"/>
        <v/>
      </c>
      <c r="M462" s="14" t="e">
        <f t="array" aca="1" ref="M462" ca="1">_xludf.ifna(IF(#REF!=Impostazioni!$C$6,G462*1,G462/INDEX(Impostazioni!$N$86:$O$105,MATCH(#REF!,Impostazioni!$N$86:$N$105,0),2)),"")</f>
        <v>#NAME?</v>
      </c>
      <c r="N462" s="14" t="e">
        <f t="array" aca="1" ref="N462" ca="1">_xludf.ifna(IF(#REF!=Impostazioni!$C$6,H462*1,H462/INDEX(Impostazioni!$N$86:$O$105,MATCH(#REF!,Impostazioni!$N$86:$N$105,0),2)),"")</f>
        <v>#NAME?</v>
      </c>
      <c r="O462" s="14" t="e">
        <f t="array" aca="1" ref="O462" ca="1">_xludf.ifna(IF(#REF!=Impostazioni!$C$6,I462*1,I462/INDEX(Impostazioni!$N$86:$O$105,MATCH(#REF!,Impostazioni!$N$86:$N$105,0),2)),"")</f>
        <v>#NAME?</v>
      </c>
      <c r="P462" s="14" t="e">
        <f t="array" aca="1" ref="P462" ca="1">_xludf.ifna(IF(#REF!=Impostazioni!$C$6,J462*1,J462/INDEX(Impostazioni!$N$86:$O$105,MATCH(#REF!,Impostazioni!$N$86:$N$105,0),2)),"")</f>
        <v>#NAME?</v>
      </c>
      <c r="Q462" s="14" t="e">
        <f t="array" aca="1" ref="Q462" ca="1">_xludf.ifna(IF(#REF!=Impostazioni!$C$6,K462*1,K462/INDEX(Impostazioni!$N$86:$O$105,MATCH(#REF!,Impostazioni!$N$86:$N$105,0),2)),"")</f>
        <v>#NAME?</v>
      </c>
      <c r="S462" t="str" cm="1">
        <f t="array" ref="S462">_xlfn.IFNA(TRANSPOSE(INDEX(Impostazioni!$R$14:$S$63,,MATCH($D462,Impostazioni!$R$13:$S$13,0))),"")&amp;""</f>
        <v/>
      </c>
    </row>
    <row r="463" spans="1:19" ht="13.2">
      <c r="A463" s="14" t="str">
        <f t="shared" si="3"/>
        <v/>
      </c>
      <c r="B463" s="14" t="str">
        <f t="shared" si="4"/>
        <v/>
      </c>
      <c r="C463" s="14" t="str">
        <f>IF('Tracciatore delle operazioni'!B463="","",'Tracciatore delle operazioni'!B463)</f>
        <v/>
      </c>
      <c r="D463" s="14" t="str">
        <f>IF('Tracciatore delle operazioni'!C463="","",'Tracciatore delle operazioni'!C463)</f>
        <v/>
      </c>
      <c r="E463" s="14" t="str">
        <f>IF('Tracciatore delle operazioni'!D463="","",'Tracciatore delle operazioni'!D463)</f>
        <v/>
      </c>
      <c r="F463" s="14" t="str">
        <f>IF('Tracciatore delle operazioni'!E463="","",'Tracciatore delle operazioni'!E463)</f>
        <v/>
      </c>
      <c r="G463" s="31" t="str">
        <f>IF('Tracciatore delle operazioni'!F463="","",'Tracciatore delle operazioni'!F463)</f>
        <v/>
      </c>
      <c r="H463" s="31" t="str">
        <f>IF('Tracciatore delle operazioni'!G463="","",'Tracciatore delle operazioni'!G463)</f>
        <v/>
      </c>
      <c r="I463" s="31" t="str">
        <f>IF('Tracciatore delle operazioni'!H463="","",'Tracciatore delle operazioni'!H463)</f>
        <v/>
      </c>
      <c r="J463" s="31" t="str">
        <f>IF('Tracciatore delle operazioni'!I463="","",'Tracciatore delle operazioni'!I463)</f>
        <v/>
      </c>
      <c r="K463" s="14" t="str">
        <f t="shared" si="5"/>
        <v/>
      </c>
      <c r="M463" s="14" t="e">
        <f t="array" aca="1" ref="M463" ca="1">_xludf.ifna(IF(#REF!=Impostazioni!$C$6,G463*1,G463/INDEX(Impostazioni!$N$86:$O$105,MATCH(#REF!,Impostazioni!$N$86:$N$105,0),2)),"")</f>
        <v>#NAME?</v>
      </c>
      <c r="N463" s="14" t="e">
        <f t="array" aca="1" ref="N463" ca="1">_xludf.ifna(IF(#REF!=Impostazioni!$C$6,H463*1,H463/INDEX(Impostazioni!$N$86:$O$105,MATCH(#REF!,Impostazioni!$N$86:$N$105,0),2)),"")</f>
        <v>#NAME?</v>
      </c>
      <c r="O463" s="14" t="e">
        <f t="array" aca="1" ref="O463" ca="1">_xludf.ifna(IF(#REF!=Impostazioni!$C$6,I463*1,I463/INDEX(Impostazioni!$N$86:$O$105,MATCH(#REF!,Impostazioni!$N$86:$N$105,0),2)),"")</f>
        <v>#NAME?</v>
      </c>
      <c r="P463" s="14" t="e">
        <f t="array" aca="1" ref="P463" ca="1">_xludf.ifna(IF(#REF!=Impostazioni!$C$6,J463*1,J463/INDEX(Impostazioni!$N$86:$O$105,MATCH(#REF!,Impostazioni!$N$86:$N$105,0),2)),"")</f>
        <v>#NAME?</v>
      </c>
      <c r="Q463" s="14" t="e">
        <f t="array" aca="1" ref="Q463" ca="1">_xludf.ifna(IF(#REF!=Impostazioni!$C$6,K463*1,K463/INDEX(Impostazioni!$N$86:$O$105,MATCH(#REF!,Impostazioni!$N$86:$N$105,0),2)),"")</f>
        <v>#NAME?</v>
      </c>
      <c r="S463" t="str" cm="1">
        <f t="array" ref="S463">_xlfn.IFNA(TRANSPOSE(INDEX(Impostazioni!$R$14:$S$63,,MATCH($D463,Impostazioni!$R$13:$S$13,0))),"")&amp;""</f>
        <v/>
      </c>
    </row>
    <row r="464" spans="1:19" ht="13.2">
      <c r="A464" s="14" t="str">
        <f t="shared" si="3"/>
        <v/>
      </c>
      <c r="B464" s="14" t="str">
        <f t="shared" si="4"/>
        <v/>
      </c>
      <c r="C464" s="14" t="str">
        <f>IF('Tracciatore delle operazioni'!B464="","",'Tracciatore delle operazioni'!B464)</f>
        <v/>
      </c>
      <c r="D464" s="14" t="str">
        <f>IF('Tracciatore delle operazioni'!C464="","",'Tracciatore delle operazioni'!C464)</f>
        <v/>
      </c>
      <c r="E464" s="14" t="str">
        <f>IF('Tracciatore delle operazioni'!D464="","",'Tracciatore delle operazioni'!D464)</f>
        <v/>
      </c>
      <c r="F464" s="14" t="str">
        <f>IF('Tracciatore delle operazioni'!E464="","",'Tracciatore delle operazioni'!E464)</f>
        <v/>
      </c>
      <c r="G464" s="31" t="str">
        <f>IF('Tracciatore delle operazioni'!F464="","",'Tracciatore delle operazioni'!F464)</f>
        <v/>
      </c>
      <c r="H464" s="31" t="str">
        <f>IF('Tracciatore delle operazioni'!G464="","",'Tracciatore delle operazioni'!G464)</f>
        <v/>
      </c>
      <c r="I464" s="31" t="str">
        <f>IF('Tracciatore delle operazioni'!H464="","",'Tracciatore delle operazioni'!H464)</f>
        <v/>
      </c>
      <c r="J464" s="31" t="str">
        <f>IF('Tracciatore delle operazioni'!I464="","",'Tracciatore delle operazioni'!I464)</f>
        <v/>
      </c>
      <c r="K464" s="14" t="str">
        <f t="shared" si="5"/>
        <v/>
      </c>
      <c r="M464" s="14" t="e">
        <f t="array" aca="1" ref="M464" ca="1">_xludf.ifna(IF(#REF!=Impostazioni!$C$6,G464*1,G464/INDEX(Impostazioni!$N$86:$O$105,MATCH(#REF!,Impostazioni!$N$86:$N$105,0),2)),"")</f>
        <v>#NAME?</v>
      </c>
      <c r="N464" s="14" t="e">
        <f t="array" aca="1" ref="N464" ca="1">_xludf.ifna(IF(#REF!=Impostazioni!$C$6,H464*1,H464/INDEX(Impostazioni!$N$86:$O$105,MATCH(#REF!,Impostazioni!$N$86:$N$105,0),2)),"")</f>
        <v>#NAME?</v>
      </c>
      <c r="O464" s="14" t="e">
        <f t="array" aca="1" ref="O464" ca="1">_xludf.ifna(IF(#REF!=Impostazioni!$C$6,I464*1,I464/INDEX(Impostazioni!$N$86:$O$105,MATCH(#REF!,Impostazioni!$N$86:$N$105,0),2)),"")</f>
        <v>#NAME?</v>
      </c>
      <c r="P464" s="14" t="e">
        <f t="array" aca="1" ref="P464" ca="1">_xludf.ifna(IF(#REF!=Impostazioni!$C$6,J464*1,J464/INDEX(Impostazioni!$N$86:$O$105,MATCH(#REF!,Impostazioni!$N$86:$N$105,0),2)),"")</f>
        <v>#NAME?</v>
      </c>
      <c r="Q464" s="14" t="e">
        <f t="array" aca="1" ref="Q464" ca="1">_xludf.ifna(IF(#REF!=Impostazioni!$C$6,K464*1,K464/INDEX(Impostazioni!$N$86:$O$105,MATCH(#REF!,Impostazioni!$N$86:$N$105,0),2)),"")</f>
        <v>#NAME?</v>
      </c>
      <c r="S464" t="str" cm="1">
        <f t="array" ref="S464">_xlfn.IFNA(TRANSPOSE(INDEX(Impostazioni!$R$14:$S$63,,MATCH($D464,Impostazioni!$R$13:$S$13,0))),"")&amp;""</f>
        <v/>
      </c>
    </row>
    <row r="465" spans="1:19" ht="13.2">
      <c r="A465" s="14" t="str">
        <f t="shared" si="3"/>
        <v/>
      </c>
      <c r="B465" s="14" t="str">
        <f t="shared" si="4"/>
        <v/>
      </c>
      <c r="C465" s="14" t="str">
        <f>IF('Tracciatore delle operazioni'!B465="","",'Tracciatore delle operazioni'!B465)</f>
        <v/>
      </c>
      <c r="D465" s="14" t="str">
        <f>IF('Tracciatore delle operazioni'!C465="","",'Tracciatore delle operazioni'!C465)</f>
        <v/>
      </c>
      <c r="E465" s="14" t="str">
        <f>IF('Tracciatore delle operazioni'!D465="","",'Tracciatore delle operazioni'!D465)</f>
        <v/>
      </c>
      <c r="F465" s="14" t="str">
        <f>IF('Tracciatore delle operazioni'!E465="","",'Tracciatore delle operazioni'!E465)</f>
        <v/>
      </c>
      <c r="G465" s="31" t="str">
        <f>IF('Tracciatore delle operazioni'!F465="","",'Tracciatore delle operazioni'!F465)</f>
        <v/>
      </c>
      <c r="H465" s="31" t="str">
        <f>IF('Tracciatore delle operazioni'!G465="","",'Tracciatore delle operazioni'!G465)</f>
        <v/>
      </c>
      <c r="I465" s="31" t="str">
        <f>IF('Tracciatore delle operazioni'!H465="","",'Tracciatore delle operazioni'!H465)</f>
        <v/>
      </c>
      <c r="J465" s="31" t="str">
        <f>IF('Tracciatore delle operazioni'!I465="","",'Tracciatore delle operazioni'!I465)</f>
        <v/>
      </c>
      <c r="K465" s="14" t="str">
        <f t="shared" si="5"/>
        <v/>
      </c>
      <c r="M465" s="14" t="e">
        <f t="array" aca="1" ref="M465" ca="1">_xludf.ifna(IF(#REF!=Impostazioni!$C$6,G465*1,G465/INDEX(Impostazioni!$N$86:$O$105,MATCH(#REF!,Impostazioni!$N$86:$N$105,0),2)),"")</f>
        <v>#NAME?</v>
      </c>
      <c r="N465" s="14" t="e">
        <f t="array" aca="1" ref="N465" ca="1">_xludf.ifna(IF(#REF!=Impostazioni!$C$6,H465*1,H465/INDEX(Impostazioni!$N$86:$O$105,MATCH(#REF!,Impostazioni!$N$86:$N$105,0),2)),"")</f>
        <v>#NAME?</v>
      </c>
      <c r="O465" s="14" t="e">
        <f t="array" aca="1" ref="O465" ca="1">_xludf.ifna(IF(#REF!=Impostazioni!$C$6,I465*1,I465/INDEX(Impostazioni!$N$86:$O$105,MATCH(#REF!,Impostazioni!$N$86:$N$105,0),2)),"")</f>
        <v>#NAME?</v>
      </c>
      <c r="P465" s="14" t="e">
        <f t="array" aca="1" ref="P465" ca="1">_xludf.ifna(IF(#REF!=Impostazioni!$C$6,J465*1,J465/INDEX(Impostazioni!$N$86:$O$105,MATCH(#REF!,Impostazioni!$N$86:$N$105,0),2)),"")</f>
        <v>#NAME?</v>
      </c>
      <c r="Q465" s="14" t="e">
        <f t="array" aca="1" ref="Q465" ca="1">_xludf.ifna(IF(#REF!=Impostazioni!$C$6,K465*1,K465/INDEX(Impostazioni!$N$86:$O$105,MATCH(#REF!,Impostazioni!$N$86:$N$105,0),2)),"")</f>
        <v>#NAME?</v>
      </c>
      <c r="S465" t="str" cm="1">
        <f t="array" ref="S465">_xlfn.IFNA(TRANSPOSE(INDEX(Impostazioni!$R$14:$S$63,,MATCH($D465,Impostazioni!$R$13:$S$13,0))),"")&amp;""</f>
        <v/>
      </c>
    </row>
    <row r="466" spans="1:19" ht="13.2">
      <c r="A466" s="14" t="str">
        <f t="shared" si="3"/>
        <v/>
      </c>
      <c r="B466" s="14" t="str">
        <f t="shared" si="4"/>
        <v/>
      </c>
      <c r="C466" s="14" t="str">
        <f>IF('Tracciatore delle operazioni'!B466="","",'Tracciatore delle operazioni'!B466)</f>
        <v/>
      </c>
      <c r="D466" s="14" t="str">
        <f>IF('Tracciatore delle operazioni'!C466="","",'Tracciatore delle operazioni'!C466)</f>
        <v/>
      </c>
      <c r="E466" s="14" t="str">
        <f>IF('Tracciatore delle operazioni'!D466="","",'Tracciatore delle operazioni'!D466)</f>
        <v/>
      </c>
      <c r="F466" s="14" t="str">
        <f>IF('Tracciatore delle operazioni'!E466="","",'Tracciatore delle operazioni'!E466)</f>
        <v/>
      </c>
      <c r="G466" s="31" t="str">
        <f>IF('Tracciatore delle operazioni'!F466="","",'Tracciatore delle operazioni'!F466)</f>
        <v/>
      </c>
      <c r="H466" s="31" t="str">
        <f>IF('Tracciatore delle operazioni'!G466="","",'Tracciatore delle operazioni'!G466)</f>
        <v/>
      </c>
      <c r="I466" s="31" t="str">
        <f>IF('Tracciatore delle operazioni'!H466="","",'Tracciatore delle operazioni'!H466)</f>
        <v/>
      </c>
      <c r="J466" s="31" t="str">
        <f>IF('Tracciatore delle operazioni'!I466="","",'Tracciatore delle operazioni'!I466)</f>
        <v/>
      </c>
      <c r="K466" s="14" t="str">
        <f t="shared" si="5"/>
        <v/>
      </c>
      <c r="M466" s="14" t="e">
        <f t="array" aca="1" ref="M466" ca="1">_xludf.ifna(IF(#REF!=Impostazioni!$C$6,G466*1,G466/INDEX(Impostazioni!$N$86:$O$105,MATCH(#REF!,Impostazioni!$N$86:$N$105,0),2)),"")</f>
        <v>#NAME?</v>
      </c>
      <c r="N466" s="14" t="e">
        <f t="array" aca="1" ref="N466" ca="1">_xludf.ifna(IF(#REF!=Impostazioni!$C$6,H466*1,H466/INDEX(Impostazioni!$N$86:$O$105,MATCH(#REF!,Impostazioni!$N$86:$N$105,0),2)),"")</f>
        <v>#NAME?</v>
      </c>
      <c r="O466" s="14" t="e">
        <f t="array" aca="1" ref="O466" ca="1">_xludf.ifna(IF(#REF!=Impostazioni!$C$6,I466*1,I466/INDEX(Impostazioni!$N$86:$O$105,MATCH(#REF!,Impostazioni!$N$86:$N$105,0),2)),"")</f>
        <v>#NAME?</v>
      </c>
      <c r="P466" s="14" t="e">
        <f t="array" aca="1" ref="P466" ca="1">_xludf.ifna(IF(#REF!=Impostazioni!$C$6,J466*1,J466/INDEX(Impostazioni!$N$86:$O$105,MATCH(#REF!,Impostazioni!$N$86:$N$105,0),2)),"")</f>
        <v>#NAME?</v>
      </c>
      <c r="Q466" s="14" t="e">
        <f t="array" aca="1" ref="Q466" ca="1">_xludf.ifna(IF(#REF!=Impostazioni!$C$6,K466*1,K466/INDEX(Impostazioni!$N$86:$O$105,MATCH(#REF!,Impostazioni!$N$86:$N$105,0),2)),"")</f>
        <v>#NAME?</v>
      </c>
      <c r="S466" t="str" cm="1">
        <f t="array" ref="S466">_xlfn.IFNA(TRANSPOSE(INDEX(Impostazioni!$R$14:$S$63,,MATCH($D466,Impostazioni!$R$13:$S$13,0))),"")&amp;""</f>
        <v/>
      </c>
    </row>
    <row r="467" spans="1:19" ht="13.2">
      <c r="A467" s="14" t="str">
        <f t="shared" si="3"/>
        <v/>
      </c>
      <c r="B467" s="14" t="str">
        <f t="shared" si="4"/>
        <v/>
      </c>
      <c r="C467" s="14" t="str">
        <f>IF('Tracciatore delle operazioni'!B467="","",'Tracciatore delle operazioni'!B467)</f>
        <v/>
      </c>
      <c r="D467" s="14" t="str">
        <f>IF('Tracciatore delle operazioni'!C467="","",'Tracciatore delle operazioni'!C467)</f>
        <v/>
      </c>
      <c r="E467" s="14" t="str">
        <f>IF('Tracciatore delle operazioni'!D467="","",'Tracciatore delle operazioni'!D467)</f>
        <v/>
      </c>
      <c r="F467" s="14" t="str">
        <f>IF('Tracciatore delle operazioni'!E467="","",'Tracciatore delle operazioni'!E467)</f>
        <v/>
      </c>
      <c r="G467" s="31" t="str">
        <f>IF('Tracciatore delle operazioni'!F467="","",'Tracciatore delle operazioni'!F467)</f>
        <v/>
      </c>
      <c r="H467" s="31" t="str">
        <f>IF('Tracciatore delle operazioni'!G467="","",'Tracciatore delle operazioni'!G467)</f>
        <v/>
      </c>
      <c r="I467" s="31" t="str">
        <f>IF('Tracciatore delle operazioni'!H467="","",'Tracciatore delle operazioni'!H467)</f>
        <v/>
      </c>
      <c r="J467" s="31" t="str">
        <f>IF('Tracciatore delle operazioni'!I467="","",'Tracciatore delle operazioni'!I467)</f>
        <v/>
      </c>
      <c r="K467" s="14" t="str">
        <f t="shared" si="5"/>
        <v/>
      </c>
      <c r="M467" s="14" t="e">
        <f t="array" aca="1" ref="M467" ca="1">_xludf.ifna(IF(#REF!=Impostazioni!$C$6,G467*1,G467/INDEX(Impostazioni!$N$86:$O$105,MATCH(#REF!,Impostazioni!$N$86:$N$105,0),2)),"")</f>
        <v>#NAME?</v>
      </c>
      <c r="N467" s="14" t="e">
        <f t="array" aca="1" ref="N467" ca="1">_xludf.ifna(IF(#REF!=Impostazioni!$C$6,H467*1,H467/INDEX(Impostazioni!$N$86:$O$105,MATCH(#REF!,Impostazioni!$N$86:$N$105,0),2)),"")</f>
        <v>#NAME?</v>
      </c>
      <c r="O467" s="14" t="e">
        <f t="array" aca="1" ref="O467" ca="1">_xludf.ifna(IF(#REF!=Impostazioni!$C$6,I467*1,I467/INDEX(Impostazioni!$N$86:$O$105,MATCH(#REF!,Impostazioni!$N$86:$N$105,0),2)),"")</f>
        <v>#NAME?</v>
      </c>
      <c r="P467" s="14" t="e">
        <f t="array" aca="1" ref="P467" ca="1">_xludf.ifna(IF(#REF!=Impostazioni!$C$6,J467*1,J467/INDEX(Impostazioni!$N$86:$O$105,MATCH(#REF!,Impostazioni!$N$86:$N$105,0),2)),"")</f>
        <v>#NAME?</v>
      </c>
      <c r="Q467" s="14" t="e">
        <f t="array" aca="1" ref="Q467" ca="1">_xludf.ifna(IF(#REF!=Impostazioni!$C$6,K467*1,K467/INDEX(Impostazioni!$N$86:$O$105,MATCH(#REF!,Impostazioni!$N$86:$N$105,0),2)),"")</f>
        <v>#NAME?</v>
      </c>
      <c r="S467" t="str" cm="1">
        <f t="array" ref="S467">_xlfn.IFNA(TRANSPOSE(INDEX(Impostazioni!$R$14:$S$63,,MATCH($D467,Impostazioni!$R$13:$S$13,0))),"")&amp;""</f>
        <v/>
      </c>
    </row>
    <row r="468" spans="1:19" ht="13.2">
      <c r="A468" s="14" t="str">
        <f t="shared" si="3"/>
        <v/>
      </c>
      <c r="B468" s="14" t="str">
        <f t="shared" si="4"/>
        <v/>
      </c>
      <c r="C468" s="14" t="str">
        <f>IF('Tracciatore delle operazioni'!B468="","",'Tracciatore delle operazioni'!B468)</f>
        <v/>
      </c>
      <c r="D468" s="14" t="str">
        <f>IF('Tracciatore delle operazioni'!C468="","",'Tracciatore delle operazioni'!C468)</f>
        <v/>
      </c>
      <c r="E468" s="14" t="str">
        <f>IF('Tracciatore delle operazioni'!D468="","",'Tracciatore delle operazioni'!D468)</f>
        <v/>
      </c>
      <c r="F468" s="14" t="str">
        <f>IF('Tracciatore delle operazioni'!E468="","",'Tracciatore delle operazioni'!E468)</f>
        <v/>
      </c>
      <c r="G468" s="31" t="str">
        <f>IF('Tracciatore delle operazioni'!F468="","",'Tracciatore delle operazioni'!F468)</f>
        <v/>
      </c>
      <c r="H468" s="31" t="str">
        <f>IF('Tracciatore delle operazioni'!G468="","",'Tracciatore delle operazioni'!G468)</f>
        <v/>
      </c>
      <c r="I468" s="31" t="str">
        <f>IF('Tracciatore delle operazioni'!H468="","",'Tracciatore delle operazioni'!H468)</f>
        <v/>
      </c>
      <c r="J468" s="31" t="str">
        <f>IF('Tracciatore delle operazioni'!I468="","",'Tracciatore delle operazioni'!I468)</f>
        <v/>
      </c>
      <c r="K468" s="14" t="str">
        <f t="shared" si="5"/>
        <v/>
      </c>
      <c r="M468" s="14" t="e">
        <f t="array" aca="1" ref="M468" ca="1">_xludf.ifna(IF(#REF!=Impostazioni!$C$6,G468*1,G468/INDEX(Impostazioni!$N$86:$O$105,MATCH(#REF!,Impostazioni!$N$86:$N$105,0),2)),"")</f>
        <v>#NAME?</v>
      </c>
      <c r="N468" s="14" t="e">
        <f t="array" aca="1" ref="N468" ca="1">_xludf.ifna(IF(#REF!=Impostazioni!$C$6,H468*1,H468/INDEX(Impostazioni!$N$86:$O$105,MATCH(#REF!,Impostazioni!$N$86:$N$105,0),2)),"")</f>
        <v>#NAME?</v>
      </c>
      <c r="O468" s="14" t="e">
        <f t="array" aca="1" ref="O468" ca="1">_xludf.ifna(IF(#REF!=Impostazioni!$C$6,I468*1,I468/INDEX(Impostazioni!$N$86:$O$105,MATCH(#REF!,Impostazioni!$N$86:$N$105,0),2)),"")</f>
        <v>#NAME?</v>
      </c>
      <c r="P468" s="14" t="e">
        <f t="array" aca="1" ref="P468" ca="1">_xludf.ifna(IF(#REF!=Impostazioni!$C$6,J468*1,J468/INDEX(Impostazioni!$N$86:$O$105,MATCH(#REF!,Impostazioni!$N$86:$N$105,0),2)),"")</f>
        <v>#NAME?</v>
      </c>
      <c r="Q468" s="14" t="e">
        <f t="array" aca="1" ref="Q468" ca="1">_xludf.ifna(IF(#REF!=Impostazioni!$C$6,K468*1,K468/INDEX(Impostazioni!$N$86:$O$105,MATCH(#REF!,Impostazioni!$N$86:$N$105,0),2)),"")</f>
        <v>#NAME?</v>
      </c>
      <c r="S468" t="str" cm="1">
        <f t="array" ref="S468">_xlfn.IFNA(TRANSPOSE(INDEX(Impostazioni!$R$14:$S$63,,MATCH($D468,Impostazioni!$R$13:$S$13,0))),"")&amp;""</f>
        <v/>
      </c>
    </row>
    <row r="469" spans="1:19" ht="13.2">
      <c r="A469" s="14" t="str">
        <f t="shared" si="3"/>
        <v/>
      </c>
      <c r="B469" s="14" t="str">
        <f t="shared" si="4"/>
        <v/>
      </c>
      <c r="C469" s="14" t="str">
        <f>IF('Tracciatore delle operazioni'!B469="","",'Tracciatore delle operazioni'!B469)</f>
        <v/>
      </c>
      <c r="D469" s="14" t="str">
        <f>IF('Tracciatore delle operazioni'!C469="","",'Tracciatore delle operazioni'!C469)</f>
        <v/>
      </c>
      <c r="E469" s="14" t="str">
        <f>IF('Tracciatore delle operazioni'!D469="","",'Tracciatore delle operazioni'!D469)</f>
        <v/>
      </c>
      <c r="F469" s="14" t="str">
        <f>IF('Tracciatore delle operazioni'!E469="","",'Tracciatore delle operazioni'!E469)</f>
        <v/>
      </c>
      <c r="G469" s="31" t="str">
        <f>IF('Tracciatore delle operazioni'!F469="","",'Tracciatore delle operazioni'!F469)</f>
        <v/>
      </c>
      <c r="H469" s="31" t="str">
        <f>IF('Tracciatore delle operazioni'!G469="","",'Tracciatore delle operazioni'!G469)</f>
        <v/>
      </c>
      <c r="I469" s="31" t="str">
        <f>IF('Tracciatore delle operazioni'!H469="","",'Tracciatore delle operazioni'!H469)</f>
        <v/>
      </c>
      <c r="J469" s="31" t="str">
        <f>IF('Tracciatore delle operazioni'!I469="","",'Tracciatore delle operazioni'!I469)</f>
        <v/>
      </c>
      <c r="K469" s="14" t="str">
        <f t="shared" si="5"/>
        <v/>
      </c>
      <c r="M469" s="14" t="e">
        <f t="array" aca="1" ref="M469" ca="1">_xludf.ifna(IF(#REF!=Impostazioni!$C$6,G469*1,G469/INDEX(Impostazioni!$N$86:$O$105,MATCH(#REF!,Impostazioni!$N$86:$N$105,0),2)),"")</f>
        <v>#NAME?</v>
      </c>
      <c r="N469" s="14" t="e">
        <f t="array" aca="1" ref="N469" ca="1">_xludf.ifna(IF(#REF!=Impostazioni!$C$6,H469*1,H469/INDEX(Impostazioni!$N$86:$O$105,MATCH(#REF!,Impostazioni!$N$86:$N$105,0),2)),"")</f>
        <v>#NAME?</v>
      </c>
      <c r="O469" s="14" t="e">
        <f t="array" aca="1" ref="O469" ca="1">_xludf.ifna(IF(#REF!=Impostazioni!$C$6,I469*1,I469/INDEX(Impostazioni!$N$86:$O$105,MATCH(#REF!,Impostazioni!$N$86:$N$105,0),2)),"")</f>
        <v>#NAME?</v>
      </c>
      <c r="P469" s="14" t="e">
        <f t="array" aca="1" ref="P469" ca="1">_xludf.ifna(IF(#REF!=Impostazioni!$C$6,J469*1,J469/INDEX(Impostazioni!$N$86:$O$105,MATCH(#REF!,Impostazioni!$N$86:$N$105,0),2)),"")</f>
        <v>#NAME?</v>
      </c>
      <c r="Q469" s="14" t="e">
        <f t="array" aca="1" ref="Q469" ca="1">_xludf.ifna(IF(#REF!=Impostazioni!$C$6,K469*1,K469/INDEX(Impostazioni!$N$86:$O$105,MATCH(#REF!,Impostazioni!$N$86:$N$105,0),2)),"")</f>
        <v>#NAME?</v>
      </c>
      <c r="S469" t="str" cm="1">
        <f t="array" ref="S469">_xlfn.IFNA(TRANSPOSE(INDEX(Impostazioni!$R$14:$S$63,,MATCH($D469,Impostazioni!$R$13:$S$13,0))),"")&amp;""</f>
        <v/>
      </c>
    </row>
    <row r="470" spans="1:19" ht="13.2">
      <c r="A470" s="14" t="str">
        <f t="shared" si="3"/>
        <v/>
      </c>
      <c r="B470" s="14" t="str">
        <f t="shared" si="4"/>
        <v/>
      </c>
      <c r="C470" s="14" t="str">
        <f>IF('Tracciatore delle operazioni'!B470="","",'Tracciatore delle operazioni'!B470)</f>
        <v/>
      </c>
      <c r="D470" s="14" t="str">
        <f>IF('Tracciatore delle operazioni'!C470="","",'Tracciatore delle operazioni'!C470)</f>
        <v/>
      </c>
      <c r="E470" s="14" t="str">
        <f>IF('Tracciatore delle operazioni'!D470="","",'Tracciatore delle operazioni'!D470)</f>
        <v/>
      </c>
      <c r="F470" s="14" t="str">
        <f>IF('Tracciatore delle operazioni'!E470="","",'Tracciatore delle operazioni'!E470)</f>
        <v/>
      </c>
      <c r="G470" s="31" t="str">
        <f>IF('Tracciatore delle operazioni'!F470="","",'Tracciatore delle operazioni'!F470)</f>
        <v/>
      </c>
      <c r="H470" s="31" t="str">
        <f>IF('Tracciatore delle operazioni'!G470="","",'Tracciatore delle operazioni'!G470)</f>
        <v/>
      </c>
      <c r="I470" s="31" t="str">
        <f>IF('Tracciatore delle operazioni'!H470="","",'Tracciatore delle operazioni'!H470)</f>
        <v/>
      </c>
      <c r="J470" s="31" t="str">
        <f>IF('Tracciatore delle operazioni'!I470="","",'Tracciatore delle operazioni'!I470)</f>
        <v/>
      </c>
      <c r="K470" s="14" t="str">
        <f t="shared" si="5"/>
        <v/>
      </c>
      <c r="M470" s="14" t="e">
        <f t="array" aca="1" ref="M470" ca="1">_xludf.ifna(IF(#REF!=Impostazioni!$C$6,G470*1,G470/INDEX(Impostazioni!$N$86:$O$105,MATCH(#REF!,Impostazioni!$N$86:$N$105,0),2)),"")</f>
        <v>#NAME?</v>
      </c>
      <c r="N470" s="14" t="e">
        <f t="array" aca="1" ref="N470" ca="1">_xludf.ifna(IF(#REF!=Impostazioni!$C$6,H470*1,H470/INDEX(Impostazioni!$N$86:$O$105,MATCH(#REF!,Impostazioni!$N$86:$N$105,0),2)),"")</f>
        <v>#NAME?</v>
      </c>
      <c r="O470" s="14" t="e">
        <f t="array" aca="1" ref="O470" ca="1">_xludf.ifna(IF(#REF!=Impostazioni!$C$6,I470*1,I470/INDEX(Impostazioni!$N$86:$O$105,MATCH(#REF!,Impostazioni!$N$86:$N$105,0),2)),"")</f>
        <v>#NAME?</v>
      </c>
      <c r="P470" s="14" t="e">
        <f t="array" aca="1" ref="P470" ca="1">_xludf.ifna(IF(#REF!=Impostazioni!$C$6,J470*1,J470/INDEX(Impostazioni!$N$86:$O$105,MATCH(#REF!,Impostazioni!$N$86:$N$105,0),2)),"")</f>
        <v>#NAME?</v>
      </c>
      <c r="Q470" s="14" t="e">
        <f t="array" aca="1" ref="Q470" ca="1">_xludf.ifna(IF(#REF!=Impostazioni!$C$6,K470*1,K470/INDEX(Impostazioni!$N$86:$O$105,MATCH(#REF!,Impostazioni!$N$86:$N$105,0),2)),"")</f>
        <v>#NAME?</v>
      </c>
      <c r="S470" t="str" cm="1">
        <f t="array" ref="S470">_xlfn.IFNA(TRANSPOSE(INDEX(Impostazioni!$R$14:$S$63,,MATCH($D470,Impostazioni!$R$13:$S$13,0))),"")&amp;""</f>
        <v/>
      </c>
    </row>
    <row r="471" spans="1:19" ht="13.2">
      <c r="A471" s="14" t="str">
        <f t="shared" si="3"/>
        <v/>
      </c>
      <c r="B471" s="14" t="str">
        <f t="shared" si="4"/>
        <v/>
      </c>
      <c r="C471" s="14" t="str">
        <f>IF('Tracciatore delle operazioni'!B471="","",'Tracciatore delle operazioni'!B471)</f>
        <v/>
      </c>
      <c r="D471" s="14" t="str">
        <f>IF('Tracciatore delle operazioni'!C471="","",'Tracciatore delle operazioni'!C471)</f>
        <v/>
      </c>
      <c r="E471" s="14" t="str">
        <f>IF('Tracciatore delle operazioni'!D471="","",'Tracciatore delle operazioni'!D471)</f>
        <v/>
      </c>
      <c r="F471" s="14" t="str">
        <f>IF('Tracciatore delle operazioni'!E471="","",'Tracciatore delle operazioni'!E471)</f>
        <v/>
      </c>
      <c r="G471" s="31" t="str">
        <f>IF('Tracciatore delle operazioni'!F471="","",'Tracciatore delle operazioni'!F471)</f>
        <v/>
      </c>
      <c r="H471" s="31" t="str">
        <f>IF('Tracciatore delle operazioni'!G471="","",'Tracciatore delle operazioni'!G471)</f>
        <v/>
      </c>
      <c r="I471" s="31" t="str">
        <f>IF('Tracciatore delle operazioni'!H471="","",'Tracciatore delle operazioni'!H471)</f>
        <v/>
      </c>
      <c r="J471" s="31" t="str">
        <f>IF('Tracciatore delle operazioni'!I471="","",'Tracciatore delle operazioni'!I471)</f>
        <v/>
      </c>
      <c r="K471" s="14" t="str">
        <f t="shared" si="5"/>
        <v/>
      </c>
      <c r="M471" s="14" t="e">
        <f t="array" aca="1" ref="M471" ca="1">_xludf.ifna(IF(#REF!=Impostazioni!$C$6,G471*1,G471/INDEX(Impostazioni!$N$86:$O$105,MATCH(#REF!,Impostazioni!$N$86:$N$105,0),2)),"")</f>
        <v>#NAME?</v>
      </c>
      <c r="N471" s="14" t="e">
        <f t="array" aca="1" ref="N471" ca="1">_xludf.ifna(IF(#REF!=Impostazioni!$C$6,H471*1,H471/INDEX(Impostazioni!$N$86:$O$105,MATCH(#REF!,Impostazioni!$N$86:$N$105,0),2)),"")</f>
        <v>#NAME?</v>
      </c>
      <c r="O471" s="14" t="e">
        <f t="array" aca="1" ref="O471" ca="1">_xludf.ifna(IF(#REF!=Impostazioni!$C$6,I471*1,I471/INDEX(Impostazioni!$N$86:$O$105,MATCH(#REF!,Impostazioni!$N$86:$N$105,0),2)),"")</f>
        <v>#NAME?</v>
      </c>
      <c r="P471" s="14" t="e">
        <f t="array" aca="1" ref="P471" ca="1">_xludf.ifna(IF(#REF!=Impostazioni!$C$6,J471*1,J471/INDEX(Impostazioni!$N$86:$O$105,MATCH(#REF!,Impostazioni!$N$86:$N$105,0),2)),"")</f>
        <v>#NAME?</v>
      </c>
      <c r="Q471" s="14" t="e">
        <f t="array" aca="1" ref="Q471" ca="1">_xludf.ifna(IF(#REF!=Impostazioni!$C$6,K471*1,K471/INDEX(Impostazioni!$N$86:$O$105,MATCH(#REF!,Impostazioni!$N$86:$N$105,0),2)),"")</f>
        <v>#NAME?</v>
      </c>
      <c r="S471" t="str" cm="1">
        <f t="array" ref="S471">_xlfn.IFNA(TRANSPOSE(INDEX(Impostazioni!$R$14:$S$63,,MATCH($D471,Impostazioni!$R$13:$S$13,0))),"")&amp;""</f>
        <v/>
      </c>
    </row>
    <row r="472" spans="1:19" ht="13.2">
      <c r="A472" s="14" t="str">
        <f t="shared" si="3"/>
        <v/>
      </c>
      <c r="B472" s="14" t="str">
        <f t="shared" si="4"/>
        <v/>
      </c>
      <c r="C472" s="14" t="str">
        <f>IF('Tracciatore delle operazioni'!B472="","",'Tracciatore delle operazioni'!B472)</f>
        <v/>
      </c>
      <c r="D472" s="14" t="str">
        <f>IF('Tracciatore delle operazioni'!C472="","",'Tracciatore delle operazioni'!C472)</f>
        <v/>
      </c>
      <c r="E472" s="14" t="str">
        <f>IF('Tracciatore delle operazioni'!D472="","",'Tracciatore delle operazioni'!D472)</f>
        <v/>
      </c>
      <c r="F472" s="14" t="str">
        <f>IF('Tracciatore delle operazioni'!E472="","",'Tracciatore delle operazioni'!E472)</f>
        <v/>
      </c>
      <c r="G472" s="31" t="str">
        <f>IF('Tracciatore delle operazioni'!F472="","",'Tracciatore delle operazioni'!F472)</f>
        <v/>
      </c>
      <c r="H472" s="31" t="str">
        <f>IF('Tracciatore delle operazioni'!G472="","",'Tracciatore delle operazioni'!G472)</f>
        <v/>
      </c>
      <c r="I472" s="31" t="str">
        <f>IF('Tracciatore delle operazioni'!H472="","",'Tracciatore delle operazioni'!H472)</f>
        <v/>
      </c>
      <c r="J472" s="31" t="str">
        <f>IF('Tracciatore delle operazioni'!I472="","",'Tracciatore delle operazioni'!I472)</f>
        <v/>
      </c>
      <c r="K472" s="14" t="str">
        <f t="shared" si="5"/>
        <v/>
      </c>
      <c r="M472" s="14" t="e">
        <f t="array" aca="1" ref="M472" ca="1">_xludf.ifna(IF(#REF!=Impostazioni!$C$6,G472*1,G472/INDEX(Impostazioni!$N$86:$O$105,MATCH(#REF!,Impostazioni!$N$86:$N$105,0),2)),"")</f>
        <v>#NAME?</v>
      </c>
      <c r="N472" s="14" t="e">
        <f t="array" aca="1" ref="N472" ca="1">_xludf.ifna(IF(#REF!=Impostazioni!$C$6,H472*1,H472/INDEX(Impostazioni!$N$86:$O$105,MATCH(#REF!,Impostazioni!$N$86:$N$105,0),2)),"")</f>
        <v>#NAME?</v>
      </c>
      <c r="O472" s="14" t="e">
        <f t="array" aca="1" ref="O472" ca="1">_xludf.ifna(IF(#REF!=Impostazioni!$C$6,I472*1,I472/INDEX(Impostazioni!$N$86:$O$105,MATCH(#REF!,Impostazioni!$N$86:$N$105,0),2)),"")</f>
        <v>#NAME?</v>
      </c>
      <c r="P472" s="14" t="e">
        <f t="array" aca="1" ref="P472" ca="1">_xludf.ifna(IF(#REF!=Impostazioni!$C$6,J472*1,J472/INDEX(Impostazioni!$N$86:$O$105,MATCH(#REF!,Impostazioni!$N$86:$N$105,0),2)),"")</f>
        <v>#NAME?</v>
      </c>
      <c r="Q472" s="14" t="e">
        <f t="array" aca="1" ref="Q472" ca="1">_xludf.ifna(IF(#REF!=Impostazioni!$C$6,K472*1,K472/INDEX(Impostazioni!$N$86:$O$105,MATCH(#REF!,Impostazioni!$N$86:$N$105,0),2)),"")</f>
        <v>#NAME?</v>
      </c>
      <c r="S472" t="str" cm="1">
        <f t="array" ref="S472">_xlfn.IFNA(TRANSPOSE(INDEX(Impostazioni!$R$14:$S$63,,MATCH($D472,Impostazioni!$R$13:$S$13,0))),"")&amp;""</f>
        <v/>
      </c>
    </row>
    <row r="473" spans="1:19" ht="13.2">
      <c r="A473" s="14" t="str">
        <f t="shared" si="3"/>
        <v/>
      </c>
      <c r="B473" s="14" t="str">
        <f t="shared" si="4"/>
        <v/>
      </c>
      <c r="C473" s="14" t="str">
        <f>IF('Tracciatore delle operazioni'!B473="","",'Tracciatore delle operazioni'!B473)</f>
        <v/>
      </c>
      <c r="D473" s="14" t="str">
        <f>IF('Tracciatore delle operazioni'!C473="","",'Tracciatore delle operazioni'!C473)</f>
        <v/>
      </c>
      <c r="E473" s="14" t="str">
        <f>IF('Tracciatore delle operazioni'!D473="","",'Tracciatore delle operazioni'!D473)</f>
        <v/>
      </c>
      <c r="F473" s="14" t="str">
        <f>IF('Tracciatore delle operazioni'!E473="","",'Tracciatore delle operazioni'!E473)</f>
        <v/>
      </c>
      <c r="G473" s="31" t="str">
        <f>IF('Tracciatore delle operazioni'!F473="","",'Tracciatore delle operazioni'!F473)</f>
        <v/>
      </c>
      <c r="H473" s="31" t="str">
        <f>IF('Tracciatore delle operazioni'!G473="","",'Tracciatore delle operazioni'!G473)</f>
        <v/>
      </c>
      <c r="I473" s="31" t="str">
        <f>IF('Tracciatore delle operazioni'!H473="","",'Tracciatore delle operazioni'!H473)</f>
        <v/>
      </c>
      <c r="J473" s="31" t="str">
        <f>IF('Tracciatore delle operazioni'!I473="","",'Tracciatore delle operazioni'!I473)</f>
        <v/>
      </c>
      <c r="K473" s="14" t="str">
        <f t="shared" si="5"/>
        <v/>
      </c>
      <c r="M473" s="14" t="e">
        <f t="array" aca="1" ref="M473" ca="1">_xludf.ifna(IF(#REF!=Impostazioni!$C$6,G473*1,G473/INDEX(Impostazioni!$N$86:$O$105,MATCH(#REF!,Impostazioni!$N$86:$N$105,0),2)),"")</f>
        <v>#NAME?</v>
      </c>
      <c r="N473" s="14" t="e">
        <f t="array" aca="1" ref="N473" ca="1">_xludf.ifna(IF(#REF!=Impostazioni!$C$6,H473*1,H473/INDEX(Impostazioni!$N$86:$O$105,MATCH(#REF!,Impostazioni!$N$86:$N$105,0),2)),"")</f>
        <v>#NAME?</v>
      </c>
      <c r="O473" s="14" t="e">
        <f t="array" aca="1" ref="O473" ca="1">_xludf.ifna(IF(#REF!=Impostazioni!$C$6,I473*1,I473/INDEX(Impostazioni!$N$86:$O$105,MATCH(#REF!,Impostazioni!$N$86:$N$105,0),2)),"")</f>
        <v>#NAME?</v>
      </c>
      <c r="P473" s="14" t="e">
        <f t="array" aca="1" ref="P473" ca="1">_xludf.ifna(IF(#REF!=Impostazioni!$C$6,J473*1,J473/INDEX(Impostazioni!$N$86:$O$105,MATCH(#REF!,Impostazioni!$N$86:$N$105,0),2)),"")</f>
        <v>#NAME?</v>
      </c>
      <c r="Q473" s="14" t="e">
        <f t="array" aca="1" ref="Q473" ca="1">_xludf.ifna(IF(#REF!=Impostazioni!$C$6,K473*1,K473/INDEX(Impostazioni!$N$86:$O$105,MATCH(#REF!,Impostazioni!$N$86:$N$105,0),2)),"")</f>
        <v>#NAME?</v>
      </c>
      <c r="S473" t="str" cm="1">
        <f t="array" ref="S473">_xlfn.IFNA(TRANSPOSE(INDEX(Impostazioni!$R$14:$S$63,,MATCH($D473,Impostazioni!$R$13:$S$13,0))),"")&amp;""</f>
        <v/>
      </c>
    </row>
    <row r="474" spans="1:19" ht="13.2">
      <c r="A474" s="14" t="str">
        <f t="shared" si="3"/>
        <v/>
      </c>
      <c r="B474" s="14" t="str">
        <f t="shared" si="4"/>
        <v/>
      </c>
      <c r="C474" s="14" t="str">
        <f>IF('Tracciatore delle operazioni'!B474="","",'Tracciatore delle operazioni'!B474)</f>
        <v/>
      </c>
      <c r="D474" s="14" t="str">
        <f>IF('Tracciatore delle operazioni'!C474="","",'Tracciatore delle operazioni'!C474)</f>
        <v/>
      </c>
      <c r="E474" s="14" t="str">
        <f>IF('Tracciatore delle operazioni'!D474="","",'Tracciatore delle operazioni'!D474)</f>
        <v/>
      </c>
      <c r="F474" s="14" t="str">
        <f>IF('Tracciatore delle operazioni'!E474="","",'Tracciatore delle operazioni'!E474)</f>
        <v/>
      </c>
      <c r="G474" s="31" t="str">
        <f>IF('Tracciatore delle operazioni'!F474="","",'Tracciatore delle operazioni'!F474)</f>
        <v/>
      </c>
      <c r="H474" s="31" t="str">
        <f>IF('Tracciatore delle operazioni'!G474="","",'Tracciatore delle operazioni'!G474)</f>
        <v/>
      </c>
      <c r="I474" s="31" t="str">
        <f>IF('Tracciatore delle operazioni'!H474="","",'Tracciatore delle operazioni'!H474)</f>
        <v/>
      </c>
      <c r="J474" s="31" t="str">
        <f>IF('Tracciatore delle operazioni'!I474="","",'Tracciatore delle operazioni'!I474)</f>
        <v/>
      </c>
      <c r="K474" s="14" t="str">
        <f t="shared" si="5"/>
        <v/>
      </c>
      <c r="M474" s="14" t="e">
        <f t="array" aca="1" ref="M474" ca="1">_xludf.ifna(IF(#REF!=Impostazioni!$C$6,G474*1,G474/INDEX(Impostazioni!$N$86:$O$105,MATCH(#REF!,Impostazioni!$N$86:$N$105,0),2)),"")</f>
        <v>#NAME?</v>
      </c>
      <c r="N474" s="14" t="e">
        <f t="array" aca="1" ref="N474" ca="1">_xludf.ifna(IF(#REF!=Impostazioni!$C$6,H474*1,H474/INDEX(Impostazioni!$N$86:$O$105,MATCH(#REF!,Impostazioni!$N$86:$N$105,0),2)),"")</f>
        <v>#NAME?</v>
      </c>
      <c r="O474" s="14" t="e">
        <f t="array" aca="1" ref="O474" ca="1">_xludf.ifna(IF(#REF!=Impostazioni!$C$6,I474*1,I474/INDEX(Impostazioni!$N$86:$O$105,MATCH(#REF!,Impostazioni!$N$86:$N$105,0),2)),"")</f>
        <v>#NAME?</v>
      </c>
      <c r="P474" s="14" t="e">
        <f t="array" aca="1" ref="P474" ca="1">_xludf.ifna(IF(#REF!=Impostazioni!$C$6,J474*1,J474/INDEX(Impostazioni!$N$86:$O$105,MATCH(#REF!,Impostazioni!$N$86:$N$105,0),2)),"")</f>
        <v>#NAME?</v>
      </c>
      <c r="Q474" s="14" t="e">
        <f t="array" aca="1" ref="Q474" ca="1">_xludf.ifna(IF(#REF!=Impostazioni!$C$6,K474*1,K474/INDEX(Impostazioni!$N$86:$O$105,MATCH(#REF!,Impostazioni!$N$86:$N$105,0),2)),"")</f>
        <v>#NAME?</v>
      </c>
      <c r="S474" t="str" cm="1">
        <f t="array" ref="S474">_xlfn.IFNA(TRANSPOSE(INDEX(Impostazioni!$R$14:$S$63,,MATCH($D474,Impostazioni!$R$13:$S$13,0))),"")&amp;""</f>
        <v/>
      </c>
    </row>
    <row r="475" spans="1:19" ht="13.2">
      <c r="A475" s="14" t="str">
        <f t="shared" si="3"/>
        <v/>
      </c>
      <c r="B475" s="14" t="str">
        <f t="shared" si="4"/>
        <v/>
      </c>
      <c r="C475" s="14" t="str">
        <f>IF('Tracciatore delle operazioni'!B475="","",'Tracciatore delle operazioni'!B475)</f>
        <v/>
      </c>
      <c r="D475" s="14" t="str">
        <f>IF('Tracciatore delle operazioni'!C475="","",'Tracciatore delle operazioni'!C475)</f>
        <v/>
      </c>
      <c r="E475" s="14" t="str">
        <f>IF('Tracciatore delle operazioni'!D475="","",'Tracciatore delle operazioni'!D475)</f>
        <v/>
      </c>
      <c r="F475" s="14" t="str">
        <f>IF('Tracciatore delle operazioni'!E475="","",'Tracciatore delle operazioni'!E475)</f>
        <v/>
      </c>
      <c r="G475" s="31" t="str">
        <f>IF('Tracciatore delle operazioni'!F475="","",'Tracciatore delle operazioni'!F475)</f>
        <v/>
      </c>
      <c r="H475" s="31" t="str">
        <f>IF('Tracciatore delle operazioni'!G475="","",'Tracciatore delle operazioni'!G475)</f>
        <v/>
      </c>
      <c r="I475" s="31" t="str">
        <f>IF('Tracciatore delle operazioni'!H475="","",'Tracciatore delle operazioni'!H475)</f>
        <v/>
      </c>
      <c r="J475" s="31" t="str">
        <f>IF('Tracciatore delle operazioni'!I475="","",'Tracciatore delle operazioni'!I475)</f>
        <v/>
      </c>
      <c r="K475" s="14" t="str">
        <f t="shared" si="5"/>
        <v/>
      </c>
      <c r="M475" s="14" t="e">
        <f t="array" aca="1" ref="M475" ca="1">_xludf.ifna(IF(#REF!=Impostazioni!$C$6,G475*1,G475/INDEX(Impostazioni!$N$86:$O$105,MATCH(#REF!,Impostazioni!$N$86:$N$105,0),2)),"")</f>
        <v>#NAME?</v>
      </c>
      <c r="N475" s="14" t="e">
        <f t="array" aca="1" ref="N475" ca="1">_xludf.ifna(IF(#REF!=Impostazioni!$C$6,H475*1,H475/INDEX(Impostazioni!$N$86:$O$105,MATCH(#REF!,Impostazioni!$N$86:$N$105,0),2)),"")</f>
        <v>#NAME?</v>
      </c>
      <c r="O475" s="14" t="e">
        <f t="array" aca="1" ref="O475" ca="1">_xludf.ifna(IF(#REF!=Impostazioni!$C$6,I475*1,I475/INDEX(Impostazioni!$N$86:$O$105,MATCH(#REF!,Impostazioni!$N$86:$N$105,0),2)),"")</f>
        <v>#NAME?</v>
      </c>
      <c r="P475" s="14" t="e">
        <f t="array" aca="1" ref="P475" ca="1">_xludf.ifna(IF(#REF!=Impostazioni!$C$6,J475*1,J475/INDEX(Impostazioni!$N$86:$O$105,MATCH(#REF!,Impostazioni!$N$86:$N$105,0),2)),"")</f>
        <v>#NAME?</v>
      </c>
      <c r="Q475" s="14" t="e">
        <f t="array" aca="1" ref="Q475" ca="1">_xludf.ifna(IF(#REF!=Impostazioni!$C$6,K475*1,K475/INDEX(Impostazioni!$N$86:$O$105,MATCH(#REF!,Impostazioni!$N$86:$N$105,0),2)),"")</f>
        <v>#NAME?</v>
      </c>
      <c r="S475" t="str" cm="1">
        <f t="array" ref="S475">_xlfn.IFNA(TRANSPOSE(INDEX(Impostazioni!$R$14:$S$63,,MATCH($D475,Impostazioni!$R$13:$S$13,0))),"")&amp;""</f>
        <v/>
      </c>
    </row>
    <row r="476" spans="1:19" ht="13.2">
      <c r="A476" s="14" t="str">
        <f t="shared" si="3"/>
        <v/>
      </c>
      <c r="B476" s="14" t="str">
        <f t="shared" si="4"/>
        <v/>
      </c>
      <c r="C476" s="14" t="str">
        <f>IF('Tracciatore delle operazioni'!B476="","",'Tracciatore delle operazioni'!B476)</f>
        <v/>
      </c>
      <c r="D476" s="14" t="str">
        <f>IF('Tracciatore delle operazioni'!C476="","",'Tracciatore delle operazioni'!C476)</f>
        <v/>
      </c>
      <c r="E476" s="14" t="str">
        <f>IF('Tracciatore delle operazioni'!D476="","",'Tracciatore delle operazioni'!D476)</f>
        <v/>
      </c>
      <c r="F476" s="14" t="str">
        <f>IF('Tracciatore delle operazioni'!E476="","",'Tracciatore delle operazioni'!E476)</f>
        <v/>
      </c>
      <c r="G476" s="31" t="str">
        <f>IF('Tracciatore delle operazioni'!F476="","",'Tracciatore delle operazioni'!F476)</f>
        <v/>
      </c>
      <c r="H476" s="31" t="str">
        <f>IF('Tracciatore delle operazioni'!G476="","",'Tracciatore delle operazioni'!G476)</f>
        <v/>
      </c>
      <c r="I476" s="31" t="str">
        <f>IF('Tracciatore delle operazioni'!H476="","",'Tracciatore delle operazioni'!H476)</f>
        <v/>
      </c>
      <c r="J476" s="31" t="str">
        <f>IF('Tracciatore delle operazioni'!I476="","",'Tracciatore delle operazioni'!I476)</f>
        <v/>
      </c>
      <c r="K476" s="14" t="str">
        <f t="shared" si="5"/>
        <v/>
      </c>
      <c r="M476" s="14" t="e">
        <f t="array" aca="1" ref="M476" ca="1">_xludf.ifna(IF(#REF!=Impostazioni!$C$6,G476*1,G476/INDEX(Impostazioni!$N$86:$O$105,MATCH(#REF!,Impostazioni!$N$86:$N$105,0),2)),"")</f>
        <v>#NAME?</v>
      </c>
      <c r="N476" s="14" t="e">
        <f t="array" aca="1" ref="N476" ca="1">_xludf.ifna(IF(#REF!=Impostazioni!$C$6,H476*1,H476/INDEX(Impostazioni!$N$86:$O$105,MATCH(#REF!,Impostazioni!$N$86:$N$105,0),2)),"")</f>
        <v>#NAME?</v>
      </c>
      <c r="O476" s="14" t="e">
        <f t="array" aca="1" ref="O476" ca="1">_xludf.ifna(IF(#REF!=Impostazioni!$C$6,I476*1,I476/INDEX(Impostazioni!$N$86:$O$105,MATCH(#REF!,Impostazioni!$N$86:$N$105,0),2)),"")</f>
        <v>#NAME?</v>
      </c>
      <c r="P476" s="14" t="e">
        <f t="array" aca="1" ref="P476" ca="1">_xludf.ifna(IF(#REF!=Impostazioni!$C$6,J476*1,J476/INDEX(Impostazioni!$N$86:$O$105,MATCH(#REF!,Impostazioni!$N$86:$N$105,0),2)),"")</f>
        <v>#NAME?</v>
      </c>
      <c r="Q476" s="14" t="e">
        <f t="array" aca="1" ref="Q476" ca="1">_xludf.ifna(IF(#REF!=Impostazioni!$C$6,K476*1,K476/INDEX(Impostazioni!$N$86:$O$105,MATCH(#REF!,Impostazioni!$N$86:$N$105,0),2)),"")</f>
        <v>#NAME?</v>
      </c>
      <c r="S476" t="str" cm="1">
        <f t="array" ref="S476">_xlfn.IFNA(TRANSPOSE(INDEX(Impostazioni!$R$14:$S$63,,MATCH($D476,Impostazioni!$R$13:$S$13,0))),"")&amp;""</f>
        <v/>
      </c>
    </row>
    <row r="477" spans="1:19" ht="13.2">
      <c r="A477" s="14" t="str">
        <f t="shared" si="3"/>
        <v/>
      </c>
      <c r="B477" s="14" t="str">
        <f t="shared" si="4"/>
        <v/>
      </c>
      <c r="C477" s="14" t="str">
        <f>IF('Tracciatore delle operazioni'!B477="","",'Tracciatore delle operazioni'!B477)</f>
        <v/>
      </c>
      <c r="D477" s="14" t="str">
        <f>IF('Tracciatore delle operazioni'!C477="","",'Tracciatore delle operazioni'!C477)</f>
        <v/>
      </c>
      <c r="E477" s="14" t="str">
        <f>IF('Tracciatore delle operazioni'!D477="","",'Tracciatore delle operazioni'!D477)</f>
        <v/>
      </c>
      <c r="F477" s="14" t="str">
        <f>IF('Tracciatore delle operazioni'!E477="","",'Tracciatore delle operazioni'!E477)</f>
        <v/>
      </c>
      <c r="G477" s="31" t="str">
        <f>IF('Tracciatore delle operazioni'!F477="","",'Tracciatore delle operazioni'!F477)</f>
        <v/>
      </c>
      <c r="H477" s="31" t="str">
        <f>IF('Tracciatore delle operazioni'!G477="","",'Tracciatore delle operazioni'!G477)</f>
        <v/>
      </c>
      <c r="I477" s="31" t="str">
        <f>IF('Tracciatore delle operazioni'!H477="","",'Tracciatore delle operazioni'!H477)</f>
        <v/>
      </c>
      <c r="J477" s="31" t="str">
        <f>IF('Tracciatore delle operazioni'!I477="","",'Tracciatore delle operazioni'!I477)</f>
        <v/>
      </c>
      <c r="K477" s="14" t="str">
        <f t="shared" si="5"/>
        <v/>
      </c>
      <c r="M477" s="14" t="e">
        <f t="array" aca="1" ref="M477" ca="1">_xludf.ifna(IF(#REF!=Impostazioni!$C$6,G477*1,G477/INDEX(Impostazioni!$N$86:$O$105,MATCH(#REF!,Impostazioni!$N$86:$N$105,0),2)),"")</f>
        <v>#NAME?</v>
      </c>
      <c r="N477" s="14" t="e">
        <f t="array" aca="1" ref="N477" ca="1">_xludf.ifna(IF(#REF!=Impostazioni!$C$6,H477*1,H477/INDEX(Impostazioni!$N$86:$O$105,MATCH(#REF!,Impostazioni!$N$86:$N$105,0),2)),"")</f>
        <v>#NAME?</v>
      </c>
      <c r="O477" s="14" t="e">
        <f t="array" aca="1" ref="O477" ca="1">_xludf.ifna(IF(#REF!=Impostazioni!$C$6,I477*1,I477/INDEX(Impostazioni!$N$86:$O$105,MATCH(#REF!,Impostazioni!$N$86:$N$105,0),2)),"")</f>
        <v>#NAME?</v>
      </c>
      <c r="P477" s="14" t="e">
        <f t="array" aca="1" ref="P477" ca="1">_xludf.ifna(IF(#REF!=Impostazioni!$C$6,J477*1,J477/INDEX(Impostazioni!$N$86:$O$105,MATCH(#REF!,Impostazioni!$N$86:$N$105,0),2)),"")</f>
        <v>#NAME?</v>
      </c>
      <c r="Q477" s="14" t="e">
        <f t="array" aca="1" ref="Q477" ca="1">_xludf.ifna(IF(#REF!=Impostazioni!$C$6,K477*1,K477/INDEX(Impostazioni!$N$86:$O$105,MATCH(#REF!,Impostazioni!$N$86:$N$105,0),2)),"")</f>
        <v>#NAME?</v>
      </c>
      <c r="S477" t="str" cm="1">
        <f t="array" ref="S477">_xlfn.IFNA(TRANSPOSE(INDEX(Impostazioni!$R$14:$S$63,,MATCH($D477,Impostazioni!$R$13:$S$13,0))),"")&amp;""</f>
        <v/>
      </c>
    </row>
    <row r="478" spans="1:19" ht="13.2">
      <c r="A478" s="14" t="str">
        <f t="shared" si="3"/>
        <v/>
      </c>
      <c r="B478" s="14" t="str">
        <f t="shared" si="4"/>
        <v/>
      </c>
      <c r="C478" s="14" t="str">
        <f>IF('Tracciatore delle operazioni'!B478="","",'Tracciatore delle operazioni'!B478)</f>
        <v/>
      </c>
      <c r="D478" s="14" t="str">
        <f>IF('Tracciatore delle operazioni'!C478="","",'Tracciatore delle operazioni'!C478)</f>
        <v/>
      </c>
      <c r="E478" s="14" t="str">
        <f>IF('Tracciatore delle operazioni'!D478="","",'Tracciatore delle operazioni'!D478)</f>
        <v/>
      </c>
      <c r="F478" s="14" t="str">
        <f>IF('Tracciatore delle operazioni'!E478="","",'Tracciatore delle operazioni'!E478)</f>
        <v/>
      </c>
      <c r="G478" s="31" t="str">
        <f>IF('Tracciatore delle operazioni'!F478="","",'Tracciatore delle operazioni'!F478)</f>
        <v/>
      </c>
      <c r="H478" s="31" t="str">
        <f>IF('Tracciatore delle operazioni'!G478="","",'Tracciatore delle operazioni'!G478)</f>
        <v/>
      </c>
      <c r="I478" s="31" t="str">
        <f>IF('Tracciatore delle operazioni'!H478="","",'Tracciatore delle operazioni'!H478)</f>
        <v/>
      </c>
      <c r="J478" s="31" t="str">
        <f>IF('Tracciatore delle operazioni'!I478="","",'Tracciatore delle operazioni'!I478)</f>
        <v/>
      </c>
      <c r="K478" s="14" t="str">
        <f t="shared" si="5"/>
        <v/>
      </c>
      <c r="M478" s="14" t="e">
        <f t="array" aca="1" ref="M478" ca="1">_xludf.ifna(IF(#REF!=Impostazioni!$C$6,G478*1,G478/INDEX(Impostazioni!$N$86:$O$105,MATCH(#REF!,Impostazioni!$N$86:$N$105,0),2)),"")</f>
        <v>#NAME?</v>
      </c>
      <c r="N478" s="14" t="e">
        <f t="array" aca="1" ref="N478" ca="1">_xludf.ifna(IF(#REF!=Impostazioni!$C$6,H478*1,H478/INDEX(Impostazioni!$N$86:$O$105,MATCH(#REF!,Impostazioni!$N$86:$N$105,0),2)),"")</f>
        <v>#NAME?</v>
      </c>
      <c r="O478" s="14" t="e">
        <f t="array" aca="1" ref="O478" ca="1">_xludf.ifna(IF(#REF!=Impostazioni!$C$6,I478*1,I478/INDEX(Impostazioni!$N$86:$O$105,MATCH(#REF!,Impostazioni!$N$86:$N$105,0),2)),"")</f>
        <v>#NAME?</v>
      </c>
      <c r="P478" s="14" t="e">
        <f t="array" aca="1" ref="P478" ca="1">_xludf.ifna(IF(#REF!=Impostazioni!$C$6,J478*1,J478/INDEX(Impostazioni!$N$86:$O$105,MATCH(#REF!,Impostazioni!$N$86:$N$105,0),2)),"")</f>
        <v>#NAME?</v>
      </c>
      <c r="Q478" s="14" t="e">
        <f t="array" aca="1" ref="Q478" ca="1">_xludf.ifna(IF(#REF!=Impostazioni!$C$6,K478*1,K478/INDEX(Impostazioni!$N$86:$O$105,MATCH(#REF!,Impostazioni!$N$86:$N$105,0),2)),"")</f>
        <v>#NAME?</v>
      </c>
      <c r="S478" t="str" cm="1">
        <f t="array" ref="S478">_xlfn.IFNA(TRANSPOSE(INDEX(Impostazioni!$R$14:$S$63,,MATCH($D478,Impostazioni!$R$13:$S$13,0))),"")&amp;""</f>
        <v/>
      </c>
    </row>
    <row r="479" spans="1:19" ht="13.2">
      <c r="A479" s="14" t="str">
        <f t="shared" si="3"/>
        <v/>
      </c>
      <c r="B479" s="14" t="str">
        <f t="shared" si="4"/>
        <v/>
      </c>
      <c r="C479" s="14" t="str">
        <f>IF('Tracciatore delle operazioni'!B479="","",'Tracciatore delle operazioni'!B479)</f>
        <v/>
      </c>
      <c r="D479" s="14" t="str">
        <f>IF('Tracciatore delle operazioni'!C479="","",'Tracciatore delle operazioni'!C479)</f>
        <v/>
      </c>
      <c r="E479" s="14" t="str">
        <f>IF('Tracciatore delle operazioni'!D479="","",'Tracciatore delle operazioni'!D479)</f>
        <v/>
      </c>
      <c r="F479" s="14" t="str">
        <f>IF('Tracciatore delle operazioni'!E479="","",'Tracciatore delle operazioni'!E479)</f>
        <v/>
      </c>
      <c r="G479" s="31" t="str">
        <f>IF('Tracciatore delle operazioni'!F479="","",'Tracciatore delle operazioni'!F479)</f>
        <v/>
      </c>
      <c r="H479" s="31" t="str">
        <f>IF('Tracciatore delle operazioni'!G479="","",'Tracciatore delle operazioni'!G479)</f>
        <v/>
      </c>
      <c r="I479" s="31" t="str">
        <f>IF('Tracciatore delle operazioni'!H479="","",'Tracciatore delle operazioni'!H479)</f>
        <v/>
      </c>
      <c r="J479" s="31" t="str">
        <f>IF('Tracciatore delle operazioni'!I479="","",'Tracciatore delle operazioni'!I479)</f>
        <v/>
      </c>
      <c r="K479" s="14" t="str">
        <f t="shared" si="5"/>
        <v/>
      </c>
      <c r="M479" s="14" t="e">
        <f t="array" aca="1" ref="M479" ca="1">_xludf.ifna(IF(#REF!=Impostazioni!$C$6,G479*1,G479/INDEX(Impostazioni!$N$86:$O$105,MATCH(#REF!,Impostazioni!$N$86:$N$105,0),2)),"")</f>
        <v>#NAME?</v>
      </c>
      <c r="N479" s="14" t="e">
        <f t="array" aca="1" ref="N479" ca="1">_xludf.ifna(IF(#REF!=Impostazioni!$C$6,H479*1,H479/INDEX(Impostazioni!$N$86:$O$105,MATCH(#REF!,Impostazioni!$N$86:$N$105,0),2)),"")</f>
        <v>#NAME?</v>
      </c>
      <c r="O479" s="14" t="e">
        <f t="array" aca="1" ref="O479" ca="1">_xludf.ifna(IF(#REF!=Impostazioni!$C$6,I479*1,I479/INDEX(Impostazioni!$N$86:$O$105,MATCH(#REF!,Impostazioni!$N$86:$N$105,0),2)),"")</f>
        <v>#NAME?</v>
      </c>
      <c r="P479" s="14" t="e">
        <f t="array" aca="1" ref="P479" ca="1">_xludf.ifna(IF(#REF!=Impostazioni!$C$6,J479*1,J479/INDEX(Impostazioni!$N$86:$O$105,MATCH(#REF!,Impostazioni!$N$86:$N$105,0),2)),"")</f>
        <v>#NAME?</v>
      </c>
      <c r="Q479" s="14" t="e">
        <f t="array" aca="1" ref="Q479" ca="1">_xludf.ifna(IF(#REF!=Impostazioni!$C$6,K479*1,K479/INDEX(Impostazioni!$N$86:$O$105,MATCH(#REF!,Impostazioni!$N$86:$N$105,0),2)),"")</f>
        <v>#NAME?</v>
      </c>
      <c r="S479" t="str" cm="1">
        <f t="array" ref="S479">_xlfn.IFNA(TRANSPOSE(INDEX(Impostazioni!$R$14:$S$63,,MATCH($D479,Impostazioni!$R$13:$S$13,0))),"")&amp;""</f>
        <v/>
      </c>
    </row>
    <row r="480" spans="1:19" ht="13.2">
      <c r="A480" s="14" t="str">
        <f t="shared" si="3"/>
        <v/>
      </c>
      <c r="B480" s="14" t="str">
        <f t="shared" si="4"/>
        <v/>
      </c>
      <c r="C480" s="14" t="str">
        <f>IF('Tracciatore delle operazioni'!B480="","",'Tracciatore delle operazioni'!B480)</f>
        <v/>
      </c>
      <c r="D480" s="14" t="str">
        <f>IF('Tracciatore delle operazioni'!C480="","",'Tracciatore delle operazioni'!C480)</f>
        <v/>
      </c>
      <c r="E480" s="14" t="str">
        <f>IF('Tracciatore delle operazioni'!D480="","",'Tracciatore delle operazioni'!D480)</f>
        <v/>
      </c>
      <c r="F480" s="14" t="str">
        <f>IF('Tracciatore delle operazioni'!E480="","",'Tracciatore delle operazioni'!E480)</f>
        <v/>
      </c>
      <c r="G480" s="31" t="str">
        <f>IF('Tracciatore delle operazioni'!F480="","",'Tracciatore delle operazioni'!F480)</f>
        <v/>
      </c>
      <c r="H480" s="31" t="str">
        <f>IF('Tracciatore delle operazioni'!G480="","",'Tracciatore delle operazioni'!G480)</f>
        <v/>
      </c>
      <c r="I480" s="31" t="str">
        <f>IF('Tracciatore delle operazioni'!H480="","",'Tracciatore delle operazioni'!H480)</f>
        <v/>
      </c>
      <c r="J480" s="31" t="str">
        <f>IF('Tracciatore delle operazioni'!I480="","",'Tracciatore delle operazioni'!I480)</f>
        <v/>
      </c>
      <c r="K480" s="14" t="str">
        <f t="shared" si="5"/>
        <v/>
      </c>
      <c r="M480" s="14" t="e">
        <f t="array" aca="1" ref="M480" ca="1">_xludf.ifna(IF(#REF!=Impostazioni!$C$6,G480*1,G480/INDEX(Impostazioni!$N$86:$O$105,MATCH(#REF!,Impostazioni!$N$86:$N$105,0),2)),"")</f>
        <v>#NAME?</v>
      </c>
      <c r="N480" s="14" t="e">
        <f t="array" aca="1" ref="N480" ca="1">_xludf.ifna(IF(#REF!=Impostazioni!$C$6,H480*1,H480/INDEX(Impostazioni!$N$86:$O$105,MATCH(#REF!,Impostazioni!$N$86:$N$105,0),2)),"")</f>
        <v>#NAME?</v>
      </c>
      <c r="O480" s="14" t="e">
        <f t="array" aca="1" ref="O480" ca="1">_xludf.ifna(IF(#REF!=Impostazioni!$C$6,I480*1,I480/INDEX(Impostazioni!$N$86:$O$105,MATCH(#REF!,Impostazioni!$N$86:$N$105,0),2)),"")</f>
        <v>#NAME?</v>
      </c>
      <c r="P480" s="14" t="e">
        <f t="array" aca="1" ref="P480" ca="1">_xludf.ifna(IF(#REF!=Impostazioni!$C$6,J480*1,J480/INDEX(Impostazioni!$N$86:$O$105,MATCH(#REF!,Impostazioni!$N$86:$N$105,0),2)),"")</f>
        <v>#NAME?</v>
      </c>
      <c r="Q480" s="14" t="e">
        <f t="array" aca="1" ref="Q480" ca="1">_xludf.ifna(IF(#REF!=Impostazioni!$C$6,K480*1,K480/INDEX(Impostazioni!$N$86:$O$105,MATCH(#REF!,Impostazioni!$N$86:$N$105,0),2)),"")</f>
        <v>#NAME?</v>
      </c>
      <c r="S480" t="str" cm="1">
        <f t="array" ref="S480">_xlfn.IFNA(TRANSPOSE(INDEX(Impostazioni!$R$14:$S$63,,MATCH($D480,Impostazioni!$R$13:$S$13,0))),"")&amp;""</f>
        <v/>
      </c>
    </row>
    <row r="481" spans="1:19" ht="13.2">
      <c r="A481" s="14" t="str">
        <f t="shared" si="3"/>
        <v/>
      </c>
      <c r="B481" s="14" t="str">
        <f t="shared" si="4"/>
        <v/>
      </c>
      <c r="C481" s="14" t="str">
        <f>IF('Tracciatore delle operazioni'!B481="","",'Tracciatore delle operazioni'!B481)</f>
        <v/>
      </c>
      <c r="D481" s="14" t="str">
        <f>IF('Tracciatore delle operazioni'!C481="","",'Tracciatore delle operazioni'!C481)</f>
        <v/>
      </c>
      <c r="E481" s="14" t="str">
        <f>IF('Tracciatore delle operazioni'!D481="","",'Tracciatore delle operazioni'!D481)</f>
        <v/>
      </c>
      <c r="F481" s="14" t="str">
        <f>IF('Tracciatore delle operazioni'!E481="","",'Tracciatore delle operazioni'!E481)</f>
        <v/>
      </c>
      <c r="G481" s="31" t="str">
        <f>IF('Tracciatore delle operazioni'!F481="","",'Tracciatore delle operazioni'!F481)</f>
        <v/>
      </c>
      <c r="H481" s="31" t="str">
        <f>IF('Tracciatore delle operazioni'!G481="","",'Tracciatore delle operazioni'!G481)</f>
        <v/>
      </c>
      <c r="I481" s="31" t="str">
        <f>IF('Tracciatore delle operazioni'!H481="","",'Tracciatore delle operazioni'!H481)</f>
        <v/>
      </c>
      <c r="J481" s="31" t="str">
        <f>IF('Tracciatore delle operazioni'!I481="","",'Tracciatore delle operazioni'!I481)</f>
        <v/>
      </c>
      <c r="K481" s="14" t="str">
        <f t="shared" si="5"/>
        <v/>
      </c>
      <c r="M481" s="14" t="e">
        <f t="array" aca="1" ref="M481" ca="1">_xludf.ifna(IF(#REF!=Impostazioni!$C$6,G481*1,G481/INDEX(Impostazioni!$N$86:$O$105,MATCH(#REF!,Impostazioni!$N$86:$N$105,0),2)),"")</f>
        <v>#NAME?</v>
      </c>
      <c r="N481" s="14" t="e">
        <f t="array" aca="1" ref="N481" ca="1">_xludf.ifna(IF(#REF!=Impostazioni!$C$6,H481*1,H481/INDEX(Impostazioni!$N$86:$O$105,MATCH(#REF!,Impostazioni!$N$86:$N$105,0),2)),"")</f>
        <v>#NAME?</v>
      </c>
      <c r="O481" s="14" t="e">
        <f t="array" aca="1" ref="O481" ca="1">_xludf.ifna(IF(#REF!=Impostazioni!$C$6,I481*1,I481/INDEX(Impostazioni!$N$86:$O$105,MATCH(#REF!,Impostazioni!$N$86:$N$105,0),2)),"")</f>
        <v>#NAME?</v>
      </c>
      <c r="P481" s="14" t="e">
        <f t="array" aca="1" ref="P481" ca="1">_xludf.ifna(IF(#REF!=Impostazioni!$C$6,J481*1,J481/INDEX(Impostazioni!$N$86:$O$105,MATCH(#REF!,Impostazioni!$N$86:$N$105,0),2)),"")</f>
        <v>#NAME?</v>
      </c>
      <c r="Q481" s="14" t="e">
        <f t="array" aca="1" ref="Q481" ca="1">_xludf.ifna(IF(#REF!=Impostazioni!$C$6,K481*1,K481/INDEX(Impostazioni!$N$86:$O$105,MATCH(#REF!,Impostazioni!$N$86:$N$105,0),2)),"")</f>
        <v>#NAME?</v>
      </c>
      <c r="S481" t="str" cm="1">
        <f t="array" ref="S481">_xlfn.IFNA(TRANSPOSE(INDEX(Impostazioni!$R$14:$S$63,,MATCH($D481,Impostazioni!$R$13:$S$13,0))),"")&amp;""</f>
        <v/>
      </c>
    </row>
    <row r="482" spans="1:19" ht="13.2">
      <c r="A482" s="14" t="str">
        <f t="shared" si="3"/>
        <v/>
      </c>
      <c r="B482" s="14" t="str">
        <f t="shared" si="4"/>
        <v/>
      </c>
      <c r="C482" s="14" t="str">
        <f>IF('Tracciatore delle operazioni'!B482="","",'Tracciatore delle operazioni'!B482)</f>
        <v/>
      </c>
      <c r="D482" s="14" t="str">
        <f>IF('Tracciatore delle operazioni'!C482="","",'Tracciatore delle operazioni'!C482)</f>
        <v/>
      </c>
      <c r="E482" s="14" t="str">
        <f>IF('Tracciatore delle operazioni'!D482="","",'Tracciatore delle operazioni'!D482)</f>
        <v/>
      </c>
      <c r="F482" s="14" t="str">
        <f>IF('Tracciatore delle operazioni'!E482="","",'Tracciatore delle operazioni'!E482)</f>
        <v/>
      </c>
      <c r="G482" s="31" t="str">
        <f>IF('Tracciatore delle operazioni'!F482="","",'Tracciatore delle operazioni'!F482)</f>
        <v/>
      </c>
      <c r="H482" s="31" t="str">
        <f>IF('Tracciatore delle operazioni'!G482="","",'Tracciatore delle operazioni'!G482)</f>
        <v/>
      </c>
      <c r="I482" s="31" t="str">
        <f>IF('Tracciatore delle operazioni'!H482="","",'Tracciatore delle operazioni'!H482)</f>
        <v/>
      </c>
      <c r="J482" s="31" t="str">
        <f>IF('Tracciatore delle operazioni'!I482="","",'Tracciatore delle operazioni'!I482)</f>
        <v/>
      </c>
      <c r="K482" s="14" t="str">
        <f t="shared" si="5"/>
        <v/>
      </c>
      <c r="M482" s="14" t="e">
        <f t="array" aca="1" ref="M482" ca="1">_xludf.ifna(IF(#REF!=Impostazioni!$C$6,G482*1,G482/INDEX(Impostazioni!$N$86:$O$105,MATCH(#REF!,Impostazioni!$N$86:$N$105,0),2)),"")</f>
        <v>#NAME?</v>
      </c>
      <c r="N482" s="14" t="e">
        <f t="array" aca="1" ref="N482" ca="1">_xludf.ifna(IF(#REF!=Impostazioni!$C$6,H482*1,H482/INDEX(Impostazioni!$N$86:$O$105,MATCH(#REF!,Impostazioni!$N$86:$N$105,0),2)),"")</f>
        <v>#NAME?</v>
      </c>
      <c r="O482" s="14" t="e">
        <f t="array" aca="1" ref="O482" ca="1">_xludf.ifna(IF(#REF!=Impostazioni!$C$6,I482*1,I482/INDEX(Impostazioni!$N$86:$O$105,MATCH(#REF!,Impostazioni!$N$86:$N$105,0),2)),"")</f>
        <v>#NAME?</v>
      </c>
      <c r="P482" s="14" t="e">
        <f t="array" aca="1" ref="P482" ca="1">_xludf.ifna(IF(#REF!=Impostazioni!$C$6,J482*1,J482/INDEX(Impostazioni!$N$86:$O$105,MATCH(#REF!,Impostazioni!$N$86:$N$105,0),2)),"")</f>
        <v>#NAME?</v>
      </c>
      <c r="Q482" s="14" t="e">
        <f t="array" aca="1" ref="Q482" ca="1">_xludf.ifna(IF(#REF!=Impostazioni!$C$6,K482*1,K482/INDEX(Impostazioni!$N$86:$O$105,MATCH(#REF!,Impostazioni!$N$86:$N$105,0),2)),"")</f>
        <v>#NAME?</v>
      </c>
      <c r="S482" t="str" cm="1">
        <f t="array" ref="S482">_xlfn.IFNA(TRANSPOSE(INDEX(Impostazioni!$R$14:$S$63,,MATCH($D482,Impostazioni!$R$13:$S$13,0))),"")&amp;""</f>
        <v/>
      </c>
    </row>
    <row r="483" spans="1:19" ht="13.2">
      <c r="A483" s="14" t="str">
        <f t="shared" si="3"/>
        <v/>
      </c>
      <c r="B483" s="14" t="str">
        <f t="shared" si="4"/>
        <v/>
      </c>
      <c r="C483" s="14" t="str">
        <f>IF('Tracciatore delle operazioni'!B483="","",'Tracciatore delle operazioni'!B483)</f>
        <v/>
      </c>
      <c r="D483" s="14" t="str">
        <f>IF('Tracciatore delle operazioni'!C483="","",'Tracciatore delle operazioni'!C483)</f>
        <v/>
      </c>
      <c r="E483" s="14" t="str">
        <f>IF('Tracciatore delle operazioni'!D483="","",'Tracciatore delle operazioni'!D483)</f>
        <v/>
      </c>
      <c r="F483" s="14" t="str">
        <f>IF('Tracciatore delle operazioni'!E483="","",'Tracciatore delle operazioni'!E483)</f>
        <v/>
      </c>
      <c r="G483" s="31" t="str">
        <f>IF('Tracciatore delle operazioni'!F483="","",'Tracciatore delle operazioni'!F483)</f>
        <v/>
      </c>
      <c r="H483" s="31" t="str">
        <f>IF('Tracciatore delle operazioni'!G483="","",'Tracciatore delle operazioni'!G483)</f>
        <v/>
      </c>
      <c r="I483" s="31" t="str">
        <f>IF('Tracciatore delle operazioni'!H483="","",'Tracciatore delle operazioni'!H483)</f>
        <v/>
      </c>
      <c r="J483" s="31" t="str">
        <f>IF('Tracciatore delle operazioni'!I483="","",'Tracciatore delle operazioni'!I483)</f>
        <v/>
      </c>
      <c r="K483" s="14" t="str">
        <f t="shared" si="5"/>
        <v/>
      </c>
      <c r="M483" s="14" t="e">
        <f t="array" aca="1" ref="M483" ca="1">_xludf.ifna(IF(#REF!=Impostazioni!$C$6,G483*1,G483/INDEX(Impostazioni!$N$86:$O$105,MATCH(#REF!,Impostazioni!$N$86:$N$105,0),2)),"")</f>
        <v>#NAME?</v>
      </c>
      <c r="N483" s="14" t="e">
        <f t="array" aca="1" ref="N483" ca="1">_xludf.ifna(IF(#REF!=Impostazioni!$C$6,H483*1,H483/INDEX(Impostazioni!$N$86:$O$105,MATCH(#REF!,Impostazioni!$N$86:$N$105,0),2)),"")</f>
        <v>#NAME?</v>
      </c>
      <c r="O483" s="14" t="e">
        <f t="array" aca="1" ref="O483" ca="1">_xludf.ifna(IF(#REF!=Impostazioni!$C$6,I483*1,I483/INDEX(Impostazioni!$N$86:$O$105,MATCH(#REF!,Impostazioni!$N$86:$N$105,0),2)),"")</f>
        <v>#NAME?</v>
      </c>
      <c r="P483" s="14" t="e">
        <f t="array" aca="1" ref="P483" ca="1">_xludf.ifna(IF(#REF!=Impostazioni!$C$6,J483*1,J483/INDEX(Impostazioni!$N$86:$O$105,MATCH(#REF!,Impostazioni!$N$86:$N$105,0),2)),"")</f>
        <v>#NAME?</v>
      </c>
      <c r="Q483" s="14" t="e">
        <f t="array" aca="1" ref="Q483" ca="1">_xludf.ifna(IF(#REF!=Impostazioni!$C$6,K483*1,K483/INDEX(Impostazioni!$N$86:$O$105,MATCH(#REF!,Impostazioni!$N$86:$N$105,0),2)),"")</f>
        <v>#NAME?</v>
      </c>
      <c r="S483" t="str" cm="1">
        <f t="array" ref="S483">_xlfn.IFNA(TRANSPOSE(INDEX(Impostazioni!$R$14:$S$63,,MATCH($D483,Impostazioni!$R$13:$S$13,0))),"")&amp;""</f>
        <v/>
      </c>
    </row>
    <row r="484" spans="1:19" ht="13.2">
      <c r="A484" s="14" t="str">
        <f t="shared" si="3"/>
        <v/>
      </c>
      <c r="B484" s="14" t="str">
        <f t="shared" si="4"/>
        <v/>
      </c>
      <c r="C484" s="14" t="str">
        <f>IF('Tracciatore delle operazioni'!B484="","",'Tracciatore delle operazioni'!B484)</f>
        <v/>
      </c>
      <c r="D484" s="14" t="str">
        <f>IF('Tracciatore delle operazioni'!C484="","",'Tracciatore delle operazioni'!C484)</f>
        <v/>
      </c>
      <c r="E484" s="14" t="str">
        <f>IF('Tracciatore delle operazioni'!D484="","",'Tracciatore delle operazioni'!D484)</f>
        <v/>
      </c>
      <c r="F484" s="14" t="str">
        <f>IF('Tracciatore delle operazioni'!E484="","",'Tracciatore delle operazioni'!E484)</f>
        <v/>
      </c>
      <c r="G484" s="31" t="str">
        <f>IF('Tracciatore delle operazioni'!F484="","",'Tracciatore delle operazioni'!F484)</f>
        <v/>
      </c>
      <c r="H484" s="31" t="str">
        <f>IF('Tracciatore delle operazioni'!G484="","",'Tracciatore delle operazioni'!G484)</f>
        <v/>
      </c>
      <c r="I484" s="31" t="str">
        <f>IF('Tracciatore delle operazioni'!H484="","",'Tracciatore delle operazioni'!H484)</f>
        <v/>
      </c>
      <c r="J484" s="31" t="str">
        <f>IF('Tracciatore delle operazioni'!I484="","",'Tracciatore delle operazioni'!I484)</f>
        <v/>
      </c>
      <c r="K484" s="14" t="str">
        <f t="shared" si="5"/>
        <v/>
      </c>
      <c r="M484" s="14" t="e">
        <f t="array" aca="1" ref="M484" ca="1">_xludf.ifna(IF(#REF!=Impostazioni!$C$6,G484*1,G484/INDEX(Impostazioni!$N$86:$O$105,MATCH(#REF!,Impostazioni!$N$86:$N$105,0),2)),"")</f>
        <v>#NAME?</v>
      </c>
      <c r="N484" s="14" t="e">
        <f t="array" aca="1" ref="N484" ca="1">_xludf.ifna(IF(#REF!=Impostazioni!$C$6,H484*1,H484/INDEX(Impostazioni!$N$86:$O$105,MATCH(#REF!,Impostazioni!$N$86:$N$105,0),2)),"")</f>
        <v>#NAME?</v>
      </c>
      <c r="O484" s="14" t="e">
        <f t="array" aca="1" ref="O484" ca="1">_xludf.ifna(IF(#REF!=Impostazioni!$C$6,I484*1,I484/INDEX(Impostazioni!$N$86:$O$105,MATCH(#REF!,Impostazioni!$N$86:$N$105,0),2)),"")</f>
        <v>#NAME?</v>
      </c>
      <c r="P484" s="14" t="e">
        <f t="array" aca="1" ref="P484" ca="1">_xludf.ifna(IF(#REF!=Impostazioni!$C$6,J484*1,J484/INDEX(Impostazioni!$N$86:$O$105,MATCH(#REF!,Impostazioni!$N$86:$N$105,0),2)),"")</f>
        <v>#NAME?</v>
      </c>
      <c r="Q484" s="14" t="e">
        <f t="array" aca="1" ref="Q484" ca="1">_xludf.ifna(IF(#REF!=Impostazioni!$C$6,K484*1,K484/INDEX(Impostazioni!$N$86:$O$105,MATCH(#REF!,Impostazioni!$N$86:$N$105,0),2)),"")</f>
        <v>#NAME?</v>
      </c>
      <c r="S484" t="str" cm="1">
        <f t="array" ref="S484">_xlfn.IFNA(TRANSPOSE(INDEX(Impostazioni!$R$14:$S$63,,MATCH($D484,Impostazioni!$R$13:$S$13,0))),"")&amp;""</f>
        <v/>
      </c>
    </row>
    <row r="485" spans="1:19" ht="13.2">
      <c r="A485" s="14" t="str">
        <f t="shared" si="3"/>
        <v/>
      </c>
      <c r="B485" s="14" t="str">
        <f t="shared" si="4"/>
        <v/>
      </c>
      <c r="C485" s="14" t="str">
        <f>IF('Tracciatore delle operazioni'!B485="","",'Tracciatore delle operazioni'!B485)</f>
        <v/>
      </c>
      <c r="D485" s="14" t="str">
        <f>IF('Tracciatore delle operazioni'!C485="","",'Tracciatore delle operazioni'!C485)</f>
        <v/>
      </c>
      <c r="E485" s="14" t="str">
        <f>IF('Tracciatore delle operazioni'!D485="","",'Tracciatore delle operazioni'!D485)</f>
        <v/>
      </c>
      <c r="F485" s="14" t="str">
        <f>IF('Tracciatore delle operazioni'!E485="","",'Tracciatore delle operazioni'!E485)</f>
        <v/>
      </c>
      <c r="G485" s="31" t="str">
        <f>IF('Tracciatore delle operazioni'!F485="","",'Tracciatore delle operazioni'!F485)</f>
        <v/>
      </c>
      <c r="H485" s="31" t="str">
        <f>IF('Tracciatore delle operazioni'!G485="","",'Tracciatore delle operazioni'!G485)</f>
        <v/>
      </c>
      <c r="I485" s="31" t="str">
        <f>IF('Tracciatore delle operazioni'!H485="","",'Tracciatore delle operazioni'!H485)</f>
        <v/>
      </c>
      <c r="J485" s="31" t="str">
        <f>IF('Tracciatore delle operazioni'!I485="","",'Tracciatore delle operazioni'!I485)</f>
        <v/>
      </c>
      <c r="K485" s="14" t="str">
        <f t="shared" si="5"/>
        <v/>
      </c>
      <c r="M485" s="14" t="e">
        <f t="array" aca="1" ref="M485" ca="1">_xludf.ifna(IF(#REF!=Impostazioni!$C$6,G485*1,G485/INDEX(Impostazioni!$N$86:$O$105,MATCH(#REF!,Impostazioni!$N$86:$N$105,0),2)),"")</f>
        <v>#NAME?</v>
      </c>
      <c r="N485" s="14" t="e">
        <f t="array" aca="1" ref="N485" ca="1">_xludf.ifna(IF(#REF!=Impostazioni!$C$6,H485*1,H485/INDEX(Impostazioni!$N$86:$O$105,MATCH(#REF!,Impostazioni!$N$86:$N$105,0),2)),"")</f>
        <v>#NAME?</v>
      </c>
      <c r="O485" s="14" t="e">
        <f t="array" aca="1" ref="O485" ca="1">_xludf.ifna(IF(#REF!=Impostazioni!$C$6,I485*1,I485/INDEX(Impostazioni!$N$86:$O$105,MATCH(#REF!,Impostazioni!$N$86:$N$105,0),2)),"")</f>
        <v>#NAME?</v>
      </c>
      <c r="P485" s="14" t="e">
        <f t="array" aca="1" ref="P485" ca="1">_xludf.ifna(IF(#REF!=Impostazioni!$C$6,J485*1,J485/INDEX(Impostazioni!$N$86:$O$105,MATCH(#REF!,Impostazioni!$N$86:$N$105,0),2)),"")</f>
        <v>#NAME?</v>
      </c>
      <c r="Q485" s="14" t="e">
        <f t="array" aca="1" ref="Q485" ca="1">_xludf.ifna(IF(#REF!=Impostazioni!$C$6,K485*1,K485/INDEX(Impostazioni!$N$86:$O$105,MATCH(#REF!,Impostazioni!$N$86:$N$105,0),2)),"")</f>
        <v>#NAME?</v>
      </c>
      <c r="S485" t="str" cm="1">
        <f t="array" ref="S485">_xlfn.IFNA(TRANSPOSE(INDEX(Impostazioni!$R$14:$S$63,,MATCH($D485,Impostazioni!$R$13:$S$13,0))),"")&amp;""</f>
        <v/>
      </c>
    </row>
    <row r="486" spans="1:19" ht="13.2">
      <c r="A486" s="14" t="str">
        <f t="shared" si="3"/>
        <v/>
      </c>
      <c r="B486" s="14" t="str">
        <f t="shared" si="4"/>
        <v/>
      </c>
      <c r="C486" s="14" t="str">
        <f>IF('Tracciatore delle operazioni'!B486="","",'Tracciatore delle operazioni'!B486)</f>
        <v/>
      </c>
      <c r="D486" s="14" t="str">
        <f>IF('Tracciatore delle operazioni'!C486="","",'Tracciatore delle operazioni'!C486)</f>
        <v/>
      </c>
      <c r="E486" s="14" t="str">
        <f>IF('Tracciatore delle operazioni'!D486="","",'Tracciatore delle operazioni'!D486)</f>
        <v/>
      </c>
      <c r="F486" s="14" t="str">
        <f>IF('Tracciatore delle operazioni'!E486="","",'Tracciatore delle operazioni'!E486)</f>
        <v/>
      </c>
      <c r="G486" s="31" t="str">
        <f>IF('Tracciatore delle operazioni'!F486="","",'Tracciatore delle operazioni'!F486)</f>
        <v/>
      </c>
      <c r="H486" s="31" t="str">
        <f>IF('Tracciatore delle operazioni'!G486="","",'Tracciatore delle operazioni'!G486)</f>
        <v/>
      </c>
      <c r="I486" s="31" t="str">
        <f>IF('Tracciatore delle operazioni'!H486="","",'Tracciatore delle operazioni'!H486)</f>
        <v/>
      </c>
      <c r="J486" s="31" t="str">
        <f>IF('Tracciatore delle operazioni'!I486="","",'Tracciatore delle operazioni'!I486)</f>
        <v/>
      </c>
      <c r="K486" s="14" t="str">
        <f t="shared" si="5"/>
        <v/>
      </c>
      <c r="M486" s="14" t="e">
        <f t="array" aca="1" ref="M486" ca="1">_xludf.ifna(IF(#REF!=Impostazioni!$C$6,G486*1,G486/INDEX(Impostazioni!$N$86:$O$105,MATCH(#REF!,Impostazioni!$N$86:$N$105,0),2)),"")</f>
        <v>#NAME?</v>
      </c>
      <c r="N486" s="14" t="e">
        <f t="array" aca="1" ref="N486" ca="1">_xludf.ifna(IF(#REF!=Impostazioni!$C$6,H486*1,H486/INDEX(Impostazioni!$N$86:$O$105,MATCH(#REF!,Impostazioni!$N$86:$N$105,0),2)),"")</f>
        <v>#NAME?</v>
      </c>
      <c r="O486" s="14" t="e">
        <f t="array" aca="1" ref="O486" ca="1">_xludf.ifna(IF(#REF!=Impostazioni!$C$6,I486*1,I486/INDEX(Impostazioni!$N$86:$O$105,MATCH(#REF!,Impostazioni!$N$86:$N$105,0),2)),"")</f>
        <v>#NAME?</v>
      </c>
      <c r="P486" s="14" t="e">
        <f t="array" aca="1" ref="P486" ca="1">_xludf.ifna(IF(#REF!=Impostazioni!$C$6,J486*1,J486/INDEX(Impostazioni!$N$86:$O$105,MATCH(#REF!,Impostazioni!$N$86:$N$105,0),2)),"")</f>
        <v>#NAME?</v>
      </c>
      <c r="Q486" s="14" t="e">
        <f t="array" aca="1" ref="Q486" ca="1">_xludf.ifna(IF(#REF!=Impostazioni!$C$6,K486*1,K486/INDEX(Impostazioni!$N$86:$O$105,MATCH(#REF!,Impostazioni!$N$86:$N$105,0),2)),"")</f>
        <v>#NAME?</v>
      </c>
      <c r="S486" t="str" cm="1">
        <f t="array" ref="S486">_xlfn.IFNA(TRANSPOSE(INDEX(Impostazioni!$R$14:$S$63,,MATCH($D486,Impostazioni!$R$13:$S$13,0))),"")&amp;""</f>
        <v/>
      </c>
    </row>
    <row r="487" spans="1:19" ht="13.2">
      <c r="A487" s="14" t="str">
        <f t="shared" si="3"/>
        <v/>
      </c>
      <c r="B487" s="14" t="str">
        <f t="shared" si="4"/>
        <v/>
      </c>
      <c r="C487" s="14" t="str">
        <f>IF('Tracciatore delle operazioni'!B487="","",'Tracciatore delle operazioni'!B487)</f>
        <v/>
      </c>
      <c r="D487" s="14" t="str">
        <f>IF('Tracciatore delle operazioni'!C487="","",'Tracciatore delle operazioni'!C487)</f>
        <v/>
      </c>
      <c r="E487" s="14" t="str">
        <f>IF('Tracciatore delle operazioni'!D487="","",'Tracciatore delle operazioni'!D487)</f>
        <v/>
      </c>
      <c r="F487" s="14" t="str">
        <f>IF('Tracciatore delle operazioni'!E487="","",'Tracciatore delle operazioni'!E487)</f>
        <v/>
      </c>
      <c r="G487" s="31" t="str">
        <f>IF('Tracciatore delle operazioni'!F487="","",'Tracciatore delle operazioni'!F487)</f>
        <v/>
      </c>
      <c r="H487" s="31" t="str">
        <f>IF('Tracciatore delle operazioni'!G487="","",'Tracciatore delle operazioni'!G487)</f>
        <v/>
      </c>
      <c r="I487" s="31" t="str">
        <f>IF('Tracciatore delle operazioni'!H487="","",'Tracciatore delle operazioni'!H487)</f>
        <v/>
      </c>
      <c r="J487" s="31" t="str">
        <f>IF('Tracciatore delle operazioni'!I487="","",'Tracciatore delle operazioni'!I487)</f>
        <v/>
      </c>
      <c r="K487" s="14" t="str">
        <f t="shared" si="5"/>
        <v/>
      </c>
      <c r="M487" s="14" t="e">
        <f t="array" aca="1" ref="M487" ca="1">_xludf.ifna(IF(#REF!=Impostazioni!$C$6,G487*1,G487/INDEX(Impostazioni!$N$86:$O$105,MATCH(#REF!,Impostazioni!$N$86:$N$105,0),2)),"")</f>
        <v>#NAME?</v>
      </c>
      <c r="N487" s="14" t="e">
        <f t="array" aca="1" ref="N487" ca="1">_xludf.ifna(IF(#REF!=Impostazioni!$C$6,H487*1,H487/INDEX(Impostazioni!$N$86:$O$105,MATCH(#REF!,Impostazioni!$N$86:$N$105,0),2)),"")</f>
        <v>#NAME?</v>
      </c>
      <c r="O487" s="14" t="e">
        <f t="array" aca="1" ref="O487" ca="1">_xludf.ifna(IF(#REF!=Impostazioni!$C$6,I487*1,I487/INDEX(Impostazioni!$N$86:$O$105,MATCH(#REF!,Impostazioni!$N$86:$N$105,0),2)),"")</f>
        <v>#NAME?</v>
      </c>
      <c r="P487" s="14" t="e">
        <f t="array" aca="1" ref="P487" ca="1">_xludf.ifna(IF(#REF!=Impostazioni!$C$6,J487*1,J487/INDEX(Impostazioni!$N$86:$O$105,MATCH(#REF!,Impostazioni!$N$86:$N$105,0),2)),"")</f>
        <v>#NAME?</v>
      </c>
      <c r="Q487" s="14" t="e">
        <f t="array" aca="1" ref="Q487" ca="1">_xludf.ifna(IF(#REF!=Impostazioni!$C$6,K487*1,K487/INDEX(Impostazioni!$N$86:$O$105,MATCH(#REF!,Impostazioni!$N$86:$N$105,0),2)),"")</f>
        <v>#NAME?</v>
      </c>
      <c r="S487" t="str" cm="1">
        <f t="array" ref="S487">_xlfn.IFNA(TRANSPOSE(INDEX(Impostazioni!$R$14:$S$63,,MATCH($D487,Impostazioni!$R$13:$S$13,0))),"")&amp;""</f>
        <v/>
      </c>
    </row>
    <row r="488" spans="1:19" ht="13.2">
      <c r="A488" s="14" t="str">
        <f t="shared" si="3"/>
        <v/>
      </c>
      <c r="B488" s="14" t="str">
        <f t="shared" si="4"/>
        <v/>
      </c>
      <c r="C488" s="14" t="str">
        <f>IF('Tracciatore delle operazioni'!B488="","",'Tracciatore delle operazioni'!B488)</f>
        <v/>
      </c>
      <c r="D488" s="14" t="str">
        <f>IF('Tracciatore delle operazioni'!C488="","",'Tracciatore delle operazioni'!C488)</f>
        <v/>
      </c>
      <c r="E488" s="14" t="str">
        <f>IF('Tracciatore delle operazioni'!D488="","",'Tracciatore delle operazioni'!D488)</f>
        <v/>
      </c>
      <c r="F488" s="14" t="str">
        <f>IF('Tracciatore delle operazioni'!E488="","",'Tracciatore delle operazioni'!E488)</f>
        <v/>
      </c>
      <c r="G488" s="31" t="str">
        <f>IF('Tracciatore delle operazioni'!F488="","",'Tracciatore delle operazioni'!F488)</f>
        <v/>
      </c>
      <c r="H488" s="31" t="str">
        <f>IF('Tracciatore delle operazioni'!G488="","",'Tracciatore delle operazioni'!G488)</f>
        <v/>
      </c>
      <c r="I488" s="31" t="str">
        <f>IF('Tracciatore delle operazioni'!H488="","",'Tracciatore delle operazioni'!H488)</f>
        <v/>
      </c>
      <c r="J488" s="31" t="str">
        <f>IF('Tracciatore delle operazioni'!I488="","",'Tracciatore delle operazioni'!I488)</f>
        <v/>
      </c>
      <c r="K488" s="14" t="str">
        <f t="shared" si="5"/>
        <v/>
      </c>
      <c r="M488" s="14" t="e">
        <f t="array" aca="1" ref="M488" ca="1">_xludf.ifna(IF(#REF!=Impostazioni!$C$6,G488*1,G488/INDEX(Impostazioni!$N$86:$O$105,MATCH(#REF!,Impostazioni!$N$86:$N$105,0),2)),"")</f>
        <v>#NAME?</v>
      </c>
      <c r="N488" s="14" t="e">
        <f t="array" aca="1" ref="N488" ca="1">_xludf.ifna(IF(#REF!=Impostazioni!$C$6,H488*1,H488/INDEX(Impostazioni!$N$86:$O$105,MATCH(#REF!,Impostazioni!$N$86:$N$105,0),2)),"")</f>
        <v>#NAME?</v>
      </c>
      <c r="O488" s="14" t="e">
        <f t="array" aca="1" ref="O488" ca="1">_xludf.ifna(IF(#REF!=Impostazioni!$C$6,I488*1,I488/INDEX(Impostazioni!$N$86:$O$105,MATCH(#REF!,Impostazioni!$N$86:$N$105,0),2)),"")</f>
        <v>#NAME?</v>
      </c>
      <c r="P488" s="14" t="e">
        <f t="array" aca="1" ref="P488" ca="1">_xludf.ifna(IF(#REF!=Impostazioni!$C$6,J488*1,J488/INDEX(Impostazioni!$N$86:$O$105,MATCH(#REF!,Impostazioni!$N$86:$N$105,0),2)),"")</f>
        <v>#NAME?</v>
      </c>
      <c r="Q488" s="14" t="e">
        <f t="array" aca="1" ref="Q488" ca="1">_xludf.ifna(IF(#REF!=Impostazioni!$C$6,K488*1,K488/INDEX(Impostazioni!$N$86:$O$105,MATCH(#REF!,Impostazioni!$N$86:$N$105,0),2)),"")</f>
        <v>#NAME?</v>
      </c>
      <c r="S488" t="str" cm="1">
        <f t="array" ref="S488">_xlfn.IFNA(TRANSPOSE(INDEX(Impostazioni!$R$14:$S$63,,MATCH($D488,Impostazioni!$R$13:$S$13,0))),"")&amp;""</f>
        <v/>
      </c>
    </row>
    <row r="489" spans="1:19" ht="13.2">
      <c r="A489" s="14" t="str">
        <f t="shared" si="3"/>
        <v/>
      </c>
      <c r="B489" s="14" t="str">
        <f t="shared" si="4"/>
        <v/>
      </c>
      <c r="C489" s="14" t="str">
        <f>IF('Tracciatore delle operazioni'!B489="","",'Tracciatore delle operazioni'!B489)</f>
        <v/>
      </c>
      <c r="D489" s="14" t="str">
        <f>IF('Tracciatore delle operazioni'!C489="","",'Tracciatore delle operazioni'!C489)</f>
        <v/>
      </c>
      <c r="E489" s="14" t="str">
        <f>IF('Tracciatore delle operazioni'!D489="","",'Tracciatore delle operazioni'!D489)</f>
        <v/>
      </c>
      <c r="F489" s="14" t="str">
        <f>IF('Tracciatore delle operazioni'!E489="","",'Tracciatore delle operazioni'!E489)</f>
        <v/>
      </c>
      <c r="G489" s="31" t="str">
        <f>IF('Tracciatore delle operazioni'!F489="","",'Tracciatore delle operazioni'!F489)</f>
        <v/>
      </c>
      <c r="H489" s="31" t="str">
        <f>IF('Tracciatore delle operazioni'!G489="","",'Tracciatore delle operazioni'!G489)</f>
        <v/>
      </c>
      <c r="I489" s="31" t="str">
        <f>IF('Tracciatore delle operazioni'!H489="","",'Tracciatore delle operazioni'!H489)</f>
        <v/>
      </c>
      <c r="J489" s="31" t="str">
        <f>IF('Tracciatore delle operazioni'!I489="","",'Tracciatore delle operazioni'!I489)</f>
        <v/>
      </c>
      <c r="K489" s="14" t="str">
        <f t="shared" si="5"/>
        <v/>
      </c>
      <c r="M489" s="14" t="e">
        <f t="array" aca="1" ref="M489" ca="1">_xludf.ifna(IF(#REF!=Impostazioni!$C$6,G489*1,G489/INDEX(Impostazioni!$N$86:$O$105,MATCH(#REF!,Impostazioni!$N$86:$N$105,0),2)),"")</f>
        <v>#NAME?</v>
      </c>
      <c r="N489" s="14" t="e">
        <f t="array" aca="1" ref="N489" ca="1">_xludf.ifna(IF(#REF!=Impostazioni!$C$6,H489*1,H489/INDEX(Impostazioni!$N$86:$O$105,MATCH(#REF!,Impostazioni!$N$86:$N$105,0),2)),"")</f>
        <v>#NAME?</v>
      </c>
      <c r="O489" s="14" t="e">
        <f t="array" aca="1" ref="O489" ca="1">_xludf.ifna(IF(#REF!=Impostazioni!$C$6,I489*1,I489/INDEX(Impostazioni!$N$86:$O$105,MATCH(#REF!,Impostazioni!$N$86:$N$105,0),2)),"")</f>
        <v>#NAME?</v>
      </c>
      <c r="P489" s="14" t="e">
        <f t="array" aca="1" ref="P489" ca="1">_xludf.ifna(IF(#REF!=Impostazioni!$C$6,J489*1,J489/INDEX(Impostazioni!$N$86:$O$105,MATCH(#REF!,Impostazioni!$N$86:$N$105,0),2)),"")</f>
        <v>#NAME?</v>
      </c>
      <c r="Q489" s="14" t="e">
        <f t="array" aca="1" ref="Q489" ca="1">_xludf.ifna(IF(#REF!=Impostazioni!$C$6,K489*1,K489/INDEX(Impostazioni!$N$86:$O$105,MATCH(#REF!,Impostazioni!$N$86:$N$105,0),2)),"")</f>
        <v>#NAME?</v>
      </c>
      <c r="S489" t="str" cm="1">
        <f t="array" ref="S489">_xlfn.IFNA(TRANSPOSE(INDEX(Impostazioni!$R$14:$S$63,,MATCH($D489,Impostazioni!$R$13:$S$13,0))),"")&amp;""</f>
        <v/>
      </c>
    </row>
    <row r="490" spans="1:19" ht="13.2">
      <c r="A490" s="14" t="str">
        <f t="shared" si="3"/>
        <v/>
      </c>
      <c r="B490" s="14" t="str">
        <f t="shared" si="4"/>
        <v/>
      </c>
      <c r="C490" s="14" t="str">
        <f>IF('Tracciatore delle operazioni'!B490="","",'Tracciatore delle operazioni'!B490)</f>
        <v/>
      </c>
      <c r="D490" s="14" t="str">
        <f>IF('Tracciatore delle operazioni'!C490="","",'Tracciatore delle operazioni'!C490)</f>
        <v/>
      </c>
      <c r="E490" s="14" t="str">
        <f>IF('Tracciatore delle operazioni'!D490="","",'Tracciatore delle operazioni'!D490)</f>
        <v/>
      </c>
      <c r="F490" s="14" t="str">
        <f>IF('Tracciatore delle operazioni'!E490="","",'Tracciatore delle operazioni'!E490)</f>
        <v/>
      </c>
      <c r="G490" s="31" t="str">
        <f>IF('Tracciatore delle operazioni'!F490="","",'Tracciatore delle operazioni'!F490)</f>
        <v/>
      </c>
      <c r="H490" s="31" t="str">
        <f>IF('Tracciatore delle operazioni'!G490="","",'Tracciatore delle operazioni'!G490)</f>
        <v/>
      </c>
      <c r="I490" s="31" t="str">
        <f>IF('Tracciatore delle operazioni'!H490="","",'Tracciatore delle operazioni'!H490)</f>
        <v/>
      </c>
      <c r="J490" s="31" t="str">
        <f>IF('Tracciatore delle operazioni'!I490="","",'Tracciatore delle operazioni'!I490)</f>
        <v/>
      </c>
      <c r="K490" s="14" t="str">
        <f t="shared" si="5"/>
        <v/>
      </c>
      <c r="M490" s="14" t="e">
        <f t="array" aca="1" ref="M490" ca="1">_xludf.ifna(IF(#REF!=Impostazioni!$C$6,G490*1,G490/INDEX(Impostazioni!$N$86:$O$105,MATCH(#REF!,Impostazioni!$N$86:$N$105,0),2)),"")</f>
        <v>#NAME?</v>
      </c>
      <c r="N490" s="14" t="e">
        <f t="array" aca="1" ref="N490" ca="1">_xludf.ifna(IF(#REF!=Impostazioni!$C$6,H490*1,H490/INDEX(Impostazioni!$N$86:$O$105,MATCH(#REF!,Impostazioni!$N$86:$N$105,0),2)),"")</f>
        <v>#NAME?</v>
      </c>
      <c r="O490" s="14" t="e">
        <f t="array" aca="1" ref="O490" ca="1">_xludf.ifna(IF(#REF!=Impostazioni!$C$6,I490*1,I490/INDEX(Impostazioni!$N$86:$O$105,MATCH(#REF!,Impostazioni!$N$86:$N$105,0),2)),"")</f>
        <v>#NAME?</v>
      </c>
      <c r="P490" s="14" t="e">
        <f t="array" aca="1" ref="P490" ca="1">_xludf.ifna(IF(#REF!=Impostazioni!$C$6,J490*1,J490/INDEX(Impostazioni!$N$86:$O$105,MATCH(#REF!,Impostazioni!$N$86:$N$105,0),2)),"")</f>
        <v>#NAME?</v>
      </c>
      <c r="Q490" s="14" t="e">
        <f t="array" aca="1" ref="Q490" ca="1">_xludf.ifna(IF(#REF!=Impostazioni!$C$6,K490*1,K490/INDEX(Impostazioni!$N$86:$O$105,MATCH(#REF!,Impostazioni!$N$86:$N$105,0),2)),"")</f>
        <v>#NAME?</v>
      </c>
      <c r="S490" t="str" cm="1">
        <f t="array" ref="S490">_xlfn.IFNA(TRANSPOSE(INDEX(Impostazioni!$R$14:$S$63,,MATCH($D490,Impostazioni!$R$13:$S$13,0))),"")&amp;""</f>
        <v/>
      </c>
    </row>
    <row r="491" spans="1:19" ht="13.2">
      <c r="A491" s="14" t="str">
        <f t="shared" si="3"/>
        <v/>
      </c>
      <c r="B491" s="14" t="str">
        <f t="shared" si="4"/>
        <v/>
      </c>
      <c r="C491" s="14" t="str">
        <f>IF('Tracciatore delle operazioni'!B491="","",'Tracciatore delle operazioni'!B491)</f>
        <v/>
      </c>
      <c r="D491" s="14" t="str">
        <f>IF('Tracciatore delle operazioni'!C491="","",'Tracciatore delle operazioni'!C491)</f>
        <v/>
      </c>
      <c r="E491" s="14" t="str">
        <f>IF('Tracciatore delle operazioni'!D491="","",'Tracciatore delle operazioni'!D491)</f>
        <v/>
      </c>
      <c r="F491" s="14" t="str">
        <f>IF('Tracciatore delle operazioni'!E491="","",'Tracciatore delle operazioni'!E491)</f>
        <v/>
      </c>
      <c r="G491" s="31" t="str">
        <f>IF('Tracciatore delle operazioni'!F491="","",'Tracciatore delle operazioni'!F491)</f>
        <v/>
      </c>
      <c r="H491" s="31" t="str">
        <f>IF('Tracciatore delle operazioni'!G491="","",'Tracciatore delle operazioni'!G491)</f>
        <v/>
      </c>
      <c r="I491" s="31" t="str">
        <f>IF('Tracciatore delle operazioni'!H491="","",'Tracciatore delle operazioni'!H491)</f>
        <v/>
      </c>
      <c r="J491" s="31" t="str">
        <f>IF('Tracciatore delle operazioni'!I491="","",'Tracciatore delle operazioni'!I491)</f>
        <v/>
      </c>
      <c r="K491" s="14" t="str">
        <f t="shared" si="5"/>
        <v/>
      </c>
      <c r="M491" s="14" t="e">
        <f t="array" aca="1" ref="M491" ca="1">_xludf.ifna(IF(#REF!=Impostazioni!$C$6,G491*1,G491/INDEX(Impostazioni!$N$86:$O$105,MATCH(#REF!,Impostazioni!$N$86:$N$105,0),2)),"")</f>
        <v>#NAME?</v>
      </c>
      <c r="N491" s="14" t="e">
        <f t="array" aca="1" ref="N491" ca="1">_xludf.ifna(IF(#REF!=Impostazioni!$C$6,H491*1,H491/INDEX(Impostazioni!$N$86:$O$105,MATCH(#REF!,Impostazioni!$N$86:$N$105,0),2)),"")</f>
        <v>#NAME?</v>
      </c>
      <c r="O491" s="14" t="e">
        <f t="array" aca="1" ref="O491" ca="1">_xludf.ifna(IF(#REF!=Impostazioni!$C$6,I491*1,I491/INDEX(Impostazioni!$N$86:$O$105,MATCH(#REF!,Impostazioni!$N$86:$N$105,0),2)),"")</f>
        <v>#NAME?</v>
      </c>
      <c r="P491" s="14" t="e">
        <f t="array" aca="1" ref="P491" ca="1">_xludf.ifna(IF(#REF!=Impostazioni!$C$6,J491*1,J491/INDEX(Impostazioni!$N$86:$O$105,MATCH(#REF!,Impostazioni!$N$86:$N$105,0),2)),"")</f>
        <v>#NAME?</v>
      </c>
      <c r="Q491" s="14" t="e">
        <f t="array" aca="1" ref="Q491" ca="1">_xludf.ifna(IF(#REF!=Impostazioni!$C$6,K491*1,K491/INDEX(Impostazioni!$N$86:$O$105,MATCH(#REF!,Impostazioni!$N$86:$N$105,0),2)),"")</f>
        <v>#NAME?</v>
      </c>
      <c r="S491" t="str" cm="1">
        <f t="array" ref="S491">_xlfn.IFNA(TRANSPOSE(INDEX(Impostazioni!$R$14:$S$63,,MATCH($D491,Impostazioni!$R$13:$S$13,0))),"")&amp;""</f>
        <v/>
      </c>
    </row>
    <row r="492" spans="1:19" ht="13.2">
      <c r="A492" s="14" t="str">
        <f t="shared" si="3"/>
        <v/>
      </c>
      <c r="B492" s="14" t="str">
        <f t="shared" si="4"/>
        <v/>
      </c>
      <c r="C492" s="14" t="str">
        <f>IF('Tracciatore delle operazioni'!B492="","",'Tracciatore delle operazioni'!B492)</f>
        <v/>
      </c>
      <c r="D492" s="14" t="str">
        <f>IF('Tracciatore delle operazioni'!C492="","",'Tracciatore delle operazioni'!C492)</f>
        <v/>
      </c>
      <c r="E492" s="14" t="str">
        <f>IF('Tracciatore delle operazioni'!D492="","",'Tracciatore delle operazioni'!D492)</f>
        <v/>
      </c>
      <c r="F492" s="14" t="str">
        <f>IF('Tracciatore delle operazioni'!E492="","",'Tracciatore delle operazioni'!E492)</f>
        <v/>
      </c>
      <c r="G492" s="31" t="str">
        <f>IF('Tracciatore delle operazioni'!F492="","",'Tracciatore delle operazioni'!F492)</f>
        <v/>
      </c>
      <c r="H492" s="31" t="str">
        <f>IF('Tracciatore delle operazioni'!G492="","",'Tracciatore delle operazioni'!G492)</f>
        <v/>
      </c>
      <c r="I492" s="31" t="str">
        <f>IF('Tracciatore delle operazioni'!H492="","",'Tracciatore delle operazioni'!H492)</f>
        <v/>
      </c>
      <c r="J492" s="31" t="str">
        <f>IF('Tracciatore delle operazioni'!I492="","",'Tracciatore delle operazioni'!I492)</f>
        <v/>
      </c>
      <c r="K492" s="14" t="str">
        <f t="shared" si="5"/>
        <v/>
      </c>
      <c r="M492" s="14" t="e">
        <f t="array" aca="1" ref="M492" ca="1">_xludf.ifna(IF(#REF!=Impostazioni!$C$6,G492*1,G492/INDEX(Impostazioni!$N$86:$O$105,MATCH(#REF!,Impostazioni!$N$86:$N$105,0),2)),"")</f>
        <v>#NAME?</v>
      </c>
      <c r="N492" s="14" t="e">
        <f t="array" aca="1" ref="N492" ca="1">_xludf.ifna(IF(#REF!=Impostazioni!$C$6,H492*1,H492/INDEX(Impostazioni!$N$86:$O$105,MATCH(#REF!,Impostazioni!$N$86:$N$105,0),2)),"")</f>
        <v>#NAME?</v>
      </c>
      <c r="O492" s="14" t="e">
        <f t="array" aca="1" ref="O492" ca="1">_xludf.ifna(IF(#REF!=Impostazioni!$C$6,I492*1,I492/INDEX(Impostazioni!$N$86:$O$105,MATCH(#REF!,Impostazioni!$N$86:$N$105,0),2)),"")</f>
        <v>#NAME?</v>
      </c>
      <c r="P492" s="14" t="e">
        <f t="array" aca="1" ref="P492" ca="1">_xludf.ifna(IF(#REF!=Impostazioni!$C$6,J492*1,J492/INDEX(Impostazioni!$N$86:$O$105,MATCH(#REF!,Impostazioni!$N$86:$N$105,0),2)),"")</f>
        <v>#NAME?</v>
      </c>
      <c r="Q492" s="14" t="e">
        <f t="array" aca="1" ref="Q492" ca="1">_xludf.ifna(IF(#REF!=Impostazioni!$C$6,K492*1,K492/INDEX(Impostazioni!$N$86:$O$105,MATCH(#REF!,Impostazioni!$N$86:$N$105,0),2)),"")</f>
        <v>#NAME?</v>
      </c>
      <c r="S492" t="str" cm="1">
        <f t="array" ref="S492">_xlfn.IFNA(TRANSPOSE(INDEX(Impostazioni!$R$14:$S$63,,MATCH($D492,Impostazioni!$R$13:$S$13,0))),"")&amp;""</f>
        <v/>
      </c>
    </row>
    <row r="493" spans="1:19" ht="13.2">
      <c r="A493" s="14" t="str">
        <f t="shared" si="3"/>
        <v/>
      </c>
      <c r="B493" s="14" t="str">
        <f t="shared" si="4"/>
        <v/>
      </c>
      <c r="C493" s="14" t="str">
        <f>IF('Tracciatore delle operazioni'!B493="","",'Tracciatore delle operazioni'!B493)</f>
        <v/>
      </c>
      <c r="D493" s="14" t="str">
        <f>IF('Tracciatore delle operazioni'!C493="","",'Tracciatore delle operazioni'!C493)</f>
        <v/>
      </c>
      <c r="E493" s="14" t="str">
        <f>IF('Tracciatore delle operazioni'!D493="","",'Tracciatore delle operazioni'!D493)</f>
        <v/>
      </c>
      <c r="F493" s="14" t="str">
        <f>IF('Tracciatore delle operazioni'!E493="","",'Tracciatore delle operazioni'!E493)</f>
        <v/>
      </c>
      <c r="G493" s="31" t="str">
        <f>IF('Tracciatore delle operazioni'!F493="","",'Tracciatore delle operazioni'!F493)</f>
        <v/>
      </c>
      <c r="H493" s="31" t="str">
        <f>IF('Tracciatore delle operazioni'!G493="","",'Tracciatore delle operazioni'!G493)</f>
        <v/>
      </c>
      <c r="I493" s="31" t="str">
        <f>IF('Tracciatore delle operazioni'!H493="","",'Tracciatore delle operazioni'!H493)</f>
        <v/>
      </c>
      <c r="J493" s="31" t="str">
        <f>IF('Tracciatore delle operazioni'!I493="","",'Tracciatore delle operazioni'!I493)</f>
        <v/>
      </c>
      <c r="K493" s="14" t="str">
        <f t="shared" si="5"/>
        <v/>
      </c>
      <c r="M493" s="14" t="e">
        <f t="array" aca="1" ref="M493" ca="1">_xludf.ifna(IF(#REF!=Impostazioni!$C$6,G493*1,G493/INDEX(Impostazioni!$N$86:$O$105,MATCH(#REF!,Impostazioni!$N$86:$N$105,0),2)),"")</f>
        <v>#NAME?</v>
      </c>
      <c r="N493" s="14" t="e">
        <f t="array" aca="1" ref="N493" ca="1">_xludf.ifna(IF(#REF!=Impostazioni!$C$6,H493*1,H493/INDEX(Impostazioni!$N$86:$O$105,MATCH(#REF!,Impostazioni!$N$86:$N$105,0),2)),"")</f>
        <v>#NAME?</v>
      </c>
      <c r="O493" s="14" t="e">
        <f t="array" aca="1" ref="O493" ca="1">_xludf.ifna(IF(#REF!=Impostazioni!$C$6,I493*1,I493/INDEX(Impostazioni!$N$86:$O$105,MATCH(#REF!,Impostazioni!$N$86:$N$105,0),2)),"")</f>
        <v>#NAME?</v>
      </c>
      <c r="P493" s="14" t="e">
        <f t="array" aca="1" ref="P493" ca="1">_xludf.ifna(IF(#REF!=Impostazioni!$C$6,J493*1,J493/INDEX(Impostazioni!$N$86:$O$105,MATCH(#REF!,Impostazioni!$N$86:$N$105,0),2)),"")</f>
        <v>#NAME?</v>
      </c>
      <c r="Q493" s="14" t="e">
        <f t="array" aca="1" ref="Q493" ca="1">_xludf.ifna(IF(#REF!=Impostazioni!$C$6,K493*1,K493/INDEX(Impostazioni!$N$86:$O$105,MATCH(#REF!,Impostazioni!$N$86:$N$105,0),2)),"")</f>
        <v>#NAME?</v>
      </c>
      <c r="S493" t="str" cm="1">
        <f t="array" ref="S493">_xlfn.IFNA(TRANSPOSE(INDEX(Impostazioni!$R$14:$S$63,,MATCH($D493,Impostazioni!$R$13:$S$13,0))),"")&amp;""</f>
        <v/>
      </c>
    </row>
    <row r="494" spans="1:19" ht="13.2">
      <c r="A494" s="14" t="str">
        <f t="shared" si="3"/>
        <v/>
      </c>
      <c r="B494" s="14" t="str">
        <f t="shared" si="4"/>
        <v/>
      </c>
      <c r="C494" s="14" t="str">
        <f>IF('Tracciatore delle operazioni'!B494="","",'Tracciatore delle operazioni'!B494)</f>
        <v/>
      </c>
      <c r="D494" s="14" t="str">
        <f>IF('Tracciatore delle operazioni'!C494="","",'Tracciatore delle operazioni'!C494)</f>
        <v/>
      </c>
      <c r="E494" s="14" t="str">
        <f>IF('Tracciatore delle operazioni'!D494="","",'Tracciatore delle operazioni'!D494)</f>
        <v/>
      </c>
      <c r="F494" s="14" t="str">
        <f>IF('Tracciatore delle operazioni'!E494="","",'Tracciatore delle operazioni'!E494)</f>
        <v/>
      </c>
      <c r="G494" s="31" t="str">
        <f>IF('Tracciatore delle operazioni'!F494="","",'Tracciatore delle operazioni'!F494)</f>
        <v/>
      </c>
      <c r="H494" s="31" t="str">
        <f>IF('Tracciatore delle operazioni'!G494="","",'Tracciatore delle operazioni'!G494)</f>
        <v/>
      </c>
      <c r="I494" s="31" t="str">
        <f>IF('Tracciatore delle operazioni'!H494="","",'Tracciatore delle operazioni'!H494)</f>
        <v/>
      </c>
      <c r="J494" s="31" t="str">
        <f>IF('Tracciatore delle operazioni'!I494="","",'Tracciatore delle operazioni'!I494)</f>
        <v/>
      </c>
      <c r="K494" s="14" t="str">
        <f t="shared" si="5"/>
        <v/>
      </c>
      <c r="M494" s="14" t="e">
        <f t="array" aca="1" ref="M494" ca="1">_xludf.ifna(IF(#REF!=Impostazioni!$C$6,G494*1,G494/INDEX(Impostazioni!$N$86:$O$105,MATCH(#REF!,Impostazioni!$N$86:$N$105,0),2)),"")</f>
        <v>#NAME?</v>
      </c>
      <c r="N494" s="14" t="e">
        <f t="array" aca="1" ref="N494" ca="1">_xludf.ifna(IF(#REF!=Impostazioni!$C$6,H494*1,H494/INDEX(Impostazioni!$N$86:$O$105,MATCH(#REF!,Impostazioni!$N$86:$N$105,0),2)),"")</f>
        <v>#NAME?</v>
      </c>
      <c r="O494" s="14" t="e">
        <f t="array" aca="1" ref="O494" ca="1">_xludf.ifna(IF(#REF!=Impostazioni!$C$6,I494*1,I494/INDEX(Impostazioni!$N$86:$O$105,MATCH(#REF!,Impostazioni!$N$86:$N$105,0),2)),"")</f>
        <v>#NAME?</v>
      </c>
      <c r="P494" s="14" t="e">
        <f t="array" aca="1" ref="P494" ca="1">_xludf.ifna(IF(#REF!=Impostazioni!$C$6,J494*1,J494/INDEX(Impostazioni!$N$86:$O$105,MATCH(#REF!,Impostazioni!$N$86:$N$105,0),2)),"")</f>
        <v>#NAME?</v>
      </c>
      <c r="Q494" s="14" t="e">
        <f t="array" aca="1" ref="Q494" ca="1">_xludf.ifna(IF(#REF!=Impostazioni!$C$6,K494*1,K494/INDEX(Impostazioni!$N$86:$O$105,MATCH(#REF!,Impostazioni!$N$86:$N$105,0),2)),"")</f>
        <v>#NAME?</v>
      </c>
      <c r="S494" t="str" cm="1">
        <f t="array" ref="S494">_xlfn.IFNA(TRANSPOSE(INDEX(Impostazioni!$R$14:$S$63,,MATCH($D494,Impostazioni!$R$13:$S$13,0))),"")&amp;""</f>
        <v/>
      </c>
    </row>
    <row r="495" spans="1:19" ht="13.2">
      <c r="A495" s="14" t="str">
        <f t="shared" si="3"/>
        <v/>
      </c>
      <c r="B495" s="14" t="str">
        <f t="shared" si="4"/>
        <v/>
      </c>
      <c r="C495" s="14" t="str">
        <f>IF('Tracciatore delle operazioni'!B495="","",'Tracciatore delle operazioni'!B495)</f>
        <v/>
      </c>
      <c r="D495" s="14" t="str">
        <f>IF('Tracciatore delle operazioni'!C495="","",'Tracciatore delle operazioni'!C495)</f>
        <v/>
      </c>
      <c r="E495" s="14" t="str">
        <f>IF('Tracciatore delle operazioni'!D495="","",'Tracciatore delle operazioni'!D495)</f>
        <v/>
      </c>
      <c r="F495" s="14" t="str">
        <f>IF('Tracciatore delle operazioni'!E495="","",'Tracciatore delle operazioni'!E495)</f>
        <v/>
      </c>
      <c r="G495" s="31" t="str">
        <f>IF('Tracciatore delle operazioni'!F495="","",'Tracciatore delle operazioni'!F495)</f>
        <v/>
      </c>
      <c r="H495" s="31" t="str">
        <f>IF('Tracciatore delle operazioni'!G495="","",'Tracciatore delle operazioni'!G495)</f>
        <v/>
      </c>
      <c r="I495" s="31" t="str">
        <f>IF('Tracciatore delle operazioni'!H495="","",'Tracciatore delle operazioni'!H495)</f>
        <v/>
      </c>
      <c r="J495" s="31" t="str">
        <f>IF('Tracciatore delle operazioni'!I495="","",'Tracciatore delle operazioni'!I495)</f>
        <v/>
      </c>
      <c r="K495" s="14" t="str">
        <f t="shared" si="5"/>
        <v/>
      </c>
      <c r="M495" s="14" t="e">
        <f t="array" aca="1" ref="M495" ca="1">_xludf.ifna(IF(#REF!=Impostazioni!$C$6,G495*1,G495/INDEX(Impostazioni!$N$86:$O$105,MATCH(#REF!,Impostazioni!$N$86:$N$105,0),2)),"")</f>
        <v>#NAME?</v>
      </c>
      <c r="N495" s="14" t="e">
        <f t="array" aca="1" ref="N495" ca="1">_xludf.ifna(IF(#REF!=Impostazioni!$C$6,H495*1,H495/INDEX(Impostazioni!$N$86:$O$105,MATCH(#REF!,Impostazioni!$N$86:$N$105,0),2)),"")</f>
        <v>#NAME?</v>
      </c>
      <c r="O495" s="14" t="e">
        <f t="array" aca="1" ref="O495" ca="1">_xludf.ifna(IF(#REF!=Impostazioni!$C$6,I495*1,I495/INDEX(Impostazioni!$N$86:$O$105,MATCH(#REF!,Impostazioni!$N$86:$N$105,0),2)),"")</f>
        <v>#NAME?</v>
      </c>
      <c r="P495" s="14" t="e">
        <f t="array" aca="1" ref="P495" ca="1">_xludf.ifna(IF(#REF!=Impostazioni!$C$6,J495*1,J495/INDEX(Impostazioni!$N$86:$O$105,MATCH(#REF!,Impostazioni!$N$86:$N$105,0),2)),"")</f>
        <v>#NAME?</v>
      </c>
      <c r="Q495" s="14" t="e">
        <f t="array" aca="1" ref="Q495" ca="1">_xludf.ifna(IF(#REF!=Impostazioni!$C$6,K495*1,K495/INDEX(Impostazioni!$N$86:$O$105,MATCH(#REF!,Impostazioni!$N$86:$N$105,0),2)),"")</f>
        <v>#NAME?</v>
      </c>
      <c r="S495" t="str" cm="1">
        <f t="array" ref="S495">_xlfn.IFNA(TRANSPOSE(INDEX(Impostazioni!$R$14:$S$63,,MATCH($D495,Impostazioni!$R$13:$S$13,0))),"")&amp;""</f>
        <v/>
      </c>
    </row>
    <row r="496" spans="1:19" ht="13.2">
      <c r="A496" s="14" t="str">
        <f t="shared" si="3"/>
        <v/>
      </c>
      <c r="B496" s="14" t="str">
        <f t="shared" si="4"/>
        <v/>
      </c>
      <c r="C496" s="14" t="str">
        <f>IF('Tracciatore delle operazioni'!B496="","",'Tracciatore delle operazioni'!B496)</f>
        <v/>
      </c>
      <c r="D496" s="14" t="str">
        <f>IF('Tracciatore delle operazioni'!C496="","",'Tracciatore delle operazioni'!C496)</f>
        <v/>
      </c>
      <c r="E496" s="14" t="str">
        <f>IF('Tracciatore delle operazioni'!D496="","",'Tracciatore delle operazioni'!D496)</f>
        <v/>
      </c>
      <c r="F496" s="14" t="str">
        <f>IF('Tracciatore delle operazioni'!E496="","",'Tracciatore delle operazioni'!E496)</f>
        <v/>
      </c>
      <c r="G496" s="31" t="str">
        <f>IF('Tracciatore delle operazioni'!F496="","",'Tracciatore delle operazioni'!F496)</f>
        <v/>
      </c>
      <c r="H496" s="31" t="str">
        <f>IF('Tracciatore delle operazioni'!G496="","",'Tracciatore delle operazioni'!G496)</f>
        <v/>
      </c>
      <c r="I496" s="31" t="str">
        <f>IF('Tracciatore delle operazioni'!H496="","",'Tracciatore delle operazioni'!H496)</f>
        <v/>
      </c>
      <c r="J496" s="31" t="str">
        <f>IF('Tracciatore delle operazioni'!I496="","",'Tracciatore delle operazioni'!I496)</f>
        <v/>
      </c>
      <c r="K496" s="14" t="str">
        <f t="shared" si="5"/>
        <v/>
      </c>
      <c r="M496" s="14" t="e">
        <f t="array" aca="1" ref="M496" ca="1">_xludf.ifna(IF(#REF!=Impostazioni!$C$6,G496*1,G496/INDEX(Impostazioni!$N$86:$O$105,MATCH(#REF!,Impostazioni!$N$86:$N$105,0),2)),"")</f>
        <v>#NAME?</v>
      </c>
      <c r="N496" s="14" t="e">
        <f t="array" aca="1" ref="N496" ca="1">_xludf.ifna(IF(#REF!=Impostazioni!$C$6,H496*1,H496/INDEX(Impostazioni!$N$86:$O$105,MATCH(#REF!,Impostazioni!$N$86:$N$105,0),2)),"")</f>
        <v>#NAME?</v>
      </c>
      <c r="O496" s="14" t="e">
        <f t="array" aca="1" ref="O496" ca="1">_xludf.ifna(IF(#REF!=Impostazioni!$C$6,I496*1,I496/INDEX(Impostazioni!$N$86:$O$105,MATCH(#REF!,Impostazioni!$N$86:$N$105,0),2)),"")</f>
        <v>#NAME?</v>
      </c>
      <c r="P496" s="14" t="e">
        <f t="array" aca="1" ref="P496" ca="1">_xludf.ifna(IF(#REF!=Impostazioni!$C$6,J496*1,J496/INDEX(Impostazioni!$N$86:$O$105,MATCH(#REF!,Impostazioni!$N$86:$N$105,0),2)),"")</f>
        <v>#NAME?</v>
      </c>
      <c r="Q496" s="14" t="e">
        <f t="array" aca="1" ref="Q496" ca="1">_xludf.ifna(IF(#REF!=Impostazioni!$C$6,K496*1,K496/INDEX(Impostazioni!$N$86:$O$105,MATCH(#REF!,Impostazioni!$N$86:$N$105,0),2)),"")</f>
        <v>#NAME?</v>
      </c>
      <c r="S496" t="str" cm="1">
        <f t="array" ref="S496">_xlfn.IFNA(TRANSPOSE(INDEX(Impostazioni!$R$14:$S$63,,MATCH($D496,Impostazioni!$R$13:$S$13,0))),"")&amp;""</f>
        <v/>
      </c>
    </row>
    <row r="497" spans="1:19" ht="13.2">
      <c r="A497" s="14" t="str">
        <f t="shared" si="3"/>
        <v/>
      </c>
      <c r="B497" s="14" t="str">
        <f t="shared" si="4"/>
        <v/>
      </c>
      <c r="C497" s="14" t="str">
        <f>IF('Tracciatore delle operazioni'!B497="","",'Tracciatore delle operazioni'!B497)</f>
        <v/>
      </c>
      <c r="D497" s="14" t="str">
        <f>IF('Tracciatore delle operazioni'!C497="","",'Tracciatore delle operazioni'!C497)</f>
        <v/>
      </c>
      <c r="E497" s="14" t="str">
        <f>IF('Tracciatore delle operazioni'!D497="","",'Tracciatore delle operazioni'!D497)</f>
        <v/>
      </c>
      <c r="F497" s="14" t="str">
        <f>IF('Tracciatore delle operazioni'!E497="","",'Tracciatore delle operazioni'!E497)</f>
        <v/>
      </c>
      <c r="G497" s="31" t="str">
        <f>IF('Tracciatore delle operazioni'!F497="","",'Tracciatore delle operazioni'!F497)</f>
        <v/>
      </c>
      <c r="H497" s="31" t="str">
        <f>IF('Tracciatore delle operazioni'!G497="","",'Tracciatore delle operazioni'!G497)</f>
        <v/>
      </c>
      <c r="I497" s="31" t="str">
        <f>IF('Tracciatore delle operazioni'!H497="","",'Tracciatore delle operazioni'!H497)</f>
        <v/>
      </c>
      <c r="J497" s="31" t="str">
        <f>IF('Tracciatore delle operazioni'!I497="","",'Tracciatore delle operazioni'!I497)</f>
        <v/>
      </c>
      <c r="K497" s="14" t="str">
        <f t="shared" si="5"/>
        <v/>
      </c>
      <c r="M497" s="14" t="e">
        <f t="array" aca="1" ref="M497" ca="1">_xludf.ifna(IF(#REF!=Impostazioni!$C$6,G497*1,G497/INDEX(Impostazioni!$N$86:$O$105,MATCH(#REF!,Impostazioni!$N$86:$N$105,0),2)),"")</f>
        <v>#NAME?</v>
      </c>
      <c r="N497" s="14" t="e">
        <f t="array" aca="1" ref="N497" ca="1">_xludf.ifna(IF(#REF!=Impostazioni!$C$6,H497*1,H497/INDEX(Impostazioni!$N$86:$O$105,MATCH(#REF!,Impostazioni!$N$86:$N$105,0),2)),"")</f>
        <v>#NAME?</v>
      </c>
      <c r="O497" s="14" t="e">
        <f t="array" aca="1" ref="O497" ca="1">_xludf.ifna(IF(#REF!=Impostazioni!$C$6,I497*1,I497/INDEX(Impostazioni!$N$86:$O$105,MATCH(#REF!,Impostazioni!$N$86:$N$105,0),2)),"")</f>
        <v>#NAME?</v>
      </c>
      <c r="P497" s="14" t="e">
        <f t="array" aca="1" ref="P497" ca="1">_xludf.ifna(IF(#REF!=Impostazioni!$C$6,J497*1,J497/INDEX(Impostazioni!$N$86:$O$105,MATCH(#REF!,Impostazioni!$N$86:$N$105,0),2)),"")</f>
        <v>#NAME?</v>
      </c>
      <c r="Q497" s="14" t="e">
        <f t="array" aca="1" ref="Q497" ca="1">_xludf.ifna(IF(#REF!=Impostazioni!$C$6,K497*1,K497/INDEX(Impostazioni!$N$86:$O$105,MATCH(#REF!,Impostazioni!$N$86:$N$105,0),2)),"")</f>
        <v>#NAME?</v>
      </c>
      <c r="S497" t="str" cm="1">
        <f t="array" ref="S497">_xlfn.IFNA(TRANSPOSE(INDEX(Impostazioni!$R$14:$S$63,,MATCH($D497,Impostazioni!$R$13:$S$13,0))),"")&amp;""</f>
        <v/>
      </c>
    </row>
    <row r="498" spans="1:19" ht="13.2">
      <c r="A498" s="14" t="str">
        <f t="shared" si="3"/>
        <v/>
      </c>
      <c r="B498" s="14" t="str">
        <f t="shared" si="4"/>
        <v/>
      </c>
      <c r="C498" s="14" t="str">
        <f>IF('Tracciatore delle operazioni'!B498="","",'Tracciatore delle operazioni'!B498)</f>
        <v/>
      </c>
      <c r="D498" s="14" t="str">
        <f>IF('Tracciatore delle operazioni'!C498="","",'Tracciatore delle operazioni'!C498)</f>
        <v/>
      </c>
      <c r="E498" s="14" t="str">
        <f>IF('Tracciatore delle operazioni'!D498="","",'Tracciatore delle operazioni'!D498)</f>
        <v/>
      </c>
      <c r="F498" s="14" t="str">
        <f>IF('Tracciatore delle operazioni'!E498="","",'Tracciatore delle operazioni'!E498)</f>
        <v/>
      </c>
      <c r="G498" s="31" t="str">
        <f>IF('Tracciatore delle operazioni'!F498="","",'Tracciatore delle operazioni'!F498)</f>
        <v/>
      </c>
      <c r="H498" s="31" t="str">
        <f>IF('Tracciatore delle operazioni'!G498="","",'Tracciatore delle operazioni'!G498)</f>
        <v/>
      </c>
      <c r="I498" s="31" t="str">
        <f>IF('Tracciatore delle operazioni'!H498="","",'Tracciatore delle operazioni'!H498)</f>
        <v/>
      </c>
      <c r="J498" s="31" t="str">
        <f>IF('Tracciatore delle operazioni'!I498="","",'Tracciatore delle operazioni'!I498)</f>
        <v/>
      </c>
      <c r="K498" s="14" t="str">
        <f t="shared" si="5"/>
        <v/>
      </c>
      <c r="M498" s="14" t="e">
        <f t="array" aca="1" ref="M498" ca="1">_xludf.ifna(IF(#REF!=Impostazioni!$C$6,G498*1,G498/INDEX(Impostazioni!$N$86:$O$105,MATCH(#REF!,Impostazioni!$N$86:$N$105,0),2)),"")</f>
        <v>#NAME?</v>
      </c>
      <c r="N498" s="14" t="e">
        <f t="array" aca="1" ref="N498" ca="1">_xludf.ifna(IF(#REF!=Impostazioni!$C$6,H498*1,H498/INDEX(Impostazioni!$N$86:$O$105,MATCH(#REF!,Impostazioni!$N$86:$N$105,0),2)),"")</f>
        <v>#NAME?</v>
      </c>
      <c r="O498" s="14" t="e">
        <f t="array" aca="1" ref="O498" ca="1">_xludf.ifna(IF(#REF!=Impostazioni!$C$6,I498*1,I498/INDEX(Impostazioni!$N$86:$O$105,MATCH(#REF!,Impostazioni!$N$86:$N$105,0),2)),"")</f>
        <v>#NAME?</v>
      </c>
      <c r="P498" s="14" t="e">
        <f t="array" aca="1" ref="P498" ca="1">_xludf.ifna(IF(#REF!=Impostazioni!$C$6,J498*1,J498/INDEX(Impostazioni!$N$86:$O$105,MATCH(#REF!,Impostazioni!$N$86:$N$105,0),2)),"")</f>
        <v>#NAME?</v>
      </c>
      <c r="Q498" s="14" t="e">
        <f t="array" aca="1" ref="Q498" ca="1">_xludf.ifna(IF(#REF!=Impostazioni!$C$6,K498*1,K498/INDEX(Impostazioni!$N$86:$O$105,MATCH(#REF!,Impostazioni!$N$86:$N$105,0),2)),"")</f>
        <v>#NAME?</v>
      </c>
      <c r="S498" t="str" cm="1">
        <f t="array" ref="S498">_xlfn.IFNA(TRANSPOSE(INDEX(Impostazioni!$R$14:$S$63,,MATCH($D498,Impostazioni!$R$13:$S$13,0))),"")&amp;""</f>
        <v/>
      </c>
    </row>
    <row r="499" spans="1:19" ht="13.2">
      <c r="A499" s="14" t="str">
        <f t="shared" si="3"/>
        <v/>
      </c>
      <c r="B499" s="14" t="str">
        <f t="shared" si="4"/>
        <v/>
      </c>
      <c r="C499" s="14" t="str">
        <f>IF('Tracciatore delle operazioni'!B499="","",'Tracciatore delle operazioni'!B499)</f>
        <v/>
      </c>
      <c r="D499" s="14" t="str">
        <f>IF('Tracciatore delle operazioni'!C499="","",'Tracciatore delle operazioni'!C499)</f>
        <v/>
      </c>
      <c r="E499" s="14" t="str">
        <f>IF('Tracciatore delle operazioni'!D499="","",'Tracciatore delle operazioni'!D499)</f>
        <v/>
      </c>
      <c r="F499" s="14" t="str">
        <f>IF('Tracciatore delle operazioni'!E499="","",'Tracciatore delle operazioni'!E499)</f>
        <v/>
      </c>
      <c r="G499" s="31" t="str">
        <f>IF('Tracciatore delle operazioni'!F499="","",'Tracciatore delle operazioni'!F499)</f>
        <v/>
      </c>
      <c r="H499" s="31" t="str">
        <f>IF('Tracciatore delle operazioni'!G499="","",'Tracciatore delle operazioni'!G499)</f>
        <v/>
      </c>
      <c r="I499" s="31" t="str">
        <f>IF('Tracciatore delle operazioni'!H499="","",'Tracciatore delle operazioni'!H499)</f>
        <v/>
      </c>
      <c r="J499" s="31" t="str">
        <f>IF('Tracciatore delle operazioni'!I499="","",'Tracciatore delle operazioni'!I499)</f>
        <v/>
      </c>
      <c r="K499" s="14" t="str">
        <f t="shared" si="5"/>
        <v/>
      </c>
      <c r="M499" s="14" t="e">
        <f t="array" aca="1" ref="M499" ca="1">_xludf.ifna(IF(#REF!=Impostazioni!$C$6,G499*1,G499/INDEX(Impostazioni!$N$86:$O$105,MATCH(#REF!,Impostazioni!$N$86:$N$105,0),2)),"")</f>
        <v>#NAME?</v>
      </c>
      <c r="N499" s="14" t="e">
        <f t="array" aca="1" ref="N499" ca="1">_xludf.ifna(IF(#REF!=Impostazioni!$C$6,H499*1,H499/INDEX(Impostazioni!$N$86:$O$105,MATCH(#REF!,Impostazioni!$N$86:$N$105,0),2)),"")</f>
        <v>#NAME?</v>
      </c>
      <c r="O499" s="14" t="e">
        <f t="array" aca="1" ref="O499" ca="1">_xludf.ifna(IF(#REF!=Impostazioni!$C$6,I499*1,I499/INDEX(Impostazioni!$N$86:$O$105,MATCH(#REF!,Impostazioni!$N$86:$N$105,0),2)),"")</f>
        <v>#NAME?</v>
      </c>
      <c r="P499" s="14" t="e">
        <f t="array" aca="1" ref="P499" ca="1">_xludf.ifna(IF(#REF!=Impostazioni!$C$6,J499*1,J499/INDEX(Impostazioni!$N$86:$O$105,MATCH(#REF!,Impostazioni!$N$86:$N$105,0),2)),"")</f>
        <v>#NAME?</v>
      </c>
      <c r="Q499" s="14" t="e">
        <f t="array" aca="1" ref="Q499" ca="1">_xludf.ifna(IF(#REF!=Impostazioni!$C$6,K499*1,K499/INDEX(Impostazioni!$N$86:$O$105,MATCH(#REF!,Impostazioni!$N$86:$N$105,0),2)),"")</f>
        <v>#NAME?</v>
      </c>
      <c r="S499" t="str" cm="1">
        <f t="array" ref="S499">_xlfn.IFNA(TRANSPOSE(INDEX(Impostazioni!$R$14:$S$63,,MATCH($D499,Impostazioni!$R$13:$S$13,0))),"")&amp;""</f>
        <v/>
      </c>
    </row>
    <row r="500" spans="1:19" ht="13.2">
      <c r="A500" s="14" t="str">
        <f t="shared" si="3"/>
        <v/>
      </c>
      <c r="B500" s="14" t="str">
        <f t="shared" si="4"/>
        <v/>
      </c>
      <c r="C500" s="14" t="str">
        <f>IF('Tracciatore delle operazioni'!B500="","",'Tracciatore delle operazioni'!B500)</f>
        <v/>
      </c>
      <c r="D500" s="14" t="str">
        <f>IF('Tracciatore delle operazioni'!C500="","",'Tracciatore delle operazioni'!C500)</f>
        <v/>
      </c>
      <c r="E500" s="14" t="str">
        <f>IF('Tracciatore delle operazioni'!D500="","",'Tracciatore delle operazioni'!D500)</f>
        <v/>
      </c>
      <c r="F500" s="14" t="str">
        <f>IF('Tracciatore delle operazioni'!E500="","",'Tracciatore delle operazioni'!E500)</f>
        <v/>
      </c>
      <c r="G500" s="31" t="str">
        <f>IF('Tracciatore delle operazioni'!F500="","",'Tracciatore delle operazioni'!F500)</f>
        <v/>
      </c>
      <c r="H500" s="31" t="str">
        <f>IF('Tracciatore delle operazioni'!G500="","",'Tracciatore delle operazioni'!G500)</f>
        <v/>
      </c>
      <c r="I500" s="31" t="str">
        <f>IF('Tracciatore delle operazioni'!H500="","",'Tracciatore delle operazioni'!H500)</f>
        <v/>
      </c>
      <c r="J500" s="31" t="str">
        <f>IF('Tracciatore delle operazioni'!I500="","",'Tracciatore delle operazioni'!I500)</f>
        <v/>
      </c>
      <c r="K500" s="14" t="str">
        <f t="shared" si="5"/>
        <v/>
      </c>
      <c r="M500" s="14" t="e">
        <f t="array" aca="1" ref="M500" ca="1">_xludf.ifna(IF(#REF!=Impostazioni!$C$6,G500*1,G500/INDEX(Impostazioni!$N$86:$O$105,MATCH(#REF!,Impostazioni!$N$86:$N$105,0),2)),"")</f>
        <v>#NAME?</v>
      </c>
      <c r="N500" s="14" t="e">
        <f t="array" aca="1" ref="N500" ca="1">_xludf.ifna(IF(#REF!=Impostazioni!$C$6,H500*1,H500/INDEX(Impostazioni!$N$86:$O$105,MATCH(#REF!,Impostazioni!$N$86:$N$105,0),2)),"")</f>
        <v>#NAME?</v>
      </c>
      <c r="O500" s="14" t="e">
        <f t="array" aca="1" ref="O500" ca="1">_xludf.ifna(IF(#REF!=Impostazioni!$C$6,I500*1,I500/INDEX(Impostazioni!$N$86:$O$105,MATCH(#REF!,Impostazioni!$N$86:$N$105,0),2)),"")</f>
        <v>#NAME?</v>
      </c>
      <c r="P500" s="14" t="e">
        <f t="array" aca="1" ref="P500" ca="1">_xludf.ifna(IF(#REF!=Impostazioni!$C$6,J500*1,J500/INDEX(Impostazioni!$N$86:$O$105,MATCH(#REF!,Impostazioni!$N$86:$N$105,0),2)),"")</f>
        <v>#NAME?</v>
      </c>
      <c r="Q500" s="14" t="e">
        <f t="array" aca="1" ref="Q500" ca="1">_xludf.ifna(IF(#REF!=Impostazioni!$C$6,K500*1,K500/INDEX(Impostazioni!$N$86:$O$105,MATCH(#REF!,Impostazioni!$N$86:$N$105,0),2)),"")</f>
        <v>#NAME?</v>
      </c>
      <c r="S500" t="str" cm="1">
        <f t="array" ref="S500">_xlfn.IFNA(TRANSPOSE(INDEX(Impostazioni!$R$14:$S$63,,MATCH($D500,Impostazioni!$R$13:$S$13,0))),"")&amp;""</f>
        <v/>
      </c>
    </row>
    <row r="501" spans="1:19" ht="13.2">
      <c r="A501" s="14" t="str">
        <f t="shared" si="3"/>
        <v/>
      </c>
      <c r="B501" s="14" t="str">
        <f t="shared" si="4"/>
        <v/>
      </c>
      <c r="C501" s="14" t="str">
        <f>IF('Tracciatore delle operazioni'!B501="","",'Tracciatore delle operazioni'!B501)</f>
        <v/>
      </c>
      <c r="D501" s="14" t="str">
        <f>IF('Tracciatore delle operazioni'!C501="","",'Tracciatore delle operazioni'!C501)</f>
        <v/>
      </c>
      <c r="E501" s="14" t="str">
        <f>IF('Tracciatore delle operazioni'!D501="","",'Tracciatore delle operazioni'!D501)</f>
        <v/>
      </c>
      <c r="F501" s="14" t="str">
        <f>IF('Tracciatore delle operazioni'!E501="","",'Tracciatore delle operazioni'!E501)</f>
        <v/>
      </c>
      <c r="G501" s="31" t="str">
        <f>IF('Tracciatore delle operazioni'!F501="","",'Tracciatore delle operazioni'!F501)</f>
        <v/>
      </c>
      <c r="H501" s="31" t="str">
        <f>IF('Tracciatore delle operazioni'!G501="","",'Tracciatore delle operazioni'!G501)</f>
        <v/>
      </c>
      <c r="I501" s="31" t="str">
        <f>IF('Tracciatore delle operazioni'!H501="","",'Tracciatore delle operazioni'!H501)</f>
        <v/>
      </c>
      <c r="J501" s="31" t="str">
        <f>IF('Tracciatore delle operazioni'!I501="","",'Tracciatore delle operazioni'!I501)</f>
        <v/>
      </c>
      <c r="K501" s="14" t="str">
        <f t="shared" si="5"/>
        <v/>
      </c>
      <c r="M501" s="14" t="e">
        <f t="array" aca="1" ref="M501" ca="1">_xludf.ifna(IF(#REF!=Impostazioni!$C$6,G501*1,G501/INDEX(Impostazioni!$N$86:$O$105,MATCH(#REF!,Impostazioni!$N$86:$N$105,0),2)),"")</f>
        <v>#NAME?</v>
      </c>
      <c r="N501" s="14" t="e">
        <f t="array" aca="1" ref="N501" ca="1">_xludf.ifna(IF(#REF!=Impostazioni!$C$6,H501*1,H501/INDEX(Impostazioni!$N$86:$O$105,MATCH(#REF!,Impostazioni!$N$86:$N$105,0),2)),"")</f>
        <v>#NAME?</v>
      </c>
      <c r="O501" s="14" t="e">
        <f t="array" aca="1" ref="O501" ca="1">_xludf.ifna(IF(#REF!=Impostazioni!$C$6,I501*1,I501/INDEX(Impostazioni!$N$86:$O$105,MATCH(#REF!,Impostazioni!$N$86:$N$105,0),2)),"")</f>
        <v>#NAME?</v>
      </c>
      <c r="P501" s="14" t="e">
        <f t="array" aca="1" ref="P501" ca="1">_xludf.ifna(IF(#REF!=Impostazioni!$C$6,J501*1,J501/INDEX(Impostazioni!$N$86:$O$105,MATCH(#REF!,Impostazioni!$N$86:$N$105,0),2)),"")</f>
        <v>#NAME?</v>
      </c>
      <c r="Q501" s="14" t="e">
        <f t="array" aca="1" ref="Q501" ca="1">_xludf.ifna(IF(#REF!=Impostazioni!$C$6,K501*1,K501/INDEX(Impostazioni!$N$86:$O$105,MATCH(#REF!,Impostazioni!$N$86:$N$105,0),2)),"")</f>
        <v>#NAME?</v>
      </c>
      <c r="S501" t="str" cm="1">
        <f t="array" ref="S501">_xlfn.IFNA(TRANSPOSE(INDEX(Impostazioni!$R$14:$S$63,,MATCH($D501,Impostazioni!$R$13:$S$13,0))),"")&amp;""</f>
        <v/>
      </c>
    </row>
    <row r="502" spans="1:19" ht="13.2">
      <c r="A502" s="14" t="str">
        <f t="shared" si="3"/>
        <v/>
      </c>
      <c r="B502" s="14" t="str">
        <f t="shared" si="4"/>
        <v/>
      </c>
      <c r="C502" s="14" t="str">
        <f>IF('Tracciatore delle operazioni'!B502="","",'Tracciatore delle operazioni'!B502)</f>
        <v/>
      </c>
      <c r="D502" s="14" t="str">
        <f>IF('Tracciatore delle operazioni'!C502="","",'Tracciatore delle operazioni'!C502)</f>
        <v/>
      </c>
      <c r="E502" s="14" t="str">
        <f>IF('Tracciatore delle operazioni'!D502="","",'Tracciatore delle operazioni'!D502)</f>
        <v/>
      </c>
      <c r="F502" s="14" t="str">
        <f>IF('Tracciatore delle operazioni'!E502="","",'Tracciatore delle operazioni'!E502)</f>
        <v/>
      </c>
      <c r="G502" s="31" t="str">
        <f>IF('Tracciatore delle operazioni'!F502="","",'Tracciatore delle operazioni'!F502)</f>
        <v/>
      </c>
      <c r="H502" s="31" t="str">
        <f>IF('Tracciatore delle operazioni'!G502="","",'Tracciatore delle operazioni'!G502)</f>
        <v/>
      </c>
      <c r="I502" s="31" t="str">
        <f>IF('Tracciatore delle operazioni'!H502="","",'Tracciatore delle operazioni'!H502)</f>
        <v/>
      </c>
      <c r="J502" s="31" t="str">
        <f>IF('Tracciatore delle operazioni'!I502="","",'Tracciatore delle operazioni'!I502)</f>
        <v/>
      </c>
      <c r="K502" s="14" t="str">
        <f t="shared" si="5"/>
        <v/>
      </c>
      <c r="M502" s="14" t="e">
        <f t="array" aca="1" ref="M502" ca="1">_xludf.ifna(IF(#REF!=Impostazioni!$C$6,G502*1,G502/INDEX(Impostazioni!$N$86:$O$105,MATCH(#REF!,Impostazioni!$N$86:$N$105,0),2)),"")</f>
        <v>#NAME?</v>
      </c>
      <c r="N502" s="14" t="e">
        <f t="array" aca="1" ref="N502" ca="1">_xludf.ifna(IF(#REF!=Impostazioni!$C$6,H502*1,H502/INDEX(Impostazioni!$N$86:$O$105,MATCH(#REF!,Impostazioni!$N$86:$N$105,0),2)),"")</f>
        <v>#NAME?</v>
      </c>
      <c r="O502" s="14" t="e">
        <f t="array" aca="1" ref="O502" ca="1">_xludf.ifna(IF(#REF!=Impostazioni!$C$6,I502*1,I502/INDEX(Impostazioni!$N$86:$O$105,MATCH(#REF!,Impostazioni!$N$86:$N$105,0),2)),"")</f>
        <v>#NAME?</v>
      </c>
      <c r="P502" s="14" t="e">
        <f t="array" aca="1" ref="P502" ca="1">_xludf.ifna(IF(#REF!=Impostazioni!$C$6,J502*1,J502/INDEX(Impostazioni!$N$86:$O$105,MATCH(#REF!,Impostazioni!$N$86:$N$105,0),2)),"")</f>
        <v>#NAME?</v>
      </c>
      <c r="Q502" s="14" t="e">
        <f t="array" aca="1" ref="Q502" ca="1">_xludf.ifna(IF(#REF!=Impostazioni!$C$6,K502*1,K502/INDEX(Impostazioni!$N$86:$O$105,MATCH(#REF!,Impostazioni!$N$86:$N$105,0),2)),"")</f>
        <v>#NAME?</v>
      </c>
      <c r="S502" t="str" cm="1">
        <f t="array" ref="S502">_xlfn.IFNA(TRANSPOSE(INDEX(Impostazioni!$R$14:$S$63,,MATCH($D502,Impostazioni!$R$13:$S$13,0))),"")&amp;""</f>
        <v/>
      </c>
    </row>
    <row r="503" spans="1:19" ht="13.2">
      <c r="A503" s="14" t="str">
        <f t="shared" si="3"/>
        <v/>
      </c>
      <c r="B503" s="14" t="str">
        <f t="shared" si="4"/>
        <v/>
      </c>
      <c r="C503" s="14" t="str">
        <f>IF('Tracciatore delle operazioni'!B503="","",'Tracciatore delle operazioni'!B503)</f>
        <v/>
      </c>
      <c r="D503" s="14" t="str">
        <f>IF('Tracciatore delle operazioni'!C503="","",'Tracciatore delle operazioni'!C503)</f>
        <v/>
      </c>
      <c r="E503" s="14" t="str">
        <f>IF('Tracciatore delle operazioni'!D503="","",'Tracciatore delle operazioni'!D503)</f>
        <v/>
      </c>
      <c r="F503" s="14" t="str">
        <f>IF('Tracciatore delle operazioni'!E503="","",'Tracciatore delle operazioni'!E503)</f>
        <v/>
      </c>
      <c r="G503" s="31" t="str">
        <f>IF('Tracciatore delle operazioni'!F503="","",'Tracciatore delle operazioni'!F503)</f>
        <v/>
      </c>
      <c r="H503" s="31" t="str">
        <f>IF('Tracciatore delle operazioni'!G503="","",'Tracciatore delle operazioni'!G503)</f>
        <v/>
      </c>
      <c r="I503" s="31" t="str">
        <f>IF('Tracciatore delle operazioni'!H503="","",'Tracciatore delle operazioni'!H503)</f>
        <v/>
      </c>
      <c r="J503" s="31" t="str">
        <f>IF('Tracciatore delle operazioni'!I503="","",'Tracciatore delle operazioni'!I503)</f>
        <v/>
      </c>
      <c r="K503" s="14" t="str">
        <f t="shared" si="5"/>
        <v/>
      </c>
      <c r="M503" s="14" t="e">
        <f t="array" aca="1" ref="M503" ca="1">_xludf.ifna(IF(#REF!=Impostazioni!$C$6,G503*1,G503/INDEX(Impostazioni!$N$86:$O$105,MATCH(#REF!,Impostazioni!$N$86:$N$105,0),2)),"")</f>
        <v>#NAME?</v>
      </c>
      <c r="N503" s="14" t="e">
        <f t="array" aca="1" ref="N503" ca="1">_xludf.ifna(IF(#REF!=Impostazioni!$C$6,H503*1,H503/INDEX(Impostazioni!$N$86:$O$105,MATCH(#REF!,Impostazioni!$N$86:$N$105,0),2)),"")</f>
        <v>#NAME?</v>
      </c>
      <c r="O503" s="14" t="e">
        <f t="array" aca="1" ref="O503" ca="1">_xludf.ifna(IF(#REF!=Impostazioni!$C$6,I503*1,I503/INDEX(Impostazioni!$N$86:$O$105,MATCH(#REF!,Impostazioni!$N$86:$N$105,0),2)),"")</f>
        <v>#NAME?</v>
      </c>
      <c r="P503" s="14" t="e">
        <f t="array" aca="1" ref="P503" ca="1">_xludf.ifna(IF(#REF!=Impostazioni!$C$6,J503*1,J503/INDEX(Impostazioni!$N$86:$O$105,MATCH(#REF!,Impostazioni!$N$86:$N$105,0),2)),"")</f>
        <v>#NAME?</v>
      </c>
      <c r="Q503" s="14" t="e">
        <f t="array" aca="1" ref="Q503" ca="1">_xludf.ifna(IF(#REF!=Impostazioni!$C$6,K503*1,K503/INDEX(Impostazioni!$N$86:$O$105,MATCH(#REF!,Impostazioni!$N$86:$N$105,0),2)),"")</f>
        <v>#NAME?</v>
      </c>
      <c r="S503" t="str" cm="1">
        <f t="array" ref="S503">_xlfn.IFNA(TRANSPOSE(INDEX(Impostazioni!$R$14:$S$63,,MATCH($D503,Impostazioni!$R$13:$S$13,0))),"")&amp;""</f>
        <v/>
      </c>
    </row>
    <row r="504" spans="1:19" ht="13.2">
      <c r="A504" s="14" t="str">
        <f t="shared" si="3"/>
        <v/>
      </c>
      <c r="B504" s="14" t="str">
        <f t="shared" si="4"/>
        <v/>
      </c>
      <c r="C504" s="14" t="str">
        <f>IF('Tracciatore delle operazioni'!B504="","",'Tracciatore delle operazioni'!B504)</f>
        <v/>
      </c>
      <c r="D504" s="14" t="str">
        <f>IF('Tracciatore delle operazioni'!C504="","",'Tracciatore delle operazioni'!C504)</f>
        <v/>
      </c>
      <c r="E504" s="14" t="str">
        <f>IF('Tracciatore delle operazioni'!D504="","",'Tracciatore delle operazioni'!D504)</f>
        <v/>
      </c>
      <c r="F504" s="14" t="str">
        <f>IF('Tracciatore delle operazioni'!E504="","",'Tracciatore delle operazioni'!E504)</f>
        <v/>
      </c>
      <c r="G504" s="31" t="str">
        <f>IF('Tracciatore delle operazioni'!F504="","",'Tracciatore delle operazioni'!F504)</f>
        <v/>
      </c>
      <c r="H504" s="31" t="str">
        <f>IF('Tracciatore delle operazioni'!G504="","",'Tracciatore delle operazioni'!G504)</f>
        <v/>
      </c>
      <c r="I504" s="31" t="str">
        <f>IF('Tracciatore delle operazioni'!H504="","",'Tracciatore delle operazioni'!H504)</f>
        <v/>
      </c>
      <c r="J504" s="31" t="str">
        <f>IF('Tracciatore delle operazioni'!I504="","",'Tracciatore delle operazioni'!I504)</f>
        <v/>
      </c>
      <c r="K504" s="14" t="str">
        <f t="shared" si="5"/>
        <v/>
      </c>
      <c r="M504" s="14" t="e">
        <f t="array" aca="1" ref="M504" ca="1">_xludf.ifna(IF(#REF!=Impostazioni!$C$6,G504*1,G504/INDEX(Impostazioni!$N$86:$O$105,MATCH(#REF!,Impostazioni!$N$86:$N$105,0),2)),"")</f>
        <v>#NAME?</v>
      </c>
      <c r="N504" s="14" t="e">
        <f t="array" aca="1" ref="N504" ca="1">_xludf.ifna(IF(#REF!=Impostazioni!$C$6,H504*1,H504/INDEX(Impostazioni!$N$86:$O$105,MATCH(#REF!,Impostazioni!$N$86:$N$105,0),2)),"")</f>
        <v>#NAME?</v>
      </c>
      <c r="O504" s="14" t="e">
        <f t="array" aca="1" ref="O504" ca="1">_xludf.ifna(IF(#REF!=Impostazioni!$C$6,I504*1,I504/INDEX(Impostazioni!$N$86:$O$105,MATCH(#REF!,Impostazioni!$N$86:$N$105,0),2)),"")</f>
        <v>#NAME?</v>
      </c>
      <c r="P504" s="14" t="e">
        <f t="array" aca="1" ref="P504" ca="1">_xludf.ifna(IF(#REF!=Impostazioni!$C$6,J504*1,J504/INDEX(Impostazioni!$N$86:$O$105,MATCH(#REF!,Impostazioni!$N$86:$N$105,0),2)),"")</f>
        <v>#NAME?</v>
      </c>
      <c r="Q504" s="14" t="e">
        <f t="array" aca="1" ref="Q504" ca="1">_xludf.ifna(IF(#REF!=Impostazioni!$C$6,K504*1,K504/INDEX(Impostazioni!$N$86:$O$105,MATCH(#REF!,Impostazioni!$N$86:$N$105,0),2)),"")</f>
        <v>#NAME?</v>
      </c>
      <c r="S504" t="str" cm="1">
        <f t="array" ref="S504">_xlfn.IFNA(TRANSPOSE(INDEX(Impostazioni!$R$14:$S$63,,MATCH($D504,Impostazioni!$R$13:$S$13,0))),"")&amp;""</f>
        <v/>
      </c>
    </row>
    <row r="505" spans="1:19" ht="13.2">
      <c r="A505" s="14" t="str">
        <f t="shared" si="3"/>
        <v/>
      </c>
      <c r="B505" s="14" t="str">
        <f t="shared" si="4"/>
        <v/>
      </c>
      <c r="C505" s="14" t="str">
        <f>IF('Tracciatore delle operazioni'!B505="","",'Tracciatore delle operazioni'!B505)</f>
        <v/>
      </c>
      <c r="D505" s="14" t="str">
        <f>IF('Tracciatore delle operazioni'!C505="","",'Tracciatore delle operazioni'!C505)</f>
        <v/>
      </c>
      <c r="E505" s="14" t="str">
        <f>IF('Tracciatore delle operazioni'!D505="","",'Tracciatore delle operazioni'!D505)</f>
        <v/>
      </c>
      <c r="F505" s="14" t="str">
        <f>IF('Tracciatore delle operazioni'!E505="","",'Tracciatore delle operazioni'!E505)</f>
        <v/>
      </c>
      <c r="G505" s="31" t="str">
        <f>IF('Tracciatore delle operazioni'!F505="","",'Tracciatore delle operazioni'!F505)</f>
        <v/>
      </c>
      <c r="H505" s="31" t="str">
        <f>IF('Tracciatore delle operazioni'!G505="","",'Tracciatore delle operazioni'!G505)</f>
        <v/>
      </c>
      <c r="I505" s="31" t="str">
        <f>IF('Tracciatore delle operazioni'!H505="","",'Tracciatore delle operazioni'!H505)</f>
        <v/>
      </c>
      <c r="J505" s="31" t="str">
        <f>IF('Tracciatore delle operazioni'!I505="","",'Tracciatore delle operazioni'!I505)</f>
        <v/>
      </c>
      <c r="K505" s="14" t="str">
        <f t="shared" si="5"/>
        <v/>
      </c>
      <c r="M505" s="14" t="e">
        <f t="array" aca="1" ref="M505" ca="1">_xludf.ifna(IF(#REF!=Impostazioni!$C$6,G505*1,G505/INDEX(Impostazioni!$N$86:$O$105,MATCH(#REF!,Impostazioni!$N$86:$N$105,0),2)),"")</f>
        <v>#NAME?</v>
      </c>
      <c r="N505" s="14" t="e">
        <f t="array" aca="1" ref="N505" ca="1">_xludf.ifna(IF(#REF!=Impostazioni!$C$6,H505*1,H505/INDEX(Impostazioni!$N$86:$O$105,MATCH(#REF!,Impostazioni!$N$86:$N$105,0),2)),"")</f>
        <v>#NAME?</v>
      </c>
      <c r="O505" s="14" t="e">
        <f t="array" aca="1" ref="O505" ca="1">_xludf.ifna(IF(#REF!=Impostazioni!$C$6,I505*1,I505/INDEX(Impostazioni!$N$86:$O$105,MATCH(#REF!,Impostazioni!$N$86:$N$105,0),2)),"")</f>
        <v>#NAME?</v>
      </c>
      <c r="P505" s="14" t="e">
        <f t="array" aca="1" ref="P505" ca="1">_xludf.ifna(IF(#REF!=Impostazioni!$C$6,J505*1,J505/INDEX(Impostazioni!$N$86:$O$105,MATCH(#REF!,Impostazioni!$N$86:$N$105,0),2)),"")</f>
        <v>#NAME?</v>
      </c>
      <c r="Q505" s="14" t="e">
        <f t="array" aca="1" ref="Q505" ca="1">_xludf.ifna(IF(#REF!=Impostazioni!$C$6,K505*1,K505/INDEX(Impostazioni!$N$86:$O$105,MATCH(#REF!,Impostazioni!$N$86:$N$105,0),2)),"")</f>
        <v>#NAME?</v>
      </c>
      <c r="S505" t="str" cm="1">
        <f t="array" ref="S505">_xlfn.IFNA(TRANSPOSE(INDEX(Impostazioni!$R$14:$S$63,,MATCH($D505,Impostazioni!$R$13:$S$13,0))),"")&amp;""</f>
        <v/>
      </c>
    </row>
    <row r="506" spans="1:19" ht="13.2">
      <c r="A506" s="14" t="str">
        <f t="shared" si="3"/>
        <v/>
      </c>
      <c r="B506" s="14" t="str">
        <f t="shared" si="4"/>
        <v/>
      </c>
      <c r="C506" s="14" t="str">
        <f>IF('Tracciatore delle operazioni'!B506="","",'Tracciatore delle operazioni'!B506)</f>
        <v/>
      </c>
      <c r="D506" s="14" t="str">
        <f>IF('Tracciatore delle operazioni'!C506="","",'Tracciatore delle operazioni'!C506)</f>
        <v/>
      </c>
      <c r="E506" s="14" t="str">
        <f>IF('Tracciatore delle operazioni'!D506="","",'Tracciatore delle operazioni'!D506)</f>
        <v/>
      </c>
      <c r="F506" s="14" t="str">
        <f>IF('Tracciatore delle operazioni'!E506="","",'Tracciatore delle operazioni'!E506)</f>
        <v/>
      </c>
      <c r="G506" s="31" t="str">
        <f>IF('Tracciatore delle operazioni'!F506="","",'Tracciatore delle operazioni'!F506)</f>
        <v/>
      </c>
      <c r="H506" s="31" t="str">
        <f>IF('Tracciatore delle operazioni'!G506="","",'Tracciatore delle operazioni'!G506)</f>
        <v/>
      </c>
      <c r="I506" s="31" t="str">
        <f>IF('Tracciatore delle operazioni'!H506="","",'Tracciatore delle operazioni'!H506)</f>
        <v/>
      </c>
      <c r="J506" s="31" t="str">
        <f>IF('Tracciatore delle operazioni'!I506="","",'Tracciatore delle operazioni'!I506)</f>
        <v/>
      </c>
      <c r="K506" s="14" t="str">
        <f t="shared" si="5"/>
        <v/>
      </c>
      <c r="M506" s="14" t="e">
        <f t="array" aca="1" ref="M506" ca="1">_xludf.ifna(IF(#REF!=Impostazioni!$C$6,G506*1,G506/INDEX(Impostazioni!$N$86:$O$105,MATCH(#REF!,Impostazioni!$N$86:$N$105,0),2)),"")</f>
        <v>#NAME?</v>
      </c>
      <c r="N506" s="14" t="e">
        <f t="array" aca="1" ref="N506" ca="1">_xludf.ifna(IF(#REF!=Impostazioni!$C$6,H506*1,H506/INDEX(Impostazioni!$N$86:$O$105,MATCH(#REF!,Impostazioni!$N$86:$N$105,0),2)),"")</f>
        <v>#NAME?</v>
      </c>
      <c r="O506" s="14" t="e">
        <f t="array" aca="1" ref="O506" ca="1">_xludf.ifna(IF(#REF!=Impostazioni!$C$6,I506*1,I506/INDEX(Impostazioni!$N$86:$O$105,MATCH(#REF!,Impostazioni!$N$86:$N$105,0),2)),"")</f>
        <v>#NAME?</v>
      </c>
      <c r="P506" s="14" t="e">
        <f t="array" aca="1" ref="P506" ca="1">_xludf.ifna(IF(#REF!=Impostazioni!$C$6,J506*1,J506/INDEX(Impostazioni!$N$86:$O$105,MATCH(#REF!,Impostazioni!$N$86:$N$105,0),2)),"")</f>
        <v>#NAME?</v>
      </c>
      <c r="Q506" s="14" t="e">
        <f t="array" aca="1" ref="Q506" ca="1">_xludf.ifna(IF(#REF!=Impostazioni!$C$6,K506*1,K506/INDEX(Impostazioni!$N$86:$O$105,MATCH(#REF!,Impostazioni!$N$86:$N$105,0),2)),"")</f>
        <v>#NAME?</v>
      </c>
      <c r="S506" t="str" cm="1">
        <f t="array" ref="S506">_xlfn.IFNA(TRANSPOSE(INDEX(Impostazioni!$R$14:$S$63,,MATCH($D506,Impostazioni!$R$13:$S$13,0))),"")&amp;""</f>
        <v/>
      </c>
    </row>
    <row r="507" spans="1:19" ht="13.2">
      <c r="A507" s="14" t="str">
        <f t="shared" si="3"/>
        <v/>
      </c>
      <c r="B507" s="14" t="str">
        <f t="shared" si="4"/>
        <v/>
      </c>
      <c r="C507" s="14" t="str">
        <f>IF('Tracciatore delle operazioni'!B507="","",'Tracciatore delle operazioni'!B507)</f>
        <v/>
      </c>
      <c r="D507" s="14" t="str">
        <f>IF('Tracciatore delle operazioni'!C507="","",'Tracciatore delle operazioni'!C507)</f>
        <v/>
      </c>
      <c r="E507" s="14" t="str">
        <f>IF('Tracciatore delle operazioni'!D507="","",'Tracciatore delle operazioni'!D507)</f>
        <v/>
      </c>
      <c r="F507" s="14" t="str">
        <f>IF('Tracciatore delle operazioni'!E507="","",'Tracciatore delle operazioni'!E507)</f>
        <v/>
      </c>
      <c r="G507" s="31" t="str">
        <f>IF('Tracciatore delle operazioni'!F507="","",'Tracciatore delle operazioni'!F507)</f>
        <v/>
      </c>
      <c r="H507" s="31" t="str">
        <f>IF('Tracciatore delle operazioni'!G507="","",'Tracciatore delle operazioni'!G507)</f>
        <v/>
      </c>
      <c r="I507" s="31" t="str">
        <f>IF('Tracciatore delle operazioni'!H507="","",'Tracciatore delle operazioni'!H507)</f>
        <v/>
      </c>
      <c r="J507" s="31" t="str">
        <f>IF('Tracciatore delle operazioni'!I507="","",'Tracciatore delle operazioni'!I507)</f>
        <v/>
      </c>
      <c r="K507" s="14" t="str">
        <f t="shared" si="5"/>
        <v/>
      </c>
      <c r="M507" s="14" t="e">
        <f t="array" aca="1" ref="M507" ca="1">_xludf.ifna(IF(#REF!=Impostazioni!$C$6,G507*1,G507/INDEX(Impostazioni!$N$86:$O$105,MATCH(#REF!,Impostazioni!$N$86:$N$105,0),2)),"")</f>
        <v>#NAME?</v>
      </c>
      <c r="N507" s="14" t="e">
        <f t="array" aca="1" ref="N507" ca="1">_xludf.ifna(IF(#REF!=Impostazioni!$C$6,H507*1,H507/INDEX(Impostazioni!$N$86:$O$105,MATCH(#REF!,Impostazioni!$N$86:$N$105,0),2)),"")</f>
        <v>#NAME?</v>
      </c>
      <c r="O507" s="14" t="e">
        <f t="array" aca="1" ref="O507" ca="1">_xludf.ifna(IF(#REF!=Impostazioni!$C$6,I507*1,I507/INDEX(Impostazioni!$N$86:$O$105,MATCH(#REF!,Impostazioni!$N$86:$N$105,0),2)),"")</f>
        <v>#NAME?</v>
      </c>
      <c r="P507" s="14" t="e">
        <f t="array" aca="1" ref="P507" ca="1">_xludf.ifna(IF(#REF!=Impostazioni!$C$6,J507*1,J507/INDEX(Impostazioni!$N$86:$O$105,MATCH(#REF!,Impostazioni!$N$86:$N$105,0),2)),"")</f>
        <v>#NAME?</v>
      </c>
      <c r="Q507" s="14" t="e">
        <f t="array" aca="1" ref="Q507" ca="1">_xludf.ifna(IF(#REF!=Impostazioni!$C$6,K507*1,K507/INDEX(Impostazioni!$N$86:$O$105,MATCH(#REF!,Impostazioni!$N$86:$N$105,0),2)),"")</f>
        <v>#NAME?</v>
      </c>
      <c r="S507" t="str" cm="1">
        <f t="array" ref="S507">_xlfn.IFNA(TRANSPOSE(INDEX(Impostazioni!$R$14:$S$63,,MATCH($D507,Impostazioni!$R$13:$S$13,0))),"")&amp;""</f>
        <v/>
      </c>
    </row>
    <row r="508" spans="1:19" ht="13.2">
      <c r="A508" s="14" t="str">
        <f t="shared" si="3"/>
        <v/>
      </c>
      <c r="B508" s="14" t="str">
        <f t="shared" si="4"/>
        <v/>
      </c>
      <c r="C508" s="14" t="str">
        <f>IF('Tracciatore delle operazioni'!B508="","",'Tracciatore delle operazioni'!B508)</f>
        <v/>
      </c>
      <c r="D508" s="14" t="str">
        <f>IF('Tracciatore delle operazioni'!C508="","",'Tracciatore delle operazioni'!C508)</f>
        <v/>
      </c>
      <c r="E508" s="14" t="str">
        <f>IF('Tracciatore delle operazioni'!D508="","",'Tracciatore delle operazioni'!D508)</f>
        <v/>
      </c>
      <c r="F508" s="14" t="str">
        <f>IF('Tracciatore delle operazioni'!E508="","",'Tracciatore delle operazioni'!E508)</f>
        <v/>
      </c>
      <c r="G508" s="31" t="str">
        <f>IF('Tracciatore delle operazioni'!F508="","",'Tracciatore delle operazioni'!F508)</f>
        <v/>
      </c>
      <c r="H508" s="31" t="str">
        <f>IF('Tracciatore delle operazioni'!G508="","",'Tracciatore delle operazioni'!G508)</f>
        <v/>
      </c>
      <c r="I508" s="31" t="str">
        <f>IF('Tracciatore delle operazioni'!H508="","",'Tracciatore delle operazioni'!H508)</f>
        <v/>
      </c>
      <c r="J508" s="31" t="str">
        <f>IF('Tracciatore delle operazioni'!I508="","",'Tracciatore delle operazioni'!I508)</f>
        <v/>
      </c>
      <c r="K508" s="14" t="str">
        <f t="shared" si="5"/>
        <v/>
      </c>
      <c r="M508" s="14" t="e">
        <f t="array" aca="1" ref="M508" ca="1">_xludf.ifna(IF(#REF!=Impostazioni!$C$6,G508*1,G508/INDEX(Impostazioni!$N$86:$O$105,MATCH(#REF!,Impostazioni!$N$86:$N$105,0),2)),"")</f>
        <v>#NAME?</v>
      </c>
      <c r="N508" s="14" t="e">
        <f t="array" aca="1" ref="N508" ca="1">_xludf.ifna(IF(#REF!=Impostazioni!$C$6,H508*1,H508/INDEX(Impostazioni!$N$86:$O$105,MATCH(#REF!,Impostazioni!$N$86:$N$105,0),2)),"")</f>
        <v>#NAME?</v>
      </c>
      <c r="O508" s="14" t="e">
        <f t="array" aca="1" ref="O508" ca="1">_xludf.ifna(IF(#REF!=Impostazioni!$C$6,I508*1,I508/INDEX(Impostazioni!$N$86:$O$105,MATCH(#REF!,Impostazioni!$N$86:$N$105,0),2)),"")</f>
        <v>#NAME?</v>
      </c>
      <c r="P508" s="14" t="e">
        <f t="array" aca="1" ref="P508" ca="1">_xludf.ifna(IF(#REF!=Impostazioni!$C$6,J508*1,J508/INDEX(Impostazioni!$N$86:$O$105,MATCH(#REF!,Impostazioni!$N$86:$N$105,0),2)),"")</f>
        <v>#NAME?</v>
      </c>
      <c r="Q508" s="14" t="e">
        <f t="array" aca="1" ref="Q508" ca="1">_xludf.ifna(IF(#REF!=Impostazioni!$C$6,K508*1,K508/INDEX(Impostazioni!$N$86:$O$105,MATCH(#REF!,Impostazioni!$N$86:$N$105,0),2)),"")</f>
        <v>#NAME?</v>
      </c>
      <c r="S508" t="str" cm="1">
        <f t="array" ref="S508">_xlfn.IFNA(TRANSPOSE(INDEX(Impostazioni!$R$14:$S$63,,MATCH($D508,Impostazioni!$R$13:$S$13,0))),"")&amp;""</f>
        <v/>
      </c>
    </row>
    <row r="509" spans="1:19" ht="13.2">
      <c r="A509" s="14" t="str">
        <f t="shared" si="3"/>
        <v/>
      </c>
      <c r="B509" s="14" t="str">
        <f t="shared" si="4"/>
        <v/>
      </c>
      <c r="C509" s="14" t="str">
        <f>IF('Tracciatore delle operazioni'!B509="","",'Tracciatore delle operazioni'!B509)</f>
        <v/>
      </c>
      <c r="D509" s="14" t="str">
        <f>IF('Tracciatore delle operazioni'!C509="","",'Tracciatore delle operazioni'!C509)</f>
        <v/>
      </c>
      <c r="E509" s="14" t="str">
        <f>IF('Tracciatore delle operazioni'!D509="","",'Tracciatore delle operazioni'!D509)</f>
        <v/>
      </c>
      <c r="F509" s="14" t="str">
        <f>IF('Tracciatore delle operazioni'!E509="","",'Tracciatore delle operazioni'!E509)</f>
        <v/>
      </c>
      <c r="G509" s="31" t="str">
        <f>IF('Tracciatore delle operazioni'!F509="","",'Tracciatore delle operazioni'!F509)</f>
        <v/>
      </c>
      <c r="H509" s="31" t="str">
        <f>IF('Tracciatore delle operazioni'!G509="","",'Tracciatore delle operazioni'!G509)</f>
        <v/>
      </c>
      <c r="I509" s="31" t="str">
        <f>IF('Tracciatore delle operazioni'!H509="","",'Tracciatore delle operazioni'!H509)</f>
        <v/>
      </c>
      <c r="J509" s="31" t="str">
        <f>IF('Tracciatore delle operazioni'!I509="","",'Tracciatore delle operazioni'!I509)</f>
        <v/>
      </c>
      <c r="K509" s="14" t="str">
        <f t="shared" si="5"/>
        <v/>
      </c>
      <c r="M509" s="14" t="e">
        <f t="array" aca="1" ref="M509" ca="1">_xludf.ifna(IF(#REF!=Impostazioni!$C$6,G509*1,G509/INDEX(Impostazioni!$N$86:$O$105,MATCH(#REF!,Impostazioni!$N$86:$N$105,0),2)),"")</f>
        <v>#NAME?</v>
      </c>
      <c r="N509" s="14" t="e">
        <f t="array" aca="1" ref="N509" ca="1">_xludf.ifna(IF(#REF!=Impostazioni!$C$6,H509*1,H509/INDEX(Impostazioni!$N$86:$O$105,MATCH(#REF!,Impostazioni!$N$86:$N$105,0),2)),"")</f>
        <v>#NAME?</v>
      </c>
      <c r="O509" s="14" t="e">
        <f t="array" aca="1" ref="O509" ca="1">_xludf.ifna(IF(#REF!=Impostazioni!$C$6,I509*1,I509/INDEX(Impostazioni!$N$86:$O$105,MATCH(#REF!,Impostazioni!$N$86:$N$105,0),2)),"")</f>
        <v>#NAME?</v>
      </c>
      <c r="P509" s="14" t="e">
        <f t="array" aca="1" ref="P509" ca="1">_xludf.ifna(IF(#REF!=Impostazioni!$C$6,J509*1,J509/INDEX(Impostazioni!$N$86:$O$105,MATCH(#REF!,Impostazioni!$N$86:$N$105,0),2)),"")</f>
        <v>#NAME?</v>
      </c>
      <c r="Q509" s="14" t="e">
        <f t="array" aca="1" ref="Q509" ca="1">_xludf.ifna(IF(#REF!=Impostazioni!$C$6,K509*1,K509/INDEX(Impostazioni!$N$86:$O$105,MATCH(#REF!,Impostazioni!$N$86:$N$105,0),2)),"")</f>
        <v>#NAME?</v>
      </c>
      <c r="S509" t="str" cm="1">
        <f t="array" ref="S509">_xlfn.IFNA(TRANSPOSE(INDEX(Impostazioni!$R$14:$S$63,,MATCH($D509,Impostazioni!$R$13:$S$13,0))),"")&amp;""</f>
        <v/>
      </c>
    </row>
    <row r="510" spans="1:19" ht="13.2">
      <c r="A510" s="14" t="str">
        <f t="shared" si="3"/>
        <v/>
      </c>
      <c r="B510" s="14" t="str">
        <f t="shared" si="4"/>
        <v/>
      </c>
      <c r="C510" s="14" t="str">
        <f>IF('Tracciatore delle operazioni'!B510="","",'Tracciatore delle operazioni'!B510)</f>
        <v/>
      </c>
      <c r="D510" s="14" t="str">
        <f>IF('Tracciatore delle operazioni'!C510="","",'Tracciatore delle operazioni'!C510)</f>
        <v/>
      </c>
      <c r="E510" s="14" t="str">
        <f>IF('Tracciatore delle operazioni'!D510="","",'Tracciatore delle operazioni'!D510)</f>
        <v/>
      </c>
      <c r="F510" s="14" t="str">
        <f>IF('Tracciatore delle operazioni'!E510="","",'Tracciatore delle operazioni'!E510)</f>
        <v/>
      </c>
      <c r="G510" s="31" t="str">
        <f>IF('Tracciatore delle operazioni'!F510="","",'Tracciatore delle operazioni'!F510)</f>
        <v/>
      </c>
      <c r="H510" s="31" t="str">
        <f>IF('Tracciatore delle operazioni'!G510="","",'Tracciatore delle operazioni'!G510)</f>
        <v/>
      </c>
      <c r="I510" s="31" t="str">
        <f>IF('Tracciatore delle operazioni'!H510="","",'Tracciatore delle operazioni'!H510)</f>
        <v/>
      </c>
      <c r="J510" s="31" t="str">
        <f>IF('Tracciatore delle operazioni'!I510="","",'Tracciatore delle operazioni'!I510)</f>
        <v/>
      </c>
      <c r="K510" s="14" t="str">
        <f t="shared" si="5"/>
        <v/>
      </c>
      <c r="M510" s="14" t="e">
        <f t="array" aca="1" ref="M510" ca="1">_xludf.ifna(IF(#REF!=Impostazioni!$C$6,G510*1,G510/INDEX(Impostazioni!$N$86:$O$105,MATCH(#REF!,Impostazioni!$N$86:$N$105,0),2)),"")</f>
        <v>#NAME?</v>
      </c>
      <c r="N510" s="14" t="e">
        <f t="array" aca="1" ref="N510" ca="1">_xludf.ifna(IF(#REF!=Impostazioni!$C$6,H510*1,H510/INDEX(Impostazioni!$N$86:$O$105,MATCH(#REF!,Impostazioni!$N$86:$N$105,0),2)),"")</f>
        <v>#NAME?</v>
      </c>
      <c r="O510" s="14" t="e">
        <f t="array" aca="1" ref="O510" ca="1">_xludf.ifna(IF(#REF!=Impostazioni!$C$6,I510*1,I510/INDEX(Impostazioni!$N$86:$O$105,MATCH(#REF!,Impostazioni!$N$86:$N$105,0),2)),"")</f>
        <v>#NAME?</v>
      </c>
      <c r="P510" s="14" t="e">
        <f t="array" aca="1" ref="P510" ca="1">_xludf.ifna(IF(#REF!=Impostazioni!$C$6,J510*1,J510/INDEX(Impostazioni!$N$86:$O$105,MATCH(#REF!,Impostazioni!$N$86:$N$105,0),2)),"")</f>
        <v>#NAME?</v>
      </c>
      <c r="Q510" s="14" t="e">
        <f t="array" aca="1" ref="Q510" ca="1">_xludf.ifna(IF(#REF!=Impostazioni!$C$6,K510*1,K510/INDEX(Impostazioni!$N$86:$O$105,MATCH(#REF!,Impostazioni!$N$86:$N$105,0),2)),"")</f>
        <v>#NAME?</v>
      </c>
      <c r="S510" t="str" cm="1">
        <f t="array" ref="S510">_xlfn.IFNA(TRANSPOSE(INDEX(Impostazioni!$R$14:$S$63,,MATCH($D510,Impostazioni!$R$13:$S$13,0))),"")&amp;""</f>
        <v/>
      </c>
    </row>
    <row r="511" spans="1:19" ht="13.2">
      <c r="A511" s="14" t="str">
        <f t="shared" si="3"/>
        <v/>
      </c>
      <c r="B511" s="14" t="str">
        <f t="shared" si="4"/>
        <v/>
      </c>
      <c r="C511" s="14" t="str">
        <f>IF('Tracciatore delle operazioni'!B511="","",'Tracciatore delle operazioni'!B511)</f>
        <v/>
      </c>
      <c r="D511" s="14" t="str">
        <f>IF('Tracciatore delle operazioni'!C511="","",'Tracciatore delle operazioni'!C511)</f>
        <v/>
      </c>
      <c r="E511" s="14" t="str">
        <f>IF('Tracciatore delle operazioni'!D511="","",'Tracciatore delle operazioni'!D511)</f>
        <v/>
      </c>
      <c r="F511" s="14" t="str">
        <f>IF('Tracciatore delle operazioni'!E511="","",'Tracciatore delle operazioni'!E511)</f>
        <v/>
      </c>
      <c r="G511" s="31" t="str">
        <f>IF('Tracciatore delle operazioni'!F511="","",'Tracciatore delle operazioni'!F511)</f>
        <v/>
      </c>
      <c r="H511" s="31" t="str">
        <f>IF('Tracciatore delle operazioni'!G511="","",'Tracciatore delle operazioni'!G511)</f>
        <v/>
      </c>
      <c r="I511" s="31" t="str">
        <f>IF('Tracciatore delle operazioni'!H511="","",'Tracciatore delle operazioni'!H511)</f>
        <v/>
      </c>
      <c r="J511" s="31" t="str">
        <f>IF('Tracciatore delle operazioni'!I511="","",'Tracciatore delle operazioni'!I511)</f>
        <v/>
      </c>
      <c r="K511" s="14" t="str">
        <f t="shared" si="5"/>
        <v/>
      </c>
      <c r="M511" s="14" t="e">
        <f t="array" aca="1" ref="M511" ca="1">_xludf.ifna(IF(#REF!=Impostazioni!$C$6,G511*1,G511/INDEX(Impostazioni!$N$86:$O$105,MATCH(#REF!,Impostazioni!$N$86:$N$105,0),2)),"")</f>
        <v>#NAME?</v>
      </c>
      <c r="N511" s="14" t="e">
        <f t="array" aca="1" ref="N511" ca="1">_xludf.ifna(IF(#REF!=Impostazioni!$C$6,H511*1,H511/INDEX(Impostazioni!$N$86:$O$105,MATCH(#REF!,Impostazioni!$N$86:$N$105,0),2)),"")</f>
        <v>#NAME?</v>
      </c>
      <c r="O511" s="14" t="e">
        <f t="array" aca="1" ref="O511" ca="1">_xludf.ifna(IF(#REF!=Impostazioni!$C$6,I511*1,I511/INDEX(Impostazioni!$N$86:$O$105,MATCH(#REF!,Impostazioni!$N$86:$N$105,0),2)),"")</f>
        <v>#NAME?</v>
      </c>
      <c r="P511" s="14" t="e">
        <f t="array" aca="1" ref="P511" ca="1">_xludf.ifna(IF(#REF!=Impostazioni!$C$6,J511*1,J511/INDEX(Impostazioni!$N$86:$O$105,MATCH(#REF!,Impostazioni!$N$86:$N$105,0),2)),"")</f>
        <v>#NAME?</v>
      </c>
      <c r="Q511" s="14" t="e">
        <f t="array" aca="1" ref="Q511" ca="1">_xludf.ifna(IF(#REF!=Impostazioni!$C$6,K511*1,K511/INDEX(Impostazioni!$N$86:$O$105,MATCH(#REF!,Impostazioni!$N$86:$N$105,0),2)),"")</f>
        <v>#NAME?</v>
      </c>
      <c r="S511" t="str" cm="1">
        <f t="array" ref="S511">_xlfn.IFNA(TRANSPOSE(INDEX(Impostazioni!$R$14:$S$63,,MATCH($D511,Impostazioni!$R$13:$S$13,0))),"")&amp;""</f>
        <v/>
      </c>
    </row>
    <row r="512" spans="1:19" ht="13.2">
      <c r="A512" s="14" t="str">
        <f t="shared" si="3"/>
        <v/>
      </c>
      <c r="B512" s="14" t="str">
        <f t="shared" si="4"/>
        <v/>
      </c>
      <c r="C512" s="14" t="str">
        <f>IF('Tracciatore delle operazioni'!B512="","",'Tracciatore delle operazioni'!B512)</f>
        <v/>
      </c>
      <c r="D512" s="14" t="str">
        <f>IF('Tracciatore delle operazioni'!C512="","",'Tracciatore delle operazioni'!C512)</f>
        <v/>
      </c>
      <c r="E512" s="14" t="str">
        <f>IF('Tracciatore delle operazioni'!D512="","",'Tracciatore delle operazioni'!D512)</f>
        <v/>
      </c>
      <c r="F512" s="14" t="str">
        <f>IF('Tracciatore delle operazioni'!E512="","",'Tracciatore delle operazioni'!E512)</f>
        <v/>
      </c>
      <c r="G512" s="31" t="str">
        <f>IF('Tracciatore delle operazioni'!F512="","",'Tracciatore delle operazioni'!F512)</f>
        <v/>
      </c>
      <c r="H512" s="31" t="str">
        <f>IF('Tracciatore delle operazioni'!G512="","",'Tracciatore delle operazioni'!G512)</f>
        <v/>
      </c>
      <c r="I512" s="31" t="str">
        <f>IF('Tracciatore delle operazioni'!H512="","",'Tracciatore delle operazioni'!H512)</f>
        <v/>
      </c>
      <c r="J512" s="31" t="str">
        <f>IF('Tracciatore delle operazioni'!I512="","",'Tracciatore delle operazioni'!I512)</f>
        <v/>
      </c>
      <c r="K512" s="14" t="str">
        <f t="shared" si="5"/>
        <v/>
      </c>
      <c r="M512" s="14" t="e">
        <f t="array" aca="1" ref="M512" ca="1">_xludf.ifna(IF(#REF!=Impostazioni!$C$6,G512*1,G512/INDEX(Impostazioni!$N$86:$O$105,MATCH(#REF!,Impostazioni!$N$86:$N$105,0),2)),"")</f>
        <v>#NAME?</v>
      </c>
      <c r="N512" s="14" t="e">
        <f t="array" aca="1" ref="N512" ca="1">_xludf.ifna(IF(#REF!=Impostazioni!$C$6,H512*1,H512/INDEX(Impostazioni!$N$86:$O$105,MATCH(#REF!,Impostazioni!$N$86:$N$105,0),2)),"")</f>
        <v>#NAME?</v>
      </c>
      <c r="O512" s="14" t="e">
        <f t="array" aca="1" ref="O512" ca="1">_xludf.ifna(IF(#REF!=Impostazioni!$C$6,I512*1,I512/INDEX(Impostazioni!$N$86:$O$105,MATCH(#REF!,Impostazioni!$N$86:$N$105,0),2)),"")</f>
        <v>#NAME?</v>
      </c>
      <c r="P512" s="14" t="e">
        <f t="array" aca="1" ref="P512" ca="1">_xludf.ifna(IF(#REF!=Impostazioni!$C$6,J512*1,J512/INDEX(Impostazioni!$N$86:$O$105,MATCH(#REF!,Impostazioni!$N$86:$N$105,0),2)),"")</f>
        <v>#NAME?</v>
      </c>
      <c r="Q512" s="14" t="e">
        <f t="array" aca="1" ref="Q512" ca="1">_xludf.ifna(IF(#REF!=Impostazioni!$C$6,K512*1,K512/INDEX(Impostazioni!$N$86:$O$105,MATCH(#REF!,Impostazioni!$N$86:$N$105,0),2)),"")</f>
        <v>#NAME?</v>
      </c>
      <c r="S512" t="str" cm="1">
        <f t="array" ref="S512">_xlfn.IFNA(TRANSPOSE(INDEX(Impostazioni!$R$14:$S$63,,MATCH($D512,Impostazioni!$R$13:$S$13,0))),"")&amp;""</f>
        <v/>
      </c>
    </row>
    <row r="513" spans="1:19" ht="13.2">
      <c r="A513" s="14" t="str">
        <f t="shared" si="3"/>
        <v/>
      </c>
      <c r="B513" s="14" t="str">
        <f t="shared" si="4"/>
        <v/>
      </c>
      <c r="C513" s="14" t="str">
        <f>IF('Tracciatore delle operazioni'!B513="","",'Tracciatore delle operazioni'!B513)</f>
        <v/>
      </c>
      <c r="D513" s="14" t="str">
        <f>IF('Tracciatore delle operazioni'!C513="","",'Tracciatore delle operazioni'!C513)</f>
        <v/>
      </c>
      <c r="E513" s="14" t="str">
        <f>IF('Tracciatore delle operazioni'!D513="","",'Tracciatore delle operazioni'!D513)</f>
        <v/>
      </c>
      <c r="F513" s="14" t="str">
        <f>IF('Tracciatore delle operazioni'!E513="","",'Tracciatore delle operazioni'!E513)</f>
        <v/>
      </c>
      <c r="G513" s="31" t="str">
        <f>IF('Tracciatore delle operazioni'!F513="","",'Tracciatore delle operazioni'!F513)</f>
        <v/>
      </c>
      <c r="H513" s="31" t="str">
        <f>IF('Tracciatore delle operazioni'!G513="","",'Tracciatore delle operazioni'!G513)</f>
        <v/>
      </c>
      <c r="I513" s="31" t="str">
        <f>IF('Tracciatore delle operazioni'!H513="","",'Tracciatore delle operazioni'!H513)</f>
        <v/>
      </c>
      <c r="J513" s="31" t="str">
        <f>IF('Tracciatore delle operazioni'!I513="","",'Tracciatore delle operazioni'!I513)</f>
        <v/>
      </c>
      <c r="K513" s="14" t="str">
        <f t="shared" si="5"/>
        <v/>
      </c>
      <c r="M513" s="14" t="e">
        <f t="array" aca="1" ref="M513" ca="1">_xludf.ifna(IF(#REF!=Impostazioni!$C$6,G513*1,G513/INDEX(Impostazioni!$N$86:$O$105,MATCH(#REF!,Impostazioni!$N$86:$N$105,0),2)),"")</f>
        <v>#NAME?</v>
      </c>
      <c r="N513" s="14" t="e">
        <f t="array" aca="1" ref="N513" ca="1">_xludf.ifna(IF(#REF!=Impostazioni!$C$6,H513*1,H513/INDEX(Impostazioni!$N$86:$O$105,MATCH(#REF!,Impostazioni!$N$86:$N$105,0),2)),"")</f>
        <v>#NAME?</v>
      </c>
      <c r="O513" s="14" t="e">
        <f t="array" aca="1" ref="O513" ca="1">_xludf.ifna(IF(#REF!=Impostazioni!$C$6,I513*1,I513/INDEX(Impostazioni!$N$86:$O$105,MATCH(#REF!,Impostazioni!$N$86:$N$105,0),2)),"")</f>
        <v>#NAME?</v>
      </c>
      <c r="P513" s="14" t="e">
        <f t="array" aca="1" ref="P513" ca="1">_xludf.ifna(IF(#REF!=Impostazioni!$C$6,J513*1,J513/INDEX(Impostazioni!$N$86:$O$105,MATCH(#REF!,Impostazioni!$N$86:$N$105,0),2)),"")</f>
        <v>#NAME?</v>
      </c>
      <c r="Q513" s="14" t="e">
        <f t="array" aca="1" ref="Q513" ca="1">_xludf.ifna(IF(#REF!=Impostazioni!$C$6,K513*1,K513/INDEX(Impostazioni!$N$86:$O$105,MATCH(#REF!,Impostazioni!$N$86:$N$105,0),2)),"")</f>
        <v>#NAME?</v>
      </c>
      <c r="S513" t="str" cm="1">
        <f t="array" ref="S513">_xlfn.IFNA(TRANSPOSE(INDEX(Impostazioni!$R$14:$S$63,,MATCH($D513,Impostazioni!$R$13:$S$13,0))),"")&amp;""</f>
        <v/>
      </c>
    </row>
    <row r="514" spans="1:19" ht="13.2">
      <c r="A514" s="14" t="str">
        <f t="shared" si="3"/>
        <v/>
      </c>
      <c r="B514" s="14" t="str">
        <f t="shared" si="4"/>
        <v/>
      </c>
      <c r="C514" s="14" t="str">
        <f>IF('Tracciatore delle operazioni'!B514="","",'Tracciatore delle operazioni'!B514)</f>
        <v/>
      </c>
      <c r="D514" s="14" t="str">
        <f>IF('Tracciatore delle operazioni'!C514="","",'Tracciatore delle operazioni'!C514)</f>
        <v/>
      </c>
      <c r="E514" s="14" t="str">
        <f>IF('Tracciatore delle operazioni'!D514="","",'Tracciatore delle operazioni'!D514)</f>
        <v/>
      </c>
      <c r="F514" s="14" t="str">
        <f>IF('Tracciatore delle operazioni'!E514="","",'Tracciatore delle operazioni'!E514)</f>
        <v/>
      </c>
      <c r="G514" s="31" t="str">
        <f>IF('Tracciatore delle operazioni'!F514="","",'Tracciatore delle operazioni'!F514)</f>
        <v/>
      </c>
      <c r="H514" s="31" t="str">
        <f>IF('Tracciatore delle operazioni'!G514="","",'Tracciatore delle operazioni'!G514)</f>
        <v/>
      </c>
      <c r="I514" s="31" t="str">
        <f>IF('Tracciatore delle operazioni'!H514="","",'Tracciatore delle operazioni'!H514)</f>
        <v/>
      </c>
      <c r="J514" s="31" t="str">
        <f>IF('Tracciatore delle operazioni'!I514="","",'Tracciatore delle operazioni'!I514)</f>
        <v/>
      </c>
      <c r="K514" s="14" t="str">
        <f t="shared" si="5"/>
        <v/>
      </c>
      <c r="M514" s="14" t="e">
        <f t="array" aca="1" ref="M514" ca="1">_xludf.ifna(IF(#REF!=Impostazioni!$C$6,G514*1,G514/INDEX(Impostazioni!$N$86:$O$105,MATCH(#REF!,Impostazioni!$N$86:$N$105,0),2)),"")</f>
        <v>#NAME?</v>
      </c>
      <c r="N514" s="14" t="e">
        <f t="array" aca="1" ref="N514" ca="1">_xludf.ifna(IF(#REF!=Impostazioni!$C$6,H514*1,H514/INDEX(Impostazioni!$N$86:$O$105,MATCH(#REF!,Impostazioni!$N$86:$N$105,0),2)),"")</f>
        <v>#NAME?</v>
      </c>
      <c r="O514" s="14" t="e">
        <f t="array" aca="1" ref="O514" ca="1">_xludf.ifna(IF(#REF!=Impostazioni!$C$6,I514*1,I514/INDEX(Impostazioni!$N$86:$O$105,MATCH(#REF!,Impostazioni!$N$86:$N$105,0),2)),"")</f>
        <v>#NAME?</v>
      </c>
      <c r="P514" s="14" t="e">
        <f t="array" aca="1" ref="P514" ca="1">_xludf.ifna(IF(#REF!=Impostazioni!$C$6,J514*1,J514/INDEX(Impostazioni!$N$86:$O$105,MATCH(#REF!,Impostazioni!$N$86:$N$105,0),2)),"")</f>
        <v>#NAME?</v>
      </c>
      <c r="Q514" s="14" t="e">
        <f t="array" aca="1" ref="Q514" ca="1">_xludf.ifna(IF(#REF!=Impostazioni!$C$6,K514*1,K514/INDEX(Impostazioni!$N$86:$O$105,MATCH(#REF!,Impostazioni!$N$86:$N$105,0),2)),"")</f>
        <v>#NAME?</v>
      </c>
      <c r="S514" t="str" cm="1">
        <f t="array" ref="S514">_xlfn.IFNA(TRANSPOSE(INDEX(Impostazioni!$R$14:$S$63,,MATCH($D514,Impostazioni!$R$13:$S$13,0))),"")&amp;""</f>
        <v/>
      </c>
    </row>
    <row r="515" spans="1:19" ht="13.2">
      <c r="A515" s="14" t="str">
        <f t="shared" ref="A515:A769" si="6">IF(B515="","",YEAR(B515))</f>
        <v/>
      </c>
      <c r="B515" s="14" t="str">
        <f t="shared" ref="B515:B769" si="7">IF(C515="","", EOMONTH(C515,0))</f>
        <v/>
      </c>
      <c r="C515" s="14" t="str">
        <f>IF('Tracciatore delle operazioni'!B515="","",'Tracciatore delle operazioni'!B515)</f>
        <v/>
      </c>
      <c r="D515" s="14" t="str">
        <f>IF('Tracciatore delle operazioni'!C515="","",'Tracciatore delle operazioni'!C515)</f>
        <v/>
      </c>
      <c r="E515" s="14" t="str">
        <f>IF('Tracciatore delle operazioni'!D515="","",'Tracciatore delle operazioni'!D515)</f>
        <v/>
      </c>
      <c r="F515" s="14" t="str">
        <f>IF('Tracciatore delle operazioni'!E515="","",'Tracciatore delle operazioni'!E515)</f>
        <v/>
      </c>
      <c r="G515" s="31" t="str">
        <f>IF('Tracciatore delle operazioni'!F515="","",'Tracciatore delle operazioni'!F515)</f>
        <v/>
      </c>
      <c r="H515" s="31" t="str">
        <f>IF('Tracciatore delle operazioni'!G515="","",'Tracciatore delle operazioni'!G515)</f>
        <v/>
      </c>
      <c r="I515" s="31" t="str">
        <f>IF('Tracciatore delle operazioni'!H515="","",'Tracciatore delle operazioni'!H515)</f>
        <v/>
      </c>
      <c r="J515" s="31" t="str">
        <f>IF('Tracciatore delle operazioni'!I515="","",'Tracciatore delle operazioni'!I515)</f>
        <v/>
      </c>
      <c r="K515" s="14" t="str">
        <f t="shared" ref="K515:K769" si="8">IF( E515="","",G515-H515-I515-J515)</f>
        <v/>
      </c>
      <c r="M515" s="14" t="e">
        <f t="array" aca="1" ref="M515" ca="1">_xludf.ifna(IF(#REF!=Impostazioni!$C$6,G515*1,G515/INDEX(Impostazioni!$N$86:$O$105,MATCH(#REF!,Impostazioni!$N$86:$N$105,0),2)),"")</f>
        <v>#NAME?</v>
      </c>
      <c r="N515" s="14" t="e">
        <f t="array" aca="1" ref="N515" ca="1">_xludf.ifna(IF(#REF!=Impostazioni!$C$6,H515*1,H515/INDEX(Impostazioni!$N$86:$O$105,MATCH(#REF!,Impostazioni!$N$86:$N$105,0),2)),"")</f>
        <v>#NAME?</v>
      </c>
      <c r="O515" s="14" t="e">
        <f t="array" aca="1" ref="O515" ca="1">_xludf.ifna(IF(#REF!=Impostazioni!$C$6,I515*1,I515/INDEX(Impostazioni!$N$86:$O$105,MATCH(#REF!,Impostazioni!$N$86:$N$105,0),2)),"")</f>
        <v>#NAME?</v>
      </c>
      <c r="P515" s="14" t="e">
        <f t="array" aca="1" ref="P515" ca="1">_xludf.ifna(IF(#REF!=Impostazioni!$C$6,J515*1,J515/INDEX(Impostazioni!$N$86:$O$105,MATCH(#REF!,Impostazioni!$N$86:$N$105,0),2)),"")</f>
        <v>#NAME?</v>
      </c>
      <c r="Q515" s="14" t="e">
        <f t="array" aca="1" ref="Q515" ca="1">_xludf.ifna(IF(#REF!=Impostazioni!$C$6,K515*1,K515/INDEX(Impostazioni!$N$86:$O$105,MATCH(#REF!,Impostazioni!$N$86:$N$105,0),2)),"")</f>
        <v>#NAME?</v>
      </c>
      <c r="S515" t="str" cm="1">
        <f t="array" ref="S515">_xlfn.IFNA(TRANSPOSE(INDEX(Impostazioni!$R$14:$S$63,,MATCH($D515,Impostazioni!$R$13:$S$13,0))),"")&amp;""</f>
        <v/>
      </c>
    </row>
    <row r="516" spans="1:19" ht="13.2">
      <c r="A516" s="14" t="str">
        <f t="shared" si="6"/>
        <v/>
      </c>
      <c r="B516" s="14" t="str">
        <f t="shared" si="7"/>
        <v/>
      </c>
      <c r="C516" s="14" t="str">
        <f>IF('Tracciatore delle operazioni'!B516="","",'Tracciatore delle operazioni'!B516)</f>
        <v/>
      </c>
      <c r="D516" s="14" t="str">
        <f>IF('Tracciatore delle operazioni'!C516="","",'Tracciatore delle operazioni'!C516)</f>
        <v/>
      </c>
      <c r="E516" s="14" t="str">
        <f>IF('Tracciatore delle operazioni'!D516="","",'Tracciatore delle operazioni'!D516)</f>
        <v/>
      </c>
      <c r="F516" s="14" t="str">
        <f>IF('Tracciatore delle operazioni'!E516="","",'Tracciatore delle operazioni'!E516)</f>
        <v/>
      </c>
      <c r="G516" s="31" t="str">
        <f>IF('Tracciatore delle operazioni'!F516="","",'Tracciatore delle operazioni'!F516)</f>
        <v/>
      </c>
      <c r="H516" s="31" t="str">
        <f>IF('Tracciatore delle operazioni'!G516="","",'Tracciatore delle operazioni'!G516)</f>
        <v/>
      </c>
      <c r="I516" s="31" t="str">
        <f>IF('Tracciatore delle operazioni'!H516="","",'Tracciatore delle operazioni'!H516)</f>
        <v/>
      </c>
      <c r="J516" s="31" t="str">
        <f>IF('Tracciatore delle operazioni'!I516="","",'Tracciatore delle operazioni'!I516)</f>
        <v/>
      </c>
      <c r="K516" s="14" t="str">
        <f t="shared" si="8"/>
        <v/>
      </c>
      <c r="M516" s="14" t="e">
        <f t="array" aca="1" ref="M516" ca="1">_xludf.ifna(IF(#REF!=Impostazioni!$C$6,G516*1,G516/INDEX(Impostazioni!$N$86:$O$105,MATCH(#REF!,Impostazioni!$N$86:$N$105,0),2)),"")</f>
        <v>#NAME?</v>
      </c>
      <c r="N516" s="14" t="e">
        <f t="array" aca="1" ref="N516" ca="1">_xludf.ifna(IF(#REF!=Impostazioni!$C$6,H516*1,H516/INDEX(Impostazioni!$N$86:$O$105,MATCH(#REF!,Impostazioni!$N$86:$N$105,0),2)),"")</f>
        <v>#NAME?</v>
      </c>
      <c r="O516" s="14" t="e">
        <f t="array" aca="1" ref="O516" ca="1">_xludf.ifna(IF(#REF!=Impostazioni!$C$6,I516*1,I516/INDEX(Impostazioni!$N$86:$O$105,MATCH(#REF!,Impostazioni!$N$86:$N$105,0),2)),"")</f>
        <v>#NAME?</v>
      </c>
      <c r="P516" s="14" t="e">
        <f t="array" aca="1" ref="P516" ca="1">_xludf.ifna(IF(#REF!=Impostazioni!$C$6,J516*1,J516/INDEX(Impostazioni!$N$86:$O$105,MATCH(#REF!,Impostazioni!$N$86:$N$105,0),2)),"")</f>
        <v>#NAME?</v>
      </c>
      <c r="Q516" s="14" t="e">
        <f t="array" aca="1" ref="Q516" ca="1">_xludf.ifna(IF(#REF!=Impostazioni!$C$6,K516*1,K516/INDEX(Impostazioni!$N$86:$O$105,MATCH(#REF!,Impostazioni!$N$86:$N$105,0),2)),"")</f>
        <v>#NAME?</v>
      </c>
      <c r="S516" t="str" cm="1">
        <f t="array" ref="S516">_xlfn.IFNA(TRANSPOSE(INDEX(Impostazioni!$R$14:$S$63,,MATCH($D516,Impostazioni!$R$13:$S$13,0))),"")&amp;""</f>
        <v/>
      </c>
    </row>
    <row r="517" spans="1:19" ht="13.2">
      <c r="A517" s="14" t="str">
        <f t="shared" si="6"/>
        <v/>
      </c>
      <c r="B517" s="14" t="str">
        <f t="shared" si="7"/>
        <v/>
      </c>
      <c r="C517" s="14" t="str">
        <f>IF('Tracciatore delle operazioni'!B517="","",'Tracciatore delle operazioni'!B517)</f>
        <v/>
      </c>
      <c r="D517" s="14" t="str">
        <f>IF('Tracciatore delle operazioni'!C517="","",'Tracciatore delle operazioni'!C517)</f>
        <v/>
      </c>
      <c r="E517" s="14" t="str">
        <f>IF('Tracciatore delle operazioni'!D517="","",'Tracciatore delle operazioni'!D517)</f>
        <v/>
      </c>
      <c r="F517" s="14" t="str">
        <f>IF('Tracciatore delle operazioni'!E517="","",'Tracciatore delle operazioni'!E517)</f>
        <v/>
      </c>
      <c r="G517" s="31" t="str">
        <f>IF('Tracciatore delle operazioni'!F517="","",'Tracciatore delle operazioni'!F517)</f>
        <v/>
      </c>
      <c r="H517" s="31" t="str">
        <f>IF('Tracciatore delle operazioni'!G517="","",'Tracciatore delle operazioni'!G517)</f>
        <v/>
      </c>
      <c r="I517" s="31" t="str">
        <f>IF('Tracciatore delle operazioni'!H517="","",'Tracciatore delle operazioni'!H517)</f>
        <v/>
      </c>
      <c r="J517" s="31" t="str">
        <f>IF('Tracciatore delle operazioni'!I517="","",'Tracciatore delle operazioni'!I517)</f>
        <v/>
      </c>
      <c r="K517" s="14" t="str">
        <f t="shared" si="8"/>
        <v/>
      </c>
      <c r="M517" s="14" t="e">
        <f t="array" aca="1" ref="M517" ca="1">_xludf.ifna(IF(#REF!=Impostazioni!$C$6,G517*1,G517/INDEX(Impostazioni!$N$86:$O$105,MATCH(#REF!,Impostazioni!$N$86:$N$105,0),2)),"")</f>
        <v>#NAME?</v>
      </c>
      <c r="N517" s="14" t="e">
        <f t="array" aca="1" ref="N517" ca="1">_xludf.ifna(IF(#REF!=Impostazioni!$C$6,H517*1,H517/INDEX(Impostazioni!$N$86:$O$105,MATCH(#REF!,Impostazioni!$N$86:$N$105,0),2)),"")</f>
        <v>#NAME?</v>
      </c>
      <c r="O517" s="14" t="e">
        <f t="array" aca="1" ref="O517" ca="1">_xludf.ifna(IF(#REF!=Impostazioni!$C$6,I517*1,I517/INDEX(Impostazioni!$N$86:$O$105,MATCH(#REF!,Impostazioni!$N$86:$N$105,0),2)),"")</f>
        <v>#NAME?</v>
      </c>
      <c r="P517" s="14" t="e">
        <f t="array" aca="1" ref="P517" ca="1">_xludf.ifna(IF(#REF!=Impostazioni!$C$6,J517*1,J517/INDEX(Impostazioni!$N$86:$O$105,MATCH(#REF!,Impostazioni!$N$86:$N$105,0),2)),"")</f>
        <v>#NAME?</v>
      </c>
      <c r="Q517" s="14" t="e">
        <f t="array" aca="1" ref="Q517" ca="1">_xludf.ifna(IF(#REF!=Impostazioni!$C$6,K517*1,K517/INDEX(Impostazioni!$N$86:$O$105,MATCH(#REF!,Impostazioni!$N$86:$N$105,0),2)),"")</f>
        <v>#NAME?</v>
      </c>
      <c r="S517" t="str" cm="1">
        <f t="array" ref="S517">_xlfn.IFNA(TRANSPOSE(INDEX(Impostazioni!$R$14:$S$63,,MATCH($D517,Impostazioni!$R$13:$S$13,0))),"")&amp;""</f>
        <v/>
      </c>
    </row>
    <row r="518" spans="1:19" ht="13.2">
      <c r="A518" s="14" t="str">
        <f t="shared" si="6"/>
        <v/>
      </c>
      <c r="B518" s="14" t="str">
        <f t="shared" si="7"/>
        <v/>
      </c>
      <c r="C518" s="14" t="str">
        <f>IF('Tracciatore delle operazioni'!B518="","",'Tracciatore delle operazioni'!B518)</f>
        <v/>
      </c>
      <c r="D518" s="14" t="str">
        <f>IF('Tracciatore delle operazioni'!C518="","",'Tracciatore delle operazioni'!C518)</f>
        <v/>
      </c>
      <c r="E518" s="14" t="str">
        <f>IF('Tracciatore delle operazioni'!D518="","",'Tracciatore delle operazioni'!D518)</f>
        <v/>
      </c>
      <c r="F518" s="14" t="str">
        <f>IF('Tracciatore delle operazioni'!E518="","",'Tracciatore delle operazioni'!E518)</f>
        <v/>
      </c>
      <c r="G518" s="31" t="str">
        <f>IF('Tracciatore delle operazioni'!F518="","",'Tracciatore delle operazioni'!F518)</f>
        <v/>
      </c>
      <c r="H518" s="31" t="str">
        <f>IF('Tracciatore delle operazioni'!G518="","",'Tracciatore delle operazioni'!G518)</f>
        <v/>
      </c>
      <c r="I518" s="31" t="str">
        <f>IF('Tracciatore delle operazioni'!H518="","",'Tracciatore delle operazioni'!H518)</f>
        <v/>
      </c>
      <c r="J518" s="31" t="str">
        <f>IF('Tracciatore delle operazioni'!I518="","",'Tracciatore delle operazioni'!I518)</f>
        <v/>
      </c>
      <c r="K518" s="14" t="str">
        <f t="shared" si="8"/>
        <v/>
      </c>
      <c r="M518" s="14" t="e">
        <f t="array" aca="1" ref="M518" ca="1">_xludf.ifna(IF(#REF!=Impostazioni!$C$6,G518*1,G518/INDEX(Impostazioni!$N$86:$O$105,MATCH(#REF!,Impostazioni!$N$86:$N$105,0),2)),"")</f>
        <v>#NAME?</v>
      </c>
      <c r="N518" s="14" t="e">
        <f t="array" aca="1" ref="N518" ca="1">_xludf.ifna(IF(#REF!=Impostazioni!$C$6,H518*1,H518/INDEX(Impostazioni!$N$86:$O$105,MATCH(#REF!,Impostazioni!$N$86:$N$105,0),2)),"")</f>
        <v>#NAME?</v>
      </c>
      <c r="O518" s="14" t="e">
        <f t="array" aca="1" ref="O518" ca="1">_xludf.ifna(IF(#REF!=Impostazioni!$C$6,I518*1,I518/INDEX(Impostazioni!$N$86:$O$105,MATCH(#REF!,Impostazioni!$N$86:$N$105,0),2)),"")</f>
        <v>#NAME?</v>
      </c>
      <c r="P518" s="14" t="e">
        <f t="array" aca="1" ref="P518" ca="1">_xludf.ifna(IF(#REF!=Impostazioni!$C$6,J518*1,J518/INDEX(Impostazioni!$N$86:$O$105,MATCH(#REF!,Impostazioni!$N$86:$N$105,0),2)),"")</f>
        <v>#NAME?</v>
      </c>
      <c r="Q518" s="14" t="e">
        <f t="array" aca="1" ref="Q518" ca="1">_xludf.ifna(IF(#REF!=Impostazioni!$C$6,K518*1,K518/INDEX(Impostazioni!$N$86:$O$105,MATCH(#REF!,Impostazioni!$N$86:$N$105,0),2)),"")</f>
        <v>#NAME?</v>
      </c>
      <c r="S518" t="str" cm="1">
        <f t="array" ref="S518">_xlfn.IFNA(TRANSPOSE(INDEX(Impostazioni!$R$14:$S$63,,MATCH($D518,Impostazioni!$R$13:$S$13,0))),"")&amp;""</f>
        <v/>
      </c>
    </row>
    <row r="519" spans="1:19" ht="13.2">
      <c r="A519" s="14" t="str">
        <f t="shared" si="6"/>
        <v/>
      </c>
      <c r="B519" s="14" t="str">
        <f t="shared" si="7"/>
        <v/>
      </c>
      <c r="C519" s="14" t="str">
        <f>IF('Tracciatore delle operazioni'!B519="","",'Tracciatore delle operazioni'!B519)</f>
        <v/>
      </c>
      <c r="D519" s="14" t="str">
        <f>IF('Tracciatore delle operazioni'!C519="","",'Tracciatore delle operazioni'!C519)</f>
        <v/>
      </c>
      <c r="E519" s="14" t="str">
        <f>IF('Tracciatore delle operazioni'!D519="","",'Tracciatore delle operazioni'!D519)</f>
        <v/>
      </c>
      <c r="F519" s="14" t="str">
        <f>IF('Tracciatore delle operazioni'!E519="","",'Tracciatore delle operazioni'!E519)</f>
        <v/>
      </c>
      <c r="G519" s="31" t="str">
        <f>IF('Tracciatore delle operazioni'!F519="","",'Tracciatore delle operazioni'!F519)</f>
        <v/>
      </c>
      <c r="H519" s="31" t="str">
        <f>IF('Tracciatore delle operazioni'!G519="","",'Tracciatore delle operazioni'!G519)</f>
        <v/>
      </c>
      <c r="I519" s="31" t="str">
        <f>IF('Tracciatore delle operazioni'!H519="","",'Tracciatore delle operazioni'!H519)</f>
        <v/>
      </c>
      <c r="J519" s="31" t="str">
        <f>IF('Tracciatore delle operazioni'!I519="","",'Tracciatore delle operazioni'!I519)</f>
        <v/>
      </c>
      <c r="K519" s="14" t="str">
        <f t="shared" si="8"/>
        <v/>
      </c>
      <c r="M519" s="14" t="e">
        <f t="array" aca="1" ref="M519" ca="1">_xludf.ifna(IF(#REF!=Impostazioni!$C$6,G519*1,G519/INDEX(Impostazioni!$N$86:$O$105,MATCH(#REF!,Impostazioni!$N$86:$N$105,0),2)),"")</f>
        <v>#NAME?</v>
      </c>
      <c r="N519" s="14" t="e">
        <f t="array" aca="1" ref="N519" ca="1">_xludf.ifna(IF(#REF!=Impostazioni!$C$6,H519*1,H519/INDEX(Impostazioni!$N$86:$O$105,MATCH(#REF!,Impostazioni!$N$86:$N$105,0),2)),"")</f>
        <v>#NAME?</v>
      </c>
      <c r="O519" s="14" t="e">
        <f t="array" aca="1" ref="O519" ca="1">_xludf.ifna(IF(#REF!=Impostazioni!$C$6,I519*1,I519/INDEX(Impostazioni!$N$86:$O$105,MATCH(#REF!,Impostazioni!$N$86:$N$105,0),2)),"")</f>
        <v>#NAME?</v>
      </c>
      <c r="P519" s="14" t="e">
        <f t="array" aca="1" ref="P519" ca="1">_xludf.ifna(IF(#REF!=Impostazioni!$C$6,J519*1,J519/INDEX(Impostazioni!$N$86:$O$105,MATCH(#REF!,Impostazioni!$N$86:$N$105,0),2)),"")</f>
        <v>#NAME?</v>
      </c>
      <c r="Q519" s="14" t="e">
        <f t="array" aca="1" ref="Q519" ca="1">_xludf.ifna(IF(#REF!=Impostazioni!$C$6,K519*1,K519/INDEX(Impostazioni!$N$86:$O$105,MATCH(#REF!,Impostazioni!$N$86:$N$105,0),2)),"")</f>
        <v>#NAME?</v>
      </c>
      <c r="S519" t="str" cm="1">
        <f t="array" ref="S519">_xlfn.IFNA(TRANSPOSE(INDEX(Impostazioni!$R$14:$S$63,,MATCH($D519,Impostazioni!$R$13:$S$13,0))),"")&amp;""</f>
        <v/>
      </c>
    </row>
    <row r="520" spans="1:19" ht="13.2">
      <c r="A520" s="14" t="str">
        <f t="shared" si="6"/>
        <v/>
      </c>
      <c r="B520" s="14" t="str">
        <f t="shared" si="7"/>
        <v/>
      </c>
      <c r="C520" s="14" t="str">
        <f>IF('Tracciatore delle operazioni'!B520="","",'Tracciatore delle operazioni'!B520)</f>
        <v/>
      </c>
      <c r="D520" s="14" t="str">
        <f>IF('Tracciatore delle operazioni'!C520="","",'Tracciatore delle operazioni'!C520)</f>
        <v/>
      </c>
      <c r="E520" s="14" t="str">
        <f>IF('Tracciatore delle operazioni'!D520="","",'Tracciatore delle operazioni'!D520)</f>
        <v/>
      </c>
      <c r="F520" s="14" t="str">
        <f>IF('Tracciatore delle operazioni'!E520="","",'Tracciatore delle operazioni'!E520)</f>
        <v/>
      </c>
      <c r="G520" s="31" t="str">
        <f>IF('Tracciatore delle operazioni'!F520="","",'Tracciatore delle operazioni'!F520)</f>
        <v/>
      </c>
      <c r="H520" s="31" t="str">
        <f>IF('Tracciatore delle operazioni'!G520="","",'Tracciatore delle operazioni'!G520)</f>
        <v/>
      </c>
      <c r="I520" s="31" t="str">
        <f>IF('Tracciatore delle operazioni'!H520="","",'Tracciatore delle operazioni'!H520)</f>
        <v/>
      </c>
      <c r="J520" s="31" t="str">
        <f>IF('Tracciatore delle operazioni'!I520="","",'Tracciatore delle operazioni'!I520)</f>
        <v/>
      </c>
      <c r="K520" s="14" t="str">
        <f t="shared" si="8"/>
        <v/>
      </c>
      <c r="M520" s="14" t="e">
        <f t="array" aca="1" ref="M520" ca="1">_xludf.ifna(IF(#REF!=Impostazioni!$C$6,G520*1,G520/INDEX(Impostazioni!$N$86:$O$105,MATCH(#REF!,Impostazioni!$N$86:$N$105,0),2)),"")</f>
        <v>#NAME?</v>
      </c>
      <c r="N520" s="14" t="e">
        <f t="array" aca="1" ref="N520" ca="1">_xludf.ifna(IF(#REF!=Impostazioni!$C$6,H520*1,H520/INDEX(Impostazioni!$N$86:$O$105,MATCH(#REF!,Impostazioni!$N$86:$N$105,0),2)),"")</f>
        <v>#NAME?</v>
      </c>
      <c r="O520" s="14" t="e">
        <f t="array" aca="1" ref="O520" ca="1">_xludf.ifna(IF(#REF!=Impostazioni!$C$6,I520*1,I520/INDEX(Impostazioni!$N$86:$O$105,MATCH(#REF!,Impostazioni!$N$86:$N$105,0),2)),"")</f>
        <v>#NAME?</v>
      </c>
      <c r="P520" s="14" t="e">
        <f t="array" aca="1" ref="P520" ca="1">_xludf.ifna(IF(#REF!=Impostazioni!$C$6,J520*1,J520/INDEX(Impostazioni!$N$86:$O$105,MATCH(#REF!,Impostazioni!$N$86:$N$105,0),2)),"")</f>
        <v>#NAME?</v>
      </c>
      <c r="Q520" s="14" t="e">
        <f t="array" aca="1" ref="Q520" ca="1">_xludf.ifna(IF(#REF!=Impostazioni!$C$6,K520*1,K520/INDEX(Impostazioni!$N$86:$O$105,MATCH(#REF!,Impostazioni!$N$86:$N$105,0),2)),"")</f>
        <v>#NAME?</v>
      </c>
      <c r="S520" t="str" cm="1">
        <f t="array" ref="S520">_xlfn.IFNA(TRANSPOSE(INDEX(Impostazioni!$R$14:$S$63,,MATCH($D520,Impostazioni!$R$13:$S$13,0))),"")&amp;""</f>
        <v/>
      </c>
    </row>
    <row r="521" spans="1:19" ht="13.2">
      <c r="A521" s="14" t="str">
        <f t="shared" si="6"/>
        <v/>
      </c>
      <c r="B521" s="14" t="str">
        <f t="shared" si="7"/>
        <v/>
      </c>
      <c r="C521" s="14" t="str">
        <f>IF('Tracciatore delle operazioni'!B521="","",'Tracciatore delle operazioni'!B521)</f>
        <v/>
      </c>
      <c r="D521" s="14" t="str">
        <f>IF('Tracciatore delle operazioni'!C521="","",'Tracciatore delle operazioni'!C521)</f>
        <v/>
      </c>
      <c r="E521" s="14" t="str">
        <f>IF('Tracciatore delle operazioni'!D521="","",'Tracciatore delle operazioni'!D521)</f>
        <v/>
      </c>
      <c r="F521" s="14" t="str">
        <f>IF('Tracciatore delle operazioni'!E521="","",'Tracciatore delle operazioni'!E521)</f>
        <v/>
      </c>
      <c r="G521" s="31" t="str">
        <f>IF('Tracciatore delle operazioni'!F521="","",'Tracciatore delle operazioni'!F521)</f>
        <v/>
      </c>
      <c r="H521" s="31" t="str">
        <f>IF('Tracciatore delle operazioni'!G521="","",'Tracciatore delle operazioni'!G521)</f>
        <v/>
      </c>
      <c r="I521" s="31" t="str">
        <f>IF('Tracciatore delle operazioni'!H521="","",'Tracciatore delle operazioni'!H521)</f>
        <v/>
      </c>
      <c r="J521" s="31" t="str">
        <f>IF('Tracciatore delle operazioni'!I521="","",'Tracciatore delle operazioni'!I521)</f>
        <v/>
      </c>
      <c r="K521" s="14" t="str">
        <f t="shared" si="8"/>
        <v/>
      </c>
      <c r="M521" s="14" t="e">
        <f t="array" aca="1" ref="M521" ca="1">_xludf.ifna(IF(#REF!=Impostazioni!$C$6,G521*1,G521/INDEX(Impostazioni!$N$86:$O$105,MATCH(#REF!,Impostazioni!$N$86:$N$105,0),2)),"")</f>
        <v>#NAME?</v>
      </c>
      <c r="N521" s="14" t="e">
        <f t="array" aca="1" ref="N521" ca="1">_xludf.ifna(IF(#REF!=Impostazioni!$C$6,H521*1,H521/INDEX(Impostazioni!$N$86:$O$105,MATCH(#REF!,Impostazioni!$N$86:$N$105,0),2)),"")</f>
        <v>#NAME?</v>
      </c>
      <c r="O521" s="14" t="e">
        <f t="array" aca="1" ref="O521" ca="1">_xludf.ifna(IF(#REF!=Impostazioni!$C$6,I521*1,I521/INDEX(Impostazioni!$N$86:$O$105,MATCH(#REF!,Impostazioni!$N$86:$N$105,0),2)),"")</f>
        <v>#NAME?</v>
      </c>
      <c r="P521" s="14" t="e">
        <f t="array" aca="1" ref="P521" ca="1">_xludf.ifna(IF(#REF!=Impostazioni!$C$6,J521*1,J521/INDEX(Impostazioni!$N$86:$O$105,MATCH(#REF!,Impostazioni!$N$86:$N$105,0),2)),"")</f>
        <v>#NAME?</v>
      </c>
      <c r="Q521" s="14" t="e">
        <f t="array" aca="1" ref="Q521" ca="1">_xludf.ifna(IF(#REF!=Impostazioni!$C$6,K521*1,K521/INDEX(Impostazioni!$N$86:$O$105,MATCH(#REF!,Impostazioni!$N$86:$N$105,0),2)),"")</f>
        <v>#NAME?</v>
      </c>
      <c r="S521" t="str" cm="1">
        <f t="array" ref="S521">_xlfn.IFNA(TRANSPOSE(INDEX(Impostazioni!$R$14:$S$63,,MATCH($D521,Impostazioni!$R$13:$S$13,0))),"")&amp;""</f>
        <v/>
      </c>
    </row>
    <row r="522" spans="1:19" ht="13.2">
      <c r="A522" s="14" t="str">
        <f t="shared" si="6"/>
        <v/>
      </c>
      <c r="B522" s="14" t="str">
        <f t="shared" si="7"/>
        <v/>
      </c>
      <c r="C522" s="14" t="str">
        <f>IF('Tracciatore delle operazioni'!B522="","",'Tracciatore delle operazioni'!B522)</f>
        <v/>
      </c>
      <c r="D522" s="14" t="str">
        <f>IF('Tracciatore delle operazioni'!C522="","",'Tracciatore delle operazioni'!C522)</f>
        <v/>
      </c>
      <c r="E522" s="14" t="str">
        <f>IF('Tracciatore delle operazioni'!D522="","",'Tracciatore delle operazioni'!D522)</f>
        <v/>
      </c>
      <c r="F522" s="14" t="str">
        <f>IF('Tracciatore delle operazioni'!E522="","",'Tracciatore delle operazioni'!E522)</f>
        <v/>
      </c>
      <c r="G522" s="31" t="str">
        <f>IF('Tracciatore delle operazioni'!F522="","",'Tracciatore delle operazioni'!F522)</f>
        <v/>
      </c>
      <c r="H522" s="31" t="str">
        <f>IF('Tracciatore delle operazioni'!G522="","",'Tracciatore delle operazioni'!G522)</f>
        <v/>
      </c>
      <c r="I522" s="31" t="str">
        <f>IF('Tracciatore delle operazioni'!H522="","",'Tracciatore delle operazioni'!H522)</f>
        <v/>
      </c>
      <c r="J522" s="31" t="str">
        <f>IF('Tracciatore delle operazioni'!I522="","",'Tracciatore delle operazioni'!I522)</f>
        <v/>
      </c>
      <c r="K522" s="14" t="str">
        <f t="shared" si="8"/>
        <v/>
      </c>
      <c r="M522" s="14" t="e">
        <f t="array" aca="1" ref="M522" ca="1">_xludf.ifna(IF(#REF!=Impostazioni!$C$6,G522*1,G522/INDEX(Impostazioni!$N$86:$O$105,MATCH(#REF!,Impostazioni!$N$86:$N$105,0),2)),"")</f>
        <v>#NAME?</v>
      </c>
      <c r="N522" s="14" t="e">
        <f t="array" aca="1" ref="N522" ca="1">_xludf.ifna(IF(#REF!=Impostazioni!$C$6,H522*1,H522/INDEX(Impostazioni!$N$86:$O$105,MATCH(#REF!,Impostazioni!$N$86:$N$105,0),2)),"")</f>
        <v>#NAME?</v>
      </c>
      <c r="O522" s="14" t="e">
        <f t="array" aca="1" ref="O522" ca="1">_xludf.ifna(IF(#REF!=Impostazioni!$C$6,I522*1,I522/INDEX(Impostazioni!$N$86:$O$105,MATCH(#REF!,Impostazioni!$N$86:$N$105,0),2)),"")</f>
        <v>#NAME?</v>
      </c>
      <c r="P522" s="14" t="e">
        <f t="array" aca="1" ref="P522" ca="1">_xludf.ifna(IF(#REF!=Impostazioni!$C$6,J522*1,J522/INDEX(Impostazioni!$N$86:$O$105,MATCH(#REF!,Impostazioni!$N$86:$N$105,0),2)),"")</f>
        <v>#NAME?</v>
      </c>
      <c r="Q522" s="14" t="e">
        <f t="array" aca="1" ref="Q522" ca="1">_xludf.ifna(IF(#REF!=Impostazioni!$C$6,K522*1,K522/INDEX(Impostazioni!$N$86:$O$105,MATCH(#REF!,Impostazioni!$N$86:$N$105,0),2)),"")</f>
        <v>#NAME?</v>
      </c>
      <c r="S522" t="str" cm="1">
        <f t="array" ref="S522">_xlfn.IFNA(TRANSPOSE(INDEX(Impostazioni!$R$14:$S$63,,MATCH($D522,Impostazioni!$R$13:$S$13,0))),"")&amp;""</f>
        <v/>
      </c>
    </row>
    <row r="523" spans="1:19" ht="13.2">
      <c r="A523" s="14" t="str">
        <f t="shared" si="6"/>
        <v/>
      </c>
      <c r="B523" s="14" t="str">
        <f t="shared" si="7"/>
        <v/>
      </c>
      <c r="C523" s="14" t="str">
        <f>IF('Tracciatore delle operazioni'!B523="","",'Tracciatore delle operazioni'!B523)</f>
        <v/>
      </c>
      <c r="D523" s="14" t="str">
        <f>IF('Tracciatore delle operazioni'!C523="","",'Tracciatore delle operazioni'!C523)</f>
        <v/>
      </c>
      <c r="E523" s="14" t="str">
        <f>IF('Tracciatore delle operazioni'!D523="","",'Tracciatore delle operazioni'!D523)</f>
        <v/>
      </c>
      <c r="F523" s="14" t="str">
        <f>IF('Tracciatore delle operazioni'!E523="","",'Tracciatore delle operazioni'!E523)</f>
        <v/>
      </c>
      <c r="G523" s="31" t="str">
        <f>IF('Tracciatore delle operazioni'!F523="","",'Tracciatore delle operazioni'!F523)</f>
        <v/>
      </c>
      <c r="H523" s="31" t="str">
        <f>IF('Tracciatore delle operazioni'!G523="","",'Tracciatore delle operazioni'!G523)</f>
        <v/>
      </c>
      <c r="I523" s="31" t="str">
        <f>IF('Tracciatore delle operazioni'!H523="","",'Tracciatore delle operazioni'!H523)</f>
        <v/>
      </c>
      <c r="J523" s="31" t="str">
        <f>IF('Tracciatore delle operazioni'!I523="","",'Tracciatore delle operazioni'!I523)</f>
        <v/>
      </c>
      <c r="K523" s="14" t="str">
        <f t="shared" si="8"/>
        <v/>
      </c>
      <c r="M523" s="14" t="e">
        <f t="array" aca="1" ref="M523" ca="1">_xludf.ifna(IF(#REF!=Impostazioni!$C$6,G523*1,G523/INDEX(Impostazioni!$N$86:$O$105,MATCH(#REF!,Impostazioni!$N$86:$N$105,0),2)),"")</f>
        <v>#NAME?</v>
      </c>
      <c r="N523" s="14" t="e">
        <f t="array" aca="1" ref="N523" ca="1">_xludf.ifna(IF(#REF!=Impostazioni!$C$6,H523*1,H523/INDEX(Impostazioni!$N$86:$O$105,MATCH(#REF!,Impostazioni!$N$86:$N$105,0),2)),"")</f>
        <v>#NAME?</v>
      </c>
      <c r="O523" s="14" t="e">
        <f t="array" aca="1" ref="O523" ca="1">_xludf.ifna(IF(#REF!=Impostazioni!$C$6,I523*1,I523/INDEX(Impostazioni!$N$86:$O$105,MATCH(#REF!,Impostazioni!$N$86:$N$105,0),2)),"")</f>
        <v>#NAME?</v>
      </c>
      <c r="P523" s="14" t="e">
        <f t="array" aca="1" ref="P523" ca="1">_xludf.ifna(IF(#REF!=Impostazioni!$C$6,J523*1,J523/INDEX(Impostazioni!$N$86:$O$105,MATCH(#REF!,Impostazioni!$N$86:$N$105,0),2)),"")</f>
        <v>#NAME?</v>
      </c>
      <c r="Q523" s="14" t="e">
        <f t="array" aca="1" ref="Q523" ca="1">_xludf.ifna(IF(#REF!=Impostazioni!$C$6,K523*1,K523/INDEX(Impostazioni!$N$86:$O$105,MATCH(#REF!,Impostazioni!$N$86:$N$105,0),2)),"")</f>
        <v>#NAME?</v>
      </c>
      <c r="S523" t="str" cm="1">
        <f t="array" ref="S523">_xlfn.IFNA(TRANSPOSE(INDEX(Impostazioni!$R$14:$S$63,,MATCH($D523,Impostazioni!$R$13:$S$13,0))),"")&amp;""</f>
        <v/>
      </c>
    </row>
    <row r="524" spans="1:19" ht="13.2">
      <c r="A524" s="14" t="str">
        <f t="shared" si="6"/>
        <v/>
      </c>
      <c r="B524" s="14" t="str">
        <f t="shared" si="7"/>
        <v/>
      </c>
      <c r="C524" s="14" t="str">
        <f>IF('Tracciatore delle operazioni'!B524="","",'Tracciatore delle operazioni'!B524)</f>
        <v/>
      </c>
      <c r="D524" s="14" t="str">
        <f>IF('Tracciatore delle operazioni'!C524="","",'Tracciatore delle operazioni'!C524)</f>
        <v/>
      </c>
      <c r="E524" s="14" t="str">
        <f>IF('Tracciatore delle operazioni'!D524="","",'Tracciatore delle operazioni'!D524)</f>
        <v/>
      </c>
      <c r="F524" s="14" t="str">
        <f>IF('Tracciatore delle operazioni'!E524="","",'Tracciatore delle operazioni'!E524)</f>
        <v/>
      </c>
      <c r="G524" s="31" t="str">
        <f>IF('Tracciatore delle operazioni'!F524="","",'Tracciatore delle operazioni'!F524)</f>
        <v/>
      </c>
      <c r="H524" s="31" t="str">
        <f>IF('Tracciatore delle operazioni'!G524="","",'Tracciatore delle operazioni'!G524)</f>
        <v/>
      </c>
      <c r="I524" s="31" t="str">
        <f>IF('Tracciatore delle operazioni'!H524="","",'Tracciatore delle operazioni'!H524)</f>
        <v/>
      </c>
      <c r="J524" s="31" t="str">
        <f>IF('Tracciatore delle operazioni'!I524="","",'Tracciatore delle operazioni'!I524)</f>
        <v/>
      </c>
      <c r="K524" s="14" t="str">
        <f t="shared" si="8"/>
        <v/>
      </c>
      <c r="M524" s="14" t="e">
        <f t="array" aca="1" ref="M524" ca="1">_xludf.ifna(IF(#REF!=Impostazioni!$C$6,G524*1,G524/INDEX(Impostazioni!$N$86:$O$105,MATCH(#REF!,Impostazioni!$N$86:$N$105,0),2)),"")</f>
        <v>#NAME?</v>
      </c>
      <c r="N524" s="14" t="e">
        <f t="array" aca="1" ref="N524" ca="1">_xludf.ifna(IF(#REF!=Impostazioni!$C$6,H524*1,H524/INDEX(Impostazioni!$N$86:$O$105,MATCH(#REF!,Impostazioni!$N$86:$N$105,0),2)),"")</f>
        <v>#NAME?</v>
      </c>
      <c r="O524" s="14" t="e">
        <f t="array" aca="1" ref="O524" ca="1">_xludf.ifna(IF(#REF!=Impostazioni!$C$6,I524*1,I524/INDEX(Impostazioni!$N$86:$O$105,MATCH(#REF!,Impostazioni!$N$86:$N$105,0),2)),"")</f>
        <v>#NAME?</v>
      </c>
      <c r="P524" s="14" t="e">
        <f t="array" aca="1" ref="P524" ca="1">_xludf.ifna(IF(#REF!=Impostazioni!$C$6,J524*1,J524/INDEX(Impostazioni!$N$86:$O$105,MATCH(#REF!,Impostazioni!$N$86:$N$105,0),2)),"")</f>
        <v>#NAME?</v>
      </c>
      <c r="Q524" s="14" t="e">
        <f t="array" aca="1" ref="Q524" ca="1">_xludf.ifna(IF(#REF!=Impostazioni!$C$6,K524*1,K524/INDEX(Impostazioni!$N$86:$O$105,MATCH(#REF!,Impostazioni!$N$86:$N$105,0),2)),"")</f>
        <v>#NAME?</v>
      </c>
      <c r="S524" t="str" cm="1">
        <f t="array" ref="S524">_xlfn.IFNA(TRANSPOSE(INDEX(Impostazioni!$R$14:$S$63,,MATCH($D524,Impostazioni!$R$13:$S$13,0))),"")&amp;""</f>
        <v/>
      </c>
    </row>
    <row r="525" spans="1:19" ht="13.2">
      <c r="A525" s="14" t="str">
        <f t="shared" si="6"/>
        <v/>
      </c>
      <c r="B525" s="14" t="str">
        <f t="shared" si="7"/>
        <v/>
      </c>
      <c r="C525" s="14" t="str">
        <f>IF('Tracciatore delle operazioni'!B525="","",'Tracciatore delle operazioni'!B525)</f>
        <v/>
      </c>
      <c r="D525" s="14" t="str">
        <f>IF('Tracciatore delle operazioni'!C525="","",'Tracciatore delle operazioni'!C525)</f>
        <v/>
      </c>
      <c r="E525" s="14" t="str">
        <f>IF('Tracciatore delle operazioni'!D525="","",'Tracciatore delle operazioni'!D525)</f>
        <v/>
      </c>
      <c r="F525" s="14" t="str">
        <f>IF('Tracciatore delle operazioni'!E525="","",'Tracciatore delle operazioni'!E525)</f>
        <v/>
      </c>
      <c r="G525" s="31" t="str">
        <f>IF('Tracciatore delle operazioni'!F525="","",'Tracciatore delle operazioni'!F525)</f>
        <v/>
      </c>
      <c r="H525" s="31" t="str">
        <f>IF('Tracciatore delle operazioni'!G525="","",'Tracciatore delle operazioni'!G525)</f>
        <v/>
      </c>
      <c r="I525" s="31" t="str">
        <f>IF('Tracciatore delle operazioni'!H525="","",'Tracciatore delle operazioni'!H525)</f>
        <v/>
      </c>
      <c r="J525" s="31" t="str">
        <f>IF('Tracciatore delle operazioni'!I525="","",'Tracciatore delle operazioni'!I525)</f>
        <v/>
      </c>
      <c r="K525" s="14" t="str">
        <f t="shared" si="8"/>
        <v/>
      </c>
      <c r="M525" s="14" t="e">
        <f t="array" aca="1" ref="M525" ca="1">_xludf.ifna(IF(#REF!=Impostazioni!$C$6,G525*1,G525/INDEX(Impostazioni!$N$86:$O$105,MATCH(#REF!,Impostazioni!$N$86:$N$105,0),2)),"")</f>
        <v>#NAME?</v>
      </c>
      <c r="N525" s="14" t="e">
        <f t="array" aca="1" ref="N525" ca="1">_xludf.ifna(IF(#REF!=Impostazioni!$C$6,H525*1,H525/INDEX(Impostazioni!$N$86:$O$105,MATCH(#REF!,Impostazioni!$N$86:$N$105,0),2)),"")</f>
        <v>#NAME?</v>
      </c>
      <c r="O525" s="14" t="e">
        <f t="array" aca="1" ref="O525" ca="1">_xludf.ifna(IF(#REF!=Impostazioni!$C$6,I525*1,I525/INDEX(Impostazioni!$N$86:$O$105,MATCH(#REF!,Impostazioni!$N$86:$N$105,0),2)),"")</f>
        <v>#NAME?</v>
      </c>
      <c r="P525" s="14" t="e">
        <f t="array" aca="1" ref="P525" ca="1">_xludf.ifna(IF(#REF!=Impostazioni!$C$6,J525*1,J525/INDEX(Impostazioni!$N$86:$O$105,MATCH(#REF!,Impostazioni!$N$86:$N$105,0),2)),"")</f>
        <v>#NAME?</v>
      </c>
      <c r="Q525" s="14" t="e">
        <f t="array" aca="1" ref="Q525" ca="1">_xludf.ifna(IF(#REF!=Impostazioni!$C$6,K525*1,K525/INDEX(Impostazioni!$N$86:$O$105,MATCH(#REF!,Impostazioni!$N$86:$N$105,0),2)),"")</f>
        <v>#NAME?</v>
      </c>
      <c r="S525" t="str" cm="1">
        <f t="array" ref="S525">_xlfn.IFNA(TRANSPOSE(INDEX(Impostazioni!$R$14:$S$63,,MATCH($D525,Impostazioni!$R$13:$S$13,0))),"")&amp;""</f>
        <v/>
      </c>
    </row>
    <row r="526" spans="1:19" ht="13.2">
      <c r="A526" s="14" t="str">
        <f t="shared" si="6"/>
        <v/>
      </c>
      <c r="B526" s="14" t="str">
        <f t="shared" si="7"/>
        <v/>
      </c>
      <c r="C526" s="14" t="str">
        <f>IF('Tracciatore delle operazioni'!B526="","",'Tracciatore delle operazioni'!B526)</f>
        <v/>
      </c>
      <c r="D526" s="14" t="str">
        <f>IF('Tracciatore delle operazioni'!C526="","",'Tracciatore delle operazioni'!C526)</f>
        <v/>
      </c>
      <c r="E526" s="14" t="str">
        <f>IF('Tracciatore delle operazioni'!D526="","",'Tracciatore delle operazioni'!D526)</f>
        <v/>
      </c>
      <c r="F526" s="14" t="str">
        <f>IF('Tracciatore delle operazioni'!E526="","",'Tracciatore delle operazioni'!E526)</f>
        <v/>
      </c>
      <c r="G526" s="31" t="str">
        <f>IF('Tracciatore delle operazioni'!F526="","",'Tracciatore delle operazioni'!F526)</f>
        <v/>
      </c>
      <c r="H526" s="31" t="str">
        <f>IF('Tracciatore delle operazioni'!G526="","",'Tracciatore delle operazioni'!G526)</f>
        <v/>
      </c>
      <c r="I526" s="31" t="str">
        <f>IF('Tracciatore delle operazioni'!H526="","",'Tracciatore delle operazioni'!H526)</f>
        <v/>
      </c>
      <c r="J526" s="31" t="str">
        <f>IF('Tracciatore delle operazioni'!I526="","",'Tracciatore delle operazioni'!I526)</f>
        <v/>
      </c>
      <c r="K526" s="14" t="str">
        <f t="shared" si="8"/>
        <v/>
      </c>
      <c r="M526" s="14" t="e">
        <f t="array" aca="1" ref="M526" ca="1">_xludf.ifna(IF(#REF!=Impostazioni!$C$6,G526*1,G526/INDEX(Impostazioni!$N$86:$O$105,MATCH(#REF!,Impostazioni!$N$86:$N$105,0),2)),"")</f>
        <v>#NAME?</v>
      </c>
      <c r="N526" s="14" t="e">
        <f t="array" aca="1" ref="N526" ca="1">_xludf.ifna(IF(#REF!=Impostazioni!$C$6,H526*1,H526/INDEX(Impostazioni!$N$86:$O$105,MATCH(#REF!,Impostazioni!$N$86:$N$105,0),2)),"")</f>
        <v>#NAME?</v>
      </c>
      <c r="O526" s="14" t="e">
        <f t="array" aca="1" ref="O526" ca="1">_xludf.ifna(IF(#REF!=Impostazioni!$C$6,I526*1,I526/INDEX(Impostazioni!$N$86:$O$105,MATCH(#REF!,Impostazioni!$N$86:$N$105,0),2)),"")</f>
        <v>#NAME?</v>
      </c>
      <c r="P526" s="14" t="e">
        <f t="array" aca="1" ref="P526" ca="1">_xludf.ifna(IF(#REF!=Impostazioni!$C$6,J526*1,J526/INDEX(Impostazioni!$N$86:$O$105,MATCH(#REF!,Impostazioni!$N$86:$N$105,0),2)),"")</f>
        <v>#NAME?</v>
      </c>
      <c r="Q526" s="14" t="e">
        <f t="array" aca="1" ref="Q526" ca="1">_xludf.ifna(IF(#REF!=Impostazioni!$C$6,K526*1,K526/INDEX(Impostazioni!$N$86:$O$105,MATCH(#REF!,Impostazioni!$N$86:$N$105,0),2)),"")</f>
        <v>#NAME?</v>
      </c>
      <c r="S526" t="str" cm="1">
        <f t="array" ref="S526">_xlfn.IFNA(TRANSPOSE(INDEX(Impostazioni!$R$14:$S$63,,MATCH($D526,Impostazioni!$R$13:$S$13,0))),"")&amp;""</f>
        <v/>
      </c>
    </row>
    <row r="527" spans="1:19" ht="13.2">
      <c r="A527" s="14" t="str">
        <f t="shared" si="6"/>
        <v/>
      </c>
      <c r="B527" s="14" t="str">
        <f t="shared" si="7"/>
        <v/>
      </c>
      <c r="C527" s="14" t="str">
        <f>IF('Tracciatore delle operazioni'!B527="","",'Tracciatore delle operazioni'!B527)</f>
        <v/>
      </c>
      <c r="D527" s="14" t="str">
        <f>IF('Tracciatore delle operazioni'!C527="","",'Tracciatore delle operazioni'!C527)</f>
        <v/>
      </c>
      <c r="E527" s="14" t="str">
        <f>IF('Tracciatore delle operazioni'!D527="","",'Tracciatore delle operazioni'!D527)</f>
        <v/>
      </c>
      <c r="F527" s="14" t="str">
        <f>IF('Tracciatore delle operazioni'!E527="","",'Tracciatore delle operazioni'!E527)</f>
        <v/>
      </c>
      <c r="G527" s="31" t="str">
        <f>IF('Tracciatore delle operazioni'!F527="","",'Tracciatore delle operazioni'!F527)</f>
        <v/>
      </c>
      <c r="H527" s="31" t="str">
        <f>IF('Tracciatore delle operazioni'!G527="","",'Tracciatore delle operazioni'!G527)</f>
        <v/>
      </c>
      <c r="I527" s="31" t="str">
        <f>IF('Tracciatore delle operazioni'!H527="","",'Tracciatore delle operazioni'!H527)</f>
        <v/>
      </c>
      <c r="J527" s="31" t="str">
        <f>IF('Tracciatore delle operazioni'!I527="","",'Tracciatore delle operazioni'!I527)</f>
        <v/>
      </c>
      <c r="K527" s="14" t="str">
        <f t="shared" si="8"/>
        <v/>
      </c>
      <c r="M527" s="14" t="e">
        <f t="array" aca="1" ref="M527" ca="1">_xludf.ifna(IF(#REF!=Impostazioni!$C$6,G527*1,G527/INDEX(Impostazioni!$N$86:$O$105,MATCH(#REF!,Impostazioni!$N$86:$N$105,0),2)),"")</f>
        <v>#NAME?</v>
      </c>
      <c r="N527" s="14" t="e">
        <f t="array" aca="1" ref="N527" ca="1">_xludf.ifna(IF(#REF!=Impostazioni!$C$6,H527*1,H527/INDEX(Impostazioni!$N$86:$O$105,MATCH(#REF!,Impostazioni!$N$86:$N$105,0),2)),"")</f>
        <v>#NAME?</v>
      </c>
      <c r="O527" s="14" t="e">
        <f t="array" aca="1" ref="O527" ca="1">_xludf.ifna(IF(#REF!=Impostazioni!$C$6,I527*1,I527/INDEX(Impostazioni!$N$86:$O$105,MATCH(#REF!,Impostazioni!$N$86:$N$105,0),2)),"")</f>
        <v>#NAME?</v>
      </c>
      <c r="P527" s="14" t="e">
        <f t="array" aca="1" ref="P527" ca="1">_xludf.ifna(IF(#REF!=Impostazioni!$C$6,J527*1,J527/INDEX(Impostazioni!$N$86:$O$105,MATCH(#REF!,Impostazioni!$N$86:$N$105,0),2)),"")</f>
        <v>#NAME?</v>
      </c>
      <c r="Q527" s="14" t="e">
        <f t="array" aca="1" ref="Q527" ca="1">_xludf.ifna(IF(#REF!=Impostazioni!$C$6,K527*1,K527/INDEX(Impostazioni!$N$86:$O$105,MATCH(#REF!,Impostazioni!$N$86:$N$105,0),2)),"")</f>
        <v>#NAME?</v>
      </c>
      <c r="S527" t="str" cm="1">
        <f t="array" ref="S527">_xlfn.IFNA(TRANSPOSE(INDEX(Impostazioni!$R$14:$S$63,,MATCH($D527,Impostazioni!$R$13:$S$13,0))),"")&amp;""</f>
        <v/>
      </c>
    </row>
    <row r="528" spans="1:19" ht="13.2">
      <c r="A528" s="14" t="str">
        <f t="shared" si="6"/>
        <v/>
      </c>
      <c r="B528" s="14" t="str">
        <f t="shared" si="7"/>
        <v/>
      </c>
      <c r="C528" s="14" t="str">
        <f>IF('Tracciatore delle operazioni'!B528="","",'Tracciatore delle operazioni'!B528)</f>
        <v/>
      </c>
      <c r="D528" s="14" t="str">
        <f>IF('Tracciatore delle operazioni'!C528="","",'Tracciatore delle operazioni'!C528)</f>
        <v/>
      </c>
      <c r="E528" s="14" t="str">
        <f>IF('Tracciatore delle operazioni'!D528="","",'Tracciatore delle operazioni'!D528)</f>
        <v/>
      </c>
      <c r="F528" s="14" t="str">
        <f>IF('Tracciatore delle operazioni'!E528="","",'Tracciatore delle operazioni'!E528)</f>
        <v/>
      </c>
      <c r="G528" s="31" t="str">
        <f>IF('Tracciatore delle operazioni'!F528="","",'Tracciatore delle operazioni'!F528)</f>
        <v/>
      </c>
      <c r="H528" s="31" t="str">
        <f>IF('Tracciatore delle operazioni'!G528="","",'Tracciatore delle operazioni'!G528)</f>
        <v/>
      </c>
      <c r="I528" s="31" t="str">
        <f>IF('Tracciatore delle operazioni'!H528="","",'Tracciatore delle operazioni'!H528)</f>
        <v/>
      </c>
      <c r="J528" s="31" t="str">
        <f>IF('Tracciatore delle operazioni'!I528="","",'Tracciatore delle operazioni'!I528)</f>
        <v/>
      </c>
      <c r="K528" s="14" t="str">
        <f t="shared" si="8"/>
        <v/>
      </c>
      <c r="M528" s="14" t="e">
        <f t="array" aca="1" ref="M528" ca="1">_xludf.ifna(IF(#REF!=Impostazioni!$C$6,G528*1,G528/INDEX(Impostazioni!$N$86:$O$105,MATCH(#REF!,Impostazioni!$N$86:$N$105,0),2)),"")</f>
        <v>#NAME?</v>
      </c>
      <c r="N528" s="14" t="e">
        <f t="array" aca="1" ref="N528" ca="1">_xludf.ifna(IF(#REF!=Impostazioni!$C$6,H528*1,H528/INDEX(Impostazioni!$N$86:$O$105,MATCH(#REF!,Impostazioni!$N$86:$N$105,0),2)),"")</f>
        <v>#NAME?</v>
      </c>
      <c r="O528" s="14" t="e">
        <f t="array" aca="1" ref="O528" ca="1">_xludf.ifna(IF(#REF!=Impostazioni!$C$6,I528*1,I528/INDEX(Impostazioni!$N$86:$O$105,MATCH(#REF!,Impostazioni!$N$86:$N$105,0),2)),"")</f>
        <v>#NAME?</v>
      </c>
      <c r="P528" s="14" t="e">
        <f t="array" aca="1" ref="P528" ca="1">_xludf.ifna(IF(#REF!=Impostazioni!$C$6,J528*1,J528/INDEX(Impostazioni!$N$86:$O$105,MATCH(#REF!,Impostazioni!$N$86:$N$105,0),2)),"")</f>
        <v>#NAME?</v>
      </c>
      <c r="Q528" s="14" t="e">
        <f t="array" aca="1" ref="Q528" ca="1">_xludf.ifna(IF(#REF!=Impostazioni!$C$6,K528*1,K528/INDEX(Impostazioni!$N$86:$O$105,MATCH(#REF!,Impostazioni!$N$86:$N$105,0),2)),"")</f>
        <v>#NAME?</v>
      </c>
      <c r="S528" t="str" cm="1">
        <f t="array" ref="S528">_xlfn.IFNA(TRANSPOSE(INDEX(Impostazioni!$R$14:$S$63,,MATCH($D528,Impostazioni!$R$13:$S$13,0))),"")&amp;""</f>
        <v/>
      </c>
    </row>
    <row r="529" spans="1:19" ht="13.2">
      <c r="A529" s="14" t="str">
        <f t="shared" si="6"/>
        <v/>
      </c>
      <c r="B529" s="14" t="str">
        <f t="shared" si="7"/>
        <v/>
      </c>
      <c r="C529" s="14" t="str">
        <f>IF('Tracciatore delle operazioni'!B529="","",'Tracciatore delle operazioni'!B529)</f>
        <v/>
      </c>
      <c r="D529" s="14" t="str">
        <f>IF('Tracciatore delle operazioni'!C529="","",'Tracciatore delle operazioni'!C529)</f>
        <v/>
      </c>
      <c r="E529" s="14" t="str">
        <f>IF('Tracciatore delle operazioni'!D529="","",'Tracciatore delle operazioni'!D529)</f>
        <v/>
      </c>
      <c r="F529" s="14" t="str">
        <f>IF('Tracciatore delle operazioni'!E529="","",'Tracciatore delle operazioni'!E529)</f>
        <v/>
      </c>
      <c r="G529" s="31" t="str">
        <f>IF('Tracciatore delle operazioni'!F529="","",'Tracciatore delle operazioni'!F529)</f>
        <v/>
      </c>
      <c r="H529" s="31" t="str">
        <f>IF('Tracciatore delle operazioni'!G529="","",'Tracciatore delle operazioni'!G529)</f>
        <v/>
      </c>
      <c r="I529" s="31" t="str">
        <f>IF('Tracciatore delle operazioni'!H529="","",'Tracciatore delle operazioni'!H529)</f>
        <v/>
      </c>
      <c r="J529" s="31" t="str">
        <f>IF('Tracciatore delle operazioni'!I529="","",'Tracciatore delle operazioni'!I529)</f>
        <v/>
      </c>
      <c r="K529" s="14" t="str">
        <f t="shared" si="8"/>
        <v/>
      </c>
      <c r="M529" s="14" t="e">
        <f t="array" aca="1" ref="M529" ca="1">_xludf.ifna(IF(#REF!=Impostazioni!$C$6,G529*1,G529/INDEX(Impostazioni!$N$86:$O$105,MATCH(#REF!,Impostazioni!$N$86:$N$105,0),2)),"")</f>
        <v>#NAME?</v>
      </c>
      <c r="N529" s="14" t="e">
        <f t="array" aca="1" ref="N529" ca="1">_xludf.ifna(IF(#REF!=Impostazioni!$C$6,H529*1,H529/INDEX(Impostazioni!$N$86:$O$105,MATCH(#REF!,Impostazioni!$N$86:$N$105,0),2)),"")</f>
        <v>#NAME?</v>
      </c>
      <c r="O529" s="14" t="e">
        <f t="array" aca="1" ref="O529" ca="1">_xludf.ifna(IF(#REF!=Impostazioni!$C$6,I529*1,I529/INDEX(Impostazioni!$N$86:$O$105,MATCH(#REF!,Impostazioni!$N$86:$N$105,0),2)),"")</f>
        <v>#NAME?</v>
      </c>
      <c r="P529" s="14" t="e">
        <f t="array" aca="1" ref="P529" ca="1">_xludf.ifna(IF(#REF!=Impostazioni!$C$6,J529*1,J529/INDEX(Impostazioni!$N$86:$O$105,MATCH(#REF!,Impostazioni!$N$86:$N$105,0),2)),"")</f>
        <v>#NAME?</v>
      </c>
      <c r="Q529" s="14" t="e">
        <f t="array" aca="1" ref="Q529" ca="1">_xludf.ifna(IF(#REF!=Impostazioni!$C$6,K529*1,K529/INDEX(Impostazioni!$N$86:$O$105,MATCH(#REF!,Impostazioni!$N$86:$N$105,0),2)),"")</f>
        <v>#NAME?</v>
      </c>
      <c r="S529" t="str" cm="1">
        <f t="array" ref="S529">_xlfn.IFNA(TRANSPOSE(INDEX(Impostazioni!$R$14:$S$63,,MATCH($D529,Impostazioni!$R$13:$S$13,0))),"")&amp;""</f>
        <v/>
      </c>
    </row>
    <row r="530" spans="1:19" ht="13.2">
      <c r="A530" s="14" t="str">
        <f t="shared" si="6"/>
        <v/>
      </c>
      <c r="B530" s="14" t="str">
        <f t="shared" si="7"/>
        <v/>
      </c>
      <c r="C530" s="14" t="str">
        <f>IF('Tracciatore delle operazioni'!B530="","",'Tracciatore delle operazioni'!B530)</f>
        <v/>
      </c>
      <c r="D530" s="14" t="str">
        <f>IF('Tracciatore delle operazioni'!C530="","",'Tracciatore delle operazioni'!C530)</f>
        <v/>
      </c>
      <c r="E530" s="14" t="str">
        <f>IF('Tracciatore delle operazioni'!D530="","",'Tracciatore delle operazioni'!D530)</f>
        <v/>
      </c>
      <c r="F530" s="14" t="str">
        <f>IF('Tracciatore delle operazioni'!E530="","",'Tracciatore delle operazioni'!E530)</f>
        <v/>
      </c>
      <c r="G530" s="31" t="str">
        <f>IF('Tracciatore delle operazioni'!F530="","",'Tracciatore delle operazioni'!F530)</f>
        <v/>
      </c>
      <c r="H530" s="31" t="str">
        <f>IF('Tracciatore delle operazioni'!G530="","",'Tracciatore delle operazioni'!G530)</f>
        <v/>
      </c>
      <c r="I530" s="31" t="str">
        <f>IF('Tracciatore delle operazioni'!H530="","",'Tracciatore delle operazioni'!H530)</f>
        <v/>
      </c>
      <c r="J530" s="31" t="str">
        <f>IF('Tracciatore delle operazioni'!I530="","",'Tracciatore delle operazioni'!I530)</f>
        <v/>
      </c>
      <c r="K530" s="14" t="str">
        <f t="shared" si="8"/>
        <v/>
      </c>
      <c r="M530" s="14" t="e">
        <f t="array" aca="1" ref="M530" ca="1">_xludf.ifna(IF(#REF!=Impostazioni!$C$6,G530*1,G530/INDEX(Impostazioni!$N$86:$O$105,MATCH(#REF!,Impostazioni!$N$86:$N$105,0),2)),"")</f>
        <v>#NAME?</v>
      </c>
      <c r="N530" s="14" t="e">
        <f t="array" aca="1" ref="N530" ca="1">_xludf.ifna(IF(#REF!=Impostazioni!$C$6,H530*1,H530/INDEX(Impostazioni!$N$86:$O$105,MATCH(#REF!,Impostazioni!$N$86:$N$105,0),2)),"")</f>
        <v>#NAME?</v>
      </c>
      <c r="O530" s="14" t="e">
        <f t="array" aca="1" ref="O530" ca="1">_xludf.ifna(IF(#REF!=Impostazioni!$C$6,I530*1,I530/INDEX(Impostazioni!$N$86:$O$105,MATCH(#REF!,Impostazioni!$N$86:$N$105,0),2)),"")</f>
        <v>#NAME?</v>
      </c>
      <c r="P530" s="14" t="e">
        <f t="array" aca="1" ref="P530" ca="1">_xludf.ifna(IF(#REF!=Impostazioni!$C$6,J530*1,J530/INDEX(Impostazioni!$N$86:$O$105,MATCH(#REF!,Impostazioni!$N$86:$N$105,0),2)),"")</f>
        <v>#NAME?</v>
      </c>
      <c r="Q530" s="14" t="e">
        <f t="array" aca="1" ref="Q530" ca="1">_xludf.ifna(IF(#REF!=Impostazioni!$C$6,K530*1,K530/INDEX(Impostazioni!$N$86:$O$105,MATCH(#REF!,Impostazioni!$N$86:$N$105,0),2)),"")</f>
        <v>#NAME?</v>
      </c>
      <c r="S530" t="str" cm="1">
        <f t="array" ref="S530">_xlfn.IFNA(TRANSPOSE(INDEX(Impostazioni!$R$14:$S$63,,MATCH($D530,Impostazioni!$R$13:$S$13,0))),"")&amp;""</f>
        <v/>
      </c>
    </row>
    <row r="531" spans="1:19" ht="13.2">
      <c r="A531" s="14" t="str">
        <f t="shared" si="6"/>
        <v/>
      </c>
      <c r="B531" s="14" t="str">
        <f t="shared" si="7"/>
        <v/>
      </c>
      <c r="C531" s="14" t="str">
        <f>IF('Tracciatore delle operazioni'!B531="","",'Tracciatore delle operazioni'!B531)</f>
        <v/>
      </c>
      <c r="D531" s="14" t="str">
        <f>IF('Tracciatore delle operazioni'!C531="","",'Tracciatore delle operazioni'!C531)</f>
        <v/>
      </c>
      <c r="E531" s="14" t="str">
        <f>IF('Tracciatore delle operazioni'!D531="","",'Tracciatore delle operazioni'!D531)</f>
        <v/>
      </c>
      <c r="F531" s="14" t="str">
        <f>IF('Tracciatore delle operazioni'!E531="","",'Tracciatore delle operazioni'!E531)</f>
        <v/>
      </c>
      <c r="G531" s="31" t="str">
        <f>IF('Tracciatore delle operazioni'!F531="","",'Tracciatore delle operazioni'!F531)</f>
        <v/>
      </c>
      <c r="H531" s="31" t="str">
        <f>IF('Tracciatore delle operazioni'!G531="","",'Tracciatore delle operazioni'!G531)</f>
        <v/>
      </c>
      <c r="I531" s="31" t="str">
        <f>IF('Tracciatore delle operazioni'!H531="","",'Tracciatore delle operazioni'!H531)</f>
        <v/>
      </c>
      <c r="J531" s="31" t="str">
        <f>IF('Tracciatore delle operazioni'!I531="","",'Tracciatore delle operazioni'!I531)</f>
        <v/>
      </c>
      <c r="K531" s="14" t="str">
        <f t="shared" si="8"/>
        <v/>
      </c>
      <c r="M531" s="14" t="e">
        <f t="array" aca="1" ref="M531" ca="1">_xludf.ifna(IF(#REF!=Impostazioni!$C$6,G531*1,G531/INDEX(Impostazioni!$N$86:$O$105,MATCH(#REF!,Impostazioni!$N$86:$N$105,0),2)),"")</f>
        <v>#NAME?</v>
      </c>
      <c r="N531" s="14" t="e">
        <f t="array" aca="1" ref="N531" ca="1">_xludf.ifna(IF(#REF!=Impostazioni!$C$6,H531*1,H531/INDEX(Impostazioni!$N$86:$O$105,MATCH(#REF!,Impostazioni!$N$86:$N$105,0),2)),"")</f>
        <v>#NAME?</v>
      </c>
      <c r="O531" s="14" t="e">
        <f t="array" aca="1" ref="O531" ca="1">_xludf.ifna(IF(#REF!=Impostazioni!$C$6,I531*1,I531/INDEX(Impostazioni!$N$86:$O$105,MATCH(#REF!,Impostazioni!$N$86:$N$105,0),2)),"")</f>
        <v>#NAME?</v>
      </c>
      <c r="P531" s="14" t="e">
        <f t="array" aca="1" ref="P531" ca="1">_xludf.ifna(IF(#REF!=Impostazioni!$C$6,J531*1,J531/INDEX(Impostazioni!$N$86:$O$105,MATCH(#REF!,Impostazioni!$N$86:$N$105,0),2)),"")</f>
        <v>#NAME?</v>
      </c>
      <c r="Q531" s="14" t="e">
        <f t="array" aca="1" ref="Q531" ca="1">_xludf.ifna(IF(#REF!=Impostazioni!$C$6,K531*1,K531/INDEX(Impostazioni!$N$86:$O$105,MATCH(#REF!,Impostazioni!$N$86:$N$105,0),2)),"")</f>
        <v>#NAME?</v>
      </c>
      <c r="S531" t="str" cm="1">
        <f t="array" ref="S531">_xlfn.IFNA(TRANSPOSE(INDEX(Impostazioni!$R$14:$S$63,,MATCH($D531,Impostazioni!$R$13:$S$13,0))),"")&amp;""</f>
        <v/>
      </c>
    </row>
    <row r="532" spans="1:19" ht="13.2">
      <c r="A532" s="14" t="str">
        <f t="shared" si="6"/>
        <v/>
      </c>
      <c r="B532" s="14" t="str">
        <f t="shared" si="7"/>
        <v/>
      </c>
      <c r="C532" s="14" t="str">
        <f>IF('Tracciatore delle operazioni'!B532="","",'Tracciatore delle operazioni'!B532)</f>
        <v/>
      </c>
      <c r="D532" s="14" t="str">
        <f>IF('Tracciatore delle operazioni'!C532="","",'Tracciatore delle operazioni'!C532)</f>
        <v/>
      </c>
      <c r="E532" s="14" t="str">
        <f>IF('Tracciatore delle operazioni'!D532="","",'Tracciatore delle operazioni'!D532)</f>
        <v/>
      </c>
      <c r="F532" s="14" t="str">
        <f>IF('Tracciatore delle operazioni'!E532="","",'Tracciatore delle operazioni'!E532)</f>
        <v/>
      </c>
      <c r="G532" s="31" t="str">
        <f>IF('Tracciatore delle operazioni'!F532="","",'Tracciatore delle operazioni'!F532)</f>
        <v/>
      </c>
      <c r="H532" s="31" t="str">
        <f>IF('Tracciatore delle operazioni'!G532="","",'Tracciatore delle operazioni'!G532)</f>
        <v/>
      </c>
      <c r="I532" s="31" t="str">
        <f>IF('Tracciatore delle operazioni'!H532="","",'Tracciatore delle operazioni'!H532)</f>
        <v/>
      </c>
      <c r="J532" s="31" t="str">
        <f>IF('Tracciatore delle operazioni'!I532="","",'Tracciatore delle operazioni'!I532)</f>
        <v/>
      </c>
      <c r="K532" s="14" t="str">
        <f t="shared" si="8"/>
        <v/>
      </c>
      <c r="M532" s="14" t="e">
        <f t="array" aca="1" ref="M532" ca="1">_xludf.ifna(IF(#REF!=Impostazioni!$C$6,G532*1,G532/INDEX(Impostazioni!$N$86:$O$105,MATCH(#REF!,Impostazioni!$N$86:$N$105,0),2)),"")</f>
        <v>#NAME?</v>
      </c>
      <c r="N532" s="14" t="e">
        <f t="array" aca="1" ref="N532" ca="1">_xludf.ifna(IF(#REF!=Impostazioni!$C$6,H532*1,H532/INDEX(Impostazioni!$N$86:$O$105,MATCH(#REF!,Impostazioni!$N$86:$N$105,0),2)),"")</f>
        <v>#NAME?</v>
      </c>
      <c r="O532" s="14" t="e">
        <f t="array" aca="1" ref="O532" ca="1">_xludf.ifna(IF(#REF!=Impostazioni!$C$6,I532*1,I532/INDEX(Impostazioni!$N$86:$O$105,MATCH(#REF!,Impostazioni!$N$86:$N$105,0),2)),"")</f>
        <v>#NAME?</v>
      </c>
      <c r="P532" s="14" t="e">
        <f t="array" aca="1" ref="P532" ca="1">_xludf.ifna(IF(#REF!=Impostazioni!$C$6,J532*1,J532/INDEX(Impostazioni!$N$86:$O$105,MATCH(#REF!,Impostazioni!$N$86:$N$105,0),2)),"")</f>
        <v>#NAME?</v>
      </c>
      <c r="Q532" s="14" t="e">
        <f t="array" aca="1" ref="Q532" ca="1">_xludf.ifna(IF(#REF!=Impostazioni!$C$6,K532*1,K532/INDEX(Impostazioni!$N$86:$O$105,MATCH(#REF!,Impostazioni!$N$86:$N$105,0),2)),"")</f>
        <v>#NAME?</v>
      </c>
      <c r="S532" t="str" cm="1">
        <f t="array" ref="S532">_xlfn.IFNA(TRANSPOSE(INDEX(Impostazioni!$R$14:$S$63,,MATCH($D532,Impostazioni!$R$13:$S$13,0))),"")&amp;""</f>
        <v/>
      </c>
    </row>
    <row r="533" spans="1:19" ht="13.2">
      <c r="A533" s="14" t="str">
        <f t="shared" si="6"/>
        <v/>
      </c>
      <c r="B533" s="14" t="str">
        <f t="shared" si="7"/>
        <v/>
      </c>
      <c r="C533" s="14" t="str">
        <f>IF('Tracciatore delle operazioni'!B533="","",'Tracciatore delle operazioni'!B533)</f>
        <v/>
      </c>
      <c r="D533" s="14" t="str">
        <f>IF('Tracciatore delle operazioni'!C533="","",'Tracciatore delle operazioni'!C533)</f>
        <v/>
      </c>
      <c r="E533" s="14" t="str">
        <f>IF('Tracciatore delle operazioni'!D533="","",'Tracciatore delle operazioni'!D533)</f>
        <v/>
      </c>
      <c r="F533" s="14" t="str">
        <f>IF('Tracciatore delle operazioni'!E533="","",'Tracciatore delle operazioni'!E533)</f>
        <v/>
      </c>
      <c r="G533" s="31" t="str">
        <f>IF('Tracciatore delle operazioni'!F533="","",'Tracciatore delle operazioni'!F533)</f>
        <v/>
      </c>
      <c r="H533" s="31" t="str">
        <f>IF('Tracciatore delle operazioni'!G533="","",'Tracciatore delle operazioni'!G533)</f>
        <v/>
      </c>
      <c r="I533" s="31" t="str">
        <f>IF('Tracciatore delle operazioni'!H533="","",'Tracciatore delle operazioni'!H533)</f>
        <v/>
      </c>
      <c r="J533" s="31" t="str">
        <f>IF('Tracciatore delle operazioni'!I533="","",'Tracciatore delle operazioni'!I533)</f>
        <v/>
      </c>
      <c r="K533" s="14" t="str">
        <f t="shared" si="8"/>
        <v/>
      </c>
      <c r="M533" s="14" t="e">
        <f t="array" aca="1" ref="M533" ca="1">_xludf.ifna(IF(#REF!=Impostazioni!$C$6,G533*1,G533/INDEX(Impostazioni!$N$86:$O$105,MATCH(#REF!,Impostazioni!$N$86:$N$105,0),2)),"")</f>
        <v>#NAME?</v>
      </c>
      <c r="N533" s="14" t="e">
        <f t="array" aca="1" ref="N533" ca="1">_xludf.ifna(IF(#REF!=Impostazioni!$C$6,H533*1,H533/INDEX(Impostazioni!$N$86:$O$105,MATCH(#REF!,Impostazioni!$N$86:$N$105,0),2)),"")</f>
        <v>#NAME?</v>
      </c>
      <c r="O533" s="14" t="e">
        <f t="array" aca="1" ref="O533" ca="1">_xludf.ifna(IF(#REF!=Impostazioni!$C$6,I533*1,I533/INDEX(Impostazioni!$N$86:$O$105,MATCH(#REF!,Impostazioni!$N$86:$N$105,0),2)),"")</f>
        <v>#NAME?</v>
      </c>
      <c r="P533" s="14" t="e">
        <f t="array" aca="1" ref="P533" ca="1">_xludf.ifna(IF(#REF!=Impostazioni!$C$6,J533*1,J533/INDEX(Impostazioni!$N$86:$O$105,MATCH(#REF!,Impostazioni!$N$86:$N$105,0),2)),"")</f>
        <v>#NAME?</v>
      </c>
      <c r="Q533" s="14" t="e">
        <f t="array" aca="1" ref="Q533" ca="1">_xludf.ifna(IF(#REF!=Impostazioni!$C$6,K533*1,K533/INDEX(Impostazioni!$N$86:$O$105,MATCH(#REF!,Impostazioni!$N$86:$N$105,0),2)),"")</f>
        <v>#NAME?</v>
      </c>
      <c r="S533" t="str" cm="1">
        <f t="array" ref="S533">_xlfn.IFNA(TRANSPOSE(INDEX(Impostazioni!$R$14:$S$63,,MATCH($D533,Impostazioni!$R$13:$S$13,0))),"")&amp;""</f>
        <v/>
      </c>
    </row>
    <row r="534" spans="1:19" ht="13.2">
      <c r="A534" s="14" t="str">
        <f t="shared" si="6"/>
        <v/>
      </c>
      <c r="B534" s="14" t="str">
        <f t="shared" si="7"/>
        <v/>
      </c>
      <c r="C534" s="14" t="str">
        <f>IF('Tracciatore delle operazioni'!B534="","",'Tracciatore delle operazioni'!B534)</f>
        <v/>
      </c>
      <c r="D534" s="14" t="str">
        <f>IF('Tracciatore delle operazioni'!C534="","",'Tracciatore delle operazioni'!C534)</f>
        <v/>
      </c>
      <c r="E534" s="14" t="str">
        <f>IF('Tracciatore delle operazioni'!D534="","",'Tracciatore delle operazioni'!D534)</f>
        <v/>
      </c>
      <c r="F534" s="14" t="str">
        <f>IF('Tracciatore delle operazioni'!E534="","",'Tracciatore delle operazioni'!E534)</f>
        <v/>
      </c>
      <c r="G534" s="31" t="str">
        <f>IF('Tracciatore delle operazioni'!F534="","",'Tracciatore delle operazioni'!F534)</f>
        <v/>
      </c>
      <c r="H534" s="31" t="str">
        <f>IF('Tracciatore delle operazioni'!G534="","",'Tracciatore delle operazioni'!G534)</f>
        <v/>
      </c>
      <c r="I534" s="31" t="str">
        <f>IF('Tracciatore delle operazioni'!H534="","",'Tracciatore delle operazioni'!H534)</f>
        <v/>
      </c>
      <c r="J534" s="31" t="str">
        <f>IF('Tracciatore delle operazioni'!I534="","",'Tracciatore delle operazioni'!I534)</f>
        <v/>
      </c>
      <c r="K534" s="14" t="str">
        <f t="shared" si="8"/>
        <v/>
      </c>
      <c r="M534" s="14" t="e">
        <f t="array" aca="1" ref="M534" ca="1">_xludf.ifna(IF(#REF!=Impostazioni!$C$6,G534*1,G534/INDEX(Impostazioni!$N$86:$O$105,MATCH(#REF!,Impostazioni!$N$86:$N$105,0),2)),"")</f>
        <v>#NAME?</v>
      </c>
      <c r="N534" s="14" t="e">
        <f t="array" aca="1" ref="N534" ca="1">_xludf.ifna(IF(#REF!=Impostazioni!$C$6,H534*1,H534/INDEX(Impostazioni!$N$86:$O$105,MATCH(#REF!,Impostazioni!$N$86:$N$105,0),2)),"")</f>
        <v>#NAME?</v>
      </c>
      <c r="O534" s="14" t="e">
        <f t="array" aca="1" ref="O534" ca="1">_xludf.ifna(IF(#REF!=Impostazioni!$C$6,I534*1,I534/INDEX(Impostazioni!$N$86:$O$105,MATCH(#REF!,Impostazioni!$N$86:$N$105,0),2)),"")</f>
        <v>#NAME?</v>
      </c>
      <c r="P534" s="14" t="e">
        <f t="array" aca="1" ref="P534" ca="1">_xludf.ifna(IF(#REF!=Impostazioni!$C$6,J534*1,J534/INDEX(Impostazioni!$N$86:$O$105,MATCH(#REF!,Impostazioni!$N$86:$N$105,0),2)),"")</f>
        <v>#NAME?</v>
      </c>
      <c r="Q534" s="14" t="e">
        <f t="array" aca="1" ref="Q534" ca="1">_xludf.ifna(IF(#REF!=Impostazioni!$C$6,K534*1,K534/INDEX(Impostazioni!$N$86:$O$105,MATCH(#REF!,Impostazioni!$N$86:$N$105,0),2)),"")</f>
        <v>#NAME?</v>
      </c>
      <c r="S534" t="str" cm="1">
        <f t="array" ref="S534">_xlfn.IFNA(TRANSPOSE(INDEX(Impostazioni!$R$14:$S$63,,MATCH($D534,Impostazioni!$R$13:$S$13,0))),"")&amp;""</f>
        <v/>
      </c>
    </row>
    <row r="535" spans="1:19" ht="13.2">
      <c r="A535" s="14" t="str">
        <f t="shared" si="6"/>
        <v/>
      </c>
      <c r="B535" s="14" t="str">
        <f t="shared" si="7"/>
        <v/>
      </c>
      <c r="C535" s="14" t="str">
        <f>IF('Tracciatore delle operazioni'!B535="","",'Tracciatore delle operazioni'!B535)</f>
        <v/>
      </c>
      <c r="D535" s="14" t="str">
        <f>IF('Tracciatore delle operazioni'!C535="","",'Tracciatore delle operazioni'!C535)</f>
        <v/>
      </c>
      <c r="E535" s="14" t="str">
        <f>IF('Tracciatore delle operazioni'!D535="","",'Tracciatore delle operazioni'!D535)</f>
        <v/>
      </c>
      <c r="F535" s="14" t="str">
        <f>IF('Tracciatore delle operazioni'!E535="","",'Tracciatore delle operazioni'!E535)</f>
        <v/>
      </c>
      <c r="G535" s="31" t="str">
        <f>IF('Tracciatore delle operazioni'!F535="","",'Tracciatore delle operazioni'!F535)</f>
        <v/>
      </c>
      <c r="H535" s="31" t="str">
        <f>IF('Tracciatore delle operazioni'!G535="","",'Tracciatore delle operazioni'!G535)</f>
        <v/>
      </c>
      <c r="I535" s="31" t="str">
        <f>IF('Tracciatore delle operazioni'!H535="","",'Tracciatore delle operazioni'!H535)</f>
        <v/>
      </c>
      <c r="J535" s="31" t="str">
        <f>IF('Tracciatore delle operazioni'!I535="","",'Tracciatore delle operazioni'!I535)</f>
        <v/>
      </c>
      <c r="K535" s="14" t="str">
        <f t="shared" si="8"/>
        <v/>
      </c>
      <c r="M535" s="14" t="e">
        <f t="array" aca="1" ref="M535" ca="1">_xludf.ifna(IF(#REF!=Impostazioni!$C$6,G535*1,G535/INDEX(Impostazioni!$N$86:$O$105,MATCH(#REF!,Impostazioni!$N$86:$N$105,0),2)),"")</f>
        <v>#NAME?</v>
      </c>
      <c r="N535" s="14" t="e">
        <f t="array" aca="1" ref="N535" ca="1">_xludf.ifna(IF(#REF!=Impostazioni!$C$6,H535*1,H535/INDEX(Impostazioni!$N$86:$O$105,MATCH(#REF!,Impostazioni!$N$86:$N$105,0),2)),"")</f>
        <v>#NAME?</v>
      </c>
      <c r="O535" s="14" t="e">
        <f t="array" aca="1" ref="O535" ca="1">_xludf.ifna(IF(#REF!=Impostazioni!$C$6,I535*1,I535/INDEX(Impostazioni!$N$86:$O$105,MATCH(#REF!,Impostazioni!$N$86:$N$105,0),2)),"")</f>
        <v>#NAME?</v>
      </c>
      <c r="P535" s="14" t="e">
        <f t="array" aca="1" ref="P535" ca="1">_xludf.ifna(IF(#REF!=Impostazioni!$C$6,J535*1,J535/INDEX(Impostazioni!$N$86:$O$105,MATCH(#REF!,Impostazioni!$N$86:$N$105,0),2)),"")</f>
        <v>#NAME?</v>
      </c>
      <c r="Q535" s="14" t="e">
        <f t="array" aca="1" ref="Q535" ca="1">_xludf.ifna(IF(#REF!=Impostazioni!$C$6,K535*1,K535/INDEX(Impostazioni!$N$86:$O$105,MATCH(#REF!,Impostazioni!$N$86:$N$105,0),2)),"")</f>
        <v>#NAME?</v>
      </c>
      <c r="S535" t="str" cm="1">
        <f t="array" ref="S535">_xlfn.IFNA(TRANSPOSE(INDEX(Impostazioni!$R$14:$S$63,,MATCH($D535,Impostazioni!$R$13:$S$13,0))),"")&amp;""</f>
        <v/>
      </c>
    </row>
    <row r="536" spans="1:19" ht="13.2">
      <c r="A536" s="14" t="str">
        <f t="shared" si="6"/>
        <v/>
      </c>
      <c r="B536" s="14" t="str">
        <f t="shared" si="7"/>
        <v/>
      </c>
      <c r="C536" s="14" t="str">
        <f>IF('Tracciatore delle operazioni'!B536="","",'Tracciatore delle operazioni'!B536)</f>
        <v/>
      </c>
      <c r="D536" s="14" t="str">
        <f>IF('Tracciatore delle operazioni'!C536="","",'Tracciatore delle operazioni'!C536)</f>
        <v/>
      </c>
      <c r="E536" s="14" t="str">
        <f>IF('Tracciatore delle operazioni'!D536="","",'Tracciatore delle operazioni'!D536)</f>
        <v/>
      </c>
      <c r="F536" s="14" t="str">
        <f>IF('Tracciatore delle operazioni'!E536="","",'Tracciatore delle operazioni'!E536)</f>
        <v/>
      </c>
      <c r="G536" s="31" t="str">
        <f>IF('Tracciatore delle operazioni'!F536="","",'Tracciatore delle operazioni'!F536)</f>
        <v/>
      </c>
      <c r="H536" s="31" t="str">
        <f>IF('Tracciatore delle operazioni'!G536="","",'Tracciatore delle operazioni'!G536)</f>
        <v/>
      </c>
      <c r="I536" s="31" t="str">
        <f>IF('Tracciatore delle operazioni'!H536="","",'Tracciatore delle operazioni'!H536)</f>
        <v/>
      </c>
      <c r="J536" s="31" t="str">
        <f>IF('Tracciatore delle operazioni'!I536="","",'Tracciatore delle operazioni'!I536)</f>
        <v/>
      </c>
      <c r="K536" s="14" t="str">
        <f t="shared" si="8"/>
        <v/>
      </c>
      <c r="M536" s="14" t="e">
        <f t="array" aca="1" ref="M536" ca="1">_xludf.ifna(IF(#REF!=Impostazioni!$C$6,G536*1,G536/INDEX(Impostazioni!$N$86:$O$105,MATCH(#REF!,Impostazioni!$N$86:$N$105,0),2)),"")</f>
        <v>#NAME?</v>
      </c>
      <c r="N536" s="14" t="e">
        <f t="array" aca="1" ref="N536" ca="1">_xludf.ifna(IF(#REF!=Impostazioni!$C$6,H536*1,H536/INDEX(Impostazioni!$N$86:$O$105,MATCH(#REF!,Impostazioni!$N$86:$N$105,0),2)),"")</f>
        <v>#NAME?</v>
      </c>
      <c r="O536" s="14" t="e">
        <f t="array" aca="1" ref="O536" ca="1">_xludf.ifna(IF(#REF!=Impostazioni!$C$6,I536*1,I536/INDEX(Impostazioni!$N$86:$O$105,MATCH(#REF!,Impostazioni!$N$86:$N$105,0),2)),"")</f>
        <v>#NAME?</v>
      </c>
      <c r="P536" s="14" t="e">
        <f t="array" aca="1" ref="P536" ca="1">_xludf.ifna(IF(#REF!=Impostazioni!$C$6,J536*1,J536/INDEX(Impostazioni!$N$86:$O$105,MATCH(#REF!,Impostazioni!$N$86:$N$105,0),2)),"")</f>
        <v>#NAME?</v>
      </c>
      <c r="Q536" s="14" t="e">
        <f t="array" aca="1" ref="Q536" ca="1">_xludf.ifna(IF(#REF!=Impostazioni!$C$6,K536*1,K536/INDEX(Impostazioni!$N$86:$O$105,MATCH(#REF!,Impostazioni!$N$86:$N$105,0),2)),"")</f>
        <v>#NAME?</v>
      </c>
      <c r="S536" t="str" cm="1">
        <f t="array" ref="S536">_xlfn.IFNA(TRANSPOSE(INDEX(Impostazioni!$R$14:$S$63,,MATCH($D536,Impostazioni!$R$13:$S$13,0))),"")&amp;""</f>
        <v/>
      </c>
    </row>
    <row r="537" spans="1:19" ht="13.2">
      <c r="A537" s="14" t="str">
        <f t="shared" si="6"/>
        <v/>
      </c>
      <c r="B537" s="14" t="str">
        <f t="shared" si="7"/>
        <v/>
      </c>
      <c r="C537" s="14" t="str">
        <f>IF('Tracciatore delle operazioni'!B537="","",'Tracciatore delle operazioni'!B537)</f>
        <v/>
      </c>
      <c r="D537" s="14" t="str">
        <f>IF('Tracciatore delle operazioni'!C537="","",'Tracciatore delle operazioni'!C537)</f>
        <v/>
      </c>
      <c r="E537" s="14" t="str">
        <f>IF('Tracciatore delle operazioni'!D537="","",'Tracciatore delle operazioni'!D537)</f>
        <v/>
      </c>
      <c r="F537" s="14" t="str">
        <f>IF('Tracciatore delle operazioni'!E537="","",'Tracciatore delle operazioni'!E537)</f>
        <v/>
      </c>
      <c r="G537" s="31" t="str">
        <f>IF('Tracciatore delle operazioni'!F537="","",'Tracciatore delle operazioni'!F537)</f>
        <v/>
      </c>
      <c r="H537" s="31" t="str">
        <f>IF('Tracciatore delle operazioni'!G537="","",'Tracciatore delle operazioni'!G537)</f>
        <v/>
      </c>
      <c r="I537" s="31" t="str">
        <f>IF('Tracciatore delle operazioni'!H537="","",'Tracciatore delle operazioni'!H537)</f>
        <v/>
      </c>
      <c r="J537" s="31" t="str">
        <f>IF('Tracciatore delle operazioni'!I537="","",'Tracciatore delle operazioni'!I537)</f>
        <v/>
      </c>
      <c r="K537" s="14" t="str">
        <f t="shared" si="8"/>
        <v/>
      </c>
      <c r="M537" s="14" t="e">
        <f t="array" aca="1" ref="M537" ca="1">_xludf.ifna(IF(#REF!=Impostazioni!$C$6,G537*1,G537/INDEX(Impostazioni!$N$86:$O$105,MATCH(#REF!,Impostazioni!$N$86:$N$105,0),2)),"")</f>
        <v>#NAME?</v>
      </c>
      <c r="N537" s="14" t="e">
        <f t="array" aca="1" ref="N537" ca="1">_xludf.ifna(IF(#REF!=Impostazioni!$C$6,H537*1,H537/INDEX(Impostazioni!$N$86:$O$105,MATCH(#REF!,Impostazioni!$N$86:$N$105,0),2)),"")</f>
        <v>#NAME?</v>
      </c>
      <c r="O537" s="14" t="e">
        <f t="array" aca="1" ref="O537" ca="1">_xludf.ifna(IF(#REF!=Impostazioni!$C$6,I537*1,I537/INDEX(Impostazioni!$N$86:$O$105,MATCH(#REF!,Impostazioni!$N$86:$N$105,0),2)),"")</f>
        <v>#NAME?</v>
      </c>
      <c r="P537" s="14" t="e">
        <f t="array" aca="1" ref="P537" ca="1">_xludf.ifna(IF(#REF!=Impostazioni!$C$6,J537*1,J537/INDEX(Impostazioni!$N$86:$O$105,MATCH(#REF!,Impostazioni!$N$86:$N$105,0),2)),"")</f>
        <v>#NAME?</v>
      </c>
      <c r="Q537" s="14" t="e">
        <f t="array" aca="1" ref="Q537" ca="1">_xludf.ifna(IF(#REF!=Impostazioni!$C$6,K537*1,K537/INDEX(Impostazioni!$N$86:$O$105,MATCH(#REF!,Impostazioni!$N$86:$N$105,0),2)),"")</f>
        <v>#NAME?</v>
      </c>
      <c r="S537" t="str" cm="1">
        <f t="array" ref="S537">_xlfn.IFNA(TRANSPOSE(INDEX(Impostazioni!$R$14:$S$63,,MATCH($D537,Impostazioni!$R$13:$S$13,0))),"")&amp;""</f>
        <v/>
      </c>
    </row>
    <row r="538" spans="1:19" ht="13.2">
      <c r="A538" s="14" t="str">
        <f t="shared" si="6"/>
        <v/>
      </c>
      <c r="B538" s="14" t="str">
        <f t="shared" si="7"/>
        <v/>
      </c>
      <c r="C538" s="14" t="str">
        <f>IF('Tracciatore delle operazioni'!B538="","",'Tracciatore delle operazioni'!B538)</f>
        <v/>
      </c>
      <c r="D538" s="14" t="str">
        <f>IF('Tracciatore delle operazioni'!C538="","",'Tracciatore delle operazioni'!C538)</f>
        <v/>
      </c>
      <c r="E538" s="14" t="str">
        <f>IF('Tracciatore delle operazioni'!D538="","",'Tracciatore delle operazioni'!D538)</f>
        <v/>
      </c>
      <c r="F538" s="14" t="str">
        <f>IF('Tracciatore delle operazioni'!E538="","",'Tracciatore delle operazioni'!E538)</f>
        <v/>
      </c>
      <c r="G538" s="31" t="str">
        <f>IF('Tracciatore delle operazioni'!F538="","",'Tracciatore delle operazioni'!F538)</f>
        <v/>
      </c>
      <c r="H538" s="31" t="str">
        <f>IF('Tracciatore delle operazioni'!G538="","",'Tracciatore delle operazioni'!G538)</f>
        <v/>
      </c>
      <c r="I538" s="31" t="str">
        <f>IF('Tracciatore delle operazioni'!H538="","",'Tracciatore delle operazioni'!H538)</f>
        <v/>
      </c>
      <c r="J538" s="31" t="str">
        <f>IF('Tracciatore delle operazioni'!I538="","",'Tracciatore delle operazioni'!I538)</f>
        <v/>
      </c>
      <c r="K538" s="14" t="str">
        <f t="shared" si="8"/>
        <v/>
      </c>
      <c r="M538" s="14" t="e">
        <f t="array" aca="1" ref="M538" ca="1">_xludf.ifna(IF(#REF!=Impostazioni!$C$6,G538*1,G538/INDEX(Impostazioni!$N$86:$O$105,MATCH(#REF!,Impostazioni!$N$86:$N$105,0),2)),"")</f>
        <v>#NAME?</v>
      </c>
      <c r="N538" s="14" t="e">
        <f t="array" aca="1" ref="N538" ca="1">_xludf.ifna(IF(#REF!=Impostazioni!$C$6,H538*1,H538/INDEX(Impostazioni!$N$86:$O$105,MATCH(#REF!,Impostazioni!$N$86:$N$105,0),2)),"")</f>
        <v>#NAME?</v>
      </c>
      <c r="O538" s="14" t="e">
        <f t="array" aca="1" ref="O538" ca="1">_xludf.ifna(IF(#REF!=Impostazioni!$C$6,I538*1,I538/INDEX(Impostazioni!$N$86:$O$105,MATCH(#REF!,Impostazioni!$N$86:$N$105,0),2)),"")</f>
        <v>#NAME?</v>
      </c>
      <c r="P538" s="14" t="e">
        <f t="array" aca="1" ref="P538" ca="1">_xludf.ifna(IF(#REF!=Impostazioni!$C$6,J538*1,J538/INDEX(Impostazioni!$N$86:$O$105,MATCH(#REF!,Impostazioni!$N$86:$N$105,0),2)),"")</f>
        <v>#NAME?</v>
      </c>
      <c r="Q538" s="14" t="e">
        <f t="array" aca="1" ref="Q538" ca="1">_xludf.ifna(IF(#REF!=Impostazioni!$C$6,K538*1,K538/INDEX(Impostazioni!$N$86:$O$105,MATCH(#REF!,Impostazioni!$N$86:$N$105,0),2)),"")</f>
        <v>#NAME?</v>
      </c>
      <c r="S538" t="str" cm="1">
        <f t="array" ref="S538">_xlfn.IFNA(TRANSPOSE(INDEX(Impostazioni!$R$14:$S$63,,MATCH($D538,Impostazioni!$R$13:$S$13,0))),"")&amp;""</f>
        <v/>
      </c>
    </row>
    <row r="539" spans="1:19" ht="13.2">
      <c r="A539" s="14" t="str">
        <f t="shared" si="6"/>
        <v/>
      </c>
      <c r="B539" s="14" t="str">
        <f t="shared" si="7"/>
        <v/>
      </c>
      <c r="C539" s="14" t="str">
        <f>IF('Tracciatore delle operazioni'!B539="","",'Tracciatore delle operazioni'!B539)</f>
        <v/>
      </c>
      <c r="D539" s="14" t="str">
        <f>IF('Tracciatore delle operazioni'!C539="","",'Tracciatore delle operazioni'!C539)</f>
        <v/>
      </c>
      <c r="E539" s="14" t="str">
        <f>IF('Tracciatore delle operazioni'!D539="","",'Tracciatore delle operazioni'!D539)</f>
        <v/>
      </c>
      <c r="F539" s="14" t="str">
        <f>IF('Tracciatore delle operazioni'!E539="","",'Tracciatore delle operazioni'!E539)</f>
        <v/>
      </c>
      <c r="G539" s="31" t="str">
        <f>IF('Tracciatore delle operazioni'!F539="","",'Tracciatore delle operazioni'!F539)</f>
        <v/>
      </c>
      <c r="H539" s="31" t="str">
        <f>IF('Tracciatore delle operazioni'!G539="","",'Tracciatore delle operazioni'!G539)</f>
        <v/>
      </c>
      <c r="I539" s="31" t="str">
        <f>IF('Tracciatore delle operazioni'!H539="","",'Tracciatore delle operazioni'!H539)</f>
        <v/>
      </c>
      <c r="J539" s="31" t="str">
        <f>IF('Tracciatore delle operazioni'!I539="","",'Tracciatore delle operazioni'!I539)</f>
        <v/>
      </c>
      <c r="K539" s="14" t="str">
        <f t="shared" si="8"/>
        <v/>
      </c>
      <c r="M539" s="14" t="e">
        <f t="array" aca="1" ref="M539" ca="1">_xludf.ifna(IF(#REF!=Impostazioni!$C$6,G539*1,G539/INDEX(Impostazioni!$N$86:$O$105,MATCH(#REF!,Impostazioni!$N$86:$N$105,0),2)),"")</f>
        <v>#NAME?</v>
      </c>
      <c r="N539" s="14" t="e">
        <f t="array" aca="1" ref="N539" ca="1">_xludf.ifna(IF(#REF!=Impostazioni!$C$6,H539*1,H539/INDEX(Impostazioni!$N$86:$O$105,MATCH(#REF!,Impostazioni!$N$86:$N$105,0),2)),"")</f>
        <v>#NAME?</v>
      </c>
      <c r="O539" s="14" t="e">
        <f t="array" aca="1" ref="O539" ca="1">_xludf.ifna(IF(#REF!=Impostazioni!$C$6,I539*1,I539/INDEX(Impostazioni!$N$86:$O$105,MATCH(#REF!,Impostazioni!$N$86:$N$105,0),2)),"")</f>
        <v>#NAME?</v>
      </c>
      <c r="P539" s="14" t="e">
        <f t="array" aca="1" ref="P539" ca="1">_xludf.ifna(IF(#REF!=Impostazioni!$C$6,J539*1,J539/INDEX(Impostazioni!$N$86:$O$105,MATCH(#REF!,Impostazioni!$N$86:$N$105,0),2)),"")</f>
        <v>#NAME?</v>
      </c>
      <c r="Q539" s="14" t="e">
        <f t="array" aca="1" ref="Q539" ca="1">_xludf.ifna(IF(#REF!=Impostazioni!$C$6,K539*1,K539/INDEX(Impostazioni!$N$86:$O$105,MATCH(#REF!,Impostazioni!$N$86:$N$105,0),2)),"")</f>
        <v>#NAME?</v>
      </c>
      <c r="S539" t="str" cm="1">
        <f t="array" ref="S539">_xlfn.IFNA(TRANSPOSE(INDEX(Impostazioni!$R$14:$S$63,,MATCH($D539,Impostazioni!$R$13:$S$13,0))),"")&amp;""</f>
        <v/>
      </c>
    </row>
    <row r="540" spans="1:19" ht="13.2">
      <c r="A540" s="14" t="str">
        <f t="shared" si="6"/>
        <v/>
      </c>
      <c r="B540" s="14" t="str">
        <f t="shared" si="7"/>
        <v/>
      </c>
      <c r="C540" s="14" t="str">
        <f>IF('Tracciatore delle operazioni'!B540="","",'Tracciatore delle operazioni'!B540)</f>
        <v/>
      </c>
      <c r="D540" s="14" t="str">
        <f>IF('Tracciatore delle operazioni'!C540="","",'Tracciatore delle operazioni'!C540)</f>
        <v/>
      </c>
      <c r="E540" s="14" t="str">
        <f>IF('Tracciatore delle operazioni'!D540="","",'Tracciatore delle operazioni'!D540)</f>
        <v/>
      </c>
      <c r="F540" s="14" t="str">
        <f>IF('Tracciatore delle operazioni'!E540="","",'Tracciatore delle operazioni'!E540)</f>
        <v/>
      </c>
      <c r="G540" s="31" t="str">
        <f>IF('Tracciatore delle operazioni'!F540="","",'Tracciatore delle operazioni'!F540)</f>
        <v/>
      </c>
      <c r="H540" s="31" t="str">
        <f>IF('Tracciatore delle operazioni'!G540="","",'Tracciatore delle operazioni'!G540)</f>
        <v/>
      </c>
      <c r="I540" s="31" t="str">
        <f>IF('Tracciatore delle operazioni'!H540="","",'Tracciatore delle operazioni'!H540)</f>
        <v/>
      </c>
      <c r="J540" s="31" t="str">
        <f>IF('Tracciatore delle operazioni'!I540="","",'Tracciatore delle operazioni'!I540)</f>
        <v/>
      </c>
      <c r="K540" s="14" t="str">
        <f t="shared" si="8"/>
        <v/>
      </c>
      <c r="M540" s="14" t="e">
        <f t="array" aca="1" ref="M540" ca="1">_xludf.ifna(IF(#REF!=Impostazioni!$C$6,G540*1,G540/INDEX(Impostazioni!$N$86:$O$105,MATCH(#REF!,Impostazioni!$N$86:$N$105,0),2)),"")</f>
        <v>#NAME?</v>
      </c>
      <c r="N540" s="14" t="e">
        <f t="array" aca="1" ref="N540" ca="1">_xludf.ifna(IF(#REF!=Impostazioni!$C$6,H540*1,H540/INDEX(Impostazioni!$N$86:$O$105,MATCH(#REF!,Impostazioni!$N$86:$N$105,0),2)),"")</f>
        <v>#NAME?</v>
      </c>
      <c r="O540" s="14" t="e">
        <f t="array" aca="1" ref="O540" ca="1">_xludf.ifna(IF(#REF!=Impostazioni!$C$6,I540*1,I540/INDEX(Impostazioni!$N$86:$O$105,MATCH(#REF!,Impostazioni!$N$86:$N$105,0),2)),"")</f>
        <v>#NAME?</v>
      </c>
      <c r="P540" s="14" t="e">
        <f t="array" aca="1" ref="P540" ca="1">_xludf.ifna(IF(#REF!=Impostazioni!$C$6,J540*1,J540/INDEX(Impostazioni!$N$86:$O$105,MATCH(#REF!,Impostazioni!$N$86:$N$105,0),2)),"")</f>
        <v>#NAME?</v>
      </c>
      <c r="Q540" s="14" t="e">
        <f t="array" aca="1" ref="Q540" ca="1">_xludf.ifna(IF(#REF!=Impostazioni!$C$6,K540*1,K540/INDEX(Impostazioni!$N$86:$O$105,MATCH(#REF!,Impostazioni!$N$86:$N$105,0),2)),"")</f>
        <v>#NAME?</v>
      </c>
      <c r="S540" t="str" cm="1">
        <f t="array" ref="S540">_xlfn.IFNA(TRANSPOSE(INDEX(Impostazioni!$R$14:$S$63,,MATCH($D540,Impostazioni!$R$13:$S$13,0))),"")&amp;""</f>
        <v/>
      </c>
    </row>
    <row r="541" spans="1:19" ht="13.2">
      <c r="A541" s="14" t="str">
        <f t="shared" si="6"/>
        <v/>
      </c>
      <c r="B541" s="14" t="str">
        <f t="shared" si="7"/>
        <v/>
      </c>
      <c r="C541" s="14" t="str">
        <f>IF('Tracciatore delle operazioni'!B541="","",'Tracciatore delle operazioni'!B541)</f>
        <v/>
      </c>
      <c r="D541" s="14" t="str">
        <f>IF('Tracciatore delle operazioni'!C541="","",'Tracciatore delle operazioni'!C541)</f>
        <v/>
      </c>
      <c r="E541" s="14" t="str">
        <f>IF('Tracciatore delle operazioni'!D541="","",'Tracciatore delle operazioni'!D541)</f>
        <v/>
      </c>
      <c r="F541" s="14" t="str">
        <f>IF('Tracciatore delle operazioni'!E541="","",'Tracciatore delle operazioni'!E541)</f>
        <v/>
      </c>
      <c r="G541" s="31" t="str">
        <f>IF('Tracciatore delle operazioni'!F541="","",'Tracciatore delle operazioni'!F541)</f>
        <v/>
      </c>
      <c r="H541" s="31" t="str">
        <f>IF('Tracciatore delle operazioni'!G541="","",'Tracciatore delle operazioni'!G541)</f>
        <v/>
      </c>
      <c r="I541" s="31" t="str">
        <f>IF('Tracciatore delle operazioni'!H541="","",'Tracciatore delle operazioni'!H541)</f>
        <v/>
      </c>
      <c r="J541" s="31" t="str">
        <f>IF('Tracciatore delle operazioni'!I541="","",'Tracciatore delle operazioni'!I541)</f>
        <v/>
      </c>
      <c r="K541" s="14" t="str">
        <f t="shared" si="8"/>
        <v/>
      </c>
      <c r="M541" s="14" t="e">
        <f t="array" aca="1" ref="M541" ca="1">_xludf.ifna(IF(#REF!=Impostazioni!$C$6,G541*1,G541/INDEX(Impostazioni!$N$86:$O$105,MATCH(#REF!,Impostazioni!$N$86:$N$105,0),2)),"")</f>
        <v>#NAME?</v>
      </c>
      <c r="N541" s="14" t="e">
        <f t="array" aca="1" ref="N541" ca="1">_xludf.ifna(IF(#REF!=Impostazioni!$C$6,H541*1,H541/INDEX(Impostazioni!$N$86:$O$105,MATCH(#REF!,Impostazioni!$N$86:$N$105,0),2)),"")</f>
        <v>#NAME?</v>
      </c>
      <c r="O541" s="14" t="e">
        <f t="array" aca="1" ref="O541" ca="1">_xludf.ifna(IF(#REF!=Impostazioni!$C$6,I541*1,I541/INDEX(Impostazioni!$N$86:$O$105,MATCH(#REF!,Impostazioni!$N$86:$N$105,0),2)),"")</f>
        <v>#NAME?</v>
      </c>
      <c r="P541" s="14" t="e">
        <f t="array" aca="1" ref="P541" ca="1">_xludf.ifna(IF(#REF!=Impostazioni!$C$6,J541*1,J541/INDEX(Impostazioni!$N$86:$O$105,MATCH(#REF!,Impostazioni!$N$86:$N$105,0),2)),"")</f>
        <v>#NAME?</v>
      </c>
      <c r="Q541" s="14" t="e">
        <f t="array" aca="1" ref="Q541" ca="1">_xludf.ifna(IF(#REF!=Impostazioni!$C$6,K541*1,K541/INDEX(Impostazioni!$N$86:$O$105,MATCH(#REF!,Impostazioni!$N$86:$N$105,0),2)),"")</f>
        <v>#NAME?</v>
      </c>
      <c r="S541" t="str" cm="1">
        <f t="array" ref="S541">_xlfn.IFNA(TRANSPOSE(INDEX(Impostazioni!$R$14:$S$63,,MATCH($D541,Impostazioni!$R$13:$S$13,0))),"")&amp;""</f>
        <v/>
      </c>
    </row>
    <row r="542" spans="1:19" ht="13.2">
      <c r="A542" s="14" t="str">
        <f t="shared" si="6"/>
        <v/>
      </c>
      <c r="B542" s="14" t="str">
        <f t="shared" si="7"/>
        <v/>
      </c>
      <c r="C542" s="14" t="str">
        <f>IF('Tracciatore delle operazioni'!B542="","",'Tracciatore delle operazioni'!B542)</f>
        <v/>
      </c>
      <c r="D542" s="14" t="str">
        <f>IF('Tracciatore delle operazioni'!C542="","",'Tracciatore delle operazioni'!C542)</f>
        <v/>
      </c>
      <c r="E542" s="14" t="str">
        <f>IF('Tracciatore delle operazioni'!D542="","",'Tracciatore delle operazioni'!D542)</f>
        <v/>
      </c>
      <c r="F542" s="14" t="str">
        <f>IF('Tracciatore delle operazioni'!E542="","",'Tracciatore delle operazioni'!E542)</f>
        <v/>
      </c>
      <c r="G542" s="31" t="str">
        <f>IF('Tracciatore delle operazioni'!F542="","",'Tracciatore delle operazioni'!F542)</f>
        <v/>
      </c>
      <c r="H542" s="31" t="str">
        <f>IF('Tracciatore delle operazioni'!G542="","",'Tracciatore delle operazioni'!G542)</f>
        <v/>
      </c>
      <c r="I542" s="31" t="str">
        <f>IF('Tracciatore delle operazioni'!H542="","",'Tracciatore delle operazioni'!H542)</f>
        <v/>
      </c>
      <c r="J542" s="31" t="str">
        <f>IF('Tracciatore delle operazioni'!I542="","",'Tracciatore delle operazioni'!I542)</f>
        <v/>
      </c>
      <c r="K542" s="14" t="str">
        <f t="shared" si="8"/>
        <v/>
      </c>
      <c r="M542" s="14" t="e">
        <f t="array" aca="1" ref="M542" ca="1">_xludf.ifna(IF(#REF!=Impostazioni!$C$6,G542*1,G542/INDEX(Impostazioni!$N$86:$O$105,MATCH(#REF!,Impostazioni!$N$86:$N$105,0),2)),"")</f>
        <v>#NAME?</v>
      </c>
      <c r="N542" s="14" t="e">
        <f t="array" aca="1" ref="N542" ca="1">_xludf.ifna(IF(#REF!=Impostazioni!$C$6,H542*1,H542/INDEX(Impostazioni!$N$86:$O$105,MATCH(#REF!,Impostazioni!$N$86:$N$105,0),2)),"")</f>
        <v>#NAME?</v>
      </c>
      <c r="O542" s="14" t="e">
        <f t="array" aca="1" ref="O542" ca="1">_xludf.ifna(IF(#REF!=Impostazioni!$C$6,I542*1,I542/INDEX(Impostazioni!$N$86:$O$105,MATCH(#REF!,Impostazioni!$N$86:$N$105,0),2)),"")</f>
        <v>#NAME?</v>
      </c>
      <c r="P542" s="14" t="e">
        <f t="array" aca="1" ref="P542" ca="1">_xludf.ifna(IF(#REF!=Impostazioni!$C$6,J542*1,J542/INDEX(Impostazioni!$N$86:$O$105,MATCH(#REF!,Impostazioni!$N$86:$N$105,0),2)),"")</f>
        <v>#NAME?</v>
      </c>
      <c r="Q542" s="14" t="e">
        <f t="array" aca="1" ref="Q542" ca="1">_xludf.ifna(IF(#REF!=Impostazioni!$C$6,K542*1,K542/INDEX(Impostazioni!$N$86:$O$105,MATCH(#REF!,Impostazioni!$N$86:$N$105,0),2)),"")</f>
        <v>#NAME?</v>
      </c>
      <c r="S542" t="str" cm="1">
        <f t="array" ref="S542">_xlfn.IFNA(TRANSPOSE(INDEX(Impostazioni!$R$14:$S$63,,MATCH($D542,Impostazioni!$R$13:$S$13,0))),"")&amp;""</f>
        <v/>
      </c>
    </row>
    <row r="543" spans="1:19" ht="13.2">
      <c r="A543" s="14" t="str">
        <f t="shared" si="6"/>
        <v/>
      </c>
      <c r="B543" s="14" t="str">
        <f t="shared" si="7"/>
        <v/>
      </c>
      <c r="C543" s="14" t="str">
        <f>IF('Tracciatore delle operazioni'!B543="","",'Tracciatore delle operazioni'!B543)</f>
        <v/>
      </c>
      <c r="D543" s="14" t="str">
        <f>IF('Tracciatore delle operazioni'!C543="","",'Tracciatore delle operazioni'!C543)</f>
        <v/>
      </c>
      <c r="E543" s="14" t="str">
        <f>IF('Tracciatore delle operazioni'!D543="","",'Tracciatore delle operazioni'!D543)</f>
        <v/>
      </c>
      <c r="F543" s="14" t="str">
        <f>IF('Tracciatore delle operazioni'!E543="","",'Tracciatore delle operazioni'!E543)</f>
        <v/>
      </c>
      <c r="G543" s="31" t="str">
        <f>IF('Tracciatore delle operazioni'!F543="","",'Tracciatore delle operazioni'!F543)</f>
        <v/>
      </c>
      <c r="H543" s="31" t="str">
        <f>IF('Tracciatore delle operazioni'!G543="","",'Tracciatore delle operazioni'!G543)</f>
        <v/>
      </c>
      <c r="I543" s="31" t="str">
        <f>IF('Tracciatore delle operazioni'!H543="","",'Tracciatore delle operazioni'!H543)</f>
        <v/>
      </c>
      <c r="J543" s="31" t="str">
        <f>IF('Tracciatore delle operazioni'!I543="","",'Tracciatore delle operazioni'!I543)</f>
        <v/>
      </c>
      <c r="K543" s="14" t="str">
        <f t="shared" si="8"/>
        <v/>
      </c>
      <c r="M543" s="14" t="e">
        <f t="array" aca="1" ref="M543" ca="1">_xludf.ifna(IF(#REF!=Impostazioni!$C$6,G543*1,G543/INDEX(Impostazioni!$N$86:$O$105,MATCH(#REF!,Impostazioni!$N$86:$N$105,0),2)),"")</f>
        <v>#NAME?</v>
      </c>
      <c r="N543" s="14" t="e">
        <f t="array" aca="1" ref="N543" ca="1">_xludf.ifna(IF(#REF!=Impostazioni!$C$6,H543*1,H543/INDEX(Impostazioni!$N$86:$O$105,MATCH(#REF!,Impostazioni!$N$86:$N$105,0),2)),"")</f>
        <v>#NAME?</v>
      </c>
      <c r="O543" s="14" t="e">
        <f t="array" aca="1" ref="O543" ca="1">_xludf.ifna(IF(#REF!=Impostazioni!$C$6,I543*1,I543/INDEX(Impostazioni!$N$86:$O$105,MATCH(#REF!,Impostazioni!$N$86:$N$105,0),2)),"")</f>
        <v>#NAME?</v>
      </c>
      <c r="P543" s="14" t="e">
        <f t="array" aca="1" ref="P543" ca="1">_xludf.ifna(IF(#REF!=Impostazioni!$C$6,J543*1,J543/INDEX(Impostazioni!$N$86:$O$105,MATCH(#REF!,Impostazioni!$N$86:$N$105,0),2)),"")</f>
        <v>#NAME?</v>
      </c>
      <c r="Q543" s="14" t="e">
        <f t="array" aca="1" ref="Q543" ca="1">_xludf.ifna(IF(#REF!=Impostazioni!$C$6,K543*1,K543/INDEX(Impostazioni!$N$86:$O$105,MATCH(#REF!,Impostazioni!$N$86:$N$105,0),2)),"")</f>
        <v>#NAME?</v>
      </c>
      <c r="S543" t="str" cm="1">
        <f t="array" ref="S543">_xlfn.IFNA(TRANSPOSE(INDEX(Impostazioni!$R$14:$S$63,,MATCH($D543,Impostazioni!$R$13:$S$13,0))),"")&amp;""</f>
        <v/>
      </c>
    </row>
    <row r="544" spans="1:19" ht="13.2">
      <c r="A544" s="14" t="str">
        <f t="shared" si="6"/>
        <v/>
      </c>
      <c r="B544" s="14" t="str">
        <f t="shared" si="7"/>
        <v/>
      </c>
      <c r="C544" s="14" t="str">
        <f>IF('Tracciatore delle operazioni'!B544="","",'Tracciatore delle operazioni'!B544)</f>
        <v/>
      </c>
      <c r="D544" s="14" t="str">
        <f>IF('Tracciatore delle operazioni'!C544="","",'Tracciatore delle operazioni'!C544)</f>
        <v/>
      </c>
      <c r="E544" s="14" t="str">
        <f>IF('Tracciatore delle operazioni'!D544="","",'Tracciatore delle operazioni'!D544)</f>
        <v/>
      </c>
      <c r="F544" s="14" t="str">
        <f>IF('Tracciatore delle operazioni'!E544="","",'Tracciatore delle operazioni'!E544)</f>
        <v/>
      </c>
      <c r="G544" s="31" t="str">
        <f>IF('Tracciatore delle operazioni'!F544="","",'Tracciatore delle operazioni'!F544)</f>
        <v/>
      </c>
      <c r="H544" s="31" t="str">
        <f>IF('Tracciatore delle operazioni'!G544="","",'Tracciatore delle operazioni'!G544)</f>
        <v/>
      </c>
      <c r="I544" s="31" t="str">
        <f>IF('Tracciatore delle operazioni'!H544="","",'Tracciatore delle operazioni'!H544)</f>
        <v/>
      </c>
      <c r="J544" s="31" t="str">
        <f>IF('Tracciatore delle operazioni'!I544="","",'Tracciatore delle operazioni'!I544)</f>
        <v/>
      </c>
      <c r="K544" s="14" t="str">
        <f t="shared" si="8"/>
        <v/>
      </c>
      <c r="M544" s="14" t="e">
        <f t="array" aca="1" ref="M544" ca="1">_xludf.ifna(IF(#REF!=Impostazioni!$C$6,G544*1,G544/INDEX(Impostazioni!$N$86:$O$105,MATCH(#REF!,Impostazioni!$N$86:$N$105,0),2)),"")</f>
        <v>#NAME?</v>
      </c>
      <c r="N544" s="14" t="e">
        <f t="array" aca="1" ref="N544" ca="1">_xludf.ifna(IF(#REF!=Impostazioni!$C$6,H544*1,H544/INDEX(Impostazioni!$N$86:$O$105,MATCH(#REF!,Impostazioni!$N$86:$N$105,0),2)),"")</f>
        <v>#NAME?</v>
      </c>
      <c r="O544" s="14" t="e">
        <f t="array" aca="1" ref="O544" ca="1">_xludf.ifna(IF(#REF!=Impostazioni!$C$6,I544*1,I544/INDEX(Impostazioni!$N$86:$O$105,MATCH(#REF!,Impostazioni!$N$86:$N$105,0),2)),"")</f>
        <v>#NAME?</v>
      </c>
      <c r="P544" s="14" t="e">
        <f t="array" aca="1" ref="P544" ca="1">_xludf.ifna(IF(#REF!=Impostazioni!$C$6,J544*1,J544/INDEX(Impostazioni!$N$86:$O$105,MATCH(#REF!,Impostazioni!$N$86:$N$105,0),2)),"")</f>
        <v>#NAME?</v>
      </c>
      <c r="Q544" s="14" t="e">
        <f t="array" aca="1" ref="Q544" ca="1">_xludf.ifna(IF(#REF!=Impostazioni!$C$6,K544*1,K544/INDEX(Impostazioni!$N$86:$O$105,MATCH(#REF!,Impostazioni!$N$86:$N$105,0),2)),"")</f>
        <v>#NAME?</v>
      </c>
      <c r="S544" t="str" cm="1">
        <f t="array" ref="S544">_xlfn.IFNA(TRANSPOSE(INDEX(Impostazioni!$R$14:$S$63,,MATCH($D544,Impostazioni!$R$13:$S$13,0))),"")&amp;""</f>
        <v/>
      </c>
    </row>
    <row r="545" spans="1:19" ht="13.2">
      <c r="A545" s="14" t="str">
        <f t="shared" si="6"/>
        <v/>
      </c>
      <c r="B545" s="14" t="str">
        <f t="shared" si="7"/>
        <v/>
      </c>
      <c r="C545" s="14" t="str">
        <f>IF('Tracciatore delle operazioni'!B545="","",'Tracciatore delle operazioni'!B545)</f>
        <v/>
      </c>
      <c r="D545" s="14" t="str">
        <f>IF('Tracciatore delle operazioni'!C545="","",'Tracciatore delle operazioni'!C545)</f>
        <v/>
      </c>
      <c r="E545" s="14" t="str">
        <f>IF('Tracciatore delle operazioni'!D545="","",'Tracciatore delle operazioni'!D545)</f>
        <v/>
      </c>
      <c r="F545" s="14" t="str">
        <f>IF('Tracciatore delle operazioni'!E545="","",'Tracciatore delle operazioni'!E545)</f>
        <v/>
      </c>
      <c r="G545" s="31" t="str">
        <f>IF('Tracciatore delle operazioni'!F545="","",'Tracciatore delle operazioni'!F545)</f>
        <v/>
      </c>
      <c r="H545" s="31" t="str">
        <f>IF('Tracciatore delle operazioni'!G545="","",'Tracciatore delle operazioni'!G545)</f>
        <v/>
      </c>
      <c r="I545" s="31" t="str">
        <f>IF('Tracciatore delle operazioni'!H545="","",'Tracciatore delle operazioni'!H545)</f>
        <v/>
      </c>
      <c r="J545" s="31" t="str">
        <f>IF('Tracciatore delle operazioni'!I545="","",'Tracciatore delle operazioni'!I545)</f>
        <v/>
      </c>
      <c r="K545" s="14" t="str">
        <f t="shared" si="8"/>
        <v/>
      </c>
      <c r="M545" s="14" t="e">
        <f t="array" aca="1" ref="M545" ca="1">_xludf.ifna(IF(#REF!=Impostazioni!$C$6,G545*1,G545/INDEX(Impostazioni!$N$86:$O$105,MATCH(#REF!,Impostazioni!$N$86:$N$105,0),2)),"")</f>
        <v>#NAME?</v>
      </c>
      <c r="N545" s="14" t="e">
        <f t="array" aca="1" ref="N545" ca="1">_xludf.ifna(IF(#REF!=Impostazioni!$C$6,H545*1,H545/INDEX(Impostazioni!$N$86:$O$105,MATCH(#REF!,Impostazioni!$N$86:$N$105,0),2)),"")</f>
        <v>#NAME?</v>
      </c>
      <c r="O545" s="14" t="e">
        <f t="array" aca="1" ref="O545" ca="1">_xludf.ifna(IF(#REF!=Impostazioni!$C$6,I545*1,I545/INDEX(Impostazioni!$N$86:$O$105,MATCH(#REF!,Impostazioni!$N$86:$N$105,0),2)),"")</f>
        <v>#NAME?</v>
      </c>
      <c r="P545" s="14" t="e">
        <f t="array" aca="1" ref="P545" ca="1">_xludf.ifna(IF(#REF!=Impostazioni!$C$6,J545*1,J545/INDEX(Impostazioni!$N$86:$O$105,MATCH(#REF!,Impostazioni!$N$86:$N$105,0),2)),"")</f>
        <v>#NAME?</v>
      </c>
      <c r="Q545" s="14" t="e">
        <f t="array" aca="1" ref="Q545" ca="1">_xludf.ifna(IF(#REF!=Impostazioni!$C$6,K545*1,K545/INDEX(Impostazioni!$N$86:$O$105,MATCH(#REF!,Impostazioni!$N$86:$N$105,0),2)),"")</f>
        <v>#NAME?</v>
      </c>
      <c r="S545" t="str" cm="1">
        <f t="array" ref="S545">_xlfn.IFNA(TRANSPOSE(INDEX(Impostazioni!$R$14:$S$63,,MATCH($D545,Impostazioni!$R$13:$S$13,0))),"")&amp;""</f>
        <v/>
      </c>
    </row>
    <row r="546" spans="1:19" ht="13.2">
      <c r="A546" s="14" t="str">
        <f t="shared" si="6"/>
        <v/>
      </c>
      <c r="B546" s="14" t="str">
        <f t="shared" si="7"/>
        <v/>
      </c>
      <c r="C546" s="14" t="str">
        <f>IF('Tracciatore delle operazioni'!B546="","",'Tracciatore delle operazioni'!B546)</f>
        <v/>
      </c>
      <c r="D546" s="14" t="str">
        <f>IF('Tracciatore delle operazioni'!C546="","",'Tracciatore delle operazioni'!C546)</f>
        <v/>
      </c>
      <c r="E546" s="14" t="str">
        <f>IF('Tracciatore delle operazioni'!D546="","",'Tracciatore delle operazioni'!D546)</f>
        <v/>
      </c>
      <c r="F546" s="14" t="str">
        <f>IF('Tracciatore delle operazioni'!E546="","",'Tracciatore delle operazioni'!E546)</f>
        <v/>
      </c>
      <c r="G546" s="31" t="str">
        <f>IF('Tracciatore delle operazioni'!F546="","",'Tracciatore delle operazioni'!F546)</f>
        <v/>
      </c>
      <c r="H546" s="31" t="str">
        <f>IF('Tracciatore delle operazioni'!G546="","",'Tracciatore delle operazioni'!G546)</f>
        <v/>
      </c>
      <c r="I546" s="31" t="str">
        <f>IF('Tracciatore delle operazioni'!H546="","",'Tracciatore delle operazioni'!H546)</f>
        <v/>
      </c>
      <c r="J546" s="31" t="str">
        <f>IF('Tracciatore delle operazioni'!I546="","",'Tracciatore delle operazioni'!I546)</f>
        <v/>
      </c>
      <c r="K546" s="14" t="str">
        <f t="shared" si="8"/>
        <v/>
      </c>
      <c r="M546" s="14" t="e">
        <f t="array" aca="1" ref="M546" ca="1">_xludf.ifna(IF(#REF!=Impostazioni!$C$6,G546*1,G546/INDEX(Impostazioni!$N$86:$O$105,MATCH(#REF!,Impostazioni!$N$86:$N$105,0),2)),"")</f>
        <v>#NAME?</v>
      </c>
      <c r="N546" s="14" t="e">
        <f t="array" aca="1" ref="N546" ca="1">_xludf.ifna(IF(#REF!=Impostazioni!$C$6,H546*1,H546/INDEX(Impostazioni!$N$86:$O$105,MATCH(#REF!,Impostazioni!$N$86:$N$105,0),2)),"")</f>
        <v>#NAME?</v>
      </c>
      <c r="O546" s="14" t="e">
        <f t="array" aca="1" ref="O546" ca="1">_xludf.ifna(IF(#REF!=Impostazioni!$C$6,I546*1,I546/INDEX(Impostazioni!$N$86:$O$105,MATCH(#REF!,Impostazioni!$N$86:$N$105,0),2)),"")</f>
        <v>#NAME?</v>
      </c>
      <c r="P546" s="14" t="e">
        <f t="array" aca="1" ref="P546" ca="1">_xludf.ifna(IF(#REF!=Impostazioni!$C$6,J546*1,J546/INDEX(Impostazioni!$N$86:$O$105,MATCH(#REF!,Impostazioni!$N$86:$N$105,0),2)),"")</f>
        <v>#NAME?</v>
      </c>
      <c r="Q546" s="14" t="e">
        <f t="array" aca="1" ref="Q546" ca="1">_xludf.ifna(IF(#REF!=Impostazioni!$C$6,K546*1,K546/INDEX(Impostazioni!$N$86:$O$105,MATCH(#REF!,Impostazioni!$N$86:$N$105,0),2)),"")</f>
        <v>#NAME?</v>
      </c>
      <c r="S546" t="str" cm="1">
        <f t="array" ref="S546">_xlfn.IFNA(TRANSPOSE(INDEX(Impostazioni!$R$14:$S$63,,MATCH($D546,Impostazioni!$R$13:$S$13,0))),"")&amp;""</f>
        <v/>
      </c>
    </row>
    <row r="547" spans="1:19" ht="13.2">
      <c r="A547" s="14" t="str">
        <f t="shared" si="6"/>
        <v/>
      </c>
      <c r="B547" s="14" t="str">
        <f t="shared" si="7"/>
        <v/>
      </c>
      <c r="C547" s="14" t="str">
        <f>IF('Tracciatore delle operazioni'!B547="","",'Tracciatore delle operazioni'!B547)</f>
        <v/>
      </c>
      <c r="D547" s="14" t="str">
        <f>IF('Tracciatore delle operazioni'!C547="","",'Tracciatore delle operazioni'!C547)</f>
        <v/>
      </c>
      <c r="E547" s="14" t="str">
        <f>IF('Tracciatore delle operazioni'!D547="","",'Tracciatore delle operazioni'!D547)</f>
        <v/>
      </c>
      <c r="F547" s="14" t="str">
        <f>IF('Tracciatore delle operazioni'!E547="","",'Tracciatore delle operazioni'!E547)</f>
        <v/>
      </c>
      <c r="G547" s="31" t="str">
        <f>IF('Tracciatore delle operazioni'!F547="","",'Tracciatore delle operazioni'!F547)</f>
        <v/>
      </c>
      <c r="H547" s="31" t="str">
        <f>IF('Tracciatore delle operazioni'!G547="","",'Tracciatore delle operazioni'!G547)</f>
        <v/>
      </c>
      <c r="I547" s="31" t="str">
        <f>IF('Tracciatore delle operazioni'!H547="","",'Tracciatore delle operazioni'!H547)</f>
        <v/>
      </c>
      <c r="J547" s="31" t="str">
        <f>IF('Tracciatore delle operazioni'!I547="","",'Tracciatore delle operazioni'!I547)</f>
        <v/>
      </c>
      <c r="K547" s="14" t="str">
        <f t="shared" si="8"/>
        <v/>
      </c>
      <c r="M547" s="14" t="e">
        <f t="array" aca="1" ref="M547" ca="1">_xludf.ifna(IF(#REF!=Impostazioni!$C$6,G547*1,G547/INDEX(Impostazioni!$N$86:$O$105,MATCH(#REF!,Impostazioni!$N$86:$N$105,0),2)),"")</f>
        <v>#NAME?</v>
      </c>
      <c r="N547" s="14" t="e">
        <f t="array" aca="1" ref="N547" ca="1">_xludf.ifna(IF(#REF!=Impostazioni!$C$6,H547*1,H547/INDEX(Impostazioni!$N$86:$O$105,MATCH(#REF!,Impostazioni!$N$86:$N$105,0),2)),"")</f>
        <v>#NAME?</v>
      </c>
      <c r="O547" s="14" t="e">
        <f t="array" aca="1" ref="O547" ca="1">_xludf.ifna(IF(#REF!=Impostazioni!$C$6,I547*1,I547/INDEX(Impostazioni!$N$86:$O$105,MATCH(#REF!,Impostazioni!$N$86:$N$105,0),2)),"")</f>
        <v>#NAME?</v>
      </c>
      <c r="P547" s="14" t="e">
        <f t="array" aca="1" ref="P547" ca="1">_xludf.ifna(IF(#REF!=Impostazioni!$C$6,J547*1,J547/INDEX(Impostazioni!$N$86:$O$105,MATCH(#REF!,Impostazioni!$N$86:$N$105,0),2)),"")</f>
        <v>#NAME?</v>
      </c>
      <c r="Q547" s="14" t="e">
        <f t="array" aca="1" ref="Q547" ca="1">_xludf.ifna(IF(#REF!=Impostazioni!$C$6,K547*1,K547/INDEX(Impostazioni!$N$86:$O$105,MATCH(#REF!,Impostazioni!$N$86:$N$105,0),2)),"")</f>
        <v>#NAME?</v>
      </c>
      <c r="S547" t="str" cm="1">
        <f t="array" ref="S547">_xlfn.IFNA(TRANSPOSE(INDEX(Impostazioni!$R$14:$S$63,,MATCH($D547,Impostazioni!$R$13:$S$13,0))),"")&amp;""</f>
        <v/>
      </c>
    </row>
    <row r="548" spans="1:19" ht="13.2">
      <c r="A548" s="14" t="str">
        <f t="shared" si="6"/>
        <v/>
      </c>
      <c r="B548" s="14" t="str">
        <f t="shared" si="7"/>
        <v/>
      </c>
      <c r="C548" s="14" t="str">
        <f>IF('Tracciatore delle operazioni'!B548="","",'Tracciatore delle operazioni'!B548)</f>
        <v/>
      </c>
      <c r="D548" s="14" t="str">
        <f>IF('Tracciatore delle operazioni'!C548="","",'Tracciatore delle operazioni'!C548)</f>
        <v/>
      </c>
      <c r="E548" s="14" t="str">
        <f>IF('Tracciatore delle operazioni'!D548="","",'Tracciatore delle operazioni'!D548)</f>
        <v/>
      </c>
      <c r="F548" s="14" t="str">
        <f>IF('Tracciatore delle operazioni'!E548="","",'Tracciatore delle operazioni'!E548)</f>
        <v/>
      </c>
      <c r="G548" s="31" t="str">
        <f>IF('Tracciatore delle operazioni'!F548="","",'Tracciatore delle operazioni'!F548)</f>
        <v/>
      </c>
      <c r="H548" s="31" t="str">
        <f>IF('Tracciatore delle operazioni'!G548="","",'Tracciatore delle operazioni'!G548)</f>
        <v/>
      </c>
      <c r="I548" s="31" t="str">
        <f>IF('Tracciatore delle operazioni'!H548="","",'Tracciatore delle operazioni'!H548)</f>
        <v/>
      </c>
      <c r="J548" s="31" t="str">
        <f>IF('Tracciatore delle operazioni'!I548="","",'Tracciatore delle operazioni'!I548)</f>
        <v/>
      </c>
      <c r="K548" s="14" t="str">
        <f t="shared" si="8"/>
        <v/>
      </c>
      <c r="M548" s="14" t="e">
        <f t="array" aca="1" ref="M548" ca="1">_xludf.ifna(IF(#REF!=Impostazioni!$C$6,G548*1,G548/INDEX(Impostazioni!$N$86:$O$105,MATCH(#REF!,Impostazioni!$N$86:$N$105,0),2)),"")</f>
        <v>#NAME?</v>
      </c>
      <c r="N548" s="14" t="e">
        <f t="array" aca="1" ref="N548" ca="1">_xludf.ifna(IF(#REF!=Impostazioni!$C$6,H548*1,H548/INDEX(Impostazioni!$N$86:$O$105,MATCH(#REF!,Impostazioni!$N$86:$N$105,0),2)),"")</f>
        <v>#NAME?</v>
      </c>
      <c r="O548" s="14" t="e">
        <f t="array" aca="1" ref="O548" ca="1">_xludf.ifna(IF(#REF!=Impostazioni!$C$6,I548*1,I548/INDEX(Impostazioni!$N$86:$O$105,MATCH(#REF!,Impostazioni!$N$86:$N$105,0),2)),"")</f>
        <v>#NAME?</v>
      </c>
      <c r="P548" s="14" t="e">
        <f t="array" aca="1" ref="P548" ca="1">_xludf.ifna(IF(#REF!=Impostazioni!$C$6,J548*1,J548/INDEX(Impostazioni!$N$86:$O$105,MATCH(#REF!,Impostazioni!$N$86:$N$105,0),2)),"")</f>
        <v>#NAME?</v>
      </c>
      <c r="Q548" s="14" t="e">
        <f t="array" aca="1" ref="Q548" ca="1">_xludf.ifna(IF(#REF!=Impostazioni!$C$6,K548*1,K548/INDEX(Impostazioni!$N$86:$O$105,MATCH(#REF!,Impostazioni!$N$86:$N$105,0),2)),"")</f>
        <v>#NAME?</v>
      </c>
      <c r="S548" t="str" cm="1">
        <f t="array" ref="S548">_xlfn.IFNA(TRANSPOSE(INDEX(Impostazioni!$R$14:$S$63,,MATCH($D548,Impostazioni!$R$13:$S$13,0))),"")&amp;""</f>
        <v/>
      </c>
    </row>
    <row r="549" spans="1:19" ht="13.2">
      <c r="A549" s="14" t="str">
        <f t="shared" si="6"/>
        <v/>
      </c>
      <c r="B549" s="14" t="str">
        <f t="shared" si="7"/>
        <v/>
      </c>
      <c r="C549" s="14" t="str">
        <f>IF('Tracciatore delle operazioni'!B549="","",'Tracciatore delle operazioni'!B549)</f>
        <v/>
      </c>
      <c r="D549" s="14" t="str">
        <f>IF('Tracciatore delle operazioni'!C549="","",'Tracciatore delle operazioni'!C549)</f>
        <v/>
      </c>
      <c r="E549" s="14" t="str">
        <f>IF('Tracciatore delle operazioni'!D549="","",'Tracciatore delle operazioni'!D549)</f>
        <v/>
      </c>
      <c r="F549" s="14" t="str">
        <f>IF('Tracciatore delle operazioni'!E549="","",'Tracciatore delle operazioni'!E549)</f>
        <v/>
      </c>
      <c r="G549" s="31" t="str">
        <f>IF('Tracciatore delle operazioni'!F549="","",'Tracciatore delle operazioni'!F549)</f>
        <v/>
      </c>
      <c r="H549" s="31" t="str">
        <f>IF('Tracciatore delle operazioni'!G549="","",'Tracciatore delle operazioni'!G549)</f>
        <v/>
      </c>
      <c r="I549" s="31" t="str">
        <f>IF('Tracciatore delle operazioni'!H549="","",'Tracciatore delle operazioni'!H549)</f>
        <v/>
      </c>
      <c r="J549" s="31" t="str">
        <f>IF('Tracciatore delle operazioni'!I549="","",'Tracciatore delle operazioni'!I549)</f>
        <v/>
      </c>
      <c r="K549" s="14" t="str">
        <f t="shared" si="8"/>
        <v/>
      </c>
      <c r="M549" s="14" t="e">
        <f t="array" aca="1" ref="M549" ca="1">_xludf.ifna(IF(#REF!=Impostazioni!$C$6,G549*1,G549/INDEX(Impostazioni!$N$86:$O$105,MATCH(#REF!,Impostazioni!$N$86:$N$105,0),2)),"")</f>
        <v>#NAME?</v>
      </c>
      <c r="N549" s="14" t="e">
        <f t="array" aca="1" ref="N549" ca="1">_xludf.ifna(IF(#REF!=Impostazioni!$C$6,H549*1,H549/INDEX(Impostazioni!$N$86:$O$105,MATCH(#REF!,Impostazioni!$N$86:$N$105,0),2)),"")</f>
        <v>#NAME?</v>
      </c>
      <c r="O549" s="14" t="e">
        <f t="array" aca="1" ref="O549" ca="1">_xludf.ifna(IF(#REF!=Impostazioni!$C$6,I549*1,I549/INDEX(Impostazioni!$N$86:$O$105,MATCH(#REF!,Impostazioni!$N$86:$N$105,0),2)),"")</f>
        <v>#NAME?</v>
      </c>
      <c r="P549" s="14" t="e">
        <f t="array" aca="1" ref="P549" ca="1">_xludf.ifna(IF(#REF!=Impostazioni!$C$6,J549*1,J549/INDEX(Impostazioni!$N$86:$O$105,MATCH(#REF!,Impostazioni!$N$86:$N$105,0),2)),"")</f>
        <v>#NAME?</v>
      </c>
      <c r="Q549" s="14" t="e">
        <f t="array" aca="1" ref="Q549" ca="1">_xludf.ifna(IF(#REF!=Impostazioni!$C$6,K549*1,K549/INDEX(Impostazioni!$N$86:$O$105,MATCH(#REF!,Impostazioni!$N$86:$N$105,0),2)),"")</f>
        <v>#NAME?</v>
      </c>
      <c r="S549" t="str" cm="1">
        <f t="array" ref="S549">_xlfn.IFNA(TRANSPOSE(INDEX(Impostazioni!$R$14:$S$63,,MATCH($D549,Impostazioni!$R$13:$S$13,0))),"")&amp;""</f>
        <v/>
      </c>
    </row>
    <row r="550" spans="1:19" ht="13.2">
      <c r="A550" s="14" t="str">
        <f t="shared" si="6"/>
        <v/>
      </c>
      <c r="B550" s="14" t="str">
        <f t="shared" si="7"/>
        <v/>
      </c>
      <c r="C550" s="14" t="str">
        <f>IF('Tracciatore delle operazioni'!B550="","",'Tracciatore delle operazioni'!B550)</f>
        <v/>
      </c>
      <c r="D550" s="14" t="str">
        <f>IF('Tracciatore delle operazioni'!C550="","",'Tracciatore delle operazioni'!C550)</f>
        <v/>
      </c>
      <c r="E550" s="14" t="str">
        <f>IF('Tracciatore delle operazioni'!D550="","",'Tracciatore delle operazioni'!D550)</f>
        <v/>
      </c>
      <c r="F550" s="14" t="str">
        <f>IF('Tracciatore delle operazioni'!E550="","",'Tracciatore delle operazioni'!E550)</f>
        <v/>
      </c>
      <c r="G550" s="31" t="str">
        <f>IF('Tracciatore delle operazioni'!F550="","",'Tracciatore delle operazioni'!F550)</f>
        <v/>
      </c>
      <c r="H550" s="31" t="str">
        <f>IF('Tracciatore delle operazioni'!G550="","",'Tracciatore delle operazioni'!G550)</f>
        <v/>
      </c>
      <c r="I550" s="31" t="str">
        <f>IF('Tracciatore delle operazioni'!H550="","",'Tracciatore delle operazioni'!H550)</f>
        <v/>
      </c>
      <c r="J550" s="31" t="str">
        <f>IF('Tracciatore delle operazioni'!I550="","",'Tracciatore delle operazioni'!I550)</f>
        <v/>
      </c>
      <c r="K550" s="14" t="str">
        <f t="shared" si="8"/>
        <v/>
      </c>
      <c r="M550" s="14" t="e">
        <f t="array" aca="1" ref="M550" ca="1">_xludf.ifna(IF(#REF!=Impostazioni!$C$6,G550*1,G550/INDEX(Impostazioni!$N$86:$O$105,MATCH(#REF!,Impostazioni!$N$86:$N$105,0),2)),"")</f>
        <v>#NAME?</v>
      </c>
      <c r="N550" s="14" t="e">
        <f t="array" aca="1" ref="N550" ca="1">_xludf.ifna(IF(#REF!=Impostazioni!$C$6,H550*1,H550/INDEX(Impostazioni!$N$86:$O$105,MATCH(#REF!,Impostazioni!$N$86:$N$105,0),2)),"")</f>
        <v>#NAME?</v>
      </c>
      <c r="O550" s="14" t="e">
        <f t="array" aca="1" ref="O550" ca="1">_xludf.ifna(IF(#REF!=Impostazioni!$C$6,I550*1,I550/INDEX(Impostazioni!$N$86:$O$105,MATCH(#REF!,Impostazioni!$N$86:$N$105,0),2)),"")</f>
        <v>#NAME?</v>
      </c>
      <c r="P550" s="14" t="e">
        <f t="array" aca="1" ref="P550" ca="1">_xludf.ifna(IF(#REF!=Impostazioni!$C$6,J550*1,J550/INDEX(Impostazioni!$N$86:$O$105,MATCH(#REF!,Impostazioni!$N$86:$N$105,0),2)),"")</f>
        <v>#NAME?</v>
      </c>
      <c r="Q550" s="14" t="e">
        <f t="array" aca="1" ref="Q550" ca="1">_xludf.ifna(IF(#REF!=Impostazioni!$C$6,K550*1,K550/INDEX(Impostazioni!$N$86:$O$105,MATCH(#REF!,Impostazioni!$N$86:$N$105,0),2)),"")</f>
        <v>#NAME?</v>
      </c>
      <c r="S550" t="str" cm="1">
        <f t="array" ref="S550">_xlfn.IFNA(TRANSPOSE(INDEX(Impostazioni!$R$14:$S$63,,MATCH($D550,Impostazioni!$R$13:$S$13,0))),"")&amp;""</f>
        <v/>
      </c>
    </row>
    <row r="551" spans="1:19" ht="13.2">
      <c r="A551" s="14" t="str">
        <f t="shared" si="6"/>
        <v/>
      </c>
      <c r="B551" s="14" t="str">
        <f t="shared" si="7"/>
        <v/>
      </c>
      <c r="C551" s="14" t="str">
        <f>IF('Tracciatore delle operazioni'!B551="","",'Tracciatore delle operazioni'!B551)</f>
        <v/>
      </c>
      <c r="D551" s="14" t="str">
        <f>IF('Tracciatore delle operazioni'!C551="","",'Tracciatore delle operazioni'!C551)</f>
        <v/>
      </c>
      <c r="E551" s="14" t="str">
        <f>IF('Tracciatore delle operazioni'!D551="","",'Tracciatore delle operazioni'!D551)</f>
        <v/>
      </c>
      <c r="F551" s="14" t="str">
        <f>IF('Tracciatore delle operazioni'!E551="","",'Tracciatore delle operazioni'!E551)</f>
        <v/>
      </c>
      <c r="G551" s="31" t="str">
        <f>IF('Tracciatore delle operazioni'!F551="","",'Tracciatore delle operazioni'!F551)</f>
        <v/>
      </c>
      <c r="H551" s="31" t="str">
        <f>IF('Tracciatore delle operazioni'!G551="","",'Tracciatore delle operazioni'!G551)</f>
        <v/>
      </c>
      <c r="I551" s="31" t="str">
        <f>IF('Tracciatore delle operazioni'!H551="","",'Tracciatore delle operazioni'!H551)</f>
        <v/>
      </c>
      <c r="J551" s="31" t="str">
        <f>IF('Tracciatore delle operazioni'!I551="","",'Tracciatore delle operazioni'!I551)</f>
        <v/>
      </c>
      <c r="K551" s="14" t="str">
        <f t="shared" si="8"/>
        <v/>
      </c>
      <c r="M551" s="14" t="e">
        <f t="array" aca="1" ref="M551" ca="1">_xludf.ifna(IF(#REF!=Impostazioni!$C$6,G551*1,G551/INDEX(Impostazioni!$N$86:$O$105,MATCH(#REF!,Impostazioni!$N$86:$N$105,0),2)),"")</f>
        <v>#NAME?</v>
      </c>
      <c r="N551" s="14" t="e">
        <f t="array" aca="1" ref="N551" ca="1">_xludf.ifna(IF(#REF!=Impostazioni!$C$6,H551*1,H551/INDEX(Impostazioni!$N$86:$O$105,MATCH(#REF!,Impostazioni!$N$86:$N$105,0),2)),"")</f>
        <v>#NAME?</v>
      </c>
      <c r="O551" s="14" t="e">
        <f t="array" aca="1" ref="O551" ca="1">_xludf.ifna(IF(#REF!=Impostazioni!$C$6,I551*1,I551/INDEX(Impostazioni!$N$86:$O$105,MATCH(#REF!,Impostazioni!$N$86:$N$105,0),2)),"")</f>
        <v>#NAME?</v>
      </c>
      <c r="P551" s="14" t="e">
        <f t="array" aca="1" ref="P551" ca="1">_xludf.ifna(IF(#REF!=Impostazioni!$C$6,J551*1,J551/INDEX(Impostazioni!$N$86:$O$105,MATCH(#REF!,Impostazioni!$N$86:$N$105,0),2)),"")</f>
        <v>#NAME?</v>
      </c>
      <c r="Q551" s="14" t="e">
        <f t="array" aca="1" ref="Q551" ca="1">_xludf.ifna(IF(#REF!=Impostazioni!$C$6,K551*1,K551/INDEX(Impostazioni!$N$86:$O$105,MATCH(#REF!,Impostazioni!$N$86:$N$105,0),2)),"")</f>
        <v>#NAME?</v>
      </c>
      <c r="S551" t="str" cm="1">
        <f t="array" ref="S551">_xlfn.IFNA(TRANSPOSE(INDEX(Impostazioni!$R$14:$S$63,,MATCH($D551,Impostazioni!$R$13:$S$13,0))),"")&amp;""</f>
        <v/>
      </c>
    </row>
    <row r="552" spans="1:19" ht="13.2">
      <c r="A552" s="14" t="str">
        <f t="shared" si="6"/>
        <v/>
      </c>
      <c r="B552" s="14" t="str">
        <f t="shared" si="7"/>
        <v/>
      </c>
      <c r="C552" s="14" t="str">
        <f>IF('Tracciatore delle operazioni'!B552="","",'Tracciatore delle operazioni'!B552)</f>
        <v/>
      </c>
      <c r="D552" s="14" t="str">
        <f>IF('Tracciatore delle operazioni'!C552="","",'Tracciatore delle operazioni'!C552)</f>
        <v/>
      </c>
      <c r="E552" s="14" t="str">
        <f>IF('Tracciatore delle operazioni'!D552="","",'Tracciatore delle operazioni'!D552)</f>
        <v/>
      </c>
      <c r="F552" s="14" t="str">
        <f>IF('Tracciatore delle operazioni'!E552="","",'Tracciatore delle operazioni'!E552)</f>
        <v/>
      </c>
      <c r="G552" s="31" t="str">
        <f>IF('Tracciatore delle operazioni'!F552="","",'Tracciatore delle operazioni'!F552)</f>
        <v/>
      </c>
      <c r="H552" s="31" t="str">
        <f>IF('Tracciatore delle operazioni'!G552="","",'Tracciatore delle operazioni'!G552)</f>
        <v/>
      </c>
      <c r="I552" s="31" t="str">
        <f>IF('Tracciatore delle operazioni'!H552="","",'Tracciatore delle operazioni'!H552)</f>
        <v/>
      </c>
      <c r="J552" s="31" t="str">
        <f>IF('Tracciatore delle operazioni'!I552="","",'Tracciatore delle operazioni'!I552)</f>
        <v/>
      </c>
      <c r="K552" s="14" t="str">
        <f t="shared" si="8"/>
        <v/>
      </c>
      <c r="M552" s="14" t="e">
        <f t="array" aca="1" ref="M552" ca="1">_xludf.ifna(IF(#REF!=Impostazioni!$C$6,G552*1,G552/INDEX(Impostazioni!$N$86:$O$105,MATCH(#REF!,Impostazioni!$N$86:$N$105,0),2)),"")</f>
        <v>#NAME?</v>
      </c>
      <c r="N552" s="14" t="e">
        <f t="array" aca="1" ref="N552" ca="1">_xludf.ifna(IF(#REF!=Impostazioni!$C$6,H552*1,H552/INDEX(Impostazioni!$N$86:$O$105,MATCH(#REF!,Impostazioni!$N$86:$N$105,0),2)),"")</f>
        <v>#NAME?</v>
      </c>
      <c r="O552" s="14" t="e">
        <f t="array" aca="1" ref="O552" ca="1">_xludf.ifna(IF(#REF!=Impostazioni!$C$6,I552*1,I552/INDEX(Impostazioni!$N$86:$O$105,MATCH(#REF!,Impostazioni!$N$86:$N$105,0),2)),"")</f>
        <v>#NAME?</v>
      </c>
      <c r="P552" s="14" t="e">
        <f t="array" aca="1" ref="P552" ca="1">_xludf.ifna(IF(#REF!=Impostazioni!$C$6,J552*1,J552/INDEX(Impostazioni!$N$86:$O$105,MATCH(#REF!,Impostazioni!$N$86:$N$105,0),2)),"")</f>
        <v>#NAME?</v>
      </c>
      <c r="Q552" s="14" t="e">
        <f t="array" aca="1" ref="Q552" ca="1">_xludf.ifna(IF(#REF!=Impostazioni!$C$6,K552*1,K552/INDEX(Impostazioni!$N$86:$O$105,MATCH(#REF!,Impostazioni!$N$86:$N$105,0),2)),"")</f>
        <v>#NAME?</v>
      </c>
      <c r="S552" t="str" cm="1">
        <f t="array" ref="S552">_xlfn.IFNA(TRANSPOSE(INDEX(Impostazioni!$R$14:$S$63,,MATCH($D552,Impostazioni!$R$13:$S$13,0))),"")&amp;""</f>
        <v/>
      </c>
    </row>
    <row r="553" spans="1:19" ht="13.2">
      <c r="A553" s="14" t="str">
        <f t="shared" si="6"/>
        <v/>
      </c>
      <c r="B553" s="14" t="str">
        <f t="shared" si="7"/>
        <v/>
      </c>
      <c r="C553" s="14" t="str">
        <f>IF('Tracciatore delle operazioni'!B553="","",'Tracciatore delle operazioni'!B553)</f>
        <v/>
      </c>
      <c r="D553" s="14" t="str">
        <f>IF('Tracciatore delle operazioni'!C553="","",'Tracciatore delle operazioni'!C553)</f>
        <v/>
      </c>
      <c r="E553" s="14" t="str">
        <f>IF('Tracciatore delle operazioni'!D553="","",'Tracciatore delle operazioni'!D553)</f>
        <v/>
      </c>
      <c r="F553" s="14" t="str">
        <f>IF('Tracciatore delle operazioni'!E553="","",'Tracciatore delle operazioni'!E553)</f>
        <v/>
      </c>
      <c r="G553" s="31" t="str">
        <f>IF('Tracciatore delle operazioni'!F553="","",'Tracciatore delle operazioni'!F553)</f>
        <v/>
      </c>
      <c r="H553" s="31" t="str">
        <f>IF('Tracciatore delle operazioni'!G553="","",'Tracciatore delle operazioni'!G553)</f>
        <v/>
      </c>
      <c r="I553" s="31" t="str">
        <f>IF('Tracciatore delle operazioni'!H553="","",'Tracciatore delle operazioni'!H553)</f>
        <v/>
      </c>
      <c r="J553" s="31" t="str">
        <f>IF('Tracciatore delle operazioni'!I553="","",'Tracciatore delle operazioni'!I553)</f>
        <v/>
      </c>
      <c r="K553" s="14" t="str">
        <f t="shared" si="8"/>
        <v/>
      </c>
      <c r="M553" s="14" t="e">
        <f t="array" aca="1" ref="M553" ca="1">_xludf.ifna(IF(#REF!=Impostazioni!$C$6,G553*1,G553/INDEX(Impostazioni!$N$86:$O$105,MATCH(#REF!,Impostazioni!$N$86:$N$105,0),2)),"")</f>
        <v>#NAME?</v>
      </c>
      <c r="N553" s="14" t="e">
        <f t="array" aca="1" ref="N553" ca="1">_xludf.ifna(IF(#REF!=Impostazioni!$C$6,H553*1,H553/INDEX(Impostazioni!$N$86:$O$105,MATCH(#REF!,Impostazioni!$N$86:$N$105,0),2)),"")</f>
        <v>#NAME?</v>
      </c>
      <c r="O553" s="14" t="e">
        <f t="array" aca="1" ref="O553" ca="1">_xludf.ifna(IF(#REF!=Impostazioni!$C$6,I553*1,I553/INDEX(Impostazioni!$N$86:$O$105,MATCH(#REF!,Impostazioni!$N$86:$N$105,0),2)),"")</f>
        <v>#NAME?</v>
      </c>
      <c r="P553" s="14" t="e">
        <f t="array" aca="1" ref="P553" ca="1">_xludf.ifna(IF(#REF!=Impostazioni!$C$6,J553*1,J553/INDEX(Impostazioni!$N$86:$O$105,MATCH(#REF!,Impostazioni!$N$86:$N$105,0),2)),"")</f>
        <v>#NAME?</v>
      </c>
      <c r="Q553" s="14" t="e">
        <f t="array" aca="1" ref="Q553" ca="1">_xludf.ifna(IF(#REF!=Impostazioni!$C$6,K553*1,K553/INDEX(Impostazioni!$N$86:$O$105,MATCH(#REF!,Impostazioni!$N$86:$N$105,0),2)),"")</f>
        <v>#NAME?</v>
      </c>
      <c r="S553" t="str" cm="1">
        <f t="array" ref="S553">_xlfn.IFNA(TRANSPOSE(INDEX(Impostazioni!$R$14:$S$63,,MATCH($D553,Impostazioni!$R$13:$S$13,0))),"")&amp;""</f>
        <v/>
      </c>
    </row>
    <row r="554" spans="1:19" ht="13.2">
      <c r="A554" s="14" t="str">
        <f t="shared" si="6"/>
        <v/>
      </c>
      <c r="B554" s="14" t="str">
        <f t="shared" si="7"/>
        <v/>
      </c>
      <c r="C554" s="14" t="str">
        <f>IF('Tracciatore delle operazioni'!B554="","",'Tracciatore delle operazioni'!B554)</f>
        <v/>
      </c>
      <c r="D554" s="14" t="str">
        <f>IF('Tracciatore delle operazioni'!C554="","",'Tracciatore delle operazioni'!C554)</f>
        <v/>
      </c>
      <c r="E554" s="14" t="str">
        <f>IF('Tracciatore delle operazioni'!D554="","",'Tracciatore delle operazioni'!D554)</f>
        <v/>
      </c>
      <c r="F554" s="14" t="str">
        <f>IF('Tracciatore delle operazioni'!E554="","",'Tracciatore delle operazioni'!E554)</f>
        <v/>
      </c>
      <c r="G554" s="31" t="str">
        <f>IF('Tracciatore delle operazioni'!F554="","",'Tracciatore delle operazioni'!F554)</f>
        <v/>
      </c>
      <c r="H554" s="31" t="str">
        <f>IF('Tracciatore delle operazioni'!G554="","",'Tracciatore delle operazioni'!G554)</f>
        <v/>
      </c>
      <c r="I554" s="31" t="str">
        <f>IF('Tracciatore delle operazioni'!H554="","",'Tracciatore delle operazioni'!H554)</f>
        <v/>
      </c>
      <c r="J554" s="31" t="str">
        <f>IF('Tracciatore delle operazioni'!I554="","",'Tracciatore delle operazioni'!I554)</f>
        <v/>
      </c>
      <c r="K554" s="14" t="str">
        <f t="shared" si="8"/>
        <v/>
      </c>
      <c r="M554" s="14" t="e">
        <f t="array" aca="1" ref="M554" ca="1">_xludf.ifna(IF(#REF!=Impostazioni!$C$6,G554*1,G554/INDEX(Impostazioni!$N$86:$O$105,MATCH(#REF!,Impostazioni!$N$86:$N$105,0),2)),"")</f>
        <v>#NAME?</v>
      </c>
      <c r="N554" s="14" t="e">
        <f t="array" aca="1" ref="N554" ca="1">_xludf.ifna(IF(#REF!=Impostazioni!$C$6,H554*1,H554/INDEX(Impostazioni!$N$86:$O$105,MATCH(#REF!,Impostazioni!$N$86:$N$105,0),2)),"")</f>
        <v>#NAME?</v>
      </c>
      <c r="O554" s="14" t="e">
        <f t="array" aca="1" ref="O554" ca="1">_xludf.ifna(IF(#REF!=Impostazioni!$C$6,I554*1,I554/INDEX(Impostazioni!$N$86:$O$105,MATCH(#REF!,Impostazioni!$N$86:$N$105,0),2)),"")</f>
        <v>#NAME?</v>
      </c>
      <c r="P554" s="14" t="e">
        <f t="array" aca="1" ref="P554" ca="1">_xludf.ifna(IF(#REF!=Impostazioni!$C$6,J554*1,J554/INDEX(Impostazioni!$N$86:$O$105,MATCH(#REF!,Impostazioni!$N$86:$N$105,0),2)),"")</f>
        <v>#NAME?</v>
      </c>
      <c r="Q554" s="14" t="e">
        <f t="array" aca="1" ref="Q554" ca="1">_xludf.ifna(IF(#REF!=Impostazioni!$C$6,K554*1,K554/INDEX(Impostazioni!$N$86:$O$105,MATCH(#REF!,Impostazioni!$N$86:$N$105,0),2)),"")</f>
        <v>#NAME?</v>
      </c>
      <c r="S554" t="str" cm="1">
        <f t="array" ref="S554">_xlfn.IFNA(TRANSPOSE(INDEX(Impostazioni!$R$14:$S$63,,MATCH($D554,Impostazioni!$R$13:$S$13,0))),"")&amp;""</f>
        <v/>
      </c>
    </row>
    <row r="555" spans="1:19" ht="13.2">
      <c r="A555" s="14" t="str">
        <f t="shared" si="6"/>
        <v/>
      </c>
      <c r="B555" s="14" t="str">
        <f t="shared" si="7"/>
        <v/>
      </c>
      <c r="C555" s="14" t="str">
        <f>IF('Tracciatore delle operazioni'!B555="","",'Tracciatore delle operazioni'!B555)</f>
        <v/>
      </c>
      <c r="D555" s="14" t="str">
        <f>IF('Tracciatore delle operazioni'!C555="","",'Tracciatore delle operazioni'!C555)</f>
        <v/>
      </c>
      <c r="E555" s="14" t="str">
        <f>IF('Tracciatore delle operazioni'!D555="","",'Tracciatore delle operazioni'!D555)</f>
        <v/>
      </c>
      <c r="F555" s="14" t="str">
        <f>IF('Tracciatore delle operazioni'!E555="","",'Tracciatore delle operazioni'!E555)</f>
        <v/>
      </c>
      <c r="G555" s="31" t="str">
        <f>IF('Tracciatore delle operazioni'!F555="","",'Tracciatore delle operazioni'!F555)</f>
        <v/>
      </c>
      <c r="H555" s="31" t="str">
        <f>IF('Tracciatore delle operazioni'!G555="","",'Tracciatore delle operazioni'!G555)</f>
        <v/>
      </c>
      <c r="I555" s="31" t="str">
        <f>IF('Tracciatore delle operazioni'!H555="","",'Tracciatore delle operazioni'!H555)</f>
        <v/>
      </c>
      <c r="J555" s="31" t="str">
        <f>IF('Tracciatore delle operazioni'!I555="","",'Tracciatore delle operazioni'!I555)</f>
        <v/>
      </c>
      <c r="K555" s="14" t="str">
        <f t="shared" si="8"/>
        <v/>
      </c>
      <c r="M555" s="14" t="e">
        <f t="array" aca="1" ref="M555" ca="1">_xludf.ifna(IF(#REF!=Impostazioni!$C$6,G555*1,G555/INDEX(Impostazioni!$N$86:$O$105,MATCH(#REF!,Impostazioni!$N$86:$N$105,0),2)),"")</f>
        <v>#NAME?</v>
      </c>
      <c r="N555" s="14" t="e">
        <f t="array" aca="1" ref="N555" ca="1">_xludf.ifna(IF(#REF!=Impostazioni!$C$6,H555*1,H555/INDEX(Impostazioni!$N$86:$O$105,MATCH(#REF!,Impostazioni!$N$86:$N$105,0),2)),"")</f>
        <v>#NAME?</v>
      </c>
      <c r="O555" s="14" t="e">
        <f t="array" aca="1" ref="O555" ca="1">_xludf.ifna(IF(#REF!=Impostazioni!$C$6,I555*1,I555/INDEX(Impostazioni!$N$86:$O$105,MATCH(#REF!,Impostazioni!$N$86:$N$105,0),2)),"")</f>
        <v>#NAME?</v>
      </c>
      <c r="P555" s="14" t="e">
        <f t="array" aca="1" ref="P555" ca="1">_xludf.ifna(IF(#REF!=Impostazioni!$C$6,J555*1,J555/INDEX(Impostazioni!$N$86:$O$105,MATCH(#REF!,Impostazioni!$N$86:$N$105,0),2)),"")</f>
        <v>#NAME?</v>
      </c>
      <c r="Q555" s="14" t="e">
        <f t="array" aca="1" ref="Q555" ca="1">_xludf.ifna(IF(#REF!=Impostazioni!$C$6,K555*1,K555/INDEX(Impostazioni!$N$86:$O$105,MATCH(#REF!,Impostazioni!$N$86:$N$105,0),2)),"")</f>
        <v>#NAME?</v>
      </c>
      <c r="S555" t="str" cm="1">
        <f t="array" ref="S555">_xlfn.IFNA(TRANSPOSE(INDEX(Impostazioni!$R$14:$S$63,,MATCH($D555,Impostazioni!$R$13:$S$13,0))),"")&amp;""</f>
        <v/>
      </c>
    </row>
    <row r="556" spans="1:19" ht="13.2">
      <c r="A556" s="14" t="str">
        <f t="shared" si="6"/>
        <v/>
      </c>
      <c r="B556" s="14" t="str">
        <f t="shared" si="7"/>
        <v/>
      </c>
      <c r="C556" s="14" t="str">
        <f>IF('Tracciatore delle operazioni'!B556="","",'Tracciatore delle operazioni'!B556)</f>
        <v/>
      </c>
      <c r="D556" s="14" t="str">
        <f>IF('Tracciatore delle operazioni'!C556="","",'Tracciatore delle operazioni'!C556)</f>
        <v/>
      </c>
      <c r="E556" s="14" t="str">
        <f>IF('Tracciatore delle operazioni'!D556="","",'Tracciatore delle operazioni'!D556)</f>
        <v/>
      </c>
      <c r="F556" s="14" t="str">
        <f>IF('Tracciatore delle operazioni'!E556="","",'Tracciatore delle operazioni'!E556)</f>
        <v/>
      </c>
      <c r="G556" s="31" t="str">
        <f>IF('Tracciatore delle operazioni'!F556="","",'Tracciatore delle operazioni'!F556)</f>
        <v/>
      </c>
      <c r="H556" s="31" t="str">
        <f>IF('Tracciatore delle operazioni'!G556="","",'Tracciatore delle operazioni'!G556)</f>
        <v/>
      </c>
      <c r="I556" s="31" t="str">
        <f>IF('Tracciatore delle operazioni'!H556="","",'Tracciatore delle operazioni'!H556)</f>
        <v/>
      </c>
      <c r="J556" s="31" t="str">
        <f>IF('Tracciatore delle operazioni'!I556="","",'Tracciatore delle operazioni'!I556)</f>
        <v/>
      </c>
      <c r="K556" s="14" t="str">
        <f t="shared" si="8"/>
        <v/>
      </c>
      <c r="M556" s="14" t="e">
        <f t="array" aca="1" ref="M556" ca="1">_xludf.ifna(IF(#REF!=Impostazioni!$C$6,G556*1,G556/INDEX(Impostazioni!$N$86:$O$105,MATCH(#REF!,Impostazioni!$N$86:$N$105,0),2)),"")</f>
        <v>#NAME?</v>
      </c>
      <c r="N556" s="14" t="e">
        <f t="array" aca="1" ref="N556" ca="1">_xludf.ifna(IF(#REF!=Impostazioni!$C$6,H556*1,H556/INDEX(Impostazioni!$N$86:$O$105,MATCH(#REF!,Impostazioni!$N$86:$N$105,0),2)),"")</f>
        <v>#NAME?</v>
      </c>
      <c r="O556" s="14" t="e">
        <f t="array" aca="1" ref="O556" ca="1">_xludf.ifna(IF(#REF!=Impostazioni!$C$6,I556*1,I556/INDEX(Impostazioni!$N$86:$O$105,MATCH(#REF!,Impostazioni!$N$86:$N$105,0),2)),"")</f>
        <v>#NAME?</v>
      </c>
      <c r="P556" s="14" t="e">
        <f t="array" aca="1" ref="P556" ca="1">_xludf.ifna(IF(#REF!=Impostazioni!$C$6,J556*1,J556/INDEX(Impostazioni!$N$86:$O$105,MATCH(#REF!,Impostazioni!$N$86:$N$105,0),2)),"")</f>
        <v>#NAME?</v>
      </c>
      <c r="Q556" s="14" t="e">
        <f t="array" aca="1" ref="Q556" ca="1">_xludf.ifna(IF(#REF!=Impostazioni!$C$6,K556*1,K556/INDEX(Impostazioni!$N$86:$O$105,MATCH(#REF!,Impostazioni!$N$86:$N$105,0),2)),"")</f>
        <v>#NAME?</v>
      </c>
      <c r="S556" t="str" cm="1">
        <f t="array" ref="S556">_xlfn.IFNA(TRANSPOSE(INDEX(Impostazioni!$R$14:$S$63,,MATCH($D556,Impostazioni!$R$13:$S$13,0))),"")&amp;""</f>
        <v/>
      </c>
    </row>
    <row r="557" spans="1:19" ht="13.2">
      <c r="A557" s="14" t="str">
        <f t="shared" si="6"/>
        <v/>
      </c>
      <c r="B557" s="14" t="str">
        <f t="shared" si="7"/>
        <v/>
      </c>
      <c r="C557" s="14" t="str">
        <f>IF('Tracciatore delle operazioni'!B557="","",'Tracciatore delle operazioni'!B557)</f>
        <v/>
      </c>
      <c r="D557" s="14" t="str">
        <f>IF('Tracciatore delle operazioni'!C557="","",'Tracciatore delle operazioni'!C557)</f>
        <v/>
      </c>
      <c r="E557" s="14" t="str">
        <f>IF('Tracciatore delle operazioni'!D557="","",'Tracciatore delle operazioni'!D557)</f>
        <v/>
      </c>
      <c r="F557" s="14" t="str">
        <f>IF('Tracciatore delle operazioni'!E557="","",'Tracciatore delle operazioni'!E557)</f>
        <v/>
      </c>
      <c r="G557" s="31" t="str">
        <f>IF('Tracciatore delle operazioni'!F557="","",'Tracciatore delle operazioni'!F557)</f>
        <v/>
      </c>
      <c r="H557" s="31" t="str">
        <f>IF('Tracciatore delle operazioni'!G557="","",'Tracciatore delle operazioni'!G557)</f>
        <v/>
      </c>
      <c r="I557" s="31" t="str">
        <f>IF('Tracciatore delle operazioni'!H557="","",'Tracciatore delle operazioni'!H557)</f>
        <v/>
      </c>
      <c r="J557" s="31" t="str">
        <f>IF('Tracciatore delle operazioni'!I557="","",'Tracciatore delle operazioni'!I557)</f>
        <v/>
      </c>
      <c r="K557" s="14" t="str">
        <f t="shared" si="8"/>
        <v/>
      </c>
      <c r="M557" s="14" t="e">
        <f t="array" aca="1" ref="M557" ca="1">_xludf.ifna(IF(#REF!=Impostazioni!$C$6,G557*1,G557/INDEX(Impostazioni!$N$86:$O$105,MATCH(#REF!,Impostazioni!$N$86:$N$105,0),2)),"")</f>
        <v>#NAME?</v>
      </c>
      <c r="N557" s="14" t="e">
        <f t="array" aca="1" ref="N557" ca="1">_xludf.ifna(IF(#REF!=Impostazioni!$C$6,H557*1,H557/INDEX(Impostazioni!$N$86:$O$105,MATCH(#REF!,Impostazioni!$N$86:$N$105,0),2)),"")</f>
        <v>#NAME?</v>
      </c>
      <c r="O557" s="14" t="e">
        <f t="array" aca="1" ref="O557" ca="1">_xludf.ifna(IF(#REF!=Impostazioni!$C$6,I557*1,I557/INDEX(Impostazioni!$N$86:$O$105,MATCH(#REF!,Impostazioni!$N$86:$N$105,0),2)),"")</f>
        <v>#NAME?</v>
      </c>
      <c r="P557" s="14" t="e">
        <f t="array" aca="1" ref="P557" ca="1">_xludf.ifna(IF(#REF!=Impostazioni!$C$6,J557*1,J557/INDEX(Impostazioni!$N$86:$O$105,MATCH(#REF!,Impostazioni!$N$86:$N$105,0),2)),"")</f>
        <v>#NAME?</v>
      </c>
      <c r="Q557" s="14" t="e">
        <f t="array" aca="1" ref="Q557" ca="1">_xludf.ifna(IF(#REF!=Impostazioni!$C$6,K557*1,K557/INDEX(Impostazioni!$N$86:$O$105,MATCH(#REF!,Impostazioni!$N$86:$N$105,0),2)),"")</f>
        <v>#NAME?</v>
      </c>
      <c r="S557" t="str" cm="1">
        <f t="array" ref="S557">_xlfn.IFNA(TRANSPOSE(INDEX(Impostazioni!$R$14:$S$63,,MATCH($D557,Impostazioni!$R$13:$S$13,0))),"")&amp;""</f>
        <v/>
      </c>
    </row>
    <row r="558" spans="1:19" ht="13.2">
      <c r="A558" s="14" t="str">
        <f t="shared" si="6"/>
        <v/>
      </c>
      <c r="B558" s="14" t="str">
        <f t="shared" si="7"/>
        <v/>
      </c>
      <c r="C558" s="14" t="str">
        <f>IF('Tracciatore delle operazioni'!B558="","",'Tracciatore delle operazioni'!B558)</f>
        <v/>
      </c>
      <c r="D558" s="14" t="str">
        <f>IF('Tracciatore delle operazioni'!C558="","",'Tracciatore delle operazioni'!C558)</f>
        <v/>
      </c>
      <c r="E558" s="14" t="str">
        <f>IF('Tracciatore delle operazioni'!D558="","",'Tracciatore delle operazioni'!D558)</f>
        <v/>
      </c>
      <c r="F558" s="14" t="str">
        <f>IF('Tracciatore delle operazioni'!E558="","",'Tracciatore delle operazioni'!E558)</f>
        <v/>
      </c>
      <c r="G558" s="31" t="str">
        <f>IF('Tracciatore delle operazioni'!F558="","",'Tracciatore delle operazioni'!F558)</f>
        <v/>
      </c>
      <c r="H558" s="31" t="str">
        <f>IF('Tracciatore delle operazioni'!G558="","",'Tracciatore delle operazioni'!G558)</f>
        <v/>
      </c>
      <c r="I558" s="31" t="str">
        <f>IF('Tracciatore delle operazioni'!H558="","",'Tracciatore delle operazioni'!H558)</f>
        <v/>
      </c>
      <c r="J558" s="31" t="str">
        <f>IF('Tracciatore delle operazioni'!I558="","",'Tracciatore delle operazioni'!I558)</f>
        <v/>
      </c>
      <c r="K558" s="14" t="str">
        <f t="shared" si="8"/>
        <v/>
      </c>
      <c r="M558" s="14" t="e">
        <f t="array" aca="1" ref="M558" ca="1">_xludf.ifna(IF(#REF!=Impostazioni!$C$6,G558*1,G558/INDEX(Impostazioni!$N$86:$O$105,MATCH(#REF!,Impostazioni!$N$86:$N$105,0),2)),"")</f>
        <v>#NAME?</v>
      </c>
      <c r="N558" s="14" t="e">
        <f t="array" aca="1" ref="N558" ca="1">_xludf.ifna(IF(#REF!=Impostazioni!$C$6,H558*1,H558/INDEX(Impostazioni!$N$86:$O$105,MATCH(#REF!,Impostazioni!$N$86:$N$105,0),2)),"")</f>
        <v>#NAME?</v>
      </c>
      <c r="O558" s="14" t="e">
        <f t="array" aca="1" ref="O558" ca="1">_xludf.ifna(IF(#REF!=Impostazioni!$C$6,I558*1,I558/INDEX(Impostazioni!$N$86:$O$105,MATCH(#REF!,Impostazioni!$N$86:$N$105,0),2)),"")</f>
        <v>#NAME?</v>
      </c>
      <c r="P558" s="14" t="e">
        <f t="array" aca="1" ref="P558" ca="1">_xludf.ifna(IF(#REF!=Impostazioni!$C$6,J558*1,J558/INDEX(Impostazioni!$N$86:$O$105,MATCH(#REF!,Impostazioni!$N$86:$N$105,0),2)),"")</f>
        <v>#NAME?</v>
      </c>
      <c r="Q558" s="14" t="e">
        <f t="array" aca="1" ref="Q558" ca="1">_xludf.ifna(IF(#REF!=Impostazioni!$C$6,K558*1,K558/INDEX(Impostazioni!$N$86:$O$105,MATCH(#REF!,Impostazioni!$N$86:$N$105,0),2)),"")</f>
        <v>#NAME?</v>
      </c>
      <c r="S558" t="str" cm="1">
        <f t="array" ref="S558">_xlfn.IFNA(TRANSPOSE(INDEX(Impostazioni!$R$14:$S$63,,MATCH($D558,Impostazioni!$R$13:$S$13,0))),"")&amp;""</f>
        <v/>
      </c>
    </row>
    <row r="559" spans="1:19" ht="13.2">
      <c r="A559" s="14" t="str">
        <f t="shared" si="6"/>
        <v/>
      </c>
      <c r="B559" s="14" t="str">
        <f t="shared" si="7"/>
        <v/>
      </c>
      <c r="C559" s="14" t="str">
        <f>IF('Tracciatore delle operazioni'!B559="","",'Tracciatore delle operazioni'!B559)</f>
        <v/>
      </c>
      <c r="D559" s="14" t="str">
        <f>IF('Tracciatore delle operazioni'!C559="","",'Tracciatore delle operazioni'!C559)</f>
        <v/>
      </c>
      <c r="E559" s="14" t="str">
        <f>IF('Tracciatore delle operazioni'!D559="","",'Tracciatore delle operazioni'!D559)</f>
        <v/>
      </c>
      <c r="F559" s="14" t="str">
        <f>IF('Tracciatore delle operazioni'!E559="","",'Tracciatore delle operazioni'!E559)</f>
        <v/>
      </c>
      <c r="G559" s="31" t="str">
        <f>IF('Tracciatore delle operazioni'!F559="","",'Tracciatore delle operazioni'!F559)</f>
        <v/>
      </c>
      <c r="H559" s="31" t="str">
        <f>IF('Tracciatore delle operazioni'!G559="","",'Tracciatore delle operazioni'!G559)</f>
        <v/>
      </c>
      <c r="I559" s="31" t="str">
        <f>IF('Tracciatore delle operazioni'!H559="","",'Tracciatore delle operazioni'!H559)</f>
        <v/>
      </c>
      <c r="J559" s="31" t="str">
        <f>IF('Tracciatore delle operazioni'!I559="","",'Tracciatore delle operazioni'!I559)</f>
        <v/>
      </c>
      <c r="K559" s="14" t="str">
        <f t="shared" si="8"/>
        <v/>
      </c>
      <c r="M559" s="14" t="e">
        <f t="array" aca="1" ref="M559" ca="1">_xludf.ifna(IF(#REF!=Impostazioni!$C$6,G559*1,G559/INDEX(Impostazioni!$N$86:$O$105,MATCH(#REF!,Impostazioni!$N$86:$N$105,0),2)),"")</f>
        <v>#NAME?</v>
      </c>
      <c r="N559" s="14" t="e">
        <f t="array" aca="1" ref="N559" ca="1">_xludf.ifna(IF(#REF!=Impostazioni!$C$6,H559*1,H559/INDEX(Impostazioni!$N$86:$O$105,MATCH(#REF!,Impostazioni!$N$86:$N$105,0),2)),"")</f>
        <v>#NAME?</v>
      </c>
      <c r="O559" s="14" t="e">
        <f t="array" aca="1" ref="O559" ca="1">_xludf.ifna(IF(#REF!=Impostazioni!$C$6,I559*1,I559/INDEX(Impostazioni!$N$86:$O$105,MATCH(#REF!,Impostazioni!$N$86:$N$105,0),2)),"")</f>
        <v>#NAME?</v>
      </c>
      <c r="P559" s="14" t="e">
        <f t="array" aca="1" ref="P559" ca="1">_xludf.ifna(IF(#REF!=Impostazioni!$C$6,J559*1,J559/INDEX(Impostazioni!$N$86:$O$105,MATCH(#REF!,Impostazioni!$N$86:$N$105,0),2)),"")</f>
        <v>#NAME?</v>
      </c>
      <c r="Q559" s="14" t="e">
        <f t="array" aca="1" ref="Q559" ca="1">_xludf.ifna(IF(#REF!=Impostazioni!$C$6,K559*1,K559/INDEX(Impostazioni!$N$86:$O$105,MATCH(#REF!,Impostazioni!$N$86:$N$105,0),2)),"")</f>
        <v>#NAME?</v>
      </c>
      <c r="S559" t="str" cm="1">
        <f t="array" ref="S559">_xlfn.IFNA(TRANSPOSE(INDEX(Impostazioni!$R$14:$S$63,,MATCH($D559,Impostazioni!$R$13:$S$13,0))),"")&amp;""</f>
        <v/>
      </c>
    </row>
    <row r="560" spans="1:19" ht="13.2">
      <c r="A560" s="14" t="str">
        <f t="shared" si="6"/>
        <v/>
      </c>
      <c r="B560" s="14" t="str">
        <f t="shared" si="7"/>
        <v/>
      </c>
      <c r="C560" s="14" t="str">
        <f>IF('Tracciatore delle operazioni'!B560="","",'Tracciatore delle operazioni'!B560)</f>
        <v/>
      </c>
      <c r="D560" s="14" t="str">
        <f>IF('Tracciatore delle operazioni'!C560="","",'Tracciatore delle operazioni'!C560)</f>
        <v/>
      </c>
      <c r="E560" s="14" t="str">
        <f>IF('Tracciatore delle operazioni'!D560="","",'Tracciatore delle operazioni'!D560)</f>
        <v/>
      </c>
      <c r="F560" s="14" t="str">
        <f>IF('Tracciatore delle operazioni'!E560="","",'Tracciatore delle operazioni'!E560)</f>
        <v/>
      </c>
      <c r="G560" s="31" t="str">
        <f>IF('Tracciatore delle operazioni'!F560="","",'Tracciatore delle operazioni'!F560)</f>
        <v/>
      </c>
      <c r="H560" s="31" t="str">
        <f>IF('Tracciatore delle operazioni'!G560="","",'Tracciatore delle operazioni'!G560)</f>
        <v/>
      </c>
      <c r="I560" s="31" t="str">
        <f>IF('Tracciatore delle operazioni'!H560="","",'Tracciatore delle operazioni'!H560)</f>
        <v/>
      </c>
      <c r="J560" s="31" t="str">
        <f>IF('Tracciatore delle operazioni'!I560="","",'Tracciatore delle operazioni'!I560)</f>
        <v/>
      </c>
      <c r="K560" s="14" t="str">
        <f t="shared" si="8"/>
        <v/>
      </c>
      <c r="M560" s="14" t="e">
        <f t="array" aca="1" ref="M560" ca="1">_xludf.ifna(IF(#REF!=Impostazioni!$C$6,G560*1,G560/INDEX(Impostazioni!$N$86:$O$105,MATCH(#REF!,Impostazioni!$N$86:$N$105,0),2)),"")</f>
        <v>#NAME?</v>
      </c>
      <c r="N560" s="14" t="e">
        <f t="array" aca="1" ref="N560" ca="1">_xludf.ifna(IF(#REF!=Impostazioni!$C$6,H560*1,H560/INDEX(Impostazioni!$N$86:$O$105,MATCH(#REF!,Impostazioni!$N$86:$N$105,0),2)),"")</f>
        <v>#NAME?</v>
      </c>
      <c r="O560" s="14" t="e">
        <f t="array" aca="1" ref="O560" ca="1">_xludf.ifna(IF(#REF!=Impostazioni!$C$6,I560*1,I560/INDEX(Impostazioni!$N$86:$O$105,MATCH(#REF!,Impostazioni!$N$86:$N$105,0),2)),"")</f>
        <v>#NAME?</v>
      </c>
      <c r="P560" s="14" t="e">
        <f t="array" aca="1" ref="P560" ca="1">_xludf.ifna(IF(#REF!=Impostazioni!$C$6,J560*1,J560/INDEX(Impostazioni!$N$86:$O$105,MATCH(#REF!,Impostazioni!$N$86:$N$105,0),2)),"")</f>
        <v>#NAME?</v>
      </c>
      <c r="Q560" s="14" t="e">
        <f t="array" aca="1" ref="Q560" ca="1">_xludf.ifna(IF(#REF!=Impostazioni!$C$6,K560*1,K560/INDEX(Impostazioni!$N$86:$O$105,MATCH(#REF!,Impostazioni!$N$86:$N$105,0),2)),"")</f>
        <v>#NAME?</v>
      </c>
      <c r="S560" t="str" cm="1">
        <f t="array" ref="S560">_xlfn.IFNA(TRANSPOSE(INDEX(Impostazioni!$R$14:$S$63,,MATCH($D560,Impostazioni!$R$13:$S$13,0))),"")&amp;""</f>
        <v/>
      </c>
    </row>
    <row r="561" spans="1:19" ht="13.2">
      <c r="A561" s="14" t="str">
        <f t="shared" si="6"/>
        <v/>
      </c>
      <c r="B561" s="14" t="str">
        <f t="shared" si="7"/>
        <v/>
      </c>
      <c r="C561" s="14" t="str">
        <f>IF('Tracciatore delle operazioni'!B561="","",'Tracciatore delle operazioni'!B561)</f>
        <v/>
      </c>
      <c r="D561" s="14" t="str">
        <f>IF('Tracciatore delle operazioni'!C561="","",'Tracciatore delle operazioni'!C561)</f>
        <v/>
      </c>
      <c r="E561" s="14" t="str">
        <f>IF('Tracciatore delle operazioni'!D561="","",'Tracciatore delle operazioni'!D561)</f>
        <v/>
      </c>
      <c r="F561" s="14" t="str">
        <f>IF('Tracciatore delle operazioni'!E561="","",'Tracciatore delle operazioni'!E561)</f>
        <v/>
      </c>
      <c r="G561" s="31" t="str">
        <f>IF('Tracciatore delle operazioni'!F561="","",'Tracciatore delle operazioni'!F561)</f>
        <v/>
      </c>
      <c r="H561" s="31" t="str">
        <f>IF('Tracciatore delle operazioni'!G561="","",'Tracciatore delle operazioni'!G561)</f>
        <v/>
      </c>
      <c r="I561" s="31" t="str">
        <f>IF('Tracciatore delle operazioni'!H561="","",'Tracciatore delle operazioni'!H561)</f>
        <v/>
      </c>
      <c r="J561" s="31" t="str">
        <f>IF('Tracciatore delle operazioni'!I561="","",'Tracciatore delle operazioni'!I561)</f>
        <v/>
      </c>
      <c r="K561" s="14" t="str">
        <f t="shared" si="8"/>
        <v/>
      </c>
      <c r="M561" s="14" t="e">
        <f t="array" aca="1" ref="M561" ca="1">_xludf.ifna(IF(#REF!=Impostazioni!$C$6,G561*1,G561/INDEX(Impostazioni!$N$86:$O$105,MATCH(#REF!,Impostazioni!$N$86:$N$105,0),2)),"")</f>
        <v>#NAME?</v>
      </c>
      <c r="N561" s="14" t="e">
        <f t="array" aca="1" ref="N561" ca="1">_xludf.ifna(IF(#REF!=Impostazioni!$C$6,H561*1,H561/INDEX(Impostazioni!$N$86:$O$105,MATCH(#REF!,Impostazioni!$N$86:$N$105,0),2)),"")</f>
        <v>#NAME?</v>
      </c>
      <c r="O561" s="14" t="e">
        <f t="array" aca="1" ref="O561" ca="1">_xludf.ifna(IF(#REF!=Impostazioni!$C$6,I561*1,I561/INDEX(Impostazioni!$N$86:$O$105,MATCH(#REF!,Impostazioni!$N$86:$N$105,0),2)),"")</f>
        <v>#NAME?</v>
      </c>
      <c r="P561" s="14" t="e">
        <f t="array" aca="1" ref="P561" ca="1">_xludf.ifna(IF(#REF!=Impostazioni!$C$6,J561*1,J561/INDEX(Impostazioni!$N$86:$O$105,MATCH(#REF!,Impostazioni!$N$86:$N$105,0),2)),"")</f>
        <v>#NAME?</v>
      </c>
      <c r="Q561" s="14" t="e">
        <f t="array" aca="1" ref="Q561" ca="1">_xludf.ifna(IF(#REF!=Impostazioni!$C$6,K561*1,K561/INDEX(Impostazioni!$N$86:$O$105,MATCH(#REF!,Impostazioni!$N$86:$N$105,0),2)),"")</f>
        <v>#NAME?</v>
      </c>
      <c r="S561" t="str" cm="1">
        <f t="array" ref="S561">_xlfn.IFNA(TRANSPOSE(INDEX(Impostazioni!$R$14:$S$63,,MATCH($D561,Impostazioni!$R$13:$S$13,0))),"")&amp;""</f>
        <v/>
      </c>
    </row>
    <row r="562" spans="1:19" ht="13.2">
      <c r="A562" s="14" t="str">
        <f t="shared" si="6"/>
        <v/>
      </c>
      <c r="B562" s="14" t="str">
        <f t="shared" si="7"/>
        <v/>
      </c>
      <c r="C562" s="14" t="str">
        <f>IF('Tracciatore delle operazioni'!B562="","",'Tracciatore delle operazioni'!B562)</f>
        <v/>
      </c>
      <c r="D562" s="14" t="str">
        <f>IF('Tracciatore delle operazioni'!C562="","",'Tracciatore delle operazioni'!C562)</f>
        <v/>
      </c>
      <c r="E562" s="14" t="str">
        <f>IF('Tracciatore delle operazioni'!D562="","",'Tracciatore delle operazioni'!D562)</f>
        <v/>
      </c>
      <c r="F562" s="14" t="str">
        <f>IF('Tracciatore delle operazioni'!E562="","",'Tracciatore delle operazioni'!E562)</f>
        <v/>
      </c>
      <c r="G562" s="31" t="str">
        <f>IF('Tracciatore delle operazioni'!F562="","",'Tracciatore delle operazioni'!F562)</f>
        <v/>
      </c>
      <c r="H562" s="31" t="str">
        <f>IF('Tracciatore delle operazioni'!G562="","",'Tracciatore delle operazioni'!G562)</f>
        <v/>
      </c>
      <c r="I562" s="31" t="str">
        <f>IF('Tracciatore delle operazioni'!H562="","",'Tracciatore delle operazioni'!H562)</f>
        <v/>
      </c>
      <c r="J562" s="31" t="str">
        <f>IF('Tracciatore delle operazioni'!I562="","",'Tracciatore delle operazioni'!I562)</f>
        <v/>
      </c>
      <c r="K562" s="14" t="str">
        <f t="shared" si="8"/>
        <v/>
      </c>
      <c r="M562" s="14" t="e">
        <f t="array" aca="1" ref="M562" ca="1">_xludf.ifna(IF(#REF!=Impostazioni!$C$6,G562*1,G562/INDEX(Impostazioni!$N$86:$O$105,MATCH(#REF!,Impostazioni!$N$86:$N$105,0),2)),"")</f>
        <v>#NAME?</v>
      </c>
      <c r="N562" s="14" t="e">
        <f t="array" aca="1" ref="N562" ca="1">_xludf.ifna(IF(#REF!=Impostazioni!$C$6,H562*1,H562/INDEX(Impostazioni!$N$86:$O$105,MATCH(#REF!,Impostazioni!$N$86:$N$105,0),2)),"")</f>
        <v>#NAME?</v>
      </c>
      <c r="O562" s="14" t="e">
        <f t="array" aca="1" ref="O562" ca="1">_xludf.ifna(IF(#REF!=Impostazioni!$C$6,I562*1,I562/INDEX(Impostazioni!$N$86:$O$105,MATCH(#REF!,Impostazioni!$N$86:$N$105,0),2)),"")</f>
        <v>#NAME?</v>
      </c>
      <c r="P562" s="14" t="e">
        <f t="array" aca="1" ref="P562" ca="1">_xludf.ifna(IF(#REF!=Impostazioni!$C$6,J562*1,J562/INDEX(Impostazioni!$N$86:$O$105,MATCH(#REF!,Impostazioni!$N$86:$N$105,0),2)),"")</f>
        <v>#NAME?</v>
      </c>
      <c r="Q562" s="14" t="e">
        <f t="array" aca="1" ref="Q562" ca="1">_xludf.ifna(IF(#REF!=Impostazioni!$C$6,K562*1,K562/INDEX(Impostazioni!$N$86:$O$105,MATCH(#REF!,Impostazioni!$N$86:$N$105,0),2)),"")</f>
        <v>#NAME?</v>
      </c>
      <c r="S562" t="str" cm="1">
        <f t="array" ref="S562">_xlfn.IFNA(TRANSPOSE(INDEX(Impostazioni!$R$14:$S$63,,MATCH($D562,Impostazioni!$R$13:$S$13,0))),"")&amp;""</f>
        <v/>
      </c>
    </row>
    <row r="563" spans="1:19" ht="13.2">
      <c r="A563" s="14" t="str">
        <f t="shared" si="6"/>
        <v/>
      </c>
      <c r="B563" s="14" t="str">
        <f t="shared" si="7"/>
        <v/>
      </c>
      <c r="C563" s="14" t="str">
        <f>IF('Tracciatore delle operazioni'!B563="","",'Tracciatore delle operazioni'!B563)</f>
        <v/>
      </c>
      <c r="D563" s="14" t="str">
        <f>IF('Tracciatore delle operazioni'!C563="","",'Tracciatore delle operazioni'!C563)</f>
        <v/>
      </c>
      <c r="E563" s="14" t="str">
        <f>IF('Tracciatore delle operazioni'!D563="","",'Tracciatore delle operazioni'!D563)</f>
        <v/>
      </c>
      <c r="F563" s="14" t="str">
        <f>IF('Tracciatore delle operazioni'!E563="","",'Tracciatore delle operazioni'!E563)</f>
        <v/>
      </c>
      <c r="G563" s="31" t="str">
        <f>IF('Tracciatore delle operazioni'!F563="","",'Tracciatore delle operazioni'!F563)</f>
        <v/>
      </c>
      <c r="H563" s="31" t="str">
        <f>IF('Tracciatore delle operazioni'!G563="","",'Tracciatore delle operazioni'!G563)</f>
        <v/>
      </c>
      <c r="I563" s="31" t="str">
        <f>IF('Tracciatore delle operazioni'!H563="","",'Tracciatore delle operazioni'!H563)</f>
        <v/>
      </c>
      <c r="J563" s="31" t="str">
        <f>IF('Tracciatore delle operazioni'!I563="","",'Tracciatore delle operazioni'!I563)</f>
        <v/>
      </c>
      <c r="K563" s="14" t="str">
        <f t="shared" si="8"/>
        <v/>
      </c>
      <c r="M563" s="14" t="e">
        <f t="array" aca="1" ref="M563" ca="1">_xludf.ifna(IF(#REF!=Impostazioni!$C$6,G563*1,G563/INDEX(Impostazioni!$N$86:$O$105,MATCH(#REF!,Impostazioni!$N$86:$N$105,0),2)),"")</f>
        <v>#NAME?</v>
      </c>
      <c r="N563" s="14" t="e">
        <f t="array" aca="1" ref="N563" ca="1">_xludf.ifna(IF(#REF!=Impostazioni!$C$6,H563*1,H563/INDEX(Impostazioni!$N$86:$O$105,MATCH(#REF!,Impostazioni!$N$86:$N$105,0),2)),"")</f>
        <v>#NAME?</v>
      </c>
      <c r="O563" s="14" t="e">
        <f t="array" aca="1" ref="O563" ca="1">_xludf.ifna(IF(#REF!=Impostazioni!$C$6,I563*1,I563/INDEX(Impostazioni!$N$86:$O$105,MATCH(#REF!,Impostazioni!$N$86:$N$105,0),2)),"")</f>
        <v>#NAME?</v>
      </c>
      <c r="P563" s="14" t="e">
        <f t="array" aca="1" ref="P563" ca="1">_xludf.ifna(IF(#REF!=Impostazioni!$C$6,J563*1,J563/INDEX(Impostazioni!$N$86:$O$105,MATCH(#REF!,Impostazioni!$N$86:$N$105,0),2)),"")</f>
        <v>#NAME?</v>
      </c>
      <c r="Q563" s="14" t="e">
        <f t="array" aca="1" ref="Q563" ca="1">_xludf.ifna(IF(#REF!=Impostazioni!$C$6,K563*1,K563/INDEX(Impostazioni!$N$86:$O$105,MATCH(#REF!,Impostazioni!$N$86:$N$105,0),2)),"")</f>
        <v>#NAME?</v>
      </c>
      <c r="S563" t="str" cm="1">
        <f t="array" ref="S563">_xlfn.IFNA(TRANSPOSE(INDEX(Impostazioni!$R$14:$S$63,,MATCH($D563,Impostazioni!$R$13:$S$13,0))),"")&amp;""</f>
        <v/>
      </c>
    </row>
    <row r="564" spans="1:19" ht="13.2">
      <c r="A564" s="14" t="str">
        <f t="shared" si="6"/>
        <v/>
      </c>
      <c r="B564" s="14" t="str">
        <f t="shared" si="7"/>
        <v/>
      </c>
      <c r="C564" s="14" t="str">
        <f>IF('Tracciatore delle operazioni'!B564="","",'Tracciatore delle operazioni'!B564)</f>
        <v/>
      </c>
      <c r="D564" s="14" t="str">
        <f>IF('Tracciatore delle operazioni'!C564="","",'Tracciatore delle operazioni'!C564)</f>
        <v/>
      </c>
      <c r="E564" s="14" t="str">
        <f>IF('Tracciatore delle operazioni'!D564="","",'Tracciatore delle operazioni'!D564)</f>
        <v/>
      </c>
      <c r="F564" s="14" t="str">
        <f>IF('Tracciatore delle operazioni'!E564="","",'Tracciatore delle operazioni'!E564)</f>
        <v/>
      </c>
      <c r="G564" s="31" t="str">
        <f>IF('Tracciatore delle operazioni'!F564="","",'Tracciatore delle operazioni'!F564)</f>
        <v/>
      </c>
      <c r="H564" s="31" t="str">
        <f>IF('Tracciatore delle operazioni'!G564="","",'Tracciatore delle operazioni'!G564)</f>
        <v/>
      </c>
      <c r="I564" s="31" t="str">
        <f>IF('Tracciatore delle operazioni'!H564="","",'Tracciatore delle operazioni'!H564)</f>
        <v/>
      </c>
      <c r="J564" s="31" t="str">
        <f>IF('Tracciatore delle operazioni'!I564="","",'Tracciatore delle operazioni'!I564)</f>
        <v/>
      </c>
      <c r="K564" s="14" t="str">
        <f t="shared" si="8"/>
        <v/>
      </c>
      <c r="M564" s="14" t="e">
        <f t="array" aca="1" ref="M564" ca="1">_xludf.ifna(IF(#REF!=Impostazioni!$C$6,G564*1,G564/INDEX(Impostazioni!$N$86:$O$105,MATCH(#REF!,Impostazioni!$N$86:$N$105,0),2)),"")</f>
        <v>#NAME?</v>
      </c>
      <c r="N564" s="14" t="e">
        <f t="array" aca="1" ref="N564" ca="1">_xludf.ifna(IF(#REF!=Impostazioni!$C$6,H564*1,H564/INDEX(Impostazioni!$N$86:$O$105,MATCH(#REF!,Impostazioni!$N$86:$N$105,0),2)),"")</f>
        <v>#NAME?</v>
      </c>
      <c r="O564" s="14" t="e">
        <f t="array" aca="1" ref="O564" ca="1">_xludf.ifna(IF(#REF!=Impostazioni!$C$6,I564*1,I564/INDEX(Impostazioni!$N$86:$O$105,MATCH(#REF!,Impostazioni!$N$86:$N$105,0),2)),"")</f>
        <v>#NAME?</v>
      </c>
      <c r="P564" s="14" t="e">
        <f t="array" aca="1" ref="P564" ca="1">_xludf.ifna(IF(#REF!=Impostazioni!$C$6,J564*1,J564/INDEX(Impostazioni!$N$86:$O$105,MATCH(#REF!,Impostazioni!$N$86:$N$105,0),2)),"")</f>
        <v>#NAME?</v>
      </c>
      <c r="Q564" s="14" t="e">
        <f t="array" aca="1" ref="Q564" ca="1">_xludf.ifna(IF(#REF!=Impostazioni!$C$6,K564*1,K564/INDEX(Impostazioni!$N$86:$O$105,MATCH(#REF!,Impostazioni!$N$86:$N$105,0),2)),"")</f>
        <v>#NAME?</v>
      </c>
      <c r="S564" t="str" cm="1">
        <f t="array" ref="S564">_xlfn.IFNA(TRANSPOSE(INDEX(Impostazioni!$R$14:$S$63,,MATCH($D564,Impostazioni!$R$13:$S$13,0))),"")&amp;""</f>
        <v/>
      </c>
    </row>
    <row r="565" spans="1:19" ht="13.2">
      <c r="A565" s="14" t="str">
        <f t="shared" si="6"/>
        <v/>
      </c>
      <c r="B565" s="14" t="str">
        <f t="shared" si="7"/>
        <v/>
      </c>
      <c r="C565" s="14" t="str">
        <f>IF('Tracciatore delle operazioni'!B565="","",'Tracciatore delle operazioni'!B565)</f>
        <v/>
      </c>
      <c r="D565" s="14" t="str">
        <f>IF('Tracciatore delle operazioni'!C565="","",'Tracciatore delle operazioni'!C565)</f>
        <v/>
      </c>
      <c r="E565" s="14" t="str">
        <f>IF('Tracciatore delle operazioni'!D565="","",'Tracciatore delle operazioni'!D565)</f>
        <v/>
      </c>
      <c r="F565" s="14" t="str">
        <f>IF('Tracciatore delle operazioni'!E565="","",'Tracciatore delle operazioni'!E565)</f>
        <v/>
      </c>
      <c r="G565" s="31" t="str">
        <f>IF('Tracciatore delle operazioni'!F565="","",'Tracciatore delle operazioni'!F565)</f>
        <v/>
      </c>
      <c r="H565" s="31" t="str">
        <f>IF('Tracciatore delle operazioni'!G565="","",'Tracciatore delle operazioni'!G565)</f>
        <v/>
      </c>
      <c r="I565" s="31" t="str">
        <f>IF('Tracciatore delle operazioni'!H565="","",'Tracciatore delle operazioni'!H565)</f>
        <v/>
      </c>
      <c r="J565" s="31" t="str">
        <f>IF('Tracciatore delle operazioni'!I565="","",'Tracciatore delle operazioni'!I565)</f>
        <v/>
      </c>
      <c r="K565" s="14" t="str">
        <f t="shared" si="8"/>
        <v/>
      </c>
      <c r="M565" s="14" t="e">
        <f t="array" aca="1" ref="M565" ca="1">_xludf.ifna(IF(#REF!=Impostazioni!$C$6,G565*1,G565/INDEX(Impostazioni!$N$86:$O$105,MATCH(#REF!,Impostazioni!$N$86:$N$105,0),2)),"")</f>
        <v>#NAME?</v>
      </c>
      <c r="N565" s="14" t="e">
        <f t="array" aca="1" ref="N565" ca="1">_xludf.ifna(IF(#REF!=Impostazioni!$C$6,H565*1,H565/INDEX(Impostazioni!$N$86:$O$105,MATCH(#REF!,Impostazioni!$N$86:$N$105,0),2)),"")</f>
        <v>#NAME?</v>
      </c>
      <c r="O565" s="14" t="e">
        <f t="array" aca="1" ref="O565" ca="1">_xludf.ifna(IF(#REF!=Impostazioni!$C$6,I565*1,I565/INDEX(Impostazioni!$N$86:$O$105,MATCH(#REF!,Impostazioni!$N$86:$N$105,0),2)),"")</f>
        <v>#NAME?</v>
      </c>
      <c r="P565" s="14" t="e">
        <f t="array" aca="1" ref="P565" ca="1">_xludf.ifna(IF(#REF!=Impostazioni!$C$6,J565*1,J565/INDEX(Impostazioni!$N$86:$O$105,MATCH(#REF!,Impostazioni!$N$86:$N$105,0),2)),"")</f>
        <v>#NAME?</v>
      </c>
      <c r="Q565" s="14" t="e">
        <f t="array" aca="1" ref="Q565" ca="1">_xludf.ifna(IF(#REF!=Impostazioni!$C$6,K565*1,K565/INDEX(Impostazioni!$N$86:$O$105,MATCH(#REF!,Impostazioni!$N$86:$N$105,0),2)),"")</f>
        <v>#NAME?</v>
      </c>
      <c r="S565" t="str" cm="1">
        <f t="array" ref="S565">_xlfn.IFNA(TRANSPOSE(INDEX(Impostazioni!$R$14:$S$63,,MATCH($D565,Impostazioni!$R$13:$S$13,0))),"")&amp;""</f>
        <v/>
      </c>
    </row>
    <row r="566" spans="1:19" ht="13.2">
      <c r="A566" s="14" t="str">
        <f t="shared" si="6"/>
        <v/>
      </c>
      <c r="B566" s="14" t="str">
        <f t="shared" si="7"/>
        <v/>
      </c>
      <c r="C566" s="14" t="str">
        <f>IF('Tracciatore delle operazioni'!B566="","",'Tracciatore delle operazioni'!B566)</f>
        <v/>
      </c>
      <c r="D566" s="14" t="str">
        <f>IF('Tracciatore delle operazioni'!C566="","",'Tracciatore delle operazioni'!C566)</f>
        <v/>
      </c>
      <c r="E566" s="14" t="str">
        <f>IF('Tracciatore delle operazioni'!D566="","",'Tracciatore delle operazioni'!D566)</f>
        <v/>
      </c>
      <c r="F566" s="14" t="str">
        <f>IF('Tracciatore delle operazioni'!E566="","",'Tracciatore delle operazioni'!E566)</f>
        <v/>
      </c>
      <c r="G566" s="31" t="str">
        <f>IF('Tracciatore delle operazioni'!F566="","",'Tracciatore delle operazioni'!F566)</f>
        <v/>
      </c>
      <c r="H566" s="31" t="str">
        <f>IF('Tracciatore delle operazioni'!G566="","",'Tracciatore delle operazioni'!G566)</f>
        <v/>
      </c>
      <c r="I566" s="31" t="str">
        <f>IF('Tracciatore delle operazioni'!H566="","",'Tracciatore delle operazioni'!H566)</f>
        <v/>
      </c>
      <c r="J566" s="31" t="str">
        <f>IF('Tracciatore delle operazioni'!I566="","",'Tracciatore delle operazioni'!I566)</f>
        <v/>
      </c>
      <c r="K566" s="14" t="str">
        <f t="shared" si="8"/>
        <v/>
      </c>
      <c r="M566" s="14" t="e">
        <f t="array" aca="1" ref="M566" ca="1">_xludf.ifna(IF(#REF!=Impostazioni!$C$6,G566*1,G566/INDEX(Impostazioni!$N$86:$O$105,MATCH(#REF!,Impostazioni!$N$86:$N$105,0),2)),"")</f>
        <v>#NAME?</v>
      </c>
      <c r="N566" s="14" t="e">
        <f t="array" aca="1" ref="N566" ca="1">_xludf.ifna(IF(#REF!=Impostazioni!$C$6,H566*1,H566/INDEX(Impostazioni!$N$86:$O$105,MATCH(#REF!,Impostazioni!$N$86:$N$105,0),2)),"")</f>
        <v>#NAME?</v>
      </c>
      <c r="O566" s="14" t="e">
        <f t="array" aca="1" ref="O566" ca="1">_xludf.ifna(IF(#REF!=Impostazioni!$C$6,I566*1,I566/INDEX(Impostazioni!$N$86:$O$105,MATCH(#REF!,Impostazioni!$N$86:$N$105,0),2)),"")</f>
        <v>#NAME?</v>
      </c>
      <c r="P566" s="14" t="e">
        <f t="array" aca="1" ref="P566" ca="1">_xludf.ifna(IF(#REF!=Impostazioni!$C$6,J566*1,J566/INDEX(Impostazioni!$N$86:$O$105,MATCH(#REF!,Impostazioni!$N$86:$N$105,0),2)),"")</f>
        <v>#NAME?</v>
      </c>
      <c r="Q566" s="14" t="e">
        <f t="array" aca="1" ref="Q566" ca="1">_xludf.ifna(IF(#REF!=Impostazioni!$C$6,K566*1,K566/INDEX(Impostazioni!$N$86:$O$105,MATCH(#REF!,Impostazioni!$N$86:$N$105,0),2)),"")</f>
        <v>#NAME?</v>
      </c>
      <c r="S566" t="str" cm="1">
        <f t="array" ref="S566">_xlfn.IFNA(TRANSPOSE(INDEX(Impostazioni!$R$14:$S$63,,MATCH($D566,Impostazioni!$R$13:$S$13,0))),"")&amp;""</f>
        <v/>
      </c>
    </row>
    <row r="567" spans="1:19" ht="13.2">
      <c r="A567" s="14" t="str">
        <f t="shared" si="6"/>
        <v/>
      </c>
      <c r="B567" s="14" t="str">
        <f t="shared" si="7"/>
        <v/>
      </c>
      <c r="C567" s="14" t="str">
        <f>IF('Tracciatore delle operazioni'!B567="","",'Tracciatore delle operazioni'!B567)</f>
        <v/>
      </c>
      <c r="D567" s="14" t="str">
        <f>IF('Tracciatore delle operazioni'!C567="","",'Tracciatore delle operazioni'!C567)</f>
        <v/>
      </c>
      <c r="E567" s="14" t="str">
        <f>IF('Tracciatore delle operazioni'!D567="","",'Tracciatore delle operazioni'!D567)</f>
        <v/>
      </c>
      <c r="F567" s="14" t="str">
        <f>IF('Tracciatore delle operazioni'!E567="","",'Tracciatore delle operazioni'!E567)</f>
        <v/>
      </c>
      <c r="G567" s="31" t="str">
        <f>IF('Tracciatore delle operazioni'!F567="","",'Tracciatore delle operazioni'!F567)</f>
        <v/>
      </c>
      <c r="H567" s="31" t="str">
        <f>IF('Tracciatore delle operazioni'!G567="","",'Tracciatore delle operazioni'!G567)</f>
        <v/>
      </c>
      <c r="I567" s="31" t="str">
        <f>IF('Tracciatore delle operazioni'!H567="","",'Tracciatore delle operazioni'!H567)</f>
        <v/>
      </c>
      <c r="J567" s="31" t="str">
        <f>IF('Tracciatore delle operazioni'!I567="","",'Tracciatore delle operazioni'!I567)</f>
        <v/>
      </c>
      <c r="K567" s="14" t="str">
        <f t="shared" si="8"/>
        <v/>
      </c>
      <c r="M567" s="14" t="e">
        <f t="array" aca="1" ref="M567" ca="1">_xludf.ifna(IF(#REF!=Impostazioni!$C$6,G567*1,G567/INDEX(Impostazioni!$N$86:$O$105,MATCH(#REF!,Impostazioni!$N$86:$N$105,0),2)),"")</f>
        <v>#NAME?</v>
      </c>
      <c r="N567" s="14" t="e">
        <f t="array" aca="1" ref="N567" ca="1">_xludf.ifna(IF(#REF!=Impostazioni!$C$6,H567*1,H567/INDEX(Impostazioni!$N$86:$O$105,MATCH(#REF!,Impostazioni!$N$86:$N$105,0),2)),"")</f>
        <v>#NAME?</v>
      </c>
      <c r="O567" s="14" t="e">
        <f t="array" aca="1" ref="O567" ca="1">_xludf.ifna(IF(#REF!=Impostazioni!$C$6,I567*1,I567/INDEX(Impostazioni!$N$86:$O$105,MATCH(#REF!,Impostazioni!$N$86:$N$105,0),2)),"")</f>
        <v>#NAME?</v>
      </c>
      <c r="P567" s="14" t="e">
        <f t="array" aca="1" ref="P567" ca="1">_xludf.ifna(IF(#REF!=Impostazioni!$C$6,J567*1,J567/INDEX(Impostazioni!$N$86:$O$105,MATCH(#REF!,Impostazioni!$N$86:$N$105,0),2)),"")</f>
        <v>#NAME?</v>
      </c>
      <c r="Q567" s="14" t="e">
        <f t="array" aca="1" ref="Q567" ca="1">_xludf.ifna(IF(#REF!=Impostazioni!$C$6,K567*1,K567/INDEX(Impostazioni!$N$86:$O$105,MATCH(#REF!,Impostazioni!$N$86:$N$105,0),2)),"")</f>
        <v>#NAME?</v>
      </c>
      <c r="S567" t="str" cm="1">
        <f t="array" ref="S567">_xlfn.IFNA(TRANSPOSE(INDEX(Impostazioni!$R$14:$S$63,,MATCH($D567,Impostazioni!$R$13:$S$13,0))),"")&amp;""</f>
        <v/>
      </c>
    </row>
    <row r="568" spans="1:19" ht="13.2">
      <c r="A568" s="14" t="str">
        <f t="shared" si="6"/>
        <v/>
      </c>
      <c r="B568" s="14" t="str">
        <f t="shared" si="7"/>
        <v/>
      </c>
      <c r="C568" s="14" t="str">
        <f>IF('Tracciatore delle operazioni'!B568="","",'Tracciatore delle operazioni'!B568)</f>
        <v/>
      </c>
      <c r="D568" s="14" t="str">
        <f>IF('Tracciatore delle operazioni'!C568="","",'Tracciatore delle operazioni'!C568)</f>
        <v/>
      </c>
      <c r="E568" s="14" t="str">
        <f>IF('Tracciatore delle operazioni'!D568="","",'Tracciatore delle operazioni'!D568)</f>
        <v/>
      </c>
      <c r="F568" s="14" t="str">
        <f>IF('Tracciatore delle operazioni'!E568="","",'Tracciatore delle operazioni'!E568)</f>
        <v/>
      </c>
      <c r="G568" s="31" t="str">
        <f>IF('Tracciatore delle operazioni'!F568="","",'Tracciatore delle operazioni'!F568)</f>
        <v/>
      </c>
      <c r="H568" s="31" t="str">
        <f>IF('Tracciatore delle operazioni'!G568="","",'Tracciatore delle operazioni'!G568)</f>
        <v/>
      </c>
      <c r="I568" s="31" t="str">
        <f>IF('Tracciatore delle operazioni'!H568="","",'Tracciatore delle operazioni'!H568)</f>
        <v/>
      </c>
      <c r="J568" s="31" t="str">
        <f>IF('Tracciatore delle operazioni'!I568="","",'Tracciatore delle operazioni'!I568)</f>
        <v/>
      </c>
      <c r="K568" s="14" t="str">
        <f t="shared" si="8"/>
        <v/>
      </c>
      <c r="M568" s="14" t="e">
        <f t="array" aca="1" ref="M568" ca="1">_xludf.ifna(IF(#REF!=Impostazioni!$C$6,G568*1,G568/INDEX(Impostazioni!$N$86:$O$105,MATCH(#REF!,Impostazioni!$N$86:$N$105,0),2)),"")</f>
        <v>#NAME?</v>
      </c>
      <c r="N568" s="14" t="e">
        <f t="array" aca="1" ref="N568" ca="1">_xludf.ifna(IF(#REF!=Impostazioni!$C$6,H568*1,H568/INDEX(Impostazioni!$N$86:$O$105,MATCH(#REF!,Impostazioni!$N$86:$N$105,0),2)),"")</f>
        <v>#NAME?</v>
      </c>
      <c r="O568" s="14" t="e">
        <f t="array" aca="1" ref="O568" ca="1">_xludf.ifna(IF(#REF!=Impostazioni!$C$6,I568*1,I568/INDEX(Impostazioni!$N$86:$O$105,MATCH(#REF!,Impostazioni!$N$86:$N$105,0),2)),"")</f>
        <v>#NAME?</v>
      </c>
      <c r="P568" s="14" t="e">
        <f t="array" aca="1" ref="P568" ca="1">_xludf.ifna(IF(#REF!=Impostazioni!$C$6,J568*1,J568/INDEX(Impostazioni!$N$86:$O$105,MATCH(#REF!,Impostazioni!$N$86:$N$105,0),2)),"")</f>
        <v>#NAME?</v>
      </c>
      <c r="Q568" s="14" t="e">
        <f t="array" aca="1" ref="Q568" ca="1">_xludf.ifna(IF(#REF!=Impostazioni!$C$6,K568*1,K568/INDEX(Impostazioni!$N$86:$O$105,MATCH(#REF!,Impostazioni!$N$86:$N$105,0),2)),"")</f>
        <v>#NAME?</v>
      </c>
      <c r="S568" t="str" cm="1">
        <f t="array" ref="S568">_xlfn.IFNA(TRANSPOSE(INDEX(Impostazioni!$R$14:$S$63,,MATCH($D568,Impostazioni!$R$13:$S$13,0))),"")&amp;""</f>
        <v/>
      </c>
    </row>
    <row r="569" spans="1:19" ht="13.2">
      <c r="A569" s="14" t="str">
        <f t="shared" si="6"/>
        <v/>
      </c>
      <c r="B569" s="14" t="str">
        <f t="shared" si="7"/>
        <v/>
      </c>
      <c r="C569" s="14" t="str">
        <f>IF('Tracciatore delle operazioni'!B569="","",'Tracciatore delle operazioni'!B569)</f>
        <v/>
      </c>
      <c r="D569" s="14" t="str">
        <f>IF('Tracciatore delle operazioni'!C569="","",'Tracciatore delle operazioni'!C569)</f>
        <v/>
      </c>
      <c r="E569" s="14" t="str">
        <f>IF('Tracciatore delle operazioni'!D569="","",'Tracciatore delle operazioni'!D569)</f>
        <v/>
      </c>
      <c r="F569" s="14" t="str">
        <f>IF('Tracciatore delle operazioni'!E569="","",'Tracciatore delle operazioni'!E569)</f>
        <v/>
      </c>
      <c r="G569" s="31" t="str">
        <f>IF('Tracciatore delle operazioni'!F569="","",'Tracciatore delle operazioni'!F569)</f>
        <v/>
      </c>
      <c r="H569" s="31" t="str">
        <f>IF('Tracciatore delle operazioni'!G569="","",'Tracciatore delle operazioni'!G569)</f>
        <v/>
      </c>
      <c r="I569" s="31" t="str">
        <f>IF('Tracciatore delle operazioni'!H569="","",'Tracciatore delle operazioni'!H569)</f>
        <v/>
      </c>
      <c r="J569" s="31" t="str">
        <f>IF('Tracciatore delle operazioni'!I569="","",'Tracciatore delle operazioni'!I569)</f>
        <v/>
      </c>
      <c r="K569" s="14" t="str">
        <f t="shared" si="8"/>
        <v/>
      </c>
      <c r="M569" s="14" t="e">
        <f t="array" aca="1" ref="M569" ca="1">_xludf.ifna(IF(#REF!=Impostazioni!$C$6,G569*1,G569/INDEX(Impostazioni!$N$86:$O$105,MATCH(#REF!,Impostazioni!$N$86:$N$105,0),2)),"")</f>
        <v>#NAME?</v>
      </c>
      <c r="N569" s="14" t="e">
        <f t="array" aca="1" ref="N569" ca="1">_xludf.ifna(IF(#REF!=Impostazioni!$C$6,H569*1,H569/INDEX(Impostazioni!$N$86:$O$105,MATCH(#REF!,Impostazioni!$N$86:$N$105,0),2)),"")</f>
        <v>#NAME?</v>
      </c>
      <c r="O569" s="14" t="e">
        <f t="array" aca="1" ref="O569" ca="1">_xludf.ifna(IF(#REF!=Impostazioni!$C$6,I569*1,I569/INDEX(Impostazioni!$N$86:$O$105,MATCH(#REF!,Impostazioni!$N$86:$N$105,0),2)),"")</f>
        <v>#NAME?</v>
      </c>
      <c r="P569" s="14" t="e">
        <f t="array" aca="1" ref="P569" ca="1">_xludf.ifna(IF(#REF!=Impostazioni!$C$6,J569*1,J569/INDEX(Impostazioni!$N$86:$O$105,MATCH(#REF!,Impostazioni!$N$86:$N$105,0),2)),"")</f>
        <v>#NAME?</v>
      </c>
      <c r="Q569" s="14" t="e">
        <f t="array" aca="1" ref="Q569" ca="1">_xludf.ifna(IF(#REF!=Impostazioni!$C$6,K569*1,K569/INDEX(Impostazioni!$N$86:$O$105,MATCH(#REF!,Impostazioni!$N$86:$N$105,0),2)),"")</f>
        <v>#NAME?</v>
      </c>
      <c r="S569" t="str" cm="1">
        <f t="array" ref="S569">_xlfn.IFNA(TRANSPOSE(INDEX(Impostazioni!$R$14:$S$63,,MATCH($D569,Impostazioni!$R$13:$S$13,0))),"")&amp;""</f>
        <v/>
      </c>
    </row>
    <row r="570" spans="1:19" ht="13.2">
      <c r="A570" s="14" t="str">
        <f t="shared" si="6"/>
        <v/>
      </c>
      <c r="B570" s="14" t="str">
        <f t="shared" si="7"/>
        <v/>
      </c>
      <c r="C570" s="14" t="str">
        <f>IF('Tracciatore delle operazioni'!B570="","",'Tracciatore delle operazioni'!B570)</f>
        <v/>
      </c>
      <c r="D570" s="14" t="str">
        <f>IF('Tracciatore delle operazioni'!C570="","",'Tracciatore delle operazioni'!C570)</f>
        <v/>
      </c>
      <c r="E570" s="14" t="str">
        <f>IF('Tracciatore delle operazioni'!D570="","",'Tracciatore delle operazioni'!D570)</f>
        <v/>
      </c>
      <c r="F570" s="14" t="str">
        <f>IF('Tracciatore delle operazioni'!E570="","",'Tracciatore delle operazioni'!E570)</f>
        <v/>
      </c>
      <c r="G570" s="31" t="str">
        <f>IF('Tracciatore delle operazioni'!F570="","",'Tracciatore delle operazioni'!F570)</f>
        <v/>
      </c>
      <c r="H570" s="31" t="str">
        <f>IF('Tracciatore delle operazioni'!G570="","",'Tracciatore delle operazioni'!G570)</f>
        <v/>
      </c>
      <c r="I570" s="31" t="str">
        <f>IF('Tracciatore delle operazioni'!H570="","",'Tracciatore delle operazioni'!H570)</f>
        <v/>
      </c>
      <c r="J570" s="31" t="str">
        <f>IF('Tracciatore delle operazioni'!I570="","",'Tracciatore delle operazioni'!I570)</f>
        <v/>
      </c>
      <c r="K570" s="14" t="str">
        <f t="shared" si="8"/>
        <v/>
      </c>
      <c r="M570" s="14" t="e">
        <f t="array" aca="1" ref="M570" ca="1">_xludf.ifna(IF(#REF!=Impostazioni!$C$6,G570*1,G570/INDEX(Impostazioni!$N$86:$O$105,MATCH(#REF!,Impostazioni!$N$86:$N$105,0),2)),"")</f>
        <v>#NAME?</v>
      </c>
      <c r="N570" s="14" t="e">
        <f t="array" aca="1" ref="N570" ca="1">_xludf.ifna(IF(#REF!=Impostazioni!$C$6,H570*1,H570/INDEX(Impostazioni!$N$86:$O$105,MATCH(#REF!,Impostazioni!$N$86:$N$105,0),2)),"")</f>
        <v>#NAME?</v>
      </c>
      <c r="O570" s="14" t="e">
        <f t="array" aca="1" ref="O570" ca="1">_xludf.ifna(IF(#REF!=Impostazioni!$C$6,I570*1,I570/INDEX(Impostazioni!$N$86:$O$105,MATCH(#REF!,Impostazioni!$N$86:$N$105,0),2)),"")</f>
        <v>#NAME?</v>
      </c>
      <c r="P570" s="14" t="e">
        <f t="array" aca="1" ref="P570" ca="1">_xludf.ifna(IF(#REF!=Impostazioni!$C$6,J570*1,J570/INDEX(Impostazioni!$N$86:$O$105,MATCH(#REF!,Impostazioni!$N$86:$N$105,0),2)),"")</f>
        <v>#NAME?</v>
      </c>
      <c r="Q570" s="14" t="e">
        <f t="array" aca="1" ref="Q570" ca="1">_xludf.ifna(IF(#REF!=Impostazioni!$C$6,K570*1,K570/INDEX(Impostazioni!$N$86:$O$105,MATCH(#REF!,Impostazioni!$N$86:$N$105,0),2)),"")</f>
        <v>#NAME?</v>
      </c>
      <c r="S570" t="str" cm="1">
        <f t="array" ref="S570">_xlfn.IFNA(TRANSPOSE(INDEX(Impostazioni!$R$14:$S$63,,MATCH($D570,Impostazioni!$R$13:$S$13,0))),"")&amp;""</f>
        <v/>
      </c>
    </row>
    <row r="571" spans="1:19" ht="13.2">
      <c r="A571" s="14" t="str">
        <f t="shared" si="6"/>
        <v/>
      </c>
      <c r="B571" s="14" t="str">
        <f t="shared" si="7"/>
        <v/>
      </c>
      <c r="C571" s="14" t="str">
        <f>IF('Tracciatore delle operazioni'!B571="","",'Tracciatore delle operazioni'!B571)</f>
        <v/>
      </c>
      <c r="D571" s="14" t="str">
        <f>IF('Tracciatore delle operazioni'!C571="","",'Tracciatore delle operazioni'!C571)</f>
        <v/>
      </c>
      <c r="E571" s="14" t="str">
        <f>IF('Tracciatore delle operazioni'!D571="","",'Tracciatore delle operazioni'!D571)</f>
        <v/>
      </c>
      <c r="F571" s="14" t="str">
        <f>IF('Tracciatore delle operazioni'!E571="","",'Tracciatore delle operazioni'!E571)</f>
        <v/>
      </c>
      <c r="G571" s="31" t="str">
        <f>IF('Tracciatore delle operazioni'!F571="","",'Tracciatore delle operazioni'!F571)</f>
        <v/>
      </c>
      <c r="H571" s="31" t="str">
        <f>IF('Tracciatore delle operazioni'!G571="","",'Tracciatore delle operazioni'!G571)</f>
        <v/>
      </c>
      <c r="I571" s="31" t="str">
        <f>IF('Tracciatore delle operazioni'!H571="","",'Tracciatore delle operazioni'!H571)</f>
        <v/>
      </c>
      <c r="J571" s="31" t="str">
        <f>IF('Tracciatore delle operazioni'!I571="","",'Tracciatore delle operazioni'!I571)</f>
        <v/>
      </c>
      <c r="K571" s="14" t="str">
        <f t="shared" si="8"/>
        <v/>
      </c>
      <c r="M571" s="14" t="e">
        <f t="array" aca="1" ref="M571" ca="1">_xludf.ifna(IF(#REF!=Impostazioni!$C$6,G571*1,G571/INDEX(Impostazioni!$N$86:$O$105,MATCH(#REF!,Impostazioni!$N$86:$N$105,0),2)),"")</f>
        <v>#NAME?</v>
      </c>
      <c r="N571" s="14" t="e">
        <f t="array" aca="1" ref="N571" ca="1">_xludf.ifna(IF(#REF!=Impostazioni!$C$6,H571*1,H571/INDEX(Impostazioni!$N$86:$O$105,MATCH(#REF!,Impostazioni!$N$86:$N$105,0),2)),"")</f>
        <v>#NAME?</v>
      </c>
      <c r="O571" s="14" t="e">
        <f t="array" aca="1" ref="O571" ca="1">_xludf.ifna(IF(#REF!=Impostazioni!$C$6,I571*1,I571/INDEX(Impostazioni!$N$86:$O$105,MATCH(#REF!,Impostazioni!$N$86:$N$105,0),2)),"")</f>
        <v>#NAME?</v>
      </c>
      <c r="P571" s="14" t="e">
        <f t="array" aca="1" ref="P571" ca="1">_xludf.ifna(IF(#REF!=Impostazioni!$C$6,J571*1,J571/INDEX(Impostazioni!$N$86:$O$105,MATCH(#REF!,Impostazioni!$N$86:$N$105,0),2)),"")</f>
        <v>#NAME?</v>
      </c>
      <c r="Q571" s="14" t="e">
        <f t="array" aca="1" ref="Q571" ca="1">_xludf.ifna(IF(#REF!=Impostazioni!$C$6,K571*1,K571/INDEX(Impostazioni!$N$86:$O$105,MATCH(#REF!,Impostazioni!$N$86:$N$105,0),2)),"")</f>
        <v>#NAME?</v>
      </c>
      <c r="S571" t="str" cm="1">
        <f t="array" ref="S571">_xlfn.IFNA(TRANSPOSE(INDEX(Impostazioni!$R$14:$S$63,,MATCH($D571,Impostazioni!$R$13:$S$13,0))),"")&amp;""</f>
        <v/>
      </c>
    </row>
    <row r="572" spans="1:19" ht="13.2">
      <c r="A572" s="14" t="str">
        <f t="shared" si="6"/>
        <v/>
      </c>
      <c r="B572" s="14" t="str">
        <f t="shared" si="7"/>
        <v/>
      </c>
      <c r="C572" s="14" t="str">
        <f>IF('Tracciatore delle operazioni'!B572="","",'Tracciatore delle operazioni'!B572)</f>
        <v/>
      </c>
      <c r="D572" s="14" t="str">
        <f>IF('Tracciatore delle operazioni'!C572="","",'Tracciatore delle operazioni'!C572)</f>
        <v/>
      </c>
      <c r="E572" s="14" t="str">
        <f>IF('Tracciatore delle operazioni'!D572="","",'Tracciatore delle operazioni'!D572)</f>
        <v/>
      </c>
      <c r="F572" s="14" t="str">
        <f>IF('Tracciatore delle operazioni'!E572="","",'Tracciatore delle operazioni'!E572)</f>
        <v/>
      </c>
      <c r="G572" s="31" t="str">
        <f>IF('Tracciatore delle operazioni'!F572="","",'Tracciatore delle operazioni'!F572)</f>
        <v/>
      </c>
      <c r="H572" s="31" t="str">
        <f>IF('Tracciatore delle operazioni'!G572="","",'Tracciatore delle operazioni'!G572)</f>
        <v/>
      </c>
      <c r="I572" s="31" t="str">
        <f>IF('Tracciatore delle operazioni'!H572="","",'Tracciatore delle operazioni'!H572)</f>
        <v/>
      </c>
      <c r="J572" s="31" t="str">
        <f>IF('Tracciatore delle operazioni'!I572="","",'Tracciatore delle operazioni'!I572)</f>
        <v/>
      </c>
      <c r="K572" s="14" t="str">
        <f t="shared" si="8"/>
        <v/>
      </c>
      <c r="M572" s="14" t="e">
        <f t="array" aca="1" ref="M572" ca="1">_xludf.ifna(IF(#REF!=Impostazioni!$C$6,G572*1,G572/INDEX(Impostazioni!$N$86:$O$105,MATCH(#REF!,Impostazioni!$N$86:$N$105,0),2)),"")</f>
        <v>#NAME?</v>
      </c>
      <c r="N572" s="14" t="e">
        <f t="array" aca="1" ref="N572" ca="1">_xludf.ifna(IF(#REF!=Impostazioni!$C$6,H572*1,H572/INDEX(Impostazioni!$N$86:$O$105,MATCH(#REF!,Impostazioni!$N$86:$N$105,0),2)),"")</f>
        <v>#NAME?</v>
      </c>
      <c r="O572" s="14" t="e">
        <f t="array" aca="1" ref="O572" ca="1">_xludf.ifna(IF(#REF!=Impostazioni!$C$6,I572*1,I572/INDEX(Impostazioni!$N$86:$O$105,MATCH(#REF!,Impostazioni!$N$86:$N$105,0),2)),"")</f>
        <v>#NAME?</v>
      </c>
      <c r="P572" s="14" t="e">
        <f t="array" aca="1" ref="P572" ca="1">_xludf.ifna(IF(#REF!=Impostazioni!$C$6,J572*1,J572/INDEX(Impostazioni!$N$86:$O$105,MATCH(#REF!,Impostazioni!$N$86:$N$105,0),2)),"")</f>
        <v>#NAME?</v>
      </c>
      <c r="Q572" s="14" t="e">
        <f t="array" aca="1" ref="Q572" ca="1">_xludf.ifna(IF(#REF!=Impostazioni!$C$6,K572*1,K572/INDEX(Impostazioni!$N$86:$O$105,MATCH(#REF!,Impostazioni!$N$86:$N$105,0),2)),"")</f>
        <v>#NAME?</v>
      </c>
      <c r="S572" t="str" cm="1">
        <f t="array" ref="S572">_xlfn.IFNA(TRANSPOSE(INDEX(Impostazioni!$R$14:$S$63,,MATCH($D572,Impostazioni!$R$13:$S$13,0))),"")&amp;""</f>
        <v/>
      </c>
    </row>
    <row r="573" spans="1:19" ht="13.2">
      <c r="A573" s="14" t="str">
        <f t="shared" si="6"/>
        <v/>
      </c>
      <c r="B573" s="14" t="str">
        <f t="shared" si="7"/>
        <v/>
      </c>
      <c r="C573" s="14" t="str">
        <f>IF('Tracciatore delle operazioni'!B573="","",'Tracciatore delle operazioni'!B573)</f>
        <v/>
      </c>
      <c r="D573" s="14" t="str">
        <f>IF('Tracciatore delle operazioni'!C573="","",'Tracciatore delle operazioni'!C573)</f>
        <v/>
      </c>
      <c r="E573" s="14" t="str">
        <f>IF('Tracciatore delle operazioni'!D573="","",'Tracciatore delle operazioni'!D573)</f>
        <v/>
      </c>
      <c r="F573" s="14" t="str">
        <f>IF('Tracciatore delle operazioni'!E573="","",'Tracciatore delle operazioni'!E573)</f>
        <v/>
      </c>
      <c r="G573" s="31" t="str">
        <f>IF('Tracciatore delle operazioni'!F573="","",'Tracciatore delle operazioni'!F573)</f>
        <v/>
      </c>
      <c r="H573" s="31" t="str">
        <f>IF('Tracciatore delle operazioni'!G573="","",'Tracciatore delle operazioni'!G573)</f>
        <v/>
      </c>
      <c r="I573" s="31" t="str">
        <f>IF('Tracciatore delle operazioni'!H573="","",'Tracciatore delle operazioni'!H573)</f>
        <v/>
      </c>
      <c r="J573" s="31" t="str">
        <f>IF('Tracciatore delle operazioni'!I573="","",'Tracciatore delle operazioni'!I573)</f>
        <v/>
      </c>
      <c r="K573" s="14" t="str">
        <f t="shared" si="8"/>
        <v/>
      </c>
      <c r="M573" s="14" t="e">
        <f t="array" aca="1" ref="M573" ca="1">_xludf.ifna(IF(#REF!=Impostazioni!$C$6,G573*1,G573/INDEX(Impostazioni!$N$86:$O$105,MATCH(#REF!,Impostazioni!$N$86:$N$105,0),2)),"")</f>
        <v>#NAME?</v>
      </c>
      <c r="N573" s="14" t="e">
        <f t="array" aca="1" ref="N573" ca="1">_xludf.ifna(IF(#REF!=Impostazioni!$C$6,H573*1,H573/INDEX(Impostazioni!$N$86:$O$105,MATCH(#REF!,Impostazioni!$N$86:$N$105,0),2)),"")</f>
        <v>#NAME?</v>
      </c>
      <c r="O573" s="14" t="e">
        <f t="array" aca="1" ref="O573" ca="1">_xludf.ifna(IF(#REF!=Impostazioni!$C$6,I573*1,I573/INDEX(Impostazioni!$N$86:$O$105,MATCH(#REF!,Impostazioni!$N$86:$N$105,0),2)),"")</f>
        <v>#NAME?</v>
      </c>
      <c r="P573" s="14" t="e">
        <f t="array" aca="1" ref="P573" ca="1">_xludf.ifna(IF(#REF!=Impostazioni!$C$6,J573*1,J573/INDEX(Impostazioni!$N$86:$O$105,MATCH(#REF!,Impostazioni!$N$86:$N$105,0),2)),"")</f>
        <v>#NAME?</v>
      </c>
      <c r="Q573" s="14" t="e">
        <f t="array" aca="1" ref="Q573" ca="1">_xludf.ifna(IF(#REF!=Impostazioni!$C$6,K573*1,K573/INDEX(Impostazioni!$N$86:$O$105,MATCH(#REF!,Impostazioni!$N$86:$N$105,0),2)),"")</f>
        <v>#NAME?</v>
      </c>
      <c r="S573" t="str" cm="1">
        <f t="array" ref="S573">_xlfn.IFNA(TRANSPOSE(INDEX(Impostazioni!$R$14:$S$63,,MATCH($D573,Impostazioni!$R$13:$S$13,0))),"")&amp;""</f>
        <v/>
      </c>
    </row>
    <row r="574" spans="1:19" ht="13.2">
      <c r="A574" s="14" t="str">
        <f t="shared" si="6"/>
        <v/>
      </c>
      <c r="B574" s="14" t="str">
        <f t="shared" si="7"/>
        <v/>
      </c>
      <c r="C574" s="14" t="str">
        <f>IF('Tracciatore delle operazioni'!B574="","",'Tracciatore delle operazioni'!B574)</f>
        <v/>
      </c>
      <c r="D574" s="14" t="str">
        <f>IF('Tracciatore delle operazioni'!C574="","",'Tracciatore delle operazioni'!C574)</f>
        <v/>
      </c>
      <c r="E574" s="14" t="str">
        <f>IF('Tracciatore delle operazioni'!D574="","",'Tracciatore delle operazioni'!D574)</f>
        <v/>
      </c>
      <c r="F574" s="14" t="str">
        <f>IF('Tracciatore delle operazioni'!E574="","",'Tracciatore delle operazioni'!E574)</f>
        <v/>
      </c>
      <c r="G574" s="31" t="str">
        <f>IF('Tracciatore delle operazioni'!F574="","",'Tracciatore delle operazioni'!F574)</f>
        <v/>
      </c>
      <c r="H574" s="31" t="str">
        <f>IF('Tracciatore delle operazioni'!G574="","",'Tracciatore delle operazioni'!G574)</f>
        <v/>
      </c>
      <c r="I574" s="31" t="str">
        <f>IF('Tracciatore delle operazioni'!H574="","",'Tracciatore delle operazioni'!H574)</f>
        <v/>
      </c>
      <c r="J574" s="31" t="str">
        <f>IF('Tracciatore delle operazioni'!I574="","",'Tracciatore delle operazioni'!I574)</f>
        <v/>
      </c>
      <c r="K574" s="14" t="str">
        <f t="shared" si="8"/>
        <v/>
      </c>
      <c r="M574" s="14" t="e">
        <f t="array" aca="1" ref="M574" ca="1">_xludf.ifna(IF(#REF!=Impostazioni!$C$6,G574*1,G574/INDEX(Impostazioni!$N$86:$O$105,MATCH(#REF!,Impostazioni!$N$86:$N$105,0),2)),"")</f>
        <v>#NAME?</v>
      </c>
      <c r="N574" s="14" t="e">
        <f t="array" aca="1" ref="N574" ca="1">_xludf.ifna(IF(#REF!=Impostazioni!$C$6,H574*1,H574/INDEX(Impostazioni!$N$86:$O$105,MATCH(#REF!,Impostazioni!$N$86:$N$105,0),2)),"")</f>
        <v>#NAME?</v>
      </c>
      <c r="O574" s="14" t="e">
        <f t="array" aca="1" ref="O574" ca="1">_xludf.ifna(IF(#REF!=Impostazioni!$C$6,I574*1,I574/INDEX(Impostazioni!$N$86:$O$105,MATCH(#REF!,Impostazioni!$N$86:$N$105,0),2)),"")</f>
        <v>#NAME?</v>
      </c>
      <c r="P574" s="14" t="e">
        <f t="array" aca="1" ref="P574" ca="1">_xludf.ifna(IF(#REF!=Impostazioni!$C$6,J574*1,J574/INDEX(Impostazioni!$N$86:$O$105,MATCH(#REF!,Impostazioni!$N$86:$N$105,0),2)),"")</f>
        <v>#NAME?</v>
      </c>
      <c r="Q574" s="14" t="e">
        <f t="array" aca="1" ref="Q574" ca="1">_xludf.ifna(IF(#REF!=Impostazioni!$C$6,K574*1,K574/INDEX(Impostazioni!$N$86:$O$105,MATCH(#REF!,Impostazioni!$N$86:$N$105,0),2)),"")</f>
        <v>#NAME?</v>
      </c>
      <c r="S574" t="str" cm="1">
        <f t="array" ref="S574">_xlfn.IFNA(TRANSPOSE(INDEX(Impostazioni!$R$14:$S$63,,MATCH($D574,Impostazioni!$R$13:$S$13,0))),"")&amp;""</f>
        <v/>
      </c>
    </row>
    <row r="575" spans="1:19" ht="13.2">
      <c r="A575" s="14" t="str">
        <f t="shared" si="6"/>
        <v/>
      </c>
      <c r="B575" s="14" t="str">
        <f t="shared" si="7"/>
        <v/>
      </c>
      <c r="C575" s="14" t="str">
        <f>IF('Tracciatore delle operazioni'!B575="","",'Tracciatore delle operazioni'!B575)</f>
        <v/>
      </c>
      <c r="D575" s="14" t="str">
        <f>IF('Tracciatore delle operazioni'!C575="","",'Tracciatore delle operazioni'!C575)</f>
        <v/>
      </c>
      <c r="E575" s="14" t="str">
        <f>IF('Tracciatore delle operazioni'!D575="","",'Tracciatore delle operazioni'!D575)</f>
        <v/>
      </c>
      <c r="F575" s="14" t="str">
        <f>IF('Tracciatore delle operazioni'!E575="","",'Tracciatore delle operazioni'!E575)</f>
        <v/>
      </c>
      <c r="G575" s="31" t="str">
        <f>IF('Tracciatore delle operazioni'!F575="","",'Tracciatore delle operazioni'!F575)</f>
        <v/>
      </c>
      <c r="H575" s="31" t="str">
        <f>IF('Tracciatore delle operazioni'!G575="","",'Tracciatore delle operazioni'!G575)</f>
        <v/>
      </c>
      <c r="I575" s="31" t="str">
        <f>IF('Tracciatore delle operazioni'!H575="","",'Tracciatore delle operazioni'!H575)</f>
        <v/>
      </c>
      <c r="J575" s="31" t="str">
        <f>IF('Tracciatore delle operazioni'!I575="","",'Tracciatore delle operazioni'!I575)</f>
        <v/>
      </c>
      <c r="K575" s="14" t="str">
        <f t="shared" si="8"/>
        <v/>
      </c>
      <c r="M575" s="14" t="e">
        <f t="array" aca="1" ref="M575" ca="1">_xludf.ifna(IF(#REF!=Impostazioni!$C$6,G575*1,G575/INDEX(Impostazioni!$N$86:$O$105,MATCH(#REF!,Impostazioni!$N$86:$N$105,0),2)),"")</f>
        <v>#NAME?</v>
      </c>
      <c r="N575" s="14" t="e">
        <f t="array" aca="1" ref="N575" ca="1">_xludf.ifna(IF(#REF!=Impostazioni!$C$6,H575*1,H575/INDEX(Impostazioni!$N$86:$O$105,MATCH(#REF!,Impostazioni!$N$86:$N$105,0),2)),"")</f>
        <v>#NAME?</v>
      </c>
      <c r="O575" s="14" t="e">
        <f t="array" aca="1" ref="O575" ca="1">_xludf.ifna(IF(#REF!=Impostazioni!$C$6,I575*1,I575/INDEX(Impostazioni!$N$86:$O$105,MATCH(#REF!,Impostazioni!$N$86:$N$105,0),2)),"")</f>
        <v>#NAME?</v>
      </c>
      <c r="P575" s="14" t="e">
        <f t="array" aca="1" ref="P575" ca="1">_xludf.ifna(IF(#REF!=Impostazioni!$C$6,J575*1,J575/INDEX(Impostazioni!$N$86:$O$105,MATCH(#REF!,Impostazioni!$N$86:$N$105,0),2)),"")</f>
        <v>#NAME?</v>
      </c>
      <c r="Q575" s="14" t="e">
        <f t="array" aca="1" ref="Q575" ca="1">_xludf.ifna(IF(#REF!=Impostazioni!$C$6,K575*1,K575/INDEX(Impostazioni!$N$86:$O$105,MATCH(#REF!,Impostazioni!$N$86:$N$105,0),2)),"")</f>
        <v>#NAME?</v>
      </c>
      <c r="S575" t="str" cm="1">
        <f t="array" ref="S575">_xlfn.IFNA(TRANSPOSE(INDEX(Impostazioni!$R$14:$S$63,,MATCH($D575,Impostazioni!$R$13:$S$13,0))),"")&amp;""</f>
        <v/>
      </c>
    </row>
    <row r="576" spans="1:19" ht="13.2">
      <c r="A576" s="14" t="str">
        <f t="shared" si="6"/>
        <v/>
      </c>
      <c r="B576" s="14" t="str">
        <f t="shared" si="7"/>
        <v/>
      </c>
      <c r="C576" s="14" t="str">
        <f>IF('Tracciatore delle operazioni'!B576="","",'Tracciatore delle operazioni'!B576)</f>
        <v/>
      </c>
      <c r="D576" s="14" t="str">
        <f>IF('Tracciatore delle operazioni'!C576="","",'Tracciatore delle operazioni'!C576)</f>
        <v/>
      </c>
      <c r="E576" s="14" t="str">
        <f>IF('Tracciatore delle operazioni'!D576="","",'Tracciatore delle operazioni'!D576)</f>
        <v/>
      </c>
      <c r="F576" s="14" t="str">
        <f>IF('Tracciatore delle operazioni'!E576="","",'Tracciatore delle operazioni'!E576)</f>
        <v/>
      </c>
      <c r="G576" s="31" t="str">
        <f>IF('Tracciatore delle operazioni'!F576="","",'Tracciatore delle operazioni'!F576)</f>
        <v/>
      </c>
      <c r="H576" s="31" t="str">
        <f>IF('Tracciatore delle operazioni'!G576="","",'Tracciatore delle operazioni'!G576)</f>
        <v/>
      </c>
      <c r="I576" s="31" t="str">
        <f>IF('Tracciatore delle operazioni'!H576="","",'Tracciatore delle operazioni'!H576)</f>
        <v/>
      </c>
      <c r="J576" s="31" t="str">
        <f>IF('Tracciatore delle operazioni'!I576="","",'Tracciatore delle operazioni'!I576)</f>
        <v/>
      </c>
      <c r="K576" s="14" t="str">
        <f t="shared" si="8"/>
        <v/>
      </c>
      <c r="M576" s="14" t="e">
        <f t="array" aca="1" ref="M576" ca="1">_xludf.ifna(IF(#REF!=Impostazioni!$C$6,G576*1,G576/INDEX(Impostazioni!$N$86:$O$105,MATCH(#REF!,Impostazioni!$N$86:$N$105,0),2)),"")</f>
        <v>#NAME?</v>
      </c>
      <c r="N576" s="14" t="e">
        <f t="array" aca="1" ref="N576" ca="1">_xludf.ifna(IF(#REF!=Impostazioni!$C$6,H576*1,H576/INDEX(Impostazioni!$N$86:$O$105,MATCH(#REF!,Impostazioni!$N$86:$N$105,0),2)),"")</f>
        <v>#NAME?</v>
      </c>
      <c r="O576" s="14" t="e">
        <f t="array" aca="1" ref="O576" ca="1">_xludf.ifna(IF(#REF!=Impostazioni!$C$6,I576*1,I576/INDEX(Impostazioni!$N$86:$O$105,MATCH(#REF!,Impostazioni!$N$86:$N$105,0),2)),"")</f>
        <v>#NAME?</v>
      </c>
      <c r="P576" s="14" t="e">
        <f t="array" aca="1" ref="P576" ca="1">_xludf.ifna(IF(#REF!=Impostazioni!$C$6,J576*1,J576/INDEX(Impostazioni!$N$86:$O$105,MATCH(#REF!,Impostazioni!$N$86:$N$105,0),2)),"")</f>
        <v>#NAME?</v>
      </c>
      <c r="Q576" s="14" t="e">
        <f t="array" aca="1" ref="Q576" ca="1">_xludf.ifna(IF(#REF!=Impostazioni!$C$6,K576*1,K576/INDEX(Impostazioni!$N$86:$O$105,MATCH(#REF!,Impostazioni!$N$86:$N$105,0),2)),"")</f>
        <v>#NAME?</v>
      </c>
      <c r="S576" t="str" cm="1">
        <f t="array" ref="S576">_xlfn.IFNA(TRANSPOSE(INDEX(Impostazioni!$R$14:$S$63,,MATCH($D576,Impostazioni!$R$13:$S$13,0))),"")&amp;""</f>
        <v/>
      </c>
    </row>
    <row r="577" spans="1:19" ht="13.2">
      <c r="A577" s="14" t="str">
        <f t="shared" si="6"/>
        <v/>
      </c>
      <c r="B577" s="14" t="str">
        <f t="shared" si="7"/>
        <v/>
      </c>
      <c r="C577" s="14" t="str">
        <f>IF('Tracciatore delle operazioni'!B577="","",'Tracciatore delle operazioni'!B577)</f>
        <v/>
      </c>
      <c r="D577" s="14" t="str">
        <f>IF('Tracciatore delle operazioni'!C577="","",'Tracciatore delle operazioni'!C577)</f>
        <v/>
      </c>
      <c r="E577" s="14" t="str">
        <f>IF('Tracciatore delle operazioni'!D577="","",'Tracciatore delle operazioni'!D577)</f>
        <v/>
      </c>
      <c r="F577" s="14" t="str">
        <f>IF('Tracciatore delle operazioni'!E577="","",'Tracciatore delle operazioni'!E577)</f>
        <v/>
      </c>
      <c r="G577" s="31" t="str">
        <f>IF('Tracciatore delle operazioni'!F577="","",'Tracciatore delle operazioni'!F577)</f>
        <v/>
      </c>
      <c r="H577" s="31" t="str">
        <f>IF('Tracciatore delle operazioni'!G577="","",'Tracciatore delle operazioni'!G577)</f>
        <v/>
      </c>
      <c r="I577" s="31" t="str">
        <f>IF('Tracciatore delle operazioni'!H577="","",'Tracciatore delle operazioni'!H577)</f>
        <v/>
      </c>
      <c r="J577" s="31" t="str">
        <f>IF('Tracciatore delle operazioni'!I577="","",'Tracciatore delle operazioni'!I577)</f>
        <v/>
      </c>
      <c r="K577" s="14" t="str">
        <f t="shared" si="8"/>
        <v/>
      </c>
      <c r="M577" s="14" t="e">
        <f t="array" aca="1" ref="M577" ca="1">_xludf.ifna(IF(#REF!=Impostazioni!$C$6,G577*1,G577/INDEX(Impostazioni!$N$86:$O$105,MATCH(#REF!,Impostazioni!$N$86:$N$105,0),2)),"")</f>
        <v>#NAME?</v>
      </c>
      <c r="N577" s="14" t="e">
        <f t="array" aca="1" ref="N577" ca="1">_xludf.ifna(IF(#REF!=Impostazioni!$C$6,H577*1,H577/INDEX(Impostazioni!$N$86:$O$105,MATCH(#REF!,Impostazioni!$N$86:$N$105,0),2)),"")</f>
        <v>#NAME?</v>
      </c>
      <c r="O577" s="14" t="e">
        <f t="array" aca="1" ref="O577" ca="1">_xludf.ifna(IF(#REF!=Impostazioni!$C$6,I577*1,I577/INDEX(Impostazioni!$N$86:$O$105,MATCH(#REF!,Impostazioni!$N$86:$N$105,0),2)),"")</f>
        <v>#NAME?</v>
      </c>
      <c r="P577" s="14" t="e">
        <f t="array" aca="1" ref="P577" ca="1">_xludf.ifna(IF(#REF!=Impostazioni!$C$6,J577*1,J577/INDEX(Impostazioni!$N$86:$O$105,MATCH(#REF!,Impostazioni!$N$86:$N$105,0),2)),"")</f>
        <v>#NAME?</v>
      </c>
      <c r="Q577" s="14" t="e">
        <f t="array" aca="1" ref="Q577" ca="1">_xludf.ifna(IF(#REF!=Impostazioni!$C$6,K577*1,K577/INDEX(Impostazioni!$N$86:$O$105,MATCH(#REF!,Impostazioni!$N$86:$N$105,0),2)),"")</f>
        <v>#NAME?</v>
      </c>
      <c r="S577" t="str" cm="1">
        <f t="array" ref="S577">_xlfn.IFNA(TRANSPOSE(INDEX(Impostazioni!$R$14:$S$63,,MATCH($D577,Impostazioni!$R$13:$S$13,0))),"")&amp;""</f>
        <v/>
      </c>
    </row>
    <row r="578" spans="1:19" ht="13.2">
      <c r="A578" s="14" t="str">
        <f t="shared" si="6"/>
        <v/>
      </c>
      <c r="B578" s="14" t="str">
        <f t="shared" si="7"/>
        <v/>
      </c>
      <c r="C578" s="14" t="str">
        <f>IF('Tracciatore delle operazioni'!B578="","",'Tracciatore delle operazioni'!B578)</f>
        <v/>
      </c>
      <c r="D578" s="14" t="str">
        <f>IF('Tracciatore delle operazioni'!C578="","",'Tracciatore delle operazioni'!C578)</f>
        <v/>
      </c>
      <c r="E578" s="14" t="str">
        <f>IF('Tracciatore delle operazioni'!D578="","",'Tracciatore delle operazioni'!D578)</f>
        <v/>
      </c>
      <c r="F578" s="14" t="str">
        <f>IF('Tracciatore delle operazioni'!E578="","",'Tracciatore delle operazioni'!E578)</f>
        <v/>
      </c>
      <c r="G578" s="31" t="str">
        <f>IF('Tracciatore delle operazioni'!F578="","",'Tracciatore delle operazioni'!F578)</f>
        <v/>
      </c>
      <c r="H578" s="31" t="str">
        <f>IF('Tracciatore delle operazioni'!G578="","",'Tracciatore delle operazioni'!G578)</f>
        <v/>
      </c>
      <c r="I578" s="31" t="str">
        <f>IF('Tracciatore delle operazioni'!H578="","",'Tracciatore delle operazioni'!H578)</f>
        <v/>
      </c>
      <c r="J578" s="31" t="str">
        <f>IF('Tracciatore delle operazioni'!I578="","",'Tracciatore delle operazioni'!I578)</f>
        <v/>
      </c>
      <c r="K578" s="14" t="str">
        <f t="shared" si="8"/>
        <v/>
      </c>
      <c r="M578" s="14" t="e">
        <f t="array" aca="1" ref="M578" ca="1">_xludf.ifna(IF(#REF!=Impostazioni!$C$6,G578*1,G578/INDEX(Impostazioni!$N$86:$O$105,MATCH(#REF!,Impostazioni!$N$86:$N$105,0),2)),"")</f>
        <v>#NAME?</v>
      </c>
      <c r="N578" s="14" t="e">
        <f t="array" aca="1" ref="N578" ca="1">_xludf.ifna(IF(#REF!=Impostazioni!$C$6,H578*1,H578/INDEX(Impostazioni!$N$86:$O$105,MATCH(#REF!,Impostazioni!$N$86:$N$105,0),2)),"")</f>
        <v>#NAME?</v>
      </c>
      <c r="O578" s="14" t="e">
        <f t="array" aca="1" ref="O578" ca="1">_xludf.ifna(IF(#REF!=Impostazioni!$C$6,I578*1,I578/INDEX(Impostazioni!$N$86:$O$105,MATCH(#REF!,Impostazioni!$N$86:$N$105,0),2)),"")</f>
        <v>#NAME?</v>
      </c>
      <c r="P578" s="14" t="e">
        <f t="array" aca="1" ref="P578" ca="1">_xludf.ifna(IF(#REF!=Impostazioni!$C$6,J578*1,J578/INDEX(Impostazioni!$N$86:$O$105,MATCH(#REF!,Impostazioni!$N$86:$N$105,0),2)),"")</f>
        <v>#NAME?</v>
      </c>
      <c r="Q578" s="14" t="e">
        <f t="array" aca="1" ref="Q578" ca="1">_xludf.ifna(IF(#REF!=Impostazioni!$C$6,K578*1,K578/INDEX(Impostazioni!$N$86:$O$105,MATCH(#REF!,Impostazioni!$N$86:$N$105,0),2)),"")</f>
        <v>#NAME?</v>
      </c>
      <c r="S578" t="str" cm="1">
        <f t="array" ref="S578">_xlfn.IFNA(TRANSPOSE(INDEX(Impostazioni!$R$14:$S$63,,MATCH($D578,Impostazioni!$R$13:$S$13,0))),"")&amp;""</f>
        <v/>
      </c>
    </row>
    <row r="579" spans="1:19" ht="13.2">
      <c r="A579" s="14" t="str">
        <f t="shared" si="6"/>
        <v/>
      </c>
      <c r="B579" s="14" t="str">
        <f t="shared" si="7"/>
        <v/>
      </c>
      <c r="C579" s="14" t="str">
        <f>IF('Tracciatore delle operazioni'!B579="","",'Tracciatore delle operazioni'!B579)</f>
        <v/>
      </c>
      <c r="D579" s="14" t="str">
        <f>IF('Tracciatore delle operazioni'!C579="","",'Tracciatore delle operazioni'!C579)</f>
        <v/>
      </c>
      <c r="E579" s="14" t="str">
        <f>IF('Tracciatore delle operazioni'!D579="","",'Tracciatore delle operazioni'!D579)</f>
        <v/>
      </c>
      <c r="F579" s="14" t="str">
        <f>IF('Tracciatore delle operazioni'!E579="","",'Tracciatore delle operazioni'!E579)</f>
        <v/>
      </c>
      <c r="G579" s="31" t="str">
        <f>IF('Tracciatore delle operazioni'!F579="","",'Tracciatore delle operazioni'!F579)</f>
        <v/>
      </c>
      <c r="H579" s="31" t="str">
        <f>IF('Tracciatore delle operazioni'!G579="","",'Tracciatore delle operazioni'!G579)</f>
        <v/>
      </c>
      <c r="I579" s="31" t="str">
        <f>IF('Tracciatore delle operazioni'!H579="","",'Tracciatore delle operazioni'!H579)</f>
        <v/>
      </c>
      <c r="J579" s="31" t="str">
        <f>IF('Tracciatore delle operazioni'!I579="","",'Tracciatore delle operazioni'!I579)</f>
        <v/>
      </c>
      <c r="K579" s="14" t="str">
        <f t="shared" si="8"/>
        <v/>
      </c>
      <c r="M579" s="14" t="e">
        <f t="array" aca="1" ref="M579" ca="1">_xludf.ifna(IF(#REF!=Impostazioni!$C$6,G579*1,G579/INDEX(Impostazioni!$N$86:$O$105,MATCH(#REF!,Impostazioni!$N$86:$N$105,0),2)),"")</f>
        <v>#NAME?</v>
      </c>
      <c r="N579" s="14" t="e">
        <f t="array" aca="1" ref="N579" ca="1">_xludf.ifna(IF(#REF!=Impostazioni!$C$6,H579*1,H579/INDEX(Impostazioni!$N$86:$O$105,MATCH(#REF!,Impostazioni!$N$86:$N$105,0),2)),"")</f>
        <v>#NAME?</v>
      </c>
      <c r="O579" s="14" t="e">
        <f t="array" aca="1" ref="O579" ca="1">_xludf.ifna(IF(#REF!=Impostazioni!$C$6,I579*1,I579/INDEX(Impostazioni!$N$86:$O$105,MATCH(#REF!,Impostazioni!$N$86:$N$105,0),2)),"")</f>
        <v>#NAME?</v>
      </c>
      <c r="P579" s="14" t="e">
        <f t="array" aca="1" ref="P579" ca="1">_xludf.ifna(IF(#REF!=Impostazioni!$C$6,J579*1,J579/INDEX(Impostazioni!$N$86:$O$105,MATCH(#REF!,Impostazioni!$N$86:$N$105,0),2)),"")</f>
        <v>#NAME?</v>
      </c>
      <c r="Q579" s="14" t="e">
        <f t="array" aca="1" ref="Q579" ca="1">_xludf.ifna(IF(#REF!=Impostazioni!$C$6,K579*1,K579/INDEX(Impostazioni!$N$86:$O$105,MATCH(#REF!,Impostazioni!$N$86:$N$105,0),2)),"")</f>
        <v>#NAME?</v>
      </c>
      <c r="S579" t="str" cm="1">
        <f t="array" ref="S579">_xlfn.IFNA(TRANSPOSE(INDEX(Impostazioni!$R$14:$S$63,,MATCH($D579,Impostazioni!$R$13:$S$13,0))),"")&amp;""</f>
        <v/>
      </c>
    </row>
    <row r="580" spans="1:19" ht="13.2">
      <c r="A580" s="14" t="str">
        <f t="shared" si="6"/>
        <v/>
      </c>
      <c r="B580" s="14" t="str">
        <f t="shared" si="7"/>
        <v/>
      </c>
      <c r="C580" s="14" t="str">
        <f>IF('Tracciatore delle operazioni'!B580="","",'Tracciatore delle operazioni'!B580)</f>
        <v/>
      </c>
      <c r="D580" s="14" t="str">
        <f>IF('Tracciatore delle operazioni'!C580="","",'Tracciatore delle operazioni'!C580)</f>
        <v/>
      </c>
      <c r="E580" s="14" t="str">
        <f>IF('Tracciatore delle operazioni'!D580="","",'Tracciatore delle operazioni'!D580)</f>
        <v/>
      </c>
      <c r="F580" s="14" t="str">
        <f>IF('Tracciatore delle operazioni'!E580="","",'Tracciatore delle operazioni'!E580)</f>
        <v/>
      </c>
      <c r="G580" s="31" t="str">
        <f>IF('Tracciatore delle operazioni'!F580="","",'Tracciatore delle operazioni'!F580)</f>
        <v/>
      </c>
      <c r="H580" s="31" t="str">
        <f>IF('Tracciatore delle operazioni'!G580="","",'Tracciatore delle operazioni'!G580)</f>
        <v/>
      </c>
      <c r="I580" s="31" t="str">
        <f>IF('Tracciatore delle operazioni'!H580="","",'Tracciatore delle operazioni'!H580)</f>
        <v/>
      </c>
      <c r="J580" s="31" t="str">
        <f>IF('Tracciatore delle operazioni'!I580="","",'Tracciatore delle operazioni'!I580)</f>
        <v/>
      </c>
      <c r="K580" s="14" t="str">
        <f t="shared" si="8"/>
        <v/>
      </c>
      <c r="M580" s="14" t="e">
        <f t="array" aca="1" ref="M580" ca="1">_xludf.ifna(IF(#REF!=Impostazioni!$C$6,G580*1,G580/INDEX(Impostazioni!$N$86:$O$105,MATCH(#REF!,Impostazioni!$N$86:$N$105,0),2)),"")</f>
        <v>#NAME?</v>
      </c>
      <c r="N580" s="14" t="e">
        <f t="array" aca="1" ref="N580" ca="1">_xludf.ifna(IF(#REF!=Impostazioni!$C$6,H580*1,H580/INDEX(Impostazioni!$N$86:$O$105,MATCH(#REF!,Impostazioni!$N$86:$N$105,0),2)),"")</f>
        <v>#NAME?</v>
      </c>
      <c r="O580" s="14" t="e">
        <f t="array" aca="1" ref="O580" ca="1">_xludf.ifna(IF(#REF!=Impostazioni!$C$6,I580*1,I580/INDEX(Impostazioni!$N$86:$O$105,MATCH(#REF!,Impostazioni!$N$86:$N$105,0),2)),"")</f>
        <v>#NAME?</v>
      </c>
      <c r="P580" s="14" t="e">
        <f t="array" aca="1" ref="P580" ca="1">_xludf.ifna(IF(#REF!=Impostazioni!$C$6,J580*1,J580/INDEX(Impostazioni!$N$86:$O$105,MATCH(#REF!,Impostazioni!$N$86:$N$105,0),2)),"")</f>
        <v>#NAME?</v>
      </c>
      <c r="Q580" s="14" t="e">
        <f t="array" aca="1" ref="Q580" ca="1">_xludf.ifna(IF(#REF!=Impostazioni!$C$6,K580*1,K580/INDEX(Impostazioni!$N$86:$O$105,MATCH(#REF!,Impostazioni!$N$86:$N$105,0),2)),"")</f>
        <v>#NAME?</v>
      </c>
      <c r="S580" t="str" cm="1">
        <f t="array" ref="S580">_xlfn.IFNA(TRANSPOSE(INDEX(Impostazioni!$R$14:$S$63,,MATCH($D580,Impostazioni!$R$13:$S$13,0))),"")&amp;""</f>
        <v/>
      </c>
    </row>
    <row r="581" spans="1:19" ht="13.2">
      <c r="A581" s="14" t="str">
        <f t="shared" si="6"/>
        <v/>
      </c>
      <c r="B581" s="14" t="str">
        <f t="shared" si="7"/>
        <v/>
      </c>
      <c r="C581" s="14" t="str">
        <f>IF('Tracciatore delle operazioni'!B581="","",'Tracciatore delle operazioni'!B581)</f>
        <v/>
      </c>
      <c r="D581" s="14" t="str">
        <f>IF('Tracciatore delle operazioni'!C581="","",'Tracciatore delle operazioni'!C581)</f>
        <v/>
      </c>
      <c r="E581" s="14" t="str">
        <f>IF('Tracciatore delle operazioni'!D581="","",'Tracciatore delle operazioni'!D581)</f>
        <v/>
      </c>
      <c r="F581" s="14" t="str">
        <f>IF('Tracciatore delle operazioni'!E581="","",'Tracciatore delle operazioni'!E581)</f>
        <v/>
      </c>
      <c r="G581" s="31" t="str">
        <f>IF('Tracciatore delle operazioni'!F581="","",'Tracciatore delle operazioni'!F581)</f>
        <v/>
      </c>
      <c r="H581" s="31" t="str">
        <f>IF('Tracciatore delle operazioni'!G581="","",'Tracciatore delle operazioni'!G581)</f>
        <v/>
      </c>
      <c r="I581" s="31" t="str">
        <f>IF('Tracciatore delle operazioni'!H581="","",'Tracciatore delle operazioni'!H581)</f>
        <v/>
      </c>
      <c r="J581" s="31" t="str">
        <f>IF('Tracciatore delle operazioni'!I581="","",'Tracciatore delle operazioni'!I581)</f>
        <v/>
      </c>
      <c r="K581" s="14" t="str">
        <f t="shared" si="8"/>
        <v/>
      </c>
      <c r="M581" s="14" t="e">
        <f t="array" aca="1" ref="M581" ca="1">_xludf.ifna(IF(#REF!=Impostazioni!$C$6,G581*1,G581/INDEX(Impostazioni!$N$86:$O$105,MATCH(#REF!,Impostazioni!$N$86:$N$105,0),2)),"")</f>
        <v>#NAME?</v>
      </c>
      <c r="N581" s="14" t="e">
        <f t="array" aca="1" ref="N581" ca="1">_xludf.ifna(IF(#REF!=Impostazioni!$C$6,H581*1,H581/INDEX(Impostazioni!$N$86:$O$105,MATCH(#REF!,Impostazioni!$N$86:$N$105,0),2)),"")</f>
        <v>#NAME?</v>
      </c>
      <c r="O581" s="14" t="e">
        <f t="array" aca="1" ref="O581" ca="1">_xludf.ifna(IF(#REF!=Impostazioni!$C$6,I581*1,I581/INDEX(Impostazioni!$N$86:$O$105,MATCH(#REF!,Impostazioni!$N$86:$N$105,0),2)),"")</f>
        <v>#NAME?</v>
      </c>
      <c r="P581" s="14" t="e">
        <f t="array" aca="1" ref="P581" ca="1">_xludf.ifna(IF(#REF!=Impostazioni!$C$6,J581*1,J581/INDEX(Impostazioni!$N$86:$O$105,MATCH(#REF!,Impostazioni!$N$86:$N$105,0),2)),"")</f>
        <v>#NAME?</v>
      </c>
      <c r="Q581" s="14" t="e">
        <f t="array" aca="1" ref="Q581" ca="1">_xludf.ifna(IF(#REF!=Impostazioni!$C$6,K581*1,K581/INDEX(Impostazioni!$N$86:$O$105,MATCH(#REF!,Impostazioni!$N$86:$N$105,0),2)),"")</f>
        <v>#NAME?</v>
      </c>
      <c r="S581" t="str" cm="1">
        <f t="array" ref="S581">_xlfn.IFNA(TRANSPOSE(INDEX(Impostazioni!$R$14:$S$63,,MATCH($D581,Impostazioni!$R$13:$S$13,0))),"")&amp;""</f>
        <v/>
      </c>
    </row>
    <row r="582" spans="1:19" ht="13.2">
      <c r="A582" s="14" t="str">
        <f t="shared" si="6"/>
        <v/>
      </c>
      <c r="B582" s="14" t="str">
        <f t="shared" si="7"/>
        <v/>
      </c>
      <c r="C582" s="14" t="str">
        <f>IF('Tracciatore delle operazioni'!B582="","",'Tracciatore delle operazioni'!B582)</f>
        <v/>
      </c>
      <c r="D582" s="14" t="str">
        <f>IF('Tracciatore delle operazioni'!C582="","",'Tracciatore delle operazioni'!C582)</f>
        <v/>
      </c>
      <c r="E582" s="14" t="str">
        <f>IF('Tracciatore delle operazioni'!D582="","",'Tracciatore delle operazioni'!D582)</f>
        <v/>
      </c>
      <c r="F582" s="14" t="str">
        <f>IF('Tracciatore delle operazioni'!E582="","",'Tracciatore delle operazioni'!E582)</f>
        <v/>
      </c>
      <c r="G582" s="31" t="str">
        <f>IF('Tracciatore delle operazioni'!F582="","",'Tracciatore delle operazioni'!F582)</f>
        <v/>
      </c>
      <c r="H582" s="31" t="str">
        <f>IF('Tracciatore delle operazioni'!G582="","",'Tracciatore delle operazioni'!G582)</f>
        <v/>
      </c>
      <c r="I582" s="31" t="str">
        <f>IF('Tracciatore delle operazioni'!H582="","",'Tracciatore delle operazioni'!H582)</f>
        <v/>
      </c>
      <c r="J582" s="31" t="str">
        <f>IF('Tracciatore delle operazioni'!I582="","",'Tracciatore delle operazioni'!I582)</f>
        <v/>
      </c>
      <c r="K582" s="14" t="str">
        <f t="shared" si="8"/>
        <v/>
      </c>
      <c r="M582" s="14" t="e">
        <f t="array" aca="1" ref="M582" ca="1">_xludf.ifna(IF(#REF!=Impostazioni!$C$6,G582*1,G582/INDEX(Impostazioni!$N$86:$O$105,MATCH(#REF!,Impostazioni!$N$86:$N$105,0),2)),"")</f>
        <v>#NAME?</v>
      </c>
      <c r="N582" s="14" t="e">
        <f t="array" aca="1" ref="N582" ca="1">_xludf.ifna(IF(#REF!=Impostazioni!$C$6,H582*1,H582/INDEX(Impostazioni!$N$86:$O$105,MATCH(#REF!,Impostazioni!$N$86:$N$105,0),2)),"")</f>
        <v>#NAME?</v>
      </c>
      <c r="O582" s="14" t="e">
        <f t="array" aca="1" ref="O582" ca="1">_xludf.ifna(IF(#REF!=Impostazioni!$C$6,I582*1,I582/INDEX(Impostazioni!$N$86:$O$105,MATCH(#REF!,Impostazioni!$N$86:$N$105,0),2)),"")</f>
        <v>#NAME?</v>
      </c>
      <c r="P582" s="14" t="e">
        <f t="array" aca="1" ref="P582" ca="1">_xludf.ifna(IF(#REF!=Impostazioni!$C$6,J582*1,J582/INDEX(Impostazioni!$N$86:$O$105,MATCH(#REF!,Impostazioni!$N$86:$N$105,0),2)),"")</f>
        <v>#NAME?</v>
      </c>
      <c r="Q582" s="14" t="e">
        <f t="array" aca="1" ref="Q582" ca="1">_xludf.ifna(IF(#REF!=Impostazioni!$C$6,K582*1,K582/INDEX(Impostazioni!$N$86:$O$105,MATCH(#REF!,Impostazioni!$N$86:$N$105,0),2)),"")</f>
        <v>#NAME?</v>
      </c>
      <c r="S582" t="str" cm="1">
        <f t="array" ref="S582">_xlfn.IFNA(TRANSPOSE(INDEX(Impostazioni!$R$14:$S$63,,MATCH($D582,Impostazioni!$R$13:$S$13,0))),"")&amp;""</f>
        <v/>
      </c>
    </row>
    <row r="583" spans="1:19" ht="13.2">
      <c r="A583" s="14" t="str">
        <f t="shared" si="6"/>
        <v/>
      </c>
      <c r="B583" s="14" t="str">
        <f t="shared" si="7"/>
        <v/>
      </c>
      <c r="C583" s="14" t="str">
        <f>IF('Tracciatore delle operazioni'!B583="","",'Tracciatore delle operazioni'!B583)</f>
        <v/>
      </c>
      <c r="D583" s="14" t="str">
        <f>IF('Tracciatore delle operazioni'!C583="","",'Tracciatore delle operazioni'!C583)</f>
        <v/>
      </c>
      <c r="E583" s="14" t="str">
        <f>IF('Tracciatore delle operazioni'!D583="","",'Tracciatore delle operazioni'!D583)</f>
        <v/>
      </c>
      <c r="F583" s="14" t="str">
        <f>IF('Tracciatore delle operazioni'!E583="","",'Tracciatore delle operazioni'!E583)</f>
        <v/>
      </c>
      <c r="G583" s="31" t="str">
        <f>IF('Tracciatore delle operazioni'!F583="","",'Tracciatore delle operazioni'!F583)</f>
        <v/>
      </c>
      <c r="H583" s="31" t="str">
        <f>IF('Tracciatore delle operazioni'!G583="","",'Tracciatore delle operazioni'!G583)</f>
        <v/>
      </c>
      <c r="I583" s="31" t="str">
        <f>IF('Tracciatore delle operazioni'!H583="","",'Tracciatore delle operazioni'!H583)</f>
        <v/>
      </c>
      <c r="J583" s="31" t="str">
        <f>IF('Tracciatore delle operazioni'!I583="","",'Tracciatore delle operazioni'!I583)</f>
        <v/>
      </c>
      <c r="K583" s="14" t="str">
        <f t="shared" si="8"/>
        <v/>
      </c>
      <c r="M583" s="14" t="e">
        <f t="array" aca="1" ref="M583" ca="1">_xludf.ifna(IF(#REF!=Impostazioni!$C$6,G583*1,G583/INDEX(Impostazioni!$N$86:$O$105,MATCH(#REF!,Impostazioni!$N$86:$N$105,0),2)),"")</f>
        <v>#NAME?</v>
      </c>
      <c r="N583" s="14" t="e">
        <f t="array" aca="1" ref="N583" ca="1">_xludf.ifna(IF(#REF!=Impostazioni!$C$6,H583*1,H583/INDEX(Impostazioni!$N$86:$O$105,MATCH(#REF!,Impostazioni!$N$86:$N$105,0),2)),"")</f>
        <v>#NAME?</v>
      </c>
      <c r="O583" s="14" t="e">
        <f t="array" aca="1" ref="O583" ca="1">_xludf.ifna(IF(#REF!=Impostazioni!$C$6,I583*1,I583/INDEX(Impostazioni!$N$86:$O$105,MATCH(#REF!,Impostazioni!$N$86:$N$105,0),2)),"")</f>
        <v>#NAME?</v>
      </c>
      <c r="P583" s="14" t="e">
        <f t="array" aca="1" ref="P583" ca="1">_xludf.ifna(IF(#REF!=Impostazioni!$C$6,J583*1,J583/INDEX(Impostazioni!$N$86:$O$105,MATCH(#REF!,Impostazioni!$N$86:$N$105,0),2)),"")</f>
        <v>#NAME?</v>
      </c>
      <c r="Q583" s="14" t="e">
        <f t="array" aca="1" ref="Q583" ca="1">_xludf.ifna(IF(#REF!=Impostazioni!$C$6,K583*1,K583/INDEX(Impostazioni!$N$86:$O$105,MATCH(#REF!,Impostazioni!$N$86:$N$105,0),2)),"")</f>
        <v>#NAME?</v>
      </c>
      <c r="S583" t="str" cm="1">
        <f t="array" ref="S583">_xlfn.IFNA(TRANSPOSE(INDEX(Impostazioni!$R$14:$S$63,,MATCH($D583,Impostazioni!$R$13:$S$13,0))),"")&amp;""</f>
        <v/>
      </c>
    </row>
    <row r="584" spans="1:19" ht="13.2">
      <c r="A584" s="14" t="str">
        <f t="shared" si="6"/>
        <v/>
      </c>
      <c r="B584" s="14" t="str">
        <f t="shared" si="7"/>
        <v/>
      </c>
      <c r="C584" s="14" t="str">
        <f>IF('Tracciatore delle operazioni'!B584="","",'Tracciatore delle operazioni'!B584)</f>
        <v/>
      </c>
      <c r="D584" s="14" t="str">
        <f>IF('Tracciatore delle operazioni'!C584="","",'Tracciatore delle operazioni'!C584)</f>
        <v/>
      </c>
      <c r="E584" s="14" t="str">
        <f>IF('Tracciatore delle operazioni'!D584="","",'Tracciatore delle operazioni'!D584)</f>
        <v/>
      </c>
      <c r="F584" s="14" t="str">
        <f>IF('Tracciatore delle operazioni'!E584="","",'Tracciatore delle operazioni'!E584)</f>
        <v/>
      </c>
      <c r="G584" s="31" t="str">
        <f>IF('Tracciatore delle operazioni'!F584="","",'Tracciatore delle operazioni'!F584)</f>
        <v/>
      </c>
      <c r="H584" s="31" t="str">
        <f>IF('Tracciatore delle operazioni'!G584="","",'Tracciatore delle operazioni'!G584)</f>
        <v/>
      </c>
      <c r="I584" s="31" t="str">
        <f>IF('Tracciatore delle operazioni'!H584="","",'Tracciatore delle operazioni'!H584)</f>
        <v/>
      </c>
      <c r="J584" s="31" t="str">
        <f>IF('Tracciatore delle operazioni'!I584="","",'Tracciatore delle operazioni'!I584)</f>
        <v/>
      </c>
      <c r="K584" s="14" t="str">
        <f t="shared" si="8"/>
        <v/>
      </c>
      <c r="M584" s="14" t="e">
        <f t="array" aca="1" ref="M584" ca="1">_xludf.ifna(IF(#REF!=Impostazioni!$C$6,G584*1,G584/INDEX(Impostazioni!$N$86:$O$105,MATCH(#REF!,Impostazioni!$N$86:$N$105,0),2)),"")</f>
        <v>#NAME?</v>
      </c>
      <c r="N584" s="14" t="e">
        <f t="array" aca="1" ref="N584" ca="1">_xludf.ifna(IF(#REF!=Impostazioni!$C$6,H584*1,H584/INDEX(Impostazioni!$N$86:$O$105,MATCH(#REF!,Impostazioni!$N$86:$N$105,0),2)),"")</f>
        <v>#NAME?</v>
      </c>
      <c r="O584" s="14" t="e">
        <f t="array" aca="1" ref="O584" ca="1">_xludf.ifna(IF(#REF!=Impostazioni!$C$6,I584*1,I584/INDEX(Impostazioni!$N$86:$O$105,MATCH(#REF!,Impostazioni!$N$86:$N$105,0),2)),"")</f>
        <v>#NAME?</v>
      </c>
      <c r="P584" s="14" t="e">
        <f t="array" aca="1" ref="P584" ca="1">_xludf.ifna(IF(#REF!=Impostazioni!$C$6,J584*1,J584/INDEX(Impostazioni!$N$86:$O$105,MATCH(#REF!,Impostazioni!$N$86:$N$105,0),2)),"")</f>
        <v>#NAME?</v>
      </c>
      <c r="Q584" s="14" t="e">
        <f t="array" aca="1" ref="Q584" ca="1">_xludf.ifna(IF(#REF!=Impostazioni!$C$6,K584*1,K584/INDEX(Impostazioni!$N$86:$O$105,MATCH(#REF!,Impostazioni!$N$86:$N$105,0),2)),"")</f>
        <v>#NAME?</v>
      </c>
      <c r="S584" t="str" cm="1">
        <f t="array" ref="S584">_xlfn.IFNA(TRANSPOSE(INDEX(Impostazioni!$R$14:$S$63,,MATCH($D584,Impostazioni!$R$13:$S$13,0))),"")&amp;""</f>
        <v/>
      </c>
    </row>
    <row r="585" spans="1:19" ht="13.2">
      <c r="A585" s="14" t="str">
        <f t="shared" si="6"/>
        <v/>
      </c>
      <c r="B585" s="14" t="str">
        <f t="shared" si="7"/>
        <v/>
      </c>
      <c r="C585" s="14" t="str">
        <f>IF('Tracciatore delle operazioni'!B585="","",'Tracciatore delle operazioni'!B585)</f>
        <v/>
      </c>
      <c r="D585" s="14" t="str">
        <f>IF('Tracciatore delle operazioni'!C585="","",'Tracciatore delle operazioni'!C585)</f>
        <v/>
      </c>
      <c r="E585" s="14" t="str">
        <f>IF('Tracciatore delle operazioni'!D585="","",'Tracciatore delle operazioni'!D585)</f>
        <v/>
      </c>
      <c r="F585" s="14" t="str">
        <f>IF('Tracciatore delle operazioni'!E585="","",'Tracciatore delle operazioni'!E585)</f>
        <v/>
      </c>
      <c r="G585" s="31" t="str">
        <f>IF('Tracciatore delle operazioni'!F585="","",'Tracciatore delle operazioni'!F585)</f>
        <v/>
      </c>
      <c r="H585" s="31" t="str">
        <f>IF('Tracciatore delle operazioni'!G585="","",'Tracciatore delle operazioni'!G585)</f>
        <v/>
      </c>
      <c r="I585" s="31" t="str">
        <f>IF('Tracciatore delle operazioni'!H585="","",'Tracciatore delle operazioni'!H585)</f>
        <v/>
      </c>
      <c r="J585" s="31" t="str">
        <f>IF('Tracciatore delle operazioni'!I585="","",'Tracciatore delle operazioni'!I585)</f>
        <v/>
      </c>
      <c r="K585" s="14" t="str">
        <f t="shared" si="8"/>
        <v/>
      </c>
      <c r="M585" s="14" t="e">
        <f t="array" aca="1" ref="M585" ca="1">_xludf.ifna(IF(#REF!=Impostazioni!$C$6,G585*1,G585/INDEX(Impostazioni!$N$86:$O$105,MATCH(#REF!,Impostazioni!$N$86:$N$105,0),2)),"")</f>
        <v>#NAME?</v>
      </c>
      <c r="N585" s="14" t="e">
        <f t="array" aca="1" ref="N585" ca="1">_xludf.ifna(IF(#REF!=Impostazioni!$C$6,H585*1,H585/INDEX(Impostazioni!$N$86:$O$105,MATCH(#REF!,Impostazioni!$N$86:$N$105,0),2)),"")</f>
        <v>#NAME?</v>
      </c>
      <c r="O585" s="14" t="e">
        <f t="array" aca="1" ref="O585" ca="1">_xludf.ifna(IF(#REF!=Impostazioni!$C$6,I585*1,I585/INDEX(Impostazioni!$N$86:$O$105,MATCH(#REF!,Impostazioni!$N$86:$N$105,0),2)),"")</f>
        <v>#NAME?</v>
      </c>
      <c r="P585" s="14" t="e">
        <f t="array" aca="1" ref="P585" ca="1">_xludf.ifna(IF(#REF!=Impostazioni!$C$6,J585*1,J585/INDEX(Impostazioni!$N$86:$O$105,MATCH(#REF!,Impostazioni!$N$86:$N$105,0),2)),"")</f>
        <v>#NAME?</v>
      </c>
      <c r="Q585" s="14" t="e">
        <f t="array" aca="1" ref="Q585" ca="1">_xludf.ifna(IF(#REF!=Impostazioni!$C$6,K585*1,K585/INDEX(Impostazioni!$N$86:$O$105,MATCH(#REF!,Impostazioni!$N$86:$N$105,0),2)),"")</f>
        <v>#NAME?</v>
      </c>
      <c r="S585" t="str" cm="1">
        <f t="array" ref="S585">_xlfn.IFNA(TRANSPOSE(INDEX(Impostazioni!$R$14:$S$63,,MATCH($D585,Impostazioni!$R$13:$S$13,0))),"")&amp;""</f>
        <v/>
      </c>
    </row>
    <row r="586" spans="1:19" ht="13.2">
      <c r="A586" s="14" t="str">
        <f t="shared" si="6"/>
        <v/>
      </c>
      <c r="B586" s="14" t="str">
        <f t="shared" si="7"/>
        <v/>
      </c>
      <c r="C586" s="14" t="str">
        <f>IF('Tracciatore delle operazioni'!B586="","",'Tracciatore delle operazioni'!B586)</f>
        <v/>
      </c>
      <c r="D586" s="14" t="str">
        <f>IF('Tracciatore delle operazioni'!C586="","",'Tracciatore delle operazioni'!C586)</f>
        <v/>
      </c>
      <c r="E586" s="14" t="str">
        <f>IF('Tracciatore delle operazioni'!D586="","",'Tracciatore delle operazioni'!D586)</f>
        <v/>
      </c>
      <c r="F586" s="14" t="str">
        <f>IF('Tracciatore delle operazioni'!E586="","",'Tracciatore delle operazioni'!E586)</f>
        <v/>
      </c>
      <c r="G586" s="31" t="str">
        <f>IF('Tracciatore delle operazioni'!F586="","",'Tracciatore delle operazioni'!F586)</f>
        <v/>
      </c>
      <c r="H586" s="31" t="str">
        <f>IF('Tracciatore delle operazioni'!G586="","",'Tracciatore delle operazioni'!G586)</f>
        <v/>
      </c>
      <c r="I586" s="31" t="str">
        <f>IF('Tracciatore delle operazioni'!H586="","",'Tracciatore delle operazioni'!H586)</f>
        <v/>
      </c>
      <c r="J586" s="31" t="str">
        <f>IF('Tracciatore delle operazioni'!I586="","",'Tracciatore delle operazioni'!I586)</f>
        <v/>
      </c>
      <c r="K586" s="14" t="str">
        <f t="shared" si="8"/>
        <v/>
      </c>
      <c r="M586" s="14" t="e">
        <f t="array" aca="1" ref="M586" ca="1">_xludf.ifna(IF(#REF!=Impostazioni!$C$6,G586*1,G586/INDEX(Impostazioni!$N$86:$O$105,MATCH(#REF!,Impostazioni!$N$86:$N$105,0),2)),"")</f>
        <v>#NAME?</v>
      </c>
      <c r="N586" s="14" t="e">
        <f t="array" aca="1" ref="N586" ca="1">_xludf.ifna(IF(#REF!=Impostazioni!$C$6,H586*1,H586/INDEX(Impostazioni!$N$86:$O$105,MATCH(#REF!,Impostazioni!$N$86:$N$105,0),2)),"")</f>
        <v>#NAME?</v>
      </c>
      <c r="O586" s="14" t="e">
        <f t="array" aca="1" ref="O586" ca="1">_xludf.ifna(IF(#REF!=Impostazioni!$C$6,I586*1,I586/INDEX(Impostazioni!$N$86:$O$105,MATCH(#REF!,Impostazioni!$N$86:$N$105,0),2)),"")</f>
        <v>#NAME?</v>
      </c>
      <c r="P586" s="14" t="e">
        <f t="array" aca="1" ref="P586" ca="1">_xludf.ifna(IF(#REF!=Impostazioni!$C$6,J586*1,J586/INDEX(Impostazioni!$N$86:$O$105,MATCH(#REF!,Impostazioni!$N$86:$N$105,0),2)),"")</f>
        <v>#NAME?</v>
      </c>
      <c r="Q586" s="14" t="e">
        <f t="array" aca="1" ref="Q586" ca="1">_xludf.ifna(IF(#REF!=Impostazioni!$C$6,K586*1,K586/INDEX(Impostazioni!$N$86:$O$105,MATCH(#REF!,Impostazioni!$N$86:$N$105,0),2)),"")</f>
        <v>#NAME?</v>
      </c>
      <c r="S586" t="str" cm="1">
        <f t="array" ref="S586">_xlfn.IFNA(TRANSPOSE(INDEX(Impostazioni!$R$14:$S$63,,MATCH($D586,Impostazioni!$R$13:$S$13,0))),"")&amp;""</f>
        <v/>
      </c>
    </row>
    <row r="587" spans="1:19" ht="13.2">
      <c r="A587" s="14" t="str">
        <f t="shared" si="6"/>
        <v/>
      </c>
      <c r="B587" s="14" t="str">
        <f t="shared" si="7"/>
        <v/>
      </c>
      <c r="C587" s="14" t="str">
        <f>IF('Tracciatore delle operazioni'!B587="","",'Tracciatore delle operazioni'!B587)</f>
        <v/>
      </c>
      <c r="D587" s="14" t="str">
        <f>IF('Tracciatore delle operazioni'!C587="","",'Tracciatore delle operazioni'!C587)</f>
        <v/>
      </c>
      <c r="E587" s="14" t="str">
        <f>IF('Tracciatore delle operazioni'!D587="","",'Tracciatore delle operazioni'!D587)</f>
        <v/>
      </c>
      <c r="F587" s="14" t="str">
        <f>IF('Tracciatore delle operazioni'!E587="","",'Tracciatore delle operazioni'!E587)</f>
        <v/>
      </c>
      <c r="G587" s="31" t="str">
        <f>IF('Tracciatore delle operazioni'!F587="","",'Tracciatore delle operazioni'!F587)</f>
        <v/>
      </c>
      <c r="H587" s="31" t="str">
        <f>IF('Tracciatore delle operazioni'!G587="","",'Tracciatore delle operazioni'!G587)</f>
        <v/>
      </c>
      <c r="I587" s="31" t="str">
        <f>IF('Tracciatore delle operazioni'!H587="","",'Tracciatore delle operazioni'!H587)</f>
        <v/>
      </c>
      <c r="J587" s="31" t="str">
        <f>IF('Tracciatore delle operazioni'!I587="","",'Tracciatore delle operazioni'!I587)</f>
        <v/>
      </c>
      <c r="K587" s="14" t="str">
        <f t="shared" si="8"/>
        <v/>
      </c>
      <c r="M587" s="14" t="e">
        <f t="array" aca="1" ref="M587" ca="1">_xludf.ifna(IF(#REF!=Impostazioni!$C$6,G587*1,G587/INDEX(Impostazioni!$N$86:$O$105,MATCH(#REF!,Impostazioni!$N$86:$N$105,0),2)),"")</f>
        <v>#NAME?</v>
      </c>
      <c r="N587" s="14" t="e">
        <f t="array" aca="1" ref="N587" ca="1">_xludf.ifna(IF(#REF!=Impostazioni!$C$6,H587*1,H587/INDEX(Impostazioni!$N$86:$O$105,MATCH(#REF!,Impostazioni!$N$86:$N$105,0),2)),"")</f>
        <v>#NAME?</v>
      </c>
      <c r="O587" s="14" t="e">
        <f t="array" aca="1" ref="O587" ca="1">_xludf.ifna(IF(#REF!=Impostazioni!$C$6,I587*1,I587/INDEX(Impostazioni!$N$86:$O$105,MATCH(#REF!,Impostazioni!$N$86:$N$105,0),2)),"")</f>
        <v>#NAME?</v>
      </c>
      <c r="P587" s="14" t="e">
        <f t="array" aca="1" ref="P587" ca="1">_xludf.ifna(IF(#REF!=Impostazioni!$C$6,J587*1,J587/INDEX(Impostazioni!$N$86:$O$105,MATCH(#REF!,Impostazioni!$N$86:$N$105,0),2)),"")</f>
        <v>#NAME?</v>
      </c>
      <c r="Q587" s="14" t="e">
        <f t="array" aca="1" ref="Q587" ca="1">_xludf.ifna(IF(#REF!=Impostazioni!$C$6,K587*1,K587/INDEX(Impostazioni!$N$86:$O$105,MATCH(#REF!,Impostazioni!$N$86:$N$105,0),2)),"")</f>
        <v>#NAME?</v>
      </c>
      <c r="S587" t="str" cm="1">
        <f t="array" ref="S587">_xlfn.IFNA(TRANSPOSE(INDEX(Impostazioni!$R$14:$S$63,,MATCH($D587,Impostazioni!$R$13:$S$13,0))),"")&amp;""</f>
        <v/>
      </c>
    </row>
    <row r="588" spans="1:19" ht="13.2">
      <c r="A588" s="14" t="str">
        <f t="shared" si="6"/>
        <v/>
      </c>
      <c r="B588" s="14" t="str">
        <f t="shared" si="7"/>
        <v/>
      </c>
      <c r="C588" s="14" t="str">
        <f>IF('Tracciatore delle operazioni'!B588="","",'Tracciatore delle operazioni'!B588)</f>
        <v/>
      </c>
      <c r="D588" s="14" t="str">
        <f>IF('Tracciatore delle operazioni'!C588="","",'Tracciatore delle operazioni'!C588)</f>
        <v/>
      </c>
      <c r="E588" s="14" t="str">
        <f>IF('Tracciatore delle operazioni'!D588="","",'Tracciatore delle operazioni'!D588)</f>
        <v/>
      </c>
      <c r="F588" s="14" t="str">
        <f>IF('Tracciatore delle operazioni'!E588="","",'Tracciatore delle operazioni'!E588)</f>
        <v/>
      </c>
      <c r="G588" s="31" t="str">
        <f>IF('Tracciatore delle operazioni'!F588="","",'Tracciatore delle operazioni'!F588)</f>
        <v/>
      </c>
      <c r="H588" s="31" t="str">
        <f>IF('Tracciatore delle operazioni'!G588="","",'Tracciatore delle operazioni'!G588)</f>
        <v/>
      </c>
      <c r="I588" s="31" t="str">
        <f>IF('Tracciatore delle operazioni'!H588="","",'Tracciatore delle operazioni'!H588)</f>
        <v/>
      </c>
      <c r="J588" s="31" t="str">
        <f>IF('Tracciatore delle operazioni'!I588="","",'Tracciatore delle operazioni'!I588)</f>
        <v/>
      </c>
      <c r="K588" s="14" t="str">
        <f t="shared" si="8"/>
        <v/>
      </c>
      <c r="M588" s="14" t="e">
        <f t="array" aca="1" ref="M588" ca="1">_xludf.ifna(IF(#REF!=Impostazioni!$C$6,G588*1,G588/INDEX(Impostazioni!$N$86:$O$105,MATCH(#REF!,Impostazioni!$N$86:$N$105,0),2)),"")</f>
        <v>#NAME?</v>
      </c>
      <c r="N588" s="14" t="e">
        <f t="array" aca="1" ref="N588" ca="1">_xludf.ifna(IF(#REF!=Impostazioni!$C$6,H588*1,H588/INDEX(Impostazioni!$N$86:$O$105,MATCH(#REF!,Impostazioni!$N$86:$N$105,0),2)),"")</f>
        <v>#NAME?</v>
      </c>
      <c r="O588" s="14" t="e">
        <f t="array" aca="1" ref="O588" ca="1">_xludf.ifna(IF(#REF!=Impostazioni!$C$6,I588*1,I588/INDEX(Impostazioni!$N$86:$O$105,MATCH(#REF!,Impostazioni!$N$86:$N$105,0),2)),"")</f>
        <v>#NAME?</v>
      </c>
      <c r="P588" s="14" t="e">
        <f t="array" aca="1" ref="P588" ca="1">_xludf.ifna(IF(#REF!=Impostazioni!$C$6,J588*1,J588/INDEX(Impostazioni!$N$86:$O$105,MATCH(#REF!,Impostazioni!$N$86:$N$105,0),2)),"")</f>
        <v>#NAME?</v>
      </c>
      <c r="Q588" s="14" t="e">
        <f t="array" aca="1" ref="Q588" ca="1">_xludf.ifna(IF(#REF!=Impostazioni!$C$6,K588*1,K588/INDEX(Impostazioni!$N$86:$O$105,MATCH(#REF!,Impostazioni!$N$86:$N$105,0),2)),"")</f>
        <v>#NAME?</v>
      </c>
      <c r="S588" t="str" cm="1">
        <f t="array" ref="S588">_xlfn.IFNA(TRANSPOSE(INDEX(Impostazioni!$R$14:$S$63,,MATCH($D588,Impostazioni!$R$13:$S$13,0))),"")&amp;""</f>
        <v/>
      </c>
    </row>
    <row r="589" spans="1:19" ht="13.2">
      <c r="A589" s="14" t="str">
        <f t="shared" si="6"/>
        <v/>
      </c>
      <c r="B589" s="14" t="str">
        <f t="shared" si="7"/>
        <v/>
      </c>
      <c r="C589" s="14" t="str">
        <f>IF('Tracciatore delle operazioni'!B589="","",'Tracciatore delle operazioni'!B589)</f>
        <v/>
      </c>
      <c r="D589" s="14" t="str">
        <f>IF('Tracciatore delle operazioni'!C589="","",'Tracciatore delle operazioni'!C589)</f>
        <v/>
      </c>
      <c r="E589" s="14" t="str">
        <f>IF('Tracciatore delle operazioni'!D589="","",'Tracciatore delle operazioni'!D589)</f>
        <v/>
      </c>
      <c r="F589" s="14" t="str">
        <f>IF('Tracciatore delle operazioni'!E589="","",'Tracciatore delle operazioni'!E589)</f>
        <v/>
      </c>
      <c r="G589" s="31" t="str">
        <f>IF('Tracciatore delle operazioni'!F589="","",'Tracciatore delle operazioni'!F589)</f>
        <v/>
      </c>
      <c r="H589" s="31" t="str">
        <f>IF('Tracciatore delle operazioni'!G589="","",'Tracciatore delle operazioni'!G589)</f>
        <v/>
      </c>
      <c r="I589" s="31" t="str">
        <f>IF('Tracciatore delle operazioni'!H589="","",'Tracciatore delle operazioni'!H589)</f>
        <v/>
      </c>
      <c r="J589" s="31" t="str">
        <f>IF('Tracciatore delle operazioni'!I589="","",'Tracciatore delle operazioni'!I589)</f>
        <v/>
      </c>
      <c r="K589" s="14" t="str">
        <f t="shared" si="8"/>
        <v/>
      </c>
      <c r="M589" s="14" t="e">
        <f t="array" aca="1" ref="M589" ca="1">_xludf.ifna(IF(#REF!=Impostazioni!$C$6,G589*1,G589/INDEX(Impostazioni!$N$86:$O$105,MATCH(#REF!,Impostazioni!$N$86:$N$105,0),2)),"")</f>
        <v>#NAME?</v>
      </c>
      <c r="N589" s="14" t="e">
        <f t="array" aca="1" ref="N589" ca="1">_xludf.ifna(IF(#REF!=Impostazioni!$C$6,H589*1,H589/INDEX(Impostazioni!$N$86:$O$105,MATCH(#REF!,Impostazioni!$N$86:$N$105,0),2)),"")</f>
        <v>#NAME?</v>
      </c>
      <c r="O589" s="14" t="e">
        <f t="array" aca="1" ref="O589" ca="1">_xludf.ifna(IF(#REF!=Impostazioni!$C$6,I589*1,I589/INDEX(Impostazioni!$N$86:$O$105,MATCH(#REF!,Impostazioni!$N$86:$N$105,0),2)),"")</f>
        <v>#NAME?</v>
      </c>
      <c r="P589" s="14" t="e">
        <f t="array" aca="1" ref="P589" ca="1">_xludf.ifna(IF(#REF!=Impostazioni!$C$6,J589*1,J589/INDEX(Impostazioni!$N$86:$O$105,MATCH(#REF!,Impostazioni!$N$86:$N$105,0),2)),"")</f>
        <v>#NAME?</v>
      </c>
      <c r="Q589" s="14" t="e">
        <f t="array" aca="1" ref="Q589" ca="1">_xludf.ifna(IF(#REF!=Impostazioni!$C$6,K589*1,K589/INDEX(Impostazioni!$N$86:$O$105,MATCH(#REF!,Impostazioni!$N$86:$N$105,0),2)),"")</f>
        <v>#NAME?</v>
      </c>
      <c r="S589" t="str" cm="1">
        <f t="array" ref="S589">_xlfn.IFNA(TRANSPOSE(INDEX(Impostazioni!$R$14:$S$63,,MATCH($D589,Impostazioni!$R$13:$S$13,0))),"")&amp;""</f>
        <v/>
      </c>
    </row>
    <row r="590" spans="1:19" ht="13.2">
      <c r="A590" s="14" t="str">
        <f t="shared" si="6"/>
        <v/>
      </c>
      <c r="B590" s="14" t="str">
        <f t="shared" si="7"/>
        <v/>
      </c>
      <c r="C590" s="14" t="str">
        <f>IF('Tracciatore delle operazioni'!B590="","",'Tracciatore delle operazioni'!B590)</f>
        <v/>
      </c>
      <c r="D590" s="14" t="str">
        <f>IF('Tracciatore delle operazioni'!C590="","",'Tracciatore delle operazioni'!C590)</f>
        <v/>
      </c>
      <c r="E590" s="14" t="str">
        <f>IF('Tracciatore delle operazioni'!D590="","",'Tracciatore delle operazioni'!D590)</f>
        <v/>
      </c>
      <c r="F590" s="14" t="str">
        <f>IF('Tracciatore delle operazioni'!E590="","",'Tracciatore delle operazioni'!E590)</f>
        <v/>
      </c>
      <c r="G590" s="31" t="str">
        <f>IF('Tracciatore delle operazioni'!F590="","",'Tracciatore delle operazioni'!F590)</f>
        <v/>
      </c>
      <c r="H590" s="31" t="str">
        <f>IF('Tracciatore delle operazioni'!G590="","",'Tracciatore delle operazioni'!G590)</f>
        <v/>
      </c>
      <c r="I590" s="31" t="str">
        <f>IF('Tracciatore delle operazioni'!H590="","",'Tracciatore delle operazioni'!H590)</f>
        <v/>
      </c>
      <c r="J590" s="31" t="str">
        <f>IF('Tracciatore delle operazioni'!I590="","",'Tracciatore delle operazioni'!I590)</f>
        <v/>
      </c>
      <c r="K590" s="14" t="str">
        <f t="shared" si="8"/>
        <v/>
      </c>
      <c r="M590" s="14" t="e">
        <f t="array" aca="1" ref="M590" ca="1">_xludf.ifna(IF(#REF!=Impostazioni!$C$6,G590*1,G590/INDEX(Impostazioni!$N$86:$O$105,MATCH(#REF!,Impostazioni!$N$86:$N$105,0),2)),"")</f>
        <v>#NAME?</v>
      </c>
      <c r="N590" s="14" t="e">
        <f t="array" aca="1" ref="N590" ca="1">_xludf.ifna(IF(#REF!=Impostazioni!$C$6,H590*1,H590/INDEX(Impostazioni!$N$86:$O$105,MATCH(#REF!,Impostazioni!$N$86:$N$105,0),2)),"")</f>
        <v>#NAME?</v>
      </c>
      <c r="O590" s="14" t="e">
        <f t="array" aca="1" ref="O590" ca="1">_xludf.ifna(IF(#REF!=Impostazioni!$C$6,I590*1,I590/INDEX(Impostazioni!$N$86:$O$105,MATCH(#REF!,Impostazioni!$N$86:$N$105,0),2)),"")</f>
        <v>#NAME?</v>
      </c>
      <c r="P590" s="14" t="e">
        <f t="array" aca="1" ref="P590" ca="1">_xludf.ifna(IF(#REF!=Impostazioni!$C$6,J590*1,J590/INDEX(Impostazioni!$N$86:$O$105,MATCH(#REF!,Impostazioni!$N$86:$N$105,0),2)),"")</f>
        <v>#NAME?</v>
      </c>
      <c r="Q590" s="14" t="e">
        <f t="array" aca="1" ref="Q590" ca="1">_xludf.ifna(IF(#REF!=Impostazioni!$C$6,K590*1,K590/INDEX(Impostazioni!$N$86:$O$105,MATCH(#REF!,Impostazioni!$N$86:$N$105,0),2)),"")</f>
        <v>#NAME?</v>
      </c>
      <c r="S590" t="str" cm="1">
        <f t="array" ref="S590">_xlfn.IFNA(TRANSPOSE(INDEX(Impostazioni!$R$14:$S$63,,MATCH($D590,Impostazioni!$R$13:$S$13,0))),"")&amp;""</f>
        <v/>
      </c>
    </row>
    <row r="591" spans="1:19" ht="13.2">
      <c r="A591" s="14" t="str">
        <f t="shared" si="6"/>
        <v/>
      </c>
      <c r="B591" s="14" t="str">
        <f t="shared" si="7"/>
        <v/>
      </c>
      <c r="C591" s="14" t="str">
        <f>IF('Tracciatore delle operazioni'!B591="","",'Tracciatore delle operazioni'!B591)</f>
        <v/>
      </c>
      <c r="D591" s="14" t="str">
        <f>IF('Tracciatore delle operazioni'!C591="","",'Tracciatore delle operazioni'!C591)</f>
        <v/>
      </c>
      <c r="E591" s="14" t="str">
        <f>IF('Tracciatore delle operazioni'!D591="","",'Tracciatore delle operazioni'!D591)</f>
        <v/>
      </c>
      <c r="F591" s="14" t="str">
        <f>IF('Tracciatore delle operazioni'!E591="","",'Tracciatore delle operazioni'!E591)</f>
        <v/>
      </c>
      <c r="G591" s="31" t="str">
        <f>IF('Tracciatore delle operazioni'!F591="","",'Tracciatore delle operazioni'!F591)</f>
        <v/>
      </c>
      <c r="H591" s="31" t="str">
        <f>IF('Tracciatore delle operazioni'!G591="","",'Tracciatore delle operazioni'!G591)</f>
        <v/>
      </c>
      <c r="I591" s="31" t="str">
        <f>IF('Tracciatore delle operazioni'!H591="","",'Tracciatore delle operazioni'!H591)</f>
        <v/>
      </c>
      <c r="J591" s="31" t="str">
        <f>IF('Tracciatore delle operazioni'!I591="","",'Tracciatore delle operazioni'!I591)</f>
        <v/>
      </c>
      <c r="K591" s="14" t="str">
        <f t="shared" si="8"/>
        <v/>
      </c>
      <c r="M591" s="14" t="e">
        <f t="array" aca="1" ref="M591" ca="1">_xludf.ifna(IF(#REF!=Impostazioni!$C$6,G591*1,G591/INDEX(Impostazioni!$N$86:$O$105,MATCH(#REF!,Impostazioni!$N$86:$N$105,0),2)),"")</f>
        <v>#NAME?</v>
      </c>
      <c r="N591" s="14" t="e">
        <f t="array" aca="1" ref="N591" ca="1">_xludf.ifna(IF(#REF!=Impostazioni!$C$6,H591*1,H591/INDEX(Impostazioni!$N$86:$O$105,MATCH(#REF!,Impostazioni!$N$86:$N$105,0),2)),"")</f>
        <v>#NAME?</v>
      </c>
      <c r="O591" s="14" t="e">
        <f t="array" aca="1" ref="O591" ca="1">_xludf.ifna(IF(#REF!=Impostazioni!$C$6,I591*1,I591/INDEX(Impostazioni!$N$86:$O$105,MATCH(#REF!,Impostazioni!$N$86:$N$105,0),2)),"")</f>
        <v>#NAME?</v>
      </c>
      <c r="P591" s="14" t="e">
        <f t="array" aca="1" ref="P591" ca="1">_xludf.ifna(IF(#REF!=Impostazioni!$C$6,J591*1,J591/INDEX(Impostazioni!$N$86:$O$105,MATCH(#REF!,Impostazioni!$N$86:$N$105,0),2)),"")</f>
        <v>#NAME?</v>
      </c>
      <c r="Q591" s="14" t="e">
        <f t="array" aca="1" ref="Q591" ca="1">_xludf.ifna(IF(#REF!=Impostazioni!$C$6,K591*1,K591/INDEX(Impostazioni!$N$86:$O$105,MATCH(#REF!,Impostazioni!$N$86:$N$105,0),2)),"")</f>
        <v>#NAME?</v>
      </c>
      <c r="S591" t="str" cm="1">
        <f t="array" ref="S591">_xlfn.IFNA(TRANSPOSE(INDEX(Impostazioni!$R$14:$S$63,,MATCH($D591,Impostazioni!$R$13:$S$13,0))),"")&amp;""</f>
        <v/>
      </c>
    </row>
    <row r="592" spans="1:19" ht="13.2">
      <c r="A592" s="14" t="str">
        <f t="shared" si="6"/>
        <v/>
      </c>
      <c r="B592" s="14" t="str">
        <f t="shared" si="7"/>
        <v/>
      </c>
      <c r="C592" s="14" t="str">
        <f>IF('Tracciatore delle operazioni'!B592="","",'Tracciatore delle operazioni'!B592)</f>
        <v/>
      </c>
      <c r="D592" s="14" t="str">
        <f>IF('Tracciatore delle operazioni'!C592="","",'Tracciatore delle operazioni'!C592)</f>
        <v/>
      </c>
      <c r="E592" s="14" t="str">
        <f>IF('Tracciatore delle operazioni'!D592="","",'Tracciatore delle operazioni'!D592)</f>
        <v/>
      </c>
      <c r="F592" s="14" t="str">
        <f>IF('Tracciatore delle operazioni'!E592="","",'Tracciatore delle operazioni'!E592)</f>
        <v/>
      </c>
      <c r="G592" s="31" t="str">
        <f>IF('Tracciatore delle operazioni'!F592="","",'Tracciatore delle operazioni'!F592)</f>
        <v/>
      </c>
      <c r="H592" s="31" t="str">
        <f>IF('Tracciatore delle operazioni'!G592="","",'Tracciatore delle operazioni'!G592)</f>
        <v/>
      </c>
      <c r="I592" s="31" t="str">
        <f>IF('Tracciatore delle operazioni'!H592="","",'Tracciatore delle operazioni'!H592)</f>
        <v/>
      </c>
      <c r="J592" s="31" t="str">
        <f>IF('Tracciatore delle operazioni'!I592="","",'Tracciatore delle operazioni'!I592)</f>
        <v/>
      </c>
      <c r="K592" s="14" t="str">
        <f t="shared" si="8"/>
        <v/>
      </c>
      <c r="M592" s="14" t="e">
        <f t="array" aca="1" ref="M592" ca="1">_xludf.ifna(IF(#REF!=Impostazioni!$C$6,G592*1,G592/INDEX(Impostazioni!$N$86:$O$105,MATCH(#REF!,Impostazioni!$N$86:$N$105,0),2)),"")</f>
        <v>#NAME?</v>
      </c>
      <c r="N592" s="14" t="e">
        <f t="array" aca="1" ref="N592" ca="1">_xludf.ifna(IF(#REF!=Impostazioni!$C$6,H592*1,H592/INDEX(Impostazioni!$N$86:$O$105,MATCH(#REF!,Impostazioni!$N$86:$N$105,0),2)),"")</f>
        <v>#NAME?</v>
      </c>
      <c r="O592" s="14" t="e">
        <f t="array" aca="1" ref="O592" ca="1">_xludf.ifna(IF(#REF!=Impostazioni!$C$6,I592*1,I592/INDEX(Impostazioni!$N$86:$O$105,MATCH(#REF!,Impostazioni!$N$86:$N$105,0),2)),"")</f>
        <v>#NAME?</v>
      </c>
      <c r="P592" s="14" t="e">
        <f t="array" aca="1" ref="P592" ca="1">_xludf.ifna(IF(#REF!=Impostazioni!$C$6,J592*1,J592/INDEX(Impostazioni!$N$86:$O$105,MATCH(#REF!,Impostazioni!$N$86:$N$105,0),2)),"")</f>
        <v>#NAME?</v>
      </c>
      <c r="Q592" s="14" t="e">
        <f t="array" aca="1" ref="Q592" ca="1">_xludf.ifna(IF(#REF!=Impostazioni!$C$6,K592*1,K592/INDEX(Impostazioni!$N$86:$O$105,MATCH(#REF!,Impostazioni!$N$86:$N$105,0),2)),"")</f>
        <v>#NAME?</v>
      </c>
      <c r="S592" t="str" cm="1">
        <f t="array" ref="S592">_xlfn.IFNA(TRANSPOSE(INDEX(Impostazioni!$R$14:$S$63,,MATCH($D592,Impostazioni!$R$13:$S$13,0))),"")&amp;""</f>
        <v/>
      </c>
    </row>
    <row r="593" spans="1:19" ht="13.2">
      <c r="A593" s="14" t="str">
        <f t="shared" si="6"/>
        <v/>
      </c>
      <c r="B593" s="14" t="str">
        <f t="shared" si="7"/>
        <v/>
      </c>
      <c r="C593" s="14" t="str">
        <f>IF('Tracciatore delle operazioni'!B593="","",'Tracciatore delle operazioni'!B593)</f>
        <v/>
      </c>
      <c r="D593" s="14" t="str">
        <f>IF('Tracciatore delle operazioni'!C593="","",'Tracciatore delle operazioni'!C593)</f>
        <v/>
      </c>
      <c r="E593" s="14" t="str">
        <f>IF('Tracciatore delle operazioni'!D593="","",'Tracciatore delle operazioni'!D593)</f>
        <v/>
      </c>
      <c r="F593" s="14" t="str">
        <f>IF('Tracciatore delle operazioni'!E593="","",'Tracciatore delle operazioni'!E593)</f>
        <v/>
      </c>
      <c r="G593" s="31" t="str">
        <f>IF('Tracciatore delle operazioni'!F593="","",'Tracciatore delle operazioni'!F593)</f>
        <v/>
      </c>
      <c r="H593" s="31" t="str">
        <f>IF('Tracciatore delle operazioni'!G593="","",'Tracciatore delle operazioni'!G593)</f>
        <v/>
      </c>
      <c r="I593" s="31" t="str">
        <f>IF('Tracciatore delle operazioni'!H593="","",'Tracciatore delle operazioni'!H593)</f>
        <v/>
      </c>
      <c r="J593" s="31" t="str">
        <f>IF('Tracciatore delle operazioni'!I593="","",'Tracciatore delle operazioni'!I593)</f>
        <v/>
      </c>
      <c r="K593" s="14" t="str">
        <f t="shared" si="8"/>
        <v/>
      </c>
      <c r="M593" s="14" t="e">
        <f t="array" aca="1" ref="M593" ca="1">_xludf.ifna(IF(#REF!=Impostazioni!$C$6,G593*1,G593/INDEX(Impostazioni!$N$86:$O$105,MATCH(#REF!,Impostazioni!$N$86:$N$105,0),2)),"")</f>
        <v>#NAME?</v>
      </c>
      <c r="N593" s="14" t="e">
        <f t="array" aca="1" ref="N593" ca="1">_xludf.ifna(IF(#REF!=Impostazioni!$C$6,H593*1,H593/INDEX(Impostazioni!$N$86:$O$105,MATCH(#REF!,Impostazioni!$N$86:$N$105,0),2)),"")</f>
        <v>#NAME?</v>
      </c>
      <c r="O593" s="14" t="e">
        <f t="array" aca="1" ref="O593" ca="1">_xludf.ifna(IF(#REF!=Impostazioni!$C$6,I593*1,I593/INDEX(Impostazioni!$N$86:$O$105,MATCH(#REF!,Impostazioni!$N$86:$N$105,0),2)),"")</f>
        <v>#NAME?</v>
      </c>
      <c r="P593" s="14" t="e">
        <f t="array" aca="1" ref="P593" ca="1">_xludf.ifna(IF(#REF!=Impostazioni!$C$6,J593*1,J593/INDEX(Impostazioni!$N$86:$O$105,MATCH(#REF!,Impostazioni!$N$86:$N$105,0),2)),"")</f>
        <v>#NAME?</v>
      </c>
      <c r="Q593" s="14" t="e">
        <f t="array" aca="1" ref="Q593" ca="1">_xludf.ifna(IF(#REF!=Impostazioni!$C$6,K593*1,K593/INDEX(Impostazioni!$N$86:$O$105,MATCH(#REF!,Impostazioni!$N$86:$N$105,0),2)),"")</f>
        <v>#NAME?</v>
      </c>
      <c r="S593" t="str" cm="1">
        <f t="array" ref="S593">_xlfn.IFNA(TRANSPOSE(INDEX(Impostazioni!$R$14:$S$63,,MATCH($D593,Impostazioni!$R$13:$S$13,0))),"")&amp;""</f>
        <v/>
      </c>
    </row>
    <row r="594" spans="1:19" ht="13.2">
      <c r="A594" s="14" t="str">
        <f t="shared" si="6"/>
        <v/>
      </c>
      <c r="B594" s="14" t="str">
        <f t="shared" si="7"/>
        <v/>
      </c>
      <c r="C594" s="14" t="str">
        <f>IF('Tracciatore delle operazioni'!B594="","",'Tracciatore delle operazioni'!B594)</f>
        <v/>
      </c>
      <c r="D594" s="14" t="str">
        <f>IF('Tracciatore delle operazioni'!C594="","",'Tracciatore delle operazioni'!C594)</f>
        <v/>
      </c>
      <c r="E594" s="14" t="str">
        <f>IF('Tracciatore delle operazioni'!D594="","",'Tracciatore delle operazioni'!D594)</f>
        <v/>
      </c>
      <c r="F594" s="14" t="str">
        <f>IF('Tracciatore delle operazioni'!E594="","",'Tracciatore delle operazioni'!E594)</f>
        <v/>
      </c>
      <c r="G594" s="31" t="str">
        <f>IF('Tracciatore delle operazioni'!F594="","",'Tracciatore delle operazioni'!F594)</f>
        <v/>
      </c>
      <c r="H594" s="31" t="str">
        <f>IF('Tracciatore delle operazioni'!G594="","",'Tracciatore delle operazioni'!G594)</f>
        <v/>
      </c>
      <c r="I594" s="31" t="str">
        <f>IF('Tracciatore delle operazioni'!H594="","",'Tracciatore delle operazioni'!H594)</f>
        <v/>
      </c>
      <c r="J594" s="31" t="str">
        <f>IF('Tracciatore delle operazioni'!I594="","",'Tracciatore delle operazioni'!I594)</f>
        <v/>
      </c>
      <c r="K594" s="14" t="str">
        <f t="shared" si="8"/>
        <v/>
      </c>
      <c r="M594" s="14" t="e">
        <f t="array" aca="1" ref="M594" ca="1">_xludf.ifna(IF(#REF!=Impostazioni!$C$6,G594*1,G594/INDEX(Impostazioni!$N$86:$O$105,MATCH(#REF!,Impostazioni!$N$86:$N$105,0),2)),"")</f>
        <v>#NAME?</v>
      </c>
      <c r="N594" s="14" t="e">
        <f t="array" aca="1" ref="N594" ca="1">_xludf.ifna(IF(#REF!=Impostazioni!$C$6,H594*1,H594/INDEX(Impostazioni!$N$86:$O$105,MATCH(#REF!,Impostazioni!$N$86:$N$105,0),2)),"")</f>
        <v>#NAME?</v>
      </c>
      <c r="O594" s="14" t="e">
        <f t="array" aca="1" ref="O594" ca="1">_xludf.ifna(IF(#REF!=Impostazioni!$C$6,I594*1,I594/INDEX(Impostazioni!$N$86:$O$105,MATCH(#REF!,Impostazioni!$N$86:$N$105,0),2)),"")</f>
        <v>#NAME?</v>
      </c>
      <c r="P594" s="14" t="e">
        <f t="array" aca="1" ref="P594" ca="1">_xludf.ifna(IF(#REF!=Impostazioni!$C$6,J594*1,J594/INDEX(Impostazioni!$N$86:$O$105,MATCH(#REF!,Impostazioni!$N$86:$N$105,0),2)),"")</f>
        <v>#NAME?</v>
      </c>
      <c r="Q594" s="14" t="e">
        <f t="array" aca="1" ref="Q594" ca="1">_xludf.ifna(IF(#REF!=Impostazioni!$C$6,K594*1,K594/INDEX(Impostazioni!$N$86:$O$105,MATCH(#REF!,Impostazioni!$N$86:$N$105,0),2)),"")</f>
        <v>#NAME?</v>
      </c>
      <c r="S594" t="str" cm="1">
        <f t="array" ref="S594">_xlfn.IFNA(TRANSPOSE(INDEX(Impostazioni!$R$14:$S$63,,MATCH($D594,Impostazioni!$R$13:$S$13,0))),"")&amp;""</f>
        <v/>
      </c>
    </row>
    <row r="595" spans="1:19" ht="13.2">
      <c r="A595" s="14" t="str">
        <f t="shared" si="6"/>
        <v/>
      </c>
      <c r="B595" s="14" t="str">
        <f t="shared" si="7"/>
        <v/>
      </c>
      <c r="C595" s="14" t="str">
        <f>IF('Tracciatore delle operazioni'!B595="","",'Tracciatore delle operazioni'!B595)</f>
        <v/>
      </c>
      <c r="D595" s="14" t="str">
        <f>IF('Tracciatore delle operazioni'!C595="","",'Tracciatore delle operazioni'!C595)</f>
        <v/>
      </c>
      <c r="E595" s="14" t="str">
        <f>IF('Tracciatore delle operazioni'!D595="","",'Tracciatore delle operazioni'!D595)</f>
        <v/>
      </c>
      <c r="F595" s="14" t="str">
        <f>IF('Tracciatore delle operazioni'!E595="","",'Tracciatore delle operazioni'!E595)</f>
        <v/>
      </c>
      <c r="G595" s="31" t="str">
        <f>IF('Tracciatore delle operazioni'!F595="","",'Tracciatore delle operazioni'!F595)</f>
        <v/>
      </c>
      <c r="H595" s="31" t="str">
        <f>IF('Tracciatore delle operazioni'!G595="","",'Tracciatore delle operazioni'!G595)</f>
        <v/>
      </c>
      <c r="I595" s="31" t="str">
        <f>IF('Tracciatore delle operazioni'!H595="","",'Tracciatore delle operazioni'!H595)</f>
        <v/>
      </c>
      <c r="J595" s="31" t="str">
        <f>IF('Tracciatore delle operazioni'!I595="","",'Tracciatore delle operazioni'!I595)</f>
        <v/>
      </c>
      <c r="K595" s="14" t="str">
        <f t="shared" si="8"/>
        <v/>
      </c>
      <c r="M595" s="14" t="e">
        <f t="array" aca="1" ref="M595" ca="1">_xludf.ifna(IF(#REF!=Impostazioni!$C$6,G595*1,G595/INDEX(Impostazioni!$N$86:$O$105,MATCH(#REF!,Impostazioni!$N$86:$N$105,0),2)),"")</f>
        <v>#NAME?</v>
      </c>
      <c r="N595" s="14" t="e">
        <f t="array" aca="1" ref="N595" ca="1">_xludf.ifna(IF(#REF!=Impostazioni!$C$6,H595*1,H595/INDEX(Impostazioni!$N$86:$O$105,MATCH(#REF!,Impostazioni!$N$86:$N$105,0),2)),"")</f>
        <v>#NAME?</v>
      </c>
      <c r="O595" s="14" t="e">
        <f t="array" aca="1" ref="O595" ca="1">_xludf.ifna(IF(#REF!=Impostazioni!$C$6,I595*1,I595/INDEX(Impostazioni!$N$86:$O$105,MATCH(#REF!,Impostazioni!$N$86:$N$105,0),2)),"")</f>
        <v>#NAME?</v>
      </c>
      <c r="P595" s="14" t="e">
        <f t="array" aca="1" ref="P595" ca="1">_xludf.ifna(IF(#REF!=Impostazioni!$C$6,J595*1,J595/INDEX(Impostazioni!$N$86:$O$105,MATCH(#REF!,Impostazioni!$N$86:$N$105,0),2)),"")</f>
        <v>#NAME?</v>
      </c>
      <c r="Q595" s="14" t="e">
        <f t="array" aca="1" ref="Q595" ca="1">_xludf.ifna(IF(#REF!=Impostazioni!$C$6,K595*1,K595/INDEX(Impostazioni!$N$86:$O$105,MATCH(#REF!,Impostazioni!$N$86:$N$105,0),2)),"")</f>
        <v>#NAME?</v>
      </c>
      <c r="S595" t="str" cm="1">
        <f t="array" ref="S595">_xlfn.IFNA(TRANSPOSE(INDEX(Impostazioni!$R$14:$S$63,,MATCH($D595,Impostazioni!$R$13:$S$13,0))),"")&amp;""</f>
        <v/>
      </c>
    </row>
    <row r="596" spans="1:19" ht="13.2">
      <c r="A596" s="14" t="str">
        <f t="shared" si="6"/>
        <v/>
      </c>
      <c r="B596" s="14" t="str">
        <f t="shared" si="7"/>
        <v/>
      </c>
      <c r="C596" s="14" t="str">
        <f>IF('Tracciatore delle operazioni'!B596="","",'Tracciatore delle operazioni'!B596)</f>
        <v/>
      </c>
      <c r="D596" s="14" t="str">
        <f>IF('Tracciatore delle operazioni'!C596="","",'Tracciatore delle operazioni'!C596)</f>
        <v/>
      </c>
      <c r="E596" s="14" t="str">
        <f>IF('Tracciatore delle operazioni'!D596="","",'Tracciatore delle operazioni'!D596)</f>
        <v/>
      </c>
      <c r="F596" s="14" t="str">
        <f>IF('Tracciatore delle operazioni'!E596="","",'Tracciatore delle operazioni'!E596)</f>
        <v/>
      </c>
      <c r="G596" s="31" t="str">
        <f>IF('Tracciatore delle operazioni'!F596="","",'Tracciatore delle operazioni'!F596)</f>
        <v/>
      </c>
      <c r="H596" s="31" t="str">
        <f>IF('Tracciatore delle operazioni'!G596="","",'Tracciatore delle operazioni'!G596)</f>
        <v/>
      </c>
      <c r="I596" s="31" t="str">
        <f>IF('Tracciatore delle operazioni'!H596="","",'Tracciatore delle operazioni'!H596)</f>
        <v/>
      </c>
      <c r="J596" s="31" t="str">
        <f>IF('Tracciatore delle operazioni'!I596="","",'Tracciatore delle operazioni'!I596)</f>
        <v/>
      </c>
      <c r="K596" s="14" t="str">
        <f t="shared" si="8"/>
        <v/>
      </c>
      <c r="M596" s="14" t="e">
        <f t="array" aca="1" ref="M596" ca="1">_xludf.ifna(IF(#REF!=Impostazioni!$C$6,G596*1,G596/INDEX(Impostazioni!$N$86:$O$105,MATCH(#REF!,Impostazioni!$N$86:$N$105,0),2)),"")</f>
        <v>#NAME?</v>
      </c>
      <c r="N596" s="14" t="e">
        <f t="array" aca="1" ref="N596" ca="1">_xludf.ifna(IF(#REF!=Impostazioni!$C$6,H596*1,H596/INDEX(Impostazioni!$N$86:$O$105,MATCH(#REF!,Impostazioni!$N$86:$N$105,0),2)),"")</f>
        <v>#NAME?</v>
      </c>
      <c r="O596" s="14" t="e">
        <f t="array" aca="1" ref="O596" ca="1">_xludf.ifna(IF(#REF!=Impostazioni!$C$6,I596*1,I596/INDEX(Impostazioni!$N$86:$O$105,MATCH(#REF!,Impostazioni!$N$86:$N$105,0),2)),"")</f>
        <v>#NAME?</v>
      </c>
      <c r="P596" s="14" t="e">
        <f t="array" aca="1" ref="P596" ca="1">_xludf.ifna(IF(#REF!=Impostazioni!$C$6,J596*1,J596/INDEX(Impostazioni!$N$86:$O$105,MATCH(#REF!,Impostazioni!$N$86:$N$105,0),2)),"")</f>
        <v>#NAME?</v>
      </c>
      <c r="Q596" s="14" t="e">
        <f t="array" aca="1" ref="Q596" ca="1">_xludf.ifna(IF(#REF!=Impostazioni!$C$6,K596*1,K596/INDEX(Impostazioni!$N$86:$O$105,MATCH(#REF!,Impostazioni!$N$86:$N$105,0),2)),"")</f>
        <v>#NAME?</v>
      </c>
      <c r="S596" t="str" cm="1">
        <f t="array" ref="S596">_xlfn.IFNA(TRANSPOSE(INDEX(Impostazioni!$R$14:$S$63,,MATCH($D596,Impostazioni!$R$13:$S$13,0))),"")&amp;""</f>
        <v/>
      </c>
    </row>
    <row r="597" spans="1:19" ht="13.2">
      <c r="A597" s="14" t="str">
        <f t="shared" si="6"/>
        <v/>
      </c>
      <c r="B597" s="14" t="str">
        <f t="shared" si="7"/>
        <v/>
      </c>
      <c r="C597" s="14" t="str">
        <f>IF('Tracciatore delle operazioni'!B597="","",'Tracciatore delle operazioni'!B597)</f>
        <v/>
      </c>
      <c r="D597" s="14" t="str">
        <f>IF('Tracciatore delle operazioni'!C597="","",'Tracciatore delle operazioni'!C597)</f>
        <v/>
      </c>
      <c r="E597" s="14" t="str">
        <f>IF('Tracciatore delle operazioni'!D597="","",'Tracciatore delle operazioni'!D597)</f>
        <v/>
      </c>
      <c r="F597" s="14" t="str">
        <f>IF('Tracciatore delle operazioni'!E597="","",'Tracciatore delle operazioni'!E597)</f>
        <v/>
      </c>
      <c r="G597" s="31" t="str">
        <f>IF('Tracciatore delle operazioni'!F597="","",'Tracciatore delle operazioni'!F597)</f>
        <v/>
      </c>
      <c r="H597" s="31" t="str">
        <f>IF('Tracciatore delle operazioni'!G597="","",'Tracciatore delle operazioni'!G597)</f>
        <v/>
      </c>
      <c r="I597" s="31" t="str">
        <f>IF('Tracciatore delle operazioni'!H597="","",'Tracciatore delle operazioni'!H597)</f>
        <v/>
      </c>
      <c r="J597" s="31" t="str">
        <f>IF('Tracciatore delle operazioni'!I597="","",'Tracciatore delle operazioni'!I597)</f>
        <v/>
      </c>
      <c r="K597" s="14" t="str">
        <f t="shared" si="8"/>
        <v/>
      </c>
      <c r="M597" s="14" t="e">
        <f t="array" aca="1" ref="M597" ca="1">_xludf.ifna(IF(#REF!=Impostazioni!$C$6,G597*1,G597/INDEX(Impostazioni!$N$86:$O$105,MATCH(#REF!,Impostazioni!$N$86:$N$105,0),2)),"")</f>
        <v>#NAME?</v>
      </c>
      <c r="N597" s="14" t="e">
        <f t="array" aca="1" ref="N597" ca="1">_xludf.ifna(IF(#REF!=Impostazioni!$C$6,H597*1,H597/INDEX(Impostazioni!$N$86:$O$105,MATCH(#REF!,Impostazioni!$N$86:$N$105,0),2)),"")</f>
        <v>#NAME?</v>
      </c>
      <c r="O597" s="14" t="e">
        <f t="array" aca="1" ref="O597" ca="1">_xludf.ifna(IF(#REF!=Impostazioni!$C$6,I597*1,I597/INDEX(Impostazioni!$N$86:$O$105,MATCH(#REF!,Impostazioni!$N$86:$N$105,0),2)),"")</f>
        <v>#NAME?</v>
      </c>
      <c r="P597" s="14" t="e">
        <f t="array" aca="1" ref="P597" ca="1">_xludf.ifna(IF(#REF!=Impostazioni!$C$6,J597*1,J597/INDEX(Impostazioni!$N$86:$O$105,MATCH(#REF!,Impostazioni!$N$86:$N$105,0),2)),"")</f>
        <v>#NAME?</v>
      </c>
      <c r="Q597" s="14" t="e">
        <f t="array" aca="1" ref="Q597" ca="1">_xludf.ifna(IF(#REF!=Impostazioni!$C$6,K597*1,K597/INDEX(Impostazioni!$N$86:$O$105,MATCH(#REF!,Impostazioni!$N$86:$N$105,0),2)),"")</f>
        <v>#NAME?</v>
      </c>
      <c r="S597" t="str" cm="1">
        <f t="array" ref="S597">_xlfn.IFNA(TRANSPOSE(INDEX(Impostazioni!$R$14:$S$63,,MATCH($D597,Impostazioni!$R$13:$S$13,0))),"")&amp;""</f>
        <v/>
      </c>
    </row>
    <row r="598" spans="1:19" ht="13.2">
      <c r="A598" s="14" t="str">
        <f t="shared" si="6"/>
        <v/>
      </c>
      <c r="B598" s="14" t="str">
        <f t="shared" si="7"/>
        <v/>
      </c>
      <c r="C598" s="14" t="str">
        <f>IF('Tracciatore delle operazioni'!B598="","",'Tracciatore delle operazioni'!B598)</f>
        <v/>
      </c>
      <c r="D598" s="14" t="str">
        <f>IF('Tracciatore delle operazioni'!C598="","",'Tracciatore delle operazioni'!C598)</f>
        <v/>
      </c>
      <c r="E598" s="14" t="str">
        <f>IF('Tracciatore delle operazioni'!D598="","",'Tracciatore delle operazioni'!D598)</f>
        <v/>
      </c>
      <c r="F598" s="14" t="str">
        <f>IF('Tracciatore delle operazioni'!E598="","",'Tracciatore delle operazioni'!E598)</f>
        <v/>
      </c>
      <c r="G598" s="31" t="str">
        <f>IF('Tracciatore delle operazioni'!F598="","",'Tracciatore delle operazioni'!F598)</f>
        <v/>
      </c>
      <c r="H598" s="31" t="str">
        <f>IF('Tracciatore delle operazioni'!G598="","",'Tracciatore delle operazioni'!G598)</f>
        <v/>
      </c>
      <c r="I598" s="31" t="str">
        <f>IF('Tracciatore delle operazioni'!H598="","",'Tracciatore delle operazioni'!H598)</f>
        <v/>
      </c>
      <c r="J598" s="31" t="str">
        <f>IF('Tracciatore delle operazioni'!I598="","",'Tracciatore delle operazioni'!I598)</f>
        <v/>
      </c>
      <c r="K598" s="14" t="str">
        <f t="shared" si="8"/>
        <v/>
      </c>
      <c r="M598" s="14" t="e">
        <f t="array" aca="1" ref="M598" ca="1">_xludf.ifna(IF(#REF!=Impostazioni!$C$6,G598*1,G598/INDEX(Impostazioni!$N$86:$O$105,MATCH(#REF!,Impostazioni!$N$86:$N$105,0),2)),"")</f>
        <v>#NAME?</v>
      </c>
      <c r="N598" s="14" t="e">
        <f t="array" aca="1" ref="N598" ca="1">_xludf.ifna(IF(#REF!=Impostazioni!$C$6,H598*1,H598/INDEX(Impostazioni!$N$86:$O$105,MATCH(#REF!,Impostazioni!$N$86:$N$105,0),2)),"")</f>
        <v>#NAME?</v>
      </c>
      <c r="O598" s="14" t="e">
        <f t="array" aca="1" ref="O598" ca="1">_xludf.ifna(IF(#REF!=Impostazioni!$C$6,I598*1,I598/INDEX(Impostazioni!$N$86:$O$105,MATCH(#REF!,Impostazioni!$N$86:$N$105,0),2)),"")</f>
        <v>#NAME?</v>
      </c>
      <c r="P598" s="14" t="e">
        <f t="array" aca="1" ref="P598" ca="1">_xludf.ifna(IF(#REF!=Impostazioni!$C$6,J598*1,J598/INDEX(Impostazioni!$N$86:$O$105,MATCH(#REF!,Impostazioni!$N$86:$N$105,0),2)),"")</f>
        <v>#NAME?</v>
      </c>
      <c r="Q598" s="14" t="e">
        <f t="array" aca="1" ref="Q598" ca="1">_xludf.ifna(IF(#REF!=Impostazioni!$C$6,K598*1,K598/INDEX(Impostazioni!$N$86:$O$105,MATCH(#REF!,Impostazioni!$N$86:$N$105,0),2)),"")</f>
        <v>#NAME?</v>
      </c>
      <c r="S598" t="str" cm="1">
        <f t="array" ref="S598">_xlfn.IFNA(TRANSPOSE(INDEX(Impostazioni!$R$14:$S$63,,MATCH($D598,Impostazioni!$R$13:$S$13,0))),"")&amp;""</f>
        <v/>
      </c>
    </row>
    <row r="599" spans="1:19" ht="13.2">
      <c r="A599" s="14" t="str">
        <f t="shared" si="6"/>
        <v/>
      </c>
      <c r="B599" s="14" t="str">
        <f t="shared" si="7"/>
        <v/>
      </c>
      <c r="C599" s="14" t="str">
        <f>IF('Tracciatore delle operazioni'!B599="","",'Tracciatore delle operazioni'!B599)</f>
        <v/>
      </c>
      <c r="D599" s="14" t="str">
        <f>IF('Tracciatore delle operazioni'!C599="","",'Tracciatore delle operazioni'!C599)</f>
        <v/>
      </c>
      <c r="E599" s="14" t="str">
        <f>IF('Tracciatore delle operazioni'!D599="","",'Tracciatore delle operazioni'!D599)</f>
        <v/>
      </c>
      <c r="F599" s="14" t="str">
        <f>IF('Tracciatore delle operazioni'!E599="","",'Tracciatore delle operazioni'!E599)</f>
        <v/>
      </c>
      <c r="G599" s="31" t="str">
        <f>IF('Tracciatore delle operazioni'!F599="","",'Tracciatore delle operazioni'!F599)</f>
        <v/>
      </c>
      <c r="H599" s="31" t="str">
        <f>IF('Tracciatore delle operazioni'!G599="","",'Tracciatore delle operazioni'!G599)</f>
        <v/>
      </c>
      <c r="I599" s="31" t="str">
        <f>IF('Tracciatore delle operazioni'!H599="","",'Tracciatore delle operazioni'!H599)</f>
        <v/>
      </c>
      <c r="J599" s="31" t="str">
        <f>IF('Tracciatore delle operazioni'!I599="","",'Tracciatore delle operazioni'!I599)</f>
        <v/>
      </c>
      <c r="K599" s="14" t="str">
        <f t="shared" si="8"/>
        <v/>
      </c>
      <c r="M599" s="14" t="e">
        <f t="array" aca="1" ref="M599" ca="1">_xludf.ifna(IF(#REF!=Impostazioni!$C$6,G599*1,G599/INDEX(Impostazioni!$N$86:$O$105,MATCH(#REF!,Impostazioni!$N$86:$N$105,0),2)),"")</f>
        <v>#NAME?</v>
      </c>
      <c r="N599" s="14" t="e">
        <f t="array" aca="1" ref="N599" ca="1">_xludf.ifna(IF(#REF!=Impostazioni!$C$6,H599*1,H599/INDEX(Impostazioni!$N$86:$O$105,MATCH(#REF!,Impostazioni!$N$86:$N$105,0),2)),"")</f>
        <v>#NAME?</v>
      </c>
      <c r="O599" s="14" t="e">
        <f t="array" aca="1" ref="O599" ca="1">_xludf.ifna(IF(#REF!=Impostazioni!$C$6,I599*1,I599/INDEX(Impostazioni!$N$86:$O$105,MATCH(#REF!,Impostazioni!$N$86:$N$105,0),2)),"")</f>
        <v>#NAME?</v>
      </c>
      <c r="P599" s="14" t="e">
        <f t="array" aca="1" ref="P599" ca="1">_xludf.ifna(IF(#REF!=Impostazioni!$C$6,J599*1,J599/INDEX(Impostazioni!$N$86:$O$105,MATCH(#REF!,Impostazioni!$N$86:$N$105,0),2)),"")</f>
        <v>#NAME?</v>
      </c>
      <c r="Q599" s="14" t="e">
        <f t="array" aca="1" ref="Q599" ca="1">_xludf.ifna(IF(#REF!=Impostazioni!$C$6,K599*1,K599/INDEX(Impostazioni!$N$86:$O$105,MATCH(#REF!,Impostazioni!$N$86:$N$105,0),2)),"")</f>
        <v>#NAME?</v>
      </c>
      <c r="S599" t="str" cm="1">
        <f t="array" ref="S599">_xlfn.IFNA(TRANSPOSE(INDEX(Impostazioni!$R$14:$S$63,,MATCH($D599,Impostazioni!$R$13:$S$13,0))),"")&amp;""</f>
        <v/>
      </c>
    </row>
    <row r="600" spans="1:19" ht="13.2">
      <c r="A600" s="14" t="str">
        <f t="shared" si="6"/>
        <v/>
      </c>
      <c r="B600" s="14" t="str">
        <f t="shared" si="7"/>
        <v/>
      </c>
      <c r="C600" s="14" t="str">
        <f>IF('Tracciatore delle operazioni'!B600="","",'Tracciatore delle operazioni'!B600)</f>
        <v/>
      </c>
      <c r="D600" s="14" t="str">
        <f>IF('Tracciatore delle operazioni'!C600="","",'Tracciatore delle operazioni'!C600)</f>
        <v/>
      </c>
      <c r="E600" s="14" t="str">
        <f>IF('Tracciatore delle operazioni'!D600="","",'Tracciatore delle operazioni'!D600)</f>
        <v/>
      </c>
      <c r="F600" s="14" t="str">
        <f>IF('Tracciatore delle operazioni'!E600="","",'Tracciatore delle operazioni'!E600)</f>
        <v/>
      </c>
      <c r="G600" s="31" t="str">
        <f>IF('Tracciatore delle operazioni'!F600="","",'Tracciatore delle operazioni'!F600)</f>
        <v/>
      </c>
      <c r="H600" s="31" t="str">
        <f>IF('Tracciatore delle operazioni'!G600="","",'Tracciatore delle operazioni'!G600)</f>
        <v/>
      </c>
      <c r="I600" s="31" t="str">
        <f>IF('Tracciatore delle operazioni'!H600="","",'Tracciatore delle operazioni'!H600)</f>
        <v/>
      </c>
      <c r="J600" s="31" t="str">
        <f>IF('Tracciatore delle operazioni'!I600="","",'Tracciatore delle operazioni'!I600)</f>
        <v/>
      </c>
      <c r="K600" s="14" t="str">
        <f t="shared" si="8"/>
        <v/>
      </c>
      <c r="M600" s="14" t="e">
        <f t="array" aca="1" ref="M600" ca="1">_xludf.ifna(IF(#REF!=Impostazioni!$C$6,G600*1,G600/INDEX(Impostazioni!$N$86:$O$105,MATCH(#REF!,Impostazioni!$N$86:$N$105,0),2)),"")</f>
        <v>#NAME?</v>
      </c>
      <c r="N600" s="14" t="e">
        <f t="array" aca="1" ref="N600" ca="1">_xludf.ifna(IF(#REF!=Impostazioni!$C$6,H600*1,H600/INDEX(Impostazioni!$N$86:$O$105,MATCH(#REF!,Impostazioni!$N$86:$N$105,0),2)),"")</f>
        <v>#NAME?</v>
      </c>
      <c r="O600" s="14" t="e">
        <f t="array" aca="1" ref="O600" ca="1">_xludf.ifna(IF(#REF!=Impostazioni!$C$6,I600*1,I600/INDEX(Impostazioni!$N$86:$O$105,MATCH(#REF!,Impostazioni!$N$86:$N$105,0),2)),"")</f>
        <v>#NAME?</v>
      </c>
      <c r="P600" s="14" t="e">
        <f t="array" aca="1" ref="P600" ca="1">_xludf.ifna(IF(#REF!=Impostazioni!$C$6,J600*1,J600/INDEX(Impostazioni!$N$86:$O$105,MATCH(#REF!,Impostazioni!$N$86:$N$105,0),2)),"")</f>
        <v>#NAME?</v>
      </c>
      <c r="Q600" s="14" t="e">
        <f t="array" aca="1" ref="Q600" ca="1">_xludf.ifna(IF(#REF!=Impostazioni!$C$6,K600*1,K600/INDEX(Impostazioni!$N$86:$O$105,MATCH(#REF!,Impostazioni!$N$86:$N$105,0),2)),"")</f>
        <v>#NAME?</v>
      </c>
      <c r="S600" t="str" cm="1">
        <f t="array" ref="S600">_xlfn.IFNA(TRANSPOSE(INDEX(Impostazioni!$R$14:$S$63,,MATCH($D600,Impostazioni!$R$13:$S$13,0))),"")&amp;""</f>
        <v/>
      </c>
    </row>
    <row r="601" spans="1:19" ht="13.2">
      <c r="A601" s="14" t="str">
        <f t="shared" si="6"/>
        <v/>
      </c>
      <c r="B601" s="14" t="str">
        <f t="shared" si="7"/>
        <v/>
      </c>
      <c r="C601" s="14" t="str">
        <f>IF('Tracciatore delle operazioni'!B601="","",'Tracciatore delle operazioni'!B601)</f>
        <v/>
      </c>
      <c r="D601" s="14" t="str">
        <f>IF('Tracciatore delle operazioni'!C601="","",'Tracciatore delle operazioni'!C601)</f>
        <v/>
      </c>
      <c r="E601" s="14" t="str">
        <f>IF('Tracciatore delle operazioni'!D601="","",'Tracciatore delle operazioni'!D601)</f>
        <v/>
      </c>
      <c r="F601" s="14" t="str">
        <f>IF('Tracciatore delle operazioni'!E601="","",'Tracciatore delle operazioni'!E601)</f>
        <v/>
      </c>
      <c r="G601" s="31" t="str">
        <f>IF('Tracciatore delle operazioni'!F601="","",'Tracciatore delle operazioni'!F601)</f>
        <v/>
      </c>
      <c r="H601" s="31" t="str">
        <f>IF('Tracciatore delle operazioni'!G601="","",'Tracciatore delle operazioni'!G601)</f>
        <v/>
      </c>
      <c r="I601" s="31" t="str">
        <f>IF('Tracciatore delle operazioni'!H601="","",'Tracciatore delle operazioni'!H601)</f>
        <v/>
      </c>
      <c r="J601" s="31" t="str">
        <f>IF('Tracciatore delle operazioni'!I601="","",'Tracciatore delle operazioni'!I601)</f>
        <v/>
      </c>
      <c r="K601" s="14" t="str">
        <f t="shared" si="8"/>
        <v/>
      </c>
      <c r="M601" s="14" t="e">
        <f t="array" aca="1" ref="M601" ca="1">_xludf.ifna(IF(#REF!=Impostazioni!$C$6,G601*1,G601/INDEX(Impostazioni!$N$86:$O$105,MATCH(#REF!,Impostazioni!$N$86:$N$105,0),2)),"")</f>
        <v>#NAME?</v>
      </c>
      <c r="N601" s="14" t="e">
        <f t="array" aca="1" ref="N601" ca="1">_xludf.ifna(IF(#REF!=Impostazioni!$C$6,H601*1,H601/INDEX(Impostazioni!$N$86:$O$105,MATCH(#REF!,Impostazioni!$N$86:$N$105,0),2)),"")</f>
        <v>#NAME?</v>
      </c>
      <c r="O601" s="14" t="e">
        <f t="array" aca="1" ref="O601" ca="1">_xludf.ifna(IF(#REF!=Impostazioni!$C$6,I601*1,I601/INDEX(Impostazioni!$N$86:$O$105,MATCH(#REF!,Impostazioni!$N$86:$N$105,0),2)),"")</f>
        <v>#NAME?</v>
      </c>
      <c r="P601" s="14" t="e">
        <f t="array" aca="1" ref="P601" ca="1">_xludf.ifna(IF(#REF!=Impostazioni!$C$6,J601*1,J601/INDEX(Impostazioni!$N$86:$O$105,MATCH(#REF!,Impostazioni!$N$86:$N$105,0),2)),"")</f>
        <v>#NAME?</v>
      </c>
      <c r="Q601" s="14" t="e">
        <f t="array" aca="1" ref="Q601" ca="1">_xludf.ifna(IF(#REF!=Impostazioni!$C$6,K601*1,K601/INDEX(Impostazioni!$N$86:$O$105,MATCH(#REF!,Impostazioni!$N$86:$N$105,0),2)),"")</f>
        <v>#NAME?</v>
      </c>
      <c r="S601" t="str" cm="1">
        <f t="array" ref="S601">_xlfn.IFNA(TRANSPOSE(INDEX(Impostazioni!$R$14:$S$63,,MATCH($D601,Impostazioni!$R$13:$S$13,0))),"")&amp;""</f>
        <v/>
      </c>
    </row>
    <row r="602" spans="1:19" ht="13.2">
      <c r="A602" s="14" t="str">
        <f t="shared" si="6"/>
        <v/>
      </c>
      <c r="B602" s="14" t="str">
        <f t="shared" si="7"/>
        <v/>
      </c>
      <c r="C602" s="14" t="str">
        <f>IF('Tracciatore delle operazioni'!B602="","",'Tracciatore delle operazioni'!B602)</f>
        <v/>
      </c>
      <c r="D602" s="14" t="str">
        <f>IF('Tracciatore delle operazioni'!C602="","",'Tracciatore delle operazioni'!C602)</f>
        <v/>
      </c>
      <c r="E602" s="14" t="str">
        <f>IF('Tracciatore delle operazioni'!D602="","",'Tracciatore delle operazioni'!D602)</f>
        <v/>
      </c>
      <c r="F602" s="14" t="str">
        <f>IF('Tracciatore delle operazioni'!E602="","",'Tracciatore delle operazioni'!E602)</f>
        <v/>
      </c>
      <c r="G602" s="31" t="str">
        <f>IF('Tracciatore delle operazioni'!F602="","",'Tracciatore delle operazioni'!F602)</f>
        <v/>
      </c>
      <c r="H602" s="31" t="str">
        <f>IF('Tracciatore delle operazioni'!G602="","",'Tracciatore delle operazioni'!G602)</f>
        <v/>
      </c>
      <c r="I602" s="31" t="str">
        <f>IF('Tracciatore delle operazioni'!H602="","",'Tracciatore delle operazioni'!H602)</f>
        <v/>
      </c>
      <c r="J602" s="31" t="str">
        <f>IF('Tracciatore delle operazioni'!I602="","",'Tracciatore delle operazioni'!I602)</f>
        <v/>
      </c>
      <c r="K602" s="14" t="str">
        <f t="shared" si="8"/>
        <v/>
      </c>
      <c r="M602" s="14" t="e">
        <f t="array" aca="1" ref="M602" ca="1">_xludf.ifna(IF(#REF!=Impostazioni!$C$6,G602*1,G602/INDEX(Impostazioni!$N$86:$O$105,MATCH(#REF!,Impostazioni!$N$86:$N$105,0),2)),"")</f>
        <v>#NAME?</v>
      </c>
      <c r="N602" s="14" t="e">
        <f t="array" aca="1" ref="N602" ca="1">_xludf.ifna(IF(#REF!=Impostazioni!$C$6,H602*1,H602/INDEX(Impostazioni!$N$86:$O$105,MATCH(#REF!,Impostazioni!$N$86:$N$105,0),2)),"")</f>
        <v>#NAME?</v>
      </c>
      <c r="O602" s="14" t="e">
        <f t="array" aca="1" ref="O602" ca="1">_xludf.ifna(IF(#REF!=Impostazioni!$C$6,I602*1,I602/INDEX(Impostazioni!$N$86:$O$105,MATCH(#REF!,Impostazioni!$N$86:$N$105,0),2)),"")</f>
        <v>#NAME?</v>
      </c>
      <c r="P602" s="14" t="e">
        <f t="array" aca="1" ref="P602" ca="1">_xludf.ifna(IF(#REF!=Impostazioni!$C$6,J602*1,J602/INDEX(Impostazioni!$N$86:$O$105,MATCH(#REF!,Impostazioni!$N$86:$N$105,0),2)),"")</f>
        <v>#NAME?</v>
      </c>
      <c r="Q602" s="14" t="e">
        <f t="array" aca="1" ref="Q602" ca="1">_xludf.ifna(IF(#REF!=Impostazioni!$C$6,K602*1,K602/INDEX(Impostazioni!$N$86:$O$105,MATCH(#REF!,Impostazioni!$N$86:$N$105,0),2)),"")</f>
        <v>#NAME?</v>
      </c>
      <c r="S602" t="str" cm="1">
        <f t="array" ref="S602">_xlfn.IFNA(TRANSPOSE(INDEX(Impostazioni!$R$14:$S$63,,MATCH($D602,Impostazioni!$R$13:$S$13,0))),"")&amp;""</f>
        <v/>
      </c>
    </row>
    <row r="603" spans="1:19" ht="13.2">
      <c r="A603" s="14" t="str">
        <f t="shared" si="6"/>
        <v/>
      </c>
      <c r="B603" s="14" t="str">
        <f t="shared" si="7"/>
        <v/>
      </c>
      <c r="C603" s="14" t="str">
        <f>IF('Tracciatore delle operazioni'!B603="","",'Tracciatore delle operazioni'!B603)</f>
        <v/>
      </c>
      <c r="D603" s="14" t="str">
        <f>IF('Tracciatore delle operazioni'!C603="","",'Tracciatore delle operazioni'!C603)</f>
        <v/>
      </c>
      <c r="E603" s="14" t="str">
        <f>IF('Tracciatore delle operazioni'!D603="","",'Tracciatore delle operazioni'!D603)</f>
        <v/>
      </c>
      <c r="F603" s="14" t="str">
        <f>IF('Tracciatore delle operazioni'!E603="","",'Tracciatore delle operazioni'!E603)</f>
        <v/>
      </c>
      <c r="G603" s="31" t="str">
        <f>IF('Tracciatore delle operazioni'!F603="","",'Tracciatore delle operazioni'!F603)</f>
        <v/>
      </c>
      <c r="H603" s="31" t="str">
        <f>IF('Tracciatore delle operazioni'!G603="","",'Tracciatore delle operazioni'!G603)</f>
        <v/>
      </c>
      <c r="I603" s="31" t="str">
        <f>IF('Tracciatore delle operazioni'!H603="","",'Tracciatore delle operazioni'!H603)</f>
        <v/>
      </c>
      <c r="J603" s="31" t="str">
        <f>IF('Tracciatore delle operazioni'!I603="","",'Tracciatore delle operazioni'!I603)</f>
        <v/>
      </c>
      <c r="K603" s="14" t="str">
        <f t="shared" si="8"/>
        <v/>
      </c>
      <c r="M603" s="14" t="e">
        <f t="array" aca="1" ref="M603" ca="1">_xludf.ifna(IF(#REF!=Impostazioni!$C$6,G603*1,G603/INDEX(Impostazioni!$N$86:$O$105,MATCH(#REF!,Impostazioni!$N$86:$N$105,0),2)),"")</f>
        <v>#NAME?</v>
      </c>
      <c r="N603" s="14" t="e">
        <f t="array" aca="1" ref="N603" ca="1">_xludf.ifna(IF(#REF!=Impostazioni!$C$6,H603*1,H603/INDEX(Impostazioni!$N$86:$O$105,MATCH(#REF!,Impostazioni!$N$86:$N$105,0),2)),"")</f>
        <v>#NAME?</v>
      </c>
      <c r="O603" s="14" t="e">
        <f t="array" aca="1" ref="O603" ca="1">_xludf.ifna(IF(#REF!=Impostazioni!$C$6,I603*1,I603/INDEX(Impostazioni!$N$86:$O$105,MATCH(#REF!,Impostazioni!$N$86:$N$105,0),2)),"")</f>
        <v>#NAME?</v>
      </c>
      <c r="P603" s="14" t="e">
        <f t="array" aca="1" ref="P603" ca="1">_xludf.ifna(IF(#REF!=Impostazioni!$C$6,J603*1,J603/INDEX(Impostazioni!$N$86:$O$105,MATCH(#REF!,Impostazioni!$N$86:$N$105,0),2)),"")</f>
        <v>#NAME?</v>
      </c>
      <c r="Q603" s="14" t="e">
        <f t="array" aca="1" ref="Q603" ca="1">_xludf.ifna(IF(#REF!=Impostazioni!$C$6,K603*1,K603/INDEX(Impostazioni!$N$86:$O$105,MATCH(#REF!,Impostazioni!$N$86:$N$105,0),2)),"")</f>
        <v>#NAME?</v>
      </c>
      <c r="S603" t="str" cm="1">
        <f t="array" ref="S603">_xlfn.IFNA(TRANSPOSE(INDEX(Impostazioni!$R$14:$S$63,,MATCH($D603,Impostazioni!$R$13:$S$13,0))),"")&amp;""</f>
        <v/>
      </c>
    </row>
    <row r="604" spans="1:19" ht="13.2">
      <c r="A604" s="14" t="str">
        <f t="shared" si="6"/>
        <v/>
      </c>
      <c r="B604" s="14" t="str">
        <f t="shared" si="7"/>
        <v/>
      </c>
      <c r="C604" s="14" t="str">
        <f>IF('Tracciatore delle operazioni'!B604="","",'Tracciatore delle operazioni'!B604)</f>
        <v/>
      </c>
      <c r="D604" s="14" t="str">
        <f>IF('Tracciatore delle operazioni'!C604="","",'Tracciatore delle operazioni'!C604)</f>
        <v/>
      </c>
      <c r="E604" s="14" t="str">
        <f>IF('Tracciatore delle operazioni'!D604="","",'Tracciatore delle operazioni'!D604)</f>
        <v/>
      </c>
      <c r="F604" s="14" t="str">
        <f>IF('Tracciatore delle operazioni'!E604="","",'Tracciatore delle operazioni'!E604)</f>
        <v/>
      </c>
      <c r="G604" s="31" t="str">
        <f>IF('Tracciatore delle operazioni'!F604="","",'Tracciatore delle operazioni'!F604)</f>
        <v/>
      </c>
      <c r="H604" s="31" t="str">
        <f>IF('Tracciatore delle operazioni'!G604="","",'Tracciatore delle operazioni'!G604)</f>
        <v/>
      </c>
      <c r="I604" s="31" t="str">
        <f>IF('Tracciatore delle operazioni'!H604="","",'Tracciatore delle operazioni'!H604)</f>
        <v/>
      </c>
      <c r="J604" s="31" t="str">
        <f>IF('Tracciatore delle operazioni'!I604="","",'Tracciatore delle operazioni'!I604)</f>
        <v/>
      </c>
      <c r="K604" s="14" t="str">
        <f t="shared" si="8"/>
        <v/>
      </c>
      <c r="M604" s="14" t="e">
        <f t="array" aca="1" ref="M604" ca="1">_xludf.ifna(IF(#REF!=Impostazioni!$C$6,G604*1,G604/INDEX(Impostazioni!$N$86:$O$105,MATCH(#REF!,Impostazioni!$N$86:$N$105,0),2)),"")</f>
        <v>#NAME?</v>
      </c>
      <c r="N604" s="14" t="e">
        <f t="array" aca="1" ref="N604" ca="1">_xludf.ifna(IF(#REF!=Impostazioni!$C$6,H604*1,H604/INDEX(Impostazioni!$N$86:$O$105,MATCH(#REF!,Impostazioni!$N$86:$N$105,0),2)),"")</f>
        <v>#NAME?</v>
      </c>
      <c r="O604" s="14" t="e">
        <f t="array" aca="1" ref="O604" ca="1">_xludf.ifna(IF(#REF!=Impostazioni!$C$6,I604*1,I604/INDEX(Impostazioni!$N$86:$O$105,MATCH(#REF!,Impostazioni!$N$86:$N$105,0),2)),"")</f>
        <v>#NAME?</v>
      </c>
      <c r="P604" s="14" t="e">
        <f t="array" aca="1" ref="P604" ca="1">_xludf.ifna(IF(#REF!=Impostazioni!$C$6,J604*1,J604/INDEX(Impostazioni!$N$86:$O$105,MATCH(#REF!,Impostazioni!$N$86:$N$105,0),2)),"")</f>
        <v>#NAME?</v>
      </c>
      <c r="Q604" s="14" t="e">
        <f t="array" aca="1" ref="Q604" ca="1">_xludf.ifna(IF(#REF!=Impostazioni!$C$6,K604*1,K604/INDEX(Impostazioni!$N$86:$O$105,MATCH(#REF!,Impostazioni!$N$86:$N$105,0),2)),"")</f>
        <v>#NAME?</v>
      </c>
      <c r="S604" t="str" cm="1">
        <f t="array" ref="S604">_xlfn.IFNA(TRANSPOSE(INDEX(Impostazioni!$R$14:$S$63,,MATCH($D604,Impostazioni!$R$13:$S$13,0))),"")&amp;""</f>
        <v/>
      </c>
    </row>
    <row r="605" spans="1:19" ht="13.2">
      <c r="A605" s="14" t="str">
        <f t="shared" si="6"/>
        <v/>
      </c>
      <c r="B605" s="14" t="str">
        <f t="shared" si="7"/>
        <v/>
      </c>
      <c r="C605" s="14" t="str">
        <f>IF('Tracciatore delle operazioni'!B605="","",'Tracciatore delle operazioni'!B605)</f>
        <v/>
      </c>
      <c r="D605" s="14" t="str">
        <f>IF('Tracciatore delle operazioni'!C605="","",'Tracciatore delle operazioni'!C605)</f>
        <v/>
      </c>
      <c r="E605" s="14" t="str">
        <f>IF('Tracciatore delle operazioni'!D605="","",'Tracciatore delle operazioni'!D605)</f>
        <v/>
      </c>
      <c r="F605" s="14" t="str">
        <f>IF('Tracciatore delle operazioni'!E605="","",'Tracciatore delle operazioni'!E605)</f>
        <v/>
      </c>
      <c r="G605" s="31" t="str">
        <f>IF('Tracciatore delle operazioni'!F605="","",'Tracciatore delle operazioni'!F605)</f>
        <v/>
      </c>
      <c r="H605" s="31" t="str">
        <f>IF('Tracciatore delle operazioni'!G605="","",'Tracciatore delle operazioni'!G605)</f>
        <v/>
      </c>
      <c r="I605" s="31" t="str">
        <f>IF('Tracciatore delle operazioni'!H605="","",'Tracciatore delle operazioni'!H605)</f>
        <v/>
      </c>
      <c r="J605" s="31" t="str">
        <f>IF('Tracciatore delle operazioni'!I605="","",'Tracciatore delle operazioni'!I605)</f>
        <v/>
      </c>
      <c r="K605" s="14" t="str">
        <f t="shared" si="8"/>
        <v/>
      </c>
      <c r="M605" s="14" t="e">
        <f t="array" aca="1" ref="M605" ca="1">_xludf.ifna(IF(#REF!=Impostazioni!$C$6,G605*1,G605/INDEX(Impostazioni!$N$86:$O$105,MATCH(#REF!,Impostazioni!$N$86:$N$105,0),2)),"")</f>
        <v>#NAME?</v>
      </c>
      <c r="N605" s="14" t="e">
        <f t="array" aca="1" ref="N605" ca="1">_xludf.ifna(IF(#REF!=Impostazioni!$C$6,H605*1,H605/INDEX(Impostazioni!$N$86:$O$105,MATCH(#REF!,Impostazioni!$N$86:$N$105,0),2)),"")</f>
        <v>#NAME?</v>
      </c>
      <c r="O605" s="14" t="e">
        <f t="array" aca="1" ref="O605" ca="1">_xludf.ifna(IF(#REF!=Impostazioni!$C$6,I605*1,I605/INDEX(Impostazioni!$N$86:$O$105,MATCH(#REF!,Impostazioni!$N$86:$N$105,0),2)),"")</f>
        <v>#NAME?</v>
      </c>
      <c r="P605" s="14" t="e">
        <f t="array" aca="1" ref="P605" ca="1">_xludf.ifna(IF(#REF!=Impostazioni!$C$6,J605*1,J605/INDEX(Impostazioni!$N$86:$O$105,MATCH(#REF!,Impostazioni!$N$86:$N$105,0),2)),"")</f>
        <v>#NAME?</v>
      </c>
      <c r="Q605" s="14" t="e">
        <f t="array" aca="1" ref="Q605" ca="1">_xludf.ifna(IF(#REF!=Impostazioni!$C$6,K605*1,K605/INDEX(Impostazioni!$N$86:$O$105,MATCH(#REF!,Impostazioni!$N$86:$N$105,0),2)),"")</f>
        <v>#NAME?</v>
      </c>
      <c r="S605" t="str" cm="1">
        <f t="array" ref="S605">_xlfn.IFNA(TRANSPOSE(INDEX(Impostazioni!$R$14:$S$63,,MATCH($D605,Impostazioni!$R$13:$S$13,0))),"")&amp;""</f>
        <v/>
      </c>
    </row>
    <row r="606" spans="1:19" ht="13.2">
      <c r="A606" s="14" t="str">
        <f t="shared" si="6"/>
        <v/>
      </c>
      <c r="B606" s="14" t="str">
        <f t="shared" si="7"/>
        <v/>
      </c>
      <c r="C606" s="14" t="str">
        <f>IF('Tracciatore delle operazioni'!B606="","",'Tracciatore delle operazioni'!B606)</f>
        <v/>
      </c>
      <c r="D606" s="14" t="str">
        <f>IF('Tracciatore delle operazioni'!C606="","",'Tracciatore delle operazioni'!C606)</f>
        <v/>
      </c>
      <c r="E606" s="14" t="str">
        <f>IF('Tracciatore delle operazioni'!D606="","",'Tracciatore delle operazioni'!D606)</f>
        <v/>
      </c>
      <c r="F606" s="14" t="str">
        <f>IF('Tracciatore delle operazioni'!E606="","",'Tracciatore delle operazioni'!E606)</f>
        <v/>
      </c>
      <c r="G606" s="31" t="str">
        <f>IF('Tracciatore delle operazioni'!F606="","",'Tracciatore delle operazioni'!F606)</f>
        <v/>
      </c>
      <c r="H606" s="31" t="str">
        <f>IF('Tracciatore delle operazioni'!G606="","",'Tracciatore delle operazioni'!G606)</f>
        <v/>
      </c>
      <c r="I606" s="31" t="str">
        <f>IF('Tracciatore delle operazioni'!H606="","",'Tracciatore delle operazioni'!H606)</f>
        <v/>
      </c>
      <c r="J606" s="31" t="str">
        <f>IF('Tracciatore delle operazioni'!I606="","",'Tracciatore delle operazioni'!I606)</f>
        <v/>
      </c>
      <c r="K606" s="14" t="str">
        <f t="shared" si="8"/>
        <v/>
      </c>
      <c r="M606" s="14" t="e">
        <f t="array" aca="1" ref="M606" ca="1">_xludf.ifna(IF(#REF!=Impostazioni!$C$6,G606*1,G606/INDEX(Impostazioni!$N$86:$O$105,MATCH(#REF!,Impostazioni!$N$86:$N$105,0),2)),"")</f>
        <v>#NAME?</v>
      </c>
      <c r="N606" s="14" t="e">
        <f t="array" aca="1" ref="N606" ca="1">_xludf.ifna(IF(#REF!=Impostazioni!$C$6,H606*1,H606/INDEX(Impostazioni!$N$86:$O$105,MATCH(#REF!,Impostazioni!$N$86:$N$105,0),2)),"")</f>
        <v>#NAME?</v>
      </c>
      <c r="O606" s="14" t="e">
        <f t="array" aca="1" ref="O606" ca="1">_xludf.ifna(IF(#REF!=Impostazioni!$C$6,I606*1,I606/INDEX(Impostazioni!$N$86:$O$105,MATCH(#REF!,Impostazioni!$N$86:$N$105,0),2)),"")</f>
        <v>#NAME?</v>
      </c>
      <c r="P606" s="14" t="e">
        <f t="array" aca="1" ref="P606" ca="1">_xludf.ifna(IF(#REF!=Impostazioni!$C$6,J606*1,J606/INDEX(Impostazioni!$N$86:$O$105,MATCH(#REF!,Impostazioni!$N$86:$N$105,0),2)),"")</f>
        <v>#NAME?</v>
      </c>
      <c r="Q606" s="14" t="e">
        <f t="array" aca="1" ref="Q606" ca="1">_xludf.ifna(IF(#REF!=Impostazioni!$C$6,K606*1,K606/INDEX(Impostazioni!$N$86:$O$105,MATCH(#REF!,Impostazioni!$N$86:$N$105,0),2)),"")</f>
        <v>#NAME?</v>
      </c>
      <c r="S606" t="str" cm="1">
        <f t="array" ref="S606">_xlfn.IFNA(TRANSPOSE(INDEX(Impostazioni!$R$14:$S$63,,MATCH($D606,Impostazioni!$R$13:$S$13,0))),"")&amp;""</f>
        <v/>
      </c>
    </row>
    <row r="607" spans="1:19" ht="13.2">
      <c r="A607" s="14" t="str">
        <f t="shared" si="6"/>
        <v/>
      </c>
      <c r="B607" s="14" t="str">
        <f t="shared" si="7"/>
        <v/>
      </c>
      <c r="C607" s="14" t="str">
        <f>IF('Tracciatore delle operazioni'!B607="","",'Tracciatore delle operazioni'!B607)</f>
        <v/>
      </c>
      <c r="D607" s="14" t="str">
        <f>IF('Tracciatore delle operazioni'!C607="","",'Tracciatore delle operazioni'!C607)</f>
        <v/>
      </c>
      <c r="E607" s="14" t="str">
        <f>IF('Tracciatore delle operazioni'!D607="","",'Tracciatore delle operazioni'!D607)</f>
        <v/>
      </c>
      <c r="F607" s="14" t="str">
        <f>IF('Tracciatore delle operazioni'!E607="","",'Tracciatore delle operazioni'!E607)</f>
        <v/>
      </c>
      <c r="G607" s="31" t="str">
        <f>IF('Tracciatore delle operazioni'!F607="","",'Tracciatore delle operazioni'!F607)</f>
        <v/>
      </c>
      <c r="H607" s="31" t="str">
        <f>IF('Tracciatore delle operazioni'!G607="","",'Tracciatore delle operazioni'!G607)</f>
        <v/>
      </c>
      <c r="I607" s="31" t="str">
        <f>IF('Tracciatore delle operazioni'!H607="","",'Tracciatore delle operazioni'!H607)</f>
        <v/>
      </c>
      <c r="J607" s="31" t="str">
        <f>IF('Tracciatore delle operazioni'!I607="","",'Tracciatore delle operazioni'!I607)</f>
        <v/>
      </c>
      <c r="K607" s="14" t="str">
        <f t="shared" si="8"/>
        <v/>
      </c>
      <c r="M607" s="14" t="e">
        <f t="array" aca="1" ref="M607" ca="1">_xludf.ifna(IF(#REF!=Impostazioni!$C$6,G607*1,G607/INDEX(Impostazioni!$N$86:$O$105,MATCH(#REF!,Impostazioni!$N$86:$N$105,0),2)),"")</f>
        <v>#NAME?</v>
      </c>
      <c r="N607" s="14" t="e">
        <f t="array" aca="1" ref="N607" ca="1">_xludf.ifna(IF(#REF!=Impostazioni!$C$6,H607*1,H607/INDEX(Impostazioni!$N$86:$O$105,MATCH(#REF!,Impostazioni!$N$86:$N$105,0),2)),"")</f>
        <v>#NAME?</v>
      </c>
      <c r="O607" s="14" t="e">
        <f t="array" aca="1" ref="O607" ca="1">_xludf.ifna(IF(#REF!=Impostazioni!$C$6,I607*1,I607/INDEX(Impostazioni!$N$86:$O$105,MATCH(#REF!,Impostazioni!$N$86:$N$105,0),2)),"")</f>
        <v>#NAME?</v>
      </c>
      <c r="P607" s="14" t="e">
        <f t="array" aca="1" ref="P607" ca="1">_xludf.ifna(IF(#REF!=Impostazioni!$C$6,J607*1,J607/INDEX(Impostazioni!$N$86:$O$105,MATCH(#REF!,Impostazioni!$N$86:$N$105,0),2)),"")</f>
        <v>#NAME?</v>
      </c>
      <c r="Q607" s="14" t="e">
        <f t="array" aca="1" ref="Q607" ca="1">_xludf.ifna(IF(#REF!=Impostazioni!$C$6,K607*1,K607/INDEX(Impostazioni!$N$86:$O$105,MATCH(#REF!,Impostazioni!$N$86:$N$105,0),2)),"")</f>
        <v>#NAME?</v>
      </c>
      <c r="S607" t="str" cm="1">
        <f t="array" ref="S607">_xlfn.IFNA(TRANSPOSE(INDEX(Impostazioni!$R$14:$S$63,,MATCH($D607,Impostazioni!$R$13:$S$13,0))),"")&amp;""</f>
        <v/>
      </c>
    </row>
    <row r="608" spans="1:19" ht="13.2">
      <c r="A608" s="14" t="str">
        <f t="shared" si="6"/>
        <v/>
      </c>
      <c r="B608" s="14" t="str">
        <f t="shared" si="7"/>
        <v/>
      </c>
      <c r="C608" s="14" t="str">
        <f>IF('Tracciatore delle operazioni'!B608="","",'Tracciatore delle operazioni'!B608)</f>
        <v/>
      </c>
      <c r="D608" s="14" t="str">
        <f>IF('Tracciatore delle operazioni'!C608="","",'Tracciatore delle operazioni'!C608)</f>
        <v/>
      </c>
      <c r="E608" s="14" t="str">
        <f>IF('Tracciatore delle operazioni'!D608="","",'Tracciatore delle operazioni'!D608)</f>
        <v/>
      </c>
      <c r="F608" s="14" t="str">
        <f>IF('Tracciatore delle operazioni'!E608="","",'Tracciatore delle operazioni'!E608)</f>
        <v/>
      </c>
      <c r="G608" s="31" t="str">
        <f>IF('Tracciatore delle operazioni'!F608="","",'Tracciatore delle operazioni'!F608)</f>
        <v/>
      </c>
      <c r="H608" s="31" t="str">
        <f>IF('Tracciatore delle operazioni'!G608="","",'Tracciatore delle operazioni'!G608)</f>
        <v/>
      </c>
      <c r="I608" s="31" t="str">
        <f>IF('Tracciatore delle operazioni'!H608="","",'Tracciatore delle operazioni'!H608)</f>
        <v/>
      </c>
      <c r="J608" s="31" t="str">
        <f>IF('Tracciatore delle operazioni'!I608="","",'Tracciatore delle operazioni'!I608)</f>
        <v/>
      </c>
      <c r="K608" s="14" t="str">
        <f t="shared" si="8"/>
        <v/>
      </c>
      <c r="M608" s="14" t="e">
        <f t="array" aca="1" ref="M608" ca="1">_xludf.ifna(IF(#REF!=Impostazioni!$C$6,G608*1,G608/INDEX(Impostazioni!$N$86:$O$105,MATCH(#REF!,Impostazioni!$N$86:$N$105,0),2)),"")</f>
        <v>#NAME?</v>
      </c>
      <c r="N608" s="14" t="e">
        <f t="array" aca="1" ref="N608" ca="1">_xludf.ifna(IF(#REF!=Impostazioni!$C$6,H608*1,H608/INDEX(Impostazioni!$N$86:$O$105,MATCH(#REF!,Impostazioni!$N$86:$N$105,0),2)),"")</f>
        <v>#NAME?</v>
      </c>
      <c r="O608" s="14" t="e">
        <f t="array" aca="1" ref="O608" ca="1">_xludf.ifna(IF(#REF!=Impostazioni!$C$6,I608*1,I608/INDEX(Impostazioni!$N$86:$O$105,MATCH(#REF!,Impostazioni!$N$86:$N$105,0),2)),"")</f>
        <v>#NAME?</v>
      </c>
      <c r="P608" s="14" t="e">
        <f t="array" aca="1" ref="P608" ca="1">_xludf.ifna(IF(#REF!=Impostazioni!$C$6,J608*1,J608/INDEX(Impostazioni!$N$86:$O$105,MATCH(#REF!,Impostazioni!$N$86:$N$105,0),2)),"")</f>
        <v>#NAME?</v>
      </c>
      <c r="Q608" s="14" t="e">
        <f t="array" aca="1" ref="Q608" ca="1">_xludf.ifna(IF(#REF!=Impostazioni!$C$6,K608*1,K608/INDEX(Impostazioni!$N$86:$O$105,MATCH(#REF!,Impostazioni!$N$86:$N$105,0),2)),"")</f>
        <v>#NAME?</v>
      </c>
      <c r="S608" t="str" cm="1">
        <f t="array" ref="S608">_xlfn.IFNA(TRANSPOSE(INDEX(Impostazioni!$R$14:$S$63,,MATCH($D608,Impostazioni!$R$13:$S$13,0))),"")&amp;""</f>
        <v/>
      </c>
    </row>
    <row r="609" spans="1:19" ht="13.2">
      <c r="A609" s="14" t="str">
        <f t="shared" si="6"/>
        <v/>
      </c>
      <c r="B609" s="14" t="str">
        <f t="shared" si="7"/>
        <v/>
      </c>
      <c r="C609" s="14" t="str">
        <f>IF('Tracciatore delle operazioni'!B609="","",'Tracciatore delle operazioni'!B609)</f>
        <v/>
      </c>
      <c r="D609" s="14" t="str">
        <f>IF('Tracciatore delle operazioni'!C609="","",'Tracciatore delle operazioni'!C609)</f>
        <v/>
      </c>
      <c r="E609" s="14" t="str">
        <f>IF('Tracciatore delle operazioni'!D609="","",'Tracciatore delle operazioni'!D609)</f>
        <v/>
      </c>
      <c r="F609" s="14" t="str">
        <f>IF('Tracciatore delle operazioni'!E609="","",'Tracciatore delle operazioni'!E609)</f>
        <v/>
      </c>
      <c r="G609" s="31" t="str">
        <f>IF('Tracciatore delle operazioni'!F609="","",'Tracciatore delle operazioni'!F609)</f>
        <v/>
      </c>
      <c r="H609" s="31" t="str">
        <f>IF('Tracciatore delle operazioni'!G609="","",'Tracciatore delle operazioni'!G609)</f>
        <v/>
      </c>
      <c r="I609" s="31" t="str">
        <f>IF('Tracciatore delle operazioni'!H609="","",'Tracciatore delle operazioni'!H609)</f>
        <v/>
      </c>
      <c r="J609" s="31" t="str">
        <f>IF('Tracciatore delle operazioni'!I609="","",'Tracciatore delle operazioni'!I609)</f>
        <v/>
      </c>
      <c r="K609" s="14" t="str">
        <f t="shared" si="8"/>
        <v/>
      </c>
      <c r="M609" s="14" t="e">
        <f t="array" aca="1" ref="M609" ca="1">_xludf.ifna(IF(#REF!=Impostazioni!$C$6,G609*1,G609/INDEX(Impostazioni!$N$86:$O$105,MATCH(#REF!,Impostazioni!$N$86:$N$105,0),2)),"")</f>
        <v>#NAME?</v>
      </c>
      <c r="N609" s="14" t="e">
        <f t="array" aca="1" ref="N609" ca="1">_xludf.ifna(IF(#REF!=Impostazioni!$C$6,H609*1,H609/INDEX(Impostazioni!$N$86:$O$105,MATCH(#REF!,Impostazioni!$N$86:$N$105,0),2)),"")</f>
        <v>#NAME?</v>
      </c>
      <c r="O609" s="14" t="e">
        <f t="array" aca="1" ref="O609" ca="1">_xludf.ifna(IF(#REF!=Impostazioni!$C$6,I609*1,I609/INDEX(Impostazioni!$N$86:$O$105,MATCH(#REF!,Impostazioni!$N$86:$N$105,0),2)),"")</f>
        <v>#NAME?</v>
      </c>
      <c r="P609" s="14" t="e">
        <f t="array" aca="1" ref="P609" ca="1">_xludf.ifna(IF(#REF!=Impostazioni!$C$6,J609*1,J609/INDEX(Impostazioni!$N$86:$O$105,MATCH(#REF!,Impostazioni!$N$86:$N$105,0),2)),"")</f>
        <v>#NAME?</v>
      </c>
      <c r="Q609" s="14" t="e">
        <f t="array" aca="1" ref="Q609" ca="1">_xludf.ifna(IF(#REF!=Impostazioni!$C$6,K609*1,K609/INDEX(Impostazioni!$N$86:$O$105,MATCH(#REF!,Impostazioni!$N$86:$N$105,0),2)),"")</f>
        <v>#NAME?</v>
      </c>
      <c r="S609" t="str" cm="1">
        <f t="array" ref="S609">_xlfn.IFNA(TRANSPOSE(INDEX(Impostazioni!$R$14:$S$63,,MATCH($D609,Impostazioni!$R$13:$S$13,0))),"")&amp;""</f>
        <v/>
      </c>
    </row>
    <row r="610" spans="1:19" ht="13.2">
      <c r="A610" s="14" t="str">
        <f t="shared" si="6"/>
        <v/>
      </c>
      <c r="B610" s="14" t="str">
        <f t="shared" si="7"/>
        <v/>
      </c>
      <c r="C610" s="14" t="str">
        <f>IF('Tracciatore delle operazioni'!B610="","",'Tracciatore delle operazioni'!B610)</f>
        <v/>
      </c>
      <c r="D610" s="14" t="str">
        <f>IF('Tracciatore delle operazioni'!C610="","",'Tracciatore delle operazioni'!C610)</f>
        <v/>
      </c>
      <c r="E610" s="14" t="str">
        <f>IF('Tracciatore delle operazioni'!D610="","",'Tracciatore delle operazioni'!D610)</f>
        <v/>
      </c>
      <c r="F610" s="14" t="str">
        <f>IF('Tracciatore delle operazioni'!E610="","",'Tracciatore delle operazioni'!E610)</f>
        <v/>
      </c>
      <c r="G610" s="31" t="str">
        <f>IF('Tracciatore delle operazioni'!F610="","",'Tracciatore delle operazioni'!F610)</f>
        <v/>
      </c>
      <c r="H610" s="31" t="str">
        <f>IF('Tracciatore delle operazioni'!G610="","",'Tracciatore delle operazioni'!G610)</f>
        <v/>
      </c>
      <c r="I610" s="31" t="str">
        <f>IF('Tracciatore delle operazioni'!H610="","",'Tracciatore delle operazioni'!H610)</f>
        <v/>
      </c>
      <c r="J610" s="31" t="str">
        <f>IF('Tracciatore delle operazioni'!I610="","",'Tracciatore delle operazioni'!I610)</f>
        <v/>
      </c>
      <c r="K610" s="14" t="str">
        <f t="shared" si="8"/>
        <v/>
      </c>
      <c r="M610" s="14" t="e">
        <f t="array" aca="1" ref="M610" ca="1">_xludf.ifna(IF(#REF!=Impostazioni!$C$6,G610*1,G610/INDEX(Impostazioni!$N$86:$O$105,MATCH(#REF!,Impostazioni!$N$86:$N$105,0),2)),"")</f>
        <v>#NAME?</v>
      </c>
      <c r="N610" s="14" t="e">
        <f t="array" aca="1" ref="N610" ca="1">_xludf.ifna(IF(#REF!=Impostazioni!$C$6,H610*1,H610/INDEX(Impostazioni!$N$86:$O$105,MATCH(#REF!,Impostazioni!$N$86:$N$105,0),2)),"")</f>
        <v>#NAME?</v>
      </c>
      <c r="O610" s="14" t="e">
        <f t="array" aca="1" ref="O610" ca="1">_xludf.ifna(IF(#REF!=Impostazioni!$C$6,I610*1,I610/INDEX(Impostazioni!$N$86:$O$105,MATCH(#REF!,Impostazioni!$N$86:$N$105,0),2)),"")</f>
        <v>#NAME?</v>
      </c>
      <c r="P610" s="14" t="e">
        <f t="array" aca="1" ref="P610" ca="1">_xludf.ifna(IF(#REF!=Impostazioni!$C$6,J610*1,J610/INDEX(Impostazioni!$N$86:$O$105,MATCH(#REF!,Impostazioni!$N$86:$N$105,0),2)),"")</f>
        <v>#NAME?</v>
      </c>
      <c r="Q610" s="14" t="e">
        <f t="array" aca="1" ref="Q610" ca="1">_xludf.ifna(IF(#REF!=Impostazioni!$C$6,K610*1,K610/INDEX(Impostazioni!$N$86:$O$105,MATCH(#REF!,Impostazioni!$N$86:$N$105,0),2)),"")</f>
        <v>#NAME?</v>
      </c>
      <c r="S610" t="str" cm="1">
        <f t="array" ref="S610">_xlfn.IFNA(TRANSPOSE(INDEX(Impostazioni!$R$14:$S$63,,MATCH($D610,Impostazioni!$R$13:$S$13,0))),"")&amp;""</f>
        <v/>
      </c>
    </row>
    <row r="611" spans="1:19" ht="13.2">
      <c r="A611" s="14" t="str">
        <f t="shared" si="6"/>
        <v/>
      </c>
      <c r="B611" s="14" t="str">
        <f t="shared" si="7"/>
        <v/>
      </c>
      <c r="C611" s="14" t="str">
        <f>IF('Tracciatore delle operazioni'!B611="","",'Tracciatore delle operazioni'!B611)</f>
        <v/>
      </c>
      <c r="D611" s="14" t="str">
        <f>IF('Tracciatore delle operazioni'!C611="","",'Tracciatore delle operazioni'!C611)</f>
        <v/>
      </c>
      <c r="E611" s="14" t="str">
        <f>IF('Tracciatore delle operazioni'!D611="","",'Tracciatore delle operazioni'!D611)</f>
        <v/>
      </c>
      <c r="F611" s="14" t="str">
        <f>IF('Tracciatore delle operazioni'!E611="","",'Tracciatore delle operazioni'!E611)</f>
        <v/>
      </c>
      <c r="G611" s="31" t="str">
        <f>IF('Tracciatore delle operazioni'!F611="","",'Tracciatore delle operazioni'!F611)</f>
        <v/>
      </c>
      <c r="H611" s="31" t="str">
        <f>IF('Tracciatore delle operazioni'!G611="","",'Tracciatore delle operazioni'!G611)</f>
        <v/>
      </c>
      <c r="I611" s="31" t="str">
        <f>IF('Tracciatore delle operazioni'!H611="","",'Tracciatore delle operazioni'!H611)</f>
        <v/>
      </c>
      <c r="J611" s="31" t="str">
        <f>IF('Tracciatore delle operazioni'!I611="","",'Tracciatore delle operazioni'!I611)</f>
        <v/>
      </c>
      <c r="K611" s="14" t="str">
        <f t="shared" si="8"/>
        <v/>
      </c>
      <c r="M611" s="14" t="e">
        <f t="array" aca="1" ref="M611" ca="1">_xludf.ifna(IF(#REF!=Impostazioni!$C$6,G611*1,G611/INDEX(Impostazioni!$N$86:$O$105,MATCH(#REF!,Impostazioni!$N$86:$N$105,0),2)),"")</f>
        <v>#NAME?</v>
      </c>
      <c r="N611" s="14" t="e">
        <f t="array" aca="1" ref="N611" ca="1">_xludf.ifna(IF(#REF!=Impostazioni!$C$6,H611*1,H611/INDEX(Impostazioni!$N$86:$O$105,MATCH(#REF!,Impostazioni!$N$86:$N$105,0),2)),"")</f>
        <v>#NAME?</v>
      </c>
      <c r="O611" s="14" t="e">
        <f t="array" aca="1" ref="O611" ca="1">_xludf.ifna(IF(#REF!=Impostazioni!$C$6,I611*1,I611/INDEX(Impostazioni!$N$86:$O$105,MATCH(#REF!,Impostazioni!$N$86:$N$105,0),2)),"")</f>
        <v>#NAME?</v>
      </c>
      <c r="P611" s="14" t="e">
        <f t="array" aca="1" ref="P611" ca="1">_xludf.ifna(IF(#REF!=Impostazioni!$C$6,J611*1,J611/INDEX(Impostazioni!$N$86:$O$105,MATCH(#REF!,Impostazioni!$N$86:$N$105,0),2)),"")</f>
        <v>#NAME?</v>
      </c>
      <c r="Q611" s="14" t="e">
        <f t="array" aca="1" ref="Q611" ca="1">_xludf.ifna(IF(#REF!=Impostazioni!$C$6,K611*1,K611/INDEX(Impostazioni!$N$86:$O$105,MATCH(#REF!,Impostazioni!$N$86:$N$105,0),2)),"")</f>
        <v>#NAME?</v>
      </c>
      <c r="S611" t="str" cm="1">
        <f t="array" ref="S611">_xlfn.IFNA(TRANSPOSE(INDEX(Impostazioni!$R$14:$S$63,,MATCH($D611,Impostazioni!$R$13:$S$13,0))),"")&amp;""</f>
        <v/>
      </c>
    </row>
    <row r="612" spans="1:19" ht="13.2">
      <c r="A612" s="14" t="str">
        <f t="shared" si="6"/>
        <v/>
      </c>
      <c r="B612" s="14" t="str">
        <f t="shared" si="7"/>
        <v/>
      </c>
      <c r="C612" s="14" t="str">
        <f>IF('Tracciatore delle operazioni'!B612="","",'Tracciatore delle operazioni'!B612)</f>
        <v/>
      </c>
      <c r="D612" s="14" t="str">
        <f>IF('Tracciatore delle operazioni'!C612="","",'Tracciatore delle operazioni'!C612)</f>
        <v/>
      </c>
      <c r="E612" s="14" t="str">
        <f>IF('Tracciatore delle operazioni'!D612="","",'Tracciatore delle operazioni'!D612)</f>
        <v/>
      </c>
      <c r="F612" s="14" t="str">
        <f>IF('Tracciatore delle operazioni'!E612="","",'Tracciatore delle operazioni'!E612)</f>
        <v/>
      </c>
      <c r="G612" s="31" t="str">
        <f>IF('Tracciatore delle operazioni'!F612="","",'Tracciatore delle operazioni'!F612)</f>
        <v/>
      </c>
      <c r="H612" s="31" t="str">
        <f>IF('Tracciatore delle operazioni'!G612="","",'Tracciatore delle operazioni'!G612)</f>
        <v/>
      </c>
      <c r="I612" s="31" t="str">
        <f>IF('Tracciatore delle operazioni'!H612="","",'Tracciatore delle operazioni'!H612)</f>
        <v/>
      </c>
      <c r="J612" s="31" t="str">
        <f>IF('Tracciatore delle operazioni'!I612="","",'Tracciatore delle operazioni'!I612)</f>
        <v/>
      </c>
      <c r="K612" s="14" t="str">
        <f t="shared" si="8"/>
        <v/>
      </c>
      <c r="M612" s="14" t="e">
        <f t="array" aca="1" ref="M612" ca="1">_xludf.ifna(IF(#REF!=Impostazioni!$C$6,G612*1,G612/INDEX(Impostazioni!$N$86:$O$105,MATCH(#REF!,Impostazioni!$N$86:$N$105,0),2)),"")</f>
        <v>#NAME?</v>
      </c>
      <c r="N612" s="14" t="e">
        <f t="array" aca="1" ref="N612" ca="1">_xludf.ifna(IF(#REF!=Impostazioni!$C$6,H612*1,H612/INDEX(Impostazioni!$N$86:$O$105,MATCH(#REF!,Impostazioni!$N$86:$N$105,0),2)),"")</f>
        <v>#NAME?</v>
      </c>
      <c r="O612" s="14" t="e">
        <f t="array" aca="1" ref="O612" ca="1">_xludf.ifna(IF(#REF!=Impostazioni!$C$6,I612*1,I612/INDEX(Impostazioni!$N$86:$O$105,MATCH(#REF!,Impostazioni!$N$86:$N$105,0),2)),"")</f>
        <v>#NAME?</v>
      </c>
      <c r="P612" s="14" t="e">
        <f t="array" aca="1" ref="P612" ca="1">_xludf.ifna(IF(#REF!=Impostazioni!$C$6,J612*1,J612/INDEX(Impostazioni!$N$86:$O$105,MATCH(#REF!,Impostazioni!$N$86:$N$105,0),2)),"")</f>
        <v>#NAME?</v>
      </c>
      <c r="Q612" s="14" t="e">
        <f t="array" aca="1" ref="Q612" ca="1">_xludf.ifna(IF(#REF!=Impostazioni!$C$6,K612*1,K612/INDEX(Impostazioni!$N$86:$O$105,MATCH(#REF!,Impostazioni!$N$86:$N$105,0),2)),"")</f>
        <v>#NAME?</v>
      </c>
      <c r="S612" t="str" cm="1">
        <f t="array" ref="S612">_xlfn.IFNA(TRANSPOSE(INDEX(Impostazioni!$R$14:$S$63,,MATCH($D612,Impostazioni!$R$13:$S$13,0))),"")&amp;""</f>
        <v/>
      </c>
    </row>
    <row r="613" spans="1:19" ht="13.2">
      <c r="A613" s="14" t="str">
        <f t="shared" si="6"/>
        <v/>
      </c>
      <c r="B613" s="14" t="str">
        <f t="shared" si="7"/>
        <v/>
      </c>
      <c r="C613" s="14" t="str">
        <f>IF('Tracciatore delle operazioni'!B613="","",'Tracciatore delle operazioni'!B613)</f>
        <v/>
      </c>
      <c r="D613" s="14" t="str">
        <f>IF('Tracciatore delle operazioni'!C613="","",'Tracciatore delle operazioni'!C613)</f>
        <v/>
      </c>
      <c r="E613" s="14" t="str">
        <f>IF('Tracciatore delle operazioni'!D613="","",'Tracciatore delle operazioni'!D613)</f>
        <v/>
      </c>
      <c r="F613" s="14" t="str">
        <f>IF('Tracciatore delle operazioni'!E613="","",'Tracciatore delle operazioni'!E613)</f>
        <v/>
      </c>
      <c r="G613" s="31" t="str">
        <f>IF('Tracciatore delle operazioni'!F613="","",'Tracciatore delle operazioni'!F613)</f>
        <v/>
      </c>
      <c r="H613" s="31" t="str">
        <f>IF('Tracciatore delle operazioni'!G613="","",'Tracciatore delle operazioni'!G613)</f>
        <v/>
      </c>
      <c r="I613" s="31" t="str">
        <f>IF('Tracciatore delle operazioni'!H613="","",'Tracciatore delle operazioni'!H613)</f>
        <v/>
      </c>
      <c r="J613" s="31" t="str">
        <f>IF('Tracciatore delle operazioni'!I613="","",'Tracciatore delle operazioni'!I613)</f>
        <v/>
      </c>
      <c r="K613" s="14" t="str">
        <f t="shared" si="8"/>
        <v/>
      </c>
      <c r="M613" s="14" t="e">
        <f t="array" aca="1" ref="M613" ca="1">_xludf.ifna(IF(#REF!=Impostazioni!$C$6,G613*1,G613/INDEX(Impostazioni!$N$86:$O$105,MATCH(#REF!,Impostazioni!$N$86:$N$105,0),2)),"")</f>
        <v>#NAME?</v>
      </c>
      <c r="N613" s="14" t="e">
        <f t="array" aca="1" ref="N613" ca="1">_xludf.ifna(IF(#REF!=Impostazioni!$C$6,H613*1,H613/INDEX(Impostazioni!$N$86:$O$105,MATCH(#REF!,Impostazioni!$N$86:$N$105,0),2)),"")</f>
        <v>#NAME?</v>
      </c>
      <c r="O613" s="14" t="e">
        <f t="array" aca="1" ref="O613" ca="1">_xludf.ifna(IF(#REF!=Impostazioni!$C$6,I613*1,I613/INDEX(Impostazioni!$N$86:$O$105,MATCH(#REF!,Impostazioni!$N$86:$N$105,0),2)),"")</f>
        <v>#NAME?</v>
      </c>
      <c r="P613" s="14" t="e">
        <f t="array" aca="1" ref="P613" ca="1">_xludf.ifna(IF(#REF!=Impostazioni!$C$6,J613*1,J613/INDEX(Impostazioni!$N$86:$O$105,MATCH(#REF!,Impostazioni!$N$86:$N$105,0),2)),"")</f>
        <v>#NAME?</v>
      </c>
      <c r="Q613" s="14" t="e">
        <f t="array" aca="1" ref="Q613" ca="1">_xludf.ifna(IF(#REF!=Impostazioni!$C$6,K613*1,K613/INDEX(Impostazioni!$N$86:$O$105,MATCH(#REF!,Impostazioni!$N$86:$N$105,0),2)),"")</f>
        <v>#NAME?</v>
      </c>
      <c r="S613" t="str" cm="1">
        <f t="array" ref="S613">_xlfn.IFNA(TRANSPOSE(INDEX(Impostazioni!$R$14:$S$63,,MATCH($D613,Impostazioni!$R$13:$S$13,0))),"")&amp;""</f>
        <v/>
      </c>
    </row>
    <row r="614" spans="1:19" ht="13.2">
      <c r="A614" s="14" t="str">
        <f t="shared" si="6"/>
        <v/>
      </c>
      <c r="B614" s="14" t="str">
        <f t="shared" si="7"/>
        <v/>
      </c>
      <c r="C614" s="14" t="str">
        <f>IF('Tracciatore delle operazioni'!B614="","",'Tracciatore delle operazioni'!B614)</f>
        <v/>
      </c>
      <c r="D614" s="14" t="str">
        <f>IF('Tracciatore delle operazioni'!C614="","",'Tracciatore delle operazioni'!C614)</f>
        <v/>
      </c>
      <c r="E614" s="14" t="str">
        <f>IF('Tracciatore delle operazioni'!D614="","",'Tracciatore delle operazioni'!D614)</f>
        <v/>
      </c>
      <c r="F614" s="14" t="str">
        <f>IF('Tracciatore delle operazioni'!E614="","",'Tracciatore delle operazioni'!E614)</f>
        <v/>
      </c>
      <c r="G614" s="31" t="str">
        <f>IF('Tracciatore delle operazioni'!F614="","",'Tracciatore delle operazioni'!F614)</f>
        <v/>
      </c>
      <c r="H614" s="31" t="str">
        <f>IF('Tracciatore delle operazioni'!G614="","",'Tracciatore delle operazioni'!G614)</f>
        <v/>
      </c>
      <c r="I614" s="31" t="str">
        <f>IF('Tracciatore delle operazioni'!H614="","",'Tracciatore delle operazioni'!H614)</f>
        <v/>
      </c>
      <c r="J614" s="31" t="str">
        <f>IF('Tracciatore delle operazioni'!I614="","",'Tracciatore delle operazioni'!I614)</f>
        <v/>
      </c>
      <c r="K614" s="14" t="str">
        <f t="shared" si="8"/>
        <v/>
      </c>
      <c r="M614" s="14" t="e">
        <f t="array" aca="1" ref="M614" ca="1">_xludf.ifna(IF(#REF!=Impostazioni!$C$6,G614*1,G614/INDEX(Impostazioni!$N$86:$O$105,MATCH(#REF!,Impostazioni!$N$86:$N$105,0),2)),"")</f>
        <v>#NAME?</v>
      </c>
      <c r="N614" s="14" t="e">
        <f t="array" aca="1" ref="N614" ca="1">_xludf.ifna(IF(#REF!=Impostazioni!$C$6,H614*1,H614/INDEX(Impostazioni!$N$86:$O$105,MATCH(#REF!,Impostazioni!$N$86:$N$105,0),2)),"")</f>
        <v>#NAME?</v>
      </c>
      <c r="O614" s="14" t="e">
        <f t="array" aca="1" ref="O614" ca="1">_xludf.ifna(IF(#REF!=Impostazioni!$C$6,I614*1,I614/INDEX(Impostazioni!$N$86:$O$105,MATCH(#REF!,Impostazioni!$N$86:$N$105,0),2)),"")</f>
        <v>#NAME?</v>
      </c>
      <c r="P614" s="14" t="e">
        <f t="array" aca="1" ref="P614" ca="1">_xludf.ifna(IF(#REF!=Impostazioni!$C$6,J614*1,J614/INDEX(Impostazioni!$N$86:$O$105,MATCH(#REF!,Impostazioni!$N$86:$N$105,0),2)),"")</f>
        <v>#NAME?</v>
      </c>
      <c r="Q614" s="14" t="e">
        <f t="array" aca="1" ref="Q614" ca="1">_xludf.ifna(IF(#REF!=Impostazioni!$C$6,K614*1,K614/INDEX(Impostazioni!$N$86:$O$105,MATCH(#REF!,Impostazioni!$N$86:$N$105,0),2)),"")</f>
        <v>#NAME?</v>
      </c>
      <c r="S614" t="str" cm="1">
        <f t="array" ref="S614">_xlfn.IFNA(TRANSPOSE(INDEX(Impostazioni!$R$14:$S$63,,MATCH($D614,Impostazioni!$R$13:$S$13,0))),"")&amp;""</f>
        <v/>
      </c>
    </row>
    <row r="615" spans="1:19" ht="13.2">
      <c r="A615" s="14" t="str">
        <f t="shared" si="6"/>
        <v/>
      </c>
      <c r="B615" s="14" t="str">
        <f t="shared" si="7"/>
        <v/>
      </c>
      <c r="C615" s="14" t="str">
        <f>IF('Tracciatore delle operazioni'!B615="","",'Tracciatore delle operazioni'!B615)</f>
        <v/>
      </c>
      <c r="D615" s="14" t="str">
        <f>IF('Tracciatore delle operazioni'!C615="","",'Tracciatore delle operazioni'!C615)</f>
        <v/>
      </c>
      <c r="E615" s="14" t="str">
        <f>IF('Tracciatore delle operazioni'!D615="","",'Tracciatore delle operazioni'!D615)</f>
        <v/>
      </c>
      <c r="F615" s="14" t="str">
        <f>IF('Tracciatore delle operazioni'!E615="","",'Tracciatore delle operazioni'!E615)</f>
        <v/>
      </c>
      <c r="G615" s="31" t="str">
        <f>IF('Tracciatore delle operazioni'!F615="","",'Tracciatore delle operazioni'!F615)</f>
        <v/>
      </c>
      <c r="H615" s="31" t="str">
        <f>IF('Tracciatore delle operazioni'!G615="","",'Tracciatore delle operazioni'!G615)</f>
        <v/>
      </c>
      <c r="I615" s="31" t="str">
        <f>IF('Tracciatore delle operazioni'!H615="","",'Tracciatore delle operazioni'!H615)</f>
        <v/>
      </c>
      <c r="J615" s="31" t="str">
        <f>IF('Tracciatore delle operazioni'!I615="","",'Tracciatore delle operazioni'!I615)</f>
        <v/>
      </c>
      <c r="K615" s="14" t="str">
        <f t="shared" si="8"/>
        <v/>
      </c>
      <c r="M615" s="14" t="e">
        <f t="array" aca="1" ref="M615" ca="1">_xludf.ifna(IF(#REF!=Impostazioni!$C$6,G615*1,G615/INDEX(Impostazioni!$N$86:$O$105,MATCH(#REF!,Impostazioni!$N$86:$N$105,0),2)),"")</f>
        <v>#NAME?</v>
      </c>
      <c r="N615" s="14" t="e">
        <f t="array" aca="1" ref="N615" ca="1">_xludf.ifna(IF(#REF!=Impostazioni!$C$6,H615*1,H615/INDEX(Impostazioni!$N$86:$O$105,MATCH(#REF!,Impostazioni!$N$86:$N$105,0),2)),"")</f>
        <v>#NAME?</v>
      </c>
      <c r="O615" s="14" t="e">
        <f t="array" aca="1" ref="O615" ca="1">_xludf.ifna(IF(#REF!=Impostazioni!$C$6,I615*1,I615/INDEX(Impostazioni!$N$86:$O$105,MATCH(#REF!,Impostazioni!$N$86:$N$105,0),2)),"")</f>
        <v>#NAME?</v>
      </c>
      <c r="P615" s="14" t="e">
        <f t="array" aca="1" ref="P615" ca="1">_xludf.ifna(IF(#REF!=Impostazioni!$C$6,J615*1,J615/INDEX(Impostazioni!$N$86:$O$105,MATCH(#REF!,Impostazioni!$N$86:$N$105,0),2)),"")</f>
        <v>#NAME?</v>
      </c>
      <c r="Q615" s="14" t="e">
        <f t="array" aca="1" ref="Q615" ca="1">_xludf.ifna(IF(#REF!=Impostazioni!$C$6,K615*1,K615/INDEX(Impostazioni!$N$86:$O$105,MATCH(#REF!,Impostazioni!$N$86:$N$105,0),2)),"")</f>
        <v>#NAME?</v>
      </c>
      <c r="S615" t="str" cm="1">
        <f t="array" ref="S615">_xlfn.IFNA(TRANSPOSE(INDEX(Impostazioni!$R$14:$S$63,,MATCH($D615,Impostazioni!$R$13:$S$13,0))),"")&amp;""</f>
        <v/>
      </c>
    </row>
    <row r="616" spans="1:19" ht="13.2">
      <c r="A616" s="14" t="str">
        <f t="shared" si="6"/>
        <v/>
      </c>
      <c r="B616" s="14" t="str">
        <f t="shared" si="7"/>
        <v/>
      </c>
      <c r="C616" s="14" t="str">
        <f>IF('Tracciatore delle operazioni'!B616="","",'Tracciatore delle operazioni'!B616)</f>
        <v/>
      </c>
      <c r="D616" s="14" t="str">
        <f>IF('Tracciatore delle operazioni'!C616="","",'Tracciatore delle operazioni'!C616)</f>
        <v/>
      </c>
      <c r="E616" s="14" t="str">
        <f>IF('Tracciatore delle operazioni'!D616="","",'Tracciatore delle operazioni'!D616)</f>
        <v/>
      </c>
      <c r="F616" s="14" t="str">
        <f>IF('Tracciatore delle operazioni'!E616="","",'Tracciatore delle operazioni'!E616)</f>
        <v/>
      </c>
      <c r="G616" s="31" t="str">
        <f>IF('Tracciatore delle operazioni'!F616="","",'Tracciatore delle operazioni'!F616)</f>
        <v/>
      </c>
      <c r="H616" s="31" t="str">
        <f>IF('Tracciatore delle operazioni'!G616="","",'Tracciatore delle operazioni'!G616)</f>
        <v/>
      </c>
      <c r="I616" s="31" t="str">
        <f>IF('Tracciatore delle operazioni'!H616="","",'Tracciatore delle operazioni'!H616)</f>
        <v/>
      </c>
      <c r="J616" s="31" t="str">
        <f>IF('Tracciatore delle operazioni'!I616="","",'Tracciatore delle operazioni'!I616)</f>
        <v/>
      </c>
      <c r="K616" s="14" t="str">
        <f t="shared" si="8"/>
        <v/>
      </c>
      <c r="M616" s="14" t="e">
        <f t="array" aca="1" ref="M616" ca="1">_xludf.ifna(IF(#REF!=Impostazioni!$C$6,G616*1,G616/INDEX(Impostazioni!$N$86:$O$105,MATCH(#REF!,Impostazioni!$N$86:$N$105,0),2)),"")</f>
        <v>#NAME?</v>
      </c>
      <c r="N616" s="14" t="e">
        <f t="array" aca="1" ref="N616" ca="1">_xludf.ifna(IF(#REF!=Impostazioni!$C$6,H616*1,H616/INDEX(Impostazioni!$N$86:$O$105,MATCH(#REF!,Impostazioni!$N$86:$N$105,0),2)),"")</f>
        <v>#NAME?</v>
      </c>
      <c r="O616" s="14" t="e">
        <f t="array" aca="1" ref="O616" ca="1">_xludf.ifna(IF(#REF!=Impostazioni!$C$6,I616*1,I616/INDEX(Impostazioni!$N$86:$O$105,MATCH(#REF!,Impostazioni!$N$86:$N$105,0),2)),"")</f>
        <v>#NAME?</v>
      </c>
      <c r="P616" s="14" t="e">
        <f t="array" aca="1" ref="P616" ca="1">_xludf.ifna(IF(#REF!=Impostazioni!$C$6,J616*1,J616/INDEX(Impostazioni!$N$86:$O$105,MATCH(#REF!,Impostazioni!$N$86:$N$105,0),2)),"")</f>
        <v>#NAME?</v>
      </c>
      <c r="Q616" s="14" t="e">
        <f t="array" aca="1" ref="Q616" ca="1">_xludf.ifna(IF(#REF!=Impostazioni!$C$6,K616*1,K616/INDEX(Impostazioni!$N$86:$O$105,MATCH(#REF!,Impostazioni!$N$86:$N$105,0),2)),"")</f>
        <v>#NAME?</v>
      </c>
      <c r="S616" t="str" cm="1">
        <f t="array" ref="S616">_xlfn.IFNA(TRANSPOSE(INDEX(Impostazioni!$R$14:$S$63,,MATCH($D616,Impostazioni!$R$13:$S$13,0))),"")&amp;""</f>
        <v/>
      </c>
    </row>
    <row r="617" spans="1:19" ht="13.2">
      <c r="A617" s="14" t="str">
        <f t="shared" si="6"/>
        <v/>
      </c>
      <c r="B617" s="14" t="str">
        <f t="shared" si="7"/>
        <v/>
      </c>
      <c r="C617" s="14" t="str">
        <f>IF('Tracciatore delle operazioni'!B617="","",'Tracciatore delle operazioni'!B617)</f>
        <v/>
      </c>
      <c r="D617" s="14" t="str">
        <f>IF('Tracciatore delle operazioni'!C617="","",'Tracciatore delle operazioni'!C617)</f>
        <v/>
      </c>
      <c r="E617" s="14" t="str">
        <f>IF('Tracciatore delle operazioni'!D617="","",'Tracciatore delle operazioni'!D617)</f>
        <v/>
      </c>
      <c r="F617" s="14" t="str">
        <f>IF('Tracciatore delle operazioni'!E617="","",'Tracciatore delle operazioni'!E617)</f>
        <v/>
      </c>
      <c r="G617" s="31" t="str">
        <f>IF('Tracciatore delle operazioni'!F617="","",'Tracciatore delle operazioni'!F617)</f>
        <v/>
      </c>
      <c r="H617" s="31" t="str">
        <f>IF('Tracciatore delle operazioni'!G617="","",'Tracciatore delle operazioni'!G617)</f>
        <v/>
      </c>
      <c r="I617" s="31" t="str">
        <f>IF('Tracciatore delle operazioni'!H617="","",'Tracciatore delle operazioni'!H617)</f>
        <v/>
      </c>
      <c r="J617" s="31" t="str">
        <f>IF('Tracciatore delle operazioni'!I617="","",'Tracciatore delle operazioni'!I617)</f>
        <v/>
      </c>
      <c r="K617" s="14" t="str">
        <f t="shared" si="8"/>
        <v/>
      </c>
      <c r="M617" s="14" t="e">
        <f t="array" aca="1" ref="M617" ca="1">_xludf.ifna(IF(#REF!=Impostazioni!$C$6,G617*1,G617/INDEX(Impostazioni!$N$86:$O$105,MATCH(#REF!,Impostazioni!$N$86:$N$105,0),2)),"")</f>
        <v>#NAME?</v>
      </c>
      <c r="N617" s="14" t="e">
        <f t="array" aca="1" ref="N617" ca="1">_xludf.ifna(IF(#REF!=Impostazioni!$C$6,H617*1,H617/INDEX(Impostazioni!$N$86:$O$105,MATCH(#REF!,Impostazioni!$N$86:$N$105,0),2)),"")</f>
        <v>#NAME?</v>
      </c>
      <c r="O617" s="14" t="e">
        <f t="array" aca="1" ref="O617" ca="1">_xludf.ifna(IF(#REF!=Impostazioni!$C$6,I617*1,I617/INDEX(Impostazioni!$N$86:$O$105,MATCH(#REF!,Impostazioni!$N$86:$N$105,0),2)),"")</f>
        <v>#NAME?</v>
      </c>
      <c r="P617" s="14" t="e">
        <f t="array" aca="1" ref="P617" ca="1">_xludf.ifna(IF(#REF!=Impostazioni!$C$6,J617*1,J617/INDEX(Impostazioni!$N$86:$O$105,MATCH(#REF!,Impostazioni!$N$86:$N$105,0),2)),"")</f>
        <v>#NAME?</v>
      </c>
      <c r="Q617" s="14" t="e">
        <f t="array" aca="1" ref="Q617" ca="1">_xludf.ifna(IF(#REF!=Impostazioni!$C$6,K617*1,K617/INDEX(Impostazioni!$N$86:$O$105,MATCH(#REF!,Impostazioni!$N$86:$N$105,0),2)),"")</f>
        <v>#NAME?</v>
      </c>
      <c r="S617" t="str" cm="1">
        <f t="array" ref="S617">_xlfn.IFNA(TRANSPOSE(INDEX(Impostazioni!$R$14:$S$63,,MATCH($D617,Impostazioni!$R$13:$S$13,0))),"")&amp;""</f>
        <v/>
      </c>
    </row>
    <row r="618" spans="1:19" ht="13.2">
      <c r="A618" s="14" t="str">
        <f t="shared" si="6"/>
        <v/>
      </c>
      <c r="B618" s="14" t="str">
        <f t="shared" si="7"/>
        <v/>
      </c>
      <c r="C618" s="14" t="str">
        <f>IF('Tracciatore delle operazioni'!B618="","",'Tracciatore delle operazioni'!B618)</f>
        <v/>
      </c>
      <c r="D618" s="14" t="str">
        <f>IF('Tracciatore delle operazioni'!C618="","",'Tracciatore delle operazioni'!C618)</f>
        <v/>
      </c>
      <c r="E618" s="14" t="str">
        <f>IF('Tracciatore delle operazioni'!D618="","",'Tracciatore delle operazioni'!D618)</f>
        <v/>
      </c>
      <c r="F618" s="14" t="str">
        <f>IF('Tracciatore delle operazioni'!E618="","",'Tracciatore delle operazioni'!E618)</f>
        <v/>
      </c>
      <c r="G618" s="31" t="str">
        <f>IF('Tracciatore delle operazioni'!F618="","",'Tracciatore delle operazioni'!F618)</f>
        <v/>
      </c>
      <c r="H618" s="31" t="str">
        <f>IF('Tracciatore delle operazioni'!G618="","",'Tracciatore delle operazioni'!G618)</f>
        <v/>
      </c>
      <c r="I618" s="31" t="str">
        <f>IF('Tracciatore delle operazioni'!H618="","",'Tracciatore delle operazioni'!H618)</f>
        <v/>
      </c>
      <c r="J618" s="31" t="str">
        <f>IF('Tracciatore delle operazioni'!I618="","",'Tracciatore delle operazioni'!I618)</f>
        <v/>
      </c>
      <c r="K618" s="14" t="str">
        <f t="shared" si="8"/>
        <v/>
      </c>
      <c r="M618" s="14" t="e">
        <f t="array" aca="1" ref="M618" ca="1">_xludf.ifna(IF(#REF!=Impostazioni!$C$6,G618*1,G618/INDEX(Impostazioni!$N$86:$O$105,MATCH(#REF!,Impostazioni!$N$86:$N$105,0),2)),"")</f>
        <v>#NAME?</v>
      </c>
      <c r="N618" s="14" t="e">
        <f t="array" aca="1" ref="N618" ca="1">_xludf.ifna(IF(#REF!=Impostazioni!$C$6,H618*1,H618/INDEX(Impostazioni!$N$86:$O$105,MATCH(#REF!,Impostazioni!$N$86:$N$105,0),2)),"")</f>
        <v>#NAME?</v>
      </c>
      <c r="O618" s="14" t="e">
        <f t="array" aca="1" ref="O618" ca="1">_xludf.ifna(IF(#REF!=Impostazioni!$C$6,I618*1,I618/INDEX(Impostazioni!$N$86:$O$105,MATCH(#REF!,Impostazioni!$N$86:$N$105,0),2)),"")</f>
        <v>#NAME?</v>
      </c>
      <c r="P618" s="14" t="e">
        <f t="array" aca="1" ref="P618" ca="1">_xludf.ifna(IF(#REF!=Impostazioni!$C$6,J618*1,J618/INDEX(Impostazioni!$N$86:$O$105,MATCH(#REF!,Impostazioni!$N$86:$N$105,0),2)),"")</f>
        <v>#NAME?</v>
      </c>
      <c r="Q618" s="14" t="e">
        <f t="array" aca="1" ref="Q618" ca="1">_xludf.ifna(IF(#REF!=Impostazioni!$C$6,K618*1,K618/INDEX(Impostazioni!$N$86:$O$105,MATCH(#REF!,Impostazioni!$N$86:$N$105,0),2)),"")</f>
        <v>#NAME?</v>
      </c>
      <c r="S618" t="str" cm="1">
        <f t="array" ref="S618">_xlfn.IFNA(TRANSPOSE(INDEX(Impostazioni!$R$14:$S$63,,MATCH($D618,Impostazioni!$R$13:$S$13,0))),"")&amp;""</f>
        <v/>
      </c>
    </row>
    <row r="619" spans="1:19" ht="13.2">
      <c r="A619" s="14" t="str">
        <f t="shared" si="6"/>
        <v/>
      </c>
      <c r="B619" s="14" t="str">
        <f t="shared" si="7"/>
        <v/>
      </c>
      <c r="C619" s="14" t="str">
        <f>IF('Tracciatore delle operazioni'!B619="","",'Tracciatore delle operazioni'!B619)</f>
        <v/>
      </c>
      <c r="D619" s="14" t="str">
        <f>IF('Tracciatore delle operazioni'!C619="","",'Tracciatore delle operazioni'!C619)</f>
        <v/>
      </c>
      <c r="E619" s="14" t="str">
        <f>IF('Tracciatore delle operazioni'!D619="","",'Tracciatore delle operazioni'!D619)</f>
        <v/>
      </c>
      <c r="F619" s="14" t="str">
        <f>IF('Tracciatore delle operazioni'!E619="","",'Tracciatore delle operazioni'!E619)</f>
        <v/>
      </c>
      <c r="G619" s="31" t="str">
        <f>IF('Tracciatore delle operazioni'!F619="","",'Tracciatore delle operazioni'!F619)</f>
        <v/>
      </c>
      <c r="H619" s="31" t="str">
        <f>IF('Tracciatore delle operazioni'!G619="","",'Tracciatore delle operazioni'!G619)</f>
        <v/>
      </c>
      <c r="I619" s="31" t="str">
        <f>IF('Tracciatore delle operazioni'!H619="","",'Tracciatore delle operazioni'!H619)</f>
        <v/>
      </c>
      <c r="J619" s="31" t="str">
        <f>IF('Tracciatore delle operazioni'!I619="","",'Tracciatore delle operazioni'!I619)</f>
        <v/>
      </c>
      <c r="K619" s="14" t="str">
        <f t="shared" si="8"/>
        <v/>
      </c>
      <c r="M619" s="14" t="e">
        <f t="array" aca="1" ref="M619" ca="1">_xludf.ifna(IF(#REF!=Impostazioni!$C$6,G619*1,G619/INDEX(Impostazioni!$N$86:$O$105,MATCH(#REF!,Impostazioni!$N$86:$N$105,0),2)),"")</f>
        <v>#NAME?</v>
      </c>
      <c r="N619" s="14" t="e">
        <f t="array" aca="1" ref="N619" ca="1">_xludf.ifna(IF(#REF!=Impostazioni!$C$6,H619*1,H619/INDEX(Impostazioni!$N$86:$O$105,MATCH(#REF!,Impostazioni!$N$86:$N$105,0),2)),"")</f>
        <v>#NAME?</v>
      </c>
      <c r="O619" s="14" t="e">
        <f t="array" aca="1" ref="O619" ca="1">_xludf.ifna(IF(#REF!=Impostazioni!$C$6,I619*1,I619/INDEX(Impostazioni!$N$86:$O$105,MATCH(#REF!,Impostazioni!$N$86:$N$105,0),2)),"")</f>
        <v>#NAME?</v>
      </c>
      <c r="P619" s="14" t="e">
        <f t="array" aca="1" ref="P619" ca="1">_xludf.ifna(IF(#REF!=Impostazioni!$C$6,J619*1,J619/INDEX(Impostazioni!$N$86:$O$105,MATCH(#REF!,Impostazioni!$N$86:$N$105,0),2)),"")</f>
        <v>#NAME?</v>
      </c>
      <c r="Q619" s="14" t="e">
        <f t="array" aca="1" ref="Q619" ca="1">_xludf.ifna(IF(#REF!=Impostazioni!$C$6,K619*1,K619/INDEX(Impostazioni!$N$86:$O$105,MATCH(#REF!,Impostazioni!$N$86:$N$105,0),2)),"")</f>
        <v>#NAME?</v>
      </c>
      <c r="S619" t="str" cm="1">
        <f t="array" ref="S619">_xlfn.IFNA(TRANSPOSE(INDEX(Impostazioni!$R$14:$S$63,,MATCH($D619,Impostazioni!$R$13:$S$13,0))),"")&amp;""</f>
        <v/>
      </c>
    </row>
    <row r="620" spans="1:19" ht="13.2">
      <c r="A620" s="14" t="str">
        <f t="shared" si="6"/>
        <v/>
      </c>
      <c r="B620" s="14" t="str">
        <f t="shared" si="7"/>
        <v/>
      </c>
      <c r="C620" s="14" t="str">
        <f>IF('Tracciatore delle operazioni'!B620="","",'Tracciatore delle operazioni'!B620)</f>
        <v/>
      </c>
      <c r="D620" s="14" t="str">
        <f>IF('Tracciatore delle operazioni'!C620="","",'Tracciatore delle operazioni'!C620)</f>
        <v/>
      </c>
      <c r="E620" s="14" t="str">
        <f>IF('Tracciatore delle operazioni'!D620="","",'Tracciatore delle operazioni'!D620)</f>
        <v/>
      </c>
      <c r="F620" s="14" t="str">
        <f>IF('Tracciatore delle operazioni'!E620="","",'Tracciatore delle operazioni'!E620)</f>
        <v/>
      </c>
      <c r="G620" s="31" t="str">
        <f>IF('Tracciatore delle operazioni'!F620="","",'Tracciatore delle operazioni'!F620)</f>
        <v/>
      </c>
      <c r="H620" s="31" t="str">
        <f>IF('Tracciatore delle operazioni'!G620="","",'Tracciatore delle operazioni'!G620)</f>
        <v/>
      </c>
      <c r="I620" s="31" t="str">
        <f>IF('Tracciatore delle operazioni'!H620="","",'Tracciatore delle operazioni'!H620)</f>
        <v/>
      </c>
      <c r="J620" s="31" t="str">
        <f>IF('Tracciatore delle operazioni'!I620="","",'Tracciatore delle operazioni'!I620)</f>
        <v/>
      </c>
      <c r="K620" s="14" t="str">
        <f t="shared" si="8"/>
        <v/>
      </c>
      <c r="M620" s="14" t="e">
        <f t="array" aca="1" ref="M620" ca="1">_xludf.ifna(IF(#REF!=Impostazioni!$C$6,G620*1,G620/INDEX(Impostazioni!$N$86:$O$105,MATCH(#REF!,Impostazioni!$N$86:$N$105,0),2)),"")</f>
        <v>#NAME?</v>
      </c>
      <c r="N620" s="14" t="e">
        <f t="array" aca="1" ref="N620" ca="1">_xludf.ifna(IF(#REF!=Impostazioni!$C$6,H620*1,H620/INDEX(Impostazioni!$N$86:$O$105,MATCH(#REF!,Impostazioni!$N$86:$N$105,0),2)),"")</f>
        <v>#NAME?</v>
      </c>
      <c r="O620" s="14" t="e">
        <f t="array" aca="1" ref="O620" ca="1">_xludf.ifna(IF(#REF!=Impostazioni!$C$6,I620*1,I620/INDEX(Impostazioni!$N$86:$O$105,MATCH(#REF!,Impostazioni!$N$86:$N$105,0),2)),"")</f>
        <v>#NAME?</v>
      </c>
      <c r="P620" s="14" t="e">
        <f t="array" aca="1" ref="P620" ca="1">_xludf.ifna(IF(#REF!=Impostazioni!$C$6,J620*1,J620/INDEX(Impostazioni!$N$86:$O$105,MATCH(#REF!,Impostazioni!$N$86:$N$105,0),2)),"")</f>
        <v>#NAME?</v>
      </c>
      <c r="Q620" s="14" t="e">
        <f t="array" aca="1" ref="Q620" ca="1">_xludf.ifna(IF(#REF!=Impostazioni!$C$6,K620*1,K620/INDEX(Impostazioni!$N$86:$O$105,MATCH(#REF!,Impostazioni!$N$86:$N$105,0),2)),"")</f>
        <v>#NAME?</v>
      </c>
      <c r="S620" t="str" cm="1">
        <f t="array" ref="S620">_xlfn.IFNA(TRANSPOSE(INDEX(Impostazioni!$R$14:$S$63,,MATCH($D620,Impostazioni!$R$13:$S$13,0))),"")&amp;""</f>
        <v/>
      </c>
    </row>
    <row r="621" spans="1:19" ht="13.2">
      <c r="A621" s="14" t="str">
        <f t="shared" si="6"/>
        <v/>
      </c>
      <c r="B621" s="14" t="str">
        <f t="shared" si="7"/>
        <v/>
      </c>
      <c r="C621" s="14" t="str">
        <f>IF('Tracciatore delle operazioni'!B621="","",'Tracciatore delle operazioni'!B621)</f>
        <v/>
      </c>
      <c r="D621" s="14" t="str">
        <f>IF('Tracciatore delle operazioni'!C621="","",'Tracciatore delle operazioni'!C621)</f>
        <v/>
      </c>
      <c r="E621" s="14" t="str">
        <f>IF('Tracciatore delle operazioni'!D621="","",'Tracciatore delle operazioni'!D621)</f>
        <v/>
      </c>
      <c r="F621" s="14" t="str">
        <f>IF('Tracciatore delle operazioni'!E621="","",'Tracciatore delle operazioni'!E621)</f>
        <v/>
      </c>
      <c r="G621" s="31" t="str">
        <f>IF('Tracciatore delle operazioni'!F621="","",'Tracciatore delle operazioni'!F621)</f>
        <v/>
      </c>
      <c r="H621" s="31" t="str">
        <f>IF('Tracciatore delle operazioni'!G621="","",'Tracciatore delle operazioni'!G621)</f>
        <v/>
      </c>
      <c r="I621" s="31" t="str">
        <f>IF('Tracciatore delle operazioni'!H621="","",'Tracciatore delle operazioni'!H621)</f>
        <v/>
      </c>
      <c r="J621" s="31" t="str">
        <f>IF('Tracciatore delle operazioni'!I621="","",'Tracciatore delle operazioni'!I621)</f>
        <v/>
      </c>
      <c r="K621" s="14" t="str">
        <f t="shared" si="8"/>
        <v/>
      </c>
      <c r="M621" s="14" t="e">
        <f t="array" aca="1" ref="M621" ca="1">_xludf.ifna(IF(#REF!=Impostazioni!$C$6,G621*1,G621/INDEX(Impostazioni!$N$86:$O$105,MATCH(#REF!,Impostazioni!$N$86:$N$105,0),2)),"")</f>
        <v>#NAME?</v>
      </c>
      <c r="N621" s="14" t="e">
        <f t="array" aca="1" ref="N621" ca="1">_xludf.ifna(IF(#REF!=Impostazioni!$C$6,H621*1,H621/INDEX(Impostazioni!$N$86:$O$105,MATCH(#REF!,Impostazioni!$N$86:$N$105,0),2)),"")</f>
        <v>#NAME?</v>
      </c>
      <c r="O621" s="14" t="e">
        <f t="array" aca="1" ref="O621" ca="1">_xludf.ifna(IF(#REF!=Impostazioni!$C$6,I621*1,I621/INDEX(Impostazioni!$N$86:$O$105,MATCH(#REF!,Impostazioni!$N$86:$N$105,0),2)),"")</f>
        <v>#NAME?</v>
      </c>
      <c r="P621" s="14" t="e">
        <f t="array" aca="1" ref="P621" ca="1">_xludf.ifna(IF(#REF!=Impostazioni!$C$6,J621*1,J621/INDEX(Impostazioni!$N$86:$O$105,MATCH(#REF!,Impostazioni!$N$86:$N$105,0),2)),"")</f>
        <v>#NAME?</v>
      </c>
      <c r="Q621" s="14" t="e">
        <f t="array" aca="1" ref="Q621" ca="1">_xludf.ifna(IF(#REF!=Impostazioni!$C$6,K621*1,K621/INDEX(Impostazioni!$N$86:$O$105,MATCH(#REF!,Impostazioni!$N$86:$N$105,0),2)),"")</f>
        <v>#NAME?</v>
      </c>
      <c r="S621" t="str" cm="1">
        <f t="array" ref="S621">_xlfn.IFNA(TRANSPOSE(INDEX(Impostazioni!$R$14:$S$63,,MATCH($D621,Impostazioni!$R$13:$S$13,0))),"")&amp;""</f>
        <v/>
      </c>
    </row>
    <row r="622" spans="1:19" ht="13.2">
      <c r="A622" s="14" t="str">
        <f t="shared" si="6"/>
        <v/>
      </c>
      <c r="B622" s="14" t="str">
        <f t="shared" si="7"/>
        <v/>
      </c>
      <c r="C622" s="14" t="str">
        <f>IF('Tracciatore delle operazioni'!B622="","",'Tracciatore delle operazioni'!B622)</f>
        <v/>
      </c>
      <c r="D622" s="14" t="str">
        <f>IF('Tracciatore delle operazioni'!C622="","",'Tracciatore delle operazioni'!C622)</f>
        <v/>
      </c>
      <c r="E622" s="14" t="str">
        <f>IF('Tracciatore delle operazioni'!D622="","",'Tracciatore delle operazioni'!D622)</f>
        <v/>
      </c>
      <c r="F622" s="14" t="str">
        <f>IF('Tracciatore delle operazioni'!E622="","",'Tracciatore delle operazioni'!E622)</f>
        <v/>
      </c>
      <c r="G622" s="31" t="str">
        <f>IF('Tracciatore delle operazioni'!F622="","",'Tracciatore delle operazioni'!F622)</f>
        <v/>
      </c>
      <c r="H622" s="31" t="str">
        <f>IF('Tracciatore delle operazioni'!G622="","",'Tracciatore delle operazioni'!G622)</f>
        <v/>
      </c>
      <c r="I622" s="31" t="str">
        <f>IF('Tracciatore delle operazioni'!H622="","",'Tracciatore delle operazioni'!H622)</f>
        <v/>
      </c>
      <c r="J622" s="31" t="str">
        <f>IF('Tracciatore delle operazioni'!I622="","",'Tracciatore delle operazioni'!I622)</f>
        <v/>
      </c>
      <c r="K622" s="14" t="str">
        <f t="shared" si="8"/>
        <v/>
      </c>
      <c r="M622" s="14" t="e">
        <f t="array" aca="1" ref="M622" ca="1">_xludf.ifna(IF(#REF!=Impostazioni!$C$6,G622*1,G622/INDEX(Impostazioni!$N$86:$O$105,MATCH(#REF!,Impostazioni!$N$86:$N$105,0),2)),"")</f>
        <v>#NAME?</v>
      </c>
      <c r="N622" s="14" t="e">
        <f t="array" aca="1" ref="N622" ca="1">_xludf.ifna(IF(#REF!=Impostazioni!$C$6,H622*1,H622/INDEX(Impostazioni!$N$86:$O$105,MATCH(#REF!,Impostazioni!$N$86:$N$105,0),2)),"")</f>
        <v>#NAME?</v>
      </c>
      <c r="O622" s="14" t="e">
        <f t="array" aca="1" ref="O622" ca="1">_xludf.ifna(IF(#REF!=Impostazioni!$C$6,I622*1,I622/INDEX(Impostazioni!$N$86:$O$105,MATCH(#REF!,Impostazioni!$N$86:$N$105,0),2)),"")</f>
        <v>#NAME?</v>
      </c>
      <c r="P622" s="14" t="e">
        <f t="array" aca="1" ref="P622" ca="1">_xludf.ifna(IF(#REF!=Impostazioni!$C$6,J622*1,J622/INDEX(Impostazioni!$N$86:$O$105,MATCH(#REF!,Impostazioni!$N$86:$N$105,0),2)),"")</f>
        <v>#NAME?</v>
      </c>
      <c r="Q622" s="14" t="e">
        <f t="array" aca="1" ref="Q622" ca="1">_xludf.ifna(IF(#REF!=Impostazioni!$C$6,K622*1,K622/INDEX(Impostazioni!$N$86:$O$105,MATCH(#REF!,Impostazioni!$N$86:$N$105,0),2)),"")</f>
        <v>#NAME?</v>
      </c>
      <c r="S622" t="str" cm="1">
        <f t="array" ref="S622">_xlfn.IFNA(TRANSPOSE(INDEX(Impostazioni!$R$14:$S$63,,MATCH($D622,Impostazioni!$R$13:$S$13,0))),"")&amp;""</f>
        <v/>
      </c>
    </row>
    <row r="623" spans="1:19" ht="13.2">
      <c r="A623" s="14" t="str">
        <f t="shared" si="6"/>
        <v/>
      </c>
      <c r="B623" s="14" t="str">
        <f t="shared" si="7"/>
        <v/>
      </c>
      <c r="C623" s="14" t="str">
        <f>IF('Tracciatore delle operazioni'!B623="","",'Tracciatore delle operazioni'!B623)</f>
        <v/>
      </c>
      <c r="D623" s="14" t="str">
        <f>IF('Tracciatore delle operazioni'!C623="","",'Tracciatore delle operazioni'!C623)</f>
        <v/>
      </c>
      <c r="E623" s="14" t="str">
        <f>IF('Tracciatore delle operazioni'!D623="","",'Tracciatore delle operazioni'!D623)</f>
        <v/>
      </c>
      <c r="F623" s="14" t="str">
        <f>IF('Tracciatore delle operazioni'!E623="","",'Tracciatore delle operazioni'!E623)</f>
        <v/>
      </c>
      <c r="G623" s="31" t="str">
        <f>IF('Tracciatore delle operazioni'!F623="","",'Tracciatore delle operazioni'!F623)</f>
        <v/>
      </c>
      <c r="H623" s="31" t="str">
        <f>IF('Tracciatore delle operazioni'!G623="","",'Tracciatore delle operazioni'!G623)</f>
        <v/>
      </c>
      <c r="I623" s="31" t="str">
        <f>IF('Tracciatore delle operazioni'!H623="","",'Tracciatore delle operazioni'!H623)</f>
        <v/>
      </c>
      <c r="J623" s="31" t="str">
        <f>IF('Tracciatore delle operazioni'!I623="","",'Tracciatore delle operazioni'!I623)</f>
        <v/>
      </c>
      <c r="K623" s="14" t="str">
        <f t="shared" si="8"/>
        <v/>
      </c>
      <c r="M623" s="14" t="e">
        <f t="array" aca="1" ref="M623" ca="1">_xludf.ifna(IF(#REF!=Impostazioni!$C$6,G623*1,G623/INDEX(Impostazioni!$N$86:$O$105,MATCH(#REF!,Impostazioni!$N$86:$N$105,0),2)),"")</f>
        <v>#NAME?</v>
      </c>
      <c r="N623" s="14" t="e">
        <f t="array" aca="1" ref="N623" ca="1">_xludf.ifna(IF(#REF!=Impostazioni!$C$6,H623*1,H623/INDEX(Impostazioni!$N$86:$O$105,MATCH(#REF!,Impostazioni!$N$86:$N$105,0),2)),"")</f>
        <v>#NAME?</v>
      </c>
      <c r="O623" s="14" t="e">
        <f t="array" aca="1" ref="O623" ca="1">_xludf.ifna(IF(#REF!=Impostazioni!$C$6,I623*1,I623/INDEX(Impostazioni!$N$86:$O$105,MATCH(#REF!,Impostazioni!$N$86:$N$105,0),2)),"")</f>
        <v>#NAME?</v>
      </c>
      <c r="P623" s="14" t="e">
        <f t="array" aca="1" ref="P623" ca="1">_xludf.ifna(IF(#REF!=Impostazioni!$C$6,J623*1,J623/INDEX(Impostazioni!$N$86:$O$105,MATCH(#REF!,Impostazioni!$N$86:$N$105,0),2)),"")</f>
        <v>#NAME?</v>
      </c>
      <c r="Q623" s="14" t="e">
        <f t="array" aca="1" ref="Q623" ca="1">_xludf.ifna(IF(#REF!=Impostazioni!$C$6,K623*1,K623/INDEX(Impostazioni!$N$86:$O$105,MATCH(#REF!,Impostazioni!$N$86:$N$105,0),2)),"")</f>
        <v>#NAME?</v>
      </c>
      <c r="S623" t="str" cm="1">
        <f t="array" ref="S623">_xlfn.IFNA(TRANSPOSE(INDEX(Impostazioni!$R$14:$S$63,,MATCH($D623,Impostazioni!$R$13:$S$13,0))),"")&amp;""</f>
        <v/>
      </c>
    </row>
    <row r="624" spans="1:19" ht="13.2">
      <c r="A624" s="14" t="str">
        <f t="shared" si="6"/>
        <v/>
      </c>
      <c r="B624" s="14" t="str">
        <f t="shared" si="7"/>
        <v/>
      </c>
      <c r="C624" s="14" t="str">
        <f>IF('Tracciatore delle operazioni'!B624="","",'Tracciatore delle operazioni'!B624)</f>
        <v/>
      </c>
      <c r="D624" s="14" t="str">
        <f>IF('Tracciatore delle operazioni'!C624="","",'Tracciatore delle operazioni'!C624)</f>
        <v/>
      </c>
      <c r="E624" s="14" t="str">
        <f>IF('Tracciatore delle operazioni'!D624="","",'Tracciatore delle operazioni'!D624)</f>
        <v/>
      </c>
      <c r="F624" s="14" t="str">
        <f>IF('Tracciatore delle operazioni'!E624="","",'Tracciatore delle operazioni'!E624)</f>
        <v/>
      </c>
      <c r="G624" s="31" t="str">
        <f>IF('Tracciatore delle operazioni'!F624="","",'Tracciatore delle operazioni'!F624)</f>
        <v/>
      </c>
      <c r="H624" s="31" t="str">
        <f>IF('Tracciatore delle operazioni'!G624="","",'Tracciatore delle operazioni'!G624)</f>
        <v/>
      </c>
      <c r="I624" s="31" t="str">
        <f>IF('Tracciatore delle operazioni'!H624="","",'Tracciatore delle operazioni'!H624)</f>
        <v/>
      </c>
      <c r="J624" s="31" t="str">
        <f>IF('Tracciatore delle operazioni'!I624="","",'Tracciatore delle operazioni'!I624)</f>
        <v/>
      </c>
      <c r="K624" s="14" t="str">
        <f t="shared" si="8"/>
        <v/>
      </c>
      <c r="M624" s="14" t="e">
        <f t="array" aca="1" ref="M624" ca="1">_xludf.ifna(IF(#REF!=Impostazioni!$C$6,G624*1,G624/INDEX(Impostazioni!$N$86:$O$105,MATCH(#REF!,Impostazioni!$N$86:$N$105,0),2)),"")</f>
        <v>#NAME?</v>
      </c>
      <c r="N624" s="14" t="e">
        <f t="array" aca="1" ref="N624" ca="1">_xludf.ifna(IF(#REF!=Impostazioni!$C$6,H624*1,H624/INDEX(Impostazioni!$N$86:$O$105,MATCH(#REF!,Impostazioni!$N$86:$N$105,0),2)),"")</f>
        <v>#NAME?</v>
      </c>
      <c r="O624" s="14" t="e">
        <f t="array" aca="1" ref="O624" ca="1">_xludf.ifna(IF(#REF!=Impostazioni!$C$6,I624*1,I624/INDEX(Impostazioni!$N$86:$O$105,MATCH(#REF!,Impostazioni!$N$86:$N$105,0),2)),"")</f>
        <v>#NAME?</v>
      </c>
      <c r="P624" s="14" t="e">
        <f t="array" aca="1" ref="P624" ca="1">_xludf.ifna(IF(#REF!=Impostazioni!$C$6,J624*1,J624/INDEX(Impostazioni!$N$86:$O$105,MATCH(#REF!,Impostazioni!$N$86:$N$105,0),2)),"")</f>
        <v>#NAME?</v>
      </c>
      <c r="Q624" s="14" t="e">
        <f t="array" aca="1" ref="Q624" ca="1">_xludf.ifna(IF(#REF!=Impostazioni!$C$6,K624*1,K624/INDEX(Impostazioni!$N$86:$O$105,MATCH(#REF!,Impostazioni!$N$86:$N$105,0),2)),"")</f>
        <v>#NAME?</v>
      </c>
      <c r="S624" t="str" cm="1">
        <f t="array" ref="S624">_xlfn.IFNA(TRANSPOSE(INDEX(Impostazioni!$R$14:$S$63,,MATCH($D624,Impostazioni!$R$13:$S$13,0))),"")&amp;""</f>
        <v/>
      </c>
    </row>
    <row r="625" spans="1:19" ht="13.2">
      <c r="A625" s="14" t="str">
        <f t="shared" si="6"/>
        <v/>
      </c>
      <c r="B625" s="14" t="str">
        <f t="shared" si="7"/>
        <v/>
      </c>
      <c r="C625" s="14" t="str">
        <f>IF('Tracciatore delle operazioni'!B625="","",'Tracciatore delle operazioni'!B625)</f>
        <v/>
      </c>
      <c r="D625" s="14" t="str">
        <f>IF('Tracciatore delle operazioni'!C625="","",'Tracciatore delle operazioni'!C625)</f>
        <v/>
      </c>
      <c r="E625" s="14" t="str">
        <f>IF('Tracciatore delle operazioni'!D625="","",'Tracciatore delle operazioni'!D625)</f>
        <v/>
      </c>
      <c r="F625" s="14" t="str">
        <f>IF('Tracciatore delle operazioni'!E625="","",'Tracciatore delle operazioni'!E625)</f>
        <v/>
      </c>
      <c r="G625" s="31" t="str">
        <f>IF('Tracciatore delle operazioni'!F625="","",'Tracciatore delle operazioni'!F625)</f>
        <v/>
      </c>
      <c r="H625" s="31" t="str">
        <f>IF('Tracciatore delle operazioni'!G625="","",'Tracciatore delle operazioni'!G625)</f>
        <v/>
      </c>
      <c r="I625" s="31" t="str">
        <f>IF('Tracciatore delle operazioni'!H625="","",'Tracciatore delle operazioni'!H625)</f>
        <v/>
      </c>
      <c r="J625" s="31" t="str">
        <f>IF('Tracciatore delle operazioni'!I625="","",'Tracciatore delle operazioni'!I625)</f>
        <v/>
      </c>
      <c r="K625" s="14" t="str">
        <f t="shared" si="8"/>
        <v/>
      </c>
      <c r="M625" s="14" t="e">
        <f t="array" aca="1" ref="M625" ca="1">_xludf.ifna(IF(#REF!=Impostazioni!$C$6,G625*1,G625/INDEX(Impostazioni!$N$86:$O$105,MATCH(#REF!,Impostazioni!$N$86:$N$105,0),2)),"")</f>
        <v>#NAME?</v>
      </c>
      <c r="N625" s="14" t="e">
        <f t="array" aca="1" ref="N625" ca="1">_xludf.ifna(IF(#REF!=Impostazioni!$C$6,H625*1,H625/INDEX(Impostazioni!$N$86:$O$105,MATCH(#REF!,Impostazioni!$N$86:$N$105,0),2)),"")</f>
        <v>#NAME?</v>
      </c>
      <c r="O625" s="14" t="e">
        <f t="array" aca="1" ref="O625" ca="1">_xludf.ifna(IF(#REF!=Impostazioni!$C$6,I625*1,I625/INDEX(Impostazioni!$N$86:$O$105,MATCH(#REF!,Impostazioni!$N$86:$N$105,0),2)),"")</f>
        <v>#NAME?</v>
      </c>
      <c r="P625" s="14" t="e">
        <f t="array" aca="1" ref="P625" ca="1">_xludf.ifna(IF(#REF!=Impostazioni!$C$6,J625*1,J625/INDEX(Impostazioni!$N$86:$O$105,MATCH(#REF!,Impostazioni!$N$86:$N$105,0),2)),"")</f>
        <v>#NAME?</v>
      </c>
      <c r="Q625" s="14" t="e">
        <f t="array" aca="1" ref="Q625" ca="1">_xludf.ifna(IF(#REF!=Impostazioni!$C$6,K625*1,K625/INDEX(Impostazioni!$N$86:$O$105,MATCH(#REF!,Impostazioni!$N$86:$N$105,0),2)),"")</f>
        <v>#NAME?</v>
      </c>
      <c r="S625" t="str" cm="1">
        <f t="array" ref="S625">_xlfn.IFNA(TRANSPOSE(INDEX(Impostazioni!$R$14:$S$63,,MATCH($D625,Impostazioni!$R$13:$S$13,0))),"")&amp;""</f>
        <v/>
      </c>
    </row>
    <row r="626" spans="1:19" ht="13.2">
      <c r="A626" s="14" t="str">
        <f t="shared" si="6"/>
        <v/>
      </c>
      <c r="B626" s="14" t="str">
        <f t="shared" si="7"/>
        <v/>
      </c>
      <c r="C626" s="14" t="str">
        <f>IF('Tracciatore delle operazioni'!B626="","",'Tracciatore delle operazioni'!B626)</f>
        <v/>
      </c>
      <c r="D626" s="14" t="str">
        <f>IF('Tracciatore delle operazioni'!C626="","",'Tracciatore delle operazioni'!C626)</f>
        <v/>
      </c>
      <c r="E626" s="14" t="str">
        <f>IF('Tracciatore delle operazioni'!D626="","",'Tracciatore delle operazioni'!D626)</f>
        <v/>
      </c>
      <c r="F626" s="14" t="str">
        <f>IF('Tracciatore delle operazioni'!E626="","",'Tracciatore delle operazioni'!E626)</f>
        <v/>
      </c>
      <c r="G626" s="31" t="str">
        <f>IF('Tracciatore delle operazioni'!F626="","",'Tracciatore delle operazioni'!F626)</f>
        <v/>
      </c>
      <c r="H626" s="31" t="str">
        <f>IF('Tracciatore delle operazioni'!G626="","",'Tracciatore delle operazioni'!G626)</f>
        <v/>
      </c>
      <c r="I626" s="31" t="str">
        <f>IF('Tracciatore delle operazioni'!H626="","",'Tracciatore delle operazioni'!H626)</f>
        <v/>
      </c>
      <c r="J626" s="31" t="str">
        <f>IF('Tracciatore delle operazioni'!I626="","",'Tracciatore delle operazioni'!I626)</f>
        <v/>
      </c>
      <c r="K626" s="14" t="str">
        <f t="shared" si="8"/>
        <v/>
      </c>
      <c r="M626" s="14" t="e">
        <f t="array" aca="1" ref="M626" ca="1">_xludf.ifna(IF(#REF!=Impostazioni!$C$6,G626*1,G626/INDEX(Impostazioni!$N$86:$O$105,MATCH(#REF!,Impostazioni!$N$86:$N$105,0),2)),"")</f>
        <v>#NAME?</v>
      </c>
      <c r="N626" s="14" t="e">
        <f t="array" aca="1" ref="N626" ca="1">_xludf.ifna(IF(#REF!=Impostazioni!$C$6,H626*1,H626/INDEX(Impostazioni!$N$86:$O$105,MATCH(#REF!,Impostazioni!$N$86:$N$105,0),2)),"")</f>
        <v>#NAME?</v>
      </c>
      <c r="O626" s="14" t="e">
        <f t="array" aca="1" ref="O626" ca="1">_xludf.ifna(IF(#REF!=Impostazioni!$C$6,I626*1,I626/INDEX(Impostazioni!$N$86:$O$105,MATCH(#REF!,Impostazioni!$N$86:$N$105,0),2)),"")</f>
        <v>#NAME?</v>
      </c>
      <c r="P626" s="14" t="e">
        <f t="array" aca="1" ref="P626" ca="1">_xludf.ifna(IF(#REF!=Impostazioni!$C$6,J626*1,J626/INDEX(Impostazioni!$N$86:$O$105,MATCH(#REF!,Impostazioni!$N$86:$N$105,0),2)),"")</f>
        <v>#NAME?</v>
      </c>
      <c r="Q626" s="14" t="e">
        <f t="array" aca="1" ref="Q626" ca="1">_xludf.ifna(IF(#REF!=Impostazioni!$C$6,K626*1,K626/INDEX(Impostazioni!$N$86:$O$105,MATCH(#REF!,Impostazioni!$N$86:$N$105,0),2)),"")</f>
        <v>#NAME?</v>
      </c>
      <c r="S626" t="str" cm="1">
        <f t="array" ref="S626">_xlfn.IFNA(TRANSPOSE(INDEX(Impostazioni!$R$14:$S$63,,MATCH($D626,Impostazioni!$R$13:$S$13,0))),"")&amp;""</f>
        <v/>
      </c>
    </row>
    <row r="627" spans="1:19" ht="13.2">
      <c r="A627" s="14" t="str">
        <f t="shared" si="6"/>
        <v/>
      </c>
      <c r="B627" s="14" t="str">
        <f t="shared" si="7"/>
        <v/>
      </c>
      <c r="C627" s="14" t="str">
        <f>IF('Tracciatore delle operazioni'!B627="","",'Tracciatore delle operazioni'!B627)</f>
        <v/>
      </c>
      <c r="D627" s="14" t="str">
        <f>IF('Tracciatore delle operazioni'!C627="","",'Tracciatore delle operazioni'!C627)</f>
        <v/>
      </c>
      <c r="E627" s="14" t="str">
        <f>IF('Tracciatore delle operazioni'!D627="","",'Tracciatore delle operazioni'!D627)</f>
        <v/>
      </c>
      <c r="F627" s="14" t="str">
        <f>IF('Tracciatore delle operazioni'!E627="","",'Tracciatore delle operazioni'!E627)</f>
        <v/>
      </c>
      <c r="G627" s="31" t="str">
        <f>IF('Tracciatore delle operazioni'!F627="","",'Tracciatore delle operazioni'!F627)</f>
        <v/>
      </c>
      <c r="H627" s="31" t="str">
        <f>IF('Tracciatore delle operazioni'!G627="","",'Tracciatore delle operazioni'!G627)</f>
        <v/>
      </c>
      <c r="I627" s="31" t="str">
        <f>IF('Tracciatore delle operazioni'!H627="","",'Tracciatore delle operazioni'!H627)</f>
        <v/>
      </c>
      <c r="J627" s="31" t="str">
        <f>IF('Tracciatore delle operazioni'!I627="","",'Tracciatore delle operazioni'!I627)</f>
        <v/>
      </c>
      <c r="K627" s="14" t="str">
        <f t="shared" si="8"/>
        <v/>
      </c>
      <c r="M627" s="14" t="e">
        <f t="array" aca="1" ref="M627" ca="1">_xludf.ifna(IF(#REF!=Impostazioni!$C$6,G627*1,G627/INDEX(Impostazioni!$N$86:$O$105,MATCH(#REF!,Impostazioni!$N$86:$N$105,0),2)),"")</f>
        <v>#NAME?</v>
      </c>
      <c r="N627" s="14" t="e">
        <f t="array" aca="1" ref="N627" ca="1">_xludf.ifna(IF(#REF!=Impostazioni!$C$6,H627*1,H627/INDEX(Impostazioni!$N$86:$O$105,MATCH(#REF!,Impostazioni!$N$86:$N$105,0),2)),"")</f>
        <v>#NAME?</v>
      </c>
      <c r="O627" s="14" t="e">
        <f t="array" aca="1" ref="O627" ca="1">_xludf.ifna(IF(#REF!=Impostazioni!$C$6,I627*1,I627/INDEX(Impostazioni!$N$86:$O$105,MATCH(#REF!,Impostazioni!$N$86:$N$105,0),2)),"")</f>
        <v>#NAME?</v>
      </c>
      <c r="P627" s="14" t="e">
        <f t="array" aca="1" ref="P627" ca="1">_xludf.ifna(IF(#REF!=Impostazioni!$C$6,J627*1,J627/INDEX(Impostazioni!$N$86:$O$105,MATCH(#REF!,Impostazioni!$N$86:$N$105,0),2)),"")</f>
        <v>#NAME?</v>
      </c>
      <c r="Q627" s="14" t="e">
        <f t="array" aca="1" ref="Q627" ca="1">_xludf.ifna(IF(#REF!=Impostazioni!$C$6,K627*1,K627/INDEX(Impostazioni!$N$86:$O$105,MATCH(#REF!,Impostazioni!$N$86:$N$105,0),2)),"")</f>
        <v>#NAME?</v>
      </c>
      <c r="S627" t="str" cm="1">
        <f t="array" ref="S627">_xlfn.IFNA(TRANSPOSE(INDEX(Impostazioni!$R$14:$S$63,,MATCH($D627,Impostazioni!$R$13:$S$13,0))),"")&amp;""</f>
        <v/>
      </c>
    </row>
    <row r="628" spans="1:19" ht="13.2">
      <c r="A628" s="14" t="str">
        <f t="shared" si="6"/>
        <v/>
      </c>
      <c r="B628" s="14" t="str">
        <f t="shared" si="7"/>
        <v/>
      </c>
      <c r="C628" s="14" t="str">
        <f>IF('Tracciatore delle operazioni'!B628="","",'Tracciatore delle operazioni'!B628)</f>
        <v/>
      </c>
      <c r="D628" s="14" t="str">
        <f>IF('Tracciatore delle operazioni'!C628="","",'Tracciatore delle operazioni'!C628)</f>
        <v/>
      </c>
      <c r="E628" s="14" t="str">
        <f>IF('Tracciatore delle operazioni'!D628="","",'Tracciatore delle operazioni'!D628)</f>
        <v/>
      </c>
      <c r="F628" s="14" t="str">
        <f>IF('Tracciatore delle operazioni'!E628="","",'Tracciatore delle operazioni'!E628)</f>
        <v/>
      </c>
      <c r="G628" s="31" t="str">
        <f>IF('Tracciatore delle operazioni'!F628="","",'Tracciatore delle operazioni'!F628)</f>
        <v/>
      </c>
      <c r="H628" s="31" t="str">
        <f>IF('Tracciatore delle operazioni'!G628="","",'Tracciatore delle operazioni'!G628)</f>
        <v/>
      </c>
      <c r="I628" s="31" t="str">
        <f>IF('Tracciatore delle operazioni'!H628="","",'Tracciatore delle operazioni'!H628)</f>
        <v/>
      </c>
      <c r="J628" s="31" t="str">
        <f>IF('Tracciatore delle operazioni'!I628="","",'Tracciatore delle operazioni'!I628)</f>
        <v/>
      </c>
      <c r="K628" s="14" t="str">
        <f t="shared" si="8"/>
        <v/>
      </c>
      <c r="M628" s="14" t="e">
        <f t="array" aca="1" ref="M628" ca="1">_xludf.ifna(IF(#REF!=Impostazioni!$C$6,G628*1,G628/INDEX(Impostazioni!$N$86:$O$105,MATCH(#REF!,Impostazioni!$N$86:$N$105,0),2)),"")</f>
        <v>#NAME?</v>
      </c>
      <c r="N628" s="14" t="e">
        <f t="array" aca="1" ref="N628" ca="1">_xludf.ifna(IF(#REF!=Impostazioni!$C$6,H628*1,H628/INDEX(Impostazioni!$N$86:$O$105,MATCH(#REF!,Impostazioni!$N$86:$N$105,0),2)),"")</f>
        <v>#NAME?</v>
      </c>
      <c r="O628" s="14" t="e">
        <f t="array" aca="1" ref="O628" ca="1">_xludf.ifna(IF(#REF!=Impostazioni!$C$6,I628*1,I628/INDEX(Impostazioni!$N$86:$O$105,MATCH(#REF!,Impostazioni!$N$86:$N$105,0),2)),"")</f>
        <v>#NAME?</v>
      </c>
      <c r="P628" s="14" t="e">
        <f t="array" aca="1" ref="P628" ca="1">_xludf.ifna(IF(#REF!=Impostazioni!$C$6,J628*1,J628/INDEX(Impostazioni!$N$86:$O$105,MATCH(#REF!,Impostazioni!$N$86:$N$105,0),2)),"")</f>
        <v>#NAME?</v>
      </c>
      <c r="Q628" s="14" t="e">
        <f t="array" aca="1" ref="Q628" ca="1">_xludf.ifna(IF(#REF!=Impostazioni!$C$6,K628*1,K628/INDEX(Impostazioni!$N$86:$O$105,MATCH(#REF!,Impostazioni!$N$86:$N$105,0),2)),"")</f>
        <v>#NAME?</v>
      </c>
      <c r="S628" t="str" cm="1">
        <f t="array" ref="S628">_xlfn.IFNA(TRANSPOSE(INDEX(Impostazioni!$R$14:$S$63,,MATCH($D628,Impostazioni!$R$13:$S$13,0))),"")&amp;""</f>
        <v/>
      </c>
    </row>
    <row r="629" spans="1:19" ht="13.2">
      <c r="A629" s="14" t="str">
        <f t="shared" si="6"/>
        <v/>
      </c>
      <c r="B629" s="14" t="str">
        <f t="shared" si="7"/>
        <v/>
      </c>
      <c r="C629" s="14" t="str">
        <f>IF('Tracciatore delle operazioni'!B629="","",'Tracciatore delle operazioni'!B629)</f>
        <v/>
      </c>
      <c r="D629" s="14" t="str">
        <f>IF('Tracciatore delle operazioni'!C629="","",'Tracciatore delle operazioni'!C629)</f>
        <v/>
      </c>
      <c r="E629" s="14" t="str">
        <f>IF('Tracciatore delle operazioni'!D629="","",'Tracciatore delle operazioni'!D629)</f>
        <v/>
      </c>
      <c r="F629" s="14" t="str">
        <f>IF('Tracciatore delle operazioni'!E629="","",'Tracciatore delle operazioni'!E629)</f>
        <v/>
      </c>
      <c r="G629" s="31" t="str">
        <f>IF('Tracciatore delle operazioni'!F629="","",'Tracciatore delle operazioni'!F629)</f>
        <v/>
      </c>
      <c r="H629" s="31" t="str">
        <f>IF('Tracciatore delle operazioni'!G629="","",'Tracciatore delle operazioni'!G629)</f>
        <v/>
      </c>
      <c r="I629" s="31" t="str">
        <f>IF('Tracciatore delle operazioni'!H629="","",'Tracciatore delle operazioni'!H629)</f>
        <v/>
      </c>
      <c r="J629" s="31" t="str">
        <f>IF('Tracciatore delle operazioni'!I629="","",'Tracciatore delle operazioni'!I629)</f>
        <v/>
      </c>
      <c r="K629" s="14" t="str">
        <f t="shared" si="8"/>
        <v/>
      </c>
      <c r="M629" s="14" t="e">
        <f t="array" aca="1" ref="M629" ca="1">_xludf.ifna(IF(#REF!=Impostazioni!$C$6,G629*1,G629/INDEX(Impostazioni!$N$86:$O$105,MATCH(#REF!,Impostazioni!$N$86:$N$105,0),2)),"")</f>
        <v>#NAME?</v>
      </c>
      <c r="N629" s="14" t="e">
        <f t="array" aca="1" ref="N629" ca="1">_xludf.ifna(IF(#REF!=Impostazioni!$C$6,H629*1,H629/INDEX(Impostazioni!$N$86:$O$105,MATCH(#REF!,Impostazioni!$N$86:$N$105,0),2)),"")</f>
        <v>#NAME?</v>
      </c>
      <c r="O629" s="14" t="e">
        <f t="array" aca="1" ref="O629" ca="1">_xludf.ifna(IF(#REF!=Impostazioni!$C$6,I629*1,I629/INDEX(Impostazioni!$N$86:$O$105,MATCH(#REF!,Impostazioni!$N$86:$N$105,0),2)),"")</f>
        <v>#NAME?</v>
      </c>
      <c r="P629" s="14" t="e">
        <f t="array" aca="1" ref="P629" ca="1">_xludf.ifna(IF(#REF!=Impostazioni!$C$6,J629*1,J629/INDEX(Impostazioni!$N$86:$O$105,MATCH(#REF!,Impostazioni!$N$86:$N$105,0),2)),"")</f>
        <v>#NAME?</v>
      </c>
      <c r="Q629" s="14" t="e">
        <f t="array" aca="1" ref="Q629" ca="1">_xludf.ifna(IF(#REF!=Impostazioni!$C$6,K629*1,K629/INDEX(Impostazioni!$N$86:$O$105,MATCH(#REF!,Impostazioni!$N$86:$N$105,0),2)),"")</f>
        <v>#NAME?</v>
      </c>
      <c r="S629" t="str" cm="1">
        <f t="array" ref="S629">_xlfn.IFNA(TRANSPOSE(INDEX(Impostazioni!$R$14:$S$63,,MATCH($D629,Impostazioni!$R$13:$S$13,0))),"")&amp;""</f>
        <v/>
      </c>
    </row>
    <row r="630" spans="1:19" ht="13.2">
      <c r="A630" s="14" t="str">
        <f t="shared" si="6"/>
        <v/>
      </c>
      <c r="B630" s="14" t="str">
        <f t="shared" si="7"/>
        <v/>
      </c>
      <c r="C630" s="14" t="str">
        <f>IF('Tracciatore delle operazioni'!B630="","",'Tracciatore delle operazioni'!B630)</f>
        <v/>
      </c>
      <c r="D630" s="14" t="str">
        <f>IF('Tracciatore delle operazioni'!C630="","",'Tracciatore delle operazioni'!C630)</f>
        <v/>
      </c>
      <c r="E630" s="14" t="str">
        <f>IF('Tracciatore delle operazioni'!D630="","",'Tracciatore delle operazioni'!D630)</f>
        <v/>
      </c>
      <c r="F630" s="14" t="str">
        <f>IF('Tracciatore delle operazioni'!E630="","",'Tracciatore delle operazioni'!E630)</f>
        <v/>
      </c>
      <c r="G630" s="31" t="str">
        <f>IF('Tracciatore delle operazioni'!F630="","",'Tracciatore delle operazioni'!F630)</f>
        <v/>
      </c>
      <c r="H630" s="31" t="str">
        <f>IF('Tracciatore delle operazioni'!G630="","",'Tracciatore delle operazioni'!G630)</f>
        <v/>
      </c>
      <c r="I630" s="31" t="str">
        <f>IF('Tracciatore delle operazioni'!H630="","",'Tracciatore delle operazioni'!H630)</f>
        <v/>
      </c>
      <c r="J630" s="31" t="str">
        <f>IF('Tracciatore delle operazioni'!I630="","",'Tracciatore delle operazioni'!I630)</f>
        <v/>
      </c>
      <c r="K630" s="14" t="str">
        <f t="shared" si="8"/>
        <v/>
      </c>
      <c r="M630" s="14" t="e">
        <f t="array" aca="1" ref="M630" ca="1">_xludf.ifna(IF(#REF!=Impostazioni!$C$6,G630*1,G630/INDEX(Impostazioni!$N$86:$O$105,MATCH(#REF!,Impostazioni!$N$86:$N$105,0),2)),"")</f>
        <v>#NAME?</v>
      </c>
      <c r="N630" s="14" t="e">
        <f t="array" aca="1" ref="N630" ca="1">_xludf.ifna(IF(#REF!=Impostazioni!$C$6,H630*1,H630/INDEX(Impostazioni!$N$86:$O$105,MATCH(#REF!,Impostazioni!$N$86:$N$105,0),2)),"")</f>
        <v>#NAME?</v>
      </c>
      <c r="O630" s="14" t="e">
        <f t="array" aca="1" ref="O630" ca="1">_xludf.ifna(IF(#REF!=Impostazioni!$C$6,I630*1,I630/INDEX(Impostazioni!$N$86:$O$105,MATCH(#REF!,Impostazioni!$N$86:$N$105,0),2)),"")</f>
        <v>#NAME?</v>
      </c>
      <c r="P630" s="14" t="e">
        <f t="array" aca="1" ref="P630" ca="1">_xludf.ifna(IF(#REF!=Impostazioni!$C$6,J630*1,J630/INDEX(Impostazioni!$N$86:$O$105,MATCH(#REF!,Impostazioni!$N$86:$N$105,0),2)),"")</f>
        <v>#NAME?</v>
      </c>
      <c r="Q630" s="14" t="e">
        <f t="array" aca="1" ref="Q630" ca="1">_xludf.ifna(IF(#REF!=Impostazioni!$C$6,K630*1,K630/INDEX(Impostazioni!$N$86:$O$105,MATCH(#REF!,Impostazioni!$N$86:$N$105,0),2)),"")</f>
        <v>#NAME?</v>
      </c>
      <c r="S630" t="str" cm="1">
        <f t="array" ref="S630">_xlfn.IFNA(TRANSPOSE(INDEX(Impostazioni!$R$14:$S$63,,MATCH($D630,Impostazioni!$R$13:$S$13,0))),"")&amp;""</f>
        <v/>
      </c>
    </row>
    <row r="631" spans="1:19" ht="13.2">
      <c r="A631" s="14" t="str">
        <f t="shared" si="6"/>
        <v/>
      </c>
      <c r="B631" s="14" t="str">
        <f t="shared" si="7"/>
        <v/>
      </c>
      <c r="C631" s="14" t="str">
        <f>IF('Tracciatore delle operazioni'!B631="","",'Tracciatore delle operazioni'!B631)</f>
        <v/>
      </c>
      <c r="D631" s="14" t="str">
        <f>IF('Tracciatore delle operazioni'!C631="","",'Tracciatore delle operazioni'!C631)</f>
        <v/>
      </c>
      <c r="E631" s="14" t="str">
        <f>IF('Tracciatore delle operazioni'!D631="","",'Tracciatore delle operazioni'!D631)</f>
        <v/>
      </c>
      <c r="F631" s="14" t="str">
        <f>IF('Tracciatore delle operazioni'!E631="","",'Tracciatore delle operazioni'!E631)</f>
        <v/>
      </c>
      <c r="G631" s="31" t="str">
        <f>IF('Tracciatore delle operazioni'!F631="","",'Tracciatore delle operazioni'!F631)</f>
        <v/>
      </c>
      <c r="H631" s="31" t="str">
        <f>IF('Tracciatore delle operazioni'!G631="","",'Tracciatore delle operazioni'!G631)</f>
        <v/>
      </c>
      <c r="I631" s="31" t="str">
        <f>IF('Tracciatore delle operazioni'!H631="","",'Tracciatore delle operazioni'!H631)</f>
        <v/>
      </c>
      <c r="J631" s="31" t="str">
        <f>IF('Tracciatore delle operazioni'!I631="","",'Tracciatore delle operazioni'!I631)</f>
        <v/>
      </c>
      <c r="K631" s="14" t="str">
        <f t="shared" si="8"/>
        <v/>
      </c>
      <c r="M631" s="14" t="e">
        <f t="array" aca="1" ref="M631" ca="1">_xludf.ifna(IF(#REF!=Impostazioni!$C$6,G631*1,G631/INDEX(Impostazioni!$N$86:$O$105,MATCH(#REF!,Impostazioni!$N$86:$N$105,0),2)),"")</f>
        <v>#NAME?</v>
      </c>
      <c r="N631" s="14" t="e">
        <f t="array" aca="1" ref="N631" ca="1">_xludf.ifna(IF(#REF!=Impostazioni!$C$6,H631*1,H631/INDEX(Impostazioni!$N$86:$O$105,MATCH(#REF!,Impostazioni!$N$86:$N$105,0),2)),"")</f>
        <v>#NAME?</v>
      </c>
      <c r="O631" s="14" t="e">
        <f t="array" aca="1" ref="O631" ca="1">_xludf.ifna(IF(#REF!=Impostazioni!$C$6,I631*1,I631/INDEX(Impostazioni!$N$86:$O$105,MATCH(#REF!,Impostazioni!$N$86:$N$105,0),2)),"")</f>
        <v>#NAME?</v>
      </c>
      <c r="P631" s="14" t="e">
        <f t="array" aca="1" ref="P631" ca="1">_xludf.ifna(IF(#REF!=Impostazioni!$C$6,J631*1,J631/INDEX(Impostazioni!$N$86:$O$105,MATCH(#REF!,Impostazioni!$N$86:$N$105,0),2)),"")</f>
        <v>#NAME?</v>
      </c>
      <c r="Q631" s="14" t="e">
        <f t="array" aca="1" ref="Q631" ca="1">_xludf.ifna(IF(#REF!=Impostazioni!$C$6,K631*1,K631/INDEX(Impostazioni!$N$86:$O$105,MATCH(#REF!,Impostazioni!$N$86:$N$105,0),2)),"")</f>
        <v>#NAME?</v>
      </c>
      <c r="S631" t="str" cm="1">
        <f t="array" ref="S631">_xlfn.IFNA(TRANSPOSE(INDEX(Impostazioni!$R$14:$S$63,,MATCH($D631,Impostazioni!$R$13:$S$13,0))),"")&amp;""</f>
        <v/>
      </c>
    </row>
    <row r="632" spans="1:19" ht="13.2">
      <c r="A632" s="14" t="str">
        <f t="shared" si="6"/>
        <v/>
      </c>
      <c r="B632" s="14" t="str">
        <f t="shared" si="7"/>
        <v/>
      </c>
      <c r="C632" s="14" t="str">
        <f>IF('Tracciatore delle operazioni'!B632="","",'Tracciatore delle operazioni'!B632)</f>
        <v/>
      </c>
      <c r="D632" s="14" t="str">
        <f>IF('Tracciatore delle operazioni'!C632="","",'Tracciatore delle operazioni'!C632)</f>
        <v/>
      </c>
      <c r="E632" s="14" t="str">
        <f>IF('Tracciatore delle operazioni'!D632="","",'Tracciatore delle operazioni'!D632)</f>
        <v/>
      </c>
      <c r="F632" s="14" t="str">
        <f>IF('Tracciatore delle operazioni'!E632="","",'Tracciatore delle operazioni'!E632)</f>
        <v/>
      </c>
      <c r="G632" s="31" t="str">
        <f>IF('Tracciatore delle operazioni'!F632="","",'Tracciatore delle operazioni'!F632)</f>
        <v/>
      </c>
      <c r="H632" s="31" t="str">
        <f>IF('Tracciatore delle operazioni'!G632="","",'Tracciatore delle operazioni'!G632)</f>
        <v/>
      </c>
      <c r="I632" s="31" t="str">
        <f>IF('Tracciatore delle operazioni'!H632="","",'Tracciatore delle operazioni'!H632)</f>
        <v/>
      </c>
      <c r="J632" s="31" t="str">
        <f>IF('Tracciatore delle operazioni'!I632="","",'Tracciatore delle operazioni'!I632)</f>
        <v/>
      </c>
      <c r="K632" s="14" t="str">
        <f t="shared" si="8"/>
        <v/>
      </c>
      <c r="M632" s="14" t="e">
        <f t="array" aca="1" ref="M632" ca="1">_xludf.ifna(IF(#REF!=Impostazioni!$C$6,G632*1,G632/INDEX(Impostazioni!$N$86:$O$105,MATCH(#REF!,Impostazioni!$N$86:$N$105,0),2)),"")</f>
        <v>#NAME?</v>
      </c>
      <c r="N632" s="14" t="e">
        <f t="array" aca="1" ref="N632" ca="1">_xludf.ifna(IF(#REF!=Impostazioni!$C$6,H632*1,H632/INDEX(Impostazioni!$N$86:$O$105,MATCH(#REF!,Impostazioni!$N$86:$N$105,0),2)),"")</f>
        <v>#NAME?</v>
      </c>
      <c r="O632" s="14" t="e">
        <f t="array" aca="1" ref="O632" ca="1">_xludf.ifna(IF(#REF!=Impostazioni!$C$6,I632*1,I632/INDEX(Impostazioni!$N$86:$O$105,MATCH(#REF!,Impostazioni!$N$86:$N$105,0),2)),"")</f>
        <v>#NAME?</v>
      </c>
      <c r="P632" s="14" t="e">
        <f t="array" aca="1" ref="P632" ca="1">_xludf.ifna(IF(#REF!=Impostazioni!$C$6,J632*1,J632/INDEX(Impostazioni!$N$86:$O$105,MATCH(#REF!,Impostazioni!$N$86:$N$105,0),2)),"")</f>
        <v>#NAME?</v>
      </c>
      <c r="Q632" s="14" t="e">
        <f t="array" aca="1" ref="Q632" ca="1">_xludf.ifna(IF(#REF!=Impostazioni!$C$6,K632*1,K632/INDEX(Impostazioni!$N$86:$O$105,MATCH(#REF!,Impostazioni!$N$86:$N$105,0),2)),"")</f>
        <v>#NAME?</v>
      </c>
      <c r="S632" t="str" cm="1">
        <f t="array" ref="S632">_xlfn.IFNA(TRANSPOSE(INDEX(Impostazioni!$R$14:$S$63,,MATCH($D632,Impostazioni!$R$13:$S$13,0))),"")&amp;""</f>
        <v/>
      </c>
    </row>
    <row r="633" spans="1:19" ht="13.2">
      <c r="A633" s="14" t="str">
        <f t="shared" si="6"/>
        <v/>
      </c>
      <c r="B633" s="14" t="str">
        <f t="shared" si="7"/>
        <v/>
      </c>
      <c r="C633" s="14" t="str">
        <f>IF('Tracciatore delle operazioni'!B633="","",'Tracciatore delle operazioni'!B633)</f>
        <v/>
      </c>
      <c r="D633" s="14" t="str">
        <f>IF('Tracciatore delle operazioni'!C633="","",'Tracciatore delle operazioni'!C633)</f>
        <v/>
      </c>
      <c r="E633" s="14" t="str">
        <f>IF('Tracciatore delle operazioni'!D633="","",'Tracciatore delle operazioni'!D633)</f>
        <v/>
      </c>
      <c r="F633" s="14" t="str">
        <f>IF('Tracciatore delle operazioni'!E633="","",'Tracciatore delle operazioni'!E633)</f>
        <v/>
      </c>
      <c r="G633" s="31" t="str">
        <f>IF('Tracciatore delle operazioni'!F633="","",'Tracciatore delle operazioni'!F633)</f>
        <v/>
      </c>
      <c r="H633" s="31" t="str">
        <f>IF('Tracciatore delle operazioni'!G633="","",'Tracciatore delle operazioni'!G633)</f>
        <v/>
      </c>
      <c r="I633" s="31" t="str">
        <f>IF('Tracciatore delle operazioni'!H633="","",'Tracciatore delle operazioni'!H633)</f>
        <v/>
      </c>
      <c r="J633" s="31" t="str">
        <f>IF('Tracciatore delle operazioni'!I633="","",'Tracciatore delle operazioni'!I633)</f>
        <v/>
      </c>
      <c r="K633" s="14" t="str">
        <f t="shared" si="8"/>
        <v/>
      </c>
      <c r="M633" s="14" t="e">
        <f t="array" aca="1" ref="M633" ca="1">_xludf.ifna(IF(#REF!=Impostazioni!$C$6,G633*1,G633/INDEX(Impostazioni!$N$86:$O$105,MATCH(#REF!,Impostazioni!$N$86:$N$105,0),2)),"")</f>
        <v>#NAME?</v>
      </c>
      <c r="N633" s="14" t="e">
        <f t="array" aca="1" ref="N633" ca="1">_xludf.ifna(IF(#REF!=Impostazioni!$C$6,H633*1,H633/INDEX(Impostazioni!$N$86:$O$105,MATCH(#REF!,Impostazioni!$N$86:$N$105,0),2)),"")</f>
        <v>#NAME?</v>
      </c>
      <c r="O633" s="14" t="e">
        <f t="array" aca="1" ref="O633" ca="1">_xludf.ifna(IF(#REF!=Impostazioni!$C$6,I633*1,I633/INDEX(Impostazioni!$N$86:$O$105,MATCH(#REF!,Impostazioni!$N$86:$N$105,0),2)),"")</f>
        <v>#NAME?</v>
      </c>
      <c r="P633" s="14" t="e">
        <f t="array" aca="1" ref="P633" ca="1">_xludf.ifna(IF(#REF!=Impostazioni!$C$6,J633*1,J633/INDEX(Impostazioni!$N$86:$O$105,MATCH(#REF!,Impostazioni!$N$86:$N$105,0),2)),"")</f>
        <v>#NAME?</v>
      </c>
      <c r="Q633" s="14" t="e">
        <f t="array" aca="1" ref="Q633" ca="1">_xludf.ifna(IF(#REF!=Impostazioni!$C$6,K633*1,K633/INDEX(Impostazioni!$N$86:$O$105,MATCH(#REF!,Impostazioni!$N$86:$N$105,0),2)),"")</f>
        <v>#NAME?</v>
      </c>
      <c r="S633" t="str" cm="1">
        <f t="array" ref="S633">_xlfn.IFNA(TRANSPOSE(INDEX(Impostazioni!$R$14:$S$63,,MATCH($D633,Impostazioni!$R$13:$S$13,0))),"")&amp;""</f>
        <v/>
      </c>
    </row>
    <row r="634" spans="1:19" ht="13.2">
      <c r="A634" s="14" t="str">
        <f t="shared" si="6"/>
        <v/>
      </c>
      <c r="B634" s="14" t="str">
        <f t="shared" si="7"/>
        <v/>
      </c>
      <c r="C634" s="14" t="str">
        <f>IF('Tracciatore delle operazioni'!B634="","",'Tracciatore delle operazioni'!B634)</f>
        <v/>
      </c>
      <c r="D634" s="14" t="str">
        <f>IF('Tracciatore delle operazioni'!C634="","",'Tracciatore delle operazioni'!C634)</f>
        <v/>
      </c>
      <c r="E634" s="14" t="str">
        <f>IF('Tracciatore delle operazioni'!D634="","",'Tracciatore delle operazioni'!D634)</f>
        <v/>
      </c>
      <c r="F634" s="14" t="str">
        <f>IF('Tracciatore delle operazioni'!E634="","",'Tracciatore delle operazioni'!E634)</f>
        <v/>
      </c>
      <c r="G634" s="31" t="str">
        <f>IF('Tracciatore delle operazioni'!F634="","",'Tracciatore delle operazioni'!F634)</f>
        <v/>
      </c>
      <c r="H634" s="31" t="str">
        <f>IF('Tracciatore delle operazioni'!G634="","",'Tracciatore delle operazioni'!G634)</f>
        <v/>
      </c>
      <c r="I634" s="31" t="str">
        <f>IF('Tracciatore delle operazioni'!H634="","",'Tracciatore delle operazioni'!H634)</f>
        <v/>
      </c>
      <c r="J634" s="31" t="str">
        <f>IF('Tracciatore delle operazioni'!I634="","",'Tracciatore delle operazioni'!I634)</f>
        <v/>
      </c>
      <c r="K634" s="14" t="str">
        <f t="shared" si="8"/>
        <v/>
      </c>
      <c r="M634" s="14" t="e">
        <f t="array" aca="1" ref="M634" ca="1">_xludf.ifna(IF(#REF!=Impostazioni!$C$6,G634*1,G634/INDEX(Impostazioni!$N$86:$O$105,MATCH(#REF!,Impostazioni!$N$86:$N$105,0),2)),"")</f>
        <v>#NAME?</v>
      </c>
      <c r="N634" s="14" t="e">
        <f t="array" aca="1" ref="N634" ca="1">_xludf.ifna(IF(#REF!=Impostazioni!$C$6,H634*1,H634/INDEX(Impostazioni!$N$86:$O$105,MATCH(#REF!,Impostazioni!$N$86:$N$105,0),2)),"")</f>
        <v>#NAME?</v>
      </c>
      <c r="O634" s="14" t="e">
        <f t="array" aca="1" ref="O634" ca="1">_xludf.ifna(IF(#REF!=Impostazioni!$C$6,I634*1,I634/INDEX(Impostazioni!$N$86:$O$105,MATCH(#REF!,Impostazioni!$N$86:$N$105,0),2)),"")</f>
        <v>#NAME?</v>
      </c>
      <c r="P634" s="14" t="e">
        <f t="array" aca="1" ref="P634" ca="1">_xludf.ifna(IF(#REF!=Impostazioni!$C$6,J634*1,J634/INDEX(Impostazioni!$N$86:$O$105,MATCH(#REF!,Impostazioni!$N$86:$N$105,0),2)),"")</f>
        <v>#NAME?</v>
      </c>
      <c r="Q634" s="14" t="e">
        <f t="array" aca="1" ref="Q634" ca="1">_xludf.ifna(IF(#REF!=Impostazioni!$C$6,K634*1,K634/INDEX(Impostazioni!$N$86:$O$105,MATCH(#REF!,Impostazioni!$N$86:$N$105,0),2)),"")</f>
        <v>#NAME?</v>
      </c>
      <c r="S634" t="str" cm="1">
        <f t="array" ref="S634">_xlfn.IFNA(TRANSPOSE(INDEX(Impostazioni!$R$14:$S$63,,MATCH($D634,Impostazioni!$R$13:$S$13,0))),"")&amp;""</f>
        <v/>
      </c>
    </row>
    <row r="635" spans="1:19" ht="13.2">
      <c r="A635" s="14" t="str">
        <f t="shared" si="6"/>
        <v/>
      </c>
      <c r="B635" s="14" t="str">
        <f t="shared" si="7"/>
        <v/>
      </c>
      <c r="C635" s="14" t="str">
        <f>IF('Tracciatore delle operazioni'!B635="","",'Tracciatore delle operazioni'!B635)</f>
        <v/>
      </c>
      <c r="D635" s="14" t="str">
        <f>IF('Tracciatore delle operazioni'!C635="","",'Tracciatore delle operazioni'!C635)</f>
        <v/>
      </c>
      <c r="E635" s="14" t="str">
        <f>IF('Tracciatore delle operazioni'!D635="","",'Tracciatore delle operazioni'!D635)</f>
        <v/>
      </c>
      <c r="F635" s="14" t="str">
        <f>IF('Tracciatore delle operazioni'!E635="","",'Tracciatore delle operazioni'!E635)</f>
        <v/>
      </c>
      <c r="G635" s="31" t="str">
        <f>IF('Tracciatore delle operazioni'!F635="","",'Tracciatore delle operazioni'!F635)</f>
        <v/>
      </c>
      <c r="H635" s="31" t="str">
        <f>IF('Tracciatore delle operazioni'!G635="","",'Tracciatore delle operazioni'!G635)</f>
        <v/>
      </c>
      <c r="I635" s="31" t="str">
        <f>IF('Tracciatore delle operazioni'!H635="","",'Tracciatore delle operazioni'!H635)</f>
        <v/>
      </c>
      <c r="J635" s="31" t="str">
        <f>IF('Tracciatore delle operazioni'!I635="","",'Tracciatore delle operazioni'!I635)</f>
        <v/>
      </c>
      <c r="K635" s="14" t="str">
        <f t="shared" si="8"/>
        <v/>
      </c>
      <c r="M635" s="14" t="e">
        <f t="array" aca="1" ref="M635" ca="1">_xludf.ifna(IF(#REF!=Impostazioni!$C$6,G635*1,G635/INDEX(Impostazioni!$N$86:$O$105,MATCH(#REF!,Impostazioni!$N$86:$N$105,0),2)),"")</f>
        <v>#NAME?</v>
      </c>
      <c r="N635" s="14" t="e">
        <f t="array" aca="1" ref="N635" ca="1">_xludf.ifna(IF(#REF!=Impostazioni!$C$6,H635*1,H635/INDEX(Impostazioni!$N$86:$O$105,MATCH(#REF!,Impostazioni!$N$86:$N$105,0),2)),"")</f>
        <v>#NAME?</v>
      </c>
      <c r="O635" s="14" t="e">
        <f t="array" aca="1" ref="O635" ca="1">_xludf.ifna(IF(#REF!=Impostazioni!$C$6,I635*1,I635/INDEX(Impostazioni!$N$86:$O$105,MATCH(#REF!,Impostazioni!$N$86:$N$105,0),2)),"")</f>
        <v>#NAME?</v>
      </c>
      <c r="P635" s="14" t="e">
        <f t="array" aca="1" ref="P635" ca="1">_xludf.ifna(IF(#REF!=Impostazioni!$C$6,J635*1,J635/INDEX(Impostazioni!$N$86:$O$105,MATCH(#REF!,Impostazioni!$N$86:$N$105,0),2)),"")</f>
        <v>#NAME?</v>
      </c>
      <c r="Q635" s="14" t="e">
        <f t="array" aca="1" ref="Q635" ca="1">_xludf.ifna(IF(#REF!=Impostazioni!$C$6,K635*1,K635/INDEX(Impostazioni!$N$86:$O$105,MATCH(#REF!,Impostazioni!$N$86:$N$105,0),2)),"")</f>
        <v>#NAME?</v>
      </c>
      <c r="S635" t="str" cm="1">
        <f t="array" ref="S635">_xlfn.IFNA(TRANSPOSE(INDEX(Impostazioni!$R$14:$S$63,,MATCH($D635,Impostazioni!$R$13:$S$13,0))),"")&amp;""</f>
        <v/>
      </c>
    </row>
    <row r="636" spans="1:19" ht="13.2">
      <c r="A636" s="14" t="str">
        <f t="shared" si="6"/>
        <v/>
      </c>
      <c r="B636" s="14" t="str">
        <f t="shared" si="7"/>
        <v/>
      </c>
      <c r="C636" s="14" t="str">
        <f>IF('Tracciatore delle operazioni'!B636="","",'Tracciatore delle operazioni'!B636)</f>
        <v/>
      </c>
      <c r="D636" s="14" t="str">
        <f>IF('Tracciatore delle operazioni'!C636="","",'Tracciatore delle operazioni'!C636)</f>
        <v/>
      </c>
      <c r="E636" s="14" t="str">
        <f>IF('Tracciatore delle operazioni'!D636="","",'Tracciatore delle operazioni'!D636)</f>
        <v/>
      </c>
      <c r="F636" s="14" t="str">
        <f>IF('Tracciatore delle operazioni'!E636="","",'Tracciatore delle operazioni'!E636)</f>
        <v/>
      </c>
      <c r="G636" s="31" t="str">
        <f>IF('Tracciatore delle operazioni'!F636="","",'Tracciatore delle operazioni'!F636)</f>
        <v/>
      </c>
      <c r="H636" s="31" t="str">
        <f>IF('Tracciatore delle operazioni'!G636="","",'Tracciatore delle operazioni'!G636)</f>
        <v/>
      </c>
      <c r="I636" s="31" t="str">
        <f>IF('Tracciatore delle operazioni'!H636="","",'Tracciatore delle operazioni'!H636)</f>
        <v/>
      </c>
      <c r="J636" s="31" t="str">
        <f>IF('Tracciatore delle operazioni'!I636="","",'Tracciatore delle operazioni'!I636)</f>
        <v/>
      </c>
      <c r="K636" s="14" t="str">
        <f t="shared" si="8"/>
        <v/>
      </c>
      <c r="M636" s="14" t="e">
        <f t="array" aca="1" ref="M636" ca="1">_xludf.ifna(IF(#REF!=Impostazioni!$C$6,G636*1,G636/INDEX(Impostazioni!$N$86:$O$105,MATCH(#REF!,Impostazioni!$N$86:$N$105,0),2)),"")</f>
        <v>#NAME?</v>
      </c>
      <c r="N636" s="14" t="e">
        <f t="array" aca="1" ref="N636" ca="1">_xludf.ifna(IF(#REF!=Impostazioni!$C$6,H636*1,H636/INDEX(Impostazioni!$N$86:$O$105,MATCH(#REF!,Impostazioni!$N$86:$N$105,0),2)),"")</f>
        <v>#NAME?</v>
      </c>
      <c r="O636" s="14" t="e">
        <f t="array" aca="1" ref="O636" ca="1">_xludf.ifna(IF(#REF!=Impostazioni!$C$6,I636*1,I636/INDEX(Impostazioni!$N$86:$O$105,MATCH(#REF!,Impostazioni!$N$86:$N$105,0),2)),"")</f>
        <v>#NAME?</v>
      </c>
      <c r="P636" s="14" t="e">
        <f t="array" aca="1" ref="P636" ca="1">_xludf.ifna(IF(#REF!=Impostazioni!$C$6,J636*1,J636/INDEX(Impostazioni!$N$86:$O$105,MATCH(#REF!,Impostazioni!$N$86:$N$105,0),2)),"")</f>
        <v>#NAME?</v>
      </c>
      <c r="Q636" s="14" t="e">
        <f t="array" aca="1" ref="Q636" ca="1">_xludf.ifna(IF(#REF!=Impostazioni!$C$6,K636*1,K636/INDEX(Impostazioni!$N$86:$O$105,MATCH(#REF!,Impostazioni!$N$86:$N$105,0),2)),"")</f>
        <v>#NAME?</v>
      </c>
      <c r="S636" t="str" cm="1">
        <f t="array" ref="S636">_xlfn.IFNA(TRANSPOSE(INDEX(Impostazioni!$R$14:$S$63,,MATCH($D636,Impostazioni!$R$13:$S$13,0))),"")&amp;""</f>
        <v/>
      </c>
    </row>
    <row r="637" spans="1:19" ht="13.2">
      <c r="A637" s="14" t="str">
        <f t="shared" si="6"/>
        <v/>
      </c>
      <c r="B637" s="14" t="str">
        <f t="shared" si="7"/>
        <v/>
      </c>
      <c r="C637" s="14" t="str">
        <f>IF('Tracciatore delle operazioni'!B637="","",'Tracciatore delle operazioni'!B637)</f>
        <v/>
      </c>
      <c r="D637" s="14" t="str">
        <f>IF('Tracciatore delle operazioni'!C637="","",'Tracciatore delle operazioni'!C637)</f>
        <v/>
      </c>
      <c r="E637" s="14" t="str">
        <f>IF('Tracciatore delle operazioni'!D637="","",'Tracciatore delle operazioni'!D637)</f>
        <v/>
      </c>
      <c r="F637" s="14" t="str">
        <f>IF('Tracciatore delle operazioni'!E637="","",'Tracciatore delle operazioni'!E637)</f>
        <v/>
      </c>
      <c r="G637" s="31" t="str">
        <f>IF('Tracciatore delle operazioni'!F637="","",'Tracciatore delle operazioni'!F637)</f>
        <v/>
      </c>
      <c r="H637" s="31" t="str">
        <f>IF('Tracciatore delle operazioni'!G637="","",'Tracciatore delle operazioni'!G637)</f>
        <v/>
      </c>
      <c r="I637" s="31" t="str">
        <f>IF('Tracciatore delle operazioni'!H637="","",'Tracciatore delle operazioni'!H637)</f>
        <v/>
      </c>
      <c r="J637" s="31" t="str">
        <f>IF('Tracciatore delle operazioni'!I637="","",'Tracciatore delle operazioni'!I637)</f>
        <v/>
      </c>
      <c r="K637" s="14" t="str">
        <f t="shared" si="8"/>
        <v/>
      </c>
      <c r="M637" s="14" t="e">
        <f t="array" aca="1" ref="M637" ca="1">_xludf.ifna(IF(#REF!=Impostazioni!$C$6,G637*1,G637/INDEX(Impostazioni!$N$86:$O$105,MATCH(#REF!,Impostazioni!$N$86:$N$105,0),2)),"")</f>
        <v>#NAME?</v>
      </c>
      <c r="N637" s="14" t="e">
        <f t="array" aca="1" ref="N637" ca="1">_xludf.ifna(IF(#REF!=Impostazioni!$C$6,H637*1,H637/INDEX(Impostazioni!$N$86:$O$105,MATCH(#REF!,Impostazioni!$N$86:$N$105,0),2)),"")</f>
        <v>#NAME?</v>
      </c>
      <c r="O637" s="14" t="e">
        <f t="array" aca="1" ref="O637" ca="1">_xludf.ifna(IF(#REF!=Impostazioni!$C$6,I637*1,I637/INDEX(Impostazioni!$N$86:$O$105,MATCH(#REF!,Impostazioni!$N$86:$N$105,0),2)),"")</f>
        <v>#NAME?</v>
      </c>
      <c r="P637" s="14" t="e">
        <f t="array" aca="1" ref="P637" ca="1">_xludf.ifna(IF(#REF!=Impostazioni!$C$6,J637*1,J637/INDEX(Impostazioni!$N$86:$O$105,MATCH(#REF!,Impostazioni!$N$86:$N$105,0),2)),"")</f>
        <v>#NAME?</v>
      </c>
      <c r="Q637" s="14" t="e">
        <f t="array" aca="1" ref="Q637" ca="1">_xludf.ifna(IF(#REF!=Impostazioni!$C$6,K637*1,K637/INDEX(Impostazioni!$N$86:$O$105,MATCH(#REF!,Impostazioni!$N$86:$N$105,0),2)),"")</f>
        <v>#NAME?</v>
      </c>
      <c r="S637" t="str" cm="1">
        <f t="array" ref="S637">_xlfn.IFNA(TRANSPOSE(INDEX(Impostazioni!$R$14:$S$63,,MATCH($D637,Impostazioni!$R$13:$S$13,0))),"")&amp;""</f>
        <v/>
      </c>
    </row>
    <row r="638" spans="1:19" ht="13.2">
      <c r="A638" s="14" t="str">
        <f t="shared" si="6"/>
        <v/>
      </c>
      <c r="B638" s="14" t="str">
        <f t="shared" si="7"/>
        <v/>
      </c>
      <c r="C638" s="14" t="str">
        <f>IF('Tracciatore delle operazioni'!B638="","",'Tracciatore delle operazioni'!B638)</f>
        <v/>
      </c>
      <c r="D638" s="14" t="str">
        <f>IF('Tracciatore delle operazioni'!C638="","",'Tracciatore delle operazioni'!C638)</f>
        <v/>
      </c>
      <c r="E638" s="14" t="str">
        <f>IF('Tracciatore delle operazioni'!D638="","",'Tracciatore delle operazioni'!D638)</f>
        <v/>
      </c>
      <c r="F638" s="14" t="str">
        <f>IF('Tracciatore delle operazioni'!E638="","",'Tracciatore delle operazioni'!E638)</f>
        <v/>
      </c>
      <c r="G638" s="31" t="str">
        <f>IF('Tracciatore delle operazioni'!F638="","",'Tracciatore delle operazioni'!F638)</f>
        <v/>
      </c>
      <c r="H638" s="31" t="str">
        <f>IF('Tracciatore delle operazioni'!G638="","",'Tracciatore delle operazioni'!G638)</f>
        <v/>
      </c>
      <c r="I638" s="31" t="str">
        <f>IF('Tracciatore delle operazioni'!H638="","",'Tracciatore delle operazioni'!H638)</f>
        <v/>
      </c>
      <c r="J638" s="31" t="str">
        <f>IF('Tracciatore delle operazioni'!I638="","",'Tracciatore delle operazioni'!I638)</f>
        <v/>
      </c>
      <c r="K638" s="14" t="str">
        <f t="shared" si="8"/>
        <v/>
      </c>
      <c r="M638" s="14" t="e">
        <f t="array" aca="1" ref="M638" ca="1">_xludf.ifna(IF(#REF!=Impostazioni!$C$6,G638*1,G638/INDEX(Impostazioni!$N$86:$O$105,MATCH(#REF!,Impostazioni!$N$86:$N$105,0),2)),"")</f>
        <v>#NAME?</v>
      </c>
      <c r="N638" s="14" t="e">
        <f t="array" aca="1" ref="N638" ca="1">_xludf.ifna(IF(#REF!=Impostazioni!$C$6,H638*1,H638/INDEX(Impostazioni!$N$86:$O$105,MATCH(#REF!,Impostazioni!$N$86:$N$105,0),2)),"")</f>
        <v>#NAME?</v>
      </c>
      <c r="O638" s="14" t="e">
        <f t="array" aca="1" ref="O638" ca="1">_xludf.ifna(IF(#REF!=Impostazioni!$C$6,I638*1,I638/INDEX(Impostazioni!$N$86:$O$105,MATCH(#REF!,Impostazioni!$N$86:$N$105,0),2)),"")</f>
        <v>#NAME?</v>
      </c>
      <c r="P638" s="14" t="e">
        <f t="array" aca="1" ref="P638" ca="1">_xludf.ifna(IF(#REF!=Impostazioni!$C$6,J638*1,J638/INDEX(Impostazioni!$N$86:$O$105,MATCH(#REF!,Impostazioni!$N$86:$N$105,0),2)),"")</f>
        <v>#NAME?</v>
      </c>
      <c r="Q638" s="14" t="e">
        <f t="array" aca="1" ref="Q638" ca="1">_xludf.ifna(IF(#REF!=Impostazioni!$C$6,K638*1,K638/INDEX(Impostazioni!$N$86:$O$105,MATCH(#REF!,Impostazioni!$N$86:$N$105,0),2)),"")</f>
        <v>#NAME?</v>
      </c>
      <c r="S638" t="str" cm="1">
        <f t="array" ref="S638">_xlfn.IFNA(TRANSPOSE(INDEX(Impostazioni!$R$14:$S$63,,MATCH($D638,Impostazioni!$R$13:$S$13,0))),"")&amp;""</f>
        <v/>
      </c>
    </row>
    <row r="639" spans="1:19" ht="13.2">
      <c r="A639" s="14" t="str">
        <f t="shared" si="6"/>
        <v/>
      </c>
      <c r="B639" s="14" t="str">
        <f t="shared" si="7"/>
        <v/>
      </c>
      <c r="C639" s="14" t="str">
        <f>IF('Tracciatore delle operazioni'!B639="","",'Tracciatore delle operazioni'!B639)</f>
        <v/>
      </c>
      <c r="D639" s="14" t="str">
        <f>IF('Tracciatore delle operazioni'!C639="","",'Tracciatore delle operazioni'!C639)</f>
        <v/>
      </c>
      <c r="E639" s="14" t="str">
        <f>IF('Tracciatore delle operazioni'!D639="","",'Tracciatore delle operazioni'!D639)</f>
        <v/>
      </c>
      <c r="F639" s="14" t="str">
        <f>IF('Tracciatore delle operazioni'!E639="","",'Tracciatore delle operazioni'!E639)</f>
        <v/>
      </c>
      <c r="G639" s="31" t="str">
        <f>IF('Tracciatore delle operazioni'!F639="","",'Tracciatore delle operazioni'!F639)</f>
        <v/>
      </c>
      <c r="H639" s="31" t="str">
        <f>IF('Tracciatore delle operazioni'!G639="","",'Tracciatore delle operazioni'!G639)</f>
        <v/>
      </c>
      <c r="I639" s="31" t="str">
        <f>IF('Tracciatore delle operazioni'!H639="","",'Tracciatore delle operazioni'!H639)</f>
        <v/>
      </c>
      <c r="J639" s="31" t="str">
        <f>IF('Tracciatore delle operazioni'!I639="","",'Tracciatore delle operazioni'!I639)</f>
        <v/>
      </c>
      <c r="K639" s="14" t="str">
        <f t="shared" si="8"/>
        <v/>
      </c>
      <c r="M639" s="14" t="e">
        <f t="array" aca="1" ref="M639" ca="1">_xludf.ifna(IF(#REF!=Impostazioni!$C$6,G639*1,G639/INDEX(Impostazioni!$N$86:$O$105,MATCH(#REF!,Impostazioni!$N$86:$N$105,0),2)),"")</f>
        <v>#NAME?</v>
      </c>
      <c r="N639" s="14" t="e">
        <f t="array" aca="1" ref="N639" ca="1">_xludf.ifna(IF(#REF!=Impostazioni!$C$6,H639*1,H639/INDEX(Impostazioni!$N$86:$O$105,MATCH(#REF!,Impostazioni!$N$86:$N$105,0),2)),"")</f>
        <v>#NAME?</v>
      </c>
      <c r="O639" s="14" t="e">
        <f t="array" aca="1" ref="O639" ca="1">_xludf.ifna(IF(#REF!=Impostazioni!$C$6,I639*1,I639/INDEX(Impostazioni!$N$86:$O$105,MATCH(#REF!,Impostazioni!$N$86:$N$105,0),2)),"")</f>
        <v>#NAME?</v>
      </c>
      <c r="P639" s="14" t="e">
        <f t="array" aca="1" ref="P639" ca="1">_xludf.ifna(IF(#REF!=Impostazioni!$C$6,J639*1,J639/INDEX(Impostazioni!$N$86:$O$105,MATCH(#REF!,Impostazioni!$N$86:$N$105,0),2)),"")</f>
        <v>#NAME?</v>
      </c>
      <c r="Q639" s="14" t="e">
        <f t="array" aca="1" ref="Q639" ca="1">_xludf.ifna(IF(#REF!=Impostazioni!$C$6,K639*1,K639/INDEX(Impostazioni!$N$86:$O$105,MATCH(#REF!,Impostazioni!$N$86:$N$105,0),2)),"")</f>
        <v>#NAME?</v>
      </c>
      <c r="S639" t="str" cm="1">
        <f t="array" ref="S639">_xlfn.IFNA(TRANSPOSE(INDEX(Impostazioni!$R$14:$S$63,,MATCH($D639,Impostazioni!$R$13:$S$13,0))),"")&amp;""</f>
        <v/>
      </c>
    </row>
    <row r="640" spans="1:19" ht="13.2">
      <c r="A640" s="14" t="str">
        <f t="shared" si="6"/>
        <v/>
      </c>
      <c r="B640" s="14" t="str">
        <f t="shared" si="7"/>
        <v/>
      </c>
      <c r="C640" s="14" t="str">
        <f>IF('Tracciatore delle operazioni'!B640="","",'Tracciatore delle operazioni'!B640)</f>
        <v/>
      </c>
      <c r="D640" s="14" t="str">
        <f>IF('Tracciatore delle operazioni'!C640="","",'Tracciatore delle operazioni'!C640)</f>
        <v/>
      </c>
      <c r="E640" s="14" t="str">
        <f>IF('Tracciatore delle operazioni'!D640="","",'Tracciatore delle operazioni'!D640)</f>
        <v/>
      </c>
      <c r="F640" s="14" t="str">
        <f>IF('Tracciatore delle operazioni'!E640="","",'Tracciatore delle operazioni'!E640)</f>
        <v/>
      </c>
      <c r="G640" s="31" t="str">
        <f>IF('Tracciatore delle operazioni'!F640="","",'Tracciatore delle operazioni'!F640)</f>
        <v/>
      </c>
      <c r="H640" s="31" t="str">
        <f>IF('Tracciatore delle operazioni'!G640="","",'Tracciatore delle operazioni'!G640)</f>
        <v/>
      </c>
      <c r="I640" s="31" t="str">
        <f>IF('Tracciatore delle operazioni'!H640="","",'Tracciatore delle operazioni'!H640)</f>
        <v/>
      </c>
      <c r="J640" s="31" t="str">
        <f>IF('Tracciatore delle operazioni'!I640="","",'Tracciatore delle operazioni'!I640)</f>
        <v/>
      </c>
      <c r="K640" s="14" t="str">
        <f t="shared" si="8"/>
        <v/>
      </c>
      <c r="M640" s="14" t="e">
        <f t="array" aca="1" ref="M640" ca="1">_xludf.ifna(IF(#REF!=Impostazioni!$C$6,G640*1,G640/INDEX(Impostazioni!$N$86:$O$105,MATCH(#REF!,Impostazioni!$N$86:$N$105,0),2)),"")</f>
        <v>#NAME?</v>
      </c>
      <c r="N640" s="14" t="e">
        <f t="array" aca="1" ref="N640" ca="1">_xludf.ifna(IF(#REF!=Impostazioni!$C$6,H640*1,H640/INDEX(Impostazioni!$N$86:$O$105,MATCH(#REF!,Impostazioni!$N$86:$N$105,0),2)),"")</f>
        <v>#NAME?</v>
      </c>
      <c r="O640" s="14" t="e">
        <f t="array" aca="1" ref="O640" ca="1">_xludf.ifna(IF(#REF!=Impostazioni!$C$6,I640*1,I640/INDEX(Impostazioni!$N$86:$O$105,MATCH(#REF!,Impostazioni!$N$86:$N$105,0),2)),"")</f>
        <v>#NAME?</v>
      </c>
      <c r="P640" s="14" t="e">
        <f t="array" aca="1" ref="P640" ca="1">_xludf.ifna(IF(#REF!=Impostazioni!$C$6,J640*1,J640/INDEX(Impostazioni!$N$86:$O$105,MATCH(#REF!,Impostazioni!$N$86:$N$105,0),2)),"")</f>
        <v>#NAME?</v>
      </c>
      <c r="Q640" s="14" t="e">
        <f t="array" aca="1" ref="Q640" ca="1">_xludf.ifna(IF(#REF!=Impostazioni!$C$6,K640*1,K640/INDEX(Impostazioni!$N$86:$O$105,MATCH(#REF!,Impostazioni!$N$86:$N$105,0),2)),"")</f>
        <v>#NAME?</v>
      </c>
      <c r="S640" t="str" cm="1">
        <f t="array" ref="S640">_xlfn.IFNA(TRANSPOSE(INDEX(Impostazioni!$R$14:$S$63,,MATCH($D640,Impostazioni!$R$13:$S$13,0))),"")&amp;""</f>
        <v/>
      </c>
    </row>
    <row r="641" spans="1:19" ht="13.2">
      <c r="A641" s="14" t="str">
        <f t="shared" si="6"/>
        <v/>
      </c>
      <c r="B641" s="14" t="str">
        <f t="shared" si="7"/>
        <v/>
      </c>
      <c r="C641" s="14" t="str">
        <f>IF('Tracciatore delle operazioni'!B641="","",'Tracciatore delle operazioni'!B641)</f>
        <v/>
      </c>
      <c r="D641" s="14" t="str">
        <f>IF('Tracciatore delle operazioni'!C641="","",'Tracciatore delle operazioni'!C641)</f>
        <v/>
      </c>
      <c r="E641" s="14" t="str">
        <f>IF('Tracciatore delle operazioni'!D641="","",'Tracciatore delle operazioni'!D641)</f>
        <v/>
      </c>
      <c r="F641" s="14" t="str">
        <f>IF('Tracciatore delle operazioni'!E641="","",'Tracciatore delle operazioni'!E641)</f>
        <v/>
      </c>
      <c r="G641" s="31" t="str">
        <f>IF('Tracciatore delle operazioni'!F641="","",'Tracciatore delle operazioni'!F641)</f>
        <v/>
      </c>
      <c r="H641" s="31" t="str">
        <f>IF('Tracciatore delle operazioni'!G641="","",'Tracciatore delle operazioni'!G641)</f>
        <v/>
      </c>
      <c r="I641" s="31" t="str">
        <f>IF('Tracciatore delle operazioni'!H641="","",'Tracciatore delle operazioni'!H641)</f>
        <v/>
      </c>
      <c r="J641" s="31" t="str">
        <f>IF('Tracciatore delle operazioni'!I641="","",'Tracciatore delle operazioni'!I641)</f>
        <v/>
      </c>
      <c r="K641" s="14" t="str">
        <f t="shared" si="8"/>
        <v/>
      </c>
      <c r="M641" s="14" t="e">
        <f t="array" aca="1" ref="M641" ca="1">_xludf.ifna(IF(#REF!=Impostazioni!$C$6,G641*1,G641/INDEX(Impostazioni!$N$86:$O$105,MATCH(#REF!,Impostazioni!$N$86:$N$105,0),2)),"")</f>
        <v>#NAME?</v>
      </c>
      <c r="N641" s="14" t="e">
        <f t="array" aca="1" ref="N641" ca="1">_xludf.ifna(IF(#REF!=Impostazioni!$C$6,H641*1,H641/INDEX(Impostazioni!$N$86:$O$105,MATCH(#REF!,Impostazioni!$N$86:$N$105,0),2)),"")</f>
        <v>#NAME?</v>
      </c>
      <c r="O641" s="14" t="e">
        <f t="array" aca="1" ref="O641" ca="1">_xludf.ifna(IF(#REF!=Impostazioni!$C$6,I641*1,I641/INDEX(Impostazioni!$N$86:$O$105,MATCH(#REF!,Impostazioni!$N$86:$N$105,0),2)),"")</f>
        <v>#NAME?</v>
      </c>
      <c r="P641" s="14" t="e">
        <f t="array" aca="1" ref="P641" ca="1">_xludf.ifna(IF(#REF!=Impostazioni!$C$6,J641*1,J641/INDEX(Impostazioni!$N$86:$O$105,MATCH(#REF!,Impostazioni!$N$86:$N$105,0),2)),"")</f>
        <v>#NAME?</v>
      </c>
      <c r="Q641" s="14" t="e">
        <f t="array" aca="1" ref="Q641" ca="1">_xludf.ifna(IF(#REF!=Impostazioni!$C$6,K641*1,K641/INDEX(Impostazioni!$N$86:$O$105,MATCH(#REF!,Impostazioni!$N$86:$N$105,0),2)),"")</f>
        <v>#NAME?</v>
      </c>
      <c r="S641" t="str" cm="1">
        <f t="array" ref="S641">_xlfn.IFNA(TRANSPOSE(INDEX(Impostazioni!$R$14:$S$63,,MATCH($D641,Impostazioni!$R$13:$S$13,0))),"")&amp;""</f>
        <v/>
      </c>
    </row>
    <row r="642" spans="1:19" ht="13.2">
      <c r="A642" s="14" t="str">
        <f t="shared" si="6"/>
        <v/>
      </c>
      <c r="B642" s="14" t="str">
        <f t="shared" si="7"/>
        <v/>
      </c>
      <c r="C642" s="14" t="str">
        <f>IF('Tracciatore delle operazioni'!B642="","",'Tracciatore delle operazioni'!B642)</f>
        <v/>
      </c>
      <c r="D642" s="14" t="str">
        <f>IF('Tracciatore delle operazioni'!C642="","",'Tracciatore delle operazioni'!C642)</f>
        <v/>
      </c>
      <c r="E642" s="14" t="str">
        <f>IF('Tracciatore delle operazioni'!D642="","",'Tracciatore delle operazioni'!D642)</f>
        <v/>
      </c>
      <c r="F642" s="14" t="str">
        <f>IF('Tracciatore delle operazioni'!E642="","",'Tracciatore delle operazioni'!E642)</f>
        <v/>
      </c>
      <c r="G642" s="31" t="str">
        <f>IF('Tracciatore delle operazioni'!F642="","",'Tracciatore delle operazioni'!F642)</f>
        <v/>
      </c>
      <c r="H642" s="31" t="str">
        <f>IF('Tracciatore delle operazioni'!G642="","",'Tracciatore delle operazioni'!G642)</f>
        <v/>
      </c>
      <c r="I642" s="31" t="str">
        <f>IF('Tracciatore delle operazioni'!H642="","",'Tracciatore delle operazioni'!H642)</f>
        <v/>
      </c>
      <c r="J642" s="31" t="str">
        <f>IF('Tracciatore delle operazioni'!I642="","",'Tracciatore delle operazioni'!I642)</f>
        <v/>
      </c>
      <c r="K642" s="14" t="str">
        <f t="shared" si="8"/>
        <v/>
      </c>
      <c r="M642" s="14" t="e">
        <f t="array" aca="1" ref="M642" ca="1">_xludf.ifna(IF(#REF!=Impostazioni!$C$6,G642*1,G642/INDEX(Impostazioni!$N$86:$O$105,MATCH(#REF!,Impostazioni!$N$86:$N$105,0),2)),"")</f>
        <v>#NAME?</v>
      </c>
      <c r="N642" s="14" t="e">
        <f t="array" aca="1" ref="N642" ca="1">_xludf.ifna(IF(#REF!=Impostazioni!$C$6,H642*1,H642/INDEX(Impostazioni!$N$86:$O$105,MATCH(#REF!,Impostazioni!$N$86:$N$105,0),2)),"")</f>
        <v>#NAME?</v>
      </c>
      <c r="O642" s="14" t="e">
        <f t="array" aca="1" ref="O642" ca="1">_xludf.ifna(IF(#REF!=Impostazioni!$C$6,I642*1,I642/INDEX(Impostazioni!$N$86:$O$105,MATCH(#REF!,Impostazioni!$N$86:$N$105,0),2)),"")</f>
        <v>#NAME?</v>
      </c>
      <c r="P642" s="14" t="e">
        <f t="array" aca="1" ref="P642" ca="1">_xludf.ifna(IF(#REF!=Impostazioni!$C$6,J642*1,J642/INDEX(Impostazioni!$N$86:$O$105,MATCH(#REF!,Impostazioni!$N$86:$N$105,0),2)),"")</f>
        <v>#NAME?</v>
      </c>
      <c r="Q642" s="14" t="e">
        <f t="array" aca="1" ref="Q642" ca="1">_xludf.ifna(IF(#REF!=Impostazioni!$C$6,K642*1,K642/INDEX(Impostazioni!$N$86:$O$105,MATCH(#REF!,Impostazioni!$N$86:$N$105,0),2)),"")</f>
        <v>#NAME?</v>
      </c>
      <c r="S642" t="str" cm="1">
        <f t="array" ref="S642">_xlfn.IFNA(TRANSPOSE(INDEX(Impostazioni!$R$14:$S$63,,MATCH($D642,Impostazioni!$R$13:$S$13,0))),"")&amp;""</f>
        <v/>
      </c>
    </row>
    <row r="643" spans="1:19" ht="13.2">
      <c r="A643" s="14" t="str">
        <f t="shared" si="6"/>
        <v/>
      </c>
      <c r="B643" s="14" t="str">
        <f t="shared" si="7"/>
        <v/>
      </c>
      <c r="C643" s="14" t="str">
        <f>IF('Tracciatore delle operazioni'!B643="","",'Tracciatore delle operazioni'!B643)</f>
        <v/>
      </c>
      <c r="D643" s="14" t="str">
        <f>IF('Tracciatore delle operazioni'!C643="","",'Tracciatore delle operazioni'!C643)</f>
        <v/>
      </c>
      <c r="E643" s="14" t="str">
        <f>IF('Tracciatore delle operazioni'!D643="","",'Tracciatore delle operazioni'!D643)</f>
        <v/>
      </c>
      <c r="F643" s="14" t="str">
        <f>IF('Tracciatore delle operazioni'!E643="","",'Tracciatore delle operazioni'!E643)</f>
        <v/>
      </c>
      <c r="G643" s="31" t="str">
        <f>IF('Tracciatore delle operazioni'!F643="","",'Tracciatore delle operazioni'!F643)</f>
        <v/>
      </c>
      <c r="H643" s="31" t="str">
        <f>IF('Tracciatore delle operazioni'!G643="","",'Tracciatore delle operazioni'!G643)</f>
        <v/>
      </c>
      <c r="I643" s="31" t="str">
        <f>IF('Tracciatore delle operazioni'!H643="","",'Tracciatore delle operazioni'!H643)</f>
        <v/>
      </c>
      <c r="J643" s="31" t="str">
        <f>IF('Tracciatore delle operazioni'!I643="","",'Tracciatore delle operazioni'!I643)</f>
        <v/>
      </c>
      <c r="K643" s="14" t="str">
        <f t="shared" si="8"/>
        <v/>
      </c>
      <c r="M643" s="14" t="e">
        <f t="array" aca="1" ref="M643" ca="1">_xludf.ifna(IF(#REF!=Impostazioni!$C$6,G643*1,G643/INDEX(Impostazioni!$N$86:$O$105,MATCH(#REF!,Impostazioni!$N$86:$N$105,0),2)),"")</f>
        <v>#NAME?</v>
      </c>
      <c r="N643" s="14" t="e">
        <f t="array" aca="1" ref="N643" ca="1">_xludf.ifna(IF(#REF!=Impostazioni!$C$6,H643*1,H643/INDEX(Impostazioni!$N$86:$O$105,MATCH(#REF!,Impostazioni!$N$86:$N$105,0),2)),"")</f>
        <v>#NAME?</v>
      </c>
      <c r="O643" s="14" t="e">
        <f t="array" aca="1" ref="O643" ca="1">_xludf.ifna(IF(#REF!=Impostazioni!$C$6,I643*1,I643/INDEX(Impostazioni!$N$86:$O$105,MATCH(#REF!,Impostazioni!$N$86:$N$105,0),2)),"")</f>
        <v>#NAME?</v>
      </c>
      <c r="P643" s="14" t="e">
        <f t="array" aca="1" ref="P643" ca="1">_xludf.ifna(IF(#REF!=Impostazioni!$C$6,J643*1,J643/INDEX(Impostazioni!$N$86:$O$105,MATCH(#REF!,Impostazioni!$N$86:$N$105,0),2)),"")</f>
        <v>#NAME?</v>
      </c>
      <c r="Q643" s="14" t="e">
        <f t="array" aca="1" ref="Q643" ca="1">_xludf.ifna(IF(#REF!=Impostazioni!$C$6,K643*1,K643/INDEX(Impostazioni!$N$86:$O$105,MATCH(#REF!,Impostazioni!$N$86:$N$105,0),2)),"")</f>
        <v>#NAME?</v>
      </c>
      <c r="S643" t="str" cm="1">
        <f t="array" ref="S643">_xlfn.IFNA(TRANSPOSE(INDEX(Impostazioni!$R$14:$S$63,,MATCH($D643,Impostazioni!$R$13:$S$13,0))),"")&amp;""</f>
        <v/>
      </c>
    </row>
    <row r="644" spans="1:19" ht="13.2">
      <c r="A644" s="14" t="str">
        <f t="shared" si="6"/>
        <v/>
      </c>
      <c r="B644" s="14" t="str">
        <f t="shared" si="7"/>
        <v/>
      </c>
      <c r="C644" s="14" t="str">
        <f>IF('Tracciatore delle operazioni'!B644="","",'Tracciatore delle operazioni'!B644)</f>
        <v/>
      </c>
      <c r="D644" s="14" t="str">
        <f>IF('Tracciatore delle operazioni'!C644="","",'Tracciatore delle operazioni'!C644)</f>
        <v/>
      </c>
      <c r="E644" s="14" t="str">
        <f>IF('Tracciatore delle operazioni'!D644="","",'Tracciatore delle operazioni'!D644)</f>
        <v/>
      </c>
      <c r="F644" s="14" t="str">
        <f>IF('Tracciatore delle operazioni'!E644="","",'Tracciatore delle operazioni'!E644)</f>
        <v/>
      </c>
      <c r="G644" s="31" t="str">
        <f>IF('Tracciatore delle operazioni'!F644="","",'Tracciatore delle operazioni'!F644)</f>
        <v/>
      </c>
      <c r="H644" s="31" t="str">
        <f>IF('Tracciatore delle operazioni'!G644="","",'Tracciatore delle operazioni'!G644)</f>
        <v/>
      </c>
      <c r="I644" s="31" t="str">
        <f>IF('Tracciatore delle operazioni'!H644="","",'Tracciatore delle operazioni'!H644)</f>
        <v/>
      </c>
      <c r="J644" s="31" t="str">
        <f>IF('Tracciatore delle operazioni'!I644="","",'Tracciatore delle operazioni'!I644)</f>
        <v/>
      </c>
      <c r="K644" s="14" t="str">
        <f t="shared" si="8"/>
        <v/>
      </c>
      <c r="M644" s="14" t="e">
        <f t="array" aca="1" ref="M644" ca="1">_xludf.ifna(IF(#REF!=Impostazioni!$C$6,G644*1,G644/INDEX(Impostazioni!$N$86:$O$105,MATCH(#REF!,Impostazioni!$N$86:$N$105,0),2)),"")</f>
        <v>#NAME?</v>
      </c>
      <c r="N644" s="14" t="e">
        <f t="array" aca="1" ref="N644" ca="1">_xludf.ifna(IF(#REF!=Impostazioni!$C$6,H644*1,H644/INDEX(Impostazioni!$N$86:$O$105,MATCH(#REF!,Impostazioni!$N$86:$N$105,0),2)),"")</f>
        <v>#NAME?</v>
      </c>
      <c r="O644" s="14" t="e">
        <f t="array" aca="1" ref="O644" ca="1">_xludf.ifna(IF(#REF!=Impostazioni!$C$6,I644*1,I644/INDEX(Impostazioni!$N$86:$O$105,MATCH(#REF!,Impostazioni!$N$86:$N$105,0),2)),"")</f>
        <v>#NAME?</v>
      </c>
      <c r="P644" s="14" t="e">
        <f t="array" aca="1" ref="P644" ca="1">_xludf.ifna(IF(#REF!=Impostazioni!$C$6,J644*1,J644/INDEX(Impostazioni!$N$86:$O$105,MATCH(#REF!,Impostazioni!$N$86:$N$105,0),2)),"")</f>
        <v>#NAME?</v>
      </c>
      <c r="Q644" s="14" t="e">
        <f t="array" aca="1" ref="Q644" ca="1">_xludf.ifna(IF(#REF!=Impostazioni!$C$6,K644*1,K644/INDEX(Impostazioni!$N$86:$O$105,MATCH(#REF!,Impostazioni!$N$86:$N$105,0),2)),"")</f>
        <v>#NAME?</v>
      </c>
      <c r="S644" t="str" cm="1">
        <f t="array" ref="S644">_xlfn.IFNA(TRANSPOSE(INDEX(Impostazioni!$R$14:$S$63,,MATCH($D644,Impostazioni!$R$13:$S$13,0))),"")&amp;""</f>
        <v/>
      </c>
    </row>
    <row r="645" spans="1:19" ht="13.2">
      <c r="A645" s="14" t="str">
        <f t="shared" si="6"/>
        <v/>
      </c>
      <c r="B645" s="14" t="str">
        <f t="shared" si="7"/>
        <v/>
      </c>
      <c r="C645" s="14" t="str">
        <f>IF('Tracciatore delle operazioni'!B645="","",'Tracciatore delle operazioni'!B645)</f>
        <v/>
      </c>
      <c r="D645" s="14" t="str">
        <f>IF('Tracciatore delle operazioni'!C645="","",'Tracciatore delle operazioni'!C645)</f>
        <v/>
      </c>
      <c r="E645" s="14" t="str">
        <f>IF('Tracciatore delle operazioni'!D645="","",'Tracciatore delle operazioni'!D645)</f>
        <v/>
      </c>
      <c r="F645" s="14" t="str">
        <f>IF('Tracciatore delle operazioni'!E645="","",'Tracciatore delle operazioni'!E645)</f>
        <v/>
      </c>
      <c r="G645" s="31" t="str">
        <f>IF('Tracciatore delle operazioni'!F645="","",'Tracciatore delle operazioni'!F645)</f>
        <v/>
      </c>
      <c r="H645" s="31" t="str">
        <f>IF('Tracciatore delle operazioni'!G645="","",'Tracciatore delle operazioni'!G645)</f>
        <v/>
      </c>
      <c r="I645" s="31" t="str">
        <f>IF('Tracciatore delle operazioni'!H645="","",'Tracciatore delle operazioni'!H645)</f>
        <v/>
      </c>
      <c r="J645" s="31" t="str">
        <f>IF('Tracciatore delle operazioni'!I645="","",'Tracciatore delle operazioni'!I645)</f>
        <v/>
      </c>
      <c r="K645" s="14" t="str">
        <f t="shared" si="8"/>
        <v/>
      </c>
      <c r="M645" s="14" t="e">
        <f t="array" aca="1" ref="M645" ca="1">_xludf.ifna(IF(#REF!=Impostazioni!$C$6,G645*1,G645/INDEX(Impostazioni!$N$86:$O$105,MATCH(#REF!,Impostazioni!$N$86:$N$105,0),2)),"")</f>
        <v>#NAME?</v>
      </c>
      <c r="N645" s="14" t="e">
        <f t="array" aca="1" ref="N645" ca="1">_xludf.ifna(IF(#REF!=Impostazioni!$C$6,H645*1,H645/INDEX(Impostazioni!$N$86:$O$105,MATCH(#REF!,Impostazioni!$N$86:$N$105,0),2)),"")</f>
        <v>#NAME?</v>
      </c>
      <c r="O645" s="14" t="e">
        <f t="array" aca="1" ref="O645" ca="1">_xludf.ifna(IF(#REF!=Impostazioni!$C$6,I645*1,I645/INDEX(Impostazioni!$N$86:$O$105,MATCH(#REF!,Impostazioni!$N$86:$N$105,0),2)),"")</f>
        <v>#NAME?</v>
      </c>
      <c r="P645" s="14" t="e">
        <f t="array" aca="1" ref="P645" ca="1">_xludf.ifna(IF(#REF!=Impostazioni!$C$6,J645*1,J645/INDEX(Impostazioni!$N$86:$O$105,MATCH(#REF!,Impostazioni!$N$86:$N$105,0),2)),"")</f>
        <v>#NAME?</v>
      </c>
      <c r="Q645" s="14" t="e">
        <f t="array" aca="1" ref="Q645" ca="1">_xludf.ifna(IF(#REF!=Impostazioni!$C$6,K645*1,K645/INDEX(Impostazioni!$N$86:$O$105,MATCH(#REF!,Impostazioni!$N$86:$N$105,0),2)),"")</f>
        <v>#NAME?</v>
      </c>
      <c r="S645" t="str" cm="1">
        <f t="array" ref="S645">_xlfn.IFNA(TRANSPOSE(INDEX(Impostazioni!$R$14:$S$63,,MATCH($D645,Impostazioni!$R$13:$S$13,0))),"")&amp;""</f>
        <v/>
      </c>
    </row>
    <row r="646" spans="1:19" ht="13.2">
      <c r="A646" s="14" t="str">
        <f t="shared" si="6"/>
        <v/>
      </c>
      <c r="B646" s="14" t="str">
        <f t="shared" si="7"/>
        <v/>
      </c>
      <c r="C646" s="14" t="str">
        <f>IF('Tracciatore delle operazioni'!B646="","",'Tracciatore delle operazioni'!B646)</f>
        <v/>
      </c>
      <c r="D646" s="14" t="str">
        <f>IF('Tracciatore delle operazioni'!C646="","",'Tracciatore delle operazioni'!C646)</f>
        <v/>
      </c>
      <c r="E646" s="14" t="str">
        <f>IF('Tracciatore delle operazioni'!D646="","",'Tracciatore delle operazioni'!D646)</f>
        <v/>
      </c>
      <c r="F646" s="14" t="str">
        <f>IF('Tracciatore delle operazioni'!E646="","",'Tracciatore delle operazioni'!E646)</f>
        <v/>
      </c>
      <c r="G646" s="31" t="str">
        <f>IF('Tracciatore delle operazioni'!F646="","",'Tracciatore delle operazioni'!F646)</f>
        <v/>
      </c>
      <c r="H646" s="31" t="str">
        <f>IF('Tracciatore delle operazioni'!G646="","",'Tracciatore delle operazioni'!G646)</f>
        <v/>
      </c>
      <c r="I646" s="31" t="str">
        <f>IF('Tracciatore delle operazioni'!H646="","",'Tracciatore delle operazioni'!H646)</f>
        <v/>
      </c>
      <c r="J646" s="31" t="str">
        <f>IF('Tracciatore delle operazioni'!I646="","",'Tracciatore delle operazioni'!I646)</f>
        <v/>
      </c>
      <c r="K646" s="14" t="str">
        <f t="shared" si="8"/>
        <v/>
      </c>
      <c r="M646" s="14" t="e">
        <f t="array" aca="1" ref="M646" ca="1">_xludf.ifna(IF(#REF!=Impostazioni!$C$6,G646*1,G646/INDEX(Impostazioni!$N$86:$O$105,MATCH(#REF!,Impostazioni!$N$86:$N$105,0),2)),"")</f>
        <v>#NAME?</v>
      </c>
      <c r="N646" s="14" t="e">
        <f t="array" aca="1" ref="N646" ca="1">_xludf.ifna(IF(#REF!=Impostazioni!$C$6,H646*1,H646/INDEX(Impostazioni!$N$86:$O$105,MATCH(#REF!,Impostazioni!$N$86:$N$105,0),2)),"")</f>
        <v>#NAME?</v>
      </c>
      <c r="O646" s="14" t="e">
        <f t="array" aca="1" ref="O646" ca="1">_xludf.ifna(IF(#REF!=Impostazioni!$C$6,I646*1,I646/INDEX(Impostazioni!$N$86:$O$105,MATCH(#REF!,Impostazioni!$N$86:$N$105,0),2)),"")</f>
        <v>#NAME?</v>
      </c>
      <c r="P646" s="14" t="e">
        <f t="array" aca="1" ref="P646" ca="1">_xludf.ifna(IF(#REF!=Impostazioni!$C$6,J646*1,J646/INDEX(Impostazioni!$N$86:$O$105,MATCH(#REF!,Impostazioni!$N$86:$N$105,0),2)),"")</f>
        <v>#NAME?</v>
      </c>
      <c r="Q646" s="14" t="e">
        <f t="array" aca="1" ref="Q646" ca="1">_xludf.ifna(IF(#REF!=Impostazioni!$C$6,K646*1,K646/INDEX(Impostazioni!$N$86:$O$105,MATCH(#REF!,Impostazioni!$N$86:$N$105,0),2)),"")</f>
        <v>#NAME?</v>
      </c>
      <c r="S646" t="str" cm="1">
        <f t="array" ref="S646">_xlfn.IFNA(TRANSPOSE(INDEX(Impostazioni!$R$14:$S$63,,MATCH($D646,Impostazioni!$R$13:$S$13,0))),"")&amp;""</f>
        <v/>
      </c>
    </row>
    <row r="647" spans="1:19" ht="13.2">
      <c r="A647" s="14" t="str">
        <f t="shared" si="6"/>
        <v/>
      </c>
      <c r="B647" s="14" t="str">
        <f t="shared" si="7"/>
        <v/>
      </c>
      <c r="C647" s="14" t="str">
        <f>IF('Tracciatore delle operazioni'!B647="","",'Tracciatore delle operazioni'!B647)</f>
        <v/>
      </c>
      <c r="D647" s="14" t="str">
        <f>IF('Tracciatore delle operazioni'!C647="","",'Tracciatore delle operazioni'!C647)</f>
        <v/>
      </c>
      <c r="E647" s="14" t="str">
        <f>IF('Tracciatore delle operazioni'!D647="","",'Tracciatore delle operazioni'!D647)</f>
        <v/>
      </c>
      <c r="F647" s="14" t="str">
        <f>IF('Tracciatore delle operazioni'!E647="","",'Tracciatore delle operazioni'!E647)</f>
        <v/>
      </c>
      <c r="G647" s="31" t="str">
        <f>IF('Tracciatore delle operazioni'!F647="","",'Tracciatore delle operazioni'!F647)</f>
        <v/>
      </c>
      <c r="H647" s="31" t="str">
        <f>IF('Tracciatore delle operazioni'!G647="","",'Tracciatore delle operazioni'!G647)</f>
        <v/>
      </c>
      <c r="I647" s="31" t="str">
        <f>IF('Tracciatore delle operazioni'!H647="","",'Tracciatore delle operazioni'!H647)</f>
        <v/>
      </c>
      <c r="J647" s="31" t="str">
        <f>IF('Tracciatore delle operazioni'!I647="","",'Tracciatore delle operazioni'!I647)</f>
        <v/>
      </c>
      <c r="K647" s="14" t="str">
        <f t="shared" si="8"/>
        <v/>
      </c>
      <c r="M647" s="14" t="e">
        <f t="array" aca="1" ref="M647" ca="1">_xludf.ifna(IF(#REF!=Impostazioni!$C$6,G647*1,G647/INDEX(Impostazioni!$N$86:$O$105,MATCH(#REF!,Impostazioni!$N$86:$N$105,0),2)),"")</f>
        <v>#NAME?</v>
      </c>
      <c r="N647" s="14" t="e">
        <f t="array" aca="1" ref="N647" ca="1">_xludf.ifna(IF(#REF!=Impostazioni!$C$6,H647*1,H647/INDEX(Impostazioni!$N$86:$O$105,MATCH(#REF!,Impostazioni!$N$86:$N$105,0),2)),"")</f>
        <v>#NAME?</v>
      </c>
      <c r="O647" s="14" t="e">
        <f t="array" aca="1" ref="O647" ca="1">_xludf.ifna(IF(#REF!=Impostazioni!$C$6,I647*1,I647/INDEX(Impostazioni!$N$86:$O$105,MATCH(#REF!,Impostazioni!$N$86:$N$105,0),2)),"")</f>
        <v>#NAME?</v>
      </c>
      <c r="P647" s="14" t="e">
        <f t="array" aca="1" ref="P647" ca="1">_xludf.ifna(IF(#REF!=Impostazioni!$C$6,J647*1,J647/INDEX(Impostazioni!$N$86:$O$105,MATCH(#REF!,Impostazioni!$N$86:$N$105,0),2)),"")</f>
        <v>#NAME?</v>
      </c>
      <c r="Q647" s="14" t="e">
        <f t="array" aca="1" ref="Q647" ca="1">_xludf.ifna(IF(#REF!=Impostazioni!$C$6,K647*1,K647/INDEX(Impostazioni!$N$86:$O$105,MATCH(#REF!,Impostazioni!$N$86:$N$105,0),2)),"")</f>
        <v>#NAME?</v>
      </c>
      <c r="S647" t="str" cm="1">
        <f t="array" ref="S647">_xlfn.IFNA(TRANSPOSE(INDEX(Impostazioni!$R$14:$S$63,,MATCH($D647,Impostazioni!$R$13:$S$13,0))),"")&amp;""</f>
        <v/>
      </c>
    </row>
    <row r="648" spans="1:19" ht="13.2">
      <c r="A648" s="14" t="str">
        <f t="shared" si="6"/>
        <v/>
      </c>
      <c r="B648" s="14" t="str">
        <f t="shared" si="7"/>
        <v/>
      </c>
      <c r="C648" s="14" t="str">
        <f>IF('Tracciatore delle operazioni'!B648="","",'Tracciatore delle operazioni'!B648)</f>
        <v/>
      </c>
      <c r="D648" s="14" t="str">
        <f>IF('Tracciatore delle operazioni'!C648="","",'Tracciatore delle operazioni'!C648)</f>
        <v/>
      </c>
      <c r="E648" s="14" t="str">
        <f>IF('Tracciatore delle operazioni'!D648="","",'Tracciatore delle operazioni'!D648)</f>
        <v/>
      </c>
      <c r="F648" s="14" t="str">
        <f>IF('Tracciatore delle operazioni'!E648="","",'Tracciatore delle operazioni'!E648)</f>
        <v/>
      </c>
      <c r="G648" s="31" t="str">
        <f>IF('Tracciatore delle operazioni'!F648="","",'Tracciatore delle operazioni'!F648)</f>
        <v/>
      </c>
      <c r="H648" s="31" t="str">
        <f>IF('Tracciatore delle operazioni'!G648="","",'Tracciatore delle operazioni'!G648)</f>
        <v/>
      </c>
      <c r="I648" s="31" t="str">
        <f>IF('Tracciatore delle operazioni'!H648="","",'Tracciatore delle operazioni'!H648)</f>
        <v/>
      </c>
      <c r="J648" s="31" t="str">
        <f>IF('Tracciatore delle operazioni'!I648="","",'Tracciatore delle operazioni'!I648)</f>
        <v/>
      </c>
      <c r="K648" s="14" t="str">
        <f t="shared" si="8"/>
        <v/>
      </c>
      <c r="M648" s="14" t="e">
        <f t="array" aca="1" ref="M648" ca="1">_xludf.ifna(IF(#REF!=Impostazioni!$C$6,G648*1,G648/INDEX(Impostazioni!$N$86:$O$105,MATCH(#REF!,Impostazioni!$N$86:$N$105,0),2)),"")</f>
        <v>#NAME?</v>
      </c>
      <c r="N648" s="14" t="e">
        <f t="array" aca="1" ref="N648" ca="1">_xludf.ifna(IF(#REF!=Impostazioni!$C$6,H648*1,H648/INDEX(Impostazioni!$N$86:$O$105,MATCH(#REF!,Impostazioni!$N$86:$N$105,0),2)),"")</f>
        <v>#NAME?</v>
      </c>
      <c r="O648" s="14" t="e">
        <f t="array" aca="1" ref="O648" ca="1">_xludf.ifna(IF(#REF!=Impostazioni!$C$6,I648*1,I648/INDEX(Impostazioni!$N$86:$O$105,MATCH(#REF!,Impostazioni!$N$86:$N$105,0),2)),"")</f>
        <v>#NAME?</v>
      </c>
      <c r="P648" s="14" t="e">
        <f t="array" aca="1" ref="P648" ca="1">_xludf.ifna(IF(#REF!=Impostazioni!$C$6,J648*1,J648/INDEX(Impostazioni!$N$86:$O$105,MATCH(#REF!,Impostazioni!$N$86:$N$105,0),2)),"")</f>
        <v>#NAME?</v>
      </c>
      <c r="Q648" s="14" t="e">
        <f t="array" aca="1" ref="Q648" ca="1">_xludf.ifna(IF(#REF!=Impostazioni!$C$6,K648*1,K648/INDEX(Impostazioni!$N$86:$O$105,MATCH(#REF!,Impostazioni!$N$86:$N$105,0),2)),"")</f>
        <v>#NAME?</v>
      </c>
      <c r="S648" t="str" cm="1">
        <f t="array" ref="S648">_xlfn.IFNA(TRANSPOSE(INDEX(Impostazioni!$R$14:$S$63,,MATCH($D648,Impostazioni!$R$13:$S$13,0))),"")&amp;""</f>
        <v/>
      </c>
    </row>
    <row r="649" spans="1:19" ht="13.2">
      <c r="A649" s="14" t="str">
        <f t="shared" si="6"/>
        <v/>
      </c>
      <c r="B649" s="14" t="str">
        <f t="shared" si="7"/>
        <v/>
      </c>
      <c r="C649" s="14" t="str">
        <f>IF('Tracciatore delle operazioni'!B649="","",'Tracciatore delle operazioni'!B649)</f>
        <v/>
      </c>
      <c r="D649" s="14" t="str">
        <f>IF('Tracciatore delle operazioni'!C649="","",'Tracciatore delle operazioni'!C649)</f>
        <v/>
      </c>
      <c r="E649" s="14" t="str">
        <f>IF('Tracciatore delle operazioni'!D649="","",'Tracciatore delle operazioni'!D649)</f>
        <v/>
      </c>
      <c r="F649" s="14" t="str">
        <f>IF('Tracciatore delle operazioni'!E649="","",'Tracciatore delle operazioni'!E649)</f>
        <v/>
      </c>
      <c r="G649" s="31" t="str">
        <f>IF('Tracciatore delle operazioni'!F649="","",'Tracciatore delle operazioni'!F649)</f>
        <v/>
      </c>
      <c r="H649" s="31" t="str">
        <f>IF('Tracciatore delle operazioni'!G649="","",'Tracciatore delle operazioni'!G649)</f>
        <v/>
      </c>
      <c r="I649" s="31" t="str">
        <f>IF('Tracciatore delle operazioni'!H649="","",'Tracciatore delle operazioni'!H649)</f>
        <v/>
      </c>
      <c r="J649" s="31" t="str">
        <f>IF('Tracciatore delle operazioni'!I649="","",'Tracciatore delle operazioni'!I649)</f>
        <v/>
      </c>
      <c r="K649" s="14" t="str">
        <f t="shared" si="8"/>
        <v/>
      </c>
      <c r="M649" s="14" t="e">
        <f t="array" aca="1" ref="M649" ca="1">_xludf.ifna(IF(#REF!=Impostazioni!$C$6,G649*1,G649/INDEX(Impostazioni!$N$86:$O$105,MATCH(#REF!,Impostazioni!$N$86:$N$105,0),2)),"")</f>
        <v>#NAME?</v>
      </c>
      <c r="N649" s="14" t="e">
        <f t="array" aca="1" ref="N649" ca="1">_xludf.ifna(IF(#REF!=Impostazioni!$C$6,H649*1,H649/INDEX(Impostazioni!$N$86:$O$105,MATCH(#REF!,Impostazioni!$N$86:$N$105,0),2)),"")</f>
        <v>#NAME?</v>
      </c>
      <c r="O649" s="14" t="e">
        <f t="array" aca="1" ref="O649" ca="1">_xludf.ifna(IF(#REF!=Impostazioni!$C$6,I649*1,I649/INDEX(Impostazioni!$N$86:$O$105,MATCH(#REF!,Impostazioni!$N$86:$N$105,0),2)),"")</f>
        <v>#NAME?</v>
      </c>
      <c r="P649" s="14" t="e">
        <f t="array" aca="1" ref="P649" ca="1">_xludf.ifna(IF(#REF!=Impostazioni!$C$6,J649*1,J649/INDEX(Impostazioni!$N$86:$O$105,MATCH(#REF!,Impostazioni!$N$86:$N$105,0),2)),"")</f>
        <v>#NAME?</v>
      </c>
      <c r="Q649" s="14" t="e">
        <f t="array" aca="1" ref="Q649" ca="1">_xludf.ifna(IF(#REF!=Impostazioni!$C$6,K649*1,K649/INDEX(Impostazioni!$N$86:$O$105,MATCH(#REF!,Impostazioni!$N$86:$N$105,0),2)),"")</f>
        <v>#NAME?</v>
      </c>
      <c r="S649" t="str" cm="1">
        <f t="array" ref="S649">_xlfn.IFNA(TRANSPOSE(INDEX(Impostazioni!$R$14:$S$63,,MATCH($D649,Impostazioni!$R$13:$S$13,0))),"")&amp;""</f>
        <v/>
      </c>
    </row>
    <row r="650" spans="1:19" ht="13.2">
      <c r="A650" s="14" t="str">
        <f t="shared" si="6"/>
        <v/>
      </c>
      <c r="B650" s="14" t="str">
        <f t="shared" si="7"/>
        <v/>
      </c>
      <c r="C650" s="14" t="str">
        <f>IF('Tracciatore delle operazioni'!B650="","",'Tracciatore delle operazioni'!B650)</f>
        <v/>
      </c>
      <c r="D650" s="14" t="str">
        <f>IF('Tracciatore delle operazioni'!C650="","",'Tracciatore delle operazioni'!C650)</f>
        <v/>
      </c>
      <c r="E650" s="14" t="str">
        <f>IF('Tracciatore delle operazioni'!D650="","",'Tracciatore delle operazioni'!D650)</f>
        <v/>
      </c>
      <c r="F650" s="14" t="str">
        <f>IF('Tracciatore delle operazioni'!E650="","",'Tracciatore delle operazioni'!E650)</f>
        <v/>
      </c>
      <c r="G650" s="31" t="str">
        <f>IF('Tracciatore delle operazioni'!F650="","",'Tracciatore delle operazioni'!F650)</f>
        <v/>
      </c>
      <c r="H650" s="31" t="str">
        <f>IF('Tracciatore delle operazioni'!G650="","",'Tracciatore delle operazioni'!G650)</f>
        <v/>
      </c>
      <c r="I650" s="31" t="str">
        <f>IF('Tracciatore delle operazioni'!H650="","",'Tracciatore delle operazioni'!H650)</f>
        <v/>
      </c>
      <c r="J650" s="31" t="str">
        <f>IF('Tracciatore delle operazioni'!I650="","",'Tracciatore delle operazioni'!I650)</f>
        <v/>
      </c>
      <c r="K650" s="14" t="str">
        <f t="shared" si="8"/>
        <v/>
      </c>
      <c r="M650" s="14" t="e">
        <f t="array" aca="1" ref="M650" ca="1">_xludf.ifna(IF(#REF!=Impostazioni!$C$6,G650*1,G650/INDEX(Impostazioni!$N$86:$O$105,MATCH(#REF!,Impostazioni!$N$86:$N$105,0),2)),"")</f>
        <v>#NAME?</v>
      </c>
      <c r="N650" s="14" t="e">
        <f t="array" aca="1" ref="N650" ca="1">_xludf.ifna(IF(#REF!=Impostazioni!$C$6,H650*1,H650/INDEX(Impostazioni!$N$86:$O$105,MATCH(#REF!,Impostazioni!$N$86:$N$105,0),2)),"")</f>
        <v>#NAME?</v>
      </c>
      <c r="O650" s="14" t="e">
        <f t="array" aca="1" ref="O650" ca="1">_xludf.ifna(IF(#REF!=Impostazioni!$C$6,I650*1,I650/INDEX(Impostazioni!$N$86:$O$105,MATCH(#REF!,Impostazioni!$N$86:$N$105,0),2)),"")</f>
        <v>#NAME?</v>
      </c>
      <c r="P650" s="14" t="e">
        <f t="array" aca="1" ref="P650" ca="1">_xludf.ifna(IF(#REF!=Impostazioni!$C$6,J650*1,J650/INDEX(Impostazioni!$N$86:$O$105,MATCH(#REF!,Impostazioni!$N$86:$N$105,0),2)),"")</f>
        <v>#NAME?</v>
      </c>
      <c r="Q650" s="14" t="e">
        <f t="array" aca="1" ref="Q650" ca="1">_xludf.ifna(IF(#REF!=Impostazioni!$C$6,K650*1,K650/INDEX(Impostazioni!$N$86:$O$105,MATCH(#REF!,Impostazioni!$N$86:$N$105,0),2)),"")</f>
        <v>#NAME?</v>
      </c>
      <c r="S650" t="str" cm="1">
        <f t="array" ref="S650">_xlfn.IFNA(TRANSPOSE(INDEX(Impostazioni!$R$14:$S$63,,MATCH($D650,Impostazioni!$R$13:$S$13,0))),"")&amp;""</f>
        <v/>
      </c>
    </row>
    <row r="651" spans="1:19" ht="13.2">
      <c r="A651" s="14" t="str">
        <f t="shared" si="6"/>
        <v/>
      </c>
      <c r="B651" s="14" t="str">
        <f t="shared" si="7"/>
        <v/>
      </c>
      <c r="C651" s="14" t="str">
        <f>IF('Tracciatore delle operazioni'!B651="","",'Tracciatore delle operazioni'!B651)</f>
        <v/>
      </c>
      <c r="D651" s="14" t="str">
        <f>IF('Tracciatore delle operazioni'!C651="","",'Tracciatore delle operazioni'!C651)</f>
        <v/>
      </c>
      <c r="E651" s="14" t="str">
        <f>IF('Tracciatore delle operazioni'!D651="","",'Tracciatore delle operazioni'!D651)</f>
        <v/>
      </c>
      <c r="F651" s="14" t="str">
        <f>IF('Tracciatore delle operazioni'!E651="","",'Tracciatore delle operazioni'!E651)</f>
        <v/>
      </c>
      <c r="G651" s="31" t="str">
        <f>IF('Tracciatore delle operazioni'!F651="","",'Tracciatore delle operazioni'!F651)</f>
        <v/>
      </c>
      <c r="H651" s="31" t="str">
        <f>IF('Tracciatore delle operazioni'!G651="","",'Tracciatore delle operazioni'!G651)</f>
        <v/>
      </c>
      <c r="I651" s="31" t="str">
        <f>IF('Tracciatore delle operazioni'!H651="","",'Tracciatore delle operazioni'!H651)</f>
        <v/>
      </c>
      <c r="J651" s="31" t="str">
        <f>IF('Tracciatore delle operazioni'!I651="","",'Tracciatore delle operazioni'!I651)</f>
        <v/>
      </c>
      <c r="K651" s="14" t="str">
        <f t="shared" si="8"/>
        <v/>
      </c>
      <c r="M651" s="14" t="e">
        <f t="array" aca="1" ref="M651" ca="1">_xludf.ifna(IF(#REF!=Impostazioni!$C$6,G651*1,G651/INDEX(Impostazioni!$N$86:$O$105,MATCH(#REF!,Impostazioni!$N$86:$N$105,0),2)),"")</f>
        <v>#NAME?</v>
      </c>
      <c r="N651" s="14" t="e">
        <f t="array" aca="1" ref="N651" ca="1">_xludf.ifna(IF(#REF!=Impostazioni!$C$6,H651*1,H651/INDEX(Impostazioni!$N$86:$O$105,MATCH(#REF!,Impostazioni!$N$86:$N$105,0),2)),"")</f>
        <v>#NAME?</v>
      </c>
      <c r="O651" s="14" t="e">
        <f t="array" aca="1" ref="O651" ca="1">_xludf.ifna(IF(#REF!=Impostazioni!$C$6,I651*1,I651/INDEX(Impostazioni!$N$86:$O$105,MATCH(#REF!,Impostazioni!$N$86:$N$105,0),2)),"")</f>
        <v>#NAME?</v>
      </c>
      <c r="P651" s="14" t="e">
        <f t="array" aca="1" ref="P651" ca="1">_xludf.ifna(IF(#REF!=Impostazioni!$C$6,J651*1,J651/INDEX(Impostazioni!$N$86:$O$105,MATCH(#REF!,Impostazioni!$N$86:$N$105,0),2)),"")</f>
        <v>#NAME?</v>
      </c>
      <c r="Q651" s="14" t="e">
        <f t="array" aca="1" ref="Q651" ca="1">_xludf.ifna(IF(#REF!=Impostazioni!$C$6,K651*1,K651/INDEX(Impostazioni!$N$86:$O$105,MATCH(#REF!,Impostazioni!$N$86:$N$105,0),2)),"")</f>
        <v>#NAME?</v>
      </c>
      <c r="S651" t="str" cm="1">
        <f t="array" ref="S651">_xlfn.IFNA(TRANSPOSE(INDEX(Impostazioni!$R$14:$S$63,,MATCH($D651,Impostazioni!$R$13:$S$13,0))),"")&amp;""</f>
        <v/>
      </c>
    </row>
    <row r="652" spans="1:19" ht="13.2">
      <c r="A652" s="14" t="str">
        <f t="shared" si="6"/>
        <v/>
      </c>
      <c r="B652" s="14" t="str">
        <f t="shared" si="7"/>
        <v/>
      </c>
      <c r="C652" s="14" t="str">
        <f>IF('Tracciatore delle operazioni'!B652="","",'Tracciatore delle operazioni'!B652)</f>
        <v/>
      </c>
      <c r="D652" s="14" t="str">
        <f>IF('Tracciatore delle operazioni'!C652="","",'Tracciatore delle operazioni'!C652)</f>
        <v/>
      </c>
      <c r="E652" s="14" t="str">
        <f>IF('Tracciatore delle operazioni'!D652="","",'Tracciatore delle operazioni'!D652)</f>
        <v/>
      </c>
      <c r="F652" s="14" t="str">
        <f>IF('Tracciatore delle operazioni'!E652="","",'Tracciatore delle operazioni'!E652)</f>
        <v/>
      </c>
      <c r="G652" s="31" t="str">
        <f>IF('Tracciatore delle operazioni'!F652="","",'Tracciatore delle operazioni'!F652)</f>
        <v/>
      </c>
      <c r="H652" s="31" t="str">
        <f>IF('Tracciatore delle operazioni'!G652="","",'Tracciatore delle operazioni'!G652)</f>
        <v/>
      </c>
      <c r="I652" s="31" t="str">
        <f>IF('Tracciatore delle operazioni'!H652="","",'Tracciatore delle operazioni'!H652)</f>
        <v/>
      </c>
      <c r="J652" s="31" t="str">
        <f>IF('Tracciatore delle operazioni'!I652="","",'Tracciatore delle operazioni'!I652)</f>
        <v/>
      </c>
      <c r="K652" s="14" t="str">
        <f t="shared" si="8"/>
        <v/>
      </c>
      <c r="M652" s="14" t="e">
        <f t="array" aca="1" ref="M652" ca="1">_xludf.ifna(IF(#REF!=Impostazioni!$C$6,G652*1,G652/INDEX(Impostazioni!$N$86:$O$105,MATCH(#REF!,Impostazioni!$N$86:$N$105,0),2)),"")</f>
        <v>#NAME?</v>
      </c>
      <c r="N652" s="14" t="e">
        <f t="array" aca="1" ref="N652" ca="1">_xludf.ifna(IF(#REF!=Impostazioni!$C$6,H652*1,H652/INDEX(Impostazioni!$N$86:$O$105,MATCH(#REF!,Impostazioni!$N$86:$N$105,0),2)),"")</f>
        <v>#NAME?</v>
      </c>
      <c r="O652" s="14" t="e">
        <f t="array" aca="1" ref="O652" ca="1">_xludf.ifna(IF(#REF!=Impostazioni!$C$6,I652*1,I652/INDEX(Impostazioni!$N$86:$O$105,MATCH(#REF!,Impostazioni!$N$86:$N$105,0),2)),"")</f>
        <v>#NAME?</v>
      </c>
      <c r="P652" s="14" t="e">
        <f t="array" aca="1" ref="P652" ca="1">_xludf.ifna(IF(#REF!=Impostazioni!$C$6,J652*1,J652/INDEX(Impostazioni!$N$86:$O$105,MATCH(#REF!,Impostazioni!$N$86:$N$105,0),2)),"")</f>
        <v>#NAME?</v>
      </c>
      <c r="Q652" s="14" t="e">
        <f t="array" aca="1" ref="Q652" ca="1">_xludf.ifna(IF(#REF!=Impostazioni!$C$6,K652*1,K652/INDEX(Impostazioni!$N$86:$O$105,MATCH(#REF!,Impostazioni!$N$86:$N$105,0),2)),"")</f>
        <v>#NAME?</v>
      </c>
      <c r="S652" t="str" cm="1">
        <f t="array" ref="S652">_xlfn.IFNA(TRANSPOSE(INDEX(Impostazioni!$R$14:$S$63,,MATCH($D652,Impostazioni!$R$13:$S$13,0))),"")&amp;""</f>
        <v/>
      </c>
    </row>
    <row r="653" spans="1:19" ht="13.2">
      <c r="A653" s="14" t="str">
        <f t="shared" si="6"/>
        <v/>
      </c>
      <c r="B653" s="14" t="str">
        <f t="shared" si="7"/>
        <v/>
      </c>
      <c r="C653" s="14" t="str">
        <f>IF('Tracciatore delle operazioni'!B653="","",'Tracciatore delle operazioni'!B653)</f>
        <v/>
      </c>
      <c r="D653" s="14" t="str">
        <f>IF('Tracciatore delle operazioni'!C653="","",'Tracciatore delle operazioni'!C653)</f>
        <v/>
      </c>
      <c r="E653" s="14" t="str">
        <f>IF('Tracciatore delle operazioni'!D653="","",'Tracciatore delle operazioni'!D653)</f>
        <v/>
      </c>
      <c r="F653" s="14" t="str">
        <f>IF('Tracciatore delle operazioni'!E653="","",'Tracciatore delle operazioni'!E653)</f>
        <v/>
      </c>
      <c r="G653" s="31" t="str">
        <f>IF('Tracciatore delle operazioni'!F653="","",'Tracciatore delle operazioni'!F653)</f>
        <v/>
      </c>
      <c r="H653" s="31" t="str">
        <f>IF('Tracciatore delle operazioni'!G653="","",'Tracciatore delle operazioni'!G653)</f>
        <v/>
      </c>
      <c r="I653" s="31" t="str">
        <f>IF('Tracciatore delle operazioni'!H653="","",'Tracciatore delle operazioni'!H653)</f>
        <v/>
      </c>
      <c r="J653" s="31" t="str">
        <f>IF('Tracciatore delle operazioni'!I653="","",'Tracciatore delle operazioni'!I653)</f>
        <v/>
      </c>
      <c r="K653" s="14" t="str">
        <f t="shared" si="8"/>
        <v/>
      </c>
      <c r="M653" s="14" t="e">
        <f t="array" aca="1" ref="M653" ca="1">_xludf.ifna(IF(#REF!=Impostazioni!$C$6,G653*1,G653/INDEX(Impostazioni!$N$86:$O$105,MATCH(#REF!,Impostazioni!$N$86:$N$105,0),2)),"")</f>
        <v>#NAME?</v>
      </c>
      <c r="N653" s="14" t="e">
        <f t="array" aca="1" ref="N653" ca="1">_xludf.ifna(IF(#REF!=Impostazioni!$C$6,H653*1,H653/INDEX(Impostazioni!$N$86:$O$105,MATCH(#REF!,Impostazioni!$N$86:$N$105,0),2)),"")</f>
        <v>#NAME?</v>
      </c>
      <c r="O653" s="14" t="e">
        <f t="array" aca="1" ref="O653" ca="1">_xludf.ifna(IF(#REF!=Impostazioni!$C$6,I653*1,I653/INDEX(Impostazioni!$N$86:$O$105,MATCH(#REF!,Impostazioni!$N$86:$N$105,0),2)),"")</f>
        <v>#NAME?</v>
      </c>
      <c r="P653" s="14" t="e">
        <f t="array" aca="1" ref="P653" ca="1">_xludf.ifna(IF(#REF!=Impostazioni!$C$6,J653*1,J653/INDEX(Impostazioni!$N$86:$O$105,MATCH(#REF!,Impostazioni!$N$86:$N$105,0),2)),"")</f>
        <v>#NAME?</v>
      </c>
      <c r="Q653" s="14" t="e">
        <f t="array" aca="1" ref="Q653" ca="1">_xludf.ifna(IF(#REF!=Impostazioni!$C$6,K653*1,K653/INDEX(Impostazioni!$N$86:$O$105,MATCH(#REF!,Impostazioni!$N$86:$N$105,0),2)),"")</f>
        <v>#NAME?</v>
      </c>
      <c r="S653" t="str" cm="1">
        <f t="array" ref="S653">_xlfn.IFNA(TRANSPOSE(INDEX(Impostazioni!$R$14:$S$63,,MATCH($D653,Impostazioni!$R$13:$S$13,0))),"")&amp;""</f>
        <v/>
      </c>
    </row>
    <row r="654" spans="1:19" ht="13.2">
      <c r="A654" s="14" t="str">
        <f t="shared" si="6"/>
        <v/>
      </c>
      <c r="B654" s="14" t="str">
        <f t="shared" si="7"/>
        <v/>
      </c>
      <c r="C654" s="14" t="str">
        <f>IF('Tracciatore delle operazioni'!B654="","",'Tracciatore delle operazioni'!B654)</f>
        <v/>
      </c>
      <c r="D654" s="14" t="str">
        <f>IF('Tracciatore delle operazioni'!C654="","",'Tracciatore delle operazioni'!C654)</f>
        <v/>
      </c>
      <c r="E654" s="14" t="str">
        <f>IF('Tracciatore delle operazioni'!D654="","",'Tracciatore delle operazioni'!D654)</f>
        <v/>
      </c>
      <c r="F654" s="14" t="str">
        <f>IF('Tracciatore delle operazioni'!E654="","",'Tracciatore delle operazioni'!E654)</f>
        <v/>
      </c>
      <c r="G654" s="31" t="str">
        <f>IF('Tracciatore delle operazioni'!F654="","",'Tracciatore delle operazioni'!F654)</f>
        <v/>
      </c>
      <c r="H654" s="31" t="str">
        <f>IF('Tracciatore delle operazioni'!G654="","",'Tracciatore delle operazioni'!G654)</f>
        <v/>
      </c>
      <c r="I654" s="31" t="str">
        <f>IF('Tracciatore delle operazioni'!H654="","",'Tracciatore delle operazioni'!H654)</f>
        <v/>
      </c>
      <c r="J654" s="31" t="str">
        <f>IF('Tracciatore delle operazioni'!I654="","",'Tracciatore delle operazioni'!I654)</f>
        <v/>
      </c>
      <c r="K654" s="14" t="str">
        <f t="shared" si="8"/>
        <v/>
      </c>
      <c r="M654" s="14" t="e">
        <f t="array" aca="1" ref="M654" ca="1">_xludf.ifna(IF(#REF!=Impostazioni!$C$6,G654*1,G654/INDEX(Impostazioni!$N$86:$O$105,MATCH(#REF!,Impostazioni!$N$86:$N$105,0),2)),"")</f>
        <v>#NAME?</v>
      </c>
      <c r="N654" s="14" t="e">
        <f t="array" aca="1" ref="N654" ca="1">_xludf.ifna(IF(#REF!=Impostazioni!$C$6,H654*1,H654/INDEX(Impostazioni!$N$86:$O$105,MATCH(#REF!,Impostazioni!$N$86:$N$105,0),2)),"")</f>
        <v>#NAME?</v>
      </c>
      <c r="O654" s="14" t="e">
        <f t="array" aca="1" ref="O654" ca="1">_xludf.ifna(IF(#REF!=Impostazioni!$C$6,I654*1,I654/INDEX(Impostazioni!$N$86:$O$105,MATCH(#REF!,Impostazioni!$N$86:$N$105,0),2)),"")</f>
        <v>#NAME?</v>
      </c>
      <c r="P654" s="14" t="e">
        <f t="array" aca="1" ref="P654" ca="1">_xludf.ifna(IF(#REF!=Impostazioni!$C$6,J654*1,J654/INDEX(Impostazioni!$N$86:$O$105,MATCH(#REF!,Impostazioni!$N$86:$N$105,0),2)),"")</f>
        <v>#NAME?</v>
      </c>
      <c r="Q654" s="14" t="e">
        <f t="array" aca="1" ref="Q654" ca="1">_xludf.ifna(IF(#REF!=Impostazioni!$C$6,K654*1,K654/INDEX(Impostazioni!$N$86:$O$105,MATCH(#REF!,Impostazioni!$N$86:$N$105,0),2)),"")</f>
        <v>#NAME?</v>
      </c>
      <c r="S654" t="str" cm="1">
        <f t="array" ref="S654">_xlfn.IFNA(TRANSPOSE(INDEX(Impostazioni!$R$14:$S$63,,MATCH($D654,Impostazioni!$R$13:$S$13,0))),"")&amp;""</f>
        <v/>
      </c>
    </row>
    <row r="655" spans="1:19" ht="13.2">
      <c r="A655" s="14" t="str">
        <f t="shared" si="6"/>
        <v/>
      </c>
      <c r="B655" s="14" t="str">
        <f t="shared" si="7"/>
        <v/>
      </c>
      <c r="C655" s="14" t="str">
        <f>IF('Tracciatore delle operazioni'!B655="","",'Tracciatore delle operazioni'!B655)</f>
        <v/>
      </c>
      <c r="D655" s="14" t="str">
        <f>IF('Tracciatore delle operazioni'!C655="","",'Tracciatore delle operazioni'!C655)</f>
        <v/>
      </c>
      <c r="E655" s="14" t="str">
        <f>IF('Tracciatore delle operazioni'!D655="","",'Tracciatore delle operazioni'!D655)</f>
        <v/>
      </c>
      <c r="F655" s="14" t="str">
        <f>IF('Tracciatore delle operazioni'!E655="","",'Tracciatore delle operazioni'!E655)</f>
        <v/>
      </c>
      <c r="G655" s="31" t="str">
        <f>IF('Tracciatore delle operazioni'!F655="","",'Tracciatore delle operazioni'!F655)</f>
        <v/>
      </c>
      <c r="H655" s="31" t="str">
        <f>IF('Tracciatore delle operazioni'!G655="","",'Tracciatore delle operazioni'!G655)</f>
        <v/>
      </c>
      <c r="I655" s="31" t="str">
        <f>IF('Tracciatore delle operazioni'!H655="","",'Tracciatore delle operazioni'!H655)</f>
        <v/>
      </c>
      <c r="J655" s="31" t="str">
        <f>IF('Tracciatore delle operazioni'!I655="","",'Tracciatore delle operazioni'!I655)</f>
        <v/>
      </c>
      <c r="K655" s="14" t="str">
        <f t="shared" si="8"/>
        <v/>
      </c>
      <c r="M655" s="14" t="e">
        <f t="array" aca="1" ref="M655" ca="1">_xludf.ifna(IF(#REF!=Impostazioni!$C$6,G655*1,G655/INDEX(Impostazioni!$N$86:$O$105,MATCH(#REF!,Impostazioni!$N$86:$N$105,0),2)),"")</f>
        <v>#NAME?</v>
      </c>
      <c r="N655" s="14" t="e">
        <f t="array" aca="1" ref="N655" ca="1">_xludf.ifna(IF(#REF!=Impostazioni!$C$6,H655*1,H655/INDEX(Impostazioni!$N$86:$O$105,MATCH(#REF!,Impostazioni!$N$86:$N$105,0),2)),"")</f>
        <v>#NAME?</v>
      </c>
      <c r="O655" s="14" t="e">
        <f t="array" aca="1" ref="O655" ca="1">_xludf.ifna(IF(#REF!=Impostazioni!$C$6,I655*1,I655/INDEX(Impostazioni!$N$86:$O$105,MATCH(#REF!,Impostazioni!$N$86:$N$105,0),2)),"")</f>
        <v>#NAME?</v>
      </c>
      <c r="P655" s="14" t="e">
        <f t="array" aca="1" ref="P655" ca="1">_xludf.ifna(IF(#REF!=Impostazioni!$C$6,J655*1,J655/INDEX(Impostazioni!$N$86:$O$105,MATCH(#REF!,Impostazioni!$N$86:$N$105,0),2)),"")</f>
        <v>#NAME?</v>
      </c>
      <c r="Q655" s="14" t="e">
        <f t="array" aca="1" ref="Q655" ca="1">_xludf.ifna(IF(#REF!=Impostazioni!$C$6,K655*1,K655/INDEX(Impostazioni!$N$86:$O$105,MATCH(#REF!,Impostazioni!$N$86:$N$105,0),2)),"")</f>
        <v>#NAME?</v>
      </c>
      <c r="S655" t="str" cm="1">
        <f t="array" ref="S655">_xlfn.IFNA(TRANSPOSE(INDEX(Impostazioni!$R$14:$S$63,,MATCH($D655,Impostazioni!$R$13:$S$13,0))),"")&amp;""</f>
        <v/>
      </c>
    </row>
    <row r="656" spans="1:19" ht="13.2">
      <c r="A656" s="14" t="str">
        <f t="shared" si="6"/>
        <v/>
      </c>
      <c r="B656" s="14" t="str">
        <f t="shared" si="7"/>
        <v/>
      </c>
      <c r="C656" s="14" t="str">
        <f>IF('Tracciatore delle operazioni'!B656="","",'Tracciatore delle operazioni'!B656)</f>
        <v/>
      </c>
      <c r="D656" s="14" t="str">
        <f>IF('Tracciatore delle operazioni'!C656="","",'Tracciatore delle operazioni'!C656)</f>
        <v/>
      </c>
      <c r="E656" s="14" t="str">
        <f>IF('Tracciatore delle operazioni'!D656="","",'Tracciatore delle operazioni'!D656)</f>
        <v/>
      </c>
      <c r="F656" s="14" t="str">
        <f>IF('Tracciatore delle operazioni'!E656="","",'Tracciatore delle operazioni'!E656)</f>
        <v/>
      </c>
      <c r="G656" s="31" t="str">
        <f>IF('Tracciatore delle operazioni'!F656="","",'Tracciatore delle operazioni'!F656)</f>
        <v/>
      </c>
      <c r="H656" s="31" t="str">
        <f>IF('Tracciatore delle operazioni'!G656="","",'Tracciatore delle operazioni'!G656)</f>
        <v/>
      </c>
      <c r="I656" s="31" t="str">
        <f>IF('Tracciatore delle operazioni'!H656="","",'Tracciatore delle operazioni'!H656)</f>
        <v/>
      </c>
      <c r="J656" s="31" t="str">
        <f>IF('Tracciatore delle operazioni'!I656="","",'Tracciatore delle operazioni'!I656)</f>
        <v/>
      </c>
      <c r="K656" s="14" t="str">
        <f t="shared" si="8"/>
        <v/>
      </c>
      <c r="M656" s="14" t="e">
        <f t="array" aca="1" ref="M656" ca="1">_xludf.ifna(IF(#REF!=Impostazioni!$C$6,G656*1,G656/INDEX(Impostazioni!$N$86:$O$105,MATCH(#REF!,Impostazioni!$N$86:$N$105,0),2)),"")</f>
        <v>#NAME?</v>
      </c>
      <c r="N656" s="14" t="e">
        <f t="array" aca="1" ref="N656" ca="1">_xludf.ifna(IF(#REF!=Impostazioni!$C$6,H656*1,H656/INDEX(Impostazioni!$N$86:$O$105,MATCH(#REF!,Impostazioni!$N$86:$N$105,0),2)),"")</f>
        <v>#NAME?</v>
      </c>
      <c r="O656" s="14" t="e">
        <f t="array" aca="1" ref="O656" ca="1">_xludf.ifna(IF(#REF!=Impostazioni!$C$6,I656*1,I656/INDEX(Impostazioni!$N$86:$O$105,MATCH(#REF!,Impostazioni!$N$86:$N$105,0),2)),"")</f>
        <v>#NAME?</v>
      </c>
      <c r="P656" s="14" t="e">
        <f t="array" aca="1" ref="P656" ca="1">_xludf.ifna(IF(#REF!=Impostazioni!$C$6,J656*1,J656/INDEX(Impostazioni!$N$86:$O$105,MATCH(#REF!,Impostazioni!$N$86:$N$105,0),2)),"")</f>
        <v>#NAME?</v>
      </c>
      <c r="Q656" s="14" t="e">
        <f t="array" aca="1" ref="Q656" ca="1">_xludf.ifna(IF(#REF!=Impostazioni!$C$6,K656*1,K656/INDEX(Impostazioni!$N$86:$O$105,MATCH(#REF!,Impostazioni!$N$86:$N$105,0),2)),"")</f>
        <v>#NAME?</v>
      </c>
      <c r="S656" t="str" cm="1">
        <f t="array" ref="S656">_xlfn.IFNA(TRANSPOSE(INDEX(Impostazioni!$R$14:$S$63,,MATCH($D656,Impostazioni!$R$13:$S$13,0))),"")&amp;""</f>
        <v/>
      </c>
    </row>
    <row r="657" spans="1:19" ht="13.2">
      <c r="A657" s="14" t="str">
        <f t="shared" si="6"/>
        <v/>
      </c>
      <c r="B657" s="14" t="str">
        <f t="shared" si="7"/>
        <v/>
      </c>
      <c r="C657" s="14" t="str">
        <f>IF('Tracciatore delle operazioni'!B657="","",'Tracciatore delle operazioni'!B657)</f>
        <v/>
      </c>
      <c r="D657" s="14" t="str">
        <f>IF('Tracciatore delle operazioni'!C657="","",'Tracciatore delle operazioni'!C657)</f>
        <v/>
      </c>
      <c r="E657" s="14" t="str">
        <f>IF('Tracciatore delle operazioni'!D657="","",'Tracciatore delle operazioni'!D657)</f>
        <v/>
      </c>
      <c r="F657" s="14" t="str">
        <f>IF('Tracciatore delle operazioni'!E657="","",'Tracciatore delle operazioni'!E657)</f>
        <v/>
      </c>
      <c r="G657" s="31" t="str">
        <f>IF('Tracciatore delle operazioni'!F657="","",'Tracciatore delle operazioni'!F657)</f>
        <v/>
      </c>
      <c r="H657" s="31" t="str">
        <f>IF('Tracciatore delle operazioni'!G657="","",'Tracciatore delle operazioni'!G657)</f>
        <v/>
      </c>
      <c r="I657" s="31" t="str">
        <f>IF('Tracciatore delle operazioni'!H657="","",'Tracciatore delle operazioni'!H657)</f>
        <v/>
      </c>
      <c r="J657" s="31" t="str">
        <f>IF('Tracciatore delle operazioni'!I657="","",'Tracciatore delle operazioni'!I657)</f>
        <v/>
      </c>
      <c r="K657" s="14" t="str">
        <f t="shared" si="8"/>
        <v/>
      </c>
      <c r="M657" s="14" t="e">
        <f t="array" aca="1" ref="M657" ca="1">_xludf.ifna(IF(#REF!=Impostazioni!$C$6,G657*1,G657/INDEX(Impostazioni!$N$86:$O$105,MATCH(#REF!,Impostazioni!$N$86:$N$105,0),2)),"")</f>
        <v>#NAME?</v>
      </c>
      <c r="N657" s="14" t="e">
        <f t="array" aca="1" ref="N657" ca="1">_xludf.ifna(IF(#REF!=Impostazioni!$C$6,H657*1,H657/INDEX(Impostazioni!$N$86:$O$105,MATCH(#REF!,Impostazioni!$N$86:$N$105,0),2)),"")</f>
        <v>#NAME?</v>
      </c>
      <c r="O657" s="14" t="e">
        <f t="array" aca="1" ref="O657" ca="1">_xludf.ifna(IF(#REF!=Impostazioni!$C$6,I657*1,I657/INDEX(Impostazioni!$N$86:$O$105,MATCH(#REF!,Impostazioni!$N$86:$N$105,0),2)),"")</f>
        <v>#NAME?</v>
      </c>
      <c r="P657" s="14" t="e">
        <f t="array" aca="1" ref="P657" ca="1">_xludf.ifna(IF(#REF!=Impostazioni!$C$6,J657*1,J657/INDEX(Impostazioni!$N$86:$O$105,MATCH(#REF!,Impostazioni!$N$86:$N$105,0),2)),"")</f>
        <v>#NAME?</v>
      </c>
      <c r="Q657" s="14" t="e">
        <f t="array" aca="1" ref="Q657" ca="1">_xludf.ifna(IF(#REF!=Impostazioni!$C$6,K657*1,K657/INDEX(Impostazioni!$N$86:$O$105,MATCH(#REF!,Impostazioni!$N$86:$N$105,0),2)),"")</f>
        <v>#NAME?</v>
      </c>
      <c r="S657" t="str" cm="1">
        <f t="array" ref="S657">_xlfn.IFNA(TRANSPOSE(INDEX(Impostazioni!$R$14:$S$63,,MATCH($D657,Impostazioni!$R$13:$S$13,0))),"")&amp;""</f>
        <v/>
      </c>
    </row>
    <row r="658" spans="1:19" ht="13.2">
      <c r="A658" s="14" t="str">
        <f t="shared" si="6"/>
        <v/>
      </c>
      <c r="B658" s="14" t="str">
        <f t="shared" si="7"/>
        <v/>
      </c>
      <c r="C658" s="14" t="str">
        <f>IF('Tracciatore delle operazioni'!B658="","",'Tracciatore delle operazioni'!B658)</f>
        <v/>
      </c>
      <c r="D658" s="14" t="str">
        <f>IF('Tracciatore delle operazioni'!C658="","",'Tracciatore delle operazioni'!C658)</f>
        <v/>
      </c>
      <c r="E658" s="14" t="str">
        <f>IF('Tracciatore delle operazioni'!D658="","",'Tracciatore delle operazioni'!D658)</f>
        <v/>
      </c>
      <c r="F658" s="14" t="str">
        <f>IF('Tracciatore delle operazioni'!E658="","",'Tracciatore delle operazioni'!E658)</f>
        <v/>
      </c>
      <c r="G658" s="31" t="str">
        <f>IF('Tracciatore delle operazioni'!F658="","",'Tracciatore delle operazioni'!F658)</f>
        <v/>
      </c>
      <c r="H658" s="31" t="str">
        <f>IF('Tracciatore delle operazioni'!G658="","",'Tracciatore delle operazioni'!G658)</f>
        <v/>
      </c>
      <c r="I658" s="31" t="str">
        <f>IF('Tracciatore delle operazioni'!H658="","",'Tracciatore delle operazioni'!H658)</f>
        <v/>
      </c>
      <c r="J658" s="31" t="str">
        <f>IF('Tracciatore delle operazioni'!I658="","",'Tracciatore delle operazioni'!I658)</f>
        <v/>
      </c>
      <c r="K658" s="14" t="str">
        <f t="shared" si="8"/>
        <v/>
      </c>
      <c r="M658" s="14" t="e">
        <f t="array" aca="1" ref="M658" ca="1">_xludf.ifna(IF(#REF!=Impostazioni!$C$6,G658*1,G658/INDEX(Impostazioni!$N$86:$O$105,MATCH(#REF!,Impostazioni!$N$86:$N$105,0),2)),"")</f>
        <v>#NAME?</v>
      </c>
      <c r="N658" s="14" t="e">
        <f t="array" aca="1" ref="N658" ca="1">_xludf.ifna(IF(#REF!=Impostazioni!$C$6,H658*1,H658/INDEX(Impostazioni!$N$86:$O$105,MATCH(#REF!,Impostazioni!$N$86:$N$105,0),2)),"")</f>
        <v>#NAME?</v>
      </c>
      <c r="O658" s="14" t="e">
        <f t="array" aca="1" ref="O658" ca="1">_xludf.ifna(IF(#REF!=Impostazioni!$C$6,I658*1,I658/INDEX(Impostazioni!$N$86:$O$105,MATCH(#REF!,Impostazioni!$N$86:$N$105,0),2)),"")</f>
        <v>#NAME?</v>
      </c>
      <c r="P658" s="14" t="e">
        <f t="array" aca="1" ref="P658" ca="1">_xludf.ifna(IF(#REF!=Impostazioni!$C$6,J658*1,J658/INDEX(Impostazioni!$N$86:$O$105,MATCH(#REF!,Impostazioni!$N$86:$N$105,0),2)),"")</f>
        <v>#NAME?</v>
      </c>
      <c r="Q658" s="14" t="e">
        <f t="array" aca="1" ref="Q658" ca="1">_xludf.ifna(IF(#REF!=Impostazioni!$C$6,K658*1,K658/INDEX(Impostazioni!$N$86:$O$105,MATCH(#REF!,Impostazioni!$N$86:$N$105,0),2)),"")</f>
        <v>#NAME?</v>
      </c>
      <c r="S658" t="str" cm="1">
        <f t="array" ref="S658">_xlfn.IFNA(TRANSPOSE(INDEX(Impostazioni!$R$14:$S$63,,MATCH($D658,Impostazioni!$R$13:$S$13,0))),"")&amp;""</f>
        <v/>
      </c>
    </row>
    <row r="659" spans="1:19" ht="13.2">
      <c r="A659" s="14" t="str">
        <f t="shared" si="6"/>
        <v/>
      </c>
      <c r="B659" s="14" t="str">
        <f t="shared" si="7"/>
        <v/>
      </c>
      <c r="C659" s="14" t="str">
        <f>IF('Tracciatore delle operazioni'!B659="","",'Tracciatore delle operazioni'!B659)</f>
        <v/>
      </c>
      <c r="D659" s="14" t="str">
        <f>IF('Tracciatore delle operazioni'!C659="","",'Tracciatore delle operazioni'!C659)</f>
        <v/>
      </c>
      <c r="E659" s="14" t="str">
        <f>IF('Tracciatore delle operazioni'!D659="","",'Tracciatore delle operazioni'!D659)</f>
        <v/>
      </c>
      <c r="F659" s="14" t="str">
        <f>IF('Tracciatore delle operazioni'!E659="","",'Tracciatore delle operazioni'!E659)</f>
        <v/>
      </c>
      <c r="G659" s="31" t="str">
        <f>IF('Tracciatore delle operazioni'!F659="","",'Tracciatore delle operazioni'!F659)</f>
        <v/>
      </c>
      <c r="H659" s="31" t="str">
        <f>IF('Tracciatore delle operazioni'!G659="","",'Tracciatore delle operazioni'!G659)</f>
        <v/>
      </c>
      <c r="I659" s="31" t="str">
        <f>IF('Tracciatore delle operazioni'!H659="","",'Tracciatore delle operazioni'!H659)</f>
        <v/>
      </c>
      <c r="J659" s="31" t="str">
        <f>IF('Tracciatore delle operazioni'!I659="","",'Tracciatore delle operazioni'!I659)</f>
        <v/>
      </c>
      <c r="K659" s="14" t="str">
        <f t="shared" si="8"/>
        <v/>
      </c>
      <c r="M659" s="14" t="e">
        <f t="array" aca="1" ref="M659" ca="1">_xludf.ifna(IF(#REF!=Impostazioni!$C$6,G659*1,G659/INDEX(Impostazioni!$N$86:$O$105,MATCH(#REF!,Impostazioni!$N$86:$N$105,0),2)),"")</f>
        <v>#NAME?</v>
      </c>
      <c r="N659" s="14" t="e">
        <f t="array" aca="1" ref="N659" ca="1">_xludf.ifna(IF(#REF!=Impostazioni!$C$6,H659*1,H659/INDEX(Impostazioni!$N$86:$O$105,MATCH(#REF!,Impostazioni!$N$86:$N$105,0),2)),"")</f>
        <v>#NAME?</v>
      </c>
      <c r="O659" s="14" t="e">
        <f t="array" aca="1" ref="O659" ca="1">_xludf.ifna(IF(#REF!=Impostazioni!$C$6,I659*1,I659/INDEX(Impostazioni!$N$86:$O$105,MATCH(#REF!,Impostazioni!$N$86:$N$105,0),2)),"")</f>
        <v>#NAME?</v>
      </c>
      <c r="P659" s="14" t="e">
        <f t="array" aca="1" ref="P659" ca="1">_xludf.ifna(IF(#REF!=Impostazioni!$C$6,J659*1,J659/INDEX(Impostazioni!$N$86:$O$105,MATCH(#REF!,Impostazioni!$N$86:$N$105,0),2)),"")</f>
        <v>#NAME?</v>
      </c>
      <c r="Q659" s="14" t="e">
        <f t="array" aca="1" ref="Q659" ca="1">_xludf.ifna(IF(#REF!=Impostazioni!$C$6,K659*1,K659/INDEX(Impostazioni!$N$86:$O$105,MATCH(#REF!,Impostazioni!$N$86:$N$105,0),2)),"")</f>
        <v>#NAME?</v>
      </c>
      <c r="S659" t="str" cm="1">
        <f t="array" ref="S659">_xlfn.IFNA(TRANSPOSE(INDEX(Impostazioni!$R$14:$S$63,,MATCH($D659,Impostazioni!$R$13:$S$13,0))),"")&amp;""</f>
        <v/>
      </c>
    </row>
    <row r="660" spans="1:19" ht="13.2">
      <c r="A660" s="14" t="str">
        <f t="shared" si="6"/>
        <v/>
      </c>
      <c r="B660" s="14" t="str">
        <f t="shared" si="7"/>
        <v/>
      </c>
      <c r="C660" s="14" t="str">
        <f>IF('Tracciatore delle operazioni'!B660="","",'Tracciatore delle operazioni'!B660)</f>
        <v/>
      </c>
      <c r="D660" s="14" t="str">
        <f>IF('Tracciatore delle operazioni'!C660="","",'Tracciatore delle operazioni'!C660)</f>
        <v/>
      </c>
      <c r="E660" s="14" t="str">
        <f>IF('Tracciatore delle operazioni'!D660="","",'Tracciatore delle operazioni'!D660)</f>
        <v/>
      </c>
      <c r="F660" s="14" t="str">
        <f>IF('Tracciatore delle operazioni'!E660="","",'Tracciatore delle operazioni'!E660)</f>
        <v/>
      </c>
      <c r="G660" s="31" t="str">
        <f>IF('Tracciatore delle operazioni'!F660="","",'Tracciatore delle operazioni'!F660)</f>
        <v/>
      </c>
      <c r="H660" s="31" t="str">
        <f>IF('Tracciatore delle operazioni'!G660="","",'Tracciatore delle operazioni'!G660)</f>
        <v/>
      </c>
      <c r="I660" s="31" t="str">
        <f>IF('Tracciatore delle operazioni'!H660="","",'Tracciatore delle operazioni'!H660)</f>
        <v/>
      </c>
      <c r="J660" s="31" t="str">
        <f>IF('Tracciatore delle operazioni'!I660="","",'Tracciatore delle operazioni'!I660)</f>
        <v/>
      </c>
      <c r="K660" s="14" t="str">
        <f t="shared" si="8"/>
        <v/>
      </c>
      <c r="M660" s="14" t="e">
        <f t="array" aca="1" ref="M660" ca="1">_xludf.ifna(IF(#REF!=Impostazioni!$C$6,G660*1,G660/INDEX(Impostazioni!$N$86:$O$105,MATCH(#REF!,Impostazioni!$N$86:$N$105,0),2)),"")</f>
        <v>#NAME?</v>
      </c>
      <c r="N660" s="14" t="e">
        <f t="array" aca="1" ref="N660" ca="1">_xludf.ifna(IF(#REF!=Impostazioni!$C$6,H660*1,H660/INDEX(Impostazioni!$N$86:$O$105,MATCH(#REF!,Impostazioni!$N$86:$N$105,0),2)),"")</f>
        <v>#NAME?</v>
      </c>
      <c r="O660" s="14" t="e">
        <f t="array" aca="1" ref="O660" ca="1">_xludf.ifna(IF(#REF!=Impostazioni!$C$6,I660*1,I660/INDEX(Impostazioni!$N$86:$O$105,MATCH(#REF!,Impostazioni!$N$86:$N$105,0),2)),"")</f>
        <v>#NAME?</v>
      </c>
      <c r="P660" s="14" t="e">
        <f t="array" aca="1" ref="P660" ca="1">_xludf.ifna(IF(#REF!=Impostazioni!$C$6,J660*1,J660/INDEX(Impostazioni!$N$86:$O$105,MATCH(#REF!,Impostazioni!$N$86:$N$105,0),2)),"")</f>
        <v>#NAME?</v>
      </c>
      <c r="Q660" s="14" t="e">
        <f t="array" aca="1" ref="Q660" ca="1">_xludf.ifna(IF(#REF!=Impostazioni!$C$6,K660*1,K660/INDEX(Impostazioni!$N$86:$O$105,MATCH(#REF!,Impostazioni!$N$86:$N$105,0),2)),"")</f>
        <v>#NAME?</v>
      </c>
      <c r="S660" t="str" cm="1">
        <f t="array" ref="S660">_xlfn.IFNA(TRANSPOSE(INDEX(Impostazioni!$R$14:$S$63,,MATCH($D660,Impostazioni!$R$13:$S$13,0))),"")&amp;""</f>
        <v/>
      </c>
    </row>
    <row r="661" spans="1:19" ht="13.2">
      <c r="A661" s="14" t="str">
        <f t="shared" si="6"/>
        <v/>
      </c>
      <c r="B661" s="14" t="str">
        <f t="shared" si="7"/>
        <v/>
      </c>
      <c r="C661" s="14" t="str">
        <f>IF('Tracciatore delle operazioni'!B661="","",'Tracciatore delle operazioni'!B661)</f>
        <v/>
      </c>
      <c r="D661" s="14" t="str">
        <f>IF('Tracciatore delle operazioni'!C661="","",'Tracciatore delle operazioni'!C661)</f>
        <v/>
      </c>
      <c r="E661" s="14" t="str">
        <f>IF('Tracciatore delle operazioni'!D661="","",'Tracciatore delle operazioni'!D661)</f>
        <v/>
      </c>
      <c r="F661" s="14" t="str">
        <f>IF('Tracciatore delle operazioni'!E661="","",'Tracciatore delle operazioni'!E661)</f>
        <v/>
      </c>
      <c r="G661" s="31" t="str">
        <f>IF('Tracciatore delle operazioni'!F661="","",'Tracciatore delle operazioni'!F661)</f>
        <v/>
      </c>
      <c r="H661" s="31" t="str">
        <f>IF('Tracciatore delle operazioni'!G661="","",'Tracciatore delle operazioni'!G661)</f>
        <v/>
      </c>
      <c r="I661" s="31" t="str">
        <f>IF('Tracciatore delle operazioni'!H661="","",'Tracciatore delle operazioni'!H661)</f>
        <v/>
      </c>
      <c r="J661" s="31" t="str">
        <f>IF('Tracciatore delle operazioni'!I661="","",'Tracciatore delle operazioni'!I661)</f>
        <v/>
      </c>
      <c r="K661" s="14" t="str">
        <f t="shared" si="8"/>
        <v/>
      </c>
      <c r="M661" s="14" t="e">
        <f t="array" aca="1" ref="M661" ca="1">_xludf.ifna(IF(#REF!=Impostazioni!$C$6,G661*1,G661/INDEX(Impostazioni!$N$86:$O$105,MATCH(#REF!,Impostazioni!$N$86:$N$105,0),2)),"")</f>
        <v>#NAME?</v>
      </c>
      <c r="N661" s="14" t="e">
        <f t="array" aca="1" ref="N661" ca="1">_xludf.ifna(IF(#REF!=Impostazioni!$C$6,H661*1,H661/INDEX(Impostazioni!$N$86:$O$105,MATCH(#REF!,Impostazioni!$N$86:$N$105,0),2)),"")</f>
        <v>#NAME?</v>
      </c>
      <c r="O661" s="14" t="e">
        <f t="array" aca="1" ref="O661" ca="1">_xludf.ifna(IF(#REF!=Impostazioni!$C$6,I661*1,I661/INDEX(Impostazioni!$N$86:$O$105,MATCH(#REF!,Impostazioni!$N$86:$N$105,0),2)),"")</f>
        <v>#NAME?</v>
      </c>
      <c r="P661" s="14" t="e">
        <f t="array" aca="1" ref="P661" ca="1">_xludf.ifna(IF(#REF!=Impostazioni!$C$6,J661*1,J661/INDEX(Impostazioni!$N$86:$O$105,MATCH(#REF!,Impostazioni!$N$86:$N$105,0),2)),"")</f>
        <v>#NAME?</v>
      </c>
      <c r="Q661" s="14" t="e">
        <f t="array" aca="1" ref="Q661" ca="1">_xludf.ifna(IF(#REF!=Impostazioni!$C$6,K661*1,K661/INDEX(Impostazioni!$N$86:$O$105,MATCH(#REF!,Impostazioni!$N$86:$N$105,0),2)),"")</f>
        <v>#NAME?</v>
      </c>
      <c r="S661" t="str" cm="1">
        <f t="array" ref="S661">_xlfn.IFNA(TRANSPOSE(INDEX(Impostazioni!$R$14:$S$63,,MATCH($D661,Impostazioni!$R$13:$S$13,0))),"")&amp;""</f>
        <v/>
      </c>
    </row>
    <row r="662" spans="1:19" ht="13.2">
      <c r="A662" s="14" t="str">
        <f t="shared" si="6"/>
        <v/>
      </c>
      <c r="B662" s="14" t="str">
        <f t="shared" si="7"/>
        <v/>
      </c>
      <c r="C662" s="14" t="str">
        <f>IF('Tracciatore delle operazioni'!B662="","",'Tracciatore delle operazioni'!B662)</f>
        <v/>
      </c>
      <c r="D662" s="14" t="str">
        <f>IF('Tracciatore delle operazioni'!C662="","",'Tracciatore delle operazioni'!C662)</f>
        <v/>
      </c>
      <c r="E662" s="14" t="str">
        <f>IF('Tracciatore delle operazioni'!D662="","",'Tracciatore delle operazioni'!D662)</f>
        <v/>
      </c>
      <c r="F662" s="14" t="str">
        <f>IF('Tracciatore delle operazioni'!E662="","",'Tracciatore delle operazioni'!E662)</f>
        <v/>
      </c>
      <c r="G662" s="31" t="str">
        <f>IF('Tracciatore delle operazioni'!F662="","",'Tracciatore delle operazioni'!F662)</f>
        <v/>
      </c>
      <c r="H662" s="31" t="str">
        <f>IF('Tracciatore delle operazioni'!G662="","",'Tracciatore delle operazioni'!G662)</f>
        <v/>
      </c>
      <c r="I662" s="31" t="str">
        <f>IF('Tracciatore delle operazioni'!H662="","",'Tracciatore delle operazioni'!H662)</f>
        <v/>
      </c>
      <c r="J662" s="31" t="str">
        <f>IF('Tracciatore delle operazioni'!I662="","",'Tracciatore delle operazioni'!I662)</f>
        <v/>
      </c>
      <c r="K662" s="14" t="str">
        <f t="shared" si="8"/>
        <v/>
      </c>
      <c r="M662" s="14" t="e">
        <f t="array" aca="1" ref="M662" ca="1">_xludf.ifna(IF(#REF!=Impostazioni!$C$6,G662*1,G662/INDEX(Impostazioni!$N$86:$O$105,MATCH(#REF!,Impostazioni!$N$86:$N$105,0),2)),"")</f>
        <v>#NAME?</v>
      </c>
      <c r="N662" s="14" t="e">
        <f t="array" aca="1" ref="N662" ca="1">_xludf.ifna(IF(#REF!=Impostazioni!$C$6,H662*1,H662/INDEX(Impostazioni!$N$86:$O$105,MATCH(#REF!,Impostazioni!$N$86:$N$105,0),2)),"")</f>
        <v>#NAME?</v>
      </c>
      <c r="O662" s="14" t="e">
        <f t="array" aca="1" ref="O662" ca="1">_xludf.ifna(IF(#REF!=Impostazioni!$C$6,I662*1,I662/INDEX(Impostazioni!$N$86:$O$105,MATCH(#REF!,Impostazioni!$N$86:$N$105,0),2)),"")</f>
        <v>#NAME?</v>
      </c>
      <c r="P662" s="14" t="e">
        <f t="array" aca="1" ref="P662" ca="1">_xludf.ifna(IF(#REF!=Impostazioni!$C$6,J662*1,J662/INDEX(Impostazioni!$N$86:$O$105,MATCH(#REF!,Impostazioni!$N$86:$N$105,0),2)),"")</f>
        <v>#NAME?</v>
      </c>
      <c r="Q662" s="14" t="e">
        <f t="array" aca="1" ref="Q662" ca="1">_xludf.ifna(IF(#REF!=Impostazioni!$C$6,K662*1,K662/INDEX(Impostazioni!$N$86:$O$105,MATCH(#REF!,Impostazioni!$N$86:$N$105,0),2)),"")</f>
        <v>#NAME?</v>
      </c>
      <c r="S662" t="str" cm="1">
        <f t="array" ref="S662">_xlfn.IFNA(TRANSPOSE(INDEX(Impostazioni!$R$14:$S$63,,MATCH($D662,Impostazioni!$R$13:$S$13,0))),"")&amp;""</f>
        <v/>
      </c>
    </row>
    <row r="663" spans="1:19" ht="13.2">
      <c r="A663" s="14" t="str">
        <f t="shared" si="6"/>
        <v/>
      </c>
      <c r="B663" s="14" t="str">
        <f t="shared" si="7"/>
        <v/>
      </c>
      <c r="C663" s="14" t="str">
        <f>IF('Tracciatore delle operazioni'!B663="","",'Tracciatore delle operazioni'!B663)</f>
        <v/>
      </c>
      <c r="D663" s="14" t="str">
        <f>IF('Tracciatore delle operazioni'!C663="","",'Tracciatore delle operazioni'!C663)</f>
        <v/>
      </c>
      <c r="E663" s="14" t="str">
        <f>IF('Tracciatore delle operazioni'!D663="","",'Tracciatore delle operazioni'!D663)</f>
        <v/>
      </c>
      <c r="F663" s="14" t="str">
        <f>IF('Tracciatore delle operazioni'!E663="","",'Tracciatore delle operazioni'!E663)</f>
        <v/>
      </c>
      <c r="G663" s="31" t="str">
        <f>IF('Tracciatore delle operazioni'!F663="","",'Tracciatore delle operazioni'!F663)</f>
        <v/>
      </c>
      <c r="H663" s="31" t="str">
        <f>IF('Tracciatore delle operazioni'!G663="","",'Tracciatore delle operazioni'!G663)</f>
        <v/>
      </c>
      <c r="I663" s="31" t="str">
        <f>IF('Tracciatore delle operazioni'!H663="","",'Tracciatore delle operazioni'!H663)</f>
        <v/>
      </c>
      <c r="J663" s="31" t="str">
        <f>IF('Tracciatore delle operazioni'!I663="","",'Tracciatore delle operazioni'!I663)</f>
        <v/>
      </c>
      <c r="K663" s="14" t="str">
        <f t="shared" si="8"/>
        <v/>
      </c>
      <c r="M663" s="14" t="e">
        <f t="array" aca="1" ref="M663" ca="1">_xludf.ifna(IF(#REF!=Impostazioni!$C$6,G663*1,G663/INDEX(Impostazioni!$N$86:$O$105,MATCH(#REF!,Impostazioni!$N$86:$N$105,0),2)),"")</f>
        <v>#NAME?</v>
      </c>
      <c r="N663" s="14" t="e">
        <f t="array" aca="1" ref="N663" ca="1">_xludf.ifna(IF(#REF!=Impostazioni!$C$6,H663*1,H663/INDEX(Impostazioni!$N$86:$O$105,MATCH(#REF!,Impostazioni!$N$86:$N$105,0),2)),"")</f>
        <v>#NAME?</v>
      </c>
      <c r="O663" s="14" t="e">
        <f t="array" aca="1" ref="O663" ca="1">_xludf.ifna(IF(#REF!=Impostazioni!$C$6,I663*1,I663/INDEX(Impostazioni!$N$86:$O$105,MATCH(#REF!,Impostazioni!$N$86:$N$105,0),2)),"")</f>
        <v>#NAME?</v>
      </c>
      <c r="P663" s="14" t="e">
        <f t="array" aca="1" ref="P663" ca="1">_xludf.ifna(IF(#REF!=Impostazioni!$C$6,J663*1,J663/INDEX(Impostazioni!$N$86:$O$105,MATCH(#REF!,Impostazioni!$N$86:$N$105,0),2)),"")</f>
        <v>#NAME?</v>
      </c>
      <c r="Q663" s="14" t="e">
        <f t="array" aca="1" ref="Q663" ca="1">_xludf.ifna(IF(#REF!=Impostazioni!$C$6,K663*1,K663/INDEX(Impostazioni!$N$86:$O$105,MATCH(#REF!,Impostazioni!$N$86:$N$105,0),2)),"")</f>
        <v>#NAME?</v>
      </c>
      <c r="S663" t="str" cm="1">
        <f t="array" ref="S663">_xlfn.IFNA(TRANSPOSE(INDEX(Impostazioni!$R$14:$S$63,,MATCH($D663,Impostazioni!$R$13:$S$13,0))),"")&amp;""</f>
        <v/>
      </c>
    </row>
    <row r="664" spans="1:19" ht="13.2">
      <c r="A664" s="14" t="str">
        <f t="shared" si="6"/>
        <v/>
      </c>
      <c r="B664" s="14" t="str">
        <f t="shared" si="7"/>
        <v/>
      </c>
      <c r="C664" s="14" t="str">
        <f>IF('Tracciatore delle operazioni'!B664="","",'Tracciatore delle operazioni'!B664)</f>
        <v/>
      </c>
      <c r="D664" s="14" t="str">
        <f>IF('Tracciatore delle operazioni'!C664="","",'Tracciatore delle operazioni'!C664)</f>
        <v/>
      </c>
      <c r="E664" s="14" t="str">
        <f>IF('Tracciatore delle operazioni'!D664="","",'Tracciatore delle operazioni'!D664)</f>
        <v/>
      </c>
      <c r="F664" s="14" t="str">
        <f>IF('Tracciatore delle operazioni'!E664="","",'Tracciatore delle operazioni'!E664)</f>
        <v/>
      </c>
      <c r="G664" s="31" t="str">
        <f>IF('Tracciatore delle operazioni'!F664="","",'Tracciatore delle operazioni'!F664)</f>
        <v/>
      </c>
      <c r="H664" s="31" t="str">
        <f>IF('Tracciatore delle operazioni'!G664="","",'Tracciatore delle operazioni'!G664)</f>
        <v/>
      </c>
      <c r="I664" s="31" t="str">
        <f>IF('Tracciatore delle operazioni'!H664="","",'Tracciatore delle operazioni'!H664)</f>
        <v/>
      </c>
      <c r="J664" s="31" t="str">
        <f>IF('Tracciatore delle operazioni'!I664="","",'Tracciatore delle operazioni'!I664)</f>
        <v/>
      </c>
      <c r="K664" s="14" t="str">
        <f t="shared" si="8"/>
        <v/>
      </c>
      <c r="M664" s="14" t="e">
        <f t="array" aca="1" ref="M664" ca="1">_xludf.ifna(IF(#REF!=Impostazioni!$C$6,G664*1,G664/INDEX(Impostazioni!$N$86:$O$105,MATCH(#REF!,Impostazioni!$N$86:$N$105,0),2)),"")</f>
        <v>#NAME?</v>
      </c>
      <c r="N664" s="14" t="e">
        <f t="array" aca="1" ref="N664" ca="1">_xludf.ifna(IF(#REF!=Impostazioni!$C$6,H664*1,H664/INDEX(Impostazioni!$N$86:$O$105,MATCH(#REF!,Impostazioni!$N$86:$N$105,0),2)),"")</f>
        <v>#NAME?</v>
      </c>
      <c r="O664" s="14" t="e">
        <f t="array" aca="1" ref="O664" ca="1">_xludf.ifna(IF(#REF!=Impostazioni!$C$6,I664*1,I664/INDEX(Impostazioni!$N$86:$O$105,MATCH(#REF!,Impostazioni!$N$86:$N$105,0),2)),"")</f>
        <v>#NAME?</v>
      </c>
      <c r="P664" s="14" t="e">
        <f t="array" aca="1" ref="P664" ca="1">_xludf.ifna(IF(#REF!=Impostazioni!$C$6,J664*1,J664/INDEX(Impostazioni!$N$86:$O$105,MATCH(#REF!,Impostazioni!$N$86:$N$105,0),2)),"")</f>
        <v>#NAME?</v>
      </c>
      <c r="Q664" s="14" t="e">
        <f t="array" aca="1" ref="Q664" ca="1">_xludf.ifna(IF(#REF!=Impostazioni!$C$6,K664*1,K664/INDEX(Impostazioni!$N$86:$O$105,MATCH(#REF!,Impostazioni!$N$86:$N$105,0),2)),"")</f>
        <v>#NAME?</v>
      </c>
      <c r="S664" t="str" cm="1">
        <f t="array" ref="S664">_xlfn.IFNA(TRANSPOSE(INDEX(Impostazioni!$R$14:$S$63,,MATCH($D664,Impostazioni!$R$13:$S$13,0))),"")&amp;""</f>
        <v/>
      </c>
    </row>
    <row r="665" spans="1:19" ht="13.2">
      <c r="A665" s="14" t="str">
        <f t="shared" si="6"/>
        <v/>
      </c>
      <c r="B665" s="14" t="str">
        <f t="shared" si="7"/>
        <v/>
      </c>
      <c r="C665" s="14" t="str">
        <f>IF('Tracciatore delle operazioni'!B665="","",'Tracciatore delle operazioni'!B665)</f>
        <v/>
      </c>
      <c r="D665" s="14" t="str">
        <f>IF('Tracciatore delle operazioni'!C665="","",'Tracciatore delle operazioni'!C665)</f>
        <v/>
      </c>
      <c r="E665" s="14" t="str">
        <f>IF('Tracciatore delle operazioni'!D665="","",'Tracciatore delle operazioni'!D665)</f>
        <v/>
      </c>
      <c r="F665" s="14" t="str">
        <f>IF('Tracciatore delle operazioni'!E665="","",'Tracciatore delle operazioni'!E665)</f>
        <v/>
      </c>
      <c r="G665" s="31" t="str">
        <f>IF('Tracciatore delle operazioni'!F665="","",'Tracciatore delle operazioni'!F665)</f>
        <v/>
      </c>
      <c r="H665" s="31" t="str">
        <f>IF('Tracciatore delle operazioni'!G665="","",'Tracciatore delle operazioni'!G665)</f>
        <v/>
      </c>
      <c r="I665" s="31" t="str">
        <f>IF('Tracciatore delle operazioni'!H665="","",'Tracciatore delle operazioni'!H665)</f>
        <v/>
      </c>
      <c r="J665" s="31" t="str">
        <f>IF('Tracciatore delle operazioni'!I665="","",'Tracciatore delle operazioni'!I665)</f>
        <v/>
      </c>
      <c r="K665" s="14" t="str">
        <f t="shared" si="8"/>
        <v/>
      </c>
      <c r="M665" s="14" t="e">
        <f t="array" aca="1" ref="M665" ca="1">_xludf.ifna(IF(#REF!=Impostazioni!$C$6,G665*1,G665/INDEX(Impostazioni!$N$86:$O$105,MATCH(#REF!,Impostazioni!$N$86:$N$105,0),2)),"")</f>
        <v>#NAME?</v>
      </c>
      <c r="N665" s="14" t="e">
        <f t="array" aca="1" ref="N665" ca="1">_xludf.ifna(IF(#REF!=Impostazioni!$C$6,H665*1,H665/INDEX(Impostazioni!$N$86:$O$105,MATCH(#REF!,Impostazioni!$N$86:$N$105,0),2)),"")</f>
        <v>#NAME?</v>
      </c>
      <c r="O665" s="14" t="e">
        <f t="array" aca="1" ref="O665" ca="1">_xludf.ifna(IF(#REF!=Impostazioni!$C$6,I665*1,I665/INDEX(Impostazioni!$N$86:$O$105,MATCH(#REF!,Impostazioni!$N$86:$N$105,0),2)),"")</f>
        <v>#NAME?</v>
      </c>
      <c r="P665" s="14" t="e">
        <f t="array" aca="1" ref="P665" ca="1">_xludf.ifna(IF(#REF!=Impostazioni!$C$6,J665*1,J665/INDEX(Impostazioni!$N$86:$O$105,MATCH(#REF!,Impostazioni!$N$86:$N$105,0),2)),"")</f>
        <v>#NAME?</v>
      </c>
      <c r="Q665" s="14" t="e">
        <f t="array" aca="1" ref="Q665" ca="1">_xludf.ifna(IF(#REF!=Impostazioni!$C$6,K665*1,K665/INDEX(Impostazioni!$N$86:$O$105,MATCH(#REF!,Impostazioni!$N$86:$N$105,0),2)),"")</f>
        <v>#NAME?</v>
      </c>
      <c r="S665" t="str" cm="1">
        <f t="array" ref="S665">_xlfn.IFNA(TRANSPOSE(INDEX(Impostazioni!$R$14:$S$63,,MATCH($D665,Impostazioni!$R$13:$S$13,0))),"")&amp;""</f>
        <v/>
      </c>
    </row>
    <row r="666" spans="1:19" ht="13.2">
      <c r="A666" s="14" t="str">
        <f t="shared" si="6"/>
        <v/>
      </c>
      <c r="B666" s="14" t="str">
        <f t="shared" si="7"/>
        <v/>
      </c>
      <c r="C666" s="14" t="str">
        <f>IF('Tracciatore delle operazioni'!B666="","",'Tracciatore delle operazioni'!B666)</f>
        <v/>
      </c>
      <c r="D666" s="14" t="str">
        <f>IF('Tracciatore delle operazioni'!C666="","",'Tracciatore delle operazioni'!C666)</f>
        <v/>
      </c>
      <c r="E666" s="14" t="str">
        <f>IF('Tracciatore delle operazioni'!D666="","",'Tracciatore delle operazioni'!D666)</f>
        <v/>
      </c>
      <c r="F666" s="14" t="str">
        <f>IF('Tracciatore delle operazioni'!E666="","",'Tracciatore delle operazioni'!E666)</f>
        <v/>
      </c>
      <c r="G666" s="31" t="str">
        <f>IF('Tracciatore delle operazioni'!F666="","",'Tracciatore delle operazioni'!F666)</f>
        <v/>
      </c>
      <c r="H666" s="31" t="str">
        <f>IF('Tracciatore delle operazioni'!G666="","",'Tracciatore delle operazioni'!G666)</f>
        <v/>
      </c>
      <c r="I666" s="31" t="str">
        <f>IF('Tracciatore delle operazioni'!H666="","",'Tracciatore delle operazioni'!H666)</f>
        <v/>
      </c>
      <c r="J666" s="31" t="str">
        <f>IF('Tracciatore delle operazioni'!I666="","",'Tracciatore delle operazioni'!I666)</f>
        <v/>
      </c>
      <c r="K666" s="14" t="str">
        <f t="shared" si="8"/>
        <v/>
      </c>
      <c r="M666" s="14" t="e">
        <f t="array" aca="1" ref="M666" ca="1">_xludf.ifna(IF(#REF!=Impostazioni!$C$6,G666*1,G666/INDEX(Impostazioni!$N$86:$O$105,MATCH(#REF!,Impostazioni!$N$86:$N$105,0),2)),"")</f>
        <v>#NAME?</v>
      </c>
      <c r="N666" s="14" t="e">
        <f t="array" aca="1" ref="N666" ca="1">_xludf.ifna(IF(#REF!=Impostazioni!$C$6,H666*1,H666/INDEX(Impostazioni!$N$86:$O$105,MATCH(#REF!,Impostazioni!$N$86:$N$105,0),2)),"")</f>
        <v>#NAME?</v>
      </c>
      <c r="O666" s="14" t="e">
        <f t="array" aca="1" ref="O666" ca="1">_xludf.ifna(IF(#REF!=Impostazioni!$C$6,I666*1,I666/INDEX(Impostazioni!$N$86:$O$105,MATCH(#REF!,Impostazioni!$N$86:$N$105,0),2)),"")</f>
        <v>#NAME?</v>
      </c>
      <c r="P666" s="14" t="e">
        <f t="array" aca="1" ref="P666" ca="1">_xludf.ifna(IF(#REF!=Impostazioni!$C$6,J666*1,J666/INDEX(Impostazioni!$N$86:$O$105,MATCH(#REF!,Impostazioni!$N$86:$N$105,0),2)),"")</f>
        <v>#NAME?</v>
      </c>
      <c r="Q666" s="14" t="e">
        <f t="array" aca="1" ref="Q666" ca="1">_xludf.ifna(IF(#REF!=Impostazioni!$C$6,K666*1,K666/INDEX(Impostazioni!$N$86:$O$105,MATCH(#REF!,Impostazioni!$N$86:$N$105,0),2)),"")</f>
        <v>#NAME?</v>
      </c>
      <c r="S666" t="str" cm="1">
        <f t="array" ref="S666">_xlfn.IFNA(TRANSPOSE(INDEX(Impostazioni!$R$14:$S$63,,MATCH($D666,Impostazioni!$R$13:$S$13,0))),"")&amp;""</f>
        <v/>
      </c>
    </row>
    <row r="667" spans="1:19" ht="13.2">
      <c r="A667" s="14" t="str">
        <f t="shared" si="6"/>
        <v/>
      </c>
      <c r="B667" s="14" t="str">
        <f t="shared" si="7"/>
        <v/>
      </c>
      <c r="C667" s="14" t="str">
        <f>IF('Tracciatore delle operazioni'!B667="","",'Tracciatore delle operazioni'!B667)</f>
        <v/>
      </c>
      <c r="D667" s="14" t="str">
        <f>IF('Tracciatore delle operazioni'!C667="","",'Tracciatore delle operazioni'!C667)</f>
        <v/>
      </c>
      <c r="E667" s="14" t="str">
        <f>IF('Tracciatore delle operazioni'!D667="","",'Tracciatore delle operazioni'!D667)</f>
        <v/>
      </c>
      <c r="F667" s="14" t="str">
        <f>IF('Tracciatore delle operazioni'!E667="","",'Tracciatore delle operazioni'!E667)</f>
        <v/>
      </c>
      <c r="G667" s="31" t="str">
        <f>IF('Tracciatore delle operazioni'!F667="","",'Tracciatore delle operazioni'!F667)</f>
        <v/>
      </c>
      <c r="H667" s="31" t="str">
        <f>IF('Tracciatore delle operazioni'!G667="","",'Tracciatore delle operazioni'!G667)</f>
        <v/>
      </c>
      <c r="I667" s="31" t="str">
        <f>IF('Tracciatore delle operazioni'!H667="","",'Tracciatore delle operazioni'!H667)</f>
        <v/>
      </c>
      <c r="J667" s="31" t="str">
        <f>IF('Tracciatore delle operazioni'!I667="","",'Tracciatore delle operazioni'!I667)</f>
        <v/>
      </c>
      <c r="K667" s="14" t="str">
        <f t="shared" si="8"/>
        <v/>
      </c>
      <c r="M667" s="14" t="e">
        <f t="array" aca="1" ref="M667" ca="1">_xludf.ifna(IF(#REF!=Impostazioni!$C$6,G667*1,G667/INDEX(Impostazioni!$N$86:$O$105,MATCH(#REF!,Impostazioni!$N$86:$N$105,0),2)),"")</f>
        <v>#NAME?</v>
      </c>
      <c r="N667" s="14" t="e">
        <f t="array" aca="1" ref="N667" ca="1">_xludf.ifna(IF(#REF!=Impostazioni!$C$6,H667*1,H667/INDEX(Impostazioni!$N$86:$O$105,MATCH(#REF!,Impostazioni!$N$86:$N$105,0),2)),"")</f>
        <v>#NAME?</v>
      </c>
      <c r="O667" s="14" t="e">
        <f t="array" aca="1" ref="O667" ca="1">_xludf.ifna(IF(#REF!=Impostazioni!$C$6,I667*1,I667/INDEX(Impostazioni!$N$86:$O$105,MATCH(#REF!,Impostazioni!$N$86:$N$105,0),2)),"")</f>
        <v>#NAME?</v>
      </c>
      <c r="P667" s="14" t="e">
        <f t="array" aca="1" ref="P667" ca="1">_xludf.ifna(IF(#REF!=Impostazioni!$C$6,J667*1,J667/INDEX(Impostazioni!$N$86:$O$105,MATCH(#REF!,Impostazioni!$N$86:$N$105,0),2)),"")</f>
        <v>#NAME?</v>
      </c>
      <c r="Q667" s="14" t="e">
        <f t="array" aca="1" ref="Q667" ca="1">_xludf.ifna(IF(#REF!=Impostazioni!$C$6,K667*1,K667/INDEX(Impostazioni!$N$86:$O$105,MATCH(#REF!,Impostazioni!$N$86:$N$105,0),2)),"")</f>
        <v>#NAME?</v>
      </c>
      <c r="S667" t="str" cm="1">
        <f t="array" ref="S667">_xlfn.IFNA(TRANSPOSE(INDEX(Impostazioni!$R$14:$S$63,,MATCH($D667,Impostazioni!$R$13:$S$13,0))),"")&amp;""</f>
        <v/>
      </c>
    </row>
    <row r="668" spans="1:19" ht="13.2">
      <c r="A668" s="14" t="str">
        <f t="shared" si="6"/>
        <v/>
      </c>
      <c r="B668" s="14" t="str">
        <f t="shared" si="7"/>
        <v/>
      </c>
      <c r="C668" s="14" t="str">
        <f>IF('Tracciatore delle operazioni'!B668="","",'Tracciatore delle operazioni'!B668)</f>
        <v/>
      </c>
      <c r="D668" s="14" t="str">
        <f>IF('Tracciatore delle operazioni'!C668="","",'Tracciatore delle operazioni'!C668)</f>
        <v/>
      </c>
      <c r="E668" s="14" t="str">
        <f>IF('Tracciatore delle operazioni'!D668="","",'Tracciatore delle operazioni'!D668)</f>
        <v/>
      </c>
      <c r="F668" s="14" t="str">
        <f>IF('Tracciatore delle operazioni'!E668="","",'Tracciatore delle operazioni'!E668)</f>
        <v/>
      </c>
      <c r="G668" s="31" t="str">
        <f>IF('Tracciatore delle operazioni'!F668="","",'Tracciatore delle operazioni'!F668)</f>
        <v/>
      </c>
      <c r="H668" s="31" t="str">
        <f>IF('Tracciatore delle operazioni'!G668="","",'Tracciatore delle operazioni'!G668)</f>
        <v/>
      </c>
      <c r="I668" s="31" t="str">
        <f>IF('Tracciatore delle operazioni'!H668="","",'Tracciatore delle operazioni'!H668)</f>
        <v/>
      </c>
      <c r="J668" s="31" t="str">
        <f>IF('Tracciatore delle operazioni'!I668="","",'Tracciatore delle operazioni'!I668)</f>
        <v/>
      </c>
      <c r="K668" s="14" t="str">
        <f t="shared" si="8"/>
        <v/>
      </c>
      <c r="M668" s="14" t="e">
        <f t="array" aca="1" ref="M668" ca="1">_xludf.ifna(IF(#REF!=Impostazioni!$C$6,G668*1,G668/INDEX(Impostazioni!$N$86:$O$105,MATCH(#REF!,Impostazioni!$N$86:$N$105,0),2)),"")</f>
        <v>#NAME?</v>
      </c>
      <c r="N668" s="14" t="e">
        <f t="array" aca="1" ref="N668" ca="1">_xludf.ifna(IF(#REF!=Impostazioni!$C$6,H668*1,H668/INDEX(Impostazioni!$N$86:$O$105,MATCH(#REF!,Impostazioni!$N$86:$N$105,0),2)),"")</f>
        <v>#NAME?</v>
      </c>
      <c r="O668" s="14" t="e">
        <f t="array" aca="1" ref="O668" ca="1">_xludf.ifna(IF(#REF!=Impostazioni!$C$6,I668*1,I668/INDEX(Impostazioni!$N$86:$O$105,MATCH(#REF!,Impostazioni!$N$86:$N$105,0),2)),"")</f>
        <v>#NAME?</v>
      </c>
      <c r="P668" s="14" t="e">
        <f t="array" aca="1" ref="P668" ca="1">_xludf.ifna(IF(#REF!=Impostazioni!$C$6,J668*1,J668/INDEX(Impostazioni!$N$86:$O$105,MATCH(#REF!,Impostazioni!$N$86:$N$105,0),2)),"")</f>
        <v>#NAME?</v>
      </c>
      <c r="Q668" s="14" t="e">
        <f t="array" aca="1" ref="Q668" ca="1">_xludf.ifna(IF(#REF!=Impostazioni!$C$6,K668*1,K668/INDEX(Impostazioni!$N$86:$O$105,MATCH(#REF!,Impostazioni!$N$86:$N$105,0),2)),"")</f>
        <v>#NAME?</v>
      </c>
      <c r="S668" t="str" cm="1">
        <f t="array" ref="S668">_xlfn.IFNA(TRANSPOSE(INDEX(Impostazioni!$R$14:$S$63,,MATCH($D668,Impostazioni!$R$13:$S$13,0))),"")&amp;""</f>
        <v/>
      </c>
    </row>
    <row r="669" spans="1:19" ht="13.2">
      <c r="A669" s="14" t="str">
        <f t="shared" si="6"/>
        <v/>
      </c>
      <c r="B669" s="14" t="str">
        <f t="shared" si="7"/>
        <v/>
      </c>
      <c r="C669" s="14" t="str">
        <f>IF('Tracciatore delle operazioni'!B669="","",'Tracciatore delle operazioni'!B669)</f>
        <v/>
      </c>
      <c r="D669" s="14" t="str">
        <f>IF('Tracciatore delle operazioni'!C669="","",'Tracciatore delle operazioni'!C669)</f>
        <v/>
      </c>
      <c r="E669" s="14" t="str">
        <f>IF('Tracciatore delle operazioni'!D669="","",'Tracciatore delle operazioni'!D669)</f>
        <v/>
      </c>
      <c r="F669" s="14" t="str">
        <f>IF('Tracciatore delle operazioni'!E669="","",'Tracciatore delle operazioni'!E669)</f>
        <v/>
      </c>
      <c r="G669" s="31" t="str">
        <f>IF('Tracciatore delle operazioni'!F669="","",'Tracciatore delle operazioni'!F669)</f>
        <v/>
      </c>
      <c r="H669" s="31" t="str">
        <f>IF('Tracciatore delle operazioni'!G669="","",'Tracciatore delle operazioni'!G669)</f>
        <v/>
      </c>
      <c r="I669" s="31" t="str">
        <f>IF('Tracciatore delle operazioni'!H669="","",'Tracciatore delle operazioni'!H669)</f>
        <v/>
      </c>
      <c r="J669" s="31" t="str">
        <f>IF('Tracciatore delle operazioni'!I669="","",'Tracciatore delle operazioni'!I669)</f>
        <v/>
      </c>
      <c r="K669" s="14" t="str">
        <f t="shared" si="8"/>
        <v/>
      </c>
      <c r="M669" s="14" t="e">
        <f t="array" aca="1" ref="M669" ca="1">_xludf.ifna(IF(#REF!=Impostazioni!$C$6,G669*1,G669/INDEX(Impostazioni!$N$86:$O$105,MATCH(#REF!,Impostazioni!$N$86:$N$105,0),2)),"")</f>
        <v>#NAME?</v>
      </c>
      <c r="N669" s="14" t="e">
        <f t="array" aca="1" ref="N669" ca="1">_xludf.ifna(IF(#REF!=Impostazioni!$C$6,H669*1,H669/INDEX(Impostazioni!$N$86:$O$105,MATCH(#REF!,Impostazioni!$N$86:$N$105,0),2)),"")</f>
        <v>#NAME?</v>
      </c>
      <c r="O669" s="14" t="e">
        <f t="array" aca="1" ref="O669" ca="1">_xludf.ifna(IF(#REF!=Impostazioni!$C$6,I669*1,I669/INDEX(Impostazioni!$N$86:$O$105,MATCH(#REF!,Impostazioni!$N$86:$N$105,0),2)),"")</f>
        <v>#NAME?</v>
      </c>
      <c r="P669" s="14" t="e">
        <f t="array" aca="1" ref="P669" ca="1">_xludf.ifna(IF(#REF!=Impostazioni!$C$6,J669*1,J669/INDEX(Impostazioni!$N$86:$O$105,MATCH(#REF!,Impostazioni!$N$86:$N$105,0),2)),"")</f>
        <v>#NAME?</v>
      </c>
      <c r="Q669" s="14" t="e">
        <f t="array" aca="1" ref="Q669" ca="1">_xludf.ifna(IF(#REF!=Impostazioni!$C$6,K669*1,K669/INDEX(Impostazioni!$N$86:$O$105,MATCH(#REF!,Impostazioni!$N$86:$N$105,0),2)),"")</f>
        <v>#NAME?</v>
      </c>
      <c r="S669" t="str" cm="1">
        <f t="array" ref="S669">_xlfn.IFNA(TRANSPOSE(INDEX(Impostazioni!$R$14:$S$63,,MATCH($D669,Impostazioni!$R$13:$S$13,0))),"")&amp;""</f>
        <v/>
      </c>
    </row>
    <row r="670" spans="1:19" ht="13.2">
      <c r="A670" s="14" t="str">
        <f t="shared" si="6"/>
        <v/>
      </c>
      <c r="B670" s="14" t="str">
        <f t="shared" si="7"/>
        <v/>
      </c>
      <c r="C670" s="14" t="str">
        <f>IF('Tracciatore delle operazioni'!B670="","",'Tracciatore delle operazioni'!B670)</f>
        <v/>
      </c>
      <c r="D670" s="14" t="str">
        <f>IF('Tracciatore delle operazioni'!C670="","",'Tracciatore delle operazioni'!C670)</f>
        <v/>
      </c>
      <c r="E670" s="14" t="str">
        <f>IF('Tracciatore delle operazioni'!D670="","",'Tracciatore delle operazioni'!D670)</f>
        <v/>
      </c>
      <c r="F670" s="14" t="str">
        <f>IF('Tracciatore delle operazioni'!E670="","",'Tracciatore delle operazioni'!E670)</f>
        <v/>
      </c>
      <c r="G670" s="31" t="str">
        <f>IF('Tracciatore delle operazioni'!F670="","",'Tracciatore delle operazioni'!F670)</f>
        <v/>
      </c>
      <c r="H670" s="31" t="str">
        <f>IF('Tracciatore delle operazioni'!G670="","",'Tracciatore delle operazioni'!G670)</f>
        <v/>
      </c>
      <c r="I670" s="31" t="str">
        <f>IF('Tracciatore delle operazioni'!H670="","",'Tracciatore delle operazioni'!H670)</f>
        <v/>
      </c>
      <c r="J670" s="31" t="str">
        <f>IF('Tracciatore delle operazioni'!I670="","",'Tracciatore delle operazioni'!I670)</f>
        <v/>
      </c>
      <c r="K670" s="14" t="str">
        <f t="shared" si="8"/>
        <v/>
      </c>
      <c r="M670" s="14" t="e">
        <f t="array" aca="1" ref="M670" ca="1">_xludf.ifna(IF(#REF!=Impostazioni!$C$6,G670*1,G670/INDEX(Impostazioni!$N$86:$O$105,MATCH(#REF!,Impostazioni!$N$86:$N$105,0),2)),"")</f>
        <v>#NAME?</v>
      </c>
      <c r="N670" s="14" t="e">
        <f t="array" aca="1" ref="N670" ca="1">_xludf.ifna(IF(#REF!=Impostazioni!$C$6,H670*1,H670/INDEX(Impostazioni!$N$86:$O$105,MATCH(#REF!,Impostazioni!$N$86:$N$105,0),2)),"")</f>
        <v>#NAME?</v>
      </c>
      <c r="O670" s="14" t="e">
        <f t="array" aca="1" ref="O670" ca="1">_xludf.ifna(IF(#REF!=Impostazioni!$C$6,I670*1,I670/INDEX(Impostazioni!$N$86:$O$105,MATCH(#REF!,Impostazioni!$N$86:$N$105,0),2)),"")</f>
        <v>#NAME?</v>
      </c>
      <c r="P670" s="14" t="e">
        <f t="array" aca="1" ref="P670" ca="1">_xludf.ifna(IF(#REF!=Impostazioni!$C$6,J670*1,J670/INDEX(Impostazioni!$N$86:$O$105,MATCH(#REF!,Impostazioni!$N$86:$N$105,0),2)),"")</f>
        <v>#NAME?</v>
      </c>
      <c r="Q670" s="14" t="e">
        <f t="array" aca="1" ref="Q670" ca="1">_xludf.ifna(IF(#REF!=Impostazioni!$C$6,K670*1,K670/INDEX(Impostazioni!$N$86:$O$105,MATCH(#REF!,Impostazioni!$N$86:$N$105,0),2)),"")</f>
        <v>#NAME?</v>
      </c>
      <c r="S670" t="str" cm="1">
        <f t="array" ref="S670">_xlfn.IFNA(TRANSPOSE(INDEX(Impostazioni!$R$14:$S$63,,MATCH($D670,Impostazioni!$R$13:$S$13,0))),"")&amp;""</f>
        <v/>
      </c>
    </row>
    <row r="671" spans="1:19" ht="13.2">
      <c r="A671" s="14" t="str">
        <f t="shared" si="6"/>
        <v/>
      </c>
      <c r="B671" s="14" t="str">
        <f t="shared" si="7"/>
        <v/>
      </c>
      <c r="C671" s="14" t="str">
        <f>IF('Tracciatore delle operazioni'!B671="","",'Tracciatore delle operazioni'!B671)</f>
        <v/>
      </c>
      <c r="D671" s="14" t="str">
        <f>IF('Tracciatore delle operazioni'!C671="","",'Tracciatore delle operazioni'!C671)</f>
        <v/>
      </c>
      <c r="E671" s="14" t="str">
        <f>IF('Tracciatore delle operazioni'!D671="","",'Tracciatore delle operazioni'!D671)</f>
        <v/>
      </c>
      <c r="F671" s="14" t="str">
        <f>IF('Tracciatore delle operazioni'!E671="","",'Tracciatore delle operazioni'!E671)</f>
        <v/>
      </c>
      <c r="G671" s="31" t="str">
        <f>IF('Tracciatore delle operazioni'!F671="","",'Tracciatore delle operazioni'!F671)</f>
        <v/>
      </c>
      <c r="H671" s="31" t="str">
        <f>IF('Tracciatore delle operazioni'!G671="","",'Tracciatore delle operazioni'!G671)</f>
        <v/>
      </c>
      <c r="I671" s="31" t="str">
        <f>IF('Tracciatore delle operazioni'!H671="","",'Tracciatore delle operazioni'!H671)</f>
        <v/>
      </c>
      <c r="J671" s="31" t="str">
        <f>IF('Tracciatore delle operazioni'!I671="","",'Tracciatore delle operazioni'!I671)</f>
        <v/>
      </c>
      <c r="K671" s="14" t="str">
        <f t="shared" si="8"/>
        <v/>
      </c>
      <c r="M671" s="14" t="e">
        <f t="array" aca="1" ref="M671" ca="1">_xludf.ifna(IF(#REF!=Impostazioni!$C$6,G671*1,G671/INDEX(Impostazioni!$N$86:$O$105,MATCH(#REF!,Impostazioni!$N$86:$N$105,0),2)),"")</f>
        <v>#NAME?</v>
      </c>
      <c r="N671" s="14" t="e">
        <f t="array" aca="1" ref="N671" ca="1">_xludf.ifna(IF(#REF!=Impostazioni!$C$6,H671*1,H671/INDEX(Impostazioni!$N$86:$O$105,MATCH(#REF!,Impostazioni!$N$86:$N$105,0),2)),"")</f>
        <v>#NAME?</v>
      </c>
      <c r="O671" s="14" t="e">
        <f t="array" aca="1" ref="O671" ca="1">_xludf.ifna(IF(#REF!=Impostazioni!$C$6,I671*1,I671/INDEX(Impostazioni!$N$86:$O$105,MATCH(#REF!,Impostazioni!$N$86:$N$105,0),2)),"")</f>
        <v>#NAME?</v>
      </c>
      <c r="P671" s="14" t="e">
        <f t="array" aca="1" ref="P671" ca="1">_xludf.ifna(IF(#REF!=Impostazioni!$C$6,J671*1,J671/INDEX(Impostazioni!$N$86:$O$105,MATCH(#REF!,Impostazioni!$N$86:$N$105,0),2)),"")</f>
        <v>#NAME?</v>
      </c>
      <c r="Q671" s="14" t="e">
        <f t="array" aca="1" ref="Q671" ca="1">_xludf.ifna(IF(#REF!=Impostazioni!$C$6,K671*1,K671/INDEX(Impostazioni!$N$86:$O$105,MATCH(#REF!,Impostazioni!$N$86:$N$105,0),2)),"")</f>
        <v>#NAME?</v>
      </c>
      <c r="S671" t="str" cm="1">
        <f t="array" ref="S671">_xlfn.IFNA(TRANSPOSE(INDEX(Impostazioni!$R$14:$S$63,,MATCH($D671,Impostazioni!$R$13:$S$13,0))),"")&amp;""</f>
        <v/>
      </c>
    </row>
    <row r="672" spans="1:19" ht="13.2">
      <c r="A672" s="14" t="str">
        <f t="shared" si="6"/>
        <v/>
      </c>
      <c r="B672" s="14" t="str">
        <f t="shared" si="7"/>
        <v/>
      </c>
      <c r="C672" s="14" t="str">
        <f>IF('Tracciatore delle operazioni'!B672="","",'Tracciatore delle operazioni'!B672)</f>
        <v/>
      </c>
      <c r="D672" s="14" t="str">
        <f>IF('Tracciatore delle operazioni'!C672="","",'Tracciatore delle operazioni'!C672)</f>
        <v/>
      </c>
      <c r="E672" s="14" t="str">
        <f>IF('Tracciatore delle operazioni'!D672="","",'Tracciatore delle operazioni'!D672)</f>
        <v/>
      </c>
      <c r="F672" s="14" t="str">
        <f>IF('Tracciatore delle operazioni'!E672="","",'Tracciatore delle operazioni'!E672)</f>
        <v/>
      </c>
      <c r="G672" s="31" t="str">
        <f>IF('Tracciatore delle operazioni'!F672="","",'Tracciatore delle operazioni'!F672)</f>
        <v/>
      </c>
      <c r="H672" s="31" t="str">
        <f>IF('Tracciatore delle operazioni'!G672="","",'Tracciatore delle operazioni'!G672)</f>
        <v/>
      </c>
      <c r="I672" s="31" t="str">
        <f>IF('Tracciatore delle operazioni'!H672="","",'Tracciatore delle operazioni'!H672)</f>
        <v/>
      </c>
      <c r="J672" s="31" t="str">
        <f>IF('Tracciatore delle operazioni'!I672="","",'Tracciatore delle operazioni'!I672)</f>
        <v/>
      </c>
      <c r="K672" s="14" t="str">
        <f t="shared" si="8"/>
        <v/>
      </c>
      <c r="M672" s="14" t="e">
        <f t="array" aca="1" ref="M672" ca="1">_xludf.ifna(IF(#REF!=Impostazioni!$C$6,G672*1,G672/INDEX(Impostazioni!$N$86:$O$105,MATCH(#REF!,Impostazioni!$N$86:$N$105,0),2)),"")</f>
        <v>#NAME?</v>
      </c>
      <c r="N672" s="14" t="e">
        <f t="array" aca="1" ref="N672" ca="1">_xludf.ifna(IF(#REF!=Impostazioni!$C$6,H672*1,H672/INDEX(Impostazioni!$N$86:$O$105,MATCH(#REF!,Impostazioni!$N$86:$N$105,0),2)),"")</f>
        <v>#NAME?</v>
      </c>
      <c r="O672" s="14" t="e">
        <f t="array" aca="1" ref="O672" ca="1">_xludf.ifna(IF(#REF!=Impostazioni!$C$6,I672*1,I672/INDEX(Impostazioni!$N$86:$O$105,MATCH(#REF!,Impostazioni!$N$86:$N$105,0),2)),"")</f>
        <v>#NAME?</v>
      </c>
      <c r="P672" s="14" t="e">
        <f t="array" aca="1" ref="P672" ca="1">_xludf.ifna(IF(#REF!=Impostazioni!$C$6,J672*1,J672/INDEX(Impostazioni!$N$86:$O$105,MATCH(#REF!,Impostazioni!$N$86:$N$105,0),2)),"")</f>
        <v>#NAME?</v>
      </c>
      <c r="Q672" s="14" t="e">
        <f t="array" aca="1" ref="Q672" ca="1">_xludf.ifna(IF(#REF!=Impostazioni!$C$6,K672*1,K672/INDEX(Impostazioni!$N$86:$O$105,MATCH(#REF!,Impostazioni!$N$86:$N$105,0),2)),"")</f>
        <v>#NAME?</v>
      </c>
      <c r="S672" t="str" cm="1">
        <f t="array" ref="S672">_xlfn.IFNA(TRANSPOSE(INDEX(Impostazioni!$R$14:$S$63,,MATCH($D672,Impostazioni!$R$13:$S$13,0))),"")&amp;""</f>
        <v/>
      </c>
    </row>
    <row r="673" spans="1:19" ht="13.2">
      <c r="A673" s="14" t="str">
        <f t="shared" si="6"/>
        <v/>
      </c>
      <c r="B673" s="14" t="str">
        <f t="shared" si="7"/>
        <v/>
      </c>
      <c r="C673" s="14" t="str">
        <f>IF('Tracciatore delle operazioni'!B673="","",'Tracciatore delle operazioni'!B673)</f>
        <v/>
      </c>
      <c r="D673" s="14" t="str">
        <f>IF('Tracciatore delle operazioni'!C673="","",'Tracciatore delle operazioni'!C673)</f>
        <v/>
      </c>
      <c r="E673" s="14" t="str">
        <f>IF('Tracciatore delle operazioni'!D673="","",'Tracciatore delle operazioni'!D673)</f>
        <v/>
      </c>
      <c r="F673" s="14" t="str">
        <f>IF('Tracciatore delle operazioni'!E673="","",'Tracciatore delle operazioni'!E673)</f>
        <v/>
      </c>
      <c r="G673" s="31" t="str">
        <f>IF('Tracciatore delle operazioni'!F673="","",'Tracciatore delle operazioni'!F673)</f>
        <v/>
      </c>
      <c r="H673" s="31" t="str">
        <f>IF('Tracciatore delle operazioni'!G673="","",'Tracciatore delle operazioni'!G673)</f>
        <v/>
      </c>
      <c r="I673" s="31" t="str">
        <f>IF('Tracciatore delle operazioni'!H673="","",'Tracciatore delle operazioni'!H673)</f>
        <v/>
      </c>
      <c r="J673" s="31" t="str">
        <f>IF('Tracciatore delle operazioni'!I673="","",'Tracciatore delle operazioni'!I673)</f>
        <v/>
      </c>
      <c r="K673" s="14" t="str">
        <f t="shared" si="8"/>
        <v/>
      </c>
      <c r="M673" s="14" t="e">
        <f t="array" aca="1" ref="M673" ca="1">_xludf.ifna(IF(#REF!=Impostazioni!$C$6,G673*1,G673/INDEX(Impostazioni!$N$86:$O$105,MATCH(#REF!,Impostazioni!$N$86:$N$105,0),2)),"")</f>
        <v>#NAME?</v>
      </c>
      <c r="N673" s="14" t="e">
        <f t="array" aca="1" ref="N673" ca="1">_xludf.ifna(IF(#REF!=Impostazioni!$C$6,H673*1,H673/INDEX(Impostazioni!$N$86:$O$105,MATCH(#REF!,Impostazioni!$N$86:$N$105,0),2)),"")</f>
        <v>#NAME?</v>
      </c>
      <c r="O673" s="14" t="e">
        <f t="array" aca="1" ref="O673" ca="1">_xludf.ifna(IF(#REF!=Impostazioni!$C$6,I673*1,I673/INDEX(Impostazioni!$N$86:$O$105,MATCH(#REF!,Impostazioni!$N$86:$N$105,0),2)),"")</f>
        <v>#NAME?</v>
      </c>
      <c r="P673" s="14" t="e">
        <f t="array" aca="1" ref="P673" ca="1">_xludf.ifna(IF(#REF!=Impostazioni!$C$6,J673*1,J673/INDEX(Impostazioni!$N$86:$O$105,MATCH(#REF!,Impostazioni!$N$86:$N$105,0),2)),"")</f>
        <v>#NAME?</v>
      </c>
      <c r="Q673" s="14" t="e">
        <f t="array" aca="1" ref="Q673" ca="1">_xludf.ifna(IF(#REF!=Impostazioni!$C$6,K673*1,K673/INDEX(Impostazioni!$N$86:$O$105,MATCH(#REF!,Impostazioni!$N$86:$N$105,0),2)),"")</f>
        <v>#NAME?</v>
      </c>
      <c r="S673" t="str" cm="1">
        <f t="array" ref="S673">_xlfn.IFNA(TRANSPOSE(INDEX(Impostazioni!$R$14:$S$63,,MATCH($D673,Impostazioni!$R$13:$S$13,0))),"")&amp;""</f>
        <v/>
      </c>
    </row>
    <row r="674" spans="1:19" ht="13.2">
      <c r="A674" s="14" t="str">
        <f t="shared" si="6"/>
        <v/>
      </c>
      <c r="B674" s="14" t="str">
        <f t="shared" si="7"/>
        <v/>
      </c>
      <c r="C674" s="14" t="str">
        <f>IF('Tracciatore delle operazioni'!B674="","",'Tracciatore delle operazioni'!B674)</f>
        <v/>
      </c>
      <c r="D674" s="14" t="str">
        <f>IF('Tracciatore delle operazioni'!C674="","",'Tracciatore delle operazioni'!C674)</f>
        <v/>
      </c>
      <c r="E674" s="14" t="str">
        <f>IF('Tracciatore delle operazioni'!D674="","",'Tracciatore delle operazioni'!D674)</f>
        <v/>
      </c>
      <c r="F674" s="14" t="str">
        <f>IF('Tracciatore delle operazioni'!E674="","",'Tracciatore delle operazioni'!E674)</f>
        <v/>
      </c>
      <c r="G674" s="31" t="str">
        <f>IF('Tracciatore delle operazioni'!F674="","",'Tracciatore delle operazioni'!F674)</f>
        <v/>
      </c>
      <c r="H674" s="31" t="str">
        <f>IF('Tracciatore delle operazioni'!G674="","",'Tracciatore delle operazioni'!G674)</f>
        <v/>
      </c>
      <c r="I674" s="31" t="str">
        <f>IF('Tracciatore delle operazioni'!H674="","",'Tracciatore delle operazioni'!H674)</f>
        <v/>
      </c>
      <c r="J674" s="31" t="str">
        <f>IF('Tracciatore delle operazioni'!I674="","",'Tracciatore delle operazioni'!I674)</f>
        <v/>
      </c>
      <c r="K674" s="14" t="str">
        <f t="shared" si="8"/>
        <v/>
      </c>
      <c r="M674" s="14" t="e">
        <f t="array" aca="1" ref="M674" ca="1">_xludf.ifna(IF(#REF!=Impostazioni!$C$6,G674*1,G674/INDEX(Impostazioni!$N$86:$O$105,MATCH(#REF!,Impostazioni!$N$86:$N$105,0),2)),"")</f>
        <v>#NAME?</v>
      </c>
      <c r="N674" s="14" t="e">
        <f t="array" aca="1" ref="N674" ca="1">_xludf.ifna(IF(#REF!=Impostazioni!$C$6,H674*1,H674/INDEX(Impostazioni!$N$86:$O$105,MATCH(#REF!,Impostazioni!$N$86:$N$105,0),2)),"")</f>
        <v>#NAME?</v>
      </c>
      <c r="O674" s="14" t="e">
        <f t="array" aca="1" ref="O674" ca="1">_xludf.ifna(IF(#REF!=Impostazioni!$C$6,I674*1,I674/INDEX(Impostazioni!$N$86:$O$105,MATCH(#REF!,Impostazioni!$N$86:$N$105,0),2)),"")</f>
        <v>#NAME?</v>
      </c>
      <c r="P674" s="14" t="e">
        <f t="array" aca="1" ref="P674" ca="1">_xludf.ifna(IF(#REF!=Impostazioni!$C$6,J674*1,J674/INDEX(Impostazioni!$N$86:$O$105,MATCH(#REF!,Impostazioni!$N$86:$N$105,0),2)),"")</f>
        <v>#NAME?</v>
      </c>
      <c r="Q674" s="14" t="e">
        <f t="array" aca="1" ref="Q674" ca="1">_xludf.ifna(IF(#REF!=Impostazioni!$C$6,K674*1,K674/INDEX(Impostazioni!$N$86:$O$105,MATCH(#REF!,Impostazioni!$N$86:$N$105,0),2)),"")</f>
        <v>#NAME?</v>
      </c>
      <c r="S674" t="str" cm="1">
        <f t="array" ref="S674">_xlfn.IFNA(TRANSPOSE(INDEX(Impostazioni!$R$14:$S$63,,MATCH($D674,Impostazioni!$R$13:$S$13,0))),"")&amp;""</f>
        <v/>
      </c>
    </row>
    <row r="675" spans="1:19" ht="13.2">
      <c r="A675" s="14" t="str">
        <f t="shared" si="6"/>
        <v/>
      </c>
      <c r="B675" s="14" t="str">
        <f t="shared" si="7"/>
        <v/>
      </c>
      <c r="C675" s="14" t="str">
        <f>IF('Tracciatore delle operazioni'!B675="","",'Tracciatore delle operazioni'!B675)</f>
        <v/>
      </c>
      <c r="D675" s="14" t="str">
        <f>IF('Tracciatore delle operazioni'!C675="","",'Tracciatore delle operazioni'!C675)</f>
        <v/>
      </c>
      <c r="E675" s="14" t="str">
        <f>IF('Tracciatore delle operazioni'!D675="","",'Tracciatore delle operazioni'!D675)</f>
        <v/>
      </c>
      <c r="F675" s="14" t="str">
        <f>IF('Tracciatore delle operazioni'!E675="","",'Tracciatore delle operazioni'!E675)</f>
        <v/>
      </c>
      <c r="G675" s="31" t="str">
        <f>IF('Tracciatore delle operazioni'!F675="","",'Tracciatore delle operazioni'!F675)</f>
        <v/>
      </c>
      <c r="H675" s="31" t="str">
        <f>IF('Tracciatore delle operazioni'!G675="","",'Tracciatore delle operazioni'!G675)</f>
        <v/>
      </c>
      <c r="I675" s="31" t="str">
        <f>IF('Tracciatore delle operazioni'!H675="","",'Tracciatore delle operazioni'!H675)</f>
        <v/>
      </c>
      <c r="J675" s="31" t="str">
        <f>IF('Tracciatore delle operazioni'!I675="","",'Tracciatore delle operazioni'!I675)</f>
        <v/>
      </c>
      <c r="K675" s="14" t="str">
        <f t="shared" si="8"/>
        <v/>
      </c>
      <c r="M675" s="14" t="e">
        <f t="array" aca="1" ref="M675" ca="1">_xludf.ifna(IF(#REF!=Impostazioni!$C$6,G675*1,G675/INDEX(Impostazioni!$N$86:$O$105,MATCH(#REF!,Impostazioni!$N$86:$N$105,0),2)),"")</f>
        <v>#NAME?</v>
      </c>
      <c r="N675" s="14" t="e">
        <f t="array" aca="1" ref="N675" ca="1">_xludf.ifna(IF(#REF!=Impostazioni!$C$6,H675*1,H675/INDEX(Impostazioni!$N$86:$O$105,MATCH(#REF!,Impostazioni!$N$86:$N$105,0),2)),"")</f>
        <v>#NAME?</v>
      </c>
      <c r="O675" s="14" t="e">
        <f t="array" aca="1" ref="O675" ca="1">_xludf.ifna(IF(#REF!=Impostazioni!$C$6,I675*1,I675/INDEX(Impostazioni!$N$86:$O$105,MATCH(#REF!,Impostazioni!$N$86:$N$105,0),2)),"")</f>
        <v>#NAME?</v>
      </c>
      <c r="P675" s="14" t="e">
        <f t="array" aca="1" ref="P675" ca="1">_xludf.ifna(IF(#REF!=Impostazioni!$C$6,J675*1,J675/INDEX(Impostazioni!$N$86:$O$105,MATCH(#REF!,Impostazioni!$N$86:$N$105,0),2)),"")</f>
        <v>#NAME?</v>
      </c>
      <c r="Q675" s="14" t="e">
        <f t="array" aca="1" ref="Q675" ca="1">_xludf.ifna(IF(#REF!=Impostazioni!$C$6,K675*1,K675/INDEX(Impostazioni!$N$86:$O$105,MATCH(#REF!,Impostazioni!$N$86:$N$105,0),2)),"")</f>
        <v>#NAME?</v>
      </c>
      <c r="S675" t="str" cm="1">
        <f t="array" ref="S675">_xlfn.IFNA(TRANSPOSE(INDEX(Impostazioni!$R$14:$S$63,,MATCH($D675,Impostazioni!$R$13:$S$13,0))),"")&amp;""</f>
        <v/>
      </c>
    </row>
    <row r="676" spans="1:19" ht="13.2">
      <c r="A676" s="14" t="str">
        <f t="shared" si="6"/>
        <v/>
      </c>
      <c r="B676" s="14" t="str">
        <f t="shared" si="7"/>
        <v/>
      </c>
      <c r="C676" s="14" t="str">
        <f>IF('Tracciatore delle operazioni'!B676="","",'Tracciatore delle operazioni'!B676)</f>
        <v/>
      </c>
      <c r="D676" s="14" t="str">
        <f>IF('Tracciatore delle operazioni'!C676="","",'Tracciatore delle operazioni'!C676)</f>
        <v/>
      </c>
      <c r="E676" s="14" t="str">
        <f>IF('Tracciatore delle operazioni'!D676="","",'Tracciatore delle operazioni'!D676)</f>
        <v/>
      </c>
      <c r="F676" s="14" t="str">
        <f>IF('Tracciatore delle operazioni'!E676="","",'Tracciatore delle operazioni'!E676)</f>
        <v/>
      </c>
      <c r="G676" s="31" t="str">
        <f>IF('Tracciatore delle operazioni'!F676="","",'Tracciatore delle operazioni'!F676)</f>
        <v/>
      </c>
      <c r="H676" s="31" t="str">
        <f>IF('Tracciatore delle operazioni'!G676="","",'Tracciatore delle operazioni'!G676)</f>
        <v/>
      </c>
      <c r="I676" s="31" t="str">
        <f>IF('Tracciatore delle operazioni'!H676="","",'Tracciatore delle operazioni'!H676)</f>
        <v/>
      </c>
      <c r="J676" s="31" t="str">
        <f>IF('Tracciatore delle operazioni'!I676="","",'Tracciatore delle operazioni'!I676)</f>
        <v/>
      </c>
      <c r="K676" s="14" t="str">
        <f t="shared" si="8"/>
        <v/>
      </c>
      <c r="M676" s="14" t="e">
        <f t="array" aca="1" ref="M676" ca="1">_xludf.ifna(IF(#REF!=Impostazioni!$C$6,G676*1,G676/INDEX(Impostazioni!$N$86:$O$105,MATCH(#REF!,Impostazioni!$N$86:$N$105,0),2)),"")</f>
        <v>#NAME?</v>
      </c>
      <c r="N676" s="14" t="e">
        <f t="array" aca="1" ref="N676" ca="1">_xludf.ifna(IF(#REF!=Impostazioni!$C$6,H676*1,H676/INDEX(Impostazioni!$N$86:$O$105,MATCH(#REF!,Impostazioni!$N$86:$N$105,0),2)),"")</f>
        <v>#NAME?</v>
      </c>
      <c r="O676" s="14" t="e">
        <f t="array" aca="1" ref="O676" ca="1">_xludf.ifna(IF(#REF!=Impostazioni!$C$6,I676*1,I676/INDEX(Impostazioni!$N$86:$O$105,MATCH(#REF!,Impostazioni!$N$86:$N$105,0),2)),"")</f>
        <v>#NAME?</v>
      </c>
      <c r="P676" s="14" t="e">
        <f t="array" aca="1" ref="P676" ca="1">_xludf.ifna(IF(#REF!=Impostazioni!$C$6,J676*1,J676/INDEX(Impostazioni!$N$86:$O$105,MATCH(#REF!,Impostazioni!$N$86:$N$105,0),2)),"")</f>
        <v>#NAME?</v>
      </c>
      <c r="Q676" s="14" t="e">
        <f t="array" aca="1" ref="Q676" ca="1">_xludf.ifna(IF(#REF!=Impostazioni!$C$6,K676*1,K676/INDEX(Impostazioni!$N$86:$O$105,MATCH(#REF!,Impostazioni!$N$86:$N$105,0),2)),"")</f>
        <v>#NAME?</v>
      </c>
      <c r="S676" t="str" cm="1">
        <f t="array" ref="S676">_xlfn.IFNA(TRANSPOSE(INDEX(Impostazioni!$R$14:$S$63,,MATCH($D676,Impostazioni!$R$13:$S$13,0))),"")&amp;""</f>
        <v/>
      </c>
    </row>
    <row r="677" spans="1:19" ht="13.2">
      <c r="A677" s="14" t="str">
        <f t="shared" si="6"/>
        <v/>
      </c>
      <c r="B677" s="14" t="str">
        <f t="shared" si="7"/>
        <v/>
      </c>
      <c r="C677" s="14" t="str">
        <f>IF('Tracciatore delle operazioni'!B677="","",'Tracciatore delle operazioni'!B677)</f>
        <v/>
      </c>
      <c r="D677" s="14" t="str">
        <f>IF('Tracciatore delle operazioni'!C677="","",'Tracciatore delle operazioni'!C677)</f>
        <v/>
      </c>
      <c r="E677" s="14" t="str">
        <f>IF('Tracciatore delle operazioni'!D677="","",'Tracciatore delle operazioni'!D677)</f>
        <v/>
      </c>
      <c r="F677" s="14" t="str">
        <f>IF('Tracciatore delle operazioni'!E677="","",'Tracciatore delle operazioni'!E677)</f>
        <v/>
      </c>
      <c r="G677" s="31" t="str">
        <f>IF('Tracciatore delle operazioni'!F677="","",'Tracciatore delle operazioni'!F677)</f>
        <v/>
      </c>
      <c r="H677" s="31" t="str">
        <f>IF('Tracciatore delle operazioni'!G677="","",'Tracciatore delle operazioni'!G677)</f>
        <v/>
      </c>
      <c r="I677" s="31" t="str">
        <f>IF('Tracciatore delle operazioni'!H677="","",'Tracciatore delle operazioni'!H677)</f>
        <v/>
      </c>
      <c r="J677" s="31" t="str">
        <f>IF('Tracciatore delle operazioni'!I677="","",'Tracciatore delle operazioni'!I677)</f>
        <v/>
      </c>
      <c r="K677" s="14" t="str">
        <f t="shared" si="8"/>
        <v/>
      </c>
      <c r="M677" s="14" t="e">
        <f t="array" aca="1" ref="M677" ca="1">_xludf.ifna(IF(#REF!=Impostazioni!$C$6,G677*1,G677/INDEX(Impostazioni!$N$86:$O$105,MATCH(#REF!,Impostazioni!$N$86:$N$105,0),2)),"")</f>
        <v>#NAME?</v>
      </c>
      <c r="N677" s="14" t="e">
        <f t="array" aca="1" ref="N677" ca="1">_xludf.ifna(IF(#REF!=Impostazioni!$C$6,H677*1,H677/INDEX(Impostazioni!$N$86:$O$105,MATCH(#REF!,Impostazioni!$N$86:$N$105,0),2)),"")</f>
        <v>#NAME?</v>
      </c>
      <c r="O677" s="14" t="e">
        <f t="array" aca="1" ref="O677" ca="1">_xludf.ifna(IF(#REF!=Impostazioni!$C$6,I677*1,I677/INDEX(Impostazioni!$N$86:$O$105,MATCH(#REF!,Impostazioni!$N$86:$N$105,0),2)),"")</f>
        <v>#NAME?</v>
      </c>
      <c r="P677" s="14" t="e">
        <f t="array" aca="1" ref="P677" ca="1">_xludf.ifna(IF(#REF!=Impostazioni!$C$6,J677*1,J677/INDEX(Impostazioni!$N$86:$O$105,MATCH(#REF!,Impostazioni!$N$86:$N$105,0),2)),"")</f>
        <v>#NAME?</v>
      </c>
      <c r="Q677" s="14" t="e">
        <f t="array" aca="1" ref="Q677" ca="1">_xludf.ifna(IF(#REF!=Impostazioni!$C$6,K677*1,K677/INDEX(Impostazioni!$N$86:$O$105,MATCH(#REF!,Impostazioni!$N$86:$N$105,0),2)),"")</f>
        <v>#NAME?</v>
      </c>
      <c r="S677" t="str" cm="1">
        <f t="array" ref="S677">_xlfn.IFNA(TRANSPOSE(INDEX(Impostazioni!$R$14:$S$63,,MATCH($D677,Impostazioni!$R$13:$S$13,0))),"")&amp;""</f>
        <v/>
      </c>
    </row>
    <row r="678" spans="1:19" ht="13.2">
      <c r="A678" s="14" t="str">
        <f t="shared" si="6"/>
        <v/>
      </c>
      <c r="B678" s="14" t="str">
        <f t="shared" si="7"/>
        <v/>
      </c>
      <c r="C678" s="14" t="str">
        <f>IF('Tracciatore delle operazioni'!B678="","",'Tracciatore delle operazioni'!B678)</f>
        <v/>
      </c>
      <c r="D678" s="14" t="str">
        <f>IF('Tracciatore delle operazioni'!C678="","",'Tracciatore delle operazioni'!C678)</f>
        <v/>
      </c>
      <c r="E678" s="14" t="str">
        <f>IF('Tracciatore delle operazioni'!D678="","",'Tracciatore delle operazioni'!D678)</f>
        <v/>
      </c>
      <c r="F678" s="14" t="str">
        <f>IF('Tracciatore delle operazioni'!E678="","",'Tracciatore delle operazioni'!E678)</f>
        <v/>
      </c>
      <c r="G678" s="31" t="str">
        <f>IF('Tracciatore delle operazioni'!F678="","",'Tracciatore delle operazioni'!F678)</f>
        <v/>
      </c>
      <c r="H678" s="31" t="str">
        <f>IF('Tracciatore delle operazioni'!G678="","",'Tracciatore delle operazioni'!G678)</f>
        <v/>
      </c>
      <c r="I678" s="31" t="str">
        <f>IF('Tracciatore delle operazioni'!H678="","",'Tracciatore delle operazioni'!H678)</f>
        <v/>
      </c>
      <c r="J678" s="31" t="str">
        <f>IF('Tracciatore delle operazioni'!I678="","",'Tracciatore delle operazioni'!I678)</f>
        <v/>
      </c>
      <c r="K678" s="14" t="str">
        <f t="shared" si="8"/>
        <v/>
      </c>
      <c r="M678" s="14" t="e">
        <f t="array" aca="1" ref="M678" ca="1">_xludf.ifna(IF(#REF!=Impostazioni!$C$6,G678*1,G678/INDEX(Impostazioni!$N$86:$O$105,MATCH(#REF!,Impostazioni!$N$86:$N$105,0),2)),"")</f>
        <v>#NAME?</v>
      </c>
      <c r="N678" s="14" t="e">
        <f t="array" aca="1" ref="N678" ca="1">_xludf.ifna(IF(#REF!=Impostazioni!$C$6,H678*1,H678/INDEX(Impostazioni!$N$86:$O$105,MATCH(#REF!,Impostazioni!$N$86:$N$105,0),2)),"")</f>
        <v>#NAME?</v>
      </c>
      <c r="O678" s="14" t="e">
        <f t="array" aca="1" ref="O678" ca="1">_xludf.ifna(IF(#REF!=Impostazioni!$C$6,I678*1,I678/INDEX(Impostazioni!$N$86:$O$105,MATCH(#REF!,Impostazioni!$N$86:$N$105,0),2)),"")</f>
        <v>#NAME?</v>
      </c>
      <c r="P678" s="14" t="e">
        <f t="array" aca="1" ref="P678" ca="1">_xludf.ifna(IF(#REF!=Impostazioni!$C$6,J678*1,J678/INDEX(Impostazioni!$N$86:$O$105,MATCH(#REF!,Impostazioni!$N$86:$N$105,0),2)),"")</f>
        <v>#NAME?</v>
      </c>
      <c r="Q678" s="14" t="e">
        <f t="array" aca="1" ref="Q678" ca="1">_xludf.ifna(IF(#REF!=Impostazioni!$C$6,K678*1,K678/INDEX(Impostazioni!$N$86:$O$105,MATCH(#REF!,Impostazioni!$N$86:$N$105,0),2)),"")</f>
        <v>#NAME?</v>
      </c>
      <c r="S678" t="str" cm="1">
        <f t="array" ref="S678">_xlfn.IFNA(TRANSPOSE(INDEX(Impostazioni!$R$14:$S$63,,MATCH($D678,Impostazioni!$R$13:$S$13,0))),"")&amp;""</f>
        <v/>
      </c>
    </row>
    <row r="679" spans="1:19" ht="13.2">
      <c r="A679" s="14" t="str">
        <f t="shared" si="6"/>
        <v/>
      </c>
      <c r="B679" s="14" t="str">
        <f t="shared" si="7"/>
        <v/>
      </c>
      <c r="C679" s="14" t="str">
        <f>IF('Tracciatore delle operazioni'!B679="","",'Tracciatore delle operazioni'!B679)</f>
        <v/>
      </c>
      <c r="D679" s="14" t="str">
        <f>IF('Tracciatore delle operazioni'!C679="","",'Tracciatore delle operazioni'!C679)</f>
        <v/>
      </c>
      <c r="E679" s="14" t="str">
        <f>IF('Tracciatore delle operazioni'!D679="","",'Tracciatore delle operazioni'!D679)</f>
        <v/>
      </c>
      <c r="F679" s="14" t="str">
        <f>IF('Tracciatore delle operazioni'!E679="","",'Tracciatore delle operazioni'!E679)</f>
        <v/>
      </c>
      <c r="G679" s="31" t="str">
        <f>IF('Tracciatore delle operazioni'!F679="","",'Tracciatore delle operazioni'!F679)</f>
        <v/>
      </c>
      <c r="H679" s="31" t="str">
        <f>IF('Tracciatore delle operazioni'!G679="","",'Tracciatore delle operazioni'!G679)</f>
        <v/>
      </c>
      <c r="I679" s="31" t="str">
        <f>IF('Tracciatore delle operazioni'!H679="","",'Tracciatore delle operazioni'!H679)</f>
        <v/>
      </c>
      <c r="J679" s="31" t="str">
        <f>IF('Tracciatore delle operazioni'!I679="","",'Tracciatore delle operazioni'!I679)</f>
        <v/>
      </c>
      <c r="K679" s="14" t="str">
        <f t="shared" si="8"/>
        <v/>
      </c>
      <c r="M679" s="14" t="e">
        <f t="array" aca="1" ref="M679" ca="1">_xludf.ifna(IF(#REF!=Impostazioni!$C$6,G679*1,G679/INDEX(Impostazioni!$N$86:$O$105,MATCH(#REF!,Impostazioni!$N$86:$N$105,0),2)),"")</f>
        <v>#NAME?</v>
      </c>
      <c r="N679" s="14" t="e">
        <f t="array" aca="1" ref="N679" ca="1">_xludf.ifna(IF(#REF!=Impostazioni!$C$6,H679*1,H679/INDEX(Impostazioni!$N$86:$O$105,MATCH(#REF!,Impostazioni!$N$86:$N$105,0),2)),"")</f>
        <v>#NAME?</v>
      </c>
      <c r="O679" s="14" t="e">
        <f t="array" aca="1" ref="O679" ca="1">_xludf.ifna(IF(#REF!=Impostazioni!$C$6,I679*1,I679/INDEX(Impostazioni!$N$86:$O$105,MATCH(#REF!,Impostazioni!$N$86:$N$105,0),2)),"")</f>
        <v>#NAME?</v>
      </c>
      <c r="P679" s="14" t="e">
        <f t="array" aca="1" ref="P679" ca="1">_xludf.ifna(IF(#REF!=Impostazioni!$C$6,J679*1,J679/INDEX(Impostazioni!$N$86:$O$105,MATCH(#REF!,Impostazioni!$N$86:$N$105,0),2)),"")</f>
        <v>#NAME?</v>
      </c>
      <c r="Q679" s="14" t="e">
        <f t="array" aca="1" ref="Q679" ca="1">_xludf.ifna(IF(#REF!=Impostazioni!$C$6,K679*1,K679/INDEX(Impostazioni!$N$86:$O$105,MATCH(#REF!,Impostazioni!$N$86:$N$105,0),2)),"")</f>
        <v>#NAME?</v>
      </c>
      <c r="S679" t="str" cm="1">
        <f t="array" ref="S679">_xlfn.IFNA(TRANSPOSE(INDEX(Impostazioni!$R$14:$S$63,,MATCH($D679,Impostazioni!$R$13:$S$13,0))),"")&amp;""</f>
        <v/>
      </c>
    </row>
    <row r="680" spans="1:19" ht="13.2">
      <c r="A680" s="14" t="str">
        <f t="shared" si="6"/>
        <v/>
      </c>
      <c r="B680" s="14" t="str">
        <f t="shared" si="7"/>
        <v/>
      </c>
      <c r="C680" s="14" t="str">
        <f>IF('Tracciatore delle operazioni'!B680="","",'Tracciatore delle operazioni'!B680)</f>
        <v/>
      </c>
      <c r="D680" s="14" t="str">
        <f>IF('Tracciatore delle operazioni'!C680="","",'Tracciatore delle operazioni'!C680)</f>
        <v/>
      </c>
      <c r="E680" s="14" t="str">
        <f>IF('Tracciatore delle operazioni'!D680="","",'Tracciatore delle operazioni'!D680)</f>
        <v/>
      </c>
      <c r="F680" s="14" t="str">
        <f>IF('Tracciatore delle operazioni'!E680="","",'Tracciatore delle operazioni'!E680)</f>
        <v/>
      </c>
      <c r="G680" s="31" t="str">
        <f>IF('Tracciatore delle operazioni'!F680="","",'Tracciatore delle operazioni'!F680)</f>
        <v/>
      </c>
      <c r="H680" s="31" t="str">
        <f>IF('Tracciatore delle operazioni'!G680="","",'Tracciatore delle operazioni'!G680)</f>
        <v/>
      </c>
      <c r="I680" s="31" t="str">
        <f>IF('Tracciatore delle operazioni'!H680="","",'Tracciatore delle operazioni'!H680)</f>
        <v/>
      </c>
      <c r="J680" s="31" t="str">
        <f>IF('Tracciatore delle operazioni'!I680="","",'Tracciatore delle operazioni'!I680)</f>
        <v/>
      </c>
      <c r="K680" s="14" t="str">
        <f t="shared" si="8"/>
        <v/>
      </c>
      <c r="M680" s="14" t="e">
        <f t="array" aca="1" ref="M680" ca="1">_xludf.ifna(IF(#REF!=Impostazioni!$C$6,G680*1,G680/INDEX(Impostazioni!$N$86:$O$105,MATCH(#REF!,Impostazioni!$N$86:$N$105,0),2)),"")</f>
        <v>#NAME?</v>
      </c>
      <c r="N680" s="14" t="e">
        <f t="array" aca="1" ref="N680" ca="1">_xludf.ifna(IF(#REF!=Impostazioni!$C$6,H680*1,H680/INDEX(Impostazioni!$N$86:$O$105,MATCH(#REF!,Impostazioni!$N$86:$N$105,0),2)),"")</f>
        <v>#NAME?</v>
      </c>
      <c r="O680" s="14" t="e">
        <f t="array" aca="1" ref="O680" ca="1">_xludf.ifna(IF(#REF!=Impostazioni!$C$6,I680*1,I680/INDEX(Impostazioni!$N$86:$O$105,MATCH(#REF!,Impostazioni!$N$86:$N$105,0),2)),"")</f>
        <v>#NAME?</v>
      </c>
      <c r="P680" s="14" t="e">
        <f t="array" aca="1" ref="P680" ca="1">_xludf.ifna(IF(#REF!=Impostazioni!$C$6,J680*1,J680/INDEX(Impostazioni!$N$86:$O$105,MATCH(#REF!,Impostazioni!$N$86:$N$105,0),2)),"")</f>
        <v>#NAME?</v>
      </c>
      <c r="Q680" s="14" t="e">
        <f t="array" aca="1" ref="Q680" ca="1">_xludf.ifna(IF(#REF!=Impostazioni!$C$6,K680*1,K680/INDEX(Impostazioni!$N$86:$O$105,MATCH(#REF!,Impostazioni!$N$86:$N$105,0),2)),"")</f>
        <v>#NAME?</v>
      </c>
      <c r="S680" t="str" cm="1">
        <f t="array" ref="S680">_xlfn.IFNA(TRANSPOSE(INDEX(Impostazioni!$R$14:$S$63,,MATCH($D680,Impostazioni!$R$13:$S$13,0))),"")&amp;""</f>
        <v/>
      </c>
    </row>
    <row r="681" spans="1:19" ht="13.2">
      <c r="A681" s="14" t="str">
        <f t="shared" si="6"/>
        <v/>
      </c>
      <c r="B681" s="14" t="str">
        <f t="shared" si="7"/>
        <v/>
      </c>
      <c r="C681" s="14" t="str">
        <f>IF('Tracciatore delle operazioni'!B681="","",'Tracciatore delle operazioni'!B681)</f>
        <v/>
      </c>
      <c r="D681" s="14" t="str">
        <f>IF('Tracciatore delle operazioni'!C681="","",'Tracciatore delle operazioni'!C681)</f>
        <v/>
      </c>
      <c r="E681" s="14" t="str">
        <f>IF('Tracciatore delle operazioni'!D681="","",'Tracciatore delle operazioni'!D681)</f>
        <v/>
      </c>
      <c r="F681" s="14" t="str">
        <f>IF('Tracciatore delle operazioni'!E681="","",'Tracciatore delle operazioni'!E681)</f>
        <v/>
      </c>
      <c r="G681" s="31" t="str">
        <f>IF('Tracciatore delle operazioni'!F681="","",'Tracciatore delle operazioni'!F681)</f>
        <v/>
      </c>
      <c r="H681" s="31" t="str">
        <f>IF('Tracciatore delle operazioni'!G681="","",'Tracciatore delle operazioni'!G681)</f>
        <v/>
      </c>
      <c r="I681" s="31" t="str">
        <f>IF('Tracciatore delle operazioni'!H681="","",'Tracciatore delle operazioni'!H681)</f>
        <v/>
      </c>
      <c r="J681" s="31" t="str">
        <f>IF('Tracciatore delle operazioni'!I681="","",'Tracciatore delle operazioni'!I681)</f>
        <v/>
      </c>
      <c r="K681" s="14" t="str">
        <f t="shared" si="8"/>
        <v/>
      </c>
      <c r="M681" s="14" t="e">
        <f t="array" aca="1" ref="M681" ca="1">_xludf.ifna(IF(#REF!=Impostazioni!$C$6,G681*1,G681/INDEX(Impostazioni!$N$86:$O$105,MATCH(#REF!,Impostazioni!$N$86:$N$105,0),2)),"")</f>
        <v>#NAME?</v>
      </c>
      <c r="N681" s="14" t="e">
        <f t="array" aca="1" ref="N681" ca="1">_xludf.ifna(IF(#REF!=Impostazioni!$C$6,H681*1,H681/INDEX(Impostazioni!$N$86:$O$105,MATCH(#REF!,Impostazioni!$N$86:$N$105,0),2)),"")</f>
        <v>#NAME?</v>
      </c>
      <c r="O681" s="14" t="e">
        <f t="array" aca="1" ref="O681" ca="1">_xludf.ifna(IF(#REF!=Impostazioni!$C$6,I681*1,I681/INDEX(Impostazioni!$N$86:$O$105,MATCH(#REF!,Impostazioni!$N$86:$N$105,0),2)),"")</f>
        <v>#NAME?</v>
      </c>
      <c r="P681" s="14" t="e">
        <f t="array" aca="1" ref="P681" ca="1">_xludf.ifna(IF(#REF!=Impostazioni!$C$6,J681*1,J681/INDEX(Impostazioni!$N$86:$O$105,MATCH(#REF!,Impostazioni!$N$86:$N$105,0),2)),"")</f>
        <v>#NAME?</v>
      </c>
      <c r="Q681" s="14" t="e">
        <f t="array" aca="1" ref="Q681" ca="1">_xludf.ifna(IF(#REF!=Impostazioni!$C$6,K681*1,K681/INDEX(Impostazioni!$N$86:$O$105,MATCH(#REF!,Impostazioni!$N$86:$N$105,0),2)),"")</f>
        <v>#NAME?</v>
      </c>
      <c r="S681" t="str" cm="1">
        <f t="array" ref="S681">_xlfn.IFNA(TRANSPOSE(INDEX(Impostazioni!$R$14:$S$63,,MATCH($D681,Impostazioni!$R$13:$S$13,0))),"")&amp;""</f>
        <v/>
      </c>
    </row>
    <row r="682" spans="1:19" ht="13.2">
      <c r="A682" s="14" t="str">
        <f t="shared" si="6"/>
        <v/>
      </c>
      <c r="B682" s="14" t="str">
        <f t="shared" si="7"/>
        <v/>
      </c>
      <c r="C682" s="14" t="str">
        <f>IF('Tracciatore delle operazioni'!B682="","",'Tracciatore delle operazioni'!B682)</f>
        <v/>
      </c>
      <c r="D682" s="14" t="str">
        <f>IF('Tracciatore delle operazioni'!C682="","",'Tracciatore delle operazioni'!C682)</f>
        <v/>
      </c>
      <c r="E682" s="14" t="str">
        <f>IF('Tracciatore delle operazioni'!D682="","",'Tracciatore delle operazioni'!D682)</f>
        <v/>
      </c>
      <c r="F682" s="14" t="str">
        <f>IF('Tracciatore delle operazioni'!E682="","",'Tracciatore delle operazioni'!E682)</f>
        <v/>
      </c>
      <c r="G682" s="31" t="str">
        <f>IF('Tracciatore delle operazioni'!F682="","",'Tracciatore delle operazioni'!F682)</f>
        <v/>
      </c>
      <c r="H682" s="31" t="str">
        <f>IF('Tracciatore delle operazioni'!G682="","",'Tracciatore delle operazioni'!G682)</f>
        <v/>
      </c>
      <c r="I682" s="31" t="str">
        <f>IF('Tracciatore delle operazioni'!H682="","",'Tracciatore delle operazioni'!H682)</f>
        <v/>
      </c>
      <c r="J682" s="31" t="str">
        <f>IF('Tracciatore delle operazioni'!I682="","",'Tracciatore delle operazioni'!I682)</f>
        <v/>
      </c>
      <c r="K682" s="14" t="str">
        <f t="shared" si="8"/>
        <v/>
      </c>
      <c r="M682" s="14" t="e">
        <f t="array" aca="1" ref="M682" ca="1">_xludf.ifna(IF(#REF!=Impostazioni!$C$6,G682*1,G682/INDEX(Impostazioni!$N$86:$O$105,MATCH(#REF!,Impostazioni!$N$86:$N$105,0),2)),"")</f>
        <v>#NAME?</v>
      </c>
      <c r="N682" s="14" t="e">
        <f t="array" aca="1" ref="N682" ca="1">_xludf.ifna(IF(#REF!=Impostazioni!$C$6,H682*1,H682/INDEX(Impostazioni!$N$86:$O$105,MATCH(#REF!,Impostazioni!$N$86:$N$105,0),2)),"")</f>
        <v>#NAME?</v>
      </c>
      <c r="O682" s="14" t="e">
        <f t="array" aca="1" ref="O682" ca="1">_xludf.ifna(IF(#REF!=Impostazioni!$C$6,I682*1,I682/INDEX(Impostazioni!$N$86:$O$105,MATCH(#REF!,Impostazioni!$N$86:$N$105,0),2)),"")</f>
        <v>#NAME?</v>
      </c>
      <c r="P682" s="14" t="e">
        <f t="array" aca="1" ref="P682" ca="1">_xludf.ifna(IF(#REF!=Impostazioni!$C$6,J682*1,J682/INDEX(Impostazioni!$N$86:$O$105,MATCH(#REF!,Impostazioni!$N$86:$N$105,0),2)),"")</f>
        <v>#NAME?</v>
      </c>
      <c r="Q682" s="14" t="e">
        <f t="array" aca="1" ref="Q682" ca="1">_xludf.ifna(IF(#REF!=Impostazioni!$C$6,K682*1,K682/INDEX(Impostazioni!$N$86:$O$105,MATCH(#REF!,Impostazioni!$N$86:$N$105,0),2)),"")</f>
        <v>#NAME?</v>
      </c>
      <c r="S682" t="str" cm="1">
        <f t="array" ref="S682">_xlfn.IFNA(TRANSPOSE(INDEX(Impostazioni!$R$14:$S$63,,MATCH($D682,Impostazioni!$R$13:$S$13,0))),"")&amp;""</f>
        <v/>
      </c>
    </row>
    <row r="683" spans="1:19" ht="13.2">
      <c r="A683" s="14" t="str">
        <f t="shared" si="6"/>
        <v/>
      </c>
      <c r="B683" s="14" t="str">
        <f t="shared" si="7"/>
        <v/>
      </c>
      <c r="C683" s="14" t="str">
        <f>IF('Tracciatore delle operazioni'!B683="","",'Tracciatore delle operazioni'!B683)</f>
        <v/>
      </c>
      <c r="D683" s="14" t="str">
        <f>IF('Tracciatore delle operazioni'!C683="","",'Tracciatore delle operazioni'!C683)</f>
        <v/>
      </c>
      <c r="E683" s="14" t="str">
        <f>IF('Tracciatore delle operazioni'!D683="","",'Tracciatore delle operazioni'!D683)</f>
        <v/>
      </c>
      <c r="F683" s="14" t="str">
        <f>IF('Tracciatore delle operazioni'!E683="","",'Tracciatore delle operazioni'!E683)</f>
        <v/>
      </c>
      <c r="G683" s="31" t="str">
        <f>IF('Tracciatore delle operazioni'!F683="","",'Tracciatore delle operazioni'!F683)</f>
        <v/>
      </c>
      <c r="H683" s="31" t="str">
        <f>IF('Tracciatore delle operazioni'!G683="","",'Tracciatore delle operazioni'!G683)</f>
        <v/>
      </c>
      <c r="I683" s="31" t="str">
        <f>IF('Tracciatore delle operazioni'!H683="","",'Tracciatore delle operazioni'!H683)</f>
        <v/>
      </c>
      <c r="J683" s="31" t="str">
        <f>IF('Tracciatore delle operazioni'!I683="","",'Tracciatore delle operazioni'!I683)</f>
        <v/>
      </c>
      <c r="K683" s="14" t="str">
        <f t="shared" si="8"/>
        <v/>
      </c>
      <c r="M683" s="14" t="e">
        <f t="array" aca="1" ref="M683" ca="1">_xludf.ifna(IF(#REF!=Impostazioni!$C$6,G683*1,G683/INDEX(Impostazioni!$N$86:$O$105,MATCH(#REF!,Impostazioni!$N$86:$N$105,0),2)),"")</f>
        <v>#NAME?</v>
      </c>
      <c r="N683" s="14" t="e">
        <f t="array" aca="1" ref="N683" ca="1">_xludf.ifna(IF(#REF!=Impostazioni!$C$6,H683*1,H683/INDEX(Impostazioni!$N$86:$O$105,MATCH(#REF!,Impostazioni!$N$86:$N$105,0),2)),"")</f>
        <v>#NAME?</v>
      </c>
      <c r="O683" s="14" t="e">
        <f t="array" aca="1" ref="O683" ca="1">_xludf.ifna(IF(#REF!=Impostazioni!$C$6,I683*1,I683/INDEX(Impostazioni!$N$86:$O$105,MATCH(#REF!,Impostazioni!$N$86:$N$105,0),2)),"")</f>
        <v>#NAME?</v>
      </c>
      <c r="P683" s="14" t="e">
        <f t="array" aca="1" ref="P683" ca="1">_xludf.ifna(IF(#REF!=Impostazioni!$C$6,J683*1,J683/INDEX(Impostazioni!$N$86:$O$105,MATCH(#REF!,Impostazioni!$N$86:$N$105,0),2)),"")</f>
        <v>#NAME?</v>
      </c>
      <c r="Q683" s="14" t="e">
        <f t="array" aca="1" ref="Q683" ca="1">_xludf.ifna(IF(#REF!=Impostazioni!$C$6,K683*1,K683/INDEX(Impostazioni!$N$86:$O$105,MATCH(#REF!,Impostazioni!$N$86:$N$105,0),2)),"")</f>
        <v>#NAME?</v>
      </c>
      <c r="S683" t="str" cm="1">
        <f t="array" ref="S683">_xlfn.IFNA(TRANSPOSE(INDEX(Impostazioni!$R$14:$S$63,,MATCH($D683,Impostazioni!$R$13:$S$13,0))),"")&amp;""</f>
        <v/>
      </c>
    </row>
    <row r="684" spans="1:19" ht="13.2">
      <c r="A684" s="14" t="str">
        <f t="shared" si="6"/>
        <v/>
      </c>
      <c r="B684" s="14" t="str">
        <f t="shared" si="7"/>
        <v/>
      </c>
      <c r="C684" s="14" t="str">
        <f>IF('Tracciatore delle operazioni'!B684="","",'Tracciatore delle operazioni'!B684)</f>
        <v/>
      </c>
      <c r="D684" s="14" t="str">
        <f>IF('Tracciatore delle operazioni'!C684="","",'Tracciatore delle operazioni'!C684)</f>
        <v/>
      </c>
      <c r="E684" s="14" t="str">
        <f>IF('Tracciatore delle operazioni'!D684="","",'Tracciatore delle operazioni'!D684)</f>
        <v/>
      </c>
      <c r="F684" s="14" t="str">
        <f>IF('Tracciatore delle operazioni'!E684="","",'Tracciatore delle operazioni'!E684)</f>
        <v/>
      </c>
      <c r="G684" s="31" t="str">
        <f>IF('Tracciatore delle operazioni'!F684="","",'Tracciatore delle operazioni'!F684)</f>
        <v/>
      </c>
      <c r="H684" s="31" t="str">
        <f>IF('Tracciatore delle operazioni'!G684="","",'Tracciatore delle operazioni'!G684)</f>
        <v/>
      </c>
      <c r="I684" s="31" t="str">
        <f>IF('Tracciatore delle operazioni'!H684="","",'Tracciatore delle operazioni'!H684)</f>
        <v/>
      </c>
      <c r="J684" s="31" t="str">
        <f>IF('Tracciatore delle operazioni'!I684="","",'Tracciatore delle operazioni'!I684)</f>
        <v/>
      </c>
      <c r="K684" s="14" t="str">
        <f t="shared" si="8"/>
        <v/>
      </c>
      <c r="M684" s="14" t="e">
        <f t="array" aca="1" ref="M684" ca="1">_xludf.ifna(IF(#REF!=Impostazioni!$C$6,G684*1,G684/INDEX(Impostazioni!$N$86:$O$105,MATCH(#REF!,Impostazioni!$N$86:$N$105,0),2)),"")</f>
        <v>#NAME?</v>
      </c>
      <c r="N684" s="14" t="e">
        <f t="array" aca="1" ref="N684" ca="1">_xludf.ifna(IF(#REF!=Impostazioni!$C$6,H684*1,H684/INDEX(Impostazioni!$N$86:$O$105,MATCH(#REF!,Impostazioni!$N$86:$N$105,0),2)),"")</f>
        <v>#NAME?</v>
      </c>
      <c r="O684" s="14" t="e">
        <f t="array" aca="1" ref="O684" ca="1">_xludf.ifna(IF(#REF!=Impostazioni!$C$6,I684*1,I684/INDEX(Impostazioni!$N$86:$O$105,MATCH(#REF!,Impostazioni!$N$86:$N$105,0),2)),"")</f>
        <v>#NAME?</v>
      </c>
      <c r="P684" s="14" t="e">
        <f t="array" aca="1" ref="P684" ca="1">_xludf.ifna(IF(#REF!=Impostazioni!$C$6,J684*1,J684/INDEX(Impostazioni!$N$86:$O$105,MATCH(#REF!,Impostazioni!$N$86:$N$105,0),2)),"")</f>
        <v>#NAME?</v>
      </c>
      <c r="Q684" s="14" t="e">
        <f t="array" aca="1" ref="Q684" ca="1">_xludf.ifna(IF(#REF!=Impostazioni!$C$6,K684*1,K684/INDEX(Impostazioni!$N$86:$O$105,MATCH(#REF!,Impostazioni!$N$86:$N$105,0),2)),"")</f>
        <v>#NAME?</v>
      </c>
      <c r="S684" t="str" cm="1">
        <f t="array" ref="S684">_xlfn.IFNA(TRANSPOSE(INDEX(Impostazioni!$R$14:$S$63,,MATCH($D684,Impostazioni!$R$13:$S$13,0))),"")&amp;""</f>
        <v/>
      </c>
    </row>
    <row r="685" spans="1:19" ht="13.2">
      <c r="A685" s="14" t="str">
        <f t="shared" si="6"/>
        <v/>
      </c>
      <c r="B685" s="14" t="str">
        <f t="shared" si="7"/>
        <v/>
      </c>
      <c r="C685" s="14" t="str">
        <f>IF('Tracciatore delle operazioni'!B685="","",'Tracciatore delle operazioni'!B685)</f>
        <v/>
      </c>
      <c r="D685" s="14" t="str">
        <f>IF('Tracciatore delle operazioni'!C685="","",'Tracciatore delle operazioni'!C685)</f>
        <v/>
      </c>
      <c r="E685" s="14" t="str">
        <f>IF('Tracciatore delle operazioni'!D685="","",'Tracciatore delle operazioni'!D685)</f>
        <v/>
      </c>
      <c r="F685" s="14" t="str">
        <f>IF('Tracciatore delle operazioni'!E685="","",'Tracciatore delle operazioni'!E685)</f>
        <v/>
      </c>
      <c r="G685" s="31" t="str">
        <f>IF('Tracciatore delle operazioni'!F685="","",'Tracciatore delle operazioni'!F685)</f>
        <v/>
      </c>
      <c r="H685" s="31" t="str">
        <f>IF('Tracciatore delle operazioni'!G685="","",'Tracciatore delle operazioni'!G685)</f>
        <v/>
      </c>
      <c r="I685" s="31" t="str">
        <f>IF('Tracciatore delle operazioni'!H685="","",'Tracciatore delle operazioni'!H685)</f>
        <v/>
      </c>
      <c r="J685" s="31" t="str">
        <f>IF('Tracciatore delle operazioni'!I685="","",'Tracciatore delle operazioni'!I685)</f>
        <v/>
      </c>
      <c r="K685" s="14" t="str">
        <f t="shared" si="8"/>
        <v/>
      </c>
      <c r="M685" s="14" t="e">
        <f t="array" aca="1" ref="M685" ca="1">_xludf.ifna(IF(#REF!=Impostazioni!$C$6,G685*1,G685/INDEX(Impostazioni!$N$86:$O$105,MATCH(#REF!,Impostazioni!$N$86:$N$105,0),2)),"")</f>
        <v>#NAME?</v>
      </c>
      <c r="N685" s="14" t="e">
        <f t="array" aca="1" ref="N685" ca="1">_xludf.ifna(IF(#REF!=Impostazioni!$C$6,H685*1,H685/INDEX(Impostazioni!$N$86:$O$105,MATCH(#REF!,Impostazioni!$N$86:$N$105,0),2)),"")</f>
        <v>#NAME?</v>
      </c>
      <c r="O685" s="14" t="e">
        <f t="array" aca="1" ref="O685" ca="1">_xludf.ifna(IF(#REF!=Impostazioni!$C$6,I685*1,I685/INDEX(Impostazioni!$N$86:$O$105,MATCH(#REF!,Impostazioni!$N$86:$N$105,0),2)),"")</f>
        <v>#NAME?</v>
      </c>
      <c r="P685" s="14" t="e">
        <f t="array" aca="1" ref="P685" ca="1">_xludf.ifna(IF(#REF!=Impostazioni!$C$6,J685*1,J685/INDEX(Impostazioni!$N$86:$O$105,MATCH(#REF!,Impostazioni!$N$86:$N$105,0),2)),"")</f>
        <v>#NAME?</v>
      </c>
      <c r="Q685" s="14" t="e">
        <f t="array" aca="1" ref="Q685" ca="1">_xludf.ifna(IF(#REF!=Impostazioni!$C$6,K685*1,K685/INDEX(Impostazioni!$N$86:$O$105,MATCH(#REF!,Impostazioni!$N$86:$N$105,0),2)),"")</f>
        <v>#NAME?</v>
      </c>
      <c r="S685" t="str" cm="1">
        <f t="array" ref="S685">_xlfn.IFNA(TRANSPOSE(INDEX(Impostazioni!$R$14:$S$63,,MATCH($D685,Impostazioni!$R$13:$S$13,0))),"")&amp;""</f>
        <v/>
      </c>
    </row>
    <row r="686" spans="1:19" ht="13.2">
      <c r="A686" s="14" t="str">
        <f t="shared" si="6"/>
        <v/>
      </c>
      <c r="B686" s="14" t="str">
        <f t="shared" si="7"/>
        <v/>
      </c>
      <c r="C686" s="14" t="str">
        <f>IF('Tracciatore delle operazioni'!B686="","",'Tracciatore delle operazioni'!B686)</f>
        <v/>
      </c>
      <c r="D686" s="14" t="str">
        <f>IF('Tracciatore delle operazioni'!C686="","",'Tracciatore delle operazioni'!C686)</f>
        <v/>
      </c>
      <c r="E686" s="14" t="str">
        <f>IF('Tracciatore delle operazioni'!D686="","",'Tracciatore delle operazioni'!D686)</f>
        <v/>
      </c>
      <c r="F686" s="14" t="str">
        <f>IF('Tracciatore delle operazioni'!E686="","",'Tracciatore delle operazioni'!E686)</f>
        <v/>
      </c>
      <c r="G686" s="31" t="str">
        <f>IF('Tracciatore delle operazioni'!F686="","",'Tracciatore delle operazioni'!F686)</f>
        <v/>
      </c>
      <c r="H686" s="31" t="str">
        <f>IF('Tracciatore delle operazioni'!G686="","",'Tracciatore delle operazioni'!G686)</f>
        <v/>
      </c>
      <c r="I686" s="31" t="str">
        <f>IF('Tracciatore delle operazioni'!H686="","",'Tracciatore delle operazioni'!H686)</f>
        <v/>
      </c>
      <c r="J686" s="31" t="str">
        <f>IF('Tracciatore delle operazioni'!I686="","",'Tracciatore delle operazioni'!I686)</f>
        <v/>
      </c>
      <c r="K686" s="14" t="str">
        <f t="shared" si="8"/>
        <v/>
      </c>
      <c r="M686" s="14" t="e">
        <f t="array" aca="1" ref="M686" ca="1">_xludf.ifna(IF(#REF!=Impostazioni!$C$6,G686*1,G686/INDEX(Impostazioni!$N$86:$O$105,MATCH(#REF!,Impostazioni!$N$86:$N$105,0),2)),"")</f>
        <v>#NAME?</v>
      </c>
      <c r="N686" s="14" t="e">
        <f t="array" aca="1" ref="N686" ca="1">_xludf.ifna(IF(#REF!=Impostazioni!$C$6,H686*1,H686/INDEX(Impostazioni!$N$86:$O$105,MATCH(#REF!,Impostazioni!$N$86:$N$105,0),2)),"")</f>
        <v>#NAME?</v>
      </c>
      <c r="O686" s="14" t="e">
        <f t="array" aca="1" ref="O686" ca="1">_xludf.ifna(IF(#REF!=Impostazioni!$C$6,I686*1,I686/INDEX(Impostazioni!$N$86:$O$105,MATCH(#REF!,Impostazioni!$N$86:$N$105,0),2)),"")</f>
        <v>#NAME?</v>
      </c>
      <c r="P686" s="14" t="e">
        <f t="array" aca="1" ref="P686" ca="1">_xludf.ifna(IF(#REF!=Impostazioni!$C$6,J686*1,J686/INDEX(Impostazioni!$N$86:$O$105,MATCH(#REF!,Impostazioni!$N$86:$N$105,0),2)),"")</f>
        <v>#NAME?</v>
      </c>
      <c r="Q686" s="14" t="e">
        <f t="array" aca="1" ref="Q686" ca="1">_xludf.ifna(IF(#REF!=Impostazioni!$C$6,K686*1,K686/INDEX(Impostazioni!$N$86:$O$105,MATCH(#REF!,Impostazioni!$N$86:$N$105,0),2)),"")</f>
        <v>#NAME?</v>
      </c>
      <c r="S686" t="str" cm="1">
        <f t="array" ref="S686">_xlfn.IFNA(TRANSPOSE(INDEX(Impostazioni!$R$14:$S$63,,MATCH($D686,Impostazioni!$R$13:$S$13,0))),"")&amp;""</f>
        <v/>
      </c>
    </row>
    <row r="687" spans="1:19" ht="13.2">
      <c r="A687" s="14" t="str">
        <f t="shared" si="6"/>
        <v/>
      </c>
      <c r="B687" s="14" t="str">
        <f t="shared" si="7"/>
        <v/>
      </c>
      <c r="C687" s="14" t="str">
        <f>IF('Tracciatore delle operazioni'!B687="","",'Tracciatore delle operazioni'!B687)</f>
        <v/>
      </c>
      <c r="D687" s="14" t="str">
        <f>IF('Tracciatore delle operazioni'!C687="","",'Tracciatore delle operazioni'!C687)</f>
        <v/>
      </c>
      <c r="E687" s="14" t="str">
        <f>IF('Tracciatore delle operazioni'!D687="","",'Tracciatore delle operazioni'!D687)</f>
        <v/>
      </c>
      <c r="F687" s="14" t="str">
        <f>IF('Tracciatore delle operazioni'!E687="","",'Tracciatore delle operazioni'!E687)</f>
        <v/>
      </c>
      <c r="G687" s="31" t="str">
        <f>IF('Tracciatore delle operazioni'!F687="","",'Tracciatore delle operazioni'!F687)</f>
        <v/>
      </c>
      <c r="H687" s="31" t="str">
        <f>IF('Tracciatore delle operazioni'!G687="","",'Tracciatore delle operazioni'!G687)</f>
        <v/>
      </c>
      <c r="I687" s="31" t="str">
        <f>IF('Tracciatore delle operazioni'!H687="","",'Tracciatore delle operazioni'!H687)</f>
        <v/>
      </c>
      <c r="J687" s="31" t="str">
        <f>IF('Tracciatore delle operazioni'!I687="","",'Tracciatore delle operazioni'!I687)</f>
        <v/>
      </c>
      <c r="K687" s="14" t="str">
        <f t="shared" si="8"/>
        <v/>
      </c>
      <c r="M687" s="14" t="e">
        <f t="array" aca="1" ref="M687" ca="1">_xludf.ifna(IF(#REF!=Impostazioni!$C$6,G687*1,G687/INDEX(Impostazioni!$N$86:$O$105,MATCH(#REF!,Impostazioni!$N$86:$N$105,0),2)),"")</f>
        <v>#NAME?</v>
      </c>
      <c r="N687" s="14" t="e">
        <f t="array" aca="1" ref="N687" ca="1">_xludf.ifna(IF(#REF!=Impostazioni!$C$6,H687*1,H687/INDEX(Impostazioni!$N$86:$O$105,MATCH(#REF!,Impostazioni!$N$86:$N$105,0),2)),"")</f>
        <v>#NAME?</v>
      </c>
      <c r="O687" s="14" t="e">
        <f t="array" aca="1" ref="O687" ca="1">_xludf.ifna(IF(#REF!=Impostazioni!$C$6,I687*1,I687/INDEX(Impostazioni!$N$86:$O$105,MATCH(#REF!,Impostazioni!$N$86:$N$105,0),2)),"")</f>
        <v>#NAME?</v>
      </c>
      <c r="P687" s="14" t="e">
        <f t="array" aca="1" ref="P687" ca="1">_xludf.ifna(IF(#REF!=Impostazioni!$C$6,J687*1,J687/INDEX(Impostazioni!$N$86:$O$105,MATCH(#REF!,Impostazioni!$N$86:$N$105,0),2)),"")</f>
        <v>#NAME?</v>
      </c>
      <c r="Q687" s="14" t="e">
        <f t="array" aca="1" ref="Q687" ca="1">_xludf.ifna(IF(#REF!=Impostazioni!$C$6,K687*1,K687/INDEX(Impostazioni!$N$86:$O$105,MATCH(#REF!,Impostazioni!$N$86:$N$105,0),2)),"")</f>
        <v>#NAME?</v>
      </c>
      <c r="S687" t="str" cm="1">
        <f t="array" ref="S687">_xlfn.IFNA(TRANSPOSE(INDEX(Impostazioni!$R$14:$S$63,,MATCH($D687,Impostazioni!$R$13:$S$13,0))),"")&amp;""</f>
        <v/>
      </c>
    </row>
    <row r="688" spans="1:19" ht="13.2">
      <c r="A688" s="14" t="str">
        <f t="shared" si="6"/>
        <v/>
      </c>
      <c r="B688" s="14" t="str">
        <f t="shared" si="7"/>
        <v/>
      </c>
      <c r="C688" s="14" t="str">
        <f>IF('Tracciatore delle operazioni'!B688="","",'Tracciatore delle operazioni'!B688)</f>
        <v/>
      </c>
      <c r="D688" s="14" t="str">
        <f>IF('Tracciatore delle operazioni'!C688="","",'Tracciatore delle operazioni'!C688)</f>
        <v/>
      </c>
      <c r="E688" s="14" t="str">
        <f>IF('Tracciatore delle operazioni'!D688="","",'Tracciatore delle operazioni'!D688)</f>
        <v/>
      </c>
      <c r="F688" s="14" t="str">
        <f>IF('Tracciatore delle operazioni'!E688="","",'Tracciatore delle operazioni'!E688)</f>
        <v/>
      </c>
      <c r="G688" s="31" t="str">
        <f>IF('Tracciatore delle operazioni'!F688="","",'Tracciatore delle operazioni'!F688)</f>
        <v/>
      </c>
      <c r="H688" s="31" t="str">
        <f>IF('Tracciatore delle operazioni'!G688="","",'Tracciatore delle operazioni'!G688)</f>
        <v/>
      </c>
      <c r="I688" s="31" t="str">
        <f>IF('Tracciatore delle operazioni'!H688="","",'Tracciatore delle operazioni'!H688)</f>
        <v/>
      </c>
      <c r="J688" s="31" t="str">
        <f>IF('Tracciatore delle operazioni'!I688="","",'Tracciatore delle operazioni'!I688)</f>
        <v/>
      </c>
      <c r="K688" s="14" t="str">
        <f t="shared" si="8"/>
        <v/>
      </c>
      <c r="M688" s="14" t="e">
        <f t="array" aca="1" ref="M688" ca="1">_xludf.ifna(IF(#REF!=Impostazioni!$C$6,G688*1,G688/INDEX(Impostazioni!$N$86:$O$105,MATCH(#REF!,Impostazioni!$N$86:$N$105,0),2)),"")</f>
        <v>#NAME?</v>
      </c>
      <c r="N688" s="14" t="e">
        <f t="array" aca="1" ref="N688" ca="1">_xludf.ifna(IF(#REF!=Impostazioni!$C$6,H688*1,H688/INDEX(Impostazioni!$N$86:$O$105,MATCH(#REF!,Impostazioni!$N$86:$N$105,0),2)),"")</f>
        <v>#NAME?</v>
      </c>
      <c r="O688" s="14" t="e">
        <f t="array" aca="1" ref="O688" ca="1">_xludf.ifna(IF(#REF!=Impostazioni!$C$6,I688*1,I688/INDEX(Impostazioni!$N$86:$O$105,MATCH(#REF!,Impostazioni!$N$86:$N$105,0),2)),"")</f>
        <v>#NAME?</v>
      </c>
      <c r="P688" s="14" t="e">
        <f t="array" aca="1" ref="P688" ca="1">_xludf.ifna(IF(#REF!=Impostazioni!$C$6,J688*1,J688/INDEX(Impostazioni!$N$86:$O$105,MATCH(#REF!,Impostazioni!$N$86:$N$105,0),2)),"")</f>
        <v>#NAME?</v>
      </c>
      <c r="Q688" s="14" t="e">
        <f t="array" aca="1" ref="Q688" ca="1">_xludf.ifna(IF(#REF!=Impostazioni!$C$6,K688*1,K688/INDEX(Impostazioni!$N$86:$O$105,MATCH(#REF!,Impostazioni!$N$86:$N$105,0),2)),"")</f>
        <v>#NAME?</v>
      </c>
      <c r="S688" t="str" cm="1">
        <f t="array" ref="S688">_xlfn.IFNA(TRANSPOSE(INDEX(Impostazioni!$R$14:$S$63,,MATCH($D688,Impostazioni!$R$13:$S$13,0))),"")&amp;""</f>
        <v/>
      </c>
    </row>
    <row r="689" spans="1:19" ht="13.2">
      <c r="A689" s="14" t="str">
        <f t="shared" si="6"/>
        <v/>
      </c>
      <c r="B689" s="14" t="str">
        <f t="shared" si="7"/>
        <v/>
      </c>
      <c r="C689" s="14" t="str">
        <f>IF('Tracciatore delle operazioni'!B689="","",'Tracciatore delle operazioni'!B689)</f>
        <v/>
      </c>
      <c r="D689" s="14" t="str">
        <f>IF('Tracciatore delle operazioni'!C689="","",'Tracciatore delle operazioni'!C689)</f>
        <v/>
      </c>
      <c r="E689" s="14" t="str">
        <f>IF('Tracciatore delle operazioni'!D689="","",'Tracciatore delle operazioni'!D689)</f>
        <v/>
      </c>
      <c r="F689" s="14" t="str">
        <f>IF('Tracciatore delle operazioni'!E689="","",'Tracciatore delle operazioni'!E689)</f>
        <v/>
      </c>
      <c r="G689" s="31" t="str">
        <f>IF('Tracciatore delle operazioni'!F689="","",'Tracciatore delle operazioni'!F689)</f>
        <v/>
      </c>
      <c r="H689" s="31" t="str">
        <f>IF('Tracciatore delle operazioni'!G689="","",'Tracciatore delle operazioni'!G689)</f>
        <v/>
      </c>
      <c r="I689" s="31" t="str">
        <f>IF('Tracciatore delle operazioni'!H689="","",'Tracciatore delle operazioni'!H689)</f>
        <v/>
      </c>
      <c r="J689" s="31" t="str">
        <f>IF('Tracciatore delle operazioni'!I689="","",'Tracciatore delle operazioni'!I689)</f>
        <v/>
      </c>
      <c r="K689" s="14" t="str">
        <f t="shared" si="8"/>
        <v/>
      </c>
      <c r="M689" s="14" t="e">
        <f t="array" aca="1" ref="M689" ca="1">_xludf.ifna(IF(#REF!=Impostazioni!$C$6,G689*1,G689/INDEX(Impostazioni!$N$86:$O$105,MATCH(#REF!,Impostazioni!$N$86:$N$105,0),2)),"")</f>
        <v>#NAME?</v>
      </c>
      <c r="N689" s="14" t="e">
        <f t="array" aca="1" ref="N689" ca="1">_xludf.ifna(IF(#REF!=Impostazioni!$C$6,H689*1,H689/INDEX(Impostazioni!$N$86:$O$105,MATCH(#REF!,Impostazioni!$N$86:$N$105,0),2)),"")</f>
        <v>#NAME?</v>
      </c>
      <c r="O689" s="14" t="e">
        <f t="array" aca="1" ref="O689" ca="1">_xludf.ifna(IF(#REF!=Impostazioni!$C$6,I689*1,I689/INDEX(Impostazioni!$N$86:$O$105,MATCH(#REF!,Impostazioni!$N$86:$N$105,0),2)),"")</f>
        <v>#NAME?</v>
      </c>
      <c r="P689" s="14" t="e">
        <f t="array" aca="1" ref="P689" ca="1">_xludf.ifna(IF(#REF!=Impostazioni!$C$6,J689*1,J689/INDEX(Impostazioni!$N$86:$O$105,MATCH(#REF!,Impostazioni!$N$86:$N$105,0),2)),"")</f>
        <v>#NAME?</v>
      </c>
      <c r="Q689" s="14" t="e">
        <f t="array" aca="1" ref="Q689" ca="1">_xludf.ifna(IF(#REF!=Impostazioni!$C$6,K689*1,K689/INDEX(Impostazioni!$N$86:$O$105,MATCH(#REF!,Impostazioni!$N$86:$N$105,0),2)),"")</f>
        <v>#NAME?</v>
      </c>
      <c r="S689" t="str" cm="1">
        <f t="array" ref="S689">_xlfn.IFNA(TRANSPOSE(INDEX(Impostazioni!$R$14:$S$63,,MATCH($D689,Impostazioni!$R$13:$S$13,0))),"")&amp;""</f>
        <v/>
      </c>
    </row>
    <row r="690" spans="1:19" ht="13.2">
      <c r="A690" s="14" t="str">
        <f t="shared" si="6"/>
        <v/>
      </c>
      <c r="B690" s="14" t="str">
        <f t="shared" si="7"/>
        <v/>
      </c>
      <c r="C690" s="14" t="str">
        <f>IF('Tracciatore delle operazioni'!B690="","",'Tracciatore delle operazioni'!B690)</f>
        <v/>
      </c>
      <c r="D690" s="14" t="str">
        <f>IF('Tracciatore delle operazioni'!C690="","",'Tracciatore delle operazioni'!C690)</f>
        <v/>
      </c>
      <c r="E690" s="14" t="str">
        <f>IF('Tracciatore delle operazioni'!D690="","",'Tracciatore delle operazioni'!D690)</f>
        <v/>
      </c>
      <c r="F690" s="14" t="str">
        <f>IF('Tracciatore delle operazioni'!E690="","",'Tracciatore delle operazioni'!E690)</f>
        <v/>
      </c>
      <c r="G690" s="31" t="str">
        <f>IF('Tracciatore delle operazioni'!F690="","",'Tracciatore delle operazioni'!F690)</f>
        <v/>
      </c>
      <c r="H690" s="31" t="str">
        <f>IF('Tracciatore delle operazioni'!G690="","",'Tracciatore delle operazioni'!G690)</f>
        <v/>
      </c>
      <c r="I690" s="31" t="str">
        <f>IF('Tracciatore delle operazioni'!H690="","",'Tracciatore delle operazioni'!H690)</f>
        <v/>
      </c>
      <c r="J690" s="31" t="str">
        <f>IF('Tracciatore delle operazioni'!I690="","",'Tracciatore delle operazioni'!I690)</f>
        <v/>
      </c>
      <c r="K690" s="14" t="str">
        <f t="shared" si="8"/>
        <v/>
      </c>
      <c r="M690" s="14" t="e">
        <f t="array" aca="1" ref="M690" ca="1">_xludf.ifna(IF(#REF!=Impostazioni!$C$6,G690*1,G690/INDEX(Impostazioni!$N$86:$O$105,MATCH(#REF!,Impostazioni!$N$86:$N$105,0),2)),"")</f>
        <v>#NAME?</v>
      </c>
      <c r="N690" s="14" t="e">
        <f t="array" aca="1" ref="N690" ca="1">_xludf.ifna(IF(#REF!=Impostazioni!$C$6,H690*1,H690/INDEX(Impostazioni!$N$86:$O$105,MATCH(#REF!,Impostazioni!$N$86:$N$105,0),2)),"")</f>
        <v>#NAME?</v>
      </c>
      <c r="O690" s="14" t="e">
        <f t="array" aca="1" ref="O690" ca="1">_xludf.ifna(IF(#REF!=Impostazioni!$C$6,I690*1,I690/INDEX(Impostazioni!$N$86:$O$105,MATCH(#REF!,Impostazioni!$N$86:$N$105,0),2)),"")</f>
        <v>#NAME?</v>
      </c>
      <c r="P690" s="14" t="e">
        <f t="array" aca="1" ref="P690" ca="1">_xludf.ifna(IF(#REF!=Impostazioni!$C$6,J690*1,J690/INDEX(Impostazioni!$N$86:$O$105,MATCH(#REF!,Impostazioni!$N$86:$N$105,0),2)),"")</f>
        <v>#NAME?</v>
      </c>
      <c r="Q690" s="14" t="e">
        <f t="array" aca="1" ref="Q690" ca="1">_xludf.ifna(IF(#REF!=Impostazioni!$C$6,K690*1,K690/INDEX(Impostazioni!$N$86:$O$105,MATCH(#REF!,Impostazioni!$N$86:$N$105,0),2)),"")</f>
        <v>#NAME?</v>
      </c>
      <c r="S690" t="str" cm="1">
        <f t="array" ref="S690">_xlfn.IFNA(TRANSPOSE(INDEX(Impostazioni!$R$14:$S$63,,MATCH($D690,Impostazioni!$R$13:$S$13,0))),"")&amp;""</f>
        <v/>
      </c>
    </row>
    <row r="691" spans="1:19" ht="13.2">
      <c r="A691" s="14" t="str">
        <f t="shared" si="6"/>
        <v/>
      </c>
      <c r="B691" s="14" t="str">
        <f t="shared" si="7"/>
        <v/>
      </c>
      <c r="C691" s="14" t="str">
        <f>IF('Tracciatore delle operazioni'!B691="","",'Tracciatore delle operazioni'!B691)</f>
        <v/>
      </c>
      <c r="D691" s="14" t="str">
        <f>IF('Tracciatore delle operazioni'!C691="","",'Tracciatore delle operazioni'!C691)</f>
        <v/>
      </c>
      <c r="E691" s="14" t="str">
        <f>IF('Tracciatore delle operazioni'!D691="","",'Tracciatore delle operazioni'!D691)</f>
        <v/>
      </c>
      <c r="F691" s="14" t="str">
        <f>IF('Tracciatore delle operazioni'!E691="","",'Tracciatore delle operazioni'!E691)</f>
        <v/>
      </c>
      <c r="G691" s="31" t="str">
        <f>IF('Tracciatore delle operazioni'!F691="","",'Tracciatore delle operazioni'!F691)</f>
        <v/>
      </c>
      <c r="H691" s="31" t="str">
        <f>IF('Tracciatore delle operazioni'!G691="","",'Tracciatore delle operazioni'!G691)</f>
        <v/>
      </c>
      <c r="I691" s="31" t="str">
        <f>IF('Tracciatore delle operazioni'!H691="","",'Tracciatore delle operazioni'!H691)</f>
        <v/>
      </c>
      <c r="J691" s="31" t="str">
        <f>IF('Tracciatore delle operazioni'!I691="","",'Tracciatore delle operazioni'!I691)</f>
        <v/>
      </c>
      <c r="K691" s="14" t="str">
        <f t="shared" si="8"/>
        <v/>
      </c>
      <c r="M691" s="14" t="e">
        <f t="array" aca="1" ref="M691" ca="1">_xludf.ifna(IF(#REF!=Impostazioni!$C$6,G691*1,G691/INDEX(Impostazioni!$N$86:$O$105,MATCH(#REF!,Impostazioni!$N$86:$N$105,0),2)),"")</f>
        <v>#NAME?</v>
      </c>
      <c r="N691" s="14" t="e">
        <f t="array" aca="1" ref="N691" ca="1">_xludf.ifna(IF(#REF!=Impostazioni!$C$6,H691*1,H691/INDEX(Impostazioni!$N$86:$O$105,MATCH(#REF!,Impostazioni!$N$86:$N$105,0),2)),"")</f>
        <v>#NAME?</v>
      </c>
      <c r="O691" s="14" t="e">
        <f t="array" aca="1" ref="O691" ca="1">_xludf.ifna(IF(#REF!=Impostazioni!$C$6,I691*1,I691/INDEX(Impostazioni!$N$86:$O$105,MATCH(#REF!,Impostazioni!$N$86:$N$105,0),2)),"")</f>
        <v>#NAME?</v>
      </c>
      <c r="P691" s="14" t="e">
        <f t="array" aca="1" ref="P691" ca="1">_xludf.ifna(IF(#REF!=Impostazioni!$C$6,J691*1,J691/INDEX(Impostazioni!$N$86:$O$105,MATCH(#REF!,Impostazioni!$N$86:$N$105,0),2)),"")</f>
        <v>#NAME?</v>
      </c>
      <c r="Q691" s="14" t="e">
        <f t="array" aca="1" ref="Q691" ca="1">_xludf.ifna(IF(#REF!=Impostazioni!$C$6,K691*1,K691/INDEX(Impostazioni!$N$86:$O$105,MATCH(#REF!,Impostazioni!$N$86:$N$105,0),2)),"")</f>
        <v>#NAME?</v>
      </c>
      <c r="S691" t="str" cm="1">
        <f t="array" ref="S691">_xlfn.IFNA(TRANSPOSE(INDEX(Impostazioni!$R$14:$S$63,,MATCH($D691,Impostazioni!$R$13:$S$13,0))),"")&amp;""</f>
        <v/>
      </c>
    </row>
    <row r="692" spans="1:19" ht="13.2">
      <c r="A692" s="14" t="str">
        <f t="shared" si="6"/>
        <v/>
      </c>
      <c r="B692" s="14" t="str">
        <f t="shared" si="7"/>
        <v/>
      </c>
      <c r="C692" s="14" t="str">
        <f>IF('Tracciatore delle operazioni'!B692="","",'Tracciatore delle operazioni'!B692)</f>
        <v/>
      </c>
      <c r="D692" s="14" t="str">
        <f>IF('Tracciatore delle operazioni'!C692="","",'Tracciatore delle operazioni'!C692)</f>
        <v/>
      </c>
      <c r="E692" s="14" t="str">
        <f>IF('Tracciatore delle operazioni'!D692="","",'Tracciatore delle operazioni'!D692)</f>
        <v/>
      </c>
      <c r="F692" s="14" t="str">
        <f>IF('Tracciatore delle operazioni'!E692="","",'Tracciatore delle operazioni'!E692)</f>
        <v/>
      </c>
      <c r="G692" s="31" t="str">
        <f>IF('Tracciatore delle operazioni'!F692="","",'Tracciatore delle operazioni'!F692)</f>
        <v/>
      </c>
      <c r="H692" s="31" t="str">
        <f>IF('Tracciatore delle operazioni'!G692="","",'Tracciatore delle operazioni'!G692)</f>
        <v/>
      </c>
      <c r="I692" s="31" t="str">
        <f>IF('Tracciatore delle operazioni'!H692="","",'Tracciatore delle operazioni'!H692)</f>
        <v/>
      </c>
      <c r="J692" s="31" t="str">
        <f>IF('Tracciatore delle operazioni'!I692="","",'Tracciatore delle operazioni'!I692)</f>
        <v/>
      </c>
      <c r="K692" s="14" t="str">
        <f t="shared" si="8"/>
        <v/>
      </c>
      <c r="M692" s="14" t="e">
        <f t="array" aca="1" ref="M692" ca="1">_xludf.ifna(IF(#REF!=Impostazioni!$C$6,G692*1,G692/INDEX(Impostazioni!$N$86:$O$105,MATCH(#REF!,Impostazioni!$N$86:$N$105,0),2)),"")</f>
        <v>#NAME?</v>
      </c>
      <c r="N692" s="14" t="e">
        <f t="array" aca="1" ref="N692" ca="1">_xludf.ifna(IF(#REF!=Impostazioni!$C$6,H692*1,H692/INDEX(Impostazioni!$N$86:$O$105,MATCH(#REF!,Impostazioni!$N$86:$N$105,0),2)),"")</f>
        <v>#NAME?</v>
      </c>
      <c r="O692" s="14" t="e">
        <f t="array" aca="1" ref="O692" ca="1">_xludf.ifna(IF(#REF!=Impostazioni!$C$6,I692*1,I692/INDEX(Impostazioni!$N$86:$O$105,MATCH(#REF!,Impostazioni!$N$86:$N$105,0),2)),"")</f>
        <v>#NAME?</v>
      </c>
      <c r="P692" s="14" t="e">
        <f t="array" aca="1" ref="P692" ca="1">_xludf.ifna(IF(#REF!=Impostazioni!$C$6,J692*1,J692/INDEX(Impostazioni!$N$86:$O$105,MATCH(#REF!,Impostazioni!$N$86:$N$105,0),2)),"")</f>
        <v>#NAME?</v>
      </c>
      <c r="Q692" s="14" t="e">
        <f t="array" aca="1" ref="Q692" ca="1">_xludf.ifna(IF(#REF!=Impostazioni!$C$6,K692*1,K692/INDEX(Impostazioni!$N$86:$O$105,MATCH(#REF!,Impostazioni!$N$86:$N$105,0),2)),"")</f>
        <v>#NAME?</v>
      </c>
      <c r="S692" t="str" cm="1">
        <f t="array" ref="S692">_xlfn.IFNA(TRANSPOSE(INDEX(Impostazioni!$R$14:$S$63,,MATCH($D692,Impostazioni!$R$13:$S$13,0))),"")&amp;""</f>
        <v/>
      </c>
    </row>
    <row r="693" spans="1:19" ht="13.2">
      <c r="A693" s="14" t="str">
        <f t="shared" si="6"/>
        <v/>
      </c>
      <c r="B693" s="14" t="str">
        <f t="shared" si="7"/>
        <v/>
      </c>
      <c r="C693" s="14" t="str">
        <f>IF('Tracciatore delle operazioni'!B693="","",'Tracciatore delle operazioni'!B693)</f>
        <v/>
      </c>
      <c r="D693" s="14" t="str">
        <f>IF('Tracciatore delle operazioni'!C693="","",'Tracciatore delle operazioni'!C693)</f>
        <v/>
      </c>
      <c r="E693" s="14" t="str">
        <f>IF('Tracciatore delle operazioni'!D693="","",'Tracciatore delle operazioni'!D693)</f>
        <v/>
      </c>
      <c r="F693" s="14" t="str">
        <f>IF('Tracciatore delle operazioni'!E693="","",'Tracciatore delle operazioni'!E693)</f>
        <v/>
      </c>
      <c r="G693" s="31" t="str">
        <f>IF('Tracciatore delle operazioni'!F693="","",'Tracciatore delle operazioni'!F693)</f>
        <v/>
      </c>
      <c r="H693" s="31" t="str">
        <f>IF('Tracciatore delle operazioni'!G693="","",'Tracciatore delle operazioni'!G693)</f>
        <v/>
      </c>
      <c r="I693" s="31" t="str">
        <f>IF('Tracciatore delle operazioni'!H693="","",'Tracciatore delle operazioni'!H693)</f>
        <v/>
      </c>
      <c r="J693" s="31" t="str">
        <f>IF('Tracciatore delle operazioni'!I693="","",'Tracciatore delle operazioni'!I693)</f>
        <v/>
      </c>
      <c r="K693" s="14" t="str">
        <f t="shared" si="8"/>
        <v/>
      </c>
      <c r="M693" s="14" t="e">
        <f t="array" aca="1" ref="M693" ca="1">_xludf.ifna(IF(#REF!=Impostazioni!$C$6,G693*1,G693/INDEX(Impostazioni!$N$86:$O$105,MATCH(#REF!,Impostazioni!$N$86:$N$105,0),2)),"")</f>
        <v>#NAME?</v>
      </c>
      <c r="N693" s="14" t="e">
        <f t="array" aca="1" ref="N693" ca="1">_xludf.ifna(IF(#REF!=Impostazioni!$C$6,H693*1,H693/INDEX(Impostazioni!$N$86:$O$105,MATCH(#REF!,Impostazioni!$N$86:$N$105,0),2)),"")</f>
        <v>#NAME?</v>
      </c>
      <c r="O693" s="14" t="e">
        <f t="array" aca="1" ref="O693" ca="1">_xludf.ifna(IF(#REF!=Impostazioni!$C$6,I693*1,I693/INDEX(Impostazioni!$N$86:$O$105,MATCH(#REF!,Impostazioni!$N$86:$N$105,0),2)),"")</f>
        <v>#NAME?</v>
      </c>
      <c r="P693" s="14" t="e">
        <f t="array" aca="1" ref="P693" ca="1">_xludf.ifna(IF(#REF!=Impostazioni!$C$6,J693*1,J693/INDEX(Impostazioni!$N$86:$O$105,MATCH(#REF!,Impostazioni!$N$86:$N$105,0),2)),"")</f>
        <v>#NAME?</v>
      </c>
      <c r="Q693" s="14" t="e">
        <f t="array" aca="1" ref="Q693" ca="1">_xludf.ifna(IF(#REF!=Impostazioni!$C$6,K693*1,K693/INDEX(Impostazioni!$N$86:$O$105,MATCH(#REF!,Impostazioni!$N$86:$N$105,0),2)),"")</f>
        <v>#NAME?</v>
      </c>
      <c r="S693" t="str" cm="1">
        <f t="array" ref="S693">_xlfn.IFNA(TRANSPOSE(INDEX(Impostazioni!$R$14:$S$63,,MATCH($D693,Impostazioni!$R$13:$S$13,0))),"")&amp;""</f>
        <v/>
      </c>
    </row>
    <row r="694" spans="1:19" ht="13.2">
      <c r="A694" s="14" t="str">
        <f t="shared" si="6"/>
        <v/>
      </c>
      <c r="B694" s="14" t="str">
        <f t="shared" si="7"/>
        <v/>
      </c>
      <c r="C694" s="14" t="str">
        <f>IF('Tracciatore delle operazioni'!B694="","",'Tracciatore delle operazioni'!B694)</f>
        <v/>
      </c>
      <c r="D694" s="14" t="str">
        <f>IF('Tracciatore delle operazioni'!C694="","",'Tracciatore delle operazioni'!C694)</f>
        <v/>
      </c>
      <c r="E694" s="14" t="str">
        <f>IF('Tracciatore delle operazioni'!D694="","",'Tracciatore delle operazioni'!D694)</f>
        <v/>
      </c>
      <c r="F694" s="14" t="str">
        <f>IF('Tracciatore delle operazioni'!E694="","",'Tracciatore delle operazioni'!E694)</f>
        <v/>
      </c>
      <c r="G694" s="31" t="str">
        <f>IF('Tracciatore delle operazioni'!F694="","",'Tracciatore delle operazioni'!F694)</f>
        <v/>
      </c>
      <c r="H694" s="31" t="str">
        <f>IF('Tracciatore delle operazioni'!G694="","",'Tracciatore delle operazioni'!G694)</f>
        <v/>
      </c>
      <c r="I694" s="31" t="str">
        <f>IF('Tracciatore delle operazioni'!H694="","",'Tracciatore delle operazioni'!H694)</f>
        <v/>
      </c>
      <c r="J694" s="31" t="str">
        <f>IF('Tracciatore delle operazioni'!I694="","",'Tracciatore delle operazioni'!I694)</f>
        <v/>
      </c>
      <c r="K694" s="14" t="str">
        <f t="shared" si="8"/>
        <v/>
      </c>
      <c r="M694" s="14" t="e">
        <f t="array" aca="1" ref="M694" ca="1">_xludf.ifna(IF(#REF!=Impostazioni!$C$6,G694*1,G694/INDEX(Impostazioni!$N$86:$O$105,MATCH(#REF!,Impostazioni!$N$86:$N$105,0),2)),"")</f>
        <v>#NAME?</v>
      </c>
      <c r="N694" s="14" t="e">
        <f t="array" aca="1" ref="N694" ca="1">_xludf.ifna(IF(#REF!=Impostazioni!$C$6,H694*1,H694/INDEX(Impostazioni!$N$86:$O$105,MATCH(#REF!,Impostazioni!$N$86:$N$105,0),2)),"")</f>
        <v>#NAME?</v>
      </c>
      <c r="O694" s="14" t="e">
        <f t="array" aca="1" ref="O694" ca="1">_xludf.ifna(IF(#REF!=Impostazioni!$C$6,I694*1,I694/INDEX(Impostazioni!$N$86:$O$105,MATCH(#REF!,Impostazioni!$N$86:$N$105,0),2)),"")</f>
        <v>#NAME?</v>
      </c>
      <c r="P694" s="14" t="e">
        <f t="array" aca="1" ref="P694" ca="1">_xludf.ifna(IF(#REF!=Impostazioni!$C$6,J694*1,J694/INDEX(Impostazioni!$N$86:$O$105,MATCH(#REF!,Impostazioni!$N$86:$N$105,0),2)),"")</f>
        <v>#NAME?</v>
      </c>
      <c r="Q694" s="14" t="e">
        <f t="array" aca="1" ref="Q694" ca="1">_xludf.ifna(IF(#REF!=Impostazioni!$C$6,K694*1,K694/INDEX(Impostazioni!$N$86:$O$105,MATCH(#REF!,Impostazioni!$N$86:$N$105,0),2)),"")</f>
        <v>#NAME?</v>
      </c>
      <c r="S694" t="str" cm="1">
        <f t="array" ref="S694">_xlfn.IFNA(TRANSPOSE(INDEX(Impostazioni!$R$14:$S$63,,MATCH($D694,Impostazioni!$R$13:$S$13,0))),"")&amp;""</f>
        <v/>
      </c>
    </row>
    <row r="695" spans="1:19" ht="13.2">
      <c r="A695" s="14" t="str">
        <f t="shared" si="6"/>
        <v/>
      </c>
      <c r="B695" s="14" t="str">
        <f t="shared" si="7"/>
        <v/>
      </c>
      <c r="C695" s="14" t="str">
        <f>IF('Tracciatore delle operazioni'!B695="","",'Tracciatore delle operazioni'!B695)</f>
        <v/>
      </c>
      <c r="D695" s="14" t="str">
        <f>IF('Tracciatore delle operazioni'!C695="","",'Tracciatore delle operazioni'!C695)</f>
        <v/>
      </c>
      <c r="E695" s="14" t="str">
        <f>IF('Tracciatore delle operazioni'!D695="","",'Tracciatore delle operazioni'!D695)</f>
        <v/>
      </c>
      <c r="F695" s="14" t="str">
        <f>IF('Tracciatore delle operazioni'!E695="","",'Tracciatore delle operazioni'!E695)</f>
        <v/>
      </c>
      <c r="G695" s="31" t="str">
        <f>IF('Tracciatore delle operazioni'!F695="","",'Tracciatore delle operazioni'!F695)</f>
        <v/>
      </c>
      <c r="H695" s="31" t="str">
        <f>IF('Tracciatore delle operazioni'!G695="","",'Tracciatore delle operazioni'!G695)</f>
        <v/>
      </c>
      <c r="I695" s="31" t="str">
        <f>IF('Tracciatore delle operazioni'!H695="","",'Tracciatore delle operazioni'!H695)</f>
        <v/>
      </c>
      <c r="J695" s="31" t="str">
        <f>IF('Tracciatore delle operazioni'!I695="","",'Tracciatore delle operazioni'!I695)</f>
        <v/>
      </c>
      <c r="K695" s="14" t="str">
        <f t="shared" si="8"/>
        <v/>
      </c>
      <c r="M695" s="14" t="e">
        <f t="array" aca="1" ref="M695" ca="1">_xludf.ifna(IF(#REF!=Impostazioni!$C$6,G695*1,G695/INDEX(Impostazioni!$N$86:$O$105,MATCH(#REF!,Impostazioni!$N$86:$N$105,0),2)),"")</f>
        <v>#NAME?</v>
      </c>
      <c r="N695" s="14" t="e">
        <f t="array" aca="1" ref="N695" ca="1">_xludf.ifna(IF(#REF!=Impostazioni!$C$6,H695*1,H695/INDEX(Impostazioni!$N$86:$O$105,MATCH(#REF!,Impostazioni!$N$86:$N$105,0),2)),"")</f>
        <v>#NAME?</v>
      </c>
      <c r="O695" s="14" t="e">
        <f t="array" aca="1" ref="O695" ca="1">_xludf.ifna(IF(#REF!=Impostazioni!$C$6,I695*1,I695/INDEX(Impostazioni!$N$86:$O$105,MATCH(#REF!,Impostazioni!$N$86:$N$105,0),2)),"")</f>
        <v>#NAME?</v>
      </c>
      <c r="P695" s="14" t="e">
        <f t="array" aca="1" ref="P695" ca="1">_xludf.ifna(IF(#REF!=Impostazioni!$C$6,J695*1,J695/INDEX(Impostazioni!$N$86:$O$105,MATCH(#REF!,Impostazioni!$N$86:$N$105,0),2)),"")</f>
        <v>#NAME?</v>
      </c>
      <c r="Q695" s="14" t="e">
        <f t="array" aca="1" ref="Q695" ca="1">_xludf.ifna(IF(#REF!=Impostazioni!$C$6,K695*1,K695/INDEX(Impostazioni!$N$86:$O$105,MATCH(#REF!,Impostazioni!$N$86:$N$105,0),2)),"")</f>
        <v>#NAME?</v>
      </c>
      <c r="S695" t="str" cm="1">
        <f t="array" ref="S695">_xlfn.IFNA(TRANSPOSE(INDEX(Impostazioni!$R$14:$S$63,,MATCH($D695,Impostazioni!$R$13:$S$13,0))),"")&amp;""</f>
        <v/>
      </c>
    </row>
    <row r="696" spans="1:19" ht="13.2">
      <c r="A696" s="14" t="str">
        <f t="shared" si="6"/>
        <v/>
      </c>
      <c r="B696" s="14" t="str">
        <f t="shared" si="7"/>
        <v/>
      </c>
      <c r="C696" s="14" t="str">
        <f>IF('Tracciatore delle operazioni'!B696="","",'Tracciatore delle operazioni'!B696)</f>
        <v/>
      </c>
      <c r="D696" s="14" t="str">
        <f>IF('Tracciatore delle operazioni'!C696="","",'Tracciatore delle operazioni'!C696)</f>
        <v/>
      </c>
      <c r="E696" s="14" t="str">
        <f>IF('Tracciatore delle operazioni'!D696="","",'Tracciatore delle operazioni'!D696)</f>
        <v/>
      </c>
      <c r="F696" s="14" t="str">
        <f>IF('Tracciatore delle operazioni'!E696="","",'Tracciatore delle operazioni'!E696)</f>
        <v/>
      </c>
      <c r="G696" s="31" t="str">
        <f>IF('Tracciatore delle operazioni'!F696="","",'Tracciatore delle operazioni'!F696)</f>
        <v/>
      </c>
      <c r="H696" s="31" t="str">
        <f>IF('Tracciatore delle operazioni'!G696="","",'Tracciatore delle operazioni'!G696)</f>
        <v/>
      </c>
      <c r="I696" s="31" t="str">
        <f>IF('Tracciatore delle operazioni'!H696="","",'Tracciatore delle operazioni'!H696)</f>
        <v/>
      </c>
      <c r="J696" s="31" t="str">
        <f>IF('Tracciatore delle operazioni'!I696="","",'Tracciatore delle operazioni'!I696)</f>
        <v/>
      </c>
      <c r="K696" s="14" t="str">
        <f t="shared" si="8"/>
        <v/>
      </c>
      <c r="M696" s="14" t="e">
        <f t="array" aca="1" ref="M696" ca="1">_xludf.ifna(IF(#REF!=Impostazioni!$C$6,G696*1,G696/INDEX(Impostazioni!$N$86:$O$105,MATCH(#REF!,Impostazioni!$N$86:$N$105,0),2)),"")</f>
        <v>#NAME?</v>
      </c>
      <c r="N696" s="14" t="e">
        <f t="array" aca="1" ref="N696" ca="1">_xludf.ifna(IF(#REF!=Impostazioni!$C$6,H696*1,H696/INDEX(Impostazioni!$N$86:$O$105,MATCH(#REF!,Impostazioni!$N$86:$N$105,0),2)),"")</f>
        <v>#NAME?</v>
      </c>
      <c r="O696" s="14" t="e">
        <f t="array" aca="1" ref="O696" ca="1">_xludf.ifna(IF(#REF!=Impostazioni!$C$6,I696*1,I696/INDEX(Impostazioni!$N$86:$O$105,MATCH(#REF!,Impostazioni!$N$86:$N$105,0),2)),"")</f>
        <v>#NAME?</v>
      </c>
      <c r="P696" s="14" t="e">
        <f t="array" aca="1" ref="P696" ca="1">_xludf.ifna(IF(#REF!=Impostazioni!$C$6,J696*1,J696/INDEX(Impostazioni!$N$86:$O$105,MATCH(#REF!,Impostazioni!$N$86:$N$105,0),2)),"")</f>
        <v>#NAME?</v>
      </c>
      <c r="Q696" s="14" t="e">
        <f t="array" aca="1" ref="Q696" ca="1">_xludf.ifna(IF(#REF!=Impostazioni!$C$6,K696*1,K696/INDEX(Impostazioni!$N$86:$O$105,MATCH(#REF!,Impostazioni!$N$86:$N$105,0),2)),"")</f>
        <v>#NAME?</v>
      </c>
      <c r="S696" t="str" cm="1">
        <f t="array" ref="S696">_xlfn.IFNA(TRANSPOSE(INDEX(Impostazioni!$R$14:$S$63,,MATCH($D696,Impostazioni!$R$13:$S$13,0))),"")&amp;""</f>
        <v/>
      </c>
    </row>
    <row r="697" spans="1:19" ht="13.2">
      <c r="A697" s="14" t="str">
        <f t="shared" si="6"/>
        <v/>
      </c>
      <c r="B697" s="14" t="str">
        <f t="shared" si="7"/>
        <v/>
      </c>
      <c r="C697" s="14" t="str">
        <f>IF('Tracciatore delle operazioni'!B697="","",'Tracciatore delle operazioni'!B697)</f>
        <v/>
      </c>
      <c r="D697" s="14" t="str">
        <f>IF('Tracciatore delle operazioni'!C697="","",'Tracciatore delle operazioni'!C697)</f>
        <v/>
      </c>
      <c r="E697" s="14" t="str">
        <f>IF('Tracciatore delle operazioni'!D697="","",'Tracciatore delle operazioni'!D697)</f>
        <v/>
      </c>
      <c r="F697" s="14" t="str">
        <f>IF('Tracciatore delle operazioni'!E697="","",'Tracciatore delle operazioni'!E697)</f>
        <v/>
      </c>
      <c r="G697" s="31" t="str">
        <f>IF('Tracciatore delle operazioni'!F697="","",'Tracciatore delle operazioni'!F697)</f>
        <v/>
      </c>
      <c r="H697" s="31" t="str">
        <f>IF('Tracciatore delle operazioni'!G697="","",'Tracciatore delle operazioni'!G697)</f>
        <v/>
      </c>
      <c r="I697" s="31" t="str">
        <f>IF('Tracciatore delle operazioni'!H697="","",'Tracciatore delle operazioni'!H697)</f>
        <v/>
      </c>
      <c r="J697" s="31" t="str">
        <f>IF('Tracciatore delle operazioni'!I697="","",'Tracciatore delle operazioni'!I697)</f>
        <v/>
      </c>
      <c r="K697" s="14" t="str">
        <f t="shared" si="8"/>
        <v/>
      </c>
      <c r="M697" s="14" t="e">
        <f t="array" aca="1" ref="M697" ca="1">_xludf.ifna(IF(#REF!=Impostazioni!$C$6,G697*1,G697/INDEX(Impostazioni!$N$86:$O$105,MATCH(#REF!,Impostazioni!$N$86:$N$105,0),2)),"")</f>
        <v>#NAME?</v>
      </c>
      <c r="N697" s="14" t="e">
        <f t="array" aca="1" ref="N697" ca="1">_xludf.ifna(IF(#REF!=Impostazioni!$C$6,H697*1,H697/INDEX(Impostazioni!$N$86:$O$105,MATCH(#REF!,Impostazioni!$N$86:$N$105,0),2)),"")</f>
        <v>#NAME?</v>
      </c>
      <c r="O697" s="14" t="e">
        <f t="array" aca="1" ref="O697" ca="1">_xludf.ifna(IF(#REF!=Impostazioni!$C$6,I697*1,I697/INDEX(Impostazioni!$N$86:$O$105,MATCH(#REF!,Impostazioni!$N$86:$N$105,0),2)),"")</f>
        <v>#NAME?</v>
      </c>
      <c r="P697" s="14" t="e">
        <f t="array" aca="1" ref="P697" ca="1">_xludf.ifna(IF(#REF!=Impostazioni!$C$6,J697*1,J697/INDEX(Impostazioni!$N$86:$O$105,MATCH(#REF!,Impostazioni!$N$86:$N$105,0),2)),"")</f>
        <v>#NAME?</v>
      </c>
      <c r="Q697" s="14" t="e">
        <f t="array" aca="1" ref="Q697" ca="1">_xludf.ifna(IF(#REF!=Impostazioni!$C$6,K697*1,K697/INDEX(Impostazioni!$N$86:$O$105,MATCH(#REF!,Impostazioni!$N$86:$N$105,0),2)),"")</f>
        <v>#NAME?</v>
      </c>
      <c r="S697" t="str" cm="1">
        <f t="array" ref="S697">_xlfn.IFNA(TRANSPOSE(INDEX(Impostazioni!$R$14:$S$63,,MATCH($D697,Impostazioni!$R$13:$S$13,0))),"")&amp;""</f>
        <v/>
      </c>
    </row>
    <row r="698" spans="1:19" ht="13.2">
      <c r="A698" s="14" t="str">
        <f t="shared" si="6"/>
        <v/>
      </c>
      <c r="B698" s="14" t="str">
        <f t="shared" si="7"/>
        <v/>
      </c>
      <c r="C698" s="14" t="str">
        <f>IF('Tracciatore delle operazioni'!B698="","",'Tracciatore delle operazioni'!B698)</f>
        <v/>
      </c>
      <c r="D698" s="14" t="str">
        <f>IF('Tracciatore delle operazioni'!C698="","",'Tracciatore delle operazioni'!C698)</f>
        <v/>
      </c>
      <c r="E698" s="14" t="str">
        <f>IF('Tracciatore delle operazioni'!D698="","",'Tracciatore delle operazioni'!D698)</f>
        <v/>
      </c>
      <c r="F698" s="14" t="str">
        <f>IF('Tracciatore delle operazioni'!E698="","",'Tracciatore delle operazioni'!E698)</f>
        <v/>
      </c>
      <c r="G698" s="31" t="str">
        <f>IF('Tracciatore delle operazioni'!F698="","",'Tracciatore delle operazioni'!F698)</f>
        <v/>
      </c>
      <c r="H698" s="31" t="str">
        <f>IF('Tracciatore delle operazioni'!G698="","",'Tracciatore delle operazioni'!G698)</f>
        <v/>
      </c>
      <c r="I698" s="31" t="str">
        <f>IF('Tracciatore delle operazioni'!H698="","",'Tracciatore delle operazioni'!H698)</f>
        <v/>
      </c>
      <c r="J698" s="31" t="str">
        <f>IF('Tracciatore delle operazioni'!I698="","",'Tracciatore delle operazioni'!I698)</f>
        <v/>
      </c>
      <c r="K698" s="14" t="str">
        <f t="shared" si="8"/>
        <v/>
      </c>
      <c r="M698" s="14" t="e">
        <f t="array" aca="1" ref="M698" ca="1">_xludf.ifna(IF(#REF!=Impostazioni!$C$6,G698*1,G698/INDEX(Impostazioni!$N$86:$O$105,MATCH(#REF!,Impostazioni!$N$86:$N$105,0),2)),"")</f>
        <v>#NAME?</v>
      </c>
      <c r="N698" s="14" t="e">
        <f t="array" aca="1" ref="N698" ca="1">_xludf.ifna(IF(#REF!=Impostazioni!$C$6,H698*1,H698/INDEX(Impostazioni!$N$86:$O$105,MATCH(#REF!,Impostazioni!$N$86:$N$105,0),2)),"")</f>
        <v>#NAME?</v>
      </c>
      <c r="O698" s="14" t="e">
        <f t="array" aca="1" ref="O698" ca="1">_xludf.ifna(IF(#REF!=Impostazioni!$C$6,I698*1,I698/INDEX(Impostazioni!$N$86:$O$105,MATCH(#REF!,Impostazioni!$N$86:$N$105,0),2)),"")</f>
        <v>#NAME?</v>
      </c>
      <c r="P698" s="14" t="e">
        <f t="array" aca="1" ref="P698" ca="1">_xludf.ifna(IF(#REF!=Impostazioni!$C$6,J698*1,J698/INDEX(Impostazioni!$N$86:$O$105,MATCH(#REF!,Impostazioni!$N$86:$N$105,0),2)),"")</f>
        <v>#NAME?</v>
      </c>
      <c r="Q698" s="14" t="e">
        <f t="array" aca="1" ref="Q698" ca="1">_xludf.ifna(IF(#REF!=Impostazioni!$C$6,K698*1,K698/INDEX(Impostazioni!$N$86:$O$105,MATCH(#REF!,Impostazioni!$N$86:$N$105,0),2)),"")</f>
        <v>#NAME?</v>
      </c>
      <c r="S698" t="str" cm="1">
        <f t="array" ref="S698">_xlfn.IFNA(TRANSPOSE(INDEX(Impostazioni!$R$14:$S$63,,MATCH($D698,Impostazioni!$R$13:$S$13,0))),"")&amp;""</f>
        <v/>
      </c>
    </row>
    <row r="699" spans="1:19" ht="13.2">
      <c r="A699" s="14" t="str">
        <f t="shared" si="6"/>
        <v/>
      </c>
      <c r="B699" s="14" t="str">
        <f t="shared" si="7"/>
        <v/>
      </c>
      <c r="C699" s="14" t="str">
        <f>IF('Tracciatore delle operazioni'!B699="","",'Tracciatore delle operazioni'!B699)</f>
        <v/>
      </c>
      <c r="D699" s="14" t="str">
        <f>IF('Tracciatore delle operazioni'!C699="","",'Tracciatore delle operazioni'!C699)</f>
        <v/>
      </c>
      <c r="E699" s="14" t="str">
        <f>IF('Tracciatore delle operazioni'!D699="","",'Tracciatore delle operazioni'!D699)</f>
        <v/>
      </c>
      <c r="F699" s="14" t="str">
        <f>IF('Tracciatore delle operazioni'!E699="","",'Tracciatore delle operazioni'!E699)</f>
        <v/>
      </c>
      <c r="G699" s="31" t="str">
        <f>IF('Tracciatore delle operazioni'!F699="","",'Tracciatore delle operazioni'!F699)</f>
        <v/>
      </c>
      <c r="H699" s="31" t="str">
        <f>IF('Tracciatore delle operazioni'!G699="","",'Tracciatore delle operazioni'!G699)</f>
        <v/>
      </c>
      <c r="I699" s="31" t="str">
        <f>IF('Tracciatore delle operazioni'!H699="","",'Tracciatore delle operazioni'!H699)</f>
        <v/>
      </c>
      <c r="J699" s="31" t="str">
        <f>IF('Tracciatore delle operazioni'!I699="","",'Tracciatore delle operazioni'!I699)</f>
        <v/>
      </c>
      <c r="K699" s="14" t="str">
        <f t="shared" si="8"/>
        <v/>
      </c>
      <c r="M699" s="14" t="e">
        <f t="array" aca="1" ref="M699" ca="1">_xludf.ifna(IF(#REF!=Impostazioni!$C$6,G699*1,G699/INDEX(Impostazioni!$N$86:$O$105,MATCH(#REF!,Impostazioni!$N$86:$N$105,0),2)),"")</f>
        <v>#NAME?</v>
      </c>
      <c r="N699" s="14" t="e">
        <f t="array" aca="1" ref="N699" ca="1">_xludf.ifna(IF(#REF!=Impostazioni!$C$6,H699*1,H699/INDEX(Impostazioni!$N$86:$O$105,MATCH(#REF!,Impostazioni!$N$86:$N$105,0),2)),"")</f>
        <v>#NAME?</v>
      </c>
      <c r="O699" s="14" t="e">
        <f t="array" aca="1" ref="O699" ca="1">_xludf.ifna(IF(#REF!=Impostazioni!$C$6,I699*1,I699/INDEX(Impostazioni!$N$86:$O$105,MATCH(#REF!,Impostazioni!$N$86:$N$105,0),2)),"")</f>
        <v>#NAME?</v>
      </c>
      <c r="P699" s="14" t="e">
        <f t="array" aca="1" ref="P699" ca="1">_xludf.ifna(IF(#REF!=Impostazioni!$C$6,J699*1,J699/INDEX(Impostazioni!$N$86:$O$105,MATCH(#REF!,Impostazioni!$N$86:$N$105,0),2)),"")</f>
        <v>#NAME?</v>
      </c>
      <c r="Q699" s="14" t="e">
        <f t="array" aca="1" ref="Q699" ca="1">_xludf.ifna(IF(#REF!=Impostazioni!$C$6,K699*1,K699/INDEX(Impostazioni!$N$86:$O$105,MATCH(#REF!,Impostazioni!$N$86:$N$105,0),2)),"")</f>
        <v>#NAME?</v>
      </c>
      <c r="S699" t="str" cm="1">
        <f t="array" ref="S699">_xlfn.IFNA(TRANSPOSE(INDEX(Impostazioni!$R$14:$S$63,,MATCH($D699,Impostazioni!$R$13:$S$13,0))),"")&amp;""</f>
        <v/>
      </c>
    </row>
    <row r="700" spans="1:19" ht="13.2">
      <c r="A700" s="14" t="str">
        <f t="shared" si="6"/>
        <v/>
      </c>
      <c r="B700" s="14" t="str">
        <f t="shared" si="7"/>
        <v/>
      </c>
      <c r="C700" s="14" t="str">
        <f>IF('Tracciatore delle operazioni'!B700="","",'Tracciatore delle operazioni'!B700)</f>
        <v/>
      </c>
      <c r="D700" s="14" t="str">
        <f>IF('Tracciatore delle operazioni'!C700="","",'Tracciatore delle operazioni'!C700)</f>
        <v/>
      </c>
      <c r="E700" s="14" t="str">
        <f>IF('Tracciatore delle operazioni'!D700="","",'Tracciatore delle operazioni'!D700)</f>
        <v/>
      </c>
      <c r="F700" s="14" t="str">
        <f>IF('Tracciatore delle operazioni'!E700="","",'Tracciatore delle operazioni'!E700)</f>
        <v/>
      </c>
      <c r="G700" s="31" t="str">
        <f>IF('Tracciatore delle operazioni'!F700="","",'Tracciatore delle operazioni'!F700)</f>
        <v/>
      </c>
      <c r="H700" s="31" t="str">
        <f>IF('Tracciatore delle operazioni'!G700="","",'Tracciatore delle operazioni'!G700)</f>
        <v/>
      </c>
      <c r="I700" s="31" t="str">
        <f>IF('Tracciatore delle operazioni'!H700="","",'Tracciatore delle operazioni'!H700)</f>
        <v/>
      </c>
      <c r="J700" s="31" t="str">
        <f>IF('Tracciatore delle operazioni'!I700="","",'Tracciatore delle operazioni'!I700)</f>
        <v/>
      </c>
      <c r="K700" s="14" t="str">
        <f t="shared" si="8"/>
        <v/>
      </c>
      <c r="M700" s="14" t="e">
        <f t="array" aca="1" ref="M700" ca="1">_xludf.ifna(IF(#REF!=Impostazioni!$C$6,G700*1,G700/INDEX(Impostazioni!$N$86:$O$105,MATCH(#REF!,Impostazioni!$N$86:$N$105,0),2)),"")</f>
        <v>#NAME?</v>
      </c>
      <c r="N700" s="14" t="e">
        <f t="array" aca="1" ref="N700" ca="1">_xludf.ifna(IF(#REF!=Impostazioni!$C$6,H700*1,H700/INDEX(Impostazioni!$N$86:$O$105,MATCH(#REF!,Impostazioni!$N$86:$N$105,0),2)),"")</f>
        <v>#NAME?</v>
      </c>
      <c r="O700" s="14" t="e">
        <f t="array" aca="1" ref="O700" ca="1">_xludf.ifna(IF(#REF!=Impostazioni!$C$6,I700*1,I700/INDEX(Impostazioni!$N$86:$O$105,MATCH(#REF!,Impostazioni!$N$86:$N$105,0),2)),"")</f>
        <v>#NAME?</v>
      </c>
      <c r="P700" s="14" t="e">
        <f t="array" aca="1" ref="P700" ca="1">_xludf.ifna(IF(#REF!=Impostazioni!$C$6,J700*1,J700/INDEX(Impostazioni!$N$86:$O$105,MATCH(#REF!,Impostazioni!$N$86:$N$105,0),2)),"")</f>
        <v>#NAME?</v>
      </c>
      <c r="Q700" s="14" t="e">
        <f t="array" aca="1" ref="Q700" ca="1">_xludf.ifna(IF(#REF!=Impostazioni!$C$6,K700*1,K700/INDEX(Impostazioni!$N$86:$O$105,MATCH(#REF!,Impostazioni!$N$86:$N$105,0),2)),"")</f>
        <v>#NAME?</v>
      </c>
      <c r="S700" t="str" cm="1">
        <f t="array" ref="S700">_xlfn.IFNA(TRANSPOSE(INDEX(Impostazioni!$R$14:$S$63,,MATCH($D700,Impostazioni!$R$13:$S$13,0))),"")&amp;""</f>
        <v/>
      </c>
    </row>
    <row r="701" spans="1:19" ht="13.2">
      <c r="A701" s="14" t="str">
        <f t="shared" si="6"/>
        <v/>
      </c>
      <c r="B701" s="14" t="str">
        <f t="shared" si="7"/>
        <v/>
      </c>
      <c r="C701" s="14" t="str">
        <f>IF('Tracciatore delle operazioni'!B701="","",'Tracciatore delle operazioni'!B701)</f>
        <v/>
      </c>
      <c r="D701" s="14" t="str">
        <f>IF('Tracciatore delle operazioni'!C701="","",'Tracciatore delle operazioni'!C701)</f>
        <v/>
      </c>
      <c r="E701" s="14" t="str">
        <f>IF('Tracciatore delle operazioni'!D701="","",'Tracciatore delle operazioni'!D701)</f>
        <v/>
      </c>
      <c r="F701" s="14" t="str">
        <f>IF('Tracciatore delle operazioni'!E701="","",'Tracciatore delle operazioni'!E701)</f>
        <v/>
      </c>
      <c r="G701" s="31" t="str">
        <f>IF('Tracciatore delle operazioni'!F701="","",'Tracciatore delle operazioni'!F701)</f>
        <v/>
      </c>
      <c r="H701" s="31" t="str">
        <f>IF('Tracciatore delle operazioni'!G701="","",'Tracciatore delle operazioni'!G701)</f>
        <v/>
      </c>
      <c r="I701" s="31" t="str">
        <f>IF('Tracciatore delle operazioni'!H701="","",'Tracciatore delle operazioni'!H701)</f>
        <v/>
      </c>
      <c r="J701" s="31" t="str">
        <f>IF('Tracciatore delle operazioni'!I701="","",'Tracciatore delle operazioni'!I701)</f>
        <v/>
      </c>
      <c r="K701" s="14" t="str">
        <f t="shared" si="8"/>
        <v/>
      </c>
      <c r="M701" s="14" t="e">
        <f t="array" aca="1" ref="M701" ca="1">_xludf.ifna(IF(#REF!=Impostazioni!$C$6,G701*1,G701/INDEX(Impostazioni!$N$86:$O$105,MATCH(#REF!,Impostazioni!$N$86:$N$105,0),2)),"")</f>
        <v>#NAME?</v>
      </c>
      <c r="N701" s="14" t="e">
        <f t="array" aca="1" ref="N701" ca="1">_xludf.ifna(IF(#REF!=Impostazioni!$C$6,H701*1,H701/INDEX(Impostazioni!$N$86:$O$105,MATCH(#REF!,Impostazioni!$N$86:$N$105,0),2)),"")</f>
        <v>#NAME?</v>
      </c>
      <c r="O701" s="14" t="e">
        <f t="array" aca="1" ref="O701" ca="1">_xludf.ifna(IF(#REF!=Impostazioni!$C$6,I701*1,I701/INDEX(Impostazioni!$N$86:$O$105,MATCH(#REF!,Impostazioni!$N$86:$N$105,0),2)),"")</f>
        <v>#NAME?</v>
      </c>
      <c r="P701" s="14" t="e">
        <f t="array" aca="1" ref="P701" ca="1">_xludf.ifna(IF(#REF!=Impostazioni!$C$6,J701*1,J701/INDEX(Impostazioni!$N$86:$O$105,MATCH(#REF!,Impostazioni!$N$86:$N$105,0),2)),"")</f>
        <v>#NAME?</v>
      </c>
      <c r="Q701" s="14" t="e">
        <f t="array" aca="1" ref="Q701" ca="1">_xludf.ifna(IF(#REF!=Impostazioni!$C$6,K701*1,K701/INDEX(Impostazioni!$N$86:$O$105,MATCH(#REF!,Impostazioni!$N$86:$N$105,0),2)),"")</f>
        <v>#NAME?</v>
      </c>
      <c r="S701" t="str" cm="1">
        <f t="array" ref="S701">_xlfn.IFNA(TRANSPOSE(INDEX(Impostazioni!$R$14:$S$63,,MATCH($D701,Impostazioni!$R$13:$S$13,0))),"")&amp;""</f>
        <v/>
      </c>
    </row>
    <row r="702" spans="1:19" ht="13.2">
      <c r="A702" s="14" t="str">
        <f t="shared" si="6"/>
        <v/>
      </c>
      <c r="B702" s="14" t="str">
        <f t="shared" si="7"/>
        <v/>
      </c>
      <c r="C702" s="14" t="str">
        <f>IF('Tracciatore delle operazioni'!B702="","",'Tracciatore delle operazioni'!B702)</f>
        <v/>
      </c>
      <c r="D702" s="14" t="str">
        <f>IF('Tracciatore delle operazioni'!C702="","",'Tracciatore delle operazioni'!C702)</f>
        <v/>
      </c>
      <c r="E702" s="14" t="str">
        <f>IF('Tracciatore delle operazioni'!D702="","",'Tracciatore delle operazioni'!D702)</f>
        <v/>
      </c>
      <c r="F702" s="14" t="str">
        <f>IF('Tracciatore delle operazioni'!E702="","",'Tracciatore delle operazioni'!E702)</f>
        <v/>
      </c>
      <c r="G702" s="31" t="str">
        <f>IF('Tracciatore delle operazioni'!F702="","",'Tracciatore delle operazioni'!F702)</f>
        <v/>
      </c>
      <c r="H702" s="31" t="str">
        <f>IF('Tracciatore delle operazioni'!G702="","",'Tracciatore delle operazioni'!G702)</f>
        <v/>
      </c>
      <c r="I702" s="31" t="str">
        <f>IF('Tracciatore delle operazioni'!H702="","",'Tracciatore delle operazioni'!H702)</f>
        <v/>
      </c>
      <c r="J702" s="31" t="str">
        <f>IF('Tracciatore delle operazioni'!I702="","",'Tracciatore delle operazioni'!I702)</f>
        <v/>
      </c>
      <c r="K702" s="14" t="str">
        <f t="shared" si="8"/>
        <v/>
      </c>
      <c r="M702" s="14" t="e">
        <f t="array" aca="1" ref="M702" ca="1">_xludf.ifna(IF(#REF!=Impostazioni!$C$6,G702*1,G702/INDEX(Impostazioni!$N$86:$O$105,MATCH(#REF!,Impostazioni!$N$86:$N$105,0),2)),"")</f>
        <v>#NAME?</v>
      </c>
      <c r="N702" s="14" t="e">
        <f t="array" aca="1" ref="N702" ca="1">_xludf.ifna(IF(#REF!=Impostazioni!$C$6,H702*1,H702/INDEX(Impostazioni!$N$86:$O$105,MATCH(#REF!,Impostazioni!$N$86:$N$105,0),2)),"")</f>
        <v>#NAME?</v>
      </c>
      <c r="O702" s="14" t="e">
        <f t="array" aca="1" ref="O702" ca="1">_xludf.ifna(IF(#REF!=Impostazioni!$C$6,I702*1,I702/INDEX(Impostazioni!$N$86:$O$105,MATCH(#REF!,Impostazioni!$N$86:$N$105,0),2)),"")</f>
        <v>#NAME?</v>
      </c>
      <c r="P702" s="14" t="e">
        <f t="array" aca="1" ref="P702" ca="1">_xludf.ifna(IF(#REF!=Impostazioni!$C$6,J702*1,J702/INDEX(Impostazioni!$N$86:$O$105,MATCH(#REF!,Impostazioni!$N$86:$N$105,0),2)),"")</f>
        <v>#NAME?</v>
      </c>
      <c r="Q702" s="14" t="e">
        <f t="array" aca="1" ref="Q702" ca="1">_xludf.ifna(IF(#REF!=Impostazioni!$C$6,K702*1,K702/INDEX(Impostazioni!$N$86:$O$105,MATCH(#REF!,Impostazioni!$N$86:$N$105,0),2)),"")</f>
        <v>#NAME?</v>
      </c>
      <c r="S702" t="str" cm="1">
        <f t="array" ref="S702">_xlfn.IFNA(TRANSPOSE(INDEX(Impostazioni!$R$14:$S$63,,MATCH($D702,Impostazioni!$R$13:$S$13,0))),"")&amp;""</f>
        <v/>
      </c>
    </row>
    <row r="703" spans="1:19" ht="13.2">
      <c r="A703" s="14" t="str">
        <f t="shared" si="6"/>
        <v/>
      </c>
      <c r="B703" s="14" t="str">
        <f t="shared" si="7"/>
        <v/>
      </c>
      <c r="C703" s="14" t="str">
        <f>IF('Tracciatore delle operazioni'!B703="","",'Tracciatore delle operazioni'!B703)</f>
        <v/>
      </c>
      <c r="D703" s="14" t="str">
        <f>IF('Tracciatore delle operazioni'!C703="","",'Tracciatore delle operazioni'!C703)</f>
        <v/>
      </c>
      <c r="E703" s="14" t="str">
        <f>IF('Tracciatore delle operazioni'!D703="","",'Tracciatore delle operazioni'!D703)</f>
        <v/>
      </c>
      <c r="F703" s="14" t="str">
        <f>IF('Tracciatore delle operazioni'!E703="","",'Tracciatore delle operazioni'!E703)</f>
        <v/>
      </c>
      <c r="G703" s="31" t="str">
        <f>IF('Tracciatore delle operazioni'!F703="","",'Tracciatore delle operazioni'!F703)</f>
        <v/>
      </c>
      <c r="H703" s="31" t="str">
        <f>IF('Tracciatore delle operazioni'!G703="","",'Tracciatore delle operazioni'!G703)</f>
        <v/>
      </c>
      <c r="I703" s="31" t="str">
        <f>IF('Tracciatore delle operazioni'!H703="","",'Tracciatore delle operazioni'!H703)</f>
        <v/>
      </c>
      <c r="J703" s="31" t="str">
        <f>IF('Tracciatore delle operazioni'!I703="","",'Tracciatore delle operazioni'!I703)</f>
        <v/>
      </c>
      <c r="K703" s="14" t="str">
        <f t="shared" si="8"/>
        <v/>
      </c>
      <c r="M703" s="14" t="e">
        <f t="array" aca="1" ref="M703" ca="1">_xludf.ifna(IF(#REF!=Impostazioni!$C$6,G703*1,G703/INDEX(Impostazioni!$N$86:$O$105,MATCH(#REF!,Impostazioni!$N$86:$N$105,0),2)),"")</f>
        <v>#NAME?</v>
      </c>
      <c r="N703" s="14" t="e">
        <f t="array" aca="1" ref="N703" ca="1">_xludf.ifna(IF(#REF!=Impostazioni!$C$6,H703*1,H703/INDEX(Impostazioni!$N$86:$O$105,MATCH(#REF!,Impostazioni!$N$86:$N$105,0),2)),"")</f>
        <v>#NAME?</v>
      </c>
      <c r="O703" s="14" t="e">
        <f t="array" aca="1" ref="O703" ca="1">_xludf.ifna(IF(#REF!=Impostazioni!$C$6,I703*1,I703/INDEX(Impostazioni!$N$86:$O$105,MATCH(#REF!,Impostazioni!$N$86:$N$105,0),2)),"")</f>
        <v>#NAME?</v>
      </c>
      <c r="P703" s="14" t="e">
        <f t="array" aca="1" ref="P703" ca="1">_xludf.ifna(IF(#REF!=Impostazioni!$C$6,J703*1,J703/INDEX(Impostazioni!$N$86:$O$105,MATCH(#REF!,Impostazioni!$N$86:$N$105,0),2)),"")</f>
        <v>#NAME?</v>
      </c>
      <c r="Q703" s="14" t="e">
        <f t="array" aca="1" ref="Q703" ca="1">_xludf.ifna(IF(#REF!=Impostazioni!$C$6,K703*1,K703/INDEX(Impostazioni!$N$86:$O$105,MATCH(#REF!,Impostazioni!$N$86:$N$105,0),2)),"")</f>
        <v>#NAME?</v>
      </c>
      <c r="S703" t="str" cm="1">
        <f t="array" ref="S703">_xlfn.IFNA(TRANSPOSE(INDEX(Impostazioni!$R$14:$S$63,,MATCH($D703,Impostazioni!$R$13:$S$13,0))),"")&amp;""</f>
        <v/>
      </c>
    </row>
    <row r="704" spans="1:19" ht="13.2">
      <c r="A704" s="14" t="str">
        <f t="shared" si="6"/>
        <v/>
      </c>
      <c r="B704" s="14" t="str">
        <f t="shared" si="7"/>
        <v/>
      </c>
      <c r="C704" s="14" t="str">
        <f>IF('Tracciatore delle operazioni'!B704="","",'Tracciatore delle operazioni'!B704)</f>
        <v/>
      </c>
      <c r="D704" s="14" t="str">
        <f>IF('Tracciatore delle operazioni'!C704="","",'Tracciatore delle operazioni'!C704)</f>
        <v/>
      </c>
      <c r="E704" s="14" t="str">
        <f>IF('Tracciatore delle operazioni'!D704="","",'Tracciatore delle operazioni'!D704)</f>
        <v/>
      </c>
      <c r="F704" s="14" t="str">
        <f>IF('Tracciatore delle operazioni'!E704="","",'Tracciatore delle operazioni'!E704)</f>
        <v/>
      </c>
      <c r="G704" s="31" t="str">
        <f>IF('Tracciatore delle operazioni'!F704="","",'Tracciatore delle operazioni'!F704)</f>
        <v/>
      </c>
      <c r="H704" s="31" t="str">
        <f>IF('Tracciatore delle operazioni'!G704="","",'Tracciatore delle operazioni'!G704)</f>
        <v/>
      </c>
      <c r="I704" s="31" t="str">
        <f>IF('Tracciatore delle operazioni'!H704="","",'Tracciatore delle operazioni'!H704)</f>
        <v/>
      </c>
      <c r="J704" s="31" t="str">
        <f>IF('Tracciatore delle operazioni'!I704="","",'Tracciatore delle operazioni'!I704)</f>
        <v/>
      </c>
      <c r="K704" s="14" t="str">
        <f t="shared" si="8"/>
        <v/>
      </c>
      <c r="M704" s="14" t="e">
        <f t="array" aca="1" ref="M704" ca="1">_xludf.ifna(IF(#REF!=Impostazioni!$C$6,G704*1,G704/INDEX(Impostazioni!$N$86:$O$105,MATCH(#REF!,Impostazioni!$N$86:$N$105,0),2)),"")</f>
        <v>#NAME?</v>
      </c>
      <c r="N704" s="14" t="e">
        <f t="array" aca="1" ref="N704" ca="1">_xludf.ifna(IF(#REF!=Impostazioni!$C$6,H704*1,H704/INDEX(Impostazioni!$N$86:$O$105,MATCH(#REF!,Impostazioni!$N$86:$N$105,0),2)),"")</f>
        <v>#NAME?</v>
      </c>
      <c r="O704" s="14" t="e">
        <f t="array" aca="1" ref="O704" ca="1">_xludf.ifna(IF(#REF!=Impostazioni!$C$6,I704*1,I704/INDEX(Impostazioni!$N$86:$O$105,MATCH(#REF!,Impostazioni!$N$86:$N$105,0),2)),"")</f>
        <v>#NAME?</v>
      </c>
      <c r="P704" s="14" t="e">
        <f t="array" aca="1" ref="P704" ca="1">_xludf.ifna(IF(#REF!=Impostazioni!$C$6,J704*1,J704/INDEX(Impostazioni!$N$86:$O$105,MATCH(#REF!,Impostazioni!$N$86:$N$105,0),2)),"")</f>
        <v>#NAME?</v>
      </c>
      <c r="Q704" s="14" t="e">
        <f t="array" aca="1" ref="Q704" ca="1">_xludf.ifna(IF(#REF!=Impostazioni!$C$6,K704*1,K704/INDEX(Impostazioni!$N$86:$O$105,MATCH(#REF!,Impostazioni!$N$86:$N$105,0),2)),"")</f>
        <v>#NAME?</v>
      </c>
      <c r="S704" t="str" cm="1">
        <f t="array" ref="S704">_xlfn.IFNA(TRANSPOSE(INDEX(Impostazioni!$R$14:$S$63,,MATCH($D704,Impostazioni!$R$13:$S$13,0))),"")&amp;""</f>
        <v/>
      </c>
    </row>
    <row r="705" spans="1:19" ht="13.2">
      <c r="A705" s="14" t="str">
        <f t="shared" si="6"/>
        <v/>
      </c>
      <c r="B705" s="14" t="str">
        <f t="shared" si="7"/>
        <v/>
      </c>
      <c r="C705" s="14" t="str">
        <f>IF('Tracciatore delle operazioni'!B705="","",'Tracciatore delle operazioni'!B705)</f>
        <v/>
      </c>
      <c r="D705" s="14" t="str">
        <f>IF('Tracciatore delle operazioni'!C705="","",'Tracciatore delle operazioni'!C705)</f>
        <v/>
      </c>
      <c r="E705" s="14" t="str">
        <f>IF('Tracciatore delle operazioni'!D705="","",'Tracciatore delle operazioni'!D705)</f>
        <v/>
      </c>
      <c r="F705" s="14" t="str">
        <f>IF('Tracciatore delle operazioni'!E705="","",'Tracciatore delle operazioni'!E705)</f>
        <v/>
      </c>
      <c r="G705" s="31" t="str">
        <f>IF('Tracciatore delle operazioni'!F705="","",'Tracciatore delle operazioni'!F705)</f>
        <v/>
      </c>
      <c r="H705" s="31" t="str">
        <f>IF('Tracciatore delle operazioni'!G705="","",'Tracciatore delle operazioni'!G705)</f>
        <v/>
      </c>
      <c r="I705" s="31" t="str">
        <f>IF('Tracciatore delle operazioni'!H705="","",'Tracciatore delle operazioni'!H705)</f>
        <v/>
      </c>
      <c r="J705" s="31" t="str">
        <f>IF('Tracciatore delle operazioni'!I705="","",'Tracciatore delle operazioni'!I705)</f>
        <v/>
      </c>
      <c r="K705" s="14" t="str">
        <f t="shared" si="8"/>
        <v/>
      </c>
      <c r="M705" s="14" t="e">
        <f t="array" aca="1" ref="M705" ca="1">_xludf.ifna(IF(#REF!=Impostazioni!$C$6,G705*1,G705/INDEX(Impostazioni!$N$86:$O$105,MATCH(#REF!,Impostazioni!$N$86:$N$105,0),2)),"")</f>
        <v>#NAME?</v>
      </c>
      <c r="N705" s="14" t="e">
        <f t="array" aca="1" ref="N705" ca="1">_xludf.ifna(IF(#REF!=Impostazioni!$C$6,H705*1,H705/INDEX(Impostazioni!$N$86:$O$105,MATCH(#REF!,Impostazioni!$N$86:$N$105,0),2)),"")</f>
        <v>#NAME?</v>
      </c>
      <c r="O705" s="14" t="e">
        <f t="array" aca="1" ref="O705" ca="1">_xludf.ifna(IF(#REF!=Impostazioni!$C$6,I705*1,I705/INDEX(Impostazioni!$N$86:$O$105,MATCH(#REF!,Impostazioni!$N$86:$N$105,0),2)),"")</f>
        <v>#NAME?</v>
      </c>
      <c r="P705" s="14" t="e">
        <f t="array" aca="1" ref="P705" ca="1">_xludf.ifna(IF(#REF!=Impostazioni!$C$6,J705*1,J705/INDEX(Impostazioni!$N$86:$O$105,MATCH(#REF!,Impostazioni!$N$86:$N$105,0),2)),"")</f>
        <v>#NAME?</v>
      </c>
      <c r="Q705" s="14" t="e">
        <f t="array" aca="1" ref="Q705" ca="1">_xludf.ifna(IF(#REF!=Impostazioni!$C$6,K705*1,K705/INDEX(Impostazioni!$N$86:$O$105,MATCH(#REF!,Impostazioni!$N$86:$N$105,0),2)),"")</f>
        <v>#NAME?</v>
      </c>
      <c r="S705" t="str" cm="1">
        <f t="array" ref="S705">_xlfn.IFNA(TRANSPOSE(INDEX(Impostazioni!$R$14:$S$63,,MATCH($D705,Impostazioni!$R$13:$S$13,0))),"")&amp;""</f>
        <v/>
      </c>
    </row>
    <row r="706" spans="1:19" ht="13.2">
      <c r="A706" s="14" t="str">
        <f t="shared" si="6"/>
        <v/>
      </c>
      <c r="B706" s="14" t="str">
        <f t="shared" si="7"/>
        <v/>
      </c>
      <c r="C706" s="14" t="str">
        <f>IF('Tracciatore delle operazioni'!B706="","",'Tracciatore delle operazioni'!B706)</f>
        <v/>
      </c>
      <c r="D706" s="14" t="str">
        <f>IF('Tracciatore delle operazioni'!C706="","",'Tracciatore delle operazioni'!C706)</f>
        <v/>
      </c>
      <c r="E706" s="14" t="str">
        <f>IF('Tracciatore delle operazioni'!D706="","",'Tracciatore delle operazioni'!D706)</f>
        <v/>
      </c>
      <c r="F706" s="14" t="str">
        <f>IF('Tracciatore delle operazioni'!E706="","",'Tracciatore delle operazioni'!E706)</f>
        <v/>
      </c>
      <c r="G706" s="31" t="str">
        <f>IF('Tracciatore delle operazioni'!F706="","",'Tracciatore delle operazioni'!F706)</f>
        <v/>
      </c>
      <c r="H706" s="31" t="str">
        <f>IF('Tracciatore delle operazioni'!G706="","",'Tracciatore delle operazioni'!G706)</f>
        <v/>
      </c>
      <c r="I706" s="31" t="str">
        <f>IF('Tracciatore delle operazioni'!H706="","",'Tracciatore delle operazioni'!H706)</f>
        <v/>
      </c>
      <c r="J706" s="31" t="str">
        <f>IF('Tracciatore delle operazioni'!I706="","",'Tracciatore delle operazioni'!I706)</f>
        <v/>
      </c>
      <c r="K706" s="14" t="str">
        <f t="shared" si="8"/>
        <v/>
      </c>
      <c r="M706" s="14" t="e">
        <f t="array" aca="1" ref="M706" ca="1">_xludf.ifna(IF(#REF!=Impostazioni!$C$6,G706*1,G706/INDEX(Impostazioni!$N$86:$O$105,MATCH(#REF!,Impostazioni!$N$86:$N$105,0),2)),"")</f>
        <v>#NAME?</v>
      </c>
      <c r="N706" s="14" t="e">
        <f t="array" aca="1" ref="N706" ca="1">_xludf.ifna(IF(#REF!=Impostazioni!$C$6,H706*1,H706/INDEX(Impostazioni!$N$86:$O$105,MATCH(#REF!,Impostazioni!$N$86:$N$105,0),2)),"")</f>
        <v>#NAME?</v>
      </c>
      <c r="O706" s="14" t="e">
        <f t="array" aca="1" ref="O706" ca="1">_xludf.ifna(IF(#REF!=Impostazioni!$C$6,I706*1,I706/INDEX(Impostazioni!$N$86:$O$105,MATCH(#REF!,Impostazioni!$N$86:$N$105,0),2)),"")</f>
        <v>#NAME?</v>
      </c>
      <c r="P706" s="14" t="e">
        <f t="array" aca="1" ref="P706" ca="1">_xludf.ifna(IF(#REF!=Impostazioni!$C$6,J706*1,J706/INDEX(Impostazioni!$N$86:$O$105,MATCH(#REF!,Impostazioni!$N$86:$N$105,0),2)),"")</f>
        <v>#NAME?</v>
      </c>
      <c r="Q706" s="14" t="e">
        <f t="array" aca="1" ref="Q706" ca="1">_xludf.ifna(IF(#REF!=Impostazioni!$C$6,K706*1,K706/INDEX(Impostazioni!$N$86:$O$105,MATCH(#REF!,Impostazioni!$N$86:$N$105,0),2)),"")</f>
        <v>#NAME?</v>
      </c>
      <c r="S706" t="str" cm="1">
        <f t="array" ref="S706">_xlfn.IFNA(TRANSPOSE(INDEX(Impostazioni!$R$14:$S$63,,MATCH($D706,Impostazioni!$R$13:$S$13,0))),"")&amp;""</f>
        <v/>
      </c>
    </row>
    <row r="707" spans="1:19" ht="13.2">
      <c r="A707" s="14" t="str">
        <f t="shared" si="6"/>
        <v/>
      </c>
      <c r="B707" s="14" t="str">
        <f t="shared" si="7"/>
        <v/>
      </c>
      <c r="C707" s="14" t="str">
        <f>IF('Tracciatore delle operazioni'!B707="","",'Tracciatore delle operazioni'!B707)</f>
        <v/>
      </c>
      <c r="D707" s="14" t="str">
        <f>IF('Tracciatore delle operazioni'!C707="","",'Tracciatore delle operazioni'!C707)</f>
        <v/>
      </c>
      <c r="E707" s="14" t="str">
        <f>IF('Tracciatore delle operazioni'!D707="","",'Tracciatore delle operazioni'!D707)</f>
        <v/>
      </c>
      <c r="F707" s="14" t="str">
        <f>IF('Tracciatore delle operazioni'!E707="","",'Tracciatore delle operazioni'!E707)</f>
        <v/>
      </c>
      <c r="G707" s="31" t="str">
        <f>IF('Tracciatore delle operazioni'!F707="","",'Tracciatore delle operazioni'!F707)</f>
        <v/>
      </c>
      <c r="H707" s="31" t="str">
        <f>IF('Tracciatore delle operazioni'!G707="","",'Tracciatore delle operazioni'!G707)</f>
        <v/>
      </c>
      <c r="I707" s="31" t="str">
        <f>IF('Tracciatore delle operazioni'!H707="","",'Tracciatore delle operazioni'!H707)</f>
        <v/>
      </c>
      <c r="J707" s="31" t="str">
        <f>IF('Tracciatore delle operazioni'!I707="","",'Tracciatore delle operazioni'!I707)</f>
        <v/>
      </c>
      <c r="K707" s="14" t="str">
        <f t="shared" si="8"/>
        <v/>
      </c>
      <c r="M707" s="14" t="e">
        <f t="array" aca="1" ref="M707" ca="1">_xludf.ifna(IF(#REF!=Impostazioni!$C$6,G707*1,G707/INDEX(Impostazioni!$N$86:$O$105,MATCH(#REF!,Impostazioni!$N$86:$N$105,0),2)),"")</f>
        <v>#NAME?</v>
      </c>
      <c r="N707" s="14" t="e">
        <f t="array" aca="1" ref="N707" ca="1">_xludf.ifna(IF(#REF!=Impostazioni!$C$6,H707*1,H707/INDEX(Impostazioni!$N$86:$O$105,MATCH(#REF!,Impostazioni!$N$86:$N$105,0),2)),"")</f>
        <v>#NAME?</v>
      </c>
      <c r="O707" s="14" t="e">
        <f t="array" aca="1" ref="O707" ca="1">_xludf.ifna(IF(#REF!=Impostazioni!$C$6,I707*1,I707/INDEX(Impostazioni!$N$86:$O$105,MATCH(#REF!,Impostazioni!$N$86:$N$105,0),2)),"")</f>
        <v>#NAME?</v>
      </c>
      <c r="P707" s="14" t="e">
        <f t="array" aca="1" ref="P707" ca="1">_xludf.ifna(IF(#REF!=Impostazioni!$C$6,J707*1,J707/INDEX(Impostazioni!$N$86:$O$105,MATCH(#REF!,Impostazioni!$N$86:$N$105,0),2)),"")</f>
        <v>#NAME?</v>
      </c>
      <c r="Q707" s="14" t="e">
        <f t="array" aca="1" ref="Q707" ca="1">_xludf.ifna(IF(#REF!=Impostazioni!$C$6,K707*1,K707/INDEX(Impostazioni!$N$86:$O$105,MATCH(#REF!,Impostazioni!$N$86:$N$105,0),2)),"")</f>
        <v>#NAME?</v>
      </c>
      <c r="S707" t="str" cm="1">
        <f t="array" ref="S707">_xlfn.IFNA(TRANSPOSE(INDEX(Impostazioni!$R$14:$S$63,,MATCH($D707,Impostazioni!$R$13:$S$13,0))),"")&amp;""</f>
        <v/>
      </c>
    </row>
    <row r="708" spans="1:19" ht="13.2">
      <c r="A708" s="14" t="str">
        <f t="shared" si="6"/>
        <v/>
      </c>
      <c r="B708" s="14" t="str">
        <f t="shared" si="7"/>
        <v/>
      </c>
      <c r="C708" s="14" t="str">
        <f>IF('Tracciatore delle operazioni'!B708="","",'Tracciatore delle operazioni'!B708)</f>
        <v/>
      </c>
      <c r="D708" s="14" t="str">
        <f>IF('Tracciatore delle operazioni'!C708="","",'Tracciatore delle operazioni'!C708)</f>
        <v/>
      </c>
      <c r="E708" s="14" t="str">
        <f>IF('Tracciatore delle operazioni'!D708="","",'Tracciatore delle operazioni'!D708)</f>
        <v/>
      </c>
      <c r="F708" s="14" t="str">
        <f>IF('Tracciatore delle operazioni'!E708="","",'Tracciatore delle operazioni'!E708)</f>
        <v/>
      </c>
      <c r="G708" s="31" t="str">
        <f>IF('Tracciatore delle operazioni'!F708="","",'Tracciatore delle operazioni'!F708)</f>
        <v/>
      </c>
      <c r="H708" s="31" t="str">
        <f>IF('Tracciatore delle operazioni'!G708="","",'Tracciatore delle operazioni'!G708)</f>
        <v/>
      </c>
      <c r="I708" s="31" t="str">
        <f>IF('Tracciatore delle operazioni'!H708="","",'Tracciatore delle operazioni'!H708)</f>
        <v/>
      </c>
      <c r="J708" s="31" t="str">
        <f>IF('Tracciatore delle operazioni'!I708="","",'Tracciatore delle operazioni'!I708)</f>
        <v/>
      </c>
      <c r="K708" s="14" t="str">
        <f t="shared" si="8"/>
        <v/>
      </c>
      <c r="M708" s="14" t="e">
        <f t="array" aca="1" ref="M708" ca="1">_xludf.ifna(IF(#REF!=Impostazioni!$C$6,G708*1,G708/INDEX(Impostazioni!$N$86:$O$105,MATCH(#REF!,Impostazioni!$N$86:$N$105,0),2)),"")</f>
        <v>#NAME?</v>
      </c>
      <c r="N708" s="14" t="e">
        <f t="array" aca="1" ref="N708" ca="1">_xludf.ifna(IF(#REF!=Impostazioni!$C$6,H708*1,H708/INDEX(Impostazioni!$N$86:$O$105,MATCH(#REF!,Impostazioni!$N$86:$N$105,0),2)),"")</f>
        <v>#NAME?</v>
      </c>
      <c r="O708" s="14" t="e">
        <f t="array" aca="1" ref="O708" ca="1">_xludf.ifna(IF(#REF!=Impostazioni!$C$6,I708*1,I708/INDEX(Impostazioni!$N$86:$O$105,MATCH(#REF!,Impostazioni!$N$86:$N$105,0),2)),"")</f>
        <v>#NAME?</v>
      </c>
      <c r="P708" s="14" t="e">
        <f t="array" aca="1" ref="P708" ca="1">_xludf.ifna(IF(#REF!=Impostazioni!$C$6,J708*1,J708/INDEX(Impostazioni!$N$86:$O$105,MATCH(#REF!,Impostazioni!$N$86:$N$105,0),2)),"")</f>
        <v>#NAME?</v>
      </c>
      <c r="Q708" s="14" t="e">
        <f t="array" aca="1" ref="Q708" ca="1">_xludf.ifna(IF(#REF!=Impostazioni!$C$6,K708*1,K708/INDEX(Impostazioni!$N$86:$O$105,MATCH(#REF!,Impostazioni!$N$86:$N$105,0),2)),"")</f>
        <v>#NAME?</v>
      </c>
      <c r="S708" t="str" cm="1">
        <f t="array" ref="S708">_xlfn.IFNA(TRANSPOSE(INDEX(Impostazioni!$R$14:$S$63,,MATCH($D708,Impostazioni!$R$13:$S$13,0))),"")&amp;""</f>
        <v/>
      </c>
    </row>
    <row r="709" spans="1:19" ht="13.2">
      <c r="A709" s="14" t="str">
        <f t="shared" si="6"/>
        <v/>
      </c>
      <c r="B709" s="14" t="str">
        <f t="shared" si="7"/>
        <v/>
      </c>
      <c r="C709" s="14" t="str">
        <f>IF('Tracciatore delle operazioni'!B709="","",'Tracciatore delle operazioni'!B709)</f>
        <v/>
      </c>
      <c r="D709" s="14" t="str">
        <f>IF('Tracciatore delle operazioni'!C709="","",'Tracciatore delle operazioni'!C709)</f>
        <v/>
      </c>
      <c r="E709" s="14" t="str">
        <f>IF('Tracciatore delle operazioni'!D709="","",'Tracciatore delle operazioni'!D709)</f>
        <v/>
      </c>
      <c r="F709" s="14" t="str">
        <f>IF('Tracciatore delle operazioni'!E709="","",'Tracciatore delle operazioni'!E709)</f>
        <v/>
      </c>
      <c r="G709" s="31" t="str">
        <f>IF('Tracciatore delle operazioni'!F709="","",'Tracciatore delle operazioni'!F709)</f>
        <v/>
      </c>
      <c r="H709" s="31" t="str">
        <f>IF('Tracciatore delle operazioni'!G709="","",'Tracciatore delle operazioni'!G709)</f>
        <v/>
      </c>
      <c r="I709" s="31" t="str">
        <f>IF('Tracciatore delle operazioni'!H709="","",'Tracciatore delle operazioni'!H709)</f>
        <v/>
      </c>
      <c r="J709" s="31" t="str">
        <f>IF('Tracciatore delle operazioni'!I709="","",'Tracciatore delle operazioni'!I709)</f>
        <v/>
      </c>
      <c r="K709" s="14" t="str">
        <f t="shared" si="8"/>
        <v/>
      </c>
      <c r="M709" s="14" t="e">
        <f t="array" aca="1" ref="M709" ca="1">_xludf.ifna(IF(#REF!=Impostazioni!$C$6,G709*1,G709/INDEX(Impostazioni!$N$86:$O$105,MATCH(#REF!,Impostazioni!$N$86:$N$105,0),2)),"")</f>
        <v>#NAME?</v>
      </c>
      <c r="N709" s="14" t="e">
        <f t="array" aca="1" ref="N709" ca="1">_xludf.ifna(IF(#REF!=Impostazioni!$C$6,H709*1,H709/INDEX(Impostazioni!$N$86:$O$105,MATCH(#REF!,Impostazioni!$N$86:$N$105,0),2)),"")</f>
        <v>#NAME?</v>
      </c>
      <c r="O709" s="14" t="e">
        <f t="array" aca="1" ref="O709" ca="1">_xludf.ifna(IF(#REF!=Impostazioni!$C$6,I709*1,I709/INDEX(Impostazioni!$N$86:$O$105,MATCH(#REF!,Impostazioni!$N$86:$N$105,0),2)),"")</f>
        <v>#NAME?</v>
      </c>
      <c r="P709" s="14" t="e">
        <f t="array" aca="1" ref="P709" ca="1">_xludf.ifna(IF(#REF!=Impostazioni!$C$6,J709*1,J709/INDEX(Impostazioni!$N$86:$O$105,MATCH(#REF!,Impostazioni!$N$86:$N$105,0),2)),"")</f>
        <v>#NAME?</v>
      </c>
      <c r="Q709" s="14" t="e">
        <f t="array" aca="1" ref="Q709" ca="1">_xludf.ifna(IF(#REF!=Impostazioni!$C$6,K709*1,K709/INDEX(Impostazioni!$N$86:$O$105,MATCH(#REF!,Impostazioni!$N$86:$N$105,0),2)),"")</f>
        <v>#NAME?</v>
      </c>
      <c r="S709" t="str" cm="1">
        <f t="array" ref="S709">_xlfn.IFNA(TRANSPOSE(INDEX(Impostazioni!$R$14:$S$63,,MATCH($D709,Impostazioni!$R$13:$S$13,0))),"")&amp;""</f>
        <v/>
      </c>
    </row>
    <row r="710" spans="1:19" ht="13.2">
      <c r="A710" s="14" t="str">
        <f t="shared" si="6"/>
        <v/>
      </c>
      <c r="B710" s="14" t="str">
        <f t="shared" si="7"/>
        <v/>
      </c>
      <c r="C710" s="14" t="str">
        <f>IF('Tracciatore delle operazioni'!B710="","",'Tracciatore delle operazioni'!B710)</f>
        <v/>
      </c>
      <c r="D710" s="14" t="str">
        <f>IF('Tracciatore delle operazioni'!C710="","",'Tracciatore delle operazioni'!C710)</f>
        <v/>
      </c>
      <c r="E710" s="14" t="str">
        <f>IF('Tracciatore delle operazioni'!D710="","",'Tracciatore delle operazioni'!D710)</f>
        <v/>
      </c>
      <c r="F710" s="14" t="str">
        <f>IF('Tracciatore delle operazioni'!E710="","",'Tracciatore delle operazioni'!E710)</f>
        <v/>
      </c>
      <c r="G710" s="31" t="str">
        <f>IF('Tracciatore delle operazioni'!F710="","",'Tracciatore delle operazioni'!F710)</f>
        <v/>
      </c>
      <c r="H710" s="31" t="str">
        <f>IF('Tracciatore delle operazioni'!G710="","",'Tracciatore delle operazioni'!G710)</f>
        <v/>
      </c>
      <c r="I710" s="31" t="str">
        <f>IF('Tracciatore delle operazioni'!H710="","",'Tracciatore delle operazioni'!H710)</f>
        <v/>
      </c>
      <c r="J710" s="31" t="str">
        <f>IF('Tracciatore delle operazioni'!I710="","",'Tracciatore delle operazioni'!I710)</f>
        <v/>
      </c>
      <c r="K710" s="14" t="str">
        <f t="shared" si="8"/>
        <v/>
      </c>
      <c r="M710" s="14" t="e">
        <f t="array" aca="1" ref="M710" ca="1">_xludf.ifna(IF(#REF!=Impostazioni!$C$6,G710*1,G710/INDEX(Impostazioni!$N$86:$O$105,MATCH(#REF!,Impostazioni!$N$86:$N$105,0),2)),"")</f>
        <v>#NAME?</v>
      </c>
      <c r="N710" s="14" t="e">
        <f t="array" aca="1" ref="N710" ca="1">_xludf.ifna(IF(#REF!=Impostazioni!$C$6,H710*1,H710/INDEX(Impostazioni!$N$86:$O$105,MATCH(#REF!,Impostazioni!$N$86:$N$105,0),2)),"")</f>
        <v>#NAME?</v>
      </c>
      <c r="O710" s="14" t="e">
        <f t="array" aca="1" ref="O710" ca="1">_xludf.ifna(IF(#REF!=Impostazioni!$C$6,I710*1,I710/INDEX(Impostazioni!$N$86:$O$105,MATCH(#REF!,Impostazioni!$N$86:$N$105,0),2)),"")</f>
        <v>#NAME?</v>
      </c>
      <c r="P710" s="14" t="e">
        <f t="array" aca="1" ref="P710" ca="1">_xludf.ifna(IF(#REF!=Impostazioni!$C$6,J710*1,J710/INDEX(Impostazioni!$N$86:$O$105,MATCH(#REF!,Impostazioni!$N$86:$N$105,0),2)),"")</f>
        <v>#NAME?</v>
      </c>
      <c r="Q710" s="14" t="e">
        <f t="array" aca="1" ref="Q710" ca="1">_xludf.ifna(IF(#REF!=Impostazioni!$C$6,K710*1,K710/INDEX(Impostazioni!$N$86:$O$105,MATCH(#REF!,Impostazioni!$N$86:$N$105,0),2)),"")</f>
        <v>#NAME?</v>
      </c>
      <c r="S710" t="str" cm="1">
        <f t="array" ref="S710">_xlfn.IFNA(TRANSPOSE(INDEX(Impostazioni!$R$14:$S$63,,MATCH($D710,Impostazioni!$R$13:$S$13,0))),"")&amp;""</f>
        <v/>
      </c>
    </row>
    <row r="711" spans="1:19" ht="13.2">
      <c r="A711" s="14" t="str">
        <f t="shared" si="6"/>
        <v/>
      </c>
      <c r="B711" s="14" t="str">
        <f t="shared" si="7"/>
        <v/>
      </c>
      <c r="C711" s="14" t="str">
        <f>IF('Tracciatore delle operazioni'!B711="","",'Tracciatore delle operazioni'!B711)</f>
        <v/>
      </c>
      <c r="D711" s="14" t="str">
        <f>IF('Tracciatore delle operazioni'!C711="","",'Tracciatore delle operazioni'!C711)</f>
        <v/>
      </c>
      <c r="E711" s="14" t="str">
        <f>IF('Tracciatore delle operazioni'!D711="","",'Tracciatore delle operazioni'!D711)</f>
        <v/>
      </c>
      <c r="F711" s="14" t="str">
        <f>IF('Tracciatore delle operazioni'!E711="","",'Tracciatore delle operazioni'!E711)</f>
        <v/>
      </c>
      <c r="G711" s="31" t="str">
        <f>IF('Tracciatore delle operazioni'!F711="","",'Tracciatore delle operazioni'!F711)</f>
        <v/>
      </c>
      <c r="H711" s="31" t="str">
        <f>IF('Tracciatore delle operazioni'!G711="","",'Tracciatore delle operazioni'!G711)</f>
        <v/>
      </c>
      <c r="I711" s="31" t="str">
        <f>IF('Tracciatore delle operazioni'!H711="","",'Tracciatore delle operazioni'!H711)</f>
        <v/>
      </c>
      <c r="J711" s="31" t="str">
        <f>IF('Tracciatore delle operazioni'!I711="","",'Tracciatore delle operazioni'!I711)</f>
        <v/>
      </c>
      <c r="K711" s="14" t="str">
        <f t="shared" si="8"/>
        <v/>
      </c>
      <c r="M711" s="14" t="e">
        <f t="array" aca="1" ref="M711" ca="1">_xludf.ifna(IF(#REF!=Impostazioni!$C$6,G711*1,G711/INDEX(Impostazioni!$N$86:$O$105,MATCH(#REF!,Impostazioni!$N$86:$N$105,0),2)),"")</f>
        <v>#NAME?</v>
      </c>
      <c r="N711" s="14" t="e">
        <f t="array" aca="1" ref="N711" ca="1">_xludf.ifna(IF(#REF!=Impostazioni!$C$6,H711*1,H711/INDEX(Impostazioni!$N$86:$O$105,MATCH(#REF!,Impostazioni!$N$86:$N$105,0),2)),"")</f>
        <v>#NAME?</v>
      </c>
      <c r="O711" s="14" t="e">
        <f t="array" aca="1" ref="O711" ca="1">_xludf.ifna(IF(#REF!=Impostazioni!$C$6,I711*1,I711/INDEX(Impostazioni!$N$86:$O$105,MATCH(#REF!,Impostazioni!$N$86:$N$105,0),2)),"")</f>
        <v>#NAME?</v>
      </c>
      <c r="P711" s="14" t="e">
        <f t="array" aca="1" ref="P711" ca="1">_xludf.ifna(IF(#REF!=Impostazioni!$C$6,J711*1,J711/INDEX(Impostazioni!$N$86:$O$105,MATCH(#REF!,Impostazioni!$N$86:$N$105,0),2)),"")</f>
        <v>#NAME?</v>
      </c>
      <c r="Q711" s="14" t="e">
        <f t="array" aca="1" ref="Q711" ca="1">_xludf.ifna(IF(#REF!=Impostazioni!$C$6,K711*1,K711/INDEX(Impostazioni!$N$86:$O$105,MATCH(#REF!,Impostazioni!$N$86:$N$105,0),2)),"")</f>
        <v>#NAME?</v>
      </c>
      <c r="S711" t="str" cm="1">
        <f t="array" ref="S711">_xlfn.IFNA(TRANSPOSE(INDEX(Impostazioni!$R$14:$S$63,,MATCH($D711,Impostazioni!$R$13:$S$13,0))),"")&amp;""</f>
        <v/>
      </c>
    </row>
    <row r="712" spans="1:19" ht="13.2">
      <c r="A712" s="14" t="str">
        <f t="shared" si="6"/>
        <v/>
      </c>
      <c r="B712" s="14" t="str">
        <f t="shared" si="7"/>
        <v/>
      </c>
      <c r="C712" s="14" t="str">
        <f>IF('Tracciatore delle operazioni'!B712="","",'Tracciatore delle operazioni'!B712)</f>
        <v/>
      </c>
      <c r="D712" s="14" t="str">
        <f>IF('Tracciatore delle operazioni'!C712="","",'Tracciatore delle operazioni'!C712)</f>
        <v/>
      </c>
      <c r="E712" s="14" t="str">
        <f>IF('Tracciatore delle operazioni'!D712="","",'Tracciatore delle operazioni'!D712)</f>
        <v/>
      </c>
      <c r="F712" s="14" t="str">
        <f>IF('Tracciatore delle operazioni'!E712="","",'Tracciatore delle operazioni'!E712)</f>
        <v/>
      </c>
      <c r="G712" s="31" t="str">
        <f>IF('Tracciatore delle operazioni'!F712="","",'Tracciatore delle operazioni'!F712)</f>
        <v/>
      </c>
      <c r="H712" s="31" t="str">
        <f>IF('Tracciatore delle operazioni'!G712="","",'Tracciatore delle operazioni'!G712)</f>
        <v/>
      </c>
      <c r="I712" s="31" t="str">
        <f>IF('Tracciatore delle operazioni'!H712="","",'Tracciatore delle operazioni'!H712)</f>
        <v/>
      </c>
      <c r="J712" s="31" t="str">
        <f>IF('Tracciatore delle operazioni'!I712="","",'Tracciatore delle operazioni'!I712)</f>
        <v/>
      </c>
      <c r="K712" s="14" t="str">
        <f t="shared" si="8"/>
        <v/>
      </c>
      <c r="M712" s="14" t="e">
        <f t="array" aca="1" ref="M712" ca="1">_xludf.ifna(IF(#REF!=Impostazioni!$C$6,G712*1,G712/INDEX(Impostazioni!$N$86:$O$105,MATCH(#REF!,Impostazioni!$N$86:$N$105,0),2)),"")</f>
        <v>#NAME?</v>
      </c>
      <c r="N712" s="14" t="e">
        <f t="array" aca="1" ref="N712" ca="1">_xludf.ifna(IF(#REF!=Impostazioni!$C$6,H712*1,H712/INDEX(Impostazioni!$N$86:$O$105,MATCH(#REF!,Impostazioni!$N$86:$N$105,0),2)),"")</f>
        <v>#NAME?</v>
      </c>
      <c r="O712" s="14" t="e">
        <f t="array" aca="1" ref="O712" ca="1">_xludf.ifna(IF(#REF!=Impostazioni!$C$6,I712*1,I712/INDEX(Impostazioni!$N$86:$O$105,MATCH(#REF!,Impostazioni!$N$86:$N$105,0),2)),"")</f>
        <v>#NAME?</v>
      </c>
      <c r="P712" s="14" t="e">
        <f t="array" aca="1" ref="P712" ca="1">_xludf.ifna(IF(#REF!=Impostazioni!$C$6,J712*1,J712/INDEX(Impostazioni!$N$86:$O$105,MATCH(#REF!,Impostazioni!$N$86:$N$105,0),2)),"")</f>
        <v>#NAME?</v>
      </c>
      <c r="Q712" s="14" t="e">
        <f t="array" aca="1" ref="Q712" ca="1">_xludf.ifna(IF(#REF!=Impostazioni!$C$6,K712*1,K712/INDEX(Impostazioni!$N$86:$O$105,MATCH(#REF!,Impostazioni!$N$86:$N$105,0),2)),"")</f>
        <v>#NAME?</v>
      </c>
      <c r="S712" t="str" cm="1">
        <f t="array" ref="S712">_xlfn.IFNA(TRANSPOSE(INDEX(Impostazioni!$R$14:$S$63,,MATCH($D712,Impostazioni!$R$13:$S$13,0))),"")&amp;""</f>
        <v/>
      </c>
    </row>
    <row r="713" spans="1:19" ht="13.2">
      <c r="A713" s="14" t="str">
        <f t="shared" si="6"/>
        <v/>
      </c>
      <c r="B713" s="14" t="str">
        <f t="shared" si="7"/>
        <v/>
      </c>
      <c r="C713" s="14" t="str">
        <f>IF('Tracciatore delle operazioni'!B713="","",'Tracciatore delle operazioni'!B713)</f>
        <v/>
      </c>
      <c r="D713" s="14" t="str">
        <f>IF('Tracciatore delle operazioni'!C713="","",'Tracciatore delle operazioni'!C713)</f>
        <v/>
      </c>
      <c r="E713" s="14" t="str">
        <f>IF('Tracciatore delle operazioni'!D713="","",'Tracciatore delle operazioni'!D713)</f>
        <v/>
      </c>
      <c r="F713" s="14" t="str">
        <f>IF('Tracciatore delle operazioni'!E713="","",'Tracciatore delle operazioni'!E713)</f>
        <v/>
      </c>
      <c r="G713" s="31" t="str">
        <f>IF('Tracciatore delle operazioni'!F713="","",'Tracciatore delle operazioni'!F713)</f>
        <v/>
      </c>
      <c r="H713" s="31" t="str">
        <f>IF('Tracciatore delle operazioni'!G713="","",'Tracciatore delle operazioni'!G713)</f>
        <v/>
      </c>
      <c r="I713" s="31" t="str">
        <f>IF('Tracciatore delle operazioni'!H713="","",'Tracciatore delle operazioni'!H713)</f>
        <v/>
      </c>
      <c r="J713" s="31" t="str">
        <f>IF('Tracciatore delle operazioni'!I713="","",'Tracciatore delle operazioni'!I713)</f>
        <v/>
      </c>
      <c r="K713" s="14" t="str">
        <f t="shared" si="8"/>
        <v/>
      </c>
      <c r="M713" s="14" t="e">
        <f t="array" aca="1" ref="M713" ca="1">_xludf.ifna(IF(#REF!=Impostazioni!$C$6,G713*1,G713/INDEX(Impostazioni!$N$86:$O$105,MATCH(#REF!,Impostazioni!$N$86:$N$105,0),2)),"")</f>
        <v>#NAME?</v>
      </c>
      <c r="N713" s="14" t="e">
        <f t="array" aca="1" ref="N713" ca="1">_xludf.ifna(IF(#REF!=Impostazioni!$C$6,H713*1,H713/INDEX(Impostazioni!$N$86:$O$105,MATCH(#REF!,Impostazioni!$N$86:$N$105,0),2)),"")</f>
        <v>#NAME?</v>
      </c>
      <c r="O713" s="14" t="e">
        <f t="array" aca="1" ref="O713" ca="1">_xludf.ifna(IF(#REF!=Impostazioni!$C$6,I713*1,I713/INDEX(Impostazioni!$N$86:$O$105,MATCH(#REF!,Impostazioni!$N$86:$N$105,0),2)),"")</f>
        <v>#NAME?</v>
      </c>
      <c r="P713" s="14" t="e">
        <f t="array" aca="1" ref="P713" ca="1">_xludf.ifna(IF(#REF!=Impostazioni!$C$6,J713*1,J713/INDEX(Impostazioni!$N$86:$O$105,MATCH(#REF!,Impostazioni!$N$86:$N$105,0),2)),"")</f>
        <v>#NAME?</v>
      </c>
      <c r="Q713" s="14" t="e">
        <f t="array" aca="1" ref="Q713" ca="1">_xludf.ifna(IF(#REF!=Impostazioni!$C$6,K713*1,K713/INDEX(Impostazioni!$N$86:$O$105,MATCH(#REF!,Impostazioni!$N$86:$N$105,0),2)),"")</f>
        <v>#NAME?</v>
      </c>
      <c r="S713" t="str" cm="1">
        <f t="array" ref="S713">_xlfn.IFNA(TRANSPOSE(INDEX(Impostazioni!$R$14:$S$63,,MATCH($D713,Impostazioni!$R$13:$S$13,0))),"")&amp;""</f>
        <v/>
      </c>
    </row>
    <row r="714" spans="1:19" ht="13.2">
      <c r="A714" s="14" t="str">
        <f t="shared" si="6"/>
        <v/>
      </c>
      <c r="B714" s="14" t="str">
        <f t="shared" si="7"/>
        <v/>
      </c>
      <c r="C714" s="14" t="str">
        <f>IF('Tracciatore delle operazioni'!B714="","",'Tracciatore delle operazioni'!B714)</f>
        <v/>
      </c>
      <c r="D714" s="14" t="str">
        <f>IF('Tracciatore delle operazioni'!C714="","",'Tracciatore delle operazioni'!C714)</f>
        <v/>
      </c>
      <c r="E714" s="14" t="str">
        <f>IF('Tracciatore delle operazioni'!D714="","",'Tracciatore delle operazioni'!D714)</f>
        <v/>
      </c>
      <c r="F714" s="14" t="str">
        <f>IF('Tracciatore delle operazioni'!E714="","",'Tracciatore delle operazioni'!E714)</f>
        <v/>
      </c>
      <c r="G714" s="31" t="str">
        <f>IF('Tracciatore delle operazioni'!F714="","",'Tracciatore delle operazioni'!F714)</f>
        <v/>
      </c>
      <c r="H714" s="31" t="str">
        <f>IF('Tracciatore delle operazioni'!G714="","",'Tracciatore delle operazioni'!G714)</f>
        <v/>
      </c>
      <c r="I714" s="31" t="str">
        <f>IF('Tracciatore delle operazioni'!H714="","",'Tracciatore delle operazioni'!H714)</f>
        <v/>
      </c>
      <c r="J714" s="31" t="str">
        <f>IF('Tracciatore delle operazioni'!I714="","",'Tracciatore delle operazioni'!I714)</f>
        <v/>
      </c>
      <c r="K714" s="14" t="str">
        <f t="shared" si="8"/>
        <v/>
      </c>
      <c r="M714" s="14" t="e">
        <f t="array" aca="1" ref="M714" ca="1">_xludf.ifna(IF(#REF!=Impostazioni!$C$6,G714*1,G714/INDEX(Impostazioni!$N$86:$O$105,MATCH(#REF!,Impostazioni!$N$86:$N$105,0),2)),"")</f>
        <v>#NAME?</v>
      </c>
      <c r="N714" s="14" t="e">
        <f t="array" aca="1" ref="N714" ca="1">_xludf.ifna(IF(#REF!=Impostazioni!$C$6,H714*1,H714/INDEX(Impostazioni!$N$86:$O$105,MATCH(#REF!,Impostazioni!$N$86:$N$105,0),2)),"")</f>
        <v>#NAME?</v>
      </c>
      <c r="O714" s="14" t="e">
        <f t="array" aca="1" ref="O714" ca="1">_xludf.ifna(IF(#REF!=Impostazioni!$C$6,I714*1,I714/INDEX(Impostazioni!$N$86:$O$105,MATCH(#REF!,Impostazioni!$N$86:$N$105,0),2)),"")</f>
        <v>#NAME?</v>
      </c>
      <c r="P714" s="14" t="e">
        <f t="array" aca="1" ref="P714" ca="1">_xludf.ifna(IF(#REF!=Impostazioni!$C$6,J714*1,J714/INDEX(Impostazioni!$N$86:$O$105,MATCH(#REF!,Impostazioni!$N$86:$N$105,0),2)),"")</f>
        <v>#NAME?</v>
      </c>
      <c r="Q714" s="14" t="e">
        <f t="array" aca="1" ref="Q714" ca="1">_xludf.ifna(IF(#REF!=Impostazioni!$C$6,K714*1,K714/INDEX(Impostazioni!$N$86:$O$105,MATCH(#REF!,Impostazioni!$N$86:$N$105,0),2)),"")</f>
        <v>#NAME?</v>
      </c>
      <c r="S714" t="str" cm="1">
        <f t="array" ref="S714">_xlfn.IFNA(TRANSPOSE(INDEX(Impostazioni!$R$14:$S$63,,MATCH($D714,Impostazioni!$R$13:$S$13,0))),"")&amp;""</f>
        <v/>
      </c>
    </row>
    <row r="715" spans="1:19" ht="13.2">
      <c r="A715" s="14" t="str">
        <f t="shared" si="6"/>
        <v/>
      </c>
      <c r="B715" s="14" t="str">
        <f t="shared" si="7"/>
        <v/>
      </c>
      <c r="C715" s="14" t="str">
        <f>IF('Tracciatore delle operazioni'!B715="","",'Tracciatore delle operazioni'!B715)</f>
        <v/>
      </c>
      <c r="D715" s="14" t="str">
        <f>IF('Tracciatore delle operazioni'!C715="","",'Tracciatore delle operazioni'!C715)</f>
        <v/>
      </c>
      <c r="E715" s="14" t="str">
        <f>IF('Tracciatore delle operazioni'!D715="","",'Tracciatore delle operazioni'!D715)</f>
        <v/>
      </c>
      <c r="F715" s="14" t="str">
        <f>IF('Tracciatore delle operazioni'!E715="","",'Tracciatore delle operazioni'!E715)</f>
        <v/>
      </c>
      <c r="G715" s="31" t="str">
        <f>IF('Tracciatore delle operazioni'!F715="","",'Tracciatore delle operazioni'!F715)</f>
        <v/>
      </c>
      <c r="H715" s="31" t="str">
        <f>IF('Tracciatore delle operazioni'!G715="","",'Tracciatore delle operazioni'!G715)</f>
        <v/>
      </c>
      <c r="I715" s="31" t="str">
        <f>IF('Tracciatore delle operazioni'!H715="","",'Tracciatore delle operazioni'!H715)</f>
        <v/>
      </c>
      <c r="J715" s="31" t="str">
        <f>IF('Tracciatore delle operazioni'!I715="","",'Tracciatore delle operazioni'!I715)</f>
        <v/>
      </c>
      <c r="K715" s="14" t="str">
        <f t="shared" si="8"/>
        <v/>
      </c>
      <c r="M715" s="14" t="e">
        <f t="array" aca="1" ref="M715" ca="1">_xludf.ifna(IF(#REF!=Impostazioni!$C$6,G715*1,G715/INDEX(Impostazioni!$N$86:$O$105,MATCH(#REF!,Impostazioni!$N$86:$N$105,0),2)),"")</f>
        <v>#NAME?</v>
      </c>
      <c r="N715" s="14" t="e">
        <f t="array" aca="1" ref="N715" ca="1">_xludf.ifna(IF(#REF!=Impostazioni!$C$6,H715*1,H715/INDEX(Impostazioni!$N$86:$O$105,MATCH(#REF!,Impostazioni!$N$86:$N$105,0),2)),"")</f>
        <v>#NAME?</v>
      </c>
      <c r="O715" s="14" t="e">
        <f t="array" aca="1" ref="O715" ca="1">_xludf.ifna(IF(#REF!=Impostazioni!$C$6,I715*1,I715/INDEX(Impostazioni!$N$86:$O$105,MATCH(#REF!,Impostazioni!$N$86:$N$105,0),2)),"")</f>
        <v>#NAME?</v>
      </c>
      <c r="P715" s="14" t="e">
        <f t="array" aca="1" ref="P715" ca="1">_xludf.ifna(IF(#REF!=Impostazioni!$C$6,J715*1,J715/INDEX(Impostazioni!$N$86:$O$105,MATCH(#REF!,Impostazioni!$N$86:$N$105,0),2)),"")</f>
        <v>#NAME?</v>
      </c>
      <c r="Q715" s="14" t="e">
        <f t="array" aca="1" ref="Q715" ca="1">_xludf.ifna(IF(#REF!=Impostazioni!$C$6,K715*1,K715/INDEX(Impostazioni!$N$86:$O$105,MATCH(#REF!,Impostazioni!$N$86:$N$105,0),2)),"")</f>
        <v>#NAME?</v>
      </c>
      <c r="S715" t="str" cm="1">
        <f t="array" ref="S715">_xlfn.IFNA(TRANSPOSE(INDEX(Impostazioni!$R$14:$S$63,,MATCH($D715,Impostazioni!$R$13:$S$13,0))),"")&amp;""</f>
        <v/>
      </c>
    </row>
    <row r="716" spans="1:19" ht="13.2">
      <c r="A716" s="14" t="str">
        <f t="shared" si="6"/>
        <v/>
      </c>
      <c r="B716" s="14" t="str">
        <f t="shared" si="7"/>
        <v/>
      </c>
      <c r="C716" s="14" t="str">
        <f>IF('Tracciatore delle operazioni'!B716="","",'Tracciatore delle operazioni'!B716)</f>
        <v/>
      </c>
      <c r="D716" s="14" t="str">
        <f>IF('Tracciatore delle operazioni'!C716="","",'Tracciatore delle operazioni'!C716)</f>
        <v/>
      </c>
      <c r="E716" s="14" t="str">
        <f>IF('Tracciatore delle operazioni'!D716="","",'Tracciatore delle operazioni'!D716)</f>
        <v/>
      </c>
      <c r="F716" s="14" t="str">
        <f>IF('Tracciatore delle operazioni'!E716="","",'Tracciatore delle operazioni'!E716)</f>
        <v/>
      </c>
      <c r="G716" s="31" t="str">
        <f>IF('Tracciatore delle operazioni'!F716="","",'Tracciatore delle operazioni'!F716)</f>
        <v/>
      </c>
      <c r="H716" s="31" t="str">
        <f>IF('Tracciatore delle operazioni'!G716="","",'Tracciatore delle operazioni'!G716)</f>
        <v/>
      </c>
      <c r="I716" s="31" t="str">
        <f>IF('Tracciatore delle operazioni'!H716="","",'Tracciatore delle operazioni'!H716)</f>
        <v/>
      </c>
      <c r="J716" s="31" t="str">
        <f>IF('Tracciatore delle operazioni'!I716="","",'Tracciatore delle operazioni'!I716)</f>
        <v/>
      </c>
      <c r="K716" s="14" t="str">
        <f t="shared" si="8"/>
        <v/>
      </c>
      <c r="M716" s="14" t="e">
        <f t="array" aca="1" ref="M716" ca="1">_xludf.ifna(IF(#REF!=Impostazioni!$C$6,G716*1,G716/INDEX(Impostazioni!$N$86:$O$105,MATCH(#REF!,Impostazioni!$N$86:$N$105,0),2)),"")</f>
        <v>#NAME?</v>
      </c>
      <c r="N716" s="14" t="e">
        <f t="array" aca="1" ref="N716" ca="1">_xludf.ifna(IF(#REF!=Impostazioni!$C$6,H716*1,H716/INDEX(Impostazioni!$N$86:$O$105,MATCH(#REF!,Impostazioni!$N$86:$N$105,0),2)),"")</f>
        <v>#NAME?</v>
      </c>
      <c r="O716" s="14" t="e">
        <f t="array" aca="1" ref="O716" ca="1">_xludf.ifna(IF(#REF!=Impostazioni!$C$6,I716*1,I716/INDEX(Impostazioni!$N$86:$O$105,MATCH(#REF!,Impostazioni!$N$86:$N$105,0),2)),"")</f>
        <v>#NAME?</v>
      </c>
      <c r="P716" s="14" t="e">
        <f t="array" aca="1" ref="P716" ca="1">_xludf.ifna(IF(#REF!=Impostazioni!$C$6,J716*1,J716/INDEX(Impostazioni!$N$86:$O$105,MATCH(#REF!,Impostazioni!$N$86:$N$105,0),2)),"")</f>
        <v>#NAME?</v>
      </c>
      <c r="Q716" s="14" t="e">
        <f t="array" aca="1" ref="Q716" ca="1">_xludf.ifna(IF(#REF!=Impostazioni!$C$6,K716*1,K716/INDEX(Impostazioni!$N$86:$O$105,MATCH(#REF!,Impostazioni!$N$86:$N$105,0),2)),"")</f>
        <v>#NAME?</v>
      </c>
      <c r="S716" t="str" cm="1">
        <f t="array" ref="S716">_xlfn.IFNA(TRANSPOSE(INDEX(Impostazioni!$R$14:$S$63,,MATCH($D716,Impostazioni!$R$13:$S$13,0))),"")&amp;""</f>
        <v/>
      </c>
    </row>
    <row r="717" spans="1:19" ht="13.2">
      <c r="A717" s="14" t="str">
        <f t="shared" si="6"/>
        <v/>
      </c>
      <c r="B717" s="14" t="str">
        <f t="shared" si="7"/>
        <v/>
      </c>
      <c r="C717" s="14" t="str">
        <f>IF('Tracciatore delle operazioni'!B717="","",'Tracciatore delle operazioni'!B717)</f>
        <v/>
      </c>
      <c r="D717" s="14" t="str">
        <f>IF('Tracciatore delle operazioni'!C717="","",'Tracciatore delle operazioni'!C717)</f>
        <v/>
      </c>
      <c r="E717" s="14" t="str">
        <f>IF('Tracciatore delle operazioni'!D717="","",'Tracciatore delle operazioni'!D717)</f>
        <v/>
      </c>
      <c r="F717" s="14" t="str">
        <f>IF('Tracciatore delle operazioni'!E717="","",'Tracciatore delle operazioni'!E717)</f>
        <v/>
      </c>
      <c r="G717" s="31" t="str">
        <f>IF('Tracciatore delle operazioni'!F717="","",'Tracciatore delle operazioni'!F717)</f>
        <v/>
      </c>
      <c r="H717" s="31" t="str">
        <f>IF('Tracciatore delle operazioni'!G717="","",'Tracciatore delle operazioni'!G717)</f>
        <v/>
      </c>
      <c r="I717" s="31" t="str">
        <f>IF('Tracciatore delle operazioni'!H717="","",'Tracciatore delle operazioni'!H717)</f>
        <v/>
      </c>
      <c r="J717" s="31" t="str">
        <f>IF('Tracciatore delle operazioni'!I717="","",'Tracciatore delle operazioni'!I717)</f>
        <v/>
      </c>
      <c r="K717" s="14" t="str">
        <f t="shared" si="8"/>
        <v/>
      </c>
      <c r="M717" s="14" t="e">
        <f t="array" aca="1" ref="M717" ca="1">_xludf.ifna(IF(#REF!=Impostazioni!$C$6,G717*1,G717/INDEX(Impostazioni!$N$86:$O$105,MATCH(#REF!,Impostazioni!$N$86:$N$105,0),2)),"")</f>
        <v>#NAME?</v>
      </c>
      <c r="N717" s="14" t="e">
        <f t="array" aca="1" ref="N717" ca="1">_xludf.ifna(IF(#REF!=Impostazioni!$C$6,H717*1,H717/INDEX(Impostazioni!$N$86:$O$105,MATCH(#REF!,Impostazioni!$N$86:$N$105,0),2)),"")</f>
        <v>#NAME?</v>
      </c>
      <c r="O717" s="14" t="e">
        <f t="array" aca="1" ref="O717" ca="1">_xludf.ifna(IF(#REF!=Impostazioni!$C$6,I717*1,I717/INDEX(Impostazioni!$N$86:$O$105,MATCH(#REF!,Impostazioni!$N$86:$N$105,0),2)),"")</f>
        <v>#NAME?</v>
      </c>
      <c r="P717" s="14" t="e">
        <f t="array" aca="1" ref="P717" ca="1">_xludf.ifna(IF(#REF!=Impostazioni!$C$6,J717*1,J717/INDEX(Impostazioni!$N$86:$O$105,MATCH(#REF!,Impostazioni!$N$86:$N$105,0),2)),"")</f>
        <v>#NAME?</v>
      </c>
      <c r="Q717" s="14" t="e">
        <f t="array" aca="1" ref="Q717" ca="1">_xludf.ifna(IF(#REF!=Impostazioni!$C$6,K717*1,K717/INDEX(Impostazioni!$N$86:$O$105,MATCH(#REF!,Impostazioni!$N$86:$N$105,0),2)),"")</f>
        <v>#NAME?</v>
      </c>
      <c r="S717" t="str" cm="1">
        <f t="array" ref="S717">_xlfn.IFNA(TRANSPOSE(INDEX(Impostazioni!$R$14:$S$63,,MATCH($D717,Impostazioni!$R$13:$S$13,0))),"")&amp;""</f>
        <v/>
      </c>
    </row>
    <row r="718" spans="1:19" ht="13.2">
      <c r="A718" s="14" t="str">
        <f t="shared" si="6"/>
        <v/>
      </c>
      <c r="B718" s="14" t="str">
        <f t="shared" si="7"/>
        <v/>
      </c>
      <c r="C718" s="14" t="str">
        <f>IF('Tracciatore delle operazioni'!B718="","",'Tracciatore delle operazioni'!B718)</f>
        <v/>
      </c>
      <c r="D718" s="14" t="str">
        <f>IF('Tracciatore delle operazioni'!C718="","",'Tracciatore delle operazioni'!C718)</f>
        <v/>
      </c>
      <c r="E718" s="14" t="str">
        <f>IF('Tracciatore delle operazioni'!D718="","",'Tracciatore delle operazioni'!D718)</f>
        <v/>
      </c>
      <c r="F718" s="14" t="str">
        <f>IF('Tracciatore delle operazioni'!E718="","",'Tracciatore delle operazioni'!E718)</f>
        <v/>
      </c>
      <c r="G718" s="31" t="str">
        <f>IF('Tracciatore delle operazioni'!F718="","",'Tracciatore delle operazioni'!F718)</f>
        <v/>
      </c>
      <c r="H718" s="31" t="str">
        <f>IF('Tracciatore delle operazioni'!G718="","",'Tracciatore delle operazioni'!G718)</f>
        <v/>
      </c>
      <c r="I718" s="31" t="str">
        <f>IF('Tracciatore delle operazioni'!H718="","",'Tracciatore delle operazioni'!H718)</f>
        <v/>
      </c>
      <c r="J718" s="31" t="str">
        <f>IF('Tracciatore delle operazioni'!I718="","",'Tracciatore delle operazioni'!I718)</f>
        <v/>
      </c>
      <c r="K718" s="14" t="str">
        <f t="shared" si="8"/>
        <v/>
      </c>
      <c r="M718" s="14" t="e">
        <f t="array" aca="1" ref="M718" ca="1">_xludf.ifna(IF(#REF!=Impostazioni!$C$6,G718*1,G718/INDEX(Impostazioni!$N$86:$O$105,MATCH(#REF!,Impostazioni!$N$86:$N$105,0),2)),"")</f>
        <v>#NAME?</v>
      </c>
      <c r="N718" s="14" t="e">
        <f t="array" aca="1" ref="N718" ca="1">_xludf.ifna(IF(#REF!=Impostazioni!$C$6,H718*1,H718/INDEX(Impostazioni!$N$86:$O$105,MATCH(#REF!,Impostazioni!$N$86:$N$105,0),2)),"")</f>
        <v>#NAME?</v>
      </c>
      <c r="O718" s="14" t="e">
        <f t="array" aca="1" ref="O718" ca="1">_xludf.ifna(IF(#REF!=Impostazioni!$C$6,I718*1,I718/INDEX(Impostazioni!$N$86:$O$105,MATCH(#REF!,Impostazioni!$N$86:$N$105,0),2)),"")</f>
        <v>#NAME?</v>
      </c>
      <c r="P718" s="14" t="e">
        <f t="array" aca="1" ref="P718" ca="1">_xludf.ifna(IF(#REF!=Impostazioni!$C$6,J718*1,J718/INDEX(Impostazioni!$N$86:$O$105,MATCH(#REF!,Impostazioni!$N$86:$N$105,0),2)),"")</f>
        <v>#NAME?</v>
      </c>
      <c r="Q718" s="14" t="e">
        <f t="array" aca="1" ref="Q718" ca="1">_xludf.ifna(IF(#REF!=Impostazioni!$C$6,K718*1,K718/INDEX(Impostazioni!$N$86:$O$105,MATCH(#REF!,Impostazioni!$N$86:$N$105,0),2)),"")</f>
        <v>#NAME?</v>
      </c>
      <c r="S718" t="str" cm="1">
        <f t="array" ref="S718">_xlfn.IFNA(TRANSPOSE(INDEX(Impostazioni!$R$14:$S$63,,MATCH($D718,Impostazioni!$R$13:$S$13,0))),"")&amp;""</f>
        <v/>
      </c>
    </row>
    <row r="719" spans="1:19" ht="13.2">
      <c r="A719" s="14" t="str">
        <f t="shared" si="6"/>
        <v/>
      </c>
      <c r="B719" s="14" t="str">
        <f t="shared" si="7"/>
        <v/>
      </c>
      <c r="C719" s="14" t="str">
        <f>IF('Tracciatore delle operazioni'!B719="","",'Tracciatore delle operazioni'!B719)</f>
        <v/>
      </c>
      <c r="D719" s="14" t="str">
        <f>IF('Tracciatore delle operazioni'!C719="","",'Tracciatore delle operazioni'!C719)</f>
        <v/>
      </c>
      <c r="E719" s="14" t="str">
        <f>IF('Tracciatore delle operazioni'!D719="","",'Tracciatore delle operazioni'!D719)</f>
        <v/>
      </c>
      <c r="F719" s="14" t="str">
        <f>IF('Tracciatore delle operazioni'!E719="","",'Tracciatore delle operazioni'!E719)</f>
        <v/>
      </c>
      <c r="G719" s="31" t="str">
        <f>IF('Tracciatore delle operazioni'!F719="","",'Tracciatore delle operazioni'!F719)</f>
        <v/>
      </c>
      <c r="H719" s="31" t="str">
        <f>IF('Tracciatore delle operazioni'!G719="","",'Tracciatore delle operazioni'!G719)</f>
        <v/>
      </c>
      <c r="I719" s="31" t="str">
        <f>IF('Tracciatore delle operazioni'!H719="","",'Tracciatore delle operazioni'!H719)</f>
        <v/>
      </c>
      <c r="J719" s="31" t="str">
        <f>IF('Tracciatore delle operazioni'!I719="","",'Tracciatore delle operazioni'!I719)</f>
        <v/>
      </c>
      <c r="K719" s="14" t="str">
        <f t="shared" si="8"/>
        <v/>
      </c>
      <c r="M719" s="14" t="e">
        <f t="array" aca="1" ref="M719" ca="1">_xludf.ifna(IF(#REF!=Impostazioni!$C$6,G719*1,G719/INDEX(Impostazioni!$N$86:$O$105,MATCH(#REF!,Impostazioni!$N$86:$N$105,0),2)),"")</f>
        <v>#NAME?</v>
      </c>
      <c r="N719" s="14" t="e">
        <f t="array" aca="1" ref="N719" ca="1">_xludf.ifna(IF(#REF!=Impostazioni!$C$6,H719*1,H719/INDEX(Impostazioni!$N$86:$O$105,MATCH(#REF!,Impostazioni!$N$86:$N$105,0),2)),"")</f>
        <v>#NAME?</v>
      </c>
      <c r="O719" s="14" t="e">
        <f t="array" aca="1" ref="O719" ca="1">_xludf.ifna(IF(#REF!=Impostazioni!$C$6,I719*1,I719/INDEX(Impostazioni!$N$86:$O$105,MATCH(#REF!,Impostazioni!$N$86:$N$105,0),2)),"")</f>
        <v>#NAME?</v>
      </c>
      <c r="P719" s="14" t="e">
        <f t="array" aca="1" ref="P719" ca="1">_xludf.ifna(IF(#REF!=Impostazioni!$C$6,J719*1,J719/INDEX(Impostazioni!$N$86:$O$105,MATCH(#REF!,Impostazioni!$N$86:$N$105,0),2)),"")</f>
        <v>#NAME?</v>
      </c>
      <c r="Q719" s="14" t="e">
        <f t="array" aca="1" ref="Q719" ca="1">_xludf.ifna(IF(#REF!=Impostazioni!$C$6,K719*1,K719/INDEX(Impostazioni!$N$86:$O$105,MATCH(#REF!,Impostazioni!$N$86:$N$105,0),2)),"")</f>
        <v>#NAME?</v>
      </c>
      <c r="S719" t="str" cm="1">
        <f t="array" ref="S719">_xlfn.IFNA(TRANSPOSE(INDEX(Impostazioni!$R$14:$S$63,,MATCH($D719,Impostazioni!$R$13:$S$13,0))),"")&amp;""</f>
        <v/>
      </c>
    </row>
    <row r="720" spans="1:19" ht="13.2">
      <c r="A720" s="14" t="str">
        <f t="shared" si="6"/>
        <v/>
      </c>
      <c r="B720" s="14" t="str">
        <f t="shared" si="7"/>
        <v/>
      </c>
      <c r="C720" s="14" t="str">
        <f>IF('Tracciatore delle operazioni'!B720="","",'Tracciatore delle operazioni'!B720)</f>
        <v/>
      </c>
      <c r="D720" s="14" t="str">
        <f>IF('Tracciatore delle operazioni'!C720="","",'Tracciatore delle operazioni'!C720)</f>
        <v/>
      </c>
      <c r="E720" s="14" t="str">
        <f>IF('Tracciatore delle operazioni'!D720="","",'Tracciatore delle operazioni'!D720)</f>
        <v/>
      </c>
      <c r="F720" s="14" t="str">
        <f>IF('Tracciatore delle operazioni'!E720="","",'Tracciatore delle operazioni'!E720)</f>
        <v/>
      </c>
      <c r="G720" s="31" t="str">
        <f>IF('Tracciatore delle operazioni'!F720="","",'Tracciatore delle operazioni'!F720)</f>
        <v/>
      </c>
      <c r="H720" s="31" t="str">
        <f>IF('Tracciatore delle operazioni'!G720="","",'Tracciatore delle operazioni'!G720)</f>
        <v/>
      </c>
      <c r="I720" s="31" t="str">
        <f>IF('Tracciatore delle operazioni'!H720="","",'Tracciatore delle operazioni'!H720)</f>
        <v/>
      </c>
      <c r="J720" s="31" t="str">
        <f>IF('Tracciatore delle operazioni'!I720="","",'Tracciatore delle operazioni'!I720)</f>
        <v/>
      </c>
      <c r="K720" s="14" t="str">
        <f t="shared" si="8"/>
        <v/>
      </c>
      <c r="M720" s="14" t="e">
        <f t="array" aca="1" ref="M720" ca="1">_xludf.ifna(IF(#REF!=Impostazioni!$C$6,G720*1,G720/INDEX(Impostazioni!$N$86:$O$105,MATCH(#REF!,Impostazioni!$N$86:$N$105,0),2)),"")</f>
        <v>#NAME?</v>
      </c>
      <c r="N720" s="14" t="e">
        <f t="array" aca="1" ref="N720" ca="1">_xludf.ifna(IF(#REF!=Impostazioni!$C$6,H720*1,H720/INDEX(Impostazioni!$N$86:$O$105,MATCH(#REF!,Impostazioni!$N$86:$N$105,0),2)),"")</f>
        <v>#NAME?</v>
      </c>
      <c r="O720" s="14" t="e">
        <f t="array" aca="1" ref="O720" ca="1">_xludf.ifna(IF(#REF!=Impostazioni!$C$6,I720*1,I720/INDEX(Impostazioni!$N$86:$O$105,MATCH(#REF!,Impostazioni!$N$86:$N$105,0),2)),"")</f>
        <v>#NAME?</v>
      </c>
      <c r="P720" s="14" t="e">
        <f t="array" aca="1" ref="P720" ca="1">_xludf.ifna(IF(#REF!=Impostazioni!$C$6,J720*1,J720/INDEX(Impostazioni!$N$86:$O$105,MATCH(#REF!,Impostazioni!$N$86:$N$105,0),2)),"")</f>
        <v>#NAME?</v>
      </c>
      <c r="Q720" s="14" t="e">
        <f t="array" aca="1" ref="Q720" ca="1">_xludf.ifna(IF(#REF!=Impostazioni!$C$6,K720*1,K720/INDEX(Impostazioni!$N$86:$O$105,MATCH(#REF!,Impostazioni!$N$86:$N$105,0),2)),"")</f>
        <v>#NAME?</v>
      </c>
      <c r="S720" t="str" cm="1">
        <f t="array" ref="S720">_xlfn.IFNA(TRANSPOSE(INDEX(Impostazioni!$R$14:$S$63,,MATCH($D720,Impostazioni!$R$13:$S$13,0))),"")&amp;""</f>
        <v/>
      </c>
    </row>
    <row r="721" spans="1:19" ht="13.2">
      <c r="A721" s="14" t="str">
        <f t="shared" si="6"/>
        <v/>
      </c>
      <c r="B721" s="14" t="str">
        <f t="shared" si="7"/>
        <v/>
      </c>
      <c r="C721" s="14" t="str">
        <f>IF('Tracciatore delle operazioni'!B721="","",'Tracciatore delle operazioni'!B721)</f>
        <v/>
      </c>
      <c r="D721" s="14" t="str">
        <f>IF('Tracciatore delle operazioni'!C721="","",'Tracciatore delle operazioni'!C721)</f>
        <v/>
      </c>
      <c r="E721" s="14" t="str">
        <f>IF('Tracciatore delle operazioni'!D721="","",'Tracciatore delle operazioni'!D721)</f>
        <v/>
      </c>
      <c r="F721" s="14" t="str">
        <f>IF('Tracciatore delle operazioni'!E721="","",'Tracciatore delle operazioni'!E721)</f>
        <v/>
      </c>
      <c r="G721" s="31" t="str">
        <f>IF('Tracciatore delle operazioni'!F721="","",'Tracciatore delle operazioni'!F721)</f>
        <v/>
      </c>
      <c r="H721" s="31" t="str">
        <f>IF('Tracciatore delle operazioni'!G721="","",'Tracciatore delle operazioni'!G721)</f>
        <v/>
      </c>
      <c r="I721" s="31" t="str">
        <f>IF('Tracciatore delle operazioni'!H721="","",'Tracciatore delle operazioni'!H721)</f>
        <v/>
      </c>
      <c r="J721" s="31" t="str">
        <f>IF('Tracciatore delle operazioni'!I721="","",'Tracciatore delle operazioni'!I721)</f>
        <v/>
      </c>
      <c r="K721" s="14" t="str">
        <f t="shared" si="8"/>
        <v/>
      </c>
      <c r="M721" s="14" t="e">
        <f t="array" aca="1" ref="M721" ca="1">_xludf.ifna(IF(#REF!=Impostazioni!$C$6,G721*1,G721/INDEX(Impostazioni!$N$86:$O$105,MATCH(#REF!,Impostazioni!$N$86:$N$105,0),2)),"")</f>
        <v>#NAME?</v>
      </c>
      <c r="N721" s="14" t="e">
        <f t="array" aca="1" ref="N721" ca="1">_xludf.ifna(IF(#REF!=Impostazioni!$C$6,H721*1,H721/INDEX(Impostazioni!$N$86:$O$105,MATCH(#REF!,Impostazioni!$N$86:$N$105,0),2)),"")</f>
        <v>#NAME?</v>
      </c>
      <c r="O721" s="14" t="e">
        <f t="array" aca="1" ref="O721" ca="1">_xludf.ifna(IF(#REF!=Impostazioni!$C$6,I721*1,I721/INDEX(Impostazioni!$N$86:$O$105,MATCH(#REF!,Impostazioni!$N$86:$N$105,0),2)),"")</f>
        <v>#NAME?</v>
      </c>
      <c r="P721" s="14" t="e">
        <f t="array" aca="1" ref="P721" ca="1">_xludf.ifna(IF(#REF!=Impostazioni!$C$6,J721*1,J721/INDEX(Impostazioni!$N$86:$O$105,MATCH(#REF!,Impostazioni!$N$86:$N$105,0),2)),"")</f>
        <v>#NAME?</v>
      </c>
      <c r="Q721" s="14" t="e">
        <f t="array" aca="1" ref="Q721" ca="1">_xludf.ifna(IF(#REF!=Impostazioni!$C$6,K721*1,K721/INDEX(Impostazioni!$N$86:$O$105,MATCH(#REF!,Impostazioni!$N$86:$N$105,0),2)),"")</f>
        <v>#NAME?</v>
      </c>
      <c r="S721" t="str" cm="1">
        <f t="array" ref="S721">_xlfn.IFNA(TRANSPOSE(INDEX(Impostazioni!$R$14:$S$63,,MATCH($D721,Impostazioni!$R$13:$S$13,0))),"")&amp;""</f>
        <v/>
      </c>
    </row>
    <row r="722" spans="1:19" ht="13.2">
      <c r="A722" s="14" t="str">
        <f t="shared" si="6"/>
        <v/>
      </c>
      <c r="B722" s="14" t="str">
        <f t="shared" si="7"/>
        <v/>
      </c>
      <c r="C722" s="14" t="str">
        <f>IF('Tracciatore delle operazioni'!B722="","",'Tracciatore delle operazioni'!B722)</f>
        <v/>
      </c>
      <c r="D722" s="14" t="str">
        <f>IF('Tracciatore delle operazioni'!C722="","",'Tracciatore delle operazioni'!C722)</f>
        <v/>
      </c>
      <c r="E722" s="14" t="str">
        <f>IF('Tracciatore delle operazioni'!D722="","",'Tracciatore delle operazioni'!D722)</f>
        <v/>
      </c>
      <c r="F722" s="14" t="str">
        <f>IF('Tracciatore delle operazioni'!E722="","",'Tracciatore delle operazioni'!E722)</f>
        <v/>
      </c>
      <c r="G722" s="31" t="str">
        <f>IF('Tracciatore delle operazioni'!F722="","",'Tracciatore delle operazioni'!F722)</f>
        <v/>
      </c>
      <c r="H722" s="31" t="str">
        <f>IF('Tracciatore delle operazioni'!G722="","",'Tracciatore delle operazioni'!G722)</f>
        <v/>
      </c>
      <c r="I722" s="31" t="str">
        <f>IF('Tracciatore delle operazioni'!H722="","",'Tracciatore delle operazioni'!H722)</f>
        <v/>
      </c>
      <c r="J722" s="31" t="str">
        <f>IF('Tracciatore delle operazioni'!I722="","",'Tracciatore delle operazioni'!I722)</f>
        <v/>
      </c>
      <c r="K722" s="14" t="str">
        <f t="shared" si="8"/>
        <v/>
      </c>
      <c r="M722" s="14" t="e">
        <f t="array" aca="1" ref="M722" ca="1">_xludf.ifna(IF(#REF!=Impostazioni!$C$6,G722*1,G722/INDEX(Impostazioni!$N$86:$O$105,MATCH(#REF!,Impostazioni!$N$86:$N$105,0),2)),"")</f>
        <v>#NAME?</v>
      </c>
      <c r="N722" s="14" t="e">
        <f t="array" aca="1" ref="N722" ca="1">_xludf.ifna(IF(#REF!=Impostazioni!$C$6,H722*1,H722/INDEX(Impostazioni!$N$86:$O$105,MATCH(#REF!,Impostazioni!$N$86:$N$105,0),2)),"")</f>
        <v>#NAME?</v>
      </c>
      <c r="O722" s="14" t="e">
        <f t="array" aca="1" ref="O722" ca="1">_xludf.ifna(IF(#REF!=Impostazioni!$C$6,I722*1,I722/INDEX(Impostazioni!$N$86:$O$105,MATCH(#REF!,Impostazioni!$N$86:$N$105,0),2)),"")</f>
        <v>#NAME?</v>
      </c>
      <c r="P722" s="14" t="e">
        <f t="array" aca="1" ref="P722" ca="1">_xludf.ifna(IF(#REF!=Impostazioni!$C$6,J722*1,J722/INDEX(Impostazioni!$N$86:$O$105,MATCH(#REF!,Impostazioni!$N$86:$N$105,0),2)),"")</f>
        <v>#NAME?</v>
      </c>
      <c r="Q722" s="14" t="e">
        <f t="array" aca="1" ref="Q722" ca="1">_xludf.ifna(IF(#REF!=Impostazioni!$C$6,K722*1,K722/INDEX(Impostazioni!$N$86:$O$105,MATCH(#REF!,Impostazioni!$N$86:$N$105,0),2)),"")</f>
        <v>#NAME?</v>
      </c>
      <c r="S722" t="str" cm="1">
        <f t="array" ref="S722">_xlfn.IFNA(TRANSPOSE(INDEX(Impostazioni!$R$14:$S$63,,MATCH($D722,Impostazioni!$R$13:$S$13,0))),"")&amp;""</f>
        <v/>
      </c>
    </row>
    <row r="723" spans="1:19" ht="13.2">
      <c r="A723" s="14" t="str">
        <f t="shared" si="6"/>
        <v/>
      </c>
      <c r="B723" s="14" t="str">
        <f t="shared" si="7"/>
        <v/>
      </c>
      <c r="C723" s="14" t="str">
        <f>IF('Tracciatore delle operazioni'!B723="","",'Tracciatore delle operazioni'!B723)</f>
        <v/>
      </c>
      <c r="D723" s="14" t="str">
        <f>IF('Tracciatore delle operazioni'!C723="","",'Tracciatore delle operazioni'!C723)</f>
        <v/>
      </c>
      <c r="E723" s="14" t="str">
        <f>IF('Tracciatore delle operazioni'!D723="","",'Tracciatore delle operazioni'!D723)</f>
        <v/>
      </c>
      <c r="F723" s="14" t="str">
        <f>IF('Tracciatore delle operazioni'!E723="","",'Tracciatore delle operazioni'!E723)</f>
        <v/>
      </c>
      <c r="G723" s="31" t="str">
        <f>IF('Tracciatore delle operazioni'!F723="","",'Tracciatore delle operazioni'!F723)</f>
        <v/>
      </c>
      <c r="H723" s="31" t="str">
        <f>IF('Tracciatore delle operazioni'!G723="","",'Tracciatore delle operazioni'!G723)</f>
        <v/>
      </c>
      <c r="I723" s="31" t="str">
        <f>IF('Tracciatore delle operazioni'!H723="","",'Tracciatore delle operazioni'!H723)</f>
        <v/>
      </c>
      <c r="J723" s="31" t="str">
        <f>IF('Tracciatore delle operazioni'!I723="","",'Tracciatore delle operazioni'!I723)</f>
        <v/>
      </c>
      <c r="K723" s="14" t="str">
        <f t="shared" si="8"/>
        <v/>
      </c>
      <c r="M723" s="14" t="e">
        <f t="array" aca="1" ref="M723" ca="1">_xludf.ifna(IF(#REF!=Impostazioni!$C$6,G723*1,G723/INDEX(Impostazioni!$N$86:$O$105,MATCH(#REF!,Impostazioni!$N$86:$N$105,0),2)),"")</f>
        <v>#NAME?</v>
      </c>
      <c r="N723" s="14" t="e">
        <f t="array" aca="1" ref="N723" ca="1">_xludf.ifna(IF(#REF!=Impostazioni!$C$6,H723*1,H723/INDEX(Impostazioni!$N$86:$O$105,MATCH(#REF!,Impostazioni!$N$86:$N$105,0),2)),"")</f>
        <v>#NAME?</v>
      </c>
      <c r="O723" s="14" t="e">
        <f t="array" aca="1" ref="O723" ca="1">_xludf.ifna(IF(#REF!=Impostazioni!$C$6,I723*1,I723/INDEX(Impostazioni!$N$86:$O$105,MATCH(#REF!,Impostazioni!$N$86:$N$105,0),2)),"")</f>
        <v>#NAME?</v>
      </c>
      <c r="P723" s="14" t="e">
        <f t="array" aca="1" ref="P723" ca="1">_xludf.ifna(IF(#REF!=Impostazioni!$C$6,J723*1,J723/INDEX(Impostazioni!$N$86:$O$105,MATCH(#REF!,Impostazioni!$N$86:$N$105,0),2)),"")</f>
        <v>#NAME?</v>
      </c>
      <c r="Q723" s="14" t="e">
        <f t="array" aca="1" ref="Q723" ca="1">_xludf.ifna(IF(#REF!=Impostazioni!$C$6,K723*1,K723/INDEX(Impostazioni!$N$86:$O$105,MATCH(#REF!,Impostazioni!$N$86:$N$105,0),2)),"")</f>
        <v>#NAME?</v>
      </c>
      <c r="S723" t="str" cm="1">
        <f t="array" ref="S723">_xlfn.IFNA(TRANSPOSE(INDEX(Impostazioni!$R$14:$S$63,,MATCH($D723,Impostazioni!$R$13:$S$13,0))),"")&amp;""</f>
        <v/>
      </c>
    </row>
    <row r="724" spans="1:19" ht="13.2">
      <c r="A724" s="14" t="str">
        <f t="shared" si="6"/>
        <v/>
      </c>
      <c r="B724" s="14" t="str">
        <f t="shared" si="7"/>
        <v/>
      </c>
      <c r="C724" s="14" t="str">
        <f>IF('Tracciatore delle operazioni'!B724="","",'Tracciatore delle operazioni'!B724)</f>
        <v/>
      </c>
      <c r="D724" s="14" t="str">
        <f>IF('Tracciatore delle operazioni'!C724="","",'Tracciatore delle operazioni'!C724)</f>
        <v/>
      </c>
      <c r="E724" s="14" t="str">
        <f>IF('Tracciatore delle operazioni'!D724="","",'Tracciatore delle operazioni'!D724)</f>
        <v/>
      </c>
      <c r="F724" s="14" t="str">
        <f>IF('Tracciatore delle operazioni'!E724="","",'Tracciatore delle operazioni'!E724)</f>
        <v/>
      </c>
      <c r="G724" s="31" t="str">
        <f>IF('Tracciatore delle operazioni'!F724="","",'Tracciatore delle operazioni'!F724)</f>
        <v/>
      </c>
      <c r="H724" s="31" t="str">
        <f>IF('Tracciatore delle operazioni'!G724="","",'Tracciatore delle operazioni'!G724)</f>
        <v/>
      </c>
      <c r="I724" s="31" t="str">
        <f>IF('Tracciatore delle operazioni'!H724="","",'Tracciatore delle operazioni'!H724)</f>
        <v/>
      </c>
      <c r="J724" s="31" t="str">
        <f>IF('Tracciatore delle operazioni'!I724="","",'Tracciatore delle operazioni'!I724)</f>
        <v/>
      </c>
      <c r="K724" s="14" t="str">
        <f t="shared" si="8"/>
        <v/>
      </c>
      <c r="M724" s="14" t="e">
        <f t="array" aca="1" ref="M724" ca="1">_xludf.ifna(IF(#REF!=Impostazioni!$C$6,G724*1,G724/INDEX(Impostazioni!$N$86:$O$105,MATCH(#REF!,Impostazioni!$N$86:$N$105,0),2)),"")</f>
        <v>#NAME?</v>
      </c>
      <c r="N724" s="14" t="e">
        <f t="array" aca="1" ref="N724" ca="1">_xludf.ifna(IF(#REF!=Impostazioni!$C$6,H724*1,H724/INDEX(Impostazioni!$N$86:$O$105,MATCH(#REF!,Impostazioni!$N$86:$N$105,0),2)),"")</f>
        <v>#NAME?</v>
      </c>
      <c r="O724" s="14" t="e">
        <f t="array" aca="1" ref="O724" ca="1">_xludf.ifna(IF(#REF!=Impostazioni!$C$6,I724*1,I724/INDEX(Impostazioni!$N$86:$O$105,MATCH(#REF!,Impostazioni!$N$86:$N$105,0),2)),"")</f>
        <v>#NAME?</v>
      </c>
      <c r="P724" s="14" t="e">
        <f t="array" aca="1" ref="P724" ca="1">_xludf.ifna(IF(#REF!=Impostazioni!$C$6,J724*1,J724/INDEX(Impostazioni!$N$86:$O$105,MATCH(#REF!,Impostazioni!$N$86:$N$105,0),2)),"")</f>
        <v>#NAME?</v>
      </c>
      <c r="Q724" s="14" t="e">
        <f t="array" aca="1" ref="Q724" ca="1">_xludf.ifna(IF(#REF!=Impostazioni!$C$6,K724*1,K724/INDEX(Impostazioni!$N$86:$O$105,MATCH(#REF!,Impostazioni!$N$86:$N$105,0),2)),"")</f>
        <v>#NAME?</v>
      </c>
      <c r="S724" t="str" cm="1">
        <f t="array" ref="S724">_xlfn.IFNA(TRANSPOSE(INDEX(Impostazioni!$R$14:$S$63,,MATCH($D724,Impostazioni!$R$13:$S$13,0))),"")&amp;""</f>
        <v/>
      </c>
    </row>
    <row r="725" spans="1:19" ht="13.2">
      <c r="A725" s="14" t="str">
        <f t="shared" si="6"/>
        <v/>
      </c>
      <c r="B725" s="14" t="str">
        <f t="shared" si="7"/>
        <v/>
      </c>
      <c r="C725" s="14" t="str">
        <f>IF('Tracciatore delle operazioni'!B725="","",'Tracciatore delle operazioni'!B725)</f>
        <v/>
      </c>
      <c r="D725" s="14" t="str">
        <f>IF('Tracciatore delle operazioni'!C725="","",'Tracciatore delle operazioni'!C725)</f>
        <v/>
      </c>
      <c r="E725" s="14" t="str">
        <f>IF('Tracciatore delle operazioni'!D725="","",'Tracciatore delle operazioni'!D725)</f>
        <v/>
      </c>
      <c r="F725" s="14" t="str">
        <f>IF('Tracciatore delle operazioni'!E725="","",'Tracciatore delle operazioni'!E725)</f>
        <v/>
      </c>
      <c r="G725" s="31" t="str">
        <f>IF('Tracciatore delle operazioni'!F725="","",'Tracciatore delle operazioni'!F725)</f>
        <v/>
      </c>
      <c r="H725" s="31" t="str">
        <f>IF('Tracciatore delle operazioni'!G725="","",'Tracciatore delle operazioni'!G725)</f>
        <v/>
      </c>
      <c r="I725" s="31" t="str">
        <f>IF('Tracciatore delle operazioni'!H725="","",'Tracciatore delle operazioni'!H725)</f>
        <v/>
      </c>
      <c r="J725" s="31" t="str">
        <f>IF('Tracciatore delle operazioni'!I725="","",'Tracciatore delle operazioni'!I725)</f>
        <v/>
      </c>
      <c r="K725" s="14" t="str">
        <f t="shared" si="8"/>
        <v/>
      </c>
      <c r="M725" s="14" t="e">
        <f t="array" aca="1" ref="M725" ca="1">_xludf.ifna(IF(#REF!=Impostazioni!$C$6,G725*1,G725/INDEX(Impostazioni!$N$86:$O$105,MATCH(#REF!,Impostazioni!$N$86:$N$105,0),2)),"")</f>
        <v>#NAME?</v>
      </c>
      <c r="N725" s="14" t="e">
        <f t="array" aca="1" ref="N725" ca="1">_xludf.ifna(IF(#REF!=Impostazioni!$C$6,H725*1,H725/INDEX(Impostazioni!$N$86:$O$105,MATCH(#REF!,Impostazioni!$N$86:$N$105,0),2)),"")</f>
        <v>#NAME?</v>
      </c>
      <c r="O725" s="14" t="e">
        <f t="array" aca="1" ref="O725" ca="1">_xludf.ifna(IF(#REF!=Impostazioni!$C$6,I725*1,I725/INDEX(Impostazioni!$N$86:$O$105,MATCH(#REF!,Impostazioni!$N$86:$N$105,0),2)),"")</f>
        <v>#NAME?</v>
      </c>
      <c r="P725" s="14" t="e">
        <f t="array" aca="1" ref="P725" ca="1">_xludf.ifna(IF(#REF!=Impostazioni!$C$6,J725*1,J725/INDEX(Impostazioni!$N$86:$O$105,MATCH(#REF!,Impostazioni!$N$86:$N$105,0),2)),"")</f>
        <v>#NAME?</v>
      </c>
      <c r="Q725" s="14" t="e">
        <f t="array" aca="1" ref="Q725" ca="1">_xludf.ifna(IF(#REF!=Impostazioni!$C$6,K725*1,K725/INDEX(Impostazioni!$N$86:$O$105,MATCH(#REF!,Impostazioni!$N$86:$N$105,0),2)),"")</f>
        <v>#NAME?</v>
      </c>
      <c r="S725" t="str" cm="1">
        <f t="array" ref="S725">_xlfn.IFNA(TRANSPOSE(INDEX(Impostazioni!$R$14:$S$63,,MATCH($D725,Impostazioni!$R$13:$S$13,0))),"")&amp;""</f>
        <v/>
      </c>
    </row>
    <row r="726" spans="1:19" ht="13.2">
      <c r="A726" s="14" t="str">
        <f t="shared" si="6"/>
        <v/>
      </c>
      <c r="B726" s="14" t="str">
        <f t="shared" si="7"/>
        <v/>
      </c>
      <c r="C726" s="14" t="str">
        <f>IF('Tracciatore delle operazioni'!B726="","",'Tracciatore delle operazioni'!B726)</f>
        <v/>
      </c>
      <c r="D726" s="14" t="str">
        <f>IF('Tracciatore delle operazioni'!C726="","",'Tracciatore delle operazioni'!C726)</f>
        <v/>
      </c>
      <c r="E726" s="14" t="str">
        <f>IF('Tracciatore delle operazioni'!D726="","",'Tracciatore delle operazioni'!D726)</f>
        <v/>
      </c>
      <c r="F726" s="14" t="str">
        <f>IF('Tracciatore delle operazioni'!E726="","",'Tracciatore delle operazioni'!E726)</f>
        <v/>
      </c>
      <c r="G726" s="31" t="str">
        <f>IF('Tracciatore delle operazioni'!F726="","",'Tracciatore delle operazioni'!F726)</f>
        <v/>
      </c>
      <c r="H726" s="31" t="str">
        <f>IF('Tracciatore delle operazioni'!G726="","",'Tracciatore delle operazioni'!G726)</f>
        <v/>
      </c>
      <c r="I726" s="31" t="str">
        <f>IF('Tracciatore delle operazioni'!H726="","",'Tracciatore delle operazioni'!H726)</f>
        <v/>
      </c>
      <c r="J726" s="31" t="str">
        <f>IF('Tracciatore delle operazioni'!I726="","",'Tracciatore delle operazioni'!I726)</f>
        <v/>
      </c>
      <c r="K726" s="14" t="str">
        <f t="shared" si="8"/>
        <v/>
      </c>
      <c r="M726" s="14" t="e">
        <f t="array" aca="1" ref="M726" ca="1">_xludf.ifna(IF(#REF!=Impostazioni!$C$6,G726*1,G726/INDEX(Impostazioni!$N$86:$O$105,MATCH(#REF!,Impostazioni!$N$86:$N$105,0),2)),"")</f>
        <v>#NAME?</v>
      </c>
      <c r="N726" s="14" t="e">
        <f t="array" aca="1" ref="N726" ca="1">_xludf.ifna(IF(#REF!=Impostazioni!$C$6,H726*1,H726/INDEX(Impostazioni!$N$86:$O$105,MATCH(#REF!,Impostazioni!$N$86:$N$105,0),2)),"")</f>
        <v>#NAME?</v>
      </c>
      <c r="O726" s="14" t="e">
        <f t="array" aca="1" ref="O726" ca="1">_xludf.ifna(IF(#REF!=Impostazioni!$C$6,I726*1,I726/INDEX(Impostazioni!$N$86:$O$105,MATCH(#REF!,Impostazioni!$N$86:$N$105,0),2)),"")</f>
        <v>#NAME?</v>
      </c>
      <c r="P726" s="14" t="e">
        <f t="array" aca="1" ref="P726" ca="1">_xludf.ifna(IF(#REF!=Impostazioni!$C$6,J726*1,J726/INDEX(Impostazioni!$N$86:$O$105,MATCH(#REF!,Impostazioni!$N$86:$N$105,0),2)),"")</f>
        <v>#NAME?</v>
      </c>
      <c r="Q726" s="14" t="e">
        <f t="array" aca="1" ref="Q726" ca="1">_xludf.ifna(IF(#REF!=Impostazioni!$C$6,K726*1,K726/INDEX(Impostazioni!$N$86:$O$105,MATCH(#REF!,Impostazioni!$N$86:$N$105,0),2)),"")</f>
        <v>#NAME?</v>
      </c>
      <c r="S726" t="str" cm="1">
        <f t="array" ref="S726">_xlfn.IFNA(TRANSPOSE(INDEX(Impostazioni!$R$14:$S$63,,MATCH($D726,Impostazioni!$R$13:$S$13,0))),"")&amp;""</f>
        <v/>
      </c>
    </row>
    <row r="727" spans="1:19" ht="13.2">
      <c r="A727" s="14" t="str">
        <f t="shared" si="6"/>
        <v/>
      </c>
      <c r="B727" s="14" t="str">
        <f t="shared" si="7"/>
        <v/>
      </c>
      <c r="C727" s="14" t="str">
        <f>IF('Tracciatore delle operazioni'!B727="","",'Tracciatore delle operazioni'!B727)</f>
        <v/>
      </c>
      <c r="D727" s="14" t="str">
        <f>IF('Tracciatore delle operazioni'!C727="","",'Tracciatore delle operazioni'!C727)</f>
        <v/>
      </c>
      <c r="E727" s="14" t="str">
        <f>IF('Tracciatore delle operazioni'!D727="","",'Tracciatore delle operazioni'!D727)</f>
        <v/>
      </c>
      <c r="F727" s="14" t="str">
        <f>IF('Tracciatore delle operazioni'!E727="","",'Tracciatore delle operazioni'!E727)</f>
        <v/>
      </c>
      <c r="G727" s="31" t="str">
        <f>IF('Tracciatore delle operazioni'!F727="","",'Tracciatore delle operazioni'!F727)</f>
        <v/>
      </c>
      <c r="H727" s="31" t="str">
        <f>IF('Tracciatore delle operazioni'!G727="","",'Tracciatore delle operazioni'!G727)</f>
        <v/>
      </c>
      <c r="I727" s="31" t="str">
        <f>IF('Tracciatore delle operazioni'!H727="","",'Tracciatore delle operazioni'!H727)</f>
        <v/>
      </c>
      <c r="J727" s="31" t="str">
        <f>IF('Tracciatore delle operazioni'!I727="","",'Tracciatore delle operazioni'!I727)</f>
        <v/>
      </c>
      <c r="K727" s="14" t="str">
        <f t="shared" si="8"/>
        <v/>
      </c>
      <c r="M727" s="14" t="e">
        <f t="array" aca="1" ref="M727" ca="1">_xludf.ifna(IF(#REF!=Impostazioni!$C$6,G727*1,G727/INDEX(Impostazioni!$N$86:$O$105,MATCH(#REF!,Impostazioni!$N$86:$N$105,0),2)),"")</f>
        <v>#NAME?</v>
      </c>
      <c r="N727" s="14" t="e">
        <f t="array" aca="1" ref="N727" ca="1">_xludf.ifna(IF(#REF!=Impostazioni!$C$6,H727*1,H727/INDEX(Impostazioni!$N$86:$O$105,MATCH(#REF!,Impostazioni!$N$86:$N$105,0),2)),"")</f>
        <v>#NAME?</v>
      </c>
      <c r="O727" s="14" t="e">
        <f t="array" aca="1" ref="O727" ca="1">_xludf.ifna(IF(#REF!=Impostazioni!$C$6,I727*1,I727/INDEX(Impostazioni!$N$86:$O$105,MATCH(#REF!,Impostazioni!$N$86:$N$105,0),2)),"")</f>
        <v>#NAME?</v>
      </c>
      <c r="P727" s="14" t="e">
        <f t="array" aca="1" ref="P727" ca="1">_xludf.ifna(IF(#REF!=Impostazioni!$C$6,J727*1,J727/INDEX(Impostazioni!$N$86:$O$105,MATCH(#REF!,Impostazioni!$N$86:$N$105,0),2)),"")</f>
        <v>#NAME?</v>
      </c>
      <c r="Q727" s="14" t="e">
        <f t="array" aca="1" ref="Q727" ca="1">_xludf.ifna(IF(#REF!=Impostazioni!$C$6,K727*1,K727/INDEX(Impostazioni!$N$86:$O$105,MATCH(#REF!,Impostazioni!$N$86:$N$105,0),2)),"")</f>
        <v>#NAME?</v>
      </c>
      <c r="S727" t="str" cm="1">
        <f t="array" ref="S727">_xlfn.IFNA(TRANSPOSE(INDEX(Impostazioni!$R$14:$S$63,,MATCH($D727,Impostazioni!$R$13:$S$13,0))),"")&amp;""</f>
        <v/>
      </c>
    </row>
    <row r="728" spans="1:19" ht="13.2">
      <c r="A728" s="14" t="str">
        <f t="shared" si="6"/>
        <v/>
      </c>
      <c r="B728" s="14" t="str">
        <f t="shared" si="7"/>
        <v/>
      </c>
      <c r="C728" s="14" t="str">
        <f>IF('Tracciatore delle operazioni'!B728="","",'Tracciatore delle operazioni'!B728)</f>
        <v/>
      </c>
      <c r="D728" s="14" t="str">
        <f>IF('Tracciatore delle operazioni'!C728="","",'Tracciatore delle operazioni'!C728)</f>
        <v/>
      </c>
      <c r="E728" s="14" t="str">
        <f>IF('Tracciatore delle operazioni'!D728="","",'Tracciatore delle operazioni'!D728)</f>
        <v/>
      </c>
      <c r="F728" s="14" t="str">
        <f>IF('Tracciatore delle operazioni'!E728="","",'Tracciatore delle operazioni'!E728)</f>
        <v/>
      </c>
      <c r="G728" s="31" t="str">
        <f>IF('Tracciatore delle operazioni'!F728="","",'Tracciatore delle operazioni'!F728)</f>
        <v/>
      </c>
      <c r="H728" s="31" t="str">
        <f>IF('Tracciatore delle operazioni'!G728="","",'Tracciatore delle operazioni'!G728)</f>
        <v/>
      </c>
      <c r="I728" s="31" t="str">
        <f>IF('Tracciatore delle operazioni'!H728="","",'Tracciatore delle operazioni'!H728)</f>
        <v/>
      </c>
      <c r="J728" s="31" t="str">
        <f>IF('Tracciatore delle operazioni'!I728="","",'Tracciatore delle operazioni'!I728)</f>
        <v/>
      </c>
      <c r="K728" s="14" t="str">
        <f t="shared" si="8"/>
        <v/>
      </c>
      <c r="M728" s="14" t="e">
        <f t="array" aca="1" ref="M728" ca="1">_xludf.ifna(IF(#REF!=Impostazioni!$C$6,G728*1,G728/INDEX(Impostazioni!$N$86:$O$105,MATCH(#REF!,Impostazioni!$N$86:$N$105,0),2)),"")</f>
        <v>#NAME?</v>
      </c>
      <c r="N728" s="14" t="e">
        <f t="array" aca="1" ref="N728" ca="1">_xludf.ifna(IF(#REF!=Impostazioni!$C$6,H728*1,H728/INDEX(Impostazioni!$N$86:$O$105,MATCH(#REF!,Impostazioni!$N$86:$N$105,0),2)),"")</f>
        <v>#NAME?</v>
      </c>
      <c r="O728" s="14" t="e">
        <f t="array" aca="1" ref="O728" ca="1">_xludf.ifna(IF(#REF!=Impostazioni!$C$6,I728*1,I728/INDEX(Impostazioni!$N$86:$O$105,MATCH(#REF!,Impostazioni!$N$86:$N$105,0),2)),"")</f>
        <v>#NAME?</v>
      </c>
      <c r="P728" s="14" t="e">
        <f t="array" aca="1" ref="P728" ca="1">_xludf.ifna(IF(#REF!=Impostazioni!$C$6,J728*1,J728/INDEX(Impostazioni!$N$86:$O$105,MATCH(#REF!,Impostazioni!$N$86:$N$105,0),2)),"")</f>
        <v>#NAME?</v>
      </c>
      <c r="Q728" s="14" t="e">
        <f t="array" aca="1" ref="Q728" ca="1">_xludf.ifna(IF(#REF!=Impostazioni!$C$6,K728*1,K728/INDEX(Impostazioni!$N$86:$O$105,MATCH(#REF!,Impostazioni!$N$86:$N$105,0),2)),"")</f>
        <v>#NAME?</v>
      </c>
      <c r="S728" t="str" cm="1">
        <f t="array" ref="S728">_xlfn.IFNA(TRANSPOSE(INDEX(Impostazioni!$R$14:$S$63,,MATCH($D728,Impostazioni!$R$13:$S$13,0))),"")&amp;""</f>
        <v/>
      </c>
    </row>
    <row r="729" spans="1:19" ht="13.2">
      <c r="A729" s="14" t="str">
        <f t="shared" si="6"/>
        <v/>
      </c>
      <c r="B729" s="14" t="str">
        <f t="shared" si="7"/>
        <v/>
      </c>
      <c r="C729" s="14" t="str">
        <f>IF('Tracciatore delle operazioni'!B729="","",'Tracciatore delle operazioni'!B729)</f>
        <v/>
      </c>
      <c r="D729" s="14" t="str">
        <f>IF('Tracciatore delle operazioni'!C729="","",'Tracciatore delle operazioni'!C729)</f>
        <v/>
      </c>
      <c r="E729" s="14" t="str">
        <f>IF('Tracciatore delle operazioni'!D729="","",'Tracciatore delle operazioni'!D729)</f>
        <v/>
      </c>
      <c r="F729" s="14" t="str">
        <f>IF('Tracciatore delle operazioni'!E729="","",'Tracciatore delle operazioni'!E729)</f>
        <v/>
      </c>
      <c r="G729" s="31" t="str">
        <f>IF('Tracciatore delle operazioni'!F729="","",'Tracciatore delle operazioni'!F729)</f>
        <v/>
      </c>
      <c r="H729" s="31" t="str">
        <f>IF('Tracciatore delle operazioni'!G729="","",'Tracciatore delle operazioni'!G729)</f>
        <v/>
      </c>
      <c r="I729" s="31" t="str">
        <f>IF('Tracciatore delle operazioni'!H729="","",'Tracciatore delle operazioni'!H729)</f>
        <v/>
      </c>
      <c r="J729" s="31" t="str">
        <f>IF('Tracciatore delle operazioni'!I729="","",'Tracciatore delle operazioni'!I729)</f>
        <v/>
      </c>
      <c r="K729" s="14" t="str">
        <f t="shared" si="8"/>
        <v/>
      </c>
      <c r="M729" s="14" t="e">
        <f t="array" aca="1" ref="M729" ca="1">_xludf.ifna(IF(#REF!=Impostazioni!$C$6,G729*1,G729/INDEX(Impostazioni!$N$86:$O$105,MATCH(#REF!,Impostazioni!$N$86:$N$105,0),2)),"")</f>
        <v>#NAME?</v>
      </c>
      <c r="N729" s="14" t="e">
        <f t="array" aca="1" ref="N729" ca="1">_xludf.ifna(IF(#REF!=Impostazioni!$C$6,H729*1,H729/INDEX(Impostazioni!$N$86:$O$105,MATCH(#REF!,Impostazioni!$N$86:$N$105,0),2)),"")</f>
        <v>#NAME?</v>
      </c>
      <c r="O729" s="14" t="e">
        <f t="array" aca="1" ref="O729" ca="1">_xludf.ifna(IF(#REF!=Impostazioni!$C$6,I729*1,I729/INDEX(Impostazioni!$N$86:$O$105,MATCH(#REF!,Impostazioni!$N$86:$N$105,0),2)),"")</f>
        <v>#NAME?</v>
      </c>
      <c r="P729" s="14" t="e">
        <f t="array" aca="1" ref="P729" ca="1">_xludf.ifna(IF(#REF!=Impostazioni!$C$6,J729*1,J729/INDEX(Impostazioni!$N$86:$O$105,MATCH(#REF!,Impostazioni!$N$86:$N$105,0),2)),"")</f>
        <v>#NAME?</v>
      </c>
      <c r="Q729" s="14" t="e">
        <f t="array" aca="1" ref="Q729" ca="1">_xludf.ifna(IF(#REF!=Impostazioni!$C$6,K729*1,K729/INDEX(Impostazioni!$N$86:$O$105,MATCH(#REF!,Impostazioni!$N$86:$N$105,0),2)),"")</f>
        <v>#NAME?</v>
      </c>
      <c r="S729" t="str" cm="1">
        <f t="array" ref="S729">_xlfn.IFNA(TRANSPOSE(INDEX(Impostazioni!$R$14:$S$63,,MATCH($D729,Impostazioni!$R$13:$S$13,0))),"")&amp;""</f>
        <v/>
      </c>
    </row>
    <row r="730" spans="1:19" ht="13.2">
      <c r="A730" s="14" t="str">
        <f t="shared" si="6"/>
        <v/>
      </c>
      <c r="B730" s="14" t="str">
        <f t="shared" si="7"/>
        <v/>
      </c>
      <c r="C730" s="14" t="str">
        <f>IF('Tracciatore delle operazioni'!B730="","",'Tracciatore delle operazioni'!B730)</f>
        <v/>
      </c>
      <c r="D730" s="14" t="str">
        <f>IF('Tracciatore delle operazioni'!C730="","",'Tracciatore delle operazioni'!C730)</f>
        <v/>
      </c>
      <c r="E730" s="14" t="str">
        <f>IF('Tracciatore delle operazioni'!D730="","",'Tracciatore delle operazioni'!D730)</f>
        <v/>
      </c>
      <c r="F730" s="14" t="str">
        <f>IF('Tracciatore delle operazioni'!E730="","",'Tracciatore delle operazioni'!E730)</f>
        <v/>
      </c>
      <c r="G730" s="31" t="str">
        <f>IF('Tracciatore delle operazioni'!F730="","",'Tracciatore delle operazioni'!F730)</f>
        <v/>
      </c>
      <c r="H730" s="31" t="str">
        <f>IF('Tracciatore delle operazioni'!G730="","",'Tracciatore delle operazioni'!G730)</f>
        <v/>
      </c>
      <c r="I730" s="31" t="str">
        <f>IF('Tracciatore delle operazioni'!H730="","",'Tracciatore delle operazioni'!H730)</f>
        <v/>
      </c>
      <c r="J730" s="31" t="str">
        <f>IF('Tracciatore delle operazioni'!I730="","",'Tracciatore delle operazioni'!I730)</f>
        <v/>
      </c>
      <c r="K730" s="14" t="str">
        <f t="shared" si="8"/>
        <v/>
      </c>
      <c r="M730" s="14" t="e">
        <f t="array" aca="1" ref="M730" ca="1">_xludf.ifna(IF(#REF!=Impostazioni!$C$6,G730*1,G730/INDEX(Impostazioni!$N$86:$O$105,MATCH(#REF!,Impostazioni!$N$86:$N$105,0),2)),"")</f>
        <v>#NAME?</v>
      </c>
      <c r="N730" s="14" t="e">
        <f t="array" aca="1" ref="N730" ca="1">_xludf.ifna(IF(#REF!=Impostazioni!$C$6,H730*1,H730/INDEX(Impostazioni!$N$86:$O$105,MATCH(#REF!,Impostazioni!$N$86:$N$105,0),2)),"")</f>
        <v>#NAME?</v>
      </c>
      <c r="O730" s="14" t="e">
        <f t="array" aca="1" ref="O730" ca="1">_xludf.ifna(IF(#REF!=Impostazioni!$C$6,I730*1,I730/INDEX(Impostazioni!$N$86:$O$105,MATCH(#REF!,Impostazioni!$N$86:$N$105,0),2)),"")</f>
        <v>#NAME?</v>
      </c>
      <c r="P730" s="14" t="e">
        <f t="array" aca="1" ref="P730" ca="1">_xludf.ifna(IF(#REF!=Impostazioni!$C$6,J730*1,J730/INDEX(Impostazioni!$N$86:$O$105,MATCH(#REF!,Impostazioni!$N$86:$N$105,0),2)),"")</f>
        <v>#NAME?</v>
      </c>
      <c r="Q730" s="14" t="e">
        <f t="array" aca="1" ref="Q730" ca="1">_xludf.ifna(IF(#REF!=Impostazioni!$C$6,K730*1,K730/INDEX(Impostazioni!$N$86:$O$105,MATCH(#REF!,Impostazioni!$N$86:$N$105,0),2)),"")</f>
        <v>#NAME?</v>
      </c>
      <c r="S730" t="str" cm="1">
        <f t="array" ref="S730">_xlfn.IFNA(TRANSPOSE(INDEX(Impostazioni!$R$14:$S$63,,MATCH($D730,Impostazioni!$R$13:$S$13,0))),"")&amp;""</f>
        <v/>
      </c>
    </row>
    <row r="731" spans="1:19" ht="13.2">
      <c r="A731" s="14" t="str">
        <f t="shared" si="6"/>
        <v/>
      </c>
      <c r="B731" s="14" t="str">
        <f t="shared" si="7"/>
        <v/>
      </c>
      <c r="C731" s="14" t="str">
        <f>IF('Tracciatore delle operazioni'!B731="","",'Tracciatore delle operazioni'!B731)</f>
        <v/>
      </c>
      <c r="D731" s="14" t="str">
        <f>IF('Tracciatore delle operazioni'!C731="","",'Tracciatore delle operazioni'!C731)</f>
        <v/>
      </c>
      <c r="E731" s="14" t="str">
        <f>IF('Tracciatore delle operazioni'!D731="","",'Tracciatore delle operazioni'!D731)</f>
        <v/>
      </c>
      <c r="F731" s="14" t="str">
        <f>IF('Tracciatore delle operazioni'!E731="","",'Tracciatore delle operazioni'!E731)</f>
        <v/>
      </c>
      <c r="G731" s="31" t="str">
        <f>IF('Tracciatore delle operazioni'!F731="","",'Tracciatore delle operazioni'!F731)</f>
        <v/>
      </c>
      <c r="H731" s="31" t="str">
        <f>IF('Tracciatore delle operazioni'!G731="","",'Tracciatore delle operazioni'!G731)</f>
        <v/>
      </c>
      <c r="I731" s="31" t="str">
        <f>IF('Tracciatore delle operazioni'!H731="","",'Tracciatore delle operazioni'!H731)</f>
        <v/>
      </c>
      <c r="J731" s="31" t="str">
        <f>IF('Tracciatore delle operazioni'!I731="","",'Tracciatore delle operazioni'!I731)</f>
        <v/>
      </c>
      <c r="K731" s="14" t="str">
        <f t="shared" si="8"/>
        <v/>
      </c>
      <c r="M731" s="14" t="e">
        <f t="array" aca="1" ref="M731" ca="1">_xludf.ifna(IF(#REF!=Impostazioni!$C$6,G731*1,G731/INDEX(Impostazioni!$N$86:$O$105,MATCH(#REF!,Impostazioni!$N$86:$N$105,0),2)),"")</f>
        <v>#NAME?</v>
      </c>
      <c r="N731" s="14" t="e">
        <f t="array" aca="1" ref="N731" ca="1">_xludf.ifna(IF(#REF!=Impostazioni!$C$6,H731*1,H731/INDEX(Impostazioni!$N$86:$O$105,MATCH(#REF!,Impostazioni!$N$86:$N$105,0),2)),"")</f>
        <v>#NAME?</v>
      </c>
      <c r="O731" s="14" t="e">
        <f t="array" aca="1" ref="O731" ca="1">_xludf.ifna(IF(#REF!=Impostazioni!$C$6,I731*1,I731/INDEX(Impostazioni!$N$86:$O$105,MATCH(#REF!,Impostazioni!$N$86:$N$105,0),2)),"")</f>
        <v>#NAME?</v>
      </c>
      <c r="P731" s="14" t="e">
        <f t="array" aca="1" ref="P731" ca="1">_xludf.ifna(IF(#REF!=Impostazioni!$C$6,J731*1,J731/INDEX(Impostazioni!$N$86:$O$105,MATCH(#REF!,Impostazioni!$N$86:$N$105,0),2)),"")</f>
        <v>#NAME?</v>
      </c>
      <c r="Q731" s="14" t="e">
        <f t="array" aca="1" ref="Q731" ca="1">_xludf.ifna(IF(#REF!=Impostazioni!$C$6,K731*1,K731/INDEX(Impostazioni!$N$86:$O$105,MATCH(#REF!,Impostazioni!$N$86:$N$105,0),2)),"")</f>
        <v>#NAME?</v>
      </c>
      <c r="S731" t="str" cm="1">
        <f t="array" ref="S731">_xlfn.IFNA(TRANSPOSE(INDEX(Impostazioni!$R$14:$S$63,,MATCH($D731,Impostazioni!$R$13:$S$13,0))),"")&amp;""</f>
        <v/>
      </c>
    </row>
    <row r="732" spans="1:19" ht="13.2">
      <c r="A732" s="14" t="str">
        <f t="shared" si="6"/>
        <v/>
      </c>
      <c r="B732" s="14" t="str">
        <f t="shared" si="7"/>
        <v/>
      </c>
      <c r="C732" s="14" t="str">
        <f>IF('Tracciatore delle operazioni'!B732="","",'Tracciatore delle operazioni'!B732)</f>
        <v/>
      </c>
      <c r="D732" s="14" t="str">
        <f>IF('Tracciatore delle operazioni'!C732="","",'Tracciatore delle operazioni'!C732)</f>
        <v/>
      </c>
      <c r="E732" s="14" t="str">
        <f>IF('Tracciatore delle operazioni'!D732="","",'Tracciatore delle operazioni'!D732)</f>
        <v/>
      </c>
      <c r="F732" s="14" t="str">
        <f>IF('Tracciatore delle operazioni'!E732="","",'Tracciatore delle operazioni'!E732)</f>
        <v/>
      </c>
      <c r="G732" s="31" t="str">
        <f>IF('Tracciatore delle operazioni'!F732="","",'Tracciatore delle operazioni'!F732)</f>
        <v/>
      </c>
      <c r="H732" s="31" t="str">
        <f>IF('Tracciatore delle operazioni'!G732="","",'Tracciatore delle operazioni'!G732)</f>
        <v/>
      </c>
      <c r="I732" s="31" t="str">
        <f>IF('Tracciatore delle operazioni'!H732="","",'Tracciatore delle operazioni'!H732)</f>
        <v/>
      </c>
      <c r="J732" s="31" t="str">
        <f>IF('Tracciatore delle operazioni'!I732="","",'Tracciatore delle operazioni'!I732)</f>
        <v/>
      </c>
      <c r="K732" s="14" t="str">
        <f t="shared" si="8"/>
        <v/>
      </c>
      <c r="M732" s="14" t="e">
        <f t="array" aca="1" ref="M732" ca="1">_xludf.ifna(IF(#REF!=Impostazioni!$C$6,G732*1,G732/INDEX(Impostazioni!$N$86:$O$105,MATCH(#REF!,Impostazioni!$N$86:$N$105,0),2)),"")</f>
        <v>#NAME?</v>
      </c>
      <c r="N732" s="14" t="e">
        <f t="array" aca="1" ref="N732" ca="1">_xludf.ifna(IF(#REF!=Impostazioni!$C$6,H732*1,H732/INDEX(Impostazioni!$N$86:$O$105,MATCH(#REF!,Impostazioni!$N$86:$N$105,0),2)),"")</f>
        <v>#NAME?</v>
      </c>
      <c r="O732" s="14" t="e">
        <f t="array" aca="1" ref="O732" ca="1">_xludf.ifna(IF(#REF!=Impostazioni!$C$6,I732*1,I732/INDEX(Impostazioni!$N$86:$O$105,MATCH(#REF!,Impostazioni!$N$86:$N$105,0),2)),"")</f>
        <v>#NAME?</v>
      </c>
      <c r="P732" s="14" t="e">
        <f t="array" aca="1" ref="P732" ca="1">_xludf.ifna(IF(#REF!=Impostazioni!$C$6,J732*1,J732/INDEX(Impostazioni!$N$86:$O$105,MATCH(#REF!,Impostazioni!$N$86:$N$105,0),2)),"")</f>
        <v>#NAME?</v>
      </c>
      <c r="Q732" s="14" t="e">
        <f t="array" aca="1" ref="Q732" ca="1">_xludf.ifna(IF(#REF!=Impostazioni!$C$6,K732*1,K732/INDEX(Impostazioni!$N$86:$O$105,MATCH(#REF!,Impostazioni!$N$86:$N$105,0),2)),"")</f>
        <v>#NAME?</v>
      </c>
      <c r="S732" t="str" cm="1">
        <f t="array" ref="S732">_xlfn.IFNA(TRANSPOSE(INDEX(Impostazioni!$R$14:$S$63,,MATCH($D732,Impostazioni!$R$13:$S$13,0))),"")&amp;""</f>
        <v/>
      </c>
    </row>
    <row r="733" spans="1:19" ht="13.2">
      <c r="A733" s="14" t="str">
        <f t="shared" si="6"/>
        <v/>
      </c>
      <c r="B733" s="14" t="str">
        <f t="shared" si="7"/>
        <v/>
      </c>
      <c r="C733" s="14" t="str">
        <f>IF('Tracciatore delle operazioni'!B733="","",'Tracciatore delle operazioni'!B733)</f>
        <v/>
      </c>
      <c r="D733" s="14" t="str">
        <f>IF('Tracciatore delle operazioni'!C733="","",'Tracciatore delle operazioni'!C733)</f>
        <v/>
      </c>
      <c r="E733" s="14" t="str">
        <f>IF('Tracciatore delle operazioni'!D733="","",'Tracciatore delle operazioni'!D733)</f>
        <v/>
      </c>
      <c r="F733" s="14" t="str">
        <f>IF('Tracciatore delle operazioni'!E733="","",'Tracciatore delle operazioni'!E733)</f>
        <v/>
      </c>
      <c r="G733" s="31" t="str">
        <f>IF('Tracciatore delle operazioni'!F733="","",'Tracciatore delle operazioni'!F733)</f>
        <v/>
      </c>
      <c r="H733" s="31" t="str">
        <f>IF('Tracciatore delle operazioni'!G733="","",'Tracciatore delle operazioni'!G733)</f>
        <v/>
      </c>
      <c r="I733" s="31" t="str">
        <f>IF('Tracciatore delle operazioni'!H733="","",'Tracciatore delle operazioni'!H733)</f>
        <v/>
      </c>
      <c r="J733" s="31" t="str">
        <f>IF('Tracciatore delle operazioni'!I733="","",'Tracciatore delle operazioni'!I733)</f>
        <v/>
      </c>
      <c r="K733" s="14" t="str">
        <f t="shared" si="8"/>
        <v/>
      </c>
      <c r="M733" s="14" t="e">
        <f t="array" aca="1" ref="M733" ca="1">_xludf.ifna(IF(#REF!=Impostazioni!$C$6,G733*1,G733/INDEX(Impostazioni!$N$86:$O$105,MATCH(#REF!,Impostazioni!$N$86:$N$105,0),2)),"")</f>
        <v>#NAME?</v>
      </c>
      <c r="N733" s="14" t="e">
        <f t="array" aca="1" ref="N733" ca="1">_xludf.ifna(IF(#REF!=Impostazioni!$C$6,H733*1,H733/INDEX(Impostazioni!$N$86:$O$105,MATCH(#REF!,Impostazioni!$N$86:$N$105,0),2)),"")</f>
        <v>#NAME?</v>
      </c>
      <c r="O733" s="14" t="e">
        <f t="array" aca="1" ref="O733" ca="1">_xludf.ifna(IF(#REF!=Impostazioni!$C$6,I733*1,I733/INDEX(Impostazioni!$N$86:$O$105,MATCH(#REF!,Impostazioni!$N$86:$N$105,0),2)),"")</f>
        <v>#NAME?</v>
      </c>
      <c r="P733" s="14" t="e">
        <f t="array" aca="1" ref="P733" ca="1">_xludf.ifna(IF(#REF!=Impostazioni!$C$6,J733*1,J733/INDEX(Impostazioni!$N$86:$O$105,MATCH(#REF!,Impostazioni!$N$86:$N$105,0),2)),"")</f>
        <v>#NAME?</v>
      </c>
      <c r="Q733" s="14" t="e">
        <f t="array" aca="1" ref="Q733" ca="1">_xludf.ifna(IF(#REF!=Impostazioni!$C$6,K733*1,K733/INDEX(Impostazioni!$N$86:$O$105,MATCH(#REF!,Impostazioni!$N$86:$N$105,0),2)),"")</f>
        <v>#NAME?</v>
      </c>
      <c r="S733" t="str" cm="1">
        <f t="array" ref="S733">_xlfn.IFNA(TRANSPOSE(INDEX(Impostazioni!$R$14:$S$63,,MATCH($D733,Impostazioni!$R$13:$S$13,0))),"")&amp;""</f>
        <v/>
      </c>
    </row>
    <row r="734" spans="1:19" ht="13.2">
      <c r="A734" s="14" t="str">
        <f t="shared" si="6"/>
        <v/>
      </c>
      <c r="B734" s="14" t="str">
        <f t="shared" si="7"/>
        <v/>
      </c>
      <c r="C734" s="14" t="str">
        <f>IF('Tracciatore delle operazioni'!B734="","",'Tracciatore delle operazioni'!B734)</f>
        <v/>
      </c>
      <c r="D734" s="14" t="str">
        <f>IF('Tracciatore delle operazioni'!C734="","",'Tracciatore delle operazioni'!C734)</f>
        <v/>
      </c>
      <c r="E734" s="14" t="str">
        <f>IF('Tracciatore delle operazioni'!D734="","",'Tracciatore delle operazioni'!D734)</f>
        <v/>
      </c>
      <c r="F734" s="14" t="str">
        <f>IF('Tracciatore delle operazioni'!E734="","",'Tracciatore delle operazioni'!E734)</f>
        <v/>
      </c>
      <c r="G734" s="31" t="str">
        <f>IF('Tracciatore delle operazioni'!F734="","",'Tracciatore delle operazioni'!F734)</f>
        <v/>
      </c>
      <c r="H734" s="31" t="str">
        <f>IF('Tracciatore delle operazioni'!G734="","",'Tracciatore delle operazioni'!G734)</f>
        <v/>
      </c>
      <c r="I734" s="31" t="str">
        <f>IF('Tracciatore delle operazioni'!H734="","",'Tracciatore delle operazioni'!H734)</f>
        <v/>
      </c>
      <c r="J734" s="31" t="str">
        <f>IF('Tracciatore delle operazioni'!I734="","",'Tracciatore delle operazioni'!I734)</f>
        <v/>
      </c>
      <c r="K734" s="14" t="str">
        <f t="shared" si="8"/>
        <v/>
      </c>
      <c r="M734" s="14" t="e">
        <f t="array" aca="1" ref="M734" ca="1">_xludf.ifna(IF(#REF!=Impostazioni!$C$6,G734*1,G734/INDEX(Impostazioni!$N$86:$O$105,MATCH(#REF!,Impostazioni!$N$86:$N$105,0),2)),"")</f>
        <v>#NAME?</v>
      </c>
      <c r="N734" s="14" t="e">
        <f t="array" aca="1" ref="N734" ca="1">_xludf.ifna(IF(#REF!=Impostazioni!$C$6,H734*1,H734/INDEX(Impostazioni!$N$86:$O$105,MATCH(#REF!,Impostazioni!$N$86:$N$105,0),2)),"")</f>
        <v>#NAME?</v>
      </c>
      <c r="O734" s="14" t="e">
        <f t="array" aca="1" ref="O734" ca="1">_xludf.ifna(IF(#REF!=Impostazioni!$C$6,I734*1,I734/INDEX(Impostazioni!$N$86:$O$105,MATCH(#REF!,Impostazioni!$N$86:$N$105,0),2)),"")</f>
        <v>#NAME?</v>
      </c>
      <c r="P734" s="14" t="e">
        <f t="array" aca="1" ref="P734" ca="1">_xludf.ifna(IF(#REF!=Impostazioni!$C$6,J734*1,J734/INDEX(Impostazioni!$N$86:$O$105,MATCH(#REF!,Impostazioni!$N$86:$N$105,0),2)),"")</f>
        <v>#NAME?</v>
      </c>
      <c r="Q734" s="14" t="e">
        <f t="array" aca="1" ref="Q734" ca="1">_xludf.ifna(IF(#REF!=Impostazioni!$C$6,K734*1,K734/INDEX(Impostazioni!$N$86:$O$105,MATCH(#REF!,Impostazioni!$N$86:$N$105,0),2)),"")</f>
        <v>#NAME?</v>
      </c>
      <c r="S734" t="str" cm="1">
        <f t="array" ref="S734">_xlfn.IFNA(TRANSPOSE(INDEX(Impostazioni!$R$14:$S$63,,MATCH($D734,Impostazioni!$R$13:$S$13,0))),"")&amp;""</f>
        <v/>
      </c>
    </row>
    <row r="735" spans="1:19" ht="13.2">
      <c r="A735" s="14" t="str">
        <f t="shared" si="6"/>
        <v/>
      </c>
      <c r="B735" s="14" t="str">
        <f t="shared" si="7"/>
        <v/>
      </c>
      <c r="C735" s="14" t="str">
        <f>IF('Tracciatore delle operazioni'!B735="","",'Tracciatore delle operazioni'!B735)</f>
        <v/>
      </c>
      <c r="D735" s="14" t="str">
        <f>IF('Tracciatore delle operazioni'!C735="","",'Tracciatore delle operazioni'!C735)</f>
        <v/>
      </c>
      <c r="E735" s="14" t="str">
        <f>IF('Tracciatore delle operazioni'!D735="","",'Tracciatore delle operazioni'!D735)</f>
        <v/>
      </c>
      <c r="F735" s="14" t="str">
        <f>IF('Tracciatore delle operazioni'!E735="","",'Tracciatore delle operazioni'!E735)</f>
        <v/>
      </c>
      <c r="G735" s="31" t="str">
        <f>IF('Tracciatore delle operazioni'!F735="","",'Tracciatore delle operazioni'!F735)</f>
        <v/>
      </c>
      <c r="H735" s="31" t="str">
        <f>IF('Tracciatore delle operazioni'!G735="","",'Tracciatore delle operazioni'!G735)</f>
        <v/>
      </c>
      <c r="I735" s="31" t="str">
        <f>IF('Tracciatore delle operazioni'!H735="","",'Tracciatore delle operazioni'!H735)</f>
        <v/>
      </c>
      <c r="J735" s="31" t="str">
        <f>IF('Tracciatore delle operazioni'!I735="","",'Tracciatore delle operazioni'!I735)</f>
        <v/>
      </c>
      <c r="K735" s="14" t="str">
        <f t="shared" si="8"/>
        <v/>
      </c>
      <c r="M735" s="14" t="e">
        <f t="array" aca="1" ref="M735" ca="1">_xludf.ifna(IF(#REF!=Impostazioni!$C$6,G735*1,G735/INDEX(Impostazioni!$N$86:$O$105,MATCH(#REF!,Impostazioni!$N$86:$N$105,0),2)),"")</f>
        <v>#NAME?</v>
      </c>
      <c r="N735" s="14" t="e">
        <f t="array" aca="1" ref="N735" ca="1">_xludf.ifna(IF(#REF!=Impostazioni!$C$6,H735*1,H735/INDEX(Impostazioni!$N$86:$O$105,MATCH(#REF!,Impostazioni!$N$86:$N$105,0),2)),"")</f>
        <v>#NAME?</v>
      </c>
      <c r="O735" s="14" t="e">
        <f t="array" aca="1" ref="O735" ca="1">_xludf.ifna(IF(#REF!=Impostazioni!$C$6,I735*1,I735/INDEX(Impostazioni!$N$86:$O$105,MATCH(#REF!,Impostazioni!$N$86:$N$105,0),2)),"")</f>
        <v>#NAME?</v>
      </c>
      <c r="P735" s="14" t="e">
        <f t="array" aca="1" ref="P735" ca="1">_xludf.ifna(IF(#REF!=Impostazioni!$C$6,J735*1,J735/INDEX(Impostazioni!$N$86:$O$105,MATCH(#REF!,Impostazioni!$N$86:$N$105,0),2)),"")</f>
        <v>#NAME?</v>
      </c>
      <c r="Q735" s="14" t="e">
        <f t="array" aca="1" ref="Q735" ca="1">_xludf.ifna(IF(#REF!=Impostazioni!$C$6,K735*1,K735/INDEX(Impostazioni!$N$86:$O$105,MATCH(#REF!,Impostazioni!$N$86:$N$105,0),2)),"")</f>
        <v>#NAME?</v>
      </c>
      <c r="S735" t="str" cm="1">
        <f t="array" ref="S735">_xlfn.IFNA(TRANSPOSE(INDEX(Impostazioni!$R$14:$S$63,,MATCH($D735,Impostazioni!$R$13:$S$13,0))),"")&amp;""</f>
        <v/>
      </c>
    </row>
    <row r="736" spans="1:19" ht="13.2">
      <c r="A736" s="14" t="str">
        <f t="shared" si="6"/>
        <v/>
      </c>
      <c r="B736" s="14" t="str">
        <f t="shared" si="7"/>
        <v/>
      </c>
      <c r="C736" s="14" t="str">
        <f>IF('Tracciatore delle operazioni'!B736="","",'Tracciatore delle operazioni'!B736)</f>
        <v/>
      </c>
      <c r="D736" s="14" t="str">
        <f>IF('Tracciatore delle operazioni'!C736="","",'Tracciatore delle operazioni'!C736)</f>
        <v/>
      </c>
      <c r="E736" s="14" t="str">
        <f>IF('Tracciatore delle operazioni'!D736="","",'Tracciatore delle operazioni'!D736)</f>
        <v/>
      </c>
      <c r="F736" s="14" t="str">
        <f>IF('Tracciatore delle operazioni'!E736="","",'Tracciatore delle operazioni'!E736)</f>
        <v/>
      </c>
      <c r="G736" s="31" t="str">
        <f>IF('Tracciatore delle operazioni'!F736="","",'Tracciatore delle operazioni'!F736)</f>
        <v/>
      </c>
      <c r="H736" s="31" t="str">
        <f>IF('Tracciatore delle operazioni'!G736="","",'Tracciatore delle operazioni'!G736)</f>
        <v/>
      </c>
      <c r="I736" s="31" t="str">
        <f>IF('Tracciatore delle operazioni'!H736="","",'Tracciatore delle operazioni'!H736)</f>
        <v/>
      </c>
      <c r="J736" s="31" t="str">
        <f>IF('Tracciatore delle operazioni'!I736="","",'Tracciatore delle operazioni'!I736)</f>
        <v/>
      </c>
      <c r="K736" s="14" t="str">
        <f t="shared" si="8"/>
        <v/>
      </c>
      <c r="M736" s="14" t="e">
        <f t="array" aca="1" ref="M736" ca="1">_xludf.ifna(IF(#REF!=Impostazioni!$C$6,G736*1,G736/INDEX(Impostazioni!$N$86:$O$105,MATCH(#REF!,Impostazioni!$N$86:$N$105,0),2)),"")</f>
        <v>#NAME?</v>
      </c>
      <c r="N736" s="14" t="e">
        <f t="array" aca="1" ref="N736" ca="1">_xludf.ifna(IF(#REF!=Impostazioni!$C$6,H736*1,H736/INDEX(Impostazioni!$N$86:$O$105,MATCH(#REF!,Impostazioni!$N$86:$N$105,0),2)),"")</f>
        <v>#NAME?</v>
      </c>
      <c r="O736" s="14" t="e">
        <f t="array" aca="1" ref="O736" ca="1">_xludf.ifna(IF(#REF!=Impostazioni!$C$6,I736*1,I736/INDEX(Impostazioni!$N$86:$O$105,MATCH(#REF!,Impostazioni!$N$86:$N$105,0),2)),"")</f>
        <v>#NAME?</v>
      </c>
      <c r="P736" s="14" t="e">
        <f t="array" aca="1" ref="P736" ca="1">_xludf.ifna(IF(#REF!=Impostazioni!$C$6,J736*1,J736/INDEX(Impostazioni!$N$86:$O$105,MATCH(#REF!,Impostazioni!$N$86:$N$105,0),2)),"")</f>
        <v>#NAME?</v>
      </c>
      <c r="Q736" s="14" t="e">
        <f t="array" aca="1" ref="Q736" ca="1">_xludf.ifna(IF(#REF!=Impostazioni!$C$6,K736*1,K736/INDEX(Impostazioni!$N$86:$O$105,MATCH(#REF!,Impostazioni!$N$86:$N$105,0),2)),"")</f>
        <v>#NAME?</v>
      </c>
      <c r="S736" t="str" cm="1">
        <f t="array" ref="S736">_xlfn.IFNA(TRANSPOSE(INDEX(Impostazioni!$R$14:$S$63,,MATCH($D736,Impostazioni!$R$13:$S$13,0))),"")&amp;""</f>
        <v/>
      </c>
    </row>
    <row r="737" spans="1:19" ht="13.2">
      <c r="A737" s="14" t="str">
        <f t="shared" si="6"/>
        <v/>
      </c>
      <c r="B737" s="14" t="str">
        <f t="shared" si="7"/>
        <v/>
      </c>
      <c r="C737" s="14" t="str">
        <f>IF('Tracciatore delle operazioni'!B737="","",'Tracciatore delle operazioni'!B737)</f>
        <v/>
      </c>
      <c r="D737" s="14" t="str">
        <f>IF('Tracciatore delle operazioni'!C737="","",'Tracciatore delle operazioni'!C737)</f>
        <v/>
      </c>
      <c r="E737" s="14" t="str">
        <f>IF('Tracciatore delle operazioni'!D737="","",'Tracciatore delle operazioni'!D737)</f>
        <v/>
      </c>
      <c r="F737" s="14" t="str">
        <f>IF('Tracciatore delle operazioni'!E737="","",'Tracciatore delle operazioni'!E737)</f>
        <v/>
      </c>
      <c r="G737" s="31" t="str">
        <f>IF('Tracciatore delle operazioni'!F737="","",'Tracciatore delle operazioni'!F737)</f>
        <v/>
      </c>
      <c r="H737" s="31" t="str">
        <f>IF('Tracciatore delle operazioni'!G737="","",'Tracciatore delle operazioni'!G737)</f>
        <v/>
      </c>
      <c r="I737" s="31" t="str">
        <f>IF('Tracciatore delle operazioni'!H737="","",'Tracciatore delle operazioni'!H737)</f>
        <v/>
      </c>
      <c r="J737" s="31" t="str">
        <f>IF('Tracciatore delle operazioni'!I737="","",'Tracciatore delle operazioni'!I737)</f>
        <v/>
      </c>
      <c r="K737" s="14" t="str">
        <f t="shared" si="8"/>
        <v/>
      </c>
      <c r="M737" s="14" t="e">
        <f t="array" aca="1" ref="M737" ca="1">_xludf.ifna(IF(#REF!=Impostazioni!$C$6,G737*1,G737/INDEX(Impostazioni!$N$86:$O$105,MATCH(#REF!,Impostazioni!$N$86:$N$105,0),2)),"")</f>
        <v>#NAME?</v>
      </c>
      <c r="N737" s="14" t="e">
        <f t="array" aca="1" ref="N737" ca="1">_xludf.ifna(IF(#REF!=Impostazioni!$C$6,H737*1,H737/INDEX(Impostazioni!$N$86:$O$105,MATCH(#REF!,Impostazioni!$N$86:$N$105,0),2)),"")</f>
        <v>#NAME?</v>
      </c>
      <c r="O737" s="14" t="e">
        <f t="array" aca="1" ref="O737" ca="1">_xludf.ifna(IF(#REF!=Impostazioni!$C$6,I737*1,I737/INDEX(Impostazioni!$N$86:$O$105,MATCH(#REF!,Impostazioni!$N$86:$N$105,0),2)),"")</f>
        <v>#NAME?</v>
      </c>
      <c r="P737" s="14" t="e">
        <f t="array" aca="1" ref="P737" ca="1">_xludf.ifna(IF(#REF!=Impostazioni!$C$6,J737*1,J737/INDEX(Impostazioni!$N$86:$O$105,MATCH(#REF!,Impostazioni!$N$86:$N$105,0),2)),"")</f>
        <v>#NAME?</v>
      </c>
      <c r="Q737" s="14" t="e">
        <f t="array" aca="1" ref="Q737" ca="1">_xludf.ifna(IF(#REF!=Impostazioni!$C$6,K737*1,K737/INDEX(Impostazioni!$N$86:$O$105,MATCH(#REF!,Impostazioni!$N$86:$N$105,0),2)),"")</f>
        <v>#NAME?</v>
      </c>
      <c r="S737" t="str" cm="1">
        <f t="array" ref="S737">_xlfn.IFNA(TRANSPOSE(INDEX(Impostazioni!$R$14:$S$63,,MATCH($D737,Impostazioni!$R$13:$S$13,0))),"")&amp;""</f>
        <v/>
      </c>
    </row>
    <row r="738" spans="1:19" ht="13.2">
      <c r="A738" s="14" t="str">
        <f t="shared" si="6"/>
        <v/>
      </c>
      <c r="B738" s="14" t="str">
        <f t="shared" si="7"/>
        <v/>
      </c>
      <c r="C738" s="14" t="str">
        <f>IF('Tracciatore delle operazioni'!B738="","",'Tracciatore delle operazioni'!B738)</f>
        <v/>
      </c>
      <c r="D738" s="14" t="str">
        <f>IF('Tracciatore delle operazioni'!C738="","",'Tracciatore delle operazioni'!C738)</f>
        <v/>
      </c>
      <c r="E738" s="14" t="str">
        <f>IF('Tracciatore delle operazioni'!D738="","",'Tracciatore delle operazioni'!D738)</f>
        <v/>
      </c>
      <c r="F738" s="14" t="str">
        <f>IF('Tracciatore delle operazioni'!E738="","",'Tracciatore delle operazioni'!E738)</f>
        <v/>
      </c>
      <c r="G738" s="31" t="str">
        <f>IF('Tracciatore delle operazioni'!F738="","",'Tracciatore delle operazioni'!F738)</f>
        <v/>
      </c>
      <c r="H738" s="31" t="str">
        <f>IF('Tracciatore delle operazioni'!G738="","",'Tracciatore delle operazioni'!G738)</f>
        <v/>
      </c>
      <c r="I738" s="31" t="str">
        <f>IF('Tracciatore delle operazioni'!H738="","",'Tracciatore delle operazioni'!H738)</f>
        <v/>
      </c>
      <c r="J738" s="31" t="str">
        <f>IF('Tracciatore delle operazioni'!I738="","",'Tracciatore delle operazioni'!I738)</f>
        <v/>
      </c>
      <c r="K738" s="14" t="str">
        <f t="shared" si="8"/>
        <v/>
      </c>
      <c r="M738" s="14" t="e">
        <f t="array" aca="1" ref="M738" ca="1">_xludf.ifna(IF(#REF!=Impostazioni!$C$6,G738*1,G738/INDEX(Impostazioni!$N$86:$O$105,MATCH(#REF!,Impostazioni!$N$86:$N$105,0),2)),"")</f>
        <v>#NAME?</v>
      </c>
      <c r="N738" s="14" t="e">
        <f t="array" aca="1" ref="N738" ca="1">_xludf.ifna(IF(#REF!=Impostazioni!$C$6,H738*1,H738/INDEX(Impostazioni!$N$86:$O$105,MATCH(#REF!,Impostazioni!$N$86:$N$105,0),2)),"")</f>
        <v>#NAME?</v>
      </c>
      <c r="O738" s="14" t="e">
        <f t="array" aca="1" ref="O738" ca="1">_xludf.ifna(IF(#REF!=Impostazioni!$C$6,I738*1,I738/INDEX(Impostazioni!$N$86:$O$105,MATCH(#REF!,Impostazioni!$N$86:$N$105,0),2)),"")</f>
        <v>#NAME?</v>
      </c>
      <c r="P738" s="14" t="e">
        <f t="array" aca="1" ref="P738" ca="1">_xludf.ifna(IF(#REF!=Impostazioni!$C$6,J738*1,J738/INDEX(Impostazioni!$N$86:$O$105,MATCH(#REF!,Impostazioni!$N$86:$N$105,0),2)),"")</f>
        <v>#NAME?</v>
      </c>
      <c r="Q738" s="14" t="e">
        <f t="array" aca="1" ref="Q738" ca="1">_xludf.ifna(IF(#REF!=Impostazioni!$C$6,K738*1,K738/INDEX(Impostazioni!$N$86:$O$105,MATCH(#REF!,Impostazioni!$N$86:$N$105,0),2)),"")</f>
        <v>#NAME?</v>
      </c>
      <c r="S738" t="str" cm="1">
        <f t="array" ref="S738">_xlfn.IFNA(TRANSPOSE(INDEX(Impostazioni!$R$14:$S$63,,MATCH($D738,Impostazioni!$R$13:$S$13,0))),"")&amp;""</f>
        <v/>
      </c>
    </row>
    <row r="739" spans="1:19" ht="13.2">
      <c r="A739" s="14" t="str">
        <f t="shared" si="6"/>
        <v/>
      </c>
      <c r="B739" s="14" t="str">
        <f t="shared" si="7"/>
        <v/>
      </c>
      <c r="C739" s="14" t="str">
        <f>IF('Tracciatore delle operazioni'!B739="","",'Tracciatore delle operazioni'!B739)</f>
        <v/>
      </c>
      <c r="D739" s="14" t="str">
        <f>IF('Tracciatore delle operazioni'!C739="","",'Tracciatore delle operazioni'!C739)</f>
        <v/>
      </c>
      <c r="E739" s="14" t="str">
        <f>IF('Tracciatore delle operazioni'!D739="","",'Tracciatore delle operazioni'!D739)</f>
        <v/>
      </c>
      <c r="F739" s="14" t="str">
        <f>IF('Tracciatore delle operazioni'!E739="","",'Tracciatore delle operazioni'!E739)</f>
        <v/>
      </c>
      <c r="G739" s="31" t="str">
        <f>IF('Tracciatore delle operazioni'!F739="","",'Tracciatore delle operazioni'!F739)</f>
        <v/>
      </c>
      <c r="H739" s="31" t="str">
        <f>IF('Tracciatore delle operazioni'!G739="","",'Tracciatore delle operazioni'!G739)</f>
        <v/>
      </c>
      <c r="I739" s="31" t="str">
        <f>IF('Tracciatore delle operazioni'!H739="","",'Tracciatore delle operazioni'!H739)</f>
        <v/>
      </c>
      <c r="J739" s="31" t="str">
        <f>IF('Tracciatore delle operazioni'!I739="","",'Tracciatore delle operazioni'!I739)</f>
        <v/>
      </c>
      <c r="K739" s="14" t="str">
        <f t="shared" si="8"/>
        <v/>
      </c>
      <c r="M739" s="14" t="e">
        <f t="array" aca="1" ref="M739" ca="1">_xludf.ifna(IF(#REF!=Impostazioni!$C$6,G739*1,G739/INDEX(Impostazioni!$N$86:$O$105,MATCH(#REF!,Impostazioni!$N$86:$N$105,0),2)),"")</f>
        <v>#NAME?</v>
      </c>
      <c r="N739" s="14" t="e">
        <f t="array" aca="1" ref="N739" ca="1">_xludf.ifna(IF(#REF!=Impostazioni!$C$6,H739*1,H739/INDEX(Impostazioni!$N$86:$O$105,MATCH(#REF!,Impostazioni!$N$86:$N$105,0),2)),"")</f>
        <v>#NAME?</v>
      </c>
      <c r="O739" s="14" t="e">
        <f t="array" aca="1" ref="O739" ca="1">_xludf.ifna(IF(#REF!=Impostazioni!$C$6,I739*1,I739/INDEX(Impostazioni!$N$86:$O$105,MATCH(#REF!,Impostazioni!$N$86:$N$105,0),2)),"")</f>
        <v>#NAME?</v>
      </c>
      <c r="P739" s="14" t="e">
        <f t="array" aca="1" ref="P739" ca="1">_xludf.ifna(IF(#REF!=Impostazioni!$C$6,J739*1,J739/INDEX(Impostazioni!$N$86:$O$105,MATCH(#REF!,Impostazioni!$N$86:$N$105,0),2)),"")</f>
        <v>#NAME?</v>
      </c>
      <c r="Q739" s="14" t="e">
        <f t="array" aca="1" ref="Q739" ca="1">_xludf.ifna(IF(#REF!=Impostazioni!$C$6,K739*1,K739/INDEX(Impostazioni!$N$86:$O$105,MATCH(#REF!,Impostazioni!$N$86:$N$105,0),2)),"")</f>
        <v>#NAME?</v>
      </c>
      <c r="S739" t="str" cm="1">
        <f t="array" ref="S739">_xlfn.IFNA(TRANSPOSE(INDEX(Impostazioni!$R$14:$S$63,,MATCH($D739,Impostazioni!$R$13:$S$13,0))),"")&amp;""</f>
        <v/>
      </c>
    </row>
    <row r="740" spans="1:19" ht="13.2">
      <c r="A740" s="14" t="str">
        <f t="shared" si="6"/>
        <v/>
      </c>
      <c r="B740" s="14" t="str">
        <f t="shared" si="7"/>
        <v/>
      </c>
      <c r="C740" s="14" t="str">
        <f>IF('Tracciatore delle operazioni'!B740="","",'Tracciatore delle operazioni'!B740)</f>
        <v/>
      </c>
      <c r="D740" s="14" t="str">
        <f>IF('Tracciatore delle operazioni'!C740="","",'Tracciatore delle operazioni'!C740)</f>
        <v/>
      </c>
      <c r="E740" s="14" t="str">
        <f>IF('Tracciatore delle operazioni'!D740="","",'Tracciatore delle operazioni'!D740)</f>
        <v/>
      </c>
      <c r="F740" s="14" t="str">
        <f>IF('Tracciatore delle operazioni'!E740="","",'Tracciatore delle operazioni'!E740)</f>
        <v/>
      </c>
      <c r="G740" s="31" t="str">
        <f>IF('Tracciatore delle operazioni'!F740="","",'Tracciatore delle operazioni'!F740)</f>
        <v/>
      </c>
      <c r="H740" s="31" t="str">
        <f>IF('Tracciatore delle operazioni'!G740="","",'Tracciatore delle operazioni'!G740)</f>
        <v/>
      </c>
      <c r="I740" s="31" t="str">
        <f>IF('Tracciatore delle operazioni'!H740="","",'Tracciatore delle operazioni'!H740)</f>
        <v/>
      </c>
      <c r="J740" s="31" t="str">
        <f>IF('Tracciatore delle operazioni'!I740="","",'Tracciatore delle operazioni'!I740)</f>
        <v/>
      </c>
      <c r="K740" s="14" t="str">
        <f t="shared" si="8"/>
        <v/>
      </c>
      <c r="M740" s="14" t="e">
        <f t="array" aca="1" ref="M740" ca="1">_xludf.ifna(IF(#REF!=Impostazioni!$C$6,G740*1,G740/INDEX(Impostazioni!$N$86:$O$105,MATCH(#REF!,Impostazioni!$N$86:$N$105,0),2)),"")</f>
        <v>#NAME?</v>
      </c>
      <c r="N740" s="14" t="e">
        <f t="array" aca="1" ref="N740" ca="1">_xludf.ifna(IF(#REF!=Impostazioni!$C$6,H740*1,H740/INDEX(Impostazioni!$N$86:$O$105,MATCH(#REF!,Impostazioni!$N$86:$N$105,0),2)),"")</f>
        <v>#NAME?</v>
      </c>
      <c r="O740" s="14" t="e">
        <f t="array" aca="1" ref="O740" ca="1">_xludf.ifna(IF(#REF!=Impostazioni!$C$6,I740*1,I740/INDEX(Impostazioni!$N$86:$O$105,MATCH(#REF!,Impostazioni!$N$86:$N$105,0),2)),"")</f>
        <v>#NAME?</v>
      </c>
      <c r="P740" s="14" t="e">
        <f t="array" aca="1" ref="P740" ca="1">_xludf.ifna(IF(#REF!=Impostazioni!$C$6,J740*1,J740/INDEX(Impostazioni!$N$86:$O$105,MATCH(#REF!,Impostazioni!$N$86:$N$105,0),2)),"")</f>
        <v>#NAME?</v>
      </c>
      <c r="Q740" s="14" t="e">
        <f t="array" aca="1" ref="Q740" ca="1">_xludf.ifna(IF(#REF!=Impostazioni!$C$6,K740*1,K740/INDEX(Impostazioni!$N$86:$O$105,MATCH(#REF!,Impostazioni!$N$86:$N$105,0),2)),"")</f>
        <v>#NAME?</v>
      </c>
      <c r="S740" t="str" cm="1">
        <f t="array" ref="S740">_xlfn.IFNA(TRANSPOSE(INDEX(Impostazioni!$R$14:$S$63,,MATCH($D740,Impostazioni!$R$13:$S$13,0))),"")&amp;""</f>
        <v/>
      </c>
    </row>
    <row r="741" spans="1:19" ht="13.2">
      <c r="A741" s="14" t="str">
        <f t="shared" si="6"/>
        <v/>
      </c>
      <c r="B741" s="14" t="str">
        <f t="shared" si="7"/>
        <v/>
      </c>
      <c r="C741" s="14" t="str">
        <f>IF('Tracciatore delle operazioni'!B741="","",'Tracciatore delle operazioni'!B741)</f>
        <v/>
      </c>
      <c r="D741" s="14" t="str">
        <f>IF('Tracciatore delle operazioni'!C741="","",'Tracciatore delle operazioni'!C741)</f>
        <v/>
      </c>
      <c r="E741" s="14" t="str">
        <f>IF('Tracciatore delle operazioni'!D741="","",'Tracciatore delle operazioni'!D741)</f>
        <v/>
      </c>
      <c r="F741" s="14" t="str">
        <f>IF('Tracciatore delle operazioni'!E741="","",'Tracciatore delle operazioni'!E741)</f>
        <v/>
      </c>
      <c r="G741" s="31" t="str">
        <f>IF('Tracciatore delle operazioni'!F741="","",'Tracciatore delle operazioni'!F741)</f>
        <v/>
      </c>
      <c r="H741" s="31" t="str">
        <f>IF('Tracciatore delle operazioni'!G741="","",'Tracciatore delle operazioni'!G741)</f>
        <v/>
      </c>
      <c r="I741" s="31" t="str">
        <f>IF('Tracciatore delle operazioni'!H741="","",'Tracciatore delle operazioni'!H741)</f>
        <v/>
      </c>
      <c r="J741" s="31" t="str">
        <f>IF('Tracciatore delle operazioni'!I741="","",'Tracciatore delle operazioni'!I741)</f>
        <v/>
      </c>
      <c r="K741" s="14" t="str">
        <f t="shared" si="8"/>
        <v/>
      </c>
      <c r="M741" s="14" t="e">
        <f t="array" aca="1" ref="M741" ca="1">_xludf.ifna(IF(#REF!=Impostazioni!$C$6,G741*1,G741/INDEX(Impostazioni!$N$86:$O$105,MATCH(#REF!,Impostazioni!$N$86:$N$105,0),2)),"")</f>
        <v>#NAME?</v>
      </c>
      <c r="N741" s="14" t="e">
        <f t="array" aca="1" ref="N741" ca="1">_xludf.ifna(IF(#REF!=Impostazioni!$C$6,H741*1,H741/INDEX(Impostazioni!$N$86:$O$105,MATCH(#REF!,Impostazioni!$N$86:$N$105,0),2)),"")</f>
        <v>#NAME?</v>
      </c>
      <c r="O741" s="14" t="e">
        <f t="array" aca="1" ref="O741" ca="1">_xludf.ifna(IF(#REF!=Impostazioni!$C$6,I741*1,I741/INDEX(Impostazioni!$N$86:$O$105,MATCH(#REF!,Impostazioni!$N$86:$N$105,0),2)),"")</f>
        <v>#NAME?</v>
      </c>
      <c r="P741" s="14" t="e">
        <f t="array" aca="1" ref="P741" ca="1">_xludf.ifna(IF(#REF!=Impostazioni!$C$6,J741*1,J741/INDEX(Impostazioni!$N$86:$O$105,MATCH(#REF!,Impostazioni!$N$86:$N$105,0),2)),"")</f>
        <v>#NAME?</v>
      </c>
      <c r="Q741" s="14" t="e">
        <f t="array" aca="1" ref="Q741" ca="1">_xludf.ifna(IF(#REF!=Impostazioni!$C$6,K741*1,K741/INDEX(Impostazioni!$N$86:$O$105,MATCH(#REF!,Impostazioni!$N$86:$N$105,0),2)),"")</f>
        <v>#NAME?</v>
      </c>
      <c r="S741" t="str" cm="1">
        <f t="array" ref="S741">_xlfn.IFNA(TRANSPOSE(INDEX(Impostazioni!$R$14:$S$63,,MATCH($D741,Impostazioni!$R$13:$S$13,0))),"")&amp;""</f>
        <v/>
      </c>
    </row>
    <row r="742" spans="1:19" ht="13.2">
      <c r="A742" s="14" t="str">
        <f t="shared" si="6"/>
        <v/>
      </c>
      <c r="B742" s="14" t="str">
        <f t="shared" si="7"/>
        <v/>
      </c>
      <c r="C742" s="14" t="str">
        <f>IF('Tracciatore delle operazioni'!B742="","",'Tracciatore delle operazioni'!B742)</f>
        <v/>
      </c>
      <c r="D742" s="14" t="str">
        <f>IF('Tracciatore delle operazioni'!C742="","",'Tracciatore delle operazioni'!C742)</f>
        <v/>
      </c>
      <c r="E742" s="14" t="str">
        <f>IF('Tracciatore delle operazioni'!D742="","",'Tracciatore delle operazioni'!D742)</f>
        <v/>
      </c>
      <c r="F742" s="14" t="str">
        <f>IF('Tracciatore delle operazioni'!E742="","",'Tracciatore delle operazioni'!E742)</f>
        <v/>
      </c>
      <c r="G742" s="31" t="str">
        <f>IF('Tracciatore delle operazioni'!F742="","",'Tracciatore delle operazioni'!F742)</f>
        <v/>
      </c>
      <c r="H742" s="31" t="str">
        <f>IF('Tracciatore delle operazioni'!G742="","",'Tracciatore delle operazioni'!G742)</f>
        <v/>
      </c>
      <c r="I742" s="31" t="str">
        <f>IF('Tracciatore delle operazioni'!H742="","",'Tracciatore delle operazioni'!H742)</f>
        <v/>
      </c>
      <c r="J742" s="31" t="str">
        <f>IF('Tracciatore delle operazioni'!I742="","",'Tracciatore delle operazioni'!I742)</f>
        <v/>
      </c>
      <c r="K742" s="14" t="str">
        <f t="shared" si="8"/>
        <v/>
      </c>
      <c r="M742" s="14" t="e">
        <f t="array" aca="1" ref="M742" ca="1">_xludf.ifna(IF(#REF!=Impostazioni!$C$6,G742*1,G742/INDEX(Impostazioni!$N$86:$O$105,MATCH(#REF!,Impostazioni!$N$86:$N$105,0),2)),"")</f>
        <v>#NAME?</v>
      </c>
      <c r="N742" s="14" t="e">
        <f t="array" aca="1" ref="N742" ca="1">_xludf.ifna(IF(#REF!=Impostazioni!$C$6,H742*1,H742/INDEX(Impostazioni!$N$86:$O$105,MATCH(#REF!,Impostazioni!$N$86:$N$105,0),2)),"")</f>
        <v>#NAME?</v>
      </c>
      <c r="O742" s="14" t="e">
        <f t="array" aca="1" ref="O742" ca="1">_xludf.ifna(IF(#REF!=Impostazioni!$C$6,I742*1,I742/INDEX(Impostazioni!$N$86:$O$105,MATCH(#REF!,Impostazioni!$N$86:$N$105,0),2)),"")</f>
        <v>#NAME?</v>
      </c>
      <c r="P742" s="14" t="e">
        <f t="array" aca="1" ref="P742" ca="1">_xludf.ifna(IF(#REF!=Impostazioni!$C$6,J742*1,J742/INDEX(Impostazioni!$N$86:$O$105,MATCH(#REF!,Impostazioni!$N$86:$N$105,0),2)),"")</f>
        <v>#NAME?</v>
      </c>
      <c r="Q742" s="14" t="e">
        <f t="array" aca="1" ref="Q742" ca="1">_xludf.ifna(IF(#REF!=Impostazioni!$C$6,K742*1,K742/INDEX(Impostazioni!$N$86:$O$105,MATCH(#REF!,Impostazioni!$N$86:$N$105,0),2)),"")</f>
        <v>#NAME?</v>
      </c>
      <c r="S742" t="str" cm="1">
        <f t="array" ref="S742">_xlfn.IFNA(TRANSPOSE(INDEX(Impostazioni!$R$14:$S$63,,MATCH($D742,Impostazioni!$R$13:$S$13,0))),"")&amp;""</f>
        <v/>
      </c>
    </row>
    <row r="743" spans="1:19" ht="13.2">
      <c r="A743" s="14" t="str">
        <f t="shared" si="6"/>
        <v/>
      </c>
      <c r="B743" s="14" t="str">
        <f t="shared" si="7"/>
        <v/>
      </c>
      <c r="C743" s="14" t="str">
        <f>IF('Tracciatore delle operazioni'!B743="","",'Tracciatore delle operazioni'!B743)</f>
        <v/>
      </c>
      <c r="D743" s="14" t="str">
        <f>IF('Tracciatore delle operazioni'!C743="","",'Tracciatore delle operazioni'!C743)</f>
        <v/>
      </c>
      <c r="E743" s="14" t="str">
        <f>IF('Tracciatore delle operazioni'!D743="","",'Tracciatore delle operazioni'!D743)</f>
        <v/>
      </c>
      <c r="F743" s="14" t="str">
        <f>IF('Tracciatore delle operazioni'!E743="","",'Tracciatore delle operazioni'!E743)</f>
        <v/>
      </c>
      <c r="G743" s="31" t="str">
        <f>IF('Tracciatore delle operazioni'!F743="","",'Tracciatore delle operazioni'!F743)</f>
        <v/>
      </c>
      <c r="H743" s="31" t="str">
        <f>IF('Tracciatore delle operazioni'!G743="","",'Tracciatore delle operazioni'!G743)</f>
        <v/>
      </c>
      <c r="I743" s="31" t="str">
        <f>IF('Tracciatore delle operazioni'!H743="","",'Tracciatore delle operazioni'!H743)</f>
        <v/>
      </c>
      <c r="J743" s="31" t="str">
        <f>IF('Tracciatore delle operazioni'!I743="","",'Tracciatore delle operazioni'!I743)</f>
        <v/>
      </c>
      <c r="K743" s="14" t="str">
        <f t="shared" si="8"/>
        <v/>
      </c>
      <c r="M743" s="14" t="e">
        <f t="array" aca="1" ref="M743" ca="1">_xludf.ifna(IF(#REF!=Impostazioni!$C$6,G743*1,G743/INDEX(Impostazioni!$N$86:$O$105,MATCH(#REF!,Impostazioni!$N$86:$N$105,0),2)),"")</f>
        <v>#NAME?</v>
      </c>
      <c r="N743" s="14" t="e">
        <f t="array" aca="1" ref="N743" ca="1">_xludf.ifna(IF(#REF!=Impostazioni!$C$6,H743*1,H743/INDEX(Impostazioni!$N$86:$O$105,MATCH(#REF!,Impostazioni!$N$86:$N$105,0),2)),"")</f>
        <v>#NAME?</v>
      </c>
      <c r="O743" s="14" t="e">
        <f t="array" aca="1" ref="O743" ca="1">_xludf.ifna(IF(#REF!=Impostazioni!$C$6,I743*1,I743/INDEX(Impostazioni!$N$86:$O$105,MATCH(#REF!,Impostazioni!$N$86:$N$105,0),2)),"")</f>
        <v>#NAME?</v>
      </c>
      <c r="P743" s="14" t="e">
        <f t="array" aca="1" ref="P743" ca="1">_xludf.ifna(IF(#REF!=Impostazioni!$C$6,J743*1,J743/INDEX(Impostazioni!$N$86:$O$105,MATCH(#REF!,Impostazioni!$N$86:$N$105,0),2)),"")</f>
        <v>#NAME?</v>
      </c>
      <c r="Q743" s="14" t="e">
        <f t="array" aca="1" ref="Q743" ca="1">_xludf.ifna(IF(#REF!=Impostazioni!$C$6,K743*1,K743/INDEX(Impostazioni!$N$86:$O$105,MATCH(#REF!,Impostazioni!$N$86:$N$105,0),2)),"")</f>
        <v>#NAME?</v>
      </c>
      <c r="S743" t="str" cm="1">
        <f t="array" ref="S743">_xlfn.IFNA(TRANSPOSE(INDEX(Impostazioni!$R$14:$S$63,,MATCH($D743,Impostazioni!$R$13:$S$13,0))),"")&amp;""</f>
        <v/>
      </c>
    </row>
    <row r="744" spans="1:19" ht="13.2">
      <c r="A744" s="14" t="str">
        <f t="shared" si="6"/>
        <v/>
      </c>
      <c r="B744" s="14" t="str">
        <f t="shared" si="7"/>
        <v/>
      </c>
      <c r="C744" s="14" t="str">
        <f>IF('Tracciatore delle operazioni'!B744="","",'Tracciatore delle operazioni'!B744)</f>
        <v/>
      </c>
      <c r="D744" s="14" t="str">
        <f>IF('Tracciatore delle operazioni'!C744="","",'Tracciatore delle operazioni'!C744)</f>
        <v/>
      </c>
      <c r="E744" s="14" t="str">
        <f>IF('Tracciatore delle operazioni'!D744="","",'Tracciatore delle operazioni'!D744)</f>
        <v/>
      </c>
      <c r="F744" s="14" t="str">
        <f>IF('Tracciatore delle operazioni'!E744="","",'Tracciatore delle operazioni'!E744)</f>
        <v/>
      </c>
      <c r="G744" s="31" t="str">
        <f>IF('Tracciatore delle operazioni'!F744="","",'Tracciatore delle operazioni'!F744)</f>
        <v/>
      </c>
      <c r="H744" s="31" t="str">
        <f>IF('Tracciatore delle operazioni'!G744="","",'Tracciatore delle operazioni'!G744)</f>
        <v/>
      </c>
      <c r="I744" s="31" t="str">
        <f>IF('Tracciatore delle operazioni'!H744="","",'Tracciatore delle operazioni'!H744)</f>
        <v/>
      </c>
      <c r="J744" s="31" t="str">
        <f>IF('Tracciatore delle operazioni'!I744="","",'Tracciatore delle operazioni'!I744)</f>
        <v/>
      </c>
      <c r="K744" s="14" t="str">
        <f t="shared" si="8"/>
        <v/>
      </c>
      <c r="M744" s="14" t="e">
        <f t="array" aca="1" ref="M744" ca="1">_xludf.ifna(IF(#REF!=Impostazioni!$C$6,G744*1,G744/INDEX(Impostazioni!$N$86:$O$105,MATCH(#REF!,Impostazioni!$N$86:$N$105,0),2)),"")</f>
        <v>#NAME?</v>
      </c>
      <c r="N744" s="14" t="e">
        <f t="array" aca="1" ref="N744" ca="1">_xludf.ifna(IF(#REF!=Impostazioni!$C$6,H744*1,H744/INDEX(Impostazioni!$N$86:$O$105,MATCH(#REF!,Impostazioni!$N$86:$N$105,0),2)),"")</f>
        <v>#NAME?</v>
      </c>
      <c r="O744" s="14" t="e">
        <f t="array" aca="1" ref="O744" ca="1">_xludf.ifna(IF(#REF!=Impostazioni!$C$6,I744*1,I744/INDEX(Impostazioni!$N$86:$O$105,MATCH(#REF!,Impostazioni!$N$86:$N$105,0),2)),"")</f>
        <v>#NAME?</v>
      </c>
      <c r="P744" s="14" t="e">
        <f t="array" aca="1" ref="P744" ca="1">_xludf.ifna(IF(#REF!=Impostazioni!$C$6,J744*1,J744/INDEX(Impostazioni!$N$86:$O$105,MATCH(#REF!,Impostazioni!$N$86:$N$105,0),2)),"")</f>
        <v>#NAME?</v>
      </c>
      <c r="Q744" s="14" t="e">
        <f t="array" aca="1" ref="Q744" ca="1">_xludf.ifna(IF(#REF!=Impostazioni!$C$6,K744*1,K744/INDEX(Impostazioni!$N$86:$O$105,MATCH(#REF!,Impostazioni!$N$86:$N$105,0),2)),"")</f>
        <v>#NAME?</v>
      </c>
      <c r="S744" t="str" cm="1">
        <f t="array" ref="S744">_xlfn.IFNA(TRANSPOSE(INDEX(Impostazioni!$R$14:$S$63,,MATCH($D744,Impostazioni!$R$13:$S$13,0))),"")&amp;""</f>
        <v/>
      </c>
    </row>
    <row r="745" spans="1:19" ht="13.2">
      <c r="A745" s="14" t="str">
        <f t="shared" si="6"/>
        <v/>
      </c>
      <c r="B745" s="14" t="str">
        <f t="shared" si="7"/>
        <v/>
      </c>
      <c r="C745" s="14" t="str">
        <f>IF('Tracciatore delle operazioni'!B745="","",'Tracciatore delle operazioni'!B745)</f>
        <v/>
      </c>
      <c r="D745" s="14" t="str">
        <f>IF('Tracciatore delle operazioni'!C745="","",'Tracciatore delle operazioni'!C745)</f>
        <v/>
      </c>
      <c r="E745" s="14" t="str">
        <f>IF('Tracciatore delle operazioni'!D745="","",'Tracciatore delle operazioni'!D745)</f>
        <v/>
      </c>
      <c r="F745" s="14" t="str">
        <f>IF('Tracciatore delle operazioni'!E745="","",'Tracciatore delle operazioni'!E745)</f>
        <v/>
      </c>
      <c r="G745" s="31" t="str">
        <f>IF('Tracciatore delle operazioni'!F745="","",'Tracciatore delle operazioni'!F745)</f>
        <v/>
      </c>
      <c r="H745" s="31" t="str">
        <f>IF('Tracciatore delle operazioni'!G745="","",'Tracciatore delle operazioni'!G745)</f>
        <v/>
      </c>
      <c r="I745" s="31" t="str">
        <f>IF('Tracciatore delle operazioni'!H745="","",'Tracciatore delle operazioni'!H745)</f>
        <v/>
      </c>
      <c r="J745" s="31" t="str">
        <f>IF('Tracciatore delle operazioni'!I745="","",'Tracciatore delle operazioni'!I745)</f>
        <v/>
      </c>
      <c r="K745" s="14" t="str">
        <f t="shared" si="8"/>
        <v/>
      </c>
      <c r="M745" s="14" t="e">
        <f t="array" aca="1" ref="M745" ca="1">_xludf.ifna(IF(#REF!=Impostazioni!$C$6,G745*1,G745/INDEX(Impostazioni!$N$86:$O$105,MATCH(#REF!,Impostazioni!$N$86:$N$105,0),2)),"")</f>
        <v>#NAME?</v>
      </c>
      <c r="N745" s="14" t="e">
        <f t="array" aca="1" ref="N745" ca="1">_xludf.ifna(IF(#REF!=Impostazioni!$C$6,H745*1,H745/INDEX(Impostazioni!$N$86:$O$105,MATCH(#REF!,Impostazioni!$N$86:$N$105,0),2)),"")</f>
        <v>#NAME?</v>
      </c>
      <c r="O745" s="14" t="e">
        <f t="array" aca="1" ref="O745" ca="1">_xludf.ifna(IF(#REF!=Impostazioni!$C$6,I745*1,I745/INDEX(Impostazioni!$N$86:$O$105,MATCH(#REF!,Impostazioni!$N$86:$N$105,0),2)),"")</f>
        <v>#NAME?</v>
      </c>
      <c r="P745" s="14" t="e">
        <f t="array" aca="1" ref="P745" ca="1">_xludf.ifna(IF(#REF!=Impostazioni!$C$6,J745*1,J745/INDEX(Impostazioni!$N$86:$O$105,MATCH(#REF!,Impostazioni!$N$86:$N$105,0),2)),"")</f>
        <v>#NAME?</v>
      </c>
      <c r="Q745" s="14" t="e">
        <f t="array" aca="1" ref="Q745" ca="1">_xludf.ifna(IF(#REF!=Impostazioni!$C$6,K745*1,K745/INDEX(Impostazioni!$N$86:$O$105,MATCH(#REF!,Impostazioni!$N$86:$N$105,0),2)),"")</f>
        <v>#NAME?</v>
      </c>
      <c r="S745" t="str" cm="1">
        <f t="array" ref="S745">_xlfn.IFNA(TRANSPOSE(INDEX(Impostazioni!$R$14:$S$63,,MATCH($D745,Impostazioni!$R$13:$S$13,0))),"")&amp;""</f>
        <v/>
      </c>
    </row>
    <row r="746" spans="1:19" ht="13.2">
      <c r="A746" s="14" t="str">
        <f t="shared" si="6"/>
        <v/>
      </c>
      <c r="B746" s="14" t="str">
        <f t="shared" si="7"/>
        <v/>
      </c>
      <c r="C746" s="14" t="str">
        <f>IF('Tracciatore delle operazioni'!B746="","",'Tracciatore delle operazioni'!B746)</f>
        <v/>
      </c>
      <c r="D746" s="14" t="str">
        <f>IF('Tracciatore delle operazioni'!C746="","",'Tracciatore delle operazioni'!C746)</f>
        <v/>
      </c>
      <c r="E746" s="14" t="str">
        <f>IF('Tracciatore delle operazioni'!D746="","",'Tracciatore delle operazioni'!D746)</f>
        <v/>
      </c>
      <c r="F746" s="14" t="str">
        <f>IF('Tracciatore delle operazioni'!E746="","",'Tracciatore delle operazioni'!E746)</f>
        <v/>
      </c>
      <c r="G746" s="31" t="str">
        <f>IF('Tracciatore delle operazioni'!F746="","",'Tracciatore delle operazioni'!F746)</f>
        <v/>
      </c>
      <c r="H746" s="31" t="str">
        <f>IF('Tracciatore delle operazioni'!G746="","",'Tracciatore delle operazioni'!G746)</f>
        <v/>
      </c>
      <c r="I746" s="31" t="str">
        <f>IF('Tracciatore delle operazioni'!H746="","",'Tracciatore delle operazioni'!H746)</f>
        <v/>
      </c>
      <c r="J746" s="31" t="str">
        <f>IF('Tracciatore delle operazioni'!I746="","",'Tracciatore delle operazioni'!I746)</f>
        <v/>
      </c>
      <c r="K746" s="14" t="str">
        <f t="shared" si="8"/>
        <v/>
      </c>
      <c r="M746" s="14" t="e">
        <f t="array" aca="1" ref="M746" ca="1">_xludf.ifna(IF(#REF!=Impostazioni!$C$6,G746*1,G746/INDEX(Impostazioni!$N$86:$O$105,MATCH(#REF!,Impostazioni!$N$86:$N$105,0),2)),"")</f>
        <v>#NAME?</v>
      </c>
      <c r="N746" s="14" t="e">
        <f t="array" aca="1" ref="N746" ca="1">_xludf.ifna(IF(#REF!=Impostazioni!$C$6,H746*1,H746/INDEX(Impostazioni!$N$86:$O$105,MATCH(#REF!,Impostazioni!$N$86:$N$105,0),2)),"")</f>
        <v>#NAME?</v>
      </c>
      <c r="O746" s="14" t="e">
        <f t="array" aca="1" ref="O746" ca="1">_xludf.ifna(IF(#REF!=Impostazioni!$C$6,I746*1,I746/INDEX(Impostazioni!$N$86:$O$105,MATCH(#REF!,Impostazioni!$N$86:$N$105,0),2)),"")</f>
        <v>#NAME?</v>
      </c>
      <c r="P746" s="14" t="e">
        <f t="array" aca="1" ref="P746" ca="1">_xludf.ifna(IF(#REF!=Impostazioni!$C$6,J746*1,J746/INDEX(Impostazioni!$N$86:$O$105,MATCH(#REF!,Impostazioni!$N$86:$N$105,0),2)),"")</f>
        <v>#NAME?</v>
      </c>
      <c r="Q746" s="14" t="e">
        <f t="array" aca="1" ref="Q746" ca="1">_xludf.ifna(IF(#REF!=Impostazioni!$C$6,K746*1,K746/INDEX(Impostazioni!$N$86:$O$105,MATCH(#REF!,Impostazioni!$N$86:$N$105,0),2)),"")</f>
        <v>#NAME?</v>
      </c>
      <c r="S746" t="str" cm="1">
        <f t="array" ref="S746">_xlfn.IFNA(TRANSPOSE(INDEX(Impostazioni!$R$14:$S$63,,MATCH($D746,Impostazioni!$R$13:$S$13,0))),"")&amp;""</f>
        <v/>
      </c>
    </row>
    <row r="747" spans="1:19" ht="13.2">
      <c r="A747" s="14" t="str">
        <f t="shared" si="6"/>
        <v/>
      </c>
      <c r="B747" s="14" t="str">
        <f t="shared" si="7"/>
        <v/>
      </c>
      <c r="C747" s="14" t="str">
        <f>IF('Tracciatore delle operazioni'!B747="","",'Tracciatore delle operazioni'!B747)</f>
        <v/>
      </c>
      <c r="D747" s="14" t="str">
        <f>IF('Tracciatore delle operazioni'!C747="","",'Tracciatore delle operazioni'!C747)</f>
        <v/>
      </c>
      <c r="E747" s="14" t="str">
        <f>IF('Tracciatore delle operazioni'!D747="","",'Tracciatore delle operazioni'!D747)</f>
        <v/>
      </c>
      <c r="F747" s="14" t="str">
        <f>IF('Tracciatore delle operazioni'!E747="","",'Tracciatore delle operazioni'!E747)</f>
        <v/>
      </c>
      <c r="G747" s="31" t="str">
        <f>IF('Tracciatore delle operazioni'!F747="","",'Tracciatore delle operazioni'!F747)</f>
        <v/>
      </c>
      <c r="H747" s="31" t="str">
        <f>IF('Tracciatore delle operazioni'!G747="","",'Tracciatore delle operazioni'!G747)</f>
        <v/>
      </c>
      <c r="I747" s="31" t="str">
        <f>IF('Tracciatore delle operazioni'!H747="","",'Tracciatore delle operazioni'!H747)</f>
        <v/>
      </c>
      <c r="J747" s="31" t="str">
        <f>IF('Tracciatore delle operazioni'!I747="","",'Tracciatore delle operazioni'!I747)</f>
        <v/>
      </c>
      <c r="K747" s="14" t="str">
        <f t="shared" si="8"/>
        <v/>
      </c>
      <c r="M747" s="14" t="e">
        <f t="array" aca="1" ref="M747" ca="1">_xludf.ifna(IF(#REF!=Impostazioni!$C$6,G747*1,G747/INDEX(Impostazioni!$N$86:$O$105,MATCH(#REF!,Impostazioni!$N$86:$N$105,0),2)),"")</f>
        <v>#NAME?</v>
      </c>
      <c r="N747" s="14" t="e">
        <f t="array" aca="1" ref="N747" ca="1">_xludf.ifna(IF(#REF!=Impostazioni!$C$6,H747*1,H747/INDEX(Impostazioni!$N$86:$O$105,MATCH(#REF!,Impostazioni!$N$86:$N$105,0),2)),"")</f>
        <v>#NAME?</v>
      </c>
      <c r="O747" s="14" t="e">
        <f t="array" aca="1" ref="O747" ca="1">_xludf.ifna(IF(#REF!=Impostazioni!$C$6,I747*1,I747/INDEX(Impostazioni!$N$86:$O$105,MATCH(#REF!,Impostazioni!$N$86:$N$105,0),2)),"")</f>
        <v>#NAME?</v>
      </c>
      <c r="P747" s="14" t="e">
        <f t="array" aca="1" ref="P747" ca="1">_xludf.ifna(IF(#REF!=Impostazioni!$C$6,J747*1,J747/INDEX(Impostazioni!$N$86:$O$105,MATCH(#REF!,Impostazioni!$N$86:$N$105,0),2)),"")</f>
        <v>#NAME?</v>
      </c>
      <c r="Q747" s="14" t="e">
        <f t="array" aca="1" ref="Q747" ca="1">_xludf.ifna(IF(#REF!=Impostazioni!$C$6,K747*1,K747/INDEX(Impostazioni!$N$86:$O$105,MATCH(#REF!,Impostazioni!$N$86:$N$105,0),2)),"")</f>
        <v>#NAME?</v>
      </c>
      <c r="S747" t="str" cm="1">
        <f t="array" ref="S747">_xlfn.IFNA(TRANSPOSE(INDEX(Impostazioni!$R$14:$S$63,,MATCH($D747,Impostazioni!$R$13:$S$13,0))),"")&amp;""</f>
        <v/>
      </c>
    </row>
    <row r="748" spans="1:19" ht="13.2">
      <c r="A748" s="14" t="str">
        <f t="shared" si="6"/>
        <v/>
      </c>
      <c r="B748" s="14" t="str">
        <f t="shared" si="7"/>
        <v/>
      </c>
      <c r="C748" s="14" t="str">
        <f>IF('Tracciatore delle operazioni'!B748="","",'Tracciatore delle operazioni'!B748)</f>
        <v/>
      </c>
      <c r="D748" s="14" t="str">
        <f>IF('Tracciatore delle operazioni'!C748="","",'Tracciatore delle operazioni'!C748)</f>
        <v/>
      </c>
      <c r="E748" s="14" t="str">
        <f>IF('Tracciatore delle operazioni'!D748="","",'Tracciatore delle operazioni'!D748)</f>
        <v/>
      </c>
      <c r="F748" s="14" t="str">
        <f>IF('Tracciatore delle operazioni'!E748="","",'Tracciatore delle operazioni'!E748)</f>
        <v/>
      </c>
      <c r="G748" s="31" t="str">
        <f>IF('Tracciatore delle operazioni'!F748="","",'Tracciatore delle operazioni'!F748)</f>
        <v/>
      </c>
      <c r="H748" s="31" t="str">
        <f>IF('Tracciatore delle operazioni'!G748="","",'Tracciatore delle operazioni'!G748)</f>
        <v/>
      </c>
      <c r="I748" s="31" t="str">
        <f>IF('Tracciatore delle operazioni'!H748="","",'Tracciatore delle operazioni'!H748)</f>
        <v/>
      </c>
      <c r="J748" s="31" t="str">
        <f>IF('Tracciatore delle operazioni'!I748="","",'Tracciatore delle operazioni'!I748)</f>
        <v/>
      </c>
      <c r="K748" s="14" t="str">
        <f t="shared" si="8"/>
        <v/>
      </c>
      <c r="M748" s="14" t="e">
        <f t="array" aca="1" ref="M748" ca="1">_xludf.ifna(IF(#REF!=Impostazioni!$C$6,G748*1,G748/INDEX(Impostazioni!$N$86:$O$105,MATCH(#REF!,Impostazioni!$N$86:$N$105,0),2)),"")</f>
        <v>#NAME?</v>
      </c>
      <c r="N748" s="14" t="e">
        <f t="array" aca="1" ref="N748" ca="1">_xludf.ifna(IF(#REF!=Impostazioni!$C$6,H748*1,H748/INDEX(Impostazioni!$N$86:$O$105,MATCH(#REF!,Impostazioni!$N$86:$N$105,0),2)),"")</f>
        <v>#NAME?</v>
      </c>
      <c r="O748" s="14" t="e">
        <f t="array" aca="1" ref="O748" ca="1">_xludf.ifna(IF(#REF!=Impostazioni!$C$6,I748*1,I748/INDEX(Impostazioni!$N$86:$O$105,MATCH(#REF!,Impostazioni!$N$86:$N$105,0),2)),"")</f>
        <v>#NAME?</v>
      </c>
      <c r="P748" s="14" t="e">
        <f t="array" aca="1" ref="P748" ca="1">_xludf.ifna(IF(#REF!=Impostazioni!$C$6,J748*1,J748/INDEX(Impostazioni!$N$86:$O$105,MATCH(#REF!,Impostazioni!$N$86:$N$105,0),2)),"")</f>
        <v>#NAME?</v>
      </c>
      <c r="Q748" s="14" t="e">
        <f t="array" aca="1" ref="Q748" ca="1">_xludf.ifna(IF(#REF!=Impostazioni!$C$6,K748*1,K748/INDEX(Impostazioni!$N$86:$O$105,MATCH(#REF!,Impostazioni!$N$86:$N$105,0),2)),"")</f>
        <v>#NAME?</v>
      </c>
      <c r="S748" t="str" cm="1">
        <f t="array" ref="S748">_xlfn.IFNA(TRANSPOSE(INDEX(Impostazioni!$R$14:$S$63,,MATCH($D748,Impostazioni!$R$13:$S$13,0))),"")&amp;""</f>
        <v/>
      </c>
    </row>
    <row r="749" spans="1:19" ht="13.2">
      <c r="A749" s="14" t="str">
        <f t="shared" si="6"/>
        <v/>
      </c>
      <c r="B749" s="14" t="str">
        <f t="shared" si="7"/>
        <v/>
      </c>
      <c r="C749" s="14" t="str">
        <f>IF('Tracciatore delle operazioni'!B749="","",'Tracciatore delle operazioni'!B749)</f>
        <v/>
      </c>
      <c r="D749" s="14" t="str">
        <f>IF('Tracciatore delle operazioni'!C749="","",'Tracciatore delle operazioni'!C749)</f>
        <v/>
      </c>
      <c r="E749" s="14" t="str">
        <f>IF('Tracciatore delle operazioni'!D749="","",'Tracciatore delle operazioni'!D749)</f>
        <v/>
      </c>
      <c r="F749" s="14" t="str">
        <f>IF('Tracciatore delle operazioni'!E749="","",'Tracciatore delle operazioni'!E749)</f>
        <v/>
      </c>
      <c r="G749" s="31" t="str">
        <f>IF('Tracciatore delle operazioni'!F749="","",'Tracciatore delle operazioni'!F749)</f>
        <v/>
      </c>
      <c r="H749" s="31" t="str">
        <f>IF('Tracciatore delle operazioni'!G749="","",'Tracciatore delle operazioni'!G749)</f>
        <v/>
      </c>
      <c r="I749" s="31" t="str">
        <f>IF('Tracciatore delle operazioni'!H749="","",'Tracciatore delle operazioni'!H749)</f>
        <v/>
      </c>
      <c r="J749" s="31" t="str">
        <f>IF('Tracciatore delle operazioni'!I749="","",'Tracciatore delle operazioni'!I749)</f>
        <v/>
      </c>
      <c r="K749" s="14" t="str">
        <f t="shared" si="8"/>
        <v/>
      </c>
      <c r="M749" s="14" t="e">
        <f t="array" aca="1" ref="M749" ca="1">_xludf.ifna(IF(#REF!=Impostazioni!$C$6,G749*1,G749/INDEX(Impostazioni!$N$86:$O$105,MATCH(#REF!,Impostazioni!$N$86:$N$105,0),2)),"")</f>
        <v>#NAME?</v>
      </c>
      <c r="N749" s="14" t="e">
        <f t="array" aca="1" ref="N749" ca="1">_xludf.ifna(IF(#REF!=Impostazioni!$C$6,H749*1,H749/INDEX(Impostazioni!$N$86:$O$105,MATCH(#REF!,Impostazioni!$N$86:$N$105,0),2)),"")</f>
        <v>#NAME?</v>
      </c>
      <c r="O749" s="14" t="e">
        <f t="array" aca="1" ref="O749" ca="1">_xludf.ifna(IF(#REF!=Impostazioni!$C$6,I749*1,I749/INDEX(Impostazioni!$N$86:$O$105,MATCH(#REF!,Impostazioni!$N$86:$N$105,0),2)),"")</f>
        <v>#NAME?</v>
      </c>
      <c r="P749" s="14" t="e">
        <f t="array" aca="1" ref="P749" ca="1">_xludf.ifna(IF(#REF!=Impostazioni!$C$6,J749*1,J749/INDEX(Impostazioni!$N$86:$O$105,MATCH(#REF!,Impostazioni!$N$86:$N$105,0),2)),"")</f>
        <v>#NAME?</v>
      </c>
      <c r="Q749" s="14" t="e">
        <f t="array" aca="1" ref="Q749" ca="1">_xludf.ifna(IF(#REF!=Impostazioni!$C$6,K749*1,K749/INDEX(Impostazioni!$N$86:$O$105,MATCH(#REF!,Impostazioni!$N$86:$N$105,0),2)),"")</f>
        <v>#NAME?</v>
      </c>
      <c r="S749" t="str" cm="1">
        <f t="array" ref="S749">_xlfn.IFNA(TRANSPOSE(INDEX(Impostazioni!$R$14:$S$63,,MATCH($D749,Impostazioni!$R$13:$S$13,0))),"")&amp;""</f>
        <v/>
      </c>
    </row>
    <row r="750" spans="1:19" ht="13.2">
      <c r="A750" s="14" t="str">
        <f t="shared" si="6"/>
        <v/>
      </c>
      <c r="B750" s="14" t="str">
        <f t="shared" si="7"/>
        <v/>
      </c>
      <c r="C750" s="14" t="str">
        <f>IF('Tracciatore delle operazioni'!B750="","",'Tracciatore delle operazioni'!B750)</f>
        <v/>
      </c>
      <c r="D750" s="14" t="str">
        <f>IF('Tracciatore delle operazioni'!C750="","",'Tracciatore delle operazioni'!C750)</f>
        <v/>
      </c>
      <c r="E750" s="14" t="str">
        <f>IF('Tracciatore delle operazioni'!D750="","",'Tracciatore delle operazioni'!D750)</f>
        <v/>
      </c>
      <c r="F750" s="14" t="str">
        <f>IF('Tracciatore delle operazioni'!E750="","",'Tracciatore delle operazioni'!E750)</f>
        <v/>
      </c>
      <c r="G750" s="31" t="str">
        <f>IF('Tracciatore delle operazioni'!F750="","",'Tracciatore delle operazioni'!F750)</f>
        <v/>
      </c>
      <c r="H750" s="31" t="str">
        <f>IF('Tracciatore delle operazioni'!G750="","",'Tracciatore delle operazioni'!G750)</f>
        <v/>
      </c>
      <c r="I750" s="31" t="str">
        <f>IF('Tracciatore delle operazioni'!H750="","",'Tracciatore delle operazioni'!H750)</f>
        <v/>
      </c>
      <c r="J750" s="31" t="str">
        <f>IF('Tracciatore delle operazioni'!I750="","",'Tracciatore delle operazioni'!I750)</f>
        <v/>
      </c>
      <c r="K750" s="14" t="str">
        <f t="shared" si="8"/>
        <v/>
      </c>
      <c r="M750" s="14" t="e">
        <f t="array" aca="1" ref="M750" ca="1">_xludf.ifna(IF(#REF!=Impostazioni!$C$6,G750*1,G750/INDEX(Impostazioni!$N$86:$O$105,MATCH(#REF!,Impostazioni!$N$86:$N$105,0),2)),"")</f>
        <v>#NAME?</v>
      </c>
      <c r="N750" s="14" t="e">
        <f t="array" aca="1" ref="N750" ca="1">_xludf.ifna(IF(#REF!=Impostazioni!$C$6,H750*1,H750/INDEX(Impostazioni!$N$86:$O$105,MATCH(#REF!,Impostazioni!$N$86:$N$105,0),2)),"")</f>
        <v>#NAME?</v>
      </c>
      <c r="O750" s="14" t="e">
        <f t="array" aca="1" ref="O750" ca="1">_xludf.ifna(IF(#REF!=Impostazioni!$C$6,I750*1,I750/INDEX(Impostazioni!$N$86:$O$105,MATCH(#REF!,Impostazioni!$N$86:$N$105,0),2)),"")</f>
        <v>#NAME?</v>
      </c>
      <c r="P750" s="14" t="e">
        <f t="array" aca="1" ref="P750" ca="1">_xludf.ifna(IF(#REF!=Impostazioni!$C$6,J750*1,J750/INDEX(Impostazioni!$N$86:$O$105,MATCH(#REF!,Impostazioni!$N$86:$N$105,0),2)),"")</f>
        <v>#NAME?</v>
      </c>
      <c r="Q750" s="14" t="e">
        <f t="array" aca="1" ref="Q750" ca="1">_xludf.ifna(IF(#REF!=Impostazioni!$C$6,K750*1,K750/INDEX(Impostazioni!$N$86:$O$105,MATCH(#REF!,Impostazioni!$N$86:$N$105,0),2)),"")</f>
        <v>#NAME?</v>
      </c>
      <c r="S750" t="str" cm="1">
        <f t="array" ref="S750">_xlfn.IFNA(TRANSPOSE(INDEX(Impostazioni!$R$14:$S$63,,MATCH($D750,Impostazioni!$R$13:$S$13,0))),"")&amp;""</f>
        <v/>
      </c>
    </row>
    <row r="751" spans="1:19" ht="13.2">
      <c r="A751" s="14" t="str">
        <f t="shared" si="6"/>
        <v/>
      </c>
      <c r="B751" s="14" t="str">
        <f t="shared" si="7"/>
        <v/>
      </c>
      <c r="C751" s="14" t="str">
        <f>IF('Tracciatore delle operazioni'!B751="","",'Tracciatore delle operazioni'!B751)</f>
        <v/>
      </c>
      <c r="D751" s="14" t="str">
        <f>IF('Tracciatore delle operazioni'!C751="","",'Tracciatore delle operazioni'!C751)</f>
        <v/>
      </c>
      <c r="E751" s="14" t="str">
        <f>IF('Tracciatore delle operazioni'!D751="","",'Tracciatore delle operazioni'!D751)</f>
        <v/>
      </c>
      <c r="F751" s="14" t="str">
        <f>IF('Tracciatore delle operazioni'!E751="","",'Tracciatore delle operazioni'!E751)</f>
        <v/>
      </c>
      <c r="G751" s="31" t="str">
        <f>IF('Tracciatore delle operazioni'!F751="","",'Tracciatore delle operazioni'!F751)</f>
        <v/>
      </c>
      <c r="H751" s="31" t="str">
        <f>IF('Tracciatore delle operazioni'!G751="","",'Tracciatore delle operazioni'!G751)</f>
        <v/>
      </c>
      <c r="I751" s="31" t="str">
        <f>IF('Tracciatore delle operazioni'!H751="","",'Tracciatore delle operazioni'!H751)</f>
        <v/>
      </c>
      <c r="J751" s="31" t="str">
        <f>IF('Tracciatore delle operazioni'!I751="","",'Tracciatore delle operazioni'!I751)</f>
        <v/>
      </c>
      <c r="K751" s="14" t="str">
        <f t="shared" si="8"/>
        <v/>
      </c>
      <c r="M751" s="14" t="e">
        <f t="array" aca="1" ref="M751" ca="1">_xludf.ifna(IF(#REF!=Impostazioni!$C$6,G751*1,G751/INDEX(Impostazioni!$N$86:$O$105,MATCH(#REF!,Impostazioni!$N$86:$N$105,0),2)),"")</f>
        <v>#NAME?</v>
      </c>
      <c r="N751" s="14" t="e">
        <f t="array" aca="1" ref="N751" ca="1">_xludf.ifna(IF(#REF!=Impostazioni!$C$6,H751*1,H751/INDEX(Impostazioni!$N$86:$O$105,MATCH(#REF!,Impostazioni!$N$86:$N$105,0),2)),"")</f>
        <v>#NAME?</v>
      </c>
      <c r="O751" s="14" t="e">
        <f t="array" aca="1" ref="O751" ca="1">_xludf.ifna(IF(#REF!=Impostazioni!$C$6,I751*1,I751/INDEX(Impostazioni!$N$86:$O$105,MATCH(#REF!,Impostazioni!$N$86:$N$105,0),2)),"")</f>
        <v>#NAME?</v>
      </c>
      <c r="P751" s="14" t="e">
        <f t="array" aca="1" ref="P751" ca="1">_xludf.ifna(IF(#REF!=Impostazioni!$C$6,J751*1,J751/INDEX(Impostazioni!$N$86:$O$105,MATCH(#REF!,Impostazioni!$N$86:$N$105,0),2)),"")</f>
        <v>#NAME?</v>
      </c>
      <c r="Q751" s="14" t="e">
        <f t="array" aca="1" ref="Q751" ca="1">_xludf.ifna(IF(#REF!=Impostazioni!$C$6,K751*1,K751/INDEX(Impostazioni!$N$86:$O$105,MATCH(#REF!,Impostazioni!$N$86:$N$105,0),2)),"")</f>
        <v>#NAME?</v>
      </c>
      <c r="S751" t="str" cm="1">
        <f t="array" ref="S751">_xlfn.IFNA(TRANSPOSE(INDEX(Impostazioni!$R$14:$S$63,,MATCH($D751,Impostazioni!$R$13:$S$13,0))),"")&amp;""</f>
        <v/>
      </c>
    </row>
    <row r="752" spans="1:19" ht="13.2">
      <c r="A752" s="14" t="str">
        <f t="shared" si="6"/>
        <v/>
      </c>
      <c r="B752" s="14" t="str">
        <f t="shared" si="7"/>
        <v/>
      </c>
      <c r="C752" s="14" t="str">
        <f>IF('Tracciatore delle operazioni'!B752="","",'Tracciatore delle operazioni'!B752)</f>
        <v/>
      </c>
      <c r="D752" s="14" t="str">
        <f>IF('Tracciatore delle operazioni'!C752="","",'Tracciatore delle operazioni'!C752)</f>
        <v/>
      </c>
      <c r="E752" s="14" t="str">
        <f>IF('Tracciatore delle operazioni'!D752="","",'Tracciatore delle operazioni'!D752)</f>
        <v/>
      </c>
      <c r="F752" s="14" t="str">
        <f>IF('Tracciatore delle operazioni'!E752="","",'Tracciatore delle operazioni'!E752)</f>
        <v/>
      </c>
      <c r="G752" s="31" t="str">
        <f>IF('Tracciatore delle operazioni'!F752="","",'Tracciatore delle operazioni'!F752)</f>
        <v/>
      </c>
      <c r="H752" s="31" t="str">
        <f>IF('Tracciatore delle operazioni'!G752="","",'Tracciatore delle operazioni'!G752)</f>
        <v/>
      </c>
      <c r="I752" s="31" t="str">
        <f>IF('Tracciatore delle operazioni'!H752="","",'Tracciatore delle operazioni'!H752)</f>
        <v/>
      </c>
      <c r="J752" s="31" t="str">
        <f>IF('Tracciatore delle operazioni'!I752="","",'Tracciatore delle operazioni'!I752)</f>
        <v/>
      </c>
      <c r="K752" s="14" t="str">
        <f t="shared" si="8"/>
        <v/>
      </c>
      <c r="M752" s="14" t="e">
        <f t="array" aca="1" ref="M752" ca="1">_xludf.ifna(IF(#REF!=Impostazioni!$C$6,G752*1,G752/INDEX(Impostazioni!$N$86:$O$105,MATCH(#REF!,Impostazioni!$N$86:$N$105,0),2)),"")</f>
        <v>#NAME?</v>
      </c>
      <c r="N752" s="14" t="e">
        <f t="array" aca="1" ref="N752" ca="1">_xludf.ifna(IF(#REF!=Impostazioni!$C$6,H752*1,H752/INDEX(Impostazioni!$N$86:$O$105,MATCH(#REF!,Impostazioni!$N$86:$N$105,0),2)),"")</f>
        <v>#NAME?</v>
      </c>
      <c r="O752" s="14" t="e">
        <f t="array" aca="1" ref="O752" ca="1">_xludf.ifna(IF(#REF!=Impostazioni!$C$6,I752*1,I752/INDEX(Impostazioni!$N$86:$O$105,MATCH(#REF!,Impostazioni!$N$86:$N$105,0),2)),"")</f>
        <v>#NAME?</v>
      </c>
      <c r="P752" s="14" t="e">
        <f t="array" aca="1" ref="P752" ca="1">_xludf.ifna(IF(#REF!=Impostazioni!$C$6,J752*1,J752/INDEX(Impostazioni!$N$86:$O$105,MATCH(#REF!,Impostazioni!$N$86:$N$105,0),2)),"")</f>
        <v>#NAME?</v>
      </c>
      <c r="Q752" s="14" t="e">
        <f t="array" aca="1" ref="Q752" ca="1">_xludf.ifna(IF(#REF!=Impostazioni!$C$6,K752*1,K752/INDEX(Impostazioni!$N$86:$O$105,MATCH(#REF!,Impostazioni!$N$86:$N$105,0),2)),"")</f>
        <v>#NAME?</v>
      </c>
      <c r="S752" t="str" cm="1">
        <f t="array" ref="S752">_xlfn.IFNA(TRANSPOSE(INDEX(Impostazioni!$R$14:$S$63,,MATCH($D752,Impostazioni!$R$13:$S$13,0))),"")&amp;""</f>
        <v/>
      </c>
    </row>
    <row r="753" spans="1:19" ht="13.2">
      <c r="A753" s="14" t="str">
        <f t="shared" si="6"/>
        <v/>
      </c>
      <c r="B753" s="14" t="str">
        <f t="shared" si="7"/>
        <v/>
      </c>
      <c r="C753" s="14" t="str">
        <f>IF('Tracciatore delle operazioni'!B753="","",'Tracciatore delle operazioni'!B753)</f>
        <v/>
      </c>
      <c r="D753" s="14" t="str">
        <f>IF('Tracciatore delle operazioni'!C753="","",'Tracciatore delle operazioni'!C753)</f>
        <v/>
      </c>
      <c r="E753" s="14" t="str">
        <f>IF('Tracciatore delle operazioni'!D753="","",'Tracciatore delle operazioni'!D753)</f>
        <v/>
      </c>
      <c r="F753" s="14" t="str">
        <f>IF('Tracciatore delle operazioni'!E753="","",'Tracciatore delle operazioni'!E753)</f>
        <v/>
      </c>
      <c r="G753" s="31" t="str">
        <f>IF('Tracciatore delle operazioni'!F753="","",'Tracciatore delle operazioni'!F753)</f>
        <v/>
      </c>
      <c r="H753" s="31" t="str">
        <f>IF('Tracciatore delle operazioni'!G753="","",'Tracciatore delle operazioni'!G753)</f>
        <v/>
      </c>
      <c r="I753" s="31" t="str">
        <f>IF('Tracciatore delle operazioni'!H753="","",'Tracciatore delle operazioni'!H753)</f>
        <v/>
      </c>
      <c r="J753" s="31" t="str">
        <f>IF('Tracciatore delle operazioni'!I753="","",'Tracciatore delle operazioni'!I753)</f>
        <v/>
      </c>
      <c r="K753" s="14" t="str">
        <f t="shared" si="8"/>
        <v/>
      </c>
      <c r="M753" s="14" t="e">
        <f t="array" aca="1" ref="M753" ca="1">_xludf.ifna(IF(#REF!=Impostazioni!$C$6,G753*1,G753/INDEX(Impostazioni!$N$86:$O$105,MATCH(#REF!,Impostazioni!$N$86:$N$105,0),2)),"")</f>
        <v>#NAME?</v>
      </c>
      <c r="N753" s="14" t="e">
        <f t="array" aca="1" ref="N753" ca="1">_xludf.ifna(IF(#REF!=Impostazioni!$C$6,H753*1,H753/INDEX(Impostazioni!$N$86:$O$105,MATCH(#REF!,Impostazioni!$N$86:$N$105,0),2)),"")</f>
        <v>#NAME?</v>
      </c>
      <c r="O753" s="14" t="e">
        <f t="array" aca="1" ref="O753" ca="1">_xludf.ifna(IF(#REF!=Impostazioni!$C$6,I753*1,I753/INDEX(Impostazioni!$N$86:$O$105,MATCH(#REF!,Impostazioni!$N$86:$N$105,0),2)),"")</f>
        <v>#NAME?</v>
      </c>
      <c r="P753" s="14" t="e">
        <f t="array" aca="1" ref="P753" ca="1">_xludf.ifna(IF(#REF!=Impostazioni!$C$6,J753*1,J753/INDEX(Impostazioni!$N$86:$O$105,MATCH(#REF!,Impostazioni!$N$86:$N$105,0),2)),"")</f>
        <v>#NAME?</v>
      </c>
      <c r="Q753" s="14" t="e">
        <f t="array" aca="1" ref="Q753" ca="1">_xludf.ifna(IF(#REF!=Impostazioni!$C$6,K753*1,K753/INDEX(Impostazioni!$N$86:$O$105,MATCH(#REF!,Impostazioni!$N$86:$N$105,0),2)),"")</f>
        <v>#NAME?</v>
      </c>
      <c r="S753" t="str" cm="1">
        <f t="array" ref="S753">_xlfn.IFNA(TRANSPOSE(INDEX(Impostazioni!$R$14:$S$63,,MATCH($D753,Impostazioni!$R$13:$S$13,0))),"")&amp;""</f>
        <v/>
      </c>
    </row>
    <row r="754" spans="1:19" ht="13.2">
      <c r="A754" s="14" t="str">
        <f t="shared" si="6"/>
        <v/>
      </c>
      <c r="B754" s="14" t="str">
        <f t="shared" si="7"/>
        <v/>
      </c>
      <c r="C754" s="14" t="str">
        <f>IF('Tracciatore delle operazioni'!B754="","",'Tracciatore delle operazioni'!B754)</f>
        <v/>
      </c>
      <c r="D754" s="14" t="str">
        <f>IF('Tracciatore delle operazioni'!C754="","",'Tracciatore delle operazioni'!C754)</f>
        <v/>
      </c>
      <c r="E754" s="14" t="str">
        <f>IF('Tracciatore delle operazioni'!D754="","",'Tracciatore delle operazioni'!D754)</f>
        <v/>
      </c>
      <c r="F754" s="14" t="str">
        <f>IF('Tracciatore delle operazioni'!E754="","",'Tracciatore delle operazioni'!E754)</f>
        <v/>
      </c>
      <c r="G754" s="31" t="str">
        <f>IF('Tracciatore delle operazioni'!F754="","",'Tracciatore delle operazioni'!F754)</f>
        <v/>
      </c>
      <c r="H754" s="31" t="str">
        <f>IF('Tracciatore delle operazioni'!G754="","",'Tracciatore delle operazioni'!G754)</f>
        <v/>
      </c>
      <c r="I754" s="31" t="str">
        <f>IF('Tracciatore delle operazioni'!H754="","",'Tracciatore delle operazioni'!H754)</f>
        <v/>
      </c>
      <c r="J754" s="31" t="str">
        <f>IF('Tracciatore delle operazioni'!I754="","",'Tracciatore delle operazioni'!I754)</f>
        <v/>
      </c>
      <c r="K754" s="14" t="str">
        <f t="shared" si="8"/>
        <v/>
      </c>
      <c r="M754" s="14" t="e">
        <f t="array" aca="1" ref="M754" ca="1">_xludf.ifna(IF(#REF!=Impostazioni!$C$6,G754*1,G754/INDEX(Impostazioni!$N$86:$O$105,MATCH(#REF!,Impostazioni!$N$86:$N$105,0),2)),"")</f>
        <v>#NAME?</v>
      </c>
      <c r="N754" s="14" t="e">
        <f t="array" aca="1" ref="N754" ca="1">_xludf.ifna(IF(#REF!=Impostazioni!$C$6,H754*1,H754/INDEX(Impostazioni!$N$86:$O$105,MATCH(#REF!,Impostazioni!$N$86:$N$105,0),2)),"")</f>
        <v>#NAME?</v>
      </c>
      <c r="O754" s="14" t="e">
        <f t="array" aca="1" ref="O754" ca="1">_xludf.ifna(IF(#REF!=Impostazioni!$C$6,I754*1,I754/INDEX(Impostazioni!$N$86:$O$105,MATCH(#REF!,Impostazioni!$N$86:$N$105,0),2)),"")</f>
        <v>#NAME?</v>
      </c>
      <c r="P754" s="14" t="e">
        <f t="array" aca="1" ref="P754" ca="1">_xludf.ifna(IF(#REF!=Impostazioni!$C$6,J754*1,J754/INDEX(Impostazioni!$N$86:$O$105,MATCH(#REF!,Impostazioni!$N$86:$N$105,0),2)),"")</f>
        <v>#NAME?</v>
      </c>
      <c r="Q754" s="14" t="e">
        <f t="array" aca="1" ref="Q754" ca="1">_xludf.ifna(IF(#REF!=Impostazioni!$C$6,K754*1,K754/INDEX(Impostazioni!$N$86:$O$105,MATCH(#REF!,Impostazioni!$N$86:$N$105,0),2)),"")</f>
        <v>#NAME?</v>
      </c>
      <c r="S754" t="str" cm="1">
        <f t="array" ref="S754">_xlfn.IFNA(TRANSPOSE(INDEX(Impostazioni!$R$14:$S$63,,MATCH($D754,Impostazioni!$R$13:$S$13,0))),"")&amp;""</f>
        <v/>
      </c>
    </row>
    <row r="755" spans="1:19" ht="13.2">
      <c r="A755" s="14" t="str">
        <f t="shared" si="6"/>
        <v/>
      </c>
      <c r="B755" s="14" t="str">
        <f t="shared" si="7"/>
        <v/>
      </c>
      <c r="C755" s="14" t="str">
        <f>IF('Tracciatore delle operazioni'!B755="","",'Tracciatore delle operazioni'!B755)</f>
        <v/>
      </c>
      <c r="D755" s="14" t="str">
        <f>IF('Tracciatore delle operazioni'!C755="","",'Tracciatore delle operazioni'!C755)</f>
        <v/>
      </c>
      <c r="E755" s="14" t="str">
        <f>IF('Tracciatore delle operazioni'!D755="","",'Tracciatore delle operazioni'!D755)</f>
        <v/>
      </c>
      <c r="F755" s="14" t="str">
        <f>IF('Tracciatore delle operazioni'!E755="","",'Tracciatore delle operazioni'!E755)</f>
        <v/>
      </c>
      <c r="G755" s="31" t="str">
        <f>IF('Tracciatore delle operazioni'!F755="","",'Tracciatore delle operazioni'!F755)</f>
        <v/>
      </c>
      <c r="H755" s="31" t="str">
        <f>IF('Tracciatore delle operazioni'!G755="","",'Tracciatore delle operazioni'!G755)</f>
        <v/>
      </c>
      <c r="I755" s="31" t="str">
        <f>IF('Tracciatore delle operazioni'!H755="","",'Tracciatore delle operazioni'!H755)</f>
        <v/>
      </c>
      <c r="J755" s="31" t="str">
        <f>IF('Tracciatore delle operazioni'!I755="","",'Tracciatore delle operazioni'!I755)</f>
        <v/>
      </c>
      <c r="K755" s="14" t="str">
        <f t="shared" si="8"/>
        <v/>
      </c>
      <c r="M755" s="14" t="e">
        <f t="array" aca="1" ref="M755" ca="1">_xludf.ifna(IF(#REF!=Impostazioni!$C$6,G755*1,G755/INDEX(Impostazioni!$N$86:$O$105,MATCH(#REF!,Impostazioni!$N$86:$N$105,0),2)),"")</f>
        <v>#NAME?</v>
      </c>
      <c r="N755" s="14" t="e">
        <f t="array" aca="1" ref="N755" ca="1">_xludf.ifna(IF(#REF!=Impostazioni!$C$6,H755*1,H755/INDEX(Impostazioni!$N$86:$O$105,MATCH(#REF!,Impostazioni!$N$86:$N$105,0),2)),"")</f>
        <v>#NAME?</v>
      </c>
      <c r="O755" s="14" t="e">
        <f t="array" aca="1" ref="O755" ca="1">_xludf.ifna(IF(#REF!=Impostazioni!$C$6,I755*1,I755/INDEX(Impostazioni!$N$86:$O$105,MATCH(#REF!,Impostazioni!$N$86:$N$105,0),2)),"")</f>
        <v>#NAME?</v>
      </c>
      <c r="P755" s="14" t="e">
        <f t="array" aca="1" ref="P755" ca="1">_xludf.ifna(IF(#REF!=Impostazioni!$C$6,J755*1,J755/INDEX(Impostazioni!$N$86:$O$105,MATCH(#REF!,Impostazioni!$N$86:$N$105,0),2)),"")</f>
        <v>#NAME?</v>
      </c>
      <c r="Q755" s="14" t="e">
        <f t="array" aca="1" ref="Q755" ca="1">_xludf.ifna(IF(#REF!=Impostazioni!$C$6,K755*1,K755/INDEX(Impostazioni!$N$86:$O$105,MATCH(#REF!,Impostazioni!$N$86:$N$105,0),2)),"")</f>
        <v>#NAME?</v>
      </c>
      <c r="S755" t="str" cm="1">
        <f t="array" ref="S755">_xlfn.IFNA(TRANSPOSE(INDEX(Impostazioni!$R$14:$S$63,,MATCH($D755,Impostazioni!$R$13:$S$13,0))),"")&amp;""</f>
        <v/>
      </c>
    </row>
    <row r="756" spans="1:19" ht="13.2">
      <c r="A756" s="14" t="str">
        <f t="shared" si="6"/>
        <v/>
      </c>
      <c r="B756" s="14" t="str">
        <f t="shared" si="7"/>
        <v/>
      </c>
      <c r="C756" s="14" t="str">
        <f>IF('Tracciatore delle operazioni'!B756="","",'Tracciatore delle operazioni'!B756)</f>
        <v/>
      </c>
      <c r="D756" s="14" t="str">
        <f>IF('Tracciatore delle operazioni'!C756="","",'Tracciatore delle operazioni'!C756)</f>
        <v/>
      </c>
      <c r="E756" s="14" t="str">
        <f>IF('Tracciatore delle operazioni'!D756="","",'Tracciatore delle operazioni'!D756)</f>
        <v/>
      </c>
      <c r="F756" s="14" t="str">
        <f>IF('Tracciatore delle operazioni'!E756="","",'Tracciatore delle operazioni'!E756)</f>
        <v/>
      </c>
      <c r="G756" s="31" t="str">
        <f>IF('Tracciatore delle operazioni'!F756="","",'Tracciatore delle operazioni'!F756)</f>
        <v/>
      </c>
      <c r="H756" s="31" t="str">
        <f>IF('Tracciatore delle operazioni'!G756="","",'Tracciatore delle operazioni'!G756)</f>
        <v/>
      </c>
      <c r="I756" s="31" t="str">
        <f>IF('Tracciatore delle operazioni'!H756="","",'Tracciatore delle operazioni'!H756)</f>
        <v/>
      </c>
      <c r="J756" s="31" t="str">
        <f>IF('Tracciatore delle operazioni'!I756="","",'Tracciatore delle operazioni'!I756)</f>
        <v/>
      </c>
      <c r="K756" s="14" t="str">
        <f t="shared" si="8"/>
        <v/>
      </c>
      <c r="M756" s="14" t="e">
        <f t="array" aca="1" ref="M756" ca="1">_xludf.ifna(IF(#REF!=Impostazioni!$C$6,G756*1,G756/INDEX(Impostazioni!$N$86:$O$105,MATCH(#REF!,Impostazioni!$N$86:$N$105,0),2)),"")</f>
        <v>#NAME?</v>
      </c>
      <c r="N756" s="14" t="e">
        <f t="array" aca="1" ref="N756" ca="1">_xludf.ifna(IF(#REF!=Impostazioni!$C$6,H756*1,H756/INDEX(Impostazioni!$N$86:$O$105,MATCH(#REF!,Impostazioni!$N$86:$N$105,0),2)),"")</f>
        <v>#NAME?</v>
      </c>
      <c r="O756" s="14" t="e">
        <f t="array" aca="1" ref="O756" ca="1">_xludf.ifna(IF(#REF!=Impostazioni!$C$6,I756*1,I756/INDEX(Impostazioni!$N$86:$O$105,MATCH(#REF!,Impostazioni!$N$86:$N$105,0),2)),"")</f>
        <v>#NAME?</v>
      </c>
      <c r="P756" s="14" t="e">
        <f t="array" aca="1" ref="P756" ca="1">_xludf.ifna(IF(#REF!=Impostazioni!$C$6,J756*1,J756/INDEX(Impostazioni!$N$86:$O$105,MATCH(#REF!,Impostazioni!$N$86:$N$105,0),2)),"")</f>
        <v>#NAME?</v>
      </c>
      <c r="Q756" s="14" t="e">
        <f t="array" aca="1" ref="Q756" ca="1">_xludf.ifna(IF(#REF!=Impostazioni!$C$6,K756*1,K756/INDEX(Impostazioni!$N$86:$O$105,MATCH(#REF!,Impostazioni!$N$86:$N$105,0),2)),"")</f>
        <v>#NAME?</v>
      </c>
      <c r="S756" t="str" cm="1">
        <f t="array" ref="S756">_xlfn.IFNA(TRANSPOSE(INDEX(Impostazioni!$R$14:$S$63,,MATCH($D756,Impostazioni!$R$13:$S$13,0))),"")&amp;""</f>
        <v/>
      </c>
    </row>
    <row r="757" spans="1:19" ht="13.2">
      <c r="A757" s="14" t="str">
        <f t="shared" si="6"/>
        <v/>
      </c>
      <c r="B757" s="14" t="str">
        <f t="shared" si="7"/>
        <v/>
      </c>
      <c r="C757" s="14" t="str">
        <f>IF('Tracciatore delle operazioni'!B757="","",'Tracciatore delle operazioni'!B757)</f>
        <v/>
      </c>
      <c r="D757" s="14" t="str">
        <f>IF('Tracciatore delle operazioni'!C757="","",'Tracciatore delle operazioni'!C757)</f>
        <v/>
      </c>
      <c r="E757" s="14" t="str">
        <f>IF('Tracciatore delle operazioni'!D757="","",'Tracciatore delle operazioni'!D757)</f>
        <v/>
      </c>
      <c r="F757" s="14" t="str">
        <f>IF('Tracciatore delle operazioni'!E757="","",'Tracciatore delle operazioni'!E757)</f>
        <v/>
      </c>
      <c r="G757" s="31" t="str">
        <f>IF('Tracciatore delle operazioni'!F757="","",'Tracciatore delle operazioni'!F757)</f>
        <v/>
      </c>
      <c r="H757" s="31" t="str">
        <f>IF('Tracciatore delle operazioni'!G757="","",'Tracciatore delle operazioni'!G757)</f>
        <v/>
      </c>
      <c r="I757" s="31" t="str">
        <f>IF('Tracciatore delle operazioni'!H757="","",'Tracciatore delle operazioni'!H757)</f>
        <v/>
      </c>
      <c r="J757" s="31" t="str">
        <f>IF('Tracciatore delle operazioni'!I757="","",'Tracciatore delle operazioni'!I757)</f>
        <v/>
      </c>
      <c r="K757" s="14" t="str">
        <f t="shared" si="8"/>
        <v/>
      </c>
      <c r="M757" s="14" t="e">
        <f t="array" aca="1" ref="M757" ca="1">_xludf.ifna(IF(#REF!=Impostazioni!$C$6,G757*1,G757/INDEX(Impostazioni!$N$86:$O$105,MATCH(#REF!,Impostazioni!$N$86:$N$105,0),2)),"")</f>
        <v>#NAME?</v>
      </c>
      <c r="N757" s="14" t="e">
        <f t="array" aca="1" ref="N757" ca="1">_xludf.ifna(IF(#REF!=Impostazioni!$C$6,H757*1,H757/INDEX(Impostazioni!$N$86:$O$105,MATCH(#REF!,Impostazioni!$N$86:$N$105,0),2)),"")</f>
        <v>#NAME?</v>
      </c>
      <c r="O757" s="14" t="e">
        <f t="array" aca="1" ref="O757" ca="1">_xludf.ifna(IF(#REF!=Impostazioni!$C$6,I757*1,I757/INDEX(Impostazioni!$N$86:$O$105,MATCH(#REF!,Impostazioni!$N$86:$N$105,0),2)),"")</f>
        <v>#NAME?</v>
      </c>
      <c r="P757" s="14" t="e">
        <f t="array" aca="1" ref="P757" ca="1">_xludf.ifna(IF(#REF!=Impostazioni!$C$6,J757*1,J757/INDEX(Impostazioni!$N$86:$O$105,MATCH(#REF!,Impostazioni!$N$86:$N$105,0),2)),"")</f>
        <v>#NAME?</v>
      </c>
      <c r="Q757" s="14" t="e">
        <f t="array" aca="1" ref="Q757" ca="1">_xludf.ifna(IF(#REF!=Impostazioni!$C$6,K757*1,K757/INDEX(Impostazioni!$N$86:$O$105,MATCH(#REF!,Impostazioni!$N$86:$N$105,0),2)),"")</f>
        <v>#NAME?</v>
      </c>
      <c r="S757" t="str" cm="1">
        <f t="array" ref="S757">_xlfn.IFNA(TRANSPOSE(INDEX(Impostazioni!$R$14:$S$63,,MATCH($D757,Impostazioni!$R$13:$S$13,0))),"")&amp;""</f>
        <v/>
      </c>
    </row>
    <row r="758" spans="1:19" ht="13.2">
      <c r="A758" s="14" t="str">
        <f t="shared" si="6"/>
        <v/>
      </c>
      <c r="B758" s="14" t="str">
        <f t="shared" si="7"/>
        <v/>
      </c>
      <c r="C758" s="14" t="str">
        <f>IF('Tracciatore delle operazioni'!B758="","",'Tracciatore delle operazioni'!B758)</f>
        <v/>
      </c>
      <c r="D758" s="14" t="str">
        <f>IF('Tracciatore delle operazioni'!C758="","",'Tracciatore delle operazioni'!C758)</f>
        <v/>
      </c>
      <c r="E758" s="14" t="str">
        <f>IF('Tracciatore delle operazioni'!D758="","",'Tracciatore delle operazioni'!D758)</f>
        <v/>
      </c>
      <c r="F758" s="14" t="str">
        <f>IF('Tracciatore delle operazioni'!E758="","",'Tracciatore delle operazioni'!E758)</f>
        <v/>
      </c>
      <c r="G758" s="31" t="str">
        <f>IF('Tracciatore delle operazioni'!F758="","",'Tracciatore delle operazioni'!F758)</f>
        <v/>
      </c>
      <c r="H758" s="31" t="str">
        <f>IF('Tracciatore delle operazioni'!G758="","",'Tracciatore delle operazioni'!G758)</f>
        <v/>
      </c>
      <c r="I758" s="31" t="str">
        <f>IF('Tracciatore delle operazioni'!H758="","",'Tracciatore delle operazioni'!H758)</f>
        <v/>
      </c>
      <c r="J758" s="31" t="str">
        <f>IF('Tracciatore delle operazioni'!I758="","",'Tracciatore delle operazioni'!I758)</f>
        <v/>
      </c>
      <c r="K758" s="14" t="str">
        <f t="shared" si="8"/>
        <v/>
      </c>
      <c r="M758" s="14" t="e">
        <f t="array" aca="1" ref="M758" ca="1">_xludf.ifna(IF(#REF!=Impostazioni!$C$6,G758*1,G758/INDEX(Impostazioni!$N$86:$O$105,MATCH(#REF!,Impostazioni!$N$86:$N$105,0),2)),"")</f>
        <v>#NAME?</v>
      </c>
      <c r="N758" s="14" t="e">
        <f t="array" aca="1" ref="N758" ca="1">_xludf.ifna(IF(#REF!=Impostazioni!$C$6,H758*1,H758/INDEX(Impostazioni!$N$86:$O$105,MATCH(#REF!,Impostazioni!$N$86:$N$105,0),2)),"")</f>
        <v>#NAME?</v>
      </c>
      <c r="O758" s="14" t="e">
        <f t="array" aca="1" ref="O758" ca="1">_xludf.ifna(IF(#REF!=Impostazioni!$C$6,I758*1,I758/INDEX(Impostazioni!$N$86:$O$105,MATCH(#REF!,Impostazioni!$N$86:$N$105,0),2)),"")</f>
        <v>#NAME?</v>
      </c>
      <c r="P758" s="14" t="e">
        <f t="array" aca="1" ref="P758" ca="1">_xludf.ifna(IF(#REF!=Impostazioni!$C$6,J758*1,J758/INDEX(Impostazioni!$N$86:$O$105,MATCH(#REF!,Impostazioni!$N$86:$N$105,0),2)),"")</f>
        <v>#NAME?</v>
      </c>
      <c r="Q758" s="14" t="e">
        <f t="array" aca="1" ref="Q758" ca="1">_xludf.ifna(IF(#REF!=Impostazioni!$C$6,K758*1,K758/INDEX(Impostazioni!$N$86:$O$105,MATCH(#REF!,Impostazioni!$N$86:$N$105,0),2)),"")</f>
        <v>#NAME?</v>
      </c>
      <c r="S758" t="str" cm="1">
        <f t="array" ref="S758">_xlfn.IFNA(TRANSPOSE(INDEX(Impostazioni!$R$14:$S$63,,MATCH($D758,Impostazioni!$R$13:$S$13,0))),"")&amp;""</f>
        <v/>
      </c>
    </row>
    <row r="759" spans="1:19" ht="13.2">
      <c r="A759" s="14" t="str">
        <f t="shared" si="6"/>
        <v/>
      </c>
      <c r="B759" s="14" t="str">
        <f t="shared" si="7"/>
        <v/>
      </c>
      <c r="C759" s="14" t="str">
        <f>IF('Tracciatore delle operazioni'!B759="","",'Tracciatore delle operazioni'!B759)</f>
        <v/>
      </c>
      <c r="D759" s="14" t="str">
        <f>IF('Tracciatore delle operazioni'!C759="","",'Tracciatore delle operazioni'!C759)</f>
        <v/>
      </c>
      <c r="E759" s="14" t="str">
        <f>IF('Tracciatore delle operazioni'!D759="","",'Tracciatore delle operazioni'!D759)</f>
        <v/>
      </c>
      <c r="F759" s="14" t="str">
        <f>IF('Tracciatore delle operazioni'!E759="","",'Tracciatore delle operazioni'!E759)</f>
        <v/>
      </c>
      <c r="G759" s="31" t="str">
        <f>IF('Tracciatore delle operazioni'!F759="","",'Tracciatore delle operazioni'!F759)</f>
        <v/>
      </c>
      <c r="H759" s="31" t="str">
        <f>IF('Tracciatore delle operazioni'!G759="","",'Tracciatore delle operazioni'!G759)</f>
        <v/>
      </c>
      <c r="I759" s="31" t="str">
        <f>IF('Tracciatore delle operazioni'!H759="","",'Tracciatore delle operazioni'!H759)</f>
        <v/>
      </c>
      <c r="J759" s="31" t="str">
        <f>IF('Tracciatore delle operazioni'!I759="","",'Tracciatore delle operazioni'!I759)</f>
        <v/>
      </c>
      <c r="K759" s="14" t="str">
        <f t="shared" si="8"/>
        <v/>
      </c>
      <c r="M759" s="14" t="e">
        <f t="array" aca="1" ref="M759" ca="1">_xludf.ifna(IF(#REF!=Impostazioni!$C$6,G759*1,G759/INDEX(Impostazioni!$N$86:$O$105,MATCH(#REF!,Impostazioni!$N$86:$N$105,0),2)),"")</f>
        <v>#NAME?</v>
      </c>
      <c r="N759" s="14" t="e">
        <f t="array" aca="1" ref="N759" ca="1">_xludf.ifna(IF(#REF!=Impostazioni!$C$6,H759*1,H759/INDEX(Impostazioni!$N$86:$O$105,MATCH(#REF!,Impostazioni!$N$86:$N$105,0),2)),"")</f>
        <v>#NAME?</v>
      </c>
      <c r="O759" s="14" t="e">
        <f t="array" aca="1" ref="O759" ca="1">_xludf.ifna(IF(#REF!=Impostazioni!$C$6,I759*1,I759/INDEX(Impostazioni!$N$86:$O$105,MATCH(#REF!,Impostazioni!$N$86:$N$105,0),2)),"")</f>
        <v>#NAME?</v>
      </c>
      <c r="P759" s="14" t="e">
        <f t="array" aca="1" ref="P759" ca="1">_xludf.ifna(IF(#REF!=Impostazioni!$C$6,J759*1,J759/INDEX(Impostazioni!$N$86:$O$105,MATCH(#REF!,Impostazioni!$N$86:$N$105,0),2)),"")</f>
        <v>#NAME?</v>
      </c>
      <c r="Q759" s="14" t="e">
        <f t="array" aca="1" ref="Q759" ca="1">_xludf.ifna(IF(#REF!=Impostazioni!$C$6,K759*1,K759/INDEX(Impostazioni!$N$86:$O$105,MATCH(#REF!,Impostazioni!$N$86:$N$105,0),2)),"")</f>
        <v>#NAME?</v>
      </c>
      <c r="S759" t="str" cm="1">
        <f t="array" ref="S759">_xlfn.IFNA(TRANSPOSE(INDEX(Impostazioni!$R$14:$S$63,,MATCH($D759,Impostazioni!$R$13:$S$13,0))),"")&amp;""</f>
        <v/>
      </c>
    </row>
    <row r="760" spans="1:19" ht="13.2">
      <c r="A760" s="14" t="str">
        <f t="shared" si="6"/>
        <v/>
      </c>
      <c r="B760" s="14" t="str">
        <f t="shared" si="7"/>
        <v/>
      </c>
      <c r="C760" s="14" t="str">
        <f>IF('Tracciatore delle operazioni'!B760="","",'Tracciatore delle operazioni'!B760)</f>
        <v/>
      </c>
      <c r="D760" s="14" t="str">
        <f>IF('Tracciatore delle operazioni'!C760="","",'Tracciatore delle operazioni'!C760)</f>
        <v/>
      </c>
      <c r="E760" s="14" t="str">
        <f>IF('Tracciatore delle operazioni'!D760="","",'Tracciatore delle operazioni'!D760)</f>
        <v/>
      </c>
      <c r="F760" s="14" t="str">
        <f>IF('Tracciatore delle operazioni'!E760="","",'Tracciatore delle operazioni'!E760)</f>
        <v/>
      </c>
      <c r="G760" s="31" t="str">
        <f>IF('Tracciatore delle operazioni'!F760="","",'Tracciatore delle operazioni'!F760)</f>
        <v/>
      </c>
      <c r="H760" s="31" t="str">
        <f>IF('Tracciatore delle operazioni'!G760="","",'Tracciatore delle operazioni'!G760)</f>
        <v/>
      </c>
      <c r="I760" s="31" t="str">
        <f>IF('Tracciatore delle operazioni'!H760="","",'Tracciatore delle operazioni'!H760)</f>
        <v/>
      </c>
      <c r="J760" s="31" t="str">
        <f>IF('Tracciatore delle operazioni'!I760="","",'Tracciatore delle operazioni'!I760)</f>
        <v/>
      </c>
      <c r="K760" s="14" t="str">
        <f t="shared" si="8"/>
        <v/>
      </c>
      <c r="M760" s="14" t="e">
        <f t="array" aca="1" ref="M760" ca="1">_xludf.ifna(IF(#REF!=Impostazioni!$C$6,G760*1,G760/INDEX(Impostazioni!$N$86:$O$105,MATCH(#REF!,Impostazioni!$N$86:$N$105,0),2)),"")</f>
        <v>#NAME?</v>
      </c>
      <c r="N760" s="14" t="e">
        <f t="array" aca="1" ref="N760" ca="1">_xludf.ifna(IF(#REF!=Impostazioni!$C$6,H760*1,H760/INDEX(Impostazioni!$N$86:$O$105,MATCH(#REF!,Impostazioni!$N$86:$N$105,0),2)),"")</f>
        <v>#NAME?</v>
      </c>
      <c r="O760" s="14" t="e">
        <f t="array" aca="1" ref="O760" ca="1">_xludf.ifna(IF(#REF!=Impostazioni!$C$6,I760*1,I760/INDEX(Impostazioni!$N$86:$O$105,MATCH(#REF!,Impostazioni!$N$86:$N$105,0),2)),"")</f>
        <v>#NAME?</v>
      </c>
      <c r="P760" s="14" t="e">
        <f t="array" aca="1" ref="P760" ca="1">_xludf.ifna(IF(#REF!=Impostazioni!$C$6,J760*1,J760/INDEX(Impostazioni!$N$86:$O$105,MATCH(#REF!,Impostazioni!$N$86:$N$105,0),2)),"")</f>
        <v>#NAME?</v>
      </c>
      <c r="Q760" s="14" t="e">
        <f t="array" aca="1" ref="Q760" ca="1">_xludf.ifna(IF(#REF!=Impostazioni!$C$6,K760*1,K760/INDEX(Impostazioni!$N$86:$O$105,MATCH(#REF!,Impostazioni!$N$86:$N$105,0),2)),"")</f>
        <v>#NAME?</v>
      </c>
      <c r="S760" t="str" cm="1">
        <f t="array" ref="S760">_xlfn.IFNA(TRANSPOSE(INDEX(Impostazioni!$R$14:$S$63,,MATCH($D760,Impostazioni!$R$13:$S$13,0))),"")&amp;""</f>
        <v/>
      </c>
    </row>
    <row r="761" spans="1:19" ht="13.2">
      <c r="A761" s="14" t="str">
        <f t="shared" si="6"/>
        <v/>
      </c>
      <c r="B761" s="14" t="str">
        <f t="shared" si="7"/>
        <v/>
      </c>
      <c r="C761" s="14" t="str">
        <f>IF('Tracciatore delle operazioni'!B761="","",'Tracciatore delle operazioni'!B761)</f>
        <v/>
      </c>
      <c r="D761" s="14" t="str">
        <f>IF('Tracciatore delle operazioni'!C761="","",'Tracciatore delle operazioni'!C761)</f>
        <v/>
      </c>
      <c r="E761" s="14" t="str">
        <f>IF('Tracciatore delle operazioni'!D761="","",'Tracciatore delle operazioni'!D761)</f>
        <v/>
      </c>
      <c r="F761" s="14" t="str">
        <f>IF('Tracciatore delle operazioni'!E761="","",'Tracciatore delle operazioni'!E761)</f>
        <v/>
      </c>
      <c r="G761" s="31" t="str">
        <f>IF('Tracciatore delle operazioni'!F761="","",'Tracciatore delle operazioni'!F761)</f>
        <v/>
      </c>
      <c r="H761" s="31" t="str">
        <f>IF('Tracciatore delle operazioni'!G761="","",'Tracciatore delle operazioni'!G761)</f>
        <v/>
      </c>
      <c r="I761" s="31" t="str">
        <f>IF('Tracciatore delle operazioni'!H761="","",'Tracciatore delle operazioni'!H761)</f>
        <v/>
      </c>
      <c r="J761" s="31" t="str">
        <f>IF('Tracciatore delle operazioni'!I761="","",'Tracciatore delle operazioni'!I761)</f>
        <v/>
      </c>
      <c r="K761" s="14" t="str">
        <f t="shared" si="8"/>
        <v/>
      </c>
      <c r="M761" s="14" t="e">
        <f t="array" aca="1" ref="M761" ca="1">_xludf.ifna(IF(#REF!=Impostazioni!$C$6,G761*1,G761/INDEX(Impostazioni!$N$86:$O$105,MATCH(#REF!,Impostazioni!$N$86:$N$105,0),2)),"")</f>
        <v>#NAME?</v>
      </c>
      <c r="N761" s="14" t="e">
        <f t="array" aca="1" ref="N761" ca="1">_xludf.ifna(IF(#REF!=Impostazioni!$C$6,H761*1,H761/INDEX(Impostazioni!$N$86:$O$105,MATCH(#REF!,Impostazioni!$N$86:$N$105,0),2)),"")</f>
        <v>#NAME?</v>
      </c>
      <c r="O761" s="14" t="e">
        <f t="array" aca="1" ref="O761" ca="1">_xludf.ifna(IF(#REF!=Impostazioni!$C$6,I761*1,I761/INDEX(Impostazioni!$N$86:$O$105,MATCH(#REF!,Impostazioni!$N$86:$N$105,0),2)),"")</f>
        <v>#NAME?</v>
      </c>
      <c r="P761" s="14" t="e">
        <f t="array" aca="1" ref="P761" ca="1">_xludf.ifna(IF(#REF!=Impostazioni!$C$6,J761*1,J761/INDEX(Impostazioni!$N$86:$O$105,MATCH(#REF!,Impostazioni!$N$86:$N$105,0),2)),"")</f>
        <v>#NAME?</v>
      </c>
      <c r="Q761" s="14" t="e">
        <f t="array" aca="1" ref="Q761" ca="1">_xludf.ifna(IF(#REF!=Impostazioni!$C$6,K761*1,K761/INDEX(Impostazioni!$N$86:$O$105,MATCH(#REF!,Impostazioni!$N$86:$N$105,0),2)),"")</f>
        <v>#NAME?</v>
      </c>
      <c r="S761" t="str" cm="1">
        <f t="array" ref="S761">_xlfn.IFNA(TRANSPOSE(INDEX(Impostazioni!$R$14:$S$63,,MATCH($D761,Impostazioni!$R$13:$S$13,0))),"")&amp;""</f>
        <v/>
      </c>
    </row>
    <row r="762" spans="1:19" ht="13.2">
      <c r="A762" s="14" t="str">
        <f t="shared" si="6"/>
        <v/>
      </c>
      <c r="B762" s="14" t="str">
        <f t="shared" si="7"/>
        <v/>
      </c>
      <c r="C762" s="14" t="str">
        <f>IF('Tracciatore delle operazioni'!B762="","",'Tracciatore delle operazioni'!B762)</f>
        <v/>
      </c>
      <c r="D762" s="14" t="str">
        <f>IF('Tracciatore delle operazioni'!C762="","",'Tracciatore delle operazioni'!C762)</f>
        <v/>
      </c>
      <c r="E762" s="14" t="str">
        <f>IF('Tracciatore delle operazioni'!D762="","",'Tracciatore delle operazioni'!D762)</f>
        <v/>
      </c>
      <c r="F762" s="14" t="str">
        <f>IF('Tracciatore delle operazioni'!E762="","",'Tracciatore delle operazioni'!E762)</f>
        <v/>
      </c>
      <c r="G762" s="31" t="str">
        <f>IF('Tracciatore delle operazioni'!F762="","",'Tracciatore delle operazioni'!F762)</f>
        <v/>
      </c>
      <c r="H762" s="31" t="str">
        <f>IF('Tracciatore delle operazioni'!G762="","",'Tracciatore delle operazioni'!G762)</f>
        <v/>
      </c>
      <c r="I762" s="31" t="str">
        <f>IF('Tracciatore delle operazioni'!H762="","",'Tracciatore delle operazioni'!H762)</f>
        <v/>
      </c>
      <c r="J762" s="31" t="str">
        <f>IF('Tracciatore delle operazioni'!I762="","",'Tracciatore delle operazioni'!I762)</f>
        <v/>
      </c>
      <c r="K762" s="14" t="str">
        <f t="shared" si="8"/>
        <v/>
      </c>
      <c r="M762" s="14" t="e">
        <f t="array" aca="1" ref="M762" ca="1">_xludf.ifna(IF(#REF!=Impostazioni!$C$6,G762*1,G762/INDEX(Impostazioni!$N$86:$O$105,MATCH(#REF!,Impostazioni!$N$86:$N$105,0),2)),"")</f>
        <v>#NAME?</v>
      </c>
      <c r="N762" s="14" t="e">
        <f t="array" aca="1" ref="N762" ca="1">_xludf.ifna(IF(#REF!=Impostazioni!$C$6,H762*1,H762/INDEX(Impostazioni!$N$86:$O$105,MATCH(#REF!,Impostazioni!$N$86:$N$105,0),2)),"")</f>
        <v>#NAME?</v>
      </c>
      <c r="O762" s="14" t="e">
        <f t="array" aca="1" ref="O762" ca="1">_xludf.ifna(IF(#REF!=Impostazioni!$C$6,I762*1,I762/INDEX(Impostazioni!$N$86:$O$105,MATCH(#REF!,Impostazioni!$N$86:$N$105,0),2)),"")</f>
        <v>#NAME?</v>
      </c>
      <c r="P762" s="14" t="e">
        <f t="array" aca="1" ref="P762" ca="1">_xludf.ifna(IF(#REF!=Impostazioni!$C$6,J762*1,J762/INDEX(Impostazioni!$N$86:$O$105,MATCH(#REF!,Impostazioni!$N$86:$N$105,0),2)),"")</f>
        <v>#NAME?</v>
      </c>
      <c r="Q762" s="14" t="e">
        <f t="array" aca="1" ref="Q762" ca="1">_xludf.ifna(IF(#REF!=Impostazioni!$C$6,K762*1,K762/INDEX(Impostazioni!$N$86:$O$105,MATCH(#REF!,Impostazioni!$N$86:$N$105,0),2)),"")</f>
        <v>#NAME?</v>
      </c>
      <c r="S762" t="str" cm="1">
        <f t="array" ref="S762">_xlfn.IFNA(TRANSPOSE(INDEX(Impostazioni!$R$14:$S$63,,MATCH($D762,Impostazioni!$R$13:$S$13,0))),"")&amp;""</f>
        <v/>
      </c>
    </row>
    <row r="763" spans="1:19" ht="13.2">
      <c r="A763" s="14" t="str">
        <f t="shared" si="6"/>
        <v/>
      </c>
      <c r="B763" s="14" t="str">
        <f t="shared" si="7"/>
        <v/>
      </c>
      <c r="C763" s="14" t="str">
        <f>IF('Tracciatore delle operazioni'!B763="","",'Tracciatore delle operazioni'!B763)</f>
        <v/>
      </c>
      <c r="D763" s="14" t="str">
        <f>IF('Tracciatore delle operazioni'!C763="","",'Tracciatore delle operazioni'!C763)</f>
        <v/>
      </c>
      <c r="E763" s="14" t="str">
        <f>IF('Tracciatore delle operazioni'!D763="","",'Tracciatore delle operazioni'!D763)</f>
        <v/>
      </c>
      <c r="F763" s="14" t="str">
        <f>IF('Tracciatore delle operazioni'!E763="","",'Tracciatore delle operazioni'!E763)</f>
        <v/>
      </c>
      <c r="G763" s="31" t="str">
        <f>IF('Tracciatore delle operazioni'!F763="","",'Tracciatore delle operazioni'!F763)</f>
        <v/>
      </c>
      <c r="H763" s="31" t="str">
        <f>IF('Tracciatore delle operazioni'!G763="","",'Tracciatore delle operazioni'!G763)</f>
        <v/>
      </c>
      <c r="I763" s="31" t="str">
        <f>IF('Tracciatore delle operazioni'!H763="","",'Tracciatore delle operazioni'!H763)</f>
        <v/>
      </c>
      <c r="J763" s="31" t="str">
        <f>IF('Tracciatore delle operazioni'!I763="","",'Tracciatore delle operazioni'!I763)</f>
        <v/>
      </c>
      <c r="K763" s="14" t="str">
        <f t="shared" si="8"/>
        <v/>
      </c>
      <c r="M763" s="14" t="e">
        <f t="array" aca="1" ref="M763" ca="1">_xludf.ifna(IF(#REF!=Impostazioni!$C$6,G763*1,G763/INDEX(Impostazioni!$N$86:$O$105,MATCH(#REF!,Impostazioni!$N$86:$N$105,0),2)),"")</f>
        <v>#NAME?</v>
      </c>
      <c r="N763" s="14" t="e">
        <f t="array" aca="1" ref="N763" ca="1">_xludf.ifna(IF(#REF!=Impostazioni!$C$6,H763*1,H763/INDEX(Impostazioni!$N$86:$O$105,MATCH(#REF!,Impostazioni!$N$86:$N$105,0),2)),"")</f>
        <v>#NAME?</v>
      </c>
      <c r="O763" s="14" t="e">
        <f t="array" aca="1" ref="O763" ca="1">_xludf.ifna(IF(#REF!=Impostazioni!$C$6,I763*1,I763/INDEX(Impostazioni!$N$86:$O$105,MATCH(#REF!,Impostazioni!$N$86:$N$105,0),2)),"")</f>
        <v>#NAME?</v>
      </c>
      <c r="P763" s="14" t="e">
        <f t="array" aca="1" ref="P763" ca="1">_xludf.ifna(IF(#REF!=Impostazioni!$C$6,J763*1,J763/INDEX(Impostazioni!$N$86:$O$105,MATCH(#REF!,Impostazioni!$N$86:$N$105,0),2)),"")</f>
        <v>#NAME?</v>
      </c>
      <c r="Q763" s="14" t="e">
        <f t="array" aca="1" ref="Q763" ca="1">_xludf.ifna(IF(#REF!=Impostazioni!$C$6,K763*1,K763/INDEX(Impostazioni!$N$86:$O$105,MATCH(#REF!,Impostazioni!$N$86:$N$105,0),2)),"")</f>
        <v>#NAME?</v>
      </c>
      <c r="S763" t="str" cm="1">
        <f t="array" ref="S763">_xlfn.IFNA(TRANSPOSE(INDEX(Impostazioni!$R$14:$S$63,,MATCH($D763,Impostazioni!$R$13:$S$13,0))),"")&amp;""</f>
        <v/>
      </c>
    </row>
    <row r="764" spans="1:19" ht="13.2">
      <c r="A764" s="14" t="str">
        <f t="shared" si="6"/>
        <v/>
      </c>
      <c r="B764" s="14" t="str">
        <f t="shared" si="7"/>
        <v/>
      </c>
      <c r="C764" s="14" t="str">
        <f>IF('Tracciatore delle operazioni'!B764="","",'Tracciatore delle operazioni'!B764)</f>
        <v/>
      </c>
      <c r="D764" s="14" t="str">
        <f>IF('Tracciatore delle operazioni'!C764="","",'Tracciatore delle operazioni'!C764)</f>
        <v/>
      </c>
      <c r="E764" s="14" t="str">
        <f>IF('Tracciatore delle operazioni'!D764="","",'Tracciatore delle operazioni'!D764)</f>
        <v/>
      </c>
      <c r="F764" s="14" t="str">
        <f>IF('Tracciatore delle operazioni'!E764="","",'Tracciatore delle operazioni'!E764)</f>
        <v/>
      </c>
      <c r="G764" s="31" t="str">
        <f>IF('Tracciatore delle operazioni'!F764="","",'Tracciatore delle operazioni'!F764)</f>
        <v/>
      </c>
      <c r="H764" s="31" t="str">
        <f>IF('Tracciatore delle operazioni'!G764="","",'Tracciatore delle operazioni'!G764)</f>
        <v/>
      </c>
      <c r="I764" s="31" t="str">
        <f>IF('Tracciatore delle operazioni'!H764="","",'Tracciatore delle operazioni'!H764)</f>
        <v/>
      </c>
      <c r="J764" s="31" t="str">
        <f>IF('Tracciatore delle operazioni'!I764="","",'Tracciatore delle operazioni'!I764)</f>
        <v/>
      </c>
      <c r="K764" s="14" t="str">
        <f t="shared" si="8"/>
        <v/>
      </c>
      <c r="M764" s="14" t="e">
        <f t="array" aca="1" ref="M764" ca="1">_xludf.ifna(IF(#REF!=Impostazioni!$C$6,G764*1,G764/INDEX(Impostazioni!$N$86:$O$105,MATCH(#REF!,Impostazioni!$N$86:$N$105,0),2)),"")</f>
        <v>#NAME?</v>
      </c>
      <c r="N764" s="14" t="e">
        <f t="array" aca="1" ref="N764" ca="1">_xludf.ifna(IF(#REF!=Impostazioni!$C$6,H764*1,H764/INDEX(Impostazioni!$N$86:$O$105,MATCH(#REF!,Impostazioni!$N$86:$N$105,0),2)),"")</f>
        <v>#NAME?</v>
      </c>
      <c r="O764" s="14" t="e">
        <f t="array" aca="1" ref="O764" ca="1">_xludf.ifna(IF(#REF!=Impostazioni!$C$6,I764*1,I764/INDEX(Impostazioni!$N$86:$O$105,MATCH(#REF!,Impostazioni!$N$86:$N$105,0),2)),"")</f>
        <v>#NAME?</v>
      </c>
      <c r="P764" s="14" t="e">
        <f t="array" aca="1" ref="P764" ca="1">_xludf.ifna(IF(#REF!=Impostazioni!$C$6,J764*1,J764/INDEX(Impostazioni!$N$86:$O$105,MATCH(#REF!,Impostazioni!$N$86:$N$105,0),2)),"")</f>
        <v>#NAME?</v>
      </c>
      <c r="Q764" s="14" t="e">
        <f t="array" aca="1" ref="Q764" ca="1">_xludf.ifna(IF(#REF!=Impostazioni!$C$6,K764*1,K764/INDEX(Impostazioni!$N$86:$O$105,MATCH(#REF!,Impostazioni!$N$86:$N$105,0),2)),"")</f>
        <v>#NAME?</v>
      </c>
      <c r="S764" t="str" cm="1">
        <f t="array" ref="S764">_xlfn.IFNA(TRANSPOSE(INDEX(Impostazioni!$R$14:$S$63,,MATCH($D764,Impostazioni!$R$13:$S$13,0))),"")&amp;""</f>
        <v/>
      </c>
    </row>
    <row r="765" spans="1:19" ht="13.2">
      <c r="A765" s="14" t="str">
        <f t="shared" si="6"/>
        <v/>
      </c>
      <c r="B765" s="14" t="str">
        <f t="shared" si="7"/>
        <v/>
      </c>
      <c r="C765" s="14" t="str">
        <f>IF('Tracciatore delle operazioni'!B765="","",'Tracciatore delle operazioni'!B765)</f>
        <v/>
      </c>
      <c r="D765" s="14" t="str">
        <f>IF('Tracciatore delle operazioni'!C765="","",'Tracciatore delle operazioni'!C765)</f>
        <v/>
      </c>
      <c r="E765" s="14" t="str">
        <f>IF('Tracciatore delle operazioni'!D765="","",'Tracciatore delle operazioni'!D765)</f>
        <v/>
      </c>
      <c r="F765" s="14" t="str">
        <f>IF('Tracciatore delle operazioni'!E765="","",'Tracciatore delle operazioni'!E765)</f>
        <v/>
      </c>
      <c r="G765" s="31" t="str">
        <f>IF('Tracciatore delle operazioni'!F765="","",'Tracciatore delle operazioni'!F765)</f>
        <v/>
      </c>
      <c r="H765" s="31" t="str">
        <f>IF('Tracciatore delle operazioni'!G765="","",'Tracciatore delle operazioni'!G765)</f>
        <v/>
      </c>
      <c r="I765" s="31" t="str">
        <f>IF('Tracciatore delle operazioni'!H765="","",'Tracciatore delle operazioni'!H765)</f>
        <v/>
      </c>
      <c r="J765" s="31" t="str">
        <f>IF('Tracciatore delle operazioni'!I765="","",'Tracciatore delle operazioni'!I765)</f>
        <v/>
      </c>
      <c r="K765" s="14" t="str">
        <f t="shared" si="8"/>
        <v/>
      </c>
      <c r="M765" s="14" t="e">
        <f t="array" aca="1" ref="M765" ca="1">_xludf.ifna(IF(#REF!=Impostazioni!$C$6,G765*1,G765/INDEX(Impostazioni!$N$86:$O$105,MATCH(#REF!,Impostazioni!$N$86:$N$105,0),2)),"")</f>
        <v>#NAME?</v>
      </c>
      <c r="N765" s="14" t="e">
        <f t="array" aca="1" ref="N765" ca="1">_xludf.ifna(IF(#REF!=Impostazioni!$C$6,H765*1,H765/INDEX(Impostazioni!$N$86:$O$105,MATCH(#REF!,Impostazioni!$N$86:$N$105,0),2)),"")</f>
        <v>#NAME?</v>
      </c>
      <c r="O765" s="14" t="e">
        <f t="array" aca="1" ref="O765" ca="1">_xludf.ifna(IF(#REF!=Impostazioni!$C$6,I765*1,I765/INDEX(Impostazioni!$N$86:$O$105,MATCH(#REF!,Impostazioni!$N$86:$N$105,0),2)),"")</f>
        <v>#NAME?</v>
      </c>
      <c r="P765" s="14" t="e">
        <f t="array" aca="1" ref="P765" ca="1">_xludf.ifna(IF(#REF!=Impostazioni!$C$6,J765*1,J765/INDEX(Impostazioni!$N$86:$O$105,MATCH(#REF!,Impostazioni!$N$86:$N$105,0),2)),"")</f>
        <v>#NAME?</v>
      </c>
      <c r="Q765" s="14" t="e">
        <f t="array" aca="1" ref="Q765" ca="1">_xludf.ifna(IF(#REF!=Impostazioni!$C$6,K765*1,K765/INDEX(Impostazioni!$N$86:$O$105,MATCH(#REF!,Impostazioni!$N$86:$N$105,0),2)),"")</f>
        <v>#NAME?</v>
      </c>
      <c r="S765" t="str" cm="1">
        <f t="array" ref="S765">_xlfn.IFNA(TRANSPOSE(INDEX(Impostazioni!$R$14:$S$63,,MATCH($D765,Impostazioni!$R$13:$S$13,0))),"")&amp;""</f>
        <v/>
      </c>
    </row>
    <row r="766" spans="1:19" ht="13.2">
      <c r="A766" s="14" t="str">
        <f t="shared" si="6"/>
        <v/>
      </c>
      <c r="B766" s="14" t="str">
        <f t="shared" si="7"/>
        <v/>
      </c>
      <c r="C766" s="14" t="str">
        <f>IF('Tracciatore delle operazioni'!B766="","",'Tracciatore delle operazioni'!B766)</f>
        <v/>
      </c>
      <c r="D766" s="14" t="str">
        <f>IF('Tracciatore delle operazioni'!C766="","",'Tracciatore delle operazioni'!C766)</f>
        <v/>
      </c>
      <c r="E766" s="14" t="str">
        <f>IF('Tracciatore delle operazioni'!D766="","",'Tracciatore delle operazioni'!D766)</f>
        <v/>
      </c>
      <c r="F766" s="14" t="str">
        <f>IF('Tracciatore delle operazioni'!E766="","",'Tracciatore delle operazioni'!E766)</f>
        <v/>
      </c>
      <c r="G766" s="31" t="str">
        <f>IF('Tracciatore delle operazioni'!F766="","",'Tracciatore delle operazioni'!F766)</f>
        <v/>
      </c>
      <c r="H766" s="31" t="str">
        <f>IF('Tracciatore delle operazioni'!G766="","",'Tracciatore delle operazioni'!G766)</f>
        <v/>
      </c>
      <c r="I766" s="31" t="str">
        <f>IF('Tracciatore delle operazioni'!H766="","",'Tracciatore delle operazioni'!H766)</f>
        <v/>
      </c>
      <c r="J766" s="31" t="str">
        <f>IF('Tracciatore delle operazioni'!I766="","",'Tracciatore delle operazioni'!I766)</f>
        <v/>
      </c>
      <c r="K766" s="14" t="str">
        <f t="shared" si="8"/>
        <v/>
      </c>
      <c r="M766" s="14" t="e">
        <f t="array" aca="1" ref="M766" ca="1">_xludf.ifna(IF(#REF!=Impostazioni!$C$6,G766*1,G766/INDEX(Impostazioni!$N$86:$O$105,MATCH(#REF!,Impostazioni!$N$86:$N$105,0),2)),"")</f>
        <v>#NAME?</v>
      </c>
      <c r="N766" s="14" t="e">
        <f t="array" aca="1" ref="N766" ca="1">_xludf.ifna(IF(#REF!=Impostazioni!$C$6,H766*1,H766/INDEX(Impostazioni!$N$86:$O$105,MATCH(#REF!,Impostazioni!$N$86:$N$105,0),2)),"")</f>
        <v>#NAME?</v>
      </c>
      <c r="O766" s="14" t="e">
        <f t="array" aca="1" ref="O766" ca="1">_xludf.ifna(IF(#REF!=Impostazioni!$C$6,I766*1,I766/INDEX(Impostazioni!$N$86:$O$105,MATCH(#REF!,Impostazioni!$N$86:$N$105,0),2)),"")</f>
        <v>#NAME?</v>
      </c>
      <c r="P766" s="14" t="e">
        <f t="array" aca="1" ref="P766" ca="1">_xludf.ifna(IF(#REF!=Impostazioni!$C$6,J766*1,J766/INDEX(Impostazioni!$N$86:$O$105,MATCH(#REF!,Impostazioni!$N$86:$N$105,0),2)),"")</f>
        <v>#NAME?</v>
      </c>
      <c r="Q766" s="14" t="e">
        <f t="array" aca="1" ref="Q766" ca="1">_xludf.ifna(IF(#REF!=Impostazioni!$C$6,K766*1,K766/INDEX(Impostazioni!$N$86:$O$105,MATCH(#REF!,Impostazioni!$N$86:$N$105,0),2)),"")</f>
        <v>#NAME?</v>
      </c>
      <c r="S766" t="str" cm="1">
        <f t="array" ref="S766">_xlfn.IFNA(TRANSPOSE(INDEX(Impostazioni!$R$14:$S$63,,MATCH($D766,Impostazioni!$R$13:$S$13,0))),"")&amp;""</f>
        <v/>
      </c>
    </row>
    <row r="767" spans="1:19" ht="13.2">
      <c r="A767" s="14" t="str">
        <f t="shared" si="6"/>
        <v/>
      </c>
      <c r="B767" s="14" t="str">
        <f t="shared" si="7"/>
        <v/>
      </c>
      <c r="C767" s="14" t="str">
        <f>IF('Tracciatore delle operazioni'!B767="","",'Tracciatore delle operazioni'!B767)</f>
        <v/>
      </c>
      <c r="D767" s="14" t="str">
        <f>IF('Tracciatore delle operazioni'!C767="","",'Tracciatore delle operazioni'!C767)</f>
        <v/>
      </c>
      <c r="E767" s="14" t="str">
        <f>IF('Tracciatore delle operazioni'!D767="","",'Tracciatore delle operazioni'!D767)</f>
        <v/>
      </c>
      <c r="F767" s="14" t="str">
        <f>IF('Tracciatore delle operazioni'!E767="","",'Tracciatore delle operazioni'!E767)</f>
        <v/>
      </c>
      <c r="G767" s="31" t="str">
        <f>IF('Tracciatore delle operazioni'!F767="","",'Tracciatore delle operazioni'!F767)</f>
        <v/>
      </c>
      <c r="H767" s="31" t="str">
        <f>IF('Tracciatore delle operazioni'!G767="","",'Tracciatore delle operazioni'!G767)</f>
        <v/>
      </c>
      <c r="I767" s="31" t="str">
        <f>IF('Tracciatore delle operazioni'!H767="","",'Tracciatore delle operazioni'!H767)</f>
        <v/>
      </c>
      <c r="J767" s="31" t="str">
        <f>IF('Tracciatore delle operazioni'!I767="","",'Tracciatore delle operazioni'!I767)</f>
        <v/>
      </c>
      <c r="K767" s="14" t="str">
        <f t="shared" si="8"/>
        <v/>
      </c>
      <c r="M767" s="14" t="e">
        <f t="array" aca="1" ref="M767" ca="1">_xludf.ifna(IF(#REF!=Impostazioni!$C$6,G767*1,G767/INDEX(Impostazioni!$N$86:$O$105,MATCH(#REF!,Impostazioni!$N$86:$N$105,0),2)),"")</f>
        <v>#NAME?</v>
      </c>
      <c r="N767" s="14" t="e">
        <f t="array" aca="1" ref="N767" ca="1">_xludf.ifna(IF(#REF!=Impostazioni!$C$6,H767*1,H767/INDEX(Impostazioni!$N$86:$O$105,MATCH(#REF!,Impostazioni!$N$86:$N$105,0),2)),"")</f>
        <v>#NAME?</v>
      </c>
      <c r="O767" s="14" t="e">
        <f t="array" aca="1" ref="O767" ca="1">_xludf.ifna(IF(#REF!=Impostazioni!$C$6,I767*1,I767/INDEX(Impostazioni!$N$86:$O$105,MATCH(#REF!,Impostazioni!$N$86:$N$105,0),2)),"")</f>
        <v>#NAME?</v>
      </c>
      <c r="P767" s="14" t="e">
        <f t="array" aca="1" ref="P767" ca="1">_xludf.ifna(IF(#REF!=Impostazioni!$C$6,J767*1,J767/INDEX(Impostazioni!$N$86:$O$105,MATCH(#REF!,Impostazioni!$N$86:$N$105,0),2)),"")</f>
        <v>#NAME?</v>
      </c>
      <c r="Q767" s="14" t="e">
        <f t="array" aca="1" ref="Q767" ca="1">_xludf.ifna(IF(#REF!=Impostazioni!$C$6,K767*1,K767/INDEX(Impostazioni!$N$86:$O$105,MATCH(#REF!,Impostazioni!$N$86:$N$105,0),2)),"")</f>
        <v>#NAME?</v>
      </c>
      <c r="S767" t="str" cm="1">
        <f t="array" ref="S767">_xlfn.IFNA(TRANSPOSE(INDEX(Impostazioni!$R$14:$S$63,,MATCH($D767,Impostazioni!$R$13:$S$13,0))),"")&amp;""</f>
        <v/>
      </c>
    </row>
    <row r="768" spans="1:19" ht="13.2">
      <c r="A768" s="14" t="str">
        <f t="shared" si="6"/>
        <v/>
      </c>
      <c r="B768" s="14" t="str">
        <f t="shared" si="7"/>
        <v/>
      </c>
      <c r="C768" s="14" t="str">
        <f>IF('Tracciatore delle operazioni'!B768="","",'Tracciatore delle operazioni'!B768)</f>
        <v/>
      </c>
      <c r="D768" s="14" t="str">
        <f>IF('Tracciatore delle operazioni'!C768="","",'Tracciatore delle operazioni'!C768)</f>
        <v/>
      </c>
      <c r="E768" s="14" t="str">
        <f>IF('Tracciatore delle operazioni'!D768="","",'Tracciatore delle operazioni'!D768)</f>
        <v/>
      </c>
      <c r="F768" s="14" t="str">
        <f>IF('Tracciatore delle operazioni'!E768="","",'Tracciatore delle operazioni'!E768)</f>
        <v/>
      </c>
      <c r="G768" s="31" t="str">
        <f>IF('Tracciatore delle operazioni'!F768="","",'Tracciatore delle operazioni'!F768)</f>
        <v/>
      </c>
      <c r="H768" s="31" t="str">
        <f>IF('Tracciatore delle operazioni'!G768="","",'Tracciatore delle operazioni'!G768)</f>
        <v/>
      </c>
      <c r="I768" s="31" t="str">
        <f>IF('Tracciatore delle operazioni'!H768="","",'Tracciatore delle operazioni'!H768)</f>
        <v/>
      </c>
      <c r="J768" s="31" t="str">
        <f>IF('Tracciatore delle operazioni'!I768="","",'Tracciatore delle operazioni'!I768)</f>
        <v/>
      </c>
      <c r="K768" s="14" t="str">
        <f t="shared" si="8"/>
        <v/>
      </c>
      <c r="M768" s="14" t="e">
        <f t="array" aca="1" ref="M768" ca="1">_xludf.ifna(IF(#REF!=Impostazioni!$C$6,G768*1,G768/INDEX(Impostazioni!$N$86:$O$105,MATCH(#REF!,Impostazioni!$N$86:$N$105,0),2)),"")</f>
        <v>#NAME?</v>
      </c>
      <c r="N768" s="14" t="e">
        <f t="array" aca="1" ref="N768" ca="1">_xludf.ifna(IF(#REF!=Impostazioni!$C$6,H768*1,H768/INDEX(Impostazioni!$N$86:$O$105,MATCH(#REF!,Impostazioni!$N$86:$N$105,0),2)),"")</f>
        <v>#NAME?</v>
      </c>
      <c r="O768" s="14" t="e">
        <f t="array" aca="1" ref="O768" ca="1">_xludf.ifna(IF(#REF!=Impostazioni!$C$6,I768*1,I768/INDEX(Impostazioni!$N$86:$O$105,MATCH(#REF!,Impostazioni!$N$86:$N$105,0),2)),"")</f>
        <v>#NAME?</v>
      </c>
      <c r="P768" s="14" t="e">
        <f t="array" aca="1" ref="P768" ca="1">_xludf.ifna(IF(#REF!=Impostazioni!$C$6,J768*1,J768/INDEX(Impostazioni!$N$86:$O$105,MATCH(#REF!,Impostazioni!$N$86:$N$105,0),2)),"")</f>
        <v>#NAME?</v>
      </c>
      <c r="Q768" s="14" t="e">
        <f t="array" aca="1" ref="Q768" ca="1">_xludf.ifna(IF(#REF!=Impostazioni!$C$6,K768*1,K768/INDEX(Impostazioni!$N$86:$O$105,MATCH(#REF!,Impostazioni!$N$86:$N$105,0),2)),"")</f>
        <v>#NAME?</v>
      </c>
      <c r="S768" t="str" cm="1">
        <f t="array" ref="S768">_xlfn.IFNA(TRANSPOSE(INDEX(Impostazioni!$R$14:$S$63,,MATCH($D768,Impostazioni!$R$13:$S$13,0))),"")&amp;""</f>
        <v/>
      </c>
    </row>
    <row r="769" spans="1:19" ht="13.2">
      <c r="A769" s="14" t="str">
        <f t="shared" si="6"/>
        <v/>
      </c>
      <c r="B769" s="14" t="str">
        <f t="shared" si="7"/>
        <v/>
      </c>
      <c r="C769" s="14" t="str">
        <f>IF('Tracciatore delle operazioni'!B769="","",'Tracciatore delle operazioni'!B769)</f>
        <v/>
      </c>
      <c r="D769" s="14" t="str">
        <f>IF('Tracciatore delle operazioni'!C769="","",'Tracciatore delle operazioni'!C769)</f>
        <v/>
      </c>
      <c r="E769" s="14" t="str">
        <f>IF('Tracciatore delle operazioni'!D769="","",'Tracciatore delle operazioni'!D769)</f>
        <v/>
      </c>
      <c r="F769" s="14" t="str">
        <f>IF('Tracciatore delle operazioni'!E769="","",'Tracciatore delle operazioni'!E769)</f>
        <v/>
      </c>
      <c r="G769" s="31" t="str">
        <f>IF('Tracciatore delle operazioni'!F769="","",'Tracciatore delle operazioni'!F769)</f>
        <v/>
      </c>
      <c r="H769" s="31" t="str">
        <f>IF('Tracciatore delle operazioni'!G769="","",'Tracciatore delle operazioni'!G769)</f>
        <v/>
      </c>
      <c r="I769" s="31" t="str">
        <f>IF('Tracciatore delle operazioni'!H769="","",'Tracciatore delle operazioni'!H769)</f>
        <v/>
      </c>
      <c r="J769" s="31" t="str">
        <f>IF('Tracciatore delle operazioni'!I769="","",'Tracciatore delle operazioni'!I769)</f>
        <v/>
      </c>
      <c r="K769" s="14" t="str">
        <f t="shared" si="8"/>
        <v/>
      </c>
      <c r="M769" s="14" t="e">
        <f t="array" aca="1" ref="M769" ca="1">_xludf.ifna(IF(#REF!=Impostazioni!$C$6,G769*1,G769/INDEX(Impostazioni!$N$86:$O$105,MATCH(#REF!,Impostazioni!$N$86:$N$105,0),2)),"")</f>
        <v>#NAME?</v>
      </c>
      <c r="N769" s="14" t="e">
        <f t="array" aca="1" ref="N769" ca="1">_xludf.ifna(IF(#REF!=Impostazioni!$C$6,H769*1,H769/INDEX(Impostazioni!$N$86:$O$105,MATCH(#REF!,Impostazioni!$N$86:$N$105,0),2)),"")</f>
        <v>#NAME?</v>
      </c>
      <c r="O769" s="14" t="e">
        <f t="array" aca="1" ref="O769" ca="1">_xludf.ifna(IF(#REF!=Impostazioni!$C$6,I769*1,I769/INDEX(Impostazioni!$N$86:$O$105,MATCH(#REF!,Impostazioni!$N$86:$N$105,0),2)),"")</f>
        <v>#NAME?</v>
      </c>
      <c r="P769" s="14" t="e">
        <f t="array" aca="1" ref="P769" ca="1">_xludf.ifna(IF(#REF!=Impostazioni!$C$6,J769*1,J769/INDEX(Impostazioni!$N$86:$O$105,MATCH(#REF!,Impostazioni!$N$86:$N$105,0),2)),"")</f>
        <v>#NAME?</v>
      </c>
      <c r="Q769" s="14" t="e">
        <f t="array" aca="1" ref="Q769" ca="1">_xludf.ifna(IF(#REF!=Impostazioni!$C$6,K769*1,K769/INDEX(Impostazioni!$N$86:$O$105,MATCH(#REF!,Impostazioni!$N$86:$N$105,0),2)),"")</f>
        <v>#NAME?</v>
      </c>
      <c r="S769" t="str" cm="1">
        <f t="array" ref="S769">_xlfn.IFNA(TRANSPOSE(INDEX(Impostazioni!$R$14:$S$63,,MATCH($D769,Impostazioni!$R$13:$S$13,0))),"")&amp;""</f>
        <v/>
      </c>
    </row>
    <row r="770" spans="1:19" ht="13.2">
      <c r="A770" s="14" t="str">
        <f t="shared" ref="A770:A1024" si="9">IF(B770="","",YEAR(B770))</f>
        <v/>
      </c>
      <c r="B770" s="14" t="str">
        <f t="shared" ref="B770:B1024" si="10">IF(C770="","", EOMONTH(C770,0))</f>
        <v/>
      </c>
      <c r="C770" s="14" t="str">
        <f>IF('Tracciatore delle operazioni'!B770="","",'Tracciatore delle operazioni'!B770)</f>
        <v/>
      </c>
      <c r="D770" s="14" t="str">
        <f>IF('Tracciatore delle operazioni'!C770="","",'Tracciatore delle operazioni'!C770)</f>
        <v/>
      </c>
      <c r="E770" s="14" t="str">
        <f>IF('Tracciatore delle operazioni'!D770="","",'Tracciatore delle operazioni'!D770)</f>
        <v/>
      </c>
      <c r="F770" s="14" t="str">
        <f>IF('Tracciatore delle operazioni'!E770="","",'Tracciatore delle operazioni'!E770)</f>
        <v/>
      </c>
      <c r="G770" s="31" t="str">
        <f>IF('Tracciatore delle operazioni'!F770="","",'Tracciatore delle operazioni'!F770)</f>
        <v/>
      </c>
      <c r="H770" s="31" t="str">
        <f>IF('Tracciatore delle operazioni'!G770="","",'Tracciatore delle operazioni'!G770)</f>
        <v/>
      </c>
      <c r="I770" s="31" t="str">
        <f>IF('Tracciatore delle operazioni'!H770="","",'Tracciatore delle operazioni'!H770)</f>
        <v/>
      </c>
      <c r="J770" s="31" t="str">
        <f>IF('Tracciatore delle operazioni'!I770="","",'Tracciatore delle operazioni'!I770)</f>
        <v/>
      </c>
      <c r="K770" s="14" t="str">
        <f t="shared" ref="K770:K1024" si="11">IF( E770="","",G770-H770-I770-J770)</f>
        <v/>
      </c>
      <c r="M770" s="14" t="e">
        <f t="array" aca="1" ref="M770" ca="1">_xludf.ifna(IF(#REF!=Impostazioni!$C$6,G770*1,G770/INDEX(Impostazioni!$N$86:$O$105,MATCH(#REF!,Impostazioni!$N$86:$N$105,0),2)),"")</f>
        <v>#NAME?</v>
      </c>
      <c r="N770" s="14" t="e">
        <f t="array" aca="1" ref="N770" ca="1">_xludf.ifna(IF(#REF!=Impostazioni!$C$6,H770*1,H770/INDEX(Impostazioni!$N$86:$O$105,MATCH(#REF!,Impostazioni!$N$86:$N$105,0),2)),"")</f>
        <v>#NAME?</v>
      </c>
      <c r="O770" s="14" t="e">
        <f t="array" aca="1" ref="O770" ca="1">_xludf.ifna(IF(#REF!=Impostazioni!$C$6,I770*1,I770/INDEX(Impostazioni!$N$86:$O$105,MATCH(#REF!,Impostazioni!$N$86:$N$105,0),2)),"")</f>
        <v>#NAME?</v>
      </c>
      <c r="P770" s="14" t="e">
        <f t="array" aca="1" ref="P770" ca="1">_xludf.ifna(IF(#REF!=Impostazioni!$C$6,J770*1,J770/INDEX(Impostazioni!$N$86:$O$105,MATCH(#REF!,Impostazioni!$N$86:$N$105,0),2)),"")</f>
        <v>#NAME?</v>
      </c>
      <c r="Q770" s="14" t="e">
        <f t="array" aca="1" ref="Q770" ca="1">_xludf.ifna(IF(#REF!=Impostazioni!$C$6,K770*1,K770/INDEX(Impostazioni!$N$86:$O$105,MATCH(#REF!,Impostazioni!$N$86:$N$105,0),2)),"")</f>
        <v>#NAME?</v>
      </c>
      <c r="S770" t="str" cm="1">
        <f t="array" ref="S770">_xlfn.IFNA(TRANSPOSE(INDEX(Impostazioni!$R$14:$S$63,,MATCH($D770,Impostazioni!$R$13:$S$13,0))),"")&amp;""</f>
        <v/>
      </c>
    </row>
    <row r="771" spans="1:19" ht="13.2">
      <c r="A771" s="14" t="str">
        <f t="shared" si="9"/>
        <v/>
      </c>
      <c r="B771" s="14" t="str">
        <f t="shared" si="10"/>
        <v/>
      </c>
      <c r="C771" s="14" t="str">
        <f>IF('Tracciatore delle operazioni'!B771="","",'Tracciatore delle operazioni'!B771)</f>
        <v/>
      </c>
      <c r="D771" s="14" t="str">
        <f>IF('Tracciatore delle operazioni'!C771="","",'Tracciatore delle operazioni'!C771)</f>
        <v/>
      </c>
      <c r="E771" s="14" t="str">
        <f>IF('Tracciatore delle operazioni'!D771="","",'Tracciatore delle operazioni'!D771)</f>
        <v/>
      </c>
      <c r="F771" s="14" t="str">
        <f>IF('Tracciatore delle operazioni'!E771="","",'Tracciatore delle operazioni'!E771)</f>
        <v/>
      </c>
      <c r="G771" s="31" t="str">
        <f>IF('Tracciatore delle operazioni'!F771="","",'Tracciatore delle operazioni'!F771)</f>
        <v/>
      </c>
      <c r="H771" s="31" t="str">
        <f>IF('Tracciatore delle operazioni'!G771="","",'Tracciatore delle operazioni'!G771)</f>
        <v/>
      </c>
      <c r="I771" s="31" t="str">
        <f>IF('Tracciatore delle operazioni'!H771="","",'Tracciatore delle operazioni'!H771)</f>
        <v/>
      </c>
      <c r="J771" s="31" t="str">
        <f>IF('Tracciatore delle operazioni'!I771="","",'Tracciatore delle operazioni'!I771)</f>
        <v/>
      </c>
      <c r="K771" s="14" t="str">
        <f t="shared" si="11"/>
        <v/>
      </c>
      <c r="M771" s="14" t="e">
        <f t="array" aca="1" ref="M771" ca="1">_xludf.ifna(IF(#REF!=Impostazioni!$C$6,G771*1,G771/INDEX(Impostazioni!$N$86:$O$105,MATCH(#REF!,Impostazioni!$N$86:$N$105,0),2)),"")</f>
        <v>#NAME?</v>
      </c>
      <c r="N771" s="14" t="e">
        <f t="array" aca="1" ref="N771" ca="1">_xludf.ifna(IF(#REF!=Impostazioni!$C$6,H771*1,H771/INDEX(Impostazioni!$N$86:$O$105,MATCH(#REF!,Impostazioni!$N$86:$N$105,0),2)),"")</f>
        <v>#NAME?</v>
      </c>
      <c r="O771" s="14" t="e">
        <f t="array" aca="1" ref="O771" ca="1">_xludf.ifna(IF(#REF!=Impostazioni!$C$6,I771*1,I771/INDEX(Impostazioni!$N$86:$O$105,MATCH(#REF!,Impostazioni!$N$86:$N$105,0),2)),"")</f>
        <v>#NAME?</v>
      </c>
      <c r="P771" s="14" t="e">
        <f t="array" aca="1" ref="P771" ca="1">_xludf.ifna(IF(#REF!=Impostazioni!$C$6,J771*1,J771/INDEX(Impostazioni!$N$86:$O$105,MATCH(#REF!,Impostazioni!$N$86:$N$105,0),2)),"")</f>
        <v>#NAME?</v>
      </c>
      <c r="Q771" s="14" t="e">
        <f t="array" aca="1" ref="Q771" ca="1">_xludf.ifna(IF(#REF!=Impostazioni!$C$6,K771*1,K771/INDEX(Impostazioni!$N$86:$O$105,MATCH(#REF!,Impostazioni!$N$86:$N$105,0),2)),"")</f>
        <v>#NAME?</v>
      </c>
      <c r="S771" t="str" cm="1">
        <f t="array" ref="S771">_xlfn.IFNA(TRANSPOSE(INDEX(Impostazioni!$R$14:$S$63,,MATCH($D771,Impostazioni!$R$13:$S$13,0))),"")&amp;""</f>
        <v/>
      </c>
    </row>
    <row r="772" spans="1:19" ht="13.2">
      <c r="A772" s="14" t="str">
        <f t="shared" si="9"/>
        <v/>
      </c>
      <c r="B772" s="14" t="str">
        <f t="shared" si="10"/>
        <v/>
      </c>
      <c r="C772" s="14" t="str">
        <f>IF('Tracciatore delle operazioni'!B772="","",'Tracciatore delle operazioni'!B772)</f>
        <v/>
      </c>
      <c r="D772" s="14" t="str">
        <f>IF('Tracciatore delle operazioni'!C772="","",'Tracciatore delle operazioni'!C772)</f>
        <v/>
      </c>
      <c r="E772" s="14" t="str">
        <f>IF('Tracciatore delle operazioni'!D772="","",'Tracciatore delle operazioni'!D772)</f>
        <v/>
      </c>
      <c r="F772" s="14" t="str">
        <f>IF('Tracciatore delle operazioni'!E772="","",'Tracciatore delle operazioni'!E772)</f>
        <v/>
      </c>
      <c r="G772" s="31" t="str">
        <f>IF('Tracciatore delle operazioni'!F772="","",'Tracciatore delle operazioni'!F772)</f>
        <v/>
      </c>
      <c r="H772" s="31" t="str">
        <f>IF('Tracciatore delle operazioni'!G772="","",'Tracciatore delle operazioni'!G772)</f>
        <v/>
      </c>
      <c r="I772" s="31" t="str">
        <f>IF('Tracciatore delle operazioni'!H772="","",'Tracciatore delle operazioni'!H772)</f>
        <v/>
      </c>
      <c r="J772" s="31" t="str">
        <f>IF('Tracciatore delle operazioni'!I772="","",'Tracciatore delle operazioni'!I772)</f>
        <v/>
      </c>
      <c r="K772" s="14" t="str">
        <f t="shared" si="11"/>
        <v/>
      </c>
      <c r="M772" s="14" t="e">
        <f t="array" aca="1" ref="M772" ca="1">_xludf.ifna(IF(#REF!=Impostazioni!$C$6,G772*1,G772/INDEX(Impostazioni!$N$86:$O$105,MATCH(#REF!,Impostazioni!$N$86:$N$105,0),2)),"")</f>
        <v>#NAME?</v>
      </c>
      <c r="N772" s="14" t="e">
        <f t="array" aca="1" ref="N772" ca="1">_xludf.ifna(IF(#REF!=Impostazioni!$C$6,H772*1,H772/INDEX(Impostazioni!$N$86:$O$105,MATCH(#REF!,Impostazioni!$N$86:$N$105,0),2)),"")</f>
        <v>#NAME?</v>
      </c>
      <c r="O772" s="14" t="e">
        <f t="array" aca="1" ref="O772" ca="1">_xludf.ifna(IF(#REF!=Impostazioni!$C$6,I772*1,I772/INDEX(Impostazioni!$N$86:$O$105,MATCH(#REF!,Impostazioni!$N$86:$N$105,0),2)),"")</f>
        <v>#NAME?</v>
      </c>
      <c r="P772" s="14" t="e">
        <f t="array" aca="1" ref="P772" ca="1">_xludf.ifna(IF(#REF!=Impostazioni!$C$6,J772*1,J772/INDEX(Impostazioni!$N$86:$O$105,MATCH(#REF!,Impostazioni!$N$86:$N$105,0),2)),"")</f>
        <v>#NAME?</v>
      </c>
      <c r="Q772" s="14" t="e">
        <f t="array" aca="1" ref="Q772" ca="1">_xludf.ifna(IF(#REF!=Impostazioni!$C$6,K772*1,K772/INDEX(Impostazioni!$N$86:$O$105,MATCH(#REF!,Impostazioni!$N$86:$N$105,0),2)),"")</f>
        <v>#NAME?</v>
      </c>
      <c r="S772" t="str" cm="1">
        <f t="array" ref="S772">_xlfn.IFNA(TRANSPOSE(INDEX(Impostazioni!$R$14:$S$63,,MATCH($D772,Impostazioni!$R$13:$S$13,0))),"")&amp;""</f>
        <v/>
      </c>
    </row>
    <row r="773" spans="1:19" ht="13.2">
      <c r="A773" s="14" t="str">
        <f t="shared" si="9"/>
        <v/>
      </c>
      <c r="B773" s="14" t="str">
        <f t="shared" si="10"/>
        <v/>
      </c>
      <c r="C773" s="14" t="str">
        <f>IF('Tracciatore delle operazioni'!B773="","",'Tracciatore delle operazioni'!B773)</f>
        <v/>
      </c>
      <c r="D773" s="14" t="str">
        <f>IF('Tracciatore delle operazioni'!C773="","",'Tracciatore delle operazioni'!C773)</f>
        <v/>
      </c>
      <c r="E773" s="14" t="str">
        <f>IF('Tracciatore delle operazioni'!D773="","",'Tracciatore delle operazioni'!D773)</f>
        <v/>
      </c>
      <c r="F773" s="14" t="str">
        <f>IF('Tracciatore delle operazioni'!E773="","",'Tracciatore delle operazioni'!E773)</f>
        <v/>
      </c>
      <c r="G773" s="31" t="str">
        <f>IF('Tracciatore delle operazioni'!F773="","",'Tracciatore delle operazioni'!F773)</f>
        <v/>
      </c>
      <c r="H773" s="31" t="str">
        <f>IF('Tracciatore delle operazioni'!G773="","",'Tracciatore delle operazioni'!G773)</f>
        <v/>
      </c>
      <c r="I773" s="31" t="str">
        <f>IF('Tracciatore delle operazioni'!H773="","",'Tracciatore delle operazioni'!H773)</f>
        <v/>
      </c>
      <c r="J773" s="31" t="str">
        <f>IF('Tracciatore delle operazioni'!I773="","",'Tracciatore delle operazioni'!I773)</f>
        <v/>
      </c>
      <c r="K773" s="14" t="str">
        <f t="shared" si="11"/>
        <v/>
      </c>
      <c r="M773" s="14" t="e">
        <f t="array" aca="1" ref="M773" ca="1">_xludf.ifna(IF(#REF!=Impostazioni!$C$6,G773*1,G773/INDEX(Impostazioni!$N$86:$O$105,MATCH(#REF!,Impostazioni!$N$86:$N$105,0),2)),"")</f>
        <v>#NAME?</v>
      </c>
      <c r="N773" s="14" t="e">
        <f t="array" aca="1" ref="N773" ca="1">_xludf.ifna(IF(#REF!=Impostazioni!$C$6,H773*1,H773/INDEX(Impostazioni!$N$86:$O$105,MATCH(#REF!,Impostazioni!$N$86:$N$105,0),2)),"")</f>
        <v>#NAME?</v>
      </c>
      <c r="O773" s="14" t="e">
        <f t="array" aca="1" ref="O773" ca="1">_xludf.ifna(IF(#REF!=Impostazioni!$C$6,I773*1,I773/INDEX(Impostazioni!$N$86:$O$105,MATCH(#REF!,Impostazioni!$N$86:$N$105,0),2)),"")</f>
        <v>#NAME?</v>
      </c>
      <c r="P773" s="14" t="e">
        <f t="array" aca="1" ref="P773" ca="1">_xludf.ifna(IF(#REF!=Impostazioni!$C$6,J773*1,J773/INDEX(Impostazioni!$N$86:$O$105,MATCH(#REF!,Impostazioni!$N$86:$N$105,0),2)),"")</f>
        <v>#NAME?</v>
      </c>
      <c r="Q773" s="14" t="e">
        <f t="array" aca="1" ref="Q773" ca="1">_xludf.ifna(IF(#REF!=Impostazioni!$C$6,K773*1,K773/INDEX(Impostazioni!$N$86:$O$105,MATCH(#REF!,Impostazioni!$N$86:$N$105,0),2)),"")</f>
        <v>#NAME?</v>
      </c>
      <c r="S773" t="str" cm="1">
        <f t="array" ref="S773">_xlfn.IFNA(TRANSPOSE(INDEX(Impostazioni!$R$14:$S$63,,MATCH($D773,Impostazioni!$R$13:$S$13,0))),"")&amp;""</f>
        <v/>
      </c>
    </row>
    <row r="774" spans="1:19" ht="13.2">
      <c r="A774" s="14" t="str">
        <f t="shared" si="9"/>
        <v/>
      </c>
      <c r="B774" s="14" t="str">
        <f t="shared" si="10"/>
        <v/>
      </c>
      <c r="C774" s="14" t="str">
        <f>IF('Tracciatore delle operazioni'!B774="","",'Tracciatore delle operazioni'!B774)</f>
        <v/>
      </c>
      <c r="D774" s="14" t="str">
        <f>IF('Tracciatore delle operazioni'!C774="","",'Tracciatore delle operazioni'!C774)</f>
        <v/>
      </c>
      <c r="E774" s="14" t="str">
        <f>IF('Tracciatore delle operazioni'!D774="","",'Tracciatore delle operazioni'!D774)</f>
        <v/>
      </c>
      <c r="F774" s="14" t="str">
        <f>IF('Tracciatore delle operazioni'!E774="","",'Tracciatore delle operazioni'!E774)</f>
        <v/>
      </c>
      <c r="G774" s="31" t="str">
        <f>IF('Tracciatore delle operazioni'!F774="","",'Tracciatore delle operazioni'!F774)</f>
        <v/>
      </c>
      <c r="H774" s="31" t="str">
        <f>IF('Tracciatore delle operazioni'!G774="","",'Tracciatore delle operazioni'!G774)</f>
        <v/>
      </c>
      <c r="I774" s="31" t="str">
        <f>IF('Tracciatore delle operazioni'!H774="","",'Tracciatore delle operazioni'!H774)</f>
        <v/>
      </c>
      <c r="J774" s="31" t="str">
        <f>IF('Tracciatore delle operazioni'!I774="","",'Tracciatore delle operazioni'!I774)</f>
        <v/>
      </c>
      <c r="K774" s="14" t="str">
        <f t="shared" si="11"/>
        <v/>
      </c>
      <c r="M774" s="14" t="e">
        <f t="array" aca="1" ref="M774" ca="1">_xludf.ifna(IF(#REF!=Impostazioni!$C$6,G774*1,G774/INDEX(Impostazioni!$N$86:$O$105,MATCH(#REF!,Impostazioni!$N$86:$N$105,0),2)),"")</f>
        <v>#NAME?</v>
      </c>
      <c r="N774" s="14" t="e">
        <f t="array" aca="1" ref="N774" ca="1">_xludf.ifna(IF(#REF!=Impostazioni!$C$6,H774*1,H774/INDEX(Impostazioni!$N$86:$O$105,MATCH(#REF!,Impostazioni!$N$86:$N$105,0),2)),"")</f>
        <v>#NAME?</v>
      </c>
      <c r="O774" s="14" t="e">
        <f t="array" aca="1" ref="O774" ca="1">_xludf.ifna(IF(#REF!=Impostazioni!$C$6,I774*1,I774/INDEX(Impostazioni!$N$86:$O$105,MATCH(#REF!,Impostazioni!$N$86:$N$105,0),2)),"")</f>
        <v>#NAME?</v>
      </c>
      <c r="P774" s="14" t="e">
        <f t="array" aca="1" ref="P774" ca="1">_xludf.ifna(IF(#REF!=Impostazioni!$C$6,J774*1,J774/INDEX(Impostazioni!$N$86:$O$105,MATCH(#REF!,Impostazioni!$N$86:$N$105,0),2)),"")</f>
        <v>#NAME?</v>
      </c>
      <c r="Q774" s="14" t="e">
        <f t="array" aca="1" ref="Q774" ca="1">_xludf.ifna(IF(#REF!=Impostazioni!$C$6,K774*1,K774/INDEX(Impostazioni!$N$86:$O$105,MATCH(#REF!,Impostazioni!$N$86:$N$105,0),2)),"")</f>
        <v>#NAME?</v>
      </c>
      <c r="S774" t="str" cm="1">
        <f t="array" ref="S774">_xlfn.IFNA(TRANSPOSE(INDEX(Impostazioni!$R$14:$S$63,,MATCH($D774,Impostazioni!$R$13:$S$13,0))),"")&amp;""</f>
        <v/>
      </c>
    </row>
    <row r="775" spans="1:19" ht="13.2">
      <c r="A775" s="14" t="str">
        <f t="shared" si="9"/>
        <v/>
      </c>
      <c r="B775" s="14" t="str">
        <f t="shared" si="10"/>
        <v/>
      </c>
      <c r="C775" s="14" t="str">
        <f>IF('Tracciatore delle operazioni'!B775="","",'Tracciatore delle operazioni'!B775)</f>
        <v/>
      </c>
      <c r="D775" s="14" t="str">
        <f>IF('Tracciatore delle operazioni'!C775="","",'Tracciatore delle operazioni'!C775)</f>
        <v/>
      </c>
      <c r="E775" s="14" t="str">
        <f>IF('Tracciatore delle operazioni'!D775="","",'Tracciatore delle operazioni'!D775)</f>
        <v/>
      </c>
      <c r="F775" s="14" t="str">
        <f>IF('Tracciatore delle operazioni'!E775="","",'Tracciatore delle operazioni'!E775)</f>
        <v/>
      </c>
      <c r="G775" s="31" t="str">
        <f>IF('Tracciatore delle operazioni'!F775="","",'Tracciatore delle operazioni'!F775)</f>
        <v/>
      </c>
      <c r="H775" s="31" t="str">
        <f>IF('Tracciatore delle operazioni'!G775="","",'Tracciatore delle operazioni'!G775)</f>
        <v/>
      </c>
      <c r="I775" s="31" t="str">
        <f>IF('Tracciatore delle operazioni'!H775="","",'Tracciatore delle operazioni'!H775)</f>
        <v/>
      </c>
      <c r="J775" s="31" t="str">
        <f>IF('Tracciatore delle operazioni'!I775="","",'Tracciatore delle operazioni'!I775)</f>
        <v/>
      </c>
      <c r="K775" s="14" t="str">
        <f t="shared" si="11"/>
        <v/>
      </c>
      <c r="M775" s="14" t="e">
        <f t="array" aca="1" ref="M775" ca="1">_xludf.ifna(IF(#REF!=Impostazioni!$C$6,G775*1,G775/INDEX(Impostazioni!$N$86:$O$105,MATCH(#REF!,Impostazioni!$N$86:$N$105,0),2)),"")</f>
        <v>#NAME?</v>
      </c>
      <c r="N775" s="14" t="e">
        <f t="array" aca="1" ref="N775" ca="1">_xludf.ifna(IF(#REF!=Impostazioni!$C$6,H775*1,H775/INDEX(Impostazioni!$N$86:$O$105,MATCH(#REF!,Impostazioni!$N$86:$N$105,0),2)),"")</f>
        <v>#NAME?</v>
      </c>
      <c r="O775" s="14" t="e">
        <f t="array" aca="1" ref="O775" ca="1">_xludf.ifna(IF(#REF!=Impostazioni!$C$6,I775*1,I775/INDEX(Impostazioni!$N$86:$O$105,MATCH(#REF!,Impostazioni!$N$86:$N$105,0),2)),"")</f>
        <v>#NAME?</v>
      </c>
      <c r="P775" s="14" t="e">
        <f t="array" aca="1" ref="P775" ca="1">_xludf.ifna(IF(#REF!=Impostazioni!$C$6,J775*1,J775/INDEX(Impostazioni!$N$86:$O$105,MATCH(#REF!,Impostazioni!$N$86:$N$105,0),2)),"")</f>
        <v>#NAME?</v>
      </c>
      <c r="Q775" s="14" t="e">
        <f t="array" aca="1" ref="Q775" ca="1">_xludf.ifna(IF(#REF!=Impostazioni!$C$6,K775*1,K775/INDEX(Impostazioni!$N$86:$O$105,MATCH(#REF!,Impostazioni!$N$86:$N$105,0),2)),"")</f>
        <v>#NAME?</v>
      </c>
      <c r="S775" t="str" cm="1">
        <f t="array" ref="S775">_xlfn.IFNA(TRANSPOSE(INDEX(Impostazioni!$R$14:$S$63,,MATCH($D775,Impostazioni!$R$13:$S$13,0))),"")&amp;""</f>
        <v/>
      </c>
    </row>
    <row r="776" spans="1:19" ht="13.2">
      <c r="A776" s="14" t="str">
        <f t="shared" si="9"/>
        <v/>
      </c>
      <c r="B776" s="14" t="str">
        <f t="shared" si="10"/>
        <v/>
      </c>
      <c r="C776" s="14" t="str">
        <f>IF('Tracciatore delle operazioni'!B776="","",'Tracciatore delle operazioni'!B776)</f>
        <v/>
      </c>
      <c r="D776" s="14" t="str">
        <f>IF('Tracciatore delle operazioni'!C776="","",'Tracciatore delle operazioni'!C776)</f>
        <v/>
      </c>
      <c r="E776" s="14" t="str">
        <f>IF('Tracciatore delle operazioni'!D776="","",'Tracciatore delle operazioni'!D776)</f>
        <v/>
      </c>
      <c r="F776" s="14" t="str">
        <f>IF('Tracciatore delle operazioni'!E776="","",'Tracciatore delle operazioni'!E776)</f>
        <v/>
      </c>
      <c r="G776" s="31" t="str">
        <f>IF('Tracciatore delle operazioni'!F776="","",'Tracciatore delle operazioni'!F776)</f>
        <v/>
      </c>
      <c r="H776" s="31" t="str">
        <f>IF('Tracciatore delle operazioni'!G776="","",'Tracciatore delle operazioni'!G776)</f>
        <v/>
      </c>
      <c r="I776" s="31" t="str">
        <f>IF('Tracciatore delle operazioni'!H776="","",'Tracciatore delle operazioni'!H776)</f>
        <v/>
      </c>
      <c r="J776" s="31" t="str">
        <f>IF('Tracciatore delle operazioni'!I776="","",'Tracciatore delle operazioni'!I776)</f>
        <v/>
      </c>
      <c r="K776" s="14" t="str">
        <f t="shared" si="11"/>
        <v/>
      </c>
      <c r="M776" s="14" t="e">
        <f t="array" aca="1" ref="M776" ca="1">_xludf.ifna(IF(#REF!=Impostazioni!$C$6,G776*1,G776/INDEX(Impostazioni!$N$86:$O$105,MATCH(#REF!,Impostazioni!$N$86:$N$105,0),2)),"")</f>
        <v>#NAME?</v>
      </c>
      <c r="N776" s="14" t="e">
        <f t="array" aca="1" ref="N776" ca="1">_xludf.ifna(IF(#REF!=Impostazioni!$C$6,H776*1,H776/INDEX(Impostazioni!$N$86:$O$105,MATCH(#REF!,Impostazioni!$N$86:$N$105,0),2)),"")</f>
        <v>#NAME?</v>
      </c>
      <c r="O776" s="14" t="e">
        <f t="array" aca="1" ref="O776" ca="1">_xludf.ifna(IF(#REF!=Impostazioni!$C$6,I776*1,I776/INDEX(Impostazioni!$N$86:$O$105,MATCH(#REF!,Impostazioni!$N$86:$N$105,0),2)),"")</f>
        <v>#NAME?</v>
      </c>
      <c r="P776" s="14" t="e">
        <f t="array" aca="1" ref="P776" ca="1">_xludf.ifna(IF(#REF!=Impostazioni!$C$6,J776*1,J776/INDEX(Impostazioni!$N$86:$O$105,MATCH(#REF!,Impostazioni!$N$86:$N$105,0),2)),"")</f>
        <v>#NAME?</v>
      </c>
      <c r="Q776" s="14" t="e">
        <f t="array" aca="1" ref="Q776" ca="1">_xludf.ifna(IF(#REF!=Impostazioni!$C$6,K776*1,K776/INDEX(Impostazioni!$N$86:$O$105,MATCH(#REF!,Impostazioni!$N$86:$N$105,0),2)),"")</f>
        <v>#NAME?</v>
      </c>
      <c r="S776" t="str" cm="1">
        <f t="array" ref="S776">_xlfn.IFNA(TRANSPOSE(INDEX(Impostazioni!$R$14:$S$63,,MATCH($D776,Impostazioni!$R$13:$S$13,0))),"")&amp;""</f>
        <v/>
      </c>
    </row>
    <row r="777" spans="1:19" ht="13.2">
      <c r="A777" s="14" t="str">
        <f t="shared" si="9"/>
        <v/>
      </c>
      <c r="B777" s="14" t="str">
        <f t="shared" si="10"/>
        <v/>
      </c>
      <c r="C777" s="14" t="str">
        <f>IF('Tracciatore delle operazioni'!B777="","",'Tracciatore delle operazioni'!B777)</f>
        <v/>
      </c>
      <c r="D777" s="14" t="str">
        <f>IF('Tracciatore delle operazioni'!C777="","",'Tracciatore delle operazioni'!C777)</f>
        <v/>
      </c>
      <c r="E777" s="14" t="str">
        <f>IF('Tracciatore delle operazioni'!D777="","",'Tracciatore delle operazioni'!D777)</f>
        <v/>
      </c>
      <c r="F777" s="14" t="str">
        <f>IF('Tracciatore delle operazioni'!E777="","",'Tracciatore delle operazioni'!E777)</f>
        <v/>
      </c>
      <c r="G777" s="31" t="str">
        <f>IF('Tracciatore delle operazioni'!F777="","",'Tracciatore delle operazioni'!F777)</f>
        <v/>
      </c>
      <c r="H777" s="31" t="str">
        <f>IF('Tracciatore delle operazioni'!G777="","",'Tracciatore delle operazioni'!G777)</f>
        <v/>
      </c>
      <c r="I777" s="31" t="str">
        <f>IF('Tracciatore delle operazioni'!H777="","",'Tracciatore delle operazioni'!H777)</f>
        <v/>
      </c>
      <c r="J777" s="31" t="str">
        <f>IF('Tracciatore delle operazioni'!I777="","",'Tracciatore delle operazioni'!I777)</f>
        <v/>
      </c>
      <c r="K777" s="14" t="str">
        <f t="shared" si="11"/>
        <v/>
      </c>
      <c r="M777" s="14" t="e">
        <f t="array" aca="1" ref="M777" ca="1">_xludf.ifna(IF(#REF!=Impostazioni!$C$6,G777*1,G777/INDEX(Impostazioni!$N$86:$O$105,MATCH(#REF!,Impostazioni!$N$86:$N$105,0),2)),"")</f>
        <v>#NAME?</v>
      </c>
      <c r="N777" s="14" t="e">
        <f t="array" aca="1" ref="N777" ca="1">_xludf.ifna(IF(#REF!=Impostazioni!$C$6,H777*1,H777/INDEX(Impostazioni!$N$86:$O$105,MATCH(#REF!,Impostazioni!$N$86:$N$105,0),2)),"")</f>
        <v>#NAME?</v>
      </c>
      <c r="O777" s="14" t="e">
        <f t="array" aca="1" ref="O777" ca="1">_xludf.ifna(IF(#REF!=Impostazioni!$C$6,I777*1,I777/INDEX(Impostazioni!$N$86:$O$105,MATCH(#REF!,Impostazioni!$N$86:$N$105,0),2)),"")</f>
        <v>#NAME?</v>
      </c>
      <c r="P777" s="14" t="e">
        <f t="array" aca="1" ref="P777" ca="1">_xludf.ifna(IF(#REF!=Impostazioni!$C$6,J777*1,J777/INDEX(Impostazioni!$N$86:$O$105,MATCH(#REF!,Impostazioni!$N$86:$N$105,0),2)),"")</f>
        <v>#NAME?</v>
      </c>
      <c r="Q777" s="14" t="e">
        <f t="array" aca="1" ref="Q777" ca="1">_xludf.ifna(IF(#REF!=Impostazioni!$C$6,K777*1,K777/INDEX(Impostazioni!$N$86:$O$105,MATCH(#REF!,Impostazioni!$N$86:$N$105,0),2)),"")</f>
        <v>#NAME?</v>
      </c>
      <c r="S777" t="str" cm="1">
        <f t="array" ref="S777">_xlfn.IFNA(TRANSPOSE(INDEX(Impostazioni!$R$14:$S$63,,MATCH($D777,Impostazioni!$R$13:$S$13,0))),"")&amp;""</f>
        <v/>
      </c>
    </row>
    <row r="778" spans="1:19" ht="13.2">
      <c r="A778" s="14" t="str">
        <f t="shared" si="9"/>
        <v/>
      </c>
      <c r="B778" s="14" t="str">
        <f t="shared" si="10"/>
        <v/>
      </c>
      <c r="C778" s="14" t="str">
        <f>IF('Tracciatore delle operazioni'!B778="","",'Tracciatore delle operazioni'!B778)</f>
        <v/>
      </c>
      <c r="D778" s="14" t="str">
        <f>IF('Tracciatore delle operazioni'!C778="","",'Tracciatore delle operazioni'!C778)</f>
        <v/>
      </c>
      <c r="E778" s="14" t="str">
        <f>IF('Tracciatore delle operazioni'!D778="","",'Tracciatore delle operazioni'!D778)</f>
        <v/>
      </c>
      <c r="F778" s="14" t="str">
        <f>IF('Tracciatore delle operazioni'!E778="","",'Tracciatore delle operazioni'!E778)</f>
        <v/>
      </c>
      <c r="G778" s="31" t="str">
        <f>IF('Tracciatore delle operazioni'!F778="","",'Tracciatore delle operazioni'!F778)</f>
        <v/>
      </c>
      <c r="H778" s="31" t="str">
        <f>IF('Tracciatore delle operazioni'!G778="","",'Tracciatore delle operazioni'!G778)</f>
        <v/>
      </c>
      <c r="I778" s="31" t="str">
        <f>IF('Tracciatore delle operazioni'!H778="","",'Tracciatore delle operazioni'!H778)</f>
        <v/>
      </c>
      <c r="J778" s="31" t="str">
        <f>IF('Tracciatore delle operazioni'!I778="","",'Tracciatore delle operazioni'!I778)</f>
        <v/>
      </c>
      <c r="K778" s="14" t="str">
        <f t="shared" si="11"/>
        <v/>
      </c>
      <c r="M778" s="14" t="e">
        <f t="array" aca="1" ref="M778" ca="1">_xludf.ifna(IF(#REF!=Impostazioni!$C$6,G778*1,G778/INDEX(Impostazioni!$N$86:$O$105,MATCH(#REF!,Impostazioni!$N$86:$N$105,0),2)),"")</f>
        <v>#NAME?</v>
      </c>
      <c r="N778" s="14" t="e">
        <f t="array" aca="1" ref="N778" ca="1">_xludf.ifna(IF(#REF!=Impostazioni!$C$6,H778*1,H778/INDEX(Impostazioni!$N$86:$O$105,MATCH(#REF!,Impostazioni!$N$86:$N$105,0),2)),"")</f>
        <v>#NAME?</v>
      </c>
      <c r="O778" s="14" t="e">
        <f t="array" aca="1" ref="O778" ca="1">_xludf.ifna(IF(#REF!=Impostazioni!$C$6,I778*1,I778/INDEX(Impostazioni!$N$86:$O$105,MATCH(#REF!,Impostazioni!$N$86:$N$105,0),2)),"")</f>
        <v>#NAME?</v>
      </c>
      <c r="P778" s="14" t="e">
        <f t="array" aca="1" ref="P778" ca="1">_xludf.ifna(IF(#REF!=Impostazioni!$C$6,J778*1,J778/INDEX(Impostazioni!$N$86:$O$105,MATCH(#REF!,Impostazioni!$N$86:$N$105,0),2)),"")</f>
        <v>#NAME?</v>
      </c>
      <c r="Q778" s="14" t="e">
        <f t="array" aca="1" ref="Q778" ca="1">_xludf.ifna(IF(#REF!=Impostazioni!$C$6,K778*1,K778/INDEX(Impostazioni!$N$86:$O$105,MATCH(#REF!,Impostazioni!$N$86:$N$105,0),2)),"")</f>
        <v>#NAME?</v>
      </c>
      <c r="S778" t="str" cm="1">
        <f t="array" ref="S778">_xlfn.IFNA(TRANSPOSE(INDEX(Impostazioni!$R$14:$S$63,,MATCH($D778,Impostazioni!$R$13:$S$13,0))),"")&amp;""</f>
        <v/>
      </c>
    </row>
    <row r="779" spans="1:19" ht="13.2">
      <c r="A779" s="14" t="str">
        <f t="shared" si="9"/>
        <v/>
      </c>
      <c r="B779" s="14" t="str">
        <f t="shared" si="10"/>
        <v/>
      </c>
      <c r="C779" s="14" t="str">
        <f>IF('Tracciatore delle operazioni'!B779="","",'Tracciatore delle operazioni'!B779)</f>
        <v/>
      </c>
      <c r="D779" s="14" t="str">
        <f>IF('Tracciatore delle operazioni'!C779="","",'Tracciatore delle operazioni'!C779)</f>
        <v/>
      </c>
      <c r="E779" s="14" t="str">
        <f>IF('Tracciatore delle operazioni'!D779="","",'Tracciatore delle operazioni'!D779)</f>
        <v/>
      </c>
      <c r="F779" s="14" t="str">
        <f>IF('Tracciatore delle operazioni'!E779="","",'Tracciatore delle operazioni'!E779)</f>
        <v/>
      </c>
      <c r="G779" s="31" t="str">
        <f>IF('Tracciatore delle operazioni'!F779="","",'Tracciatore delle operazioni'!F779)</f>
        <v/>
      </c>
      <c r="H779" s="31" t="str">
        <f>IF('Tracciatore delle operazioni'!G779="","",'Tracciatore delle operazioni'!G779)</f>
        <v/>
      </c>
      <c r="I779" s="31" t="str">
        <f>IF('Tracciatore delle operazioni'!H779="","",'Tracciatore delle operazioni'!H779)</f>
        <v/>
      </c>
      <c r="J779" s="31" t="str">
        <f>IF('Tracciatore delle operazioni'!I779="","",'Tracciatore delle operazioni'!I779)</f>
        <v/>
      </c>
      <c r="K779" s="14" t="str">
        <f t="shared" si="11"/>
        <v/>
      </c>
      <c r="M779" s="14" t="e">
        <f t="array" aca="1" ref="M779" ca="1">_xludf.ifna(IF(#REF!=Impostazioni!$C$6,G779*1,G779/INDEX(Impostazioni!$N$86:$O$105,MATCH(#REF!,Impostazioni!$N$86:$N$105,0),2)),"")</f>
        <v>#NAME?</v>
      </c>
      <c r="N779" s="14" t="e">
        <f t="array" aca="1" ref="N779" ca="1">_xludf.ifna(IF(#REF!=Impostazioni!$C$6,H779*1,H779/INDEX(Impostazioni!$N$86:$O$105,MATCH(#REF!,Impostazioni!$N$86:$N$105,0),2)),"")</f>
        <v>#NAME?</v>
      </c>
      <c r="O779" s="14" t="e">
        <f t="array" aca="1" ref="O779" ca="1">_xludf.ifna(IF(#REF!=Impostazioni!$C$6,I779*1,I779/INDEX(Impostazioni!$N$86:$O$105,MATCH(#REF!,Impostazioni!$N$86:$N$105,0),2)),"")</f>
        <v>#NAME?</v>
      </c>
      <c r="P779" s="14" t="e">
        <f t="array" aca="1" ref="P779" ca="1">_xludf.ifna(IF(#REF!=Impostazioni!$C$6,J779*1,J779/INDEX(Impostazioni!$N$86:$O$105,MATCH(#REF!,Impostazioni!$N$86:$N$105,0),2)),"")</f>
        <v>#NAME?</v>
      </c>
      <c r="Q779" s="14" t="e">
        <f t="array" aca="1" ref="Q779" ca="1">_xludf.ifna(IF(#REF!=Impostazioni!$C$6,K779*1,K779/INDEX(Impostazioni!$N$86:$O$105,MATCH(#REF!,Impostazioni!$N$86:$N$105,0),2)),"")</f>
        <v>#NAME?</v>
      </c>
      <c r="S779" t="str" cm="1">
        <f t="array" ref="S779">_xlfn.IFNA(TRANSPOSE(INDEX(Impostazioni!$R$14:$S$63,,MATCH($D779,Impostazioni!$R$13:$S$13,0))),"")&amp;""</f>
        <v/>
      </c>
    </row>
    <row r="780" spans="1:19" ht="13.2">
      <c r="A780" s="14" t="str">
        <f t="shared" si="9"/>
        <v/>
      </c>
      <c r="B780" s="14" t="str">
        <f t="shared" si="10"/>
        <v/>
      </c>
      <c r="C780" s="14" t="str">
        <f>IF('Tracciatore delle operazioni'!B780="","",'Tracciatore delle operazioni'!B780)</f>
        <v/>
      </c>
      <c r="D780" s="14" t="str">
        <f>IF('Tracciatore delle operazioni'!C780="","",'Tracciatore delle operazioni'!C780)</f>
        <v/>
      </c>
      <c r="E780" s="14" t="str">
        <f>IF('Tracciatore delle operazioni'!D780="","",'Tracciatore delle operazioni'!D780)</f>
        <v/>
      </c>
      <c r="F780" s="14" t="str">
        <f>IF('Tracciatore delle operazioni'!E780="","",'Tracciatore delle operazioni'!E780)</f>
        <v/>
      </c>
      <c r="G780" s="31" t="str">
        <f>IF('Tracciatore delle operazioni'!F780="","",'Tracciatore delle operazioni'!F780)</f>
        <v/>
      </c>
      <c r="H780" s="31" t="str">
        <f>IF('Tracciatore delle operazioni'!G780="","",'Tracciatore delle operazioni'!G780)</f>
        <v/>
      </c>
      <c r="I780" s="31" t="str">
        <f>IF('Tracciatore delle operazioni'!H780="","",'Tracciatore delle operazioni'!H780)</f>
        <v/>
      </c>
      <c r="J780" s="31" t="str">
        <f>IF('Tracciatore delle operazioni'!I780="","",'Tracciatore delle operazioni'!I780)</f>
        <v/>
      </c>
      <c r="K780" s="14" t="str">
        <f t="shared" si="11"/>
        <v/>
      </c>
      <c r="M780" s="14" t="e">
        <f t="array" aca="1" ref="M780" ca="1">_xludf.ifna(IF(#REF!=Impostazioni!$C$6,G780*1,G780/INDEX(Impostazioni!$N$86:$O$105,MATCH(#REF!,Impostazioni!$N$86:$N$105,0),2)),"")</f>
        <v>#NAME?</v>
      </c>
      <c r="N780" s="14" t="e">
        <f t="array" aca="1" ref="N780" ca="1">_xludf.ifna(IF(#REF!=Impostazioni!$C$6,H780*1,H780/INDEX(Impostazioni!$N$86:$O$105,MATCH(#REF!,Impostazioni!$N$86:$N$105,0),2)),"")</f>
        <v>#NAME?</v>
      </c>
      <c r="O780" s="14" t="e">
        <f t="array" aca="1" ref="O780" ca="1">_xludf.ifna(IF(#REF!=Impostazioni!$C$6,I780*1,I780/INDEX(Impostazioni!$N$86:$O$105,MATCH(#REF!,Impostazioni!$N$86:$N$105,0),2)),"")</f>
        <v>#NAME?</v>
      </c>
      <c r="P780" s="14" t="e">
        <f t="array" aca="1" ref="P780" ca="1">_xludf.ifna(IF(#REF!=Impostazioni!$C$6,J780*1,J780/INDEX(Impostazioni!$N$86:$O$105,MATCH(#REF!,Impostazioni!$N$86:$N$105,0),2)),"")</f>
        <v>#NAME?</v>
      </c>
      <c r="Q780" s="14" t="e">
        <f t="array" aca="1" ref="Q780" ca="1">_xludf.ifna(IF(#REF!=Impostazioni!$C$6,K780*1,K780/INDEX(Impostazioni!$N$86:$O$105,MATCH(#REF!,Impostazioni!$N$86:$N$105,0),2)),"")</f>
        <v>#NAME?</v>
      </c>
      <c r="S780" t="str" cm="1">
        <f t="array" ref="S780">_xlfn.IFNA(TRANSPOSE(INDEX(Impostazioni!$R$14:$S$63,,MATCH($D780,Impostazioni!$R$13:$S$13,0))),"")&amp;""</f>
        <v/>
      </c>
    </row>
    <row r="781" spans="1:19" ht="13.2">
      <c r="A781" s="14" t="str">
        <f t="shared" si="9"/>
        <v/>
      </c>
      <c r="B781" s="14" t="str">
        <f t="shared" si="10"/>
        <v/>
      </c>
      <c r="C781" s="14" t="str">
        <f>IF('Tracciatore delle operazioni'!B781="","",'Tracciatore delle operazioni'!B781)</f>
        <v/>
      </c>
      <c r="D781" s="14" t="str">
        <f>IF('Tracciatore delle operazioni'!C781="","",'Tracciatore delle operazioni'!C781)</f>
        <v/>
      </c>
      <c r="E781" s="14" t="str">
        <f>IF('Tracciatore delle operazioni'!D781="","",'Tracciatore delle operazioni'!D781)</f>
        <v/>
      </c>
      <c r="F781" s="14" t="str">
        <f>IF('Tracciatore delle operazioni'!E781="","",'Tracciatore delle operazioni'!E781)</f>
        <v/>
      </c>
      <c r="G781" s="31" t="str">
        <f>IF('Tracciatore delle operazioni'!F781="","",'Tracciatore delle operazioni'!F781)</f>
        <v/>
      </c>
      <c r="H781" s="31" t="str">
        <f>IF('Tracciatore delle operazioni'!G781="","",'Tracciatore delle operazioni'!G781)</f>
        <v/>
      </c>
      <c r="I781" s="31" t="str">
        <f>IF('Tracciatore delle operazioni'!H781="","",'Tracciatore delle operazioni'!H781)</f>
        <v/>
      </c>
      <c r="J781" s="31" t="str">
        <f>IF('Tracciatore delle operazioni'!I781="","",'Tracciatore delle operazioni'!I781)</f>
        <v/>
      </c>
      <c r="K781" s="14" t="str">
        <f t="shared" si="11"/>
        <v/>
      </c>
      <c r="M781" s="14" t="e">
        <f t="array" aca="1" ref="M781" ca="1">_xludf.ifna(IF(#REF!=Impostazioni!$C$6,G781*1,G781/INDEX(Impostazioni!$N$86:$O$105,MATCH(#REF!,Impostazioni!$N$86:$N$105,0),2)),"")</f>
        <v>#NAME?</v>
      </c>
      <c r="N781" s="14" t="e">
        <f t="array" aca="1" ref="N781" ca="1">_xludf.ifna(IF(#REF!=Impostazioni!$C$6,H781*1,H781/INDEX(Impostazioni!$N$86:$O$105,MATCH(#REF!,Impostazioni!$N$86:$N$105,0),2)),"")</f>
        <v>#NAME?</v>
      </c>
      <c r="O781" s="14" t="e">
        <f t="array" aca="1" ref="O781" ca="1">_xludf.ifna(IF(#REF!=Impostazioni!$C$6,I781*1,I781/INDEX(Impostazioni!$N$86:$O$105,MATCH(#REF!,Impostazioni!$N$86:$N$105,0),2)),"")</f>
        <v>#NAME?</v>
      </c>
      <c r="P781" s="14" t="e">
        <f t="array" aca="1" ref="P781" ca="1">_xludf.ifna(IF(#REF!=Impostazioni!$C$6,J781*1,J781/INDEX(Impostazioni!$N$86:$O$105,MATCH(#REF!,Impostazioni!$N$86:$N$105,0),2)),"")</f>
        <v>#NAME?</v>
      </c>
      <c r="Q781" s="14" t="e">
        <f t="array" aca="1" ref="Q781" ca="1">_xludf.ifna(IF(#REF!=Impostazioni!$C$6,K781*1,K781/INDEX(Impostazioni!$N$86:$O$105,MATCH(#REF!,Impostazioni!$N$86:$N$105,0),2)),"")</f>
        <v>#NAME?</v>
      </c>
      <c r="S781" t="str" cm="1">
        <f t="array" ref="S781">_xlfn.IFNA(TRANSPOSE(INDEX(Impostazioni!$R$14:$S$63,,MATCH($D781,Impostazioni!$R$13:$S$13,0))),"")&amp;""</f>
        <v/>
      </c>
    </row>
    <row r="782" spans="1:19" ht="13.2">
      <c r="A782" s="14" t="str">
        <f t="shared" si="9"/>
        <v/>
      </c>
      <c r="B782" s="14" t="str">
        <f t="shared" si="10"/>
        <v/>
      </c>
      <c r="C782" s="14" t="str">
        <f>IF('Tracciatore delle operazioni'!B782="","",'Tracciatore delle operazioni'!B782)</f>
        <v/>
      </c>
      <c r="D782" s="14" t="str">
        <f>IF('Tracciatore delle operazioni'!C782="","",'Tracciatore delle operazioni'!C782)</f>
        <v/>
      </c>
      <c r="E782" s="14" t="str">
        <f>IF('Tracciatore delle operazioni'!D782="","",'Tracciatore delle operazioni'!D782)</f>
        <v/>
      </c>
      <c r="F782" s="14" t="str">
        <f>IF('Tracciatore delle operazioni'!E782="","",'Tracciatore delle operazioni'!E782)</f>
        <v/>
      </c>
      <c r="G782" s="31" t="str">
        <f>IF('Tracciatore delle operazioni'!F782="","",'Tracciatore delle operazioni'!F782)</f>
        <v/>
      </c>
      <c r="H782" s="31" t="str">
        <f>IF('Tracciatore delle operazioni'!G782="","",'Tracciatore delle operazioni'!G782)</f>
        <v/>
      </c>
      <c r="I782" s="31" t="str">
        <f>IF('Tracciatore delle operazioni'!H782="","",'Tracciatore delle operazioni'!H782)</f>
        <v/>
      </c>
      <c r="J782" s="31" t="str">
        <f>IF('Tracciatore delle operazioni'!I782="","",'Tracciatore delle operazioni'!I782)</f>
        <v/>
      </c>
      <c r="K782" s="14" t="str">
        <f t="shared" si="11"/>
        <v/>
      </c>
      <c r="M782" s="14" t="e">
        <f t="array" aca="1" ref="M782" ca="1">_xludf.ifna(IF(#REF!=Impostazioni!$C$6,G782*1,G782/INDEX(Impostazioni!$N$86:$O$105,MATCH(#REF!,Impostazioni!$N$86:$N$105,0),2)),"")</f>
        <v>#NAME?</v>
      </c>
      <c r="N782" s="14" t="e">
        <f t="array" aca="1" ref="N782" ca="1">_xludf.ifna(IF(#REF!=Impostazioni!$C$6,H782*1,H782/INDEX(Impostazioni!$N$86:$O$105,MATCH(#REF!,Impostazioni!$N$86:$N$105,0),2)),"")</f>
        <v>#NAME?</v>
      </c>
      <c r="O782" s="14" t="e">
        <f t="array" aca="1" ref="O782" ca="1">_xludf.ifna(IF(#REF!=Impostazioni!$C$6,I782*1,I782/INDEX(Impostazioni!$N$86:$O$105,MATCH(#REF!,Impostazioni!$N$86:$N$105,0),2)),"")</f>
        <v>#NAME?</v>
      </c>
      <c r="P782" s="14" t="e">
        <f t="array" aca="1" ref="P782" ca="1">_xludf.ifna(IF(#REF!=Impostazioni!$C$6,J782*1,J782/INDEX(Impostazioni!$N$86:$O$105,MATCH(#REF!,Impostazioni!$N$86:$N$105,0),2)),"")</f>
        <v>#NAME?</v>
      </c>
      <c r="Q782" s="14" t="e">
        <f t="array" aca="1" ref="Q782" ca="1">_xludf.ifna(IF(#REF!=Impostazioni!$C$6,K782*1,K782/INDEX(Impostazioni!$N$86:$O$105,MATCH(#REF!,Impostazioni!$N$86:$N$105,0),2)),"")</f>
        <v>#NAME?</v>
      </c>
      <c r="S782" t="str" cm="1">
        <f t="array" ref="S782">_xlfn.IFNA(TRANSPOSE(INDEX(Impostazioni!$R$14:$S$63,,MATCH($D782,Impostazioni!$R$13:$S$13,0))),"")&amp;""</f>
        <v/>
      </c>
    </row>
    <row r="783" spans="1:19" ht="13.2">
      <c r="A783" s="14" t="str">
        <f t="shared" si="9"/>
        <v/>
      </c>
      <c r="B783" s="14" t="str">
        <f t="shared" si="10"/>
        <v/>
      </c>
      <c r="C783" s="14" t="str">
        <f>IF('Tracciatore delle operazioni'!B783="","",'Tracciatore delle operazioni'!B783)</f>
        <v/>
      </c>
      <c r="D783" s="14" t="str">
        <f>IF('Tracciatore delle operazioni'!C783="","",'Tracciatore delle operazioni'!C783)</f>
        <v/>
      </c>
      <c r="E783" s="14" t="str">
        <f>IF('Tracciatore delle operazioni'!D783="","",'Tracciatore delle operazioni'!D783)</f>
        <v/>
      </c>
      <c r="F783" s="14" t="str">
        <f>IF('Tracciatore delle operazioni'!E783="","",'Tracciatore delle operazioni'!E783)</f>
        <v/>
      </c>
      <c r="G783" s="31" t="str">
        <f>IF('Tracciatore delle operazioni'!F783="","",'Tracciatore delle operazioni'!F783)</f>
        <v/>
      </c>
      <c r="H783" s="31" t="str">
        <f>IF('Tracciatore delle operazioni'!G783="","",'Tracciatore delle operazioni'!G783)</f>
        <v/>
      </c>
      <c r="I783" s="31" t="str">
        <f>IF('Tracciatore delle operazioni'!H783="","",'Tracciatore delle operazioni'!H783)</f>
        <v/>
      </c>
      <c r="J783" s="31" t="str">
        <f>IF('Tracciatore delle operazioni'!I783="","",'Tracciatore delle operazioni'!I783)</f>
        <v/>
      </c>
      <c r="K783" s="14" t="str">
        <f t="shared" si="11"/>
        <v/>
      </c>
      <c r="M783" s="14" t="e">
        <f t="array" aca="1" ref="M783" ca="1">_xludf.ifna(IF(#REF!=Impostazioni!$C$6,G783*1,G783/INDEX(Impostazioni!$N$86:$O$105,MATCH(#REF!,Impostazioni!$N$86:$N$105,0),2)),"")</f>
        <v>#NAME?</v>
      </c>
      <c r="N783" s="14" t="e">
        <f t="array" aca="1" ref="N783" ca="1">_xludf.ifna(IF(#REF!=Impostazioni!$C$6,H783*1,H783/INDEX(Impostazioni!$N$86:$O$105,MATCH(#REF!,Impostazioni!$N$86:$N$105,0),2)),"")</f>
        <v>#NAME?</v>
      </c>
      <c r="O783" s="14" t="e">
        <f t="array" aca="1" ref="O783" ca="1">_xludf.ifna(IF(#REF!=Impostazioni!$C$6,I783*1,I783/INDEX(Impostazioni!$N$86:$O$105,MATCH(#REF!,Impostazioni!$N$86:$N$105,0),2)),"")</f>
        <v>#NAME?</v>
      </c>
      <c r="P783" s="14" t="e">
        <f t="array" aca="1" ref="P783" ca="1">_xludf.ifna(IF(#REF!=Impostazioni!$C$6,J783*1,J783/INDEX(Impostazioni!$N$86:$O$105,MATCH(#REF!,Impostazioni!$N$86:$N$105,0),2)),"")</f>
        <v>#NAME?</v>
      </c>
      <c r="Q783" s="14" t="e">
        <f t="array" aca="1" ref="Q783" ca="1">_xludf.ifna(IF(#REF!=Impostazioni!$C$6,K783*1,K783/INDEX(Impostazioni!$N$86:$O$105,MATCH(#REF!,Impostazioni!$N$86:$N$105,0),2)),"")</f>
        <v>#NAME?</v>
      </c>
      <c r="S783" t="str" cm="1">
        <f t="array" ref="S783">_xlfn.IFNA(TRANSPOSE(INDEX(Impostazioni!$R$14:$S$63,,MATCH($D783,Impostazioni!$R$13:$S$13,0))),"")&amp;""</f>
        <v/>
      </c>
    </row>
    <row r="784" spans="1:19" ht="13.2">
      <c r="A784" s="14" t="str">
        <f t="shared" si="9"/>
        <v/>
      </c>
      <c r="B784" s="14" t="str">
        <f t="shared" si="10"/>
        <v/>
      </c>
      <c r="C784" s="14" t="str">
        <f>IF('Tracciatore delle operazioni'!B784="","",'Tracciatore delle operazioni'!B784)</f>
        <v/>
      </c>
      <c r="D784" s="14" t="str">
        <f>IF('Tracciatore delle operazioni'!C784="","",'Tracciatore delle operazioni'!C784)</f>
        <v/>
      </c>
      <c r="E784" s="14" t="str">
        <f>IF('Tracciatore delle operazioni'!D784="","",'Tracciatore delle operazioni'!D784)</f>
        <v/>
      </c>
      <c r="F784" s="14" t="str">
        <f>IF('Tracciatore delle operazioni'!E784="","",'Tracciatore delle operazioni'!E784)</f>
        <v/>
      </c>
      <c r="G784" s="31" t="str">
        <f>IF('Tracciatore delle operazioni'!F784="","",'Tracciatore delle operazioni'!F784)</f>
        <v/>
      </c>
      <c r="H784" s="31" t="str">
        <f>IF('Tracciatore delle operazioni'!G784="","",'Tracciatore delle operazioni'!G784)</f>
        <v/>
      </c>
      <c r="I784" s="31" t="str">
        <f>IF('Tracciatore delle operazioni'!H784="","",'Tracciatore delle operazioni'!H784)</f>
        <v/>
      </c>
      <c r="J784" s="31" t="str">
        <f>IF('Tracciatore delle operazioni'!I784="","",'Tracciatore delle operazioni'!I784)</f>
        <v/>
      </c>
      <c r="K784" s="14" t="str">
        <f t="shared" si="11"/>
        <v/>
      </c>
      <c r="M784" s="14" t="e">
        <f t="array" aca="1" ref="M784" ca="1">_xludf.ifna(IF(#REF!=Impostazioni!$C$6,G784*1,G784/INDEX(Impostazioni!$N$86:$O$105,MATCH(#REF!,Impostazioni!$N$86:$N$105,0),2)),"")</f>
        <v>#NAME?</v>
      </c>
      <c r="N784" s="14" t="e">
        <f t="array" aca="1" ref="N784" ca="1">_xludf.ifna(IF(#REF!=Impostazioni!$C$6,H784*1,H784/INDEX(Impostazioni!$N$86:$O$105,MATCH(#REF!,Impostazioni!$N$86:$N$105,0),2)),"")</f>
        <v>#NAME?</v>
      </c>
      <c r="O784" s="14" t="e">
        <f t="array" aca="1" ref="O784" ca="1">_xludf.ifna(IF(#REF!=Impostazioni!$C$6,I784*1,I784/INDEX(Impostazioni!$N$86:$O$105,MATCH(#REF!,Impostazioni!$N$86:$N$105,0),2)),"")</f>
        <v>#NAME?</v>
      </c>
      <c r="P784" s="14" t="e">
        <f t="array" aca="1" ref="P784" ca="1">_xludf.ifna(IF(#REF!=Impostazioni!$C$6,J784*1,J784/INDEX(Impostazioni!$N$86:$O$105,MATCH(#REF!,Impostazioni!$N$86:$N$105,0),2)),"")</f>
        <v>#NAME?</v>
      </c>
      <c r="Q784" s="14" t="e">
        <f t="array" aca="1" ref="Q784" ca="1">_xludf.ifna(IF(#REF!=Impostazioni!$C$6,K784*1,K784/INDEX(Impostazioni!$N$86:$O$105,MATCH(#REF!,Impostazioni!$N$86:$N$105,0),2)),"")</f>
        <v>#NAME?</v>
      </c>
      <c r="S784" t="str" cm="1">
        <f t="array" ref="S784">_xlfn.IFNA(TRANSPOSE(INDEX(Impostazioni!$R$14:$S$63,,MATCH($D784,Impostazioni!$R$13:$S$13,0))),"")&amp;""</f>
        <v/>
      </c>
    </row>
    <row r="785" spans="1:19" ht="13.2">
      <c r="A785" s="14" t="str">
        <f t="shared" si="9"/>
        <v/>
      </c>
      <c r="B785" s="14" t="str">
        <f t="shared" si="10"/>
        <v/>
      </c>
      <c r="C785" s="14" t="str">
        <f>IF('Tracciatore delle operazioni'!B785="","",'Tracciatore delle operazioni'!B785)</f>
        <v/>
      </c>
      <c r="D785" s="14" t="str">
        <f>IF('Tracciatore delle operazioni'!C785="","",'Tracciatore delle operazioni'!C785)</f>
        <v/>
      </c>
      <c r="E785" s="14" t="str">
        <f>IF('Tracciatore delle operazioni'!D785="","",'Tracciatore delle operazioni'!D785)</f>
        <v/>
      </c>
      <c r="F785" s="14" t="str">
        <f>IF('Tracciatore delle operazioni'!E785="","",'Tracciatore delle operazioni'!E785)</f>
        <v/>
      </c>
      <c r="G785" s="31" t="str">
        <f>IF('Tracciatore delle operazioni'!F785="","",'Tracciatore delle operazioni'!F785)</f>
        <v/>
      </c>
      <c r="H785" s="31" t="str">
        <f>IF('Tracciatore delle operazioni'!G785="","",'Tracciatore delle operazioni'!G785)</f>
        <v/>
      </c>
      <c r="I785" s="31" t="str">
        <f>IF('Tracciatore delle operazioni'!H785="","",'Tracciatore delle operazioni'!H785)</f>
        <v/>
      </c>
      <c r="J785" s="31" t="str">
        <f>IF('Tracciatore delle operazioni'!I785="","",'Tracciatore delle operazioni'!I785)</f>
        <v/>
      </c>
      <c r="K785" s="14" t="str">
        <f t="shared" si="11"/>
        <v/>
      </c>
      <c r="M785" s="14" t="e">
        <f t="array" aca="1" ref="M785" ca="1">_xludf.ifna(IF(#REF!=Impostazioni!$C$6,G785*1,G785/INDEX(Impostazioni!$N$86:$O$105,MATCH(#REF!,Impostazioni!$N$86:$N$105,0),2)),"")</f>
        <v>#NAME?</v>
      </c>
      <c r="N785" s="14" t="e">
        <f t="array" aca="1" ref="N785" ca="1">_xludf.ifna(IF(#REF!=Impostazioni!$C$6,H785*1,H785/INDEX(Impostazioni!$N$86:$O$105,MATCH(#REF!,Impostazioni!$N$86:$N$105,0),2)),"")</f>
        <v>#NAME?</v>
      </c>
      <c r="O785" s="14" t="e">
        <f t="array" aca="1" ref="O785" ca="1">_xludf.ifna(IF(#REF!=Impostazioni!$C$6,I785*1,I785/INDEX(Impostazioni!$N$86:$O$105,MATCH(#REF!,Impostazioni!$N$86:$N$105,0),2)),"")</f>
        <v>#NAME?</v>
      </c>
      <c r="P785" s="14" t="e">
        <f t="array" aca="1" ref="P785" ca="1">_xludf.ifna(IF(#REF!=Impostazioni!$C$6,J785*1,J785/INDEX(Impostazioni!$N$86:$O$105,MATCH(#REF!,Impostazioni!$N$86:$N$105,0),2)),"")</f>
        <v>#NAME?</v>
      </c>
      <c r="Q785" s="14" t="e">
        <f t="array" aca="1" ref="Q785" ca="1">_xludf.ifna(IF(#REF!=Impostazioni!$C$6,K785*1,K785/INDEX(Impostazioni!$N$86:$O$105,MATCH(#REF!,Impostazioni!$N$86:$N$105,0),2)),"")</f>
        <v>#NAME?</v>
      </c>
      <c r="S785" t="str" cm="1">
        <f t="array" ref="S785">_xlfn.IFNA(TRANSPOSE(INDEX(Impostazioni!$R$14:$S$63,,MATCH($D785,Impostazioni!$R$13:$S$13,0))),"")&amp;""</f>
        <v/>
      </c>
    </row>
    <row r="786" spans="1:19" ht="13.2">
      <c r="A786" s="14" t="str">
        <f t="shared" si="9"/>
        <v/>
      </c>
      <c r="B786" s="14" t="str">
        <f t="shared" si="10"/>
        <v/>
      </c>
      <c r="C786" s="14" t="str">
        <f>IF('Tracciatore delle operazioni'!B786="","",'Tracciatore delle operazioni'!B786)</f>
        <v/>
      </c>
      <c r="D786" s="14" t="str">
        <f>IF('Tracciatore delle operazioni'!C786="","",'Tracciatore delle operazioni'!C786)</f>
        <v/>
      </c>
      <c r="E786" s="14" t="str">
        <f>IF('Tracciatore delle operazioni'!D786="","",'Tracciatore delle operazioni'!D786)</f>
        <v/>
      </c>
      <c r="F786" s="14" t="str">
        <f>IF('Tracciatore delle operazioni'!E786="","",'Tracciatore delle operazioni'!E786)</f>
        <v/>
      </c>
      <c r="G786" s="31" t="str">
        <f>IF('Tracciatore delle operazioni'!F786="","",'Tracciatore delle operazioni'!F786)</f>
        <v/>
      </c>
      <c r="H786" s="31" t="str">
        <f>IF('Tracciatore delle operazioni'!G786="","",'Tracciatore delle operazioni'!G786)</f>
        <v/>
      </c>
      <c r="I786" s="31" t="str">
        <f>IF('Tracciatore delle operazioni'!H786="","",'Tracciatore delle operazioni'!H786)</f>
        <v/>
      </c>
      <c r="J786" s="31" t="str">
        <f>IF('Tracciatore delle operazioni'!I786="","",'Tracciatore delle operazioni'!I786)</f>
        <v/>
      </c>
      <c r="K786" s="14" t="str">
        <f t="shared" si="11"/>
        <v/>
      </c>
      <c r="M786" s="14" t="e">
        <f t="array" aca="1" ref="M786" ca="1">_xludf.ifna(IF(#REF!=Impostazioni!$C$6,G786*1,G786/INDEX(Impostazioni!$N$86:$O$105,MATCH(#REF!,Impostazioni!$N$86:$N$105,0),2)),"")</f>
        <v>#NAME?</v>
      </c>
      <c r="N786" s="14" t="e">
        <f t="array" aca="1" ref="N786" ca="1">_xludf.ifna(IF(#REF!=Impostazioni!$C$6,H786*1,H786/INDEX(Impostazioni!$N$86:$O$105,MATCH(#REF!,Impostazioni!$N$86:$N$105,0),2)),"")</f>
        <v>#NAME?</v>
      </c>
      <c r="O786" s="14" t="e">
        <f t="array" aca="1" ref="O786" ca="1">_xludf.ifna(IF(#REF!=Impostazioni!$C$6,I786*1,I786/INDEX(Impostazioni!$N$86:$O$105,MATCH(#REF!,Impostazioni!$N$86:$N$105,0),2)),"")</f>
        <v>#NAME?</v>
      </c>
      <c r="P786" s="14" t="e">
        <f t="array" aca="1" ref="P786" ca="1">_xludf.ifna(IF(#REF!=Impostazioni!$C$6,J786*1,J786/INDEX(Impostazioni!$N$86:$O$105,MATCH(#REF!,Impostazioni!$N$86:$N$105,0),2)),"")</f>
        <v>#NAME?</v>
      </c>
      <c r="Q786" s="14" t="e">
        <f t="array" aca="1" ref="Q786" ca="1">_xludf.ifna(IF(#REF!=Impostazioni!$C$6,K786*1,K786/INDEX(Impostazioni!$N$86:$O$105,MATCH(#REF!,Impostazioni!$N$86:$N$105,0),2)),"")</f>
        <v>#NAME?</v>
      </c>
      <c r="S786" t="str" cm="1">
        <f t="array" ref="S786">_xlfn.IFNA(TRANSPOSE(INDEX(Impostazioni!$R$14:$S$63,,MATCH($D786,Impostazioni!$R$13:$S$13,0))),"")&amp;""</f>
        <v/>
      </c>
    </row>
    <row r="787" spans="1:19" ht="13.2">
      <c r="A787" s="14" t="str">
        <f t="shared" si="9"/>
        <v/>
      </c>
      <c r="B787" s="14" t="str">
        <f t="shared" si="10"/>
        <v/>
      </c>
      <c r="C787" s="14" t="str">
        <f>IF('Tracciatore delle operazioni'!B787="","",'Tracciatore delle operazioni'!B787)</f>
        <v/>
      </c>
      <c r="D787" s="14" t="str">
        <f>IF('Tracciatore delle operazioni'!C787="","",'Tracciatore delle operazioni'!C787)</f>
        <v/>
      </c>
      <c r="E787" s="14" t="str">
        <f>IF('Tracciatore delle operazioni'!D787="","",'Tracciatore delle operazioni'!D787)</f>
        <v/>
      </c>
      <c r="F787" s="14" t="str">
        <f>IF('Tracciatore delle operazioni'!E787="","",'Tracciatore delle operazioni'!E787)</f>
        <v/>
      </c>
      <c r="G787" s="31" t="str">
        <f>IF('Tracciatore delle operazioni'!F787="","",'Tracciatore delle operazioni'!F787)</f>
        <v/>
      </c>
      <c r="H787" s="31" t="str">
        <f>IF('Tracciatore delle operazioni'!G787="","",'Tracciatore delle operazioni'!G787)</f>
        <v/>
      </c>
      <c r="I787" s="31" t="str">
        <f>IF('Tracciatore delle operazioni'!H787="","",'Tracciatore delle operazioni'!H787)</f>
        <v/>
      </c>
      <c r="J787" s="31" t="str">
        <f>IF('Tracciatore delle operazioni'!I787="","",'Tracciatore delle operazioni'!I787)</f>
        <v/>
      </c>
      <c r="K787" s="14" t="str">
        <f t="shared" si="11"/>
        <v/>
      </c>
      <c r="M787" s="14" t="e">
        <f t="array" aca="1" ref="M787" ca="1">_xludf.ifna(IF(#REF!=Impostazioni!$C$6,G787*1,G787/INDEX(Impostazioni!$N$86:$O$105,MATCH(#REF!,Impostazioni!$N$86:$N$105,0),2)),"")</f>
        <v>#NAME?</v>
      </c>
      <c r="N787" s="14" t="e">
        <f t="array" aca="1" ref="N787" ca="1">_xludf.ifna(IF(#REF!=Impostazioni!$C$6,H787*1,H787/INDEX(Impostazioni!$N$86:$O$105,MATCH(#REF!,Impostazioni!$N$86:$N$105,0),2)),"")</f>
        <v>#NAME?</v>
      </c>
      <c r="O787" s="14" t="e">
        <f t="array" aca="1" ref="O787" ca="1">_xludf.ifna(IF(#REF!=Impostazioni!$C$6,I787*1,I787/INDEX(Impostazioni!$N$86:$O$105,MATCH(#REF!,Impostazioni!$N$86:$N$105,0),2)),"")</f>
        <v>#NAME?</v>
      </c>
      <c r="P787" s="14" t="e">
        <f t="array" aca="1" ref="P787" ca="1">_xludf.ifna(IF(#REF!=Impostazioni!$C$6,J787*1,J787/INDEX(Impostazioni!$N$86:$O$105,MATCH(#REF!,Impostazioni!$N$86:$N$105,0),2)),"")</f>
        <v>#NAME?</v>
      </c>
      <c r="Q787" s="14" t="e">
        <f t="array" aca="1" ref="Q787" ca="1">_xludf.ifna(IF(#REF!=Impostazioni!$C$6,K787*1,K787/INDEX(Impostazioni!$N$86:$O$105,MATCH(#REF!,Impostazioni!$N$86:$N$105,0),2)),"")</f>
        <v>#NAME?</v>
      </c>
      <c r="S787" t="str" cm="1">
        <f t="array" ref="S787">_xlfn.IFNA(TRANSPOSE(INDEX(Impostazioni!$R$14:$S$63,,MATCH($D787,Impostazioni!$R$13:$S$13,0))),"")&amp;""</f>
        <v/>
      </c>
    </row>
    <row r="788" spans="1:19" ht="13.2">
      <c r="A788" s="14" t="str">
        <f t="shared" si="9"/>
        <v/>
      </c>
      <c r="B788" s="14" t="str">
        <f t="shared" si="10"/>
        <v/>
      </c>
      <c r="C788" s="14" t="str">
        <f>IF('Tracciatore delle operazioni'!B788="","",'Tracciatore delle operazioni'!B788)</f>
        <v/>
      </c>
      <c r="D788" s="14" t="str">
        <f>IF('Tracciatore delle operazioni'!C788="","",'Tracciatore delle operazioni'!C788)</f>
        <v/>
      </c>
      <c r="E788" s="14" t="str">
        <f>IF('Tracciatore delle operazioni'!D788="","",'Tracciatore delle operazioni'!D788)</f>
        <v/>
      </c>
      <c r="F788" s="14" t="str">
        <f>IF('Tracciatore delle operazioni'!E788="","",'Tracciatore delle operazioni'!E788)</f>
        <v/>
      </c>
      <c r="G788" s="31" t="str">
        <f>IF('Tracciatore delle operazioni'!F788="","",'Tracciatore delle operazioni'!F788)</f>
        <v/>
      </c>
      <c r="H788" s="31" t="str">
        <f>IF('Tracciatore delle operazioni'!G788="","",'Tracciatore delle operazioni'!G788)</f>
        <v/>
      </c>
      <c r="I788" s="31" t="str">
        <f>IF('Tracciatore delle operazioni'!H788="","",'Tracciatore delle operazioni'!H788)</f>
        <v/>
      </c>
      <c r="J788" s="31" t="str">
        <f>IF('Tracciatore delle operazioni'!I788="","",'Tracciatore delle operazioni'!I788)</f>
        <v/>
      </c>
      <c r="K788" s="14" t="str">
        <f t="shared" si="11"/>
        <v/>
      </c>
      <c r="M788" s="14" t="e">
        <f t="array" aca="1" ref="M788" ca="1">_xludf.ifna(IF(#REF!=Impostazioni!$C$6,G788*1,G788/INDEX(Impostazioni!$N$86:$O$105,MATCH(#REF!,Impostazioni!$N$86:$N$105,0),2)),"")</f>
        <v>#NAME?</v>
      </c>
      <c r="N788" s="14" t="e">
        <f t="array" aca="1" ref="N788" ca="1">_xludf.ifna(IF(#REF!=Impostazioni!$C$6,H788*1,H788/INDEX(Impostazioni!$N$86:$O$105,MATCH(#REF!,Impostazioni!$N$86:$N$105,0),2)),"")</f>
        <v>#NAME?</v>
      </c>
      <c r="O788" s="14" t="e">
        <f t="array" aca="1" ref="O788" ca="1">_xludf.ifna(IF(#REF!=Impostazioni!$C$6,I788*1,I788/INDEX(Impostazioni!$N$86:$O$105,MATCH(#REF!,Impostazioni!$N$86:$N$105,0),2)),"")</f>
        <v>#NAME?</v>
      </c>
      <c r="P788" s="14" t="e">
        <f t="array" aca="1" ref="P788" ca="1">_xludf.ifna(IF(#REF!=Impostazioni!$C$6,J788*1,J788/INDEX(Impostazioni!$N$86:$O$105,MATCH(#REF!,Impostazioni!$N$86:$N$105,0),2)),"")</f>
        <v>#NAME?</v>
      </c>
      <c r="Q788" s="14" t="e">
        <f t="array" aca="1" ref="Q788" ca="1">_xludf.ifna(IF(#REF!=Impostazioni!$C$6,K788*1,K788/INDEX(Impostazioni!$N$86:$O$105,MATCH(#REF!,Impostazioni!$N$86:$N$105,0),2)),"")</f>
        <v>#NAME?</v>
      </c>
      <c r="S788" t="str" cm="1">
        <f t="array" ref="S788">_xlfn.IFNA(TRANSPOSE(INDEX(Impostazioni!$R$14:$S$63,,MATCH($D788,Impostazioni!$R$13:$S$13,0))),"")&amp;""</f>
        <v/>
      </c>
    </row>
    <row r="789" spans="1:19" ht="13.2">
      <c r="A789" s="14" t="str">
        <f t="shared" si="9"/>
        <v/>
      </c>
      <c r="B789" s="14" t="str">
        <f t="shared" si="10"/>
        <v/>
      </c>
      <c r="C789" s="14" t="str">
        <f>IF('Tracciatore delle operazioni'!B789="","",'Tracciatore delle operazioni'!B789)</f>
        <v/>
      </c>
      <c r="D789" s="14" t="str">
        <f>IF('Tracciatore delle operazioni'!C789="","",'Tracciatore delle operazioni'!C789)</f>
        <v/>
      </c>
      <c r="E789" s="14" t="str">
        <f>IF('Tracciatore delle operazioni'!D789="","",'Tracciatore delle operazioni'!D789)</f>
        <v/>
      </c>
      <c r="F789" s="14" t="str">
        <f>IF('Tracciatore delle operazioni'!E789="","",'Tracciatore delle operazioni'!E789)</f>
        <v/>
      </c>
      <c r="G789" s="31" t="str">
        <f>IF('Tracciatore delle operazioni'!F789="","",'Tracciatore delle operazioni'!F789)</f>
        <v/>
      </c>
      <c r="H789" s="31" t="str">
        <f>IF('Tracciatore delle operazioni'!G789="","",'Tracciatore delle operazioni'!G789)</f>
        <v/>
      </c>
      <c r="I789" s="31" t="str">
        <f>IF('Tracciatore delle operazioni'!H789="","",'Tracciatore delle operazioni'!H789)</f>
        <v/>
      </c>
      <c r="J789" s="31" t="str">
        <f>IF('Tracciatore delle operazioni'!I789="","",'Tracciatore delle operazioni'!I789)</f>
        <v/>
      </c>
      <c r="K789" s="14" t="str">
        <f t="shared" si="11"/>
        <v/>
      </c>
      <c r="M789" s="14" t="e">
        <f t="array" aca="1" ref="M789" ca="1">_xludf.ifna(IF(#REF!=Impostazioni!$C$6,G789*1,G789/INDEX(Impostazioni!$N$86:$O$105,MATCH(#REF!,Impostazioni!$N$86:$N$105,0),2)),"")</f>
        <v>#NAME?</v>
      </c>
      <c r="N789" s="14" t="e">
        <f t="array" aca="1" ref="N789" ca="1">_xludf.ifna(IF(#REF!=Impostazioni!$C$6,H789*1,H789/INDEX(Impostazioni!$N$86:$O$105,MATCH(#REF!,Impostazioni!$N$86:$N$105,0),2)),"")</f>
        <v>#NAME?</v>
      </c>
      <c r="O789" s="14" t="e">
        <f t="array" aca="1" ref="O789" ca="1">_xludf.ifna(IF(#REF!=Impostazioni!$C$6,I789*1,I789/INDEX(Impostazioni!$N$86:$O$105,MATCH(#REF!,Impostazioni!$N$86:$N$105,0),2)),"")</f>
        <v>#NAME?</v>
      </c>
      <c r="P789" s="14" t="e">
        <f t="array" aca="1" ref="P789" ca="1">_xludf.ifna(IF(#REF!=Impostazioni!$C$6,J789*1,J789/INDEX(Impostazioni!$N$86:$O$105,MATCH(#REF!,Impostazioni!$N$86:$N$105,0),2)),"")</f>
        <v>#NAME?</v>
      </c>
      <c r="Q789" s="14" t="e">
        <f t="array" aca="1" ref="Q789" ca="1">_xludf.ifna(IF(#REF!=Impostazioni!$C$6,K789*1,K789/INDEX(Impostazioni!$N$86:$O$105,MATCH(#REF!,Impostazioni!$N$86:$N$105,0),2)),"")</f>
        <v>#NAME?</v>
      </c>
      <c r="S789" t="str" cm="1">
        <f t="array" ref="S789">_xlfn.IFNA(TRANSPOSE(INDEX(Impostazioni!$R$14:$S$63,,MATCH($D789,Impostazioni!$R$13:$S$13,0))),"")&amp;""</f>
        <v/>
      </c>
    </row>
    <row r="790" spans="1:19" ht="13.2">
      <c r="A790" s="14" t="str">
        <f t="shared" si="9"/>
        <v/>
      </c>
      <c r="B790" s="14" t="str">
        <f t="shared" si="10"/>
        <v/>
      </c>
      <c r="C790" s="14" t="str">
        <f>IF('Tracciatore delle operazioni'!B790="","",'Tracciatore delle operazioni'!B790)</f>
        <v/>
      </c>
      <c r="D790" s="14" t="str">
        <f>IF('Tracciatore delle operazioni'!C790="","",'Tracciatore delle operazioni'!C790)</f>
        <v/>
      </c>
      <c r="E790" s="14" t="str">
        <f>IF('Tracciatore delle operazioni'!D790="","",'Tracciatore delle operazioni'!D790)</f>
        <v/>
      </c>
      <c r="F790" s="14" t="str">
        <f>IF('Tracciatore delle operazioni'!E790="","",'Tracciatore delle operazioni'!E790)</f>
        <v/>
      </c>
      <c r="G790" s="31" t="str">
        <f>IF('Tracciatore delle operazioni'!F790="","",'Tracciatore delle operazioni'!F790)</f>
        <v/>
      </c>
      <c r="H790" s="31" t="str">
        <f>IF('Tracciatore delle operazioni'!G790="","",'Tracciatore delle operazioni'!G790)</f>
        <v/>
      </c>
      <c r="I790" s="31" t="str">
        <f>IF('Tracciatore delle operazioni'!H790="","",'Tracciatore delle operazioni'!H790)</f>
        <v/>
      </c>
      <c r="J790" s="31" t="str">
        <f>IF('Tracciatore delle operazioni'!I790="","",'Tracciatore delle operazioni'!I790)</f>
        <v/>
      </c>
      <c r="K790" s="14" t="str">
        <f t="shared" si="11"/>
        <v/>
      </c>
      <c r="M790" s="14" t="e">
        <f t="array" aca="1" ref="M790" ca="1">_xludf.ifna(IF(#REF!=Impostazioni!$C$6,G790*1,G790/INDEX(Impostazioni!$N$86:$O$105,MATCH(#REF!,Impostazioni!$N$86:$N$105,0),2)),"")</f>
        <v>#NAME?</v>
      </c>
      <c r="N790" s="14" t="e">
        <f t="array" aca="1" ref="N790" ca="1">_xludf.ifna(IF(#REF!=Impostazioni!$C$6,H790*1,H790/INDEX(Impostazioni!$N$86:$O$105,MATCH(#REF!,Impostazioni!$N$86:$N$105,0),2)),"")</f>
        <v>#NAME?</v>
      </c>
      <c r="O790" s="14" t="e">
        <f t="array" aca="1" ref="O790" ca="1">_xludf.ifna(IF(#REF!=Impostazioni!$C$6,I790*1,I790/INDEX(Impostazioni!$N$86:$O$105,MATCH(#REF!,Impostazioni!$N$86:$N$105,0),2)),"")</f>
        <v>#NAME?</v>
      </c>
      <c r="P790" s="14" t="e">
        <f t="array" aca="1" ref="P790" ca="1">_xludf.ifna(IF(#REF!=Impostazioni!$C$6,J790*1,J790/INDEX(Impostazioni!$N$86:$O$105,MATCH(#REF!,Impostazioni!$N$86:$N$105,0),2)),"")</f>
        <v>#NAME?</v>
      </c>
      <c r="Q790" s="14" t="e">
        <f t="array" aca="1" ref="Q790" ca="1">_xludf.ifna(IF(#REF!=Impostazioni!$C$6,K790*1,K790/INDEX(Impostazioni!$N$86:$O$105,MATCH(#REF!,Impostazioni!$N$86:$N$105,0),2)),"")</f>
        <v>#NAME?</v>
      </c>
      <c r="S790" t="str" cm="1">
        <f t="array" ref="S790">_xlfn.IFNA(TRANSPOSE(INDEX(Impostazioni!$R$14:$S$63,,MATCH($D790,Impostazioni!$R$13:$S$13,0))),"")&amp;""</f>
        <v/>
      </c>
    </row>
    <row r="791" spans="1:19" ht="13.2">
      <c r="A791" s="14" t="str">
        <f t="shared" si="9"/>
        <v/>
      </c>
      <c r="B791" s="14" t="str">
        <f t="shared" si="10"/>
        <v/>
      </c>
      <c r="C791" s="14" t="str">
        <f>IF('Tracciatore delle operazioni'!B791="","",'Tracciatore delle operazioni'!B791)</f>
        <v/>
      </c>
      <c r="D791" s="14" t="str">
        <f>IF('Tracciatore delle operazioni'!C791="","",'Tracciatore delle operazioni'!C791)</f>
        <v/>
      </c>
      <c r="E791" s="14" t="str">
        <f>IF('Tracciatore delle operazioni'!D791="","",'Tracciatore delle operazioni'!D791)</f>
        <v/>
      </c>
      <c r="F791" s="14" t="str">
        <f>IF('Tracciatore delle operazioni'!E791="","",'Tracciatore delle operazioni'!E791)</f>
        <v/>
      </c>
      <c r="G791" s="31" t="str">
        <f>IF('Tracciatore delle operazioni'!F791="","",'Tracciatore delle operazioni'!F791)</f>
        <v/>
      </c>
      <c r="H791" s="31" t="str">
        <f>IF('Tracciatore delle operazioni'!G791="","",'Tracciatore delle operazioni'!G791)</f>
        <v/>
      </c>
      <c r="I791" s="31" t="str">
        <f>IF('Tracciatore delle operazioni'!H791="","",'Tracciatore delle operazioni'!H791)</f>
        <v/>
      </c>
      <c r="J791" s="31" t="str">
        <f>IF('Tracciatore delle operazioni'!I791="","",'Tracciatore delle operazioni'!I791)</f>
        <v/>
      </c>
      <c r="K791" s="14" t="str">
        <f t="shared" si="11"/>
        <v/>
      </c>
      <c r="M791" s="14" t="e">
        <f t="array" aca="1" ref="M791" ca="1">_xludf.ifna(IF(#REF!=Impostazioni!$C$6,G791*1,G791/INDEX(Impostazioni!$N$86:$O$105,MATCH(#REF!,Impostazioni!$N$86:$N$105,0),2)),"")</f>
        <v>#NAME?</v>
      </c>
      <c r="N791" s="14" t="e">
        <f t="array" aca="1" ref="N791" ca="1">_xludf.ifna(IF(#REF!=Impostazioni!$C$6,H791*1,H791/INDEX(Impostazioni!$N$86:$O$105,MATCH(#REF!,Impostazioni!$N$86:$N$105,0),2)),"")</f>
        <v>#NAME?</v>
      </c>
      <c r="O791" s="14" t="e">
        <f t="array" aca="1" ref="O791" ca="1">_xludf.ifna(IF(#REF!=Impostazioni!$C$6,I791*1,I791/INDEX(Impostazioni!$N$86:$O$105,MATCH(#REF!,Impostazioni!$N$86:$N$105,0),2)),"")</f>
        <v>#NAME?</v>
      </c>
      <c r="P791" s="14" t="e">
        <f t="array" aca="1" ref="P791" ca="1">_xludf.ifna(IF(#REF!=Impostazioni!$C$6,J791*1,J791/INDEX(Impostazioni!$N$86:$O$105,MATCH(#REF!,Impostazioni!$N$86:$N$105,0),2)),"")</f>
        <v>#NAME?</v>
      </c>
      <c r="Q791" s="14" t="e">
        <f t="array" aca="1" ref="Q791" ca="1">_xludf.ifna(IF(#REF!=Impostazioni!$C$6,K791*1,K791/INDEX(Impostazioni!$N$86:$O$105,MATCH(#REF!,Impostazioni!$N$86:$N$105,0),2)),"")</f>
        <v>#NAME?</v>
      </c>
      <c r="S791" t="str" cm="1">
        <f t="array" ref="S791">_xlfn.IFNA(TRANSPOSE(INDEX(Impostazioni!$R$14:$S$63,,MATCH($D791,Impostazioni!$R$13:$S$13,0))),"")&amp;""</f>
        <v/>
      </c>
    </row>
    <row r="792" spans="1:19" ht="13.2">
      <c r="A792" s="14" t="str">
        <f t="shared" si="9"/>
        <v/>
      </c>
      <c r="B792" s="14" t="str">
        <f t="shared" si="10"/>
        <v/>
      </c>
      <c r="C792" s="14" t="str">
        <f>IF('Tracciatore delle operazioni'!B792="","",'Tracciatore delle operazioni'!B792)</f>
        <v/>
      </c>
      <c r="D792" s="14" t="str">
        <f>IF('Tracciatore delle operazioni'!C792="","",'Tracciatore delle operazioni'!C792)</f>
        <v/>
      </c>
      <c r="E792" s="14" t="str">
        <f>IF('Tracciatore delle operazioni'!D792="","",'Tracciatore delle operazioni'!D792)</f>
        <v/>
      </c>
      <c r="F792" s="14" t="str">
        <f>IF('Tracciatore delle operazioni'!E792="","",'Tracciatore delle operazioni'!E792)</f>
        <v/>
      </c>
      <c r="G792" s="31" t="str">
        <f>IF('Tracciatore delle operazioni'!F792="","",'Tracciatore delle operazioni'!F792)</f>
        <v/>
      </c>
      <c r="H792" s="31" t="str">
        <f>IF('Tracciatore delle operazioni'!G792="","",'Tracciatore delle operazioni'!G792)</f>
        <v/>
      </c>
      <c r="I792" s="31" t="str">
        <f>IF('Tracciatore delle operazioni'!H792="","",'Tracciatore delle operazioni'!H792)</f>
        <v/>
      </c>
      <c r="J792" s="31" t="str">
        <f>IF('Tracciatore delle operazioni'!I792="","",'Tracciatore delle operazioni'!I792)</f>
        <v/>
      </c>
      <c r="K792" s="14" t="str">
        <f t="shared" si="11"/>
        <v/>
      </c>
      <c r="M792" s="14" t="e">
        <f t="array" aca="1" ref="M792" ca="1">_xludf.ifna(IF(#REF!=Impostazioni!$C$6,G792*1,G792/INDEX(Impostazioni!$N$86:$O$105,MATCH(#REF!,Impostazioni!$N$86:$N$105,0),2)),"")</f>
        <v>#NAME?</v>
      </c>
      <c r="N792" s="14" t="e">
        <f t="array" aca="1" ref="N792" ca="1">_xludf.ifna(IF(#REF!=Impostazioni!$C$6,H792*1,H792/INDEX(Impostazioni!$N$86:$O$105,MATCH(#REF!,Impostazioni!$N$86:$N$105,0),2)),"")</f>
        <v>#NAME?</v>
      </c>
      <c r="O792" s="14" t="e">
        <f t="array" aca="1" ref="O792" ca="1">_xludf.ifna(IF(#REF!=Impostazioni!$C$6,I792*1,I792/INDEX(Impostazioni!$N$86:$O$105,MATCH(#REF!,Impostazioni!$N$86:$N$105,0),2)),"")</f>
        <v>#NAME?</v>
      </c>
      <c r="P792" s="14" t="e">
        <f t="array" aca="1" ref="P792" ca="1">_xludf.ifna(IF(#REF!=Impostazioni!$C$6,J792*1,J792/INDEX(Impostazioni!$N$86:$O$105,MATCH(#REF!,Impostazioni!$N$86:$N$105,0),2)),"")</f>
        <v>#NAME?</v>
      </c>
      <c r="Q792" s="14" t="e">
        <f t="array" aca="1" ref="Q792" ca="1">_xludf.ifna(IF(#REF!=Impostazioni!$C$6,K792*1,K792/INDEX(Impostazioni!$N$86:$O$105,MATCH(#REF!,Impostazioni!$N$86:$N$105,0),2)),"")</f>
        <v>#NAME?</v>
      </c>
      <c r="S792" t="str" cm="1">
        <f t="array" ref="S792">_xlfn.IFNA(TRANSPOSE(INDEX(Impostazioni!$R$14:$S$63,,MATCH($D792,Impostazioni!$R$13:$S$13,0))),"")&amp;""</f>
        <v/>
      </c>
    </row>
    <row r="793" spans="1:19" ht="13.2">
      <c r="A793" s="14" t="str">
        <f t="shared" si="9"/>
        <v/>
      </c>
      <c r="B793" s="14" t="str">
        <f t="shared" si="10"/>
        <v/>
      </c>
      <c r="C793" s="14" t="str">
        <f>IF('Tracciatore delle operazioni'!B793="","",'Tracciatore delle operazioni'!B793)</f>
        <v/>
      </c>
      <c r="D793" s="14" t="str">
        <f>IF('Tracciatore delle operazioni'!C793="","",'Tracciatore delle operazioni'!C793)</f>
        <v/>
      </c>
      <c r="E793" s="14" t="str">
        <f>IF('Tracciatore delle operazioni'!D793="","",'Tracciatore delle operazioni'!D793)</f>
        <v/>
      </c>
      <c r="F793" s="14" t="str">
        <f>IF('Tracciatore delle operazioni'!E793="","",'Tracciatore delle operazioni'!E793)</f>
        <v/>
      </c>
      <c r="G793" s="31" t="str">
        <f>IF('Tracciatore delle operazioni'!F793="","",'Tracciatore delle operazioni'!F793)</f>
        <v/>
      </c>
      <c r="H793" s="31" t="str">
        <f>IF('Tracciatore delle operazioni'!G793="","",'Tracciatore delle operazioni'!G793)</f>
        <v/>
      </c>
      <c r="I793" s="31" t="str">
        <f>IF('Tracciatore delle operazioni'!H793="","",'Tracciatore delle operazioni'!H793)</f>
        <v/>
      </c>
      <c r="J793" s="31" t="str">
        <f>IF('Tracciatore delle operazioni'!I793="","",'Tracciatore delle operazioni'!I793)</f>
        <v/>
      </c>
      <c r="K793" s="14" t="str">
        <f t="shared" si="11"/>
        <v/>
      </c>
      <c r="M793" s="14" t="e">
        <f t="array" aca="1" ref="M793" ca="1">_xludf.ifna(IF(#REF!=Impostazioni!$C$6,G793*1,G793/INDEX(Impostazioni!$N$86:$O$105,MATCH(#REF!,Impostazioni!$N$86:$N$105,0),2)),"")</f>
        <v>#NAME?</v>
      </c>
      <c r="N793" s="14" t="e">
        <f t="array" aca="1" ref="N793" ca="1">_xludf.ifna(IF(#REF!=Impostazioni!$C$6,H793*1,H793/INDEX(Impostazioni!$N$86:$O$105,MATCH(#REF!,Impostazioni!$N$86:$N$105,0),2)),"")</f>
        <v>#NAME?</v>
      </c>
      <c r="O793" s="14" t="e">
        <f t="array" aca="1" ref="O793" ca="1">_xludf.ifna(IF(#REF!=Impostazioni!$C$6,I793*1,I793/INDEX(Impostazioni!$N$86:$O$105,MATCH(#REF!,Impostazioni!$N$86:$N$105,0),2)),"")</f>
        <v>#NAME?</v>
      </c>
      <c r="P793" s="14" t="e">
        <f t="array" aca="1" ref="P793" ca="1">_xludf.ifna(IF(#REF!=Impostazioni!$C$6,J793*1,J793/INDEX(Impostazioni!$N$86:$O$105,MATCH(#REF!,Impostazioni!$N$86:$N$105,0),2)),"")</f>
        <v>#NAME?</v>
      </c>
      <c r="Q793" s="14" t="e">
        <f t="array" aca="1" ref="Q793" ca="1">_xludf.ifna(IF(#REF!=Impostazioni!$C$6,K793*1,K793/INDEX(Impostazioni!$N$86:$O$105,MATCH(#REF!,Impostazioni!$N$86:$N$105,0),2)),"")</f>
        <v>#NAME?</v>
      </c>
      <c r="S793" t="str" cm="1">
        <f t="array" ref="S793">_xlfn.IFNA(TRANSPOSE(INDEX(Impostazioni!$R$14:$S$63,,MATCH($D793,Impostazioni!$R$13:$S$13,0))),"")&amp;""</f>
        <v/>
      </c>
    </row>
    <row r="794" spans="1:19" ht="13.2">
      <c r="A794" s="14" t="str">
        <f t="shared" si="9"/>
        <v/>
      </c>
      <c r="B794" s="14" t="str">
        <f t="shared" si="10"/>
        <v/>
      </c>
      <c r="C794" s="14" t="str">
        <f>IF('Tracciatore delle operazioni'!B794="","",'Tracciatore delle operazioni'!B794)</f>
        <v/>
      </c>
      <c r="D794" s="14" t="str">
        <f>IF('Tracciatore delle operazioni'!C794="","",'Tracciatore delle operazioni'!C794)</f>
        <v/>
      </c>
      <c r="E794" s="14" t="str">
        <f>IF('Tracciatore delle operazioni'!D794="","",'Tracciatore delle operazioni'!D794)</f>
        <v/>
      </c>
      <c r="F794" s="14" t="str">
        <f>IF('Tracciatore delle operazioni'!E794="","",'Tracciatore delle operazioni'!E794)</f>
        <v/>
      </c>
      <c r="G794" s="31" t="str">
        <f>IF('Tracciatore delle operazioni'!F794="","",'Tracciatore delle operazioni'!F794)</f>
        <v/>
      </c>
      <c r="H794" s="31" t="str">
        <f>IF('Tracciatore delle operazioni'!G794="","",'Tracciatore delle operazioni'!G794)</f>
        <v/>
      </c>
      <c r="I794" s="31" t="str">
        <f>IF('Tracciatore delle operazioni'!H794="","",'Tracciatore delle operazioni'!H794)</f>
        <v/>
      </c>
      <c r="J794" s="31" t="str">
        <f>IF('Tracciatore delle operazioni'!I794="","",'Tracciatore delle operazioni'!I794)</f>
        <v/>
      </c>
      <c r="K794" s="14" t="str">
        <f t="shared" si="11"/>
        <v/>
      </c>
      <c r="M794" s="14" t="e">
        <f t="array" aca="1" ref="M794" ca="1">_xludf.ifna(IF(#REF!=Impostazioni!$C$6,G794*1,G794/INDEX(Impostazioni!$N$86:$O$105,MATCH(#REF!,Impostazioni!$N$86:$N$105,0),2)),"")</f>
        <v>#NAME?</v>
      </c>
      <c r="N794" s="14" t="e">
        <f t="array" aca="1" ref="N794" ca="1">_xludf.ifna(IF(#REF!=Impostazioni!$C$6,H794*1,H794/INDEX(Impostazioni!$N$86:$O$105,MATCH(#REF!,Impostazioni!$N$86:$N$105,0),2)),"")</f>
        <v>#NAME?</v>
      </c>
      <c r="O794" s="14" t="e">
        <f t="array" aca="1" ref="O794" ca="1">_xludf.ifna(IF(#REF!=Impostazioni!$C$6,I794*1,I794/INDEX(Impostazioni!$N$86:$O$105,MATCH(#REF!,Impostazioni!$N$86:$N$105,0),2)),"")</f>
        <v>#NAME?</v>
      </c>
      <c r="P794" s="14" t="e">
        <f t="array" aca="1" ref="P794" ca="1">_xludf.ifna(IF(#REF!=Impostazioni!$C$6,J794*1,J794/INDEX(Impostazioni!$N$86:$O$105,MATCH(#REF!,Impostazioni!$N$86:$N$105,0),2)),"")</f>
        <v>#NAME?</v>
      </c>
      <c r="Q794" s="14" t="e">
        <f t="array" aca="1" ref="Q794" ca="1">_xludf.ifna(IF(#REF!=Impostazioni!$C$6,K794*1,K794/INDEX(Impostazioni!$N$86:$O$105,MATCH(#REF!,Impostazioni!$N$86:$N$105,0),2)),"")</f>
        <v>#NAME?</v>
      </c>
      <c r="S794" t="str" cm="1">
        <f t="array" ref="S794">_xlfn.IFNA(TRANSPOSE(INDEX(Impostazioni!$R$14:$S$63,,MATCH($D794,Impostazioni!$R$13:$S$13,0))),"")&amp;""</f>
        <v/>
      </c>
    </row>
    <row r="795" spans="1:19" ht="13.2">
      <c r="A795" s="14" t="str">
        <f t="shared" si="9"/>
        <v/>
      </c>
      <c r="B795" s="14" t="str">
        <f t="shared" si="10"/>
        <v/>
      </c>
      <c r="C795" s="14" t="str">
        <f>IF('Tracciatore delle operazioni'!B795="","",'Tracciatore delle operazioni'!B795)</f>
        <v/>
      </c>
      <c r="D795" s="14" t="str">
        <f>IF('Tracciatore delle operazioni'!C795="","",'Tracciatore delle operazioni'!C795)</f>
        <v/>
      </c>
      <c r="E795" s="14" t="str">
        <f>IF('Tracciatore delle operazioni'!D795="","",'Tracciatore delle operazioni'!D795)</f>
        <v/>
      </c>
      <c r="F795" s="14" t="str">
        <f>IF('Tracciatore delle operazioni'!E795="","",'Tracciatore delle operazioni'!E795)</f>
        <v/>
      </c>
      <c r="G795" s="31" t="str">
        <f>IF('Tracciatore delle operazioni'!F795="","",'Tracciatore delle operazioni'!F795)</f>
        <v/>
      </c>
      <c r="H795" s="31" t="str">
        <f>IF('Tracciatore delle operazioni'!G795="","",'Tracciatore delle operazioni'!G795)</f>
        <v/>
      </c>
      <c r="I795" s="31" t="str">
        <f>IF('Tracciatore delle operazioni'!H795="","",'Tracciatore delle operazioni'!H795)</f>
        <v/>
      </c>
      <c r="J795" s="31" t="str">
        <f>IF('Tracciatore delle operazioni'!I795="","",'Tracciatore delle operazioni'!I795)</f>
        <v/>
      </c>
      <c r="K795" s="14" t="str">
        <f t="shared" si="11"/>
        <v/>
      </c>
      <c r="M795" s="14" t="e">
        <f t="array" aca="1" ref="M795" ca="1">_xludf.ifna(IF(#REF!=Impostazioni!$C$6,G795*1,G795/INDEX(Impostazioni!$N$86:$O$105,MATCH(#REF!,Impostazioni!$N$86:$N$105,0),2)),"")</f>
        <v>#NAME?</v>
      </c>
      <c r="N795" s="14" t="e">
        <f t="array" aca="1" ref="N795" ca="1">_xludf.ifna(IF(#REF!=Impostazioni!$C$6,H795*1,H795/INDEX(Impostazioni!$N$86:$O$105,MATCH(#REF!,Impostazioni!$N$86:$N$105,0),2)),"")</f>
        <v>#NAME?</v>
      </c>
      <c r="O795" s="14" t="e">
        <f t="array" aca="1" ref="O795" ca="1">_xludf.ifna(IF(#REF!=Impostazioni!$C$6,I795*1,I795/INDEX(Impostazioni!$N$86:$O$105,MATCH(#REF!,Impostazioni!$N$86:$N$105,0),2)),"")</f>
        <v>#NAME?</v>
      </c>
      <c r="P795" s="14" t="e">
        <f t="array" aca="1" ref="P795" ca="1">_xludf.ifna(IF(#REF!=Impostazioni!$C$6,J795*1,J795/INDEX(Impostazioni!$N$86:$O$105,MATCH(#REF!,Impostazioni!$N$86:$N$105,0),2)),"")</f>
        <v>#NAME?</v>
      </c>
      <c r="Q795" s="14" t="e">
        <f t="array" aca="1" ref="Q795" ca="1">_xludf.ifna(IF(#REF!=Impostazioni!$C$6,K795*1,K795/INDEX(Impostazioni!$N$86:$O$105,MATCH(#REF!,Impostazioni!$N$86:$N$105,0),2)),"")</f>
        <v>#NAME?</v>
      </c>
      <c r="S795" t="str" cm="1">
        <f t="array" ref="S795">_xlfn.IFNA(TRANSPOSE(INDEX(Impostazioni!$R$14:$S$63,,MATCH($D795,Impostazioni!$R$13:$S$13,0))),"")&amp;""</f>
        <v/>
      </c>
    </row>
    <row r="796" spans="1:19" ht="13.2">
      <c r="A796" s="14" t="str">
        <f t="shared" si="9"/>
        <v/>
      </c>
      <c r="B796" s="14" t="str">
        <f t="shared" si="10"/>
        <v/>
      </c>
      <c r="C796" s="14" t="str">
        <f>IF('Tracciatore delle operazioni'!B796="","",'Tracciatore delle operazioni'!B796)</f>
        <v/>
      </c>
      <c r="D796" s="14" t="str">
        <f>IF('Tracciatore delle operazioni'!C796="","",'Tracciatore delle operazioni'!C796)</f>
        <v/>
      </c>
      <c r="E796" s="14" t="str">
        <f>IF('Tracciatore delle operazioni'!D796="","",'Tracciatore delle operazioni'!D796)</f>
        <v/>
      </c>
      <c r="F796" s="14" t="str">
        <f>IF('Tracciatore delle operazioni'!E796="","",'Tracciatore delle operazioni'!E796)</f>
        <v/>
      </c>
      <c r="G796" s="31" t="str">
        <f>IF('Tracciatore delle operazioni'!F796="","",'Tracciatore delle operazioni'!F796)</f>
        <v/>
      </c>
      <c r="H796" s="31" t="str">
        <f>IF('Tracciatore delle operazioni'!G796="","",'Tracciatore delle operazioni'!G796)</f>
        <v/>
      </c>
      <c r="I796" s="31" t="str">
        <f>IF('Tracciatore delle operazioni'!H796="","",'Tracciatore delle operazioni'!H796)</f>
        <v/>
      </c>
      <c r="J796" s="31" t="str">
        <f>IF('Tracciatore delle operazioni'!I796="","",'Tracciatore delle operazioni'!I796)</f>
        <v/>
      </c>
      <c r="K796" s="14" t="str">
        <f t="shared" si="11"/>
        <v/>
      </c>
      <c r="M796" s="14" t="e">
        <f t="array" aca="1" ref="M796" ca="1">_xludf.ifna(IF(#REF!=Impostazioni!$C$6,G796*1,G796/INDEX(Impostazioni!$N$86:$O$105,MATCH(#REF!,Impostazioni!$N$86:$N$105,0),2)),"")</f>
        <v>#NAME?</v>
      </c>
      <c r="N796" s="14" t="e">
        <f t="array" aca="1" ref="N796" ca="1">_xludf.ifna(IF(#REF!=Impostazioni!$C$6,H796*1,H796/INDEX(Impostazioni!$N$86:$O$105,MATCH(#REF!,Impostazioni!$N$86:$N$105,0),2)),"")</f>
        <v>#NAME?</v>
      </c>
      <c r="O796" s="14" t="e">
        <f t="array" aca="1" ref="O796" ca="1">_xludf.ifna(IF(#REF!=Impostazioni!$C$6,I796*1,I796/INDEX(Impostazioni!$N$86:$O$105,MATCH(#REF!,Impostazioni!$N$86:$N$105,0),2)),"")</f>
        <v>#NAME?</v>
      </c>
      <c r="P796" s="14" t="e">
        <f t="array" aca="1" ref="P796" ca="1">_xludf.ifna(IF(#REF!=Impostazioni!$C$6,J796*1,J796/INDEX(Impostazioni!$N$86:$O$105,MATCH(#REF!,Impostazioni!$N$86:$N$105,0),2)),"")</f>
        <v>#NAME?</v>
      </c>
      <c r="Q796" s="14" t="e">
        <f t="array" aca="1" ref="Q796" ca="1">_xludf.ifna(IF(#REF!=Impostazioni!$C$6,K796*1,K796/INDEX(Impostazioni!$N$86:$O$105,MATCH(#REF!,Impostazioni!$N$86:$N$105,0),2)),"")</f>
        <v>#NAME?</v>
      </c>
      <c r="S796" t="str" cm="1">
        <f t="array" ref="S796">_xlfn.IFNA(TRANSPOSE(INDEX(Impostazioni!$R$14:$S$63,,MATCH($D796,Impostazioni!$R$13:$S$13,0))),"")&amp;""</f>
        <v/>
      </c>
    </row>
    <row r="797" spans="1:19" ht="13.2">
      <c r="A797" s="14" t="str">
        <f t="shared" si="9"/>
        <v/>
      </c>
      <c r="B797" s="14" t="str">
        <f t="shared" si="10"/>
        <v/>
      </c>
      <c r="C797" s="14" t="str">
        <f>IF('Tracciatore delle operazioni'!B797="","",'Tracciatore delle operazioni'!B797)</f>
        <v/>
      </c>
      <c r="D797" s="14" t="str">
        <f>IF('Tracciatore delle operazioni'!C797="","",'Tracciatore delle operazioni'!C797)</f>
        <v/>
      </c>
      <c r="E797" s="14" t="str">
        <f>IF('Tracciatore delle operazioni'!D797="","",'Tracciatore delle operazioni'!D797)</f>
        <v/>
      </c>
      <c r="F797" s="14" t="str">
        <f>IF('Tracciatore delle operazioni'!E797="","",'Tracciatore delle operazioni'!E797)</f>
        <v/>
      </c>
      <c r="G797" s="31" t="str">
        <f>IF('Tracciatore delle operazioni'!F797="","",'Tracciatore delle operazioni'!F797)</f>
        <v/>
      </c>
      <c r="H797" s="31" t="str">
        <f>IF('Tracciatore delle operazioni'!G797="","",'Tracciatore delle operazioni'!G797)</f>
        <v/>
      </c>
      <c r="I797" s="31" t="str">
        <f>IF('Tracciatore delle operazioni'!H797="","",'Tracciatore delle operazioni'!H797)</f>
        <v/>
      </c>
      <c r="J797" s="31" t="str">
        <f>IF('Tracciatore delle operazioni'!I797="","",'Tracciatore delle operazioni'!I797)</f>
        <v/>
      </c>
      <c r="K797" s="14" t="str">
        <f t="shared" si="11"/>
        <v/>
      </c>
      <c r="M797" s="14" t="e">
        <f t="array" aca="1" ref="M797" ca="1">_xludf.ifna(IF(#REF!=Impostazioni!$C$6,G797*1,G797/INDEX(Impostazioni!$N$86:$O$105,MATCH(#REF!,Impostazioni!$N$86:$N$105,0),2)),"")</f>
        <v>#NAME?</v>
      </c>
      <c r="N797" s="14" t="e">
        <f t="array" aca="1" ref="N797" ca="1">_xludf.ifna(IF(#REF!=Impostazioni!$C$6,H797*1,H797/INDEX(Impostazioni!$N$86:$O$105,MATCH(#REF!,Impostazioni!$N$86:$N$105,0),2)),"")</f>
        <v>#NAME?</v>
      </c>
      <c r="O797" s="14" t="e">
        <f t="array" aca="1" ref="O797" ca="1">_xludf.ifna(IF(#REF!=Impostazioni!$C$6,I797*1,I797/INDEX(Impostazioni!$N$86:$O$105,MATCH(#REF!,Impostazioni!$N$86:$N$105,0),2)),"")</f>
        <v>#NAME?</v>
      </c>
      <c r="P797" s="14" t="e">
        <f t="array" aca="1" ref="P797" ca="1">_xludf.ifna(IF(#REF!=Impostazioni!$C$6,J797*1,J797/INDEX(Impostazioni!$N$86:$O$105,MATCH(#REF!,Impostazioni!$N$86:$N$105,0),2)),"")</f>
        <v>#NAME?</v>
      </c>
      <c r="Q797" s="14" t="e">
        <f t="array" aca="1" ref="Q797" ca="1">_xludf.ifna(IF(#REF!=Impostazioni!$C$6,K797*1,K797/INDEX(Impostazioni!$N$86:$O$105,MATCH(#REF!,Impostazioni!$N$86:$N$105,0),2)),"")</f>
        <v>#NAME?</v>
      </c>
      <c r="S797" t="str" cm="1">
        <f t="array" ref="S797">_xlfn.IFNA(TRANSPOSE(INDEX(Impostazioni!$R$14:$S$63,,MATCH($D797,Impostazioni!$R$13:$S$13,0))),"")&amp;""</f>
        <v/>
      </c>
    </row>
    <row r="798" spans="1:19" ht="13.2">
      <c r="A798" s="14" t="str">
        <f t="shared" si="9"/>
        <v/>
      </c>
      <c r="B798" s="14" t="str">
        <f t="shared" si="10"/>
        <v/>
      </c>
      <c r="C798" s="14" t="str">
        <f>IF('Tracciatore delle operazioni'!B798="","",'Tracciatore delle operazioni'!B798)</f>
        <v/>
      </c>
      <c r="D798" s="14" t="str">
        <f>IF('Tracciatore delle operazioni'!C798="","",'Tracciatore delle operazioni'!C798)</f>
        <v/>
      </c>
      <c r="E798" s="14" t="str">
        <f>IF('Tracciatore delle operazioni'!D798="","",'Tracciatore delle operazioni'!D798)</f>
        <v/>
      </c>
      <c r="F798" s="14" t="str">
        <f>IF('Tracciatore delle operazioni'!E798="","",'Tracciatore delle operazioni'!E798)</f>
        <v/>
      </c>
      <c r="G798" s="31" t="str">
        <f>IF('Tracciatore delle operazioni'!F798="","",'Tracciatore delle operazioni'!F798)</f>
        <v/>
      </c>
      <c r="H798" s="31" t="str">
        <f>IF('Tracciatore delle operazioni'!G798="","",'Tracciatore delle operazioni'!G798)</f>
        <v/>
      </c>
      <c r="I798" s="31" t="str">
        <f>IF('Tracciatore delle operazioni'!H798="","",'Tracciatore delle operazioni'!H798)</f>
        <v/>
      </c>
      <c r="J798" s="31" t="str">
        <f>IF('Tracciatore delle operazioni'!I798="","",'Tracciatore delle operazioni'!I798)</f>
        <v/>
      </c>
      <c r="K798" s="14" t="str">
        <f t="shared" si="11"/>
        <v/>
      </c>
      <c r="M798" s="14" t="e">
        <f t="array" aca="1" ref="M798" ca="1">_xludf.ifna(IF(#REF!=Impostazioni!$C$6,G798*1,G798/INDEX(Impostazioni!$N$86:$O$105,MATCH(#REF!,Impostazioni!$N$86:$N$105,0),2)),"")</f>
        <v>#NAME?</v>
      </c>
      <c r="N798" s="14" t="e">
        <f t="array" aca="1" ref="N798" ca="1">_xludf.ifna(IF(#REF!=Impostazioni!$C$6,H798*1,H798/INDEX(Impostazioni!$N$86:$O$105,MATCH(#REF!,Impostazioni!$N$86:$N$105,0),2)),"")</f>
        <v>#NAME?</v>
      </c>
      <c r="O798" s="14" t="e">
        <f t="array" aca="1" ref="O798" ca="1">_xludf.ifna(IF(#REF!=Impostazioni!$C$6,I798*1,I798/INDEX(Impostazioni!$N$86:$O$105,MATCH(#REF!,Impostazioni!$N$86:$N$105,0),2)),"")</f>
        <v>#NAME?</v>
      </c>
      <c r="P798" s="14" t="e">
        <f t="array" aca="1" ref="P798" ca="1">_xludf.ifna(IF(#REF!=Impostazioni!$C$6,J798*1,J798/INDEX(Impostazioni!$N$86:$O$105,MATCH(#REF!,Impostazioni!$N$86:$N$105,0),2)),"")</f>
        <v>#NAME?</v>
      </c>
      <c r="Q798" s="14" t="e">
        <f t="array" aca="1" ref="Q798" ca="1">_xludf.ifna(IF(#REF!=Impostazioni!$C$6,K798*1,K798/INDEX(Impostazioni!$N$86:$O$105,MATCH(#REF!,Impostazioni!$N$86:$N$105,0),2)),"")</f>
        <v>#NAME?</v>
      </c>
      <c r="S798" t="str" cm="1">
        <f t="array" ref="S798">_xlfn.IFNA(TRANSPOSE(INDEX(Impostazioni!$R$14:$S$63,,MATCH($D798,Impostazioni!$R$13:$S$13,0))),"")&amp;""</f>
        <v/>
      </c>
    </row>
    <row r="799" spans="1:19" ht="13.2">
      <c r="A799" s="14" t="str">
        <f t="shared" si="9"/>
        <v/>
      </c>
      <c r="B799" s="14" t="str">
        <f t="shared" si="10"/>
        <v/>
      </c>
      <c r="C799" s="14" t="str">
        <f>IF('Tracciatore delle operazioni'!B799="","",'Tracciatore delle operazioni'!B799)</f>
        <v/>
      </c>
      <c r="D799" s="14" t="str">
        <f>IF('Tracciatore delle operazioni'!C799="","",'Tracciatore delle operazioni'!C799)</f>
        <v/>
      </c>
      <c r="E799" s="14" t="str">
        <f>IF('Tracciatore delle operazioni'!D799="","",'Tracciatore delle operazioni'!D799)</f>
        <v/>
      </c>
      <c r="F799" s="14" t="str">
        <f>IF('Tracciatore delle operazioni'!E799="","",'Tracciatore delle operazioni'!E799)</f>
        <v/>
      </c>
      <c r="G799" s="31" t="str">
        <f>IF('Tracciatore delle operazioni'!F799="","",'Tracciatore delle operazioni'!F799)</f>
        <v/>
      </c>
      <c r="H799" s="31" t="str">
        <f>IF('Tracciatore delle operazioni'!G799="","",'Tracciatore delle operazioni'!G799)</f>
        <v/>
      </c>
      <c r="I799" s="31" t="str">
        <f>IF('Tracciatore delle operazioni'!H799="","",'Tracciatore delle operazioni'!H799)</f>
        <v/>
      </c>
      <c r="J799" s="31" t="str">
        <f>IF('Tracciatore delle operazioni'!I799="","",'Tracciatore delle operazioni'!I799)</f>
        <v/>
      </c>
      <c r="K799" s="14" t="str">
        <f t="shared" si="11"/>
        <v/>
      </c>
      <c r="M799" s="14" t="e">
        <f t="array" aca="1" ref="M799" ca="1">_xludf.ifna(IF(#REF!=Impostazioni!$C$6,G799*1,G799/INDEX(Impostazioni!$N$86:$O$105,MATCH(#REF!,Impostazioni!$N$86:$N$105,0),2)),"")</f>
        <v>#NAME?</v>
      </c>
      <c r="N799" s="14" t="e">
        <f t="array" aca="1" ref="N799" ca="1">_xludf.ifna(IF(#REF!=Impostazioni!$C$6,H799*1,H799/INDEX(Impostazioni!$N$86:$O$105,MATCH(#REF!,Impostazioni!$N$86:$N$105,0),2)),"")</f>
        <v>#NAME?</v>
      </c>
      <c r="O799" s="14" t="e">
        <f t="array" aca="1" ref="O799" ca="1">_xludf.ifna(IF(#REF!=Impostazioni!$C$6,I799*1,I799/INDEX(Impostazioni!$N$86:$O$105,MATCH(#REF!,Impostazioni!$N$86:$N$105,0),2)),"")</f>
        <v>#NAME?</v>
      </c>
      <c r="P799" s="14" t="e">
        <f t="array" aca="1" ref="P799" ca="1">_xludf.ifna(IF(#REF!=Impostazioni!$C$6,J799*1,J799/INDEX(Impostazioni!$N$86:$O$105,MATCH(#REF!,Impostazioni!$N$86:$N$105,0),2)),"")</f>
        <v>#NAME?</v>
      </c>
      <c r="Q799" s="14" t="e">
        <f t="array" aca="1" ref="Q799" ca="1">_xludf.ifna(IF(#REF!=Impostazioni!$C$6,K799*1,K799/INDEX(Impostazioni!$N$86:$O$105,MATCH(#REF!,Impostazioni!$N$86:$N$105,0),2)),"")</f>
        <v>#NAME?</v>
      </c>
      <c r="S799" t="str" cm="1">
        <f t="array" ref="S799">_xlfn.IFNA(TRANSPOSE(INDEX(Impostazioni!$R$14:$S$63,,MATCH($D799,Impostazioni!$R$13:$S$13,0))),"")&amp;""</f>
        <v/>
      </c>
    </row>
    <row r="800" spans="1:19" ht="13.2">
      <c r="A800" s="14" t="str">
        <f t="shared" si="9"/>
        <v/>
      </c>
      <c r="B800" s="14" t="str">
        <f t="shared" si="10"/>
        <v/>
      </c>
      <c r="C800" s="14" t="str">
        <f>IF('Tracciatore delle operazioni'!B800="","",'Tracciatore delle operazioni'!B800)</f>
        <v/>
      </c>
      <c r="D800" s="14" t="str">
        <f>IF('Tracciatore delle operazioni'!C800="","",'Tracciatore delle operazioni'!C800)</f>
        <v/>
      </c>
      <c r="E800" s="14" t="str">
        <f>IF('Tracciatore delle operazioni'!D800="","",'Tracciatore delle operazioni'!D800)</f>
        <v/>
      </c>
      <c r="F800" s="14" t="str">
        <f>IF('Tracciatore delle operazioni'!E800="","",'Tracciatore delle operazioni'!E800)</f>
        <v/>
      </c>
      <c r="G800" s="31" t="str">
        <f>IF('Tracciatore delle operazioni'!F800="","",'Tracciatore delle operazioni'!F800)</f>
        <v/>
      </c>
      <c r="H800" s="31" t="str">
        <f>IF('Tracciatore delle operazioni'!G800="","",'Tracciatore delle operazioni'!G800)</f>
        <v/>
      </c>
      <c r="I800" s="31" t="str">
        <f>IF('Tracciatore delle operazioni'!H800="","",'Tracciatore delle operazioni'!H800)</f>
        <v/>
      </c>
      <c r="J800" s="31" t="str">
        <f>IF('Tracciatore delle operazioni'!I800="","",'Tracciatore delle operazioni'!I800)</f>
        <v/>
      </c>
      <c r="K800" s="14" t="str">
        <f t="shared" si="11"/>
        <v/>
      </c>
      <c r="M800" s="14" t="e">
        <f t="array" aca="1" ref="M800" ca="1">_xludf.ifna(IF(#REF!=Impostazioni!$C$6,G800*1,G800/INDEX(Impostazioni!$N$86:$O$105,MATCH(#REF!,Impostazioni!$N$86:$N$105,0),2)),"")</f>
        <v>#NAME?</v>
      </c>
      <c r="N800" s="14" t="e">
        <f t="array" aca="1" ref="N800" ca="1">_xludf.ifna(IF(#REF!=Impostazioni!$C$6,H800*1,H800/INDEX(Impostazioni!$N$86:$O$105,MATCH(#REF!,Impostazioni!$N$86:$N$105,0),2)),"")</f>
        <v>#NAME?</v>
      </c>
      <c r="O800" s="14" t="e">
        <f t="array" aca="1" ref="O800" ca="1">_xludf.ifna(IF(#REF!=Impostazioni!$C$6,I800*1,I800/INDEX(Impostazioni!$N$86:$O$105,MATCH(#REF!,Impostazioni!$N$86:$N$105,0),2)),"")</f>
        <v>#NAME?</v>
      </c>
      <c r="P800" s="14" t="e">
        <f t="array" aca="1" ref="P800" ca="1">_xludf.ifna(IF(#REF!=Impostazioni!$C$6,J800*1,J800/INDEX(Impostazioni!$N$86:$O$105,MATCH(#REF!,Impostazioni!$N$86:$N$105,0),2)),"")</f>
        <v>#NAME?</v>
      </c>
      <c r="Q800" s="14" t="e">
        <f t="array" aca="1" ref="Q800" ca="1">_xludf.ifna(IF(#REF!=Impostazioni!$C$6,K800*1,K800/INDEX(Impostazioni!$N$86:$O$105,MATCH(#REF!,Impostazioni!$N$86:$N$105,0),2)),"")</f>
        <v>#NAME?</v>
      </c>
      <c r="S800" t="str" cm="1">
        <f t="array" ref="S800">_xlfn.IFNA(TRANSPOSE(INDEX(Impostazioni!$R$14:$S$63,,MATCH($D800,Impostazioni!$R$13:$S$13,0))),"")&amp;""</f>
        <v/>
      </c>
    </row>
    <row r="801" spans="1:19" ht="13.2">
      <c r="A801" s="14" t="str">
        <f t="shared" si="9"/>
        <v/>
      </c>
      <c r="B801" s="14" t="str">
        <f t="shared" si="10"/>
        <v/>
      </c>
      <c r="C801" s="14" t="str">
        <f>IF('Tracciatore delle operazioni'!B801="","",'Tracciatore delle operazioni'!B801)</f>
        <v/>
      </c>
      <c r="D801" s="14" t="str">
        <f>IF('Tracciatore delle operazioni'!C801="","",'Tracciatore delle operazioni'!C801)</f>
        <v/>
      </c>
      <c r="E801" s="14" t="str">
        <f>IF('Tracciatore delle operazioni'!D801="","",'Tracciatore delle operazioni'!D801)</f>
        <v/>
      </c>
      <c r="F801" s="14" t="str">
        <f>IF('Tracciatore delle operazioni'!E801="","",'Tracciatore delle operazioni'!E801)</f>
        <v/>
      </c>
      <c r="G801" s="31" t="str">
        <f>IF('Tracciatore delle operazioni'!F801="","",'Tracciatore delle operazioni'!F801)</f>
        <v/>
      </c>
      <c r="H801" s="31" t="str">
        <f>IF('Tracciatore delle operazioni'!G801="","",'Tracciatore delle operazioni'!G801)</f>
        <v/>
      </c>
      <c r="I801" s="31" t="str">
        <f>IF('Tracciatore delle operazioni'!H801="","",'Tracciatore delle operazioni'!H801)</f>
        <v/>
      </c>
      <c r="J801" s="31" t="str">
        <f>IF('Tracciatore delle operazioni'!I801="","",'Tracciatore delle operazioni'!I801)</f>
        <v/>
      </c>
      <c r="K801" s="14" t="str">
        <f t="shared" si="11"/>
        <v/>
      </c>
      <c r="M801" s="14" t="e">
        <f t="array" aca="1" ref="M801" ca="1">_xludf.ifna(IF(#REF!=Impostazioni!$C$6,G801*1,G801/INDEX(Impostazioni!$N$86:$O$105,MATCH(#REF!,Impostazioni!$N$86:$N$105,0),2)),"")</f>
        <v>#NAME?</v>
      </c>
      <c r="N801" s="14" t="e">
        <f t="array" aca="1" ref="N801" ca="1">_xludf.ifna(IF(#REF!=Impostazioni!$C$6,H801*1,H801/INDEX(Impostazioni!$N$86:$O$105,MATCH(#REF!,Impostazioni!$N$86:$N$105,0),2)),"")</f>
        <v>#NAME?</v>
      </c>
      <c r="O801" s="14" t="e">
        <f t="array" aca="1" ref="O801" ca="1">_xludf.ifna(IF(#REF!=Impostazioni!$C$6,I801*1,I801/INDEX(Impostazioni!$N$86:$O$105,MATCH(#REF!,Impostazioni!$N$86:$N$105,0),2)),"")</f>
        <v>#NAME?</v>
      </c>
      <c r="P801" s="14" t="e">
        <f t="array" aca="1" ref="P801" ca="1">_xludf.ifna(IF(#REF!=Impostazioni!$C$6,J801*1,J801/INDEX(Impostazioni!$N$86:$O$105,MATCH(#REF!,Impostazioni!$N$86:$N$105,0),2)),"")</f>
        <v>#NAME?</v>
      </c>
      <c r="Q801" s="14" t="e">
        <f t="array" aca="1" ref="Q801" ca="1">_xludf.ifna(IF(#REF!=Impostazioni!$C$6,K801*1,K801/INDEX(Impostazioni!$N$86:$O$105,MATCH(#REF!,Impostazioni!$N$86:$N$105,0),2)),"")</f>
        <v>#NAME?</v>
      </c>
      <c r="S801" t="str" cm="1">
        <f t="array" ref="S801">_xlfn.IFNA(TRANSPOSE(INDEX(Impostazioni!$R$14:$S$63,,MATCH($D801,Impostazioni!$R$13:$S$13,0))),"")&amp;""</f>
        <v/>
      </c>
    </row>
    <row r="802" spans="1:19" ht="13.2">
      <c r="A802" s="14" t="str">
        <f t="shared" si="9"/>
        <v/>
      </c>
      <c r="B802" s="14" t="str">
        <f t="shared" si="10"/>
        <v/>
      </c>
      <c r="C802" s="14" t="str">
        <f>IF('Tracciatore delle operazioni'!B802="","",'Tracciatore delle operazioni'!B802)</f>
        <v/>
      </c>
      <c r="D802" s="14" t="str">
        <f>IF('Tracciatore delle operazioni'!C802="","",'Tracciatore delle operazioni'!C802)</f>
        <v/>
      </c>
      <c r="E802" s="14" t="str">
        <f>IF('Tracciatore delle operazioni'!D802="","",'Tracciatore delle operazioni'!D802)</f>
        <v/>
      </c>
      <c r="F802" s="14" t="str">
        <f>IF('Tracciatore delle operazioni'!E802="","",'Tracciatore delle operazioni'!E802)</f>
        <v/>
      </c>
      <c r="G802" s="31" t="str">
        <f>IF('Tracciatore delle operazioni'!F802="","",'Tracciatore delle operazioni'!F802)</f>
        <v/>
      </c>
      <c r="H802" s="31" t="str">
        <f>IF('Tracciatore delle operazioni'!G802="","",'Tracciatore delle operazioni'!G802)</f>
        <v/>
      </c>
      <c r="I802" s="31" t="str">
        <f>IF('Tracciatore delle operazioni'!H802="","",'Tracciatore delle operazioni'!H802)</f>
        <v/>
      </c>
      <c r="J802" s="31" t="str">
        <f>IF('Tracciatore delle operazioni'!I802="","",'Tracciatore delle operazioni'!I802)</f>
        <v/>
      </c>
      <c r="K802" s="14" t="str">
        <f t="shared" si="11"/>
        <v/>
      </c>
      <c r="M802" s="14" t="e">
        <f t="array" aca="1" ref="M802" ca="1">_xludf.ifna(IF(#REF!=Impostazioni!$C$6,G802*1,G802/INDEX(Impostazioni!$N$86:$O$105,MATCH(#REF!,Impostazioni!$N$86:$N$105,0),2)),"")</f>
        <v>#NAME?</v>
      </c>
      <c r="N802" s="14" t="e">
        <f t="array" aca="1" ref="N802" ca="1">_xludf.ifna(IF(#REF!=Impostazioni!$C$6,H802*1,H802/INDEX(Impostazioni!$N$86:$O$105,MATCH(#REF!,Impostazioni!$N$86:$N$105,0),2)),"")</f>
        <v>#NAME?</v>
      </c>
      <c r="O802" s="14" t="e">
        <f t="array" aca="1" ref="O802" ca="1">_xludf.ifna(IF(#REF!=Impostazioni!$C$6,I802*1,I802/INDEX(Impostazioni!$N$86:$O$105,MATCH(#REF!,Impostazioni!$N$86:$N$105,0),2)),"")</f>
        <v>#NAME?</v>
      </c>
      <c r="P802" s="14" t="e">
        <f t="array" aca="1" ref="P802" ca="1">_xludf.ifna(IF(#REF!=Impostazioni!$C$6,J802*1,J802/INDEX(Impostazioni!$N$86:$O$105,MATCH(#REF!,Impostazioni!$N$86:$N$105,0),2)),"")</f>
        <v>#NAME?</v>
      </c>
      <c r="Q802" s="14" t="e">
        <f t="array" aca="1" ref="Q802" ca="1">_xludf.ifna(IF(#REF!=Impostazioni!$C$6,K802*1,K802/INDEX(Impostazioni!$N$86:$O$105,MATCH(#REF!,Impostazioni!$N$86:$N$105,0),2)),"")</f>
        <v>#NAME?</v>
      </c>
      <c r="S802" t="str" cm="1">
        <f t="array" ref="S802">_xlfn.IFNA(TRANSPOSE(INDEX(Impostazioni!$R$14:$S$63,,MATCH($D802,Impostazioni!$R$13:$S$13,0))),"")&amp;""</f>
        <v/>
      </c>
    </row>
    <row r="803" spans="1:19" ht="13.2">
      <c r="A803" s="14" t="str">
        <f t="shared" si="9"/>
        <v/>
      </c>
      <c r="B803" s="14" t="str">
        <f t="shared" si="10"/>
        <v/>
      </c>
      <c r="C803" s="14" t="str">
        <f>IF('Tracciatore delle operazioni'!B803="","",'Tracciatore delle operazioni'!B803)</f>
        <v/>
      </c>
      <c r="D803" s="14" t="str">
        <f>IF('Tracciatore delle operazioni'!C803="","",'Tracciatore delle operazioni'!C803)</f>
        <v/>
      </c>
      <c r="E803" s="14" t="str">
        <f>IF('Tracciatore delle operazioni'!D803="","",'Tracciatore delle operazioni'!D803)</f>
        <v/>
      </c>
      <c r="F803" s="14" t="str">
        <f>IF('Tracciatore delle operazioni'!E803="","",'Tracciatore delle operazioni'!E803)</f>
        <v/>
      </c>
      <c r="G803" s="31" t="str">
        <f>IF('Tracciatore delle operazioni'!F803="","",'Tracciatore delle operazioni'!F803)</f>
        <v/>
      </c>
      <c r="H803" s="31" t="str">
        <f>IF('Tracciatore delle operazioni'!G803="","",'Tracciatore delle operazioni'!G803)</f>
        <v/>
      </c>
      <c r="I803" s="31" t="str">
        <f>IF('Tracciatore delle operazioni'!H803="","",'Tracciatore delle operazioni'!H803)</f>
        <v/>
      </c>
      <c r="J803" s="31" t="str">
        <f>IF('Tracciatore delle operazioni'!I803="","",'Tracciatore delle operazioni'!I803)</f>
        <v/>
      </c>
      <c r="K803" s="14" t="str">
        <f t="shared" si="11"/>
        <v/>
      </c>
      <c r="M803" s="14" t="e">
        <f t="array" aca="1" ref="M803" ca="1">_xludf.ifna(IF(#REF!=Impostazioni!$C$6,G803*1,G803/INDEX(Impostazioni!$N$86:$O$105,MATCH(#REF!,Impostazioni!$N$86:$N$105,0),2)),"")</f>
        <v>#NAME?</v>
      </c>
      <c r="N803" s="14" t="e">
        <f t="array" aca="1" ref="N803" ca="1">_xludf.ifna(IF(#REF!=Impostazioni!$C$6,H803*1,H803/INDEX(Impostazioni!$N$86:$O$105,MATCH(#REF!,Impostazioni!$N$86:$N$105,0),2)),"")</f>
        <v>#NAME?</v>
      </c>
      <c r="O803" s="14" t="e">
        <f t="array" aca="1" ref="O803" ca="1">_xludf.ifna(IF(#REF!=Impostazioni!$C$6,I803*1,I803/INDEX(Impostazioni!$N$86:$O$105,MATCH(#REF!,Impostazioni!$N$86:$N$105,0),2)),"")</f>
        <v>#NAME?</v>
      </c>
      <c r="P803" s="14" t="e">
        <f t="array" aca="1" ref="P803" ca="1">_xludf.ifna(IF(#REF!=Impostazioni!$C$6,J803*1,J803/INDEX(Impostazioni!$N$86:$O$105,MATCH(#REF!,Impostazioni!$N$86:$N$105,0),2)),"")</f>
        <v>#NAME?</v>
      </c>
      <c r="Q803" s="14" t="e">
        <f t="array" aca="1" ref="Q803" ca="1">_xludf.ifna(IF(#REF!=Impostazioni!$C$6,K803*1,K803/INDEX(Impostazioni!$N$86:$O$105,MATCH(#REF!,Impostazioni!$N$86:$N$105,0),2)),"")</f>
        <v>#NAME?</v>
      </c>
      <c r="S803" t="str" cm="1">
        <f t="array" ref="S803">_xlfn.IFNA(TRANSPOSE(INDEX(Impostazioni!$R$14:$S$63,,MATCH($D803,Impostazioni!$R$13:$S$13,0))),"")&amp;""</f>
        <v/>
      </c>
    </row>
    <row r="804" spans="1:19" ht="13.2">
      <c r="A804" s="14" t="str">
        <f t="shared" si="9"/>
        <v/>
      </c>
      <c r="B804" s="14" t="str">
        <f t="shared" si="10"/>
        <v/>
      </c>
      <c r="C804" s="14" t="str">
        <f>IF('Tracciatore delle operazioni'!B804="","",'Tracciatore delle operazioni'!B804)</f>
        <v/>
      </c>
      <c r="D804" s="14" t="str">
        <f>IF('Tracciatore delle operazioni'!C804="","",'Tracciatore delle operazioni'!C804)</f>
        <v/>
      </c>
      <c r="E804" s="14" t="str">
        <f>IF('Tracciatore delle operazioni'!D804="","",'Tracciatore delle operazioni'!D804)</f>
        <v/>
      </c>
      <c r="F804" s="14" t="str">
        <f>IF('Tracciatore delle operazioni'!E804="","",'Tracciatore delle operazioni'!E804)</f>
        <v/>
      </c>
      <c r="G804" s="31" t="str">
        <f>IF('Tracciatore delle operazioni'!F804="","",'Tracciatore delle operazioni'!F804)</f>
        <v/>
      </c>
      <c r="H804" s="31" t="str">
        <f>IF('Tracciatore delle operazioni'!G804="","",'Tracciatore delle operazioni'!G804)</f>
        <v/>
      </c>
      <c r="I804" s="31" t="str">
        <f>IF('Tracciatore delle operazioni'!H804="","",'Tracciatore delle operazioni'!H804)</f>
        <v/>
      </c>
      <c r="J804" s="31" t="str">
        <f>IF('Tracciatore delle operazioni'!I804="","",'Tracciatore delle operazioni'!I804)</f>
        <v/>
      </c>
      <c r="K804" s="14" t="str">
        <f t="shared" si="11"/>
        <v/>
      </c>
      <c r="M804" s="14" t="e">
        <f t="array" aca="1" ref="M804" ca="1">_xludf.ifna(IF(#REF!=Impostazioni!$C$6,G804*1,G804/INDEX(Impostazioni!$N$86:$O$105,MATCH(#REF!,Impostazioni!$N$86:$N$105,0),2)),"")</f>
        <v>#NAME?</v>
      </c>
      <c r="N804" s="14" t="e">
        <f t="array" aca="1" ref="N804" ca="1">_xludf.ifna(IF(#REF!=Impostazioni!$C$6,H804*1,H804/INDEX(Impostazioni!$N$86:$O$105,MATCH(#REF!,Impostazioni!$N$86:$N$105,0),2)),"")</f>
        <v>#NAME?</v>
      </c>
      <c r="O804" s="14" t="e">
        <f t="array" aca="1" ref="O804" ca="1">_xludf.ifna(IF(#REF!=Impostazioni!$C$6,I804*1,I804/INDEX(Impostazioni!$N$86:$O$105,MATCH(#REF!,Impostazioni!$N$86:$N$105,0),2)),"")</f>
        <v>#NAME?</v>
      </c>
      <c r="P804" s="14" t="e">
        <f t="array" aca="1" ref="P804" ca="1">_xludf.ifna(IF(#REF!=Impostazioni!$C$6,J804*1,J804/INDEX(Impostazioni!$N$86:$O$105,MATCH(#REF!,Impostazioni!$N$86:$N$105,0),2)),"")</f>
        <v>#NAME?</v>
      </c>
      <c r="Q804" s="14" t="e">
        <f t="array" aca="1" ref="Q804" ca="1">_xludf.ifna(IF(#REF!=Impostazioni!$C$6,K804*1,K804/INDEX(Impostazioni!$N$86:$O$105,MATCH(#REF!,Impostazioni!$N$86:$N$105,0),2)),"")</f>
        <v>#NAME?</v>
      </c>
      <c r="S804" t="str" cm="1">
        <f t="array" ref="S804">_xlfn.IFNA(TRANSPOSE(INDEX(Impostazioni!$R$14:$S$63,,MATCH($D804,Impostazioni!$R$13:$S$13,0))),"")&amp;""</f>
        <v/>
      </c>
    </row>
    <row r="805" spans="1:19" ht="13.2">
      <c r="A805" s="14" t="str">
        <f t="shared" si="9"/>
        <v/>
      </c>
      <c r="B805" s="14" t="str">
        <f t="shared" si="10"/>
        <v/>
      </c>
      <c r="C805" s="14" t="str">
        <f>IF('Tracciatore delle operazioni'!B805="","",'Tracciatore delle operazioni'!B805)</f>
        <v/>
      </c>
      <c r="D805" s="14" t="str">
        <f>IF('Tracciatore delle operazioni'!C805="","",'Tracciatore delle operazioni'!C805)</f>
        <v/>
      </c>
      <c r="E805" s="14" t="str">
        <f>IF('Tracciatore delle operazioni'!D805="","",'Tracciatore delle operazioni'!D805)</f>
        <v/>
      </c>
      <c r="F805" s="14" t="str">
        <f>IF('Tracciatore delle operazioni'!E805="","",'Tracciatore delle operazioni'!E805)</f>
        <v/>
      </c>
      <c r="G805" s="31" t="str">
        <f>IF('Tracciatore delle operazioni'!F805="","",'Tracciatore delle operazioni'!F805)</f>
        <v/>
      </c>
      <c r="H805" s="31" t="str">
        <f>IF('Tracciatore delle operazioni'!G805="","",'Tracciatore delle operazioni'!G805)</f>
        <v/>
      </c>
      <c r="I805" s="31" t="str">
        <f>IF('Tracciatore delle operazioni'!H805="","",'Tracciatore delle operazioni'!H805)</f>
        <v/>
      </c>
      <c r="J805" s="31" t="str">
        <f>IF('Tracciatore delle operazioni'!I805="","",'Tracciatore delle operazioni'!I805)</f>
        <v/>
      </c>
      <c r="K805" s="14" t="str">
        <f t="shared" si="11"/>
        <v/>
      </c>
      <c r="M805" s="14" t="e">
        <f t="array" aca="1" ref="M805" ca="1">_xludf.ifna(IF(#REF!=Impostazioni!$C$6,G805*1,G805/INDEX(Impostazioni!$N$86:$O$105,MATCH(#REF!,Impostazioni!$N$86:$N$105,0),2)),"")</f>
        <v>#NAME?</v>
      </c>
      <c r="N805" s="14" t="e">
        <f t="array" aca="1" ref="N805" ca="1">_xludf.ifna(IF(#REF!=Impostazioni!$C$6,H805*1,H805/INDEX(Impostazioni!$N$86:$O$105,MATCH(#REF!,Impostazioni!$N$86:$N$105,0),2)),"")</f>
        <v>#NAME?</v>
      </c>
      <c r="O805" s="14" t="e">
        <f t="array" aca="1" ref="O805" ca="1">_xludf.ifna(IF(#REF!=Impostazioni!$C$6,I805*1,I805/INDEX(Impostazioni!$N$86:$O$105,MATCH(#REF!,Impostazioni!$N$86:$N$105,0),2)),"")</f>
        <v>#NAME?</v>
      </c>
      <c r="P805" s="14" t="e">
        <f t="array" aca="1" ref="P805" ca="1">_xludf.ifna(IF(#REF!=Impostazioni!$C$6,J805*1,J805/INDEX(Impostazioni!$N$86:$O$105,MATCH(#REF!,Impostazioni!$N$86:$N$105,0),2)),"")</f>
        <v>#NAME?</v>
      </c>
      <c r="Q805" s="14" t="e">
        <f t="array" aca="1" ref="Q805" ca="1">_xludf.ifna(IF(#REF!=Impostazioni!$C$6,K805*1,K805/INDEX(Impostazioni!$N$86:$O$105,MATCH(#REF!,Impostazioni!$N$86:$N$105,0),2)),"")</f>
        <v>#NAME?</v>
      </c>
      <c r="S805" t="str" cm="1">
        <f t="array" ref="S805">_xlfn.IFNA(TRANSPOSE(INDEX(Impostazioni!$R$14:$S$63,,MATCH($D805,Impostazioni!$R$13:$S$13,0))),"")&amp;""</f>
        <v/>
      </c>
    </row>
    <row r="806" spans="1:19" ht="13.2">
      <c r="A806" s="14" t="str">
        <f t="shared" si="9"/>
        <v/>
      </c>
      <c r="B806" s="14" t="str">
        <f t="shared" si="10"/>
        <v/>
      </c>
      <c r="C806" s="14" t="str">
        <f>IF('Tracciatore delle operazioni'!B806="","",'Tracciatore delle operazioni'!B806)</f>
        <v/>
      </c>
      <c r="D806" s="14" t="str">
        <f>IF('Tracciatore delle operazioni'!C806="","",'Tracciatore delle operazioni'!C806)</f>
        <v/>
      </c>
      <c r="E806" s="14" t="str">
        <f>IF('Tracciatore delle operazioni'!D806="","",'Tracciatore delle operazioni'!D806)</f>
        <v/>
      </c>
      <c r="F806" s="14" t="str">
        <f>IF('Tracciatore delle operazioni'!E806="","",'Tracciatore delle operazioni'!E806)</f>
        <v/>
      </c>
      <c r="G806" s="31" t="str">
        <f>IF('Tracciatore delle operazioni'!F806="","",'Tracciatore delle operazioni'!F806)</f>
        <v/>
      </c>
      <c r="H806" s="31" t="str">
        <f>IF('Tracciatore delle operazioni'!G806="","",'Tracciatore delle operazioni'!G806)</f>
        <v/>
      </c>
      <c r="I806" s="31" t="str">
        <f>IF('Tracciatore delle operazioni'!H806="","",'Tracciatore delle operazioni'!H806)</f>
        <v/>
      </c>
      <c r="J806" s="31" t="str">
        <f>IF('Tracciatore delle operazioni'!I806="","",'Tracciatore delle operazioni'!I806)</f>
        <v/>
      </c>
      <c r="K806" s="14" t="str">
        <f t="shared" si="11"/>
        <v/>
      </c>
      <c r="M806" s="14" t="e">
        <f t="array" aca="1" ref="M806" ca="1">_xludf.ifna(IF(#REF!=Impostazioni!$C$6,G806*1,G806/INDEX(Impostazioni!$N$86:$O$105,MATCH(#REF!,Impostazioni!$N$86:$N$105,0),2)),"")</f>
        <v>#NAME?</v>
      </c>
      <c r="N806" s="14" t="e">
        <f t="array" aca="1" ref="N806" ca="1">_xludf.ifna(IF(#REF!=Impostazioni!$C$6,H806*1,H806/INDEX(Impostazioni!$N$86:$O$105,MATCH(#REF!,Impostazioni!$N$86:$N$105,0),2)),"")</f>
        <v>#NAME?</v>
      </c>
      <c r="O806" s="14" t="e">
        <f t="array" aca="1" ref="O806" ca="1">_xludf.ifna(IF(#REF!=Impostazioni!$C$6,I806*1,I806/INDEX(Impostazioni!$N$86:$O$105,MATCH(#REF!,Impostazioni!$N$86:$N$105,0),2)),"")</f>
        <v>#NAME?</v>
      </c>
      <c r="P806" s="14" t="e">
        <f t="array" aca="1" ref="P806" ca="1">_xludf.ifna(IF(#REF!=Impostazioni!$C$6,J806*1,J806/INDEX(Impostazioni!$N$86:$O$105,MATCH(#REF!,Impostazioni!$N$86:$N$105,0),2)),"")</f>
        <v>#NAME?</v>
      </c>
      <c r="Q806" s="14" t="e">
        <f t="array" aca="1" ref="Q806" ca="1">_xludf.ifna(IF(#REF!=Impostazioni!$C$6,K806*1,K806/INDEX(Impostazioni!$N$86:$O$105,MATCH(#REF!,Impostazioni!$N$86:$N$105,0),2)),"")</f>
        <v>#NAME?</v>
      </c>
      <c r="S806" t="str" cm="1">
        <f t="array" ref="S806">_xlfn.IFNA(TRANSPOSE(INDEX(Impostazioni!$R$14:$S$63,,MATCH($D806,Impostazioni!$R$13:$S$13,0))),"")&amp;""</f>
        <v/>
      </c>
    </row>
    <row r="807" spans="1:19" ht="13.2">
      <c r="A807" s="14" t="str">
        <f t="shared" si="9"/>
        <v/>
      </c>
      <c r="B807" s="14" t="str">
        <f t="shared" si="10"/>
        <v/>
      </c>
      <c r="C807" s="14" t="str">
        <f>IF('Tracciatore delle operazioni'!B807="","",'Tracciatore delle operazioni'!B807)</f>
        <v/>
      </c>
      <c r="D807" s="14" t="str">
        <f>IF('Tracciatore delle operazioni'!C807="","",'Tracciatore delle operazioni'!C807)</f>
        <v/>
      </c>
      <c r="E807" s="14" t="str">
        <f>IF('Tracciatore delle operazioni'!D807="","",'Tracciatore delle operazioni'!D807)</f>
        <v/>
      </c>
      <c r="F807" s="14" t="str">
        <f>IF('Tracciatore delle operazioni'!E807="","",'Tracciatore delle operazioni'!E807)</f>
        <v/>
      </c>
      <c r="G807" s="31" t="str">
        <f>IF('Tracciatore delle operazioni'!F807="","",'Tracciatore delle operazioni'!F807)</f>
        <v/>
      </c>
      <c r="H807" s="31" t="str">
        <f>IF('Tracciatore delle operazioni'!G807="","",'Tracciatore delle operazioni'!G807)</f>
        <v/>
      </c>
      <c r="I807" s="31" t="str">
        <f>IF('Tracciatore delle operazioni'!H807="","",'Tracciatore delle operazioni'!H807)</f>
        <v/>
      </c>
      <c r="J807" s="31" t="str">
        <f>IF('Tracciatore delle operazioni'!I807="","",'Tracciatore delle operazioni'!I807)</f>
        <v/>
      </c>
      <c r="K807" s="14" t="str">
        <f t="shared" si="11"/>
        <v/>
      </c>
      <c r="M807" s="14" t="e">
        <f t="array" aca="1" ref="M807" ca="1">_xludf.ifna(IF(#REF!=Impostazioni!$C$6,G807*1,G807/INDEX(Impostazioni!$N$86:$O$105,MATCH(#REF!,Impostazioni!$N$86:$N$105,0),2)),"")</f>
        <v>#NAME?</v>
      </c>
      <c r="N807" s="14" t="e">
        <f t="array" aca="1" ref="N807" ca="1">_xludf.ifna(IF(#REF!=Impostazioni!$C$6,H807*1,H807/INDEX(Impostazioni!$N$86:$O$105,MATCH(#REF!,Impostazioni!$N$86:$N$105,0),2)),"")</f>
        <v>#NAME?</v>
      </c>
      <c r="O807" s="14" t="e">
        <f t="array" aca="1" ref="O807" ca="1">_xludf.ifna(IF(#REF!=Impostazioni!$C$6,I807*1,I807/INDEX(Impostazioni!$N$86:$O$105,MATCH(#REF!,Impostazioni!$N$86:$N$105,0),2)),"")</f>
        <v>#NAME?</v>
      </c>
      <c r="P807" s="14" t="e">
        <f t="array" aca="1" ref="P807" ca="1">_xludf.ifna(IF(#REF!=Impostazioni!$C$6,J807*1,J807/INDEX(Impostazioni!$N$86:$O$105,MATCH(#REF!,Impostazioni!$N$86:$N$105,0),2)),"")</f>
        <v>#NAME?</v>
      </c>
      <c r="Q807" s="14" t="e">
        <f t="array" aca="1" ref="Q807" ca="1">_xludf.ifna(IF(#REF!=Impostazioni!$C$6,K807*1,K807/INDEX(Impostazioni!$N$86:$O$105,MATCH(#REF!,Impostazioni!$N$86:$N$105,0),2)),"")</f>
        <v>#NAME?</v>
      </c>
      <c r="S807" t="str" cm="1">
        <f t="array" ref="S807">_xlfn.IFNA(TRANSPOSE(INDEX(Impostazioni!$R$14:$S$63,,MATCH($D807,Impostazioni!$R$13:$S$13,0))),"")&amp;""</f>
        <v/>
      </c>
    </row>
    <row r="808" spans="1:19" ht="13.2">
      <c r="A808" s="14" t="str">
        <f t="shared" si="9"/>
        <v/>
      </c>
      <c r="B808" s="14" t="str">
        <f t="shared" si="10"/>
        <v/>
      </c>
      <c r="C808" s="14" t="str">
        <f>IF('Tracciatore delle operazioni'!B808="","",'Tracciatore delle operazioni'!B808)</f>
        <v/>
      </c>
      <c r="D808" s="14" t="str">
        <f>IF('Tracciatore delle operazioni'!C808="","",'Tracciatore delle operazioni'!C808)</f>
        <v/>
      </c>
      <c r="E808" s="14" t="str">
        <f>IF('Tracciatore delle operazioni'!D808="","",'Tracciatore delle operazioni'!D808)</f>
        <v/>
      </c>
      <c r="F808" s="14" t="str">
        <f>IF('Tracciatore delle operazioni'!E808="","",'Tracciatore delle operazioni'!E808)</f>
        <v/>
      </c>
      <c r="G808" s="31" t="str">
        <f>IF('Tracciatore delle operazioni'!F808="","",'Tracciatore delle operazioni'!F808)</f>
        <v/>
      </c>
      <c r="H808" s="31" t="str">
        <f>IF('Tracciatore delle operazioni'!G808="","",'Tracciatore delle operazioni'!G808)</f>
        <v/>
      </c>
      <c r="I808" s="31" t="str">
        <f>IF('Tracciatore delle operazioni'!H808="","",'Tracciatore delle operazioni'!H808)</f>
        <v/>
      </c>
      <c r="J808" s="31" t="str">
        <f>IF('Tracciatore delle operazioni'!I808="","",'Tracciatore delle operazioni'!I808)</f>
        <v/>
      </c>
      <c r="K808" s="14" t="str">
        <f t="shared" si="11"/>
        <v/>
      </c>
      <c r="M808" s="14" t="e">
        <f t="array" aca="1" ref="M808" ca="1">_xludf.ifna(IF(#REF!=Impostazioni!$C$6,G808*1,G808/INDEX(Impostazioni!$N$86:$O$105,MATCH(#REF!,Impostazioni!$N$86:$N$105,0),2)),"")</f>
        <v>#NAME?</v>
      </c>
      <c r="N808" s="14" t="e">
        <f t="array" aca="1" ref="N808" ca="1">_xludf.ifna(IF(#REF!=Impostazioni!$C$6,H808*1,H808/INDEX(Impostazioni!$N$86:$O$105,MATCH(#REF!,Impostazioni!$N$86:$N$105,0),2)),"")</f>
        <v>#NAME?</v>
      </c>
      <c r="O808" s="14" t="e">
        <f t="array" aca="1" ref="O808" ca="1">_xludf.ifna(IF(#REF!=Impostazioni!$C$6,I808*1,I808/INDEX(Impostazioni!$N$86:$O$105,MATCH(#REF!,Impostazioni!$N$86:$N$105,0),2)),"")</f>
        <v>#NAME?</v>
      </c>
      <c r="P808" s="14" t="e">
        <f t="array" aca="1" ref="P808" ca="1">_xludf.ifna(IF(#REF!=Impostazioni!$C$6,J808*1,J808/INDEX(Impostazioni!$N$86:$O$105,MATCH(#REF!,Impostazioni!$N$86:$N$105,0),2)),"")</f>
        <v>#NAME?</v>
      </c>
      <c r="Q808" s="14" t="e">
        <f t="array" aca="1" ref="Q808" ca="1">_xludf.ifna(IF(#REF!=Impostazioni!$C$6,K808*1,K808/INDEX(Impostazioni!$N$86:$O$105,MATCH(#REF!,Impostazioni!$N$86:$N$105,0),2)),"")</f>
        <v>#NAME?</v>
      </c>
      <c r="S808" t="str" cm="1">
        <f t="array" ref="S808">_xlfn.IFNA(TRANSPOSE(INDEX(Impostazioni!$R$14:$S$63,,MATCH($D808,Impostazioni!$R$13:$S$13,0))),"")&amp;""</f>
        <v/>
      </c>
    </row>
    <row r="809" spans="1:19" ht="13.2">
      <c r="A809" s="14" t="str">
        <f t="shared" si="9"/>
        <v/>
      </c>
      <c r="B809" s="14" t="str">
        <f t="shared" si="10"/>
        <v/>
      </c>
      <c r="C809" s="14" t="str">
        <f>IF('Tracciatore delle operazioni'!B809="","",'Tracciatore delle operazioni'!B809)</f>
        <v/>
      </c>
      <c r="D809" s="14" t="str">
        <f>IF('Tracciatore delle operazioni'!C809="","",'Tracciatore delle operazioni'!C809)</f>
        <v/>
      </c>
      <c r="E809" s="14" t="str">
        <f>IF('Tracciatore delle operazioni'!D809="","",'Tracciatore delle operazioni'!D809)</f>
        <v/>
      </c>
      <c r="F809" s="14" t="str">
        <f>IF('Tracciatore delle operazioni'!E809="","",'Tracciatore delle operazioni'!E809)</f>
        <v/>
      </c>
      <c r="G809" s="31" t="str">
        <f>IF('Tracciatore delle operazioni'!F809="","",'Tracciatore delle operazioni'!F809)</f>
        <v/>
      </c>
      <c r="H809" s="31" t="str">
        <f>IF('Tracciatore delle operazioni'!G809="","",'Tracciatore delle operazioni'!G809)</f>
        <v/>
      </c>
      <c r="I809" s="31" t="str">
        <f>IF('Tracciatore delle operazioni'!H809="","",'Tracciatore delle operazioni'!H809)</f>
        <v/>
      </c>
      <c r="J809" s="31" t="str">
        <f>IF('Tracciatore delle operazioni'!I809="","",'Tracciatore delle operazioni'!I809)</f>
        <v/>
      </c>
      <c r="K809" s="14" t="str">
        <f t="shared" si="11"/>
        <v/>
      </c>
      <c r="M809" s="14" t="e">
        <f t="array" aca="1" ref="M809" ca="1">_xludf.ifna(IF(#REF!=Impostazioni!$C$6,G809*1,G809/INDEX(Impostazioni!$N$86:$O$105,MATCH(#REF!,Impostazioni!$N$86:$N$105,0),2)),"")</f>
        <v>#NAME?</v>
      </c>
      <c r="N809" s="14" t="e">
        <f t="array" aca="1" ref="N809" ca="1">_xludf.ifna(IF(#REF!=Impostazioni!$C$6,H809*1,H809/INDEX(Impostazioni!$N$86:$O$105,MATCH(#REF!,Impostazioni!$N$86:$N$105,0),2)),"")</f>
        <v>#NAME?</v>
      </c>
      <c r="O809" s="14" t="e">
        <f t="array" aca="1" ref="O809" ca="1">_xludf.ifna(IF(#REF!=Impostazioni!$C$6,I809*1,I809/INDEX(Impostazioni!$N$86:$O$105,MATCH(#REF!,Impostazioni!$N$86:$N$105,0),2)),"")</f>
        <v>#NAME?</v>
      </c>
      <c r="P809" s="14" t="e">
        <f t="array" aca="1" ref="P809" ca="1">_xludf.ifna(IF(#REF!=Impostazioni!$C$6,J809*1,J809/INDEX(Impostazioni!$N$86:$O$105,MATCH(#REF!,Impostazioni!$N$86:$N$105,0),2)),"")</f>
        <v>#NAME?</v>
      </c>
      <c r="Q809" s="14" t="e">
        <f t="array" aca="1" ref="Q809" ca="1">_xludf.ifna(IF(#REF!=Impostazioni!$C$6,K809*1,K809/INDEX(Impostazioni!$N$86:$O$105,MATCH(#REF!,Impostazioni!$N$86:$N$105,0),2)),"")</f>
        <v>#NAME?</v>
      </c>
      <c r="S809" t="str" cm="1">
        <f t="array" ref="S809">_xlfn.IFNA(TRANSPOSE(INDEX(Impostazioni!$R$14:$S$63,,MATCH($D809,Impostazioni!$R$13:$S$13,0))),"")&amp;""</f>
        <v/>
      </c>
    </row>
    <row r="810" spans="1:19" ht="13.2">
      <c r="A810" s="14" t="str">
        <f t="shared" si="9"/>
        <v/>
      </c>
      <c r="B810" s="14" t="str">
        <f t="shared" si="10"/>
        <v/>
      </c>
      <c r="C810" s="14" t="str">
        <f>IF('Tracciatore delle operazioni'!B810="","",'Tracciatore delle operazioni'!B810)</f>
        <v/>
      </c>
      <c r="D810" s="14" t="str">
        <f>IF('Tracciatore delle operazioni'!C810="","",'Tracciatore delle operazioni'!C810)</f>
        <v/>
      </c>
      <c r="E810" s="14" t="str">
        <f>IF('Tracciatore delle operazioni'!D810="","",'Tracciatore delle operazioni'!D810)</f>
        <v/>
      </c>
      <c r="F810" s="14" t="str">
        <f>IF('Tracciatore delle operazioni'!E810="","",'Tracciatore delle operazioni'!E810)</f>
        <v/>
      </c>
      <c r="G810" s="31" t="str">
        <f>IF('Tracciatore delle operazioni'!F810="","",'Tracciatore delle operazioni'!F810)</f>
        <v/>
      </c>
      <c r="H810" s="31" t="str">
        <f>IF('Tracciatore delle operazioni'!G810="","",'Tracciatore delle operazioni'!G810)</f>
        <v/>
      </c>
      <c r="I810" s="31" t="str">
        <f>IF('Tracciatore delle operazioni'!H810="","",'Tracciatore delle operazioni'!H810)</f>
        <v/>
      </c>
      <c r="J810" s="31" t="str">
        <f>IF('Tracciatore delle operazioni'!I810="","",'Tracciatore delle operazioni'!I810)</f>
        <v/>
      </c>
      <c r="K810" s="14" t="str">
        <f t="shared" si="11"/>
        <v/>
      </c>
      <c r="M810" s="14" t="e">
        <f t="array" aca="1" ref="M810" ca="1">_xludf.ifna(IF(#REF!=Impostazioni!$C$6,G810*1,G810/INDEX(Impostazioni!$N$86:$O$105,MATCH(#REF!,Impostazioni!$N$86:$N$105,0),2)),"")</f>
        <v>#NAME?</v>
      </c>
      <c r="N810" s="14" t="e">
        <f t="array" aca="1" ref="N810" ca="1">_xludf.ifna(IF(#REF!=Impostazioni!$C$6,H810*1,H810/INDEX(Impostazioni!$N$86:$O$105,MATCH(#REF!,Impostazioni!$N$86:$N$105,0),2)),"")</f>
        <v>#NAME?</v>
      </c>
      <c r="O810" s="14" t="e">
        <f t="array" aca="1" ref="O810" ca="1">_xludf.ifna(IF(#REF!=Impostazioni!$C$6,I810*1,I810/INDEX(Impostazioni!$N$86:$O$105,MATCH(#REF!,Impostazioni!$N$86:$N$105,0),2)),"")</f>
        <v>#NAME?</v>
      </c>
      <c r="P810" s="14" t="e">
        <f t="array" aca="1" ref="P810" ca="1">_xludf.ifna(IF(#REF!=Impostazioni!$C$6,J810*1,J810/INDEX(Impostazioni!$N$86:$O$105,MATCH(#REF!,Impostazioni!$N$86:$N$105,0),2)),"")</f>
        <v>#NAME?</v>
      </c>
      <c r="Q810" s="14" t="e">
        <f t="array" aca="1" ref="Q810" ca="1">_xludf.ifna(IF(#REF!=Impostazioni!$C$6,K810*1,K810/INDEX(Impostazioni!$N$86:$O$105,MATCH(#REF!,Impostazioni!$N$86:$N$105,0),2)),"")</f>
        <v>#NAME?</v>
      </c>
      <c r="S810" t="str" cm="1">
        <f t="array" ref="S810">_xlfn.IFNA(TRANSPOSE(INDEX(Impostazioni!$R$14:$S$63,,MATCH($D810,Impostazioni!$R$13:$S$13,0))),"")&amp;""</f>
        <v/>
      </c>
    </row>
    <row r="811" spans="1:19" ht="13.2">
      <c r="A811" s="14" t="str">
        <f t="shared" si="9"/>
        <v/>
      </c>
      <c r="B811" s="14" t="str">
        <f t="shared" si="10"/>
        <v/>
      </c>
      <c r="C811" s="14" t="str">
        <f>IF('Tracciatore delle operazioni'!B811="","",'Tracciatore delle operazioni'!B811)</f>
        <v/>
      </c>
      <c r="D811" s="14" t="str">
        <f>IF('Tracciatore delle operazioni'!C811="","",'Tracciatore delle operazioni'!C811)</f>
        <v/>
      </c>
      <c r="E811" s="14" t="str">
        <f>IF('Tracciatore delle operazioni'!D811="","",'Tracciatore delle operazioni'!D811)</f>
        <v/>
      </c>
      <c r="F811" s="14" t="str">
        <f>IF('Tracciatore delle operazioni'!E811="","",'Tracciatore delle operazioni'!E811)</f>
        <v/>
      </c>
      <c r="G811" s="31" t="str">
        <f>IF('Tracciatore delle operazioni'!F811="","",'Tracciatore delle operazioni'!F811)</f>
        <v/>
      </c>
      <c r="H811" s="31" t="str">
        <f>IF('Tracciatore delle operazioni'!G811="","",'Tracciatore delle operazioni'!G811)</f>
        <v/>
      </c>
      <c r="I811" s="31" t="str">
        <f>IF('Tracciatore delle operazioni'!H811="","",'Tracciatore delle operazioni'!H811)</f>
        <v/>
      </c>
      <c r="J811" s="31" t="str">
        <f>IF('Tracciatore delle operazioni'!I811="","",'Tracciatore delle operazioni'!I811)</f>
        <v/>
      </c>
      <c r="K811" s="14" t="str">
        <f t="shared" si="11"/>
        <v/>
      </c>
      <c r="M811" s="14" t="e">
        <f t="array" aca="1" ref="M811" ca="1">_xludf.ifna(IF(#REF!=Impostazioni!$C$6,G811*1,G811/INDEX(Impostazioni!$N$86:$O$105,MATCH(#REF!,Impostazioni!$N$86:$N$105,0),2)),"")</f>
        <v>#NAME?</v>
      </c>
      <c r="N811" s="14" t="e">
        <f t="array" aca="1" ref="N811" ca="1">_xludf.ifna(IF(#REF!=Impostazioni!$C$6,H811*1,H811/INDEX(Impostazioni!$N$86:$O$105,MATCH(#REF!,Impostazioni!$N$86:$N$105,0),2)),"")</f>
        <v>#NAME?</v>
      </c>
      <c r="O811" s="14" t="e">
        <f t="array" aca="1" ref="O811" ca="1">_xludf.ifna(IF(#REF!=Impostazioni!$C$6,I811*1,I811/INDEX(Impostazioni!$N$86:$O$105,MATCH(#REF!,Impostazioni!$N$86:$N$105,0),2)),"")</f>
        <v>#NAME?</v>
      </c>
      <c r="P811" s="14" t="e">
        <f t="array" aca="1" ref="P811" ca="1">_xludf.ifna(IF(#REF!=Impostazioni!$C$6,J811*1,J811/INDEX(Impostazioni!$N$86:$O$105,MATCH(#REF!,Impostazioni!$N$86:$N$105,0),2)),"")</f>
        <v>#NAME?</v>
      </c>
      <c r="Q811" s="14" t="e">
        <f t="array" aca="1" ref="Q811" ca="1">_xludf.ifna(IF(#REF!=Impostazioni!$C$6,K811*1,K811/INDEX(Impostazioni!$N$86:$O$105,MATCH(#REF!,Impostazioni!$N$86:$N$105,0),2)),"")</f>
        <v>#NAME?</v>
      </c>
      <c r="S811" t="str" cm="1">
        <f t="array" ref="S811">_xlfn.IFNA(TRANSPOSE(INDEX(Impostazioni!$R$14:$S$63,,MATCH($D811,Impostazioni!$R$13:$S$13,0))),"")&amp;""</f>
        <v/>
      </c>
    </row>
    <row r="812" spans="1:19" ht="13.2">
      <c r="A812" s="14" t="str">
        <f t="shared" si="9"/>
        <v/>
      </c>
      <c r="B812" s="14" t="str">
        <f t="shared" si="10"/>
        <v/>
      </c>
      <c r="C812" s="14" t="str">
        <f>IF('Tracciatore delle operazioni'!B812="","",'Tracciatore delle operazioni'!B812)</f>
        <v/>
      </c>
      <c r="D812" s="14" t="str">
        <f>IF('Tracciatore delle operazioni'!C812="","",'Tracciatore delle operazioni'!C812)</f>
        <v/>
      </c>
      <c r="E812" s="14" t="str">
        <f>IF('Tracciatore delle operazioni'!D812="","",'Tracciatore delle operazioni'!D812)</f>
        <v/>
      </c>
      <c r="F812" s="14" t="str">
        <f>IF('Tracciatore delle operazioni'!E812="","",'Tracciatore delle operazioni'!E812)</f>
        <v/>
      </c>
      <c r="G812" s="31" t="str">
        <f>IF('Tracciatore delle operazioni'!F812="","",'Tracciatore delle operazioni'!F812)</f>
        <v/>
      </c>
      <c r="H812" s="31" t="str">
        <f>IF('Tracciatore delle operazioni'!G812="","",'Tracciatore delle operazioni'!G812)</f>
        <v/>
      </c>
      <c r="I812" s="31" t="str">
        <f>IF('Tracciatore delle operazioni'!H812="","",'Tracciatore delle operazioni'!H812)</f>
        <v/>
      </c>
      <c r="J812" s="31" t="str">
        <f>IF('Tracciatore delle operazioni'!I812="","",'Tracciatore delle operazioni'!I812)</f>
        <v/>
      </c>
      <c r="K812" s="14" t="str">
        <f t="shared" si="11"/>
        <v/>
      </c>
      <c r="M812" s="14" t="e">
        <f t="array" aca="1" ref="M812" ca="1">_xludf.ifna(IF(#REF!=Impostazioni!$C$6,G812*1,G812/INDEX(Impostazioni!$N$86:$O$105,MATCH(#REF!,Impostazioni!$N$86:$N$105,0),2)),"")</f>
        <v>#NAME?</v>
      </c>
      <c r="N812" s="14" t="e">
        <f t="array" aca="1" ref="N812" ca="1">_xludf.ifna(IF(#REF!=Impostazioni!$C$6,H812*1,H812/INDEX(Impostazioni!$N$86:$O$105,MATCH(#REF!,Impostazioni!$N$86:$N$105,0),2)),"")</f>
        <v>#NAME?</v>
      </c>
      <c r="O812" s="14" t="e">
        <f t="array" aca="1" ref="O812" ca="1">_xludf.ifna(IF(#REF!=Impostazioni!$C$6,I812*1,I812/INDEX(Impostazioni!$N$86:$O$105,MATCH(#REF!,Impostazioni!$N$86:$N$105,0),2)),"")</f>
        <v>#NAME?</v>
      </c>
      <c r="P812" s="14" t="e">
        <f t="array" aca="1" ref="P812" ca="1">_xludf.ifna(IF(#REF!=Impostazioni!$C$6,J812*1,J812/INDEX(Impostazioni!$N$86:$O$105,MATCH(#REF!,Impostazioni!$N$86:$N$105,0),2)),"")</f>
        <v>#NAME?</v>
      </c>
      <c r="Q812" s="14" t="e">
        <f t="array" aca="1" ref="Q812" ca="1">_xludf.ifna(IF(#REF!=Impostazioni!$C$6,K812*1,K812/INDEX(Impostazioni!$N$86:$O$105,MATCH(#REF!,Impostazioni!$N$86:$N$105,0),2)),"")</f>
        <v>#NAME?</v>
      </c>
      <c r="S812" t="str" cm="1">
        <f t="array" ref="S812">_xlfn.IFNA(TRANSPOSE(INDEX(Impostazioni!$R$14:$S$63,,MATCH($D812,Impostazioni!$R$13:$S$13,0))),"")&amp;""</f>
        <v/>
      </c>
    </row>
    <row r="813" spans="1:19" ht="13.2">
      <c r="A813" s="14" t="str">
        <f t="shared" si="9"/>
        <v/>
      </c>
      <c r="B813" s="14" t="str">
        <f t="shared" si="10"/>
        <v/>
      </c>
      <c r="C813" s="14" t="str">
        <f>IF('Tracciatore delle operazioni'!B813="","",'Tracciatore delle operazioni'!B813)</f>
        <v/>
      </c>
      <c r="D813" s="14" t="str">
        <f>IF('Tracciatore delle operazioni'!C813="","",'Tracciatore delle operazioni'!C813)</f>
        <v/>
      </c>
      <c r="E813" s="14" t="str">
        <f>IF('Tracciatore delle operazioni'!D813="","",'Tracciatore delle operazioni'!D813)</f>
        <v/>
      </c>
      <c r="F813" s="14" t="str">
        <f>IF('Tracciatore delle operazioni'!E813="","",'Tracciatore delle operazioni'!E813)</f>
        <v/>
      </c>
      <c r="G813" s="31" t="str">
        <f>IF('Tracciatore delle operazioni'!F813="","",'Tracciatore delle operazioni'!F813)</f>
        <v/>
      </c>
      <c r="H813" s="31" t="str">
        <f>IF('Tracciatore delle operazioni'!G813="","",'Tracciatore delle operazioni'!G813)</f>
        <v/>
      </c>
      <c r="I813" s="31" t="str">
        <f>IF('Tracciatore delle operazioni'!H813="","",'Tracciatore delle operazioni'!H813)</f>
        <v/>
      </c>
      <c r="J813" s="31" t="str">
        <f>IF('Tracciatore delle operazioni'!I813="","",'Tracciatore delle operazioni'!I813)</f>
        <v/>
      </c>
      <c r="K813" s="14" t="str">
        <f t="shared" si="11"/>
        <v/>
      </c>
      <c r="M813" s="14" t="e">
        <f t="array" aca="1" ref="M813" ca="1">_xludf.ifna(IF(#REF!=Impostazioni!$C$6,G813*1,G813/INDEX(Impostazioni!$N$86:$O$105,MATCH(#REF!,Impostazioni!$N$86:$N$105,0),2)),"")</f>
        <v>#NAME?</v>
      </c>
      <c r="N813" s="14" t="e">
        <f t="array" aca="1" ref="N813" ca="1">_xludf.ifna(IF(#REF!=Impostazioni!$C$6,H813*1,H813/INDEX(Impostazioni!$N$86:$O$105,MATCH(#REF!,Impostazioni!$N$86:$N$105,0),2)),"")</f>
        <v>#NAME?</v>
      </c>
      <c r="O813" s="14" t="e">
        <f t="array" aca="1" ref="O813" ca="1">_xludf.ifna(IF(#REF!=Impostazioni!$C$6,I813*1,I813/INDEX(Impostazioni!$N$86:$O$105,MATCH(#REF!,Impostazioni!$N$86:$N$105,0),2)),"")</f>
        <v>#NAME?</v>
      </c>
      <c r="P813" s="14" t="e">
        <f t="array" aca="1" ref="P813" ca="1">_xludf.ifna(IF(#REF!=Impostazioni!$C$6,J813*1,J813/INDEX(Impostazioni!$N$86:$O$105,MATCH(#REF!,Impostazioni!$N$86:$N$105,0),2)),"")</f>
        <v>#NAME?</v>
      </c>
      <c r="Q813" s="14" t="e">
        <f t="array" aca="1" ref="Q813" ca="1">_xludf.ifna(IF(#REF!=Impostazioni!$C$6,K813*1,K813/INDEX(Impostazioni!$N$86:$O$105,MATCH(#REF!,Impostazioni!$N$86:$N$105,0),2)),"")</f>
        <v>#NAME?</v>
      </c>
      <c r="S813" t="str" cm="1">
        <f t="array" ref="S813">_xlfn.IFNA(TRANSPOSE(INDEX(Impostazioni!$R$14:$S$63,,MATCH($D813,Impostazioni!$R$13:$S$13,0))),"")&amp;""</f>
        <v/>
      </c>
    </row>
    <row r="814" spans="1:19" ht="13.2">
      <c r="A814" s="14" t="str">
        <f t="shared" si="9"/>
        <v/>
      </c>
      <c r="B814" s="14" t="str">
        <f t="shared" si="10"/>
        <v/>
      </c>
      <c r="C814" s="14" t="str">
        <f>IF('Tracciatore delle operazioni'!B814="","",'Tracciatore delle operazioni'!B814)</f>
        <v/>
      </c>
      <c r="D814" s="14" t="str">
        <f>IF('Tracciatore delle operazioni'!C814="","",'Tracciatore delle operazioni'!C814)</f>
        <v/>
      </c>
      <c r="E814" s="14" t="str">
        <f>IF('Tracciatore delle operazioni'!D814="","",'Tracciatore delle operazioni'!D814)</f>
        <v/>
      </c>
      <c r="F814" s="14" t="str">
        <f>IF('Tracciatore delle operazioni'!E814="","",'Tracciatore delle operazioni'!E814)</f>
        <v/>
      </c>
      <c r="G814" s="31" t="str">
        <f>IF('Tracciatore delle operazioni'!F814="","",'Tracciatore delle operazioni'!F814)</f>
        <v/>
      </c>
      <c r="H814" s="31" t="str">
        <f>IF('Tracciatore delle operazioni'!G814="","",'Tracciatore delle operazioni'!G814)</f>
        <v/>
      </c>
      <c r="I814" s="31" t="str">
        <f>IF('Tracciatore delle operazioni'!H814="","",'Tracciatore delle operazioni'!H814)</f>
        <v/>
      </c>
      <c r="J814" s="31" t="str">
        <f>IF('Tracciatore delle operazioni'!I814="","",'Tracciatore delle operazioni'!I814)</f>
        <v/>
      </c>
      <c r="K814" s="14" t="str">
        <f t="shared" si="11"/>
        <v/>
      </c>
      <c r="M814" s="14" t="e">
        <f t="array" aca="1" ref="M814" ca="1">_xludf.ifna(IF(#REF!=Impostazioni!$C$6,G814*1,G814/INDEX(Impostazioni!$N$86:$O$105,MATCH(#REF!,Impostazioni!$N$86:$N$105,0),2)),"")</f>
        <v>#NAME?</v>
      </c>
      <c r="N814" s="14" t="e">
        <f t="array" aca="1" ref="N814" ca="1">_xludf.ifna(IF(#REF!=Impostazioni!$C$6,H814*1,H814/INDEX(Impostazioni!$N$86:$O$105,MATCH(#REF!,Impostazioni!$N$86:$N$105,0),2)),"")</f>
        <v>#NAME?</v>
      </c>
      <c r="O814" s="14" t="e">
        <f t="array" aca="1" ref="O814" ca="1">_xludf.ifna(IF(#REF!=Impostazioni!$C$6,I814*1,I814/INDEX(Impostazioni!$N$86:$O$105,MATCH(#REF!,Impostazioni!$N$86:$N$105,0),2)),"")</f>
        <v>#NAME?</v>
      </c>
      <c r="P814" s="14" t="e">
        <f t="array" aca="1" ref="P814" ca="1">_xludf.ifna(IF(#REF!=Impostazioni!$C$6,J814*1,J814/INDEX(Impostazioni!$N$86:$O$105,MATCH(#REF!,Impostazioni!$N$86:$N$105,0),2)),"")</f>
        <v>#NAME?</v>
      </c>
      <c r="Q814" s="14" t="e">
        <f t="array" aca="1" ref="Q814" ca="1">_xludf.ifna(IF(#REF!=Impostazioni!$C$6,K814*1,K814/INDEX(Impostazioni!$N$86:$O$105,MATCH(#REF!,Impostazioni!$N$86:$N$105,0),2)),"")</f>
        <v>#NAME?</v>
      </c>
      <c r="S814" t="str" cm="1">
        <f t="array" ref="S814">_xlfn.IFNA(TRANSPOSE(INDEX(Impostazioni!$R$14:$S$63,,MATCH($D814,Impostazioni!$R$13:$S$13,0))),"")&amp;""</f>
        <v/>
      </c>
    </row>
    <row r="815" spans="1:19" ht="13.2">
      <c r="A815" s="14" t="str">
        <f t="shared" si="9"/>
        <v/>
      </c>
      <c r="B815" s="14" t="str">
        <f t="shared" si="10"/>
        <v/>
      </c>
      <c r="C815" s="14" t="str">
        <f>IF('Tracciatore delle operazioni'!B815="","",'Tracciatore delle operazioni'!B815)</f>
        <v/>
      </c>
      <c r="D815" s="14" t="str">
        <f>IF('Tracciatore delle operazioni'!C815="","",'Tracciatore delle operazioni'!C815)</f>
        <v/>
      </c>
      <c r="E815" s="14" t="str">
        <f>IF('Tracciatore delle operazioni'!D815="","",'Tracciatore delle operazioni'!D815)</f>
        <v/>
      </c>
      <c r="F815" s="14" t="str">
        <f>IF('Tracciatore delle operazioni'!E815="","",'Tracciatore delle operazioni'!E815)</f>
        <v/>
      </c>
      <c r="G815" s="31" t="str">
        <f>IF('Tracciatore delle operazioni'!F815="","",'Tracciatore delle operazioni'!F815)</f>
        <v/>
      </c>
      <c r="H815" s="31" t="str">
        <f>IF('Tracciatore delle operazioni'!G815="","",'Tracciatore delle operazioni'!G815)</f>
        <v/>
      </c>
      <c r="I815" s="31" t="str">
        <f>IF('Tracciatore delle operazioni'!H815="","",'Tracciatore delle operazioni'!H815)</f>
        <v/>
      </c>
      <c r="J815" s="31" t="str">
        <f>IF('Tracciatore delle operazioni'!I815="","",'Tracciatore delle operazioni'!I815)</f>
        <v/>
      </c>
      <c r="K815" s="14" t="str">
        <f t="shared" si="11"/>
        <v/>
      </c>
      <c r="M815" s="14" t="e">
        <f t="array" aca="1" ref="M815" ca="1">_xludf.ifna(IF(#REF!=Impostazioni!$C$6,G815*1,G815/INDEX(Impostazioni!$N$86:$O$105,MATCH(#REF!,Impostazioni!$N$86:$N$105,0),2)),"")</f>
        <v>#NAME?</v>
      </c>
      <c r="N815" s="14" t="e">
        <f t="array" aca="1" ref="N815" ca="1">_xludf.ifna(IF(#REF!=Impostazioni!$C$6,H815*1,H815/INDEX(Impostazioni!$N$86:$O$105,MATCH(#REF!,Impostazioni!$N$86:$N$105,0),2)),"")</f>
        <v>#NAME?</v>
      </c>
      <c r="O815" s="14" t="e">
        <f t="array" aca="1" ref="O815" ca="1">_xludf.ifna(IF(#REF!=Impostazioni!$C$6,I815*1,I815/INDEX(Impostazioni!$N$86:$O$105,MATCH(#REF!,Impostazioni!$N$86:$N$105,0),2)),"")</f>
        <v>#NAME?</v>
      </c>
      <c r="P815" s="14" t="e">
        <f t="array" aca="1" ref="P815" ca="1">_xludf.ifna(IF(#REF!=Impostazioni!$C$6,J815*1,J815/INDEX(Impostazioni!$N$86:$O$105,MATCH(#REF!,Impostazioni!$N$86:$N$105,0),2)),"")</f>
        <v>#NAME?</v>
      </c>
      <c r="Q815" s="14" t="e">
        <f t="array" aca="1" ref="Q815" ca="1">_xludf.ifna(IF(#REF!=Impostazioni!$C$6,K815*1,K815/INDEX(Impostazioni!$N$86:$O$105,MATCH(#REF!,Impostazioni!$N$86:$N$105,0),2)),"")</f>
        <v>#NAME?</v>
      </c>
      <c r="S815" t="str" cm="1">
        <f t="array" ref="S815">_xlfn.IFNA(TRANSPOSE(INDEX(Impostazioni!$R$14:$S$63,,MATCH($D815,Impostazioni!$R$13:$S$13,0))),"")&amp;""</f>
        <v/>
      </c>
    </row>
    <row r="816" spans="1:19" ht="13.2">
      <c r="A816" s="14" t="str">
        <f t="shared" si="9"/>
        <v/>
      </c>
      <c r="B816" s="14" t="str">
        <f t="shared" si="10"/>
        <v/>
      </c>
      <c r="C816" s="14" t="str">
        <f>IF('Tracciatore delle operazioni'!B816="","",'Tracciatore delle operazioni'!B816)</f>
        <v/>
      </c>
      <c r="D816" s="14" t="str">
        <f>IF('Tracciatore delle operazioni'!C816="","",'Tracciatore delle operazioni'!C816)</f>
        <v/>
      </c>
      <c r="E816" s="14" t="str">
        <f>IF('Tracciatore delle operazioni'!D816="","",'Tracciatore delle operazioni'!D816)</f>
        <v/>
      </c>
      <c r="F816" s="14" t="str">
        <f>IF('Tracciatore delle operazioni'!E816="","",'Tracciatore delle operazioni'!E816)</f>
        <v/>
      </c>
      <c r="G816" s="31" t="str">
        <f>IF('Tracciatore delle operazioni'!F816="","",'Tracciatore delle operazioni'!F816)</f>
        <v/>
      </c>
      <c r="H816" s="31" t="str">
        <f>IF('Tracciatore delle operazioni'!G816="","",'Tracciatore delle operazioni'!G816)</f>
        <v/>
      </c>
      <c r="I816" s="31" t="str">
        <f>IF('Tracciatore delle operazioni'!H816="","",'Tracciatore delle operazioni'!H816)</f>
        <v/>
      </c>
      <c r="J816" s="31" t="str">
        <f>IF('Tracciatore delle operazioni'!I816="","",'Tracciatore delle operazioni'!I816)</f>
        <v/>
      </c>
      <c r="K816" s="14" t="str">
        <f t="shared" si="11"/>
        <v/>
      </c>
      <c r="M816" s="14" t="e">
        <f t="array" aca="1" ref="M816" ca="1">_xludf.ifna(IF(#REF!=Impostazioni!$C$6,G816*1,G816/INDEX(Impostazioni!$N$86:$O$105,MATCH(#REF!,Impostazioni!$N$86:$N$105,0),2)),"")</f>
        <v>#NAME?</v>
      </c>
      <c r="N816" s="14" t="e">
        <f t="array" aca="1" ref="N816" ca="1">_xludf.ifna(IF(#REF!=Impostazioni!$C$6,H816*1,H816/INDEX(Impostazioni!$N$86:$O$105,MATCH(#REF!,Impostazioni!$N$86:$N$105,0),2)),"")</f>
        <v>#NAME?</v>
      </c>
      <c r="O816" s="14" t="e">
        <f t="array" aca="1" ref="O816" ca="1">_xludf.ifna(IF(#REF!=Impostazioni!$C$6,I816*1,I816/INDEX(Impostazioni!$N$86:$O$105,MATCH(#REF!,Impostazioni!$N$86:$N$105,0),2)),"")</f>
        <v>#NAME?</v>
      </c>
      <c r="P816" s="14" t="e">
        <f t="array" aca="1" ref="P816" ca="1">_xludf.ifna(IF(#REF!=Impostazioni!$C$6,J816*1,J816/INDEX(Impostazioni!$N$86:$O$105,MATCH(#REF!,Impostazioni!$N$86:$N$105,0),2)),"")</f>
        <v>#NAME?</v>
      </c>
      <c r="Q816" s="14" t="e">
        <f t="array" aca="1" ref="Q816" ca="1">_xludf.ifna(IF(#REF!=Impostazioni!$C$6,K816*1,K816/INDEX(Impostazioni!$N$86:$O$105,MATCH(#REF!,Impostazioni!$N$86:$N$105,0),2)),"")</f>
        <v>#NAME?</v>
      </c>
      <c r="S816" t="str" cm="1">
        <f t="array" ref="S816">_xlfn.IFNA(TRANSPOSE(INDEX(Impostazioni!$R$14:$S$63,,MATCH($D816,Impostazioni!$R$13:$S$13,0))),"")&amp;""</f>
        <v/>
      </c>
    </row>
    <row r="817" spans="1:19" ht="13.2">
      <c r="A817" s="14" t="str">
        <f t="shared" si="9"/>
        <v/>
      </c>
      <c r="B817" s="14" t="str">
        <f t="shared" si="10"/>
        <v/>
      </c>
      <c r="C817" s="14" t="str">
        <f>IF('Tracciatore delle operazioni'!B817="","",'Tracciatore delle operazioni'!B817)</f>
        <v/>
      </c>
      <c r="D817" s="14" t="str">
        <f>IF('Tracciatore delle operazioni'!C817="","",'Tracciatore delle operazioni'!C817)</f>
        <v/>
      </c>
      <c r="E817" s="14" t="str">
        <f>IF('Tracciatore delle operazioni'!D817="","",'Tracciatore delle operazioni'!D817)</f>
        <v/>
      </c>
      <c r="F817" s="14" t="str">
        <f>IF('Tracciatore delle operazioni'!E817="","",'Tracciatore delle operazioni'!E817)</f>
        <v/>
      </c>
      <c r="G817" s="31" t="str">
        <f>IF('Tracciatore delle operazioni'!F817="","",'Tracciatore delle operazioni'!F817)</f>
        <v/>
      </c>
      <c r="H817" s="31" t="str">
        <f>IF('Tracciatore delle operazioni'!G817="","",'Tracciatore delle operazioni'!G817)</f>
        <v/>
      </c>
      <c r="I817" s="31" t="str">
        <f>IF('Tracciatore delle operazioni'!H817="","",'Tracciatore delle operazioni'!H817)</f>
        <v/>
      </c>
      <c r="J817" s="31" t="str">
        <f>IF('Tracciatore delle operazioni'!I817="","",'Tracciatore delle operazioni'!I817)</f>
        <v/>
      </c>
      <c r="K817" s="14" t="str">
        <f t="shared" si="11"/>
        <v/>
      </c>
      <c r="M817" s="14" t="e">
        <f t="array" aca="1" ref="M817" ca="1">_xludf.ifna(IF(#REF!=Impostazioni!$C$6,G817*1,G817/INDEX(Impostazioni!$N$86:$O$105,MATCH(#REF!,Impostazioni!$N$86:$N$105,0),2)),"")</f>
        <v>#NAME?</v>
      </c>
      <c r="N817" s="14" t="e">
        <f t="array" aca="1" ref="N817" ca="1">_xludf.ifna(IF(#REF!=Impostazioni!$C$6,H817*1,H817/INDEX(Impostazioni!$N$86:$O$105,MATCH(#REF!,Impostazioni!$N$86:$N$105,0),2)),"")</f>
        <v>#NAME?</v>
      </c>
      <c r="O817" s="14" t="e">
        <f t="array" aca="1" ref="O817" ca="1">_xludf.ifna(IF(#REF!=Impostazioni!$C$6,I817*1,I817/INDEX(Impostazioni!$N$86:$O$105,MATCH(#REF!,Impostazioni!$N$86:$N$105,0),2)),"")</f>
        <v>#NAME?</v>
      </c>
      <c r="P817" s="14" t="e">
        <f t="array" aca="1" ref="P817" ca="1">_xludf.ifna(IF(#REF!=Impostazioni!$C$6,J817*1,J817/INDEX(Impostazioni!$N$86:$O$105,MATCH(#REF!,Impostazioni!$N$86:$N$105,0),2)),"")</f>
        <v>#NAME?</v>
      </c>
      <c r="Q817" s="14" t="e">
        <f t="array" aca="1" ref="Q817" ca="1">_xludf.ifna(IF(#REF!=Impostazioni!$C$6,K817*1,K817/INDEX(Impostazioni!$N$86:$O$105,MATCH(#REF!,Impostazioni!$N$86:$N$105,0),2)),"")</f>
        <v>#NAME?</v>
      </c>
      <c r="S817" t="str" cm="1">
        <f t="array" ref="S817">_xlfn.IFNA(TRANSPOSE(INDEX(Impostazioni!$R$14:$S$63,,MATCH($D817,Impostazioni!$R$13:$S$13,0))),"")&amp;""</f>
        <v/>
      </c>
    </row>
    <row r="818" spans="1:19" ht="13.2">
      <c r="A818" s="14" t="str">
        <f t="shared" si="9"/>
        <v/>
      </c>
      <c r="B818" s="14" t="str">
        <f t="shared" si="10"/>
        <v/>
      </c>
      <c r="C818" s="14" t="str">
        <f>IF('Tracciatore delle operazioni'!B818="","",'Tracciatore delle operazioni'!B818)</f>
        <v/>
      </c>
      <c r="D818" s="14" t="str">
        <f>IF('Tracciatore delle operazioni'!C818="","",'Tracciatore delle operazioni'!C818)</f>
        <v/>
      </c>
      <c r="E818" s="14" t="str">
        <f>IF('Tracciatore delle operazioni'!D818="","",'Tracciatore delle operazioni'!D818)</f>
        <v/>
      </c>
      <c r="F818" s="14" t="str">
        <f>IF('Tracciatore delle operazioni'!E818="","",'Tracciatore delle operazioni'!E818)</f>
        <v/>
      </c>
      <c r="G818" s="31" t="str">
        <f>IF('Tracciatore delle operazioni'!F818="","",'Tracciatore delle operazioni'!F818)</f>
        <v/>
      </c>
      <c r="H818" s="31" t="str">
        <f>IF('Tracciatore delle operazioni'!G818="","",'Tracciatore delle operazioni'!G818)</f>
        <v/>
      </c>
      <c r="I818" s="31" t="str">
        <f>IF('Tracciatore delle operazioni'!H818="","",'Tracciatore delle operazioni'!H818)</f>
        <v/>
      </c>
      <c r="J818" s="31" t="str">
        <f>IF('Tracciatore delle operazioni'!I818="","",'Tracciatore delle operazioni'!I818)</f>
        <v/>
      </c>
      <c r="K818" s="14" t="str">
        <f t="shared" si="11"/>
        <v/>
      </c>
      <c r="M818" s="14" t="e">
        <f t="array" aca="1" ref="M818" ca="1">_xludf.ifna(IF(#REF!=Impostazioni!$C$6,G818*1,G818/INDEX(Impostazioni!$N$86:$O$105,MATCH(#REF!,Impostazioni!$N$86:$N$105,0),2)),"")</f>
        <v>#NAME?</v>
      </c>
      <c r="N818" s="14" t="e">
        <f t="array" aca="1" ref="N818" ca="1">_xludf.ifna(IF(#REF!=Impostazioni!$C$6,H818*1,H818/INDEX(Impostazioni!$N$86:$O$105,MATCH(#REF!,Impostazioni!$N$86:$N$105,0),2)),"")</f>
        <v>#NAME?</v>
      </c>
      <c r="O818" s="14" t="e">
        <f t="array" aca="1" ref="O818" ca="1">_xludf.ifna(IF(#REF!=Impostazioni!$C$6,I818*1,I818/INDEX(Impostazioni!$N$86:$O$105,MATCH(#REF!,Impostazioni!$N$86:$N$105,0),2)),"")</f>
        <v>#NAME?</v>
      </c>
      <c r="P818" s="14" t="e">
        <f t="array" aca="1" ref="P818" ca="1">_xludf.ifna(IF(#REF!=Impostazioni!$C$6,J818*1,J818/INDEX(Impostazioni!$N$86:$O$105,MATCH(#REF!,Impostazioni!$N$86:$N$105,0),2)),"")</f>
        <v>#NAME?</v>
      </c>
      <c r="Q818" s="14" t="e">
        <f t="array" aca="1" ref="Q818" ca="1">_xludf.ifna(IF(#REF!=Impostazioni!$C$6,K818*1,K818/INDEX(Impostazioni!$N$86:$O$105,MATCH(#REF!,Impostazioni!$N$86:$N$105,0),2)),"")</f>
        <v>#NAME?</v>
      </c>
      <c r="S818" t="str" cm="1">
        <f t="array" ref="S818">_xlfn.IFNA(TRANSPOSE(INDEX(Impostazioni!$R$14:$S$63,,MATCH($D818,Impostazioni!$R$13:$S$13,0))),"")&amp;""</f>
        <v/>
      </c>
    </row>
    <row r="819" spans="1:19" ht="13.2">
      <c r="A819" s="14" t="str">
        <f t="shared" si="9"/>
        <v/>
      </c>
      <c r="B819" s="14" t="str">
        <f t="shared" si="10"/>
        <v/>
      </c>
      <c r="C819" s="14" t="str">
        <f>IF('Tracciatore delle operazioni'!B819="","",'Tracciatore delle operazioni'!B819)</f>
        <v/>
      </c>
      <c r="D819" s="14" t="str">
        <f>IF('Tracciatore delle operazioni'!C819="","",'Tracciatore delle operazioni'!C819)</f>
        <v/>
      </c>
      <c r="E819" s="14" t="str">
        <f>IF('Tracciatore delle operazioni'!D819="","",'Tracciatore delle operazioni'!D819)</f>
        <v/>
      </c>
      <c r="F819" s="14" t="str">
        <f>IF('Tracciatore delle operazioni'!E819="","",'Tracciatore delle operazioni'!E819)</f>
        <v/>
      </c>
      <c r="G819" s="31" t="str">
        <f>IF('Tracciatore delle operazioni'!F819="","",'Tracciatore delle operazioni'!F819)</f>
        <v/>
      </c>
      <c r="H819" s="31" t="str">
        <f>IF('Tracciatore delle operazioni'!G819="","",'Tracciatore delle operazioni'!G819)</f>
        <v/>
      </c>
      <c r="I819" s="31" t="str">
        <f>IF('Tracciatore delle operazioni'!H819="","",'Tracciatore delle operazioni'!H819)</f>
        <v/>
      </c>
      <c r="J819" s="31" t="str">
        <f>IF('Tracciatore delle operazioni'!I819="","",'Tracciatore delle operazioni'!I819)</f>
        <v/>
      </c>
      <c r="K819" s="14" t="str">
        <f t="shared" si="11"/>
        <v/>
      </c>
      <c r="M819" s="14" t="e">
        <f t="array" aca="1" ref="M819" ca="1">_xludf.ifna(IF(#REF!=Impostazioni!$C$6,G819*1,G819/INDEX(Impostazioni!$N$86:$O$105,MATCH(#REF!,Impostazioni!$N$86:$N$105,0),2)),"")</f>
        <v>#NAME?</v>
      </c>
      <c r="N819" s="14" t="e">
        <f t="array" aca="1" ref="N819" ca="1">_xludf.ifna(IF(#REF!=Impostazioni!$C$6,H819*1,H819/INDEX(Impostazioni!$N$86:$O$105,MATCH(#REF!,Impostazioni!$N$86:$N$105,0),2)),"")</f>
        <v>#NAME?</v>
      </c>
      <c r="O819" s="14" t="e">
        <f t="array" aca="1" ref="O819" ca="1">_xludf.ifna(IF(#REF!=Impostazioni!$C$6,I819*1,I819/INDEX(Impostazioni!$N$86:$O$105,MATCH(#REF!,Impostazioni!$N$86:$N$105,0),2)),"")</f>
        <v>#NAME?</v>
      </c>
      <c r="P819" s="14" t="e">
        <f t="array" aca="1" ref="P819" ca="1">_xludf.ifna(IF(#REF!=Impostazioni!$C$6,J819*1,J819/INDEX(Impostazioni!$N$86:$O$105,MATCH(#REF!,Impostazioni!$N$86:$N$105,0),2)),"")</f>
        <v>#NAME?</v>
      </c>
      <c r="Q819" s="14" t="e">
        <f t="array" aca="1" ref="Q819" ca="1">_xludf.ifna(IF(#REF!=Impostazioni!$C$6,K819*1,K819/INDEX(Impostazioni!$N$86:$O$105,MATCH(#REF!,Impostazioni!$N$86:$N$105,0),2)),"")</f>
        <v>#NAME?</v>
      </c>
      <c r="S819" t="str" cm="1">
        <f t="array" ref="S819">_xlfn.IFNA(TRANSPOSE(INDEX(Impostazioni!$R$14:$S$63,,MATCH($D819,Impostazioni!$R$13:$S$13,0))),"")&amp;""</f>
        <v/>
      </c>
    </row>
    <row r="820" spans="1:19" ht="13.2">
      <c r="A820" s="14" t="str">
        <f t="shared" si="9"/>
        <v/>
      </c>
      <c r="B820" s="14" t="str">
        <f t="shared" si="10"/>
        <v/>
      </c>
      <c r="C820" s="14" t="str">
        <f>IF('Tracciatore delle operazioni'!B820="","",'Tracciatore delle operazioni'!B820)</f>
        <v/>
      </c>
      <c r="D820" s="14" t="str">
        <f>IF('Tracciatore delle operazioni'!C820="","",'Tracciatore delle operazioni'!C820)</f>
        <v/>
      </c>
      <c r="E820" s="14" t="str">
        <f>IF('Tracciatore delle operazioni'!D820="","",'Tracciatore delle operazioni'!D820)</f>
        <v/>
      </c>
      <c r="F820" s="14" t="str">
        <f>IF('Tracciatore delle operazioni'!E820="","",'Tracciatore delle operazioni'!E820)</f>
        <v/>
      </c>
      <c r="G820" s="31" t="str">
        <f>IF('Tracciatore delle operazioni'!F820="","",'Tracciatore delle operazioni'!F820)</f>
        <v/>
      </c>
      <c r="H820" s="31" t="str">
        <f>IF('Tracciatore delle operazioni'!G820="","",'Tracciatore delle operazioni'!G820)</f>
        <v/>
      </c>
      <c r="I820" s="31" t="str">
        <f>IF('Tracciatore delle operazioni'!H820="","",'Tracciatore delle operazioni'!H820)</f>
        <v/>
      </c>
      <c r="J820" s="31" t="str">
        <f>IF('Tracciatore delle operazioni'!I820="","",'Tracciatore delle operazioni'!I820)</f>
        <v/>
      </c>
      <c r="K820" s="14" t="str">
        <f t="shared" si="11"/>
        <v/>
      </c>
      <c r="M820" s="14" t="e">
        <f t="array" aca="1" ref="M820" ca="1">_xludf.ifna(IF(#REF!=Impostazioni!$C$6,G820*1,G820/INDEX(Impostazioni!$N$86:$O$105,MATCH(#REF!,Impostazioni!$N$86:$N$105,0),2)),"")</f>
        <v>#NAME?</v>
      </c>
      <c r="N820" s="14" t="e">
        <f t="array" aca="1" ref="N820" ca="1">_xludf.ifna(IF(#REF!=Impostazioni!$C$6,H820*1,H820/INDEX(Impostazioni!$N$86:$O$105,MATCH(#REF!,Impostazioni!$N$86:$N$105,0),2)),"")</f>
        <v>#NAME?</v>
      </c>
      <c r="O820" s="14" t="e">
        <f t="array" aca="1" ref="O820" ca="1">_xludf.ifna(IF(#REF!=Impostazioni!$C$6,I820*1,I820/INDEX(Impostazioni!$N$86:$O$105,MATCH(#REF!,Impostazioni!$N$86:$N$105,0),2)),"")</f>
        <v>#NAME?</v>
      </c>
      <c r="P820" s="14" t="e">
        <f t="array" aca="1" ref="P820" ca="1">_xludf.ifna(IF(#REF!=Impostazioni!$C$6,J820*1,J820/INDEX(Impostazioni!$N$86:$O$105,MATCH(#REF!,Impostazioni!$N$86:$N$105,0),2)),"")</f>
        <v>#NAME?</v>
      </c>
      <c r="Q820" s="14" t="e">
        <f t="array" aca="1" ref="Q820" ca="1">_xludf.ifna(IF(#REF!=Impostazioni!$C$6,K820*1,K820/INDEX(Impostazioni!$N$86:$O$105,MATCH(#REF!,Impostazioni!$N$86:$N$105,0),2)),"")</f>
        <v>#NAME?</v>
      </c>
      <c r="S820" t="str" cm="1">
        <f t="array" ref="S820">_xlfn.IFNA(TRANSPOSE(INDEX(Impostazioni!$R$14:$S$63,,MATCH($D820,Impostazioni!$R$13:$S$13,0))),"")&amp;""</f>
        <v/>
      </c>
    </row>
    <row r="821" spans="1:19" ht="13.2">
      <c r="A821" s="14" t="str">
        <f t="shared" si="9"/>
        <v/>
      </c>
      <c r="B821" s="14" t="str">
        <f t="shared" si="10"/>
        <v/>
      </c>
      <c r="C821" s="14" t="str">
        <f>IF('Tracciatore delle operazioni'!B821="","",'Tracciatore delle operazioni'!B821)</f>
        <v/>
      </c>
      <c r="D821" s="14" t="str">
        <f>IF('Tracciatore delle operazioni'!C821="","",'Tracciatore delle operazioni'!C821)</f>
        <v/>
      </c>
      <c r="E821" s="14" t="str">
        <f>IF('Tracciatore delle operazioni'!D821="","",'Tracciatore delle operazioni'!D821)</f>
        <v/>
      </c>
      <c r="F821" s="14" t="str">
        <f>IF('Tracciatore delle operazioni'!E821="","",'Tracciatore delle operazioni'!E821)</f>
        <v/>
      </c>
      <c r="G821" s="31" t="str">
        <f>IF('Tracciatore delle operazioni'!F821="","",'Tracciatore delle operazioni'!F821)</f>
        <v/>
      </c>
      <c r="H821" s="31" t="str">
        <f>IF('Tracciatore delle operazioni'!G821="","",'Tracciatore delle operazioni'!G821)</f>
        <v/>
      </c>
      <c r="I821" s="31" t="str">
        <f>IF('Tracciatore delle operazioni'!H821="","",'Tracciatore delle operazioni'!H821)</f>
        <v/>
      </c>
      <c r="J821" s="31" t="str">
        <f>IF('Tracciatore delle operazioni'!I821="","",'Tracciatore delle operazioni'!I821)</f>
        <v/>
      </c>
      <c r="K821" s="14" t="str">
        <f t="shared" si="11"/>
        <v/>
      </c>
      <c r="M821" s="14" t="e">
        <f t="array" aca="1" ref="M821" ca="1">_xludf.ifna(IF(#REF!=Impostazioni!$C$6,G821*1,G821/INDEX(Impostazioni!$N$86:$O$105,MATCH(#REF!,Impostazioni!$N$86:$N$105,0),2)),"")</f>
        <v>#NAME?</v>
      </c>
      <c r="N821" s="14" t="e">
        <f t="array" aca="1" ref="N821" ca="1">_xludf.ifna(IF(#REF!=Impostazioni!$C$6,H821*1,H821/INDEX(Impostazioni!$N$86:$O$105,MATCH(#REF!,Impostazioni!$N$86:$N$105,0),2)),"")</f>
        <v>#NAME?</v>
      </c>
      <c r="O821" s="14" t="e">
        <f t="array" aca="1" ref="O821" ca="1">_xludf.ifna(IF(#REF!=Impostazioni!$C$6,I821*1,I821/INDEX(Impostazioni!$N$86:$O$105,MATCH(#REF!,Impostazioni!$N$86:$N$105,0),2)),"")</f>
        <v>#NAME?</v>
      </c>
      <c r="P821" s="14" t="e">
        <f t="array" aca="1" ref="P821" ca="1">_xludf.ifna(IF(#REF!=Impostazioni!$C$6,J821*1,J821/INDEX(Impostazioni!$N$86:$O$105,MATCH(#REF!,Impostazioni!$N$86:$N$105,0),2)),"")</f>
        <v>#NAME?</v>
      </c>
      <c r="Q821" s="14" t="e">
        <f t="array" aca="1" ref="Q821" ca="1">_xludf.ifna(IF(#REF!=Impostazioni!$C$6,K821*1,K821/INDEX(Impostazioni!$N$86:$O$105,MATCH(#REF!,Impostazioni!$N$86:$N$105,0),2)),"")</f>
        <v>#NAME?</v>
      </c>
      <c r="S821" t="str" cm="1">
        <f t="array" ref="S821">_xlfn.IFNA(TRANSPOSE(INDEX(Impostazioni!$R$14:$S$63,,MATCH($D821,Impostazioni!$R$13:$S$13,0))),"")&amp;""</f>
        <v/>
      </c>
    </row>
    <row r="822" spans="1:19" ht="13.2">
      <c r="A822" s="14" t="str">
        <f t="shared" si="9"/>
        <v/>
      </c>
      <c r="B822" s="14" t="str">
        <f t="shared" si="10"/>
        <v/>
      </c>
      <c r="C822" s="14" t="str">
        <f>IF('Tracciatore delle operazioni'!B822="","",'Tracciatore delle operazioni'!B822)</f>
        <v/>
      </c>
      <c r="D822" s="14" t="str">
        <f>IF('Tracciatore delle operazioni'!C822="","",'Tracciatore delle operazioni'!C822)</f>
        <v/>
      </c>
      <c r="E822" s="14" t="str">
        <f>IF('Tracciatore delle operazioni'!D822="","",'Tracciatore delle operazioni'!D822)</f>
        <v/>
      </c>
      <c r="F822" s="14" t="str">
        <f>IF('Tracciatore delle operazioni'!E822="","",'Tracciatore delle operazioni'!E822)</f>
        <v/>
      </c>
      <c r="G822" s="31" t="str">
        <f>IF('Tracciatore delle operazioni'!F822="","",'Tracciatore delle operazioni'!F822)</f>
        <v/>
      </c>
      <c r="H822" s="31" t="str">
        <f>IF('Tracciatore delle operazioni'!G822="","",'Tracciatore delle operazioni'!G822)</f>
        <v/>
      </c>
      <c r="I822" s="31" t="str">
        <f>IF('Tracciatore delle operazioni'!H822="","",'Tracciatore delle operazioni'!H822)</f>
        <v/>
      </c>
      <c r="J822" s="31" t="str">
        <f>IF('Tracciatore delle operazioni'!I822="","",'Tracciatore delle operazioni'!I822)</f>
        <v/>
      </c>
      <c r="K822" s="14" t="str">
        <f t="shared" si="11"/>
        <v/>
      </c>
      <c r="M822" s="14" t="e">
        <f t="array" aca="1" ref="M822" ca="1">_xludf.ifna(IF(#REF!=Impostazioni!$C$6,G822*1,G822/INDEX(Impostazioni!$N$86:$O$105,MATCH(#REF!,Impostazioni!$N$86:$N$105,0),2)),"")</f>
        <v>#NAME?</v>
      </c>
      <c r="N822" s="14" t="e">
        <f t="array" aca="1" ref="N822" ca="1">_xludf.ifna(IF(#REF!=Impostazioni!$C$6,H822*1,H822/INDEX(Impostazioni!$N$86:$O$105,MATCH(#REF!,Impostazioni!$N$86:$N$105,0),2)),"")</f>
        <v>#NAME?</v>
      </c>
      <c r="O822" s="14" t="e">
        <f t="array" aca="1" ref="O822" ca="1">_xludf.ifna(IF(#REF!=Impostazioni!$C$6,I822*1,I822/INDEX(Impostazioni!$N$86:$O$105,MATCH(#REF!,Impostazioni!$N$86:$N$105,0),2)),"")</f>
        <v>#NAME?</v>
      </c>
      <c r="P822" s="14" t="e">
        <f t="array" aca="1" ref="P822" ca="1">_xludf.ifna(IF(#REF!=Impostazioni!$C$6,J822*1,J822/INDEX(Impostazioni!$N$86:$O$105,MATCH(#REF!,Impostazioni!$N$86:$N$105,0),2)),"")</f>
        <v>#NAME?</v>
      </c>
      <c r="Q822" s="14" t="e">
        <f t="array" aca="1" ref="Q822" ca="1">_xludf.ifna(IF(#REF!=Impostazioni!$C$6,K822*1,K822/INDEX(Impostazioni!$N$86:$O$105,MATCH(#REF!,Impostazioni!$N$86:$N$105,0),2)),"")</f>
        <v>#NAME?</v>
      </c>
      <c r="S822" t="str" cm="1">
        <f t="array" ref="S822">_xlfn.IFNA(TRANSPOSE(INDEX(Impostazioni!$R$14:$S$63,,MATCH($D822,Impostazioni!$R$13:$S$13,0))),"")&amp;""</f>
        <v/>
      </c>
    </row>
    <row r="823" spans="1:19" ht="13.2">
      <c r="A823" s="14" t="str">
        <f t="shared" si="9"/>
        <v/>
      </c>
      <c r="B823" s="14" t="str">
        <f t="shared" si="10"/>
        <v/>
      </c>
      <c r="C823" s="14" t="str">
        <f>IF('Tracciatore delle operazioni'!B823="","",'Tracciatore delle operazioni'!B823)</f>
        <v/>
      </c>
      <c r="D823" s="14" t="str">
        <f>IF('Tracciatore delle operazioni'!C823="","",'Tracciatore delle operazioni'!C823)</f>
        <v/>
      </c>
      <c r="E823" s="14" t="str">
        <f>IF('Tracciatore delle operazioni'!D823="","",'Tracciatore delle operazioni'!D823)</f>
        <v/>
      </c>
      <c r="F823" s="14" t="str">
        <f>IF('Tracciatore delle operazioni'!E823="","",'Tracciatore delle operazioni'!E823)</f>
        <v/>
      </c>
      <c r="G823" s="31" t="str">
        <f>IF('Tracciatore delle operazioni'!F823="","",'Tracciatore delle operazioni'!F823)</f>
        <v/>
      </c>
      <c r="H823" s="31" t="str">
        <f>IF('Tracciatore delle operazioni'!G823="","",'Tracciatore delle operazioni'!G823)</f>
        <v/>
      </c>
      <c r="I823" s="31" t="str">
        <f>IF('Tracciatore delle operazioni'!H823="","",'Tracciatore delle operazioni'!H823)</f>
        <v/>
      </c>
      <c r="J823" s="31" t="str">
        <f>IF('Tracciatore delle operazioni'!I823="","",'Tracciatore delle operazioni'!I823)</f>
        <v/>
      </c>
      <c r="K823" s="14" t="str">
        <f t="shared" si="11"/>
        <v/>
      </c>
      <c r="M823" s="14" t="e">
        <f t="array" aca="1" ref="M823" ca="1">_xludf.ifna(IF(#REF!=Impostazioni!$C$6,G823*1,G823/INDEX(Impostazioni!$N$86:$O$105,MATCH(#REF!,Impostazioni!$N$86:$N$105,0),2)),"")</f>
        <v>#NAME?</v>
      </c>
      <c r="N823" s="14" t="e">
        <f t="array" aca="1" ref="N823" ca="1">_xludf.ifna(IF(#REF!=Impostazioni!$C$6,H823*1,H823/INDEX(Impostazioni!$N$86:$O$105,MATCH(#REF!,Impostazioni!$N$86:$N$105,0),2)),"")</f>
        <v>#NAME?</v>
      </c>
      <c r="O823" s="14" t="e">
        <f t="array" aca="1" ref="O823" ca="1">_xludf.ifna(IF(#REF!=Impostazioni!$C$6,I823*1,I823/INDEX(Impostazioni!$N$86:$O$105,MATCH(#REF!,Impostazioni!$N$86:$N$105,0),2)),"")</f>
        <v>#NAME?</v>
      </c>
      <c r="P823" s="14" t="e">
        <f t="array" aca="1" ref="P823" ca="1">_xludf.ifna(IF(#REF!=Impostazioni!$C$6,J823*1,J823/INDEX(Impostazioni!$N$86:$O$105,MATCH(#REF!,Impostazioni!$N$86:$N$105,0),2)),"")</f>
        <v>#NAME?</v>
      </c>
      <c r="Q823" s="14" t="e">
        <f t="array" aca="1" ref="Q823" ca="1">_xludf.ifna(IF(#REF!=Impostazioni!$C$6,K823*1,K823/INDEX(Impostazioni!$N$86:$O$105,MATCH(#REF!,Impostazioni!$N$86:$N$105,0),2)),"")</f>
        <v>#NAME?</v>
      </c>
      <c r="S823" t="str" cm="1">
        <f t="array" ref="S823">_xlfn.IFNA(TRANSPOSE(INDEX(Impostazioni!$R$14:$S$63,,MATCH($D823,Impostazioni!$R$13:$S$13,0))),"")&amp;""</f>
        <v/>
      </c>
    </row>
    <row r="824" spans="1:19" ht="13.2">
      <c r="A824" s="14" t="str">
        <f t="shared" si="9"/>
        <v/>
      </c>
      <c r="B824" s="14" t="str">
        <f t="shared" si="10"/>
        <v/>
      </c>
      <c r="C824" s="14" t="str">
        <f>IF('Tracciatore delle operazioni'!B824="","",'Tracciatore delle operazioni'!B824)</f>
        <v/>
      </c>
      <c r="D824" s="14" t="str">
        <f>IF('Tracciatore delle operazioni'!C824="","",'Tracciatore delle operazioni'!C824)</f>
        <v/>
      </c>
      <c r="E824" s="14" t="str">
        <f>IF('Tracciatore delle operazioni'!D824="","",'Tracciatore delle operazioni'!D824)</f>
        <v/>
      </c>
      <c r="F824" s="14" t="str">
        <f>IF('Tracciatore delle operazioni'!E824="","",'Tracciatore delle operazioni'!E824)</f>
        <v/>
      </c>
      <c r="G824" s="31" t="str">
        <f>IF('Tracciatore delle operazioni'!F824="","",'Tracciatore delle operazioni'!F824)</f>
        <v/>
      </c>
      <c r="H824" s="31" t="str">
        <f>IF('Tracciatore delle operazioni'!G824="","",'Tracciatore delle operazioni'!G824)</f>
        <v/>
      </c>
      <c r="I824" s="31" t="str">
        <f>IF('Tracciatore delle operazioni'!H824="","",'Tracciatore delle operazioni'!H824)</f>
        <v/>
      </c>
      <c r="J824" s="31" t="str">
        <f>IF('Tracciatore delle operazioni'!I824="","",'Tracciatore delle operazioni'!I824)</f>
        <v/>
      </c>
      <c r="K824" s="14" t="str">
        <f t="shared" si="11"/>
        <v/>
      </c>
      <c r="M824" s="14" t="e">
        <f t="array" aca="1" ref="M824" ca="1">_xludf.ifna(IF(#REF!=Impostazioni!$C$6,G824*1,G824/INDEX(Impostazioni!$N$86:$O$105,MATCH(#REF!,Impostazioni!$N$86:$N$105,0),2)),"")</f>
        <v>#NAME?</v>
      </c>
      <c r="N824" s="14" t="e">
        <f t="array" aca="1" ref="N824" ca="1">_xludf.ifna(IF(#REF!=Impostazioni!$C$6,H824*1,H824/INDEX(Impostazioni!$N$86:$O$105,MATCH(#REF!,Impostazioni!$N$86:$N$105,0),2)),"")</f>
        <v>#NAME?</v>
      </c>
      <c r="O824" s="14" t="e">
        <f t="array" aca="1" ref="O824" ca="1">_xludf.ifna(IF(#REF!=Impostazioni!$C$6,I824*1,I824/INDEX(Impostazioni!$N$86:$O$105,MATCH(#REF!,Impostazioni!$N$86:$N$105,0),2)),"")</f>
        <v>#NAME?</v>
      </c>
      <c r="P824" s="14" t="e">
        <f t="array" aca="1" ref="P824" ca="1">_xludf.ifna(IF(#REF!=Impostazioni!$C$6,J824*1,J824/INDEX(Impostazioni!$N$86:$O$105,MATCH(#REF!,Impostazioni!$N$86:$N$105,0),2)),"")</f>
        <v>#NAME?</v>
      </c>
      <c r="Q824" s="14" t="e">
        <f t="array" aca="1" ref="Q824" ca="1">_xludf.ifna(IF(#REF!=Impostazioni!$C$6,K824*1,K824/INDEX(Impostazioni!$N$86:$O$105,MATCH(#REF!,Impostazioni!$N$86:$N$105,0),2)),"")</f>
        <v>#NAME?</v>
      </c>
      <c r="S824" t="str" cm="1">
        <f t="array" ref="S824">_xlfn.IFNA(TRANSPOSE(INDEX(Impostazioni!$R$14:$S$63,,MATCH($D824,Impostazioni!$R$13:$S$13,0))),"")&amp;""</f>
        <v/>
      </c>
    </row>
    <row r="825" spans="1:19" ht="13.2">
      <c r="A825" s="14" t="str">
        <f t="shared" si="9"/>
        <v/>
      </c>
      <c r="B825" s="14" t="str">
        <f t="shared" si="10"/>
        <v/>
      </c>
      <c r="C825" s="14" t="str">
        <f>IF('Tracciatore delle operazioni'!B825="","",'Tracciatore delle operazioni'!B825)</f>
        <v/>
      </c>
      <c r="D825" s="14" t="str">
        <f>IF('Tracciatore delle operazioni'!C825="","",'Tracciatore delle operazioni'!C825)</f>
        <v/>
      </c>
      <c r="E825" s="14" t="str">
        <f>IF('Tracciatore delle operazioni'!D825="","",'Tracciatore delle operazioni'!D825)</f>
        <v/>
      </c>
      <c r="F825" s="14" t="str">
        <f>IF('Tracciatore delle operazioni'!E825="","",'Tracciatore delle operazioni'!E825)</f>
        <v/>
      </c>
      <c r="G825" s="31" t="str">
        <f>IF('Tracciatore delle operazioni'!F825="","",'Tracciatore delle operazioni'!F825)</f>
        <v/>
      </c>
      <c r="H825" s="31" t="str">
        <f>IF('Tracciatore delle operazioni'!G825="","",'Tracciatore delle operazioni'!G825)</f>
        <v/>
      </c>
      <c r="I825" s="31" t="str">
        <f>IF('Tracciatore delle operazioni'!H825="","",'Tracciatore delle operazioni'!H825)</f>
        <v/>
      </c>
      <c r="J825" s="31" t="str">
        <f>IF('Tracciatore delle operazioni'!I825="","",'Tracciatore delle operazioni'!I825)</f>
        <v/>
      </c>
      <c r="K825" s="14" t="str">
        <f t="shared" si="11"/>
        <v/>
      </c>
      <c r="M825" s="14" t="e">
        <f t="array" aca="1" ref="M825" ca="1">_xludf.ifna(IF(#REF!=Impostazioni!$C$6,G825*1,G825/INDEX(Impostazioni!$N$86:$O$105,MATCH(#REF!,Impostazioni!$N$86:$N$105,0),2)),"")</f>
        <v>#NAME?</v>
      </c>
      <c r="N825" s="14" t="e">
        <f t="array" aca="1" ref="N825" ca="1">_xludf.ifna(IF(#REF!=Impostazioni!$C$6,H825*1,H825/INDEX(Impostazioni!$N$86:$O$105,MATCH(#REF!,Impostazioni!$N$86:$N$105,0),2)),"")</f>
        <v>#NAME?</v>
      </c>
      <c r="O825" s="14" t="e">
        <f t="array" aca="1" ref="O825" ca="1">_xludf.ifna(IF(#REF!=Impostazioni!$C$6,I825*1,I825/INDEX(Impostazioni!$N$86:$O$105,MATCH(#REF!,Impostazioni!$N$86:$N$105,0),2)),"")</f>
        <v>#NAME?</v>
      </c>
      <c r="P825" s="14" t="e">
        <f t="array" aca="1" ref="P825" ca="1">_xludf.ifna(IF(#REF!=Impostazioni!$C$6,J825*1,J825/INDEX(Impostazioni!$N$86:$O$105,MATCH(#REF!,Impostazioni!$N$86:$N$105,0),2)),"")</f>
        <v>#NAME?</v>
      </c>
      <c r="Q825" s="14" t="e">
        <f t="array" aca="1" ref="Q825" ca="1">_xludf.ifna(IF(#REF!=Impostazioni!$C$6,K825*1,K825/INDEX(Impostazioni!$N$86:$O$105,MATCH(#REF!,Impostazioni!$N$86:$N$105,0),2)),"")</f>
        <v>#NAME?</v>
      </c>
      <c r="S825" t="str" cm="1">
        <f t="array" ref="S825">_xlfn.IFNA(TRANSPOSE(INDEX(Impostazioni!$R$14:$S$63,,MATCH($D825,Impostazioni!$R$13:$S$13,0))),"")&amp;""</f>
        <v/>
      </c>
    </row>
    <row r="826" spans="1:19" ht="13.2">
      <c r="A826" s="14" t="str">
        <f t="shared" si="9"/>
        <v/>
      </c>
      <c r="B826" s="14" t="str">
        <f t="shared" si="10"/>
        <v/>
      </c>
      <c r="C826" s="14" t="str">
        <f>IF('Tracciatore delle operazioni'!B826="","",'Tracciatore delle operazioni'!B826)</f>
        <v/>
      </c>
      <c r="D826" s="14" t="str">
        <f>IF('Tracciatore delle operazioni'!C826="","",'Tracciatore delle operazioni'!C826)</f>
        <v/>
      </c>
      <c r="E826" s="14" t="str">
        <f>IF('Tracciatore delle operazioni'!D826="","",'Tracciatore delle operazioni'!D826)</f>
        <v/>
      </c>
      <c r="F826" s="14" t="str">
        <f>IF('Tracciatore delle operazioni'!E826="","",'Tracciatore delle operazioni'!E826)</f>
        <v/>
      </c>
      <c r="G826" s="31" t="str">
        <f>IF('Tracciatore delle operazioni'!F826="","",'Tracciatore delle operazioni'!F826)</f>
        <v/>
      </c>
      <c r="H826" s="31" t="str">
        <f>IF('Tracciatore delle operazioni'!G826="","",'Tracciatore delle operazioni'!G826)</f>
        <v/>
      </c>
      <c r="I826" s="31" t="str">
        <f>IF('Tracciatore delle operazioni'!H826="","",'Tracciatore delle operazioni'!H826)</f>
        <v/>
      </c>
      <c r="J826" s="31" t="str">
        <f>IF('Tracciatore delle operazioni'!I826="","",'Tracciatore delle operazioni'!I826)</f>
        <v/>
      </c>
      <c r="K826" s="14" t="str">
        <f t="shared" si="11"/>
        <v/>
      </c>
      <c r="M826" s="14" t="e">
        <f t="array" aca="1" ref="M826" ca="1">_xludf.ifna(IF(#REF!=Impostazioni!$C$6,G826*1,G826/INDEX(Impostazioni!$N$86:$O$105,MATCH(#REF!,Impostazioni!$N$86:$N$105,0),2)),"")</f>
        <v>#NAME?</v>
      </c>
      <c r="N826" s="14" t="e">
        <f t="array" aca="1" ref="N826" ca="1">_xludf.ifna(IF(#REF!=Impostazioni!$C$6,H826*1,H826/INDEX(Impostazioni!$N$86:$O$105,MATCH(#REF!,Impostazioni!$N$86:$N$105,0),2)),"")</f>
        <v>#NAME?</v>
      </c>
      <c r="O826" s="14" t="e">
        <f t="array" aca="1" ref="O826" ca="1">_xludf.ifna(IF(#REF!=Impostazioni!$C$6,I826*1,I826/INDEX(Impostazioni!$N$86:$O$105,MATCH(#REF!,Impostazioni!$N$86:$N$105,0),2)),"")</f>
        <v>#NAME?</v>
      </c>
      <c r="P826" s="14" t="e">
        <f t="array" aca="1" ref="P826" ca="1">_xludf.ifna(IF(#REF!=Impostazioni!$C$6,J826*1,J826/INDEX(Impostazioni!$N$86:$O$105,MATCH(#REF!,Impostazioni!$N$86:$N$105,0),2)),"")</f>
        <v>#NAME?</v>
      </c>
      <c r="Q826" s="14" t="e">
        <f t="array" aca="1" ref="Q826" ca="1">_xludf.ifna(IF(#REF!=Impostazioni!$C$6,K826*1,K826/INDEX(Impostazioni!$N$86:$O$105,MATCH(#REF!,Impostazioni!$N$86:$N$105,0),2)),"")</f>
        <v>#NAME?</v>
      </c>
      <c r="S826" t="str" cm="1">
        <f t="array" ref="S826">_xlfn.IFNA(TRANSPOSE(INDEX(Impostazioni!$R$14:$S$63,,MATCH($D826,Impostazioni!$R$13:$S$13,0))),"")&amp;""</f>
        <v/>
      </c>
    </row>
    <row r="827" spans="1:19" ht="13.2">
      <c r="A827" s="14" t="str">
        <f t="shared" si="9"/>
        <v/>
      </c>
      <c r="B827" s="14" t="str">
        <f t="shared" si="10"/>
        <v/>
      </c>
      <c r="C827" s="14" t="str">
        <f>IF('Tracciatore delle operazioni'!B827="","",'Tracciatore delle operazioni'!B827)</f>
        <v/>
      </c>
      <c r="D827" s="14" t="str">
        <f>IF('Tracciatore delle operazioni'!C827="","",'Tracciatore delle operazioni'!C827)</f>
        <v/>
      </c>
      <c r="E827" s="14" t="str">
        <f>IF('Tracciatore delle operazioni'!D827="","",'Tracciatore delle operazioni'!D827)</f>
        <v/>
      </c>
      <c r="F827" s="14" t="str">
        <f>IF('Tracciatore delle operazioni'!E827="","",'Tracciatore delle operazioni'!E827)</f>
        <v/>
      </c>
      <c r="G827" s="31" t="str">
        <f>IF('Tracciatore delle operazioni'!F827="","",'Tracciatore delle operazioni'!F827)</f>
        <v/>
      </c>
      <c r="H827" s="31" t="str">
        <f>IF('Tracciatore delle operazioni'!G827="","",'Tracciatore delle operazioni'!G827)</f>
        <v/>
      </c>
      <c r="I827" s="31" t="str">
        <f>IF('Tracciatore delle operazioni'!H827="","",'Tracciatore delle operazioni'!H827)</f>
        <v/>
      </c>
      <c r="J827" s="31" t="str">
        <f>IF('Tracciatore delle operazioni'!I827="","",'Tracciatore delle operazioni'!I827)</f>
        <v/>
      </c>
      <c r="K827" s="14" t="str">
        <f t="shared" si="11"/>
        <v/>
      </c>
      <c r="M827" s="14" t="e">
        <f t="array" aca="1" ref="M827" ca="1">_xludf.ifna(IF(#REF!=Impostazioni!$C$6,G827*1,G827/INDEX(Impostazioni!$N$86:$O$105,MATCH(#REF!,Impostazioni!$N$86:$N$105,0),2)),"")</f>
        <v>#NAME?</v>
      </c>
      <c r="N827" s="14" t="e">
        <f t="array" aca="1" ref="N827" ca="1">_xludf.ifna(IF(#REF!=Impostazioni!$C$6,H827*1,H827/INDEX(Impostazioni!$N$86:$O$105,MATCH(#REF!,Impostazioni!$N$86:$N$105,0),2)),"")</f>
        <v>#NAME?</v>
      </c>
      <c r="O827" s="14" t="e">
        <f t="array" aca="1" ref="O827" ca="1">_xludf.ifna(IF(#REF!=Impostazioni!$C$6,I827*1,I827/INDEX(Impostazioni!$N$86:$O$105,MATCH(#REF!,Impostazioni!$N$86:$N$105,0),2)),"")</f>
        <v>#NAME?</v>
      </c>
      <c r="P827" s="14" t="e">
        <f t="array" aca="1" ref="P827" ca="1">_xludf.ifna(IF(#REF!=Impostazioni!$C$6,J827*1,J827/INDEX(Impostazioni!$N$86:$O$105,MATCH(#REF!,Impostazioni!$N$86:$N$105,0),2)),"")</f>
        <v>#NAME?</v>
      </c>
      <c r="Q827" s="14" t="e">
        <f t="array" aca="1" ref="Q827" ca="1">_xludf.ifna(IF(#REF!=Impostazioni!$C$6,K827*1,K827/INDEX(Impostazioni!$N$86:$O$105,MATCH(#REF!,Impostazioni!$N$86:$N$105,0),2)),"")</f>
        <v>#NAME?</v>
      </c>
      <c r="S827" t="str" cm="1">
        <f t="array" ref="S827">_xlfn.IFNA(TRANSPOSE(INDEX(Impostazioni!$R$14:$S$63,,MATCH($D827,Impostazioni!$R$13:$S$13,0))),"")&amp;""</f>
        <v/>
      </c>
    </row>
    <row r="828" spans="1:19" ht="13.2">
      <c r="A828" s="14" t="str">
        <f t="shared" si="9"/>
        <v/>
      </c>
      <c r="B828" s="14" t="str">
        <f t="shared" si="10"/>
        <v/>
      </c>
      <c r="C828" s="14" t="str">
        <f>IF('Tracciatore delle operazioni'!B828="","",'Tracciatore delle operazioni'!B828)</f>
        <v/>
      </c>
      <c r="D828" s="14" t="str">
        <f>IF('Tracciatore delle operazioni'!C828="","",'Tracciatore delle operazioni'!C828)</f>
        <v/>
      </c>
      <c r="E828" s="14" t="str">
        <f>IF('Tracciatore delle operazioni'!D828="","",'Tracciatore delle operazioni'!D828)</f>
        <v/>
      </c>
      <c r="F828" s="14" t="str">
        <f>IF('Tracciatore delle operazioni'!E828="","",'Tracciatore delle operazioni'!E828)</f>
        <v/>
      </c>
      <c r="G828" s="31" t="str">
        <f>IF('Tracciatore delle operazioni'!F828="","",'Tracciatore delle operazioni'!F828)</f>
        <v/>
      </c>
      <c r="H828" s="31" t="str">
        <f>IF('Tracciatore delle operazioni'!G828="","",'Tracciatore delle operazioni'!G828)</f>
        <v/>
      </c>
      <c r="I828" s="31" t="str">
        <f>IF('Tracciatore delle operazioni'!H828="","",'Tracciatore delle operazioni'!H828)</f>
        <v/>
      </c>
      <c r="J828" s="31" t="str">
        <f>IF('Tracciatore delle operazioni'!I828="","",'Tracciatore delle operazioni'!I828)</f>
        <v/>
      </c>
      <c r="K828" s="14" t="str">
        <f t="shared" si="11"/>
        <v/>
      </c>
      <c r="M828" s="14" t="e">
        <f t="array" aca="1" ref="M828" ca="1">_xludf.ifna(IF(#REF!=Impostazioni!$C$6,G828*1,G828/INDEX(Impostazioni!$N$86:$O$105,MATCH(#REF!,Impostazioni!$N$86:$N$105,0),2)),"")</f>
        <v>#NAME?</v>
      </c>
      <c r="N828" s="14" t="e">
        <f t="array" aca="1" ref="N828" ca="1">_xludf.ifna(IF(#REF!=Impostazioni!$C$6,H828*1,H828/INDEX(Impostazioni!$N$86:$O$105,MATCH(#REF!,Impostazioni!$N$86:$N$105,0),2)),"")</f>
        <v>#NAME?</v>
      </c>
      <c r="O828" s="14" t="e">
        <f t="array" aca="1" ref="O828" ca="1">_xludf.ifna(IF(#REF!=Impostazioni!$C$6,I828*1,I828/INDEX(Impostazioni!$N$86:$O$105,MATCH(#REF!,Impostazioni!$N$86:$N$105,0),2)),"")</f>
        <v>#NAME?</v>
      </c>
      <c r="P828" s="14" t="e">
        <f t="array" aca="1" ref="P828" ca="1">_xludf.ifna(IF(#REF!=Impostazioni!$C$6,J828*1,J828/INDEX(Impostazioni!$N$86:$O$105,MATCH(#REF!,Impostazioni!$N$86:$N$105,0),2)),"")</f>
        <v>#NAME?</v>
      </c>
      <c r="Q828" s="14" t="e">
        <f t="array" aca="1" ref="Q828" ca="1">_xludf.ifna(IF(#REF!=Impostazioni!$C$6,K828*1,K828/INDEX(Impostazioni!$N$86:$O$105,MATCH(#REF!,Impostazioni!$N$86:$N$105,0),2)),"")</f>
        <v>#NAME?</v>
      </c>
      <c r="S828" t="str" cm="1">
        <f t="array" ref="S828">_xlfn.IFNA(TRANSPOSE(INDEX(Impostazioni!$R$14:$S$63,,MATCH($D828,Impostazioni!$R$13:$S$13,0))),"")&amp;""</f>
        <v/>
      </c>
    </row>
    <row r="829" spans="1:19" ht="13.2">
      <c r="A829" s="14" t="str">
        <f t="shared" si="9"/>
        <v/>
      </c>
      <c r="B829" s="14" t="str">
        <f t="shared" si="10"/>
        <v/>
      </c>
      <c r="C829" s="14" t="str">
        <f>IF('Tracciatore delle operazioni'!B829="","",'Tracciatore delle operazioni'!B829)</f>
        <v/>
      </c>
      <c r="D829" s="14" t="str">
        <f>IF('Tracciatore delle operazioni'!C829="","",'Tracciatore delle operazioni'!C829)</f>
        <v/>
      </c>
      <c r="E829" s="14" t="str">
        <f>IF('Tracciatore delle operazioni'!D829="","",'Tracciatore delle operazioni'!D829)</f>
        <v/>
      </c>
      <c r="F829" s="14" t="str">
        <f>IF('Tracciatore delle operazioni'!E829="","",'Tracciatore delle operazioni'!E829)</f>
        <v/>
      </c>
      <c r="G829" s="31" t="str">
        <f>IF('Tracciatore delle operazioni'!F829="","",'Tracciatore delle operazioni'!F829)</f>
        <v/>
      </c>
      <c r="H829" s="31" t="str">
        <f>IF('Tracciatore delle operazioni'!G829="","",'Tracciatore delle operazioni'!G829)</f>
        <v/>
      </c>
      <c r="I829" s="31" t="str">
        <f>IF('Tracciatore delle operazioni'!H829="","",'Tracciatore delle operazioni'!H829)</f>
        <v/>
      </c>
      <c r="J829" s="31" t="str">
        <f>IF('Tracciatore delle operazioni'!I829="","",'Tracciatore delle operazioni'!I829)</f>
        <v/>
      </c>
      <c r="K829" s="14" t="str">
        <f t="shared" si="11"/>
        <v/>
      </c>
      <c r="M829" s="14" t="e">
        <f t="array" aca="1" ref="M829" ca="1">_xludf.ifna(IF(#REF!=Impostazioni!$C$6,G829*1,G829/INDEX(Impostazioni!$N$86:$O$105,MATCH(#REF!,Impostazioni!$N$86:$N$105,0),2)),"")</f>
        <v>#NAME?</v>
      </c>
      <c r="N829" s="14" t="e">
        <f t="array" aca="1" ref="N829" ca="1">_xludf.ifna(IF(#REF!=Impostazioni!$C$6,H829*1,H829/INDEX(Impostazioni!$N$86:$O$105,MATCH(#REF!,Impostazioni!$N$86:$N$105,0),2)),"")</f>
        <v>#NAME?</v>
      </c>
      <c r="O829" s="14" t="e">
        <f t="array" aca="1" ref="O829" ca="1">_xludf.ifna(IF(#REF!=Impostazioni!$C$6,I829*1,I829/INDEX(Impostazioni!$N$86:$O$105,MATCH(#REF!,Impostazioni!$N$86:$N$105,0),2)),"")</f>
        <v>#NAME?</v>
      </c>
      <c r="P829" s="14" t="e">
        <f t="array" aca="1" ref="P829" ca="1">_xludf.ifna(IF(#REF!=Impostazioni!$C$6,J829*1,J829/INDEX(Impostazioni!$N$86:$O$105,MATCH(#REF!,Impostazioni!$N$86:$N$105,0),2)),"")</f>
        <v>#NAME?</v>
      </c>
      <c r="Q829" s="14" t="e">
        <f t="array" aca="1" ref="Q829" ca="1">_xludf.ifna(IF(#REF!=Impostazioni!$C$6,K829*1,K829/INDEX(Impostazioni!$N$86:$O$105,MATCH(#REF!,Impostazioni!$N$86:$N$105,0),2)),"")</f>
        <v>#NAME?</v>
      </c>
      <c r="S829" t="str" cm="1">
        <f t="array" ref="S829">_xlfn.IFNA(TRANSPOSE(INDEX(Impostazioni!$R$14:$S$63,,MATCH($D829,Impostazioni!$R$13:$S$13,0))),"")&amp;""</f>
        <v/>
      </c>
    </row>
    <row r="830" spans="1:19" ht="13.2">
      <c r="A830" s="14" t="str">
        <f t="shared" si="9"/>
        <v/>
      </c>
      <c r="B830" s="14" t="str">
        <f t="shared" si="10"/>
        <v/>
      </c>
      <c r="C830" s="14" t="str">
        <f>IF('Tracciatore delle operazioni'!B830="","",'Tracciatore delle operazioni'!B830)</f>
        <v/>
      </c>
      <c r="D830" s="14" t="str">
        <f>IF('Tracciatore delle operazioni'!C830="","",'Tracciatore delle operazioni'!C830)</f>
        <v/>
      </c>
      <c r="E830" s="14" t="str">
        <f>IF('Tracciatore delle operazioni'!D830="","",'Tracciatore delle operazioni'!D830)</f>
        <v/>
      </c>
      <c r="F830" s="14" t="str">
        <f>IF('Tracciatore delle operazioni'!E830="","",'Tracciatore delle operazioni'!E830)</f>
        <v/>
      </c>
      <c r="G830" s="31" t="str">
        <f>IF('Tracciatore delle operazioni'!F830="","",'Tracciatore delle operazioni'!F830)</f>
        <v/>
      </c>
      <c r="H830" s="31" t="str">
        <f>IF('Tracciatore delle operazioni'!G830="","",'Tracciatore delle operazioni'!G830)</f>
        <v/>
      </c>
      <c r="I830" s="31" t="str">
        <f>IF('Tracciatore delle operazioni'!H830="","",'Tracciatore delle operazioni'!H830)</f>
        <v/>
      </c>
      <c r="J830" s="31" t="str">
        <f>IF('Tracciatore delle operazioni'!I830="","",'Tracciatore delle operazioni'!I830)</f>
        <v/>
      </c>
      <c r="K830" s="14" t="str">
        <f t="shared" si="11"/>
        <v/>
      </c>
      <c r="M830" s="14" t="e">
        <f t="array" aca="1" ref="M830" ca="1">_xludf.ifna(IF(#REF!=Impostazioni!$C$6,G830*1,G830/INDEX(Impostazioni!$N$86:$O$105,MATCH(#REF!,Impostazioni!$N$86:$N$105,0),2)),"")</f>
        <v>#NAME?</v>
      </c>
      <c r="N830" s="14" t="e">
        <f t="array" aca="1" ref="N830" ca="1">_xludf.ifna(IF(#REF!=Impostazioni!$C$6,H830*1,H830/INDEX(Impostazioni!$N$86:$O$105,MATCH(#REF!,Impostazioni!$N$86:$N$105,0),2)),"")</f>
        <v>#NAME?</v>
      </c>
      <c r="O830" s="14" t="e">
        <f t="array" aca="1" ref="O830" ca="1">_xludf.ifna(IF(#REF!=Impostazioni!$C$6,I830*1,I830/INDEX(Impostazioni!$N$86:$O$105,MATCH(#REF!,Impostazioni!$N$86:$N$105,0),2)),"")</f>
        <v>#NAME?</v>
      </c>
      <c r="P830" s="14" t="e">
        <f t="array" aca="1" ref="P830" ca="1">_xludf.ifna(IF(#REF!=Impostazioni!$C$6,J830*1,J830/INDEX(Impostazioni!$N$86:$O$105,MATCH(#REF!,Impostazioni!$N$86:$N$105,0),2)),"")</f>
        <v>#NAME?</v>
      </c>
      <c r="Q830" s="14" t="e">
        <f t="array" aca="1" ref="Q830" ca="1">_xludf.ifna(IF(#REF!=Impostazioni!$C$6,K830*1,K830/INDEX(Impostazioni!$N$86:$O$105,MATCH(#REF!,Impostazioni!$N$86:$N$105,0),2)),"")</f>
        <v>#NAME?</v>
      </c>
      <c r="S830" t="str" cm="1">
        <f t="array" ref="S830">_xlfn.IFNA(TRANSPOSE(INDEX(Impostazioni!$R$14:$S$63,,MATCH($D830,Impostazioni!$R$13:$S$13,0))),"")&amp;""</f>
        <v/>
      </c>
    </row>
    <row r="831" spans="1:19" ht="13.2">
      <c r="A831" s="14" t="str">
        <f t="shared" si="9"/>
        <v/>
      </c>
      <c r="B831" s="14" t="str">
        <f t="shared" si="10"/>
        <v/>
      </c>
      <c r="C831" s="14" t="str">
        <f>IF('Tracciatore delle operazioni'!B831="","",'Tracciatore delle operazioni'!B831)</f>
        <v/>
      </c>
      <c r="D831" s="14" t="str">
        <f>IF('Tracciatore delle operazioni'!C831="","",'Tracciatore delle operazioni'!C831)</f>
        <v/>
      </c>
      <c r="E831" s="14" t="str">
        <f>IF('Tracciatore delle operazioni'!D831="","",'Tracciatore delle operazioni'!D831)</f>
        <v/>
      </c>
      <c r="F831" s="14" t="str">
        <f>IF('Tracciatore delle operazioni'!E831="","",'Tracciatore delle operazioni'!E831)</f>
        <v/>
      </c>
      <c r="G831" s="31" t="str">
        <f>IF('Tracciatore delle operazioni'!F831="","",'Tracciatore delle operazioni'!F831)</f>
        <v/>
      </c>
      <c r="H831" s="31" t="str">
        <f>IF('Tracciatore delle operazioni'!G831="","",'Tracciatore delle operazioni'!G831)</f>
        <v/>
      </c>
      <c r="I831" s="31" t="str">
        <f>IF('Tracciatore delle operazioni'!H831="","",'Tracciatore delle operazioni'!H831)</f>
        <v/>
      </c>
      <c r="J831" s="31" t="str">
        <f>IF('Tracciatore delle operazioni'!I831="","",'Tracciatore delle operazioni'!I831)</f>
        <v/>
      </c>
      <c r="K831" s="14" t="str">
        <f t="shared" si="11"/>
        <v/>
      </c>
      <c r="M831" s="14" t="e">
        <f t="array" aca="1" ref="M831" ca="1">_xludf.ifna(IF(#REF!=Impostazioni!$C$6,G831*1,G831/INDEX(Impostazioni!$N$86:$O$105,MATCH(#REF!,Impostazioni!$N$86:$N$105,0),2)),"")</f>
        <v>#NAME?</v>
      </c>
      <c r="N831" s="14" t="e">
        <f t="array" aca="1" ref="N831" ca="1">_xludf.ifna(IF(#REF!=Impostazioni!$C$6,H831*1,H831/INDEX(Impostazioni!$N$86:$O$105,MATCH(#REF!,Impostazioni!$N$86:$N$105,0),2)),"")</f>
        <v>#NAME?</v>
      </c>
      <c r="O831" s="14" t="e">
        <f t="array" aca="1" ref="O831" ca="1">_xludf.ifna(IF(#REF!=Impostazioni!$C$6,I831*1,I831/INDEX(Impostazioni!$N$86:$O$105,MATCH(#REF!,Impostazioni!$N$86:$N$105,0),2)),"")</f>
        <v>#NAME?</v>
      </c>
      <c r="P831" s="14" t="e">
        <f t="array" aca="1" ref="P831" ca="1">_xludf.ifna(IF(#REF!=Impostazioni!$C$6,J831*1,J831/INDEX(Impostazioni!$N$86:$O$105,MATCH(#REF!,Impostazioni!$N$86:$N$105,0),2)),"")</f>
        <v>#NAME?</v>
      </c>
      <c r="Q831" s="14" t="e">
        <f t="array" aca="1" ref="Q831" ca="1">_xludf.ifna(IF(#REF!=Impostazioni!$C$6,K831*1,K831/INDEX(Impostazioni!$N$86:$O$105,MATCH(#REF!,Impostazioni!$N$86:$N$105,0),2)),"")</f>
        <v>#NAME?</v>
      </c>
      <c r="S831" t="str" cm="1">
        <f t="array" ref="S831">_xlfn.IFNA(TRANSPOSE(INDEX(Impostazioni!$R$14:$S$63,,MATCH($D831,Impostazioni!$R$13:$S$13,0))),"")&amp;""</f>
        <v/>
      </c>
    </row>
    <row r="832" spans="1:19" ht="13.2">
      <c r="A832" s="14" t="str">
        <f t="shared" si="9"/>
        <v/>
      </c>
      <c r="B832" s="14" t="str">
        <f t="shared" si="10"/>
        <v/>
      </c>
      <c r="C832" s="14" t="str">
        <f>IF('Tracciatore delle operazioni'!B832="","",'Tracciatore delle operazioni'!B832)</f>
        <v/>
      </c>
      <c r="D832" s="14" t="str">
        <f>IF('Tracciatore delle operazioni'!C832="","",'Tracciatore delle operazioni'!C832)</f>
        <v/>
      </c>
      <c r="E832" s="14" t="str">
        <f>IF('Tracciatore delle operazioni'!D832="","",'Tracciatore delle operazioni'!D832)</f>
        <v/>
      </c>
      <c r="F832" s="14" t="str">
        <f>IF('Tracciatore delle operazioni'!E832="","",'Tracciatore delle operazioni'!E832)</f>
        <v/>
      </c>
      <c r="G832" s="31" t="str">
        <f>IF('Tracciatore delle operazioni'!F832="","",'Tracciatore delle operazioni'!F832)</f>
        <v/>
      </c>
      <c r="H832" s="31" t="str">
        <f>IF('Tracciatore delle operazioni'!G832="","",'Tracciatore delle operazioni'!G832)</f>
        <v/>
      </c>
      <c r="I832" s="31" t="str">
        <f>IF('Tracciatore delle operazioni'!H832="","",'Tracciatore delle operazioni'!H832)</f>
        <v/>
      </c>
      <c r="J832" s="31" t="str">
        <f>IF('Tracciatore delle operazioni'!I832="","",'Tracciatore delle operazioni'!I832)</f>
        <v/>
      </c>
      <c r="K832" s="14" t="str">
        <f t="shared" si="11"/>
        <v/>
      </c>
      <c r="M832" s="14" t="e">
        <f t="array" aca="1" ref="M832" ca="1">_xludf.ifna(IF(#REF!=Impostazioni!$C$6,G832*1,G832/INDEX(Impostazioni!$N$86:$O$105,MATCH(#REF!,Impostazioni!$N$86:$N$105,0),2)),"")</f>
        <v>#NAME?</v>
      </c>
      <c r="N832" s="14" t="e">
        <f t="array" aca="1" ref="N832" ca="1">_xludf.ifna(IF(#REF!=Impostazioni!$C$6,H832*1,H832/INDEX(Impostazioni!$N$86:$O$105,MATCH(#REF!,Impostazioni!$N$86:$N$105,0),2)),"")</f>
        <v>#NAME?</v>
      </c>
      <c r="O832" s="14" t="e">
        <f t="array" aca="1" ref="O832" ca="1">_xludf.ifna(IF(#REF!=Impostazioni!$C$6,I832*1,I832/INDEX(Impostazioni!$N$86:$O$105,MATCH(#REF!,Impostazioni!$N$86:$N$105,0),2)),"")</f>
        <v>#NAME?</v>
      </c>
      <c r="P832" s="14" t="e">
        <f t="array" aca="1" ref="P832" ca="1">_xludf.ifna(IF(#REF!=Impostazioni!$C$6,J832*1,J832/INDEX(Impostazioni!$N$86:$O$105,MATCH(#REF!,Impostazioni!$N$86:$N$105,0),2)),"")</f>
        <v>#NAME?</v>
      </c>
      <c r="Q832" s="14" t="e">
        <f t="array" aca="1" ref="Q832" ca="1">_xludf.ifna(IF(#REF!=Impostazioni!$C$6,K832*1,K832/INDEX(Impostazioni!$N$86:$O$105,MATCH(#REF!,Impostazioni!$N$86:$N$105,0),2)),"")</f>
        <v>#NAME?</v>
      </c>
      <c r="S832" t="str" cm="1">
        <f t="array" ref="S832">_xlfn.IFNA(TRANSPOSE(INDEX(Impostazioni!$R$14:$S$63,,MATCH($D832,Impostazioni!$R$13:$S$13,0))),"")&amp;""</f>
        <v/>
      </c>
    </row>
    <row r="833" spans="1:19" ht="13.2">
      <c r="A833" s="14" t="str">
        <f t="shared" si="9"/>
        <v/>
      </c>
      <c r="B833" s="14" t="str">
        <f t="shared" si="10"/>
        <v/>
      </c>
      <c r="C833" s="14" t="str">
        <f>IF('Tracciatore delle operazioni'!B833="","",'Tracciatore delle operazioni'!B833)</f>
        <v/>
      </c>
      <c r="D833" s="14" t="str">
        <f>IF('Tracciatore delle operazioni'!C833="","",'Tracciatore delle operazioni'!C833)</f>
        <v/>
      </c>
      <c r="E833" s="14" t="str">
        <f>IF('Tracciatore delle operazioni'!D833="","",'Tracciatore delle operazioni'!D833)</f>
        <v/>
      </c>
      <c r="F833" s="14" t="str">
        <f>IF('Tracciatore delle operazioni'!E833="","",'Tracciatore delle operazioni'!E833)</f>
        <v/>
      </c>
      <c r="G833" s="31" t="str">
        <f>IF('Tracciatore delle operazioni'!F833="","",'Tracciatore delle operazioni'!F833)</f>
        <v/>
      </c>
      <c r="H833" s="31" t="str">
        <f>IF('Tracciatore delle operazioni'!G833="","",'Tracciatore delle operazioni'!G833)</f>
        <v/>
      </c>
      <c r="I833" s="31" t="str">
        <f>IF('Tracciatore delle operazioni'!H833="","",'Tracciatore delle operazioni'!H833)</f>
        <v/>
      </c>
      <c r="J833" s="31" t="str">
        <f>IF('Tracciatore delle operazioni'!I833="","",'Tracciatore delle operazioni'!I833)</f>
        <v/>
      </c>
      <c r="K833" s="14" t="str">
        <f t="shared" si="11"/>
        <v/>
      </c>
      <c r="M833" s="14" t="e">
        <f t="array" aca="1" ref="M833" ca="1">_xludf.ifna(IF(#REF!=Impostazioni!$C$6,G833*1,G833/INDEX(Impostazioni!$N$86:$O$105,MATCH(#REF!,Impostazioni!$N$86:$N$105,0),2)),"")</f>
        <v>#NAME?</v>
      </c>
      <c r="N833" s="14" t="e">
        <f t="array" aca="1" ref="N833" ca="1">_xludf.ifna(IF(#REF!=Impostazioni!$C$6,H833*1,H833/INDEX(Impostazioni!$N$86:$O$105,MATCH(#REF!,Impostazioni!$N$86:$N$105,0),2)),"")</f>
        <v>#NAME?</v>
      </c>
      <c r="O833" s="14" t="e">
        <f t="array" aca="1" ref="O833" ca="1">_xludf.ifna(IF(#REF!=Impostazioni!$C$6,I833*1,I833/INDEX(Impostazioni!$N$86:$O$105,MATCH(#REF!,Impostazioni!$N$86:$N$105,0),2)),"")</f>
        <v>#NAME?</v>
      </c>
      <c r="P833" s="14" t="e">
        <f t="array" aca="1" ref="P833" ca="1">_xludf.ifna(IF(#REF!=Impostazioni!$C$6,J833*1,J833/INDEX(Impostazioni!$N$86:$O$105,MATCH(#REF!,Impostazioni!$N$86:$N$105,0),2)),"")</f>
        <v>#NAME?</v>
      </c>
      <c r="Q833" s="14" t="e">
        <f t="array" aca="1" ref="Q833" ca="1">_xludf.ifna(IF(#REF!=Impostazioni!$C$6,K833*1,K833/INDEX(Impostazioni!$N$86:$O$105,MATCH(#REF!,Impostazioni!$N$86:$N$105,0),2)),"")</f>
        <v>#NAME?</v>
      </c>
      <c r="S833" t="str" cm="1">
        <f t="array" ref="S833">_xlfn.IFNA(TRANSPOSE(INDEX(Impostazioni!$R$14:$S$63,,MATCH($D833,Impostazioni!$R$13:$S$13,0))),"")&amp;""</f>
        <v/>
      </c>
    </row>
    <row r="834" spans="1:19" ht="13.2">
      <c r="A834" s="14" t="str">
        <f t="shared" si="9"/>
        <v/>
      </c>
      <c r="B834" s="14" t="str">
        <f t="shared" si="10"/>
        <v/>
      </c>
      <c r="C834" s="14" t="str">
        <f>IF('Tracciatore delle operazioni'!B834="","",'Tracciatore delle operazioni'!B834)</f>
        <v/>
      </c>
      <c r="D834" s="14" t="str">
        <f>IF('Tracciatore delle operazioni'!C834="","",'Tracciatore delle operazioni'!C834)</f>
        <v/>
      </c>
      <c r="E834" s="14" t="str">
        <f>IF('Tracciatore delle operazioni'!D834="","",'Tracciatore delle operazioni'!D834)</f>
        <v/>
      </c>
      <c r="F834" s="14" t="str">
        <f>IF('Tracciatore delle operazioni'!E834="","",'Tracciatore delle operazioni'!E834)</f>
        <v/>
      </c>
      <c r="G834" s="31" t="str">
        <f>IF('Tracciatore delle operazioni'!F834="","",'Tracciatore delle operazioni'!F834)</f>
        <v/>
      </c>
      <c r="H834" s="31" t="str">
        <f>IF('Tracciatore delle operazioni'!G834="","",'Tracciatore delle operazioni'!G834)</f>
        <v/>
      </c>
      <c r="I834" s="31" t="str">
        <f>IF('Tracciatore delle operazioni'!H834="","",'Tracciatore delle operazioni'!H834)</f>
        <v/>
      </c>
      <c r="J834" s="31" t="str">
        <f>IF('Tracciatore delle operazioni'!I834="","",'Tracciatore delle operazioni'!I834)</f>
        <v/>
      </c>
      <c r="K834" s="14" t="str">
        <f t="shared" si="11"/>
        <v/>
      </c>
      <c r="M834" s="14" t="e">
        <f t="array" aca="1" ref="M834" ca="1">_xludf.ifna(IF(#REF!=Impostazioni!$C$6,G834*1,G834/INDEX(Impostazioni!$N$86:$O$105,MATCH(#REF!,Impostazioni!$N$86:$N$105,0),2)),"")</f>
        <v>#NAME?</v>
      </c>
      <c r="N834" s="14" t="e">
        <f t="array" aca="1" ref="N834" ca="1">_xludf.ifna(IF(#REF!=Impostazioni!$C$6,H834*1,H834/INDEX(Impostazioni!$N$86:$O$105,MATCH(#REF!,Impostazioni!$N$86:$N$105,0),2)),"")</f>
        <v>#NAME?</v>
      </c>
      <c r="O834" s="14" t="e">
        <f t="array" aca="1" ref="O834" ca="1">_xludf.ifna(IF(#REF!=Impostazioni!$C$6,I834*1,I834/INDEX(Impostazioni!$N$86:$O$105,MATCH(#REF!,Impostazioni!$N$86:$N$105,0),2)),"")</f>
        <v>#NAME?</v>
      </c>
      <c r="P834" s="14" t="e">
        <f t="array" aca="1" ref="P834" ca="1">_xludf.ifna(IF(#REF!=Impostazioni!$C$6,J834*1,J834/INDEX(Impostazioni!$N$86:$O$105,MATCH(#REF!,Impostazioni!$N$86:$N$105,0),2)),"")</f>
        <v>#NAME?</v>
      </c>
      <c r="Q834" s="14" t="e">
        <f t="array" aca="1" ref="Q834" ca="1">_xludf.ifna(IF(#REF!=Impostazioni!$C$6,K834*1,K834/INDEX(Impostazioni!$N$86:$O$105,MATCH(#REF!,Impostazioni!$N$86:$N$105,0),2)),"")</f>
        <v>#NAME?</v>
      </c>
      <c r="S834" t="str" cm="1">
        <f t="array" ref="S834">_xlfn.IFNA(TRANSPOSE(INDEX(Impostazioni!$R$14:$S$63,,MATCH($D834,Impostazioni!$R$13:$S$13,0))),"")&amp;""</f>
        <v/>
      </c>
    </row>
    <row r="835" spans="1:19" ht="13.2">
      <c r="A835" s="14" t="str">
        <f t="shared" si="9"/>
        <v/>
      </c>
      <c r="B835" s="14" t="str">
        <f t="shared" si="10"/>
        <v/>
      </c>
      <c r="C835" s="14" t="str">
        <f>IF('Tracciatore delle operazioni'!B835="","",'Tracciatore delle operazioni'!B835)</f>
        <v/>
      </c>
      <c r="D835" s="14" t="str">
        <f>IF('Tracciatore delle operazioni'!C835="","",'Tracciatore delle operazioni'!C835)</f>
        <v/>
      </c>
      <c r="E835" s="14" t="str">
        <f>IF('Tracciatore delle operazioni'!D835="","",'Tracciatore delle operazioni'!D835)</f>
        <v/>
      </c>
      <c r="F835" s="14" t="str">
        <f>IF('Tracciatore delle operazioni'!E835="","",'Tracciatore delle operazioni'!E835)</f>
        <v/>
      </c>
      <c r="G835" s="31" t="str">
        <f>IF('Tracciatore delle operazioni'!F835="","",'Tracciatore delle operazioni'!F835)</f>
        <v/>
      </c>
      <c r="H835" s="31" t="str">
        <f>IF('Tracciatore delle operazioni'!G835="","",'Tracciatore delle operazioni'!G835)</f>
        <v/>
      </c>
      <c r="I835" s="31" t="str">
        <f>IF('Tracciatore delle operazioni'!H835="","",'Tracciatore delle operazioni'!H835)</f>
        <v/>
      </c>
      <c r="J835" s="31" t="str">
        <f>IF('Tracciatore delle operazioni'!I835="","",'Tracciatore delle operazioni'!I835)</f>
        <v/>
      </c>
      <c r="K835" s="14" t="str">
        <f t="shared" si="11"/>
        <v/>
      </c>
      <c r="M835" s="14" t="e">
        <f t="array" aca="1" ref="M835" ca="1">_xludf.ifna(IF(#REF!=Impostazioni!$C$6,G835*1,G835/INDEX(Impostazioni!$N$86:$O$105,MATCH(#REF!,Impostazioni!$N$86:$N$105,0),2)),"")</f>
        <v>#NAME?</v>
      </c>
      <c r="N835" s="14" t="e">
        <f t="array" aca="1" ref="N835" ca="1">_xludf.ifna(IF(#REF!=Impostazioni!$C$6,H835*1,H835/INDEX(Impostazioni!$N$86:$O$105,MATCH(#REF!,Impostazioni!$N$86:$N$105,0),2)),"")</f>
        <v>#NAME?</v>
      </c>
      <c r="O835" s="14" t="e">
        <f t="array" aca="1" ref="O835" ca="1">_xludf.ifna(IF(#REF!=Impostazioni!$C$6,I835*1,I835/INDEX(Impostazioni!$N$86:$O$105,MATCH(#REF!,Impostazioni!$N$86:$N$105,0),2)),"")</f>
        <v>#NAME?</v>
      </c>
      <c r="P835" s="14" t="e">
        <f t="array" aca="1" ref="P835" ca="1">_xludf.ifna(IF(#REF!=Impostazioni!$C$6,J835*1,J835/INDEX(Impostazioni!$N$86:$O$105,MATCH(#REF!,Impostazioni!$N$86:$N$105,0),2)),"")</f>
        <v>#NAME?</v>
      </c>
      <c r="Q835" s="14" t="e">
        <f t="array" aca="1" ref="Q835" ca="1">_xludf.ifna(IF(#REF!=Impostazioni!$C$6,K835*1,K835/INDEX(Impostazioni!$N$86:$O$105,MATCH(#REF!,Impostazioni!$N$86:$N$105,0),2)),"")</f>
        <v>#NAME?</v>
      </c>
      <c r="S835" t="str" cm="1">
        <f t="array" ref="S835">_xlfn.IFNA(TRANSPOSE(INDEX(Impostazioni!$R$14:$S$63,,MATCH($D835,Impostazioni!$R$13:$S$13,0))),"")&amp;""</f>
        <v/>
      </c>
    </row>
    <row r="836" spans="1:19" ht="13.2">
      <c r="A836" s="14" t="str">
        <f t="shared" si="9"/>
        <v/>
      </c>
      <c r="B836" s="14" t="str">
        <f t="shared" si="10"/>
        <v/>
      </c>
      <c r="C836" s="14" t="str">
        <f>IF('Tracciatore delle operazioni'!B836="","",'Tracciatore delle operazioni'!B836)</f>
        <v/>
      </c>
      <c r="D836" s="14" t="str">
        <f>IF('Tracciatore delle operazioni'!C836="","",'Tracciatore delle operazioni'!C836)</f>
        <v/>
      </c>
      <c r="E836" s="14" t="str">
        <f>IF('Tracciatore delle operazioni'!D836="","",'Tracciatore delle operazioni'!D836)</f>
        <v/>
      </c>
      <c r="F836" s="14" t="str">
        <f>IF('Tracciatore delle operazioni'!E836="","",'Tracciatore delle operazioni'!E836)</f>
        <v/>
      </c>
      <c r="G836" s="31" t="str">
        <f>IF('Tracciatore delle operazioni'!F836="","",'Tracciatore delle operazioni'!F836)</f>
        <v/>
      </c>
      <c r="H836" s="31" t="str">
        <f>IF('Tracciatore delle operazioni'!G836="","",'Tracciatore delle operazioni'!G836)</f>
        <v/>
      </c>
      <c r="I836" s="31" t="str">
        <f>IF('Tracciatore delle operazioni'!H836="","",'Tracciatore delle operazioni'!H836)</f>
        <v/>
      </c>
      <c r="J836" s="31" t="str">
        <f>IF('Tracciatore delle operazioni'!I836="","",'Tracciatore delle operazioni'!I836)</f>
        <v/>
      </c>
      <c r="K836" s="14" t="str">
        <f t="shared" si="11"/>
        <v/>
      </c>
      <c r="M836" s="14" t="e">
        <f t="array" aca="1" ref="M836" ca="1">_xludf.ifna(IF(#REF!=Impostazioni!$C$6,G836*1,G836/INDEX(Impostazioni!$N$86:$O$105,MATCH(#REF!,Impostazioni!$N$86:$N$105,0),2)),"")</f>
        <v>#NAME?</v>
      </c>
      <c r="N836" s="14" t="e">
        <f t="array" aca="1" ref="N836" ca="1">_xludf.ifna(IF(#REF!=Impostazioni!$C$6,H836*1,H836/INDEX(Impostazioni!$N$86:$O$105,MATCH(#REF!,Impostazioni!$N$86:$N$105,0),2)),"")</f>
        <v>#NAME?</v>
      </c>
      <c r="O836" s="14" t="e">
        <f t="array" aca="1" ref="O836" ca="1">_xludf.ifna(IF(#REF!=Impostazioni!$C$6,I836*1,I836/INDEX(Impostazioni!$N$86:$O$105,MATCH(#REF!,Impostazioni!$N$86:$N$105,0),2)),"")</f>
        <v>#NAME?</v>
      </c>
      <c r="P836" s="14" t="e">
        <f t="array" aca="1" ref="P836" ca="1">_xludf.ifna(IF(#REF!=Impostazioni!$C$6,J836*1,J836/INDEX(Impostazioni!$N$86:$O$105,MATCH(#REF!,Impostazioni!$N$86:$N$105,0),2)),"")</f>
        <v>#NAME?</v>
      </c>
      <c r="Q836" s="14" t="e">
        <f t="array" aca="1" ref="Q836" ca="1">_xludf.ifna(IF(#REF!=Impostazioni!$C$6,K836*1,K836/INDEX(Impostazioni!$N$86:$O$105,MATCH(#REF!,Impostazioni!$N$86:$N$105,0),2)),"")</f>
        <v>#NAME?</v>
      </c>
      <c r="S836" t="str" cm="1">
        <f t="array" ref="S836">_xlfn.IFNA(TRANSPOSE(INDEX(Impostazioni!$R$14:$S$63,,MATCH($D836,Impostazioni!$R$13:$S$13,0))),"")&amp;""</f>
        <v/>
      </c>
    </row>
    <row r="837" spans="1:19" ht="13.2">
      <c r="A837" s="14" t="str">
        <f t="shared" si="9"/>
        <v/>
      </c>
      <c r="B837" s="14" t="str">
        <f t="shared" si="10"/>
        <v/>
      </c>
      <c r="C837" s="14" t="str">
        <f>IF('Tracciatore delle operazioni'!B837="","",'Tracciatore delle operazioni'!B837)</f>
        <v/>
      </c>
      <c r="D837" s="14" t="str">
        <f>IF('Tracciatore delle operazioni'!C837="","",'Tracciatore delle operazioni'!C837)</f>
        <v/>
      </c>
      <c r="E837" s="14" t="str">
        <f>IF('Tracciatore delle operazioni'!D837="","",'Tracciatore delle operazioni'!D837)</f>
        <v/>
      </c>
      <c r="F837" s="14" t="str">
        <f>IF('Tracciatore delle operazioni'!E837="","",'Tracciatore delle operazioni'!E837)</f>
        <v/>
      </c>
      <c r="G837" s="31" t="str">
        <f>IF('Tracciatore delle operazioni'!F837="","",'Tracciatore delle operazioni'!F837)</f>
        <v/>
      </c>
      <c r="H837" s="31" t="str">
        <f>IF('Tracciatore delle operazioni'!G837="","",'Tracciatore delle operazioni'!G837)</f>
        <v/>
      </c>
      <c r="I837" s="31" t="str">
        <f>IF('Tracciatore delle operazioni'!H837="","",'Tracciatore delle operazioni'!H837)</f>
        <v/>
      </c>
      <c r="J837" s="31" t="str">
        <f>IF('Tracciatore delle operazioni'!I837="","",'Tracciatore delle operazioni'!I837)</f>
        <v/>
      </c>
      <c r="K837" s="14" t="str">
        <f t="shared" si="11"/>
        <v/>
      </c>
      <c r="M837" s="14" t="e">
        <f t="array" aca="1" ref="M837" ca="1">_xludf.ifna(IF(#REF!=Impostazioni!$C$6,G837*1,G837/INDEX(Impostazioni!$N$86:$O$105,MATCH(#REF!,Impostazioni!$N$86:$N$105,0),2)),"")</f>
        <v>#NAME?</v>
      </c>
      <c r="N837" s="14" t="e">
        <f t="array" aca="1" ref="N837" ca="1">_xludf.ifna(IF(#REF!=Impostazioni!$C$6,H837*1,H837/INDEX(Impostazioni!$N$86:$O$105,MATCH(#REF!,Impostazioni!$N$86:$N$105,0),2)),"")</f>
        <v>#NAME?</v>
      </c>
      <c r="O837" s="14" t="e">
        <f t="array" aca="1" ref="O837" ca="1">_xludf.ifna(IF(#REF!=Impostazioni!$C$6,I837*1,I837/INDEX(Impostazioni!$N$86:$O$105,MATCH(#REF!,Impostazioni!$N$86:$N$105,0),2)),"")</f>
        <v>#NAME?</v>
      </c>
      <c r="P837" s="14" t="e">
        <f t="array" aca="1" ref="P837" ca="1">_xludf.ifna(IF(#REF!=Impostazioni!$C$6,J837*1,J837/INDEX(Impostazioni!$N$86:$O$105,MATCH(#REF!,Impostazioni!$N$86:$N$105,0),2)),"")</f>
        <v>#NAME?</v>
      </c>
      <c r="Q837" s="14" t="e">
        <f t="array" aca="1" ref="Q837" ca="1">_xludf.ifna(IF(#REF!=Impostazioni!$C$6,K837*1,K837/INDEX(Impostazioni!$N$86:$O$105,MATCH(#REF!,Impostazioni!$N$86:$N$105,0),2)),"")</f>
        <v>#NAME?</v>
      </c>
      <c r="S837" t="str" cm="1">
        <f t="array" ref="S837">_xlfn.IFNA(TRANSPOSE(INDEX(Impostazioni!$R$14:$S$63,,MATCH($D837,Impostazioni!$R$13:$S$13,0))),"")&amp;""</f>
        <v/>
      </c>
    </row>
    <row r="838" spans="1:19" ht="13.2">
      <c r="A838" s="14" t="str">
        <f t="shared" si="9"/>
        <v/>
      </c>
      <c r="B838" s="14" t="str">
        <f t="shared" si="10"/>
        <v/>
      </c>
      <c r="C838" s="14" t="str">
        <f>IF('Tracciatore delle operazioni'!B838="","",'Tracciatore delle operazioni'!B838)</f>
        <v/>
      </c>
      <c r="D838" s="14" t="str">
        <f>IF('Tracciatore delle operazioni'!C838="","",'Tracciatore delle operazioni'!C838)</f>
        <v/>
      </c>
      <c r="E838" s="14" t="str">
        <f>IF('Tracciatore delle operazioni'!D838="","",'Tracciatore delle operazioni'!D838)</f>
        <v/>
      </c>
      <c r="F838" s="14" t="str">
        <f>IF('Tracciatore delle operazioni'!E838="","",'Tracciatore delle operazioni'!E838)</f>
        <v/>
      </c>
      <c r="G838" s="31" t="str">
        <f>IF('Tracciatore delle operazioni'!F838="","",'Tracciatore delle operazioni'!F838)</f>
        <v/>
      </c>
      <c r="H838" s="31" t="str">
        <f>IF('Tracciatore delle operazioni'!G838="","",'Tracciatore delle operazioni'!G838)</f>
        <v/>
      </c>
      <c r="I838" s="31" t="str">
        <f>IF('Tracciatore delle operazioni'!H838="","",'Tracciatore delle operazioni'!H838)</f>
        <v/>
      </c>
      <c r="J838" s="31" t="str">
        <f>IF('Tracciatore delle operazioni'!I838="","",'Tracciatore delle operazioni'!I838)</f>
        <v/>
      </c>
      <c r="K838" s="14" t="str">
        <f t="shared" si="11"/>
        <v/>
      </c>
      <c r="M838" s="14" t="e">
        <f t="array" aca="1" ref="M838" ca="1">_xludf.ifna(IF(#REF!=Impostazioni!$C$6,G838*1,G838/INDEX(Impostazioni!$N$86:$O$105,MATCH(#REF!,Impostazioni!$N$86:$N$105,0),2)),"")</f>
        <v>#NAME?</v>
      </c>
      <c r="N838" s="14" t="e">
        <f t="array" aca="1" ref="N838" ca="1">_xludf.ifna(IF(#REF!=Impostazioni!$C$6,H838*1,H838/INDEX(Impostazioni!$N$86:$O$105,MATCH(#REF!,Impostazioni!$N$86:$N$105,0),2)),"")</f>
        <v>#NAME?</v>
      </c>
      <c r="O838" s="14" t="e">
        <f t="array" aca="1" ref="O838" ca="1">_xludf.ifna(IF(#REF!=Impostazioni!$C$6,I838*1,I838/INDEX(Impostazioni!$N$86:$O$105,MATCH(#REF!,Impostazioni!$N$86:$N$105,0),2)),"")</f>
        <v>#NAME?</v>
      </c>
      <c r="P838" s="14" t="e">
        <f t="array" aca="1" ref="P838" ca="1">_xludf.ifna(IF(#REF!=Impostazioni!$C$6,J838*1,J838/INDEX(Impostazioni!$N$86:$O$105,MATCH(#REF!,Impostazioni!$N$86:$N$105,0),2)),"")</f>
        <v>#NAME?</v>
      </c>
      <c r="Q838" s="14" t="e">
        <f t="array" aca="1" ref="Q838" ca="1">_xludf.ifna(IF(#REF!=Impostazioni!$C$6,K838*1,K838/INDEX(Impostazioni!$N$86:$O$105,MATCH(#REF!,Impostazioni!$N$86:$N$105,0),2)),"")</f>
        <v>#NAME?</v>
      </c>
      <c r="S838" t="str" cm="1">
        <f t="array" ref="S838">_xlfn.IFNA(TRANSPOSE(INDEX(Impostazioni!$R$14:$S$63,,MATCH($D838,Impostazioni!$R$13:$S$13,0))),"")&amp;""</f>
        <v/>
      </c>
    </row>
    <row r="839" spans="1:19" ht="13.2">
      <c r="A839" s="14" t="str">
        <f t="shared" si="9"/>
        <v/>
      </c>
      <c r="B839" s="14" t="str">
        <f t="shared" si="10"/>
        <v/>
      </c>
      <c r="C839" s="14" t="str">
        <f>IF('Tracciatore delle operazioni'!B839="","",'Tracciatore delle operazioni'!B839)</f>
        <v/>
      </c>
      <c r="D839" s="14" t="str">
        <f>IF('Tracciatore delle operazioni'!C839="","",'Tracciatore delle operazioni'!C839)</f>
        <v/>
      </c>
      <c r="E839" s="14" t="str">
        <f>IF('Tracciatore delle operazioni'!D839="","",'Tracciatore delle operazioni'!D839)</f>
        <v/>
      </c>
      <c r="F839" s="14" t="str">
        <f>IF('Tracciatore delle operazioni'!E839="","",'Tracciatore delle operazioni'!E839)</f>
        <v/>
      </c>
      <c r="G839" s="31" t="str">
        <f>IF('Tracciatore delle operazioni'!F839="","",'Tracciatore delle operazioni'!F839)</f>
        <v/>
      </c>
      <c r="H839" s="31" t="str">
        <f>IF('Tracciatore delle operazioni'!G839="","",'Tracciatore delle operazioni'!G839)</f>
        <v/>
      </c>
      <c r="I839" s="31" t="str">
        <f>IF('Tracciatore delle operazioni'!H839="","",'Tracciatore delle operazioni'!H839)</f>
        <v/>
      </c>
      <c r="J839" s="31" t="str">
        <f>IF('Tracciatore delle operazioni'!I839="","",'Tracciatore delle operazioni'!I839)</f>
        <v/>
      </c>
      <c r="K839" s="14" t="str">
        <f t="shared" si="11"/>
        <v/>
      </c>
      <c r="M839" s="14" t="e">
        <f t="array" aca="1" ref="M839" ca="1">_xludf.ifna(IF(#REF!=Impostazioni!$C$6,G839*1,G839/INDEX(Impostazioni!$N$86:$O$105,MATCH(#REF!,Impostazioni!$N$86:$N$105,0),2)),"")</f>
        <v>#NAME?</v>
      </c>
      <c r="N839" s="14" t="e">
        <f t="array" aca="1" ref="N839" ca="1">_xludf.ifna(IF(#REF!=Impostazioni!$C$6,H839*1,H839/INDEX(Impostazioni!$N$86:$O$105,MATCH(#REF!,Impostazioni!$N$86:$N$105,0),2)),"")</f>
        <v>#NAME?</v>
      </c>
      <c r="O839" s="14" t="e">
        <f t="array" aca="1" ref="O839" ca="1">_xludf.ifna(IF(#REF!=Impostazioni!$C$6,I839*1,I839/INDEX(Impostazioni!$N$86:$O$105,MATCH(#REF!,Impostazioni!$N$86:$N$105,0),2)),"")</f>
        <v>#NAME?</v>
      </c>
      <c r="P839" s="14" t="e">
        <f t="array" aca="1" ref="P839" ca="1">_xludf.ifna(IF(#REF!=Impostazioni!$C$6,J839*1,J839/INDEX(Impostazioni!$N$86:$O$105,MATCH(#REF!,Impostazioni!$N$86:$N$105,0),2)),"")</f>
        <v>#NAME?</v>
      </c>
      <c r="Q839" s="14" t="e">
        <f t="array" aca="1" ref="Q839" ca="1">_xludf.ifna(IF(#REF!=Impostazioni!$C$6,K839*1,K839/INDEX(Impostazioni!$N$86:$O$105,MATCH(#REF!,Impostazioni!$N$86:$N$105,0),2)),"")</f>
        <v>#NAME?</v>
      </c>
      <c r="S839" t="str" cm="1">
        <f t="array" ref="S839">_xlfn.IFNA(TRANSPOSE(INDEX(Impostazioni!$R$14:$S$63,,MATCH($D839,Impostazioni!$R$13:$S$13,0))),"")&amp;""</f>
        <v/>
      </c>
    </row>
    <row r="840" spans="1:19" ht="13.2">
      <c r="A840" s="14" t="str">
        <f t="shared" si="9"/>
        <v/>
      </c>
      <c r="B840" s="14" t="str">
        <f t="shared" si="10"/>
        <v/>
      </c>
      <c r="C840" s="14" t="str">
        <f>IF('Tracciatore delle operazioni'!B840="","",'Tracciatore delle operazioni'!B840)</f>
        <v/>
      </c>
      <c r="D840" s="14" t="str">
        <f>IF('Tracciatore delle operazioni'!C840="","",'Tracciatore delle operazioni'!C840)</f>
        <v/>
      </c>
      <c r="E840" s="14" t="str">
        <f>IF('Tracciatore delle operazioni'!D840="","",'Tracciatore delle operazioni'!D840)</f>
        <v/>
      </c>
      <c r="F840" s="14" t="str">
        <f>IF('Tracciatore delle operazioni'!E840="","",'Tracciatore delle operazioni'!E840)</f>
        <v/>
      </c>
      <c r="G840" s="31" t="str">
        <f>IF('Tracciatore delle operazioni'!F840="","",'Tracciatore delle operazioni'!F840)</f>
        <v/>
      </c>
      <c r="H840" s="31" t="str">
        <f>IF('Tracciatore delle operazioni'!G840="","",'Tracciatore delle operazioni'!G840)</f>
        <v/>
      </c>
      <c r="I840" s="31" t="str">
        <f>IF('Tracciatore delle operazioni'!H840="","",'Tracciatore delle operazioni'!H840)</f>
        <v/>
      </c>
      <c r="J840" s="31" t="str">
        <f>IF('Tracciatore delle operazioni'!I840="","",'Tracciatore delle operazioni'!I840)</f>
        <v/>
      </c>
      <c r="K840" s="14" t="str">
        <f t="shared" si="11"/>
        <v/>
      </c>
      <c r="M840" s="14" t="e">
        <f t="array" aca="1" ref="M840" ca="1">_xludf.ifna(IF(#REF!=Impostazioni!$C$6,G840*1,G840/INDEX(Impostazioni!$N$86:$O$105,MATCH(#REF!,Impostazioni!$N$86:$N$105,0),2)),"")</f>
        <v>#NAME?</v>
      </c>
      <c r="N840" s="14" t="e">
        <f t="array" aca="1" ref="N840" ca="1">_xludf.ifna(IF(#REF!=Impostazioni!$C$6,H840*1,H840/INDEX(Impostazioni!$N$86:$O$105,MATCH(#REF!,Impostazioni!$N$86:$N$105,0),2)),"")</f>
        <v>#NAME?</v>
      </c>
      <c r="O840" s="14" t="e">
        <f t="array" aca="1" ref="O840" ca="1">_xludf.ifna(IF(#REF!=Impostazioni!$C$6,I840*1,I840/INDEX(Impostazioni!$N$86:$O$105,MATCH(#REF!,Impostazioni!$N$86:$N$105,0),2)),"")</f>
        <v>#NAME?</v>
      </c>
      <c r="P840" s="14" t="e">
        <f t="array" aca="1" ref="P840" ca="1">_xludf.ifna(IF(#REF!=Impostazioni!$C$6,J840*1,J840/INDEX(Impostazioni!$N$86:$O$105,MATCH(#REF!,Impostazioni!$N$86:$N$105,0),2)),"")</f>
        <v>#NAME?</v>
      </c>
      <c r="Q840" s="14" t="e">
        <f t="array" aca="1" ref="Q840" ca="1">_xludf.ifna(IF(#REF!=Impostazioni!$C$6,K840*1,K840/INDEX(Impostazioni!$N$86:$O$105,MATCH(#REF!,Impostazioni!$N$86:$N$105,0),2)),"")</f>
        <v>#NAME?</v>
      </c>
      <c r="S840" t="str" cm="1">
        <f t="array" ref="S840">_xlfn.IFNA(TRANSPOSE(INDEX(Impostazioni!$R$14:$S$63,,MATCH($D840,Impostazioni!$R$13:$S$13,0))),"")&amp;""</f>
        <v/>
      </c>
    </row>
    <row r="841" spans="1:19" ht="13.2">
      <c r="A841" s="14" t="str">
        <f t="shared" si="9"/>
        <v/>
      </c>
      <c r="B841" s="14" t="str">
        <f t="shared" si="10"/>
        <v/>
      </c>
      <c r="C841" s="14" t="str">
        <f>IF('Tracciatore delle operazioni'!B841="","",'Tracciatore delle operazioni'!B841)</f>
        <v/>
      </c>
      <c r="D841" s="14" t="str">
        <f>IF('Tracciatore delle operazioni'!C841="","",'Tracciatore delle operazioni'!C841)</f>
        <v/>
      </c>
      <c r="E841" s="14" t="str">
        <f>IF('Tracciatore delle operazioni'!D841="","",'Tracciatore delle operazioni'!D841)</f>
        <v/>
      </c>
      <c r="F841" s="14" t="str">
        <f>IF('Tracciatore delle operazioni'!E841="","",'Tracciatore delle operazioni'!E841)</f>
        <v/>
      </c>
      <c r="G841" s="31" t="str">
        <f>IF('Tracciatore delle operazioni'!F841="","",'Tracciatore delle operazioni'!F841)</f>
        <v/>
      </c>
      <c r="H841" s="31" t="str">
        <f>IF('Tracciatore delle operazioni'!G841="","",'Tracciatore delle operazioni'!G841)</f>
        <v/>
      </c>
      <c r="I841" s="31" t="str">
        <f>IF('Tracciatore delle operazioni'!H841="","",'Tracciatore delle operazioni'!H841)</f>
        <v/>
      </c>
      <c r="J841" s="31" t="str">
        <f>IF('Tracciatore delle operazioni'!I841="","",'Tracciatore delle operazioni'!I841)</f>
        <v/>
      </c>
      <c r="K841" s="14" t="str">
        <f t="shared" si="11"/>
        <v/>
      </c>
      <c r="M841" s="14" t="e">
        <f t="array" aca="1" ref="M841" ca="1">_xludf.ifna(IF(#REF!=Impostazioni!$C$6,G841*1,G841/INDEX(Impostazioni!$N$86:$O$105,MATCH(#REF!,Impostazioni!$N$86:$N$105,0),2)),"")</f>
        <v>#NAME?</v>
      </c>
      <c r="N841" s="14" t="e">
        <f t="array" aca="1" ref="N841" ca="1">_xludf.ifna(IF(#REF!=Impostazioni!$C$6,H841*1,H841/INDEX(Impostazioni!$N$86:$O$105,MATCH(#REF!,Impostazioni!$N$86:$N$105,0),2)),"")</f>
        <v>#NAME?</v>
      </c>
      <c r="O841" s="14" t="e">
        <f t="array" aca="1" ref="O841" ca="1">_xludf.ifna(IF(#REF!=Impostazioni!$C$6,I841*1,I841/INDEX(Impostazioni!$N$86:$O$105,MATCH(#REF!,Impostazioni!$N$86:$N$105,0),2)),"")</f>
        <v>#NAME?</v>
      </c>
      <c r="P841" s="14" t="e">
        <f t="array" aca="1" ref="P841" ca="1">_xludf.ifna(IF(#REF!=Impostazioni!$C$6,J841*1,J841/INDEX(Impostazioni!$N$86:$O$105,MATCH(#REF!,Impostazioni!$N$86:$N$105,0),2)),"")</f>
        <v>#NAME?</v>
      </c>
      <c r="Q841" s="14" t="e">
        <f t="array" aca="1" ref="Q841" ca="1">_xludf.ifna(IF(#REF!=Impostazioni!$C$6,K841*1,K841/INDEX(Impostazioni!$N$86:$O$105,MATCH(#REF!,Impostazioni!$N$86:$N$105,0),2)),"")</f>
        <v>#NAME?</v>
      </c>
      <c r="S841" t="str" cm="1">
        <f t="array" ref="S841">_xlfn.IFNA(TRANSPOSE(INDEX(Impostazioni!$R$14:$S$63,,MATCH($D841,Impostazioni!$R$13:$S$13,0))),"")&amp;""</f>
        <v/>
      </c>
    </row>
    <row r="842" spans="1:19" ht="13.2">
      <c r="A842" s="14" t="str">
        <f t="shared" si="9"/>
        <v/>
      </c>
      <c r="B842" s="14" t="str">
        <f t="shared" si="10"/>
        <v/>
      </c>
      <c r="C842" s="14" t="str">
        <f>IF('Tracciatore delle operazioni'!B842="","",'Tracciatore delle operazioni'!B842)</f>
        <v/>
      </c>
      <c r="D842" s="14" t="str">
        <f>IF('Tracciatore delle operazioni'!C842="","",'Tracciatore delle operazioni'!C842)</f>
        <v/>
      </c>
      <c r="E842" s="14" t="str">
        <f>IF('Tracciatore delle operazioni'!D842="","",'Tracciatore delle operazioni'!D842)</f>
        <v/>
      </c>
      <c r="F842" s="14" t="str">
        <f>IF('Tracciatore delle operazioni'!E842="","",'Tracciatore delle operazioni'!E842)</f>
        <v/>
      </c>
      <c r="G842" s="31" t="str">
        <f>IF('Tracciatore delle operazioni'!F842="","",'Tracciatore delle operazioni'!F842)</f>
        <v/>
      </c>
      <c r="H842" s="31" t="str">
        <f>IF('Tracciatore delle operazioni'!G842="","",'Tracciatore delle operazioni'!G842)</f>
        <v/>
      </c>
      <c r="I842" s="31" t="str">
        <f>IF('Tracciatore delle operazioni'!H842="","",'Tracciatore delle operazioni'!H842)</f>
        <v/>
      </c>
      <c r="J842" s="31" t="str">
        <f>IF('Tracciatore delle operazioni'!I842="","",'Tracciatore delle operazioni'!I842)</f>
        <v/>
      </c>
      <c r="K842" s="14" t="str">
        <f t="shared" si="11"/>
        <v/>
      </c>
      <c r="M842" s="14" t="e">
        <f t="array" aca="1" ref="M842" ca="1">_xludf.ifna(IF(#REF!=Impostazioni!$C$6,G842*1,G842/INDEX(Impostazioni!$N$86:$O$105,MATCH(#REF!,Impostazioni!$N$86:$N$105,0),2)),"")</f>
        <v>#NAME?</v>
      </c>
      <c r="N842" s="14" t="e">
        <f t="array" aca="1" ref="N842" ca="1">_xludf.ifna(IF(#REF!=Impostazioni!$C$6,H842*1,H842/INDEX(Impostazioni!$N$86:$O$105,MATCH(#REF!,Impostazioni!$N$86:$N$105,0),2)),"")</f>
        <v>#NAME?</v>
      </c>
      <c r="O842" s="14" t="e">
        <f t="array" aca="1" ref="O842" ca="1">_xludf.ifna(IF(#REF!=Impostazioni!$C$6,I842*1,I842/INDEX(Impostazioni!$N$86:$O$105,MATCH(#REF!,Impostazioni!$N$86:$N$105,0),2)),"")</f>
        <v>#NAME?</v>
      </c>
      <c r="P842" s="14" t="e">
        <f t="array" aca="1" ref="P842" ca="1">_xludf.ifna(IF(#REF!=Impostazioni!$C$6,J842*1,J842/INDEX(Impostazioni!$N$86:$O$105,MATCH(#REF!,Impostazioni!$N$86:$N$105,0),2)),"")</f>
        <v>#NAME?</v>
      </c>
      <c r="Q842" s="14" t="e">
        <f t="array" aca="1" ref="Q842" ca="1">_xludf.ifna(IF(#REF!=Impostazioni!$C$6,K842*1,K842/INDEX(Impostazioni!$N$86:$O$105,MATCH(#REF!,Impostazioni!$N$86:$N$105,0),2)),"")</f>
        <v>#NAME?</v>
      </c>
      <c r="S842" t="str" cm="1">
        <f t="array" ref="S842">_xlfn.IFNA(TRANSPOSE(INDEX(Impostazioni!$R$14:$S$63,,MATCH($D842,Impostazioni!$R$13:$S$13,0))),"")&amp;""</f>
        <v/>
      </c>
    </row>
    <row r="843" spans="1:19" ht="13.2">
      <c r="A843" s="14" t="str">
        <f t="shared" si="9"/>
        <v/>
      </c>
      <c r="B843" s="14" t="str">
        <f t="shared" si="10"/>
        <v/>
      </c>
      <c r="C843" s="14" t="str">
        <f>IF('Tracciatore delle operazioni'!B843="","",'Tracciatore delle operazioni'!B843)</f>
        <v/>
      </c>
      <c r="D843" s="14" t="str">
        <f>IF('Tracciatore delle operazioni'!C843="","",'Tracciatore delle operazioni'!C843)</f>
        <v/>
      </c>
      <c r="E843" s="14" t="str">
        <f>IF('Tracciatore delle operazioni'!D843="","",'Tracciatore delle operazioni'!D843)</f>
        <v/>
      </c>
      <c r="F843" s="14" t="str">
        <f>IF('Tracciatore delle operazioni'!E843="","",'Tracciatore delle operazioni'!E843)</f>
        <v/>
      </c>
      <c r="G843" s="31" t="str">
        <f>IF('Tracciatore delle operazioni'!F843="","",'Tracciatore delle operazioni'!F843)</f>
        <v/>
      </c>
      <c r="H843" s="31" t="str">
        <f>IF('Tracciatore delle operazioni'!G843="","",'Tracciatore delle operazioni'!G843)</f>
        <v/>
      </c>
      <c r="I843" s="31" t="str">
        <f>IF('Tracciatore delle operazioni'!H843="","",'Tracciatore delle operazioni'!H843)</f>
        <v/>
      </c>
      <c r="J843" s="31" t="str">
        <f>IF('Tracciatore delle operazioni'!I843="","",'Tracciatore delle operazioni'!I843)</f>
        <v/>
      </c>
      <c r="K843" s="14" t="str">
        <f t="shared" si="11"/>
        <v/>
      </c>
      <c r="M843" s="14" t="e">
        <f t="array" aca="1" ref="M843" ca="1">_xludf.ifna(IF(#REF!=Impostazioni!$C$6,G843*1,G843/INDEX(Impostazioni!$N$86:$O$105,MATCH(#REF!,Impostazioni!$N$86:$N$105,0),2)),"")</f>
        <v>#NAME?</v>
      </c>
      <c r="N843" s="14" t="e">
        <f t="array" aca="1" ref="N843" ca="1">_xludf.ifna(IF(#REF!=Impostazioni!$C$6,H843*1,H843/INDEX(Impostazioni!$N$86:$O$105,MATCH(#REF!,Impostazioni!$N$86:$N$105,0),2)),"")</f>
        <v>#NAME?</v>
      </c>
      <c r="O843" s="14" t="e">
        <f t="array" aca="1" ref="O843" ca="1">_xludf.ifna(IF(#REF!=Impostazioni!$C$6,I843*1,I843/INDEX(Impostazioni!$N$86:$O$105,MATCH(#REF!,Impostazioni!$N$86:$N$105,0),2)),"")</f>
        <v>#NAME?</v>
      </c>
      <c r="P843" s="14" t="e">
        <f t="array" aca="1" ref="P843" ca="1">_xludf.ifna(IF(#REF!=Impostazioni!$C$6,J843*1,J843/INDEX(Impostazioni!$N$86:$O$105,MATCH(#REF!,Impostazioni!$N$86:$N$105,0),2)),"")</f>
        <v>#NAME?</v>
      </c>
      <c r="Q843" s="14" t="e">
        <f t="array" aca="1" ref="Q843" ca="1">_xludf.ifna(IF(#REF!=Impostazioni!$C$6,K843*1,K843/INDEX(Impostazioni!$N$86:$O$105,MATCH(#REF!,Impostazioni!$N$86:$N$105,0),2)),"")</f>
        <v>#NAME?</v>
      </c>
      <c r="S843" t="str" cm="1">
        <f t="array" ref="S843">_xlfn.IFNA(TRANSPOSE(INDEX(Impostazioni!$R$14:$S$63,,MATCH($D843,Impostazioni!$R$13:$S$13,0))),"")&amp;""</f>
        <v/>
      </c>
    </row>
    <row r="844" spans="1:19" ht="13.2">
      <c r="A844" s="14" t="str">
        <f t="shared" si="9"/>
        <v/>
      </c>
      <c r="B844" s="14" t="str">
        <f t="shared" si="10"/>
        <v/>
      </c>
      <c r="C844" s="14" t="str">
        <f>IF('Tracciatore delle operazioni'!B844="","",'Tracciatore delle operazioni'!B844)</f>
        <v/>
      </c>
      <c r="D844" s="14" t="str">
        <f>IF('Tracciatore delle operazioni'!C844="","",'Tracciatore delle operazioni'!C844)</f>
        <v/>
      </c>
      <c r="E844" s="14" t="str">
        <f>IF('Tracciatore delle operazioni'!D844="","",'Tracciatore delle operazioni'!D844)</f>
        <v/>
      </c>
      <c r="F844" s="14" t="str">
        <f>IF('Tracciatore delle operazioni'!E844="","",'Tracciatore delle operazioni'!E844)</f>
        <v/>
      </c>
      <c r="G844" s="31" t="str">
        <f>IF('Tracciatore delle operazioni'!F844="","",'Tracciatore delle operazioni'!F844)</f>
        <v/>
      </c>
      <c r="H844" s="31" t="str">
        <f>IF('Tracciatore delle operazioni'!G844="","",'Tracciatore delle operazioni'!G844)</f>
        <v/>
      </c>
      <c r="I844" s="31" t="str">
        <f>IF('Tracciatore delle operazioni'!H844="","",'Tracciatore delle operazioni'!H844)</f>
        <v/>
      </c>
      <c r="J844" s="31" t="str">
        <f>IF('Tracciatore delle operazioni'!I844="","",'Tracciatore delle operazioni'!I844)</f>
        <v/>
      </c>
      <c r="K844" s="14" t="str">
        <f t="shared" si="11"/>
        <v/>
      </c>
      <c r="M844" s="14" t="e">
        <f t="array" aca="1" ref="M844" ca="1">_xludf.ifna(IF(#REF!=Impostazioni!$C$6,G844*1,G844/INDEX(Impostazioni!$N$86:$O$105,MATCH(#REF!,Impostazioni!$N$86:$N$105,0),2)),"")</f>
        <v>#NAME?</v>
      </c>
      <c r="N844" s="14" t="e">
        <f t="array" aca="1" ref="N844" ca="1">_xludf.ifna(IF(#REF!=Impostazioni!$C$6,H844*1,H844/INDEX(Impostazioni!$N$86:$O$105,MATCH(#REF!,Impostazioni!$N$86:$N$105,0),2)),"")</f>
        <v>#NAME?</v>
      </c>
      <c r="O844" s="14" t="e">
        <f t="array" aca="1" ref="O844" ca="1">_xludf.ifna(IF(#REF!=Impostazioni!$C$6,I844*1,I844/INDEX(Impostazioni!$N$86:$O$105,MATCH(#REF!,Impostazioni!$N$86:$N$105,0),2)),"")</f>
        <v>#NAME?</v>
      </c>
      <c r="P844" s="14" t="e">
        <f t="array" aca="1" ref="P844" ca="1">_xludf.ifna(IF(#REF!=Impostazioni!$C$6,J844*1,J844/INDEX(Impostazioni!$N$86:$O$105,MATCH(#REF!,Impostazioni!$N$86:$N$105,0),2)),"")</f>
        <v>#NAME?</v>
      </c>
      <c r="Q844" s="14" t="e">
        <f t="array" aca="1" ref="Q844" ca="1">_xludf.ifna(IF(#REF!=Impostazioni!$C$6,K844*1,K844/INDEX(Impostazioni!$N$86:$O$105,MATCH(#REF!,Impostazioni!$N$86:$N$105,0),2)),"")</f>
        <v>#NAME?</v>
      </c>
      <c r="S844" t="str" cm="1">
        <f t="array" ref="S844">_xlfn.IFNA(TRANSPOSE(INDEX(Impostazioni!$R$14:$S$63,,MATCH($D844,Impostazioni!$R$13:$S$13,0))),"")&amp;""</f>
        <v/>
      </c>
    </row>
    <row r="845" spans="1:19" ht="13.2">
      <c r="A845" s="14" t="str">
        <f t="shared" si="9"/>
        <v/>
      </c>
      <c r="B845" s="14" t="str">
        <f t="shared" si="10"/>
        <v/>
      </c>
      <c r="C845" s="14" t="str">
        <f>IF('Tracciatore delle operazioni'!B845="","",'Tracciatore delle operazioni'!B845)</f>
        <v/>
      </c>
      <c r="D845" s="14" t="str">
        <f>IF('Tracciatore delle operazioni'!C845="","",'Tracciatore delle operazioni'!C845)</f>
        <v/>
      </c>
      <c r="E845" s="14" t="str">
        <f>IF('Tracciatore delle operazioni'!D845="","",'Tracciatore delle operazioni'!D845)</f>
        <v/>
      </c>
      <c r="F845" s="14" t="str">
        <f>IF('Tracciatore delle operazioni'!E845="","",'Tracciatore delle operazioni'!E845)</f>
        <v/>
      </c>
      <c r="G845" s="31" t="str">
        <f>IF('Tracciatore delle operazioni'!F845="","",'Tracciatore delle operazioni'!F845)</f>
        <v/>
      </c>
      <c r="H845" s="31" t="str">
        <f>IF('Tracciatore delle operazioni'!G845="","",'Tracciatore delle operazioni'!G845)</f>
        <v/>
      </c>
      <c r="I845" s="31" t="str">
        <f>IF('Tracciatore delle operazioni'!H845="","",'Tracciatore delle operazioni'!H845)</f>
        <v/>
      </c>
      <c r="J845" s="31" t="str">
        <f>IF('Tracciatore delle operazioni'!I845="","",'Tracciatore delle operazioni'!I845)</f>
        <v/>
      </c>
      <c r="K845" s="14" t="str">
        <f t="shared" si="11"/>
        <v/>
      </c>
      <c r="M845" s="14" t="e">
        <f t="array" aca="1" ref="M845" ca="1">_xludf.ifna(IF(#REF!=Impostazioni!$C$6,G845*1,G845/INDEX(Impostazioni!$N$86:$O$105,MATCH(#REF!,Impostazioni!$N$86:$N$105,0),2)),"")</f>
        <v>#NAME?</v>
      </c>
      <c r="N845" s="14" t="e">
        <f t="array" aca="1" ref="N845" ca="1">_xludf.ifna(IF(#REF!=Impostazioni!$C$6,H845*1,H845/INDEX(Impostazioni!$N$86:$O$105,MATCH(#REF!,Impostazioni!$N$86:$N$105,0),2)),"")</f>
        <v>#NAME?</v>
      </c>
      <c r="O845" s="14" t="e">
        <f t="array" aca="1" ref="O845" ca="1">_xludf.ifna(IF(#REF!=Impostazioni!$C$6,I845*1,I845/INDEX(Impostazioni!$N$86:$O$105,MATCH(#REF!,Impostazioni!$N$86:$N$105,0),2)),"")</f>
        <v>#NAME?</v>
      </c>
      <c r="P845" s="14" t="e">
        <f t="array" aca="1" ref="P845" ca="1">_xludf.ifna(IF(#REF!=Impostazioni!$C$6,J845*1,J845/INDEX(Impostazioni!$N$86:$O$105,MATCH(#REF!,Impostazioni!$N$86:$N$105,0),2)),"")</f>
        <v>#NAME?</v>
      </c>
      <c r="Q845" s="14" t="e">
        <f t="array" aca="1" ref="Q845" ca="1">_xludf.ifna(IF(#REF!=Impostazioni!$C$6,K845*1,K845/INDEX(Impostazioni!$N$86:$O$105,MATCH(#REF!,Impostazioni!$N$86:$N$105,0),2)),"")</f>
        <v>#NAME?</v>
      </c>
      <c r="S845" t="str" cm="1">
        <f t="array" ref="S845">_xlfn.IFNA(TRANSPOSE(INDEX(Impostazioni!$R$14:$S$63,,MATCH($D845,Impostazioni!$R$13:$S$13,0))),"")&amp;""</f>
        <v/>
      </c>
    </row>
    <row r="846" spans="1:19" ht="13.2">
      <c r="A846" s="14" t="str">
        <f t="shared" si="9"/>
        <v/>
      </c>
      <c r="B846" s="14" t="str">
        <f t="shared" si="10"/>
        <v/>
      </c>
      <c r="C846" s="14" t="str">
        <f>IF('Tracciatore delle operazioni'!B846="","",'Tracciatore delle operazioni'!B846)</f>
        <v/>
      </c>
      <c r="D846" s="14" t="str">
        <f>IF('Tracciatore delle operazioni'!C846="","",'Tracciatore delle operazioni'!C846)</f>
        <v/>
      </c>
      <c r="E846" s="14" t="str">
        <f>IF('Tracciatore delle operazioni'!D846="","",'Tracciatore delle operazioni'!D846)</f>
        <v/>
      </c>
      <c r="F846" s="14" t="str">
        <f>IF('Tracciatore delle operazioni'!E846="","",'Tracciatore delle operazioni'!E846)</f>
        <v/>
      </c>
      <c r="G846" s="31" t="str">
        <f>IF('Tracciatore delle operazioni'!F846="","",'Tracciatore delle operazioni'!F846)</f>
        <v/>
      </c>
      <c r="H846" s="31" t="str">
        <f>IF('Tracciatore delle operazioni'!G846="","",'Tracciatore delle operazioni'!G846)</f>
        <v/>
      </c>
      <c r="I846" s="31" t="str">
        <f>IF('Tracciatore delle operazioni'!H846="","",'Tracciatore delle operazioni'!H846)</f>
        <v/>
      </c>
      <c r="J846" s="31" t="str">
        <f>IF('Tracciatore delle operazioni'!I846="","",'Tracciatore delle operazioni'!I846)</f>
        <v/>
      </c>
      <c r="K846" s="14" t="str">
        <f t="shared" si="11"/>
        <v/>
      </c>
      <c r="M846" s="14" t="e">
        <f t="array" aca="1" ref="M846" ca="1">_xludf.ifna(IF(#REF!=Impostazioni!$C$6,G846*1,G846/INDEX(Impostazioni!$N$86:$O$105,MATCH(#REF!,Impostazioni!$N$86:$N$105,0),2)),"")</f>
        <v>#NAME?</v>
      </c>
      <c r="N846" s="14" t="e">
        <f t="array" aca="1" ref="N846" ca="1">_xludf.ifna(IF(#REF!=Impostazioni!$C$6,H846*1,H846/INDEX(Impostazioni!$N$86:$O$105,MATCH(#REF!,Impostazioni!$N$86:$N$105,0),2)),"")</f>
        <v>#NAME?</v>
      </c>
      <c r="O846" s="14" t="e">
        <f t="array" aca="1" ref="O846" ca="1">_xludf.ifna(IF(#REF!=Impostazioni!$C$6,I846*1,I846/INDEX(Impostazioni!$N$86:$O$105,MATCH(#REF!,Impostazioni!$N$86:$N$105,0),2)),"")</f>
        <v>#NAME?</v>
      </c>
      <c r="P846" s="14" t="e">
        <f t="array" aca="1" ref="P846" ca="1">_xludf.ifna(IF(#REF!=Impostazioni!$C$6,J846*1,J846/INDEX(Impostazioni!$N$86:$O$105,MATCH(#REF!,Impostazioni!$N$86:$N$105,0),2)),"")</f>
        <v>#NAME?</v>
      </c>
      <c r="Q846" s="14" t="e">
        <f t="array" aca="1" ref="Q846" ca="1">_xludf.ifna(IF(#REF!=Impostazioni!$C$6,K846*1,K846/INDEX(Impostazioni!$N$86:$O$105,MATCH(#REF!,Impostazioni!$N$86:$N$105,0),2)),"")</f>
        <v>#NAME?</v>
      </c>
      <c r="S846" t="str" cm="1">
        <f t="array" ref="S846">_xlfn.IFNA(TRANSPOSE(INDEX(Impostazioni!$R$14:$S$63,,MATCH($D846,Impostazioni!$R$13:$S$13,0))),"")&amp;""</f>
        <v/>
      </c>
    </row>
    <row r="847" spans="1:19" ht="13.2">
      <c r="A847" s="14" t="str">
        <f t="shared" si="9"/>
        <v/>
      </c>
      <c r="B847" s="14" t="str">
        <f t="shared" si="10"/>
        <v/>
      </c>
      <c r="C847" s="14" t="str">
        <f>IF('Tracciatore delle operazioni'!B847="","",'Tracciatore delle operazioni'!B847)</f>
        <v/>
      </c>
      <c r="D847" s="14" t="str">
        <f>IF('Tracciatore delle operazioni'!C847="","",'Tracciatore delle operazioni'!C847)</f>
        <v/>
      </c>
      <c r="E847" s="14" t="str">
        <f>IF('Tracciatore delle operazioni'!D847="","",'Tracciatore delle operazioni'!D847)</f>
        <v/>
      </c>
      <c r="F847" s="14" t="str">
        <f>IF('Tracciatore delle operazioni'!E847="","",'Tracciatore delle operazioni'!E847)</f>
        <v/>
      </c>
      <c r="G847" s="31" t="str">
        <f>IF('Tracciatore delle operazioni'!F847="","",'Tracciatore delle operazioni'!F847)</f>
        <v/>
      </c>
      <c r="H847" s="31" t="str">
        <f>IF('Tracciatore delle operazioni'!G847="","",'Tracciatore delle operazioni'!G847)</f>
        <v/>
      </c>
      <c r="I847" s="31" t="str">
        <f>IF('Tracciatore delle operazioni'!H847="","",'Tracciatore delle operazioni'!H847)</f>
        <v/>
      </c>
      <c r="J847" s="31" t="str">
        <f>IF('Tracciatore delle operazioni'!I847="","",'Tracciatore delle operazioni'!I847)</f>
        <v/>
      </c>
      <c r="K847" s="14" t="str">
        <f t="shared" si="11"/>
        <v/>
      </c>
      <c r="M847" s="14" t="e">
        <f t="array" aca="1" ref="M847" ca="1">_xludf.ifna(IF(#REF!=Impostazioni!$C$6,G847*1,G847/INDEX(Impostazioni!$N$86:$O$105,MATCH(#REF!,Impostazioni!$N$86:$N$105,0),2)),"")</f>
        <v>#NAME?</v>
      </c>
      <c r="N847" s="14" t="e">
        <f t="array" aca="1" ref="N847" ca="1">_xludf.ifna(IF(#REF!=Impostazioni!$C$6,H847*1,H847/INDEX(Impostazioni!$N$86:$O$105,MATCH(#REF!,Impostazioni!$N$86:$N$105,0),2)),"")</f>
        <v>#NAME?</v>
      </c>
      <c r="O847" s="14" t="e">
        <f t="array" aca="1" ref="O847" ca="1">_xludf.ifna(IF(#REF!=Impostazioni!$C$6,I847*1,I847/INDEX(Impostazioni!$N$86:$O$105,MATCH(#REF!,Impostazioni!$N$86:$N$105,0),2)),"")</f>
        <v>#NAME?</v>
      </c>
      <c r="P847" s="14" t="e">
        <f t="array" aca="1" ref="P847" ca="1">_xludf.ifna(IF(#REF!=Impostazioni!$C$6,J847*1,J847/INDEX(Impostazioni!$N$86:$O$105,MATCH(#REF!,Impostazioni!$N$86:$N$105,0),2)),"")</f>
        <v>#NAME?</v>
      </c>
      <c r="Q847" s="14" t="e">
        <f t="array" aca="1" ref="Q847" ca="1">_xludf.ifna(IF(#REF!=Impostazioni!$C$6,K847*1,K847/INDEX(Impostazioni!$N$86:$O$105,MATCH(#REF!,Impostazioni!$N$86:$N$105,0),2)),"")</f>
        <v>#NAME?</v>
      </c>
      <c r="S847" t="str" cm="1">
        <f t="array" ref="S847">_xlfn.IFNA(TRANSPOSE(INDEX(Impostazioni!$R$14:$S$63,,MATCH($D847,Impostazioni!$R$13:$S$13,0))),"")&amp;""</f>
        <v/>
      </c>
    </row>
    <row r="848" spans="1:19" ht="13.2">
      <c r="A848" s="14" t="str">
        <f t="shared" si="9"/>
        <v/>
      </c>
      <c r="B848" s="14" t="str">
        <f t="shared" si="10"/>
        <v/>
      </c>
      <c r="C848" s="14" t="str">
        <f>IF('Tracciatore delle operazioni'!B848="","",'Tracciatore delle operazioni'!B848)</f>
        <v/>
      </c>
      <c r="D848" s="14" t="str">
        <f>IF('Tracciatore delle operazioni'!C848="","",'Tracciatore delle operazioni'!C848)</f>
        <v/>
      </c>
      <c r="E848" s="14" t="str">
        <f>IF('Tracciatore delle operazioni'!D848="","",'Tracciatore delle operazioni'!D848)</f>
        <v/>
      </c>
      <c r="F848" s="14" t="str">
        <f>IF('Tracciatore delle operazioni'!E848="","",'Tracciatore delle operazioni'!E848)</f>
        <v/>
      </c>
      <c r="G848" s="31" t="str">
        <f>IF('Tracciatore delle operazioni'!F848="","",'Tracciatore delle operazioni'!F848)</f>
        <v/>
      </c>
      <c r="H848" s="31" t="str">
        <f>IF('Tracciatore delle operazioni'!G848="","",'Tracciatore delle operazioni'!G848)</f>
        <v/>
      </c>
      <c r="I848" s="31" t="str">
        <f>IF('Tracciatore delle operazioni'!H848="","",'Tracciatore delle operazioni'!H848)</f>
        <v/>
      </c>
      <c r="J848" s="31" t="str">
        <f>IF('Tracciatore delle operazioni'!I848="","",'Tracciatore delle operazioni'!I848)</f>
        <v/>
      </c>
      <c r="K848" s="14" t="str">
        <f t="shared" si="11"/>
        <v/>
      </c>
      <c r="M848" s="14" t="e">
        <f t="array" aca="1" ref="M848" ca="1">_xludf.ifna(IF(#REF!=Impostazioni!$C$6,G848*1,G848/INDEX(Impostazioni!$N$86:$O$105,MATCH(#REF!,Impostazioni!$N$86:$N$105,0),2)),"")</f>
        <v>#NAME?</v>
      </c>
      <c r="N848" s="14" t="e">
        <f t="array" aca="1" ref="N848" ca="1">_xludf.ifna(IF(#REF!=Impostazioni!$C$6,H848*1,H848/INDEX(Impostazioni!$N$86:$O$105,MATCH(#REF!,Impostazioni!$N$86:$N$105,0),2)),"")</f>
        <v>#NAME?</v>
      </c>
      <c r="O848" s="14" t="e">
        <f t="array" aca="1" ref="O848" ca="1">_xludf.ifna(IF(#REF!=Impostazioni!$C$6,I848*1,I848/INDEX(Impostazioni!$N$86:$O$105,MATCH(#REF!,Impostazioni!$N$86:$N$105,0),2)),"")</f>
        <v>#NAME?</v>
      </c>
      <c r="P848" s="14" t="e">
        <f t="array" aca="1" ref="P848" ca="1">_xludf.ifna(IF(#REF!=Impostazioni!$C$6,J848*1,J848/INDEX(Impostazioni!$N$86:$O$105,MATCH(#REF!,Impostazioni!$N$86:$N$105,0),2)),"")</f>
        <v>#NAME?</v>
      </c>
      <c r="Q848" s="14" t="e">
        <f t="array" aca="1" ref="Q848" ca="1">_xludf.ifna(IF(#REF!=Impostazioni!$C$6,K848*1,K848/INDEX(Impostazioni!$N$86:$O$105,MATCH(#REF!,Impostazioni!$N$86:$N$105,0),2)),"")</f>
        <v>#NAME?</v>
      </c>
      <c r="S848" t="str" cm="1">
        <f t="array" ref="S848">_xlfn.IFNA(TRANSPOSE(INDEX(Impostazioni!$R$14:$S$63,,MATCH($D848,Impostazioni!$R$13:$S$13,0))),"")&amp;""</f>
        <v/>
      </c>
    </row>
    <row r="849" spans="1:19" ht="13.2">
      <c r="A849" s="14" t="str">
        <f t="shared" si="9"/>
        <v/>
      </c>
      <c r="B849" s="14" t="str">
        <f t="shared" si="10"/>
        <v/>
      </c>
      <c r="C849" s="14" t="str">
        <f>IF('Tracciatore delle operazioni'!B849="","",'Tracciatore delle operazioni'!B849)</f>
        <v/>
      </c>
      <c r="D849" s="14" t="str">
        <f>IF('Tracciatore delle operazioni'!C849="","",'Tracciatore delle operazioni'!C849)</f>
        <v/>
      </c>
      <c r="E849" s="14" t="str">
        <f>IF('Tracciatore delle operazioni'!D849="","",'Tracciatore delle operazioni'!D849)</f>
        <v/>
      </c>
      <c r="F849" s="14" t="str">
        <f>IF('Tracciatore delle operazioni'!E849="","",'Tracciatore delle operazioni'!E849)</f>
        <v/>
      </c>
      <c r="G849" s="31" t="str">
        <f>IF('Tracciatore delle operazioni'!F849="","",'Tracciatore delle operazioni'!F849)</f>
        <v/>
      </c>
      <c r="H849" s="31" t="str">
        <f>IF('Tracciatore delle operazioni'!G849="","",'Tracciatore delle operazioni'!G849)</f>
        <v/>
      </c>
      <c r="I849" s="31" t="str">
        <f>IF('Tracciatore delle operazioni'!H849="","",'Tracciatore delle operazioni'!H849)</f>
        <v/>
      </c>
      <c r="J849" s="31" t="str">
        <f>IF('Tracciatore delle operazioni'!I849="","",'Tracciatore delle operazioni'!I849)</f>
        <v/>
      </c>
      <c r="K849" s="14" t="str">
        <f t="shared" si="11"/>
        <v/>
      </c>
      <c r="M849" s="14" t="e">
        <f t="array" aca="1" ref="M849" ca="1">_xludf.ifna(IF(#REF!=Impostazioni!$C$6,G849*1,G849/INDEX(Impostazioni!$N$86:$O$105,MATCH(#REF!,Impostazioni!$N$86:$N$105,0),2)),"")</f>
        <v>#NAME?</v>
      </c>
      <c r="N849" s="14" t="e">
        <f t="array" aca="1" ref="N849" ca="1">_xludf.ifna(IF(#REF!=Impostazioni!$C$6,H849*1,H849/INDEX(Impostazioni!$N$86:$O$105,MATCH(#REF!,Impostazioni!$N$86:$N$105,0),2)),"")</f>
        <v>#NAME?</v>
      </c>
      <c r="O849" s="14" t="e">
        <f t="array" aca="1" ref="O849" ca="1">_xludf.ifna(IF(#REF!=Impostazioni!$C$6,I849*1,I849/INDEX(Impostazioni!$N$86:$O$105,MATCH(#REF!,Impostazioni!$N$86:$N$105,0),2)),"")</f>
        <v>#NAME?</v>
      </c>
      <c r="P849" s="14" t="e">
        <f t="array" aca="1" ref="P849" ca="1">_xludf.ifna(IF(#REF!=Impostazioni!$C$6,J849*1,J849/INDEX(Impostazioni!$N$86:$O$105,MATCH(#REF!,Impostazioni!$N$86:$N$105,0),2)),"")</f>
        <v>#NAME?</v>
      </c>
      <c r="Q849" s="14" t="e">
        <f t="array" aca="1" ref="Q849" ca="1">_xludf.ifna(IF(#REF!=Impostazioni!$C$6,K849*1,K849/INDEX(Impostazioni!$N$86:$O$105,MATCH(#REF!,Impostazioni!$N$86:$N$105,0),2)),"")</f>
        <v>#NAME?</v>
      </c>
      <c r="S849" t="str" cm="1">
        <f t="array" ref="S849">_xlfn.IFNA(TRANSPOSE(INDEX(Impostazioni!$R$14:$S$63,,MATCH($D849,Impostazioni!$R$13:$S$13,0))),"")&amp;""</f>
        <v/>
      </c>
    </row>
    <row r="850" spans="1:19" ht="13.2">
      <c r="A850" s="14" t="str">
        <f t="shared" si="9"/>
        <v/>
      </c>
      <c r="B850" s="14" t="str">
        <f t="shared" si="10"/>
        <v/>
      </c>
      <c r="C850" s="14" t="str">
        <f>IF('Tracciatore delle operazioni'!B850="","",'Tracciatore delle operazioni'!B850)</f>
        <v/>
      </c>
      <c r="D850" s="14" t="str">
        <f>IF('Tracciatore delle operazioni'!C850="","",'Tracciatore delle operazioni'!C850)</f>
        <v/>
      </c>
      <c r="E850" s="14" t="str">
        <f>IF('Tracciatore delle operazioni'!D850="","",'Tracciatore delle operazioni'!D850)</f>
        <v/>
      </c>
      <c r="F850" s="14" t="str">
        <f>IF('Tracciatore delle operazioni'!E850="","",'Tracciatore delle operazioni'!E850)</f>
        <v/>
      </c>
      <c r="G850" s="31" t="str">
        <f>IF('Tracciatore delle operazioni'!F850="","",'Tracciatore delle operazioni'!F850)</f>
        <v/>
      </c>
      <c r="H850" s="31" t="str">
        <f>IF('Tracciatore delle operazioni'!G850="","",'Tracciatore delle operazioni'!G850)</f>
        <v/>
      </c>
      <c r="I850" s="31" t="str">
        <f>IF('Tracciatore delle operazioni'!H850="","",'Tracciatore delle operazioni'!H850)</f>
        <v/>
      </c>
      <c r="J850" s="31" t="str">
        <f>IF('Tracciatore delle operazioni'!I850="","",'Tracciatore delle operazioni'!I850)</f>
        <v/>
      </c>
      <c r="K850" s="14" t="str">
        <f t="shared" si="11"/>
        <v/>
      </c>
      <c r="M850" s="14" t="e">
        <f t="array" aca="1" ref="M850" ca="1">_xludf.ifna(IF(#REF!=Impostazioni!$C$6,G850*1,G850/INDEX(Impostazioni!$N$86:$O$105,MATCH(#REF!,Impostazioni!$N$86:$N$105,0),2)),"")</f>
        <v>#NAME?</v>
      </c>
      <c r="N850" s="14" t="e">
        <f t="array" aca="1" ref="N850" ca="1">_xludf.ifna(IF(#REF!=Impostazioni!$C$6,H850*1,H850/INDEX(Impostazioni!$N$86:$O$105,MATCH(#REF!,Impostazioni!$N$86:$N$105,0),2)),"")</f>
        <v>#NAME?</v>
      </c>
      <c r="O850" s="14" t="e">
        <f t="array" aca="1" ref="O850" ca="1">_xludf.ifna(IF(#REF!=Impostazioni!$C$6,I850*1,I850/INDEX(Impostazioni!$N$86:$O$105,MATCH(#REF!,Impostazioni!$N$86:$N$105,0),2)),"")</f>
        <v>#NAME?</v>
      </c>
      <c r="P850" s="14" t="e">
        <f t="array" aca="1" ref="P850" ca="1">_xludf.ifna(IF(#REF!=Impostazioni!$C$6,J850*1,J850/INDEX(Impostazioni!$N$86:$O$105,MATCH(#REF!,Impostazioni!$N$86:$N$105,0),2)),"")</f>
        <v>#NAME?</v>
      </c>
      <c r="Q850" s="14" t="e">
        <f t="array" aca="1" ref="Q850" ca="1">_xludf.ifna(IF(#REF!=Impostazioni!$C$6,K850*1,K850/INDEX(Impostazioni!$N$86:$O$105,MATCH(#REF!,Impostazioni!$N$86:$N$105,0),2)),"")</f>
        <v>#NAME?</v>
      </c>
      <c r="S850" t="str" cm="1">
        <f t="array" ref="S850">_xlfn.IFNA(TRANSPOSE(INDEX(Impostazioni!$R$14:$S$63,,MATCH($D850,Impostazioni!$R$13:$S$13,0))),"")&amp;""</f>
        <v/>
      </c>
    </row>
    <row r="851" spans="1:19" ht="13.2">
      <c r="A851" s="14" t="str">
        <f t="shared" si="9"/>
        <v/>
      </c>
      <c r="B851" s="14" t="str">
        <f t="shared" si="10"/>
        <v/>
      </c>
      <c r="C851" s="14" t="str">
        <f>IF('Tracciatore delle operazioni'!B851="","",'Tracciatore delle operazioni'!B851)</f>
        <v/>
      </c>
      <c r="D851" s="14" t="str">
        <f>IF('Tracciatore delle operazioni'!C851="","",'Tracciatore delle operazioni'!C851)</f>
        <v/>
      </c>
      <c r="E851" s="14" t="str">
        <f>IF('Tracciatore delle operazioni'!D851="","",'Tracciatore delle operazioni'!D851)</f>
        <v/>
      </c>
      <c r="F851" s="14" t="str">
        <f>IF('Tracciatore delle operazioni'!E851="","",'Tracciatore delle operazioni'!E851)</f>
        <v/>
      </c>
      <c r="G851" s="31" t="str">
        <f>IF('Tracciatore delle operazioni'!F851="","",'Tracciatore delle operazioni'!F851)</f>
        <v/>
      </c>
      <c r="H851" s="31" t="str">
        <f>IF('Tracciatore delle operazioni'!G851="","",'Tracciatore delle operazioni'!G851)</f>
        <v/>
      </c>
      <c r="I851" s="31" t="str">
        <f>IF('Tracciatore delle operazioni'!H851="","",'Tracciatore delle operazioni'!H851)</f>
        <v/>
      </c>
      <c r="J851" s="31" t="str">
        <f>IF('Tracciatore delle operazioni'!I851="","",'Tracciatore delle operazioni'!I851)</f>
        <v/>
      </c>
      <c r="K851" s="14" t="str">
        <f t="shared" si="11"/>
        <v/>
      </c>
      <c r="M851" s="14" t="e">
        <f t="array" aca="1" ref="M851" ca="1">_xludf.ifna(IF(#REF!=Impostazioni!$C$6,G851*1,G851/INDEX(Impostazioni!$N$86:$O$105,MATCH(#REF!,Impostazioni!$N$86:$N$105,0),2)),"")</f>
        <v>#NAME?</v>
      </c>
      <c r="N851" s="14" t="e">
        <f t="array" aca="1" ref="N851" ca="1">_xludf.ifna(IF(#REF!=Impostazioni!$C$6,H851*1,H851/INDEX(Impostazioni!$N$86:$O$105,MATCH(#REF!,Impostazioni!$N$86:$N$105,0),2)),"")</f>
        <v>#NAME?</v>
      </c>
      <c r="O851" s="14" t="e">
        <f t="array" aca="1" ref="O851" ca="1">_xludf.ifna(IF(#REF!=Impostazioni!$C$6,I851*1,I851/INDEX(Impostazioni!$N$86:$O$105,MATCH(#REF!,Impostazioni!$N$86:$N$105,0),2)),"")</f>
        <v>#NAME?</v>
      </c>
      <c r="P851" s="14" t="e">
        <f t="array" aca="1" ref="P851" ca="1">_xludf.ifna(IF(#REF!=Impostazioni!$C$6,J851*1,J851/INDEX(Impostazioni!$N$86:$O$105,MATCH(#REF!,Impostazioni!$N$86:$N$105,0),2)),"")</f>
        <v>#NAME?</v>
      </c>
      <c r="Q851" s="14" t="e">
        <f t="array" aca="1" ref="Q851" ca="1">_xludf.ifna(IF(#REF!=Impostazioni!$C$6,K851*1,K851/INDEX(Impostazioni!$N$86:$O$105,MATCH(#REF!,Impostazioni!$N$86:$N$105,0),2)),"")</f>
        <v>#NAME?</v>
      </c>
      <c r="S851" t="str" cm="1">
        <f t="array" ref="S851">_xlfn.IFNA(TRANSPOSE(INDEX(Impostazioni!$R$14:$S$63,,MATCH($D851,Impostazioni!$R$13:$S$13,0))),"")&amp;""</f>
        <v/>
      </c>
    </row>
    <row r="852" spans="1:19" ht="13.2">
      <c r="A852" s="14" t="str">
        <f t="shared" si="9"/>
        <v/>
      </c>
      <c r="B852" s="14" t="str">
        <f t="shared" si="10"/>
        <v/>
      </c>
      <c r="C852" s="14" t="str">
        <f>IF('Tracciatore delle operazioni'!B852="","",'Tracciatore delle operazioni'!B852)</f>
        <v/>
      </c>
      <c r="D852" s="14" t="str">
        <f>IF('Tracciatore delle operazioni'!C852="","",'Tracciatore delle operazioni'!C852)</f>
        <v/>
      </c>
      <c r="E852" s="14" t="str">
        <f>IF('Tracciatore delle operazioni'!D852="","",'Tracciatore delle operazioni'!D852)</f>
        <v/>
      </c>
      <c r="F852" s="14" t="str">
        <f>IF('Tracciatore delle operazioni'!E852="","",'Tracciatore delle operazioni'!E852)</f>
        <v/>
      </c>
      <c r="G852" s="31" t="str">
        <f>IF('Tracciatore delle operazioni'!F852="","",'Tracciatore delle operazioni'!F852)</f>
        <v/>
      </c>
      <c r="H852" s="31" t="str">
        <f>IF('Tracciatore delle operazioni'!G852="","",'Tracciatore delle operazioni'!G852)</f>
        <v/>
      </c>
      <c r="I852" s="31" t="str">
        <f>IF('Tracciatore delle operazioni'!H852="","",'Tracciatore delle operazioni'!H852)</f>
        <v/>
      </c>
      <c r="J852" s="31" t="str">
        <f>IF('Tracciatore delle operazioni'!I852="","",'Tracciatore delle operazioni'!I852)</f>
        <v/>
      </c>
      <c r="K852" s="14" t="str">
        <f t="shared" si="11"/>
        <v/>
      </c>
      <c r="M852" s="14" t="e">
        <f t="array" aca="1" ref="M852" ca="1">_xludf.ifna(IF(#REF!=Impostazioni!$C$6,G852*1,G852/INDEX(Impostazioni!$N$86:$O$105,MATCH(#REF!,Impostazioni!$N$86:$N$105,0),2)),"")</f>
        <v>#NAME?</v>
      </c>
      <c r="N852" s="14" t="e">
        <f t="array" aca="1" ref="N852" ca="1">_xludf.ifna(IF(#REF!=Impostazioni!$C$6,H852*1,H852/INDEX(Impostazioni!$N$86:$O$105,MATCH(#REF!,Impostazioni!$N$86:$N$105,0),2)),"")</f>
        <v>#NAME?</v>
      </c>
      <c r="O852" s="14" t="e">
        <f t="array" aca="1" ref="O852" ca="1">_xludf.ifna(IF(#REF!=Impostazioni!$C$6,I852*1,I852/INDEX(Impostazioni!$N$86:$O$105,MATCH(#REF!,Impostazioni!$N$86:$N$105,0),2)),"")</f>
        <v>#NAME?</v>
      </c>
      <c r="P852" s="14" t="e">
        <f t="array" aca="1" ref="P852" ca="1">_xludf.ifna(IF(#REF!=Impostazioni!$C$6,J852*1,J852/INDEX(Impostazioni!$N$86:$O$105,MATCH(#REF!,Impostazioni!$N$86:$N$105,0),2)),"")</f>
        <v>#NAME?</v>
      </c>
      <c r="Q852" s="14" t="e">
        <f t="array" aca="1" ref="Q852" ca="1">_xludf.ifna(IF(#REF!=Impostazioni!$C$6,K852*1,K852/INDEX(Impostazioni!$N$86:$O$105,MATCH(#REF!,Impostazioni!$N$86:$N$105,0),2)),"")</f>
        <v>#NAME?</v>
      </c>
      <c r="S852" t="str" cm="1">
        <f t="array" ref="S852">_xlfn.IFNA(TRANSPOSE(INDEX(Impostazioni!$R$14:$S$63,,MATCH($D852,Impostazioni!$R$13:$S$13,0))),"")&amp;""</f>
        <v/>
      </c>
    </row>
    <row r="853" spans="1:19" ht="13.2">
      <c r="A853" s="14" t="str">
        <f t="shared" si="9"/>
        <v/>
      </c>
      <c r="B853" s="14" t="str">
        <f t="shared" si="10"/>
        <v/>
      </c>
      <c r="C853" s="14" t="str">
        <f>IF('Tracciatore delle operazioni'!B853="","",'Tracciatore delle operazioni'!B853)</f>
        <v/>
      </c>
      <c r="D853" s="14" t="str">
        <f>IF('Tracciatore delle operazioni'!C853="","",'Tracciatore delle operazioni'!C853)</f>
        <v/>
      </c>
      <c r="E853" s="14" t="str">
        <f>IF('Tracciatore delle operazioni'!D853="","",'Tracciatore delle operazioni'!D853)</f>
        <v/>
      </c>
      <c r="F853" s="14" t="str">
        <f>IF('Tracciatore delle operazioni'!E853="","",'Tracciatore delle operazioni'!E853)</f>
        <v/>
      </c>
      <c r="G853" s="31" t="str">
        <f>IF('Tracciatore delle operazioni'!F853="","",'Tracciatore delle operazioni'!F853)</f>
        <v/>
      </c>
      <c r="H853" s="31" t="str">
        <f>IF('Tracciatore delle operazioni'!G853="","",'Tracciatore delle operazioni'!G853)</f>
        <v/>
      </c>
      <c r="I853" s="31" t="str">
        <f>IF('Tracciatore delle operazioni'!H853="","",'Tracciatore delle operazioni'!H853)</f>
        <v/>
      </c>
      <c r="J853" s="31" t="str">
        <f>IF('Tracciatore delle operazioni'!I853="","",'Tracciatore delle operazioni'!I853)</f>
        <v/>
      </c>
      <c r="K853" s="14" t="str">
        <f t="shared" si="11"/>
        <v/>
      </c>
      <c r="M853" s="14" t="e">
        <f t="array" aca="1" ref="M853" ca="1">_xludf.ifna(IF(#REF!=Impostazioni!$C$6,G853*1,G853/INDEX(Impostazioni!$N$86:$O$105,MATCH(#REF!,Impostazioni!$N$86:$N$105,0),2)),"")</f>
        <v>#NAME?</v>
      </c>
      <c r="N853" s="14" t="e">
        <f t="array" aca="1" ref="N853" ca="1">_xludf.ifna(IF(#REF!=Impostazioni!$C$6,H853*1,H853/INDEX(Impostazioni!$N$86:$O$105,MATCH(#REF!,Impostazioni!$N$86:$N$105,0),2)),"")</f>
        <v>#NAME?</v>
      </c>
      <c r="O853" s="14" t="e">
        <f t="array" aca="1" ref="O853" ca="1">_xludf.ifna(IF(#REF!=Impostazioni!$C$6,I853*1,I853/INDEX(Impostazioni!$N$86:$O$105,MATCH(#REF!,Impostazioni!$N$86:$N$105,0),2)),"")</f>
        <v>#NAME?</v>
      </c>
      <c r="P853" s="14" t="e">
        <f t="array" aca="1" ref="P853" ca="1">_xludf.ifna(IF(#REF!=Impostazioni!$C$6,J853*1,J853/INDEX(Impostazioni!$N$86:$O$105,MATCH(#REF!,Impostazioni!$N$86:$N$105,0),2)),"")</f>
        <v>#NAME?</v>
      </c>
      <c r="Q853" s="14" t="e">
        <f t="array" aca="1" ref="Q853" ca="1">_xludf.ifna(IF(#REF!=Impostazioni!$C$6,K853*1,K853/INDEX(Impostazioni!$N$86:$O$105,MATCH(#REF!,Impostazioni!$N$86:$N$105,0),2)),"")</f>
        <v>#NAME?</v>
      </c>
      <c r="S853" t="str" cm="1">
        <f t="array" ref="S853">_xlfn.IFNA(TRANSPOSE(INDEX(Impostazioni!$R$14:$S$63,,MATCH($D853,Impostazioni!$R$13:$S$13,0))),"")&amp;""</f>
        <v/>
      </c>
    </row>
    <row r="854" spans="1:19" ht="13.2">
      <c r="A854" s="14" t="str">
        <f t="shared" si="9"/>
        <v/>
      </c>
      <c r="B854" s="14" t="str">
        <f t="shared" si="10"/>
        <v/>
      </c>
      <c r="C854" s="14" t="str">
        <f>IF('Tracciatore delle operazioni'!B854="","",'Tracciatore delle operazioni'!B854)</f>
        <v/>
      </c>
      <c r="D854" s="14" t="str">
        <f>IF('Tracciatore delle operazioni'!C854="","",'Tracciatore delle operazioni'!C854)</f>
        <v/>
      </c>
      <c r="E854" s="14" t="str">
        <f>IF('Tracciatore delle operazioni'!D854="","",'Tracciatore delle operazioni'!D854)</f>
        <v/>
      </c>
      <c r="F854" s="14" t="str">
        <f>IF('Tracciatore delle operazioni'!E854="","",'Tracciatore delle operazioni'!E854)</f>
        <v/>
      </c>
      <c r="G854" s="31" t="str">
        <f>IF('Tracciatore delle operazioni'!F854="","",'Tracciatore delle operazioni'!F854)</f>
        <v/>
      </c>
      <c r="H854" s="31" t="str">
        <f>IF('Tracciatore delle operazioni'!G854="","",'Tracciatore delle operazioni'!G854)</f>
        <v/>
      </c>
      <c r="I854" s="31" t="str">
        <f>IF('Tracciatore delle operazioni'!H854="","",'Tracciatore delle operazioni'!H854)</f>
        <v/>
      </c>
      <c r="J854" s="31" t="str">
        <f>IF('Tracciatore delle operazioni'!I854="","",'Tracciatore delle operazioni'!I854)</f>
        <v/>
      </c>
      <c r="K854" s="14" t="str">
        <f t="shared" si="11"/>
        <v/>
      </c>
      <c r="M854" s="14" t="e">
        <f t="array" aca="1" ref="M854" ca="1">_xludf.ifna(IF(#REF!=Impostazioni!$C$6,G854*1,G854/INDEX(Impostazioni!$N$86:$O$105,MATCH(#REF!,Impostazioni!$N$86:$N$105,0),2)),"")</f>
        <v>#NAME?</v>
      </c>
      <c r="N854" s="14" t="e">
        <f t="array" aca="1" ref="N854" ca="1">_xludf.ifna(IF(#REF!=Impostazioni!$C$6,H854*1,H854/INDEX(Impostazioni!$N$86:$O$105,MATCH(#REF!,Impostazioni!$N$86:$N$105,0),2)),"")</f>
        <v>#NAME?</v>
      </c>
      <c r="O854" s="14" t="e">
        <f t="array" aca="1" ref="O854" ca="1">_xludf.ifna(IF(#REF!=Impostazioni!$C$6,I854*1,I854/INDEX(Impostazioni!$N$86:$O$105,MATCH(#REF!,Impostazioni!$N$86:$N$105,0),2)),"")</f>
        <v>#NAME?</v>
      </c>
      <c r="P854" s="14" t="e">
        <f t="array" aca="1" ref="P854" ca="1">_xludf.ifna(IF(#REF!=Impostazioni!$C$6,J854*1,J854/INDEX(Impostazioni!$N$86:$O$105,MATCH(#REF!,Impostazioni!$N$86:$N$105,0),2)),"")</f>
        <v>#NAME?</v>
      </c>
      <c r="Q854" s="14" t="e">
        <f t="array" aca="1" ref="Q854" ca="1">_xludf.ifna(IF(#REF!=Impostazioni!$C$6,K854*1,K854/INDEX(Impostazioni!$N$86:$O$105,MATCH(#REF!,Impostazioni!$N$86:$N$105,0),2)),"")</f>
        <v>#NAME?</v>
      </c>
      <c r="S854" t="str" cm="1">
        <f t="array" ref="S854">_xlfn.IFNA(TRANSPOSE(INDEX(Impostazioni!$R$14:$S$63,,MATCH($D854,Impostazioni!$R$13:$S$13,0))),"")&amp;""</f>
        <v/>
      </c>
    </row>
    <row r="855" spans="1:19" ht="13.2">
      <c r="A855" s="14" t="str">
        <f t="shared" si="9"/>
        <v/>
      </c>
      <c r="B855" s="14" t="str">
        <f t="shared" si="10"/>
        <v/>
      </c>
      <c r="C855" s="14" t="str">
        <f>IF('Tracciatore delle operazioni'!B855="","",'Tracciatore delle operazioni'!B855)</f>
        <v/>
      </c>
      <c r="D855" s="14" t="str">
        <f>IF('Tracciatore delle operazioni'!C855="","",'Tracciatore delle operazioni'!C855)</f>
        <v/>
      </c>
      <c r="E855" s="14" t="str">
        <f>IF('Tracciatore delle operazioni'!D855="","",'Tracciatore delle operazioni'!D855)</f>
        <v/>
      </c>
      <c r="F855" s="14" t="str">
        <f>IF('Tracciatore delle operazioni'!E855="","",'Tracciatore delle operazioni'!E855)</f>
        <v/>
      </c>
      <c r="G855" s="31" t="str">
        <f>IF('Tracciatore delle operazioni'!F855="","",'Tracciatore delle operazioni'!F855)</f>
        <v/>
      </c>
      <c r="H855" s="31" t="str">
        <f>IF('Tracciatore delle operazioni'!G855="","",'Tracciatore delle operazioni'!G855)</f>
        <v/>
      </c>
      <c r="I855" s="31" t="str">
        <f>IF('Tracciatore delle operazioni'!H855="","",'Tracciatore delle operazioni'!H855)</f>
        <v/>
      </c>
      <c r="J855" s="31" t="str">
        <f>IF('Tracciatore delle operazioni'!I855="","",'Tracciatore delle operazioni'!I855)</f>
        <v/>
      </c>
      <c r="K855" s="14" t="str">
        <f t="shared" si="11"/>
        <v/>
      </c>
      <c r="M855" s="14" t="e">
        <f t="array" aca="1" ref="M855" ca="1">_xludf.ifna(IF(#REF!=Impostazioni!$C$6,G855*1,G855/INDEX(Impostazioni!$N$86:$O$105,MATCH(#REF!,Impostazioni!$N$86:$N$105,0),2)),"")</f>
        <v>#NAME?</v>
      </c>
      <c r="N855" s="14" t="e">
        <f t="array" aca="1" ref="N855" ca="1">_xludf.ifna(IF(#REF!=Impostazioni!$C$6,H855*1,H855/INDEX(Impostazioni!$N$86:$O$105,MATCH(#REF!,Impostazioni!$N$86:$N$105,0),2)),"")</f>
        <v>#NAME?</v>
      </c>
      <c r="O855" s="14" t="e">
        <f t="array" aca="1" ref="O855" ca="1">_xludf.ifna(IF(#REF!=Impostazioni!$C$6,I855*1,I855/INDEX(Impostazioni!$N$86:$O$105,MATCH(#REF!,Impostazioni!$N$86:$N$105,0),2)),"")</f>
        <v>#NAME?</v>
      </c>
      <c r="P855" s="14" t="e">
        <f t="array" aca="1" ref="P855" ca="1">_xludf.ifna(IF(#REF!=Impostazioni!$C$6,J855*1,J855/INDEX(Impostazioni!$N$86:$O$105,MATCH(#REF!,Impostazioni!$N$86:$N$105,0),2)),"")</f>
        <v>#NAME?</v>
      </c>
      <c r="Q855" s="14" t="e">
        <f t="array" aca="1" ref="Q855" ca="1">_xludf.ifna(IF(#REF!=Impostazioni!$C$6,K855*1,K855/INDEX(Impostazioni!$N$86:$O$105,MATCH(#REF!,Impostazioni!$N$86:$N$105,0),2)),"")</f>
        <v>#NAME?</v>
      </c>
      <c r="S855" t="str" cm="1">
        <f t="array" ref="S855">_xlfn.IFNA(TRANSPOSE(INDEX(Impostazioni!$R$14:$S$63,,MATCH($D855,Impostazioni!$R$13:$S$13,0))),"")&amp;""</f>
        <v/>
      </c>
    </row>
    <row r="856" spans="1:19" ht="13.2">
      <c r="A856" s="14" t="str">
        <f t="shared" si="9"/>
        <v/>
      </c>
      <c r="B856" s="14" t="str">
        <f t="shared" si="10"/>
        <v/>
      </c>
      <c r="C856" s="14" t="str">
        <f>IF('Tracciatore delle operazioni'!B856="","",'Tracciatore delle operazioni'!B856)</f>
        <v/>
      </c>
      <c r="D856" s="14" t="str">
        <f>IF('Tracciatore delle operazioni'!C856="","",'Tracciatore delle operazioni'!C856)</f>
        <v/>
      </c>
      <c r="E856" s="14" t="str">
        <f>IF('Tracciatore delle operazioni'!D856="","",'Tracciatore delle operazioni'!D856)</f>
        <v/>
      </c>
      <c r="F856" s="14" t="str">
        <f>IF('Tracciatore delle operazioni'!E856="","",'Tracciatore delle operazioni'!E856)</f>
        <v/>
      </c>
      <c r="G856" s="31" t="str">
        <f>IF('Tracciatore delle operazioni'!F856="","",'Tracciatore delle operazioni'!F856)</f>
        <v/>
      </c>
      <c r="H856" s="31" t="str">
        <f>IF('Tracciatore delle operazioni'!G856="","",'Tracciatore delle operazioni'!G856)</f>
        <v/>
      </c>
      <c r="I856" s="31" t="str">
        <f>IF('Tracciatore delle operazioni'!H856="","",'Tracciatore delle operazioni'!H856)</f>
        <v/>
      </c>
      <c r="J856" s="31" t="str">
        <f>IF('Tracciatore delle operazioni'!I856="","",'Tracciatore delle operazioni'!I856)</f>
        <v/>
      </c>
      <c r="K856" s="14" t="str">
        <f t="shared" si="11"/>
        <v/>
      </c>
      <c r="M856" s="14" t="e">
        <f t="array" aca="1" ref="M856" ca="1">_xludf.ifna(IF(#REF!=Impostazioni!$C$6,G856*1,G856/INDEX(Impostazioni!$N$86:$O$105,MATCH(#REF!,Impostazioni!$N$86:$N$105,0),2)),"")</f>
        <v>#NAME?</v>
      </c>
      <c r="N856" s="14" t="e">
        <f t="array" aca="1" ref="N856" ca="1">_xludf.ifna(IF(#REF!=Impostazioni!$C$6,H856*1,H856/INDEX(Impostazioni!$N$86:$O$105,MATCH(#REF!,Impostazioni!$N$86:$N$105,0),2)),"")</f>
        <v>#NAME?</v>
      </c>
      <c r="O856" s="14" t="e">
        <f t="array" aca="1" ref="O856" ca="1">_xludf.ifna(IF(#REF!=Impostazioni!$C$6,I856*1,I856/INDEX(Impostazioni!$N$86:$O$105,MATCH(#REF!,Impostazioni!$N$86:$N$105,0),2)),"")</f>
        <v>#NAME?</v>
      </c>
      <c r="P856" s="14" t="e">
        <f t="array" aca="1" ref="P856" ca="1">_xludf.ifna(IF(#REF!=Impostazioni!$C$6,J856*1,J856/INDEX(Impostazioni!$N$86:$O$105,MATCH(#REF!,Impostazioni!$N$86:$N$105,0),2)),"")</f>
        <v>#NAME?</v>
      </c>
      <c r="Q856" s="14" t="e">
        <f t="array" aca="1" ref="Q856" ca="1">_xludf.ifna(IF(#REF!=Impostazioni!$C$6,K856*1,K856/INDEX(Impostazioni!$N$86:$O$105,MATCH(#REF!,Impostazioni!$N$86:$N$105,0),2)),"")</f>
        <v>#NAME?</v>
      </c>
      <c r="S856" t="str" cm="1">
        <f t="array" ref="S856">_xlfn.IFNA(TRANSPOSE(INDEX(Impostazioni!$R$14:$S$63,,MATCH($D856,Impostazioni!$R$13:$S$13,0))),"")&amp;""</f>
        <v/>
      </c>
    </row>
    <row r="857" spans="1:19" ht="13.2">
      <c r="A857" s="14" t="str">
        <f t="shared" si="9"/>
        <v/>
      </c>
      <c r="B857" s="14" t="str">
        <f t="shared" si="10"/>
        <v/>
      </c>
      <c r="C857" s="14" t="str">
        <f>IF('Tracciatore delle operazioni'!B857="","",'Tracciatore delle operazioni'!B857)</f>
        <v/>
      </c>
      <c r="D857" s="14" t="str">
        <f>IF('Tracciatore delle operazioni'!C857="","",'Tracciatore delle operazioni'!C857)</f>
        <v/>
      </c>
      <c r="E857" s="14" t="str">
        <f>IF('Tracciatore delle operazioni'!D857="","",'Tracciatore delle operazioni'!D857)</f>
        <v/>
      </c>
      <c r="F857" s="14" t="str">
        <f>IF('Tracciatore delle operazioni'!E857="","",'Tracciatore delle operazioni'!E857)</f>
        <v/>
      </c>
      <c r="G857" s="31" t="str">
        <f>IF('Tracciatore delle operazioni'!F857="","",'Tracciatore delle operazioni'!F857)</f>
        <v/>
      </c>
      <c r="H857" s="31" t="str">
        <f>IF('Tracciatore delle operazioni'!G857="","",'Tracciatore delle operazioni'!G857)</f>
        <v/>
      </c>
      <c r="I857" s="31" t="str">
        <f>IF('Tracciatore delle operazioni'!H857="","",'Tracciatore delle operazioni'!H857)</f>
        <v/>
      </c>
      <c r="J857" s="31" t="str">
        <f>IF('Tracciatore delle operazioni'!I857="","",'Tracciatore delle operazioni'!I857)</f>
        <v/>
      </c>
      <c r="K857" s="14" t="str">
        <f t="shared" si="11"/>
        <v/>
      </c>
      <c r="M857" s="14" t="e">
        <f t="array" aca="1" ref="M857" ca="1">_xludf.ifna(IF(#REF!=Impostazioni!$C$6,G857*1,G857/INDEX(Impostazioni!$N$86:$O$105,MATCH(#REF!,Impostazioni!$N$86:$N$105,0),2)),"")</f>
        <v>#NAME?</v>
      </c>
      <c r="N857" s="14" t="e">
        <f t="array" aca="1" ref="N857" ca="1">_xludf.ifna(IF(#REF!=Impostazioni!$C$6,H857*1,H857/INDEX(Impostazioni!$N$86:$O$105,MATCH(#REF!,Impostazioni!$N$86:$N$105,0),2)),"")</f>
        <v>#NAME?</v>
      </c>
      <c r="O857" s="14" t="e">
        <f t="array" aca="1" ref="O857" ca="1">_xludf.ifna(IF(#REF!=Impostazioni!$C$6,I857*1,I857/INDEX(Impostazioni!$N$86:$O$105,MATCH(#REF!,Impostazioni!$N$86:$N$105,0),2)),"")</f>
        <v>#NAME?</v>
      </c>
      <c r="P857" s="14" t="e">
        <f t="array" aca="1" ref="P857" ca="1">_xludf.ifna(IF(#REF!=Impostazioni!$C$6,J857*1,J857/INDEX(Impostazioni!$N$86:$O$105,MATCH(#REF!,Impostazioni!$N$86:$N$105,0),2)),"")</f>
        <v>#NAME?</v>
      </c>
      <c r="Q857" s="14" t="e">
        <f t="array" aca="1" ref="Q857" ca="1">_xludf.ifna(IF(#REF!=Impostazioni!$C$6,K857*1,K857/INDEX(Impostazioni!$N$86:$O$105,MATCH(#REF!,Impostazioni!$N$86:$N$105,0),2)),"")</f>
        <v>#NAME?</v>
      </c>
      <c r="S857" t="str" cm="1">
        <f t="array" ref="S857">_xlfn.IFNA(TRANSPOSE(INDEX(Impostazioni!$R$14:$S$63,,MATCH($D857,Impostazioni!$R$13:$S$13,0))),"")&amp;""</f>
        <v/>
      </c>
    </row>
    <row r="858" spans="1:19" ht="13.2">
      <c r="A858" s="14" t="str">
        <f t="shared" si="9"/>
        <v/>
      </c>
      <c r="B858" s="14" t="str">
        <f t="shared" si="10"/>
        <v/>
      </c>
      <c r="C858" s="14" t="str">
        <f>IF('Tracciatore delle operazioni'!B858="","",'Tracciatore delle operazioni'!B858)</f>
        <v/>
      </c>
      <c r="D858" s="14" t="str">
        <f>IF('Tracciatore delle operazioni'!C858="","",'Tracciatore delle operazioni'!C858)</f>
        <v/>
      </c>
      <c r="E858" s="14" t="str">
        <f>IF('Tracciatore delle operazioni'!D858="","",'Tracciatore delle operazioni'!D858)</f>
        <v/>
      </c>
      <c r="F858" s="14" t="str">
        <f>IF('Tracciatore delle operazioni'!E858="","",'Tracciatore delle operazioni'!E858)</f>
        <v/>
      </c>
      <c r="G858" s="31" t="str">
        <f>IF('Tracciatore delle operazioni'!F858="","",'Tracciatore delle operazioni'!F858)</f>
        <v/>
      </c>
      <c r="H858" s="31" t="str">
        <f>IF('Tracciatore delle operazioni'!G858="","",'Tracciatore delle operazioni'!G858)</f>
        <v/>
      </c>
      <c r="I858" s="31" t="str">
        <f>IF('Tracciatore delle operazioni'!H858="","",'Tracciatore delle operazioni'!H858)</f>
        <v/>
      </c>
      <c r="J858" s="31" t="str">
        <f>IF('Tracciatore delle operazioni'!I858="","",'Tracciatore delle operazioni'!I858)</f>
        <v/>
      </c>
      <c r="K858" s="14" t="str">
        <f t="shared" si="11"/>
        <v/>
      </c>
      <c r="M858" s="14" t="e">
        <f t="array" aca="1" ref="M858" ca="1">_xludf.ifna(IF(#REF!=Impostazioni!$C$6,G858*1,G858/INDEX(Impostazioni!$N$86:$O$105,MATCH(#REF!,Impostazioni!$N$86:$N$105,0),2)),"")</f>
        <v>#NAME?</v>
      </c>
      <c r="N858" s="14" t="e">
        <f t="array" aca="1" ref="N858" ca="1">_xludf.ifna(IF(#REF!=Impostazioni!$C$6,H858*1,H858/INDEX(Impostazioni!$N$86:$O$105,MATCH(#REF!,Impostazioni!$N$86:$N$105,0),2)),"")</f>
        <v>#NAME?</v>
      </c>
      <c r="O858" s="14" t="e">
        <f t="array" aca="1" ref="O858" ca="1">_xludf.ifna(IF(#REF!=Impostazioni!$C$6,I858*1,I858/INDEX(Impostazioni!$N$86:$O$105,MATCH(#REF!,Impostazioni!$N$86:$N$105,0),2)),"")</f>
        <v>#NAME?</v>
      </c>
      <c r="P858" s="14" t="e">
        <f t="array" aca="1" ref="P858" ca="1">_xludf.ifna(IF(#REF!=Impostazioni!$C$6,J858*1,J858/INDEX(Impostazioni!$N$86:$O$105,MATCH(#REF!,Impostazioni!$N$86:$N$105,0),2)),"")</f>
        <v>#NAME?</v>
      </c>
      <c r="Q858" s="14" t="e">
        <f t="array" aca="1" ref="Q858" ca="1">_xludf.ifna(IF(#REF!=Impostazioni!$C$6,K858*1,K858/INDEX(Impostazioni!$N$86:$O$105,MATCH(#REF!,Impostazioni!$N$86:$N$105,0),2)),"")</f>
        <v>#NAME?</v>
      </c>
      <c r="S858" t="str" cm="1">
        <f t="array" ref="S858">_xlfn.IFNA(TRANSPOSE(INDEX(Impostazioni!$R$14:$S$63,,MATCH($D858,Impostazioni!$R$13:$S$13,0))),"")&amp;""</f>
        <v/>
      </c>
    </row>
    <row r="859" spans="1:19" ht="13.2">
      <c r="A859" s="14" t="str">
        <f t="shared" si="9"/>
        <v/>
      </c>
      <c r="B859" s="14" t="str">
        <f t="shared" si="10"/>
        <v/>
      </c>
      <c r="C859" s="14" t="str">
        <f>IF('Tracciatore delle operazioni'!B859="","",'Tracciatore delle operazioni'!B859)</f>
        <v/>
      </c>
      <c r="D859" s="14" t="str">
        <f>IF('Tracciatore delle operazioni'!C859="","",'Tracciatore delle operazioni'!C859)</f>
        <v/>
      </c>
      <c r="E859" s="14" t="str">
        <f>IF('Tracciatore delle operazioni'!D859="","",'Tracciatore delle operazioni'!D859)</f>
        <v/>
      </c>
      <c r="F859" s="14" t="str">
        <f>IF('Tracciatore delle operazioni'!E859="","",'Tracciatore delle operazioni'!E859)</f>
        <v/>
      </c>
      <c r="G859" s="31" t="str">
        <f>IF('Tracciatore delle operazioni'!F859="","",'Tracciatore delle operazioni'!F859)</f>
        <v/>
      </c>
      <c r="H859" s="31" t="str">
        <f>IF('Tracciatore delle operazioni'!G859="","",'Tracciatore delle operazioni'!G859)</f>
        <v/>
      </c>
      <c r="I859" s="31" t="str">
        <f>IF('Tracciatore delle operazioni'!H859="","",'Tracciatore delle operazioni'!H859)</f>
        <v/>
      </c>
      <c r="J859" s="31" t="str">
        <f>IF('Tracciatore delle operazioni'!I859="","",'Tracciatore delle operazioni'!I859)</f>
        <v/>
      </c>
      <c r="K859" s="14" t="str">
        <f t="shared" si="11"/>
        <v/>
      </c>
      <c r="M859" s="14" t="e">
        <f t="array" aca="1" ref="M859" ca="1">_xludf.ifna(IF(#REF!=Impostazioni!$C$6,G859*1,G859/INDEX(Impostazioni!$N$86:$O$105,MATCH(#REF!,Impostazioni!$N$86:$N$105,0),2)),"")</f>
        <v>#NAME?</v>
      </c>
      <c r="N859" s="14" t="e">
        <f t="array" aca="1" ref="N859" ca="1">_xludf.ifna(IF(#REF!=Impostazioni!$C$6,H859*1,H859/INDEX(Impostazioni!$N$86:$O$105,MATCH(#REF!,Impostazioni!$N$86:$N$105,0),2)),"")</f>
        <v>#NAME?</v>
      </c>
      <c r="O859" s="14" t="e">
        <f t="array" aca="1" ref="O859" ca="1">_xludf.ifna(IF(#REF!=Impostazioni!$C$6,I859*1,I859/INDEX(Impostazioni!$N$86:$O$105,MATCH(#REF!,Impostazioni!$N$86:$N$105,0),2)),"")</f>
        <v>#NAME?</v>
      </c>
      <c r="P859" s="14" t="e">
        <f t="array" aca="1" ref="P859" ca="1">_xludf.ifna(IF(#REF!=Impostazioni!$C$6,J859*1,J859/INDEX(Impostazioni!$N$86:$O$105,MATCH(#REF!,Impostazioni!$N$86:$N$105,0),2)),"")</f>
        <v>#NAME?</v>
      </c>
      <c r="Q859" s="14" t="e">
        <f t="array" aca="1" ref="Q859" ca="1">_xludf.ifna(IF(#REF!=Impostazioni!$C$6,K859*1,K859/INDEX(Impostazioni!$N$86:$O$105,MATCH(#REF!,Impostazioni!$N$86:$N$105,0),2)),"")</f>
        <v>#NAME?</v>
      </c>
      <c r="S859" t="str" cm="1">
        <f t="array" ref="S859">_xlfn.IFNA(TRANSPOSE(INDEX(Impostazioni!$R$14:$S$63,,MATCH($D859,Impostazioni!$R$13:$S$13,0))),"")&amp;""</f>
        <v/>
      </c>
    </row>
    <row r="860" spans="1:19" ht="13.2">
      <c r="A860" s="14" t="str">
        <f t="shared" si="9"/>
        <v/>
      </c>
      <c r="B860" s="14" t="str">
        <f t="shared" si="10"/>
        <v/>
      </c>
      <c r="C860" s="14" t="str">
        <f>IF('Tracciatore delle operazioni'!B860="","",'Tracciatore delle operazioni'!B860)</f>
        <v/>
      </c>
      <c r="D860" s="14" t="str">
        <f>IF('Tracciatore delle operazioni'!C860="","",'Tracciatore delle operazioni'!C860)</f>
        <v/>
      </c>
      <c r="E860" s="14" t="str">
        <f>IF('Tracciatore delle operazioni'!D860="","",'Tracciatore delle operazioni'!D860)</f>
        <v/>
      </c>
      <c r="F860" s="14" t="str">
        <f>IF('Tracciatore delle operazioni'!E860="","",'Tracciatore delle operazioni'!E860)</f>
        <v/>
      </c>
      <c r="G860" s="31" t="str">
        <f>IF('Tracciatore delle operazioni'!F860="","",'Tracciatore delle operazioni'!F860)</f>
        <v/>
      </c>
      <c r="H860" s="31" t="str">
        <f>IF('Tracciatore delle operazioni'!G860="","",'Tracciatore delle operazioni'!G860)</f>
        <v/>
      </c>
      <c r="I860" s="31" t="str">
        <f>IF('Tracciatore delle operazioni'!H860="","",'Tracciatore delle operazioni'!H860)</f>
        <v/>
      </c>
      <c r="J860" s="31" t="str">
        <f>IF('Tracciatore delle operazioni'!I860="","",'Tracciatore delle operazioni'!I860)</f>
        <v/>
      </c>
      <c r="K860" s="14" t="str">
        <f t="shared" si="11"/>
        <v/>
      </c>
      <c r="M860" s="14" t="e">
        <f t="array" aca="1" ref="M860" ca="1">_xludf.ifna(IF(#REF!=Impostazioni!$C$6,G860*1,G860/INDEX(Impostazioni!$N$86:$O$105,MATCH(#REF!,Impostazioni!$N$86:$N$105,0),2)),"")</f>
        <v>#NAME?</v>
      </c>
      <c r="N860" s="14" t="e">
        <f t="array" aca="1" ref="N860" ca="1">_xludf.ifna(IF(#REF!=Impostazioni!$C$6,H860*1,H860/INDEX(Impostazioni!$N$86:$O$105,MATCH(#REF!,Impostazioni!$N$86:$N$105,0),2)),"")</f>
        <v>#NAME?</v>
      </c>
      <c r="O860" s="14" t="e">
        <f t="array" aca="1" ref="O860" ca="1">_xludf.ifna(IF(#REF!=Impostazioni!$C$6,I860*1,I860/INDEX(Impostazioni!$N$86:$O$105,MATCH(#REF!,Impostazioni!$N$86:$N$105,0),2)),"")</f>
        <v>#NAME?</v>
      </c>
      <c r="P860" s="14" t="e">
        <f t="array" aca="1" ref="P860" ca="1">_xludf.ifna(IF(#REF!=Impostazioni!$C$6,J860*1,J860/INDEX(Impostazioni!$N$86:$O$105,MATCH(#REF!,Impostazioni!$N$86:$N$105,0),2)),"")</f>
        <v>#NAME?</v>
      </c>
      <c r="Q860" s="14" t="e">
        <f t="array" aca="1" ref="Q860" ca="1">_xludf.ifna(IF(#REF!=Impostazioni!$C$6,K860*1,K860/INDEX(Impostazioni!$N$86:$O$105,MATCH(#REF!,Impostazioni!$N$86:$N$105,0),2)),"")</f>
        <v>#NAME?</v>
      </c>
      <c r="S860" t="str" cm="1">
        <f t="array" ref="S860">_xlfn.IFNA(TRANSPOSE(INDEX(Impostazioni!$R$14:$S$63,,MATCH($D860,Impostazioni!$R$13:$S$13,0))),"")&amp;""</f>
        <v/>
      </c>
    </row>
    <row r="861" spans="1:19" ht="13.2">
      <c r="A861" s="14" t="str">
        <f t="shared" si="9"/>
        <v/>
      </c>
      <c r="B861" s="14" t="str">
        <f t="shared" si="10"/>
        <v/>
      </c>
      <c r="C861" s="14" t="str">
        <f>IF('Tracciatore delle operazioni'!B861="","",'Tracciatore delle operazioni'!B861)</f>
        <v/>
      </c>
      <c r="D861" s="14" t="str">
        <f>IF('Tracciatore delle operazioni'!C861="","",'Tracciatore delle operazioni'!C861)</f>
        <v/>
      </c>
      <c r="E861" s="14" t="str">
        <f>IF('Tracciatore delle operazioni'!D861="","",'Tracciatore delle operazioni'!D861)</f>
        <v/>
      </c>
      <c r="F861" s="14" t="str">
        <f>IF('Tracciatore delle operazioni'!E861="","",'Tracciatore delle operazioni'!E861)</f>
        <v/>
      </c>
      <c r="G861" s="31" t="str">
        <f>IF('Tracciatore delle operazioni'!F861="","",'Tracciatore delle operazioni'!F861)</f>
        <v/>
      </c>
      <c r="H861" s="31" t="str">
        <f>IF('Tracciatore delle operazioni'!G861="","",'Tracciatore delle operazioni'!G861)</f>
        <v/>
      </c>
      <c r="I861" s="31" t="str">
        <f>IF('Tracciatore delle operazioni'!H861="","",'Tracciatore delle operazioni'!H861)</f>
        <v/>
      </c>
      <c r="J861" s="31" t="str">
        <f>IF('Tracciatore delle operazioni'!I861="","",'Tracciatore delle operazioni'!I861)</f>
        <v/>
      </c>
      <c r="K861" s="14" t="str">
        <f t="shared" si="11"/>
        <v/>
      </c>
      <c r="M861" s="14" t="e">
        <f t="array" aca="1" ref="M861" ca="1">_xludf.ifna(IF(#REF!=Impostazioni!$C$6,G861*1,G861/INDEX(Impostazioni!$N$86:$O$105,MATCH(#REF!,Impostazioni!$N$86:$N$105,0),2)),"")</f>
        <v>#NAME?</v>
      </c>
      <c r="N861" s="14" t="e">
        <f t="array" aca="1" ref="N861" ca="1">_xludf.ifna(IF(#REF!=Impostazioni!$C$6,H861*1,H861/INDEX(Impostazioni!$N$86:$O$105,MATCH(#REF!,Impostazioni!$N$86:$N$105,0),2)),"")</f>
        <v>#NAME?</v>
      </c>
      <c r="O861" s="14" t="e">
        <f t="array" aca="1" ref="O861" ca="1">_xludf.ifna(IF(#REF!=Impostazioni!$C$6,I861*1,I861/INDEX(Impostazioni!$N$86:$O$105,MATCH(#REF!,Impostazioni!$N$86:$N$105,0),2)),"")</f>
        <v>#NAME?</v>
      </c>
      <c r="P861" s="14" t="e">
        <f t="array" aca="1" ref="P861" ca="1">_xludf.ifna(IF(#REF!=Impostazioni!$C$6,J861*1,J861/INDEX(Impostazioni!$N$86:$O$105,MATCH(#REF!,Impostazioni!$N$86:$N$105,0),2)),"")</f>
        <v>#NAME?</v>
      </c>
      <c r="Q861" s="14" t="e">
        <f t="array" aca="1" ref="Q861" ca="1">_xludf.ifna(IF(#REF!=Impostazioni!$C$6,K861*1,K861/INDEX(Impostazioni!$N$86:$O$105,MATCH(#REF!,Impostazioni!$N$86:$N$105,0),2)),"")</f>
        <v>#NAME?</v>
      </c>
      <c r="S861" t="str" cm="1">
        <f t="array" ref="S861">_xlfn.IFNA(TRANSPOSE(INDEX(Impostazioni!$R$14:$S$63,,MATCH($D861,Impostazioni!$R$13:$S$13,0))),"")&amp;""</f>
        <v/>
      </c>
    </row>
    <row r="862" spans="1:19" ht="13.2">
      <c r="A862" s="14" t="str">
        <f t="shared" si="9"/>
        <v/>
      </c>
      <c r="B862" s="14" t="str">
        <f t="shared" si="10"/>
        <v/>
      </c>
      <c r="C862" s="14" t="str">
        <f>IF('Tracciatore delle operazioni'!B862="","",'Tracciatore delle operazioni'!B862)</f>
        <v/>
      </c>
      <c r="D862" s="14" t="str">
        <f>IF('Tracciatore delle operazioni'!C862="","",'Tracciatore delle operazioni'!C862)</f>
        <v/>
      </c>
      <c r="E862" s="14" t="str">
        <f>IF('Tracciatore delle operazioni'!D862="","",'Tracciatore delle operazioni'!D862)</f>
        <v/>
      </c>
      <c r="F862" s="14" t="str">
        <f>IF('Tracciatore delle operazioni'!E862="","",'Tracciatore delle operazioni'!E862)</f>
        <v/>
      </c>
      <c r="G862" s="31" t="str">
        <f>IF('Tracciatore delle operazioni'!F862="","",'Tracciatore delle operazioni'!F862)</f>
        <v/>
      </c>
      <c r="H862" s="31" t="str">
        <f>IF('Tracciatore delle operazioni'!G862="","",'Tracciatore delle operazioni'!G862)</f>
        <v/>
      </c>
      <c r="I862" s="31" t="str">
        <f>IF('Tracciatore delle operazioni'!H862="","",'Tracciatore delle operazioni'!H862)</f>
        <v/>
      </c>
      <c r="J862" s="31" t="str">
        <f>IF('Tracciatore delle operazioni'!I862="","",'Tracciatore delle operazioni'!I862)</f>
        <v/>
      </c>
      <c r="K862" s="14" t="str">
        <f t="shared" si="11"/>
        <v/>
      </c>
      <c r="M862" s="14" t="e">
        <f t="array" aca="1" ref="M862" ca="1">_xludf.ifna(IF(#REF!=Impostazioni!$C$6,G862*1,G862/INDEX(Impostazioni!$N$86:$O$105,MATCH(#REF!,Impostazioni!$N$86:$N$105,0),2)),"")</f>
        <v>#NAME?</v>
      </c>
      <c r="N862" s="14" t="e">
        <f t="array" aca="1" ref="N862" ca="1">_xludf.ifna(IF(#REF!=Impostazioni!$C$6,H862*1,H862/INDEX(Impostazioni!$N$86:$O$105,MATCH(#REF!,Impostazioni!$N$86:$N$105,0),2)),"")</f>
        <v>#NAME?</v>
      </c>
      <c r="O862" s="14" t="e">
        <f t="array" aca="1" ref="O862" ca="1">_xludf.ifna(IF(#REF!=Impostazioni!$C$6,I862*1,I862/INDEX(Impostazioni!$N$86:$O$105,MATCH(#REF!,Impostazioni!$N$86:$N$105,0),2)),"")</f>
        <v>#NAME?</v>
      </c>
      <c r="P862" s="14" t="e">
        <f t="array" aca="1" ref="P862" ca="1">_xludf.ifna(IF(#REF!=Impostazioni!$C$6,J862*1,J862/INDEX(Impostazioni!$N$86:$O$105,MATCH(#REF!,Impostazioni!$N$86:$N$105,0),2)),"")</f>
        <v>#NAME?</v>
      </c>
      <c r="Q862" s="14" t="e">
        <f t="array" aca="1" ref="Q862" ca="1">_xludf.ifna(IF(#REF!=Impostazioni!$C$6,K862*1,K862/INDEX(Impostazioni!$N$86:$O$105,MATCH(#REF!,Impostazioni!$N$86:$N$105,0),2)),"")</f>
        <v>#NAME?</v>
      </c>
      <c r="S862" t="str" cm="1">
        <f t="array" ref="S862">_xlfn.IFNA(TRANSPOSE(INDEX(Impostazioni!$R$14:$S$63,,MATCH($D862,Impostazioni!$R$13:$S$13,0))),"")&amp;""</f>
        <v/>
      </c>
    </row>
    <row r="863" spans="1:19" ht="13.2">
      <c r="A863" s="14" t="str">
        <f t="shared" si="9"/>
        <v/>
      </c>
      <c r="B863" s="14" t="str">
        <f t="shared" si="10"/>
        <v/>
      </c>
      <c r="C863" s="14" t="str">
        <f>IF('Tracciatore delle operazioni'!B863="","",'Tracciatore delle operazioni'!B863)</f>
        <v/>
      </c>
      <c r="D863" s="14" t="str">
        <f>IF('Tracciatore delle operazioni'!C863="","",'Tracciatore delle operazioni'!C863)</f>
        <v/>
      </c>
      <c r="E863" s="14" t="str">
        <f>IF('Tracciatore delle operazioni'!D863="","",'Tracciatore delle operazioni'!D863)</f>
        <v/>
      </c>
      <c r="F863" s="14" t="str">
        <f>IF('Tracciatore delle operazioni'!E863="","",'Tracciatore delle operazioni'!E863)</f>
        <v/>
      </c>
      <c r="G863" s="31" t="str">
        <f>IF('Tracciatore delle operazioni'!F863="","",'Tracciatore delle operazioni'!F863)</f>
        <v/>
      </c>
      <c r="H863" s="31" t="str">
        <f>IF('Tracciatore delle operazioni'!G863="","",'Tracciatore delle operazioni'!G863)</f>
        <v/>
      </c>
      <c r="I863" s="31" t="str">
        <f>IF('Tracciatore delle operazioni'!H863="","",'Tracciatore delle operazioni'!H863)</f>
        <v/>
      </c>
      <c r="J863" s="31" t="str">
        <f>IF('Tracciatore delle operazioni'!I863="","",'Tracciatore delle operazioni'!I863)</f>
        <v/>
      </c>
      <c r="K863" s="14" t="str">
        <f t="shared" si="11"/>
        <v/>
      </c>
      <c r="M863" s="14" t="e">
        <f t="array" aca="1" ref="M863" ca="1">_xludf.ifna(IF(#REF!=Impostazioni!$C$6,G863*1,G863/INDEX(Impostazioni!$N$86:$O$105,MATCH(#REF!,Impostazioni!$N$86:$N$105,0),2)),"")</f>
        <v>#NAME?</v>
      </c>
      <c r="N863" s="14" t="e">
        <f t="array" aca="1" ref="N863" ca="1">_xludf.ifna(IF(#REF!=Impostazioni!$C$6,H863*1,H863/INDEX(Impostazioni!$N$86:$O$105,MATCH(#REF!,Impostazioni!$N$86:$N$105,0),2)),"")</f>
        <v>#NAME?</v>
      </c>
      <c r="O863" s="14" t="e">
        <f t="array" aca="1" ref="O863" ca="1">_xludf.ifna(IF(#REF!=Impostazioni!$C$6,I863*1,I863/INDEX(Impostazioni!$N$86:$O$105,MATCH(#REF!,Impostazioni!$N$86:$N$105,0),2)),"")</f>
        <v>#NAME?</v>
      </c>
      <c r="P863" s="14" t="e">
        <f t="array" aca="1" ref="P863" ca="1">_xludf.ifna(IF(#REF!=Impostazioni!$C$6,J863*1,J863/INDEX(Impostazioni!$N$86:$O$105,MATCH(#REF!,Impostazioni!$N$86:$N$105,0),2)),"")</f>
        <v>#NAME?</v>
      </c>
      <c r="Q863" s="14" t="e">
        <f t="array" aca="1" ref="Q863" ca="1">_xludf.ifna(IF(#REF!=Impostazioni!$C$6,K863*1,K863/INDEX(Impostazioni!$N$86:$O$105,MATCH(#REF!,Impostazioni!$N$86:$N$105,0),2)),"")</f>
        <v>#NAME?</v>
      </c>
      <c r="S863" t="str" cm="1">
        <f t="array" ref="S863">_xlfn.IFNA(TRANSPOSE(INDEX(Impostazioni!$R$14:$S$63,,MATCH($D863,Impostazioni!$R$13:$S$13,0))),"")&amp;""</f>
        <v/>
      </c>
    </row>
    <row r="864" spans="1:19" ht="13.2">
      <c r="A864" s="14" t="str">
        <f t="shared" si="9"/>
        <v/>
      </c>
      <c r="B864" s="14" t="str">
        <f t="shared" si="10"/>
        <v/>
      </c>
      <c r="C864" s="14" t="str">
        <f>IF('Tracciatore delle operazioni'!B864="","",'Tracciatore delle operazioni'!B864)</f>
        <v/>
      </c>
      <c r="D864" s="14" t="str">
        <f>IF('Tracciatore delle operazioni'!C864="","",'Tracciatore delle operazioni'!C864)</f>
        <v/>
      </c>
      <c r="E864" s="14" t="str">
        <f>IF('Tracciatore delle operazioni'!D864="","",'Tracciatore delle operazioni'!D864)</f>
        <v/>
      </c>
      <c r="F864" s="14" t="str">
        <f>IF('Tracciatore delle operazioni'!E864="","",'Tracciatore delle operazioni'!E864)</f>
        <v/>
      </c>
      <c r="G864" s="31" t="str">
        <f>IF('Tracciatore delle operazioni'!F864="","",'Tracciatore delle operazioni'!F864)</f>
        <v/>
      </c>
      <c r="H864" s="31" t="str">
        <f>IF('Tracciatore delle operazioni'!G864="","",'Tracciatore delle operazioni'!G864)</f>
        <v/>
      </c>
      <c r="I864" s="31" t="str">
        <f>IF('Tracciatore delle operazioni'!H864="","",'Tracciatore delle operazioni'!H864)</f>
        <v/>
      </c>
      <c r="J864" s="31" t="str">
        <f>IF('Tracciatore delle operazioni'!I864="","",'Tracciatore delle operazioni'!I864)</f>
        <v/>
      </c>
      <c r="K864" s="14" t="str">
        <f t="shared" si="11"/>
        <v/>
      </c>
      <c r="M864" s="14" t="e">
        <f t="array" aca="1" ref="M864" ca="1">_xludf.ifna(IF(#REF!=Impostazioni!$C$6,G864*1,G864/INDEX(Impostazioni!$N$86:$O$105,MATCH(#REF!,Impostazioni!$N$86:$N$105,0),2)),"")</f>
        <v>#NAME?</v>
      </c>
      <c r="N864" s="14" t="e">
        <f t="array" aca="1" ref="N864" ca="1">_xludf.ifna(IF(#REF!=Impostazioni!$C$6,H864*1,H864/INDEX(Impostazioni!$N$86:$O$105,MATCH(#REF!,Impostazioni!$N$86:$N$105,0),2)),"")</f>
        <v>#NAME?</v>
      </c>
      <c r="O864" s="14" t="e">
        <f t="array" aca="1" ref="O864" ca="1">_xludf.ifna(IF(#REF!=Impostazioni!$C$6,I864*1,I864/INDEX(Impostazioni!$N$86:$O$105,MATCH(#REF!,Impostazioni!$N$86:$N$105,0),2)),"")</f>
        <v>#NAME?</v>
      </c>
      <c r="P864" s="14" t="e">
        <f t="array" aca="1" ref="P864" ca="1">_xludf.ifna(IF(#REF!=Impostazioni!$C$6,J864*1,J864/INDEX(Impostazioni!$N$86:$O$105,MATCH(#REF!,Impostazioni!$N$86:$N$105,0),2)),"")</f>
        <v>#NAME?</v>
      </c>
      <c r="Q864" s="14" t="e">
        <f t="array" aca="1" ref="Q864" ca="1">_xludf.ifna(IF(#REF!=Impostazioni!$C$6,K864*1,K864/INDEX(Impostazioni!$N$86:$O$105,MATCH(#REF!,Impostazioni!$N$86:$N$105,0),2)),"")</f>
        <v>#NAME?</v>
      </c>
      <c r="S864" t="str" cm="1">
        <f t="array" ref="S864">_xlfn.IFNA(TRANSPOSE(INDEX(Impostazioni!$R$14:$S$63,,MATCH($D864,Impostazioni!$R$13:$S$13,0))),"")&amp;""</f>
        <v/>
      </c>
    </row>
    <row r="865" spans="1:19" ht="13.2">
      <c r="A865" s="14" t="str">
        <f t="shared" si="9"/>
        <v/>
      </c>
      <c r="B865" s="14" t="str">
        <f t="shared" si="10"/>
        <v/>
      </c>
      <c r="C865" s="14" t="str">
        <f>IF('Tracciatore delle operazioni'!B865="","",'Tracciatore delle operazioni'!B865)</f>
        <v/>
      </c>
      <c r="D865" s="14" t="str">
        <f>IF('Tracciatore delle operazioni'!C865="","",'Tracciatore delle operazioni'!C865)</f>
        <v/>
      </c>
      <c r="E865" s="14" t="str">
        <f>IF('Tracciatore delle operazioni'!D865="","",'Tracciatore delle operazioni'!D865)</f>
        <v/>
      </c>
      <c r="F865" s="14" t="str">
        <f>IF('Tracciatore delle operazioni'!E865="","",'Tracciatore delle operazioni'!E865)</f>
        <v/>
      </c>
      <c r="G865" s="31" t="str">
        <f>IF('Tracciatore delle operazioni'!F865="","",'Tracciatore delle operazioni'!F865)</f>
        <v/>
      </c>
      <c r="H865" s="31" t="str">
        <f>IF('Tracciatore delle operazioni'!G865="","",'Tracciatore delle operazioni'!G865)</f>
        <v/>
      </c>
      <c r="I865" s="31" t="str">
        <f>IF('Tracciatore delle operazioni'!H865="","",'Tracciatore delle operazioni'!H865)</f>
        <v/>
      </c>
      <c r="J865" s="31" t="str">
        <f>IF('Tracciatore delle operazioni'!I865="","",'Tracciatore delle operazioni'!I865)</f>
        <v/>
      </c>
      <c r="K865" s="14" t="str">
        <f t="shared" si="11"/>
        <v/>
      </c>
      <c r="M865" s="14" t="e">
        <f t="array" aca="1" ref="M865" ca="1">_xludf.ifna(IF(#REF!=Impostazioni!$C$6,G865*1,G865/INDEX(Impostazioni!$N$86:$O$105,MATCH(#REF!,Impostazioni!$N$86:$N$105,0),2)),"")</f>
        <v>#NAME?</v>
      </c>
      <c r="N865" s="14" t="e">
        <f t="array" aca="1" ref="N865" ca="1">_xludf.ifna(IF(#REF!=Impostazioni!$C$6,H865*1,H865/INDEX(Impostazioni!$N$86:$O$105,MATCH(#REF!,Impostazioni!$N$86:$N$105,0),2)),"")</f>
        <v>#NAME?</v>
      </c>
      <c r="O865" s="14" t="e">
        <f t="array" aca="1" ref="O865" ca="1">_xludf.ifna(IF(#REF!=Impostazioni!$C$6,I865*1,I865/INDEX(Impostazioni!$N$86:$O$105,MATCH(#REF!,Impostazioni!$N$86:$N$105,0),2)),"")</f>
        <v>#NAME?</v>
      </c>
      <c r="P865" s="14" t="e">
        <f t="array" aca="1" ref="P865" ca="1">_xludf.ifna(IF(#REF!=Impostazioni!$C$6,J865*1,J865/INDEX(Impostazioni!$N$86:$O$105,MATCH(#REF!,Impostazioni!$N$86:$N$105,0),2)),"")</f>
        <v>#NAME?</v>
      </c>
      <c r="Q865" s="14" t="e">
        <f t="array" aca="1" ref="Q865" ca="1">_xludf.ifna(IF(#REF!=Impostazioni!$C$6,K865*1,K865/INDEX(Impostazioni!$N$86:$O$105,MATCH(#REF!,Impostazioni!$N$86:$N$105,0),2)),"")</f>
        <v>#NAME?</v>
      </c>
      <c r="S865" t="str" cm="1">
        <f t="array" ref="S865">_xlfn.IFNA(TRANSPOSE(INDEX(Impostazioni!$R$14:$S$63,,MATCH($D865,Impostazioni!$R$13:$S$13,0))),"")&amp;""</f>
        <v/>
      </c>
    </row>
    <row r="866" spans="1:19" ht="13.2">
      <c r="A866" s="14" t="str">
        <f t="shared" si="9"/>
        <v/>
      </c>
      <c r="B866" s="14" t="str">
        <f t="shared" si="10"/>
        <v/>
      </c>
      <c r="C866" s="14" t="str">
        <f>IF('Tracciatore delle operazioni'!B866="","",'Tracciatore delle operazioni'!B866)</f>
        <v/>
      </c>
      <c r="D866" s="14" t="str">
        <f>IF('Tracciatore delle operazioni'!C866="","",'Tracciatore delle operazioni'!C866)</f>
        <v/>
      </c>
      <c r="E866" s="14" t="str">
        <f>IF('Tracciatore delle operazioni'!D866="","",'Tracciatore delle operazioni'!D866)</f>
        <v/>
      </c>
      <c r="F866" s="14" t="str">
        <f>IF('Tracciatore delle operazioni'!E866="","",'Tracciatore delle operazioni'!E866)</f>
        <v/>
      </c>
      <c r="G866" s="31" t="str">
        <f>IF('Tracciatore delle operazioni'!F866="","",'Tracciatore delle operazioni'!F866)</f>
        <v/>
      </c>
      <c r="H866" s="31" t="str">
        <f>IF('Tracciatore delle operazioni'!G866="","",'Tracciatore delle operazioni'!G866)</f>
        <v/>
      </c>
      <c r="I866" s="31" t="str">
        <f>IF('Tracciatore delle operazioni'!H866="","",'Tracciatore delle operazioni'!H866)</f>
        <v/>
      </c>
      <c r="J866" s="31" t="str">
        <f>IF('Tracciatore delle operazioni'!I866="","",'Tracciatore delle operazioni'!I866)</f>
        <v/>
      </c>
      <c r="K866" s="14" t="str">
        <f t="shared" si="11"/>
        <v/>
      </c>
      <c r="M866" s="14" t="e">
        <f t="array" aca="1" ref="M866" ca="1">_xludf.ifna(IF(#REF!=Impostazioni!$C$6,G866*1,G866/INDEX(Impostazioni!$N$86:$O$105,MATCH(#REF!,Impostazioni!$N$86:$N$105,0),2)),"")</f>
        <v>#NAME?</v>
      </c>
      <c r="N866" s="14" t="e">
        <f t="array" aca="1" ref="N866" ca="1">_xludf.ifna(IF(#REF!=Impostazioni!$C$6,H866*1,H866/INDEX(Impostazioni!$N$86:$O$105,MATCH(#REF!,Impostazioni!$N$86:$N$105,0),2)),"")</f>
        <v>#NAME?</v>
      </c>
      <c r="O866" s="14" t="e">
        <f t="array" aca="1" ref="O866" ca="1">_xludf.ifna(IF(#REF!=Impostazioni!$C$6,I866*1,I866/INDEX(Impostazioni!$N$86:$O$105,MATCH(#REF!,Impostazioni!$N$86:$N$105,0),2)),"")</f>
        <v>#NAME?</v>
      </c>
      <c r="P866" s="14" t="e">
        <f t="array" aca="1" ref="P866" ca="1">_xludf.ifna(IF(#REF!=Impostazioni!$C$6,J866*1,J866/INDEX(Impostazioni!$N$86:$O$105,MATCH(#REF!,Impostazioni!$N$86:$N$105,0),2)),"")</f>
        <v>#NAME?</v>
      </c>
      <c r="Q866" s="14" t="e">
        <f t="array" aca="1" ref="Q866" ca="1">_xludf.ifna(IF(#REF!=Impostazioni!$C$6,K866*1,K866/INDEX(Impostazioni!$N$86:$O$105,MATCH(#REF!,Impostazioni!$N$86:$N$105,0),2)),"")</f>
        <v>#NAME?</v>
      </c>
      <c r="S866" t="str" cm="1">
        <f t="array" ref="S866">_xlfn.IFNA(TRANSPOSE(INDEX(Impostazioni!$R$14:$S$63,,MATCH($D866,Impostazioni!$R$13:$S$13,0))),"")&amp;""</f>
        <v/>
      </c>
    </row>
    <row r="867" spans="1:19" ht="13.2">
      <c r="A867" s="14" t="str">
        <f t="shared" si="9"/>
        <v/>
      </c>
      <c r="B867" s="14" t="str">
        <f t="shared" si="10"/>
        <v/>
      </c>
      <c r="C867" s="14" t="str">
        <f>IF('Tracciatore delle operazioni'!B867="","",'Tracciatore delle operazioni'!B867)</f>
        <v/>
      </c>
      <c r="D867" s="14" t="str">
        <f>IF('Tracciatore delle operazioni'!C867="","",'Tracciatore delle operazioni'!C867)</f>
        <v/>
      </c>
      <c r="E867" s="14" t="str">
        <f>IF('Tracciatore delle operazioni'!D867="","",'Tracciatore delle operazioni'!D867)</f>
        <v/>
      </c>
      <c r="F867" s="14" t="str">
        <f>IF('Tracciatore delle operazioni'!E867="","",'Tracciatore delle operazioni'!E867)</f>
        <v/>
      </c>
      <c r="G867" s="31" t="str">
        <f>IF('Tracciatore delle operazioni'!F867="","",'Tracciatore delle operazioni'!F867)</f>
        <v/>
      </c>
      <c r="H867" s="31" t="str">
        <f>IF('Tracciatore delle operazioni'!G867="","",'Tracciatore delle operazioni'!G867)</f>
        <v/>
      </c>
      <c r="I867" s="31" t="str">
        <f>IF('Tracciatore delle operazioni'!H867="","",'Tracciatore delle operazioni'!H867)</f>
        <v/>
      </c>
      <c r="J867" s="31" t="str">
        <f>IF('Tracciatore delle operazioni'!I867="","",'Tracciatore delle operazioni'!I867)</f>
        <v/>
      </c>
      <c r="K867" s="14" t="str">
        <f t="shared" si="11"/>
        <v/>
      </c>
      <c r="M867" s="14" t="e">
        <f t="array" aca="1" ref="M867" ca="1">_xludf.ifna(IF(#REF!=Impostazioni!$C$6,G867*1,G867/INDEX(Impostazioni!$N$86:$O$105,MATCH(#REF!,Impostazioni!$N$86:$N$105,0),2)),"")</f>
        <v>#NAME?</v>
      </c>
      <c r="N867" s="14" t="e">
        <f t="array" aca="1" ref="N867" ca="1">_xludf.ifna(IF(#REF!=Impostazioni!$C$6,H867*1,H867/INDEX(Impostazioni!$N$86:$O$105,MATCH(#REF!,Impostazioni!$N$86:$N$105,0),2)),"")</f>
        <v>#NAME?</v>
      </c>
      <c r="O867" s="14" t="e">
        <f t="array" aca="1" ref="O867" ca="1">_xludf.ifna(IF(#REF!=Impostazioni!$C$6,I867*1,I867/INDEX(Impostazioni!$N$86:$O$105,MATCH(#REF!,Impostazioni!$N$86:$N$105,0),2)),"")</f>
        <v>#NAME?</v>
      </c>
      <c r="P867" s="14" t="e">
        <f t="array" aca="1" ref="P867" ca="1">_xludf.ifna(IF(#REF!=Impostazioni!$C$6,J867*1,J867/INDEX(Impostazioni!$N$86:$O$105,MATCH(#REF!,Impostazioni!$N$86:$N$105,0),2)),"")</f>
        <v>#NAME?</v>
      </c>
      <c r="Q867" s="14" t="e">
        <f t="array" aca="1" ref="Q867" ca="1">_xludf.ifna(IF(#REF!=Impostazioni!$C$6,K867*1,K867/INDEX(Impostazioni!$N$86:$O$105,MATCH(#REF!,Impostazioni!$N$86:$N$105,0),2)),"")</f>
        <v>#NAME?</v>
      </c>
      <c r="S867" t="str" cm="1">
        <f t="array" ref="S867">_xlfn.IFNA(TRANSPOSE(INDEX(Impostazioni!$R$14:$S$63,,MATCH($D867,Impostazioni!$R$13:$S$13,0))),"")&amp;""</f>
        <v/>
      </c>
    </row>
    <row r="868" spans="1:19" ht="13.2">
      <c r="A868" s="14" t="str">
        <f t="shared" si="9"/>
        <v/>
      </c>
      <c r="B868" s="14" t="str">
        <f t="shared" si="10"/>
        <v/>
      </c>
      <c r="C868" s="14" t="str">
        <f>IF('Tracciatore delle operazioni'!B868="","",'Tracciatore delle operazioni'!B868)</f>
        <v/>
      </c>
      <c r="D868" s="14" t="str">
        <f>IF('Tracciatore delle operazioni'!C868="","",'Tracciatore delle operazioni'!C868)</f>
        <v/>
      </c>
      <c r="E868" s="14" t="str">
        <f>IF('Tracciatore delle operazioni'!D868="","",'Tracciatore delle operazioni'!D868)</f>
        <v/>
      </c>
      <c r="F868" s="14" t="str">
        <f>IF('Tracciatore delle operazioni'!E868="","",'Tracciatore delle operazioni'!E868)</f>
        <v/>
      </c>
      <c r="G868" s="31" t="str">
        <f>IF('Tracciatore delle operazioni'!F868="","",'Tracciatore delle operazioni'!F868)</f>
        <v/>
      </c>
      <c r="H868" s="31" t="str">
        <f>IF('Tracciatore delle operazioni'!G868="","",'Tracciatore delle operazioni'!G868)</f>
        <v/>
      </c>
      <c r="I868" s="31" t="str">
        <f>IF('Tracciatore delle operazioni'!H868="","",'Tracciatore delle operazioni'!H868)</f>
        <v/>
      </c>
      <c r="J868" s="31" t="str">
        <f>IF('Tracciatore delle operazioni'!I868="","",'Tracciatore delle operazioni'!I868)</f>
        <v/>
      </c>
      <c r="K868" s="14" t="str">
        <f t="shared" si="11"/>
        <v/>
      </c>
      <c r="M868" s="14" t="e">
        <f t="array" aca="1" ref="M868" ca="1">_xludf.ifna(IF(#REF!=Impostazioni!$C$6,G868*1,G868/INDEX(Impostazioni!$N$86:$O$105,MATCH(#REF!,Impostazioni!$N$86:$N$105,0),2)),"")</f>
        <v>#NAME?</v>
      </c>
      <c r="N868" s="14" t="e">
        <f t="array" aca="1" ref="N868" ca="1">_xludf.ifna(IF(#REF!=Impostazioni!$C$6,H868*1,H868/INDEX(Impostazioni!$N$86:$O$105,MATCH(#REF!,Impostazioni!$N$86:$N$105,0),2)),"")</f>
        <v>#NAME?</v>
      </c>
      <c r="O868" s="14" t="e">
        <f t="array" aca="1" ref="O868" ca="1">_xludf.ifna(IF(#REF!=Impostazioni!$C$6,I868*1,I868/INDEX(Impostazioni!$N$86:$O$105,MATCH(#REF!,Impostazioni!$N$86:$N$105,0),2)),"")</f>
        <v>#NAME?</v>
      </c>
      <c r="P868" s="14" t="e">
        <f t="array" aca="1" ref="P868" ca="1">_xludf.ifna(IF(#REF!=Impostazioni!$C$6,J868*1,J868/INDEX(Impostazioni!$N$86:$O$105,MATCH(#REF!,Impostazioni!$N$86:$N$105,0),2)),"")</f>
        <v>#NAME?</v>
      </c>
      <c r="Q868" s="14" t="e">
        <f t="array" aca="1" ref="Q868" ca="1">_xludf.ifna(IF(#REF!=Impostazioni!$C$6,K868*1,K868/INDEX(Impostazioni!$N$86:$O$105,MATCH(#REF!,Impostazioni!$N$86:$N$105,0),2)),"")</f>
        <v>#NAME?</v>
      </c>
      <c r="S868" t="str" cm="1">
        <f t="array" ref="S868">_xlfn.IFNA(TRANSPOSE(INDEX(Impostazioni!$R$14:$S$63,,MATCH($D868,Impostazioni!$R$13:$S$13,0))),"")&amp;""</f>
        <v/>
      </c>
    </row>
    <row r="869" spans="1:19" ht="13.2">
      <c r="A869" s="14" t="str">
        <f t="shared" si="9"/>
        <v/>
      </c>
      <c r="B869" s="14" t="str">
        <f t="shared" si="10"/>
        <v/>
      </c>
      <c r="C869" s="14" t="str">
        <f>IF('Tracciatore delle operazioni'!B869="","",'Tracciatore delle operazioni'!B869)</f>
        <v/>
      </c>
      <c r="D869" s="14" t="str">
        <f>IF('Tracciatore delle operazioni'!C869="","",'Tracciatore delle operazioni'!C869)</f>
        <v/>
      </c>
      <c r="E869" s="14" t="str">
        <f>IF('Tracciatore delle operazioni'!D869="","",'Tracciatore delle operazioni'!D869)</f>
        <v/>
      </c>
      <c r="F869" s="14" t="str">
        <f>IF('Tracciatore delle operazioni'!E869="","",'Tracciatore delle operazioni'!E869)</f>
        <v/>
      </c>
      <c r="G869" s="31" t="str">
        <f>IF('Tracciatore delle operazioni'!F869="","",'Tracciatore delle operazioni'!F869)</f>
        <v/>
      </c>
      <c r="H869" s="31" t="str">
        <f>IF('Tracciatore delle operazioni'!G869="","",'Tracciatore delle operazioni'!G869)</f>
        <v/>
      </c>
      <c r="I869" s="31" t="str">
        <f>IF('Tracciatore delle operazioni'!H869="","",'Tracciatore delle operazioni'!H869)</f>
        <v/>
      </c>
      <c r="J869" s="31" t="str">
        <f>IF('Tracciatore delle operazioni'!I869="","",'Tracciatore delle operazioni'!I869)</f>
        <v/>
      </c>
      <c r="K869" s="14" t="str">
        <f t="shared" si="11"/>
        <v/>
      </c>
      <c r="M869" s="14" t="e">
        <f t="array" aca="1" ref="M869" ca="1">_xludf.ifna(IF(#REF!=Impostazioni!$C$6,G869*1,G869/INDEX(Impostazioni!$N$86:$O$105,MATCH(#REF!,Impostazioni!$N$86:$N$105,0),2)),"")</f>
        <v>#NAME?</v>
      </c>
      <c r="N869" s="14" t="e">
        <f t="array" aca="1" ref="N869" ca="1">_xludf.ifna(IF(#REF!=Impostazioni!$C$6,H869*1,H869/INDEX(Impostazioni!$N$86:$O$105,MATCH(#REF!,Impostazioni!$N$86:$N$105,0),2)),"")</f>
        <v>#NAME?</v>
      </c>
      <c r="O869" s="14" t="e">
        <f t="array" aca="1" ref="O869" ca="1">_xludf.ifna(IF(#REF!=Impostazioni!$C$6,I869*1,I869/INDEX(Impostazioni!$N$86:$O$105,MATCH(#REF!,Impostazioni!$N$86:$N$105,0),2)),"")</f>
        <v>#NAME?</v>
      </c>
      <c r="P869" s="14" t="e">
        <f t="array" aca="1" ref="P869" ca="1">_xludf.ifna(IF(#REF!=Impostazioni!$C$6,J869*1,J869/INDEX(Impostazioni!$N$86:$O$105,MATCH(#REF!,Impostazioni!$N$86:$N$105,0),2)),"")</f>
        <v>#NAME?</v>
      </c>
      <c r="Q869" s="14" t="e">
        <f t="array" aca="1" ref="Q869" ca="1">_xludf.ifna(IF(#REF!=Impostazioni!$C$6,K869*1,K869/INDEX(Impostazioni!$N$86:$O$105,MATCH(#REF!,Impostazioni!$N$86:$N$105,0),2)),"")</f>
        <v>#NAME?</v>
      </c>
      <c r="S869" t="str" cm="1">
        <f t="array" ref="S869">_xlfn.IFNA(TRANSPOSE(INDEX(Impostazioni!$R$14:$S$63,,MATCH($D869,Impostazioni!$R$13:$S$13,0))),"")&amp;""</f>
        <v/>
      </c>
    </row>
    <row r="870" spans="1:19" ht="13.2">
      <c r="A870" s="14" t="str">
        <f t="shared" si="9"/>
        <v/>
      </c>
      <c r="B870" s="14" t="str">
        <f t="shared" si="10"/>
        <v/>
      </c>
      <c r="C870" s="14" t="str">
        <f>IF('Tracciatore delle operazioni'!B870="","",'Tracciatore delle operazioni'!B870)</f>
        <v/>
      </c>
      <c r="D870" s="14" t="str">
        <f>IF('Tracciatore delle operazioni'!C870="","",'Tracciatore delle operazioni'!C870)</f>
        <v/>
      </c>
      <c r="E870" s="14" t="str">
        <f>IF('Tracciatore delle operazioni'!D870="","",'Tracciatore delle operazioni'!D870)</f>
        <v/>
      </c>
      <c r="F870" s="14" t="str">
        <f>IF('Tracciatore delle operazioni'!E870="","",'Tracciatore delle operazioni'!E870)</f>
        <v/>
      </c>
      <c r="G870" s="31" t="str">
        <f>IF('Tracciatore delle operazioni'!F870="","",'Tracciatore delle operazioni'!F870)</f>
        <v/>
      </c>
      <c r="H870" s="31" t="str">
        <f>IF('Tracciatore delle operazioni'!G870="","",'Tracciatore delle operazioni'!G870)</f>
        <v/>
      </c>
      <c r="I870" s="31" t="str">
        <f>IF('Tracciatore delle operazioni'!H870="","",'Tracciatore delle operazioni'!H870)</f>
        <v/>
      </c>
      <c r="J870" s="31" t="str">
        <f>IF('Tracciatore delle operazioni'!I870="","",'Tracciatore delle operazioni'!I870)</f>
        <v/>
      </c>
      <c r="K870" s="14" t="str">
        <f t="shared" si="11"/>
        <v/>
      </c>
      <c r="M870" s="14" t="e">
        <f t="array" aca="1" ref="M870" ca="1">_xludf.ifna(IF(#REF!=Impostazioni!$C$6,G870*1,G870/INDEX(Impostazioni!$N$86:$O$105,MATCH(#REF!,Impostazioni!$N$86:$N$105,0),2)),"")</f>
        <v>#NAME?</v>
      </c>
      <c r="N870" s="14" t="e">
        <f t="array" aca="1" ref="N870" ca="1">_xludf.ifna(IF(#REF!=Impostazioni!$C$6,H870*1,H870/INDEX(Impostazioni!$N$86:$O$105,MATCH(#REF!,Impostazioni!$N$86:$N$105,0),2)),"")</f>
        <v>#NAME?</v>
      </c>
      <c r="O870" s="14" t="e">
        <f t="array" aca="1" ref="O870" ca="1">_xludf.ifna(IF(#REF!=Impostazioni!$C$6,I870*1,I870/INDEX(Impostazioni!$N$86:$O$105,MATCH(#REF!,Impostazioni!$N$86:$N$105,0),2)),"")</f>
        <v>#NAME?</v>
      </c>
      <c r="P870" s="14" t="e">
        <f t="array" aca="1" ref="P870" ca="1">_xludf.ifna(IF(#REF!=Impostazioni!$C$6,J870*1,J870/INDEX(Impostazioni!$N$86:$O$105,MATCH(#REF!,Impostazioni!$N$86:$N$105,0),2)),"")</f>
        <v>#NAME?</v>
      </c>
      <c r="Q870" s="14" t="e">
        <f t="array" aca="1" ref="Q870" ca="1">_xludf.ifna(IF(#REF!=Impostazioni!$C$6,K870*1,K870/INDEX(Impostazioni!$N$86:$O$105,MATCH(#REF!,Impostazioni!$N$86:$N$105,0),2)),"")</f>
        <v>#NAME?</v>
      </c>
      <c r="S870" t="str" cm="1">
        <f t="array" ref="S870">_xlfn.IFNA(TRANSPOSE(INDEX(Impostazioni!$R$14:$S$63,,MATCH($D870,Impostazioni!$R$13:$S$13,0))),"")&amp;""</f>
        <v/>
      </c>
    </row>
    <row r="871" spans="1:19" ht="13.2">
      <c r="A871" s="14" t="str">
        <f t="shared" si="9"/>
        <v/>
      </c>
      <c r="B871" s="14" t="str">
        <f t="shared" si="10"/>
        <v/>
      </c>
      <c r="C871" s="14" t="str">
        <f>IF('Tracciatore delle operazioni'!B871="","",'Tracciatore delle operazioni'!B871)</f>
        <v/>
      </c>
      <c r="D871" s="14" t="str">
        <f>IF('Tracciatore delle operazioni'!C871="","",'Tracciatore delle operazioni'!C871)</f>
        <v/>
      </c>
      <c r="E871" s="14" t="str">
        <f>IF('Tracciatore delle operazioni'!D871="","",'Tracciatore delle operazioni'!D871)</f>
        <v/>
      </c>
      <c r="F871" s="14" t="str">
        <f>IF('Tracciatore delle operazioni'!E871="","",'Tracciatore delle operazioni'!E871)</f>
        <v/>
      </c>
      <c r="G871" s="31" t="str">
        <f>IF('Tracciatore delle operazioni'!F871="","",'Tracciatore delle operazioni'!F871)</f>
        <v/>
      </c>
      <c r="H871" s="31" t="str">
        <f>IF('Tracciatore delle operazioni'!G871="","",'Tracciatore delle operazioni'!G871)</f>
        <v/>
      </c>
      <c r="I871" s="31" t="str">
        <f>IF('Tracciatore delle operazioni'!H871="","",'Tracciatore delle operazioni'!H871)</f>
        <v/>
      </c>
      <c r="J871" s="31" t="str">
        <f>IF('Tracciatore delle operazioni'!I871="","",'Tracciatore delle operazioni'!I871)</f>
        <v/>
      </c>
      <c r="K871" s="14" t="str">
        <f t="shared" si="11"/>
        <v/>
      </c>
      <c r="M871" s="14" t="e">
        <f t="array" aca="1" ref="M871" ca="1">_xludf.ifna(IF(#REF!=Impostazioni!$C$6,G871*1,G871/INDEX(Impostazioni!$N$86:$O$105,MATCH(#REF!,Impostazioni!$N$86:$N$105,0),2)),"")</f>
        <v>#NAME?</v>
      </c>
      <c r="N871" s="14" t="e">
        <f t="array" aca="1" ref="N871" ca="1">_xludf.ifna(IF(#REF!=Impostazioni!$C$6,H871*1,H871/INDEX(Impostazioni!$N$86:$O$105,MATCH(#REF!,Impostazioni!$N$86:$N$105,0),2)),"")</f>
        <v>#NAME?</v>
      </c>
      <c r="O871" s="14" t="e">
        <f t="array" aca="1" ref="O871" ca="1">_xludf.ifna(IF(#REF!=Impostazioni!$C$6,I871*1,I871/INDEX(Impostazioni!$N$86:$O$105,MATCH(#REF!,Impostazioni!$N$86:$N$105,0),2)),"")</f>
        <v>#NAME?</v>
      </c>
      <c r="P871" s="14" t="e">
        <f t="array" aca="1" ref="P871" ca="1">_xludf.ifna(IF(#REF!=Impostazioni!$C$6,J871*1,J871/INDEX(Impostazioni!$N$86:$O$105,MATCH(#REF!,Impostazioni!$N$86:$N$105,0),2)),"")</f>
        <v>#NAME?</v>
      </c>
      <c r="Q871" s="14" t="e">
        <f t="array" aca="1" ref="Q871" ca="1">_xludf.ifna(IF(#REF!=Impostazioni!$C$6,K871*1,K871/INDEX(Impostazioni!$N$86:$O$105,MATCH(#REF!,Impostazioni!$N$86:$N$105,0),2)),"")</f>
        <v>#NAME?</v>
      </c>
      <c r="S871" t="str" cm="1">
        <f t="array" ref="S871">_xlfn.IFNA(TRANSPOSE(INDEX(Impostazioni!$R$14:$S$63,,MATCH($D871,Impostazioni!$R$13:$S$13,0))),"")&amp;""</f>
        <v/>
      </c>
    </row>
    <row r="872" spans="1:19" ht="13.2">
      <c r="A872" s="14" t="str">
        <f t="shared" si="9"/>
        <v/>
      </c>
      <c r="B872" s="14" t="str">
        <f t="shared" si="10"/>
        <v/>
      </c>
      <c r="C872" s="14" t="str">
        <f>IF('Tracciatore delle operazioni'!B872="","",'Tracciatore delle operazioni'!B872)</f>
        <v/>
      </c>
      <c r="D872" s="14" t="str">
        <f>IF('Tracciatore delle operazioni'!C872="","",'Tracciatore delle operazioni'!C872)</f>
        <v/>
      </c>
      <c r="E872" s="14" t="str">
        <f>IF('Tracciatore delle operazioni'!D872="","",'Tracciatore delle operazioni'!D872)</f>
        <v/>
      </c>
      <c r="F872" s="14" t="str">
        <f>IF('Tracciatore delle operazioni'!E872="","",'Tracciatore delle operazioni'!E872)</f>
        <v/>
      </c>
      <c r="G872" s="31" t="str">
        <f>IF('Tracciatore delle operazioni'!F872="","",'Tracciatore delle operazioni'!F872)</f>
        <v/>
      </c>
      <c r="H872" s="31" t="str">
        <f>IF('Tracciatore delle operazioni'!G872="","",'Tracciatore delle operazioni'!G872)</f>
        <v/>
      </c>
      <c r="I872" s="31" t="str">
        <f>IF('Tracciatore delle operazioni'!H872="","",'Tracciatore delle operazioni'!H872)</f>
        <v/>
      </c>
      <c r="J872" s="31" t="str">
        <f>IF('Tracciatore delle operazioni'!I872="","",'Tracciatore delle operazioni'!I872)</f>
        <v/>
      </c>
      <c r="K872" s="14" t="str">
        <f t="shared" si="11"/>
        <v/>
      </c>
      <c r="M872" s="14" t="e">
        <f t="array" aca="1" ref="M872" ca="1">_xludf.ifna(IF(#REF!=Impostazioni!$C$6,G872*1,G872/INDEX(Impostazioni!$N$86:$O$105,MATCH(#REF!,Impostazioni!$N$86:$N$105,0),2)),"")</f>
        <v>#NAME?</v>
      </c>
      <c r="N872" s="14" t="e">
        <f t="array" aca="1" ref="N872" ca="1">_xludf.ifna(IF(#REF!=Impostazioni!$C$6,H872*1,H872/INDEX(Impostazioni!$N$86:$O$105,MATCH(#REF!,Impostazioni!$N$86:$N$105,0),2)),"")</f>
        <v>#NAME?</v>
      </c>
      <c r="O872" s="14" t="e">
        <f t="array" aca="1" ref="O872" ca="1">_xludf.ifna(IF(#REF!=Impostazioni!$C$6,I872*1,I872/INDEX(Impostazioni!$N$86:$O$105,MATCH(#REF!,Impostazioni!$N$86:$N$105,0),2)),"")</f>
        <v>#NAME?</v>
      </c>
      <c r="P872" s="14" t="e">
        <f t="array" aca="1" ref="P872" ca="1">_xludf.ifna(IF(#REF!=Impostazioni!$C$6,J872*1,J872/INDEX(Impostazioni!$N$86:$O$105,MATCH(#REF!,Impostazioni!$N$86:$N$105,0),2)),"")</f>
        <v>#NAME?</v>
      </c>
      <c r="Q872" s="14" t="e">
        <f t="array" aca="1" ref="Q872" ca="1">_xludf.ifna(IF(#REF!=Impostazioni!$C$6,K872*1,K872/INDEX(Impostazioni!$N$86:$O$105,MATCH(#REF!,Impostazioni!$N$86:$N$105,0),2)),"")</f>
        <v>#NAME?</v>
      </c>
      <c r="S872" t="str" cm="1">
        <f t="array" ref="S872">_xlfn.IFNA(TRANSPOSE(INDEX(Impostazioni!$R$14:$S$63,,MATCH($D872,Impostazioni!$R$13:$S$13,0))),"")&amp;""</f>
        <v/>
      </c>
    </row>
    <row r="873" spans="1:19" ht="13.2">
      <c r="A873" s="14" t="str">
        <f t="shared" si="9"/>
        <v/>
      </c>
      <c r="B873" s="14" t="str">
        <f t="shared" si="10"/>
        <v/>
      </c>
      <c r="C873" s="14" t="str">
        <f>IF('Tracciatore delle operazioni'!B873="","",'Tracciatore delle operazioni'!B873)</f>
        <v/>
      </c>
      <c r="D873" s="14" t="str">
        <f>IF('Tracciatore delle operazioni'!C873="","",'Tracciatore delle operazioni'!C873)</f>
        <v/>
      </c>
      <c r="E873" s="14" t="str">
        <f>IF('Tracciatore delle operazioni'!D873="","",'Tracciatore delle operazioni'!D873)</f>
        <v/>
      </c>
      <c r="F873" s="14" t="str">
        <f>IF('Tracciatore delle operazioni'!E873="","",'Tracciatore delle operazioni'!E873)</f>
        <v/>
      </c>
      <c r="G873" s="31" t="str">
        <f>IF('Tracciatore delle operazioni'!F873="","",'Tracciatore delle operazioni'!F873)</f>
        <v/>
      </c>
      <c r="H873" s="31" t="str">
        <f>IF('Tracciatore delle operazioni'!G873="","",'Tracciatore delle operazioni'!G873)</f>
        <v/>
      </c>
      <c r="I873" s="31" t="str">
        <f>IF('Tracciatore delle operazioni'!H873="","",'Tracciatore delle operazioni'!H873)</f>
        <v/>
      </c>
      <c r="J873" s="31" t="str">
        <f>IF('Tracciatore delle operazioni'!I873="","",'Tracciatore delle operazioni'!I873)</f>
        <v/>
      </c>
      <c r="K873" s="14" t="str">
        <f t="shared" si="11"/>
        <v/>
      </c>
      <c r="M873" s="14" t="e">
        <f t="array" aca="1" ref="M873" ca="1">_xludf.ifna(IF(#REF!=Impostazioni!$C$6,G873*1,G873/INDEX(Impostazioni!$N$86:$O$105,MATCH(#REF!,Impostazioni!$N$86:$N$105,0),2)),"")</f>
        <v>#NAME?</v>
      </c>
      <c r="N873" s="14" t="e">
        <f t="array" aca="1" ref="N873" ca="1">_xludf.ifna(IF(#REF!=Impostazioni!$C$6,H873*1,H873/INDEX(Impostazioni!$N$86:$O$105,MATCH(#REF!,Impostazioni!$N$86:$N$105,0),2)),"")</f>
        <v>#NAME?</v>
      </c>
      <c r="O873" s="14" t="e">
        <f t="array" aca="1" ref="O873" ca="1">_xludf.ifna(IF(#REF!=Impostazioni!$C$6,I873*1,I873/INDEX(Impostazioni!$N$86:$O$105,MATCH(#REF!,Impostazioni!$N$86:$N$105,0),2)),"")</f>
        <v>#NAME?</v>
      </c>
      <c r="P873" s="14" t="e">
        <f t="array" aca="1" ref="P873" ca="1">_xludf.ifna(IF(#REF!=Impostazioni!$C$6,J873*1,J873/INDEX(Impostazioni!$N$86:$O$105,MATCH(#REF!,Impostazioni!$N$86:$N$105,0),2)),"")</f>
        <v>#NAME?</v>
      </c>
      <c r="Q873" s="14" t="e">
        <f t="array" aca="1" ref="Q873" ca="1">_xludf.ifna(IF(#REF!=Impostazioni!$C$6,K873*1,K873/INDEX(Impostazioni!$N$86:$O$105,MATCH(#REF!,Impostazioni!$N$86:$N$105,0),2)),"")</f>
        <v>#NAME?</v>
      </c>
      <c r="S873" t="str" cm="1">
        <f t="array" ref="S873">_xlfn.IFNA(TRANSPOSE(INDEX(Impostazioni!$R$14:$S$63,,MATCH($D873,Impostazioni!$R$13:$S$13,0))),"")&amp;""</f>
        <v/>
      </c>
    </row>
    <row r="874" spans="1:19" ht="13.2">
      <c r="A874" s="14" t="str">
        <f t="shared" si="9"/>
        <v/>
      </c>
      <c r="B874" s="14" t="str">
        <f t="shared" si="10"/>
        <v/>
      </c>
      <c r="C874" s="14" t="str">
        <f>IF('Tracciatore delle operazioni'!B874="","",'Tracciatore delle operazioni'!B874)</f>
        <v/>
      </c>
      <c r="D874" s="14" t="str">
        <f>IF('Tracciatore delle operazioni'!C874="","",'Tracciatore delle operazioni'!C874)</f>
        <v/>
      </c>
      <c r="E874" s="14" t="str">
        <f>IF('Tracciatore delle operazioni'!D874="","",'Tracciatore delle operazioni'!D874)</f>
        <v/>
      </c>
      <c r="F874" s="14" t="str">
        <f>IF('Tracciatore delle operazioni'!E874="","",'Tracciatore delle operazioni'!E874)</f>
        <v/>
      </c>
      <c r="G874" s="31" t="str">
        <f>IF('Tracciatore delle operazioni'!F874="","",'Tracciatore delle operazioni'!F874)</f>
        <v/>
      </c>
      <c r="H874" s="31" t="str">
        <f>IF('Tracciatore delle operazioni'!G874="","",'Tracciatore delle operazioni'!G874)</f>
        <v/>
      </c>
      <c r="I874" s="31" t="str">
        <f>IF('Tracciatore delle operazioni'!H874="","",'Tracciatore delle operazioni'!H874)</f>
        <v/>
      </c>
      <c r="J874" s="31" t="str">
        <f>IF('Tracciatore delle operazioni'!I874="","",'Tracciatore delle operazioni'!I874)</f>
        <v/>
      </c>
      <c r="K874" s="14" t="str">
        <f t="shared" si="11"/>
        <v/>
      </c>
      <c r="M874" s="14" t="e">
        <f t="array" aca="1" ref="M874" ca="1">_xludf.ifna(IF(#REF!=Impostazioni!$C$6,G874*1,G874/INDEX(Impostazioni!$N$86:$O$105,MATCH(#REF!,Impostazioni!$N$86:$N$105,0),2)),"")</f>
        <v>#NAME?</v>
      </c>
      <c r="N874" s="14" t="e">
        <f t="array" aca="1" ref="N874" ca="1">_xludf.ifna(IF(#REF!=Impostazioni!$C$6,H874*1,H874/INDEX(Impostazioni!$N$86:$O$105,MATCH(#REF!,Impostazioni!$N$86:$N$105,0),2)),"")</f>
        <v>#NAME?</v>
      </c>
      <c r="O874" s="14" t="e">
        <f t="array" aca="1" ref="O874" ca="1">_xludf.ifna(IF(#REF!=Impostazioni!$C$6,I874*1,I874/INDEX(Impostazioni!$N$86:$O$105,MATCH(#REF!,Impostazioni!$N$86:$N$105,0),2)),"")</f>
        <v>#NAME?</v>
      </c>
      <c r="P874" s="14" t="e">
        <f t="array" aca="1" ref="P874" ca="1">_xludf.ifna(IF(#REF!=Impostazioni!$C$6,J874*1,J874/INDEX(Impostazioni!$N$86:$O$105,MATCH(#REF!,Impostazioni!$N$86:$N$105,0),2)),"")</f>
        <v>#NAME?</v>
      </c>
      <c r="Q874" s="14" t="e">
        <f t="array" aca="1" ref="Q874" ca="1">_xludf.ifna(IF(#REF!=Impostazioni!$C$6,K874*1,K874/INDEX(Impostazioni!$N$86:$O$105,MATCH(#REF!,Impostazioni!$N$86:$N$105,0),2)),"")</f>
        <v>#NAME?</v>
      </c>
      <c r="S874" t="str" cm="1">
        <f t="array" ref="S874">_xlfn.IFNA(TRANSPOSE(INDEX(Impostazioni!$R$14:$S$63,,MATCH($D874,Impostazioni!$R$13:$S$13,0))),"")&amp;""</f>
        <v/>
      </c>
    </row>
    <row r="875" spans="1:19" ht="13.2">
      <c r="A875" s="14" t="str">
        <f t="shared" si="9"/>
        <v/>
      </c>
      <c r="B875" s="14" t="str">
        <f t="shared" si="10"/>
        <v/>
      </c>
      <c r="C875" s="14" t="str">
        <f>IF('Tracciatore delle operazioni'!B875="","",'Tracciatore delle operazioni'!B875)</f>
        <v/>
      </c>
      <c r="D875" s="14" t="str">
        <f>IF('Tracciatore delle operazioni'!C875="","",'Tracciatore delle operazioni'!C875)</f>
        <v/>
      </c>
      <c r="E875" s="14" t="str">
        <f>IF('Tracciatore delle operazioni'!D875="","",'Tracciatore delle operazioni'!D875)</f>
        <v/>
      </c>
      <c r="F875" s="14" t="str">
        <f>IF('Tracciatore delle operazioni'!E875="","",'Tracciatore delle operazioni'!E875)</f>
        <v/>
      </c>
      <c r="G875" s="31" t="str">
        <f>IF('Tracciatore delle operazioni'!F875="","",'Tracciatore delle operazioni'!F875)</f>
        <v/>
      </c>
      <c r="H875" s="31" t="str">
        <f>IF('Tracciatore delle operazioni'!G875="","",'Tracciatore delle operazioni'!G875)</f>
        <v/>
      </c>
      <c r="I875" s="31" t="str">
        <f>IF('Tracciatore delle operazioni'!H875="","",'Tracciatore delle operazioni'!H875)</f>
        <v/>
      </c>
      <c r="J875" s="31" t="str">
        <f>IF('Tracciatore delle operazioni'!I875="","",'Tracciatore delle operazioni'!I875)</f>
        <v/>
      </c>
      <c r="K875" s="14" t="str">
        <f t="shared" si="11"/>
        <v/>
      </c>
      <c r="M875" s="14" t="e">
        <f t="array" aca="1" ref="M875" ca="1">_xludf.ifna(IF(#REF!=Impostazioni!$C$6,G875*1,G875/INDEX(Impostazioni!$N$86:$O$105,MATCH(#REF!,Impostazioni!$N$86:$N$105,0),2)),"")</f>
        <v>#NAME?</v>
      </c>
      <c r="N875" s="14" t="e">
        <f t="array" aca="1" ref="N875" ca="1">_xludf.ifna(IF(#REF!=Impostazioni!$C$6,H875*1,H875/INDEX(Impostazioni!$N$86:$O$105,MATCH(#REF!,Impostazioni!$N$86:$N$105,0),2)),"")</f>
        <v>#NAME?</v>
      </c>
      <c r="O875" s="14" t="e">
        <f t="array" aca="1" ref="O875" ca="1">_xludf.ifna(IF(#REF!=Impostazioni!$C$6,I875*1,I875/INDEX(Impostazioni!$N$86:$O$105,MATCH(#REF!,Impostazioni!$N$86:$N$105,0),2)),"")</f>
        <v>#NAME?</v>
      </c>
      <c r="P875" s="14" t="e">
        <f t="array" aca="1" ref="P875" ca="1">_xludf.ifna(IF(#REF!=Impostazioni!$C$6,J875*1,J875/INDEX(Impostazioni!$N$86:$O$105,MATCH(#REF!,Impostazioni!$N$86:$N$105,0),2)),"")</f>
        <v>#NAME?</v>
      </c>
      <c r="Q875" s="14" t="e">
        <f t="array" aca="1" ref="Q875" ca="1">_xludf.ifna(IF(#REF!=Impostazioni!$C$6,K875*1,K875/INDEX(Impostazioni!$N$86:$O$105,MATCH(#REF!,Impostazioni!$N$86:$N$105,0),2)),"")</f>
        <v>#NAME?</v>
      </c>
      <c r="S875" t="str" cm="1">
        <f t="array" ref="S875">_xlfn.IFNA(TRANSPOSE(INDEX(Impostazioni!$R$14:$S$63,,MATCH($D875,Impostazioni!$R$13:$S$13,0))),"")&amp;""</f>
        <v/>
      </c>
    </row>
    <row r="876" spans="1:19" ht="13.2">
      <c r="A876" s="14" t="str">
        <f t="shared" si="9"/>
        <v/>
      </c>
      <c r="B876" s="14" t="str">
        <f t="shared" si="10"/>
        <v/>
      </c>
      <c r="C876" s="14" t="str">
        <f>IF('Tracciatore delle operazioni'!B876="","",'Tracciatore delle operazioni'!B876)</f>
        <v/>
      </c>
      <c r="D876" s="14" t="str">
        <f>IF('Tracciatore delle operazioni'!C876="","",'Tracciatore delle operazioni'!C876)</f>
        <v/>
      </c>
      <c r="E876" s="14" t="str">
        <f>IF('Tracciatore delle operazioni'!D876="","",'Tracciatore delle operazioni'!D876)</f>
        <v/>
      </c>
      <c r="F876" s="14" t="str">
        <f>IF('Tracciatore delle operazioni'!E876="","",'Tracciatore delle operazioni'!E876)</f>
        <v/>
      </c>
      <c r="G876" s="31" t="str">
        <f>IF('Tracciatore delle operazioni'!F876="","",'Tracciatore delle operazioni'!F876)</f>
        <v/>
      </c>
      <c r="H876" s="31" t="str">
        <f>IF('Tracciatore delle operazioni'!G876="","",'Tracciatore delle operazioni'!G876)</f>
        <v/>
      </c>
      <c r="I876" s="31" t="str">
        <f>IF('Tracciatore delle operazioni'!H876="","",'Tracciatore delle operazioni'!H876)</f>
        <v/>
      </c>
      <c r="J876" s="31" t="str">
        <f>IF('Tracciatore delle operazioni'!I876="","",'Tracciatore delle operazioni'!I876)</f>
        <v/>
      </c>
      <c r="K876" s="14" t="str">
        <f t="shared" si="11"/>
        <v/>
      </c>
      <c r="M876" s="14" t="e">
        <f t="array" aca="1" ref="M876" ca="1">_xludf.ifna(IF(#REF!=Impostazioni!$C$6,G876*1,G876/INDEX(Impostazioni!$N$86:$O$105,MATCH(#REF!,Impostazioni!$N$86:$N$105,0),2)),"")</f>
        <v>#NAME?</v>
      </c>
      <c r="N876" s="14" t="e">
        <f t="array" aca="1" ref="N876" ca="1">_xludf.ifna(IF(#REF!=Impostazioni!$C$6,H876*1,H876/INDEX(Impostazioni!$N$86:$O$105,MATCH(#REF!,Impostazioni!$N$86:$N$105,0),2)),"")</f>
        <v>#NAME?</v>
      </c>
      <c r="O876" s="14" t="e">
        <f t="array" aca="1" ref="O876" ca="1">_xludf.ifna(IF(#REF!=Impostazioni!$C$6,I876*1,I876/INDEX(Impostazioni!$N$86:$O$105,MATCH(#REF!,Impostazioni!$N$86:$N$105,0),2)),"")</f>
        <v>#NAME?</v>
      </c>
      <c r="P876" s="14" t="e">
        <f t="array" aca="1" ref="P876" ca="1">_xludf.ifna(IF(#REF!=Impostazioni!$C$6,J876*1,J876/INDEX(Impostazioni!$N$86:$O$105,MATCH(#REF!,Impostazioni!$N$86:$N$105,0),2)),"")</f>
        <v>#NAME?</v>
      </c>
      <c r="Q876" s="14" t="e">
        <f t="array" aca="1" ref="Q876" ca="1">_xludf.ifna(IF(#REF!=Impostazioni!$C$6,K876*1,K876/INDEX(Impostazioni!$N$86:$O$105,MATCH(#REF!,Impostazioni!$N$86:$N$105,0),2)),"")</f>
        <v>#NAME?</v>
      </c>
      <c r="S876" t="str" cm="1">
        <f t="array" ref="S876">_xlfn.IFNA(TRANSPOSE(INDEX(Impostazioni!$R$14:$S$63,,MATCH($D876,Impostazioni!$R$13:$S$13,0))),"")&amp;""</f>
        <v/>
      </c>
    </row>
    <row r="877" spans="1:19" ht="13.2">
      <c r="A877" s="14" t="str">
        <f t="shared" si="9"/>
        <v/>
      </c>
      <c r="B877" s="14" t="str">
        <f t="shared" si="10"/>
        <v/>
      </c>
      <c r="C877" s="14" t="str">
        <f>IF('Tracciatore delle operazioni'!B877="","",'Tracciatore delle operazioni'!B877)</f>
        <v/>
      </c>
      <c r="D877" s="14" t="str">
        <f>IF('Tracciatore delle operazioni'!C877="","",'Tracciatore delle operazioni'!C877)</f>
        <v/>
      </c>
      <c r="E877" s="14" t="str">
        <f>IF('Tracciatore delle operazioni'!D877="","",'Tracciatore delle operazioni'!D877)</f>
        <v/>
      </c>
      <c r="F877" s="14" t="str">
        <f>IF('Tracciatore delle operazioni'!E877="","",'Tracciatore delle operazioni'!E877)</f>
        <v/>
      </c>
      <c r="G877" s="31" t="str">
        <f>IF('Tracciatore delle operazioni'!F877="","",'Tracciatore delle operazioni'!F877)</f>
        <v/>
      </c>
      <c r="H877" s="31" t="str">
        <f>IF('Tracciatore delle operazioni'!G877="","",'Tracciatore delle operazioni'!G877)</f>
        <v/>
      </c>
      <c r="I877" s="31" t="str">
        <f>IF('Tracciatore delle operazioni'!H877="","",'Tracciatore delle operazioni'!H877)</f>
        <v/>
      </c>
      <c r="J877" s="31" t="str">
        <f>IF('Tracciatore delle operazioni'!I877="","",'Tracciatore delle operazioni'!I877)</f>
        <v/>
      </c>
      <c r="K877" s="14" t="str">
        <f t="shared" si="11"/>
        <v/>
      </c>
      <c r="M877" s="14" t="e">
        <f t="array" aca="1" ref="M877" ca="1">_xludf.ifna(IF(#REF!=Impostazioni!$C$6,G877*1,G877/INDEX(Impostazioni!$N$86:$O$105,MATCH(#REF!,Impostazioni!$N$86:$N$105,0),2)),"")</f>
        <v>#NAME?</v>
      </c>
      <c r="N877" s="14" t="e">
        <f t="array" aca="1" ref="N877" ca="1">_xludf.ifna(IF(#REF!=Impostazioni!$C$6,H877*1,H877/INDEX(Impostazioni!$N$86:$O$105,MATCH(#REF!,Impostazioni!$N$86:$N$105,0),2)),"")</f>
        <v>#NAME?</v>
      </c>
      <c r="O877" s="14" t="e">
        <f t="array" aca="1" ref="O877" ca="1">_xludf.ifna(IF(#REF!=Impostazioni!$C$6,I877*1,I877/INDEX(Impostazioni!$N$86:$O$105,MATCH(#REF!,Impostazioni!$N$86:$N$105,0),2)),"")</f>
        <v>#NAME?</v>
      </c>
      <c r="P877" s="14" t="e">
        <f t="array" aca="1" ref="P877" ca="1">_xludf.ifna(IF(#REF!=Impostazioni!$C$6,J877*1,J877/INDEX(Impostazioni!$N$86:$O$105,MATCH(#REF!,Impostazioni!$N$86:$N$105,0),2)),"")</f>
        <v>#NAME?</v>
      </c>
      <c r="Q877" s="14" t="e">
        <f t="array" aca="1" ref="Q877" ca="1">_xludf.ifna(IF(#REF!=Impostazioni!$C$6,K877*1,K877/INDEX(Impostazioni!$N$86:$O$105,MATCH(#REF!,Impostazioni!$N$86:$N$105,0),2)),"")</f>
        <v>#NAME?</v>
      </c>
      <c r="S877" t="str" cm="1">
        <f t="array" ref="S877">_xlfn.IFNA(TRANSPOSE(INDEX(Impostazioni!$R$14:$S$63,,MATCH($D877,Impostazioni!$R$13:$S$13,0))),"")&amp;""</f>
        <v/>
      </c>
    </row>
    <row r="878" spans="1:19" ht="13.2">
      <c r="A878" s="14" t="str">
        <f t="shared" si="9"/>
        <v/>
      </c>
      <c r="B878" s="14" t="str">
        <f t="shared" si="10"/>
        <v/>
      </c>
      <c r="C878" s="14" t="str">
        <f>IF('Tracciatore delle operazioni'!B878="","",'Tracciatore delle operazioni'!B878)</f>
        <v/>
      </c>
      <c r="D878" s="14" t="str">
        <f>IF('Tracciatore delle operazioni'!C878="","",'Tracciatore delle operazioni'!C878)</f>
        <v/>
      </c>
      <c r="E878" s="14" t="str">
        <f>IF('Tracciatore delle operazioni'!D878="","",'Tracciatore delle operazioni'!D878)</f>
        <v/>
      </c>
      <c r="F878" s="14" t="str">
        <f>IF('Tracciatore delle operazioni'!E878="","",'Tracciatore delle operazioni'!E878)</f>
        <v/>
      </c>
      <c r="G878" s="31" t="str">
        <f>IF('Tracciatore delle operazioni'!F878="","",'Tracciatore delle operazioni'!F878)</f>
        <v/>
      </c>
      <c r="H878" s="31" t="str">
        <f>IF('Tracciatore delle operazioni'!G878="","",'Tracciatore delle operazioni'!G878)</f>
        <v/>
      </c>
      <c r="I878" s="31" t="str">
        <f>IF('Tracciatore delle operazioni'!H878="","",'Tracciatore delle operazioni'!H878)</f>
        <v/>
      </c>
      <c r="J878" s="31" t="str">
        <f>IF('Tracciatore delle operazioni'!I878="","",'Tracciatore delle operazioni'!I878)</f>
        <v/>
      </c>
      <c r="K878" s="14" t="str">
        <f t="shared" si="11"/>
        <v/>
      </c>
      <c r="M878" s="14" t="e">
        <f t="array" aca="1" ref="M878" ca="1">_xludf.ifna(IF(#REF!=Impostazioni!$C$6,G878*1,G878/INDEX(Impostazioni!$N$86:$O$105,MATCH(#REF!,Impostazioni!$N$86:$N$105,0),2)),"")</f>
        <v>#NAME?</v>
      </c>
      <c r="N878" s="14" t="e">
        <f t="array" aca="1" ref="N878" ca="1">_xludf.ifna(IF(#REF!=Impostazioni!$C$6,H878*1,H878/INDEX(Impostazioni!$N$86:$O$105,MATCH(#REF!,Impostazioni!$N$86:$N$105,0),2)),"")</f>
        <v>#NAME?</v>
      </c>
      <c r="O878" s="14" t="e">
        <f t="array" aca="1" ref="O878" ca="1">_xludf.ifna(IF(#REF!=Impostazioni!$C$6,I878*1,I878/INDEX(Impostazioni!$N$86:$O$105,MATCH(#REF!,Impostazioni!$N$86:$N$105,0),2)),"")</f>
        <v>#NAME?</v>
      </c>
      <c r="P878" s="14" t="e">
        <f t="array" aca="1" ref="P878" ca="1">_xludf.ifna(IF(#REF!=Impostazioni!$C$6,J878*1,J878/INDEX(Impostazioni!$N$86:$O$105,MATCH(#REF!,Impostazioni!$N$86:$N$105,0),2)),"")</f>
        <v>#NAME?</v>
      </c>
      <c r="Q878" s="14" t="e">
        <f t="array" aca="1" ref="Q878" ca="1">_xludf.ifna(IF(#REF!=Impostazioni!$C$6,K878*1,K878/INDEX(Impostazioni!$N$86:$O$105,MATCH(#REF!,Impostazioni!$N$86:$N$105,0),2)),"")</f>
        <v>#NAME?</v>
      </c>
      <c r="S878" t="str" cm="1">
        <f t="array" ref="S878">_xlfn.IFNA(TRANSPOSE(INDEX(Impostazioni!$R$14:$S$63,,MATCH($D878,Impostazioni!$R$13:$S$13,0))),"")&amp;""</f>
        <v/>
      </c>
    </row>
    <row r="879" spans="1:19" ht="13.2">
      <c r="A879" s="14" t="str">
        <f t="shared" si="9"/>
        <v/>
      </c>
      <c r="B879" s="14" t="str">
        <f t="shared" si="10"/>
        <v/>
      </c>
      <c r="C879" s="14" t="str">
        <f>IF('Tracciatore delle operazioni'!B879="","",'Tracciatore delle operazioni'!B879)</f>
        <v/>
      </c>
      <c r="D879" s="14" t="str">
        <f>IF('Tracciatore delle operazioni'!C879="","",'Tracciatore delle operazioni'!C879)</f>
        <v/>
      </c>
      <c r="E879" s="14" t="str">
        <f>IF('Tracciatore delle operazioni'!D879="","",'Tracciatore delle operazioni'!D879)</f>
        <v/>
      </c>
      <c r="F879" s="14" t="str">
        <f>IF('Tracciatore delle operazioni'!E879="","",'Tracciatore delle operazioni'!E879)</f>
        <v/>
      </c>
      <c r="G879" s="31" t="str">
        <f>IF('Tracciatore delle operazioni'!F879="","",'Tracciatore delle operazioni'!F879)</f>
        <v/>
      </c>
      <c r="H879" s="31" t="str">
        <f>IF('Tracciatore delle operazioni'!G879="","",'Tracciatore delle operazioni'!G879)</f>
        <v/>
      </c>
      <c r="I879" s="31" t="str">
        <f>IF('Tracciatore delle operazioni'!H879="","",'Tracciatore delle operazioni'!H879)</f>
        <v/>
      </c>
      <c r="J879" s="31" t="str">
        <f>IF('Tracciatore delle operazioni'!I879="","",'Tracciatore delle operazioni'!I879)</f>
        <v/>
      </c>
      <c r="K879" s="14" t="str">
        <f t="shared" si="11"/>
        <v/>
      </c>
      <c r="M879" s="14" t="e">
        <f t="array" aca="1" ref="M879" ca="1">_xludf.ifna(IF(#REF!=Impostazioni!$C$6,G879*1,G879/INDEX(Impostazioni!$N$86:$O$105,MATCH(#REF!,Impostazioni!$N$86:$N$105,0),2)),"")</f>
        <v>#NAME?</v>
      </c>
      <c r="N879" s="14" t="e">
        <f t="array" aca="1" ref="N879" ca="1">_xludf.ifna(IF(#REF!=Impostazioni!$C$6,H879*1,H879/INDEX(Impostazioni!$N$86:$O$105,MATCH(#REF!,Impostazioni!$N$86:$N$105,0),2)),"")</f>
        <v>#NAME?</v>
      </c>
      <c r="O879" s="14" t="e">
        <f t="array" aca="1" ref="O879" ca="1">_xludf.ifna(IF(#REF!=Impostazioni!$C$6,I879*1,I879/INDEX(Impostazioni!$N$86:$O$105,MATCH(#REF!,Impostazioni!$N$86:$N$105,0),2)),"")</f>
        <v>#NAME?</v>
      </c>
      <c r="P879" s="14" t="e">
        <f t="array" aca="1" ref="P879" ca="1">_xludf.ifna(IF(#REF!=Impostazioni!$C$6,J879*1,J879/INDEX(Impostazioni!$N$86:$O$105,MATCH(#REF!,Impostazioni!$N$86:$N$105,0),2)),"")</f>
        <v>#NAME?</v>
      </c>
      <c r="Q879" s="14" t="e">
        <f t="array" aca="1" ref="Q879" ca="1">_xludf.ifna(IF(#REF!=Impostazioni!$C$6,K879*1,K879/INDEX(Impostazioni!$N$86:$O$105,MATCH(#REF!,Impostazioni!$N$86:$N$105,0),2)),"")</f>
        <v>#NAME?</v>
      </c>
      <c r="S879" t="str" cm="1">
        <f t="array" ref="S879">_xlfn.IFNA(TRANSPOSE(INDEX(Impostazioni!$R$14:$S$63,,MATCH($D879,Impostazioni!$R$13:$S$13,0))),"")&amp;""</f>
        <v/>
      </c>
    </row>
    <row r="880" spans="1:19" ht="13.2">
      <c r="A880" s="14" t="str">
        <f t="shared" si="9"/>
        <v/>
      </c>
      <c r="B880" s="14" t="str">
        <f t="shared" si="10"/>
        <v/>
      </c>
      <c r="C880" s="14" t="str">
        <f>IF('Tracciatore delle operazioni'!B880="","",'Tracciatore delle operazioni'!B880)</f>
        <v/>
      </c>
      <c r="D880" s="14" t="str">
        <f>IF('Tracciatore delle operazioni'!C880="","",'Tracciatore delle operazioni'!C880)</f>
        <v/>
      </c>
      <c r="E880" s="14" t="str">
        <f>IF('Tracciatore delle operazioni'!D880="","",'Tracciatore delle operazioni'!D880)</f>
        <v/>
      </c>
      <c r="F880" s="14" t="str">
        <f>IF('Tracciatore delle operazioni'!E880="","",'Tracciatore delle operazioni'!E880)</f>
        <v/>
      </c>
      <c r="G880" s="31" t="str">
        <f>IF('Tracciatore delle operazioni'!F880="","",'Tracciatore delle operazioni'!F880)</f>
        <v/>
      </c>
      <c r="H880" s="31" t="str">
        <f>IF('Tracciatore delle operazioni'!G880="","",'Tracciatore delle operazioni'!G880)</f>
        <v/>
      </c>
      <c r="I880" s="31" t="str">
        <f>IF('Tracciatore delle operazioni'!H880="","",'Tracciatore delle operazioni'!H880)</f>
        <v/>
      </c>
      <c r="J880" s="31" t="str">
        <f>IF('Tracciatore delle operazioni'!I880="","",'Tracciatore delle operazioni'!I880)</f>
        <v/>
      </c>
      <c r="K880" s="14" t="str">
        <f t="shared" si="11"/>
        <v/>
      </c>
      <c r="M880" s="14" t="e">
        <f t="array" aca="1" ref="M880" ca="1">_xludf.ifna(IF(#REF!=Impostazioni!$C$6,G880*1,G880/INDEX(Impostazioni!$N$86:$O$105,MATCH(#REF!,Impostazioni!$N$86:$N$105,0),2)),"")</f>
        <v>#NAME?</v>
      </c>
      <c r="N880" s="14" t="e">
        <f t="array" aca="1" ref="N880" ca="1">_xludf.ifna(IF(#REF!=Impostazioni!$C$6,H880*1,H880/INDEX(Impostazioni!$N$86:$O$105,MATCH(#REF!,Impostazioni!$N$86:$N$105,0),2)),"")</f>
        <v>#NAME?</v>
      </c>
      <c r="O880" s="14" t="e">
        <f t="array" aca="1" ref="O880" ca="1">_xludf.ifna(IF(#REF!=Impostazioni!$C$6,I880*1,I880/INDEX(Impostazioni!$N$86:$O$105,MATCH(#REF!,Impostazioni!$N$86:$N$105,0),2)),"")</f>
        <v>#NAME?</v>
      </c>
      <c r="P880" s="14" t="e">
        <f t="array" aca="1" ref="P880" ca="1">_xludf.ifna(IF(#REF!=Impostazioni!$C$6,J880*1,J880/INDEX(Impostazioni!$N$86:$O$105,MATCH(#REF!,Impostazioni!$N$86:$N$105,0),2)),"")</f>
        <v>#NAME?</v>
      </c>
      <c r="Q880" s="14" t="e">
        <f t="array" aca="1" ref="Q880" ca="1">_xludf.ifna(IF(#REF!=Impostazioni!$C$6,K880*1,K880/INDEX(Impostazioni!$N$86:$O$105,MATCH(#REF!,Impostazioni!$N$86:$N$105,0),2)),"")</f>
        <v>#NAME?</v>
      </c>
      <c r="S880" t="str" cm="1">
        <f t="array" ref="S880">_xlfn.IFNA(TRANSPOSE(INDEX(Impostazioni!$R$14:$S$63,,MATCH($D880,Impostazioni!$R$13:$S$13,0))),"")&amp;""</f>
        <v/>
      </c>
    </row>
    <row r="881" spans="1:19" ht="13.2">
      <c r="A881" s="14" t="str">
        <f t="shared" si="9"/>
        <v/>
      </c>
      <c r="B881" s="14" t="str">
        <f t="shared" si="10"/>
        <v/>
      </c>
      <c r="C881" s="14" t="str">
        <f>IF('Tracciatore delle operazioni'!B881="","",'Tracciatore delle operazioni'!B881)</f>
        <v/>
      </c>
      <c r="D881" s="14" t="str">
        <f>IF('Tracciatore delle operazioni'!C881="","",'Tracciatore delle operazioni'!C881)</f>
        <v/>
      </c>
      <c r="E881" s="14" t="str">
        <f>IF('Tracciatore delle operazioni'!D881="","",'Tracciatore delle operazioni'!D881)</f>
        <v/>
      </c>
      <c r="F881" s="14" t="str">
        <f>IF('Tracciatore delle operazioni'!E881="","",'Tracciatore delle operazioni'!E881)</f>
        <v/>
      </c>
      <c r="G881" s="31" t="str">
        <f>IF('Tracciatore delle operazioni'!F881="","",'Tracciatore delle operazioni'!F881)</f>
        <v/>
      </c>
      <c r="H881" s="31" t="str">
        <f>IF('Tracciatore delle operazioni'!G881="","",'Tracciatore delle operazioni'!G881)</f>
        <v/>
      </c>
      <c r="I881" s="31" t="str">
        <f>IF('Tracciatore delle operazioni'!H881="","",'Tracciatore delle operazioni'!H881)</f>
        <v/>
      </c>
      <c r="J881" s="31" t="str">
        <f>IF('Tracciatore delle operazioni'!I881="","",'Tracciatore delle operazioni'!I881)</f>
        <v/>
      </c>
      <c r="K881" s="14" t="str">
        <f t="shared" si="11"/>
        <v/>
      </c>
      <c r="M881" s="14" t="e">
        <f t="array" aca="1" ref="M881" ca="1">_xludf.ifna(IF(#REF!=Impostazioni!$C$6,G881*1,G881/INDEX(Impostazioni!$N$86:$O$105,MATCH(#REF!,Impostazioni!$N$86:$N$105,0),2)),"")</f>
        <v>#NAME?</v>
      </c>
      <c r="N881" s="14" t="e">
        <f t="array" aca="1" ref="N881" ca="1">_xludf.ifna(IF(#REF!=Impostazioni!$C$6,H881*1,H881/INDEX(Impostazioni!$N$86:$O$105,MATCH(#REF!,Impostazioni!$N$86:$N$105,0),2)),"")</f>
        <v>#NAME?</v>
      </c>
      <c r="O881" s="14" t="e">
        <f t="array" aca="1" ref="O881" ca="1">_xludf.ifna(IF(#REF!=Impostazioni!$C$6,I881*1,I881/INDEX(Impostazioni!$N$86:$O$105,MATCH(#REF!,Impostazioni!$N$86:$N$105,0),2)),"")</f>
        <v>#NAME?</v>
      </c>
      <c r="P881" s="14" t="e">
        <f t="array" aca="1" ref="P881" ca="1">_xludf.ifna(IF(#REF!=Impostazioni!$C$6,J881*1,J881/INDEX(Impostazioni!$N$86:$O$105,MATCH(#REF!,Impostazioni!$N$86:$N$105,0),2)),"")</f>
        <v>#NAME?</v>
      </c>
      <c r="Q881" s="14" t="e">
        <f t="array" aca="1" ref="Q881" ca="1">_xludf.ifna(IF(#REF!=Impostazioni!$C$6,K881*1,K881/INDEX(Impostazioni!$N$86:$O$105,MATCH(#REF!,Impostazioni!$N$86:$N$105,0),2)),"")</f>
        <v>#NAME?</v>
      </c>
      <c r="S881" t="str" cm="1">
        <f t="array" ref="S881">_xlfn.IFNA(TRANSPOSE(INDEX(Impostazioni!$R$14:$S$63,,MATCH($D881,Impostazioni!$R$13:$S$13,0))),"")&amp;""</f>
        <v/>
      </c>
    </row>
    <row r="882" spans="1:19" ht="13.2">
      <c r="A882" s="14" t="str">
        <f t="shared" si="9"/>
        <v/>
      </c>
      <c r="B882" s="14" t="str">
        <f t="shared" si="10"/>
        <v/>
      </c>
      <c r="C882" s="14" t="str">
        <f>IF('Tracciatore delle operazioni'!B882="","",'Tracciatore delle operazioni'!B882)</f>
        <v/>
      </c>
      <c r="D882" s="14" t="str">
        <f>IF('Tracciatore delle operazioni'!C882="","",'Tracciatore delle operazioni'!C882)</f>
        <v/>
      </c>
      <c r="E882" s="14" t="str">
        <f>IF('Tracciatore delle operazioni'!D882="","",'Tracciatore delle operazioni'!D882)</f>
        <v/>
      </c>
      <c r="F882" s="14" t="str">
        <f>IF('Tracciatore delle operazioni'!E882="","",'Tracciatore delle operazioni'!E882)</f>
        <v/>
      </c>
      <c r="G882" s="31" t="str">
        <f>IF('Tracciatore delle operazioni'!F882="","",'Tracciatore delle operazioni'!F882)</f>
        <v/>
      </c>
      <c r="H882" s="31" t="str">
        <f>IF('Tracciatore delle operazioni'!G882="","",'Tracciatore delle operazioni'!G882)</f>
        <v/>
      </c>
      <c r="I882" s="31" t="str">
        <f>IF('Tracciatore delle operazioni'!H882="","",'Tracciatore delle operazioni'!H882)</f>
        <v/>
      </c>
      <c r="J882" s="31" t="str">
        <f>IF('Tracciatore delle operazioni'!I882="","",'Tracciatore delle operazioni'!I882)</f>
        <v/>
      </c>
      <c r="K882" s="14" t="str">
        <f t="shared" si="11"/>
        <v/>
      </c>
      <c r="M882" s="14" t="e">
        <f t="array" aca="1" ref="M882" ca="1">_xludf.ifna(IF(#REF!=Impostazioni!$C$6,G882*1,G882/INDEX(Impostazioni!$N$86:$O$105,MATCH(#REF!,Impostazioni!$N$86:$N$105,0),2)),"")</f>
        <v>#NAME?</v>
      </c>
      <c r="N882" s="14" t="e">
        <f t="array" aca="1" ref="N882" ca="1">_xludf.ifna(IF(#REF!=Impostazioni!$C$6,H882*1,H882/INDEX(Impostazioni!$N$86:$O$105,MATCH(#REF!,Impostazioni!$N$86:$N$105,0),2)),"")</f>
        <v>#NAME?</v>
      </c>
      <c r="O882" s="14" t="e">
        <f t="array" aca="1" ref="O882" ca="1">_xludf.ifna(IF(#REF!=Impostazioni!$C$6,I882*1,I882/INDEX(Impostazioni!$N$86:$O$105,MATCH(#REF!,Impostazioni!$N$86:$N$105,0),2)),"")</f>
        <v>#NAME?</v>
      </c>
      <c r="P882" s="14" t="e">
        <f t="array" aca="1" ref="P882" ca="1">_xludf.ifna(IF(#REF!=Impostazioni!$C$6,J882*1,J882/INDEX(Impostazioni!$N$86:$O$105,MATCH(#REF!,Impostazioni!$N$86:$N$105,0),2)),"")</f>
        <v>#NAME?</v>
      </c>
      <c r="Q882" s="14" t="e">
        <f t="array" aca="1" ref="Q882" ca="1">_xludf.ifna(IF(#REF!=Impostazioni!$C$6,K882*1,K882/INDEX(Impostazioni!$N$86:$O$105,MATCH(#REF!,Impostazioni!$N$86:$N$105,0),2)),"")</f>
        <v>#NAME?</v>
      </c>
      <c r="S882" t="str" cm="1">
        <f t="array" ref="S882">_xlfn.IFNA(TRANSPOSE(INDEX(Impostazioni!$R$14:$S$63,,MATCH($D882,Impostazioni!$R$13:$S$13,0))),"")&amp;""</f>
        <v/>
      </c>
    </row>
    <row r="883" spans="1:19" ht="13.2">
      <c r="A883" s="14" t="str">
        <f t="shared" si="9"/>
        <v/>
      </c>
      <c r="B883" s="14" t="str">
        <f t="shared" si="10"/>
        <v/>
      </c>
      <c r="C883" s="14" t="str">
        <f>IF('Tracciatore delle operazioni'!B883="","",'Tracciatore delle operazioni'!B883)</f>
        <v/>
      </c>
      <c r="D883" s="14" t="str">
        <f>IF('Tracciatore delle operazioni'!C883="","",'Tracciatore delle operazioni'!C883)</f>
        <v/>
      </c>
      <c r="E883" s="14" t="str">
        <f>IF('Tracciatore delle operazioni'!D883="","",'Tracciatore delle operazioni'!D883)</f>
        <v/>
      </c>
      <c r="F883" s="14" t="str">
        <f>IF('Tracciatore delle operazioni'!E883="","",'Tracciatore delle operazioni'!E883)</f>
        <v/>
      </c>
      <c r="G883" s="31" t="str">
        <f>IF('Tracciatore delle operazioni'!F883="","",'Tracciatore delle operazioni'!F883)</f>
        <v/>
      </c>
      <c r="H883" s="31" t="str">
        <f>IF('Tracciatore delle operazioni'!G883="","",'Tracciatore delle operazioni'!G883)</f>
        <v/>
      </c>
      <c r="I883" s="31" t="str">
        <f>IF('Tracciatore delle operazioni'!H883="","",'Tracciatore delle operazioni'!H883)</f>
        <v/>
      </c>
      <c r="J883" s="31" t="str">
        <f>IF('Tracciatore delle operazioni'!I883="","",'Tracciatore delle operazioni'!I883)</f>
        <v/>
      </c>
      <c r="K883" s="14" t="str">
        <f t="shared" si="11"/>
        <v/>
      </c>
      <c r="M883" s="14" t="e">
        <f t="array" aca="1" ref="M883" ca="1">_xludf.ifna(IF(#REF!=Impostazioni!$C$6,G883*1,G883/INDEX(Impostazioni!$N$86:$O$105,MATCH(#REF!,Impostazioni!$N$86:$N$105,0),2)),"")</f>
        <v>#NAME?</v>
      </c>
      <c r="N883" s="14" t="e">
        <f t="array" aca="1" ref="N883" ca="1">_xludf.ifna(IF(#REF!=Impostazioni!$C$6,H883*1,H883/INDEX(Impostazioni!$N$86:$O$105,MATCH(#REF!,Impostazioni!$N$86:$N$105,0),2)),"")</f>
        <v>#NAME?</v>
      </c>
      <c r="O883" s="14" t="e">
        <f t="array" aca="1" ref="O883" ca="1">_xludf.ifna(IF(#REF!=Impostazioni!$C$6,I883*1,I883/INDEX(Impostazioni!$N$86:$O$105,MATCH(#REF!,Impostazioni!$N$86:$N$105,0),2)),"")</f>
        <v>#NAME?</v>
      </c>
      <c r="P883" s="14" t="e">
        <f t="array" aca="1" ref="P883" ca="1">_xludf.ifna(IF(#REF!=Impostazioni!$C$6,J883*1,J883/INDEX(Impostazioni!$N$86:$O$105,MATCH(#REF!,Impostazioni!$N$86:$N$105,0),2)),"")</f>
        <v>#NAME?</v>
      </c>
      <c r="Q883" s="14" t="e">
        <f t="array" aca="1" ref="Q883" ca="1">_xludf.ifna(IF(#REF!=Impostazioni!$C$6,K883*1,K883/INDEX(Impostazioni!$N$86:$O$105,MATCH(#REF!,Impostazioni!$N$86:$N$105,0),2)),"")</f>
        <v>#NAME?</v>
      </c>
      <c r="S883" t="str" cm="1">
        <f t="array" ref="S883">_xlfn.IFNA(TRANSPOSE(INDEX(Impostazioni!$R$14:$S$63,,MATCH($D883,Impostazioni!$R$13:$S$13,0))),"")&amp;""</f>
        <v/>
      </c>
    </row>
    <row r="884" spans="1:19" ht="13.2">
      <c r="A884" s="14" t="str">
        <f t="shared" si="9"/>
        <v/>
      </c>
      <c r="B884" s="14" t="str">
        <f t="shared" si="10"/>
        <v/>
      </c>
      <c r="C884" s="14" t="str">
        <f>IF('Tracciatore delle operazioni'!B884="","",'Tracciatore delle operazioni'!B884)</f>
        <v/>
      </c>
      <c r="D884" s="14" t="str">
        <f>IF('Tracciatore delle operazioni'!C884="","",'Tracciatore delle operazioni'!C884)</f>
        <v/>
      </c>
      <c r="E884" s="14" t="str">
        <f>IF('Tracciatore delle operazioni'!D884="","",'Tracciatore delle operazioni'!D884)</f>
        <v/>
      </c>
      <c r="F884" s="14" t="str">
        <f>IF('Tracciatore delle operazioni'!E884="","",'Tracciatore delle operazioni'!E884)</f>
        <v/>
      </c>
      <c r="G884" s="31" t="str">
        <f>IF('Tracciatore delle operazioni'!F884="","",'Tracciatore delle operazioni'!F884)</f>
        <v/>
      </c>
      <c r="H884" s="31" t="str">
        <f>IF('Tracciatore delle operazioni'!G884="","",'Tracciatore delle operazioni'!G884)</f>
        <v/>
      </c>
      <c r="I884" s="31" t="str">
        <f>IF('Tracciatore delle operazioni'!H884="","",'Tracciatore delle operazioni'!H884)</f>
        <v/>
      </c>
      <c r="J884" s="31" t="str">
        <f>IF('Tracciatore delle operazioni'!I884="","",'Tracciatore delle operazioni'!I884)</f>
        <v/>
      </c>
      <c r="K884" s="14" t="str">
        <f t="shared" si="11"/>
        <v/>
      </c>
      <c r="M884" s="14" t="e">
        <f t="array" aca="1" ref="M884" ca="1">_xludf.ifna(IF(#REF!=Impostazioni!$C$6,G884*1,G884/INDEX(Impostazioni!$N$86:$O$105,MATCH(#REF!,Impostazioni!$N$86:$N$105,0),2)),"")</f>
        <v>#NAME?</v>
      </c>
      <c r="N884" s="14" t="e">
        <f t="array" aca="1" ref="N884" ca="1">_xludf.ifna(IF(#REF!=Impostazioni!$C$6,H884*1,H884/INDEX(Impostazioni!$N$86:$O$105,MATCH(#REF!,Impostazioni!$N$86:$N$105,0),2)),"")</f>
        <v>#NAME?</v>
      </c>
      <c r="O884" s="14" t="e">
        <f t="array" aca="1" ref="O884" ca="1">_xludf.ifna(IF(#REF!=Impostazioni!$C$6,I884*1,I884/INDEX(Impostazioni!$N$86:$O$105,MATCH(#REF!,Impostazioni!$N$86:$N$105,0),2)),"")</f>
        <v>#NAME?</v>
      </c>
      <c r="P884" s="14" t="e">
        <f t="array" aca="1" ref="P884" ca="1">_xludf.ifna(IF(#REF!=Impostazioni!$C$6,J884*1,J884/INDEX(Impostazioni!$N$86:$O$105,MATCH(#REF!,Impostazioni!$N$86:$N$105,0),2)),"")</f>
        <v>#NAME?</v>
      </c>
      <c r="Q884" s="14" t="e">
        <f t="array" aca="1" ref="Q884" ca="1">_xludf.ifna(IF(#REF!=Impostazioni!$C$6,K884*1,K884/INDEX(Impostazioni!$N$86:$O$105,MATCH(#REF!,Impostazioni!$N$86:$N$105,0),2)),"")</f>
        <v>#NAME?</v>
      </c>
      <c r="S884" t="str" cm="1">
        <f t="array" ref="S884">_xlfn.IFNA(TRANSPOSE(INDEX(Impostazioni!$R$14:$S$63,,MATCH($D884,Impostazioni!$R$13:$S$13,0))),"")&amp;""</f>
        <v/>
      </c>
    </row>
    <row r="885" spans="1:19" ht="13.2">
      <c r="A885" s="14" t="str">
        <f t="shared" si="9"/>
        <v/>
      </c>
      <c r="B885" s="14" t="str">
        <f t="shared" si="10"/>
        <v/>
      </c>
      <c r="C885" s="14" t="str">
        <f>IF('Tracciatore delle operazioni'!B885="","",'Tracciatore delle operazioni'!B885)</f>
        <v/>
      </c>
      <c r="D885" s="14" t="str">
        <f>IF('Tracciatore delle operazioni'!C885="","",'Tracciatore delle operazioni'!C885)</f>
        <v/>
      </c>
      <c r="E885" s="14" t="str">
        <f>IF('Tracciatore delle operazioni'!D885="","",'Tracciatore delle operazioni'!D885)</f>
        <v/>
      </c>
      <c r="F885" s="14" t="str">
        <f>IF('Tracciatore delle operazioni'!E885="","",'Tracciatore delle operazioni'!E885)</f>
        <v/>
      </c>
      <c r="G885" s="31" t="str">
        <f>IF('Tracciatore delle operazioni'!F885="","",'Tracciatore delle operazioni'!F885)</f>
        <v/>
      </c>
      <c r="H885" s="31" t="str">
        <f>IF('Tracciatore delle operazioni'!G885="","",'Tracciatore delle operazioni'!G885)</f>
        <v/>
      </c>
      <c r="I885" s="31" t="str">
        <f>IF('Tracciatore delle operazioni'!H885="","",'Tracciatore delle operazioni'!H885)</f>
        <v/>
      </c>
      <c r="J885" s="31" t="str">
        <f>IF('Tracciatore delle operazioni'!I885="","",'Tracciatore delle operazioni'!I885)</f>
        <v/>
      </c>
      <c r="K885" s="14" t="str">
        <f t="shared" si="11"/>
        <v/>
      </c>
      <c r="M885" s="14" t="e">
        <f t="array" aca="1" ref="M885" ca="1">_xludf.ifna(IF(#REF!=Impostazioni!$C$6,G885*1,G885/INDEX(Impostazioni!$N$86:$O$105,MATCH(#REF!,Impostazioni!$N$86:$N$105,0),2)),"")</f>
        <v>#NAME?</v>
      </c>
      <c r="N885" s="14" t="e">
        <f t="array" aca="1" ref="N885" ca="1">_xludf.ifna(IF(#REF!=Impostazioni!$C$6,H885*1,H885/INDEX(Impostazioni!$N$86:$O$105,MATCH(#REF!,Impostazioni!$N$86:$N$105,0),2)),"")</f>
        <v>#NAME?</v>
      </c>
      <c r="O885" s="14" t="e">
        <f t="array" aca="1" ref="O885" ca="1">_xludf.ifna(IF(#REF!=Impostazioni!$C$6,I885*1,I885/INDEX(Impostazioni!$N$86:$O$105,MATCH(#REF!,Impostazioni!$N$86:$N$105,0),2)),"")</f>
        <v>#NAME?</v>
      </c>
      <c r="P885" s="14" t="e">
        <f t="array" aca="1" ref="P885" ca="1">_xludf.ifna(IF(#REF!=Impostazioni!$C$6,J885*1,J885/INDEX(Impostazioni!$N$86:$O$105,MATCH(#REF!,Impostazioni!$N$86:$N$105,0),2)),"")</f>
        <v>#NAME?</v>
      </c>
      <c r="Q885" s="14" t="e">
        <f t="array" aca="1" ref="Q885" ca="1">_xludf.ifna(IF(#REF!=Impostazioni!$C$6,K885*1,K885/INDEX(Impostazioni!$N$86:$O$105,MATCH(#REF!,Impostazioni!$N$86:$N$105,0),2)),"")</f>
        <v>#NAME?</v>
      </c>
      <c r="S885" t="str" cm="1">
        <f t="array" ref="S885">_xlfn.IFNA(TRANSPOSE(INDEX(Impostazioni!$R$14:$S$63,,MATCH($D885,Impostazioni!$R$13:$S$13,0))),"")&amp;""</f>
        <v/>
      </c>
    </row>
    <row r="886" spans="1:19" ht="13.2">
      <c r="A886" s="14" t="str">
        <f t="shared" si="9"/>
        <v/>
      </c>
      <c r="B886" s="14" t="str">
        <f t="shared" si="10"/>
        <v/>
      </c>
      <c r="C886" s="14" t="str">
        <f>IF('Tracciatore delle operazioni'!B886="","",'Tracciatore delle operazioni'!B886)</f>
        <v/>
      </c>
      <c r="D886" s="14" t="str">
        <f>IF('Tracciatore delle operazioni'!C886="","",'Tracciatore delle operazioni'!C886)</f>
        <v/>
      </c>
      <c r="E886" s="14" t="str">
        <f>IF('Tracciatore delle operazioni'!D886="","",'Tracciatore delle operazioni'!D886)</f>
        <v/>
      </c>
      <c r="F886" s="14" t="str">
        <f>IF('Tracciatore delle operazioni'!E886="","",'Tracciatore delle operazioni'!E886)</f>
        <v/>
      </c>
      <c r="G886" s="31" t="str">
        <f>IF('Tracciatore delle operazioni'!F886="","",'Tracciatore delle operazioni'!F886)</f>
        <v/>
      </c>
      <c r="H886" s="31" t="str">
        <f>IF('Tracciatore delle operazioni'!G886="","",'Tracciatore delle operazioni'!G886)</f>
        <v/>
      </c>
      <c r="I886" s="31" t="str">
        <f>IF('Tracciatore delle operazioni'!H886="","",'Tracciatore delle operazioni'!H886)</f>
        <v/>
      </c>
      <c r="J886" s="31" t="str">
        <f>IF('Tracciatore delle operazioni'!I886="","",'Tracciatore delle operazioni'!I886)</f>
        <v/>
      </c>
      <c r="K886" s="14" t="str">
        <f t="shared" si="11"/>
        <v/>
      </c>
      <c r="M886" s="14" t="e">
        <f t="array" aca="1" ref="M886" ca="1">_xludf.ifna(IF(#REF!=Impostazioni!$C$6,G886*1,G886/INDEX(Impostazioni!$N$86:$O$105,MATCH(#REF!,Impostazioni!$N$86:$N$105,0),2)),"")</f>
        <v>#NAME?</v>
      </c>
      <c r="N886" s="14" t="e">
        <f t="array" aca="1" ref="N886" ca="1">_xludf.ifna(IF(#REF!=Impostazioni!$C$6,H886*1,H886/INDEX(Impostazioni!$N$86:$O$105,MATCH(#REF!,Impostazioni!$N$86:$N$105,0),2)),"")</f>
        <v>#NAME?</v>
      </c>
      <c r="O886" s="14" t="e">
        <f t="array" aca="1" ref="O886" ca="1">_xludf.ifna(IF(#REF!=Impostazioni!$C$6,I886*1,I886/INDEX(Impostazioni!$N$86:$O$105,MATCH(#REF!,Impostazioni!$N$86:$N$105,0),2)),"")</f>
        <v>#NAME?</v>
      </c>
      <c r="P886" s="14" t="e">
        <f t="array" aca="1" ref="P886" ca="1">_xludf.ifna(IF(#REF!=Impostazioni!$C$6,J886*1,J886/INDEX(Impostazioni!$N$86:$O$105,MATCH(#REF!,Impostazioni!$N$86:$N$105,0),2)),"")</f>
        <v>#NAME?</v>
      </c>
      <c r="Q886" s="14" t="e">
        <f t="array" aca="1" ref="Q886" ca="1">_xludf.ifna(IF(#REF!=Impostazioni!$C$6,K886*1,K886/INDEX(Impostazioni!$N$86:$O$105,MATCH(#REF!,Impostazioni!$N$86:$N$105,0),2)),"")</f>
        <v>#NAME?</v>
      </c>
      <c r="S886" t="str" cm="1">
        <f t="array" ref="S886">_xlfn.IFNA(TRANSPOSE(INDEX(Impostazioni!$R$14:$S$63,,MATCH($D886,Impostazioni!$R$13:$S$13,0))),"")&amp;""</f>
        <v/>
      </c>
    </row>
    <row r="887" spans="1:19" ht="13.2">
      <c r="A887" s="14" t="str">
        <f t="shared" si="9"/>
        <v/>
      </c>
      <c r="B887" s="14" t="str">
        <f t="shared" si="10"/>
        <v/>
      </c>
      <c r="C887" s="14" t="str">
        <f>IF('Tracciatore delle operazioni'!B887="","",'Tracciatore delle operazioni'!B887)</f>
        <v/>
      </c>
      <c r="D887" s="14" t="str">
        <f>IF('Tracciatore delle operazioni'!C887="","",'Tracciatore delle operazioni'!C887)</f>
        <v/>
      </c>
      <c r="E887" s="14" t="str">
        <f>IF('Tracciatore delle operazioni'!D887="","",'Tracciatore delle operazioni'!D887)</f>
        <v/>
      </c>
      <c r="F887" s="14" t="str">
        <f>IF('Tracciatore delle operazioni'!E887="","",'Tracciatore delle operazioni'!E887)</f>
        <v/>
      </c>
      <c r="G887" s="31" t="str">
        <f>IF('Tracciatore delle operazioni'!F887="","",'Tracciatore delle operazioni'!F887)</f>
        <v/>
      </c>
      <c r="H887" s="31" t="str">
        <f>IF('Tracciatore delle operazioni'!G887="","",'Tracciatore delle operazioni'!G887)</f>
        <v/>
      </c>
      <c r="I887" s="31" t="str">
        <f>IF('Tracciatore delle operazioni'!H887="","",'Tracciatore delle operazioni'!H887)</f>
        <v/>
      </c>
      <c r="J887" s="31" t="str">
        <f>IF('Tracciatore delle operazioni'!I887="","",'Tracciatore delle operazioni'!I887)</f>
        <v/>
      </c>
      <c r="K887" s="14" t="str">
        <f t="shared" si="11"/>
        <v/>
      </c>
      <c r="M887" s="14" t="e">
        <f t="array" aca="1" ref="M887" ca="1">_xludf.ifna(IF(#REF!=Impostazioni!$C$6,G887*1,G887/INDEX(Impostazioni!$N$86:$O$105,MATCH(#REF!,Impostazioni!$N$86:$N$105,0),2)),"")</f>
        <v>#NAME?</v>
      </c>
      <c r="N887" s="14" t="e">
        <f t="array" aca="1" ref="N887" ca="1">_xludf.ifna(IF(#REF!=Impostazioni!$C$6,H887*1,H887/INDEX(Impostazioni!$N$86:$O$105,MATCH(#REF!,Impostazioni!$N$86:$N$105,0),2)),"")</f>
        <v>#NAME?</v>
      </c>
      <c r="O887" s="14" t="e">
        <f t="array" aca="1" ref="O887" ca="1">_xludf.ifna(IF(#REF!=Impostazioni!$C$6,I887*1,I887/INDEX(Impostazioni!$N$86:$O$105,MATCH(#REF!,Impostazioni!$N$86:$N$105,0),2)),"")</f>
        <v>#NAME?</v>
      </c>
      <c r="P887" s="14" t="e">
        <f t="array" aca="1" ref="P887" ca="1">_xludf.ifna(IF(#REF!=Impostazioni!$C$6,J887*1,J887/INDEX(Impostazioni!$N$86:$O$105,MATCH(#REF!,Impostazioni!$N$86:$N$105,0),2)),"")</f>
        <v>#NAME?</v>
      </c>
      <c r="Q887" s="14" t="e">
        <f t="array" aca="1" ref="Q887" ca="1">_xludf.ifna(IF(#REF!=Impostazioni!$C$6,K887*1,K887/INDEX(Impostazioni!$N$86:$O$105,MATCH(#REF!,Impostazioni!$N$86:$N$105,0),2)),"")</f>
        <v>#NAME?</v>
      </c>
      <c r="S887" t="str" cm="1">
        <f t="array" ref="S887">_xlfn.IFNA(TRANSPOSE(INDEX(Impostazioni!$R$14:$S$63,,MATCH($D887,Impostazioni!$R$13:$S$13,0))),"")&amp;""</f>
        <v/>
      </c>
    </row>
    <row r="888" spans="1:19" ht="13.2">
      <c r="A888" s="14" t="str">
        <f t="shared" si="9"/>
        <v/>
      </c>
      <c r="B888" s="14" t="str">
        <f t="shared" si="10"/>
        <v/>
      </c>
      <c r="C888" s="14" t="str">
        <f>IF('Tracciatore delle operazioni'!B888="","",'Tracciatore delle operazioni'!B888)</f>
        <v/>
      </c>
      <c r="D888" s="14" t="str">
        <f>IF('Tracciatore delle operazioni'!C888="","",'Tracciatore delle operazioni'!C888)</f>
        <v/>
      </c>
      <c r="E888" s="14" t="str">
        <f>IF('Tracciatore delle operazioni'!D888="","",'Tracciatore delle operazioni'!D888)</f>
        <v/>
      </c>
      <c r="F888" s="14" t="str">
        <f>IF('Tracciatore delle operazioni'!E888="","",'Tracciatore delle operazioni'!E888)</f>
        <v/>
      </c>
      <c r="G888" s="31" t="str">
        <f>IF('Tracciatore delle operazioni'!F888="","",'Tracciatore delle operazioni'!F888)</f>
        <v/>
      </c>
      <c r="H888" s="31" t="str">
        <f>IF('Tracciatore delle operazioni'!G888="","",'Tracciatore delle operazioni'!G888)</f>
        <v/>
      </c>
      <c r="I888" s="31" t="str">
        <f>IF('Tracciatore delle operazioni'!H888="","",'Tracciatore delle operazioni'!H888)</f>
        <v/>
      </c>
      <c r="J888" s="31" t="str">
        <f>IF('Tracciatore delle operazioni'!I888="","",'Tracciatore delle operazioni'!I888)</f>
        <v/>
      </c>
      <c r="K888" s="14" t="str">
        <f t="shared" si="11"/>
        <v/>
      </c>
      <c r="M888" s="14" t="e">
        <f t="array" aca="1" ref="M888" ca="1">_xludf.ifna(IF(#REF!=Impostazioni!$C$6,G888*1,G888/INDEX(Impostazioni!$N$86:$O$105,MATCH(#REF!,Impostazioni!$N$86:$N$105,0),2)),"")</f>
        <v>#NAME?</v>
      </c>
      <c r="N888" s="14" t="e">
        <f t="array" aca="1" ref="N888" ca="1">_xludf.ifna(IF(#REF!=Impostazioni!$C$6,H888*1,H888/INDEX(Impostazioni!$N$86:$O$105,MATCH(#REF!,Impostazioni!$N$86:$N$105,0),2)),"")</f>
        <v>#NAME?</v>
      </c>
      <c r="O888" s="14" t="e">
        <f t="array" aca="1" ref="O888" ca="1">_xludf.ifna(IF(#REF!=Impostazioni!$C$6,I888*1,I888/INDEX(Impostazioni!$N$86:$O$105,MATCH(#REF!,Impostazioni!$N$86:$N$105,0),2)),"")</f>
        <v>#NAME?</v>
      </c>
      <c r="P888" s="14" t="e">
        <f t="array" aca="1" ref="P888" ca="1">_xludf.ifna(IF(#REF!=Impostazioni!$C$6,J888*1,J888/INDEX(Impostazioni!$N$86:$O$105,MATCH(#REF!,Impostazioni!$N$86:$N$105,0),2)),"")</f>
        <v>#NAME?</v>
      </c>
      <c r="Q888" s="14" t="e">
        <f t="array" aca="1" ref="Q888" ca="1">_xludf.ifna(IF(#REF!=Impostazioni!$C$6,K888*1,K888/INDEX(Impostazioni!$N$86:$O$105,MATCH(#REF!,Impostazioni!$N$86:$N$105,0),2)),"")</f>
        <v>#NAME?</v>
      </c>
      <c r="S888" t="str" cm="1">
        <f t="array" ref="S888">_xlfn.IFNA(TRANSPOSE(INDEX(Impostazioni!$R$14:$S$63,,MATCH($D888,Impostazioni!$R$13:$S$13,0))),"")&amp;""</f>
        <v/>
      </c>
    </row>
    <row r="889" spans="1:19" ht="13.2">
      <c r="A889" s="14" t="str">
        <f t="shared" si="9"/>
        <v/>
      </c>
      <c r="B889" s="14" t="str">
        <f t="shared" si="10"/>
        <v/>
      </c>
      <c r="C889" s="14" t="str">
        <f>IF('Tracciatore delle operazioni'!B889="","",'Tracciatore delle operazioni'!B889)</f>
        <v/>
      </c>
      <c r="D889" s="14" t="str">
        <f>IF('Tracciatore delle operazioni'!C889="","",'Tracciatore delle operazioni'!C889)</f>
        <v/>
      </c>
      <c r="E889" s="14" t="str">
        <f>IF('Tracciatore delle operazioni'!D889="","",'Tracciatore delle operazioni'!D889)</f>
        <v/>
      </c>
      <c r="F889" s="14" t="str">
        <f>IF('Tracciatore delle operazioni'!E889="","",'Tracciatore delle operazioni'!E889)</f>
        <v/>
      </c>
      <c r="G889" s="31" t="str">
        <f>IF('Tracciatore delle operazioni'!F889="","",'Tracciatore delle operazioni'!F889)</f>
        <v/>
      </c>
      <c r="H889" s="31" t="str">
        <f>IF('Tracciatore delle operazioni'!G889="","",'Tracciatore delle operazioni'!G889)</f>
        <v/>
      </c>
      <c r="I889" s="31" t="str">
        <f>IF('Tracciatore delle operazioni'!H889="","",'Tracciatore delle operazioni'!H889)</f>
        <v/>
      </c>
      <c r="J889" s="31" t="str">
        <f>IF('Tracciatore delle operazioni'!I889="","",'Tracciatore delle operazioni'!I889)</f>
        <v/>
      </c>
      <c r="K889" s="14" t="str">
        <f t="shared" si="11"/>
        <v/>
      </c>
      <c r="M889" s="14" t="e">
        <f t="array" aca="1" ref="M889" ca="1">_xludf.ifna(IF(#REF!=Impostazioni!$C$6,G889*1,G889/INDEX(Impostazioni!$N$86:$O$105,MATCH(#REF!,Impostazioni!$N$86:$N$105,0),2)),"")</f>
        <v>#NAME?</v>
      </c>
      <c r="N889" s="14" t="e">
        <f t="array" aca="1" ref="N889" ca="1">_xludf.ifna(IF(#REF!=Impostazioni!$C$6,H889*1,H889/INDEX(Impostazioni!$N$86:$O$105,MATCH(#REF!,Impostazioni!$N$86:$N$105,0),2)),"")</f>
        <v>#NAME?</v>
      </c>
      <c r="O889" s="14" t="e">
        <f t="array" aca="1" ref="O889" ca="1">_xludf.ifna(IF(#REF!=Impostazioni!$C$6,I889*1,I889/INDEX(Impostazioni!$N$86:$O$105,MATCH(#REF!,Impostazioni!$N$86:$N$105,0),2)),"")</f>
        <v>#NAME?</v>
      </c>
      <c r="P889" s="14" t="e">
        <f t="array" aca="1" ref="P889" ca="1">_xludf.ifna(IF(#REF!=Impostazioni!$C$6,J889*1,J889/INDEX(Impostazioni!$N$86:$O$105,MATCH(#REF!,Impostazioni!$N$86:$N$105,0),2)),"")</f>
        <v>#NAME?</v>
      </c>
      <c r="Q889" s="14" t="e">
        <f t="array" aca="1" ref="Q889" ca="1">_xludf.ifna(IF(#REF!=Impostazioni!$C$6,K889*1,K889/INDEX(Impostazioni!$N$86:$O$105,MATCH(#REF!,Impostazioni!$N$86:$N$105,0),2)),"")</f>
        <v>#NAME?</v>
      </c>
      <c r="S889" t="str" cm="1">
        <f t="array" ref="S889">_xlfn.IFNA(TRANSPOSE(INDEX(Impostazioni!$R$14:$S$63,,MATCH($D889,Impostazioni!$R$13:$S$13,0))),"")&amp;""</f>
        <v/>
      </c>
    </row>
    <row r="890" spans="1:19" ht="13.2">
      <c r="A890" s="14" t="str">
        <f t="shared" si="9"/>
        <v/>
      </c>
      <c r="B890" s="14" t="str">
        <f t="shared" si="10"/>
        <v/>
      </c>
      <c r="C890" s="14" t="str">
        <f>IF('Tracciatore delle operazioni'!B890="","",'Tracciatore delle operazioni'!B890)</f>
        <v/>
      </c>
      <c r="D890" s="14" t="str">
        <f>IF('Tracciatore delle operazioni'!C890="","",'Tracciatore delle operazioni'!C890)</f>
        <v/>
      </c>
      <c r="E890" s="14" t="str">
        <f>IF('Tracciatore delle operazioni'!D890="","",'Tracciatore delle operazioni'!D890)</f>
        <v/>
      </c>
      <c r="F890" s="14" t="str">
        <f>IF('Tracciatore delle operazioni'!E890="","",'Tracciatore delle operazioni'!E890)</f>
        <v/>
      </c>
      <c r="G890" s="31" t="str">
        <f>IF('Tracciatore delle operazioni'!F890="","",'Tracciatore delle operazioni'!F890)</f>
        <v/>
      </c>
      <c r="H890" s="31" t="str">
        <f>IF('Tracciatore delle operazioni'!G890="","",'Tracciatore delle operazioni'!G890)</f>
        <v/>
      </c>
      <c r="I890" s="31" t="str">
        <f>IF('Tracciatore delle operazioni'!H890="","",'Tracciatore delle operazioni'!H890)</f>
        <v/>
      </c>
      <c r="J890" s="31" t="str">
        <f>IF('Tracciatore delle operazioni'!I890="","",'Tracciatore delle operazioni'!I890)</f>
        <v/>
      </c>
      <c r="K890" s="14" t="str">
        <f t="shared" si="11"/>
        <v/>
      </c>
      <c r="M890" s="14" t="e">
        <f t="array" aca="1" ref="M890" ca="1">_xludf.ifna(IF(#REF!=Impostazioni!$C$6,G890*1,G890/INDEX(Impostazioni!$N$86:$O$105,MATCH(#REF!,Impostazioni!$N$86:$N$105,0),2)),"")</f>
        <v>#NAME?</v>
      </c>
      <c r="N890" s="14" t="e">
        <f t="array" aca="1" ref="N890" ca="1">_xludf.ifna(IF(#REF!=Impostazioni!$C$6,H890*1,H890/INDEX(Impostazioni!$N$86:$O$105,MATCH(#REF!,Impostazioni!$N$86:$N$105,0),2)),"")</f>
        <v>#NAME?</v>
      </c>
      <c r="O890" s="14" t="e">
        <f t="array" aca="1" ref="O890" ca="1">_xludf.ifna(IF(#REF!=Impostazioni!$C$6,I890*1,I890/INDEX(Impostazioni!$N$86:$O$105,MATCH(#REF!,Impostazioni!$N$86:$N$105,0),2)),"")</f>
        <v>#NAME?</v>
      </c>
      <c r="P890" s="14" t="e">
        <f t="array" aca="1" ref="P890" ca="1">_xludf.ifna(IF(#REF!=Impostazioni!$C$6,J890*1,J890/INDEX(Impostazioni!$N$86:$O$105,MATCH(#REF!,Impostazioni!$N$86:$N$105,0),2)),"")</f>
        <v>#NAME?</v>
      </c>
      <c r="Q890" s="14" t="e">
        <f t="array" aca="1" ref="Q890" ca="1">_xludf.ifna(IF(#REF!=Impostazioni!$C$6,K890*1,K890/INDEX(Impostazioni!$N$86:$O$105,MATCH(#REF!,Impostazioni!$N$86:$N$105,0),2)),"")</f>
        <v>#NAME?</v>
      </c>
      <c r="S890" t="str" cm="1">
        <f t="array" ref="S890">_xlfn.IFNA(TRANSPOSE(INDEX(Impostazioni!$R$14:$S$63,,MATCH($D890,Impostazioni!$R$13:$S$13,0))),"")&amp;""</f>
        <v/>
      </c>
    </row>
    <row r="891" spans="1:19" ht="13.2">
      <c r="A891" s="14" t="str">
        <f t="shared" si="9"/>
        <v/>
      </c>
      <c r="B891" s="14" t="str">
        <f t="shared" si="10"/>
        <v/>
      </c>
      <c r="C891" s="14" t="str">
        <f>IF('Tracciatore delle operazioni'!B891="","",'Tracciatore delle operazioni'!B891)</f>
        <v/>
      </c>
      <c r="D891" s="14" t="str">
        <f>IF('Tracciatore delle operazioni'!C891="","",'Tracciatore delle operazioni'!C891)</f>
        <v/>
      </c>
      <c r="E891" s="14" t="str">
        <f>IF('Tracciatore delle operazioni'!D891="","",'Tracciatore delle operazioni'!D891)</f>
        <v/>
      </c>
      <c r="F891" s="14" t="str">
        <f>IF('Tracciatore delle operazioni'!E891="","",'Tracciatore delle operazioni'!E891)</f>
        <v/>
      </c>
      <c r="G891" s="31" t="str">
        <f>IF('Tracciatore delle operazioni'!F891="","",'Tracciatore delle operazioni'!F891)</f>
        <v/>
      </c>
      <c r="H891" s="31" t="str">
        <f>IF('Tracciatore delle operazioni'!G891="","",'Tracciatore delle operazioni'!G891)</f>
        <v/>
      </c>
      <c r="I891" s="31" t="str">
        <f>IF('Tracciatore delle operazioni'!H891="","",'Tracciatore delle operazioni'!H891)</f>
        <v/>
      </c>
      <c r="J891" s="31" t="str">
        <f>IF('Tracciatore delle operazioni'!I891="","",'Tracciatore delle operazioni'!I891)</f>
        <v/>
      </c>
      <c r="K891" s="14" t="str">
        <f t="shared" si="11"/>
        <v/>
      </c>
      <c r="M891" s="14" t="e">
        <f t="array" aca="1" ref="M891" ca="1">_xludf.ifna(IF(#REF!=Impostazioni!$C$6,G891*1,G891/INDEX(Impostazioni!$N$86:$O$105,MATCH(#REF!,Impostazioni!$N$86:$N$105,0),2)),"")</f>
        <v>#NAME?</v>
      </c>
      <c r="N891" s="14" t="e">
        <f t="array" aca="1" ref="N891" ca="1">_xludf.ifna(IF(#REF!=Impostazioni!$C$6,H891*1,H891/INDEX(Impostazioni!$N$86:$O$105,MATCH(#REF!,Impostazioni!$N$86:$N$105,0),2)),"")</f>
        <v>#NAME?</v>
      </c>
      <c r="O891" s="14" t="e">
        <f t="array" aca="1" ref="O891" ca="1">_xludf.ifna(IF(#REF!=Impostazioni!$C$6,I891*1,I891/INDEX(Impostazioni!$N$86:$O$105,MATCH(#REF!,Impostazioni!$N$86:$N$105,0),2)),"")</f>
        <v>#NAME?</v>
      </c>
      <c r="P891" s="14" t="e">
        <f t="array" aca="1" ref="P891" ca="1">_xludf.ifna(IF(#REF!=Impostazioni!$C$6,J891*1,J891/INDEX(Impostazioni!$N$86:$O$105,MATCH(#REF!,Impostazioni!$N$86:$N$105,0),2)),"")</f>
        <v>#NAME?</v>
      </c>
      <c r="Q891" s="14" t="e">
        <f t="array" aca="1" ref="Q891" ca="1">_xludf.ifna(IF(#REF!=Impostazioni!$C$6,K891*1,K891/INDEX(Impostazioni!$N$86:$O$105,MATCH(#REF!,Impostazioni!$N$86:$N$105,0),2)),"")</f>
        <v>#NAME?</v>
      </c>
      <c r="S891" t="str" cm="1">
        <f t="array" ref="S891">_xlfn.IFNA(TRANSPOSE(INDEX(Impostazioni!$R$14:$S$63,,MATCH($D891,Impostazioni!$R$13:$S$13,0))),"")&amp;""</f>
        <v/>
      </c>
    </row>
    <row r="892" spans="1:19" ht="13.2">
      <c r="A892" s="14" t="str">
        <f t="shared" si="9"/>
        <v/>
      </c>
      <c r="B892" s="14" t="str">
        <f t="shared" si="10"/>
        <v/>
      </c>
      <c r="C892" s="14" t="str">
        <f>IF('Tracciatore delle operazioni'!B892="","",'Tracciatore delle operazioni'!B892)</f>
        <v/>
      </c>
      <c r="D892" s="14" t="str">
        <f>IF('Tracciatore delle operazioni'!C892="","",'Tracciatore delle operazioni'!C892)</f>
        <v/>
      </c>
      <c r="E892" s="14" t="str">
        <f>IF('Tracciatore delle operazioni'!D892="","",'Tracciatore delle operazioni'!D892)</f>
        <v/>
      </c>
      <c r="F892" s="14" t="str">
        <f>IF('Tracciatore delle operazioni'!E892="","",'Tracciatore delle operazioni'!E892)</f>
        <v/>
      </c>
      <c r="G892" s="31" t="str">
        <f>IF('Tracciatore delle operazioni'!F892="","",'Tracciatore delle operazioni'!F892)</f>
        <v/>
      </c>
      <c r="H892" s="31" t="str">
        <f>IF('Tracciatore delle operazioni'!G892="","",'Tracciatore delle operazioni'!G892)</f>
        <v/>
      </c>
      <c r="I892" s="31" t="str">
        <f>IF('Tracciatore delle operazioni'!H892="","",'Tracciatore delle operazioni'!H892)</f>
        <v/>
      </c>
      <c r="J892" s="31" t="str">
        <f>IF('Tracciatore delle operazioni'!I892="","",'Tracciatore delle operazioni'!I892)</f>
        <v/>
      </c>
      <c r="K892" s="14" t="str">
        <f t="shared" si="11"/>
        <v/>
      </c>
      <c r="M892" s="14" t="e">
        <f t="array" aca="1" ref="M892" ca="1">_xludf.ifna(IF(#REF!=Impostazioni!$C$6,G892*1,G892/INDEX(Impostazioni!$N$86:$O$105,MATCH(#REF!,Impostazioni!$N$86:$N$105,0),2)),"")</f>
        <v>#NAME?</v>
      </c>
      <c r="N892" s="14" t="e">
        <f t="array" aca="1" ref="N892" ca="1">_xludf.ifna(IF(#REF!=Impostazioni!$C$6,H892*1,H892/INDEX(Impostazioni!$N$86:$O$105,MATCH(#REF!,Impostazioni!$N$86:$N$105,0),2)),"")</f>
        <v>#NAME?</v>
      </c>
      <c r="O892" s="14" t="e">
        <f t="array" aca="1" ref="O892" ca="1">_xludf.ifna(IF(#REF!=Impostazioni!$C$6,I892*1,I892/INDEX(Impostazioni!$N$86:$O$105,MATCH(#REF!,Impostazioni!$N$86:$N$105,0),2)),"")</f>
        <v>#NAME?</v>
      </c>
      <c r="P892" s="14" t="e">
        <f t="array" aca="1" ref="P892" ca="1">_xludf.ifna(IF(#REF!=Impostazioni!$C$6,J892*1,J892/INDEX(Impostazioni!$N$86:$O$105,MATCH(#REF!,Impostazioni!$N$86:$N$105,0),2)),"")</f>
        <v>#NAME?</v>
      </c>
      <c r="Q892" s="14" t="e">
        <f t="array" aca="1" ref="Q892" ca="1">_xludf.ifna(IF(#REF!=Impostazioni!$C$6,K892*1,K892/INDEX(Impostazioni!$N$86:$O$105,MATCH(#REF!,Impostazioni!$N$86:$N$105,0),2)),"")</f>
        <v>#NAME?</v>
      </c>
      <c r="S892" t="str" cm="1">
        <f t="array" ref="S892">_xlfn.IFNA(TRANSPOSE(INDEX(Impostazioni!$R$14:$S$63,,MATCH($D892,Impostazioni!$R$13:$S$13,0))),"")&amp;""</f>
        <v/>
      </c>
    </row>
    <row r="893" spans="1:19" ht="13.2">
      <c r="A893" s="14" t="str">
        <f t="shared" si="9"/>
        <v/>
      </c>
      <c r="B893" s="14" t="str">
        <f t="shared" si="10"/>
        <v/>
      </c>
      <c r="C893" s="14" t="str">
        <f>IF('Tracciatore delle operazioni'!B893="","",'Tracciatore delle operazioni'!B893)</f>
        <v/>
      </c>
      <c r="D893" s="14" t="str">
        <f>IF('Tracciatore delle operazioni'!C893="","",'Tracciatore delle operazioni'!C893)</f>
        <v/>
      </c>
      <c r="E893" s="14" t="str">
        <f>IF('Tracciatore delle operazioni'!D893="","",'Tracciatore delle operazioni'!D893)</f>
        <v/>
      </c>
      <c r="F893" s="14" t="str">
        <f>IF('Tracciatore delle operazioni'!E893="","",'Tracciatore delle operazioni'!E893)</f>
        <v/>
      </c>
      <c r="G893" s="31" t="str">
        <f>IF('Tracciatore delle operazioni'!F893="","",'Tracciatore delle operazioni'!F893)</f>
        <v/>
      </c>
      <c r="H893" s="31" t="str">
        <f>IF('Tracciatore delle operazioni'!G893="","",'Tracciatore delle operazioni'!G893)</f>
        <v/>
      </c>
      <c r="I893" s="31" t="str">
        <f>IF('Tracciatore delle operazioni'!H893="","",'Tracciatore delle operazioni'!H893)</f>
        <v/>
      </c>
      <c r="J893" s="31" t="str">
        <f>IF('Tracciatore delle operazioni'!I893="","",'Tracciatore delle operazioni'!I893)</f>
        <v/>
      </c>
      <c r="K893" s="14" t="str">
        <f t="shared" si="11"/>
        <v/>
      </c>
      <c r="M893" s="14" t="e">
        <f t="array" aca="1" ref="M893" ca="1">_xludf.ifna(IF(#REF!=Impostazioni!$C$6,G893*1,G893/INDEX(Impostazioni!$N$86:$O$105,MATCH(#REF!,Impostazioni!$N$86:$N$105,0),2)),"")</f>
        <v>#NAME?</v>
      </c>
      <c r="N893" s="14" t="e">
        <f t="array" aca="1" ref="N893" ca="1">_xludf.ifna(IF(#REF!=Impostazioni!$C$6,H893*1,H893/INDEX(Impostazioni!$N$86:$O$105,MATCH(#REF!,Impostazioni!$N$86:$N$105,0),2)),"")</f>
        <v>#NAME?</v>
      </c>
      <c r="O893" s="14" t="e">
        <f t="array" aca="1" ref="O893" ca="1">_xludf.ifna(IF(#REF!=Impostazioni!$C$6,I893*1,I893/INDEX(Impostazioni!$N$86:$O$105,MATCH(#REF!,Impostazioni!$N$86:$N$105,0),2)),"")</f>
        <v>#NAME?</v>
      </c>
      <c r="P893" s="14" t="e">
        <f t="array" aca="1" ref="P893" ca="1">_xludf.ifna(IF(#REF!=Impostazioni!$C$6,J893*1,J893/INDEX(Impostazioni!$N$86:$O$105,MATCH(#REF!,Impostazioni!$N$86:$N$105,0),2)),"")</f>
        <v>#NAME?</v>
      </c>
      <c r="Q893" s="14" t="e">
        <f t="array" aca="1" ref="Q893" ca="1">_xludf.ifna(IF(#REF!=Impostazioni!$C$6,K893*1,K893/INDEX(Impostazioni!$N$86:$O$105,MATCH(#REF!,Impostazioni!$N$86:$N$105,0),2)),"")</f>
        <v>#NAME?</v>
      </c>
      <c r="S893" t="str" cm="1">
        <f t="array" ref="S893">_xlfn.IFNA(TRANSPOSE(INDEX(Impostazioni!$R$14:$S$63,,MATCH($D893,Impostazioni!$R$13:$S$13,0))),"")&amp;""</f>
        <v/>
      </c>
    </row>
    <row r="894" spans="1:19" ht="13.2">
      <c r="A894" s="14" t="str">
        <f t="shared" si="9"/>
        <v/>
      </c>
      <c r="B894" s="14" t="str">
        <f t="shared" si="10"/>
        <v/>
      </c>
      <c r="C894" s="14" t="str">
        <f>IF('Tracciatore delle operazioni'!B894="","",'Tracciatore delle operazioni'!B894)</f>
        <v/>
      </c>
      <c r="D894" s="14" t="str">
        <f>IF('Tracciatore delle operazioni'!C894="","",'Tracciatore delle operazioni'!C894)</f>
        <v/>
      </c>
      <c r="E894" s="14" t="str">
        <f>IF('Tracciatore delle operazioni'!D894="","",'Tracciatore delle operazioni'!D894)</f>
        <v/>
      </c>
      <c r="F894" s="14" t="str">
        <f>IF('Tracciatore delle operazioni'!E894="","",'Tracciatore delle operazioni'!E894)</f>
        <v/>
      </c>
      <c r="G894" s="31" t="str">
        <f>IF('Tracciatore delle operazioni'!F894="","",'Tracciatore delle operazioni'!F894)</f>
        <v/>
      </c>
      <c r="H894" s="31" t="str">
        <f>IF('Tracciatore delle operazioni'!G894="","",'Tracciatore delle operazioni'!G894)</f>
        <v/>
      </c>
      <c r="I894" s="31" t="str">
        <f>IF('Tracciatore delle operazioni'!H894="","",'Tracciatore delle operazioni'!H894)</f>
        <v/>
      </c>
      <c r="J894" s="31" t="str">
        <f>IF('Tracciatore delle operazioni'!I894="","",'Tracciatore delle operazioni'!I894)</f>
        <v/>
      </c>
      <c r="K894" s="14" t="str">
        <f t="shared" si="11"/>
        <v/>
      </c>
      <c r="M894" s="14" t="e">
        <f t="array" aca="1" ref="M894" ca="1">_xludf.ifna(IF(#REF!=Impostazioni!$C$6,G894*1,G894/INDEX(Impostazioni!$N$86:$O$105,MATCH(#REF!,Impostazioni!$N$86:$N$105,0),2)),"")</f>
        <v>#NAME?</v>
      </c>
      <c r="N894" s="14" t="e">
        <f t="array" aca="1" ref="N894" ca="1">_xludf.ifna(IF(#REF!=Impostazioni!$C$6,H894*1,H894/INDEX(Impostazioni!$N$86:$O$105,MATCH(#REF!,Impostazioni!$N$86:$N$105,0),2)),"")</f>
        <v>#NAME?</v>
      </c>
      <c r="O894" s="14" t="e">
        <f t="array" aca="1" ref="O894" ca="1">_xludf.ifna(IF(#REF!=Impostazioni!$C$6,I894*1,I894/INDEX(Impostazioni!$N$86:$O$105,MATCH(#REF!,Impostazioni!$N$86:$N$105,0),2)),"")</f>
        <v>#NAME?</v>
      </c>
      <c r="P894" s="14" t="e">
        <f t="array" aca="1" ref="P894" ca="1">_xludf.ifna(IF(#REF!=Impostazioni!$C$6,J894*1,J894/INDEX(Impostazioni!$N$86:$O$105,MATCH(#REF!,Impostazioni!$N$86:$N$105,0),2)),"")</f>
        <v>#NAME?</v>
      </c>
      <c r="Q894" s="14" t="e">
        <f t="array" aca="1" ref="Q894" ca="1">_xludf.ifna(IF(#REF!=Impostazioni!$C$6,K894*1,K894/INDEX(Impostazioni!$N$86:$O$105,MATCH(#REF!,Impostazioni!$N$86:$N$105,0),2)),"")</f>
        <v>#NAME?</v>
      </c>
      <c r="S894" t="str" cm="1">
        <f t="array" ref="S894">_xlfn.IFNA(TRANSPOSE(INDEX(Impostazioni!$R$14:$S$63,,MATCH($D894,Impostazioni!$R$13:$S$13,0))),"")&amp;""</f>
        <v/>
      </c>
    </row>
    <row r="895" spans="1:19" ht="13.2">
      <c r="A895" s="14" t="str">
        <f t="shared" si="9"/>
        <v/>
      </c>
      <c r="B895" s="14" t="str">
        <f t="shared" si="10"/>
        <v/>
      </c>
      <c r="C895" s="14" t="str">
        <f>IF('Tracciatore delle operazioni'!B895="","",'Tracciatore delle operazioni'!B895)</f>
        <v/>
      </c>
      <c r="D895" s="14" t="str">
        <f>IF('Tracciatore delle operazioni'!C895="","",'Tracciatore delle operazioni'!C895)</f>
        <v/>
      </c>
      <c r="E895" s="14" t="str">
        <f>IF('Tracciatore delle operazioni'!D895="","",'Tracciatore delle operazioni'!D895)</f>
        <v/>
      </c>
      <c r="F895" s="14" t="str">
        <f>IF('Tracciatore delle operazioni'!E895="","",'Tracciatore delle operazioni'!E895)</f>
        <v/>
      </c>
      <c r="G895" s="31" t="str">
        <f>IF('Tracciatore delle operazioni'!F895="","",'Tracciatore delle operazioni'!F895)</f>
        <v/>
      </c>
      <c r="H895" s="31" t="str">
        <f>IF('Tracciatore delle operazioni'!G895="","",'Tracciatore delle operazioni'!G895)</f>
        <v/>
      </c>
      <c r="I895" s="31" t="str">
        <f>IF('Tracciatore delle operazioni'!H895="","",'Tracciatore delle operazioni'!H895)</f>
        <v/>
      </c>
      <c r="J895" s="31" t="str">
        <f>IF('Tracciatore delle operazioni'!I895="","",'Tracciatore delle operazioni'!I895)</f>
        <v/>
      </c>
      <c r="K895" s="14" t="str">
        <f t="shared" si="11"/>
        <v/>
      </c>
      <c r="M895" s="14" t="e">
        <f t="array" aca="1" ref="M895" ca="1">_xludf.ifna(IF(#REF!=Impostazioni!$C$6,G895*1,G895/INDEX(Impostazioni!$N$86:$O$105,MATCH(#REF!,Impostazioni!$N$86:$N$105,0),2)),"")</f>
        <v>#NAME?</v>
      </c>
      <c r="N895" s="14" t="e">
        <f t="array" aca="1" ref="N895" ca="1">_xludf.ifna(IF(#REF!=Impostazioni!$C$6,H895*1,H895/INDEX(Impostazioni!$N$86:$O$105,MATCH(#REF!,Impostazioni!$N$86:$N$105,0),2)),"")</f>
        <v>#NAME?</v>
      </c>
      <c r="O895" s="14" t="e">
        <f t="array" aca="1" ref="O895" ca="1">_xludf.ifna(IF(#REF!=Impostazioni!$C$6,I895*1,I895/INDEX(Impostazioni!$N$86:$O$105,MATCH(#REF!,Impostazioni!$N$86:$N$105,0),2)),"")</f>
        <v>#NAME?</v>
      </c>
      <c r="P895" s="14" t="e">
        <f t="array" aca="1" ref="P895" ca="1">_xludf.ifna(IF(#REF!=Impostazioni!$C$6,J895*1,J895/INDEX(Impostazioni!$N$86:$O$105,MATCH(#REF!,Impostazioni!$N$86:$N$105,0),2)),"")</f>
        <v>#NAME?</v>
      </c>
      <c r="Q895" s="14" t="e">
        <f t="array" aca="1" ref="Q895" ca="1">_xludf.ifna(IF(#REF!=Impostazioni!$C$6,K895*1,K895/INDEX(Impostazioni!$N$86:$O$105,MATCH(#REF!,Impostazioni!$N$86:$N$105,0),2)),"")</f>
        <v>#NAME?</v>
      </c>
      <c r="S895" t="str" cm="1">
        <f t="array" ref="S895">_xlfn.IFNA(TRANSPOSE(INDEX(Impostazioni!$R$14:$S$63,,MATCH($D895,Impostazioni!$R$13:$S$13,0))),"")&amp;""</f>
        <v/>
      </c>
    </row>
    <row r="896" spans="1:19" ht="13.2">
      <c r="A896" s="14" t="str">
        <f t="shared" si="9"/>
        <v/>
      </c>
      <c r="B896" s="14" t="str">
        <f t="shared" si="10"/>
        <v/>
      </c>
      <c r="C896" s="14" t="str">
        <f>IF('Tracciatore delle operazioni'!B896="","",'Tracciatore delle operazioni'!B896)</f>
        <v/>
      </c>
      <c r="D896" s="14" t="str">
        <f>IF('Tracciatore delle operazioni'!C896="","",'Tracciatore delle operazioni'!C896)</f>
        <v/>
      </c>
      <c r="E896" s="14" t="str">
        <f>IF('Tracciatore delle operazioni'!D896="","",'Tracciatore delle operazioni'!D896)</f>
        <v/>
      </c>
      <c r="F896" s="14" t="str">
        <f>IF('Tracciatore delle operazioni'!E896="","",'Tracciatore delle operazioni'!E896)</f>
        <v/>
      </c>
      <c r="G896" s="31" t="str">
        <f>IF('Tracciatore delle operazioni'!F896="","",'Tracciatore delle operazioni'!F896)</f>
        <v/>
      </c>
      <c r="H896" s="31" t="str">
        <f>IF('Tracciatore delle operazioni'!G896="","",'Tracciatore delle operazioni'!G896)</f>
        <v/>
      </c>
      <c r="I896" s="31" t="str">
        <f>IF('Tracciatore delle operazioni'!H896="","",'Tracciatore delle operazioni'!H896)</f>
        <v/>
      </c>
      <c r="J896" s="31" t="str">
        <f>IF('Tracciatore delle operazioni'!I896="","",'Tracciatore delle operazioni'!I896)</f>
        <v/>
      </c>
      <c r="K896" s="14" t="str">
        <f t="shared" si="11"/>
        <v/>
      </c>
      <c r="M896" s="14" t="e">
        <f t="array" aca="1" ref="M896" ca="1">_xludf.ifna(IF(#REF!=Impostazioni!$C$6,G896*1,G896/INDEX(Impostazioni!$N$86:$O$105,MATCH(#REF!,Impostazioni!$N$86:$N$105,0),2)),"")</f>
        <v>#NAME?</v>
      </c>
      <c r="N896" s="14" t="e">
        <f t="array" aca="1" ref="N896" ca="1">_xludf.ifna(IF(#REF!=Impostazioni!$C$6,H896*1,H896/INDEX(Impostazioni!$N$86:$O$105,MATCH(#REF!,Impostazioni!$N$86:$N$105,0),2)),"")</f>
        <v>#NAME?</v>
      </c>
      <c r="O896" s="14" t="e">
        <f t="array" aca="1" ref="O896" ca="1">_xludf.ifna(IF(#REF!=Impostazioni!$C$6,I896*1,I896/INDEX(Impostazioni!$N$86:$O$105,MATCH(#REF!,Impostazioni!$N$86:$N$105,0),2)),"")</f>
        <v>#NAME?</v>
      </c>
      <c r="P896" s="14" t="e">
        <f t="array" aca="1" ref="P896" ca="1">_xludf.ifna(IF(#REF!=Impostazioni!$C$6,J896*1,J896/INDEX(Impostazioni!$N$86:$O$105,MATCH(#REF!,Impostazioni!$N$86:$N$105,0),2)),"")</f>
        <v>#NAME?</v>
      </c>
      <c r="Q896" s="14" t="e">
        <f t="array" aca="1" ref="Q896" ca="1">_xludf.ifna(IF(#REF!=Impostazioni!$C$6,K896*1,K896/INDEX(Impostazioni!$N$86:$O$105,MATCH(#REF!,Impostazioni!$N$86:$N$105,0),2)),"")</f>
        <v>#NAME?</v>
      </c>
      <c r="S896" t="str" cm="1">
        <f t="array" ref="S896">_xlfn.IFNA(TRANSPOSE(INDEX(Impostazioni!$R$14:$S$63,,MATCH($D896,Impostazioni!$R$13:$S$13,0))),"")&amp;""</f>
        <v/>
      </c>
    </row>
    <row r="897" spans="1:19" ht="13.2">
      <c r="A897" s="14" t="str">
        <f t="shared" si="9"/>
        <v/>
      </c>
      <c r="B897" s="14" t="str">
        <f t="shared" si="10"/>
        <v/>
      </c>
      <c r="C897" s="14" t="str">
        <f>IF('Tracciatore delle operazioni'!B897="","",'Tracciatore delle operazioni'!B897)</f>
        <v/>
      </c>
      <c r="D897" s="14" t="str">
        <f>IF('Tracciatore delle operazioni'!C897="","",'Tracciatore delle operazioni'!C897)</f>
        <v/>
      </c>
      <c r="E897" s="14" t="str">
        <f>IF('Tracciatore delle operazioni'!D897="","",'Tracciatore delle operazioni'!D897)</f>
        <v/>
      </c>
      <c r="F897" s="14" t="str">
        <f>IF('Tracciatore delle operazioni'!E897="","",'Tracciatore delle operazioni'!E897)</f>
        <v/>
      </c>
      <c r="G897" s="31" t="str">
        <f>IF('Tracciatore delle operazioni'!F897="","",'Tracciatore delle operazioni'!F897)</f>
        <v/>
      </c>
      <c r="H897" s="31" t="str">
        <f>IF('Tracciatore delle operazioni'!G897="","",'Tracciatore delle operazioni'!G897)</f>
        <v/>
      </c>
      <c r="I897" s="31" t="str">
        <f>IF('Tracciatore delle operazioni'!H897="","",'Tracciatore delle operazioni'!H897)</f>
        <v/>
      </c>
      <c r="J897" s="31" t="str">
        <f>IF('Tracciatore delle operazioni'!I897="","",'Tracciatore delle operazioni'!I897)</f>
        <v/>
      </c>
      <c r="K897" s="14" t="str">
        <f t="shared" si="11"/>
        <v/>
      </c>
      <c r="M897" s="14" t="e">
        <f t="array" aca="1" ref="M897" ca="1">_xludf.ifna(IF(#REF!=Impostazioni!$C$6,G897*1,G897/INDEX(Impostazioni!$N$86:$O$105,MATCH(#REF!,Impostazioni!$N$86:$N$105,0),2)),"")</f>
        <v>#NAME?</v>
      </c>
      <c r="N897" s="14" t="e">
        <f t="array" aca="1" ref="N897" ca="1">_xludf.ifna(IF(#REF!=Impostazioni!$C$6,H897*1,H897/INDEX(Impostazioni!$N$86:$O$105,MATCH(#REF!,Impostazioni!$N$86:$N$105,0),2)),"")</f>
        <v>#NAME?</v>
      </c>
      <c r="O897" s="14" t="e">
        <f t="array" aca="1" ref="O897" ca="1">_xludf.ifna(IF(#REF!=Impostazioni!$C$6,I897*1,I897/INDEX(Impostazioni!$N$86:$O$105,MATCH(#REF!,Impostazioni!$N$86:$N$105,0),2)),"")</f>
        <v>#NAME?</v>
      </c>
      <c r="P897" s="14" t="e">
        <f t="array" aca="1" ref="P897" ca="1">_xludf.ifna(IF(#REF!=Impostazioni!$C$6,J897*1,J897/INDEX(Impostazioni!$N$86:$O$105,MATCH(#REF!,Impostazioni!$N$86:$N$105,0),2)),"")</f>
        <v>#NAME?</v>
      </c>
      <c r="Q897" s="14" t="e">
        <f t="array" aca="1" ref="Q897" ca="1">_xludf.ifna(IF(#REF!=Impostazioni!$C$6,K897*1,K897/INDEX(Impostazioni!$N$86:$O$105,MATCH(#REF!,Impostazioni!$N$86:$N$105,0),2)),"")</f>
        <v>#NAME?</v>
      </c>
      <c r="S897" t="str" cm="1">
        <f t="array" ref="S897">_xlfn.IFNA(TRANSPOSE(INDEX(Impostazioni!$R$14:$S$63,,MATCH($D897,Impostazioni!$R$13:$S$13,0))),"")&amp;""</f>
        <v/>
      </c>
    </row>
    <row r="898" spans="1:19" ht="13.2">
      <c r="A898" s="14" t="str">
        <f t="shared" si="9"/>
        <v/>
      </c>
      <c r="B898" s="14" t="str">
        <f t="shared" si="10"/>
        <v/>
      </c>
      <c r="C898" s="14" t="str">
        <f>IF('Tracciatore delle operazioni'!B898="","",'Tracciatore delle operazioni'!B898)</f>
        <v/>
      </c>
      <c r="D898" s="14" t="str">
        <f>IF('Tracciatore delle operazioni'!C898="","",'Tracciatore delle operazioni'!C898)</f>
        <v/>
      </c>
      <c r="E898" s="14" t="str">
        <f>IF('Tracciatore delle operazioni'!D898="","",'Tracciatore delle operazioni'!D898)</f>
        <v/>
      </c>
      <c r="F898" s="14" t="str">
        <f>IF('Tracciatore delle operazioni'!E898="","",'Tracciatore delle operazioni'!E898)</f>
        <v/>
      </c>
      <c r="G898" s="31" t="str">
        <f>IF('Tracciatore delle operazioni'!F898="","",'Tracciatore delle operazioni'!F898)</f>
        <v/>
      </c>
      <c r="H898" s="31" t="str">
        <f>IF('Tracciatore delle operazioni'!G898="","",'Tracciatore delle operazioni'!G898)</f>
        <v/>
      </c>
      <c r="I898" s="31" t="str">
        <f>IF('Tracciatore delle operazioni'!H898="","",'Tracciatore delle operazioni'!H898)</f>
        <v/>
      </c>
      <c r="J898" s="31" t="str">
        <f>IF('Tracciatore delle operazioni'!I898="","",'Tracciatore delle operazioni'!I898)</f>
        <v/>
      </c>
      <c r="K898" s="14" t="str">
        <f t="shared" si="11"/>
        <v/>
      </c>
      <c r="M898" s="14" t="e">
        <f t="array" aca="1" ref="M898" ca="1">_xludf.ifna(IF(#REF!=Impostazioni!$C$6,G898*1,G898/INDEX(Impostazioni!$N$86:$O$105,MATCH(#REF!,Impostazioni!$N$86:$N$105,0),2)),"")</f>
        <v>#NAME?</v>
      </c>
      <c r="N898" s="14" t="e">
        <f t="array" aca="1" ref="N898" ca="1">_xludf.ifna(IF(#REF!=Impostazioni!$C$6,H898*1,H898/INDEX(Impostazioni!$N$86:$O$105,MATCH(#REF!,Impostazioni!$N$86:$N$105,0),2)),"")</f>
        <v>#NAME?</v>
      </c>
      <c r="O898" s="14" t="e">
        <f t="array" aca="1" ref="O898" ca="1">_xludf.ifna(IF(#REF!=Impostazioni!$C$6,I898*1,I898/INDEX(Impostazioni!$N$86:$O$105,MATCH(#REF!,Impostazioni!$N$86:$N$105,0),2)),"")</f>
        <v>#NAME?</v>
      </c>
      <c r="P898" s="14" t="e">
        <f t="array" aca="1" ref="P898" ca="1">_xludf.ifna(IF(#REF!=Impostazioni!$C$6,J898*1,J898/INDEX(Impostazioni!$N$86:$O$105,MATCH(#REF!,Impostazioni!$N$86:$N$105,0),2)),"")</f>
        <v>#NAME?</v>
      </c>
      <c r="Q898" s="14" t="e">
        <f t="array" aca="1" ref="Q898" ca="1">_xludf.ifna(IF(#REF!=Impostazioni!$C$6,K898*1,K898/INDEX(Impostazioni!$N$86:$O$105,MATCH(#REF!,Impostazioni!$N$86:$N$105,0),2)),"")</f>
        <v>#NAME?</v>
      </c>
      <c r="S898" t="str" cm="1">
        <f t="array" ref="S898">_xlfn.IFNA(TRANSPOSE(INDEX(Impostazioni!$R$14:$S$63,,MATCH($D898,Impostazioni!$R$13:$S$13,0))),"")&amp;""</f>
        <v/>
      </c>
    </row>
    <row r="899" spans="1:19" ht="13.2">
      <c r="A899" s="14" t="str">
        <f t="shared" si="9"/>
        <v/>
      </c>
      <c r="B899" s="14" t="str">
        <f t="shared" si="10"/>
        <v/>
      </c>
      <c r="C899" s="14" t="str">
        <f>IF('Tracciatore delle operazioni'!B899="","",'Tracciatore delle operazioni'!B899)</f>
        <v/>
      </c>
      <c r="D899" s="14" t="str">
        <f>IF('Tracciatore delle operazioni'!C899="","",'Tracciatore delle operazioni'!C899)</f>
        <v/>
      </c>
      <c r="E899" s="14" t="str">
        <f>IF('Tracciatore delle operazioni'!D899="","",'Tracciatore delle operazioni'!D899)</f>
        <v/>
      </c>
      <c r="F899" s="14" t="str">
        <f>IF('Tracciatore delle operazioni'!E899="","",'Tracciatore delle operazioni'!E899)</f>
        <v/>
      </c>
      <c r="G899" s="31" t="str">
        <f>IF('Tracciatore delle operazioni'!F899="","",'Tracciatore delle operazioni'!F899)</f>
        <v/>
      </c>
      <c r="H899" s="31" t="str">
        <f>IF('Tracciatore delle operazioni'!G899="","",'Tracciatore delle operazioni'!G899)</f>
        <v/>
      </c>
      <c r="I899" s="31" t="str">
        <f>IF('Tracciatore delle operazioni'!H899="","",'Tracciatore delle operazioni'!H899)</f>
        <v/>
      </c>
      <c r="J899" s="31" t="str">
        <f>IF('Tracciatore delle operazioni'!I899="","",'Tracciatore delle operazioni'!I899)</f>
        <v/>
      </c>
      <c r="K899" s="14" t="str">
        <f t="shared" si="11"/>
        <v/>
      </c>
      <c r="M899" s="14" t="e">
        <f t="array" aca="1" ref="M899" ca="1">_xludf.ifna(IF(#REF!=Impostazioni!$C$6,G899*1,G899/INDEX(Impostazioni!$N$86:$O$105,MATCH(#REF!,Impostazioni!$N$86:$N$105,0),2)),"")</f>
        <v>#NAME?</v>
      </c>
      <c r="N899" s="14" t="e">
        <f t="array" aca="1" ref="N899" ca="1">_xludf.ifna(IF(#REF!=Impostazioni!$C$6,H899*1,H899/INDEX(Impostazioni!$N$86:$O$105,MATCH(#REF!,Impostazioni!$N$86:$N$105,0),2)),"")</f>
        <v>#NAME?</v>
      </c>
      <c r="O899" s="14" t="e">
        <f t="array" aca="1" ref="O899" ca="1">_xludf.ifna(IF(#REF!=Impostazioni!$C$6,I899*1,I899/INDEX(Impostazioni!$N$86:$O$105,MATCH(#REF!,Impostazioni!$N$86:$N$105,0),2)),"")</f>
        <v>#NAME?</v>
      </c>
      <c r="P899" s="14" t="e">
        <f t="array" aca="1" ref="P899" ca="1">_xludf.ifna(IF(#REF!=Impostazioni!$C$6,J899*1,J899/INDEX(Impostazioni!$N$86:$O$105,MATCH(#REF!,Impostazioni!$N$86:$N$105,0),2)),"")</f>
        <v>#NAME?</v>
      </c>
      <c r="Q899" s="14" t="e">
        <f t="array" aca="1" ref="Q899" ca="1">_xludf.ifna(IF(#REF!=Impostazioni!$C$6,K899*1,K899/INDEX(Impostazioni!$N$86:$O$105,MATCH(#REF!,Impostazioni!$N$86:$N$105,0),2)),"")</f>
        <v>#NAME?</v>
      </c>
      <c r="S899" t="str" cm="1">
        <f t="array" ref="S899">_xlfn.IFNA(TRANSPOSE(INDEX(Impostazioni!$R$14:$S$63,,MATCH($D899,Impostazioni!$R$13:$S$13,0))),"")&amp;""</f>
        <v/>
      </c>
    </row>
    <row r="900" spans="1:19" ht="13.2">
      <c r="A900" s="14" t="str">
        <f t="shared" si="9"/>
        <v/>
      </c>
      <c r="B900" s="14" t="str">
        <f t="shared" si="10"/>
        <v/>
      </c>
      <c r="C900" s="14" t="str">
        <f>IF('Tracciatore delle operazioni'!B900="","",'Tracciatore delle operazioni'!B900)</f>
        <v/>
      </c>
      <c r="D900" s="14" t="str">
        <f>IF('Tracciatore delle operazioni'!C900="","",'Tracciatore delle operazioni'!C900)</f>
        <v/>
      </c>
      <c r="E900" s="14" t="str">
        <f>IF('Tracciatore delle operazioni'!D900="","",'Tracciatore delle operazioni'!D900)</f>
        <v/>
      </c>
      <c r="F900" s="14" t="str">
        <f>IF('Tracciatore delle operazioni'!E900="","",'Tracciatore delle operazioni'!E900)</f>
        <v/>
      </c>
      <c r="G900" s="31" t="str">
        <f>IF('Tracciatore delle operazioni'!F900="","",'Tracciatore delle operazioni'!F900)</f>
        <v/>
      </c>
      <c r="H900" s="31" t="str">
        <f>IF('Tracciatore delle operazioni'!G900="","",'Tracciatore delle operazioni'!G900)</f>
        <v/>
      </c>
      <c r="I900" s="31" t="str">
        <f>IF('Tracciatore delle operazioni'!H900="","",'Tracciatore delle operazioni'!H900)</f>
        <v/>
      </c>
      <c r="J900" s="31" t="str">
        <f>IF('Tracciatore delle operazioni'!I900="","",'Tracciatore delle operazioni'!I900)</f>
        <v/>
      </c>
      <c r="K900" s="14" t="str">
        <f t="shared" si="11"/>
        <v/>
      </c>
      <c r="M900" s="14" t="e">
        <f t="array" aca="1" ref="M900" ca="1">_xludf.ifna(IF(#REF!=Impostazioni!$C$6,G900*1,G900/INDEX(Impostazioni!$N$86:$O$105,MATCH(#REF!,Impostazioni!$N$86:$N$105,0),2)),"")</f>
        <v>#NAME?</v>
      </c>
      <c r="N900" s="14" t="e">
        <f t="array" aca="1" ref="N900" ca="1">_xludf.ifna(IF(#REF!=Impostazioni!$C$6,H900*1,H900/INDEX(Impostazioni!$N$86:$O$105,MATCH(#REF!,Impostazioni!$N$86:$N$105,0),2)),"")</f>
        <v>#NAME?</v>
      </c>
      <c r="O900" s="14" t="e">
        <f t="array" aca="1" ref="O900" ca="1">_xludf.ifna(IF(#REF!=Impostazioni!$C$6,I900*1,I900/INDEX(Impostazioni!$N$86:$O$105,MATCH(#REF!,Impostazioni!$N$86:$N$105,0),2)),"")</f>
        <v>#NAME?</v>
      </c>
      <c r="P900" s="14" t="e">
        <f t="array" aca="1" ref="P900" ca="1">_xludf.ifna(IF(#REF!=Impostazioni!$C$6,J900*1,J900/INDEX(Impostazioni!$N$86:$O$105,MATCH(#REF!,Impostazioni!$N$86:$N$105,0),2)),"")</f>
        <v>#NAME?</v>
      </c>
      <c r="Q900" s="14" t="e">
        <f t="array" aca="1" ref="Q900" ca="1">_xludf.ifna(IF(#REF!=Impostazioni!$C$6,K900*1,K900/INDEX(Impostazioni!$N$86:$O$105,MATCH(#REF!,Impostazioni!$N$86:$N$105,0),2)),"")</f>
        <v>#NAME?</v>
      </c>
      <c r="S900" t="str" cm="1">
        <f t="array" ref="S900">_xlfn.IFNA(TRANSPOSE(INDEX(Impostazioni!$R$14:$S$63,,MATCH($D900,Impostazioni!$R$13:$S$13,0))),"")&amp;""</f>
        <v/>
      </c>
    </row>
    <row r="901" spans="1:19" ht="13.2">
      <c r="A901" s="14" t="str">
        <f t="shared" si="9"/>
        <v/>
      </c>
      <c r="B901" s="14" t="str">
        <f t="shared" si="10"/>
        <v/>
      </c>
      <c r="C901" s="14" t="str">
        <f>IF('Tracciatore delle operazioni'!B901="","",'Tracciatore delle operazioni'!B901)</f>
        <v/>
      </c>
      <c r="D901" s="14" t="str">
        <f>IF('Tracciatore delle operazioni'!C901="","",'Tracciatore delle operazioni'!C901)</f>
        <v/>
      </c>
      <c r="E901" s="14" t="str">
        <f>IF('Tracciatore delle operazioni'!D901="","",'Tracciatore delle operazioni'!D901)</f>
        <v/>
      </c>
      <c r="F901" s="14" t="str">
        <f>IF('Tracciatore delle operazioni'!E901="","",'Tracciatore delle operazioni'!E901)</f>
        <v/>
      </c>
      <c r="G901" s="31" t="str">
        <f>IF('Tracciatore delle operazioni'!F901="","",'Tracciatore delle operazioni'!F901)</f>
        <v/>
      </c>
      <c r="H901" s="31" t="str">
        <f>IF('Tracciatore delle operazioni'!G901="","",'Tracciatore delle operazioni'!G901)</f>
        <v/>
      </c>
      <c r="I901" s="31" t="str">
        <f>IF('Tracciatore delle operazioni'!H901="","",'Tracciatore delle operazioni'!H901)</f>
        <v/>
      </c>
      <c r="J901" s="31" t="str">
        <f>IF('Tracciatore delle operazioni'!I901="","",'Tracciatore delle operazioni'!I901)</f>
        <v/>
      </c>
      <c r="K901" s="14" t="str">
        <f t="shared" si="11"/>
        <v/>
      </c>
      <c r="M901" s="14" t="e">
        <f t="array" aca="1" ref="M901" ca="1">_xludf.ifna(IF(#REF!=Impostazioni!$C$6,G901*1,G901/INDEX(Impostazioni!$N$86:$O$105,MATCH(#REF!,Impostazioni!$N$86:$N$105,0),2)),"")</f>
        <v>#NAME?</v>
      </c>
      <c r="N901" s="14" t="e">
        <f t="array" aca="1" ref="N901" ca="1">_xludf.ifna(IF(#REF!=Impostazioni!$C$6,H901*1,H901/INDEX(Impostazioni!$N$86:$O$105,MATCH(#REF!,Impostazioni!$N$86:$N$105,0),2)),"")</f>
        <v>#NAME?</v>
      </c>
      <c r="O901" s="14" t="e">
        <f t="array" aca="1" ref="O901" ca="1">_xludf.ifna(IF(#REF!=Impostazioni!$C$6,I901*1,I901/INDEX(Impostazioni!$N$86:$O$105,MATCH(#REF!,Impostazioni!$N$86:$N$105,0),2)),"")</f>
        <v>#NAME?</v>
      </c>
      <c r="P901" s="14" t="e">
        <f t="array" aca="1" ref="P901" ca="1">_xludf.ifna(IF(#REF!=Impostazioni!$C$6,J901*1,J901/INDEX(Impostazioni!$N$86:$O$105,MATCH(#REF!,Impostazioni!$N$86:$N$105,0),2)),"")</f>
        <v>#NAME?</v>
      </c>
      <c r="Q901" s="14" t="e">
        <f t="array" aca="1" ref="Q901" ca="1">_xludf.ifna(IF(#REF!=Impostazioni!$C$6,K901*1,K901/INDEX(Impostazioni!$N$86:$O$105,MATCH(#REF!,Impostazioni!$N$86:$N$105,0),2)),"")</f>
        <v>#NAME?</v>
      </c>
      <c r="S901" t="str" cm="1">
        <f t="array" ref="S901">_xlfn.IFNA(TRANSPOSE(INDEX(Impostazioni!$R$14:$S$63,,MATCH($D901,Impostazioni!$R$13:$S$13,0))),"")&amp;""</f>
        <v/>
      </c>
    </row>
    <row r="902" spans="1:19" ht="13.2">
      <c r="A902" s="14" t="str">
        <f t="shared" si="9"/>
        <v/>
      </c>
      <c r="B902" s="14" t="str">
        <f t="shared" si="10"/>
        <v/>
      </c>
      <c r="C902" s="14" t="str">
        <f>IF('Tracciatore delle operazioni'!B902="","",'Tracciatore delle operazioni'!B902)</f>
        <v/>
      </c>
      <c r="D902" s="14" t="str">
        <f>IF('Tracciatore delle operazioni'!C902="","",'Tracciatore delle operazioni'!C902)</f>
        <v/>
      </c>
      <c r="E902" s="14" t="str">
        <f>IF('Tracciatore delle operazioni'!D902="","",'Tracciatore delle operazioni'!D902)</f>
        <v/>
      </c>
      <c r="F902" s="14" t="str">
        <f>IF('Tracciatore delle operazioni'!E902="","",'Tracciatore delle operazioni'!E902)</f>
        <v/>
      </c>
      <c r="G902" s="31" t="str">
        <f>IF('Tracciatore delle operazioni'!F902="","",'Tracciatore delle operazioni'!F902)</f>
        <v/>
      </c>
      <c r="H902" s="31" t="str">
        <f>IF('Tracciatore delle operazioni'!G902="","",'Tracciatore delle operazioni'!G902)</f>
        <v/>
      </c>
      <c r="I902" s="31" t="str">
        <f>IF('Tracciatore delle operazioni'!H902="","",'Tracciatore delle operazioni'!H902)</f>
        <v/>
      </c>
      <c r="J902" s="31" t="str">
        <f>IF('Tracciatore delle operazioni'!I902="","",'Tracciatore delle operazioni'!I902)</f>
        <v/>
      </c>
      <c r="K902" s="14" t="str">
        <f t="shared" si="11"/>
        <v/>
      </c>
      <c r="M902" s="14" t="e">
        <f t="array" aca="1" ref="M902" ca="1">_xludf.ifna(IF(#REF!=Impostazioni!$C$6,G902*1,G902/INDEX(Impostazioni!$N$86:$O$105,MATCH(#REF!,Impostazioni!$N$86:$N$105,0),2)),"")</f>
        <v>#NAME?</v>
      </c>
      <c r="N902" s="14" t="e">
        <f t="array" aca="1" ref="N902" ca="1">_xludf.ifna(IF(#REF!=Impostazioni!$C$6,H902*1,H902/INDEX(Impostazioni!$N$86:$O$105,MATCH(#REF!,Impostazioni!$N$86:$N$105,0),2)),"")</f>
        <v>#NAME?</v>
      </c>
      <c r="O902" s="14" t="e">
        <f t="array" aca="1" ref="O902" ca="1">_xludf.ifna(IF(#REF!=Impostazioni!$C$6,I902*1,I902/INDEX(Impostazioni!$N$86:$O$105,MATCH(#REF!,Impostazioni!$N$86:$N$105,0),2)),"")</f>
        <v>#NAME?</v>
      </c>
      <c r="P902" s="14" t="e">
        <f t="array" aca="1" ref="P902" ca="1">_xludf.ifna(IF(#REF!=Impostazioni!$C$6,J902*1,J902/INDEX(Impostazioni!$N$86:$O$105,MATCH(#REF!,Impostazioni!$N$86:$N$105,0),2)),"")</f>
        <v>#NAME?</v>
      </c>
      <c r="Q902" s="14" t="e">
        <f t="array" aca="1" ref="Q902" ca="1">_xludf.ifna(IF(#REF!=Impostazioni!$C$6,K902*1,K902/INDEX(Impostazioni!$N$86:$O$105,MATCH(#REF!,Impostazioni!$N$86:$N$105,0),2)),"")</f>
        <v>#NAME?</v>
      </c>
      <c r="S902" t="str" cm="1">
        <f t="array" ref="S902">_xlfn.IFNA(TRANSPOSE(INDEX(Impostazioni!$R$14:$S$63,,MATCH($D902,Impostazioni!$R$13:$S$13,0))),"")&amp;""</f>
        <v/>
      </c>
    </row>
    <row r="903" spans="1:19" ht="13.2">
      <c r="A903" s="14" t="str">
        <f t="shared" si="9"/>
        <v/>
      </c>
      <c r="B903" s="14" t="str">
        <f t="shared" si="10"/>
        <v/>
      </c>
      <c r="C903" s="14" t="str">
        <f>IF('Tracciatore delle operazioni'!B903="","",'Tracciatore delle operazioni'!B903)</f>
        <v/>
      </c>
      <c r="D903" s="14" t="str">
        <f>IF('Tracciatore delle operazioni'!C903="","",'Tracciatore delle operazioni'!C903)</f>
        <v/>
      </c>
      <c r="E903" s="14" t="str">
        <f>IF('Tracciatore delle operazioni'!D903="","",'Tracciatore delle operazioni'!D903)</f>
        <v/>
      </c>
      <c r="F903" s="14" t="str">
        <f>IF('Tracciatore delle operazioni'!E903="","",'Tracciatore delle operazioni'!E903)</f>
        <v/>
      </c>
      <c r="G903" s="31" t="str">
        <f>IF('Tracciatore delle operazioni'!F903="","",'Tracciatore delle operazioni'!F903)</f>
        <v/>
      </c>
      <c r="H903" s="31" t="str">
        <f>IF('Tracciatore delle operazioni'!G903="","",'Tracciatore delle operazioni'!G903)</f>
        <v/>
      </c>
      <c r="I903" s="31" t="str">
        <f>IF('Tracciatore delle operazioni'!H903="","",'Tracciatore delle operazioni'!H903)</f>
        <v/>
      </c>
      <c r="J903" s="31" t="str">
        <f>IF('Tracciatore delle operazioni'!I903="","",'Tracciatore delle operazioni'!I903)</f>
        <v/>
      </c>
      <c r="K903" s="14" t="str">
        <f t="shared" si="11"/>
        <v/>
      </c>
      <c r="M903" s="14" t="e">
        <f t="array" aca="1" ref="M903" ca="1">_xludf.ifna(IF(#REF!=Impostazioni!$C$6,G903*1,G903/INDEX(Impostazioni!$N$86:$O$105,MATCH(#REF!,Impostazioni!$N$86:$N$105,0),2)),"")</f>
        <v>#NAME?</v>
      </c>
      <c r="N903" s="14" t="e">
        <f t="array" aca="1" ref="N903" ca="1">_xludf.ifna(IF(#REF!=Impostazioni!$C$6,H903*1,H903/INDEX(Impostazioni!$N$86:$O$105,MATCH(#REF!,Impostazioni!$N$86:$N$105,0),2)),"")</f>
        <v>#NAME?</v>
      </c>
      <c r="O903" s="14" t="e">
        <f t="array" aca="1" ref="O903" ca="1">_xludf.ifna(IF(#REF!=Impostazioni!$C$6,I903*1,I903/INDEX(Impostazioni!$N$86:$O$105,MATCH(#REF!,Impostazioni!$N$86:$N$105,0),2)),"")</f>
        <v>#NAME?</v>
      </c>
      <c r="P903" s="14" t="e">
        <f t="array" aca="1" ref="P903" ca="1">_xludf.ifna(IF(#REF!=Impostazioni!$C$6,J903*1,J903/INDEX(Impostazioni!$N$86:$O$105,MATCH(#REF!,Impostazioni!$N$86:$N$105,0),2)),"")</f>
        <v>#NAME?</v>
      </c>
      <c r="Q903" s="14" t="e">
        <f t="array" aca="1" ref="Q903" ca="1">_xludf.ifna(IF(#REF!=Impostazioni!$C$6,K903*1,K903/INDEX(Impostazioni!$N$86:$O$105,MATCH(#REF!,Impostazioni!$N$86:$N$105,0),2)),"")</f>
        <v>#NAME?</v>
      </c>
      <c r="S903" t="str" cm="1">
        <f t="array" ref="S903">_xlfn.IFNA(TRANSPOSE(INDEX(Impostazioni!$R$14:$S$63,,MATCH($D903,Impostazioni!$R$13:$S$13,0))),"")&amp;""</f>
        <v/>
      </c>
    </row>
    <row r="904" spans="1:19" ht="13.2">
      <c r="A904" s="14" t="str">
        <f t="shared" si="9"/>
        <v/>
      </c>
      <c r="B904" s="14" t="str">
        <f t="shared" si="10"/>
        <v/>
      </c>
      <c r="C904" s="14" t="str">
        <f>IF('Tracciatore delle operazioni'!B904="","",'Tracciatore delle operazioni'!B904)</f>
        <v/>
      </c>
      <c r="D904" s="14" t="str">
        <f>IF('Tracciatore delle operazioni'!C904="","",'Tracciatore delle operazioni'!C904)</f>
        <v/>
      </c>
      <c r="E904" s="14" t="str">
        <f>IF('Tracciatore delle operazioni'!D904="","",'Tracciatore delle operazioni'!D904)</f>
        <v/>
      </c>
      <c r="F904" s="14" t="str">
        <f>IF('Tracciatore delle operazioni'!E904="","",'Tracciatore delle operazioni'!E904)</f>
        <v/>
      </c>
      <c r="G904" s="31" t="str">
        <f>IF('Tracciatore delle operazioni'!F904="","",'Tracciatore delle operazioni'!F904)</f>
        <v/>
      </c>
      <c r="H904" s="31" t="str">
        <f>IF('Tracciatore delle operazioni'!G904="","",'Tracciatore delle operazioni'!G904)</f>
        <v/>
      </c>
      <c r="I904" s="31" t="str">
        <f>IF('Tracciatore delle operazioni'!H904="","",'Tracciatore delle operazioni'!H904)</f>
        <v/>
      </c>
      <c r="J904" s="31" t="str">
        <f>IF('Tracciatore delle operazioni'!I904="","",'Tracciatore delle operazioni'!I904)</f>
        <v/>
      </c>
      <c r="K904" s="14" t="str">
        <f t="shared" si="11"/>
        <v/>
      </c>
      <c r="M904" s="14" t="e">
        <f t="array" aca="1" ref="M904" ca="1">_xludf.ifna(IF(#REF!=Impostazioni!$C$6,G904*1,G904/INDEX(Impostazioni!$N$86:$O$105,MATCH(#REF!,Impostazioni!$N$86:$N$105,0),2)),"")</f>
        <v>#NAME?</v>
      </c>
      <c r="N904" s="14" t="e">
        <f t="array" aca="1" ref="N904" ca="1">_xludf.ifna(IF(#REF!=Impostazioni!$C$6,H904*1,H904/INDEX(Impostazioni!$N$86:$O$105,MATCH(#REF!,Impostazioni!$N$86:$N$105,0),2)),"")</f>
        <v>#NAME?</v>
      </c>
      <c r="O904" s="14" t="e">
        <f t="array" aca="1" ref="O904" ca="1">_xludf.ifna(IF(#REF!=Impostazioni!$C$6,I904*1,I904/INDEX(Impostazioni!$N$86:$O$105,MATCH(#REF!,Impostazioni!$N$86:$N$105,0),2)),"")</f>
        <v>#NAME?</v>
      </c>
      <c r="P904" s="14" t="e">
        <f t="array" aca="1" ref="P904" ca="1">_xludf.ifna(IF(#REF!=Impostazioni!$C$6,J904*1,J904/INDEX(Impostazioni!$N$86:$O$105,MATCH(#REF!,Impostazioni!$N$86:$N$105,0),2)),"")</f>
        <v>#NAME?</v>
      </c>
      <c r="Q904" s="14" t="e">
        <f t="array" aca="1" ref="Q904" ca="1">_xludf.ifna(IF(#REF!=Impostazioni!$C$6,K904*1,K904/INDEX(Impostazioni!$N$86:$O$105,MATCH(#REF!,Impostazioni!$N$86:$N$105,0),2)),"")</f>
        <v>#NAME?</v>
      </c>
      <c r="S904" t="str" cm="1">
        <f t="array" ref="S904">_xlfn.IFNA(TRANSPOSE(INDEX(Impostazioni!$R$14:$S$63,,MATCH($D904,Impostazioni!$R$13:$S$13,0))),"")&amp;""</f>
        <v/>
      </c>
    </row>
    <row r="905" spans="1:19" ht="13.2">
      <c r="A905" s="14" t="str">
        <f t="shared" si="9"/>
        <v/>
      </c>
      <c r="B905" s="14" t="str">
        <f t="shared" si="10"/>
        <v/>
      </c>
      <c r="C905" s="14" t="str">
        <f>IF('Tracciatore delle operazioni'!B905="","",'Tracciatore delle operazioni'!B905)</f>
        <v/>
      </c>
      <c r="D905" s="14" t="str">
        <f>IF('Tracciatore delle operazioni'!C905="","",'Tracciatore delle operazioni'!C905)</f>
        <v/>
      </c>
      <c r="E905" s="14" t="str">
        <f>IF('Tracciatore delle operazioni'!D905="","",'Tracciatore delle operazioni'!D905)</f>
        <v/>
      </c>
      <c r="F905" s="14" t="str">
        <f>IF('Tracciatore delle operazioni'!E905="","",'Tracciatore delle operazioni'!E905)</f>
        <v/>
      </c>
      <c r="G905" s="31" t="str">
        <f>IF('Tracciatore delle operazioni'!F905="","",'Tracciatore delle operazioni'!F905)</f>
        <v/>
      </c>
      <c r="H905" s="31" t="str">
        <f>IF('Tracciatore delle operazioni'!G905="","",'Tracciatore delle operazioni'!G905)</f>
        <v/>
      </c>
      <c r="I905" s="31" t="str">
        <f>IF('Tracciatore delle operazioni'!H905="","",'Tracciatore delle operazioni'!H905)</f>
        <v/>
      </c>
      <c r="J905" s="31" t="str">
        <f>IF('Tracciatore delle operazioni'!I905="","",'Tracciatore delle operazioni'!I905)</f>
        <v/>
      </c>
      <c r="K905" s="14" t="str">
        <f t="shared" si="11"/>
        <v/>
      </c>
      <c r="M905" s="14" t="e">
        <f t="array" aca="1" ref="M905" ca="1">_xludf.ifna(IF(#REF!=Impostazioni!$C$6,G905*1,G905/INDEX(Impostazioni!$N$86:$O$105,MATCH(#REF!,Impostazioni!$N$86:$N$105,0),2)),"")</f>
        <v>#NAME?</v>
      </c>
      <c r="N905" s="14" t="e">
        <f t="array" aca="1" ref="N905" ca="1">_xludf.ifna(IF(#REF!=Impostazioni!$C$6,H905*1,H905/INDEX(Impostazioni!$N$86:$O$105,MATCH(#REF!,Impostazioni!$N$86:$N$105,0),2)),"")</f>
        <v>#NAME?</v>
      </c>
      <c r="O905" s="14" t="e">
        <f t="array" aca="1" ref="O905" ca="1">_xludf.ifna(IF(#REF!=Impostazioni!$C$6,I905*1,I905/INDEX(Impostazioni!$N$86:$O$105,MATCH(#REF!,Impostazioni!$N$86:$N$105,0),2)),"")</f>
        <v>#NAME?</v>
      </c>
      <c r="P905" s="14" t="e">
        <f t="array" aca="1" ref="P905" ca="1">_xludf.ifna(IF(#REF!=Impostazioni!$C$6,J905*1,J905/INDEX(Impostazioni!$N$86:$O$105,MATCH(#REF!,Impostazioni!$N$86:$N$105,0),2)),"")</f>
        <v>#NAME?</v>
      </c>
      <c r="Q905" s="14" t="e">
        <f t="array" aca="1" ref="Q905" ca="1">_xludf.ifna(IF(#REF!=Impostazioni!$C$6,K905*1,K905/INDEX(Impostazioni!$N$86:$O$105,MATCH(#REF!,Impostazioni!$N$86:$N$105,0),2)),"")</f>
        <v>#NAME?</v>
      </c>
      <c r="S905" t="str" cm="1">
        <f t="array" ref="S905">_xlfn.IFNA(TRANSPOSE(INDEX(Impostazioni!$R$14:$S$63,,MATCH($D905,Impostazioni!$R$13:$S$13,0))),"")&amp;""</f>
        <v/>
      </c>
    </row>
    <row r="906" spans="1:19" ht="13.2">
      <c r="A906" s="14" t="str">
        <f t="shared" si="9"/>
        <v/>
      </c>
      <c r="B906" s="14" t="str">
        <f t="shared" si="10"/>
        <v/>
      </c>
      <c r="C906" s="14" t="str">
        <f>IF('Tracciatore delle operazioni'!B906="","",'Tracciatore delle operazioni'!B906)</f>
        <v/>
      </c>
      <c r="D906" s="14" t="str">
        <f>IF('Tracciatore delle operazioni'!C906="","",'Tracciatore delle operazioni'!C906)</f>
        <v/>
      </c>
      <c r="E906" s="14" t="str">
        <f>IF('Tracciatore delle operazioni'!D906="","",'Tracciatore delle operazioni'!D906)</f>
        <v/>
      </c>
      <c r="F906" s="14" t="str">
        <f>IF('Tracciatore delle operazioni'!E906="","",'Tracciatore delle operazioni'!E906)</f>
        <v/>
      </c>
      <c r="G906" s="31" t="str">
        <f>IF('Tracciatore delle operazioni'!F906="","",'Tracciatore delle operazioni'!F906)</f>
        <v/>
      </c>
      <c r="H906" s="31" t="str">
        <f>IF('Tracciatore delle operazioni'!G906="","",'Tracciatore delle operazioni'!G906)</f>
        <v/>
      </c>
      <c r="I906" s="31" t="str">
        <f>IF('Tracciatore delle operazioni'!H906="","",'Tracciatore delle operazioni'!H906)</f>
        <v/>
      </c>
      <c r="J906" s="31" t="str">
        <f>IF('Tracciatore delle operazioni'!I906="","",'Tracciatore delle operazioni'!I906)</f>
        <v/>
      </c>
      <c r="K906" s="14" t="str">
        <f t="shared" si="11"/>
        <v/>
      </c>
      <c r="M906" s="14" t="e">
        <f t="array" aca="1" ref="M906" ca="1">_xludf.ifna(IF(#REF!=Impostazioni!$C$6,G906*1,G906/INDEX(Impostazioni!$N$86:$O$105,MATCH(#REF!,Impostazioni!$N$86:$N$105,0),2)),"")</f>
        <v>#NAME?</v>
      </c>
      <c r="N906" s="14" t="e">
        <f t="array" aca="1" ref="N906" ca="1">_xludf.ifna(IF(#REF!=Impostazioni!$C$6,H906*1,H906/INDEX(Impostazioni!$N$86:$O$105,MATCH(#REF!,Impostazioni!$N$86:$N$105,0),2)),"")</f>
        <v>#NAME?</v>
      </c>
      <c r="O906" s="14" t="e">
        <f t="array" aca="1" ref="O906" ca="1">_xludf.ifna(IF(#REF!=Impostazioni!$C$6,I906*1,I906/INDEX(Impostazioni!$N$86:$O$105,MATCH(#REF!,Impostazioni!$N$86:$N$105,0),2)),"")</f>
        <v>#NAME?</v>
      </c>
      <c r="P906" s="14" t="e">
        <f t="array" aca="1" ref="P906" ca="1">_xludf.ifna(IF(#REF!=Impostazioni!$C$6,J906*1,J906/INDEX(Impostazioni!$N$86:$O$105,MATCH(#REF!,Impostazioni!$N$86:$N$105,0),2)),"")</f>
        <v>#NAME?</v>
      </c>
      <c r="Q906" s="14" t="e">
        <f t="array" aca="1" ref="Q906" ca="1">_xludf.ifna(IF(#REF!=Impostazioni!$C$6,K906*1,K906/INDEX(Impostazioni!$N$86:$O$105,MATCH(#REF!,Impostazioni!$N$86:$N$105,0),2)),"")</f>
        <v>#NAME?</v>
      </c>
      <c r="S906" t="str" cm="1">
        <f t="array" ref="S906">_xlfn.IFNA(TRANSPOSE(INDEX(Impostazioni!$R$14:$S$63,,MATCH($D906,Impostazioni!$R$13:$S$13,0))),"")&amp;""</f>
        <v/>
      </c>
    </row>
    <row r="907" spans="1:19" ht="13.2">
      <c r="A907" s="14" t="str">
        <f t="shared" si="9"/>
        <v/>
      </c>
      <c r="B907" s="14" t="str">
        <f t="shared" si="10"/>
        <v/>
      </c>
      <c r="C907" s="14" t="str">
        <f>IF('Tracciatore delle operazioni'!B907="","",'Tracciatore delle operazioni'!B907)</f>
        <v/>
      </c>
      <c r="D907" s="14" t="str">
        <f>IF('Tracciatore delle operazioni'!C907="","",'Tracciatore delle operazioni'!C907)</f>
        <v/>
      </c>
      <c r="E907" s="14" t="str">
        <f>IF('Tracciatore delle operazioni'!D907="","",'Tracciatore delle operazioni'!D907)</f>
        <v/>
      </c>
      <c r="F907" s="14" t="str">
        <f>IF('Tracciatore delle operazioni'!E907="","",'Tracciatore delle operazioni'!E907)</f>
        <v/>
      </c>
      <c r="G907" s="31" t="str">
        <f>IF('Tracciatore delle operazioni'!F907="","",'Tracciatore delle operazioni'!F907)</f>
        <v/>
      </c>
      <c r="H907" s="31" t="str">
        <f>IF('Tracciatore delle operazioni'!G907="","",'Tracciatore delle operazioni'!G907)</f>
        <v/>
      </c>
      <c r="I907" s="31" t="str">
        <f>IF('Tracciatore delle operazioni'!H907="","",'Tracciatore delle operazioni'!H907)</f>
        <v/>
      </c>
      <c r="J907" s="31" t="str">
        <f>IF('Tracciatore delle operazioni'!I907="","",'Tracciatore delle operazioni'!I907)</f>
        <v/>
      </c>
      <c r="K907" s="14" t="str">
        <f t="shared" si="11"/>
        <v/>
      </c>
      <c r="M907" s="14" t="e">
        <f t="array" aca="1" ref="M907" ca="1">_xludf.ifna(IF(#REF!=Impostazioni!$C$6,G907*1,G907/INDEX(Impostazioni!$N$86:$O$105,MATCH(#REF!,Impostazioni!$N$86:$N$105,0),2)),"")</f>
        <v>#NAME?</v>
      </c>
      <c r="N907" s="14" t="e">
        <f t="array" aca="1" ref="N907" ca="1">_xludf.ifna(IF(#REF!=Impostazioni!$C$6,H907*1,H907/INDEX(Impostazioni!$N$86:$O$105,MATCH(#REF!,Impostazioni!$N$86:$N$105,0),2)),"")</f>
        <v>#NAME?</v>
      </c>
      <c r="O907" s="14" t="e">
        <f t="array" aca="1" ref="O907" ca="1">_xludf.ifna(IF(#REF!=Impostazioni!$C$6,I907*1,I907/INDEX(Impostazioni!$N$86:$O$105,MATCH(#REF!,Impostazioni!$N$86:$N$105,0),2)),"")</f>
        <v>#NAME?</v>
      </c>
      <c r="P907" s="14" t="e">
        <f t="array" aca="1" ref="P907" ca="1">_xludf.ifna(IF(#REF!=Impostazioni!$C$6,J907*1,J907/INDEX(Impostazioni!$N$86:$O$105,MATCH(#REF!,Impostazioni!$N$86:$N$105,0),2)),"")</f>
        <v>#NAME?</v>
      </c>
      <c r="Q907" s="14" t="e">
        <f t="array" aca="1" ref="Q907" ca="1">_xludf.ifna(IF(#REF!=Impostazioni!$C$6,K907*1,K907/INDEX(Impostazioni!$N$86:$O$105,MATCH(#REF!,Impostazioni!$N$86:$N$105,0),2)),"")</f>
        <v>#NAME?</v>
      </c>
      <c r="S907" t="str" cm="1">
        <f t="array" ref="S907">_xlfn.IFNA(TRANSPOSE(INDEX(Impostazioni!$R$14:$S$63,,MATCH($D907,Impostazioni!$R$13:$S$13,0))),"")&amp;""</f>
        <v/>
      </c>
    </row>
    <row r="908" spans="1:19" ht="13.2">
      <c r="A908" s="14" t="str">
        <f t="shared" si="9"/>
        <v/>
      </c>
      <c r="B908" s="14" t="str">
        <f t="shared" si="10"/>
        <v/>
      </c>
      <c r="C908" s="14" t="str">
        <f>IF('Tracciatore delle operazioni'!B908="","",'Tracciatore delle operazioni'!B908)</f>
        <v/>
      </c>
      <c r="D908" s="14" t="str">
        <f>IF('Tracciatore delle operazioni'!C908="","",'Tracciatore delle operazioni'!C908)</f>
        <v/>
      </c>
      <c r="E908" s="14" t="str">
        <f>IF('Tracciatore delle operazioni'!D908="","",'Tracciatore delle operazioni'!D908)</f>
        <v/>
      </c>
      <c r="F908" s="14" t="str">
        <f>IF('Tracciatore delle operazioni'!E908="","",'Tracciatore delle operazioni'!E908)</f>
        <v/>
      </c>
      <c r="G908" s="31" t="str">
        <f>IF('Tracciatore delle operazioni'!F908="","",'Tracciatore delle operazioni'!F908)</f>
        <v/>
      </c>
      <c r="H908" s="31" t="str">
        <f>IF('Tracciatore delle operazioni'!G908="","",'Tracciatore delle operazioni'!G908)</f>
        <v/>
      </c>
      <c r="I908" s="31" t="str">
        <f>IF('Tracciatore delle operazioni'!H908="","",'Tracciatore delle operazioni'!H908)</f>
        <v/>
      </c>
      <c r="J908" s="31" t="str">
        <f>IF('Tracciatore delle operazioni'!I908="","",'Tracciatore delle operazioni'!I908)</f>
        <v/>
      </c>
      <c r="K908" s="14" t="str">
        <f t="shared" si="11"/>
        <v/>
      </c>
      <c r="M908" s="14" t="e">
        <f t="array" aca="1" ref="M908" ca="1">_xludf.ifna(IF(#REF!=Impostazioni!$C$6,G908*1,G908/INDEX(Impostazioni!$N$86:$O$105,MATCH(#REF!,Impostazioni!$N$86:$N$105,0),2)),"")</f>
        <v>#NAME?</v>
      </c>
      <c r="N908" s="14" t="e">
        <f t="array" aca="1" ref="N908" ca="1">_xludf.ifna(IF(#REF!=Impostazioni!$C$6,H908*1,H908/INDEX(Impostazioni!$N$86:$O$105,MATCH(#REF!,Impostazioni!$N$86:$N$105,0),2)),"")</f>
        <v>#NAME?</v>
      </c>
      <c r="O908" s="14" t="e">
        <f t="array" aca="1" ref="O908" ca="1">_xludf.ifna(IF(#REF!=Impostazioni!$C$6,I908*1,I908/INDEX(Impostazioni!$N$86:$O$105,MATCH(#REF!,Impostazioni!$N$86:$N$105,0),2)),"")</f>
        <v>#NAME?</v>
      </c>
      <c r="P908" s="14" t="e">
        <f t="array" aca="1" ref="P908" ca="1">_xludf.ifna(IF(#REF!=Impostazioni!$C$6,J908*1,J908/INDEX(Impostazioni!$N$86:$O$105,MATCH(#REF!,Impostazioni!$N$86:$N$105,0),2)),"")</f>
        <v>#NAME?</v>
      </c>
      <c r="Q908" s="14" t="e">
        <f t="array" aca="1" ref="Q908" ca="1">_xludf.ifna(IF(#REF!=Impostazioni!$C$6,K908*1,K908/INDEX(Impostazioni!$N$86:$O$105,MATCH(#REF!,Impostazioni!$N$86:$N$105,0),2)),"")</f>
        <v>#NAME?</v>
      </c>
      <c r="S908" t="str" cm="1">
        <f t="array" ref="S908">_xlfn.IFNA(TRANSPOSE(INDEX(Impostazioni!$R$14:$S$63,,MATCH($D908,Impostazioni!$R$13:$S$13,0))),"")&amp;""</f>
        <v/>
      </c>
    </row>
    <row r="909" spans="1:19" ht="13.2">
      <c r="A909" s="14" t="str">
        <f t="shared" si="9"/>
        <v/>
      </c>
      <c r="B909" s="14" t="str">
        <f t="shared" si="10"/>
        <v/>
      </c>
      <c r="C909" s="14" t="str">
        <f>IF('Tracciatore delle operazioni'!B909="","",'Tracciatore delle operazioni'!B909)</f>
        <v/>
      </c>
      <c r="D909" s="14" t="str">
        <f>IF('Tracciatore delle operazioni'!C909="","",'Tracciatore delle operazioni'!C909)</f>
        <v/>
      </c>
      <c r="E909" s="14" t="str">
        <f>IF('Tracciatore delle operazioni'!D909="","",'Tracciatore delle operazioni'!D909)</f>
        <v/>
      </c>
      <c r="F909" s="14" t="str">
        <f>IF('Tracciatore delle operazioni'!E909="","",'Tracciatore delle operazioni'!E909)</f>
        <v/>
      </c>
      <c r="G909" s="31" t="str">
        <f>IF('Tracciatore delle operazioni'!F909="","",'Tracciatore delle operazioni'!F909)</f>
        <v/>
      </c>
      <c r="H909" s="31" t="str">
        <f>IF('Tracciatore delle operazioni'!G909="","",'Tracciatore delle operazioni'!G909)</f>
        <v/>
      </c>
      <c r="I909" s="31" t="str">
        <f>IF('Tracciatore delle operazioni'!H909="","",'Tracciatore delle operazioni'!H909)</f>
        <v/>
      </c>
      <c r="J909" s="31" t="str">
        <f>IF('Tracciatore delle operazioni'!I909="","",'Tracciatore delle operazioni'!I909)</f>
        <v/>
      </c>
      <c r="K909" s="14" t="str">
        <f t="shared" si="11"/>
        <v/>
      </c>
      <c r="M909" s="14" t="e">
        <f t="array" aca="1" ref="M909" ca="1">_xludf.ifna(IF(#REF!=Impostazioni!$C$6,G909*1,G909/INDEX(Impostazioni!$N$86:$O$105,MATCH(#REF!,Impostazioni!$N$86:$N$105,0),2)),"")</f>
        <v>#NAME?</v>
      </c>
      <c r="N909" s="14" t="e">
        <f t="array" aca="1" ref="N909" ca="1">_xludf.ifna(IF(#REF!=Impostazioni!$C$6,H909*1,H909/INDEX(Impostazioni!$N$86:$O$105,MATCH(#REF!,Impostazioni!$N$86:$N$105,0),2)),"")</f>
        <v>#NAME?</v>
      </c>
      <c r="O909" s="14" t="e">
        <f t="array" aca="1" ref="O909" ca="1">_xludf.ifna(IF(#REF!=Impostazioni!$C$6,I909*1,I909/INDEX(Impostazioni!$N$86:$O$105,MATCH(#REF!,Impostazioni!$N$86:$N$105,0),2)),"")</f>
        <v>#NAME?</v>
      </c>
      <c r="P909" s="14" t="e">
        <f t="array" aca="1" ref="P909" ca="1">_xludf.ifna(IF(#REF!=Impostazioni!$C$6,J909*1,J909/INDEX(Impostazioni!$N$86:$O$105,MATCH(#REF!,Impostazioni!$N$86:$N$105,0),2)),"")</f>
        <v>#NAME?</v>
      </c>
      <c r="Q909" s="14" t="e">
        <f t="array" aca="1" ref="Q909" ca="1">_xludf.ifna(IF(#REF!=Impostazioni!$C$6,K909*1,K909/INDEX(Impostazioni!$N$86:$O$105,MATCH(#REF!,Impostazioni!$N$86:$N$105,0),2)),"")</f>
        <v>#NAME?</v>
      </c>
      <c r="S909" t="str" cm="1">
        <f t="array" ref="S909">_xlfn.IFNA(TRANSPOSE(INDEX(Impostazioni!$R$14:$S$63,,MATCH($D909,Impostazioni!$R$13:$S$13,0))),"")&amp;""</f>
        <v/>
      </c>
    </row>
    <row r="910" spans="1:19" ht="13.2">
      <c r="A910" s="14" t="str">
        <f t="shared" si="9"/>
        <v/>
      </c>
      <c r="B910" s="14" t="str">
        <f t="shared" si="10"/>
        <v/>
      </c>
      <c r="C910" s="14" t="str">
        <f>IF('Tracciatore delle operazioni'!B910="","",'Tracciatore delle operazioni'!B910)</f>
        <v/>
      </c>
      <c r="D910" s="14" t="str">
        <f>IF('Tracciatore delle operazioni'!C910="","",'Tracciatore delle operazioni'!C910)</f>
        <v/>
      </c>
      <c r="E910" s="14" t="str">
        <f>IF('Tracciatore delle operazioni'!D910="","",'Tracciatore delle operazioni'!D910)</f>
        <v/>
      </c>
      <c r="F910" s="14" t="str">
        <f>IF('Tracciatore delle operazioni'!E910="","",'Tracciatore delle operazioni'!E910)</f>
        <v/>
      </c>
      <c r="G910" s="31" t="str">
        <f>IF('Tracciatore delle operazioni'!F910="","",'Tracciatore delle operazioni'!F910)</f>
        <v/>
      </c>
      <c r="H910" s="31" t="str">
        <f>IF('Tracciatore delle operazioni'!G910="","",'Tracciatore delle operazioni'!G910)</f>
        <v/>
      </c>
      <c r="I910" s="31" t="str">
        <f>IF('Tracciatore delle operazioni'!H910="","",'Tracciatore delle operazioni'!H910)</f>
        <v/>
      </c>
      <c r="J910" s="31" t="str">
        <f>IF('Tracciatore delle operazioni'!I910="","",'Tracciatore delle operazioni'!I910)</f>
        <v/>
      </c>
      <c r="K910" s="14" t="str">
        <f t="shared" si="11"/>
        <v/>
      </c>
      <c r="M910" s="14" t="e">
        <f t="array" aca="1" ref="M910" ca="1">_xludf.ifna(IF(#REF!=Impostazioni!$C$6,G910*1,G910/INDEX(Impostazioni!$N$86:$O$105,MATCH(#REF!,Impostazioni!$N$86:$N$105,0),2)),"")</f>
        <v>#NAME?</v>
      </c>
      <c r="N910" s="14" t="e">
        <f t="array" aca="1" ref="N910" ca="1">_xludf.ifna(IF(#REF!=Impostazioni!$C$6,H910*1,H910/INDEX(Impostazioni!$N$86:$O$105,MATCH(#REF!,Impostazioni!$N$86:$N$105,0),2)),"")</f>
        <v>#NAME?</v>
      </c>
      <c r="O910" s="14" t="e">
        <f t="array" aca="1" ref="O910" ca="1">_xludf.ifna(IF(#REF!=Impostazioni!$C$6,I910*1,I910/INDEX(Impostazioni!$N$86:$O$105,MATCH(#REF!,Impostazioni!$N$86:$N$105,0),2)),"")</f>
        <v>#NAME?</v>
      </c>
      <c r="P910" s="14" t="e">
        <f t="array" aca="1" ref="P910" ca="1">_xludf.ifna(IF(#REF!=Impostazioni!$C$6,J910*1,J910/INDEX(Impostazioni!$N$86:$O$105,MATCH(#REF!,Impostazioni!$N$86:$N$105,0),2)),"")</f>
        <v>#NAME?</v>
      </c>
      <c r="Q910" s="14" t="e">
        <f t="array" aca="1" ref="Q910" ca="1">_xludf.ifna(IF(#REF!=Impostazioni!$C$6,K910*1,K910/INDEX(Impostazioni!$N$86:$O$105,MATCH(#REF!,Impostazioni!$N$86:$N$105,0),2)),"")</f>
        <v>#NAME?</v>
      </c>
      <c r="S910" t="str" cm="1">
        <f t="array" ref="S910">_xlfn.IFNA(TRANSPOSE(INDEX(Impostazioni!$R$14:$S$63,,MATCH($D910,Impostazioni!$R$13:$S$13,0))),"")&amp;""</f>
        <v/>
      </c>
    </row>
    <row r="911" spans="1:19" ht="13.2">
      <c r="A911" s="14" t="str">
        <f t="shared" si="9"/>
        <v/>
      </c>
      <c r="B911" s="14" t="str">
        <f t="shared" si="10"/>
        <v/>
      </c>
      <c r="C911" s="14" t="str">
        <f>IF('Tracciatore delle operazioni'!B911="","",'Tracciatore delle operazioni'!B911)</f>
        <v/>
      </c>
      <c r="D911" s="14" t="str">
        <f>IF('Tracciatore delle operazioni'!C911="","",'Tracciatore delle operazioni'!C911)</f>
        <v/>
      </c>
      <c r="E911" s="14" t="str">
        <f>IF('Tracciatore delle operazioni'!D911="","",'Tracciatore delle operazioni'!D911)</f>
        <v/>
      </c>
      <c r="F911" s="14" t="str">
        <f>IF('Tracciatore delle operazioni'!E911="","",'Tracciatore delle operazioni'!E911)</f>
        <v/>
      </c>
      <c r="G911" s="31" t="str">
        <f>IF('Tracciatore delle operazioni'!F911="","",'Tracciatore delle operazioni'!F911)</f>
        <v/>
      </c>
      <c r="H911" s="31" t="str">
        <f>IF('Tracciatore delle operazioni'!G911="","",'Tracciatore delle operazioni'!G911)</f>
        <v/>
      </c>
      <c r="I911" s="31" t="str">
        <f>IF('Tracciatore delle operazioni'!H911="","",'Tracciatore delle operazioni'!H911)</f>
        <v/>
      </c>
      <c r="J911" s="31" t="str">
        <f>IF('Tracciatore delle operazioni'!I911="","",'Tracciatore delle operazioni'!I911)</f>
        <v/>
      </c>
      <c r="K911" s="14" t="str">
        <f t="shared" si="11"/>
        <v/>
      </c>
      <c r="M911" s="14" t="e">
        <f t="array" aca="1" ref="M911" ca="1">_xludf.ifna(IF(#REF!=Impostazioni!$C$6,G911*1,G911/INDEX(Impostazioni!$N$86:$O$105,MATCH(#REF!,Impostazioni!$N$86:$N$105,0),2)),"")</f>
        <v>#NAME?</v>
      </c>
      <c r="N911" s="14" t="e">
        <f t="array" aca="1" ref="N911" ca="1">_xludf.ifna(IF(#REF!=Impostazioni!$C$6,H911*1,H911/INDEX(Impostazioni!$N$86:$O$105,MATCH(#REF!,Impostazioni!$N$86:$N$105,0),2)),"")</f>
        <v>#NAME?</v>
      </c>
      <c r="O911" s="14" t="e">
        <f t="array" aca="1" ref="O911" ca="1">_xludf.ifna(IF(#REF!=Impostazioni!$C$6,I911*1,I911/INDEX(Impostazioni!$N$86:$O$105,MATCH(#REF!,Impostazioni!$N$86:$N$105,0),2)),"")</f>
        <v>#NAME?</v>
      </c>
      <c r="P911" s="14" t="e">
        <f t="array" aca="1" ref="P911" ca="1">_xludf.ifna(IF(#REF!=Impostazioni!$C$6,J911*1,J911/INDEX(Impostazioni!$N$86:$O$105,MATCH(#REF!,Impostazioni!$N$86:$N$105,0),2)),"")</f>
        <v>#NAME?</v>
      </c>
      <c r="Q911" s="14" t="e">
        <f t="array" aca="1" ref="Q911" ca="1">_xludf.ifna(IF(#REF!=Impostazioni!$C$6,K911*1,K911/INDEX(Impostazioni!$N$86:$O$105,MATCH(#REF!,Impostazioni!$N$86:$N$105,0),2)),"")</f>
        <v>#NAME?</v>
      </c>
      <c r="S911" t="str" cm="1">
        <f t="array" ref="S911">_xlfn.IFNA(TRANSPOSE(INDEX(Impostazioni!$R$14:$S$63,,MATCH($D911,Impostazioni!$R$13:$S$13,0))),"")&amp;""</f>
        <v/>
      </c>
    </row>
    <row r="912" spans="1:19" ht="13.2">
      <c r="A912" s="14" t="str">
        <f t="shared" si="9"/>
        <v/>
      </c>
      <c r="B912" s="14" t="str">
        <f t="shared" si="10"/>
        <v/>
      </c>
      <c r="C912" s="14" t="str">
        <f>IF('Tracciatore delle operazioni'!B912="","",'Tracciatore delle operazioni'!B912)</f>
        <v/>
      </c>
      <c r="D912" s="14" t="str">
        <f>IF('Tracciatore delle operazioni'!C912="","",'Tracciatore delle operazioni'!C912)</f>
        <v/>
      </c>
      <c r="E912" s="14" t="str">
        <f>IF('Tracciatore delle operazioni'!D912="","",'Tracciatore delle operazioni'!D912)</f>
        <v/>
      </c>
      <c r="F912" s="14" t="str">
        <f>IF('Tracciatore delle operazioni'!E912="","",'Tracciatore delle operazioni'!E912)</f>
        <v/>
      </c>
      <c r="G912" s="31" t="str">
        <f>IF('Tracciatore delle operazioni'!F912="","",'Tracciatore delle operazioni'!F912)</f>
        <v/>
      </c>
      <c r="H912" s="31" t="str">
        <f>IF('Tracciatore delle operazioni'!G912="","",'Tracciatore delle operazioni'!G912)</f>
        <v/>
      </c>
      <c r="I912" s="31" t="str">
        <f>IF('Tracciatore delle operazioni'!H912="","",'Tracciatore delle operazioni'!H912)</f>
        <v/>
      </c>
      <c r="J912" s="31" t="str">
        <f>IF('Tracciatore delle operazioni'!I912="","",'Tracciatore delle operazioni'!I912)</f>
        <v/>
      </c>
      <c r="K912" s="14" t="str">
        <f t="shared" si="11"/>
        <v/>
      </c>
      <c r="M912" s="14" t="e">
        <f t="array" aca="1" ref="M912" ca="1">_xludf.ifna(IF(#REF!=Impostazioni!$C$6,G912*1,G912/INDEX(Impostazioni!$N$86:$O$105,MATCH(#REF!,Impostazioni!$N$86:$N$105,0),2)),"")</f>
        <v>#NAME?</v>
      </c>
      <c r="N912" s="14" t="e">
        <f t="array" aca="1" ref="N912" ca="1">_xludf.ifna(IF(#REF!=Impostazioni!$C$6,H912*1,H912/INDEX(Impostazioni!$N$86:$O$105,MATCH(#REF!,Impostazioni!$N$86:$N$105,0),2)),"")</f>
        <v>#NAME?</v>
      </c>
      <c r="O912" s="14" t="e">
        <f t="array" aca="1" ref="O912" ca="1">_xludf.ifna(IF(#REF!=Impostazioni!$C$6,I912*1,I912/INDEX(Impostazioni!$N$86:$O$105,MATCH(#REF!,Impostazioni!$N$86:$N$105,0),2)),"")</f>
        <v>#NAME?</v>
      </c>
      <c r="P912" s="14" t="e">
        <f t="array" aca="1" ref="P912" ca="1">_xludf.ifna(IF(#REF!=Impostazioni!$C$6,J912*1,J912/INDEX(Impostazioni!$N$86:$O$105,MATCH(#REF!,Impostazioni!$N$86:$N$105,0),2)),"")</f>
        <v>#NAME?</v>
      </c>
      <c r="Q912" s="14" t="e">
        <f t="array" aca="1" ref="Q912" ca="1">_xludf.ifna(IF(#REF!=Impostazioni!$C$6,K912*1,K912/INDEX(Impostazioni!$N$86:$O$105,MATCH(#REF!,Impostazioni!$N$86:$N$105,0),2)),"")</f>
        <v>#NAME?</v>
      </c>
      <c r="S912" t="str" cm="1">
        <f t="array" ref="S912">_xlfn.IFNA(TRANSPOSE(INDEX(Impostazioni!$R$14:$S$63,,MATCH($D912,Impostazioni!$R$13:$S$13,0))),"")&amp;""</f>
        <v/>
      </c>
    </row>
    <row r="913" spans="1:19" ht="13.2">
      <c r="A913" s="14" t="str">
        <f t="shared" si="9"/>
        <v/>
      </c>
      <c r="B913" s="14" t="str">
        <f t="shared" si="10"/>
        <v/>
      </c>
      <c r="C913" s="14" t="str">
        <f>IF('Tracciatore delle operazioni'!B913="","",'Tracciatore delle operazioni'!B913)</f>
        <v/>
      </c>
      <c r="D913" s="14" t="str">
        <f>IF('Tracciatore delle operazioni'!C913="","",'Tracciatore delle operazioni'!C913)</f>
        <v/>
      </c>
      <c r="E913" s="14" t="str">
        <f>IF('Tracciatore delle operazioni'!D913="","",'Tracciatore delle operazioni'!D913)</f>
        <v/>
      </c>
      <c r="F913" s="14" t="str">
        <f>IF('Tracciatore delle operazioni'!E913="","",'Tracciatore delle operazioni'!E913)</f>
        <v/>
      </c>
      <c r="G913" s="31" t="str">
        <f>IF('Tracciatore delle operazioni'!F913="","",'Tracciatore delle operazioni'!F913)</f>
        <v/>
      </c>
      <c r="H913" s="31" t="str">
        <f>IF('Tracciatore delle operazioni'!G913="","",'Tracciatore delle operazioni'!G913)</f>
        <v/>
      </c>
      <c r="I913" s="31" t="str">
        <f>IF('Tracciatore delle operazioni'!H913="","",'Tracciatore delle operazioni'!H913)</f>
        <v/>
      </c>
      <c r="J913" s="31" t="str">
        <f>IF('Tracciatore delle operazioni'!I913="","",'Tracciatore delle operazioni'!I913)</f>
        <v/>
      </c>
      <c r="K913" s="14" t="str">
        <f t="shared" si="11"/>
        <v/>
      </c>
      <c r="M913" s="14" t="e">
        <f t="array" aca="1" ref="M913" ca="1">_xludf.ifna(IF(#REF!=Impostazioni!$C$6,G913*1,G913/INDEX(Impostazioni!$N$86:$O$105,MATCH(#REF!,Impostazioni!$N$86:$N$105,0),2)),"")</f>
        <v>#NAME?</v>
      </c>
      <c r="N913" s="14" t="e">
        <f t="array" aca="1" ref="N913" ca="1">_xludf.ifna(IF(#REF!=Impostazioni!$C$6,H913*1,H913/INDEX(Impostazioni!$N$86:$O$105,MATCH(#REF!,Impostazioni!$N$86:$N$105,0),2)),"")</f>
        <v>#NAME?</v>
      </c>
      <c r="O913" s="14" t="e">
        <f t="array" aca="1" ref="O913" ca="1">_xludf.ifna(IF(#REF!=Impostazioni!$C$6,I913*1,I913/INDEX(Impostazioni!$N$86:$O$105,MATCH(#REF!,Impostazioni!$N$86:$N$105,0),2)),"")</f>
        <v>#NAME?</v>
      </c>
      <c r="P913" s="14" t="e">
        <f t="array" aca="1" ref="P913" ca="1">_xludf.ifna(IF(#REF!=Impostazioni!$C$6,J913*1,J913/INDEX(Impostazioni!$N$86:$O$105,MATCH(#REF!,Impostazioni!$N$86:$N$105,0),2)),"")</f>
        <v>#NAME?</v>
      </c>
      <c r="Q913" s="14" t="e">
        <f t="array" aca="1" ref="Q913" ca="1">_xludf.ifna(IF(#REF!=Impostazioni!$C$6,K913*1,K913/INDEX(Impostazioni!$N$86:$O$105,MATCH(#REF!,Impostazioni!$N$86:$N$105,0),2)),"")</f>
        <v>#NAME?</v>
      </c>
      <c r="S913" t="str" cm="1">
        <f t="array" ref="S913">_xlfn.IFNA(TRANSPOSE(INDEX(Impostazioni!$R$14:$S$63,,MATCH($D913,Impostazioni!$R$13:$S$13,0))),"")&amp;""</f>
        <v/>
      </c>
    </row>
    <row r="914" spans="1:19" ht="13.2">
      <c r="A914" s="14" t="str">
        <f t="shared" si="9"/>
        <v/>
      </c>
      <c r="B914" s="14" t="str">
        <f t="shared" si="10"/>
        <v/>
      </c>
      <c r="C914" s="14" t="str">
        <f>IF('Tracciatore delle operazioni'!B914="","",'Tracciatore delle operazioni'!B914)</f>
        <v/>
      </c>
      <c r="D914" s="14" t="str">
        <f>IF('Tracciatore delle operazioni'!C914="","",'Tracciatore delle operazioni'!C914)</f>
        <v/>
      </c>
      <c r="E914" s="14" t="str">
        <f>IF('Tracciatore delle operazioni'!D914="","",'Tracciatore delle operazioni'!D914)</f>
        <v/>
      </c>
      <c r="F914" s="14" t="str">
        <f>IF('Tracciatore delle operazioni'!E914="","",'Tracciatore delle operazioni'!E914)</f>
        <v/>
      </c>
      <c r="G914" s="31" t="str">
        <f>IF('Tracciatore delle operazioni'!F914="","",'Tracciatore delle operazioni'!F914)</f>
        <v/>
      </c>
      <c r="H914" s="31" t="str">
        <f>IF('Tracciatore delle operazioni'!G914="","",'Tracciatore delle operazioni'!G914)</f>
        <v/>
      </c>
      <c r="I914" s="31" t="str">
        <f>IF('Tracciatore delle operazioni'!H914="","",'Tracciatore delle operazioni'!H914)</f>
        <v/>
      </c>
      <c r="J914" s="31" t="str">
        <f>IF('Tracciatore delle operazioni'!I914="","",'Tracciatore delle operazioni'!I914)</f>
        <v/>
      </c>
      <c r="K914" s="14" t="str">
        <f t="shared" si="11"/>
        <v/>
      </c>
      <c r="M914" s="14" t="e">
        <f t="array" aca="1" ref="M914" ca="1">_xludf.ifna(IF(#REF!=Impostazioni!$C$6,G914*1,G914/INDEX(Impostazioni!$N$86:$O$105,MATCH(#REF!,Impostazioni!$N$86:$N$105,0),2)),"")</f>
        <v>#NAME?</v>
      </c>
      <c r="N914" s="14" t="e">
        <f t="array" aca="1" ref="N914" ca="1">_xludf.ifna(IF(#REF!=Impostazioni!$C$6,H914*1,H914/INDEX(Impostazioni!$N$86:$O$105,MATCH(#REF!,Impostazioni!$N$86:$N$105,0),2)),"")</f>
        <v>#NAME?</v>
      </c>
      <c r="O914" s="14" t="e">
        <f t="array" aca="1" ref="O914" ca="1">_xludf.ifna(IF(#REF!=Impostazioni!$C$6,I914*1,I914/INDEX(Impostazioni!$N$86:$O$105,MATCH(#REF!,Impostazioni!$N$86:$N$105,0),2)),"")</f>
        <v>#NAME?</v>
      </c>
      <c r="P914" s="14" t="e">
        <f t="array" aca="1" ref="P914" ca="1">_xludf.ifna(IF(#REF!=Impostazioni!$C$6,J914*1,J914/INDEX(Impostazioni!$N$86:$O$105,MATCH(#REF!,Impostazioni!$N$86:$N$105,0),2)),"")</f>
        <v>#NAME?</v>
      </c>
      <c r="Q914" s="14" t="e">
        <f t="array" aca="1" ref="Q914" ca="1">_xludf.ifna(IF(#REF!=Impostazioni!$C$6,K914*1,K914/INDEX(Impostazioni!$N$86:$O$105,MATCH(#REF!,Impostazioni!$N$86:$N$105,0),2)),"")</f>
        <v>#NAME?</v>
      </c>
      <c r="S914" t="str" cm="1">
        <f t="array" ref="S914">_xlfn.IFNA(TRANSPOSE(INDEX(Impostazioni!$R$14:$S$63,,MATCH($D914,Impostazioni!$R$13:$S$13,0))),"")&amp;""</f>
        <v/>
      </c>
    </row>
    <row r="915" spans="1:19" ht="13.2">
      <c r="A915" s="14" t="str">
        <f t="shared" si="9"/>
        <v/>
      </c>
      <c r="B915" s="14" t="str">
        <f t="shared" si="10"/>
        <v/>
      </c>
      <c r="C915" s="14" t="str">
        <f>IF('Tracciatore delle operazioni'!B915="","",'Tracciatore delle operazioni'!B915)</f>
        <v/>
      </c>
      <c r="D915" s="14" t="str">
        <f>IF('Tracciatore delle operazioni'!C915="","",'Tracciatore delle operazioni'!C915)</f>
        <v/>
      </c>
      <c r="E915" s="14" t="str">
        <f>IF('Tracciatore delle operazioni'!D915="","",'Tracciatore delle operazioni'!D915)</f>
        <v/>
      </c>
      <c r="F915" s="14" t="str">
        <f>IF('Tracciatore delle operazioni'!E915="","",'Tracciatore delle operazioni'!E915)</f>
        <v/>
      </c>
      <c r="G915" s="31" t="str">
        <f>IF('Tracciatore delle operazioni'!F915="","",'Tracciatore delle operazioni'!F915)</f>
        <v/>
      </c>
      <c r="H915" s="31" t="str">
        <f>IF('Tracciatore delle operazioni'!G915="","",'Tracciatore delle operazioni'!G915)</f>
        <v/>
      </c>
      <c r="I915" s="31" t="str">
        <f>IF('Tracciatore delle operazioni'!H915="","",'Tracciatore delle operazioni'!H915)</f>
        <v/>
      </c>
      <c r="J915" s="31" t="str">
        <f>IF('Tracciatore delle operazioni'!I915="","",'Tracciatore delle operazioni'!I915)</f>
        <v/>
      </c>
      <c r="K915" s="14" t="str">
        <f t="shared" si="11"/>
        <v/>
      </c>
      <c r="M915" s="14" t="e">
        <f t="array" aca="1" ref="M915" ca="1">_xludf.ifna(IF(#REF!=Impostazioni!$C$6,G915*1,G915/INDEX(Impostazioni!$N$86:$O$105,MATCH(#REF!,Impostazioni!$N$86:$N$105,0),2)),"")</f>
        <v>#NAME?</v>
      </c>
      <c r="N915" s="14" t="e">
        <f t="array" aca="1" ref="N915" ca="1">_xludf.ifna(IF(#REF!=Impostazioni!$C$6,H915*1,H915/INDEX(Impostazioni!$N$86:$O$105,MATCH(#REF!,Impostazioni!$N$86:$N$105,0),2)),"")</f>
        <v>#NAME?</v>
      </c>
      <c r="O915" s="14" t="e">
        <f t="array" aca="1" ref="O915" ca="1">_xludf.ifna(IF(#REF!=Impostazioni!$C$6,I915*1,I915/INDEX(Impostazioni!$N$86:$O$105,MATCH(#REF!,Impostazioni!$N$86:$N$105,0),2)),"")</f>
        <v>#NAME?</v>
      </c>
      <c r="P915" s="14" t="e">
        <f t="array" aca="1" ref="P915" ca="1">_xludf.ifna(IF(#REF!=Impostazioni!$C$6,J915*1,J915/INDEX(Impostazioni!$N$86:$O$105,MATCH(#REF!,Impostazioni!$N$86:$N$105,0),2)),"")</f>
        <v>#NAME?</v>
      </c>
      <c r="Q915" s="14" t="e">
        <f t="array" aca="1" ref="Q915" ca="1">_xludf.ifna(IF(#REF!=Impostazioni!$C$6,K915*1,K915/INDEX(Impostazioni!$N$86:$O$105,MATCH(#REF!,Impostazioni!$N$86:$N$105,0),2)),"")</f>
        <v>#NAME?</v>
      </c>
      <c r="S915" t="str" cm="1">
        <f t="array" ref="S915">_xlfn.IFNA(TRANSPOSE(INDEX(Impostazioni!$R$14:$S$63,,MATCH($D915,Impostazioni!$R$13:$S$13,0))),"")&amp;""</f>
        <v/>
      </c>
    </row>
    <row r="916" spans="1:19" ht="13.2">
      <c r="A916" s="14" t="str">
        <f t="shared" si="9"/>
        <v/>
      </c>
      <c r="B916" s="14" t="str">
        <f t="shared" si="10"/>
        <v/>
      </c>
      <c r="C916" s="14" t="str">
        <f>IF('Tracciatore delle operazioni'!B916="","",'Tracciatore delle operazioni'!B916)</f>
        <v/>
      </c>
      <c r="D916" s="14" t="str">
        <f>IF('Tracciatore delle operazioni'!C916="","",'Tracciatore delle operazioni'!C916)</f>
        <v/>
      </c>
      <c r="E916" s="14" t="str">
        <f>IF('Tracciatore delle operazioni'!D916="","",'Tracciatore delle operazioni'!D916)</f>
        <v/>
      </c>
      <c r="F916" s="14" t="str">
        <f>IF('Tracciatore delle operazioni'!E916="","",'Tracciatore delle operazioni'!E916)</f>
        <v/>
      </c>
      <c r="G916" s="31" t="str">
        <f>IF('Tracciatore delle operazioni'!F916="","",'Tracciatore delle operazioni'!F916)</f>
        <v/>
      </c>
      <c r="H916" s="31" t="str">
        <f>IF('Tracciatore delle operazioni'!G916="","",'Tracciatore delle operazioni'!G916)</f>
        <v/>
      </c>
      <c r="I916" s="31" t="str">
        <f>IF('Tracciatore delle operazioni'!H916="","",'Tracciatore delle operazioni'!H916)</f>
        <v/>
      </c>
      <c r="J916" s="31" t="str">
        <f>IF('Tracciatore delle operazioni'!I916="","",'Tracciatore delle operazioni'!I916)</f>
        <v/>
      </c>
      <c r="K916" s="14" t="str">
        <f t="shared" si="11"/>
        <v/>
      </c>
      <c r="M916" s="14" t="e">
        <f t="array" aca="1" ref="M916" ca="1">_xludf.ifna(IF(#REF!=Impostazioni!$C$6,G916*1,G916/INDEX(Impostazioni!$N$86:$O$105,MATCH(#REF!,Impostazioni!$N$86:$N$105,0),2)),"")</f>
        <v>#NAME?</v>
      </c>
      <c r="N916" s="14" t="e">
        <f t="array" aca="1" ref="N916" ca="1">_xludf.ifna(IF(#REF!=Impostazioni!$C$6,H916*1,H916/INDEX(Impostazioni!$N$86:$O$105,MATCH(#REF!,Impostazioni!$N$86:$N$105,0),2)),"")</f>
        <v>#NAME?</v>
      </c>
      <c r="O916" s="14" t="e">
        <f t="array" aca="1" ref="O916" ca="1">_xludf.ifna(IF(#REF!=Impostazioni!$C$6,I916*1,I916/INDEX(Impostazioni!$N$86:$O$105,MATCH(#REF!,Impostazioni!$N$86:$N$105,0),2)),"")</f>
        <v>#NAME?</v>
      </c>
      <c r="P916" s="14" t="e">
        <f t="array" aca="1" ref="P916" ca="1">_xludf.ifna(IF(#REF!=Impostazioni!$C$6,J916*1,J916/INDEX(Impostazioni!$N$86:$O$105,MATCH(#REF!,Impostazioni!$N$86:$N$105,0),2)),"")</f>
        <v>#NAME?</v>
      </c>
      <c r="Q916" s="14" t="e">
        <f t="array" aca="1" ref="Q916" ca="1">_xludf.ifna(IF(#REF!=Impostazioni!$C$6,K916*1,K916/INDEX(Impostazioni!$N$86:$O$105,MATCH(#REF!,Impostazioni!$N$86:$N$105,0),2)),"")</f>
        <v>#NAME?</v>
      </c>
      <c r="S916" t="str" cm="1">
        <f t="array" ref="S916">_xlfn.IFNA(TRANSPOSE(INDEX(Impostazioni!$R$14:$S$63,,MATCH($D916,Impostazioni!$R$13:$S$13,0))),"")&amp;""</f>
        <v/>
      </c>
    </row>
    <row r="917" spans="1:19" ht="13.2">
      <c r="A917" s="14" t="str">
        <f t="shared" si="9"/>
        <v/>
      </c>
      <c r="B917" s="14" t="str">
        <f t="shared" si="10"/>
        <v/>
      </c>
      <c r="C917" s="14" t="str">
        <f>IF('Tracciatore delle operazioni'!B917="","",'Tracciatore delle operazioni'!B917)</f>
        <v/>
      </c>
      <c r="D917" s="14" t="str">
        <f>IF('Tracciatore delle operazioni'!C917="","",'Tracciatore delle operazioni'!C917)</f>
        <v/>
      </c>
      <c r="E917" s="14" t="str">
        <f>IF('Tracciatore delle operazioni'!D917="","",'Tracciatore delle operazioni'!D917)</f>
        <v/>
      </c>
      <c r="F917" s="14" t="str">
        <f>IF('Tracciatore delle operazioni'!E917="","",'Tracciatore delle operazioni'!E917)</f>
        <v/>
      </c>
      <c r="G917" s="31" t="str">
        <f>IF('Tracciatore delle operazioni'!F917="","",'Tracciatore delle operazioni'!F917)</f>
        <v/>
      </c>
      <c r="H917" s="31" t="str">
        <f>IF('Tracciatore delle operazioni'!G917="","",'Tracciatore delle operazioni'!G917)</f>
        <v/>
      </c>
      <c r="I917" s="31" t="str">
        <f>IF('Tracciatore delle operazioni'!H917="","",'Tracciatore delle operazioni'!H917)</f>
        <v/>
      </c>
      <c r="J917" s="31" t="str">
        <f>IF('Tracciatore delle operazioni'!I917="","",'Tracciatore delle operazioni'!I917)</f>
        <v/>
      </c>
      <c r="K917" s="14" t="str">
        <f t="shared" si="11"/>
        <v/>
      </c>
      <c r="M917" s="14" t="e">
        <f t="array" aca="1" ref="M917" ca="1">_xludf.ifna(IF(#REF!=Impostazioni!$C$6,G917*1,G917/INDEX(Impostazioni!$N$86:$O$105,MATCH(#REF!,Impostazioni!$N$86:$N$105,0),2)),"")</f>
        <v>#NAME?</v>
      </c>
      <c r="N917" s="14" t="e">
        <f t="array" aca="1" ref="N917" ca="1">_xludf.ifna(IF(#REF!=Impostazioni!$C$6,H917*1,H917/INDEX(Impostazioni!$N$86:$O$105,MATCH(#REF!,Impostazioni!$N$86:$N$105,0),2)),"")</f>
        <v>#NAME?</v>
      </c>
      <c r="O917" s="14" t="e">
        <f t="array" aca="1" ref="O917" ca="1">_xludf.ifna(IF(#REF!=Impostazioni!$C$6,I917*1,I917/INDEX(Impostazioni!$N$86:$O$105,MATCH(#REF!,Impostazioni!$N$86:$N$105,0),2)),"")</f>
        <v>#NAME?</v>
      </c>
      <c r="P917" s="14" t="e">
        <f t="array" aca="1" ref="P917" ca="1">_xludf.ifna(IF(#REF!=Impostazioni!$C$6,J917*1,J917/INDEX(Impostazioni!$N$86:$O$105,MATCH(#REF!,Impostazioni!$N$86:$N$105,0),2)),"")</f>
        <v>#NAME?</v>
      </c>
      <c r="Q917" s="14" t="e">
        <f t="array" aca="1" ref="Q917" ca="1">_xludf.ifna(IF(#REF!=Impostazioni!$C$6,K917*1,K917/INDEX(Impostazioni!$N$86:$O$105,MATCH(#REF!,Impostazioni!$N$86:$N$105,0),2)),"")</f>
        <v>#NAME?</v>
      </c>
      <c r="S917" t="str" cm="1">
        <f t="array" ref="S917">_xlfn.IFNA(TRANSPOSE(INDEX(Impostazioni!$R$14:$S$63,,MATCH($D917,Impostazioni!$R$13:$S$13,0))),"")&amp;""</f>
        <v/>
      </c>
    </row>
    <row r="918" spans="1:19" ht="13.2">
      <c r="A918" s="14" t="str">
        <f t="shared" si="9"/>
        <v/>
      </c>
      <c r="B918" s="14" t="str">
        <f t="shared" si="10"/>
        <v/>
      </c>
      <c r="C918" s="14" t="str">
        <f>IF('Tracciatore delle operazioni'!B918="","",'Tracciatore delle operazioni'!B918)</f>
        <v/>
      </c>
      <c r="D918" s="14" t="str">
        <f>IF('Tracciatore delle operazioni'!C918="","",'Tracciatore delle operazioni'!C918)</f>
        <v/>
      </c>
      <c r="E918" s="14" t="str">
        <f>IF('Tracciatore delle operazioni'!D918="","",'Tracciatore delle operazioni'!D918)</f>
        <v/>
      </c>
      <c r="F918" s="14" t="str">
        <f>IF('Tracciatore delle operazioni'!E918="","",'Tracciatore delle operazioni'!E918)</f>
        <v/>
      </c>
      <c r="G918" s="31" t="str">
        <f>IF('Tracciatore delle operazioni'!F918="","",'Tracciatore delle operazioni'!F918)</f>
        <v/>
      </c>
      <c r="H918" s="31" t="str">
        <f>IF('Tracciatore delle operazioni'!G918="","",'Tracciatore delle operazioni'!G918)</f>
        <v/>
      </c>
      <c r="I918" s="31" t="str">
        <f>IF('Tracciatore delle operazioni'!H918="","",'Tracciatore delle operazioni'!H918)</f>
        <v/>
      </c>
      <c r="J918" s="31" t="str">
        <f>IF('Tracciatore delle operazioni'!I918="","",'Tracciatore delle operazioni'!I918)</f>
        <v/>
      </c>
      <c r="K918" s="14" t="str">
        <f t="shared" si="11"/>
        <v/>
      </c>
      <c r="M918" s="14" t="e">
        <f t="array" aca="1" ref="M918" ca="1">_xludf.ifna(IF(#REF!=Impostazioni!$C$6,G918*1,G918/INDEX(Impostazioni!$N$86:$O$105,MATCH(#REF!,Impostazioni!$N$86:$N$105,0),2)),"")</f>
        <v>#NAME?</v>
      </c>
      <c r="N918" s="14" t="e">
        <f t="array" aca="1" ref="N918" ca="1">_xludf.ifna(IF(#REF!=Impostazioni!$C$6,H918*1,H918/INDEX(Impostazioni!$N$86:$O$105,MATCH(#REF!,Impostazioni!$N$86:$N$105,0),2)),"")</f>
        <v>#NAME?</v>
      </c>
      <c r="O918" s="14" t="e">
        <f t="array" aca="1" ref="O918" ca="1">_xludf.ifna(IF(#REF!=Impostazioni!$C$6,I918*1,I918/INDEX(Impostazioni!$N$86:$O$105,MATCH(#REF!,Impostazioni!$N$86:$N$105,0),2)),"")</f>
        <v>#NAME?</v>
      </c>
      <c r="P918" s="14" t="e">
        <f t="array" aca="1" ref="P918" ca="1">_xludf.ifna(IF(#REF!=Impostazioni!$C$6,J918*1,J918/INDEX(Impostazioni!$N$86:$O$105,MATCH(#REF!,Impostazioni!$N$86:$N$105,0),2)),"")</f>
        <v>#NAME?</v>
      </c>
      <c r="Q918" s="14" t="e">
        <f t="array" aca="1" ref="Q918" ca="1">_xludf.ifna(IF(#REF!=Impostazioni!$C$6,K918*1,K918/INDEX(Impostazioni!$N$86:$O$105,MATCH(#REF!,Impostazioni!$N$86:$N$105,0),2)),"")</f>
        <v>#NAME?</v>
      </c>
      <c r="S918" t="str" cm="1">
        <f t="array" ref="S918">_xlfn.IFNA(TRANSPOSE(INDEX(Impostazioni!$R$14:$S$63,,MATCH($D918,Impostazioni!$R$13:$S$13,0))),"")&amp;""</f>
        <v/>
      </c>
    </row>
    <row r="919" spans="1:19" ht="13.2">
      <c r="A919" s="14" t="str">
        <f t="shared" si="9"/>
        <v/>
      </c>
      <c r="B919" s="14" t="str">
        <f t="shared" si="10"/>
        <v/>
      </c>
      <c r="C919" s="14" t="str">
        <f>IF('Tracciatore delle operazioni'!B919="","",'Tracciatore delle operazioni'!B919)</f>
        <v/>
      </c>
      <c r="D919" s="14" t="str">
        <f>IF('Tracciatore delle operazioni'!C919="","",'Tracciatore delle operazioni'!C919)</f>
        <v/>
      </c>
      <c r="E919" s="14" t="str">
        <f>IF('Tracciatore delle operazioni'!D919="","",'Tracciatore delle operazioni'!D919)</f>
        <v/>
      </c>
      <c r="F919" s="14" t="str">
        <f>IF('Tracciatore delle operazioni'!E919="","",'Tracciatore delle operazioni'!E919)</f>
        <v/>
      </c>
      <c r="G919" s="31" t="str">
        <f>IF('Tracciatore delle operazioni'!F919="","",'Tracciatore delle operazioni'!F919)</f>
        <v/>
      </c>
      <c r="H919" s="31" t="str">
        <f>IF('Tracciatore delle operazioni'!G919="","",'Tracciatore delle operazioni'!G919)</f>
        <v/>
      </c>
      <c r="I919" s="31" t="str">
        <f>IF('Tracciatore delle operazioni'!H919="","",'Tracciatore delle operazioni'!H919)</f>
        <v/>
      </c>
      <c r="J919" s="31" t="str">
        <f>IF('Tracciatore delle operazioni'!I919="","",'Tracciatore delle operazioni'!I919)</f>
        <v/>
      </c>
      <c r="K919" s="14" t="str">
        <f t="shared" si="11"/>
        <v/>
      </c>
      <c r="M919" s="14" t="e">
        <f t="array" aca="1" ref="M919" ca="1">_xludf.ifna(IF(#REF!=Impostazioni!$C$6,G919*1,G919/INDEX(Impostazioni!$N$86:$O$105,MATCH(#REF!,Impostazioni!$N$86:$N$105,0),2)),"")</f>
        <v>#NAME?</v>
      </c>
      <c r="N919" s="14" t="e">
        <f t="array" aca="1" ref="N919" ca="1">_xludf.ifna(IF(#REF!=Impostazioni!$C$6,H919*1,H919/INDEX(Impostazioni!$N$86:$O$105,MATCH(#REF!,Impostazioni!$N$86:$N$105,0),2)),"")</f>
        <v>#NAME?</v>
      </c>
      <c r="O919" s="14" t="e">
        <f t="array" aca="1" ref="O919" ca="1">_xludf.ifna(IF(#REF!=Impostazioni!$C$6,I919*1,I919/INDEX(Impostazioni!$N$86:$O$105,MATCH(#REF!,Impostazioni!$N$86:$N$105,0),2)),"")</f>
        <v>#NAME?</v>
      </c>
      <c r="P919" s="14" t="e">
        <f t="array" aca="1" ref="P919" ca="1">_xludf.ifna(IF(#REF!=Impostazioni!$C$6,J919*1,J919/INDEX(Impostazioni!$N$86:$O$105,MATCH(#REF!,Impostazioni!$N$86:$N$105,0),2)),"")</f>
        <v>#NAME?</v>
      </c>
      <c r="Q919" s="14" t="e">
        <f t="array" aca="1" ref="Q919" ca="1">_xludf.ifna(IF(#REF!=Impostazioni!$C$6,K919*1,K919/INDEX(Impostazioni!$N$86:$O$105,MATCH(#REF!,Impostazioni!$N$86:$N$105,0),2)),"")</f>
        <v>#NAME?</v>
      </c>
      <c r="S919" t="str" cm="1">
        <f t="array" ref="S919">_xlfn.IFNA(TRANSPOSE(INDEX(Impostazioni!$R$14:$S$63,,MATCH($D919,Impostazioni!$R$13:$S$13,0))),"")&amp;""</f>
        <v/>
      </c>
    </row>
    <row r="920" spans="1:19" ht="13.2">
      <c r="A920" s="14" t="str">
        <f t="shared" si="9"/>
        <v/>
      </c>
      <c r="B920" s="14" t="str">
        <f t="shared" si="10"/>
        <v/>
      </c>
      <c r="C920" s="14" t="str">
        <f>IF('Tracciatore delle operazioni'!B920="","",'Tracciatore delle operazioni'!B920)</f>
        <v/>
      </c>
      <c r="D920" s="14" t="str">
        <f>IF('Tracciatore delle operazioni'!C920="","",'Tracciatore delle operazioni'!C920)</f>
        <v/>
      </c>
      <c r="E920" s="14" t="str">
        <f>IF('Tracciatore delle operazioni'!D920="","",'Tracciatore delle operazioni'!D920)</f>
        <v/>
      </c>
      <c r="F920" s="14" t="str">
        <f>IF('Tracciatore delle operazioni'!E920="","",'Tracciatore delle operazioni'!E920)</f>
        <v/>
      </c>
      <c r="G920" s="31" t="str">
        <f>IF('Tracciatore delle operazioni'!F920="","",'Tracciatore delle operazioni'!F920)</f>
        <v/>
      </c>
      <c r="H920" s="31" t="str">
        <f>IF('Tracciatore delle operazioni'!G920="","",'Tracciatore delle operazioni'!G920)</f>
        <v/>
      </c>
      <c r="I920" s="31" t="str">
        <f>IF('Tracciatore delle operazioni'!H920="","",'Tracciatore delle operazioni'!H920)</f>
        <v/>
      </c>
      <c r="J920" s="31" t="str">
        <f>IF('Tracciatore delle operazioni'!I920="","",'Tracciatore delle operazioni'!I920)</f>
        <v/>
      </c>
      <c r="K920" s="14" t="str">
        <f t="shared" si="11"/>
        <v/>
      </c>
      <c r="M920" s="14" t="e">
        <f t="array" aca="1" ref="M920" ca="1">_xludf.ifna(IF(#REF!=Impostazioni!$C$6,G920*1,G920/INDEX(Impostazioni!$N$86:$O$105,MATCH(#REF!,Impostazioni!$N$86:$N$105,0),2)),"")</f>
        <v>#NAME?</v>
      </c>
      <c r="N920" s="14" t="e">
        <f t="array" aca="1" ref="N920" ca="1">_xludf.ifna(IF(#REF!=Impostazioni!$C$6,H920*1,H920/INDEX(Impostazioni!$N$86:$O$105,MATCH(#REF!,Impostazioni!$N$86:$N$105,0),2)),"")</f>
        <v>#NAME?</v>
      </c>
      <c r="O920" s="14" t="e">
        <f t="array" aca="1" ref="O920" ca="1">_xludf.ifna(IF(#REF!=Impostazioni!$C$6,I920*1,I920/INDEX(Impostazioni!$N$86:$O$105,MATCH(#REF!,Impostazioni!$N$86:$N$105,0),2)),"")</f>
        <v>#NAME?</v>
      </c>
      <c r="P920" s="14" t="e">
        <f t="array" aca="1" ref="P920" ca="1">_xludf.ifna(IF(#REF!=Impostazioni!$C$6,J920*1,J920/INDEX(Impostazioni!$N$86:$O$105,MATCH(#REF!,Impostazioni!$N$86:$N$105,0),2)),"")</f>
        <v>#NAME?</v>
      </c>
      <c r="Q920" s="14" t="e">
        <f t="array" aca="1" ref="Q920" ca="1">_xludf.ifna(IF(#REF!=Impostazioni!$C$6,K920*1,K920/INDEX(Impostazioni!$N$86:$O$105,MATCH(#REF!,Impostazioni!$N$86:$N$105,0),2)),"")</f>
        <v>#NAME?</v>
      </c>
      <c r="S920" t="str" cm="1">
        <f t="array" ref="S920">_xlfn.IFNA(TRANSPOSE(INDEX(Impostazioni!$R$14:$S$63,,MATCH($D920,Impostazioni!$R$13:$S$13,0))),"")&amp;""</f>
        <v/>
      </c>
    </row>
    <row r="921" spans="1:19" ht="13.2">
      <c r="A921" s="14" t="str">
        <f t="shared" si="9"/>
        <v/>
      </c>
      <c r="B921" s="14" t="str">
        <f t="shared" si="10"/>
        <v/>
      </c>
      <c r="C921" s="14" t="str">
        <f>IF('Tracciatore delle operazioni'!B921="","",'Tracciatore delle operazioni'!B921)</f>
        <v/>
      </c>
      <c r="D921" s="14" t="str">
        <f>IF('Tracciatore delle operazioni'!C921="","",'Tracciatore delle operazioni'!C921)</f>
        <v/>
      </c>
      <c r="E921" s="14" t="str">
        <f>IF('Tracciatore delle operazioni'!D921="","",'Tracciatore delle operazioni'!D921)</f>
        <v/>
      </c>
      <c r="F921" s="14" t="str">
        <f>IF('Tracciatore delle operazioni'!E921="","",'Tracciatore delle operazioni'!E921)</f>
        <v/>
      </c>
      <c r="G921" s="31" t="str">
        <f>IF('Tracciatore delle operazioni'!F921="","",'Tracciatore delle operazioni'!F921)</f>
        <v/>
      </c>
      <c r="H921" s="31" t="str">
        <f>IF('Tracciatore delle operazioni'!G921="","",'Tracciatore delle operazioni'!G921)</f>
        <v/>
      </c>
      <c r="I921" s="31" t="str">
        <f>IF('Tracciatore delle operazioni'!H921="","",'Tracciatore delle operazioni'!H921)</f>
        <v/>
      </c>
      <c r="J921" s="31" t="str">
        <f>IF('Tracciatore delle operazioni'!I921="","",'Tracciatore delle operazioni'!I921)</f>
        <v/>
      </c>
      <c r="K921" s="14" t="str">
        <f t="shared" si="11"/>
        <v/>
      </c>
      <c r="M921" s="14" t="e">
        <f t="array" aca="1" ref="M921" ca="1">_xludf.ifna(IF(#REF!=Impostazioni!$C$6,G921*1,G921/INDEX(Impostazioni!$N$86:$O$105,MATCH(#REF!,Impostazioni!$N$86:$N$105,0),2)),"")</f>
        <v>#NAME?</v>
      </c>
      <c r="N921" s="14" t="e">
        <f t="array" aca="1" ref="N921" ca="1">_xludf.ifna(IF(#REF!=Impostazioni!$C$6,H921*1,H921/INDEX(Impostazioni!$N$86:$O$105,MATCH(#REF!,Impostazioni!$N$86:$N$105,0),2)),"")</f>
        <v>#NAME?</v>
      </c>
      <c r="O921" s="14" t="e">
        <f t="array" aca="1" ref="O921" ca="1">_xludf.ifna(IF(#REF!=Impostazioni!$C$6,I921*1,I921/INDEX(Impostazioni!$N$86:$O$105,MATCH(#REF!,Impostazioni!$N$86:$N$105,0),2)),"")</f>
        <v>#NAME?</v>
      </c>
      <c r="P921" s="14" t="e">
        <f t="array" aca="1" ref="P921" ca="1">_xludf.ifna(IF(#REF!=Impostazioni!$C$6,J921*1,J921/INDEX(Impostazioni!$N$86:$O$105,MATCH(#REF!,Impostazioni!$N$86:$N$105,0),2)),"")</f>
        <v>#NAME?</v>
      </c>
      <c r="Q921" s="14" t="e">
        <f t="array" aca="1" ref="Q921" ca="1">_xludf.ifna(IF(#REF!=Impostazioni!$C$6,K921*1,K921/INDEX(Impostazioni!$N$86:$O$105,MATCH(#REF!,Impostazioni!$N$86:$N$105,0),2)),"")</f>
        <v>#NAME?</v>
      </c>
      <c r="S921" t="str" cm="1">
        <f t="array" ref="S921">_xlfn.IFNA(TRANSPOSE(INDEX(Impostazioni!$R$14:$S$63,,MATCH($D921,Impostazioni!$R$13:$S$13,0))),"")&amp;""</f>
        <v/>
      </c>
    </row>
    <row r="922" spans="1:19" ht="13.2">
      <c r="A922" s="14" t="str">
        <f t="shared" si="9"/>
        <v/>
      </c>
      <c r="B922" s="14" t="str">
        <f t="shared" si="10"/>
        <v/>
      </c>
      <c r="C922" s="14" t="str">
        <f>IF('Tracciatore delle operazioni'!B922="","",'Tracciatore delle operazioni'!B922)</f>
        <v/>
      </c>
      <c r="D922" s="14" t="str">
        <f>IF('Tracciatore delle operazioni'!C922="","",'Tracciatore delle operazioni'!C922)</f>
        <v/>
      </c>
      <c r="E922" s="14" t="str">
        <f>IF('Tracciatore delle operazioni'!D922="","",'Tracciatore delle operazioni'!D922)</f>
        <v/>
      </c>
      <c r="F922" s="14" t="str">
        <f>IF('Tracciatore delle operazioni'!E922="","",'Tracciatore delle operazioni'!E922)</f>
        <v/>
      </c>
      <c r="G922" s="31" t="str">
        <f>IF('Tracciatore delle operazioni'!F922="","",'Tracciatore delle operazioni'!F922)</f>
        <v/>
      </c>
      <c r="H922" s="31" t="str">
        <f>IF('Tracciatore delle operazioni'!G922="","",'Tracciatore delle operazioni'!G922)</f>
        <v/>
      </c>
      <c r="I922" s="31" t="str">
        <f>IF('Tracciatore delle operazioni'!H922="","",'Tracciatore delle operazioni'!H922)</f>
        <v/>
      </c>
      <c r="J922" s="31" t="str">
        <f>IF('Tracciatore delle operazioni'!I922="","",'Tracciatore delle operazioni'!I922)</f>
        <v/>
      </c>
      <c r="K922" s="14" t="str">
        <f t="shared" si="11"/>
        <v/>
      </c>
      <c r="M922" s="14" t="e">
        <f t="array" aca="1" ref="M922" ca="1">_xludf.ifna(IF(#REF!=Impostazioni!$C$6,G922*1,G922/INDEX(Impostazioni!$N$86:$O$105,MATCH(#REF!,Impostazioni!$N$86:$N$105,0),2)),"")</f>
        <v>#NAME?</v>
      </c>
      <c r="N922" s="14" t="e">
        <f t="array" aca="1" ref="N922" ca="1">_xludf.ifna(IF(#REF!=Impostazioni!$C$6,H922*1,H922/INDEX(Impostazioni!$N$86:$O$105,MATCH(#REF!,Impostazioni!$N$86:$N$105,0),2)),"")</f>
        <v>#NAME?</v>
      </c>
      <c r="O922" s="14" t="e">
        <f t="array" aca="1" ref="O922" ca="1">_xludf.ifna(IF(#REF!=Impostazioni!$C$6,I922*1,I922/INDEX(Impostazioni!$N$86:$O$105,MATCH(#REF!,Impostazioni!$N$86:$N$105,0),2)),"")</f>
        <v>#NAME?</v>
      </c>
      <c r="P922" s="14" t="e">
        <f t="array" aca="1" ref="P922" ca="1">_xludf.ifna(IF(#REF!=Impostazioni!$C$6,J922*1,J922/INDEX(Impostazioni!$N$86:$O$105,MATCH(#REF!,Impostazioni!$N$86:$N$105,0),2)),"")</f>
        <v>#NAME?</v>
      </c>
      <c r="Q922" s="14" t="e">
        <f t="array" aca="1" ref="Q922" ca="1">_xludf.ifna(IF(#REF!=Impostazioni!$C$6,K922*1,K922/INDEX(Impostazioni!$N$86:$O$105,MATCH(#REF!,Impostazioni!$N$86:$N$105,0),2)),"")</f>
        <v>#NAME?</v>
      </c>
      <c r="S922" t="str" cm="1">
        <f t="array" ref="S922">_xlfn.IFNA(TRANSPOSE(INDEX(Impostazioni!$R$14:$S$63,,MATCH($D922,Impostazioni!$R$13:$S$13,0))),"")&amp;""</f>
        <v/>
      </c>
    </row>
    <row r="923" spans="1:19" ht="13.2">
      <c r="A923" s="14" t="str">
        <f t="shared" si="9"/>
        <v/>
      </c>
      <c r="B923" s="14" t="str">
        <f t="shared" si="10"/>
        <v/>
      </c>
      <c r="C923" s="14" t="str">
        <f>IF('Tracciatore delle operazioni'!B923="","",'Tracciatore delle operazioni'!B923)</f>
        <v/>
      </c>
      <c r="D923" s="14" t="str">
        <f>IF('Tracciatore delle operazioni'!C923="","",'Tracciatore delle operazioni'!C923)</f>
        <v/>
      </c>
      <c r="E923" s="14" t="str">
        <f>IF('Tracciatore delle operazioni'!D923="","",'Tracciatore delle operazioni'!D923)</f>
        <v/>
      </c>
      <c r="F923" s="14" t="str">
        <f>IF('Tracciatore delle operazioni'!E923="","",'Tracciatore delle operazioni'!E923)</f>
        <v/>
      </c>
      <c r="G923" s="31" t="str">
        <f>IF('Tracciatore delle operazioni'!F923="","",'Tracciatore delle operazioni'!F923)</f>
        <v/>
      </c>
      <c r="H923" s="31" t="str">
        <f>IF('Tracciatore delle operazioni'!G923="","",'Tracciatore delle operazioni'!G923)</f>
        <v/>
      </c>
      <c r="I923" s="31" t="str">
        <f>IF('Tracciatore delle operazioni'!H923="","",'Tracciatore delle operazioni'!H923)</f>
        <v/>
      </c>
      <c r="J923" s="31" t="str">
        <f>IF('Tracciatore delle operazioni'!I923="","",'Tracciatore delle operazioni'!I923)</f>
        <v/>
      </c>
      <c r="K923" s="14" t="str">
        <f t="shared" si="11"/>
        <v/>
      </c>
      <c r="M923" s="14" t="e">
        <f t="array" aca="1" ref="M923" ca="1">_xludf.ifna(IF(#REF!=Impostazioni!$C$6,G923*1,G923/INDEX(Impostazioni!$N$86:$O$105,MATCH(#REF!,Impostazioni!$N$86:$N$105,0),2)),"")</f>
        <v>#NAME?</v>
      </c>
      <c r="N923" s="14" t="e">
        <f t="array" aca="1" ref="N923" ca="1">_xludf.ifna(IF(#REF!=Impostazioni!$C$6,H923*1,H923/INDEX(Impostazioni!$N$86:$O$105,MATCH(#REF!,Impostazioni!$N$86:$N$105,0),2)),"")</f>
        <v>#NAME?</v>
      </c>
      <c r="O923" s="14" t="e">
        <f t="array" aca="1" ref="O923" ca="1">_xludf.ifna(IF(#REF!=Impostazioni!$C$6,I923*1,I923/INDEX(Impostazioni!$N$86:$O$105,MATCH(#REF!,Impostazioni!$N$86:$N$105,0),2)),"")</f>
        <v>#NAME?</v>
      </c>
      <c r="P923" s="14" t="e">
        <f t="array" aca="1" ref="P923" ca="1">_xludf.ifna(IF(#REF!=Impostazioni!$C$6,J923*1,J923/INDEX(Impostazioni!$N$86:$O$105,MATCH(#REF!,Impostazioni!$N$86:$N$105,0),2)),"")</f>
        <v>#NAME?</v>
      </c>
      <c r="Q923" s="14" t="e">
        <f t="array" aca="1" ref="Q923" ca="1">_xludf.ifna(IF(#REF!=Impostazioni!$C$6,K923*1,K923/INDEX(Impostazioni!$N$86:$O$105,MATCH(#REF!,Impostazioni!$N$86:$N$105,0),2)),"")</f>
        <v>#NAME?</v>
      </c>
      <c r="S923" t="str" cm="1">
        <f t="array" ref="S923">_xlfn.IFNA(TRANSPOSE(INDEX(Impostazioni!$R$14:$S$63,,MATCH($D923,Impostazioni!$R$13:$S$13,0))),"")&amp;""</f>
        <v/>
      </c>
    </row>
    <row r="924" spans="1:19" ht="13.2">
      <c r="A924" s="14" t="str">
        <f t="shared" si="9"/>
        <v/>
      </c>
      <c r="B924" s="14" t="str">
        <f t="shared" si="10"/>
        <v/>
      </c>
      <c r="C924" s="14" t="str">
        <f>IF('Tracciatore delle operazioni'!B924="","",'Tracciatore delle operazioni'!B924)</f>
        <v/>
      </c>
      <c r="D924" s="14" t="str">
        <f>IF('Tracciatore delle operazioni'!C924="","",'Tracciatore delle operazioni'!C924)</f>
        <v/>
      </c>
      <c r="E924" s="14" t="str">
        <f>IF('Tracciatore delle operazioni'!D924="","",'Tracciatore delle operazioni'!D924)</f>
        <v/>
      </c>
      <c r="F924" s="14" t="str">
        <f>IF('Tracciatore delle operazioni'!E924="","",'Tracciatore delle operazioni'!E924)</f>
        <v/>
      </c>
      <c r="G924" s="31" t="str">
        <f>IF('Tracciatore delle operazioni'!F924="","",'Tracciatore delle operazioni'!F924)</f>
        <v/>
      </c>
      <c r="H924" s="31" t="str">
        <f>IF('Tracciatore delle operazioni'!G924="","",'Tracciatore delle operazioni'!G924)</f>
        <v/>
      </c>
      <c r="I924" s="31" t="str">
        <f>IF('Tracciatore delle operazioni'!H924="","",'Tracciatore delle operazioni'!H924)</f>
        <v/>
      </c>
      <c r="J924" s="31" t="str">
        <f>IF('Tracciatore delle operazioni'!I924="","",'Tracciatore delle operazioni'!I924)</f>
        <v/>
      </c>
      <c r="K924" s="14" t="str">
        <f t="shared" si="11"/>
        <v/>
      </c>
      <c r="M924" s="14" t="e">
        <f t="array" aca="1" ref="M924" ca="1">_xludf.ifna(IF(#REF!=Impostazioni!$C$6,G924*1,G924/INDEX(Impostazioni!$N$86:$O$105,MATCH(#REF!,Impostazioni!$N$86:$N$105,0),2)),"")</f>
        <v>#NAME?</v>
      </c>
      <c r="N924" s="14" t="e">
        <f t="array" aca="1" ref="N924" ca="1">_xludf.ifna(IF(#REF!=Impostazioni!$C$6,H924*1,H924/INDEX(Impostazioni!$N$86:$O$105,MATCH(#REF!,Impostazioni!$N$86:$N$105,0),2)),"")</f>
        <v>#NAME?</v>
      </c>
      <c r="O924" s="14" t="e">
        <f t="array" aca="1" ref="O924" ca="1">_xludf.ifna(IF(#REF!=Impostazioni!$C$6,I924*1,I924/INDEX(Impostazioni!$N$86:$O$105,MATCH(#REF!,Impostazioni!$N$86:$N$105,0),2)),"")</f>
        <v>#NAME?</v>
      </c>
      <c r="P924" s="14" t="e">
        <f t="array" aca="1" ref="P924" ca="1">_xludf.ifna(IF(#REF!=Impostazioni!$C$6,J924*1,J924/INDEX(Impostazioni!$N$86:$O$105,MATCH(#REF!,Impostazioni!$N$86:$N$105,0),2)),"")</f>
        <v>#NAME?</v>
      </c>
      <c r="Q924" s="14" t="e">
        <f t="array" aca="1" ref="Q924" ca="1">_xludf.ifna(IF(#REF!=Impostazioni!$C$6,K924*1,K924/INDEX(Impostazioni!$N$86:$O$105,MATCH(#REF!,Impostazioni!$N$86:$N$105,0),2)),"")</f>
        <v>#NAME?</v>
      </c>
      <c r="S924" t="str" cm="1">
        <f t="array" ref="S924">_xlfn.IFNA(TRANSPOSE(INDEX(Impostazioni!$R$14:$S$63,,MATCH($D924,Impostazioni!$R$13:$S$13,0))),"")&amp;""</f>
        <v/>
      </c>
    </row>
    <row r="925" spans="1:19" ht="13.2">
      <c r="A925" s="14" t="str">
        <f t="shared" si="9"/>
        <v/>
      </c>
      <c r="B925" s="14" t="str">
        <f t="shared" si="10"/>
        <v/>
      </c>
      <c r="C925" s="14" t="str">
        <f>IF('Tracciatore delle operazioni'!B925="","",'Tracciatore delle operazioni'!B925)</f>
        <v/>
      </c>
      <c r="D925" s="14" t="str">
        <f>IF('Tracciatore delle operazioni'!C925="","",'Tracciatore delle operazioni'!C925)</f>
        <v/>
      </c>
      <c r="E925" s="14" t="str">
        <f>IF('Tracciatore delle operazioni'!D925="","",'Tracciatore delle operazioni'!D925)</f>
        <v/>
      </c>
      <c r="F925" s="14" t="str">
        <f>IF('Tracciatore delle operazioni'!E925="","",'Tracciatore delle operazioni'!E925)</f>
        <v/>
      </c>
      <c r="G925" s="31" t="str">
        <f>IF('Tracciatore delle operazioni'!F925="","",'Tracciatore delle operazioni'!F925)</f>
        <v/>
      </c>
      <c r="H925" s="31" t="str">
        <f>IF('Tracciatore delle operazioni'!G925="","",'Tracciatore delle operazioni'!G925)</f>
        <v/>
      </c>
      <c r="I925" s="31" t="str">
        <f>IF('Tracciatore delle operazioni'!H925="","",'Tracciatore delle operazioni'!H925)</f>
        <v/>
      </c>
      <c r="J925" s="31" t="str">
        <f>IF('Tracciatore delle operazioni'!I925="","",'Tracciatore delle operazioni'!I925)</f>
        <v/>
      </c>
      <c r="K925" s="14" t="str">
        <f t="shared" si="11"/>
        <v/>
      </c>
      <c r="M925" s="14" t="e">
        <f t="array" aca="1" ref="M925" ca="1">_xludf.ifna(IF(#REF!=Impostazioni!$C$6,G925*1,G925/INDEX(Impostazioni!$N$86:$O$105,MATCH(#REF!,Impostazioni!$N$86:$N$105,0),2)),"")</f>
        <v>#NAME?</v>
      </c>
      <c r="N925" s="14" t="e">
        <f t="array" aca="1" ref="N925" ca="1">_xludf.ifna(IF(#REF!=Impostazioni!$C$6,H925*1,H925/INDEX(Impostazioni!$N$86:$O$105,MATCH(#REF!,Impostazioni!$N$86:$N$105,0),2)),"")</f>
        <v>#NAME?</v>
      </c>
      <c r="O925" s="14" t="e">
        <f t="array" aca="1" ref="O925" ca="1">_xludf.ifna(IF(#REF!=Impostazioni!$C$6,I925*1,I925/INDEX(Impostazioni!$N$86:$O$105,MATCH(#REF!,Impostazioni!$N$86:$N$105,0),2)),"")</f>
        <v>#NAME?</v>
      </c>
      <c r="P925" s="14" t="e">
        <f t="array" aca="1" ref="P925" ca="1">_xludf.ifna(IF(#REF!=Impostazioni!$C$6,J925*1,J925/INDEX(Impostazioni!$N$86:$O$105,MATCH(#REF!,Impostazioni!$N$86:$N$105,0),2)),"")</f>
        <v>#NAME?</v>
      </c>
      <c r="Q925" s="14" t="e">
        <f t="array" aca="1" ref="Q925" ca="1">_xludf.ifna(IF(#REF!=Impostazioni!$C$6,K925*1,K925/INDEX(Impostazioni!$N$86:$O$105,MATCH(#REF!,Impostazioni!$N$86:$N$105,0),2)),"")</f>
        <v>#NAME?</v>
      </c>
      <c r="S925" t="str" cm="1">
        <f t="array" ref="S925">_xlfn.IFNA(TRANSPOSE(INDEX(Impostazioni!$R$14:$S$63,,MATCH($D925,Impostazioni!$R$13:$S$13,0))),"")&amp;""</f>
        <v/>
      </c>
    </row>
    <row r="926" spans="1:19" ht="13.2">
      <c r="A926" s="14" t="str">
        <f t="shared" si="9"/>
        <v/>
      </c>
      <c r="B926" s="14" t="str">
        <f t="shared" si="10"/>
        <v/>
      </c>
      <c r="C926" s="14" t="str">
        <f>IF('Tracciatore delle operazioni'!B926="","",'Tracciatore delle operazioni'!B926)</f>
        <v/>
      </c>
      <c r="D926" s="14" t="str">
        <f>IF('Tracciatore delle operazioni'!C926="","",'Tracciatore delle operazioni'!C926)</f>
        <v/>
      </c>
      <c r="E926" s="14" t="str">
        <f>IF('Tracciatore delle operazioni'!D926="","",'Tracciatore delle operazioni'!D926)</f>
        <v/>
      </c>
      <c r="F926" s="14" t="str">
        <f>IF('Tracciatore delle operazioni'!E926="","",'Tracciatore delle operazioni'!E926)</f>
        <v/>
      </c>
      <c r="G926" s="31" t="str">
        <f>IF('Tracciatore delle operazioni'!F926="","",'Tracciatore delle operazioni'!F926)</f>
        <v/>
      </c>
      <c r="H926" s="31" t="str">
        <f>IF('Tracciatore delle operazioni'!G926="","",'Tracciatore delle operazioni'!G926)</f>
        <v/>
      </c>
      <c r="I926" s="31" t="str">
        <f>IF('Tracciatore delle operazioni'!H926="","",'Tracciatore delle operazioni'!H926)</f>
        <v/>
      </c>
      <c r="J926" s="31" t="str">
        <f>IF('Tracciatore delle operazioni'!I926="","",'Tracciatore delle operazioni'!I926)</f>
        <v/>
      </c>
      <c r="K926" s="14" t="str">
        <f t="shared" si="11"/>
        <v/>
      </c>
      <c r="M926" s="14" t="e">
        <f t="array" aca="1" ref="M926" ca="1">_xludf.ifna(IF(#REF!=Impostazioni!$C$6,G926*1,G926/INDEX(Impostazioni!$N$86:$O$105,MATCH(#REF!,Impostazioni!$N$86:$N$105,0),2)),"")</f>
        <v>#NAME?</v>
      </c>
      <c r="N926" s="14" t="e">
        <f t="array" aca="1" ref="N926" ca="1">_xludf.ifna(IF(#REF!=Impostazioni!$C$6,H926*1,H926/INDEX(Impostazioni!$N$86:$O$105,MATCH(#REF!,Impostazioni!$N$86:$N$105,0),2)),"")</f>
        <v>#NAME?</v>
      </c>
      <c r="O926" s="14" t="e">
        <f t="array" aca="1" ref="O926" ca="1">_xludf.ifna(IF(#REF!=Impostazioni!$C$6,I926*1,I926/INDEX(Impostazioni!$N$86:$O$105,MATCH(#REF!,Impostazioni!$N$86:$N$105,0),2)),"")</f>
        <v>#NAME?</v>
      </c>
      <c r="P926" s="14" t="e">
        <f t="array" aca="1" ref="P926" ca="1">_xludf.ifna(IF(#REF!=Impostazioni!$C$6,J926*1,J926/INDEX(Impostazioni!$N$86:$O$105,MATCH(#REF!,Impostazioni!$N$86:$N$105,0),2)),"")</f>
        <v>#NAME?</v>
      </c>
      <c r="Q926" s="14" t="e">
        <f t="array" aca="1" ref="Q926" ca="1">_xludf.ifna(IF(#REF!=Impostazioni!$C$6,K926*1,K926/INDEX(Impostazioni!$N$86:$O$105,MATCH(#REF!,Impostazioni!$N$86:$N$105,0),2)),"")</f>
        <v>#NAME?</v>
      </c>
      <c r="S926" t="str" cm="1">
        <f t="array" ref="S926">_xlfn.IFNA(TRANSPOSE(INDEX(Impostazioni!$R$14:$S$63,,MATCH($D926,Impostazioni!$R$13:$S$13,0))),"")&amp;""</f>
        <v/>
      </c>
    </row>
    <row r="927" spans="1:19" ht="13.2">
      <c r="A927" s="14" t="str">
        <f t="shared" si="9"/>
        <v/>
      </c>
      <c r="B927" s="14" t="str">
        <f t="shared" si="10"/>
        <v/>
      </c>
      <c r="C927" s="14" t="str">
        <f>IF('Tracciatore delle operazioni'!B927="","",'Tracciatore delle operazioni'!B927)</f>
        <v/>
      </c>
      <c r="D927" s="14" t="str">
        <f>IF('Tracciatore delle operazioni'!C927="","",'Tracciatore delle operazioni'!C927)</f>
        <v/>
      </c>
      <c r="E927" s="14" t="str">
        <f>IF('Tracciatore delle operazioni'!D927="","",'Tracciatore delle operazioni'!D927)</f>
        <v/>
      </c>
      <c r="F927" s="14" t="str">
        <f>IF('Tracciatore delle operazioni'!E927="","",'Tracciatore delle operazioni'!E927)</f>
        <v/>
      </c>
      <c r="G927" s="31" t="str">
        <f>IF('Tracciatore delle operazioni'!F927="","",'Tracciatore delle operazioni'!F927)</f>
        <v/>
      </c>
      <c r="H927" s="31" t="str">
        <f>IF('Tracciatore delle operazioni'!G927="","",'Tracciatore delle operazioni'!G927)</f>
        <v/>
      </c>
      <c r="I927" s="31" t="str">
        <f>IF('Tracciatore delle operazioni'!H927="","",'Tracciatore delle operazioni'!H927)</f>
        <v/>
      </c>
      <c r="J927" s="31" t="str">
        <f>IF('Tracciatore delle operazioni'!I927="","",'Tracciatore delle operazioni'!I927)</f>
        <v/>
      </c>
      <c r="K927" s="14" t="str">
        <f t="shared" si="11"/>
        <v/>
      </c>
      <c r="M927" s="14" t="e">
        <f t="array" aca="1" ref="M927" ca="1">_xludf.ifna(IF(#REF!=Impostazioni!$C$6,G927*1,G927/INDEX(Impostazioni!$N$86:$O$105,MATCH(#REF!,Impostazioni!$N$86:$N$105,0),2)),"")</f>
        <v>#NAME?</v>
      </c>
      <c r="N927" s="14" t="e">
        <f t="array" aca="1" ref="N927" ca="1">_xludf.ifna(IF(#REF!=Impostazioni!$C$6,H927*1,H927/INDEX(Impostazioni!$N$86:$O$105,MATCH(#REF!,Impostazioni!$N$86:$N$105,0),2)),"")</f>
        <v>#NAME?</v>
      </c>
      <c r="O927" s="14" t="e">
        <f t="array" aca="1" ref="O927" ca="1">_xludf.ifna(IF(#REF!=Impostazioni!$C$6,I927*1,I927/INDEX(Impostazioni!$N$86:$O$105,MATCH(#REF!,Impostazioni!$N$86:$N$105,0),2)),"")</f>
        <v>#NAME?</v>
      </c>
      <c r="P927" s="14" t="e">
        <f t="array" aca="1" ref="P927" ca="1">_xludf.ifna(IF(#REF!=Impostazioni!$C$6,J927*1,J927/INDEX(Impostazioni!$N$86:$O$105,MATCH(#REF!,Impostazioni!$N$86:$N$105,0),2)),"")</f>
        <v>#NAME?</v>
      </c>
      <c r="Q927" s="14" t="e">
        <f t="array" aca="1" ref="Q927" ca="1">_xludf.ifna(IF(#REF!=Impostazioni!$C$6,K927*1,K927/INDEX(Impostazioni!$N$86:$O$105,MATCH(#REF!,Impostazioni!$N$86:$N$105,0),2)),"")</f>
        <v>#NAME?</v>
      </c>
      <c r="S927" t="str" cm="1">
        <f t="array" ref="S927">_xlfn.IFNA(TRANSPOSE(INDEX(Impostazioni!$R$14:$S$63,,MATCH($D927,Impostazioni!$R$13:$S$13,0))),"")&amp;""</f>
        <v/>
      </c>
    </row>
    <row r="928" spans="1:19" ht="13.2">
      <c r="A928" s="14" t="str">
        <f t="shared" si="9"/>
        <v/>
      </c>
      <c r="B928" s="14" t="str">
        <f t="shared" si="10"/>
        <v/>
      </c>
      <c r="C928" s="14" t="str">
        <f>IF('Tracciatore delle operazioni'!B928="","",'Tracciatore delle operazioni'!B928)</f>
        <v/>
      </c>
      <c r="D928" s="14" t="str">
        <f>IF('Tracciatore delle operazioni'!C928="","",'Tracciatore delle operazioni'!C928)</f>
        <v/>
      </c>
      <c r="E928" s="14" t="str">
        <f>IF('Tracciatore delle operazioni'!D928="","",'Tracciatore delle operazioni'!D928)</f>
        <v/>
      </c>
      <c r="F928" s="14" t="str">
        <f>IF('Tracciatore delle operazioni'!E928="","",'Tracciatore delle operazioni'!E928)</f>
        <v/>
      </c>
      <c r="G928" s="31" t="str">
        <f>IF('Tracciatore delle operazioni'!F928="","",'Tracciatore delle operazioni'!F928)</f>
        <v/>
      </c>
      <c r="H928" s="31" t="str">
        <f>IF('Tracciatore delle operazioni'!G928="","",'Tracciatore delle operazioni'!G928)</f>
        <v/>
      </c>
      <c r="I928" s="31" t="str">
        <f>IF('Tracciatore delle operazioni'!H928="","",'Tracciatore delle operazioni'!H928)</f>
        <v/>
      </c>
      <c r="J928" s="31" t="str">
        <f>IF('Tracciatore delle operazioni'!I928="","",'Tracciatore delle operazioni'!I928)</f>
        <v/>
      </c>
      <c r="K928" s="14" t="str">
        <f t="shared" si="11"/>
        <v/>
      </c>
      <c r="M928" s="14" t="e">
        <f t="array" aca="1" ref="M928" ca="1">_xludf.ifna(IF(#REF!=Impostazioni!$C$6,G928*1,G928/INDEX(Impostazioni!$N$86:$O$105,MATCH(#REF!,Impostazioni!$N$86:$N$105,0),2)),"")</f>
        <v>#NAME?</v>
      </c>
      <c r="N928" s="14" t="e">
        <f t="array" aca="1" ref="N928" ca="1">_xludf.ifna(IF(#REF!=Impostazioni!$C$6,H928*1,H928/INDEX(Impostazioni!$N$86:$O$105,MATCH(#REF!,Impostazioni!$N$86:$N$105,0),2)),"")</f>
        <v>#NAME?</v>
      </c>
      <c r="O928" s="14" t="e">
        <f t="array" aca="1" ref="O928" ca="1">_xludf.ifna(IF(#REF!=Impostazioni!$C$6,I928*1,I928/INDEX(Impostazioni!$N$86:$O$105,MATCH(#REF!,Impostazioni!$N$86:$N$105,0),2)),"")</f>
        <v>#NAME?</v>
      </c>
      <c r="P928" s="14" t="e">
        <f t="array" aca="1" ref="P928" ca="1">_xludf.ifna(IF(#REF!=Impostazioni!$C$6,J928*1,J928/INDEX(Impostazioni!$N$86:$O$105,MATCH(#REF!,Impostazioni!$N$86:$N$105,0),2)),"")</f>
        <v>#NAME?</v>
      </c>
      <c r="Q928" s="14" t="e">
        <f t="array" aca="1" ref="Q928" ca="1">_xludf.ifna(IF(#REF!=Impostazioni!$C$6,K928*1,K928/INDEX(Impostazioni!$N$86:$O$105,MATCH(#REF!,Impostazioni!$N$86:$N$105,0),2)),"")</f>
        <v>#NAME?</v>
      </c>
      <c r="S928" t="str" cm="1">
        <f t="array" ref="S928">_xlfn.IFNA(TRANSPOSE(INDEX(Impostazioni!$R$14:$S$63,,MATCH($D928,Impostazioni!$R$13:$S$13,0))),"")&amp;""</f>
        <v/>
      </c>
    </row>
    <row r="929" spans="1:19" ht="13.2">
      <c r="A929" s="14" t="str">
        <f t="shared" si="9"/>
        <v/>
      </c>
      <c r="B929" s="14" t="str">
        <f t="shared" si="10"/>
        <v/>
      </c>
      <c r="C929" s="14" t="str">
        <f>IF('Tracciatore delle operazioni'!B929="","",'Tracciatore delle operazioni'!B929)</f>
        <v/>
      </c>
      <c r="D929" s="14" t="str">
        <f>IF('Tracciatore delle operazioni'!C929="","",'Tracciatore delle operazioni'!C929)</f>
        <v/>
      </c>
      <c r="E929" s="14" t="str">
        <f>IF('Tracciatore delle operazioni'!D929="","",'Tracciatore delle operazioni'!D929)</f>
        <v/>
      </c>
      <c r="F929" s="14" t="str">
        <f>IF('Tracciatore delle operazioni'!E929="","",'Tracciatore delle operazioni'!E929)</f>
        <v/>
      </c>
      <c r="G929" s="31" t="str">
        <f>IF('Tracciatore delle operazioni'!F929="","",'Tracciatore delle operazioni'!F929)</f>
        <v/>
      </c>
      <c r="H929" s="31" t="str">
        <f>IF('Tracciatore delle operazioni'!G929="","",'Tracciatore delle operazioni'!G929)</f>
        <v/>
      </c>
      <c r="I929" s="31" t="str">
        <f>IF('Tracciatore delle operazioni'!H929="","",'Tracciatore delle operazioni'!H929)</f>
        <v/>
      </c>
      <c r="J929" s="31" t="str">
        <f>IF('Tracciatore delle operazioni'!I929="","",'Tracciatore delle operazioni'!I929)</f>
        <v/>
      </c>
      <c r="K929" s="14" t="str">
        <f t="shared" si="11"/>
        <v/>
      </c>
      <c r="M929" s="14" t="e">
        <f t="array" aca="1" ref="M929" ca="1">_xludf.ifna(IF(#REF!=Impostazioni!$C$6,G929*1,G929/INDEX(Impostazioni!$N$86:$O$105,MATCH(#REF!,Impostazioni!$N$86:$N$105,0),2)),"")</f>
        <v>#NAME?</v>
      </c>
      <c r="N929" s="14" t="e">
        <f t="array" aca="1" ref="N929" ca="1">_xludf.ifna(IF(#REF!=Impostazioni!$C$6,H929*1,H929/INDEX(Impostazioni!$N$86:$O$105,MATCH(#REF!,Impostazioni!$N$86:$N$105,0),2)),"")</f>
        <v>#NAME?</v>
      </c>
      <c r="O929" s="14" t="e">
        <f t="array" aca="1" ref="O929" ca="1">_xludf.ifna(IF(#REF!=Impostazioni!$C$6,I929*1,I929/INDEX(Impostazioni!$N$86:$O$105,MATCH(#REF!,Impostazioni!$N$86:$N$105,0),2)),"")</f>
        <v>#NAME?</v>
      </c>
      <c r="P929" s="14" t="e">
        <f t="array" aca="1" ref="P929" ca="1">_xludf.ifna(IF(#REF!=Impostazioni!$C$6,J929*1,J929/INDEX(Impostazioni!$N$86:$O$105,MATCH(#REF!,Impostazioni!$N$86:$N$105,0),2)),"")</f>
        <v>#NAME?</v>
      </c>
      <c r="Q929" s="14" t="e">
        <f t="array" aca="1" ref="Q929" ca="1">_xludf.ifna(IF(#REF!=Impostazioni!$C$6,K929*1,K929/INDEX(Impostazioni!$N$86:$O$105,MATCH(#REF!,Impostazioni!$N$86:$N$105,0),2)),"")</f>
        <v>#NAME?</v>
      </c>
      <c r="S929" t="str" cm="1">
        <f t="array" ref="S929">_xlfn.IFNA(TRANSPOSE(INDEX(Impostazioni!$R$14:$S$63,,MATCH($D929,Impostazioni!$R$13:$S$13,0))),"")&amp;""</f>
        <v/>
      </c>
    </row>
    <row r="930" spans="1:19" ht="13.2">
      <c r="A930" s="14" t="str">
        <f t="shared" si="9"/>
        <v/>
      </c>
      <c r="B930" s="14" t="str">
        <f t="shared" si="10"/>
        <v/>
      </c>
      <c r="C930" s="14" t="str">
        <f>IF('Tracciatore delle operazioni'!B930="","",'Tracciatore delle operazioni'!B930)</f>
        <v/>
      </c>
      <c r="D930" s="14" t="str">
        <f>IF('Tracciatore delle operazioni'!C930="","",'Tracciatore delle operazioni'!C930)</f>
        <v/>
      </c>
      <c r="E930" s="14" t="str">
        <f>IF('Tracciatore delle operazioni'!D930="","",'Tracciatore delle operazioni'!D930)</f>
        <v/>
      </c>
      <c r="F930" s="14" t="str">
        <f>IF('Tracciatore delle operazioni'!E930="","",'Tracciatore delle operazioni'!E930)</f>
        <v/>
      </c>
      <c r="G930" s="31" t="str">
        <f>IF('Tracciatore delle operazioni'!F930="","",'Tracciatore delle operazioni'!F930)</f>
        <v/>
      </c>
      <c r="H930" s="31" t="str">
        <f>IF('Tracciatore delle operazioni'!G930="","",'Tracciatore delle operazioni'!G930)</f>
        <v/>
      </c>
      <c r="I930" s="31" t="str">
        <f>IF('Tracciatore delle operazioni'!H930="","",'Tracciatore delle operazioni'!H930)</f>
        <v/>
      </c>
      <c r="J930" s="31" t="str">
        <f>IF('Tracciatore delle operazioni'!I930="","",'Tracciatore delle operazioni'!I930)</f>
        <v/>
      </c>
      <c r="K930" s="14" t="str">
        <f t="shared" si="11"/>
        <v/>
      </c>
      <c r="M930" s="14" t="e">
        <f t="array" aca="1" ref="M930" ca="1">_xludf.ifna(IF(#REF!=Impostazioni!$C$6,G930*1,G930/INDEX(Impostazioni!$N$86:$O$105,MATCH(#REF!,Impostazioni!$N$86:$N$105,0),2)),"")</f>
        <v>#NAME?</v>
      </c>
      <c r="N930" s="14" t="e">
        <f t="array" aca="1" ref="N930" ca="1">_xludf.ifna(IF(#REF!=Impostazioni!$C$6,H930*1,H930/INDEX(Impostazioni!$N$86:$O$105,MATCH(#REF!,Impostazioni!$N$86:$N$105,0),2)),"")</f>
        <v>#NAME?</v>
      </c>
      <c r="O930" s="14" t="e">
        <f t="array" aca="1" ref="O930" ca="1">_xludf.ifna(IF(#REF!=Impostazioni!$C$6,I930*1,I930/INDEX(Impostazioni!$N$86:$O$105,MATCH(#REF!,Impostazioni!$N$86:$N$105,0),2)),"")</f>
        <v>#NAME?</v>
      </c>
      <c r="P930" s="14" t="e">
        <f t="array" aca="1" ref="P930" ca="1">_xludf.ifna(IF(#REF!=Impostazioni!$C$6,J930*1,J930/INDEX(Impostazioni!$N$86:$O$105,MATCH(#REF!,Impostazioni!$N$86:$N$105,0),2)),"")</f>
        <v>#NAME?</v>
      </c>
      <c r="Q930" s="14" t="e">
        <f t="array" aca="1" ref="Q930" ca="1">_xludf.ifna(IF(#REF!=Impostazioni!$C$6,K930*1,K930/INDEX(Impostazioni!$N$86:$O$105,MATCH(#REF!,Impostazioni!$N$86:$N$105,0),2)),"")</f>
        <v>#NAME?</v>
      </c>
      <c r="S930" t="str" cm="1">
        <f t="array" ref="S930">_xlfn.IFNA(TRANSPOSE(INDEX(Impostazioni!$R$14:$S$63,,MATCH($D930,Impostazioni!$R$13:$S$13,0))),"")&amp;""</f>
        <v/>
      </c>
    </row>
    <row r="931" spans="1:19" ht="13.2">
      <c r="A931" s="14" t="str">
        <f t="shared" si="9"/>
        <v/>
      </c>
      <c r="B931" s="14" t="str">
        <f t="shared" si="10"/>
        <v/>
      </c>
      <c r="C931" s="14" t="str">
        <f>IF('Tracciatore delle operazioni'!B931="","",'Tracciatore delle operazioni'!B931)</f>
        <v/>
      </c>
      <c r="D931" s="14" t="str">
        <f>IF('Tracciatore delle operazioni'!C931="","",'Tracciatore delle operazioni'!C931)</f>
        <v/>
      </c>
      <c r="E931" s="14" t="str">
        <f>IF('Tracciatore delle operazioni'!D931="","",'Tracciatore delle operazioni'!D931)</f>
        <v/>
      </c>
      <c r="F931" s="14" t="str">
        <f>IF('Tracciatore delle operazioni'!E931="","",'Tracciatore delle operazioni'!E931)</f>
        <v/>
      </c>
      <c r="G931" s="31" t="str">
        <f>IF('Tracciatore delle operazioni'!F931="","",'Tracciatore delle operazioni'!F931)</f>
        <v/>
      </c>
      <c r="H931" s="31" t="str">
        <f>IF('Tracciatore delle operazioni'!G931="","",'Tracciatore delle operazioni'!G931)</f>
        <v/>
      </c>
      <c r="I931" s="31" t="str">
        <f>IF('Tracciatore delle operazioni'!H931="","",'Tracciatore delle operazioni'!H931)</f>
        <v/>
      </c>
      <c r="J931" s="31" t="str">
        <f>IF('Tracciatore delle operazioni'!I931="","",'Tracciatore delle operazioni'!I931)</f>
        <v/>
      </c>
      <c r="K931" s="14" t="str">
        <f t="shared" si="11"/>
        <v/>
      </c>
      <c r="M931" s="14" t="e">
        <f t="array" aca="1" ref="M931" ca="1">_xludf.ifna(IF(#REF!=Impostazioni!$C$6,G931*1,G931/INDEX(Impostazioni!$N$86:$O$105,MATCH(#REF!,Impostazioni!$N$86:$N$105,0),2)),"")</f>
        <v>#NAME?</v>
      </c>
      <c r="N931" s="14" t="e">
        <f t="array" aca="1" ref="N931" ca="1">_xludf.ifna(IF(#REF!=Impostazioni!$C$6,H931*1,H931/INDEX(Impostazioni!$N$86:$O$105,MATCH(#REF!,Impostazioni!$N$86:$N$105,0),2)),"")</f>
        <v>#NAME?</v>
      </c>
      <c r="O931" s="14" t="e">
        <f t="array" aca="1" ref="O931" ca="1">_xludf.ifna(IF(#REF!=Impostazioni!$C$6,I931*1,I931/INDEX(Impostazioni!$N$86:$O$105,MATCH(#REF!,Impostazioni!$N$86:$N$105,0),2)),"")</f>
        <v>#NAME?</v>
      </c>
      <c r="P931" s="14" t="e">
        <f t="array" aca="1" ref="P931" ca="1">_xludf.ifna(IF(#REF!=Impostazioni!$C$6,J931*1,J931/INDEX(Impostazioni!$N$86:$O$105,MATCH(#REF!,Impostazioni!$N$86:$N$105,0),2)),"")</f>
        <v>#NAME?</v>
      </c>
      <c r="Q931" s="14" t="e">
        <f t="array" aca="1" ref="Q931" ca="1">_xludf.ifna(IF(#REF!=Impostazioni!$C$6,K931*1,K931/INDEX(Impostazioni!$N$86:$O$105,MATCH(#REF!,Impostazioni!$N$86:$N$105,0),2)),"")</f>
        <v>#NAME?</v>
      </c>
      <c r="S931" t="str" cm="1">
        <f t="array" ref="S931">_xlfn.IFNA(TRANSPOSE(INDEX(Impostazioni!$R$14:$S$63,,MATCH($D931,Impostazioni!$R$13:$S$13,0))),"")&amp;""</f>
        <v/>
      </c>
    </row>
    <row r="932" spans="1:19" ht="13.2">
      <c r="A932" s="14" t="str">
        <f t="shared" si="9"/>
        <v/>
      </c>
      <c r="B932" s="14" t="str">
        <f t="shared" si="10"/>
        <v/>
      </c>
      <c r="C932" s="14" t="str">
        <f>IF('Tracciatore delle operazioni'!B932="","",'Tracciatore delle operazioni'!B932)</f>
        <v/>
      </c>
      <c r="D932" s="14" t="str">
        <f>IF('Tracciatore delle operazioni'!C932="","",'Tracciatore delle operazioni'!C932)</f>
        <v/>
      </c>
      <c r="E932" s="14" t="str">
        <f>IF('Tracciatore delle operazioni'!D932="","",'Tracciatore delle operazioni'!D932)</f>
        <v/>
      </c>
      <c r="F932" s="14" t="str">
        <f>IF('Tracciatore delle operazioni'!E932="","",'Tracciatore delle operazioni'!E932)</f>
        <v/>
      </c>
      <c r="G932" s="31" t="str">
        <f>IF('Tracciatore delle operazioni'!F932="","",'Tracciatore delle operazioni'!F932)</f>
        <v/>
      </c>
      <c r="H932" s="31" t="str">
        <f>IF('Tracciatore delle operazioni'!G932="","",'Tracciatore delle operazioni'!G932)</f>
        <v/>
      </c>
      <c r="I932" s="31" t="str">
        <f>IF('Tracciatore delle operazioni'!H932="","",'Tracciatore delle operazioni'!H932)</f>
        <v/>
      </c>
      <c r="J932" s="31" t="str">
        <f>IF('Tracciatore delle operazioni'!I932="","",'Tracciatore delle operazioni'!I932)</f>
        <v/>
      </c>
      <c r="K932" s="14" t="str">
        <f t="shared" si="11"/>
        <v/>
      </c>
      <c r="M932" s="14" t="e">
        <f t="array" aca="1" ref="M932" ca="1">_xludf.ifna(IF(#REF!=Impostazioni!$C$6,G932*1,G932/INDEX(Impostazioni!$N$86:$O$105,MATCH(#REF!,Impostazioni!$N$86:$N$105,0),2)),"")</f>
        <v>#NAME?</v>
      </c>
      <c r="N932" s="14" t="e">
        <f t="array" aca="1" ref="N932" ca="1">_xludf.ifna(IF(#REF!=Impostazioni!$C$6,H932*1,H932/INDEX(Impostazioni!$N$86:$O$105,MATCH(#REF!,Impostazioni!$N$86:$N$105,0),2)),"")</f>
        <v>#NAME?</v>
      </c>
      <c r="O932" s="14" t="e">
        <f t="array" aca="1" ref="O932" ca="1">_xludf.ifna(IF(#REF!=Impostazioni!$C$6,I932*1,I932/INDEX(Impostazioni!$N$86:$O$105,MATCH(#REF!,Impostazioni!$N$86:$N$105,0),2)),"")</f>
        <v>#NAME?</v>
      </c>
      <c r="P932" s="14" t="e">
        <f t="array" aca="1" ref="P932" ca="1">_xludf.ifna(IF(#REF!=Impostazioni!$C$6,J932*1,J932/INDEX(Impostazioni!$N$86:$O$105,MATCH(#REF!,Impostazioni!$N$86:$N$105,0),2)),"")</f>
        <v>#NAME?</v>
      </c>
      <c r="Q932" s="14" t="e">
        <f t="array" aca="1" ref="Q932" ca="1">_xludf.ifna(IF(#REF!=Impostazioni!$C$6,K932*1,K932/INDEX(Impostazioni!$N$86:$O$105,MATCH(#REF!,Impostazioni!$N$86:$N$105,0),2)),"")</f>
        <v>#NAME?</v>
      </c>
      <c r="S932" t="str" cm="1">
        <f t="array" ref="S932">_xlfn.IFNA(TRANSPOSE(INDEX(Impostazioni!$R$14:$S$63,,MATCH($D932,Impostazioni!$R$13:$S$13,0))),"")&amp;""</f>
        <v/>
      </c>
    </row>
    <row r="933" spans="1:19" ht="13.2">
      <c r="A933" s="14" t="str">
        <f t="shared" si="9"/>
        <v/>
      </c>
      <c r="B933" s="14" t="str">
        <f t="shared" si="10"/>
        <v/>
      </c>
      <c r="C933" s="14" t="str">
        <f>IF('Tracciatore delle operazioni'!B933="","",'Tracciatore delle operazioni'!B933)</f>
        <v/>
      </c>
      <c r="D933" s="14" t="str">
        <f>IF('Tracciatore delle operazioni'!C933="","",'Tracciatore delle operazioni'!C933)</f>
        <v/>
      </c>
      <c r="E933" s="14" t="str">
        <f>IF('Tracciatore delle operazioni'!D933="","",'Tracciatore delle operazioni'!D933)</f>
        <v/>
      </c>
      <c r="F933" s="14" t="str">
        <f>IF('Tracciatore delle operazioni'!E933="","",'Tracciatore delle operazioni'!E933)</f>
        <v/>
      </c>
      <c r="G933" s="31" t="str">
        <f>IF('Tracciatore delle operazioni'!F933="","",'Tracciatore delle operazioni'!F933)</f>
        <v/>
      </c>
      <c r="H933" s="31" t="str">
        <f>IF('Tracciatore delle operazioni'!G933="","",'Tracciatore delle operazioni'!G933)</f>
        <v/>
      </c>
      <c r="I933" s="31" t="str">
        <f>IF('Tracciatore delle operazioni'!H933="","",'Tracciatore delle operazioni'!H933)</f>
        <v/>
      </c>
      <c r="J933" s="31" t="str">
        <f>IF('Tracciatore delle operazioni'!I933="","",'Tracciatore delle operazioni'!I933)</f>
        <v/>
      </c>
      <c r="K933" s="14" t="str">
        <f t="shared" si="11"/>
        <v/>
      </c>
      <c r="M933" s="14" t="e">
        <f t="array" aca="1" ref="M933" ca="1">_xludf.ifna(IF(#REF!=Impostazioni!$C$6,G933*1,G933/INDEX(Impostazioni!$N$86:$O$105,MATCH(#REF!,Impostazioni!$N$86:$N$105,0),2)),"")</f>
        <v>#NAME?</v>
      </c>
      <c r="N933" s="14" t="e">
        <f t="array" aca="1" ref="N933" ca="1">_xludf.ifna(IF(#REF!=Impostazioni!$C$6,H933*1,H933/INDEX(Impostazioni!$N$86:$O$105,MATCH(#REF!,Impostazioni!$N$86:$N$105,0),2)),"")</f>
        <v>#NAME?</v>
      </c>
      <c r="O933" s="14" t="e">
        <f t="array" aca="1" ref="O933" ca="1">_xludf.ifna(IF(#REF!=Impostazioni!$C$6,I933*1,I933/INDEX(Impostazioni!$N$86:$O$105,MATCH(#REF!,Impostazioni!$N$86:$N$105,0),2)),"")</f>
        <v>#NAME?</v>
      </c>
      <c r="P933" s="14" t="e">
        <f t="array" aca="1" ref="P933" ca="1">_xludf.ifna(IF(#REF!=Impostazioni!$C$6,J933*1,J933/INDEX(Impostazioni!$N$86:$O$105,MATCH(#REF!,Impostazioni!$N$86:$N$105,0),2)),"")</f>
        <v>#NAME?</v>
      </c>
      <c r="Q933" s="14" t="e">
        <f t="array" aca="1" ref="Q933" ca="1">_xludf.ifna(IF(#REF!=Impostazioni!$C$6,K933*1,K933/INDEX(Impostazioni!$N$86:$O$105,MATCH(#REF!,Impostazioni!$N$86:$N$105,0),2)),"")</f>
        <v>#NAME?</v>
      </c>
      <c r="S933" t="str" cm="1">
        <f t="array" ref="S933">_xlfn.IFNA(TRANSPOSE(INDEX(Impostazioni!$R$14:$S$63,,MATCH($D933,Impostazioni!$R$13:$S$13,0))),"")&amp;""</f>
        <v/>
      </c>
    </row>
    <row r="934" spans="1:19" ht="13.2">
      <c r="A934" s="14" t="str">
        <f t="shared" si="9"/>
        <v/>
      </c>
      <c r="B934" s="14" t="str">
        <f t="shared" si="10"/>
        <v/>
      </c>
      <c r="C934" s="14" t="str">
        <f>IF('Tracciatore delle operazioni'!B934="","",'Tracciatore delle operazioni'!B934)</f>
        <v/>
      </c>
      <c r="D934" s="14" t="str">
        <f>IF('Tracciatore delle operazioni'!C934="","",'Tracciatore delle operazioni'!C934)</f>
        <v/>
      </c>
      <c r="E934" s="14" t="str">
        <f>IF('Tracciatore delle operazioni'!D934="","",'Tracciatore delle operazioni'!D934)</f>
        <v/>
      </c>
      <c r="F934" s="14" t="str">
        <f>IF('Tracciatore delle operazioni'!E934="","",'Tracciatore delle operazioni'!E934)</f>
        <v/>
      </c>
      <c r="G934" s="31" t="str">
        <f>IF('Tracciatore delle operazioni'!F934="","",'Tracciatore delle operazioni'!F934)</f>
        <v/>
      </c>
      <c r="H934" s="31" t="str">
        <f>IF('Tracciatore delle operazioni'!G934="","",'Tracciatore delle operazioni'!G934)</f>
        <v/>
      </c>
      <c r="I934" s="31" t="str">
        <f>IF('Tracciatore delle operazioni'!H934="","",'Tracciatore delle operazioni'!H934)</f>
        <v/>
      </c>
      <c r="J934" s="31" t="str">
        <f>IF('Tracciatore delle operazioni'!I934="","",'Tracciatore delle operazioni'!I934)</f>
        <v/>
      </c>
      <c r="K934" s="14" t="str">
        <f t="shared" si="11"/>
        <v/>
      </c>
      <c r="M934" s="14" t="e">
        <f t="array" aca="1" ref="M934" ca="1">_xludf.ifna(IF(#REF!=Impostazioni!$C$6,G934*1,G934/INDEX(Impostazioni!$N$86:$O$105,MATCH(#REF!,Impostazioni!$N$86:$N$105,0),2)),"")</f>
        <v>#NAME?</v>
      </c>
      <c r="N934" s="14" t="e">
        <f t="array" aca="1" ref="N934" ca="1">_xludf.ifna(IF(#REF!=Impostazioni!$C$6,H934*1,H934/INDEX(Impostazioni!$N$86:$O$105,MATCH(#REF!,Impostazioni!$N$86:$N$105,0),2)),"")</f>
        <v>#NAME?</v>
      </c>
      <c r="O934" s="14" t="e">
        <f t="array" aca="1" ref="O934" ca="1">_xludf.ifna(IF(#REF!=Impostazioni!$C$6,I934*1,I934/INDEX(Impostazioni!$N$86:$O$105,MATCH(#REF!,Impostazioni!$N$86:$N$105,0),2)),"")</f>
        <v>#NAME?</v>
      </c>
      <c r="P934" s="14" t="e">
        <f t="array" aca="1" ref="P934" ca="1">_xludf.ifna(IF(#REF!=Impostazioni!$C$6,J934*1,J934/INDEX(Impostazioni!$N$86:$O$105,MATCH(#REF!,Impostazioni!$N$86:$N$105,0),2)),"")</f>
        <v>#NAME?</v>
      </c>
      <c r="Q934" s="14" t="e">
        <f t="array" aca="1" ref="Q934" ca="1">_xludf.ifna(IF(#REF!=Impostazioni!$C$6,K934*1,K934/INDEX(Impostazioni!$N$86:$O$105,MATCH(#REF!,Impostazioni!$N$86:$N$105,0),2)),"")</f>
        <v>#NAME?</v>
      </c>
      <c r="S934" t="str" cm="1">
        <f t="array" ref="S934">_xlfn.IFNA(TRANSPOSE(INDEX(Impostazioni!$R$14:$S$63,,MATCH($D934,Impostazioni!$R$13:$S$13,0))),"")&amp;""</f>
        <v/>
      </c>
    </row>
    <row r="935" spans="1:19" ht="13.2">
      <c r="A935" s="14" t="str">
        <f t="shared" si="9"/>
        <v/>
      </c>
      <c r="B935" s="14" t="str">
        <f t="shared" si="10"/>
        <v/>
      </c>
      <c r="C935" s="14" t="str">
        <f>IF('Tracciatore delle operazioni'!B935="","",'Tracciatore delle operazioni'!B935)</f>
        <v/>
      </c>
      <c r="D935" s="14" t="str">
        <f>IF('Tracciatore delle operazioni'!C935="","",'Tracciatore delle operazioni'!C935)</f>
        <v/>
      </c>
      <c r="E935" s="14" t="str">
        <f>IF('Tracciatore delle operazioni'!D935="","",'Tracciatore delle operazioni'!D935)</f>
        <v/>
      </c>
      <c r="F935" s="14" t="str">
        <f>IF('Tracciatore delle operazioni'!E935="","",'Tracciatore delle operazioni'!E935)</f>
        <v/>
      </c>
      <c r="G935" s="31" t="str">
        <f>IF('Tracciatore delle operazioni'!F935="","",'Tracciatore delle operazioni'!F935)</f>
        <v/>
      </c>
      <c r="H935" s="31" t="str">
        <f>IF('Tracciatore delle operazioni'!G935="","",'Tracciatore delle operazioni'!G935)</f>
        <v/>
      </c>
      <c r="I935" s="31" t="str">
        <f>IF('Tracciatore delle operazioni'!H935="","",'Tracciatore delle operazioni'!H935)</f>
        <v/>
      </c>
      <c r="J935" s="31" t="str">
        <f>IF('Tracciatore delle operazioni'!I935="","",'Tracciatore delle operazioni'!I935)</f>
        <v/>
      </c>
      <c r="K935" s="14" t="str">
        <f t="shared" si="11"/>
        <v/>
      </c>
      <c r="M935" s="14" t="e">
        <f t="array" aca="1" ref="M935" ca="1">_xludf.ifna(IF(#REF!=Impostazioni!$C$6,G935*1,G935/INDEX(Impostazioni!$N$86:$O$105,MATCH(#REF!,Impostazioni!$N$86:$N$105,0),2)),"")</f>
        <v>#NAME?</v>
      </c>
      <c r="N935" s="14" t="e">
        <f t="array" aca="1" ref="N935" ca="1">_xludf.ifna(IF(#REF!=Impostazioni!$C$6,H935*1,H935/INDEX(Impostazioni!$N$86:$O$105,MATCH(#REF!,Impostazioni!$N$86:$N$105,0),2)),"")</f>
        <v>#NAME?</v>
      </c>
      <c r="O935" s="14" t="e">
        <f t="array" aca="1" ref="O935" ca="1">_xludf.ifna(IF(#REF!=Impostazioni!$C$6,I935*1,I935/INDEX(Impostazioni!$N$86:$O$105,MATCH(#REF!,Impostazioni!$N$86:$N$105,0),2)),"")</f>
        <v>#NAME?</v>
      </c>
      <c r="P935" s="14" t="e">
        <f t="array" aca="1" ref="P935" ca="1">_xludf.ifna(IF(#REF!=Impostazioni!$C$6,J935*1,J935/INDEX(Impostazioni!$N$86:$O$105,MATCH(#REF!,Impostazioni!$N$86:$N$105,0),2)),"")</f>
        <v>#NAME?</v>
      </c>
      <c r="Q935" s="14" t="e">
        <f t="array" aca="1" ref="Q935" ca="1">_xludf.ifna(IF(#REF!=Impostazioni!$C$6,K935*1,K935/INDEX(Impostazioni!$N$86:$O$105,MATCH(#REF!,Impostazioni!$N$86:$N$105,0),2)),"")</f>
        <v>#NAME?</v>
      </c>
      <c r="S935" t="str" cm="1">
        <f t="array" ref="S935">_xlfn.IFNA(TRANSPOSE(INDEX(Impostazioni!$R$14:$S$63,,MATCH($D935,Impostazioni!$R$13:$S$13,0))),"")&amp;""</f>
        <v/>
      </c>
    </row>
    <row r="936" spans="1:19" ht="13.2">
      <c r="A936" s="14" t="str">
        <f t="shared" si="9"/>
        <v/>
      </c>
      <c r="B936" s="14" t="str">
        <f t="shared" si="10"/>
        <v/>
      </c>
      <c r="C936" s="14" t="str">
        <f>IF('Tracciatore delle operazioni'!B936="","",'Tracciatore delle operazioni'!B936)</f>
        <v/>
      </c>
      <c r="D936" s="14" t="str">
        <f>IF('Tracciatore delle operazioni'!C936="","",'Tracciatore delle operazioni'!C936)</f>
        <v/>
      </c>
      <c r="E936" s="14" t="str">
        <f>IF('Tracciatore delle operazioni'!D936="","",'Tracciatore delle operazioni'!D936)</f>
        <v/>
      </c>
      <c r="F936" s="14" t="str">
        <f>IF('Tracciatore delle operazioni'!E936="","",'Tracciatore delle operazioni'!E936)</f>
        <v/>
      </c>
      <c r="G936" s="31" t="str">
        <f>IF('Tracciatore delle operazioni'!F936="","",'Tracciatore delle operazioni'!F936)</f>
        <v/>
      </c>
      <c r="H936" s="31" t="str">
        <f>IF('Tracciatore delle operazioni'!G936="","",'Tracciatore delle operazioni'!G936)</f>
        <v/>
      </c>
      <c r="I936" s="31" t="str">
        <f>IF('Tracciatore delle operazioni'!H936="","",'Tracciatore delle operazioni'!H936)</f>
        <v/>
      </c>
      <c r="J936" s="31" t="str">
        <f>IF('Tracciatore delle operazioni'!I936="","",'Tracciatore delle operazioni'!I936)</f>
        <v/>
      </c>
      <c r="K936" s="14" t="str">
        <f t="shared" si="11"/>
        <v/>
      </c>
      <c r="M936" s="14" t="e">
        <f t="array" aca="1" ref="M936" ca="1">_xludf.ifna(IF(#REF!=Impostazioni!$C$6,G936*1,G936/INDEX(Impostazioni!$N$86:$O$105,MATCH(#REF!,Impostazioni!$N$86:$N$105,0),2)),"")</f>
        <v>#NAME?</v>
      </c>
      <c r="N936" s="14" t="e">
        <f t="array" aca="1" ref="N936" ca="1">_xludf.ifna(IF(#REF!=Impostazioni!$C$6,H936*1,H936/INDEX(Impostazioni!$N$86:$O$105,MATCH(#REF!,Impostazioni!$N$86:$N$105,0),2)),"")</f>
        <v>#NAME?</v>
      </c>
      <c r="O936" s="14" t="e">
        <f t="array" aca="1" ref="O936" ca="1">_xludf.ifna(IF(#REF!=Impostazioni!$C$6,I936*1,I936/INDEX(Impostazioni!$N$86:$O$105,MATCH(#REF!,Impostazioni!$N$86:$N$105,0),2)),"")</f>
        <v>#NAME?</v>
      </c>
      <c r="P936" s="14" t="e">
        <f t="array" aca="1" ref="P936" ca="1">_xludf.ifna(IF(#REF!=Impostazioni!$C$6,J936*1,J936/INDEX(Impostazioni!$N$86:$O$105,MATCH(#REF!,Impostazioni!$N$86:$N$105,0),2)),"")</f>
        <v>#NAME?</v>
      </c>
      <c r="Q936" s="14" t="e">
        <f t="array" aca="1" ref="Q936" ca="1">_xludf.ifna(IF(#REF!=Impostazioni!$C$6,K936*1,K936/INDEX(Impostazioni!$N$86:$O$105,MATCH(#REF!,Impostazioni!$N$86:$N$105,0),2)),"")</f>
        <v>#NAME?</v>
      </c>
      <c r="S936" t="str" cm="1">
        <f t="array" ref="S936">_xlfn.IFNA(TRANSPOSE(INDEX(Impostazioni!$R$14:$S$63,,MATCH($D936,Impostazioni!$R$13:$S$13,0))),"")&amp;""</f>
        <v/>
      </c>
    </row>
    <row r="937" spans="1:19" ht="13.2">
      <c r="A937" s="14" t="str">
        <f t="shared" si="9"/>
        <v/>
      </c>
      <c r="B937" s="14" t="str">
        <f t="shared" si="10"/>
        <v/>
      </c>
      <c r="C937" s="14" t="str">
        <f>IF('Tracciatore delle operazioni'!B937="","",'Tracciatore delle operazioni'!B937)</f>
        <v/>
      </c>
      <c r="D937" s="14" t="str">
        <f>IF('Tracciatore delle operazioni'!C937="","",'Tracciatore delle operazioni'!C937)</f>
        <v/>
      </c>
      <c r="E937" s="14" t="str">
        <f>IF('Tracciatore delle operazioni'!D937="","",'Tracciatore delle operazioni'!D937)</f>
        <v/>
      </c>
      <c r="F937" s="14" t="str">
        <f>IF('Tracciatore delle operazioni'!E937="","",'Tracciatore delle operazioni'!E937)</f>
        <v/>
      </c>
      <c r="G937" s="31" t="str">
        <f>IF('Tracciatore delle operazioni'!F937="","",'Tracciatore delle operazioni'!F937)</f>
        <v/>
      </c>
      <c r="H937" s="31" t="str">
        <f>IF('Tracciatore delle operazioni'!G937="","",'Tracciatore delle operazioni'!G937)</f>
        <v/>
      </c>
      <c r="I937" s="31" t="str">
        <f>IF('Tracciatore delle operazioni'!H937="","",'Tracciatore delle operazioni'!H937)</f>
        <v/>
      </c>
      <c r="J937" s="31" t="str">
        <f>IF('Tracciatore delle operazioni'!I937="","",'Tracciatore delle operazioni'!I937)</f>
        <v/>
      </c>
      <c r="K937" s="14" t="str">
        <f t="shared" si="11"/>
        <v/>
      </c>
      <c r="M937" s="14" t="e">
        <f t="array" aca="1" ref="M937" ca="1">_xludf.ifna(IF(#REF!=Impostazioni!$C$6,G937*1,G937/INDEX(Impostazioni!$N$86:$O$105,MATCH(#REF!,Impostazioni!$N$86:$N$105,0),2)),"")</f>
        <v>#NAME?</v>
      </c>
      <c r="N937" s="14" t="e">
        <f t="array" aca="1" ref="N937" ca="1">_xludf.ifna(IF(#REF!=Impostazioni!$C$6,H937*1,H937/INDEX(Impostazioni!$N$86:$O$105,MATCH(#REF!,Impostazioni!$N$86:$N$105,0),2)),"")</f>
        <v>#NAME?</v>
      </c>
      <c r="O937" s="14" t="e">
        <f t="array" aca="1" ref="O937" ca="1">_xludf.ifna(IF(#REF!=Impostazioni!$C$6,I937*1,I937/INDEX(Impostazioni!$N$86:$O$105,MATCH(#REF!,Impostazioni!$N$86:$N$105,0),2)),"")</f>
        <v>#NAME?</v>
      </c>
      <c r="P937" s="14" t="e">
        <f t="array" aca="1" ref="P937" ca="1">_xludf.ifna(IF(#REF!=Impostazioni!$C$6,J937*1,J937/INDEX(Impostazioni!$N$86:$O$105,MATCH(#REF!,Impostazioni!$N$86:$N$105,0),2)),"")</f>
        <v>#NAME?</v>
      </c>
      <c r="Q937" s="14" t="e">
        <f t="array" aca="1" ref="Q937" ca="1">_xludf.ifna(IF(#REF!=Impostazioni!$C$6,K937*1,K937/INDEX(Impostazioni!$N$86:$O$105,MATCH(#REF!,Impostazioni!$N$86:$N$105,0),2)),"")</f>
        <v>#NAME?</v>
      </c>
      <c r="S937" t="str" cm="1">
        <f t="array" ref="S937">_xlfn.IFNA(TRANSPOSE(INDEX(Impostazioni!$R$14:$S$63,,MATCH($D937,Impostazioni!$R$13:$S$13,0))),"")&amp;""</f>
        <v/>
      </c>
    </row>
    <row r="938" spans="1:19" ht="13.2">
      <c r="A938" s="14" t="str">
        <f t="shared" si="9"/>
        <v/>
      </c>
      <c r="B938" s="14" t="str">
        <f t="shared" si="10"/>
        <v/>
      </c>
      <c r="C938" s="14" t="str">
        <f>IF('Tracciatore delle operazioni'!B938="","",'Tracciatore delle operazioni'!B938)</f>
        <v/>
      </c>
      <c r="D938" s="14" t="str">
        <f>IF('Tracciatore delle operazioni'!C938="","",'Tracciatore delle operazioni'!C938)</f>
        <v/>
      </c>
      <c r="E938" s="14" t="str">
        <f>IF('Tracciatore delle operazioni'!D938="","",'Tracciatore delle operazioni'!D938)</f>
        <v/>
      </c>
      <c r="F938" s="14" t="str">
        <f>IF('Tracciatore delle operazioni'!E938="","",'Tracciatore delle operazioni'!E938)</f>
        <v/>
      </c>
      <c r="G938" s="31" t="str">
        <f>IF('Tracciatore delle operazioni'!F938="","",'Tracciatore delle operazioni'!F938)</f>
        <v/>
      </c>
      <c r="H938" s="31" t="str">
        <f>IF('Tracciatore delle operazioni'!G938="","",'Tracciatore delle operazioni'!G938)</f>
        <v/>
      </c>
      <c r="I938" s="31" t="str">
        <f>IF('Tracciatore delle operazioni'!H938="","",'Tracciatore delle operazioni'!H938)</f>
        <v/>
      </c>
      <c r="J938" s="31" t="str">
        <f>IF('Tracciatore delle operazioni'!I938="","",'Tracciatore delle operazioni'!I938)</f>
        <v/>
      </c>
      <c r="K938" s="14" t="str">
        <f t="shared" si="11"/>
        <v/>
      </c>
      <c r="M938" s="14" t="e">
        <f t="array" aca="1" ref="M938" ca="1">_xludf.ifna(IF(#REF!=Impostazioni!$C$6,G938*1,G938/INDEX(Impostazioni!$N$86:$O$105,MATCH(#REF!,Impostazioni!$N$86:$N$105,0),2)),"")</f>
        <v>#NAME?</v>
      </c>
      <c r="N938" s="14" t="e">
        <f t="array" aca="1" ref="N938" ca="1">_xludf.ifna(IF(#REF!=Impostazioni!$C$6,H938*1,H938/INDEX(Impostazioni!$N$86:$O$105,MATCH(#REF!,Impostazioni!$N$86:$N$105,0),2)),"")</f>
        <v>#NAME?</v>
      </c>
      <c r="O938" s="14" t="e">
        <f t="array" aca="1" ref="O938" ca="1">_xludf.ifna(IF(#REF!=Impostazioni!$C$6,I938*1,I938/INDEX(Impostazioni!$N$86:$O$105,MATCH(#REF!,Impostazioni!$N$86:$N$105,0),2)),"")</f>
        <v>#NAME?</v>
      </c>
      <c r="P938" s="14" t="e">
        <f t="array" aca="1" ref="P938" ca="1">_xludf.ifna(IF(#REF!=Impostazioni!$C$6,J938*1,J938/INDEX(Impostazioni!$N$86:$O$105,MATCH(#REF!,Impostazioni!$N$86:$N$105,0),2)),"")</f>
        <v>#NAME?</v>
      </c>
      <c r="Q938" s="14" t="e">
        <f t="array" aca="1" ref="Q938" ca="1">_xludf.ifna(IF(#REF!=Impostazioni!$C$6,K938*1,K938/INDEX(Impostazioni!$N$86:$O$105,MATCH(#REF!,Impostazioni!$N$86:$N$105,0),2)),"")</f>
        <v>#NAME?</v>
      </c>
      <c r="S938" t="str" cm="1">
        <f t="array" ref="S938">_xlfn.IFNA(TRANSPOSE(INDEX(Impostazioni!$R$14:$S$63,,MATCH($D938,Impostazioni!$R$13:$S$13,0))),"")&amp;""</f>
        <v/>
      </c>
    </row>
    <row r="939" spans="1:19" ht="13.2">
      <c r="A939" s="14" t="str">
        <f t="shared" si="9"/>
        <v/>
      </c>
      <c r="B939" s="14" t="str">
        <f t="shared" si="10"/>
        <v/>
      </c>
      <c r="C939" s="14" t="str">
        <f>IF('Tracciatore delle operazioni'!B939="","",'Tracciatore delle operazioni'!B939)</f>
        <v/>
      </c>
      <c r="D939" s="14" t="str">
        <f>IF('Tracciatore delle operazioni'!C939="","",'Tracciatore delle operazioni'!C939)</f>
        <v/>
      </c>
      <c r="E939" s="14" t="str">
        <f>IF('Tracciatore delle operazioni'!D939="","",'Tracciatore delle operazioni'!D939)</f>
        <v/>
      </c>
      <c r="F939" s="14" t="str">
        <f>IF('Tracciatore delle operazioni'!E939="","",'Tracciatore delle operazioni'!E939)</f>
        <v/>
      </c>
      <c r="G939" s="31" t="str">
        <f>IF('Tracciatore delle operazioni'!F939="","",'Tracciatore delle operazioni'!F939)</f>
        <v/>
      </c>
      <c r="H939" s="31" t="str">
        <f>IF('Tracciatore delle operazioni'!G939="","",'Tracciatore delle operazioni'!G939)</f>
        <v/>
      </c>
      <c r="I939" s="31" t="str">
        <f>IF('Tracciatore delle operazioni'!H939="","",'Tracciatore delle operazioni'!H939)</f>
        <v/>
      </c>
      <c r="J939" s="31" t="str">
        <f>IF('Tracciatore delle operazioni'!I939="","",'Tracciatore delle operazioni'!I939)</f>
        <v/>
      </c>
      <c r="K939" s="14" t="str">
        <f t="shared" si="11"/>
        <v/>
      </c>
      <c r="M939" s="14" t="e">
        <f t="array" aca="1" ref="M939" ca="1">_xludf.ifna(IF(#REF!=Impostazioni!$C$6,G939*1,G939/INDEX(Impostazioni!$N$86:$O$105,MATCH(#REF!,Impostazioni!$N$86:$N$105,0),2)),"")</f>
        <v>#NAME?</v>
      </c>
      <c r="N939" s="14" t="e">
        <f t="array" aca="1" ref="N939" ca="1">_xludf.ifna(IF(#REF!=Impostazioni!$C$6,H939*1,H939/INDEX(Impostazioni!$N$86:$O$105,MATCH(#REF!,Impostazioni!$N$86:$N$105,0),2)),"")</f>
        <v>#NAME?</v>
      </c>
      <c r="O939" s="14" t="e">
        <f t="array" aca="1" ref="O939" ca="1">_xludf.ifna(IF(#REF!=Impostazioni!$C$6,I939*1,I939/INDEX(Impostazioni!$N$86:$O$105,MATCH(#REF!,Impostazioni!$N$86:$N$105,0),2)),"")</f>
        <v>#NAME?</v>
      </c>
      <c r="P939" s="14" t="e">
        <f t="array" aca="1" ref="P939" ca="1">_xludf.ifna(IF(#REF!=Impostazioni!$C$6,J939*1,J939/INDEX(Impostazioni!$N$86:$O$105,MATCH(#REF!,Impostazioni!$N$86:$N$105,0),2)),"")</f>
        <v>#NAME?</v>
      </c>
      <c r="Q939" s="14" t="e">
        <f t="array" aca="1" ref="Q939" ca="1">_xludf.ifna(IF(#REF!=Impostazioni!$C$6,K939*1,K939/INDEX(Impostazioni!$N$86:$O$105,MATCH(#REF!,Impostazioni!$N$86:$N$105,0),2)),"")</f>
        <v>#NAME?</v>
      </c>
      <c r="S939" t="str" cm="1">
        <f t="array" ref="S939">_xlfn.IFNA(TRANSPOSE(INDEX(Impostazioni!$R$14:$S$63,,MATCH($D939,Impostazioni!$R$13:$S$13,0))),"")&amp;""</f>
        <v/>
      </c>
    </row>
    <row r="940" spans="1:19" ht="13.2">
      <c r="A940" s="14" t="str">
        <f t="shared" si="9"/>
        <v/>
      </c>
      <c r="B940" s="14" t="str">
        <f t="shared" si="10"/>
        <v/>
      </c>
      <c r="C940" s="14" t="str">
        <f>IF('Tracciatore delle operazioni'!B940="","",'Tracciatore delle operazioni'!B940)</f>
        <v/>
      </c>
      <c r="D940" s="14" t="str">
        <f>IF('Tracciatore delle operazioni'!C940="","",'Tracciatore delle operazioni'!C940)</f>
        <v/>
      </c>
      <c r="E940" s="14" t="str">
        <f>IF('Tracciatore delle operazioni'!D940="","",'Tracciatore delle operazioni'!D940)</f>
        <v/>
      </c>
      <c r="F940" s="14" t="str">
        <f>IF('Tracciatore delle operazioni'!E940="","",'Tracciatore delle operazioni'!E940)</f>
        <v/>
      </c>
      <c r="G940" s="31" t="str">
        <f>IF('Tracciatore delle operazioni'!F940="","",'Tracciatore delle operazioni'!F940)</f>
        <v/>
      </c>
      <c r="H940" s="31" t="str">
        <f>IF('Tracciatore delle operazioni'!G940="","",'Tracciatore delle operazioni'!G940)</f>
        <v/>
      </c>
      <c r="I940" s="31" t="str">
        <f>IF('Tracciatore delle operazioni'!H940="","",'Tracciatore delle operazioni'!H940)</f>
        <v/>
      </c>
      <c r="J940" s="31" t="str">
        <f>IF('Tracciatore delle operazioni'!I940="","",'Tracciatore delle operazioni'!I940)</f>
        <v/>
      </c>
      <c r="K940" s="14" t="str">
        <f t="shared" si="11"/>
        <v/>
      </c>
      <c r="M940" s="14" t="e">
        <f t="array" aca="1" ref="M940" ca="1">_xludf.ifna(IF(#REF!=Impostazioni!$C$6,G940*1,G940/INDEX(Impostazioni!$N$86:$O$105,MATCH(#REF!,Impostazioni!$N$86:$N$105,0),2)),"")</f>
        <v>#NAME?</v>
      </c>
      <c r="N940" s="14" t="e">
        <f t="array" aca="1" ref="N940" ca="1">_xludf.ifna(IF(#REF!=Impostazioni!$C$6,H940*1,H940/INDEX(Impostazioni!$N$86:$O$105,MATCH(#REF!,Impostazioni!$N$86:$N$105,0),2)),"")</f>
        <v>#NAME?</v>
      </c>
      <c r="O940" s="14" t="e">
        <f t="array" aca="1" ref="O940" ca="1">_xludf.ifna(IF(#REF!=Impostazioni!$C$6,I940*1,I940/INDEX(Impostazioni!$N$86:$O$105,MATCH(#REF!,Impostazioni!$N$86:$N$105,0),2)),"")</f>
        <v>#NAME?</v>
      </c>
      <c r="P940" s="14" t="e">
        <f t="array" aca="1" ref="P940" ca="1">_xludf.ifna(IF(#REF!=Impostazioni!$C$6,J940*1,J940/INDEX(Impostazioni!$N$86:$O$105,MATCH(#REF!,Impostazioni!$N$86:$N$105,0),2)),"")</f>
        <v>#NAME?</v>
      </c>
      <c r="Q940" s="14" t="e">
        <f t="array" aca="1" ref="Q940" ca="1">_xludf.ifna(IF(#REF!=Impostazioni!$C$6,K940*1,K940/INDEX(Impostazioni!$N$86:$O$105,MATCH(#REF!,Impostazioni!$N$86:$N$105,0),2)),"")</f>
        <v>#NAME?</v>
      </c>
      <c r="S940" t="str" cm="1">
        <f t="array" ref="S940">_xlfn.IFNA(TRANSPOSE(INDEX(Impostazioni!$R$14:$S$63,,MATCH($D940,Impostazioni!$R$13:$S$13,0))),"")&amp;""</f>
        <v/>
      </c>
    </row>
    <row r="941" spans="1:19" ht="13.2">
      <c r="A941" s="14" t="str">
        <f t="shared" si="9"/>
        <v/>
      </c>
      <c r="B941" s="14" t="str">
        <f t="shared" si="10"/>
        <v/>
      </c>
      <c r="C941" s="14" t="str">
        <f>IF('Tracciatore delle operazioni'!B941="","",'Tracciatore delle operazioni'!B941)</f>
        <v/>
      </c>
      <c r="D941" s="14" t="str">
        <f>IF('Tracciatore delle operazioni'!C941="","",'Tracciatore delle operazioni'!C941)</f>
        <v/>
      </c>
      <c r="E941" s="14" t="str">
        <f>IF('Tracciatore delle operazioni'!D941="","",'Tracciatore delle operazioni'!D941)</f>
        <v/>
      </c>
      <c r="F941" s="14" t="str">
        <f>IF('Tracciatore delle operazioni'!E941="","",'Tracciatore delle operazioni'!E941)</f>
        <v/>
      </c>
      <c r="G941" s="31" t="str">
        <f>IF('Tracciatore delle operazioni'!F941="","",'Tracciatore delle operazioni'!F941)</f>
        <v/>
      </c>
      <c r="H941" s="31" t="str">
        <f>IF('Tracciatore delle operazioni'!G941="","",'Tracciatore delle operazioni'!G941)</f>
        <v/>
      </c>
      <c r="I941" s="31" t="str">
        <f>IF('Tracciatore delle operazioni'!H941="","",'Tracciatore delle operazioni'!H941)</f>
        <v/>
      </c>
      <c r="J941" s="31" t="str">
        <f>IF('Tracciatore delle operazioni'!I941="","",'Tracciatore delle operazioni'!I941)</f>
        <v/>
      </c>
      <c r="K941" s="14" t="str">
        <f t="shared" si="11"/>
        <v/>
      </c>
      <c r="M941" s="14" t="e">
        <f t="array" aca="1" ref="M941" ca="1">_xludf.ifna(IF(#REF!=Impostazioni!$C$6,G941*1,G941/INDEX(Impostazioni!$N$86:$O$105,MATCH(#REF!,Impostazioni!$N$86:$N$105,0),2)),"")</f>
        <v>#NAME?</v>
      </c>
      <c r="N941" s="14" t="e">
        <f t="array" aca="1" ref="N941" ca="1">_xludf.ifna(IF(#REF!=Impostazioni!$C$6,H941*1,H941/INDEX(Impostazioni!$N$86:$O$105,MATCH(#REF!,Impostazioni!$N$86:$N$105,0),2)),"")</f>
        <v>#NAME?</v>
      </c>
      <c r="O941" s="14" t="e">
        <f t="array" aca="1" ref="O941" ca="1">_xludf.ifna(IF(#REF!=Impostazioni!$C$6,I941*1,I941/INDEX(Impostazioni!$N$86:$O$105,MATCH(#REF!,Impostazioni!$N$86:$N$105,0),2)),"")</f>
        <v>#NAME?</v>
      </c>
      <c r="P941" s="14" t="e">
        <f t="array" aca="1" ref="P941" ca="1">_xludf.ifna(IF(#REF!=Impostazioni!$C$6,J941*1,J941/INDEX(Impostazioni!$N$86:$O$105,MATCH(#REF!,Impostazioni!$N$86:$N$105,0),2)),"")</f>
        <v>#NAME?</v>
      </c>
      <c r="Q941" s="14" t="e">
        <f t="array" aca="1" ref="Q941" ca="1">_xludf.ifna(IF(#REF!=Impostazioni!$C$6,K941*1,K941/INDEX(Impostazioni!$N$86:$O$105,MATCH(#REF!,Impostazioni!$N$86:$N$105,0),2)),"")</f>
        <v>#NAME?</v>
      </c>
      <c r="S941" t="str" cm="1">
        <f t="array" ref="S941">_xlfn.IFNA(TRANSPOSE(INDEX(Impostazioni!$R$14:$S$63,,MATCH($D941,Impostazioni!$R$13:$S$13,0))),"")&amp;""</f>
        <v/>
      </c>
    </row>
    <row r="942" spans="1:19" ht="13.2">
      <c r="A942" s="14" t="str">
        <f t="shared" si="9"/>
        <v/>
      </c>
      <c r="B942" s="14" t="str">
        <f t="shared" si="10"/>
        <v/>
      </c>
      <c r="C942" s="14" t="str">
        <f>IF('Tracciatore delle operazioni'!B942="","",'Tracciatore delle operazioni'!B942)</f>
        <v/>
      </c>
      <c r="D942" s="14" t="str">
        <f>IF('Tracciatore delle operazioni'!C942="","",'Tracciatore delle operazioni'!C942)</f>
        <v/>
      </c>
      <c r="E942" s="14" t="str">
        <f>IF('Tracciatore delle operazioni'!D942="","",'Tracciatore delle operazioni'!D942)</f>
        <v/>
      </c>
      <c r="F942" s="14" t="str">
        <f>IF('Tracciatore delle operazioni'!E942="","",'Tracciatore delle operazioni'!E942)</f>
        <v/>
      </c>
      <c r="G942" s="31" t="str">
        <f>IF('Tracciatore delle operazioni'!F942="","",'Tracciatore delle operazioni'!F942)</f>
        <v/>
      </c>
      <c r="H942" s="31" t="str">
        <f>IF('Tracciatore delle operazioni'!G942="","",'Tracciatore delle operazioni'!G942)</f>
        <v/>
      </c>
      <c r="I942" s="31" t="str">
        <f>IF('Tracciatore delle operazioni'!H942="","",'Tracciatore delle operazioni'!H942)</f>
        <v/>
      </c>
      <c r="J942" s="31" t="str">
        <f>IF('Tracciatore delle operazioni'!I942="","",'Tracciatore delle operazioni'!I942)</f>
        <v/>
      </c>
      <c r="K942" s="14" t="str">
        <f t="shared" si="11"/>
        <v/>
      </c>
      <c r="M942" s="14" t="e">
        <f t="array" aca="1" ref="M942" ca="1">_xludf.ifna(IF(#REF!=Impostazioni!$C$6,G942*1,G942/INDEX(Impostazioni!$N$86:$O$105,MATCH(#REF!,Impostazioni!$N$86:$N$105,0),2)),"")</f>
        <v>#NAME?</v>
      </c>
      <c r="N942" s="14" t="e">
        <f t="array" aca="1" ref="N942" ca="1">_xludf.ifna(IF(#REF!=Impostazioni!$C$6,H942*1,H942/INDEX(Impostazioni!$N$86:$O$105,MATCH(#REF!,Impostazioni!$N$86:$N$105,0),2)),"")</f>
        <v>#NAME?</v>
      </c>
      <c r="O942" s="14" t="e">
        <f t="array" aca="1" ref="O942" ca="1">_xludf.ifna(IF(#REF!=Impostazioni!$C$6,I942*1,I942/INDEX(Impostazioni!$N$86:$O$105,MATCH(#REF!,Impostazioni!$N$86:$N$105,0),2)),"")</f>
        <v>#NAME?</v>
      </c>
      <c r="P942" s="14" t="e">
        <f t="array" aca="1" ref="P942" ca="1">_xludf.ifna(IF(#REF!=Impostazioni!$C$6,J942*1,J942/INDEX(Impostazioni!$N$86:$O$105,MATCH(#REF!,Impostazioni!$N$86:$N$105,0),2)),"")</f>
        <v>#NAME?</v>
      </c>
      <c r="Q942" s="14" t="e">
        <f t="array" aca="1" ref="Q942" ca="1">_xludf.ifna(IF(#REF!=Impostazioni!$C$6,K942*1,K942/INDEX(Impostazioni!$N$86:$O$105,MATCH(#REF!,Impostazioni!$N$86:$N$105,0),2)),"")</f>
        <v>#NAME?</v>
      </c>
      <c r="S942" t="str" cm="1">
        <f t="array" ref="S942">_xlfn.IFNA(TRANSPOSE(INDEX(Impostazioni!$R$14:$S$63,,MATCH($D942,Impostazioni!$R$13:$S$13,0))),"")&amp;""</f>
        <v/>
      </c>
    </row>
    <row r="943" spans="1:19" ht="13.2">
      <c r="A943" s="14" t="str">
        <f t="shared" si="9"/>
        <v/>
      </c>
      <c r="B943" s="14" t="str">
        <f t="shared" si="10"/>
        <v/>
      </c>
      <c r="C943" s="14" t="str">
        <f>IF('Tracciatore delle operazioni'!B943="","",'Tracciatore delle operazioni'!B943)</f>
        <v/>
      </c>
      <c r="D943" s="14" t="str">
        <f>IF('Tracciatore delle operazioni'!C943="","",'Tracciatore delle operazioni'!C943)</f>
        <v/>
      </c>
      <c r="E943" s="14" t="str">
        <f>IF('Tracciatore delle operazioni'!D943="","",'Tracciatore delle operazioni'!D943)</f>
        <v/>
      </c>
      <c r="F943" s="14" t="str">
        <f>IF('Tracciatore delle operazioni'!E943="","",'Tracciatore delle operazioni'!E943)</f>
        <v/>
      </c>
      <c r="G943" s="31" t="str">
        <f>IF('Tracciatore delle operazioni'!F943="","",'Tracciatore delle operazioni'!F943)</f>
        <v/>
      </c>
      <c r="H943" s="31" t="str">
        <f>IF('Tracciatore delle operazioni'!G943="","",'Tracciatore delle operazioni'!G943)</f>
        <v/>
      </c>
      <c r="I943" s="31" t="str">
        <f>IF('Tracciatore delle operazioni'!H943="","",'Tracciatore delle operazioni'!H943)</f>
        <v/>
      </c>
      <c r="J943" s="31" t="str">
        <f>IF('Tracciatore delle operazioni'!I943="","",'Tracciatore delle operazioni'!I943)</f>
        <v/>
      </c>
      <c r="K943" s="14" t="str">
        <f t="shared" si="11"/>
        <v/>
      </c>
      <c r="M943" s="14" t="e">
        <f t="array" aca="1" ref="M943" ca="1">_xludf.ifna(IF(#REF!=Impostazioni!$C$6,G943*1,G943/INDEX(Impostazioni!$N$86:$O$105,MATCH(#REF!,Impostazioni!$N$86:$N$105,0),2)),"")</f>
        <v>#NAME?</v>
      </c>
      <c r="N943" s="14" t="e">
        <f t="array" aca="1" ref="N943" ca="1">_xludf.ifna(IF(#REF!=Impostazioni!$C$6,H943*1,H943/INDEX(Impostazioni!$N$86:$O$105,MATCH(#REF!,Impostazioni!$N$86:$N$105,0),2)),"")</f>
        <v>#NAME?</v>
      </c>
      <c r="O943" s="14" t="e">
        <f t="array" aca="1" ref="O943" ca="1">_xludf.ifna(IF(#REF!=Impostazioni!$C$6,I943*1,I943/INDEX(Impostazioni!$N$86:$O$105,MATCH(#REF!,Impostazioni!$N$86:$N$105,0),2)),"")</f>
        <v>#NAME?</v>
      </c>
      <c r="P943" s="14" t="e">
        <f t="array" aca="1" ref="P943" ca="1">_xludf.ifna(IF(#REF!=Impostazioni!$C$6,J943*1,J943/INDEX(Impostazioni!$N$86:$O$105,MATCH(#REF!,Impostazioni!$N$86:$N$105,0),2)),"")</f>
        <v>#NAME?</v>
      </c>
      <c r="Q943" s="14" t="e">
        <f t="array" aca="1" ref="Q943" ca="1">_xludf.ifna(IF(#REF!=Impostazioni!$C$6,K943*1,K943/INDEX(Impostazioni!$N$86:$O$105,MATCH(#REF!,Impostazioni!$N$86:$N$105,0),2)),"")</f>
        <v>#NAME?</v>
      </c>
      <c r="S943" t="str" cm="1">
        <f t="array" ref="S943">_xlfn.IFNA(TRANSPOSE(INDEX(Impostazioni!$R$14:$S$63,,MATCH($D943,Impostazioni!$R$13:$S$13,0))),"")&amp;""</f>
        <v/>
      </c>
    </row>
    <row r="944" spans="1:19" ht="13.2">
      <c r="A944" s="14" t="str">
        <f t="shared" si="9"/>
        <v/>
      </c>
      <c r="B944" s="14" t="str">
        <f t="shared" si="10"/>
        <v/>
      </c>
      <c r="C944" s="14" t="str">
        <f>IF('Tracciatore delle operazioni'!B944="","",'Tracciatore delle operazioni'!B944)</f>
        <v/>
      </c>
      <c r="D944" s="14" t="str">
        <f>IF('Tracciatore delle operazioni'!C944="","",'Tracciatore delle operazioni'!C944)</f>
        <v/>
      </c>
      <c r="E944" s="14" t="str">
        <f>IF('Tracciatore delle operazioni'!D944="","",'Tracciatore delle operazioni'!D944)</f>
        <v/>
      </c>
      <c r="F944" s="14" t="str">
        <f>IF('Tracciatore delle operazioni'!E944="","",'Tracciatore delle operazioni'!E944)</f>
        <v/>
      </c>
      <c r="G944" s="31" t="str">
        <f>IF('Tracciatore delle operazioni'!F944="","",'Tracciatore delle operazioni'!F944)</f>
        <v/>
      </c>
      <c r="H944" s="31" t="str">
        <f>IF('Tracciatore delle operazioni'!G944="","",'Tracciatore delle operazioni'!G944)</f>
        <v/>
      </c>
      <c r="I944" s="31" t="str">
        <f>IF('Tracciatore delle operazioni'!H944="","",'Tracciatore delle operazioni'!H944)</f>
        <v/>
      </c>
      <c r="J944" s="31" t="str">
        <f>IF('Tracciatore delle operazioni'!I944="","",'Tracciatore delle operazioni'!I944)</f>
        <v/>
      </c>
      <c r="K944" s="14" t="str">
        <f t="shared" si="11"/>
        <v/>
      </c>
      <c r="M944" s="14" t="e">
        <f t="array" aca="1" ref="M944" ca="1">_xludf.ifna(IF(#REF!=Impostazioni!$C$6,G944*1,G944/INDEX(Impostazioni!$N$86:$O$105,MATCH(#REF!,Impostazioni!$N$86:$N$105,0),2)),"")</f>
        <v>#NAME?</v>
      </c>
      <c r="N944" s="14" t="e">
        <f t="array" aca="1" ref="N944" ca="1">_xludf.ifna(IF(#REF!=Impostazioni!$C$6,H944*1,H944/INDEX(Impostazioni!$N$86:$O$105,MATCH(#REF!,Impostazioni!$N$86:$N$105,0),2)),"")</f>
        <v>#NAME?</v>
      </c>
      <c r="O944" s="14" t="e">
        <f t="array" aca="1" ref="O944" ca="1">_xludf.ifna(IF(#REF!=Impostazioni!$C$6,I944*1,I944/INDEX(Impostazioni!$N$86:$O$105,MATCH(#REF!,Impostazioni!$N$86:$N$105,0),2)),"")</f>
        <v>#NAME?</v>
      </c>
      <c r="P944" s="14" t="e">
        <f t="array" aca="1" ref="P944" ca="1">_xludf.ifna(IF(#REF!=Impostazioni!$C$6,J944*1,J944/INDEX(Impostazioni!$N$86:$O$105,MATCH(#REF!,Impostazioni!$N$86:$N$105,0),2)),"")</f>
        <v>#NAME?</v>
      </c>
      <c r="Q944" s="14" t="e">
        <f t="array" aca="1" ref="Q944" ca="1">_xludf.ifna(IF(#REF!=Impostazioni!$C$6,K944*1,K944/INDEX(Impostazioni!$N$86:$O$105,MATCH(#REF!,Impostazioni!$N$86:$N$105,0),2)),"")</f>
        <v>#NAME?</v>
      </c>
      <c r="S944" t="str" cm="1">
        <f t="array" ref="S944">_xlfn.IFNA(TRANSPOSE(INDEX(Impostazioni!$R$14:$S$63,,MATCH($D944,Impostazioni!$R$13:$S$13,0))),"")&amp;""</f>
        <v/>
      </c>
    </row>
    <row r="945" spans="1:19" ht="13.2">
      <c r="A945" s="14" t="str">
        <f t="shared" si="9"/>
        <v/>
      </c>
      <c r="B945" s="14" t="str">
        <f t="shared" si="10"/>
        <v/>
      </c>
      <c r="C945" s="14" t="str">
        <f>IF('Tracciatore delle operazioni'!B945="","",'Tracciatore delle operazioni'!B945)</f>
        <v/>
      </c>
      <c r="D945" s="14" t="str">
        <f>IF('Tracciatore delle operazioni'!C945="","",'Tracciatore delle operazioni'!C945)</f>
        <v/>
      </c>
      <c r="E945" s="14" t="str">
        <f>IF('Tracciatore delle operazioni'!D945="","",'Tracciatore delle operazioni'!D945)</f>
        <v/>
      </c>
      <c r="F945" s="14" t="str">
        <f>IF('Tracciatore delle operazioni'!E945="","",'Tracciatore delle operazioni'!E945)</f>
        <v/>
      </c>
      <c r="G945" s="31" t="str">
        <f>IF('Tracciatore delle operazioni'!F945="","",'Tracciatore delle operazioni'!F945)</f>
        <v/>
      </c>
      <c r="H945" s="31" t="str">
        <f>IF('Tracciatore delle operazioni'!G945="","",'Tracciatore delle operazioni'!G945)</f>
        <v/>
      </c>
      <c r="I945" s="31" t="str">
        <f>IF('Tracciatore delle operazioni'!H945="","",'Tracciatore delle operazioni'!H945)</f>
        <v/>
      </c>
      <c r="J945" s="31" t="str">
        <f>IF('Tracciatore delle operazioni'!I945="","",'Tracciatore delle operazioni'!I945)</f>
        <v/>
      </c>
      <c r="K945" s="14" t="str">
        <f t="shared" si="11"/>
        <v/>
      </c>
      <c r="M945" s="14" t="e">
        <f t="array" aca="1" ref="M945" ca="1">_xludf.ifna(IF(#REF!=Impostazioni!$C$6,G945*1,G945/INDEX(Impostazioni!$N$86:$O$105,MATCH(#REF!,Impostazioni!$N$86:$N$105,0),2)),"")</f>
        <v>#NAME?</v>
      </c>
      <c r="N945" s="14" t="e">
        <f t="array" aca="1" ref="N945" ca="1">_xludf.ifna(IF(#REF!=Impostazioni!$C$6,H945*1,H945/INDEX(Impostazioni!$N$86:$O$105,MATCH(#REF!,Impostazioni!$N$86:$N$105,0),2)),"")</f>
        <v>#NAME?</v>
      </c>
      <c r="O945" s="14" t="e">
        <f t="array" aca="1" ref="O945" ca="1">_xludf.ifna(IF(#REF!=Impostazioni!$C$6,I945*1,I945/INDEX(Impostazioni!$N$86:$O$105,MATCH(#REF!,Impostazioni!$N$86:$N$105,0),2)),"")</f>
        <v>#NAME?</v>
      </c>
      <c r="P945" s="14" t="e">
        <f t="array" aca="1" ref="P945" ca="1">_xludf.ifna(IF(#REF!=Impostazioni!$C$6,J945*1,J945/INDEX(Impostazioni!$N$86:$O$105,MATCH(#REF!,Impostazioni!$N$86:$N$105,0),2)),"")</f>
        <v>#NAME?</v>
      </c>
      <c r="Q945" s="14" t="e">
        <f t="array" aca="1" ref="Q945" ca="1">_xludf.ifna(IF(#REF!=Impostazioni!$C$6,K945*1,K945/INDEX(Impostazioni!$N$86:$O$105,MATCH(#REF!,Impostazioni!$N$86:$N$105,0),2)),"")</f>
        <v>#NAME?</v>
      </c>
      <c r="S945" t="str" cm="1">
        <f t="array" ref="S945">_xlfn.IFNA(TRANSPOSE(INDEX(Impostazioni!$R$14:$S$63,,MATCH($D945,Impostazioni!$R$13:$S$13,0))),"")&amp;""</f>
        <v/>
      </c>
    </row>
    <row r="946" spans="1:19" ht="13.2">
      <c r="A946" s="14" t="str">
        <f t="shared" si="9"/>
        <v/>
      </c>
      <c r="B946" s="14" t="str">
        <f t="shared" si="10"/>
        <v/>
      </c>
      <c r="C946" s="14" t="str">
        <f>IF('Tracciatore delle operazioni'!B946="","",'Tracciatore delle operazioni'!B946)</f>
        <v/>
      </c>
      <c r="D946" s="14" t="str">
        <f>IF('Tracciatore delle operazioni'!C946="","",'Tracciatore delle operazioni'!C946)</f>
        <v/>
      </c>
      <c r="E946" s="14" t="str">
        <f>IF('Tracciatore delle operazioni'!D946="","",'Tracciatore delle operazioni'!D946)</f>
        <v/>
      </c>
      <c r="F946" s="14" t="str">
        <f>IF('Tracciatore delle operazioni'!E946="","",'Tracciatore delle operazioni'!E946)</f>
        <v/>
      </c>
      <c r="G946" s="31" t="str">
        <f>IF('Tracciatore delle operazioni'!F946="","",'Tracciatore delle operazioni'!F946)</f>
        <v/>
      </c>
      <c r="H946" s="31" t="str">
        <f>IF('Tracciatore delle operazioni'!G946="","",'Tracciatore delle operazioni'!G946)</f>
        <v/>
      </c>
      <c r="I946" s="31" t="str">
        <f>IF('Tracciatore delle operazioni'!H946="","",'Tracciatore delle operazioni'!H946)</f>
        <v/>
      </c>
      <c r="J946" s="31" t="str">
        <f>IF('Tracciatore delle operazioni'!I946="","",'Tracciatore delle operazioni'!I946)</f>
        <v/>
      </c>
      <c r="K946" s="14" t="str">
        <f t="shared" si="11"/>
        <v/>
      </c>
      <c r="M946" s="14" t="e">
        <f t="array" aca="1" ref="M946" ca="1">_xludf.ifna(IF(#REF!=Impostazioni!$C$6,G946*1,G946/INDEX(Impostazioni!$N$86:$O$105,MATCH(#REF!,Impostazioni!$N$86:$N$105,0),2)),"")</f>
        <v>#NAME?</v>
      </c>
      <c r="N946" s="14" t="e">
        <f t="array" aca="1" ref="N946" ca="1">_xludf.ifna(IF(#REF!=Impostazioni!$C$6,H946*1,H946/INDEX(Impostazioni!$N$86:$O$105,MATCH(#REF!,Impostazioni!$N$86:$N$105,0),2)),"")</f>
        <v>#NAME?</v>
      </c>
      <c r="O946" s="14" t="e">
        <f t="array" aca="1" ref="O946" ca="1">_xludf.ifna(IF(#REF!=Impostazioni!$C$6,I946*1,I946/INDEX(Impostazioni!$N$86:$O$105,MATCH(#REF!,Impostazioni!$N$86:$N$105,0),2)),"")</f>
        <v>#NAME?</v>
      </c>
      <c r="P946" s="14" t="e">
        <f t="array" aca="1" ref="P946" ca="1">_xludf.ifna(IF(#REF!=Impostazioni!$C$6,J946*1,J946/INDEX(Impostazioni!$N$86:$O$105,MATCH(#REF!,Impostazioni!$N$86:$N$105,0),2)),"")</f>
        <v>#NAME?</v>
      </c>
      <c r="Q946" s="14" t="e">
        <f t="array" aca="1" ref="Q946" ca="1">_xludf.ifna(IF(#REF!=Impostazioni!$C$6,K946*1,K946/INDEX(Impostazioni!$N$86:$O$105,MATCH(#REF!,Impostazioni!$N$86:$N$105,0),2)),"")</f>
        <v>#NAME?</v>
      </c>
      <c r="S946" t="str" cm="1">
        <f t="array" ref="S946">_xlfn.IFNA(TRANSPOSE(INDEX(Impostazioni!$R$14:$S$63,,MATCH($D946,Impostazioni!$R$13:$S$13,0))),"")&amp;""</f>
        <v/>
      </c>
    </row>
    <row r="947" spans="1:19" ht="13.2">
      <c r="A947" s="14" t="str">
        <f t="shared" si="9"/>
        <v/>
      </c>
      <c r="B947" s="14" t="str">
        <f t="shared" si="10"/>
        <v/>
      </c>
      <c r="C947" s="14" t="str">
        <f>IF('Tracciatore delle operazioni'!B947="","",'Tracciatore delle operazioni'!B947)</f>
        <v/>
      </c>
      <c r="D947" s="14" t="str">
        <f>IF('Tracciatore delle operazioni'!C947="","",'Tracciatore delle operazioni'!C947)</f>
        <v/>
      </c>
      <c r="E947" s="14" t="str">
        <f>IF('Tracciatore delle operazioni'!D947="","",'Tracciatore delle operazioni'!D947)</f>
        <v/>
      </c>
      <c r="F947" s="14" t="str">
        <f>IF('Tracciatore delle operazioni'!E947="","",'Tracciatore delle operazioni'!E947)</f>
        <v/>
      </c>
      <c r="G947" s="31" t="str">
        <f>IF('Tracciatore delle operazioni'!F947="","",'Tracciatore delle operazioni'!F947)</f>
        <v/>
      </c>
      <c r="H947" s="31" t="str">
        <f>IF('Tracciatore delle operazioni'!G947="","",'Tracciatore delle operazioni'!G947)</f>
        <v/>
      </c>
      <c r="I947" s="31" t="str">
        <f>IF('Tracciatore delle operazioni'!H947="","",'Tracciatore delle operazioni'!H947)</f>
        <v/>
      </c>
      <c r="J947" s="31" t="str">
        <f>IF('Tracciatore delle operazioni'!I947="","",'Tracciatore delle operazioni'!I947)</f>
        <v/>
      </c>
      <c r="K947" s="14" t="str">
        <f t="shared" si="11"/>
        <v/>
      </c>
      <c r="M947" s="14" t="e">
        <f t="array" aca="1" ref="M947" ca="1">_xludf.ifna(IF(#REF!=Impostazioni!$C$6,G947*1,G947/INDEX(Impostazioni!$N$86:$O$105,MATCH(#REF!,Impostazioni!$N$86:$N$105,0),2)),"")</f>
        <v>#NAME?</v>
      </c>
      <c r="N947" s="14" t="e">
        <f t="array" aca="1" ref="N947" ca="1">_xludf.ifna(IF(#REF!=Impostazioni!$C$6,H947*1,H947/INDEX(Impostazioni!$N$86:$O$105,MATCH(#REF!,Impostazioni!$N$86:$N$105,0),2)),"")</f>
        <v>#NAME?</v>
      </c>
      <c r="O947" s="14" t="e">
        <f t="array" aca="1" ref="O947" ca="1">_xludf.ifna(IF(#REF!=Impostazioni!$C$6,I947*1,I947/INDEX(Impostazioni!$N$86:$O$105,MATCH(#REF!,Impostazioni!$N$86:$N$105,0),2)),"")</f>
        <v>#NAME?</v>
      </c>
      <c r="P947" s="14" t="e">
        <f t="array" aca="1" ref="P947" ca="1">_xludf.ifna(IF(#REF!=Impostazioni!$C$6,J947*1,J947/INDEX(Impostazioni!$N$86:$O$105,MATCH(#REF!,Impostazioni!$N$86:$N$105,0),2)),"")</f>
        <v>#NAME?</v>
      </c>
      <c r="Q947" s="14" t="e">
        <f t="array" aca="1" ref="Q947" ca="1">_xludf.ifna(IF(#REF!=Impostazioni!$C$6,K947*1,K947/INDEX(Impostazioni!$N$86:$O$105,MATCH(#REF!,Impostazioni!$N$86:$N$105,0),2)),"")</f>
        <v>#NAME?</v>
      </c>
      <c r="S947" t="str" cm="1">
        <f t="array" ref="S947">_xlfn.IFNA(TRANSPOSE(INDEX(Impostazioni!$R$14:$S$63,,MATCH($D947,Impostazioni!$R$13:$S$13,0))),"")&amp;""</f>
        <v/>
      </c>
    </row>
    <row r="948" spans="1:19" ht="13.2">
      <c r="A948" s="14" t="str">
        <f t="shared" si="9"/>
        <v/>
      </c>
      <c r="B948" s="14" t="str">
        <f t="shared" si="10"/>
        <v/>
      </c>
      <c r="C948" s="14" t="str">
        <f>IF('Tracciatore delle operazioni'!B948="","",'Tracciatore delle operazioni'!B948)</f>
        <v/>
      </c>
      <c r="D948" s="14" t="str">
        <f>IF('Tracciatore delle operazioni'!C948="","",'Tracciatore delle operazioni'!C948)</f>
        <v/>
      </c>
      <c r="E948" s="14" t="str">
        <f>IF('Tracciatore delle operazioni'!D948="","",'Tracciatore delle operazioni'!D948)</f>
        <v/>
      </c>
      <c r="F948" s="14" t="str">
        <f>IF('Tracciatore delle operazioni'!E948="","",'Tracciatore delle operazioni'!E948)</f>
        <v/>
      </c>
      <c r="G948" s="31" t="str">
        <f>IF('Tracciatore delle operazioni'!F948="","",'Tracciatore delle operazioni'!F948)</f>
        <v/>
      </c>
      <c r="H948" s="31" t="str">
        <f>IF('Tracciatore delle operazioni'!G948="","",'Tracciatore delle operazioni'!G948)</f>
        <v/>
      </c>
      <c r="I948" s="31" t="str">
        <f>IF('Tracciatore delle operazioni'!H948="","",'Tracciatore delle operazioni'!H948)</f>
        <v/>
      </c>
      <c r="J948" s="31" t="str">
        <f>IF('Tracciatore delle operazioni'!I948="","",'Tracciatore delle operazioni'!I948)</f>
        <v/>
      </c>
      <c r="K948" s="14" t="str">
        <f t="shared" si="11"/>
        <v/>
      </c>
      <c r="M948" s="14" t="e">
        <f t="array" aca="1" ref="M948" ca="1">_xludf.ifna(IF(#REF!=Impostazioni!$C$6,G948*1,G948/INDEX(Impostazioni!$N$86:$O$105,MATCH(#REF!,Impostazioni!$N$86:$N$105,0),2)),"")</f>
        <v>#NAME?</v>
      </c>
      <c r="N948" s="14" t="e">
        <f t="array" aca="1" ref="N948" ca="1">_xludf.ifna(IF(#REF!=Impostazioni!$C$6,H948*1,H948/INDEX(Impostazioni!$N$86:$O$105,MATCH(#REF!,Impostazioni!$N$86:$N$105,0),2)),"")</f>
        <v>#NAME?</v>
      </c>
      <c r="O948" s="14" t="e">
        <f t="array" aca="1" ref="O948" ca="1">_xludf.ifna(IF(#REF!=Impostazioni!$C$6,I948*1,I948/INDEX(Impostazioni!$N$86:$O$105,MATCH(#REF!,Impostazioni!$N$86:$N$105,0),2)),"")</f>
        <v>#NAME?</v>
      </c>
      <c r="P948" s="14" t="e">
        <f t="array" aca="1" ref="P948" ca="1">_xludf.ifna(IF(#REF!=Impostazioni!$C$6,J948*1,J948/INDEX(Impostazioni!$N$86:$O$105,MATCH(#REF!,Impostazioni!$N$86:$N$105,0),2)),"")</f>
        <v>#NAME?</v>
      </c>
      <c r="Q948" s="14" t="e">
        <f t="array" aca="1" ref="Q948" ca="1">_xludf.ifna(IF(#REF!=Impostazioni!$C$6,K948*1,K948/INDEX(Impostazioni!$N$86:$O$105,MATCH(#REF!,Impostazioni!$N$86:$N$105,0),2)),"")</f>
        <v>#NAME?</v>
      </c>
      <c r="S948" t="str" cm="1">
        <f t="array" ref="S948">_xlfn.IFNA(TRANSPOSE(INDEX(Impostazioni!$R$14:$S$63,,MATCH($D948,Impostazioni!$R$13:$S$13,0))),"")&amp;""</f>
        <v/>
      </c>
    </row>
    <row r="949" spans="1:19" ht="13.2">
      <c r="A949" s="14" t="str">
        <f t="shared" si="9"/>
        <v/>
      </c>
      <c r="B949" s="14" t="str">
        <f t="shared" si="10"/>
        <v/>
      </c>
      <c r="C949" s="14" t="str">
        <f>IF('Tracciatore delle operazioni'!B949="","",'Tracciatore delle operazioni'!B949)</f>
        <v/>
      </c>
      <c r="D949" s="14" t="str">
        <f>IF('Tracciatore delle operazioni'!C949="","",'Tracciatore delle operazioni'!C949)</f>
        <v/>
      </c>
      <c r="E949" s="14" t="str">
        <f>IF('Tracciatore delle operazioni'!D949="","",'Tracciatore delle operazioni'!D949)</f>
        <v/>
      </c>
      <c r="F949" s="14" t="str">
        <f>IF('Tracciatore delle operazioni'!E949="","",'Tracciatore delle operazioni'!E949)</f>
        <v/>
      </c>
      <c r="G949" s="31" t="str">
        <f>IF('Tracciatore delle operazioni'!F949="","",'Tracciatore delle operazioni'!F949)</f>
        <v/>
      </c>
      <c r="H949" s="31" t="str">
        <f>IF('Tracciatore delle operazioni'!G949="","",'Tracciatore delle operazioni'!G949)</f>
        <v/>
      </c>
      <c r="I949" s="31" t="str">
        <f>IF('Tracciatore delle operazioni'!H949="","",'Tracciatore delle operazioni'!H949)</f>
        <v/>
      </c>
      <c r="J949" s="31" t="str">
        <f>IF('Tracciatore delle operazioni'!I949="","",'Tracciatore delle operazioni'!I949)</f>
        <v/>
      </c>
      <c r="K949" s="14" t="str">
        <f t="shared" si="11"/>
        <v/>
      </c>
      <c r="M949" s="14" t="e">
        <f t="array" aca="1" ref="M949" ca="1">_xludf.ifna(IF(#REF!=Impostazioni!$C$6,G949*1,G949/INDEX(Impostazioni!$N$86:$O$105,MATCH(#REF!,Impostazioni!$N$86:$N$105,0),2)),"")</f>
        <v>#NAME?</v>
      </c>
      <c r="N949" s="14" t="e">
        <f t="array" aca="1" ref="N949" ca="1">_xludf.ifna(IF(#REF!=Impostazioni!$C$6,H949*1,H949/INDEX(Impostazioni!$N$86:$O$105,MATCH(#REF!,Impostazioni!$N$86:$N$105,0),2)),"")</f>
        <v>#NAME?</v>
      </c>
      <c r="O949" s="14" t="e">
        <f t="array" aca="1" ref="O949" ca="1">_xludf.ifna(IF(#REF!=Impostazioni!$C$6,I949*1,I949/INDEX(Impostazioni!$N$86:$O$105,MATCH(#REF!,Impostazioni!$N$86:$N$105,0),2)),"")</f>
        <v>#NAME?</v>
      </c>
      <c r="P949" s="14" t="e">
        <f t="array" aca="1" ref="P949" ca="1">_xludf.ifna(IF(#REF!=Impostazioni!$C$6,J949*1,J949/INDEX(Impostazioni!$N$86:$O$105,MATCH(#REF!,Impostazioni!$N$86:$N$105,0),2)),"")</f>
        <v>#NAME?</v>
      </c>
      <c r="Q949" s="14" t="e">
        <f t="array" aca="1" ref="Q949" ca="1">_xludf.ifna(IF(#REF!=Impostazioni!$C$6,K949*1,K949/INDEX(Impostazioni!$N$86:$O$105,MATCH(#REF!,Impostazioni!$N$86:$N$105,0),2)),"")</f>
        <v>#NAME?</v>
      </c>
      <c r="S949" t="str" cm="1">
        <f t="array" ref="S949">_xlfn.IFNA(TRANSPOSE(INDEX(Impostazioni!$R$14:$S$63,,MATCH($D949,Impostazioni!$R$13:$S$13,0))),"")&amp;""</f>
        <v/>
      </c>
    </row>
    <row r="950" spans="1:19" ht="13.2">
      <c r="A950" s="14" t="str">
        <f t="shared" si="9"/>
        <v/>
      </c>
      <c r="B950" s="14" t="str">
        <f t="shared" si="10"/>
        <v/>
      </c>
      <c r="C950" s="14" t="str">
        <f>IF('Tracciatore delle operazioni'!B950="","",'Tracciatore delle operazioni'!B950)</f>
        <v/>
      </c>
      <c r="D950" s="14" t="str">
        <f>IF('Tracciatore delle operazioni'!C950="","",'Tracciatore delle operazioni'!C950)</f>
        <v/>
      </c>
      <c r="E950" s="14" t="str">
        <f>IF('Tracciatore delle operazioni'!D950="","",'Tracciatore delle operazioni'!D950)</f>
        <v/>
      </c>
      <c r="F950" s="14" t="str">
        <f>IF('Tracciatore delle operazioni'!E950="","",'Tracciatore delle operazioni'!E950)</f>
        <v/>
      </c>
      <c r="G950" s="31" t="str">
        <f>IF('Tracciatore delle operazioni'!F950="","",'Tracciatore delle operazioni'!F950)</f>
        <v/>
      </c>
      <c r="H950" s="31" t="str">
        <f>IF('Tracciatore delle operazioni'!G950="","",'Tracciatore delle operazioni'!G950)</f>
        <v/>
      </c>
      <c r="I950" s="31" t="str">
        <f>IF('Tracciatore delle operazioni'!H950="","",'Tracciatore delle operazioni'!H950)</f>
        <v/>
      </c>
      <c r="J950" s="31" t="str">
        <f>IF('Tracciatore delle operazioni'!I950="","",'Tracciatore delle operazioni'!I950)</f>
        <v/>
      </c>
      <c r="K950" s="14" t="str">
        <f t="shared" si="11"/>
        <v/>
      </c>
      <c r="M950" s="14" t="e">
        <f t="array" aca="1" ref="M950" ca="1">_xludf.ifna(IF(#REF!=Impostazioni!$C$6,G950*1,G950/INDEX(Impostazioni!$N$86:$O$105,MATCH(#REF!,Impostazioni!$N$86:$N$105,0),2)),"")</f>
        <v>#NAME?</v>
      </c>
      <c r="N950" s="14" t="e">
        <f t="array" aca="1" ref="N950" ca="1">_xludf.ifna(IF(#REF!=Impostazioni!$C$6,H950*1,H950/INDEX(Impostazioni!$N$86:$O$105,MATCH(#REF!,Impostazioni!$N$86:$N$105,0),2)),"")</f>
        <v>#NAME?</v>
      </c>
      <c r="O950" s="14" t="e">
        <f t="array" aca="1" ref="O950" ca="1">_xludf.ifna(IF(#REF!=Impostazioni!$C$6,I950*1,I950/INDEX(Impostazioni!$N$86:$O$105,MATCH(#REF!,Impostazioni!$N$86:$N$105,0),2)),"")</f>
        <v>#NAME?</v>
      </c>
      <c r="P950" s="14" t="e">
        <f t="array" aca="1" ref="P950" ca="1">_xludf.ifna(IF(#REF!=Impostazioni!$C$6,J950*1,J950/INDEX(Impostazioni!$N$86:$O$105,MATCH(#REF!,Impostazioni!$N$86:$N$105,0),2)),"")</f>
        <v>#NAME?</v>
      </c>
      <c r="Q950" s="14" t="e">
        <f t="array" aca="1" ref="Q950" ca="1">_xludf.ifna(IF(#REF!=Impostazioni!$C$6,K950*1,K950/INDEX(Impostazioni!$N$86:$O$105,MATCH(#REF!,Impostazioni!$N$86:$N$105,0),2)),"")</f>
        <v>#NAME?</v>
      </c>
      <c r="S950" t="str" cm="1">
        <f t="array" ref="S950">_xlfn.IFNA(TRANSPOSE(INDEX(Impostazioni!$R$14:$S$63,,MATCH($D950,Impostazioni!$R$13:$S$13,0))),"")&amp;""</f>
        <v/>
      </c>
    </row>
    <row r="951" spans="1:19" ht="13.2">
      <c r="A951" s="14" t="str">
        <f t="shared" si="9"/>
        <v/>
      </c>
      <c r="B951" s="14" t="str">
        <f t="shared" si="10"/>
        <v/>
      </c>
      <c r="C951" s="14" t="str">
        <f>IF('Tracciatore delle operazioni'!B951="","",'Tracciatore delle operazioni'!B951)</f>
        <v/>
      </c>
      <c r="D951" s="14" t="str">
        <f>IF('Tracciatore delle operazioni'!C951="","",'Tracciatore delle operazioni'!C951)</f>
        <v/>
      </c>
      <c r="E951" s="14" t="str">
        <f>IF('Tracciatore delle operazioni'!D951="","",'Tracciatore delle operazioni'!D951)</f>
        <v/>
      </c>
      <c r="F951" s="14" t="str">
        <f>IF('Tracciatore delle operazioni'!E951="","",'Tracciatore delle operazioni'!E951)</f>
        <v/>
      </c>
      <c r="G951" s="31" t="str">
        <f>IF('Tracciatore delle operazioni'!F951="","",'Tracciatore delle operazioni'!F951)</f>
        <v/>
      </c>
      <c r="H951" s="31" t="str">
        <f>IF('Tracciatore delle operazioni'!G951="","",'Tracciatore delle operazioni'!G951)</f>
        <v/>
      </c>
      <c r="I951" s="31" t="str">
        <f>IF('Tracciatore delle operazioni'!H951="","",'Tracciatore delle operazioni'!H951)</f>
        <v/>
      </c>
      <c r="J951" s="31" t="str">
        <f>IF('Tracciatore delle operazioni'!I951="","",'Tracciatore delle operazioni'!I951)</f>
        <v/>
      </c>
      <c r="K951" s="14" t="str">
        <f t="shared" si="11"/>
        <v/>
      </c>
      <c r="M951" s="14" t="e">
        <f t="array" aca="1" ref="M951" ca="1">_xludf.ifna(IF(#REF!=Impostazioni!$C$6,G951*1,G951/INDEX(Impostazioni!$N$86:$O$105,MATCH(#REF!,Impostazioni!$N$86:$N$105,0),2)),"")</f>
        <v>#NAME?</v>
      </c>
      <c r="N951" s="14" t="e">
        <f t="array" aca="1" ref="N951" ca="1">_xludf.ifna(IF(#REF!=Impostazioni!$C$6,H951*1,H951/INDEX(Impostazioni!$N$86:$O$105,MATCH(#REF!,Impostazioni!$N$86:$N$105,0),2)),"")</f>
        <v>#NAME?</v>
      </c>
      <c r="O951" s="14" t="e">
        <f t="array" aca="1" ref="O951" ca="1">_xludf.ifna(IF(#REF!=Impostazioni!$C$6,I951*1,I951/INDEX(Impostazioni!$N$86:$O$105,MATCH(#REF!,Impostazioni!$N$86:$N$105,0),2)),"")</f>
        <v>#NAME?</v>
      </c>
      <c r="P951" s="14" t="e">
        <f t="array" aca="1" ref="P951" ca="1">_xludf.ifna(IF(#REF!=Impostazioni!$C$6,J951*1,J951/INDEX(Impostazioni!$N$86:$O$105,MATCH(#REF!,Impostazioni!$N$86:$N$105,0),2)),"")</f>
        <v>#NAME?</v>
      </c>
      <c r="Q951" s="14" t="e">
        <f t="array" aca="1" ref="Q951" ca="1">_xludf.ifna(IF(#REF!=Impostazioni!$C$6,K951*1,K951/INDEX(Impostazioni!$N$86:$O$105,MATCH(#REF!,Impostazioni!$N$86:$N$105,0),2)),"")</f>
        <v>#NAME?</v>
      </c>
      <c r="S951" t="str" cm="1">
        <f t="array" ref="S951">_xlfn.IFNA(TRANSPOSE(INDEX(Impostazioni!$R$14:$S$63,,MATCH($D951,Impostazioni!$R$13:$S$13,0))),"")&amp;""</f>
        <v/>
      </c>
    </row>
    <row r="952" spans="1:19" ht="13.2">
      <c r="A952" s="14" t="str">
        <f t="shared" si="9"/>
        <v/>
      </c>
      <c r="B952" s="14" t="str">
        <f t="shared" si="10"/>
        <v/>
      </c>
      <c r="C952" s="14" t="str">
        <f>IF('Tracciatore delle operazioni'!B952="","",'Tracciatore delle operazioni'!B952)</f>
        <v/>
      </c>
      <c r="D952" s="14" t="str">
        <f>IF('Tracciatore delle operazioni'!C952="","",'Tracciatore delle operazioni'!C952)</f>
        <v/>
      </c>
      <c r="E952" s="14" t="str">
        <f>IF('Tracciatore delle operazioni'!D952="","",'Tracciatore delle operazioni'!D952)</f>
        <v/>
      </c>
      <c r="F952" s="14" t="str">
        <f>IF('Tracciatore delle operazioni'!E952="","",'Tracciatore delle operazioni'!E952)</f>
        <v/>
      </c>
      <c r="G952" s="31" t="str">
        <f>IF('Tracciatore delle operazioni'!F952="","",'Tracciatore delle operazioni'!F952)</f>
        <v/>
      </c>
      <c r="H952" s="31" t="str">
        <f>IF('Tracciatore delle operazioni'!G952="","",'Tracciatore delle operazioni'!G952)</f>
        <v/>
      </c>
      <c r="I952" s="31" t="str">
        <f>IF('Tracciatore delle operazioni'!H952="","",'Tracciatore delle operazioni'!H952)</f>
        <v/>
      </c>
      <c r="J952" s="31" t="str">
        <f>IF('Tracciatore delle operazioni'!I952="","",'Tracciatore delle operazioni'!I952)</f>
        <v/>
      </c>
      <c r="K952" s="14" t="str">
        <f t="shared" si="11"/>
        <v/>
      </c>
      <c r="M952" s="14" t="e">
        <f t="array" aca="1" ref="M952" ca="1">_xludf.ifna(IF(#REF!=Impostazioni!$C$6,G952*1,G952/INDEX(Impostazioni!$N$86:$O$105,MATCH(#REF!,Impostazioni!$N$86:$N$105,0),2)),"")</f>
        <v>#NAME?</v>
      </c>
      <c r="N952" s="14" t="e">
        <f t="array" aca="1" ref="N952" ca="1">_xludf.ifna(IF(#REF!=Impostazioni!$C$6,H952*1,H952/INDEX(Impostazioni!$N$86:$O$105,MATCH(#REF!,Impostazioni!$N$86:$N$105,0),2)),"")</f>
        <v>#NAME?</v>
      </c>
      <c r="O952" s="14" t="e">
        <f t="array" aca="1" ref="O952" ca="1">_xludf.ifna(IF(#REF!=Impostazioni!$C$6,I952*1,I952/INDEX(Impostazioni!$N$86:$O$105,MATCH(#REF!,Impostazioni!$N$86:$N$105,0),2)),"")</f>
        <v>#NAME?</v>
      </c>
      <c r="P952" s="14" t="e">
        <f t="array" aca="1" ref="P952" ca="1">_xludf.ifna(IF(#REF!=Impostazioni!$C$6,J952*1,J952/INDEX(Impostazioni!$N$86:$O$105,MATCH(#REF!,Impostazioni!$N$86:$N$105,0),2)),"")</f>
        <v>#NAME?</v>
      </c>
      <c r="Q952" s="14" t="e">
        <f t="array" aca="1" ref="Q952" ca="1">_xludf.ifna(IF(#REF!=Impostazioni!$C$6,K952*1,K952/INDEX(Impostazioni!$N$86:$O$105,MATCH(#REF!,Impostazioni!$N$86:$N$105,0),2)),"")</f>
        <v>#NAME?</v>
      </c>
      <c r="S952" t="str" cm="1">
        <f t="array" ref="S952">_xlfn.IFNA(TRANSPOSE(INDEX(Impostazioni!$R$14:$S$63,,MATCH($D952,Impostazioni!$R$13:$S$13,0))),"")&amp;""</f>
        <v/>
      </c>
    </row>
    <row r="953" spans="1:19" ht="13.2">
      <c r="A953" s="14" t="str">
        <f t="shared" si="9"/>
        <v/>
      </c>
      <c r="B953" s="14" t="str">
        <f t="shared" si="10"/>
        <v/>
      </c>
      <c r="C953" s="14" t="str">
        <f>IF('Tracciatore delle operazioni'!B953="","",'Tracciatore delle operazioni'!B953)</f>
        <v/>
      </c>
      <c r="D953" s="14" t="str">
        <f>IF('Tracciatore delle operazioni'!C953="","",'Tracciatore delle operazioni'!C953)</f>
        <v/>
      </c>
      <c r="E953" s="14" t="str">
        <f>IF('Tracciatore delle operazioni'!D953="","",'Tracciatore delle operazioni'!D953)</f>
        <v/>
      </c>
      <c r="F953" s="14" t="str">
        <f>IF('Tracciatore delle operazioni'!E953="","",'Tracciatore delle operazioni'!E953)</f>
        <v/>
      </c>
      <c r="G953" s="31" t="str">
        <f>IF('Tracciatore delle operazioni'!F953="","",'Tracciatore delle operazioni'!F953)</f>
        <v/>
      </c>
      <c r="H953" s="31" t="str">
        <f>IF('Tracciatore delle operazioni'!G953="","",'Tracciatore delle operazioni'!G953)</f>
        <v/>
      </c>
      <c r="I953" s="31" t="str">
        <f>IF('Tracciatore delle operazioni'!H953="","",'Tracciatore delle operazioni'!H953)</f>
        <v/>
      </c>
      <c r="J953" s="31" t="str">
        <f>IF('Tracciatore delle operazioni'!I953="","",'Tracciatore delle operazioni'!I953)</f>
        <v/>
      </c>
      <c r="K953" s="14" t="str">
        <f t="shared" si="11"/>
        <v/>
      </c>
      <c r="M953" s="14" t="e">
        <f t="array" aca="1" ref="M953" ca="1">_xludf.ifna(IF(#REF!=Impostazioni!$C$6,G953*1,G953/INDEX(Impostazioni!$N$86:$O$105,MATCH(#REF!,Impostazioni!$N$86:$N$105,0),2)),"")</f>
        <v>#NAME?</v>
      </c>
      <c r="N953" s="14" t="e">
        <f t="array" aca="1" ref="N953" ca="1">_xludf.ifna(IF(#REF!=Impostazioni!$C$6,H953*1,H953/INDEX(Impostazioni!$N$86:$O$105,MATCH(#REF!,Impostazioni!$N$86:$N$105,0),2)),"")</f>
        <v>#NAME?</v>
      </c>
      <c r="O953" s="14" t="e">
        <f t="array" aca="1" ref="O953" ca="1">_xludf.ifna(IF(#REF!=Impostazioni!$C$6,I953*1,I953/INDEX(Impostazioni!$N$86:$O$105,MATCH(#REF!,Impostazioni!$N$86:$N$105,0),2)),"")</f>
        <v>#NAME?</v>
      </c>
      <c r="P953" s="14" t="e">
        <f t="array" aca="1" ref="P953" ca="1">_xludf.ifna(IF(#REF!=Impostazioni!$C$6,J953*1,J953/INDEX(Impostazioni!$N$86:$O$105,MATCH(#REF!,Impostazioni!$N$86:$N$105,0),2)),"")</f>
        <v>#NAME?</v>
      </c>
      <c r="Q953" s="14" t="e">
        <f t="array" aca="1" ref="Q953" ca="1">_xludf.ifna(IF(#REF!=Impostazioni!$C$6,K953*1,K953/INDEX(Impostazioni!$N$86:$O$105,MATCH(#REF!,Impostazioni!$N$86:$N$105,0),2)),"")</f>
        <v>#NAME?</v>
      </c>
      <c r="S953" t="str" cm="1">
        <f t="array" ref="S953">_xlfn.IFNA(TRANSPOSE(INDEX(Impostazioni!$R$14:$S$63,,MATCH($D953,Impostazioni!$R$13:$S$13,0))),"")&amp;""</f>
        <v/>
      </c>
    </row>
    <row r="954" spans="1:19" ht="13.2">
      <c r="A954" s="14" t="str">
        <f t="shared" si="9"/>
        <v/>
      </c>
      <c r="B954" s="14" t="str">
        <f t="shared" si="10"/>
        <v/>
      </c>
      <c r="C954" s="14" t="str">
        <f>IF('Tracciatore delle operazioni'!B954="","",'Tracciatore delle operazioni'!B954)</f>
        <v/>
      </c>
      <c r="D954" s="14" t="str">
        <f>IF('Tracciatore delle operazioni'!C954="","",'Tracciatore delle operazioni'!C954)</f>
        <v/>
      </c>
      <c r="E954" s="14" t="str">
        <f>IF('Tracciatore delle operazioni'!D954="","",'Tracciatore delle operazioni'!D954)</f>
        <v/>
      </c>
      <c r="F954" s="14" t="str">
        <f>IF('Tracciatore delle operazioni'!E954="","",'Tracciatore delle operazioni'!E954)</f>
        <v/>
      </c>
      <c r="G954" s="31" t="str">
        <f>IF('Tracciatore delle operazioni'!F954="","",'Tracciatore delle operazioni'!F954)</f>
        <v/>
      </c>
      <c r="H954" s="31" t="str">
        <f>IF('Tracciatore delle operazioni'!G954="","",'Tracciatore delle operazioni'!G954)</f>
        <v/>
      </c>
      <c r="I954" s="31" t="str">
        <f>IF('Tracciatore delle operazioni'!H954="","",'Tracciatore delle operazioni'!H954)</f>
        <v/>
      </c>
      <c r="J954" s="31" t="str">
        <f>IF('Tracciatore delle operazioni'!I954="","",'Tracciatore delle operazioni'!I954)</f>
        <v/>
      </c>
      <c r="K954" s="14" t="str">
        <f t="shared" si="11"/>
        <v/>
      </c>
      <c r="M954" s="14" t="e">
        <f t="array" aca="1" ref="M954" ca="1">_xludf.ifna(IF(#REF!=Impostazioni!$C$6,G954*1,G954/INDEX(Impostazioni!$N$86:$O$105,MATCH(#REF!,Impostazioni!$N$86:$N$105,0),2)),"")</f>
        <v>#NAME?</v>
      </c>
      <c r="N954" s="14" t="e">
        <f t="array" aca="1" ref="N954" ca="1">_xludf.ifna(IF(#REF!=Impostazioni!$C$6,H954*1,H954/INDEX(Impostazioni!$N$86:$O$105,MATCH(#REF!,Impostazioni!$N$86:$N$105,0),2)),"")</f>
        <v>#NAME?</v>
      </c>
      <c r="O954" s="14" t="e">
        <f t="array" aca="1" ref="O954" ca="1">_xludf.ifna(IF(#REF!=Impostazioni!$C$6,I954*1,I954/INDEX(Impostazioni!$N$86:$O$105,MATCH(#REF!,Impostazioni!$N$86:$N$105,0),2)),"")</f>
        <v>#NAME?</v>
      </c>
      <c r="P954" s="14" t="e">
        <f t="array" aca="1" ref="P954" ca="1">_xludf.ifna(IF(#REF!=Impostazioni!$C$6,J954*1,J954/INDEX(Impostazioni!$N$86:$O$105,MATCH(#REF!,Impostazioni!$N$86:$N$105,0),2)),"")</f>
        <v>#NAME?</v>
      </c>
      <c r="Q954" s="14" t="e">
        <f t="array" aca="1" ref="Q954" ca="1">_xludf.ifna(IF(#REF!=Impostazioni!$C$6,K954*1,K954/INDEX(Impostazioni!$N$86:$O$105,MATCH(#REF!,Impostazioni!$N$86:$N$105,0),2)),"")</f>
        <v>#NAME?</v>
      </c>
      <c r="S954" t="str" cm="1">
        <f t="array" ref="S954">_xlfn.IFNA(TRANSPOSE(INDEX(Impostazioni!$R$14:$S$63,,MATCH($D954,Impostazioni!$R$13:$S$13,0))),"")&amp;""</f>
        <v/>
      </c>
    </row>
    <row r="955" spans="1:19" ht="13.2">
      <c r="A955" s="14" t="str">
        <f t="shared" si="9"/>
        <v/>
      </c>
      <c r="B955" s="14" t="str">
        <f t="shared" si="10"/>
        <v/>
      </c>
      <c r="C955" s="14" t="str">
        <f>IF('Tracciatore delle operazioni'!B955="","",'Tracciatore delle operazioni'!B955)</f>
        <v/>
      </c>
      <c r="D955" s="14" t="str">
        <f>IF('Tracciatore delle operazioni'!C955="","",'Tracciatore delle operazioni'!C955)</f>
        <v/>
      </c>
      <c r="E955" s="14" t="str">
        <f>IF('Tracciatore delle operazioni'!D955="","",'Tracciatore delle operazioni'!D955)</f>
        <v/>
      </c>
      <c r="F955" s="14" t="str">
        <f>IF('Tracciatore delle operazioni'!E955="","",'Tracciatore delle operazioni'!E955)</f>
        <v/>
      </c>
      <c r="G955" s="31" t="str">
        <f>IF('Tracciatore delle operazioni'!F955="","",'Tracciatore delle operazioni'!F955)</f>
        <v/>
      </c>
      <c r="H955" s="31" t="str">
        <f>IF('Tracciatore delle operazioni'!G955="","",'Tracciatore delle operazioni'!G955)</f>
        <v/>
      </c>
      <c r="I955" s="31" t="str">
        <f>IF('Tracciatore delle operazioni'!H955="","",'Tracciatore delle operazioni'!H955)</f>
        <v/>
      </c>
      <c r="J955" s="31" t="str">
        <f>IF('Tracciatore delle operazioni'!I955="","",'Tracciatore delle operazioni'!I955)</f>
        <v/>
      </c>
      <c r="K955" s="14" t="str">
        <f t="shared" si="11"/>
        <v/>
      </c>
      <c r="M955" s="14" t="e">
        <f t="array" aca="1" ref="M955" ca="1">_xludf.ifna(IF(#REF!=Impostazioni!$C$6,G955*1,G955/INDEX(Impostazioni!$N$86:$O$105,MATCH(#REF!,Impostazioni!$N$86:$N$105,0),2)),"")</f>
        <v>#NAME?</v>
      </c>
      <c r="N955" s="14" t="e">
        <f t="array" aca="1" ref="N955" ca="1">_xludf.ifna(IF(#REF!=Impostazioni!$C$6,H955*1,H955/INDEX(Impostazioni!$N$86:$O$105,MATCH(#REF!,Impostazioni!$N$86:$N$105,0),2)),"")</f>
        <v>#NAME?</v>
      </c>
      <c r="O955" s="14" t="e">
        <f t="array" aca="1" ref="O955" ca="1">_xludf.ifna(IF(#REF!=Impostazioni!$C$6,I955*1,I955/INDEX(Impostazioni!$N$86:$O$105,MATCH(#REF!,Impostazioni!$N$86:$N$105,0),2)),"")</f>
        <v>#NAME?</v>
      </c>
      <c r="P955" s="14" t="e">
        <f t="array" aca="1" ref="P955" ca="1">_xludf.ifna(IF(#REF!=Impostazioni!$C$6,J955*1,J955/INDEX(Impostazioni!$N$86:$O$105,MATCH(#REF!,Impostazioni!$N$86:$N$105,0),2)),"")</f>
        <v>#NAME?</v>
      </c>
      <c r="Q955" s="14" t="e">
        <f t="array" aca="1" ref="Q955" ca="1">_xludf.ifna(IF(#REF!=Impostazioni!$C$6,K955*1,K955/INDEX(Impostazioni!$N$86:$O$105,MATCH(#REF!,Impostazioni!$N$86:$N$105,0),2)),"")</f>
        <v>#NAME?</v>
      </c>
      <c r="S955" t="str" cm="1">
        <f t="array" ref="S955">_xlfn.IFNA(TRANSPOSE(INDEX(Impostazioni!$R$14:$S$63,,MATCH($D955,Impostazioni!$R$13:$S$13,0))),"")&amp;""</f>
        <v/>
      </c>
    </row>
    <row r="956" spans="1:19" ht="13.2">
      <c r="A956" s="14" t="str">
        <f t="shared" si="9"/>
        <v/>
      </c>
      <c r="B956" s="14" t="str">
        <f t="shared" si="10"/>
        <v/>
      </c>
      <c r="C956" s="14" t="str">
        <f>IF('Tracciatore delle operazioni'!B956="","",'Tracciatore delle operazioni'!B956)</f>
        <v/>
      </c>
      <c r="D956" s="14" t="str">
        <f>IF('Tracciatore delle operazioni'!C956="","",'Tracciatore delle operazioni'!C956)</f>
        <v/>
      </c>
      <c r="E956" s="14" t="str">
        <f>IF('Tracciatore delle operazioni'!D956="","",'Tracciatore delle operazioni'!D956)</f>
        <v/>
      </c>
      <c r="F956" s="14" t="str">
        <f>IF('Tracciatore delle operazioni'!E956="","",'Tracciatore delle operazioni'!E956)</f>
        <v/>
      </c>
      <c r="G956" s="31" t="str">
        <f>IF('Tracciatore delle operazioni'!F956="","",'Tracciatore delle operazioni'!F956)</f>
        <v/>
      </c>
      <c r="H956" s="31" t="str">
        <f>IF('Tracciatore delle operazioni'!G956="","",'Tracciatore delle operazioni'!G956)</f>
        <v/>
      </c>
      <c r="I956" s="31" t="str">
        <f>IF('Tracciatore delle operazioni'!H956="","",'Tracciatore delle operazioni'!H956)</f>
        <v/>
      </c>
      <c r="J956" s="31" t="str">
        <f>IF('Tracciatore delle operazioni'!I956="","",'Tracciatore delle operazioni'!I956)</f>
        <v/>
      </c>
      <c r="K956" s="14" t="str">
        <f t="shared" si="11"/>
        <v/>
      </c>
      <c r="M956" s="14" t="e">
        <f t="array" aca="1" ref="M956" ca="1">_xludf.ifna(IF(#REF!=Impostazioni!$C$6,G956*1,G956/INDEX(Impostazioni!$N$86:$O$105,MATCH(#REF!,Impostazioni!$N$86:$N$105,0),2)),"")</f>
        <v>#NAME?</v>
      </c>
      <c r="N956" s="14" t="e">
        <f t="array" aca="1" ref="N956" ca="1">_xludf.ifna(IF(#REF!=Impostazioni!$C$6,H956*1,H956/INDEX(Impostazioni!$N$86:$O$105,MATCH(#REF!,Impostazioni!$N$86:$N$105,0),2)),"")</f>
        <v>#NAME?</v>
      </c>
      <c r="O956" s="14" t="e">
        <f t="array" aca="1" ref="O956" ca="1">_xludf.ifna(IF(#REF!=Impostazioni!$C$6,I956*1,I956/INDEX(Impostazioni!$N$86:$O$105,MATCH(#REF!,Impostazioni!$N$86:$N$105,0),2)),"")</f>
        <v>#NAME?</v>
      </c>
      <c r="P956" s="14" t="e">
        <f t="array" aca="1" ref="P956" ca="1">_xludf.ifna(IF(#REF!=Impostazioni!$C$6,J956*1,J956/INDEX(Impostazioni!$N$86:$O$105,MATCH(#REF!,Impostazioni!$N$86:$N$105,0),2)),"")</f>
        <v>#NAME?</v>
      </c>
      <c r="Q956" s="14" t="e">
        <f t="array" aca="1" ref="Q956" ca="1">_xludf.ifna(IF(#REF!=Impostazioni!$C$6,K956*1,K956/INDEX(Impostazioni!$N$86:$O$105,MATCH(#REF!,Impostazioni!$N$86:$N$105,0),2)),"")</f>
        <v>#NAME?</v>
      </c>
      <c r="S956" t="str" cm="1">
        <f t="array" ref="S956">_xlfn.IFNA(TRANSPOSE(INDEX(Impostazioni!$R$14:$S$63,,MATCH($D956,Impostazioni!$R$13:$S$13,0))),"")&amp;""</f>
        <v/>
      </c>
    </row>
    <row r="957" spans="1:19" ht="13.2">
      <c r="A957" s="14" t="str">
        <f t="shared" si="9"/>
        <v/>
      </c>
      <c r="B957" s="14" t="str">
        <f t="shared" si="10"/>
        <v/>
      </c>
      <c r="C957" s="14" t="str">
        <f>IF('Tracciatore delle operazioni'!B957="","",'Tracciatore delle operazioni'!B957)</f>
        <v/>
      </c>
      <c r="D957" s="14" t="str">
        <f>IF('Tracciatore delle operazioni'!C957="","",'Tracciatore delle operazioni'!C957)</f>
        <v/>
      </c>
      <c r="E957" s="14" t="str">
        <f>IF('Tracciatore delle operazioni'!D957="","",'Tracciatore delle operazioni'!D957)</f>
        <v/>
      </c>
      <c r="F957" s="14" t="str">
        <f>IF('Tracciatore delle operazioni'!E957="","",'Tracciatore delle operazioni'!E957)</f>
        <v/>
      </c>
      <c r="G957" s="31" t="str">
        <f>IF('Tracciatore delle operazioni'!F957="","",'Tracciatore delle operazioni'!F957)</f>
        <v/>
      </c>
      <c r="H957" s="31" t="str">
        <f>IF('Tracciatore delle operazioni'!G957="","",'Tracciatore delle operazioni'!G957)</f>
        <v/>
      </c>
      <c r="I957" s="31" t="str">
        <f>IF('Tracciatore delle operazioni'!H957="","",'Tracciatore delle operazioni'!H957)</f>
        <v/>
      </c>
      <c r="J957" s="31" t="str">
        <f>IF('Tracciatore delle operazioni'!I957="","",'Tracciatore delle operazioni'!I957)</f>
        <v/>
      </c>
      <c r="K957" s="14" t="str">
        <f t="shared" si="11"/>
        <v/>
      </c>
      <c r="M957" s="14" t="e">
        <f t="array" aca="1" ref="M957" ca="1">_xludf.ifna(IF(#REF!=Impostazioni!$C$6,G957*1,G957/INDEX(Impostazioni!$N$86:$O$105,MATCH(#REF!,Impostazioni!$N$86:$N$105,0),2)),"")</f>
        <v>#NAME?</v>
      </c>
      <c r="N957" s="14" t="e">
        <f t="array" aca="1" ref="N957" ca="1">_xludf.ifna(IF(#REF!=Impostazioni!$C$6,H957*1,H957/INDEX(Impostazioni!$N$86:$O$105,MATCH(#REF!,Impostazioni!$N$86:$N$105,0),2)),"")</f>
        <v>#NAME?</v>
      </c>
      <c r="O957" s="14" t="e">
        <f t="array" aca="1" ref="O957" ca="1">_xludf.ifna(IF(#REF!=Impostazioni!$C$6,I957*1,I957/INDEX(Impostazioni!$N$86:$O$105,MATCH(#REF!,Impostazioni!$N$86:$N$105,0),2)),"")</f>
        <v>#NAME?</v>
      </c>
      <c r="P957" s="14" t="e">
        <f t="array" aca="1" ref="P957" ca="1">_xludf.ifna(IF(#REF!=Impostazioni!$C$6,J957*1,J957/INDEX(Impostazioni!$N$86:$O$105,MATCH(#REF!,Impostazioni!$N$86:$N$105,0),2)),"")</f>
        <v>#NAME?</v>
      </c>
      <c r="Q957" s="14" t="e">
        <f t="array" aca="1" ref="Q957" ca="1">_xludf.ifna(IF(#REF!=Impostazioni!$C$6,K957*1,K957/INDEX(Impostazioni!$N$86:$O$105,MATCH(#REF!,Impostazioni!$N$86:$N$105,0),2)),"")</f>
        <v>#NAME?</v>
      </c>
      <c r="S957" t="str" cm="1">
        <f t="array" ref="S957">_xlfn.IFNA(TRANSPOSE(INDEX(Impostazioni!$R$14:$S$63,,MATCH($D957,Impostazioni!$R$13:$S$13,0))),"")&amp;""</f>
        <v/>
      </c>
    </row>
    <row r="958" spans="1:19" ht="13.2">
      <c r="A958" s="14" t="str">
        <f t="shared" si="9"/>
        <v/>
      </c>
      <c r="B958" s="14" t="str">
        <f t="shared" si="10"/>
        <v/>
      </c>
      <c r="C958" s="14" t="str">
        <f>IF('Tracciatore delle operazioni'!B958="","",'Tracciatore delle operazioni'!B958)</f>
        <v/>
      </c>
      <c r="D958" s="14" t="str">
        <f>IF('Tracciatore delle operazioni'!C958="","",'Tracciatore delle operazioni'!C958)</f>
        <v/>
      </c>
      <c r="E958" s="14" t="str">
        <f>IF('Tracciatore delle operazioni'!D958="","",'Tracciatore delle operazioni'!D958)</f>
        <v/>
      </c>
      <c r="F958" s="14" t="str">
        <f>IF('Tracciatore delle operazioni'!E958="","",'Tracciatore delle operazioni'!E958)</f>
        <v/>
      </c>
      <c r="G958" s="31" t="str">
        <f>IF('Tracciatore delle operazioni'!F958="","",'Tracciatore delle operazioni'!F958)</f>
        <v/>
      </c>
      <c r="H958" s="31" t="str">
        <f>IF('Tracciatore delle operazioni'!G958="","",'Tracciatore delle operazioni'!G958)</f>
        <v/>
      </c>
      <c r="I958" s="31" t="str">
        <f>IF('Tracciatore delle operazioni'!H958="","",'Tracciatore delle operazioni'!H958)</f>
        <v/>
      </c>
      <c r="J958" s="31" t="str">
        <f>IF('Tracciatore delle operazioni'!I958="","",'Tracciatore delle operazioni'!I958)</f>
        <v/>
      </c>
      <c r="K958" s="14" t="str">
        <f t="shared" si="11"/>
        <v/>
      </c>
      <c r="M958" s="14" t="e">
        <f t="array" aca="1" ref="M958" ca="1">_xludf.ifna(IF(#REF!=Impostazioni!$C$6,G958*1,G958/INDEX(Impostazioni!$N$86:$O$105,MATCH(#REF!,Impostazioni!$N$86:$N$105,0),2)),"")</f>
        <v>#NAME?</v>
      </c>
      <c r="N958" s="14" t="e">
        <f t="array" aca="1" ref="N958" ca="1">_xludf.ifna(IF(#REF!=Impostazioni!$C$6,H958*1,H958/INDEX(Impostazioni!$N$86:$O$105,MATCH(#REF!,Impostazioni!$N$86:$N$105,0),2)),"")</f>
        <v>#NAME?</v>
      </c>
      <c r="O958" s="14" t="e">
        <f t="array" aca="1" ref="O958" ca="1">_xludf.ifna(IF(#REF!=Impostazioni!$C$6,I958*1,I958/INDEX(Impostazioni!$N$86:$O$105,MATCH(#REF!,Impostazioni!$N$86:$N$105,0),2)),"")</f>
        <v>#NAME?</v>
      </c>
      <c r="P958" s="14" t="e">
        <f t="array" aca="1" ref="P958" ca="1">_xludf.ifna(IF(#REF!=Impostazioni!$C$6,J958*1,J958/INDEX(Impostazioni!$N$86:$O$105,MATCH(#REF!,Impostazioni!$N$86:$N$105,0),2)),"")</f>
        <v>#NAME?</v>
      </c>
      <c r="Q958" s="14" t="e">
        <f t="array" aca="1" ref="Q958" ca="1">_xludf.ifna(IF(#REF!=Impostazioni!$C$6,K958*1,K958/INDEX(Impostazioni!$N$86:$O$105,MATCH(#REF!,Impostazioni!$N$86:$N$105,0),2)),"")</f>
        <v>#NAME?</v>
      </c>
      <c r="S958" t="str" cm="1">
        <f t="array" ref="S958">_xlfn.IFNA(TRANSPOSE(INDEX(Impostazioni!$R$14:$S$63,,MATCH($D958,Impostazioni!$R$13:$S$13,0))),"")&amp;""</f>
        <v/>
      </c>
    </row>
    <row r="959" spans="1:19" ht="13.2">
      <c r="A959" s="14" t="str">
        <f t="shared" si="9"/>
        <v/>
      </c>
      <c r="B959" s="14" t="str">
        <f t="shared" si="10"/>
        <v/>
      </c>
      <c r="C959" s="14" t="str">
        <f>IF('Tracciatore delle operazioni'!B959="","",'Tracciatore delle operazioni'!B959)</f>
        <v/>
      </c>
      <c r="D959" s="14" t="str">
        <f>IF('Tracciatore delle operazioni'!C959="","",'Tracciatore delle operazioni'!C959)</f>
        <v/>
      </c>
      <c r="E959" s="14" t="str">
        <f>IF('Tracciatore delle operazioni'!D959="","",'Tracciatore delle operazioni'!D959)</f>
        <v/>
      </c>
      <c r="F959" s="14" t="str">
        <f>IF('Tracciatore delle operazioni'!E959="","",'Tracciatore delle operazioni'!E959)</f>
        <v/>
      </c>
      <c r="G959" s="31" t="str">
        <f>IF('Tracciatore delle operazioni'!F959="","",'Tracciatore delle operazioni'!F959)</f>
        <v/>
      </c>
      <c r="H959" s="31" t="str">
        <f>IF('Tracciatore delle operazioni'!G959="","",'Tracciatore delle operazioni'!G959)</f>
        <v/>
      </c>
      <c r="I959" s="31" t="str">
        <f>IF('Tracciatore delle operazioni'!H959="","",'Tracciatore delle operazioni'!H959)</f>
        <v/>
      </c>
      <c r="J959" s="31" t="str">
        <f>IF('Tracciatore delle operazioni'!I959="","",'Tracciatore delle operazioni'!I959)</f>
        <v/>
      </c>
      <c r="K959" s="14" t="str">
        <f t="shared" si="11"/>
        <v/>
      </c>
      <c r="M959" s="14" t="e">
        <f t="array" aca="1" ref="M959" ca="1">_xludf.ifna(IF(#REF!=Impostazioni!$C$6,G959*1,G959/INDEX(Impostazioni!$N$86:$O$105,MATCH(#REF!,Impostazioni!$N$86:$N$105,0),2)),"")</f>
        <v>#NAME?</v>
      </c>
      <c r="N959" s="14" t="e">
        <f t="array" aca="1" ref="N959" ca="1">_xludf.ifna(IF(#REF!=Impostazioni!$C$6,H959*1,H959/INDEX(Impostazioni!$N$86:$O$105,MATCH(#REF!,Impostazioni!$N$86:$N$105,0),2)),"")</f>
        <v>#NAME?</v>
      </c>
      <c r="O959" s="14" t="e">
        <f t="array" aca="1" ref="O959" ca="1">_xludf.ifna(IF(#REF!=Impostazioni!$C$6,I959*1,I959/INDEX(Impostazioni!$N$86:$O$105,MATCH(#REF!,Impostazioni!$N$86:$N$105,0),2)),"")</f>
        <v>#NAME?</v>
      </c>
      <c r="P959" s="14" t="e">
        <f t="array" aca="1" ref="P959" ca="1">_xludf.ifna(IF(#REF!=Impostazioni!$C$6,J959*1,J959/INDEX(Impostazioni!$N$86:$O$105,MATCH(#REF!,Impostazioni!$N$86:$N$105,0),2)),"")</f>
        <v>#NAME?</v>
      </c>
      <c r="Q959" s="14" t="e">
        <f t="array" aca="1" ref="Q959" ca="1">_xludf.ifna(IF(#REF!=Impostazioni!$C$6,K959*1,K959/INDEX(Impostazioni!$N$86:$O$105,MATCH(#REF!,Impostazioni!$N$86:$N$105,0),2)),"")</f>
        <v>#NAME?</v>
      </c>
      <c r="S959" t="str" cm="1">
        <f t="array" ref="S959">_xlfn.IFNA(TRANSPOSE(INDEX(Impostazioni!$R$14:$S$63,,MATCH($D959,Impostazioni!$R$13:$S$13,0))),"")&amp;""</f>
        <v/>
      </c>
    </row>
    <row r="960" spans="1:19" ht="13.2">
      <c r="A960" s="14" t="str">
        <f t="shared" si="9"/>
        <v/>
      </c>
      <c r="B960" s="14" t="str">
        <f t="shared" si="10"/>
        <v/>
      </c>
      <c r="C960" s="14" t="str">
        <f>IF('Tracciatore delle operazioni'!B960="","",'Tracciatore delle operazioni'!B960)</f>
        <v/>
      </c>
      <c r="D960" s="14" t="str">
        <f>IF('Tracciatore delle operazioni'!C960="","",'Tracciatore delle operazioni'!C960)</f>
        <v/>
      </c>
      <c r="E960" s="14" t="str">
        <f>IF('Tracciatore delle operazioni'!D960="","",'Tracciatore delle operazioni'!D960)</f>
        <v/>
      </c>
      <c r="F960" s="14" t="str">
        <f>IF('Tracciatore delle operazioni'!E960="","",'Tracciatore delle operazioni'!E960)</f>
        <v/>
      </c>
      <c r="G960" s="31" t="str">
        <f>IF('Tracciatore delle operazioni'!F960="","",'Tracciatore delle operazioni'!F960)</f>
        <v/>
      </c>
      <c r="H960" s="31" t="str">
        <f>IF('Tracciatore delle operazioni'!G960="","",'Tracciatore delle operazioni'!G960)</f>
        <v/>
      </c>
      <c r="I960" s="31" t="str">
        <f>IF('Tracciatore delle operazioni'!H960="","",'Tracciatore delle operazioni'!H960)</f>
        <v/>
      </c>
      <c r="J960" s="31" t="str">
        <f>IF('Tracciatore delle operazioni'!I960="","",'Tracciatore delle operazioni'!I960)</f>
        <v/>
      </c>
      <c r="K960" s="14" t="str">
        <f t="shared" si="11"/>
        <v/>
      </c>
      <c r="M960" s="14" t="e">
        <f t="array" aca="1" ref="M960" ca="1">_xludf.ifna(IF(#REF!=Impostazioni!$C$6,G960*1,G960/INDEX(Impostazioni!$N$86:$O$105,MATCH(#REF!,Impostazioni!$N$86:$N$105,0),2)),"")</f>
        <v>#NAME?</v>
      </c>
      <c r="N960" s="14" t="e">
        <f t="array" aca="1" ref="N960" ca="1">_xludf.ifna(IF(#REF!=Impostazioni!$C$6,H960*1,H960/INDEX(Impostazioni!$N$86:$O$105,MATCH(#REF!,Impostazioni!$N$86:$N$105,0),2)),"")</f>
        <v>#NAME?</v>
      </c>
      <c r="O960" s="14" t="e">
        <f t="array" aca="1" ref="O960" ca="1">_xludf.ifna(IF(#REF!=Impostazioni!$C$6,I960*1,I960/INDEX(Impostazioni!$N$86:$O$105,MATCH(#REF!,Impostazioni!$N$86:$N$105,0),2)),"")</f>
        <v>#NAME?</v>
      </c>
      <c r="P960" s="14" t="e">
        <f t="array" aca="1" ref="P960" ca="1">_xludf.ifna(IF(#REF!=Impostazioni!$C$6,J960*1,J960/INDEX(Impostazioni!$N$86:$O$105,MATCH(#REF!,Impostazioni!$N$86:$N$105,0),2)),"")</f>
        <v>#NAME?</v>
      </c>
      <c r="Q960" s="14" t="e">
        <f t="array" aca="1" ref="Q960" ca="1">_xludf.ifna(IF(#REF!=Impostazioni!$C$6,K960*1,K960/INDEX(Impostazioni!$N$86:$O$105,MATCH(#REF!,Impostazioni!$N$86:$N$105,0),2)),"")</f>
        <v>#NAME?</v>
      </c>
      <c r="S960" t="str" cm="1">
        <f t="array" ref="S960">_xlfn.IFNA(TRANSPOSE(INDEX(Impostazioni!$R$14:$S$63,,MATCH($D960,Impostazioni!$R$13:$S$13,0))),"")&amp;""</f>
        <v/>
      </c>
    </row>
    <row r="961" spans="1:19" ht="13.2">
      <c r="A961" s="14" t="str">
        <f t="shared" si="9"/>
        <v/>
      </c>
      <c r="B961" s="14" t="str">
        <f t="shared" si="10"/>
        <v/>
      </c>
      <c r="C961" s="14" t="str">
        <f>IF('Tracciatore delle operazioni'!B961="","",'Tracciatore delle operazioni'!B961)</f>
        <v/>
      </c>
      <c r="D961" s="14" t="str">
        <f>IF('Tracciatore delle operazioni'!C961="","",'Tracciatore delle operazioni'!C961)</f>
        <v/>
      </c>
      <c r="E961" s="14" t="str">
        <f>IF('Tracciatore delle operazioni'!D961="","",'Tracciatore delle operazioni'!D961)</f>
        <v/>
      </c>
      <c r="F961" s="14" t="str">
        <f>IF('Tracciatore delle operazioni'!E961="","",'Tracciatore delle operazioni'!E961)</f>
        <v/>
      </c>
      <c r="G961" s="31" t="str">
        <f>IF('Tracciatore delle operazioni'!F961="","",'Tracciatore delle operazioni'!F961)</f>
        <v/>
      </c>
      <c r="H961" s="31" t="str">
        <f>IF('Tracciatore delle operazioni'!G961="","",'Tracciatore delle operazioni'!G961)</f>
        <v/>
      </c>
      <c r="I961" s="31" t="str">
        <f>IF('Tracciatore delle operazioni'!H961="","",'Tracciatore delle operazioni'!H961)</f>
        <v/>
      </c>
      <c r="J961" s="31" t="str">
        <f>IF('Tracciatore delle operazioni'!I961="","",'Tracciatore delle operazioni'!I961)</f>
        <v/>
      </c>
      <c r="K961" s="14" t="str">
        <f t="shared" si="11"/>
        <v/>
      </c>
      <c r="M961" s="14" t="e">
        <f t="array" aca="1" ref="M961" ca="1">_xludf.ifna(IF(#REF!=Impostazioni!$C$6,G961*1,G961/INDEX(Impostazioni!$N$86:$O$105,MATCH(#REF!,Impostazioni!$N$86:$N$105,0),2)),"")</f>
        <v>#NAME?</v>
      </c>
      <c r="N961" s="14" t="e">
        <f t="array" aca="1" ref="N961" ca="1">_xludf.ifna(IF(#REF!=Impostazioni!$C$6,H961*1,H961/INDEX(Impostazioni!$N$86:$O$105,MATCH(#REF!,Impostazioni!$N$86:$N$105,0),2)),"")</f>
        <v>#NAME?</v>
      </c>
      <c r="O961" s="14" t="e">
        <f t="array" aca="1" ref="O961" ca="1">_xludf.ifna(IF(#REF!=Impostazioni!$C$6,I961*1,I961/INDEX(Impostazioni!$N$86:$O$105,MATCH(#REF!,Impostazioni!$N$86:$N$105,0),2)),"")</f>
        <v>#NAME?</v>
      </c>
      <c r="P961" s="14" t="e">
        <f t="array" aca="1" ref="P961" ca="1">_xludf.ifna(IF(#REF!=Impostazioni!$C$6,J961*1,J961/INDEX(Impostazioni!$N$86:$O$105,MATCH(#REF!,Impostazioni!$N$86:$N$105,0),2)),"")</f>
        <v>#NAME?</v>
      </c>
      <c r="Q961" s="14" t="e">
        <f t="array" aca="1" ref="Q961" ca="1">_xludf.ifna(IF(#REF!=Impostazioni!$C$6,K961*1,K961/INDEX(Impostazioni!$N$86:$O$105,MATCH(#REF!,Impostazioni!$N$86:$N$105,0),2)),"")</f>
        <v>#NAME?</v>
      </c>
      <c r="S961" t="str" cm="1">
        <f t="array" ref="S961">_xlfn.IFNA(TRANSPOSE(INDEX(Impostazioni!$R$14:$S$63,,MATCH($D961,Impostazioni!$R$13:$S$13,0))),"")&amp;""</f>
        <v/>
      </c>
    </row>
    <row r="962" spans="1:19" ht="13.2">
      <c r="A962" s="14" t="str">
        <f t="shared" si="9"/>
        <v/>
      </c>
      <c r="B962" s="14" t="str">
        <f t="shared" si="10"/>
        <v/>
      </c>
      <c r="C962" s="14" t="str">
        <f>IF('Tracciatore delle operazioni'!B962="","",'Tracciatore delle operazioni'!B962)</f>
        <v/>
      </c>
      <c r="D962" s="14" t="str">
        <f>IF('Tracciatore delle operazioni'!C962="","",'Tracciatore delle operazioni'!C962)</f>
        <v/>
      </c>
      <c r="E962" s="14" t="str">
        <f>IF('Tracciatore delle operazioni'!D962="","",'Tracciatore delle operazioni'!D962)</f>
        <v/>
      </c>
      <c r="F962" s="14" t="str">
        <f>IF('Tracciatore delle operazioni'!E962="","",'Tracciatore delle operazioni'!E962)</f>
        <v/>
      </c>
      <c r="G962" s="31" t="str">
        <f>IF('Tracciatore delle operazioni'!F962="","",'Tracciatore delle operazioni'!F962)</f>
        <v/>
      </c>
      <c r="H962" s="31" t="str">
        <f>IF('Tracciatore delle operazioni'!G962="","",'Tracciatore delle operazioni'!G962)</f>
        <v/>
      </c>
      <c r="I962" s="31" t="str">
        <f>IF('Tracciatore delle operazioni'!H962="","",'Tracciatore delle operazioni'!H962)</f>
        <v/>
      </c>
      <c r="J962" s="31" t="str">
        <f>IF('Tracciatore delle operazioni'!I962="","",'Tracciatore delle operazioni'!I962)</f>
        <v/>
      </c>
      <c r="K962" s="14" t="str">
        <f t="shared" si="11"/>
        <v/>
      </c>
      <c r="M962" s="14" t="e">
        <f t="array" aca="1" ref="M962" ca="1">_xludf.ifna(IF(#REF!=Impostazioni!$C$6,G962*1,G962/INDEX(Impostazioni!$N$86:$O$105,MATCH(#REF!,Impostazioni!$N$86:$N$105,0),2)),"")</f>
        <v>#NAME?</v>
      </c>
      <c r="N962" s="14" t="e">
        <f t="array" aca="1" ref="N962" ca="1">_xludf.ifna(IF(#REF!=Impostazioni!$C$6,H962*1,H962/INDEX(Impostazioni!$N$86:$O$105,MATCH(#REF!,Impostazioni!$N$86:$N$105,0),2)),"")</f>
        <v>#NAME?</v>
      </c>
      <c r="O962" s="14" t="e">
        <f t="array" aca="1" ref="O962" ca="1">_xludf.ifna(IF(#REF!=Impostazioni!$C$6,I962*1,I962/INDEX(Impostazioni!$N$86:$O$105,MATCH(#REF!,Impostazioni!$N$86:$N$105,0),2)),"")</f>
        <v>#NAME?</v>
      </c>
      <c r="P962" s="14" t="e">
        <f t="array" aca="1" ref="P962" ca="1">_xludf.ifna(IF(#REF!=Impostazioni!$C$6,J962*1,J962/INDEX(Impostazioni!$N$86:$O$105,MATCH(#REF!,Impostazioni!$N$86:$N$105,0),2)),"")</f>
        <v>#NAME?</v>
      </c>
      <c r="Q962" s="14" t="e">
        <f t="array" aca="1" ref="Q962" ca="1">_xludf.ifna(IF(#REF!=Impostazioni!$C$6,K962*1,K962/INDEX(Impostazioni!$N$86:$O$105,MATCH(#REF!,Impostazioni!$N$86:$N$105,0),2)),"")</f>
        <v>#NAME?</v>
      </c>
      <c r="S962" t="str" cm="1">
        <f t="array" ref="S962">_xlfn.IFNA(TRANSPOSE(INDEX(Impostazioni!$R$14:$S$63,,MATCH($D962,Impostazioni!$R$13:$S$13,0))),"")&amp;""</f>
        <v/>
      </c>
    </row>
    <row r="963" spans="1:19" ht="13.2">
      <c r="A963" s="14" t="str">
        <f t="shared" si="9"/>
        <v/>
      </c>
      <c r="B963" s="14" t="str">
        <f t="shared" si="10"/>
        <v/>
      </c>
      <c r="C963" s="14" t="str">
        <f>IF('Tracciatore delle operazioni'!B963="","",'Tracciatore delle operazioni'!B963)</f>
        <v/>
      </c>
      <c r="D963" s="14" t="str">
        <f>IF('Tracciatore delle operazioni'!C963="","",'Tracciatore delle operazioni'!C963)</f>
        <v/>
      </c>
      <c r="E963" s="14" t="str">
        <f>IF('Tracciatore delle operazioni'!D963="","",'Tracciatore delle operazioni'!D963)</f>
        <v/>
      </c>
      <c r="F963" s="14" t="str">
        <f>IF('Tracciatore delle operazioni'!E963="","",'Tracciatore delle operazioni'!E963)</f>
        <v/>
      </c>
      <c r="G963" s="31" t="str">
        <f>IF('Tracciatore delle operazioni'!F963="","",'Tracciatore delle operazioni'!F963)</f>
        <v/>
      </c>
      <c r="H963" s="31" t="str">
        <f>IF('Tracciatore delle operazioni'!G963="","",'Tracciatore delle operazioni'!G963)</f>
        <v/>
      </c>
      <c r="I963" s="31" t="str">
        <f>IF('Tracciatore delle operazioni'!H963="","",'Tracciatore delle operazioni'!H963)</f>
        <v/>
      </c>
      <c r="J963" s="31" t="str">
        <f>IF('Tracciatore delle operazioni'!I963="","",'Tracciatore delle operazioni'!I963)</f>
        <v/>
      </c>
      <c r="K963" s="14" t="str">
        <f t="shared" si="11"/>
        <v/>
      </c>
      <c r="M963" s="14" t="e">
        <f t="array" aca="1" ref="M963" ca="1">_xludf.ifna(IF(#REF!=Impostazioni!$C$6,G963*1,G963/INDEX(Impostazioni!$N$86:$O$105,MATCH(#REF!,Impostazioni!$N$86:$N$105,0),2)),"")</f>
        <v>#NAME?</v>
      </c>
      <c r="N963" s="14" t="e">
        <f t="array" aca="1" ref="N963" ca="1">_xludf.ifna(IF(#REF!=Impostazioni!$C$6,H963*1,H963/INDEX(Impostazioni!$N$86:$O$105,MATCH(#REF!,Impostazioni!$N$86:$N$105,0),2)),"")</f>
        <v>#NAME?</v>
      </c>
      <c r="O963" s="14" t="e">
        <f t="array" aca="1" ref="O963" ca="1">_xludf.ifna(IF(#REF!=Impostazioni!$C$6,I963*1,I963/INDEX(Impostazioni!$N$86:$O$105,MATCH(#REF!,Impostazioni!$N$86:$N$105,0),2)),"")</f>
        <v>#NAME?</v>
      </c>
      <c r="P963" s="14" t="e">
        <f t="array" aca="1" ref="P963" ca="1">_xludf.ifna(IF(#REF!=Impostazioni!$C$6,J963*1,J963/INDEX(Impostazioni!$N$86:$O$105,MATCH(#REF!,Impostazioni!$N$86:$N$105,0),2)),"")</f>
        <v>#NAME?</v>
      </c>
      <c r="Q963" s="14" t="e">
        <f t="array" aca="1" ref="Q963" ca="1">_xludf.ifna(IF(#REF!=Impostazioni!$C$6,K963*1,K963/INDEX(Impostazioni!$N$86:$O$105,MATCH(#REF!,Impostazioni!$N$86:$N$105,0),2)),"")</f>
        <v>#NAME?</v>
      </c>
      <c r="S963" t="str" cm="1">
        <f t="array" ref="S963">_xlfn.IFNA(TRANSPOSE(INDEX(Impostazioni!$R$14:$S$63,,MATCH($D963,Impostazioni!$R$13:$S$13,0))),"")&amp;""</f>
        <v/>
      </c>
    </row>
    <row r="964" spans="1:19" ht="13.2">
      <c r="A964" s="14" t="str">
        <f t="shared" si="9"/>
        <v/>
      </c>
      <c r="B964" s="14" t="str">
        <f t="shared" si="10"/>
        <v/>
      </c>
      <c r="C964" s="14" t="str">
        <f>IF('Tracciatore delle operazioni'!B964="","",'Tracciatore delle operazioni'!B964)</f>
        <v/>
      </c>
      <c r="D964" s="14" t="str">
        <f>IF('Tracciatore delle operazioni'!C964="","",'Tracciatore delle operazioni'!C964)</f>
        <v/>
      </c>
      <c r="E964" s="14" t="str">
        <f>IF('Tracciatore delle operazioni'!D964="","",'Tracciatore delle operazioni'!D964)</f>
        <v/>
      </c>
      <c r="F964" s="14" t="str">
        <f>IF('Tracciatore delle operazioni'!E964="","",'Tracciatore delle operazioni'!E964)</f>
        <v/>
      </c>
      <c r="G964" s="31" t="str">
        <f>IF('Tracciatore delle operazioni'!F964="","",'Tracciatore delle operazioni'!F964)</f>
        <v/>
      </c>
      <c r="H964" s="31" t="str">
        <f>IF('Tracciatore delle operazioni'!G964="","",'Tracciatore delle operazioni'!G964)</f>
        <v/>
      </c>
      <c r="I964" s="31" t="str">
        <f>IF('Tracciatore delle operazioni'!H964="","",'Tracciatore delle operazioni'!H964)</f>
        <v/>
      </c>
      <c r="J964" s="31" t="str">
        <f>IF('Tracciatore delle operazioni'!I964="","",'Tracciatore delle operazioni'!I964)</f>
        <v/>
      </c>
      <c r="K964" s="14" t="str">
        <f t="shared" si="11"/>
        <v/>
      </c>
      <c r="M964" s="14" t="e">
        <f t="array" aca="1" ref="M964" ca="1">_xludf.ifna(IF(#REF!=Impostazioni!$C$6,G964*1,G964/INDEX(Impostazioni!$N$86:$O$105,MATCH(#REF!,Impostazioni!$N$86:$N$105,0),2)),"")</f>
        <v>#NAME?</v>
      </c>
      <c r="N964" s="14" t="e">
        <f t="array" aca="1" ref="N964" ca="1">_xludf.ifna(IF(#REF!=Impostazioni!$C$6,H964*1,H964/INDEX(Impostazioni!$N$86:$O$105,MATCH(#REF!,Impostazioni!$N$86:$N$105,0),2)),"")</f>
        <v>#NAME?</v>
      </c>
      <c r="O964" s="14" t="e">
        <f t="array" aca="1" ref="O964" ca="1">_xludf.ifna(IF(#REF!=Impostazioni!$C$6,I964*1,I964/INDEX(Impostazioni!$N$86:$O$105,MATCH(#REF!,Impostazioni!$N$86:$N$105,0),2)),"")</f>
        <v>#NAME?</v>
      </c>
      <c r="P964" s="14" t="e">
        <f t="array" aca="1" ref="P964" ca="1">_xludf.ifna(IF(#REF!=Impostazioni!$C$6,J964*1,J964/INDEX(Impostazioni!$N$86:$O$105,MATCH(#REF!,Impostazioni!$N$86:$N$105,0),2)),"")</f>
        <v>#NAME?</v>
      </c>
      <c r="Q964" s="14" t="e">
        <f t="array" aca="1" ref="Q964" ca="1">_xludf.ifna(IF(#REF!=Impostazioni!$C$6,K964*1,K964/INDEX(Impostazioni!$N$86:$O$105,MATCH(#REF!,Impostazioni!$N$86:$N$105,0),2)),"")</f>
        <v>#NAME?</v>
      </c>
      <c r="S964" t="str" cm="1">
        <f t="array" ref="S964">_xlfn.IFNA(TRANSPOSE(INDEX(Impostazioni!$R$14:$S$63,,MATCH($D964,Impostazioni!$R$13:$S$13,0))),"")&amp;""</f>
        <v/>
      </c>
    </row>
    <row r="965" spans="1:19" ht="13.2">
      <c r="A965" s="14" t="str">
        <f t="shared" si="9"/>
        <v/>
      </c>
      <c r="B965" s="14" t="str">
        <f t="shared" si="10"/>
        <v/>
      </c>
      <c r="C965" s="14" t="str">
        <f>IF('Tracciatore delle operazioni'!B965="","",'Tracciatore delle operazioni'!B965)</f>
        <v/>
      </c>
      <c r="D965" s="14" t="str">
        <f>IF('Tracciatore delle operazioni'!C965="","",'Tracciatore delle operazioni'!C965)</f>
        <v/>
      </c>
      <c r="E965" s="14" t="str">
        <f>IF('Tracciatore delle operazioni'!D965="","",'Tracciatore delle operazioni'!D965)</f>
        <v/>
      </c>
      <c r="F965" s="14" t="str">
        <f>IF('Tracciatore delle operazioni'!E965="","",'Tracciatore delle operazioni'!E965)</f>
        <v/>
      </c>
      <c r="G965" s="31" t="str">
        <f>IF('Tracciatore delle operazioni'!F965="","",'Tracciatore delle operazioni'!F965)</f>
        <v/>
      </c>
      <c r="H965" s="31" t="str">
        <f>IF('Tracciatore delle operazioni'!G965="","",'Tracciatore delle operazioni'!G965)</f>
        <v/>
      </c>
      <c r="I965" s="31" t="str">
        <f>IF('Tracciatore delle operazioni'!H965="","",'Tracciatore delle operazioni'!H965)</f>
        <v/>
      </c>
      <c r="J965" s="31" t="str">
        <f>IF('Tracciatore delle operazioni'!I965="","",'Tracciatore delle operazioni'!I965)</f>
        <v/>
      </c>
      <c r="K965" s="14" t="str">
        <f t="shared" si="11"/>
        <v/>
      </c>
      <c r="M965" s="14" t="e">
        <f t="array" aca="1" ref="M965" ca="1">_xludf.ifna(IF(#REF!=Impostazioni!$C$6,G965*1,G965/INDEX(Impostazioni!$N$86:$O$105,MATCH(#REF!,Impostazioni!$N$86:$N$105,0),2)),"")</f>
        <v>#NAME?</v>
      </c>
      <c r="N965" s="14" t="e">
        <f t="array" aca="1" ref="N965" ca="1">_xludf.ifna(IF(#REF!=Impostazioni!$C$6,H965*1,H965/INDEX(Impostazioni!$N$86:$O$105,MATCH(#REF!,Impostazioni!$N$86:$N$105,0),2)),"")</f>
        <v>#NAME?</v>
      </c>
      <c r="O965" s="14" t="e">
        <f t="array" aca="1" ref="O965" ca="1">_xludf.ifna(IF(#REF!=Impostazioni!$C$6,I965*1,I965/INDEX(Impostazioni!$N$86:$O$105,MATCH(#REF!,Impostazioni!$N$86:$N$105,0),2)),"")</f>
        <v>#NAME?</v>
      </c>
      <c r="P965" s="14" t="e">
        <f t="array" aca="1" ref="P965" ca="1">_xludf.ifna(IF(#REF!=Impostazioni!$C$6,J965*1,J965/INDEX(Impostazioni!$N$86:$O$105,MATCH(#REF!,Impostazioni!$N$86:$N$105,0),2)),"")</f>
        <v>#NAME?</v>
      </c>
      <c r="Q965" s="14" t="e">
        <f t="array" aca="1" ref="Q965" ca="1">_xludf.ifna(IF(#REF!=Impostazioni!$C$6,K965*1,K965/INDEX(Impostazioni!$N$86:$O$105,MATCH(#REF!,Impostazioni!$N$86:$N$105,0),2)),"")</f>
        <v>#NAME?</v>
      </c>
      <c r="S965" t="str" cm="1">
        <f t="array" ref="S965">_xlfn.IFNA(TRANSPOSE(INDEX(Impostazioni!$R$14:$S$63,,MATCH($D965,Impostazioni!$R$13:$S$13,0))),"")&amp;""</f>
        <v/>
      </c>
    </row>
    <row r="966" spans="1:19" ht="13.2">
      <c r="A966" s="14" t="str">
        <f t="shared" si="9"/>
        <v/>
      </c>
      <c r="B966" s="14" t="str">
        <f t="shared" si="10"/>
        <v/>
      </c>
      <c r="C966" s="14" t="str">
        <f>IF('Tracciatore delle operazioni'!B966="","",'Tracciatore delle operazioni'!B966)</f>
        <v/>
      </c>
      <c r="D966" s="14" t="str">
        <f>IF('Tracciatore delle operazioni'!C966="","",'Tracciatore delle operazioni'!C966)</f>
        <v/>
      </c>
      <c r="E966" s="14" t="str">
        <f>IF('Tracciatore delle operazioni'!D966="","",'Tracciatore delle operazioni'!D966)</f>
        <v/>
      </c>
      <c r="F966" s="14" t="str">
        <f>IF('Tracciatore delle operazioni'!E966="","",'Tracciatore delle operazioni'!E966)</f>
        <v/>
      </c>
      <c r="G966" s="31" t="str">
        <f>IF('Tracciatore delle operazioni'!F966="","",'Tracciatore delle operazioni'!F966)</f>
        <v/>
      </c>
      <c r="H966" s="31" t="str">
        <f>IF('Tracciatore delle operazioni'!G966="","",'Tracciatore delle operazioni'!G966)</f>
        <v/>
      </c>
      <c r="I966" s="31" t="str">
        <f>IF('Tracciatore delle operazioni'!H966="","",'Tracciatore delle operazioni'!H966)</f>
        <v/>
      </c>
      <c r="J966" s="31" t="str">
        <f>IF('Tracciatore delle operazioni'!I966="","",'Tracciatore delle operazioni'!I966)</f>
        <v/>
      </c>
      <c r="K966" s="14" t="str">
        <f t="shared" si="11"/>
        <v/>
      </c>
      <c r="M966" s="14" t="e">
        <f t="array" aca="1" ref="M966" ca="1">_xludf.ifna(IF(#REF!=Impostazioni!$C$6,G966*1,G966/INDEX(Impostazioni!$N$86:$O$105,MATCH(#REF!,Impostazioni!$N$86:$N$105,0),2)),"")</f>
        <v>#NAME?</v>
      </c>
      <c r="N966" s="14" t="e">
        <f t="array" aca="1" ref="N966" ca="1">_xludf.ifna(IF(#REF!=Impostazioni!$C$6,H966*1,H966/INDEX(Impostazioni!$N$86:$O$105,MATCH(#REF!,Impostazioni!$N$86:$N$105,0),2)),"")</f>
        <v>#NAME?</v>
      </c>
      <c r="O966" s="14" t="e">
        <f t="array" aca="1" ref="O966" ca="1">_xludf.ifna(IF(#REF!=Impostazioni!$C$6,I966*1,I966/INDEX(Impostazioni!$N$86:$O$105,MATCH(#REF!,Impostazioni!$N$86:$N$105,0),2)),"")</f>
        <v>#NAME?</v>
      </c>
      <c r="P966" s="14" t="e">
        <f t="array" aca="1" ref="P966" ca="1">_xludf.ifna(IF(#REF!=Impostazioni!$C$6,J966*1,J966/INDEX(Impostazioni!$N$86:$O$105,MATCH(#REF!,Impostazioni!$N$86:$N$105,0),2)),"")</f>
        <v>#NAME?</v>
      </c>
      <c r="Q966" s="14" t="e">
        <f t="array" aca="1" ref="Q966" ca="1">_xludf.ifna(IF(#REF!=Impostazioni!$C$6,K966*1,K966/INDEX(Impostazioni!$N$86:$O$105,MATCH(#REF!,Impostazioni!$N$86:$N$105,0),2)),"")</f>
        <v>#NAME?</v>
      </c>
      <c r="S966" t="str" cm="1">
        <f t="array" ref="S966">_xlfn.IFNA(TRANSPOSE(INDEX(Impostazioni!$R$14:$S$63,,MATCH($D966,Impostazioni!$R$13:$S$13,0))),"")&amp;""</f>
        <v/>
      </c>
    </row>
    <row r="967" spans="1:19" ht="13.2">
      <c r="A967" s="14" t="str">
        <f t="shared" si="9"/>
        <v/>
      </c>
      <c r="B967" s="14" t="str">
        <f t="shared" si="10"/>
        <v/>
      </c>
      <c r="C967" s="14" t="str">
        <f>IF('Tracciatore delle operazioni'!B967="","",'Tracciatore delle operazioni'!B967)</f>
        <v/>
      </c>
      <c r="D967" s="14" t="str">
        <f>IF('Tracciatore delle operazioni'!C967="","",'Tracciatore delle operazioni'!C967)</f>
        <v/>
      </c>
      <c r="E967" s="14" t="str">
        <f>IF('Tracciatore delle operazioni'!D967="","",'Tracciatore delle operazioni'!D967)</f>
        <v/>
      </c>
      <c r="F967" s="14" t="str">
        <f>IF('Tracciatore delle operazioni'!E967="","",'Tracciatore delle operazioni'!E967)</f>
        <v/>
      </c>
      <c r="G967" s="31" t="str">
        <f>IF('Tracciatore delle operazioni'!F967="","",'Tracciatore delle operazioni'!F967)</f>
        <v/>
      </c>
      <c r="H967" s="31" t="str">
        <f>IF('Tracciatore delle operazioni'!G967="","",'Tracciatore delle operazioni'!G967)</f>
        <v/>
      </c>
      <c r="I967" s="31" t="str">
        <f>IF('Tracciatore delle operazioni'!H967="","",'Tracciatore delle operazioni'!H967)</f>
        <v/>
      </c>
      <c r="J967" s="31" t="str">
        <f>IF('Tracciatore delle operazioni'!I967="","",'Tracciatore delle operazioni'!I967)</f>
        <v/>
      </c>
      <c r="K967" s="14" t="str">
        <f t="shared" si="11"/>
        <v/>
      </c>
      <c r="M967" s="14" t="e">
        <f t="array" aca="1" ref="M967" ca="1">_xludf.ifna(IF(#REF!=Impostazioni!$C$6,G967*1,G967/INDEX(Impostazioni!$N$86:$O$105,MATCH(#REF!,Impostazioni!$N$86:$N$105,0),2)),"")</f>
        <v>#NAME?</v>
      </c>
      <c r="N967" s="14" t="e">
        <f t="array" aca="1" ref="N967" ca="1">_xludf.ifna(IF(#REF!=Impostazioni!$C$6,H967*1,H967/INDEX(Impostazioni!$N$86:$O$105,MATCH(#REF!,Impostazioni!$N$86:$N$105,0),2)),"")</f>
        <v>#NAME?</v>
      </c>
      <c r="O967" s="14" t="e">
        <f t="array" aca="1" ref="O967" ca="1">_xludf.ifna(IF(#REF!=Impostazioni!$C$6,I967*1,I967/INDEX(Impostazioni!$N$86:$O$105,MATCH(#REF!,Impostazioni!$N$86:$N$105,0),2)),"")</f>
        <v>#NAME?</v>
      </c>
      <c r="P967" s="14" t="e">
        <f t="array" aca="1" ref="P967" ca="1">_xludf.ifna(IF(#REF!=Impostazioni!$C$6,J967*1,J967/INDEX(Impostazioni!$N$86:$O$105,MATCH(#REF!,Impostazioni!$N$86:$N$105,0),2)),"")</f>
        <v>#NAME?</v>
      </c>
      <c r="Q967" s="14" t="e">
        <f t="array" aca="1" ref="Q967" ca="1">_xludf.ifna(IF(#REF!=Impostazioni!$C$6,K967*1,K967/INDEX(Impostazioni!$N$86:$O$105,MATCH(#REF!,Impostazioni!$N$86:$N$105,0),2)),"")</f>
        <v>#NAME?</v>
      </c>
      <c r="S967" t="str" cm="1">
        <f t="array" ref="S967">_xlfn.IFNA(TRANSPOSE(INDEX(Impostazioni!$R$14:$S$63,,MATCH($D967,Impostazioni!$R$13:$S$13,0))),"")&amp;""</f>
        <v/>
      </c>
    </row>
    <row r="968" spans="1:19" ht="13.2">
      <c r="A968" s="14" t="str">
        <f t="shared" si="9"/>
        <v/>
      </c>
      <c r="B968" s="14" t="str">
        <f t="shared" si="10"/>
        <v/>
      </c>
      <c r="C968" s="14" t="str">
        <f>IF('Tracciatore delle operazioni'!B968="","",'Tracciatore delle operazioni'!B968)</f>
        <v/>
      </c>
      <c r="D968" s="14" t="str">
        <f>IF('Tracciatore delle operazioni'!C968="","",'Tracciatore delle operazioni'!C968)</f>
        <v/>
      </c>
      <c r="E968" s="14" t="str">
        <f>IF('Tracciatore delle operazioni'!D968="","",'Tracciatore delle operazioni'!D968)</f>
        <v/>
      </c>
      <c r="F968" s="14" t="str">
        <f>IF('Tracciatore delle operazioni'!E968="","",'Tracciatore delle operazioni'!E968)</f>
        <v/>
      </c>
      <c r="G968" s="31" t="str">
        <f>IF('Tracciatore delle operazioni'!F968="","",'Tracciatore delle operazioni'!F968)</f>
        <v/>
      </c>
      <c r="H968" s="31" t="str">
        <f>IF('Tracciatore delle operazioni'!G968="","",'Tracciatore delle operazioni'!G968)</f>
        <v/>
      </c>
      <c r="I968" s="31" t="str">
        <f>IF('Tracciatore delle operazioni'!H968="","",'Tracciatore delle operazioni'!H968)</f>
        <v/>
      </c>
      <c r="J968" s="31" t="str">
        <f>IF('Tracciatore delle operazioni'!I968="","",'Tracciatore delle operazioni'!I968)</f>
        <v/>
      </c>
      <c r="K968" s="14" t="str">
        <f t="shared" si="11"/>
        <v/>
      </c>
      <c r="M968" s="14" t="e">
        <f t="array" aca="1" ref="M968" ca="1">_xludf.ifna(IF(#REF!=Impostazioni!$C$6,G968*1,G968/INDEX(Impostazioni!$N$86:$O$105,MATCH(#REF!,Impostazioni!$N$86:$N$105,0),2)),"")</f>
        <v>#NAME?</v>
      </c>
      <c r="N968" s="14" t="e">
        <f t="array" aca="1" ref="N968" ca="1">_xludf.ifna(IF(#REF!=Impostazioni!$C$6,H968*1,H968/INDEX(Impostazioni!$N$86:$O$105,MATCH(#REF!,Impostazioni!$N$86:$N$105,0),2)),"")</f>
        <v>#NAME?</v>
      </c>
      <c r="O968" s="14" t="e">
        <f t="array" aca="1" ref="O968" ca="1">_xludf.ifna(IF(#REF!=Impostazioni!$C$6,I968*1,I968/INDEX(Impostazioni!$N$86:$O$105,MATCH(#REF!,Impostazioni!$N$86:$N$105,0),2)),"")</f>
        <v>#NAME?</v>
      </c>
      <c r="P968" s="14" t="e">
        <f t="array" aca="1" ref="P968" ca="1">_xludf.ifna(IF(#REF!=Impostazioni!$C$6,J968*1,J968/INDEX(Impostazioni!$N$86:$O$105,MATCH(#REF!,Impostazioni!$N$86:$N$105,0),2)),"")</f>
        <v>#NAME?</v>
      </c>
      <c r="Q968" s="14" t="e">
        <f t="array" aca="1" ref="Q968" ca="1">_xludf.ifna(IF(#REF!=Impostazioni!$C$6,K968*1,K968/INDEX(Impostazioni!$N$86:$O$105,MATCH(#REF!,Impostazioni!$N$86:$N$105,0),2)),"")</f>
        <v>#NAME?</v>
      </c>
      <c r="S968" t="str" cm="1">
        <f t="array" ref="S968">_xlfn.IFNA(TRANSPOSE(INDEX(Impostazioni!$R$14:$S$63,,MATCH($D968,Impostazioni!$R$13:$S$13,0))),"")&amp;""</f>
        <v/>
      </c>
    </row>
    <row r="969" spans="1:19" ht="13.2">
      <c r="A969" s="14" t="str">
        <f t="shared" si="9"/>
        <v/>
      </c>
      <c r="B969" s="14" t="str">
        <f t="shared" si="10"/>
        <v/>
      </c>
      <c r="C969" s="14" t="str">
        <f>IF('Tracciatore delle operazioni'!B969="","",'Tracciatore delle operazioni'!B969)</f>
        <v/>
      </c>
      <c r="D969" s="14" t="str">
        <f>IF('Tracciatore delle operazioni'!C969="","",'Tracciatore delle operazioni'!C969)</f>
        <v/>
      </c>
      <c r="E969" s="14" t="str">
        <f>IF('Tracciatore delle operazioni'!D969="","",'Tracciatore delle operazioni'!D969)</f>
        <v/>
      </c>
      <c r="F969" s="14" t="str">
        <f>IF('Tracciatore delle operazioni'!E969="","",'Tracciatore delle operazioni'!E969)</f>
        <v/>
      </c>
      <c r="G969" s="31" t="str">
        <f>IF('Tracciatore delle operazioni'!F969="","",'Tracciatore delle operazioni'!F969)</f>
        <v/>
      </c>
      <c r="H969" s="31" t="str">
        <f>IF('Tracciatore delle operazioni'!G969="","",'Tracciatore delle operazioni'!G969)</f>
        <v/>
      </c>
      <c r="I969" s="31" t="str">
        <f>IF('Tracciatore delle operazioni'!H969="","",'Tracciatore delle operazioni'!H969)</f>
        <v/>
      </c>
      <c r="J969" s="31" t="str">
        <f>IF('Tracciatore delle operazioni'!I969="","",'Tracciatore delle operazioni'!I969)</f>
        <v/>
      </c>
      <c r="K969" s="14" t="str">
        <f t="shared" si="11"/>
        <v/>
      </c>
      <c r="M969" s="14" t="e">
        <f t="array" aca="1" ref="M969" ca="1">_xludf.ifna(IF(#REF!=Impostazioni!$C$6,G969*1,G969/INDEX(Impostazioni!$N$86:$O$105,MATCH(#REF!,Impostazioni!$N$86:$N$105,0),2)),"")</f>
        <v>#NAME?</v>
      </c>
      <c r="N969" s="14" t="e">
        <f t="array" aca="1" ref="N969" ca="1">_xludf.ifna(IF(#REF!=Impostazioni!$C$6,H969*1,H969/INDEX(Impostazioni!$N$86:$O$105,MATCH(#REF!,Impostazioni!$N$86:$N$105,0),2)),"")</f>
        <v>#NAME?</v>
      </c>
      <c r="O969" s="14" t="e">
        <f t="array" aca="1" ref="O969" ca="1">_xludf.ifna(IF(#REF!=Impostazioni!$C$6,I969*1,I969/INDEX(Impostazioni!$N$86:$O$105,MATCH(#REF!,Impostazioni!$N$86:$N$105,0),2)),"")</f>
        <v>#NAME?</v>
      </c>
      <c r="P969" s="14" t="e">
        <f t="array" aca="1" ref="P969" ca="1">_xludf.ifna(IF(#REF!=Impostazioni!$C$6,J969*1,J969/INDEX(Impostazioni!$N$86:$O$105,MATCH(#REF!,Impostazioni!$N$86:$N$105,0),2)),"")</f>
        <v>#NAME?</v>
      </c>
      <c r="Q969" s="14" t="e">
        <f t="array" aca="1" ref="Q969" ca="1">_xludf.ifna(IF(#REF!=Impostazioni!$C$6,K969*1,K969/INDEX(Impostazioni!$N$86:$O$105,MATCH(#REF!,Impostazioni!$N$86:$N$105,0),2)),"")</f>
        <v>#NAME?</v>
      </c>
      <c r="S969" t="str" cm="1">
        <f t="array" ref="S969">_xlfn.IFNA(TRANSPOSE(INDEX(Impostazioni!$R$14:$S$63,,MATCH($D969,Impostazioni!$R$13:$S$13,0))),"")&amp;""</f>
        <v/>
      </c>
    </row>
    <row r="970" spans="1:19" ht="13.2">
      <c r="A970" s="14" t="str">
        <f t="shared" si="9"/>
        <v/>
      </c>
      <c r="B970" s="14" t="str">
        <f t="shared" si="10"/>
        <v/>
      </c>
      <c r="C970" s="14" t="str">
        <f>IF('Tracciatore delle operazioni'!B970="","",'Tracciatore delle operazioni'!B970)</f>
        <v/>
      </c>
      <c r="D970" s="14" t="str">
        <f>IF('Tracciatore delle operazioni'!C970="","",'Tracciatore delle operazioni'!C970)</f>
        <v/>
      </c>
      <c r="E970" s="14" t="str">
        <f>IF('Tracciatore delle operazioni'!D970="","",'Tracciatore delle operazioni'!D970)</f>
        <v/>
      </c>
      <c r="F970" s="14" t="str">
        <f>IF('Tracciatore delle operazioni'!E970="","",'Tracciatore delle operazioni'!E970)</f>
        <v/>
      </c>
      <c r="G970" s="31" t="str">
        <f>IF('Tracciatore delle operazioni'!F970="","",'Tracciatore delle operazioni'!F970)</f>
        <v/>
      </c>
      <c r="H970" s="31" t="str">
        <f>IF('Tracciatore delle operazioni'!G970="","",'Tracciatore delle operazioni'!G970)</f>
        <v/>
      </c>
      <c r="I970" s="31" t="str">
        <f>IF('Tracciatore delle operazioni'!H970="","",'Tracciatore delle operazioni'!H970)</f>
        <v/>
      </c>
      <c r="J970" s="31" t="str">
        <f>IF('Tracciatore delle operazioni'!I970="","",'Tracciatore delle operazioni'!I970)</f>
        <v/>
      </c>
      <c r="K970" s="14" t="str">
        <f t="shared" si="11"/>
        <v/>
      </c>
      <c r="M970" s="14" t="e">
        <f t="array" aca="1" ref="M970" ca="1">_xludf.ifna(IF(#REF!=Impostazioni!$C$6,G970*1,G970/INDEX(Impostazioni!$N$86:$O$105,MATCH(#REF!,Impostazioni!$N$86:$N$105,0),2)),"")</f>
        <v>#NAME?</v>
      </c>
      <c r="N970" s="14" t="e">
        <f t="array" aca="1" ref="N970" ca="1">_xludf.ifna(IF(#REF!=Impostazioni!$C$6,H970*1,H970/INDEX(Impostazioni!$N$86:$O$105,MATCH(#REF!,Impostazioni!$N$86:$N$105,0),2)),"")</f>
        <v>#NAME?</v>
      </c>
      <c r="O970" s="14" t="e">
        <f t="array" aca="1" ref="O970" ca="1">_xludf.ifna(IF(#REF!=Impostazioni!$C$6,I970*1,I970/INDEX(Impostazioni!$N$86:$O$105,MATCH(#REF!,Impostazioni!$N$86:$N$105,0),2)),"")</f>
        <v>#NAME?</v>
      </c>
      <c r="P970" s="14" t="e">
        <f t="array" aca="1" ref="P970" ca="1">_xludf.ifna(IF(#REF!=Impostazioni!$C$6,J970*1,J970/INDEX(Impostazioni!$N$86:$O$105,MATCH(#REF!,Impostazioni!$N$86:$N$105,0),2)),"")</f>
        <v>#NAME?</v>
      </c>
      <c r="Q970" s="14" t="e">
        <f t="array" aca="1" ref="Q970" ca="1">_xludf.ifna(IF(#REF!=Impostazioni!$C$6,K970*1,K970/INDEX(Impostazioni!$N$86:$O$105,MATCH(#REF!,Impostazioni!$N$86:$N$105,0),2)),"")</f>
        <v>#NAME?</v>
      </c>
      <c r="S970" t="str" cm="1">
        <f t="array" ref="S970">_xlfn.IFNA(TRANSPOSE(INDEX(Impostazioni!$R$14:$S$63,,MATCH($D970,Impostazioni!$R$13:$S$13,0))),"")&amp;""</f>
        <v/>
      </c>
    </row>
    <row r="971" spans="1:19" ht="13.2">
      <c r="A971" s="14" t="str">
        <f t="shared" si="9"/>
        <v/>
      </c>
      <c r="B971" s="14" t="str">
        <f t="shared" si="10"/>
        <v/>
      </c>
      <c r="C971" s="14" t="str">
        <f>IF('Tracciatore delle operazioni'!B971="","",'Tracciatore delle operazioni'!B971)</f>
        <v/>
      </c>
      <c r="D971" s="14" t="str">
        <f>IF('Tracciatore delle operazioni'!C971="","",'Tracciatore delle operazioni'!C971)</f>
        <v/>
      </c>
      <c r="E971" s="14" t="str">
        <f>IF('Tracciatore delle operazioni'!D971="","",'Tracciatore delle operazioni'!D971)</f>
        <v/>
      </c>
      <c r="F971" s="14" t="str">
        <f>IF('Tracciatore delle operazioni'!E971="","",'Tracciatore delle operazioni'!E971)</f>
        <v/>
      </c>
      <c r="G971" s="31" t="str">
        <f>IF('Tracciatore delle operazioni'!F971="","",'Tracciatore delle operazioni'!F971)</f>
        <v/>
      </c>
      <c r="H971" s="31" t="str">
        <f>IF('Tracciatore delle operazioni'!G971="","",'Tracciatore delle operazioni'!G971)</f>
        <v/>
      </c>
      <c r="I971" s="31" t="str">
        <f>IF('Tracciatore delle operazioni'!H971="","",'Tracciatore delle operazioni'!H971)</f>
        <v/>
      </c>
      <c r="J971" s="31" t="str">
        <f>IF('Tracciatore delle operazioni'!I971="","",'Tracciatore delle operazioni'!I971)</f>
        <v/>
      </c>
      <c r="K971" s="14" t="str">
        <f t="shared" si="11"/>
        <v/>
      </c>
      <c r="M971" s="14" t="e">
        <f t="array" aca="1" ref="M971" ca="1">_xludf.ifna(IF(#REF!=Impostazioni!$C$6,G971*1,G971/INDEX(Impostazioni!$N$86:$O$105,MATCH(#REF!,Impostazioni!$N$86:$N$105,0),2)),"")</f>
        <v>#NAME?</v>
      </c>
      <c r="N971" s="14" t="e">
        <f t="array" aca="1" ref="N971" ca="1">_xludf.ifna(IF(#REF!=Impostazioni!$C$6,H971*1,H971/INDEX(Impostazioni!$N$86:$O$105,MATCH(#REF!,Impostazioni!$N$86:$N$105,0),2)),"")</f>
        <v>#NAME?</v>
      </c>
      <c r="O971" s="14" t="e">
        <f t="array" aca="1" ref="O971" ca="1">_xludf.ifna(IF(#REF!=Impostazioni!$C$6,I971*1,I971/INDEX(Impostazioni!$N$86:$O$105,MATCH(#REF!,Impostazioni!$N$86:$N$105,0),2)),"")</f>
        <v>#NAME?</v>
      </c>
      <c r="P971" s="14" t="e">
        <f t="array" aca="1" ref="P971" ca="1">_xludf.ifna(IF(#REF!=Impostazioni!$C$6,J971*1,J971/INDEX(Impostazioni!$N$86:$O$105,MATCH(#REF!,Impostazioni!$N$86:$N$105,0),2)),"")</f>
        <v>#NAME?</v>
      </c>
      <c r="Q971" s="14" t="e">
        <f t="array" aca="1" ref="Q971" ca="1">_xludf.ifna(IF(#REF!=Impostazioni!$C$6,K971*1,K971/INDEX(Impostazioni!$N$86:$O$105,MATCH(#REF!,Impostazioni!$N$86:$N$105,0),2)),"")</f>
        <v>#NAME?</v>
      </c>
      <c r="S971" t="str" cm="1">
        <f t="array" ref="S971">_xlfn.IFNA(TRANSPOSE(INDEX(Impostazioni!$R$14:$S$63,,MATCH($D971,Impostazioni!$R$13:$S$13,0))),"")&amp;""</f>
        <v/>
      </c>
    </row>
    <row r="972" spans="1:19" ht="13.2">
      <c r="A972" s="14" t="str">
        <f t="shared" si="9"/>
        <v/>
      </c>
      <c r="B972" s="14" t="str">
        <f t="shared" si="10"/>
        <v/>
      </c>
      <c r="C972" s="14" t="str">
        <f>IF('Tracciatore delle operazioni'!B972="","",'Tracciatore delle operazioni'!B972)</f>
        <v/>
      </c>
      <c r="D972" s="14" t="str">
        <f>IF('Tracciatore delle operazioni'!C972="","",'Tracciatore delle operazioni'!C972)</f>
        <v/>
      </c>
      <c r="E972" s="14" t="str">
        <f>IF('Tracciatore delle operazioni'!D972="","",'Tracciatore delle operazioni'!D972)</f>
        <v/>
      </c>
      <c r="F972" s="14" t="str">
        <f>IF('Tracciatore delle operazioni'!E972="","",'Tracciatore delle operazioni'!E972)</f>
        <v/>
      </c>
      <c r="G972" s="31" t="str">
        <f>IF('Tracciatore delle operazioni'!F972="","",'Tracciatore delle operazioni'!F972)</f>
        <v/>
      </c>
      <c r="H972" s="31" t="str">
        <f>IF('Tracciatore delle operazioni'!G972="","",'Tracciatore delle operazioni'!G972)</f>
        <v/>
      </c>
      <c r="I972" s="31" t="str">
        <f>IF('Tracciatore delle operazioni'!H972="","",'Tracciatore delle operazioni'!H972)</f>
        <v/>
      </c>
      <c r="J972" s="31" t="str">
        <f>IF('Tracciatore delle operazioni'!I972="","",'Tracciatore delle operazioni'!I972)</f>
        <v/>
      </c>
      <c r="K972" s="14" t="str">
        <f t="shared" si="11"/>
        <v/>
      </c>
      <c r="M972" s="14" t="e">
        <f t="array" aca="1" ref="M972" ca="1">_xludf.ifna(IF(#REF!=Impostazioni!$C$6,G972*1,G972/INDEX(Impostazioni!$N$86:$O$105,MATCH(#REF!,Impostazioni!$N$86:$N$105,0),2)),"")</f>
        <v>#NAME?</v>
      </c>
      <c r="N972" s="14" t="e">
        <f t="array" aca="1" ref="N972" ca="1">_xludf.ifna(IF(#REF!=Impostazioni!$C$6,H972*1,H972/INDEX(Impostazioni!$N$86:$O$105,MATCH(#REF!,Impostazioni!$N$86:$N$105,0),2)),"")</f>
        <v>#NAME?</v>
      </c>
      <c r="O972" s="14" t="e">
        <f t="array" aca="1" ref="O972" ca="1">_xludf.ifna(IF(#REF!=Impostazioni!$C$6,I972*1,I972/INDEX(Impostazioni!$N$86:$O$105,MATCH(#REF!,Impostazioni!$N$86:$N$105,0),2)),"")</f>
        <v>#NAME?</v>
      </c>
      <c r="P972" s="14" t="e">
        <f t="array" aca="1" ref="P972" ca="1">_xludf.ifna(IF(#REF!=Impostazioni!$C$6,J972*1,J972/INDEX(Impostazioni!$N$86:$O$105,MATCH(#REF!,Impostazioni!$N$86:$N$105,0),2)),"")</f>
        <v>#NAME?</v>
      </c>
      <c r="Q972" s="14" t="e">
        <f t="array" aca="1" ref="Q972" ca="1">_xludf.ifna(IF(#REF!=Impostazioni!$C$6,K972*1,K972/INDEX(Impostazioni!$N$86:$O$105,MATCH(#REF!,Impostazioni!$N$86:$N$105,0),2)),"")</f>
        <v>#NAME?</v>
      </c>
      <c r="S972" t="str" cm="1">
        <f t="array" ref="S972">_xlfn.IFNA(TRANSPOSE(INDEX(Impostazioni!$R$14:$S$63,,MATCH($D972,Impostazioni!$R$13:$S$13,0))),"")&amp;""</f>
        <v/>
      </c>
    </row>
    <row r="973" spans="1:19" ht="13.2">
      <c r="A973" s="14" t="str">
        <f t="shared" si="9"/>
        <v/>
      </c>
      <c r="B973" s="14" t="str">
        <f t="shared" si="10"/>
        <v/>
      </c>
      <c r="C973" s="14" t="str">
        <f>IF('Tracciatore delle operazioni'!B973="","",'Tracciatore delle operazioni'!B973)</f>
        <v/>
      </c>
      <c r="D973" s="14" t="str">
        <f>IF('Tracciatore delle operazioni'!C973="","",'Tracciatore delle operazioni'!C973)</f>
        <v/>
      </c>
      <c r="E973" s="14" t="str">
        <f>IF('Tracciatore delle operazioni'!D973="","",'Tracciatore delle operazioni'!D973)</f>
        <v/>
      </c>
      <c r="F973" s="14" t="str">
        <f>IF('Tracciatore delle operazioni'!E973="","",'Tracciatore delle operazioni'!E973)</f>
        <v/>
      </c>
      <c r="G973" s="31" t="str">
        <f>IF('Tracciatore delle operazioni'!F973="","",'Tracciatore delle operazioni'!F973)</f>
        <v/>
      </c>
      <c r="H973" s="31" t="str">
        <f>IF('Tracciatore delle operazioni'!G973="","",'Tracciatore delle operazioni'!G973)</f>
        <v/>
      </c>
      <c r="I973" s="31" t="str">
        <f>IF('Tracciatore delle operazioni'!H973="","",'Tracciatore delle operazioni'!H973)</f>
        <v/>
      </c>
      <c r="J973" s="31" t="str">
        <f>IF('Tracciatore delle operazioni'!I973="","",'Tracciatore delle operazioni'!I973)</f>
        <v/>
      </c>
      <c r="K973" s="14" t="str">
        <f t="shared" si="11"/>
        <v/>
      </c>
      <c r="M973" s="14" t="e">
        <f t="array" aca="1" ref="M973" ca="1">_xludf.ifna(IF(#REF!=Impostazioni!$C$6,G973*1,G973/INDEX(Impostazioni!$N$86:$O$105,MATCH(#REF!,Impostazioni!$N$86:$N$105,0),2)),"")</f>
        <v>#NAME?</v>
      </c>
      <c r="N973" s="14" t="e">
        <f t="array" aca="1" ref="N973" ca="1">_xludf.ifna(IF(#REF!=Impostazioni!$C$6,H973*1,H973/INDEX(Impostazioni!$N$86:$O$105,MATCH(#REF!,Impostazioni!$N$86:$N$105,0),2)),"")</f>
        <v>#NAME?</v>
      </c>
      <c r="O973" s="14" t="e">
        <f t="array" aca="1" ref="O973" ca="1">_xludf.ifna(IF(#REF!=Impostazioni!$C$6,I973*1,I973/INDEX(Impostazioni!$N$86:$O$105,MATCH(#REF!,Impostazioni!$N$86:$N$105,0),2)),"")</f>
        <v>#NAME?</v>
      </c>
      <c r="P973" s="14" t="e">
        <f t="array" aca="1" ref="P973" ca="1">_xludf.ifna(IF(#REF!=Impostazioni!$C$6,J973*1,J973/INDEX(Impostazioni!$N$86:$O$105,MATCH(#REF!,Impostazioni!$N$86:$N$105,0),2)),"")</f>
        <v>#NAME?</v>
      </c>
      <c r="Q973" s="14" t="e">
        <f t="array" aca="1" ref="Q973" ca="1">_xludf.ifna(IF(#REF!=Impostazioni!$C$6,K973*1,K973/INDEX(Impostazioni!$N$86:$O$105,MATCH(#REF!,Impostazioni!$N$86:$N$105,0),2)),"")</f>
        <v>#NAME?</v>
      </c>
      <c r="S973" t="str" cm="1">
        <f t="array" ref="S973">_xlfn.IFNA(TRANSPOSE(INDEX(Impostazioni!$R$14:$S$63,,MATCH($D973,Impostazioni!$R$13:$S$13,0))),"")&amp;""</f>
        <v/>
      </c>
    </row>
    <row r="974" spans="1:19" ht="13.2">
      <c r="A974" s="14" t="str">
        <f t="shared" si="9"/>
        <v/>
      </c>
      <c r="B974" s="14" t="str">
        <f t="shared" si="10"/>
        <v/>
      </c>
      <c r="C974" s="14" t="str">
        <f>IF('Tracciatore delle operazioni'!B974="","",'Tracciatore delle operazioni'!B974)</f>
        <v/>
      </c>
      <c r="D974" s="14" t="str">
        <f>IF('Tracciatore delle operazioni'!C974="","",'Tracciatore delle operazioni'!C974)</f>
        <v/>
      </c>
      <c r="E974" s="14" t="str">
        <f>IF('Tracciatore delle operazioni'!D974="","",'Tracciatore delle operazioni'!D974)</f>
        <v/>
      </c>
      <c r="F974" s="14" t="str">
        <f>IF('Tracciatore delle operazioni'!E974="","",'Tracciatore delle operazioni'!E974)</f>
        <v/>
      </c>
      <c r="G974" s="31" t="str">
        <f>IF('Tracciatore delle operazioni'!F974="","",'Tracciatore delle operazioni'!F974)</f>
        <v/>
      </c>
      <c r="H974" s="31" t="str">
        <f>IF('Tracciatore delle operazioni'!G974="","",'Tracciatore delle operazioni'!G974)</f>
        <v/>
      </c>
      <c r="I974" s="31" t="str">
        <f>IF('Tracciatore delle operazioni'!H974="","",'Tracciatore delle operazioni'!H974)</f>
        <v/>
      </c>
      <c r="J974" s="31" t="str">
        <f>IF('Tracciatore delle operazioni'!I974="","",'Tracciatore delle operazioni'!I974)</f>
        <v/>
      </c>
      <c r="K974" s="14" t="str">
        <f t="shared" si="11"/>
        <v/>
      </c>
      <c r="M974" s="14" t="e">
        <f t="array" aca="1" ref="M974" ca="1">_xludf.ifna(IF(#REF!=Impostazioni!$C$6,G974*1,G974/INDEX(Impostazioni!$N$86:$O$105,MATCH(#REF!,Impostazioni!$N$86:$N$105,0),2)),"")</f>
        <v>#NAME?</v>
      </c>
      <c r="N974" s="14" t="e">
        <f t="array" aca="1" ref="N974" ca="1">_xludf.ifna(IF(#REF!=Impostazioni!$C$6,H974*1,H974/INDEX(Impostazioni!$N$86:$O$105,MATCH(#REF!,Impostazioni!$N$86:$N$105,0),2)),"")</f>
        <v>#NAME?</v>
      </c>
      <c r="O974" s="14" t="e">
        <f t="array" aca="1" ref="O974" ca="1">_xludf.ifna(IF(#REF!=Impostazioni!$C$6,I974*1,I974/INDEX(Impostazioni!$N$86:$O$105,MATCH(#REF!,Impostazioni!$N$86:$N$105,0),2)),"")</f>
        <v>#NAME?</v>
      </c>
      <c r="P974" s="14" t="e">
        <f t="array" aca="1" ref="P974" ca="1">_xludf.ifna(IF(#REF!=Impostazioni!$C$6,J974*1,J974/INDEX(Impostazioni!$N$86:$O$105,MATCH(#REF!,Impostazioni!$N$86:$N$105,0),2)),"")</f>
        <v>#NAME?</v>
      </c>
      <c r="Q974" s="14" t="e">
        <f t="array" aca="1" ref="Q974" ca="1">_xludf.ifna(IF(#REF!=Impostazioni!$C$6,K974*1,K974/INDEX(Impostazioni!$N$86:$O$105,MATCH(#REF!,Impostazioni!$N$86:$N$105,0),2)),"")</f>
        <v>#NAME?</v>
      </c>
      <c r="S974" t="str" cm="1">
        <f t="array" ref="S974">_xlfn.IFNA(TRANSPOSE(INDEX(Impostazioni!$R$14:$S$63,,MATCH($D974,Impostazioni!$R$13:$S$13,0))),"")&amp;""</f>
        <v/>
      </c>
    </row>
    <row r="975" spans="1:19" ht="13.2">
      <c r="A975" s="14" t="str">
        <f t="shared" si="9"/>
        <v/>
      </c>
      <c r="B975" s="14" t="str">
        <f t="shared" si="10"/>
        <v/>
      </c>
      <c r="C975" s="14" t="str">
        <f>IF('Tracciatore delle operazioni'!B975="","",'Tracciatore delle operazioni'!B975)</f>
        <v/>
      </c>
      <c r="D975" s="14" t="str">
        <f>IF('Tracciatore delle operazioni'!C975="","",'Tracciatore delle operazioni'!C975)</f>
        <v/>
      </c>
      <c r="E975" s="14" t="str">
        <f>IF('Tracciatore delle operazioni'!D975="","",'Tracciatore delle operazioni'!D975)</f>
        <v/>
      </c>
      <c r="F975" s="14" t="str">
        <f>IF('Tracciatore delle operazioni'!E975="","",'Tracciatore delle operazioni'!E975)</f>
        <v/>
      </c>
      <c r="G975" s="31" t="str">
        <f>IF('Tracciatore delle operazioni'!F975="","",'Tracciatore delle operazioni'!F975)</f>
        <v/>
      </c>
      <c r="H975" s="31" t="str">
        <f>IF('Tracciatore delle operazioni'!G975="","",'Tracciatore delle operazioni'!G975)</f>
        <v/>
      </c>
      <c r="I975" s="31" t="str">
        <f>IF('Tracciatore delle operazioni'!H975="","",'Tracciatore delle operazioni'!H975)</f>
        <v/>
      </c>
      <c r="J975" s="31" t="str">
        <f>IF('Tracciatore delle operazioni'!I975="","",'Tracciatore delle operazioni'!I975)</f>
        <v/>
      </c>
      <c r="K975" s="14" t="str">
        <f t="shared" si="11"/>
        <v/>
      </c>
      <c r="M975" s="14" t="e">
        <f t="array" aca="1" ref="M975" ca="1">_xludf.ifna(IF(#REF!=Impostazioni!$C$6,G975*1,G975/INDEX(Impostazioni!$N$86:$O$105,MATCH(#REF!,Impostazioni!$N$86:$N$105,0),2)),"")</f>
        <v>#NAME?</v>
      </c>
      <c r="N975" s="14" t="e">
        <f t="array" aca="1" ref="N975" ca="1">_xludf.ifna(IF(#REF!=Impostazioni!$C$6,H975*1,H975/INDEX(Impostazioni!$N$86:$O$105,MATCH(#REF!,Impostazioni!$N$86:$N$105,0),2)),"")</f>
        <v>#NAME?</v>
      </c>
      <c r="O975" s="14" t="e">
        <f t="array" aca="1" ref="O975" ca="1">_xludf.ifna(IF(#REF!=Impostazioni!$C$6,I975*1,I975/INDEX(Impostazioni!$N$86:$O$105,MATCH(#REF!,Impostazioni!$N$86:$N$105,0),2)),"")</f>
        <v>#NAME?</v>
      </c>
      <c r="P975" s="14" t="e">
        <f t="array" aca="1" ref="P975" ca="1">_xludf.ifna(IF(#REF!=Impostazioni!$C$6,J975*1,J975/INDEX(Impostazioni!$N$86:$O$105,MATCH(#REF!,Impostazioni!$N$86:$N$105,0),2)),"")</f>
        <v>#NAME?</v>
      </c>
      <c r="Q975" s="14" t="e">
        <f t="array" aca="1" ref="Q975" ca="1">_xludf.ifna(IF(#REF!=Impostazioni!$C$6,K975*1,K975/INDEX(Impostazioni!$N$86:$O$105,MATCH(#REF!,Impostazioni!$N$86:$N$105,0),2)),"")</f>
        <v>#NAME?</v>
      </c>
      <c r="S975" t="str" cm="1">
        <f t="array" ref="S975">_xlfn.IFNA(TRANSPOSE(INDEX(Impostazioni!$R$14:$S$63,,MATCH($D975,Impostazioni!$R$13:$S$13,0))),"")&amp;""</f>
        <v/>
      </c>
    </row>
    <row r="976" spans="1:19" ht="13.2">
      <c r="A976" s="14" t="str">
        <f t="shared" si="9"/>
        <v/>
      </c>
      <c r="B976" s="14" t="str">
        <f t="shared" si="10"/>
        <v/>
      </c>
      <c r="C976" s="14" t="str">
        <f>IF('Tracciatore delle operazioni'!B976="","",'Tracciatore delle operazioni'!B976)</f>
        <v/>
      </c>
      <c r="D976" s="14" t="str">
        <f>IF('Tracciatore delle operazioni'!C976="","",'Tracciatore delle operazioni'!C976)</f>
        <v/>
      </c>
      <c r="E976" s="14" t="str">
        <f>IF('Tracciatore delle operazioni'!D976="","",'Tracciatore delle operazioni'!D976)</f>
        <v/>
      </c>
      <c r="F976" s="14" t="str">
        <f>IF('Tracciatore delle operazioni'!E976="","",'Tracciatore delle operazioni'!E976)</f>
        <v/>
      </c>
      <c r="G976" s="31" t="str">
        <f>IF('Tracciatore delle operazioni'!F976="","",'Tracciatore delle operazioni'!F976)</f>
        <v/>
      </c>
      <c r="H976" s="31" t="str">
        <f>IF('Tracciatore delle operazioni'!G976="","",'Tracciatore delle operazioni'!G976)</f>
        <v/>
      </c>
      <c r="I976" s="31" t="str">
        <f>IF('Tracciatore delle operazioni'!H976="","",'Tracciatore delle operazioni'!H976)</f>
        <v/>
      </c>
      <c r="J976" s="31" t="str">
        <f>IF('Tracciatore delle operazioni'!I976="","",'Tracciatore delle operazioni'!I976)</f>
        <v/>
      </c>
      <c r="K976" s="14" t="str">
        <f t="shared" si="11"/>
        <v/>
      </c>
      <c r="M976" s="14" t="e">
        <f t="array" aca="1" ref="M976" ca="1">_xludf.ifna(IF(#REF!=Impostazioni!$C$6,G976*1,G976/INDEX(Impostazioni!$N$86:$O$105,MATCH(#REF!,Impostazioni!$N$86:$N$105,0),2)),"")</f>
        <v>#NAME?</v>
      </c>
      <c r="N976" s="14" t="e">
        <f t="array" aca="1" ref="N976" ca="1">_xludf.ifna(IF(#REF!=Impostazioni!$C$6,H976*1,H976/INDEX(Impostazioni!$N$86:$O$105,MATCH(#REF!,Impostazioni!$N$86:$N$105,0),2)),"")</f>
        <v>#NAME?</v>
      </c>
      <c r="O976" s="14" t="e">
        <f t="array" aca="1" ref="O976" ca="1">_xludf.ifna(IF(#REF!=Impostazioni!$C$6,I976*1,I976/INDEX(Impostazioni!$N$86:$O$105,MATCH(#REF!,Impostazioni!$N$86:$N$105,0),2)),"")</f>
        <v>#NAME?</v>
      </c>
      <c r="P976" s="14" t="e">
        <f t="array" aca="1" ref="P976" ca="1">_xludf.ifna(IF(#REF!=Impostazioni!$C$6,J976*1,J976/INDEX(Impostazioni!$N$86:$O$105,MATCH(#REF!,Impostazioni!$N$86:$N$105,0),2)),"")</f>
        <v>#NAME?</v>
      </c>
      <c r="Q976" s="14" t="e">
        <f t="array" aca="1" ref="Q976" ca="1">_xludf.ifna(IF(#REF!=Impostazioni!$C$6,K976*1,K976/INDEX(Impostazioni!$N$86:$O$105,MATCH(#REF!,Impostazioni!$N$86:$N$105,0),2)),"")</f>
        <v>#NAME?</v>
      </c>
      <c r="S976" t="str" cm="1">
        <f t="array" ref="S976">_xlfn.IFNA(TRANSPOSE(INDEX(Impostazioni!$R$14:$S$63,,MATCH($D976,Impostazioni!$R$13:$S$13,0))),"")&amp;""</f>
        <v/>
      </c>
    </row>
    <row r="977" spans="1:19" ht="13.2">
      <c r="A977" s="14" t="str">
        <f t="shared" si="9"/>
        <v/>
      </c>
      <c r="B977" s="14" t="str">
        <f t="shared" si="10"/>
        <v/>
      </c>
      <c r="C977" s="14" t="str">
        <f>IF('Tracciatore delle operazioni'!B977="","",'Tracciatore delle operazioni'!B977)</f>
        <v/>
      </c>
      <c r="D977" s="14" t="str">
        <f>IF('Tracciatore delle operazioni'!C977="","",'Tracciatore delle operazioni'!C977)</f>
        <v/>
      </c>
      <c r="E977" s="14" t="str">
        <f>IF('Tracciatore delle operazioni'!D977="","",'Tracciatore delle operazioni'!D977)</f>
        <v/>
      </c>
      <c r="F977" s="14" t="str">
        <f>IF('Tracciatore delle operazioni'!E977="","",'Tracciatore delle operazioni'!E977)</f>
        <v/>
      </c>
      <c r="G977" s="31" t="str">
        <f>IF('Tracciatore delle operazioni'!F977="","",'Tracciatore delle operazioni'!F977)</f>
        <v/>
      </c>
      <c r="H977" s="31" t="str">
        <f>IF('Tracciatore delle operazioni'!G977="","",'Tracciatore delle operazioni'!G977)</f>
        <v/>
      </c>
      <c r="I977" s="31" t="str">
        <f>IF('Tracciatore delle operazioni'!H977="","",'Tracciatore delle operazioni'!H977)</f>
        <v/>
      </c>
      <c r="J977" s="31" t="str">
        <f>IF('Tracciatore delle operazioni'!I977="","",'Tracciatore delle operazioni'!I977)</f>
        <v/>
      </c>
      <c r="K977" s="14" t="str">
        <f t="shared" si="11"/>
        <v/>
      </c>
      <c r="M977" s="14" t="e">
        <f t="array" aca="1" ref="M977" ca="1">_xludf.ifna(IF(#REF!=Impostazioni!$C$6,G977*1,G977/INDEX(Impostazioni!$N$86:$O$105,MATCH(#REF!,Impostazioni!$N$86:$N$105,0),2)),"")</f>
        <v>#NAME?</v>
      </c>
      <c r="N977" s="14" t="e">
        <f t="array" aca="1" ref="N977" ca="1">_xludf.ifna(IF(#REF!=Impostazioni!$C$6,H977*1,H977/INDEX(Impostazioni!$N$86:$O$105,MATCH(#REF!,Impostazioni!$N$86:$N$105,0),2)),"")</f>
        <v>#NAME?</v>
      </c>
      <c r="O977" s="14" t="e">
        <f t="array" aca="1" ref="O977" ca="1">_xludf.ifna(IF(#REF!=Impostazioni!$C$6,I977*1,I977/INDEX(Impostazioni!$N$86:$O$105,MATCH(#REF!,Impostazioni!$N$86:$N$105,0),2)),"")</f>
        <v>#NAME?</v>
      </c>
      <c r="P977" s="14" t="e">
        <f t="array" aca="1" ref="P977" ca="1">_xludf.ifna(IF(#REF!=Impostazioni!$C$6,J977*1,J977/INDEX(Impostazioni!$N$86:$O$105,MATCH(#REF!,Impostazioni!$N$86:$N$105,0),2)),"")</f>
        <v>#NAME?</v>
      </c>
      <c r="Q977" s="14" t="e">
        <f t="array" aca="1" ref="Q977" ca="1">_xludf.ifna(IF(#REF!=Impostazioni!$C$6,K977*1,K977/INDEX(Impostazioni!$N$86:$O$105,MATCH(#REF!,Impostazioni!$N$86:$N$105,0),2)),"")</f>
        <v>#NAME?</v>
      </c>
      <c r="S977" t="str" cm="1">
        <f t="array" ref="S977">_xlfn.IFNA(TRANSPOSE(INDEX(Impostazioni!$R$14:$S$63,,MATCH($D977,Impostazioni!$R$13:$S$13,0))),"")&amp;""</f>
        <v/>
      </c>
    </row>
    <row r="978" spans="1:19" ht="13.2">
      <c r="A978" s="14" t="str">
        <f t="shared" si="9"/>
        <v/>
      </c>
      <c r="B978" s="14" t="str">
        <f t="shared" si="10"/>
        <v/>
      </c>
      <c r="C978" s="14" t="str">
        <f>IF('Tracciatore delle operazioni'!B978="","",'Tracciatore delle operazioni'!B978)</f>
        <v/>
      </c>
      <c r="D978" s="14" t="str">
        <f>IF('Tracciatore delle operazioni'!C978="","",'Tracciatore delle operazioni'!C978)</f>
        <v/>
      </c>
      <c r="E978" s="14" t="str">
        <f>IF('Tracciatore delle operazioni'!D978="","",'Tracciatore delle operazioni'!D978)</f>
        <v/>
      </c>
      <c r="F978" s="14" t="str">
        <f>IF('Tracciatore delle operazioni'!E978="","",'Tracciatore delle operazioni'!E978)</f>
        <v/>
      </c>
      <c r="G978" s="31" t="str">
        <f>IF('Tracciatore delle operazioni'!F978="","",'Tracciatore delle operazioni'!F978)</f>
        <v/>
      </c>
      <c r="H978" s="31" t="str">
        <f>IF('Tracciatore delle operazioni'!G978="","",'Tracciatore delle operazioni'!G978)</f>
        <v/>
      </c>
      <c r="I978" s="31" t="str">
        <f>IF('Tracciatore delle operazioni'!H978="","",'Tracciatore delle operazioni'!H978)</f>
        <v/>
      </c>
      <c r="J978" s="31" t="str">
        <f>IF('Tracciatore delle operazioni'!I978="","",'Tracciatore delle operazioni'!I978)</f>
        <v/>
      </c>
      <c r="K978" s="14" t="str">
        <f t="shared" si="11"/>
        <v/>
      </c>
      <c r="M978" s="14" t="e">
        <f t="array" aca="1" ref="M978" ca="1">_xludf.ifna(IF(#REF!=Impostazioni!$C$6,G978*1,G978/INDEX(Impostazioni!$N$86:$O$105,MATCH(#REF!,Impostazioni!$N$86:$N$105,0),2)),"")</f>
        <v>#NAME?</v>
      </c>
      <c r="N978" s="14" t="e">
        <f t="array" aca="1" ref="N978" ca="1">_xludf.ifna(IF(#REF!=Impostazioni!$C$6,H978*1,H978/INDEX(Impostazioni!$N$86:$O$105,MATCH(#REF!,Impostazioni!$N$86:$N$105,0),2)),"")</f>
        <v>#NAME?</v>
      </c>
      <c r="O978" s="14" t="e">
        <f t="array" aca="1" ref="O978" ca="1">_xludf.ifna(IF(#REF!=Impostazioni!$C$6,I978*1,I978/INDEX(Impostazioni!$N$86:$O$105,MATCH(#REF!,Impostazioni!$N$86:$N$105,0),2)),"")</f>
        <v>#NAME?</v>
      </c>
      <c r="P978" s="14" t="e">
        <f t="array" aca="1" ref="P978" ca="1">_xludf.ifna(IF(#REF!=Impostazioni!$C$6,J978*1,J978/INDEX(Impostazioni!$N$86:$O$105,MATCH(#REF!,Impostazioni!$N$86:$N$105,0),2)),"")</f>
        <v>#NAME?</v>
      </c>
      <c r="Q978" s="14" t="e">
        <f t="array" aca="1" ref="Q978" ca="1">_xludf.ifna(IF(#REF!=Impostazioni!$C$6,K978*1,K978/INDEX(Impostazioni!$N$86:$O$105,MATCH(#REF!,Impostazioni!$N$86:$N$105,0),2)),"")</f>
        <v>#NAME?</v>
      </c>
      <c r="S978" t="str" cm="1">
        <f t="array" ref="S978">_xlfn.IFNA(TRANSPOSE(INDEX(Impostazioni!$R$14:$S$63,,MATCH($D978,Impostazioni!$R$13:$S$13,0))),"")&amp;""</f>
        <v/>
      </c>
    </row>
    <row r="979" spans="1:19" ht="13.2">
      <c r="A979" s="14" t="str">
        <f t="shared" si="9"/>
        <v/>
      </c>
      <c r="B979" s="14" t="str">
        <f t="shared" si="10"/>
        <v/>
      </c>
      <c r="C979" s="14" t="str">
        <f>IF('Tracciatore delle operazioni'!B979="","",'Tracciatore delle operazioni'!B979)</f>
        <v/>
      </c>
      <c r="D979" s="14" t="str">
        <f>IF('Tracciatore delle operazioni'!C979="","",'Tracciatore delle operazioni'!C979)</f>
        <v/>
      </c>
      <c r="E979" s="14" t="str">
        <f>IF('Tracciatore delle operazioni'!D979="","",'Tracciatore delle operazioni'!D979)</f>
        <v/>
      </c>
      <c r="F979" s="14" t="str">
        <f>IF('Tracciatore delle operazioni'!E979="","",'Tracciatore delle operazioni'!E979)</f>
        <v/>
      </c>
      <c r="G979" s="31" t="str">
        <f>IF('Tracciatore delle operazioni'!F979="","",'Tracciatore delle operazioni'!F979)</f>
        <v/>
      </c>
      <c r="H979" s="31" t="str">
        <f>IF('Tracciatore delle operazioni'!G979="","",'Tracciatore delle operazioni'!G979)</f>
        <v/>
      </c>
      <c r="I979" s="31" t="str">
        <f>IF('Tracciatore delle operazioni'!H979="","",'Tracciatore delle operazioni'!H979)</f>
        <v/>
      </c>
      <c r="J979" s="31" t="str">
        <f>IF('Tracciatore delle operazioni'!I979="","",'Tracciatore delle operazioni'!I979)</f>
        <v/>
      </c>
      <c r="K979" s="14" t="str">
        <f t="shared" si="11"/>
        <v/>
      </c>
      <c r="M979" s="14" t="e">
        <f t="array" aca="1" ref="M979" ca="1">_xludf.ifna(IF(#REF!=Impostazioni!$C$6,G979*1,G979/INDEX(Impostazioni!$N$86:$O$105,MATCH(#REF!,Impostazioni!$N$86:$N$105,0),2)),"")</f>
        <v>#NAME?</v>
      </c>
      <c r="N979" s="14" t="e">
        <f t="array" aca="1" ref="N979" ca="1">_xludf.ifna(IF(#REF!=Impostazioni!$C$6,H979*1,H979/INDEX(Impostazioni!$N$86:$O$105,MATCH(#REF!,Impostazioni!$N$86:$N$105,0),2)),"")</f>
        <v>#NAME?</v>
      </c>
      <c r="O979" s="14" t="e">
        <f t="array" aca="1" ref="O979" ca="1">_xludf.ifna(IF(#REF!=Impostazioni!$C$6,I979*1,I979/INDEX(Impostazioni!$N$86:$O$105,MATCH(#REF!,Impostazioni!$N$86:$N$105,0),2)),"")</f>
        <v>#NAME?</v>
      </c>
      <c r="P979" s="14" t="e">
        <f t="array" aca="1" ref="P979" ca="1">_xludf.ifna(IF(#REF!=Impostazioni!$C$6,J979*1,J979/INDEX(Impostazioni!$N$86:$O$105,MATCH(#REF!,Impostazioni!$N$86:$N$105,0),2)),"")</f>
        <v>#NAME?</v>
      </c>
      <c r="Q979" s="14" t="e">
        <f t="array" aca="1" ref="Q979" ca="1">_xludf.ifna(IF(#REF!=Impostazioni!$C$6,K979*1,K979/INDEX(Impostazioni!$N$86:$O$105,MATCH(#REF!,Impostazioni!$N$86:$N$105,0),2)),"")</f>
        <v>#NAME?</v>
      </c>
      <c r="S979" t="str" cm="1">
        <f t="array" ref="S979">_xlfn.IFNA(TRANSPOSE(INDEX(Impostazioni!$R$14:$S$63,,MATCH($D979,Impostazioni!$R$13:$S$13,0))),"")&amp;""</f>
        <v/>
      </c>
    </row>
    <row r="980" spans="1:19" ht="13.2">
      <c r="A980" s="14" t="str">
        <f t="shared" si="9"/>
        <v/>
      </c>
      <c r="B980" s="14" t="str">
        <f t="shared" si="10"/>
        <v/>
      </c>
      <c r="C980" s="14" t="str">
        <f>IF('Tracciatore delle operazioni'!B980="","",'Tracciatore delle operazioni'!B980)</f>
        <v/>
      </c>
      <c r="D980" s="14" t="str">
        <f>IF('Tracciatore delle operazioni'!C980="","",'Tracciatore delle operazioni'!C980)</f>
        <v/>
      </c>
      <c r="E980" s="14" t="str">
        <f>IF('Tracciatore delle operazioni'!D980="","",'Tracciatore delle operazioni'!D980)</f>
        <v/>
      </c>
      <c r="F980" s="14" t="str">
        <f>IF('Tracciatore delle operazioni'!E980="","",'Tracciatore delle operazioni'!E980)</f>
        <v/>
      </c>
      <c r="G980" s="31" t="str">
        <f>IF('Tracciatore delle operazioni'!F980="","",'Tracciatore delle operazioni'!F980)</f>
        <v/>
      </c>
      <c r="H980" s="31" t="str">
        <f>IF('Tracciatore delle operazioni'!G980="","",'Tracciatore delle operazioni'!G980)</f>
        <v/>
      </c>
      <c r="I980" s="31" t="str">
        <f>IF('Tracciatore delle operazioni'!H980="","",'Tracciatore delle operazioni'!H980)</f>
        <v/>
      </c>
      <c r="J980" s="31" t="str">
        <f>IF('Tracciatore delle operazioni'!I980="","",'Tracciatore delle operazioni'!I980)</f>
        <v/>
      </c>
      <c r="K980" s="14" t="str">
        <f t="shared" si="11"/>
        <v/>
      </c>
      <c r="M980" s="14" t="e">
        <f t="array" aca="1" ref="M980" ca="1">_xludf.ifna(IF(#REF!=Impostazioni!$C$6,G980*1,G980/INDEX(Impostazioni!$N$86:$O$105,MATCH(#REF!,Impostazioni!$N$86:$N$105,0),2)),"")</f>
        <v>#NAME?</v>
      </c>
      <c r="N980" s="14" t="e">
        <f t="array" aca="1" ref="N980" ca="1">_xludf.ifna(IF(#REF!=Impostazioni!$C$6,H980*1,H980/INDEX(Impostazioni!$N$86:$O$105,MATCH(#REF!,Impostazioni!$N$86:$N$105,0),2)),"")</f>
        <v>#NAME?</v>
      </c>
      <c r="O980" s="14" t="e">
        <f t="array" aca="1" ref="O980" ca="1">_xludf.ifna(IF(#REF!=Impostazioni!$C$6,I980*1,I980/INDEX(Impostazioni!$N$86:$O$105,MATCH(#REF!,Impostazioni!$N$86:$N$105,0),2)),"")</f>
        <v>#NAME?</v>
      </c>
      <c r="P980" s="14" t="e">
        <f t="array" aca="1" ref="P980" ca="1">_xludf.ifna(IF(#REF!=Impostazioni!$C$6,J980*1,J980/INDEX(Impostazioni!$N$86:$O$105,MATCH(#REF!,Impostazioni!$N$86:$N$105,0),2)),"")</f>
        <v>#NAME?</v>
      </c>
      <c r="Q980" s="14" t="e">
        <f t="array" aca="1" ref="Q980" ca="1">_xludf.ifna(IF(#REF!=Impostazioni!$C$6,K980*1,K980/INDEX(Impostazioni!$N$86:$O$105,MATCH(#REF!,Impostazioni!$N$86:$N$105,0),2)),"")</f>
        <v>#NAME?</v>
      </c>
      <c r="S980" t="str" cm="1">
        <f t="array" ref="S980">_xlfn.IFNA(TRANSPOSE(INDEX(Impostazioni!$R$14:$S$63,,MATCH($D980,Impostazioni!$R$13:$S$13,0))),"")&amp;""</f>
        <v/>
      </c>
    </row>
    <row r="981" spans="1:19" ht="13.2">
      <c r="A981" s="14" t="str">
        <f t="shared" si="9"/>
        <v/>
      </c>
      <c r="B981" s="14" t="str">
        <f t="shared" si="10"/>
        <v/>
      </c>
      <c r="C981" s="14" t="str">
        <f>IF('Tracciatore delle operazioni'!B981="","",'Tracciatore delle operazioni'!B981)</f>
        <v/>
      </c>
      <c r="D981" s="14" t="str">
        <f>IF('Tracciatore delle operazioni'!C981="","",'Tracciatore delle operazioni'!C981)</f>
        <v/>
      </c>
      <c r="E981" s="14" t="str">
        <f>IF('Tracciatore delle operazioni'!D981="","",'Tracciatore delle operazioni'!D981)</f>
        <v/>
      </c>
      <c r="F981" s="14" t="str">
        <f>IF('Tracciatore delle operazioni'!E981="","",'Tracciatore delle operazioni'!E981)</f>
        <v/>
      </c>
      <c r="G981" s="31" t="str">
        <f>IF('Tracciatore delle operazioni'!F981="","",'Tracciatore delle operazioni'!F981)</f>
        <v/>
      </c>
      <c r="H981" s="31" t="str">
        <f>IF('Tracciatore delle operazioni'!G981="","",'Tracciatore delle operazioni'!G981)</f>
        <v/>
      </c>
      <c r="I981" s="31" t="str">
        <f>IF('Tracciatore delle operazioni'!H981="","",'Tracciatore delle operazioni'!H981)</f>
        <v/>
      </c>
      <c r="J981" s="31" t="str">
        <f>IF('Tracciatore delle operazioni'!I981="","",'Tracciatore delle operazioni'!I981)</f>
        <v/>
      </c>
      <c r="K981" s="14" t="str">
        <f t="shared" si="11"/>
        <v/>
      </c>
      <c r="M981" s="14" t="e">
        <f t="array" aca="1" ref="M981" ca="1">_xludf.ifna(IF(#REF!=Impostazioni!$C$6,G981*1,G981/INDEX(Impostazioni!$N$86:$O$105,MATCH(#REF!,Impostazioni!$N$86:$N$105,0),2)),"")</f>
        <v>#NAME?</v>
      </c>
      <c r="N981" s="14" t="e">
        <f t="array" aca="1" ref="N981" ca="1">_xludf.ifna(IF(#REF!=Impostazioni!$C$6,H981*1,H981/INDEX(Impostazioni!$N$86:$O$105,MATCH(#REF!,Impostazioni!$N$86:$N$105,0),2)),"")</f>
        <v>#NAME?</v>
      </c>
      <c r="O981" s="14" t="e">
        <f t="array" aca="1" ref="O981" ca="1">_xludf.ifna(IF(#REF!=Impostazioni!$C$6,I981*1,I981/INDEX(Impostazioni!$N$86:$O$105,MATCH(#REF!,Impostazioni!$N$86:$N$105,0),2)),"")</f>
        <v>#NAME?</v>
      </c>
      <c r="P981" s="14" t="e">
        <f t="array" aca="1" ref="P981" ca="1">_xludf.ifna(IF(#REF!=Impostazioni!$C$6,J981*1,J981/INDEX(Impostazioni!$N$86:$O$105,MATCH(#REF!,Impostazioni!$N$86:$N$105,0),2)),"")</f>
        <v>#NAME?</v>
      </c>
      <c r="Q981" s="14" t="e">
        <f t="array" aca="1" ref="Q981" ca="1">_xludf.ifna(IF(#REF!=Impostazioni!$C$6,K981*1,K981/INDEX(Impostazioni!$N$86:$O$105,MATCH(#REF!,Impostazioni!$N$86:$N$105,0),2)),"")</f>
        <v>#NAME?</v>
      </c>
      <c r="S981" t="str" cm="1">
        <f t="array" ref="S981">_xlfn.IFNA(TRANSPOSE(INDEX(Impostazioni!$R$14:$S$63,,MATCH($D981,Impostazioni!$R$13:$S$13,0))),"")&amp;""</f>
        <v/>
      </c>
    </row>
    <row r="982" spans="1:19" ht="13.2">
      <c r="A982" s="14" t="str">
        <f t="shared" si="9"/>
        <v/>
      </c>
      <c r="B982" s="14" t="str">
        <f t="shared" si="10"/>
        <v/>
      </c>
      <c r="C982" s="14" t="str">
        <f>IF('Tracciatore delle operazioni'!B982="","",'Tracciatore delle operazioni'!B982)</f>
        <v/>
      </c>
      <c r="D982" s="14" t="str">
        <f>IF('Tracciatore delle operazioni'!C982="","",'Tracciatore delle operazioni'!C982)</f>
        <v/>
      </c>
      <c r="E982" s="14" t="str">
        <f>IF('Tracciatore delle operazioni'!D982="","",'Tracciatore delle operazioni'!D982)</f>
        <v/>
      </c>
      <c r="F982" s="14" t="str">
        <f>IF('Tracciatore delle operazioni'!E982="","",'Tracciatore delle operazioni'!E982)</f>
        <v/>
      </c>
      <c r="G982" s="31" t="str">
        <f>IF('Tracciatore delle operazioni'!F982="","",'Tracciatore delle operazioni'!F982)</f>
        <v/>
      </c>
      <c r="H982" s="31" t="str">
        <f>IF('Tracciatore delle operazioni'!G982="","",'Tracciatore delle operazioni'!G982)</f>
        <v/>
      </c>
      <c r="I982" s="31" t="str">
        <f>IF('Tracciatore delle operazioni'!H982="","",'Tracciatore delle operazioni'!H982)</f>
        <v/>
      </c>
      <c r="J982" s="31" t="str">
        <f>IF('Tracciatore delle operazioni'!I982="","",'Tracciatore delle operazioni'!I982)</f>
        <v/>
      </c>
      <c r="K982" s="14" t="str">
        <f t="shared" si="11"/>
        <v/>
      </c>
      <c r="M982" s="14" t="e">
        <f t="array" aca="1" ref="M982" ca="1">_xludf.ifna(IF(#REF!=Impostazioni!$C$6,G982*1,G982/INDEX(Impostazioni!$N$86:$O$105,MATCH(#REF!,Impostazioni!$N$86:$N$105,0),2)),"")</f>
        <v>#NAME?</v>
      </c>
      <c r="N982" s="14" t="e">
        <f t="array" aca="1" ref="N982" ca="1">_xludf.ifna(IF(#REF!=Impostazioni!$C$6,H982*1,H982/INDEX(Impostazioni!$N$86:$O$105,MATCH(#REF!,Impostazioni!$N$86:$N$105,0),2)),"")</f>
        <v>#NAME?</v>
      </c>
      <c r="O982" s="14" t="e">
        <f t="array" aca="1" ref="O982" ca="1">_xludf.ifna(IF(#REF!=Impostazioni!$C$6,I982*1,I982/INDEX(Impostazioni!$N$86:$O$105,MATCH(#REF!,Impostazioni!$N$86:$N$105,0),2)),"")</f>
        <v>#NAME?</v>
      </c>
      <c r="P982" s="14" t="e">
        <f t="array" aca="1" ref="P982" ca="1">_xludf.ifna(IF(#REF!=Impostazioni!$C$6,J982*1,J982/INDEX(Impostazioni!$N$86:$O$105,MATCH(#REF!,Impostazioni!$N$86:$N$105,0),2)),"")</f>
        <v>#NAME?</v>
      </c>
      <c r="Q982" s="14" t="e">
        <f t="array" aca="1" ref="Q982" ca="1">_xludf.ifna(IF(#REF!=Impostazioni!$C$6,K982*1,K982/INDEX(Impostazioni!$N$86:$O$105,MATCH(#REF!,Impostazioni!$N$86:$N$105,0),2)),"")</f>
        <v>#NAME?</v>
      </c>
      <c r="S982" t="str" cm="1">
        <f t="array" ref="S982">_xlfn.IFNA(TRANSPOSE(INDEX(Impostazioni!$R$14:$S$63,,MATCH($D982,Impostazioni!$R$13:$S$13,0))),"")&amp;""</f>
        <v/>
      </c>
    </row>
    <row r="983" spans="1:19" ht="13.2">
      <c r="A983" s="14" t="str">
        <f t="shared" si="9"/>
        <v/>
      </c>
      <c r="B983" s="14" t="str">
        <f t="shared" si="10"/>
        <v/>
      </c>
      <c r="C983" s="14" t="str">
        <f>IF('Tracciatore delle operazioni'!B983="","",'Tracciatore delle operazioni'!B983)</f>
        <v/>
      </c>
      <c r="D983" s="14" t="str">
        <f>IF('Tracciatore delle operazioni'!C983="","",'Tracciatore delle operazioni'!C983)</f>
        <v/>
      </c>
      <c r="E983" s="14" t="str">
        <f>IF('Tracciatore delle operazioni'!D983="","",'Tracciatore delle operazioni'!D983)</f>
        <v/>
      </c>
      <c r="F983" s="14" t="str">
        <f>IF('Tracciatore delle operazioni'!E983="","",'Tracciatore delle operazioni'!E983)</f>
        <v/>
      </c>
      <c r="G983" s="31" t="str">
        <f>IF('Tracciatore delle operazioni'!F983="","",'Tracciatore delle operazioni'!F983)</f>
        <v/>
      </c>
      <c r="H983" s="31" t="str">
        <f>IF('Tracciatore delle operazioni'!G983="","",'Tracciatore delle operazioni'!G983)</f>
        <v/>
      </c>
      <c r="I983" s="31" t="str">
        <f>IF('Tracciatore delle operazioni'!H983="","",'Tracciatore delle operazioni'!H983)</f>
        <v/>
      </c>
      <c r="J983" s="31" t="str">
        <f>IF('Tracciatore delle operazioni'!I983="","",'Tracciatore delle operazioni'!I983)</f>
        <v/>
      </c>
      <c r="K983" s="14" t="str">
        <f t="shared" si="11"/>
        <v/>
      </c>
      <c r="M983" s="14" t="e">
        <f t="array" aca="1" ref="M983" ca="1">_xludf.ifna(IF(#REF!=Impostazioni!$C$6,G983*1,G983/INDEX(Impostazioni!$N$86:$O$105,MATCH(#REF!,Impostazioni!$N$86:$N$105,0),2)),"")</f>
        <v>#NAME?</v>
      </c>
      <c r="N983" s="14" t="e">
        <f t="array" aca="1" ref="N983" ca="1">_xludf.ifna(IF(#REF!=Impostazioni!$C$6,H983*1,H983/INDEX(Impostazioni!$N$86:$O$105,MATCH(#REF!,Impostazioni!$N$86:$N$105,0),2)),"")</f>
        <v>#NAME?</v>
      </c>
      <c r="O983" s="14" t="e">
        <f t="array" aca="1" ref="O983" ca="1">_xludf.ifna(IF(#REF!=Impostazioni!$C$6,I983*1,I983/INDEX(Impostazioni!$N$86:$O$105,MATCH(#REF!,Impostazioni!$N$86:$N$105,0),2)),"")</f>
        <v>#NAME?</v>
      </c>
      <c r="P983" s="14" t="e">
        <f t="array" aca="1" ref="P983" ca="1">_xludf.ifna(IF(#REF!=Impostazioni!$C$6,J983*1,J983/INDEX(Impostazioni!$N$86:$O$105,MATCH(#REF!,Impostazioni!$N$86:$N$105,0),2)),"")</f>
        <v>#NAME?</v>
      </c>
      <c r="Q983" s="14" t="e">
        <f t="array" aca="1" ref="Q983" ca="1">_xludf.ifna(IF(#REF!=Impostazioni!$C$6,K983*1,K983/INDEX(Impostazioni!$N$86:$O$105,MATCH(#REF!,Impostazioni!$N$86:$N$105,0),2)),"")</f>
        <v>#NAME?</v>
      </c>
      <c r="S983" t="str" cm="1">
        <f t="array" ref="S983">_xlfn.IFNA(TRANSPOSE(INDEX(Impostazioni!$R$14:$S$63,,MATCH($D983,Impostazioni!$R$13:$S$13,0))),"")&amp;""</f>
        <v/>
      </c>
    </row>
    <row r="984" spans="1:19" ht="13.2">
      <c r="A984" s="14" t="str">
        <f t="shared" si="9"/>
        <v/>
      </c>
      <c r="B984" s="14" t="str">
        <f t="shared" si="10"/>
        <v/>
      </c>
      <c r="C984" s="14" t="str">
        <f>IF('Tracciatore delle operazioni'!B984="","",'Tracciatore delle operazioni'!B984)</f>
        <v/>
      </c>
      <c r="D984" s="14" t="str">
        <f>IF('Tracciatore delle operazioni'!C984="","",'Tracciatore delle operazioni'!C984)</f>
        <v/>
      </c>
      <c r="E984" s="14" t="str">
        <f>IF('Tracciatore delle operazioni'!D984="","",'Tracciatore delle operazioni'!D984)</f>
        <v/>
      </c>
      <c r="F984" s="14" t="str">
        <f>IF('Tracciatore delle operazioni'!E984="","",'Tracciatore delle operazioni'!E984)</f>
        <v/>
      </c>
      <c r="G984" s="31" t="str">
        <f>IF('Tracciatore delle operazioni'!F984="","",'Tracciatore delle operazioni'!F984)</f>
        <v/>
      </c>
      <c r="H984" s="31" t="str">
        <f>IF('Tracciatore delle operazioni'!G984="","",'Tracciatore delle operazioni'!G984)</f>
        <v/>
      </c>
      <c r="I984" s="31" t="str">
        <f>IF('Tracciatore delle operazioni'!H984="","",'Tracciatore delle operazioni'!H984)</f>
        <v/>
      </c>
      <c r="J984" s="31" t="str">
        <f>IF('Tracciatore delle operazioni'!I984="","",'Tracciatore delle operazioni'!I984)</f>
        <v/>
      </c>
      <c r="K984" s="14" t="str">
        <f t="shared" si="11"/>
        <v/>
      </c>
      <c r="M984" s="14" t="e">
        <f t="array" aca="1" ref="M984" ca="1">_xludf.ifna(IF(#REF!=Impostazioni!$C$6,G984*1,G984/INDEX(Impostazioni!$N$86:$O$105,MATCH(#REF!,Impostazioni!$N$86:$N$105,0),2)),"")</f>
        <v>#NAME?</v>
      </c>
      <c r="N984" s="14" t="e">
        <f t="array" aca="1" ref="N984" ca="1">_xludf.ifna(IF(#REF!=Impostazioni!$C$6,H984*1,H984/INDEX(Impostazioni!$N$86:$O$105,MATCH(#REF!,Impostazioni!$N$86:$N$105,0),2)),"")</f>
        <v>#NAME?</v>
      </c>
      <c r="O984" s="14" t="e">
        <f t="array" aca="1" ref="O984" ca="1">_xludf.ifna(IF(#REF!=Impostazioni!$C$6,I984*1,I984/INDEX(Impostazioni!$N$86:$O$105,MATCH(#REF!,Impostazioni!$N$86:$N$105,0),2)),"")</f>
        <v>#NAME?</v>
      </c>
      <c r="P984" s="14" t="e">
        <f t="array" aca="1" ref="P984" ca="1">_xludf.ifna(IF(#REF!=Impostazioni!$C$6,J984*1,J984/INDEX(Impostazioni!$N$86:$O$105,MATCH(#REF!,Impostazioni!$N$86:$N$105,0),2)),"")</f>
        <v>#NAME?</v>
      </c>
      <c r="Q984" s="14" t="e">
        <f t="array" aca="1" ref="Q984" ca="1">_xludf.ifna(IF(#REF!=Impostazioni!$C$6,K984*1,K984/INDEX(Impostazioni!$N$86:$O$105,MATCH(#REF!,Impostazioni!$N$86:$N$105,0),2)),"")</f>
        <v>#NAME?</v>
      </c>
      <c r="S984" t="str" cm="1">
        <f t="array" ref="S984">_xlfn.IFNA(TRANSPOSE(INDEX(Impostazioni!$R$14:$S$63,,MATCH($D984,Impostazioni!$R$13:$S$13,0))),"")&amp;""</f>
        <v/>
      </c>
    </row>
    <row r="985" spans="1:19" ht="13.2">
      <c r="A985" s="14" t="str">
        <f t="shared" si="9"/>
        <v/>
      </c>
      <c r="B985" s="14" t="str">
        <f t="shared" si="10"/>
        <v/>
      </c>
      <c r="C985" s="14" t="str">
        <f>IF('Tracciatore delle operazioni'!B985="","",'Tracciatore delle operazioni'!B985)</f>
        <v/>
      </c>
      <c r="D985" s="14" t="str">
        <f>IF('Tracciatore delle operazioni'!C985="","",'Tracciatore delle operazioni'!C985)</f>
        <v/>
      </c>
      <c r="E985" s="14" t="str">
        <f>IF('Tracciatore delle operazioni'!D985="","",'Tracciatore delle operazioni'!D985)</f>
        <v/>
      </c>
      <c r="F985" s="14" t="str">
        <f>IF('Tracciatore delle operazioni'!E985="","",'Tracciatore delle operazioni'!E985)</f>
        <v/>
      </c>
      <c r="G985" s="31" t="str">
        <f>IF('Tracciatore delle operazioni'!F985="","",'Tracciatore delle operazioni'!F985)</f>
        <v/>
      </c>
      <c r="H985" s="31" t="str">
        <f>IF('Tracciatore delle operazioni'!G985="","",'Tracciatore delle operazioni'!G985)</f>
        <v/>
      </c>
      <c r="I985" s="31" t="str">
        <f>IF('Tracciatore delle operazioni'!H985="","",'Tracciatore delle operazioni'!H985)</f>
        <v/>
      </c>
      <c r="J985" s="31" t="str">
        <f>IF('Tracciatore delle operazioni'!I985="","",'Tracciatore delle operazioni'!I985)</f>
        <v/>
      </c>
      <c r="K985" s="14" t="str">
        <f t="shared" si="11"/>
        <v/>
      </c>
      <c r="M985" s="14" t="e">
        <f t="array" aca="1" ref="M985" ca="1">_xludf.ifna(IF(#REF!=Impostazioni!$C$6,G985*1,G985/INDEX(Impostazioni!$N$86:$O$105,MATCH(#REF!,Impostazioni!$N$86:$N$105,0),2)),"")</f>
        <v>#NAME?</v>
      </c>
      <c r="N985" s="14" t="e">
        <f t="array" aca="1" ref="N985" ca="1">_xludf.ifna(IF(#REF!=Impostazioni!$C$6,H985*1,H985/INDEX(Impostazioni!$N$86:$O$105,MATCH(#REF!,Impostazioni!$N$86:$N$105,0),2)),"")</f>
        <v>#NAME?</v>
      </c>
      <c r="O985" s="14" t="e">
        <f t="array" aca="1" ref="O985" ca="1">_xludf.ifna(IF(#REF!=Impostazioni!$C$6,I985*1,I985/INDEX(Impostazioni!$N$86:$O$105,MATCH(#REF!,Impostazioni!$N$86:$N$105,0),2)),"")</f>
        <v>#NAME?</v>
      </c>
      <c r="P985" s="14" t="e">
        <f t="array" aca="1" ref="P985" ca="1">_xludf.ifna(IF(#REF!=Impostazioni!$C$6,J985*1,J985/INDEX(Impostazioni!$N$86:$O$105,MATCH(#REF!,Impostazioni!$N$86:$N$105,0),2)),"")</f>
        <v>#NAME?</v>
      </c>
      <c r="Q985" s="14" t="e">
        <f t="array" aca="1" ref="Q985" ca="1">_xludf.ifna(IF(#REF!=Impostazioni!$C$6,K985*1,K985/INDEX(Impostazioni!$N$86:$O$105,MATCH(#REF!,Impostazioni!$N$86:$N$105,0),2)),"")</f>
        <v>#NAME?</v>
      </c>
      <c r="S985" t="str" cm="1">
        <f t="array" ref="S985">_xlfn.IFNA(TRANSPOSE(INDEX(Impostazioni!$R$14:$S$63,,MATCH($D985,Impostazioni!$R$13:$S$13,0))),"")&amp;""</f>
        <v/>
      </c>
    </row>
    <row r="986" spans="1:19" ht="13.2">
      <c r="A986" s="14" t="str">
        <f t="shared" si="9"/>
        <v/>
      </c>
      <c r="B986" s="14" t="str">
        <f t="shared" si="10"/>
        <v/>
      </c>
      <c r="C986" s="14" t="str">
        <f>IF('Tracciatore delle operazioni'!B986="","",'Tracciatore delle operazioni'!B986)</f>
        <v/>
      </c>
      <c r="D986" s="14" t="str">
        <f>IF('Tracciatore delle operazioni'!C986="","",'Tracciatore delle operazioni'!C986)</f>
        <v/>
      </c>
      <c r="E986" s="14" t="str">
        <f>IF('Tracciatore delle operazioni'!D986="","",'Tracciatore delle operazioni'!D986)</f>
        <v/>
      </c>
      <c r="F986" s="14" t="str">
        <f>IF('Tracciatore delle operazioni'!E986="","",'Tracciatore delle operazioni'!E986)</f>
        <v/>
      </c>
      <c r="G986" s="31" t="str">
        <f>IF('Tracciatore delle operazioni'!F986="","",'Tracciatore delle operazioni'!F986)</f>
        <v/>
      </c>
      <c r="H986" s="31" t="str">
        <f>IF('Tracciatore delle operazioni'!G986="","",'Tracciatore delle operazioni'!G986)</f>
        <v/>
      </c>
      <c r="I986" s="31" t="str">
        <f>IF('Tracciatore delle operazioni'!H986="","",'Tracciatore delle operazioni'!H986)</f>
        <v/>
      </c>
      <c r="J986" s="31" t="str">
        <f>IF('Tracciatore delle operazioni'!I986="","",'Tracciatore delle operazioni'!I986)</f>
        <v/>
      </c>
      <c r="K986" s="14" t="str">
        <f t="shared" si="11"/>
        <v/>
      </c>
      <c r="M986" s="14" t="e">
        <f t="array" aca="1" ref="M986" ca="1">_xludf.ifna(IF(#REF!=Impostazioni!$C$6,G986*1,G986/INDEX(Impostazioni!$N$86:$O$105,MATCH(#REF!,Impostazioni!$N$86:$N$105,0),2)),"")</f>
        <v>#NAME?</v>
      </c>
      <c r="N986" s="14" t="e">
        <f t="array" aca="1" ref="N986" ca="1">_xludf.ifna(IF(#REF!=Impostazioni!$C$6,H986*1,H986/INDEX(Impostazioni!$N$86:$O$105,MATCH(#REF!,Impostazioni!$N$86:$N$105,0),2)),"")</f>
        <v>#NAME?</v>
      </c>
      <c r="O986" s="14" t="e">
        <f t="array" aca="1" ref="O986" ca="1">_xludf.ifna(IF(#REF!=Impostazioni!$C$6,I986*1,I986/INDEX(Impostazioni!$N$86:$O$105,MATCH(#REF!,Impostazioni!$N$86:$N$105,0),2)),"")</f>
        <v>#NAME?</v>
      </c>
      <c r="P986" s="14" t="e">
        <f t="array" aca="1" ref="P986" ca="1">_xludf.ifna(IF(#REF!=Impostazioni!$C$6,J986*1,J986/INDEX(Impostazioni!$N$86:$O$105,MATCH(#REF!,Impostazioni!$N$86:$N$105,0),2)),"")</f>
        <v>#NAME?</v>
      </c>
      <c r="Q986" s="14" t="e">
        <f t="array" aca="1" ref="Q986" ca="1">_xludf.ifna(IF(#REF!=Impostazioni!$C$6,K986*1,K986/INDEX(Impostazioni!$N$86:$O$105,MATCH(#REF!,Impostazioni!$N$86:$N$105,0),2)),"")</f>
        <v>#NAME?</v>
      </c>
      <c r="S986" t="str" cm="1">
        <f t="array" ref="S986">_xlfn.IFNA(TRANSPOSE(INDEX(Impostazioni!$R$14:$S$63,,MATCH($D986,Impostazioni!$R$13:$S$13,0))),"")&amp;""</f>
        <v/>
      </c>
    </row>
    <row r="987" spans="1:19" ht="13.2">
      <c r="A987" s="14" t="str">
        <f t="shared" si="9"/>
        <v/>
      </c>
      <c r="B987" s="14" t="str">
        <f t="shared" si="10"/>
        <v/>
      </c>
      <c r="C987" s="14" t="str">
        <f>IF('Tracciatore delle operazioni'!B987="","",'Tracciatore delle operazioni'!B987)</f>
        <v/>
      </c>
      <c r="D987" s="14" t="str">
        <f>IF('Tracciatore delle operazioni'!C987="","",'Tracciatore delle operazioni'!C987)</f>
        <v/>
      </c>
      <c r="E987" s="14" t="str">
        <f>IF('Tracciatore delle operazioni'!D987="","",'Tracciatore delle operazioni'!D987)</f>
        <v/>
      </c>
      <c r="F987" s="14" t="str">
        <f>IF('Tracciatore delle operazioni'!E987="","",'Tracciatore delle operazioni'!E987)</f>
        <v/>
      </c>
      <c r="G987" s="31" t="str">
        <f>IF('Tracciatore delle operazioni'!F987="","",'Tracciatore delle operazioni'!F987)</f>
        <v/>
      </c>
      <c r="H987" s="31" t="str">
        <f>IF('Tracciatore delle operazioni'!G987="","",'Tracciatore delle operazioni'!G987)</f>
        <v/>
      </c>
      <c r="I987" s="31" t="str">
        <f>IF('Tracciatore delle operazioni'!H987="","",'Tracciatore delle operazioni'!H987)</f>
        <v/>
      </c>
      <c r="J987" s="31" t="str">
        <f>IF('Tracciatore delle operazioni'!I987="","",'Tracciatore delle operazioni'!I987)</f>
        <v/>
      </c>
      <c r="K987" s="14" t="str">
        <f t="shared" si="11"/>
        <v/>
      </c>
      <c r="M987" s="14" t="e">
        <f t="array" aca="1" ref="M987" ca="1">_xludf.ifna(IF(#REF!=Impostazioni!$C$6,G987*1,G987/INDEX(Impostazioni!$N$86:$O$105,MATCH(#REF!,Impostazioni!$N$86:$N$105,0),2)),"")</f>
        <v>#NAME?</v>
      </c>
      <c r="N987" s="14" t="e">
        <f t="array" aca="1" ref="N987" ca="1">_xludf.ifna(IF(#REF!=Impostazioni!$C$6,H987*1,H987/INDEX(Impostazioni!$N$86:$O$105,MATCH(#REF!,Impostazioni!$N$86:$N$105,0),2)),"")</f>
        <v>#NAME?</v>
      </c>
      <c r="O987" s="14" t="e">
        <f t="array" aca="1" ref="O987" ca="1">_xludf.ifna(IF(#REF!=Impostazioni!$C$6,I987*1,I987/INDEX(Impostazioni!$N$86:$O$105,MATCH(#REF!,Impostazioni!$N$86:$N$105,0),2)),"")</f>
        <v>#NAME?</v>
      </c>
      <c r="P987" s="14" t="e">
        <f t="array" aca="1" ref="P987" ca="1">_xludf.ifna(IF(#REF!=Impostazioni!$C$6,J987*1,J987/INDEX(Impostazioni!$N$86:$O$105,MATCH(#REF!,Impostazioni!$N$86:$N$105,0),2)),"")</f>
        <v>#NAME?</v>
      </c>
      <c r="Q987" s="14" t="e">
        <f t="array" aca="1" ref="Q987" ca="1">_xludf.ifna(IF(#REF!=Impostazioni!$C$6,K987*1,K987/INDEX(Impostazioni!$N$86:$O$105,MATCH(#REF!,Impostazioni!$N$86:$N$105,0),2)),"")</f>
        <v>#NAME?</v>
      </c>
      <c r="S987" t="str" cm="1">
        <f t="array" ref="S987">_xlfn.IFNA(TRANSPOSE(INDEX(Impostazioni!$R$14:$S$63,,MATCH($D987,Impostazioni!$R$13:$S$13,0))),"")&amp;""</f>
        <v/>
      </c>
    </row>
    <row r="988" spans="1:19" ht="13.2">
      <c r="A988" s="14" t="str">
        <f t="shared" si="9"/>
        <v/>
      </c>
      <c r="B988" s="14" t="str">
        <f t="shared" si="10"/>
        <v/>
      </c>
      <c r="C988" s="14" t="str">
        <f>IF('Tracciatore delle operazioni'!B988="","",'Tracciatore delle operazioni'!B988)</f>
        <v/>
      </c>
      <c r="D988" s="14" t="str">
        <f>IF('Tracciatore delle operazioni'!C988="","",'Tracciatore delle operazioni'!C988)</f>
        <v/>
      </c>
      <c r="E988" s="14" t="str">
        <f>IF('Tracciatore delle operazioni'!D988="","",'Tracciatore delle operazioni'!D988)</f>
        <v/>
      </c>
      <c r="F988" s="14" t="str">
        <f>IF('Tracciatore delle operazioni'!E988="","",'Tracciatore delle operazioni'!E988)</f>
        <v/>
      </c>
      <c r="G988" s="31" t="str">
        <f>IF('Tracciatore delle operazioni'!F988="","",'Tracciatore delle operazioni'!F988)</f>
        <v/>
      </c>
      <c r="H988" s="31" t="str">
        <f>IF('Tracciatore delle operazioni'!G988="","",'Tracciatore delle operazioni'!G988)</f>
        <v/>
      </c>
      <c r="I988" s="31" t="str">
        <f>IF('Tracciatore delle operazioni'!H988="","",'Tracciatore delle operazioni'!H988)</f>
        <v/>
      </c>
      <c r="J988" s="31" t="str">
        <f>IF('Tracciatore delle operazioni'!I988="","",'Tracciatore delle operazioni'!I988)</f>
        <v/>
      </c>
      <c r="K988" s="14" t="str">
        <f t="shared" si="11"/>
        <v/>
      </c>
      <c r="M988" s="14" t="e">
        <f t="array" aca="1" ref="M988" ca="1">_xludf.ifna(IF(#REF!=Impostazioni!$C$6,G988*1,G988/INDEX(Impostazioni!$N$86:$O$105,MATCH(#REF!,Impostazioni!$N$86:$N$105,0),2)),"")</f>
        <v>#NAME?</v>
      </c>
      <c r="N988" s="14" t="e">
        <f t="array" aca="1" ref="N988" ca="1">_xludf.ifna(IF(#REF!=Impostazioni!$C$6,H988*1,H988/INDEX(Impostazioni!$N$86:$O$105,MATCH(#REF!,Impostazioni!$N$86:$N$105,0),2)),"")</f>
        <v>#NAME?</v>
      </c>
      <c r="O988" s="14" t="e">
        <f t="array" aca="1" ref="O988" ca="1">_xludf.ifna(IF(#REF!=Impostazioni!$C$6,I988*1,I988/INDEX(Impostazioni!$N$86:$O$105,MATCH(#REF!,Impostazioni!$N$86:$N$105,0),2)),"")</f>
        <v>#NAME?</v>
      </c>
      <c r="P988" s="14" t="e">
        <f t="array" aca="1" ref="P988" ca="1">_xludf.ifna(IF(#REF!=Impostazioni!$C$6,J988*1,J988/INDEX(Impostazioni!$N$86:$O$105,MATCH(#REF!,Impostazioni!$N$86:$N$105,0),2)),"")</f>
        <v>#NAME?</v>
      </c>
      <c r="Q988" s="14" t="e">
        <f t="array" aca="1" ref="Q988" ca="1">_xludf.ifna(IF(#REF!=Impostazioni!$C$6,K988*1,K988/INDEX(Impostazioni!$N$86:$O$105,MATCH(#REF!,Impostazioni!$N$86:$N$105,0),2)),"")</f>
        <v>#NAME?</v>
      </c>
      <c r="S988" t="str" cm="1">
        <f t="array" ref="S988">_xlfn.IFNA(TRANSPOSE(INDEX(Impostazioni!$R$14:$S$63,,MATCH($D988,Impostazioni!$R$13:$S$13,0))),"")&amp;""</f>
        <v/>
      </c>
    </row>
    <row r="989" spans="1:19" ht="13.2">
      <c r="A989" s="14" t="str">
        <f t="shared" si="9"/>
        <v/>
      </c>
      <c r="B989" s="14" t="str">
        <f t="shared" si="10"/>
        <v/>
      </c>
      <c r="C989" s="14" t="str">
        <f>IF('Tracciatore delle operazioni'!B989="","",'Tracciatore delle operazioni'!B989)</f>
        <v/>
      </c>
      <c r="D989" s="14" t="str">
        <f>IF('Tracciatore delle operazioni'!C989="","",'Tracciatore delle operazioni'!C989)</f>
        <v/>
      </c>
      <c r="E989" s="14" t="str">
        <f>IF('Tracciatore delle operazioni'!D989="","",'Tracciatore delle operazioni'!D989)</f>
        <v/>
      </c>
      <c r="F989" s="14" t="str">
        <f>IF('Tracciatore delle operazioni'!E989="","",'Tracciatore delle operazioni'!E989)</f>
        <v/>
      </c>
      <c r="G989" s="31" t="str">
        <f>IF('Tracciatore delle operazioni'!F989="","",'Tracciatore delle operazioni'!F989)</f>
        <v/>
      </c>
      <c r="H989" s="31" t="str">
        <f>IF('Tracciatore delle operazioni'!G989="","",'Tracciatore delle operazioni'!G989)</f>
        <v/>
      </c>
      <c r="I989" s="31" t="str">
        <f>IF('Tracciatore delle operazioni'!H989="","",'Tracciatore delle operazioni'!H989)</f>
        <v/>
      </c>
      <c r="J989" s="31" t="str">
        <f>IF('Tracciatore delle operazioni'!I989="","",'Tracciatore delle operazioni'!I989)</f>
        <v/>
      </c>
      <c r="K989" s="14" t="str">
        <f t="shared" si="11"/>
        <v/>
      </c>
      <c r="M989" s="14" t="e">
        <f t="array" aca="1" ref="M989" ca="1">_xludf.ifna(IF(#REF!=Impostazioni!$C$6,G989*1,G989/INDEX(Impostazioni!$N$86:$O$105,MATCH(#REF!,Impostazioni!$N$86:$N$105,0),2)),"")</f>
        <v>#NAME?</v>
      </c>
      <c r="N989" s="14" t="e">
        <f t="array" aca="1" ref="N989" ca="1">_xludf.ifna(IF(#REF!=Impostazioni!$C$6,H989*1,H989/INDEX(Impostazioni!$N$86:$O$105,MATCH(#REF!,Impostazioni!$N$86:$N$105,0),2)),"")</f>
        <v>#NAME?</v>
      </c>
      <c r="O989" s="14" t="e">
        <f t="array" aca="1" ref="O989" ca="1">_xludf.ifna(IF(#REF!=Impostazioni!$C$6,I989*1,I989/INDEX(Impostazioni!$N$86:$O$105,MATCH(#REF!,Impostazioni!$N$86:$N$105,0),2)),"")</f>
        <v>#NAME?</v>
      </c>
      <c r="P989" s="14" t="e">
        <f t="array" aca="1" ref="P989" ca="1">_xludf.ifna(IF(#REF!=Impostazioni!$C$6,J989*1,J989/INDEX(Impostazioni!$N$86:$O$105,MATCH(#REF!,Impostazioni!$N$86:$N$105,0),2)),"")</f>
        <v>#NAME?</v>
      </c>
      <c r="Q989" s="14" t="e">
        <f t="array" aca="1" ref="Q989" ca="1">_xludf.ifna(IF(#REF!=Impostazioni!$C$6,K989*1,K989/INDEX(Impostazioni!$N$86:$O$105,MATCH(#REF!,Impostazioni!$N$86:$N$105,0),2)),"")</f>
        <v>#NAME?</v>
      </c>
      <c r="S989" t="str" cm="1">
        <f t="array" ref="S989">_xlfn.IFNA(TRANSPOSE(INDEX(Impostazioni!$R$14:$S$63,,MATCH($D989,Impostazioni!$R$13:$S$13,0))),"")&amp;""</f>
        <v/>
      </c>
    </row>
    <row r="990" spans="1:19" ht="13.2">
      <c r="A990" s="14" t="str">
        <f t="shared" si="9"/>
        <v/>
      </c>
      <c r="B990" s="14" t="str">
        <f t="shared" si="10"/>
        <v/>
      </c>
      <c r="C990" s="14" t="str">
        <f>IF('Tracciatore delle operazioni'!B990="","",'Tracciatore delle operazioni'!B990)</f>
        <v/>
      </c>
      <c r="D990" s="14" t="str">
        <f>IF('Tracciatore delle operazioni'!C990="","",'Tracciatore delle operazioni'!C990)</f>
        <v/>
      </c>
      <c r="E990" s="14" t="str">
        <f>IF('Tracciatore delle operazioni'!D990="","",'Tracciatore delle operazioni'!D990)</f>
        <v/>
      </c>
      <c r="F990" s="14" t="str">
        <f>IF('Tracciatore delle operazioni'!E990="","",'Tracciatore delle operazioni'!E990)</f>
        <v/>
      </c>
      <c r="G990" s="31" t="str">
        <f>IF('Tracciatore delle operazioni'!F990="","",'Tracciatore delle operazioni'!F990)</f>
        <v/>
      </c>
      <c r="H990" s="31" t="str">
        <f>IF('Tracciatore delle operazioni'!G990="","",'Tracciatore delle operazioni'!G990)</f>
        <v/>
      </c>
      <c r="I990" s="31" t="str">
        <f>IF('Tracciatore delle operazioni'!H990="","",'Tracciatore delle operazioni'!H990)</f>
        <v/>
      </c>
      <c r="J990" s="31" t="str">
        <f>IF('Tracciatore delle operazioni'!I990="","",'Tracciatore delle operazioni'!I990)</f>
        <v/>
      </c>
      <c r="K990" s="14" t="str">
        <f t="shared" si="11"/>
        <v/>
      </c>
      <c r="M990" s="14" t="e">
        <f t="array" aca="1" ref="M990" ca="1">_xludf.ifna(IF(#REF!=Impostazioni!$C$6,G990*1,G990/INDEX(Impostazioni!$N$86:$O$105,MATCH(#REF!,Impostazioni!$N$86:$N$105,0),2)),"")</f>
        <v>#NAME?</v>
      </c>
      <c r="N990" s="14" t="e">
        <f t="array" aca="1" ref="N990" ca="1">_xludf.ifna(IF(#REF!=Impostazioni!$C$6,H990*1,H990/INDEX(Impostazioni!$N$86:$O$105,MATCH(#REF!,Impostazioni!$N$86:$N$105,0),2)),"")</f>
        <v>#NAME?</v>
      </c>
      <c r="O990" s="14" t="e">
        <f t="array" aca="1" ref="O990" ca="1">_xludf.ifna(IF(#REF!=Impostazioni!$C$6,I990*1,I990/INDEX(Impostazioni!$N$86:$O$105,MATCH(#REF!,Impostazioni!$N$86:$N$105,0),2)),"")</f>
        <v>#NAME?</v>
      </c>
      <c r="P990" s="14" t="e">
        <f t="array" aca="1" ref="P990" ca="1">_xludf.ifna(IF(#REF!=Impostazioni!$C$6,J990*1,J990/INDEX(Impostazioni!$N$86:$O$105,MATCH(#REF!,Impostazioni!$N$86:$N$105,0),2)),"")</f>
        <v>#NAME?</v>
      </c>
      <c r="Q990" s="14" t="e">
        <f t="array" aca="1" ref="Q990" ca="1">_xludf.ifna(IF(#REF!=Impostazioni!$C$6,K990*1,K990/INDEX(Impostazioni!$N$86:$O$105,MATCH(#REF!,Impostazioni!$N$86:$N$105,0),2)),"")</f>
        <v>#NAME?</v>
      </c>
      <c r="S990" t="str" cm="1">
        <f t="array" ref="S990">_xlfn.IFNA(TRANSPOSE(INDEX(Impostazioni!$R$14:$S$63,,MATCH($D990,Impostazioni!$R$13:$S$13,0))),"")&amp;""</f>
        <v/>
      </c>
    </row>
    <row r="991" spans="1:19" ht="13.2">
      <c r="A991" s="14" t="str">
        <f t="shared" si="9"/>
        <v/>
      </c>
      <c r="B991" s="14" t="str">
        <f t="shared" si="10"/>
        <v/>
      </c>
      <c r="C991" s="14" t="str">
        <f>IF('Tracciatore delle operazioni'!B991="","",'Tracciatore delle operazioni'!B991)</f>
        <v/>
      </c>
      <c r="D991" s="14" t="str">
        <f>IF('Tracciatore delle operazioni'!C991="","",'Tracciatore delle operazioni'!C991)</f>
        <v/>
      </c>
      <c r="E991" s="14" t="str">
        <f>IF('Tracciatore delle operazioni'!D991="","",'Tracciatore delle operazioni'!D991)</f>
        <v/>
      </c>
      <c r="F991" s="14" t="str">
        <f>IF('Tracciatore delle operazioni'!E991="","",'Tracciatore delle operazioni'!E991)</f>
        <v/>
      </c>
      <c r="G991" s="31" t="str">
        <f>IF('Tracciatore delle operazioni'!F991="","",'Tracciatore delle operazioni'!F991)</f>
        <v/>
      </c>
      <c r="H991" s="31" t="str">
        <f>IF('Tracciatore delle operazioni'!G991="","",'Tracciatore delle operazioni'!G991)</f>
        <v/>
      </c>
      <c r="I991" s="31" t="str">
        <f>IF('Tracciatore delle operazioni'!H991="","",'Tracciatore delle operazioni'!H991)</f>
        <v/>
      </c>
      <c r="J991" s="31" t="str">
        <f>IF('Tracciatore delle operazioni'!I991="","",'Tracciatore delle operazioni'!I991)</f>
        <v/>
      </c>
      <c r="K991" s="14" t="str">
        <f t="shared" si="11"/>
        <v/>
      </c>
      <c r="M991" s="14" t="e">
        <f t="array" aca="1" ref="M991" ca="1">_xludf.ifna(IF(#REF!=Impostazioni!$C$6,G991*1,G991/INDEX(Impostazioni!$N$86:$O$105,MATCH(#REF!,Impostazioni!$N$86:$N$105,0),2)),"")</f>
        <v>#NAME?</v>
      </c>
      <c r="N991" s="14" t="e">
        <f t="array" aca="1" ref="N991" ca="1">_xludf.ifna(IF(#REF!=Impostazioni!$C$6,H991*1,H991/INDEX(Impostazioni!$N$86:$O$105,MATCH(#REF!,Impostazioni!$N$86:$N$105,0),2)),"")</f>
        <v>#NAME?</v>
      </c>
      <c r="O991" s="14" t="e">
        <f t="array" aca="1" ref="O991" ca="1">_xludf.ifna(IF(#REF!=Impostazioni!$C$6,I991*1,I991/INDEX(Impostazioni!$N$86:$O$105,MATCH(#REF!,Impostazioni!$N$86:$N$105,0),2)),"")</f>
        <v>#NAME?</v>
      </c>
      <c r="P991" s="14" t="e">
        <f t="array" aca="1" ref="P991" ca="1">_xludf.ifna(IF(#REF!=Impostazioni!$C$6,J991*1,J991/INDEX(Impostazioni!$N$86:$O$105,MATCH(#REF!,Impostazioni!$N$86:$N$105,0),2)),"")</f>
        <v>#NAME?</v>
      </c>
      <c r="Q991" s="14" t="e">
        <f t="array" aca="1" ref="Q991" ca="1">_xludf.ifna(IF(#REF!=Impostazioni!$C$6,K991*1,K991/INDEX(Impostazioni!$N$86:$O$105,MATCH(#REF!,Impostazioni!$N$86:$N$105,0),2)),"")</f>
        <v>#NAME?</v>
      </c>
      <c r="S991" t="str" cm="1">
        <f t="array" ref="S991">_xlfn.IFNA(TRANSPOSE(INDEX(Impostazioni!$R$14:$S$63,,MATCH($D991,Impostazioni!$R$13:$S$13,0))),"")&amp;""</f>
        <v/>
      </c>
    </row>
    <row r="992" spans="1:19" ht="13.2">
      <c r="A992" s="14" t="str">
        <f t="shared" si="9"/>
        <v/>
      </c>
      <c r="B992" s="14" t="str">
        <f t="shared" si="10"/>
        <v/>
      </c>
      <c r="C992" s="14" t="str">
        <f>IF('Tracciatore delle operazioni'!B992="","",'Tracciatore delle operazioni'!B992)</f>
        <v/>
      </c>
      <c r="D992" s="14" t="str">
        <f>IF('Tracciatore delle operazioni'!C992="","",'Tracciatore delle operazioni'!C992)</f>
        <v/>
      </c>
      <c r="E992" s="14" t="str">
        <f>IF('Tracciatore delle operazioni'!D992="","",'Tracciatore delle operazioni'!D992)</f>
        <v/>
      </c>
      <c r="F992" s="14" t="str">
        <f>IF('Tracciatore delle operazioni'!E992="","",'Tracciatore delle operazioni'!E992)</f>
        <v/>
      </c>
      <c r="G992" s="31" t="str">
        <f>IF('Tracciatore delle operazioni'!F992="","",'Tracciatore delle operazioni'!F992)</f>
        <v/>
      </c>
      <c r="H992" s="31" t="str">
        <f>IF('Tracciatore delle operazioni'!G992="","",'Tracciatore delle operazioni'!G992)</f>
        <v/>
      </c>
      <c r="I992" s="31" t="str">
        <f>IF('Tracciatore delle operazioni'!H992="","",'Tracciatore delle operazioni'!H992)</f>
        <v/>
      </c>
      <c r="J992" s="31" t="str">
        <f>IF('Tracciatore delle operazioni'!I992="","",'Tracciatore delle operazioni'!I992)</f>
        <v/>
      </c>
      <c r="K992" s="14" t="str">
        <f t="shared" si="11"/>
        <v/>
      </c>
      <c r="M992" s="14" t="e">
        <f t="array" aca="1" ref="M992" ca="1">_xludf.ifna(IF(#REF!=Impostazioni!$C$6,G992*1,G992/INDEX(Impostazioni!$N$86:$O$105,MATCH(#REF!,Impostazioni!$N$86:$N$105,0),2)),"")</f>
        <v>#NAME?</v>
      </c>
      <c r="N992" s="14" t="e">
        <f t="array" aca="1" ref="N992" ca="1">_xludf.ifna(IF(#REF!=Impostazioni!$C$6,H992*1,H992/INDEX(Impostazioni!$N$86:$O$105,MATCH(#REF!,Impostazioni!$N$86:$N$105,0),2)),"")</f>
        <v>#NAME?</v>
      </c>
      <c r="O992" s="14" t="e">
        <f t="array" aca="1" ref="O992" ca="1">_xludf.ifna(IF(#REF!=Impostazioni!$C$6,I992*1,I992/INDEX(Impostazioni!$N$86:$O$105,MATCH(#REF!,Impostazioni!$N$86:$N$105,0),2)),"")</f>
        <v>#NAME?</v>
      </c>
      <c r="P992" s="14" t="e">
        <f t="array" aca="1" ref="P992" ca="1">_xludf.ifna(IF(#REF!=Impostazioni!$C$6,J992*1,J992/INDEX(Impostazioni!$N$86:$O$105,MATCH(#REF!,Impostazioni!$N$86:$N$105,0),2)),"")</f>
        <v>#NAME?</v>
      </c>
      <c r="Q992" s="14" t="e">
        <f t="array" aca="1" ref="Q992" ca="1">_xludf.ifna(IF(#REF!=Impostazioni!$C$6,K992*1,K992/INDEX(Impostazioni!$N$86:$O$105,MATCH(#REF!,Impostazioni!$N$86:$N$105,0),2)),"")</f>
        <v>#NAME?</v>
      </c>
      <c r="S992" t="str" cm="1">
        <f t="array" ref="S992">_xlfn.IFNA(TRANSPOSE(INDEX(Impostazioni!$R$14:$S$63,,MATCH($D992,Impostazioni!$R$13:$S$13,0))),"")&amp;""</f>
        <v/>
      </c>
    </row>
    <row r="993" spans="1:19" ht="13.2">
      <c r="A993" s="14" t="str">
        <f t="shared" si="9"/>
        <v/>
      </c>
      <c r="B993" s="14" t="str">
        <f t="shared" si="10"/>
        <v/>
      </c>
      <c r="C993" s="14" t="str">
        <f>IF('Tracciatore delle operazioni'!B993="","",'Tracciatore delle operazioni'!B993)</f>
        <v/>
      </c>
      <c r="D993" s="14" t="str">
        <f>IF('Tracciatore delle operazioni'!C993="","",'Tracciatore delle operazioni'!C993)</f>
        <v/>
      </c>
      <c r="E993" s="14" t="str">
        <f>IF('Tracciatore delle operazioni'!D993="","",'Tracciatore delle operazioni'!D993)</f>
        <v/>
      </c>
      <c r="F993" s="14" t="str">
        <f>IF('Tracciatore delle operazioni'!E993="","",'Tracciatore delle operazioni'!E993)</f>
        <v/>
      </c>
      <c r="G993" s="31" t="str">
        <f>IF('Tracciatore delle operazioni'!F993="","",'Tracciatore delle operazioni'!F993)</f>
        <v/>
      </c>
      <c r="H993" s="31" t="str">
        <f>IF('Tracciatore delle operazioni'!G993="","",'Tracciatore delle operazioni'!G993)</f>
        <v/>
      </c>
      <c r="I993" s="31" t="str">
        <f>IF('Tracciatore delle operazioni'!H993="","",'Tracciatore delle operazioni'!H993)</f>
        <v/>
      </c>
      <c r="J993" s="31" t="str">
        <f>IF('Tracciatore delle operazioni'!I993="","",'Tracciatore delle operazioni'!I993)</f>
        <v/>
      </c>
      <c r="K993" s="14" t="str">
        <f t="shared" si="11"/>
        <v/>
      </c>
      <c r="M993" s="14" t="e">
        <f t="array" aca="1" ref="M993" ca="1">_xludf.ifna(IF(#REF!=Impostazioni!$C$6,G993*1,G993/INDEX(Impostazioni!$N$86:$O$105,MATCH(#REF!,Impostazioni!$N$86:$N$105,0),2)),"")</f>
        <v>#NAME?</v>
      </c>
      <c r="N993" s="14" t="e">
        <f t="array" aca="1" ref="N993" ca="1">_xludf.ifna(IF(#REF!=Impostazioni!$C$6,H993*1,H993/INDEX(Impostazioni!$N$86:$O$105,MATCH(#REF!,Impostazioni!$N$86:$N$105,0),2)),"")</f>
        <v>#NAME?</v>
      </c>
      <c r="O993" s="14" t="e">
        <f t="array" aca="1" ref="O993" ca="1">_xludf.ifna(IF(#REF!=Impostazioni!$C$6,I993*1,I993/INDEX(Impostazioni!$N$86:$O$105,MATCH(#REF!,Impostazioni!$N$86:$N$105,0),2)),"")</f>
        <v>#NAME?</v>
      </c>
      <c r="P993" s="14" t="e">
        <f t="array" aca="1" ref="P993" ca="1">_xludf.ifna(IF(#REF!=Impostazioni!$C$6,J993*1,J993/INDEX(Impostazioni!$N$86:$O$105,MATCH(#REF!,Impostazioni!$N$86:$N$105,0),2)),"")</f>
        <v>#NAME?</v>
      </c>
      <c r="Q993" s="14" t="e">
        <f t="array" aca="1" ref="Q993" ca="1">_xludf.ifna(IF(#REF!=Impostazioni!$C$6,K993*1,K993/INDEX(Impostazioni!$N$86:$O$105,MATCH(#REF!,Impostazioni!$N$86:$N$105,0),2)),"")</f>
        <v>#NAME?</v>
      </c>
      <c r="S993" t="str" cm="1">
        <f t="array" ref="S993">_xlfn.IFNA(TRANSPOSE(INDEX(Impostazioni!$R$14:$S$63,,MATCH($D993,Impostazioni!$R$13:$S$13,0))),"")&amp;""</f>
        <v/>
      </c>
    </row>
    <row r="994" spans="1:19" ht="13.2">
      <c r="A994" s="14" t="str">
        <f t="shared" si="9"/>
        <v/>
      </c>
      <c r="B994" s="14" t="str">
        <f t="shared" si="10"/>
        <v/>
      </c>
      <c r="C994" s="14" t="str">
        <f>IF('Tracciatore delle operazioni'!B994="","",'Tracciatore delle operazioni'!B994)</f>
        <v/>
      </c>
      <c r="D994" s="14" t="str">
        <f>IF('Tracciatore delle operazioni'!C994="","",'Tracciatore delle operazioni'!C994)</f>
        <v/>
      </c>
      <c r="E994" s="14" t="str">
        <f>IF('Tracciatore delle operazioni'!D994="","",'Tracciatore delle operazioni'!D994)</f>
        <v/>
      </c>
      <c r="F994" s="14" t="str">
        <f>IF('Tracciatore delle operazioni'!E994="","",'Tracciatore delle operazioni'!E994)</f>
        <v/>
      </c>
      <c r="G994" s="31" t="str">
        <f>IF('Tracciatore delle operazioni'!F994="","",'Tracciatore delle operazioni'!F994)</f>
        <v/>
      </c>
      <c r="H994" s="31" t="str">
        <f>IF('Tracciatore delle operazioni'!G994="","",'Tracciatore delle operazioni'!G994)</f>
        <v/>
      </c>
      <c r="I994" s="31" t="str">
        <f>IF('Tracciatore delle operazioni'!H994="","",'Tracciatore delle operazioni'!H994)</f>
        <v/>
      </c>
      <c r="J994" s="31" t="str">
        <f>IF('Tracciatore delle operazioni'!I994="","",'Tracciatore delle operazioni'!I994)</f>
        <v/>
      </c>
      <c r="K994" s="14" t="str">
        <f t="shared" si="11"/>
        <v/>
      </c>
      <c r="M994" s="14" t="e">
        <f t="array" aca="1" ref="M994" ca="1">_xludf.ifna(IF(#REF!=Impostazioni!$C$6,G994*1,G994/INDEX(Impostazioni!$N$86:$O$105,MATCH(#REF!,Impostazioni!$N$86:$N$105,0),2)),"")</f>
        <v>#NAME?</v>
      </c>
      <c r="N994" s="14" t="e">
        <f t="array" aca="1" ref="N994" ca="1">_xludf.ifna(IF(#REF!=Impostazioni!$C$6,H994*1,H994/INDEX(Impostazioni!$N$86:$O$105,MATCH(#REF!,Impostazioni!$N$86:$N$105,0),2)),"")</f>
        <v>#NAME?</v>
      </c>
      <c r="O994" s="14" t="e">
        <f t="array" aca="1" ref="O994" ca="1">_xludf.ifna(IF(#REF!=Impostazioni!$C$6,I994*1,I994/INDEX(Impostazioni!$N$86:$O$105,MATCH(#REF!,Impostazioni!$N$86:$N$105,0),2)),"")</f>
        <v>#NAME?</v>
      </c>
      <c r="P994" s="14" t="e">
        <f t="array" aca="1" ref="P994" ca="1">_xludf.ifna(IF(#REF!=Impostazioni!$C$6,J994*1,J994/INDEX(Impostazioni!$N$86:$O$105,MATCH(#REF!,Impostazioni!$N$86:$N$105,0),2)),"")</f>
        <v>#NAME?</v>
      </c>
      <c r="Q994" s="14" t="e">
        <f t="array" aca="1" ref="Q994" ca="1">_xludf.ifna(IF(#REF!=Impostazioni!$C$6,K994*1,K994/INDEX(Impostazioni!$N$86:$O$105,MATCH(#REF!,Impostazioni!$N$86:$N$105,0),2)),"")</f>
        <v>#NAME?</v>
      </c>
      <c r="S994" t="str" cm="1">
        <f t="array" ref="S994">_xlfn.IFNA(TRANSPOSE(INDEX(Impostazioni!$R$14:$S$63,,MATCH($D994,Impostazioni!$R$13:$S$13,0))),"")&amp;""</f>
        <v/>
      </c>
    </row>
    <row r="995" spans="1:19" ht="13.2">
      <c r="A995" s="14" t="str">
        <f t="shared" si="9"/>
        <v/>
      </c>
      <c r="B995" s="14" t="str">
        <f t="shared" si="10"/>
        <v/>
      </c>
      <c r="C995" s="14" t="str">
        <f>IF('Tracciatore delle operazioni'!B995="","",'Tracciatore delle operazioni'!B995)</f>
        <v/>
      </c>
      <c r="D995" s="14" t="str">
        <f>IF('Tracciatore delle operazioni'!C995="","",'Tracciatore delle operazioni'!C995)</f>
        <v/>
      </c>
      <c r="E995" s="14" t="str">
        <f>IF('Tracciatore delle operazioni'!D995="","",'Tracciatore delle operazioni'!D995)</f>
        <v/>
      </c>
      <c r="F995" s="14" t="str">
        <f>IF('Tracciatore delle operazioni'!E995="","",'Tracciatore delle operazioni'!E995)</f>
        <v/>
      </c>
      <c r="G995" s="31" t="str">
        <f>IF('Tracciatore delle operazioni'!F995="","",'Tracciatore delle operazioni'!F995)</f>
        <v/>
      </c>
      <c r="H995" s="31" t="str">
        <f>IF('Tracciatore delle operazioni'!G995="","",'Tracciatore delle operazioni'!G995)</f>
        <v/>
      </c>
      <c r="I995" s="31" t="str">
        <f>IF('Tracciatore delle operazioni'!H995="","",'Tracciatore delle operazioni'!H995)</f>
        <v/>
      </c>
      <c r="J995" s="31" t="str">
        <f>IF('Tracciatore delle operazioni'!I995="","",'Tracciatore delle operazioni'!I995)</f>
        <v/>
      </c>
      <c r="K995" s="14" t="str">
        <f t="shared" si="11"/>
        <v/>
      </c>
      <c r="M995" s="14" t="e">
        <f t="array" aca="1" ref="M995" ca="1">_xludf.ifna(IF(#REF!=Impostazioni!$C$6,G995*1,G995/INDEX(Impostazioni!$N$86:$O$105,MATCH(#REF!,Impostazioni!$N$86:$N$105,0),2)),"")</f>
        <v>#NAME?</v>
      </c>
      <c r="N995" s="14" t="e">
        <f t="array" aca="1" ref="N995" ca="1">_xludf.ifna(IF(#REF!=Impostazioni!$C$6,H995*1,H995/INDEX(Impostazioni!$N$86:$O$105,MATCH(#REF!,Impostazioni!$N$86:$N$105,0),2)),"")</f>
        <v>#NAME?</v>
      </c>
      <c r="O995" s="14" t="e">
        <f t="array" aca="1" ref="O995" ca="1">_xludf.ifna(IF(#REF!=Impostazioni!$C$6,I995*1,I995/INDEX(Impostazioni!$N$86:$O$105,MATCH(#REF!,Impostazioni!$N$86:$N$105,0),2)),"")</f>
        <v>#NAME?</v>
      </c>
      <c r="P995" s="14" t="e">
        <f t="array" aca="1" ref="P995" ca="1">_xludf.ifna(IF(#REF!=Impostazioni!$C$6,J995*1,J995/INDEX(Impostazioni!$N$86:$O$105,MATCH(#REF!,Impostazioni!$N$86:$N$105,0),2)),"")</f>
        <v>#NAME?</v>
      </c>
      <c r="Q995" s="14" t="e">
        <f t="array" aca="1" ref="Q995" ca="1">_xludf.ifna(IF(#REF!=Impostazioni!$C$6,K995*1,K995/INDEX(Impostazioni!$N$86:$O$105,MATCH(#REF!,Impostazioni!$N$86:$N$105,0),2)),"")</f>
        <v>#NAME?</v>
      </c>
      <c r="S995" t="str" cm="1">
        <f t="array" ref="S995">_xlfn.IFNA(TRANSPOSE(INDEX(Impostazioni!$R$14:$S$63,,MATCH($D995,Impostazioni!$R$13:$S$13,0))),"")&amp;""</f>
        <v/>
      </c>
    </row>
    <row r="996" spans="1:19" ht="13.2">
      <c r="A996" s="14" t="str">
        <f t="shared" si="9"/>
        <v/>
      </c>
      <c r="B996" s="14" t="str">
        <f t="shared" si="10"/>
        <v/>
      </c>
      <c r="C996" s="14" t="str">
        <f>IF('Tracciatore delle operazioni'!B996="","",'Tracciatore delle operazioni'!B996)</f>
        <v/>
      </c>
      <c r="D996" s="14" t="str">
        <f>IF('Tracciatore delle operazioni'!C996="","",'Tracciatore delle operazioni'!C996)</f>
        <v/>
      </c>
      <c r="E996" s="14" t="str">
        <f>IF('Tracciatore delle operazioni'!D996="","",'Tracciatore delle operazioni'!D996)</f>
        <v/>
      </c>
      <c r="F996" s="14" t="str">
        <f>IF('Tracciatore delle operazioni'!E996="","",'Tracciatore delle operazioni'!E996)</f>
        <v/>
      </c>
      <c r="G996" s="31" t="str">
        <f>IF('Tracciatore delle operazioni'!F996="","",'Tracciatore delle operazioni'!F996)</f>
        <v/>
      </c>
      <c r="H996" s="31" t="str">
        <f>IF('Tracciatore delle operazioni'!G996="","",'Tracciatore delle operazioni'!G996)</f>
        <v/>
      </c>
      <c r="I996" s="31" t="str">
        <f>IF('Tracciatore delle operazioni'!H996="","",'Tracciatore delle operazioni'!H996)</f>
        <v/>
      </c>
      <c r="J996" s="31" t="str">
        <f>IF('Tracciatore delle operazioni'!I996="","",'Tracciatore delle operazioni'!I996)</f>
        <v/>
      </c>
      <c r="K996" s="14" t="str">
        <f t="shared" si="11"/>
        <v/>
      </c>
      <c r="M996" s="14" t="e">
        <f t="array" aca="1" ref="M996" ca="1">_xludf.ifna(IF(#REF!=Impostazioni!$C$6,G996*1,G996/INDEX(Impostazioni!$N$86:$O$105,MATCH(#REF!,Impostazioni!$N$86:$N$105,0),2)),"")</f>
        <v>#NAME?</v>
      </c>
      <c r="N996" s="14" t="e">
        <f t="array" aca="1" ref="N996" ca="1">_xludf.ifna(IF(#REF!=Impostazioni!$C$6,H996*1,H996/INDEX(Impostazioni!$N$86:$O$105,MATCH(#REF!,Impostazioni!$N$86:$N$105,0),2)),"")</f>
        <v>#NAME?</v>
      </c>
      <c r="O996" s="14" t="e">
        <f t="array" aca="1" ref="O996" ca="1">_xludf.ifna(IF(#REF!=Impostazioni!$C$6,I996*1,I996/INDEX(Impostazioni!$N$86:$O$105,MATCH(#REF!,Impostazioni!$N$86:$N$105,0),2)),"")</f>
        <v>#NAME?</v>
      </c>
      <c r="P996" s="14" t="e">
        <f t="array" aca="1" ref="P996" ca="1">_xludf.ifna(IF(#REF!=Impostazioni!$C$6,J996*1,J996/INDEX(Impostazioni!$N$86:$O$105,MATCH(#REF!,Impostazioni!$N$86:$N$105,0),2)),"")</f>
        <v>#NAME?</v>
      </c>
      <c r="Q996" s="14" t="e">
        <f t="array" aca="1" ref="Q996" ca="1">_xludf.ifna(IF(#REF!=Impostazioni!$C$6,K996*1,K996/INDEX(Impostazioni!$N$86:$O$105,MATCH(#REF!,Impostazioni!$N$86:$N$105,0),2)),"")</f>
        <v>#NAME?</v>
      </c>
      <c r="S996" t="str" cm="1">
        <f t="array" ref="S996">_xlfn.IFNA(TRANSPOSE(INDEX(Impostazioni!$R$14:$S$63,,MATCH($D996,Impostazioni!$R$13:$S$13,0))),"")&amp;""</f>
        <v/>
      </c>
    </row>
    <row r="997" spans="1:19" ht="13.2">
      <c r="A997" s="14" t="str">
        <f t="shared" si="9"/>
        <v/>
      </c>
      <c r="B997" s="14" t="str">
        <f t="shared" si="10"/>
        <v/>
      </c>
      <c r="C997" s="14" t="str">
        <f>IF('Tracciatore delle operazioni'!B997="","",'Tracciatore delle operazioni'!B997)</f>
        <v/>
      </c>
      <c r="D997" s="14" t="str">
        <f>IF('Tracciatore delle operazioni'!C997="","",'Tracciatore delle operazioni'!C997)</f>
        <v/>
      </c>
      <c r="E997" s="14" t="str">
        <f>IF('Tracciatore delle operazioni'!D997="","",'Tracciatore delle operazioni'!D997)</f>
        <v/>
      </c>
      <c r="F997" s="14" t="str">
        <f>IF('Tracciatore delle operazioni'!E997="","",'Tracciatore delle operazioni'!E997)</f>
        <v/>
      </c>
      <c r="G997" s="31" t="str">
        <f>IF('Tracciatore delle operazioni'!F997="","",'Tracciatore delle operazioni'!F997)</f>
        <v/>
      </c>
      <c r="H997" s="31" t="str">
        <f>IF('Tracciatore delle operazioni'!G997="","",'Tracciatore delle operazioni'!G997)</f>
        <v/>
      </c>
      <c r="I997" s="31" t="str">
        <f>IF('Tracciatore delle operazioni'!H997="","",'Tracciatore delle operazioni'!H997)</f>
        <v/>
      </c>
      <c r="J997" s="31" t="str">
        <f>IF('Tracciatore delle operazioni'!I997="","",'Tracciatore delle operazioni'!I997)</f>
        <v/>
      </c>
      <c r="K997" s="14" t="str">
        <f t="shared" si="11"/>
        <v/>
      </c>
      <c r="M997" s="14" t="e">
        <f t="array" aca="1" ref="M997" ca="1">_xludf.ifna(IF(#REF!=Impostazioni!$C$6,G997*1,G997/INDEX(Impostazioni!$N$86:$O$105,MATCH(#REF!,Impostazioni!$N$86:$N$105,0),2)),"")</f>
        <v>#NAME?</v>
      </c>
      <c r="N997" s="14" t="e">
        <f t="array" aca="1" ref="N997" ca="1">_xludf.ifna(IF(#REF!=Impostazioni!$C$6,H997*1,H997/INDEX(Impostazioni!$N$86:$O$105,MATCH(#REF!,Impostazioni!$N$86:$N$105,0),2)),"")</f>
        <v>#NAME?</v>
      </c>
      <c r="O997" s="14" t="e">
        <f t="array" aca="1" ref="O997" ca="1">_xludf.ifna(IF(#REF!=Impostazioni!$C$6,I997*1,I997/INDEX(Impostazioni!$N$86:$O$105,MATCH(#REF!,Impostazioni!$N$86:$N$105,0),2)),"")</f>
        <v>#NAME?</v>
      </c>
      <c r="P997" s="14" t="e">
        <f t="array" aca="1" ref="P997" ca="1">_xludf.ifna(IF(#REF!=Impostazioni!$C$6,J997*1,J997/INDEX(Impostazioni!$N$86:$O$105,MATCH(#REF!,Impostazioni!$N$86:$N$105,0),2)),"")</f>
        <v>#NAME?</v>
      </c>
      <c r="Q997" s="14" t="e">
        <f t="array" aca="1" ref="Q997" ca="1">_xludf.ifna(IF(#REF!=Impostazioni!$C$6,K997*1,K997/INDEX(Impostazioni!$N$86:$O$105,MATCH(#REF!,Impostazioni!$N$86:$N$105,0),2)),"")</f>
        <v>#NAME?</v>
      </c>
      <c r="S997" t="str" cm="1">
        <f t="array" ref="S997">_xlfn.IFNA(TRANSPOSE(INDEX(Impostazioni!$R$14:$S$63,,MATCH($D997,Impostazioni!$R$13:$S$13,0))),"")&amp;""</f>
        <v/>
      </c>
    </row>
    <row r="998" spans="1:19" ht="13.2">
      <c r="A998" s="14" t="str">
        <f t="shared" si="9"/>
        <v/>
      </c>
      <c r="B998" s="14" t="str">
        <f t="shared" si="10"/>
        <v/>
      </c>
      <c r="C998" s="14" t="str">
        <f>IF('Tracciatore delle operazioni'!B998="","",'Tracciatore delle operazioni'!B998)</f>
        <v/>
      </c>
      <c r="D998" s="14" t="str">
        <f>IF('Tracciatore delle operazioni'!C998="","",'Tracciatore delle operazioni'!C998)</f>
        <v/>
      </c>
      <c r="E998" s="14" t="str">
        <f>IF('Tracciatore delle operazioni'!D998="","",'Tracciatore delle operazioni'!D998)</f>
        <v/>
      </c>
      <c r="F998" s="14" t="str">
        <f>IF('Tracciatore delle operazioni'!E998="","",'Tracciatore delle operazioni'!E998)</f>
        <v/>
      </c>
      <c r="G998" s="31" t="str">
        <f>IF('Tracciatore delle operazioni'!F998="","",'Tracciatore delle operazioni'!F998)</f>
        <v/>
      </c>
      <c r="H998" s="31" t="str">
        <f>IF('Tracciatore delle operazioni'!G998="","",'Tracciatore delle operazioni'!G998)</f>
        <v/>
      </c>
      <c r="I998" s="31" t="str">
        <f>IF('Tracciatore delle operazioni'!H998="","",'Tracciatore delle operazioni'!H998)</f>
        <v/>
      </c>
      <c r="J998" s="31" t="str">
        <f>IF('Tracciatore delle operazioni'!I998="","",'Tracciatore delle operazioni'!I998)</f>
        <v/>
      </c>
      <c r="K998" s="14" t="str">
        <f t="shared" si="11"/>
        <v/>
      </c>
      <c r="M998" s="14" t="e">
        <f t="array" aca="1" ref="M998" ca="1">_xludf.ifna(IF(#REF!=Impostazioni!$C$6,G998*1,G998/INDEX(Impostazioni!$N$86:$O$105,MATCH(#REF!,Impostazioni!$N$86:$N$105,0),2)),"")</f>
        <v>#NAME?</v>
      </c>
      <c r="N998" s="14" t="e">
        <f t="array" aca="1" ref="N998" ca="1">_xludf.ifna(IF(#REF!=Impostazioni!$C$6,H998*1,H998/INDEX(Impostazioni!$N$86:$O$105,MATCH(#REF!,Impostazioni!$N$86:$N$105,0),2)),"")</f>
        <v>#NAME?</v>
      </c>
      <c r="O998" s="14" t="e">
        <f t="array" aca="1" ref="O998" ca="1">_xludf.ifna(IF(#REF!=Impostazioni!$C$6,I998*1,I998/INDEX(Impostazioni!$N$86:$O$105,MATCH(#REF!,Impostazioni!$N$86:$N$105,0),2)),"")</f>
        <v>#NAME?</v>
      </c>
      <c r="P998" s="14" t="e">
        <f t="array" aca="1" ref="P998" ca="1">_xludf.ifna(IF(#REF!=Impostazioni!$C$6,J998*1,J998/INDEX(Impostazioni!$N$86:$O$105,MATCH(#REF!,Impostazioni!$N$86:$N$105,0),2)),"")</f>
        <v>#NAME?</v>
      </c>
      <c r="Q998" s="14" t="e">
        <f t="array" aca="1" ref="Q998" ca="1">_xludf.ifna(IF(#REF!=Impostazioni!$C$6,K998*1,K998/INDEX(Impostazioni!$N$86:$O$105,MATCH(#REF!,Impostazioni!$N$86:$N$105,0),2)),"")</f>
        <v>#NAME?</v>
      </c>
      <c r="S998" t="str" cm="1">
        <f t="array" ref="S998">_xlfn.IFNA(TRANSPOSE(INDEX(Impostazioni!$R$14:$S$63,,MATCH($D998,Impostazioni!$R$13:$S$13,0))),"")&amp;""</f>
        <v/>
      </c>
    </row>
    <row r="999" spans="1:19" ht="13.2">
      <c r="A999" s="14" t="str">
        <f t="shared" si="9"/>
        <v/>
      </c>
      <c r="B999" s="14" t="str">
        <f t="shared" si="10"/>
        <v/>
      </c>
      <c r="C999" s="14" t="str">
        <f>IF('Tracciatore delle operazioni'!B999="","",'Tracciatore delle operazioni'!B999)</f>
        <v/>
      </c>
      <c r="D999" s="14" t="str">
        <f>IF('Tracciatore delle operazioni'!C999="","",'Tracciatore delle operazioni'!C999)</f>
        <v/>
      </c>
      <c r="E999" s="14" t="str">
        <f>IF('Tracciatore delle operazioni'!D999="","",'Tracciatore delle operazioni'!D999)</f>
        <v/>
      </c>
      <c r="F999" s="14" t="str">
        <f>IF('Tracciatore delle operazioni'!E999="","",'Tracciatore delle operazioni'!E999)</f>
        <v/>
      </c>
      <c r="G999" s="31" t="str">
        <f>IF('Tracciatore delle operazioni'!F999="","",'Tracciatore delle operazioni'!F999)</f>
        <v/>
      </c>
      <c r="H999" s="31" t="str">
        <f>IF('Tracciatore delle operazioni'!G999="","",'Tracciatore delle operazioni'!G999)</f>
        <v/>
      </c>
      <c r="I999" s="31" t="str">
        <f>IF('Tracciatore delle operazioni'!H999="","",'Tracciatore delle operazioni'!H999)</f>
        <v/>
      </c>
      <c r="J999" s="31" t="str">
        <f>IF('Tracciatore delle operazioni'!I999="","",'Tracciatore delle operazioni'!I999)</f>
        <v/>
      </c>
      <c r="K999" s="14" t="str">
        <f t="shared" si="11"/>
        <v/>
      </c>
      <c r="M999" s="14" t="e">
        <f t="array" aca="1" ref="M999" ca="1">_xludf.ifna(IF(#REF!=Impostazioni!$C$6,G999*1,G999/INDEX(Impostazioni!$N$86:$O$105,MATCH(#REF!,Impostazioni!$N$86:$N$105,0),2)),"")</f>
        <v>#NAME?</v>
      </c>
      <c r="N999" s="14" t="e">
        <f t="array" aca="1" ref="N999" ca="1">_xludf.ifna(IF(#REF!=Impostazioni!$C$6,H999*1,H999/INDEX(Impostazioni!$N$86:$O$105,MATCH(#REF!,Impostazioni!$N$86:$N$105,0),2)),"")</f>
        <v>#NAME?</v>
      </c>
      <c r="O999" s="14" t="e">
        <f t="array" aca="1" ref="O999" ca="1">_xludf.ifna(IF(#REF!=Impostazioni!$C$6,I999*1,I999/INDEX(Impostazioni!$N$86:$O$105,MATCH(#REF!,Impostazioni!$N$86:$N$105,0),2)),"")</f>
        <v>#NAME?</v>
      </c>
      <c r="P999" s="14" t="e">
        <f t="array" aca="1" ref="P999" ca="1">_xludf.ifna(IF(#REF!=Impostazioni!$C$6,J999*1,J999/INDEX(Impostazioni!$N$86:$O$105,MATCH(#REF!,Impostazioni!$N$86:$N$105,0),2)),"")</f>
        <v>#NAME?</v>
      </c>
      <c r="Q999" s="14" t="e">
        <f t="array" aca="1" ref="Q999" ca="1">_xludf.ifna(IF(#REF!=Impostazioni!$C$6,K999*1,K999/INDEX(Impostazioni!$N$86:$O$105,MATCH(#REF!,Impostazioni!$N$86:$N$105,0),2)),"")</f>
        <v>#NAME?</v>
      </c>
      <c r="S999" t="str" cm="1">
        <f t="array" ref="S999">_xlfn.IFNA(TRANSPOSE(INDEX(Impostazioni!$R$14:$S$63,,MATCH($D999,Impostazioni!$R$13:$S$13,0))),"")&amp;""</f>
        <v/>
      </c>
    </row>
    <row r="1000" spans="1:19" ht="13.2">
      <c r="A1000" s="14" t="str">
        <f t="shared" si="9"/>
        <v/>
      </c>
      <c r="B1000" s="14" t="str">
        <f t="shared" si="10"/>
        <v/>
      </c>
      <c r="C1000" s="14" t="str">
        <f>IF('Tracciatore delle operazioni'!B1000="","",'Tracciatore delle operazioni'!B1000)</f>
        <v/>
      </c>
      <c r="D1000" s="14" t="str">
        <f>IF('Tracciatore delle operazioni'!C1000="","",'Tracciatore delle operazioni'!C1000)</f>
        <v/>
      </c>
      <c r="E1000" s="14" t="str">
        <f>IF('Tracciatore delle operazioni'!D1000="","",'Tracciatore delle operazioni'!D1000)</f>
        <v/>
      </c>
      <c r="F1000" s="14" t="str">
        <f>IF('Tracciatore delle operazioni'!E1000="","",'Tracciatore delle operazioni'!E1000)</f>
        <v/>
      </c>
      <c r="G1000" s="31" t="str">
        <f>IF('Tracciatore delle operazioni'!F1000="","",'Tracciatore delle operazioni'!F1000)</f>
        <v/>
      </c>
      <c r="H1000" s="31" t="str">
        <f>IF('Tracciatore delle operazioni'!G1000="","",'Tracciatore delle operazioni'!G1000)</f>
        <v/>
      </c>
      <c r="I1000" s="31" t="str">
        <f>IF('Tracciatore delle operazioni'!H1000="","",'Tracciatore delle operazioni'!H1000)</f>
        <v/>
      </c>
      <c r="J1000" s="31" t="str">
        <f>IF('Tracciatore delle operazioni'!I1000="","",'Tracciatore delle operazioni'!I1000)</f>
        <v/>
      </c>
      <c r="K1000" s="14" t="str">
        <f t="shared" si="11"/>
        <v/>
      </c>
      <c r="M1000" s="14" t="e">
        <f t="array" aca="1" ref="M1000" ca="1">_xludf.ifna(IF(#REF!=Impostazioni!$C$6,G1000*1,G1000/INDEX(Impostazioni!$N$86:$O$105,MATCH(#REF!,Impostazioni!$N$86:$N$105,0),2)),"")</f>
        <v>#NAME?</v>
      </c>
      <c r="N1000" s="14" t="e">
        <f t="array" aca="1" ref="N1000" ca="1">_xludf.ifna(IF(#REF!=Impostazioni!$C$6,H1000*1,H1000/INDEX(Impostazioni!$N$86:$O$105,MATCH(#REF!,Impostazioni!$N$86:$N$105,0),2)),"")</f>
        <v>#NAME?</v>
      </c>
      <c r="O1000" s="14" t="e">
        <f t="array" aca="1" ref="O1000" ca="1">_xludf.ifna(IF(#REF!=Impostazioni!$C$6,I1000*1,I1000/INDEX(Impostazioni!$N$86:$O$105,MATCH(#REF!,Impostazioni!$N$86:$N$105,0),2)),"")</f>
        <v>#NAME?</v>
      </c>
      <c r="P1000" s="14" t="e">
        <f t="array" aca="1" ref="P1000" ca="1">_xludf.ifna(IF(#REF!=Impostazioni!$C$6,J1000*1,J1000/INDEX(Impostazioni!$N$86:$O$105,MATCH(#REF!,Impostazioni!$N$86:$N$105,0),2)),"")</f>
        <v>#NAME?</v>
      </c>
      <c r="Q1000" s="14" t="e">
        <f t="array" aca="1" ref="Q1000" ca="1">_xludf.ifna(IF(#REF!=Impostazioni!$C$6,K1000*1,K1000/INDEX(Impostazioni!$N$86:$O$105,MATCH(#REF!,Impostazioni!$N$86:$N$105,0),2)),"")</f>
        <v>#NAME?</v>
      </c>
      <c r="S1000" t="str" cm="1">
        <f t="array" ref="S1000">_xlfn.IFNA(TRANSPOSE(INDEX(Impostazioni!$R$14:$S$63,,MATCH($D1000,Impostazioni!$R$13:$S$13,0))),"")&amp;""</f>
        <v/>
      </c>
    </row>
    <row r="1001" spans="1:19" ht="13.2">
      <c r="A1001" s="14" t="str">
        <f t="shared" si="9"/>
        <v/>
      </c>
      <c r="B1001" s="14" t="str">
        <f t="shared" si="10"/>
        <v/>
      </c>
      <c r="C1001" s="14" t="str">
        <f>IF('Tracciatore delle operazioni'!B1001="","",'Tracciatore delle operazioni'!B1001)</f>
        <v/>
      </c>
      <c r="D1001" s="14" t="str">
        <f>IF('Tracciatore delle operazioni'!C1001="","",'Tracciatore delle operazioni'!C1001)</f>
        <v/>
      </c>
      <c r="E1001" s="14" t="str">
        <f>IF('Tracciatore delle operazioni'!D1001="","",'Tracciatore delle operazioni'!D1001)</f>
        <v/>
      </c>
      <c r="F1001" s="14" t="str">
        <f>IF('Tracciatore delle operazioni'!E1001="","",'Tracciatore delle operazioni'!E1001)</f>
        <v/>
      </c>
      <c r="G1001" s="31" t="str">
        <f>IF('Tracciatore delle operazioni'!F1001="","",'Tracciatore delle operazioni'!F1001)</f>
        <v/>
      </c>
      <c r="H1001" s="31" t="str">
        <f>IF('Tracciatore delle operazioni'!G1001="","",'Tracciatore delle operazioni'!G1001)</f>
        <v/>
      </c>
      <c r="I1001" s="31" t="str">
        <f>IF('Tracciatore delle operazioni'!H1001="","",'Tracciatore delle operazioni'!H1001)</f>
        <v/>
      </c>
      <c r="J1001" s="31" t="str">
        <f>IF('Tracciatore delle operazioni'!I1001="","",'Tracciatore delle operazioni'!I1001)</f>
        <v/>
      </c>
      <c r="K1001" s="14" t="str">
        <f t="shared" si="11"/>
        <v/>
      </c>
      <c r="M1001" s="14" t="e">
        <f t="array" aca="1" ref="M1001" ca="1">_xludf.ifna(IF(#REF!=Impostazioni!$C$6,G1001*1,G1001/INDEX(Impostazioni!$N$86:$O$105,MATCH(#REF!,Impostazioni!$N$86:$N$105,0),2)),"")</f>
        <v>#NAME?</v>
      </c>
      <c r="N1001" s="14" t="e">
        <f t="array" aca="1" ref="N1001" ca="1">_xludf.ifna(IF(#REF!=Impostazioni!$C$6,H1001*1,H1001/INDEX(Impostazioni!$N$86:$O$105,MATCH(#REF!,Impostazioni!$N$86:$N$105,0),2)),"")</f>
        <v>#NAME?</v>
      </c>
      <c r="O1001" s="14" t="e">
        <f t="array" aca="1" ref="O1001" ca="1">_xludf.ifna(IF(#REF!=Impostazioni!$C$6,I1001*1,I1001/INDEX(Impostazioni!$N$86:$O$105,MATCH(#REF!,Impostazioni!$N$86:$N$105,0),2)),"")</f>
        <v>#NAME?</v>
      </c>
      <c r="P1001" s="14" t="e">
        <f t="array" aca="1" ref="P1001" ca="1">_xludf.ifna(IF(#REF!=Impostazioni!$C$6,J1001*1,J1001/INDEX(Impostazioni!$N$86:$O$105,MATCH(#REF!,Impostazioni!$N$86:$N$105,0),2)),"")</f>
        <v>#NAME?</v>
      </c>
      <c r="Q1001" s="14" t="e">
        <f t="array" aca="1" ref="Q1001" ca="1">_xludf.ifna(IF(#REF!=Impostazioni!$C$6,K1001*1,K1001/INDEX(Impostazioni!$N$86:$O$105,MATCH(#REF!,Impostazioni!$N$86:$N$105,0),2)),"")</f>
        <v>#NAME?</v>
      </c>
      <c r="S1001" t="str" cm="1">
        <f t="array" ref="S1001">_xlfn.IFNA(TRANSPOSE(INDEX(Impostazioni!$R$14:$S$63,,MATCH($D1001,Impostazioni!$R$13:$S$13,0))),"")&amp;""</f>
        <v/>
      </c>
    </row>
    <row r="1002" spans="1:19" ht="13.2">
      <c r="A1002" s="14" t="str">
        <f t="shared" si="9"/>
        <v/>
      </c>
      <c r="B1002" s="14" t="str">
        <f t="shared" si="10"/>
        <v/>
      </c>
      <c r="C1002" s="14" t="str">
        <f>IF('Tracciatore delle operazioni'!B1002="","",'Tracciatore delle operazioni'!B1002)</f>
        <v/>
      </c>
      <c r="D1002" s="14" t="str">
        <f>IF('Tracciatore delle operazioni'!C1002="","",'Tracciatore delle operazioni'!C1002)</f>
        <v/>
      </c>
      <c r="E1002" s="14" t="str">
        <f>IF('Tracciatore delle operazioni'!D1002="","",'Tracciatore delle operazioni'!D1002)</f>
        <v/>
      </c>
      <c r="F1002" s="14" t="str">
        <f>IF('Tracciatore delle operazioni'!E1002="","",'Tracciatore delle operazioni'!E1002)</f>
        <v/>
      </c>
      <c r="G1002" s="31" t="str">
        <f>IF('Tracciatore delle operazioni'!F1002="","",'Tracciatore delle operazioni'!F1002)</f>
        <v/>
      </c>
      <c r="H1002" s="31" t="str">
        <f>IF('Tracciatore delle operazioni'!G1002="","",'Tracciatore delle operazioni'!G1002)</f>
        <v/>
      </c>
      <c r="I1002" s="31" t="str">
        <f>IF('Tracciatore delle operazioni'!H1002="","",'Tracciatore delle operazioni'!H1002)</f>
        <v/>
      </c>
      <c r="J1002" s="31" t="str">
        <f>IF('Tracciatore delle operazioni'!I1002="","",'Tracciatore delle operazioni'!I1002)</f>
        <v/>
      </c>
      <c r="K1002" s="14" t="str">
        <f t="shared" si="11"/>
        <v/>
      </c>
      <c r="M1002" s="14" t="e">
        <f t="array" aca="1" ref="M1002" ca="1">_xludf.ifna(IF(#REF!=Impostazioni!$C$6,G1002*1,G1002/INDEX(Impostazioni!$N$86:$O$105,MATCH(#REF!,Impostazioni!$N$86:$N$105,0),2)),"")</f>
        <v>#NAME?</v>
      </c>
      <c r="N1002" s="14" t="e">
        <f t="array" aca="1" ref="N1002" ca="1">_xludf.ifna(IF(#REF!=Impostazioni!$C$6,H1002*1,H1002/INDEX(Impostazioni!$N$86:$O$105,MATCH(#REF!,Impostazioni!$N$86:$N$105,0),2)),"")</f>
        <v>#NAME?</v>
      </c>
      <c r="O1002" s="14" t="e">
        <f t="array" aca="1" ref="O1002" ca="1">_xludf.ifna(IF(#REF!=Impostazioni!$C$6,I1002*1,I1002/INDEX(Impostazioni!$N$86:$O$105,MATCH(#REF!,Impostazioni!$N$86:$N$105,0),2)),"")</f>
        <v>#NAME?</v>
      </c>
      <c r="P1002" s="14" t="e">
        <f t="array" aca="1" ref="P1002" ca="1">_xludf.ifna(IF(#REF!=Impostazioni!$C$6,J1002*1,J1002/INDEX(Impostazioni!$N$86:$O$105,MATCH(#REF!,Impostazioni!$N$86:$N$105,0),2)),"")</f>
        <v>#NAME?</v>
      </c>
      <c r="Q1002" s="14" t="e">
        <f t="array" aca="1" ref="Q1002" ca="1">_xludf.ifna(IF(#REF!=Impostazioni!$C$6,K1002*1,K1002/INDEX(Impostazioni!$N$86:$O$105,MATCH(#REF!,Impostazioni!$N$86:$N$105,0),2)),"")</f>
        <v>#NAME?</v>
      </c>
      <c r="S1002" t="str" cm="1">
        <f t="array" ref="S1002">_xlfn.IFNA(TRANSPOSE(INDEX(Impostazioni!$R$14:$S$63,,MATCH($D1002,Impostazioni!$R$13:$S$13,0))),"")&amp;""</f>
        <v/>
      </c>
    </row>
    <row r="1003" spans="1:19" ht="13.2">
      <c r="A1003" s="14" t="str">
        <f t="shared" si="9"/>
        <v/>
      </c>
      <c r="B1003" s="14" t="str">
        <f t="shared" si="10"/>
        <v/>
      </c>
      <c r="C1003" s="14" t="str">
        <f>IF('Tracciatore delle operazioni'!B1003="","",'Tracciatore delle operazioni'!B1003)</f>
        <v/>
      </c>
      <c r="D1003" s="14" t="str">
        <f>IF('Tracciatore delle operazioni'!C1003="","",'Tracciatore delle operazioni'!C1003)</f>
        <v/>
      </c>
      <c r="E1003" s="14" t="str">
        <f>IF('Tracciatore delle operazioni'!D1003="","",'Tracciatore delle operazioni'!D1003)</f>
        <v/>
      </c>
      <c r="F1003" s="14" t="str">
        <f>IF('Tracciatore delle operazioni'!E1003="","",'Tracciatore delle operazioni'!E1003)</f>
        <v/>
      </c>
      <c r="G1003" s="31" t="str">
        <f>IF('Tracciatore delle operazioni'!F1003="","",'Tracciatore delle operazioni'!F1003)</f>
        <v/>
      </c>
      <c r="H1003" s="31" t="str">
        <f>IF('Tracciatore delle operazioni'!G1003="","",'Tracciatore delle operazioni'!G1003)</f>
        <v/>
      </c>
      <c r="I1003" s="31" t="str">
        <f>IF('Tracciatore delle operazioni'!H1003="","",'Tracciatore delle operazioni'!H1003)</f>
        <v/>
      </c>
      <c r="J1003" s="31" t="str">
        <f>IF('Tracciatore delle operazioni'!I1003="","",'Tracciatore delle operazioni'!I1003)</f>
        <v/>
      </c>
      <c r="K1003" s="14" t="str">
        <f t="shared" si="11"/>
        <v/>
      </c>
      <c r="M1003" s="14" t="e">
        <f t="array" aca="1" ref="M1003" ca="1">_xludf.ifna(IF(#REF!=Impostazioni!$C$6,G1003*1,G1003/INDEX(Impostazioni!$N$86:$O$105,MATCH(#REF!,Impostazioni!$N$86:$N$105,0),2)),"")</f>
        <v>#NAME?</v>
      </c>
      <c r="N1003" s="14" t="e">
        <f t="array" aca="1" ref="N1003" ca="1">_xludf.ifna(IF(#REF!=Impostazioni!$C$6,H1003*1,H1003/INDEX(Impostazioni!$N$86:$O$105,MATCH(#REF!,Impostazioni!$N$86:$N$105,0),2)),"")</f>
        <v>#NAME?</v>
      </c>
      <c r="O1003" s="14" t="e">
        <f t="array" aca="1" ref="O1003" ca="1">_xludf.ifna(IF(#REF!=Impostazioni!$C$6,I1003*1,I1003/INDEX(Impostazioni!$N$86:$O$105,MATCH(#REF!,Impostazioni!$N$86:$N$105,0),2)),"")</f>
        <v>#NAME?</v>
      </c>
      <c r="P1003" s="14" t="e">
        <f t="array" aca="1" ref="P1003" ca="1">_xludf.ifna(IF(#REF!=Impostazioni!$C$6,J1003*1,J1003/INDEX(Impostazioni!$N$86:$O$105,MATCH(#REF!,Impostazioni!$N$86:$N$105,0),2)),"")</f>
        <v>#NAME?</v>
      </c>
      <c r="Q1003" s="14" t="e">
        <f t="array" aca="1" ref="Q1003" ca="1">_xludf.ifna(IF(#REF!=Impostazioni!$C$6,K1003*1,K1003/INDEX(Impostazioni!$N$86:$O$105,MATCH(#REF!,Impostazioni!$N$86:$N$105,0),2)),"")</f>
        <v>#NAME?</v>
      </c>
      <c r="S1003" t="str" cm="1">
        <f t="array" ref="S1003">_xlfn.IFNA(TRANSPOSE(INDEX(Impostazioni!$R$14:$S$63,,MATCH($D1003,Impostazioni!$R$13:$S$13,0))),"")&amp;""</f>
        <v/>
      </c>
    </row>
    <row r="1004" spans="1:19" ht="13.2">
      <c r="A1004" s="14" t="str">
        <f t="shared" si="9"/>
        <v/>
      </c>
      <c r="B1004" s="14" t="str">
        <f t="shared" si="10"/>
        <v/>
      </c>
      <c r="C1004" s="14" t="str">
        <f>IF('Tracciatore delle operazioni'!B1004="","",'Tracciatore delle operazioni'!B1004)</f>
        <v/>
      </c>
      <c r="D1004" s="14" t="str">
        <f>IF('Tracciatore delle operazioni'!C1004="","",'Tracciatore delle operazioni'!C1004)</f>
        <v/>
      </c>
      <c r="E1004" s="14" t="str">
        <f>IF('Tracciatore delle operazioni'!D1004="","",'Tracciatore delle operazioni'!D1004)</f>
        <v/>
      </c>
      <c r="F1004" s="14" t="str">
        <f>IF('Tracciatore delle operazioni'!E1004="","",'Tracciatore delle operazioni'!E1004)</f>
        <v/>
      </c>
      <c r="G1004" s="31" t="str">
        <f>IF('Tracciatore delle operazioni'!F1004="","",'Tracciatore delle operazioni'!F1004)</f>
        <v/>
      </c>
      <c r="H1004" s="31" t="str">
        <f>IF('Tracciatore delle operazioni'!G1004="","",'Tracciatore delle operazioni'!G1004)</f>
        <v/>
      </c>
      <c r="I1004" s="31" t="str">
        <f>IF('Tracciatore delle operazioni'!H1004="","",'Tracciatore delle operazioni'!H1004)</f>
        <v/>
      </c>
      <c r="J1004" s="31" t="str">
        <f>IF('Tracciatore delle operazioni'!I1004="","",'Tracciatore delle operazioni'!I1004)</f>
        <v/>
      </c>
      <c r="K1004" s="14" t="str">
        <f t="shared" si="11"/>
        <v/>
      </c>
      <c r="M1004" s="14" t="e">
        <f t="array" aca="1" ref="M1004" ca="1">_xludf.ifna(IF(#REF!=Impostazioni!$C$6,G1004*1,G1004/INDEX(Impostazioni!$N$86:$O$105,MATCH(#REF!,Impostazioni!$N$86:$N$105,0),2)),"")</f>
        <v>#NAME?</v>
      </c>
      <c r="N1004" s="14" t="e">
        <f t="array" aca="1" ref="N1004" ca="1">_xludf.ifna(IF(#REF!=Impostazioni!$C$6,H1004*1,H1004/INDEX(Impostazioni!$N$86:$O$105,MATCH(#REF!,Impostazioni!$N$86:$N$105,0),2)),"")</f>
        <v>#NAME?</v>
      </c>
      <c r="O1004" s="14" t="e">
        <f t="array" aca="1" ref="O1004" ca="1">_xludf.ifna(IF(#REF!=Impostazioni!$C$6,I1004*1,I1004/INDEX(Impostazioni!$N$86:$O$105,MATCH(#REF!,Impostazioni!$N$86:$N$105,0),2)),"")</f>
        <v>#NAME?</v>
      </c>
      <c r="P1004" s="14" t="e">
        <f t="array" aca="1" ref="P1004" ca="1">_xludf.ifna(IF(#REF!=Impostazioni!$C$6,J1004*1,J1004/INDEX(Impostazioni!$N$86:$O$105,MATCH(#REF!,Impostazioni!$N$86:$N$105,0),2)),"")</f>
        <v>#NAME?</v>
      </c>
      <c r="Q1004" s="14" t="e">
        <f t="array" aca="1" ref="Q1004" ca="1">_xludf.ifna(IF(#REF!=Impostazioni!$C$6,K1004*1,K1004/INDEX(Impostazioni!$N$86:$O$105,MATCH(#REF!,Impostazioni!$N$86:$N$105,0),2)),"")</f>
        <v>#NAME?</v>
      </c>
      <c r="S1004" t="str" cm="1">
        <f t="array" ref="S1004">_xlfn.IFNA(TRANSPOSE(INDEX(Impostazioni!$R$14:$S$63,,MATCH($D1004,Impostazioni!$R$13:$S$13,0))),"")&amp;""</f>
        <v/>
      </c>
    </row>
    <row r="1005" spans="1:19" ht="13.2">
      <c r="A1005" s="14" t="str">
        <f t="shared" si="9"/>
        <v/>
      </c>
      <c r="B1005" s="14" t="str">
        <f t="shared" si="10"/>
        <v/>
      </c>
      <c r="C1005" s="14" t="str">
        <f>IF('Tracciatore delle operazioni'!B1005="","",'Tracciatore delle operazioni'!B1005)</f>
        <v/>
      </c>
      <c r="D1005" s="14" t="str">
        <f>IF('Tracciatore delle operazioni'!C1005="","",'Tracciatore delle operazioni'!C1005)</f>
        <v/>
      </c>
      <c r="E1005" s="14" t="str">
        <f>IF('Tracciatore delle operazioni'!D1005="","",'Tracciatore delle operazioni'!D1005)</f>
        <v/>
      </c>
      <c r="F1005" s="14" t="str">
        <f>IF('Tracciatore delle operazioni'!E1005="","",'Tracciatore delle operazioni'!E1005)</f>
        <v/>
      </c>
      <c r="G1005" s="31" t="str">
        <f>IF('Tracciatore delle operazioni'!F1005="","",'Tracciatore delle operazioni'!F1005)</f>
        <v/>
      </c>
      <c r="H1005" s="31" t="str">
        <f>IF('Tracciatore delle operazioni'!G1005="","",'Tracciatore delle operazioni'!G1005)</f>
        <v/>
      </c>
      <c r="I1005" s="31" t="str">
        <f>IF('Tracciatore delle operazioni'!H1005="","",'Tracciatore delle operazioni'!H1005)</f>
        <v/>
      </c>
      <c r="J1005" s="31" t="str">
        <f>IF('Tracciatore delle operazioni'!I1005="","",'Tracciatore delle operazioni'!I1005)</f>
        <v/>
      </c>
      <c r="K1005" s="14" t="str">
        <f t="shared" si="11"/>
        <v/>
      </c>
      <c r="M1005" s="14" t="e">
        <f t="array" aca="1" ref="M1005" ca="1">_xludf.ifna(IF(#REF!=Impostazioni!$C$6,G1005*1,G1005/INDEX(Impostazioni!$N$86:$O$105,MATCH(#REF!,Impostazioni!$N$86:$N$105,0),2)),"")</f>
        <v>#NAME?</v>
      </c>
      <c r="N1005" s="14" t="e">
        <f t="array" aca="1" ref="N1005" ca="1">_xludf.ifna(IF(#REF!=Impostazioni!$C$6,H1005*1,H1005/INDEX(Impostazioni!$N$86:$O$105,MATCH(#REF!,Impostazioni!$N$86:$N$105,0),2)),"")</f>
        <v>#NAME?</v>
      </c>
      <c r="O1005" s="14" t="e">
        <f t="array" aca="1" ref="O1005" ca="1">_xludf.ifna(IF(#REF!=Impostazioni!$C$6,I1005*1,I1005/INDEX(Impostazioni!$N$86:$O$105,MATCH(#REF!,Impostazioni!$N$86:$N$105,0),2)),"")</f>
        <v>#NAME?</v>
      </c>
      <c r="P1005" s="14" t="e">
        <f t="array" aca="1" ref="P1005" ca="1">_xludf.ifna(IF(#REF!=Impostazioni!$C$6,J1005*1,J1005/INDEX(Impostazioni!$N$86:$O$105,MATCH(#REF!,Impostazioni!$N$86:$N$105,0),2)),"")</f>
        <v>#NAME?</v>
      </c>
      <c r="Q1005" s="14" t="e">
        <f t="array" aca="1" ref="Q1005" ca="1">_xludf.ifna(IF(#REF!=Impostazioni!$C$6,K1005*1,K1005/INDEX(Impostazioni!$N$86:$O$105,MATCH(#REF!,Impostazioni!$N$86:$N$105,0),2)),"")</f>
        <v>#NAME?</v>
      </c>
      <c r="S1005" t="str" cm="1">
        <f t="array" ref="S1005">_xlfn.IFNA(TRANSPOSE(INDEX(Impostazioni!$R$14:$S$63,,MATCH($D1005,Impostazioni!$R$13:$S$13,0))),"")&amp;""</f>
        <v/>
      </c>
    </row>
    <row r="1006" spans="1:19" ht="13.2">
      <c r="A1006" s="14" t="str">
        <f t="shared" si="9"/>
        <v/>
      </c>
      <c r="B1006" s="14" t="str">
        <f t="shared" si="10"/>
        <v/>
      </c>
      <c r="C1006" s="14" t="str">
        <f>IF('Tracciatore delle operazioni'!B1006="","",'Tracciatore delle operazioni'!B1006)</f>
        <v/>
      </c>
      <c r="D1006" s="14" t="str">
        <f>IF('Tracciatore delle operazioni'!C1006="","",'Tracciatore delle operazioni'!C1006)</f>
        <v/>
      </c>
      <c r="E1006" s="14" t="str">
        <f>IF('Tracciatore delle operazioni'!D1006="","",'Tracciatore delle operazioni'!D1006)</f>
        <v/>
      </c>
      <c r="F1006" s="14" t="str">
        <f>IF('Tracciatore delle operazioni'!E1006="","",'Tracciatore delle operazioni'!E1006)</f>
        <v/>
      </c>
      <c r="G1006" s="31" t="str">
        <f>IF('Tracciatore delle operazioni'!F1006="","",'Tracciatore delle operazioni'!F1006)</f>
        <v/>
      </c>
      <c r="H1006" s="31" t="str">
        <f>IF('Tracciatore delle operazioni'!G1006="","",'Tracciatore delle operazioni'!G1006)</f>
        <v/>
      </c>
      <c r="I1006" s="31" t="str">
        <f>IF('Tracciatore delle operazioni'!H1006="","",'Tracciatore delle operazioni'!H1006)</f>
        <v/>
      </c>
      <c r="J1006" s="31" t="str">
        <f>IF('Tracciatore delle operazioni'!I1006="","",'Tracciatore delle operazioni'!I1006)</f>
        <v/>
      </c>
      <c r="K1006" s="14" t="str">
        <f t="shared" si="11"/>
        <v/>
      </c>
      <c r="M1006" s="14" t="e">
        <f t="array" aca="1" ref="M1006" ca="1">_xludf.ifna(IF(#REF!=Impostazioni!$C$6,G1006*1,G1006/INDEX(Impostazioni!$N$86:$O$105,MATCH(#REF!,Impostazioni!$N$86:$N$105,0),2)),"")</f>
        <v>#NAME?</v>
      </c>
      <c r="N1006" s="14" t="e">
        <f t="array" aca="1" ref="N1006" ca="1">_xludf.ifna(IF(#REF!=Impostazioni!$C$6,H1006*1,H1006/INDEX(Impostazioni!$N$86:$O$105,MATCH(#REF!,Impostazioni!$N$86:$N$105,0),2)),"")</f>
        <v>#NAME?</v>
      </c>
      <c r="O1006" s="14" t="e">
        <f t="array" aca="1" ref="O1006" ca="1">_xludf.ifna(IF(#REF!=Impostazioni!$C$6,I1006*1,I1006/INDEX(Impostazioni!$N$86:$O$105,MATCH(#REF!,Impostazioni!$N$86:$N$105,0),2)),"")</f>
        <v>#NAME?</v>
      </c>
      <c r="P1006" s="14" t="e">
        <f t="array" aca="1" ref="P1006" ca="1">_xludf.ifna(IF(#REF!=Impostazioni!$C$6,J1006*1,J1006/INDEX(Impostazioni!$N$86:$O$105,MATCH(#REF!,Impostazioni!$N$86:$N$105,0),2)),"")</f>
        <v>#NAME?</v>
      </c>
      <c r="Q1006" s="14" t="e">
        <f t="array" aca="1" ref="Q1006" ca="1">_xludf.ifna(IF(#REF!=Impostazioni!$C$6,K1006*1,K1006/INDEX(Impostazioni!$N$86:$O$105,MATCH(#REF!,Impostazioni!$N$86:$N$105,0),2)),"")</f>
        <v>#NAME?</v>
      </c>
      <c r="S1006" t="str" cm="1">
        <f t="array" ref="S1006">_xlfn.IFNA(TRANSPOSE(INDEX(Impostazioni!$R$14:$S$63,,MATCH($D1006,Impostazioni!$R$13:$S$13,0))),"")&amp;""</f>
        <v/>
      </c>
    </row>
    <row r="1007" spans="1:19" ht="13.2">
      <c r="A1007" s="14" t="str">
        <f t="shared" si="9"/>
        <v/>
      </c>
      <c r="B1007" s="14" t="str">
        <f t="shared" si="10"/>
        <v/>
      </c>
      <c r="C1007" s="14" t="str">
        <f>IF('Tracciatore delle operazioni'!B1007="","",'Tracciatore delle operazioni'!B1007)</f>
        <v/>
      </c>
      <c r="D1007" s="14" t="str">
        <f>IF('Tracciatore delle operazioni'!C1007="","",'Tracciatore delle operazioni'!C1007)</f>
        <v/>
      </c>
      <c r="E1007" s="14" t="str">
        <f>IF('Tracciatore delle operazioni'!D1007="","",'Tracciatore delle operazioni'!D1007)</f>
        <v/>
      </c>
      <c r="F1007" s="14" t="str">
        <f>IF('Tracciatore delle operazioni'!E1007="","",'Tracciatore delle operazioni'!E1007)</f>
        <v/>
      </c>
      <c r="G1007" s="31" t="str">
        <f>IF('Tracciatore delle operazioni'!F1007="","",'Tracciatore delle operazioni'!F1007)</f>
        <v/>
      </c>
      <c r="H1007" s="31" t="str">
        <f>IF('Tracciatore delle operazioni'!G1007="","",'Tracciatore delle operazioni'!G1007)</f>
        <v/>
      </c>
      <c r="I1007" s="31" t="str">
        <f>IF('Tracciatore delle operazioni'!H1007="","",'Tracciatore delle operazioni'!H1007)</f>
        <v/>
      </c>
      <c r="J1007" s="31" t="str">
        <f>IF('Tracciatore delle operazioni'!I1007="","",'Tracciatore delle operazioni'!I1007)</f>
        <v/>
      </c>
      <c r="K1007" s="14" t="str">
        <f t="shared" si="11"/>
        <v/>
      </c>
      <c r="M1007" s="14" t="e">
        <f t="array" aca="1" ref="M1007" ca="1">_xludf.ifna(IF(#REF!=Impostazioni!$C$6,G1007*1,G1007/INDEX(Impostazioni!$N$86:$O$105,MATCH(#REF!,Impostazioni!$N$86:$N$105,0),2)),"")</f>
        <v>#NAME?</v>
      </c>
      <c r="N1007" s="14" t="e">
        <f t="array" aca="1" ref="N1007" ca="1">_xludf.ifna(IF(#REF!=Impostazioni!$C$6,H1007*1,H1007/INDEX(Impostazioni!$N$86:$O$105,MATCH(#REF!,Impostazioni!$N$86:$N$105,0),2)),"")</f>
        <v>#NAME?</v>
      </c>
      <c r="O1007" s="14" t="e">
        <f t="array" aca="1" ref="O1007" ca="1">_xludf.ifna(IF(#REF!=Impostazioni!$C$6,I1007*1,I1007/INDEX(Impostazioni!$N$86:$O$105,MATCH(#REF!,Impostazioni!$N$86:$N$105,0),2)),"")</f>
        <v>#NAME?</v>
      </c>
      <c r="P1007" s="14" t="e">
        <f t="array" aca="1" ref="P1007" ca="1">_xludf.ifna(IF(#REF!=Impostazioni!$C$6,J1007*1,J1007/INDEX(Impostazioni!$N$86:$O$105,MATCH(#REF!,Impostazioni!$N$86:$N$105,0),2)),"")</f>
        <v>#NAME?</v>
      </c>
      <c r="Q1007" s="14" t="e">
        <f t="array" aca="1" ref="Q1007" ca="1">_xludf.ifna(IF(#REF!=Impostazioni!$C$6,K1007*1,K1007/INDEX(Impostazioni!$N$86:$O$105,MATCH(#REF!,Impostazioni!$N$86:$N$105,0),2)),"")</f>
        <v>#NAME?</v>
      </c>
      <c r="S1007" t="str" cm="1">
        <f t="array" ref="S1007">_xlfn.IFNA(TRANSPOSE(INDEX(Impostazioni!$R$14:$S$63,,MATCH($D1007,Impostazioni!$R$13:$S$13,0))),"")&amp;""</f>
        <v/>
      </c>
    </row>
    <row r="1008" spans="1:19" ht="13.2">
      <c r="A1008" s="14" t="str">
        <f t="shared" si="9"/>
        <v/>
      </c>
      <c r="B1008" s="14" t="str">
        <f t="shared" si="10"/>
        <v/>
      </c>
      <c r="C1008" s="14" t="str">
        <f>IF('Tracciatore delle operazioni'!B1008="","",'Tracciatore delle operazioni'!B1008)</f>
        <v/>
      </c>
      <c r="D1008" s="14" t="str">
        <f>IF('Tracciatore delle operazioni'!C1008="","",'Tracciatore delle operazioni'!C1008)</f>
        <v/>
      </c>
      <c r="E1008" s="14" t="str">
        <f>IF('Tracciatore delle operazioni'!D1008="","",'Tracciatore delle operazioni'!D1008)</f>
        <v/>
      </c>
      <c r="F1008" s="14" t="str">
        <f>IF('Tracciatore delle operazioni'!E1008="","",'Tracciatore delle operazioni'!E1008)</f>
        <v/>
      </c>
      <c r="G1008" s="31" t="str">
        <f>IF('Tracciatore delle operazioni'!F1008="","",'Tracciatore delle operazioni'!F1008)</f>
        <v/>
      </c>
      <c r="H1008" s="31" t="str">
        <f>IF('Tracciatore delle operazioni'!G1008="","",'Tracciatore delle operazioni'!G1008)</f>
        <v/>
      </c>
      <c r="I1008" s="31" t="str">
        <f>IF('Tracciatore delle operazioni'!H1008="","",'Tracciatore delle operazioni'!H1008)</f>
        <v/>
      </c>
      <c r="J1008" s="31" t="str">
        <f>IF('Tracciatore delle operazioni'!I1008="","",'Tracciatore delle operazioni'!I1008)</f>
        <v/>
      </c>
      <c r="K1008" s="14" t="str">
        <f t="shared" si="11"/>
        <v/>
      </c>
      <c r="M1008" s="14" t="e">
        <f t="array" aca="1" ref="M1008" ca="1">_xludf.ifna(IF(#REF!=Impostazioni!$C$6,G1008*1,G1008/INDEX(Impostazioni!$N$86:$O$105,MATCH(#REF!,Impostazioni!$N$86:$N$105,0),2)),"")</f>
        <v>#NAME?</v>
      </c>
      <c r="N1008" s="14" t="e">
        <f t="array" aca="1" ref="N1008" ca="1">_xludf.ifna(IF(#REF!=Impostazioni!$C$6,H1008*1,H1008/INDEX(Impostazioni!$N$86:$O$105,MATCH(#REF!,Impostazioni!$N$86:$N$105,0),2)),"")</f>
        <v>#NAME?</v>
      </c>
      <c r="O1008" s="14" t="e">
        <f t="array" aca="1" ref="O1008" ca="1">_xludf.ifna(IF(#REF!=Impostazioni!$C$6,I1008*1,I1008/INDEX(Impostazioni!$N$86:$O$105,MATCH(#REF!,Impostazioni!$N$86:$N$105,0),2)),"")</f>
        <v>#NAME?</v>
      </c>
      <c r="P1008" s="14" t="e">
        <f t="array" aca="1" ref="P1008" ca="1">_xludf.ifna(IF(#REF!=Impostazioni!$C$6,J1008*1,J1008/INDEX(Impostazioni!$N$86:$O$105,MATCH(#REF!,Impostazioni!$N$86:$N$105,0),2)),"")</f>
        <v>#NAME?</v>
      </c>
      <c r="Q1008" s="14" t="e">
        <f t="array" aca="1" ref="Q1008" ca="1">_xludf.ifna(IF(#REF!=Impostazioni!$C$6,K1008*1,K1008/INDEX(Impostazioni!$N$86:$O$105,MATCH(#REF!,Impostazioni!$N$86:$N$105,0),2)),"")</f>
        <v>#NAME?</v>
      </c>
      <c r="S1008" t="str" cm="1">
        <f t="array" ref="S1008">_xlfn.IFNA(TRANSPOSE(INDEX(Impostazioni!$R$14:$S$63,,MATCH($D1008,Impostazioni!$R$13:$S$13,0))),"")&amp;""</f>
        <v/>
      </c>
    </row>
    <row r="1009" spans="1:19" ht="13.2">
      <c r="A1009" s="14" t="str">
        <f t="shared" si="9"/>
        <v/>
      </c>
      <c r="B1009" s="14" t="str">
        <f t="shared" si="10"/>
        <v/>
      </c>
      <c r="C1009" s="14" t="str">
        <f>IF('Tracciatore delle operazioni'!B1009="","",'Tracciatore delle operazioni'!B1009)</f>
        <v/>
      </c>
      <c r="D1009" s="14" t="str">
        <f>IF('Tracciatore delle operazioni'!C1009="","",'Tracciatore delle operazioni'!C1009)</f>
        <v/>
      </c>
      <c r="E1009" s="14" t="str">
        <f>IF('Tracciatore delle operazioni'!D1009="","",'Tracciatore delle operazioni'!D1009)</f>
        <v/>
      </c>
      <c r="F1009" s="14" t="str">
        <f>IF('Tracciatore delle operazioni'!E1009="","",'Tracciatore delle operazioni'!E1009)</f>
        <v/>
      </c>
      <c r="G1009" s="31" t="str">
        <f>IF('Tracciatore delle operazioni'!F1009="","",'Tracciatore delle operazioni'!F1009)</f>
        <v/>
      </c>
      <c r="H1009" s="31" t="str">
        <f>IF('Tracciatore delle operazioni'!G1009="","",'Tracciatore delle operazioni'!G1009)</f>
        <v/>
      </c>
      <c r="I1009" s="31" t="str">
        <f>IF('Tracciatore delle operazioni'!H1009="","",'Tracciatore delle operazioni'!H1009)</f>
        <v/>
      </c>
      <c r="J1009" s="31" t="str">
        <f>IF('Tracciatore delle operazioni'!I1009="","",'Tracciatore delle operazioni'!I1009)</f>
        <v/>
      </c>
      <c r="K1009" s="14" t="str">
        <f t="shared" si="11"/>
        <v/>
      </c>
      <c r="M1009" s="14" t="e">
        <f t="array" aca="1" ref="M1009" ca="1">_xludf.ifna(IF(#REF!=Impostazioni!$C$6,G1009*1,G1009/INDEX(Impostazioni!$N$86:$O$105,MATCH(#REF!,Impostazioni!$N$86:$N$105,0),2)),"")</f>
        <v>#NAME?</v>
      </c>
      <c r="N1009" s="14" t="e">
        <f t="array" aca="1" ref="N1009" ca="1">_xludf.ifna(IF(#REF!=Impostazioni!$C$6,H1009*1,H1009/INDEX(Impostazioni!$N$86:$O$105,MATCH(#REF!,Impostazioni!$N$86:$N$105,0),2)),"")</f>
        <v>#NAME?</v>
      </c>
      <c r="O1009" s="14" t="e">
        <f t="array" aca="1" ref="O1009" ca="1">_xludf.ifna(IF(#REF!=Impostazioni!$C$6,I1009*1,I1009/INDEX(Impostazioni!$N$86:$O$105,MATCH(#REF!,Impostazioni!$N$86:$N$105,0),2)),"")</f>
        <v>#NAME?</v>
      </c>
      <c r="P1009" s="14" t="e">
        <f t="array" aca="1" ref="P1009" ca="1">_xludf.ifna(IF(#REF!=Impostazioni!$C$6,J1009*1,J1009/INDEX(Impostazioni!$N$86:$O$105,MATCH(#REF!,Impostazioni!$N$86:$N$105,0),2)),"")</f>
        <v>#NAME?</v>
      </c>
      <c r="Q1009" s="14" t="e">
        <f t="array" aca="1" ref="Q1009" ca="1">_xludf.ifna(IF(#REF!=Impostazioni!$C$6,K1009*1,K1009/INDEX(Impostazioni!$N$86:$O$105,MATCH(#REF!,Impostazioni!$N$86:$N$105,0),2)),"")</f>
        <v>#NAME?</v>
      </c>
      <c r="S1009" t="str" cm="1">
        <f t="array" ref="S1009">_xlfn.IFNA(TRANSPOSE(INDEX(Impostazioni!$R$14:$S$63,,MATCH($D1009,Impostazioni!$R$13:$S$13,0))),"")&amp;""</f>
        <v/>
      </c>
    </row>
    <row r="1010" spans="1:19" ht="13.2">
      <c r="A1010" s="14" t="str">
        <f t="shared" si="9"/>
        <v/>
      </c>
      <c r="B1010" s="14" t="str">
        <f t="shared" si="10"/>
        <v/>
      </c>
      <c r="C1010" s="14" t="str">
        <f>IF('Tracciatore delle operazioni'!B1010="","",'Tracciatore delle operazioni'!B1010)</f>
        <v/>
      </c>
      <c r="D1010" s="14" t="str">
        <f>IF('Tracciatore delle operazioni'!C1010="","",'Tracciatore delle operazioni'!C1010)</f>
        <v/>
      </c>
      <c r="E1010" s="14" t="str">
        <f>IF('Tracciatore delle operazioni'!D1010="","",'Tracciatore delle operazioni'!D1010)</f>
        <v/>
      </c>
      <c r="F1010" s="14" t="str">
        <f>IF('Tracciatore delle operazioni'!E1010="","",'Tracciatore delle operazioni'!E1010)</f>
        <v/>
      </c>
      <c r="G1010" s="31" t="str">
        <f>IF('Tracciatore delle operazioni'!F1010="","",'Tracciatore delle operazioni'!F1010)</f>
        <v/>
      </c>
      <c r="H1010" s="31" t="str">
        <f>IF('Tracciatore delle operazioni'!G1010="","",'Tracciatore delle operazioni'!G1010)</f>
        <v/>
      </c>
      <c r="I1010" s="31" t="str">
        <f>IF('Tracciatore delle operazioni'!H1010="","",'Tracciatore delle operazioni'!H1010)</f>
        <v/>
      </c>
      <c r="J1010" s="31" t="str">
        <f>IF('Tracciatore delle operazioni'!I1010="","",'Tracciatore delle operazioni'!I1010)</f>
        <v/>
      </c>
      <c r="K1010" s="14" t="str">
        <f t="shared" si="11"/>
        <v/>
      </c>
      <c r="M1010" s="14" t="e">
        <f t="array" aca="1" ref="M1010" ca="1">_xludf.ifna(IF(#REF!=Impostazioni!$C$6,G1010*1,G1010/INDEX(Impostazioni!$N$86:$O$105,MATCH(#REF!,Impostazioni!$N$86:$N$105,0),2)),"")</f>
        <v>#NAME?</v>
      </c>
      <c r="N1010" s="14" t="e">
        <f t="array" aca="1" ref="N1010" ca="1">_xludf.ifna(IF(#REF!=Impostazioni!$C$6,H1010*1,H1010/INDEX(Impostazioni!$N$86:$O$105,MATCH(#REF!,Impostazioni!$N$86:$N$105,0),2)),"")</f>
        <v>#NAME?</v>
      </c>
      <c r="O1010" s="14" t="e">
        <f t="array" aca="1" ref="O1010" ca="1">_xludf.ifna(IF(#REF!=Impostazioni!$C$6,I1010*1,I1010/INDEX(Impostazioni!$N$86:$O$105,MATCH(#REF!,Impostazioni!$N$86:$N$105,0),2)),"")</f>
        <v>#NAME?</v>
      </c>
      <c r="P1010" s="14" t="e">
        <f t="array" aca="1" ref="P1010" ca="1">_xludf.ifna(IF(#REF!=Impostazioni!$C$6,J1010*1,J1010/INDEX(Impostazioni!$N$86:$O$105,MATCH(#REF!,Impostazioni!$N$86:$N$105,0),2)),"")</f>
        <v>#NAME?</v>
      </c>
      <c r="Q1010" s="14" t="e">
        <f t="array" aca="1" ref="Q1010" ca="1">_xludf.ifna(IF(#REF!=Impostazioni!$C$6,K1010*1,K1010/INDEX(Impostazioni!$N$86:$O$105,MATCH(#REF!,Impostazioni!$N$86:$N$105,0),2)),"")</f>
        <v>#NAME?</v>
      </c>
      <c r="S1010" t="str" cm="1">
        <f t="array" ref="S1010">_xlfn.IFNA(TRANSPOSE(INDEX(Impostazioni!$R$14:$S$63,,MATCH($D1010,Impostazioni!$R$13:$S$13,0))),"")&amp;""</f>
        <v/>
      </c>
    </row>
    <row r="1011" spans="1:19" ht="13.2">
      <c r="A1011" s="14" t="str">
        <f t="shared" si="9"/>
        <v/>
      </c>
      <c r="B1011" s="14" t="str">
        <f t="shared" si="10"/>
        <v/>
      </c>
      <c r="C1011" s="14" t="str">
        <f>IF('Tracciatore delle operazioni'!B1011="","",'Tracciatore delle operazioni'!B1011)</f>
        <v/>
      </c>
      <c r="D1011" s="14" t="str">
        <f>IF('Tracciatore delle operazioni'!C1011="","",'Tracciatore delle operazioni'!C1011)</f>
        <v/>
      </c>
      <c r="E1011" s="14" t="str">
        <f>IF('Tracciatore delle operazioni'!D1011="","",'Tracciatore delle operazioni'!D1011)</f>
        <v/>
      </c>
      <c r="F1011" s="14" t="str">
        <f>IF('Tracciatore delle operazioni'!E1011="","",'Tracciatore delle operazioni'!E1011)</f>
        <v/>
      </c>
      <c r="G1011" s="31" t="str">
        <f>IF('Tracciatore delle operazioni'!F1011="","",'Tracciatore delle operazioni'!F1011)</f>
        <v/>
      </c>
      <c r="H1011" s="31" t="str">
        <f>IF('Tracciatore delle operazioni'!G1011="","",'Tracciatore delle operazioni'!G1011)</f>
        <v/>
      </c>
      <c r="I1011" s="31" t="str">
        <f>IF('Tracciatore delle operazioni'!H1011="","",'Tracciatore delle operazioni'!H1011)</f>
        <v/>
      </c>
      <c r="J1011" s="31" t="str">
        <f>IF('Tracciatore delle operazioni'!I1011="","",'Tracciatore delle operazioni'!I1011)</f>
        <v/>
      </c>
      <c r="K1011" s="14" t="str">
        <f t="shared" si="11"/>
        <v/>
      </c>
      <c r="M1011" s="14" t="e">
        <f t="array" aca="1" ref="M1011" ca="1">_xludf.ifna(IF(#REF!=Impostazioni!$C$6,G1011*1,G1011/INDEX(Impostazioni!$N$86:$O$105,MATCH(#REF!,Impostazioni!$N$86:$N$105,0),2)),"")</f>
        <v>#NAME?</v>
      </c>
      <c r="N1011" s="14" t="e">
        <f t="array" aca="1" ref="N1011" ca="1">_xludf.ifna(IF(#REF!=Impostazioni!$C$6,H1011*1,H1011/INDEX(Impostazioni!$N$86:$O$105,MATCH(#REF!,Impostazioni!$N$86:$N$105,0),2)),"")</f>
        <v>#NAME?</v>
      </c>
      <c r="O1011" s="14" t="e">
        <f t="array" aca="1" ref="O1011" ca="1">_xludf.ifna(IF(#REF!=Impostazioni!$C$6,I1011*1,I1011/INDEX(Impostazioni!$N$86:$O$105,MATCH(#REF!,Impostazioni!$N$86:$N$105,0),2)),"")</f>
        <v>#NAME?</v>
      </c>
      <c r="P1011" s="14" t="e">
        <f t="array" aca="1" ref="P1011" ca="1">_xludf.ifna(IF(#REF!=Impostazioni!$C$6,J1011*1,J1011/INDEX(Impostazioni!$N$86:$O$105,MATCH(#REF!,Impostazioni!$N$86:$N$105,0),2)),"")</f>
        <v>#NAME?</v>
      </c>
      <c r="Q1011" s="14" t="e">
        <f t="array" aca="1" ref="Q1011" ca="1">_xludf.ifna(IF(#REF!=Impostazioni!$C$6,K1011*1,K1011/INDEX(Impostazioni!$N$86:$O$105,MATCH(#REF!,Impostazioni!$N$86:$N$105,0),2)),"")</f>
        <v>#NAME?</v>
      </c>
      <c r="S1011" t="str" cm="1">
        <f t="array" ref="S1011">_xlfn.IFNA(TRANSPOSE(INDEX(Impostazioni!$R$14:$S$63,,MATCH($D1011,Impostazioni!$R$13:$S$13,0))),"")&amp;""</f>
        <v/>
      </c>
    </row>
    <row r="1012" spans="1:19" ht="13.2">
      <c r="A1012" s="14" t="str">
        <f t="shared" si="9"/>
        <v/>
      </c>
      <c r="B1012" s="14" t="str">
        <f t="shared" si="10"/>
        <v/>
      </c>
      <c r="C1012" s="14" t="str">
        <f>IF('Tracciatore delle operazioni'!B1012="","",'Tracciatore delle operazioni'!B1012)</f>
        <v/>
      </c>
      <c r="D1012" s="14" t="str">
        <f>IF('Tracciatore delle operazioni'!C1012="","",'Tracciatore delle operazioni'!C1012)</f>
        <v/>
      </c>
      <c r="E1012" s="14" t="str">
        <f>IF('Tracciatore delle operazioni'!D1012="","",'Tracciatore delle operazioni'!D1012)</f>
        <v/>
      </c>
      <c r="F1012" s="14" t="str">
        <f>IF('Tracciatore delle operazioni'!E1012="","",'Tracciatore delle operazioni'!E1012)</f>
        <v/>
      </c>
      <c r="G1012" s="31" t="str">
        <f>IF('Tracciatore delle operazioni'!F1012="","",'Tracciatore delle operazioni'!F1012)</f>
        <v/>
      </c>
      <c r="H1012" s="31" t="str">
        <f>IF('Tracciatore delle operazioni'!G1012="","",'Tracciatore delle operazioni'!G1012)</f>
        <v/>
      </c>
      <c r="I1012" s="31" t="str">
        <f>IF('Tracciatore delle operazioni'!H1012="","",'Tracciatore delle operazioni'!H1012)</f>
        <v/>
      </c>
      <c r="J1012" s="31" t="str">
        <f>IF('Tracciatore delle operazioni'!I1012="","",'Tracciatore delle operazioni'!I1012)</f>
        <v/>
      </c>
      <c r="K1012" s="14" t="str">
        <f t="shared" si="11"/>
        <v/>
      </c>
      <c r="M1012" s="14" t="e">
        <f t="array" aca="1" ref="M1012" ca="1">_xludf.ifna(IF(#REF!=Impostazioni!$C$6,G1012*1,G1012/INDEX(Impostazioni!$N$86:$O$105,MATCH(#REF!,Impostazioni!$N$86:$N$105,0),2)),"")</f>
        <v>#NAME?</v>
      </c>
      <c r="N1012" s="14" t="e">
        <f t="array" aca="1" ref="N1012" ca="1">_xludf.ifna(IF(#REF!=Impostazioni!$C$6,H1012*1,H1012/INDEX(Impostazioni!$N$86:$O$105,MATCH(#REF!,Impostazioni!$N$86:$N$105,0),2)),"")</f>
        <v>#NAME?</v>
      </c>
      <c r="O1012" s="14" t="e">
        <f t="array" aca="1" ref="O1012" ca="1">_xludf.ifna(IF(#REF!=Impostazioni!$C$6,I1012*1,I1012/INDEX(Impostazioni!$N$86:$O$105,MATCH(#REF!,Impostazioni!$N$86:$N$105,0),2)),"")</f>
        <v>#NAME?</v>
      </c>
      <c r="P1012" s="14" t="e">
        <f t="array" aca="1" ref="P1012" ca="1">_xludf.ifna(IF(#REF!=Impostazioni!$C$6,J1012*1,J1012/INDEX(Impostazioni!$N$86:$O$105,MATCH(#REF!,Impostazioni!$N$86:$N$105,0),2)),"")</f>
        <v>#NAME?</v>
      </c>
      <c r="Q1012" s="14" t="e">
        <f t="array" aca="1" ref="Q1012" ca="1">_xludf.ifna(IF(#REF!=Impostazioni!$C$6,K1012*1,K1012/INDEX(Impostazioni!$N$86:$O$105,MATCH(#REF!,Impostazioni!$N$86:$N$105,0),2)),"")</f>
        <v>#NAME?</v>
      </c>
      <c r="S1012" t="str" cm="1">
        <f t="array" ref="S1012">_xlfn.IFNA(TRANSPOSE(INDEX(Impostazioni!$R$14:$S$63,,MATCH($D1012,Impostazioni!$R$13:$S$13,0))),"")&amp;""</f>
        <v/>
      </c>
    </row>
    <row r="1013" spans="1:19" ht="13.2">
      <c r="A1013" s="14" t="str">
        <f t="shared" si="9"/>
        <v/>
      </c>
      <c r="B1013" s="14" t="str">
        <f t="shared" si="10"/>
        <v/>
      </c>
      <c r="C1013" s="14" t="str">
        <f>IF('Tracciatore delle operazioni'!B1013="","",'Tracciatore delle operazioni'!B1013)</f>
        <v/>
      </c>
      <c r="D1013" s="14" t="str">
        <f>IF('Tracciatore delle operazioni'!C1013="","",'Tracciatore delle operazioni'!C1013)</f>
        <v/>
      </c>
      <c r="E1013" s="14" t="str">
        <f>IF('Tracciatore delle operazioni'!D1013="","",'Tracciatore delle operazioni'!D1013)</f>
        <v/>
      </c>
      <c r="F1013" s="14" t="str">
        <f>IF('Tracciatore delle operazioni'!E1013="","",'Tracciatore delle operazioni'!E1013)</f>
        <v/>
      </c>
      <c r="G1013" s="31" t="str">
        <f>IF('Tracciatore delle operazioni'!F1013="","",'Tracciatore delle operazioni'!F1013)</f>
        <v/>
      </c>
      <c r="H1013" s="31" t="str">
        <f>IF('Tracciatore delle operazioni'!G1013="","",'Tracciatore delle operazioni'!G1013)</f>
        <v/>
      </c>
      <c r="I1013" s="31" t="str">
        <f>IF('Tracciatore delle operazioni'!H1013="","",'Tracciatore delle operazioni'!H1013)</f>
        <v/>
      </c>
      <c r="J1013" s="31" t="str">
        <f>IF('Tracciatore delle operazioni'!I1013="","",'Tracciatore delle operazioni'!I1013)</f>
        <v/>
      </c>
      <c r="K1013" s="14" t="str">
        <f t="shared" si="11"/>
        <v/>
      </c>
      <c r="M1013" s="14" t="e">
        <f t="array" aca="1" ref="M1013" ca="1">_xludf.ifna(IF(#REF!=Impostazioni!$C$6,G1013*1,G1013/INDEX(Impostazioni!$N$86:$O$105,MATCH(#REF!,Impostazioni!$N$86:$N$105,0),2)),"")</f>
        <v>#NAME?</v>
      </c>
      <c r="N1013" s="14" t="e">
        <f t="array" aca="1" ref="N1013" ca="1">_xludf.ifna(IF(#REF!=Impostazioni!$C$6,H1013*1,H1013/INDEX(Impostazioni!$N$86:$O$105,MATCH(#REF!,Impostazioni!$N$86:$N$105,0),2)),"")</f>
        <v>#NAME?</v>
      </c>
      <c r="O1013" s="14" t="e">
        <f t="array" aca="1" ref="O1013" ca="1">_xludf.ifna(IF(#REF!=Impostazioni!$C$6,I1013*1,I1013/INDEX(Impostazioni!$N$86:$O$105,MATCH(#REF!,Impostazioni!$N$86:$N$105,0),2)),"")</f>
        <v>#NAME?</v>
      </c>
      <c r="P1013" s="14" t="e">
        <f t="array" aca="1" ref="P1013" ca="1">_xludf.ifna(IF(#REF!=Impostazioni!$C$6,J1013*1,J1013/INDEX(Impostazioni!$N$86:$O$105,MATCH(#REF!,Impostazioni!$N$86:$N$105,0),2)),"")</f>
        <v>#NAME?</v>
      </c>
      <c r="Q1013" s="14" t="e">
        <f t="array" aca="1" ref="Q1013" ca="1">_xludf.ifna(IF(#REF!=Impostazioni!$C$6,K1013*1,K1013/INDEX(Impostazioni!$N$86:$O$105,MATCH(#REF!,Impostazioni!$N$86:$N$105,0),2)),"")</f>
        <v>#NAME?</v>
      </c>
      <c r="S1013" t="str" cm="1">
        <f t="array" ref="S1013">_xlfn.IFNA(TRANSPOSE(INDEX(Impostazioni!$R$14:$S$63,,MATCH($D1013,Impostazioni!$R$13:$S$13,0))),"")&amp;""</f>
        <v/>
      </c>
    </row>
    <row r="1014" spans="1:19" ht="13.2">
      <c r="A1014" s="14" t="str">
        <f t="shared" si="9"/>
        <v/>
      </c>
      <c r="B1014" s="14" t="str">
        <f t="shared" si="10"/>
        <v/>
      </c>
      <c r="C1014" s="14" t="str">
        <f>IF('Tracciatore delle operazioni'!B1014="","",'Tracciatore delle operazioni'!B1014)</f>
        <v/>
      </c>
      <c r="D1014" s="14" t="str">
        <f>IF('Tracciatore delle operazioni'!C1014="","",'Tracciatore delle operazioni'!C1014)</f>
        <v/>
      </c>
      <c r="E1014" s="14" t="str">
        <f>IF('Tracciatore delle operazioni'!D1014="","",'Tracciatore delle operazioni'!D1014)</f>
        <v/>
      </c>
      <c r="F1014" s="14" t="str">
        <f>IF('Tracciatore delle operazioni'!E1014="","",'Tracciatore delle operazioni'!E1014)</f>
        <v/>
      </c>
      <c r="G1014" s="31" t="str">
        <f>IF('Tracciatore delle operazioni'!F1014="","",'Tracciatore delle operazioni'!F1014)</f>
        <v/>
      </c>
      <c r="H1014" s="31" t="str">
        <f>IF('Tracciatore delle operazioni'!G1014="","",'Tracciatore delle operazioni'!G1014)</f>
        <v/>
      </c>
      <c r="I1014" s="31" t="str">
        <f>IF('Tracciatore delle operazioni'!H1014="","",'Tracciatore delle operazioni'!H1014)</f>
        <v/>
      </c>
      <c r="J1014" s="31" t="str">
        <f>IF('Tracciatore delle operazioni'!I1014="","",'Tracciatore delle operazioni'!I1014)</f>
        <v/>
      </c>
      <c r="K1014" s="14" t="str">
        <f t="shared" si="11"/>
        <v/>
      </c>
      <c r="M1014" s="14" t="e">
        <f t="array" aca="1" ref="M1014" ca="1">_xludf.ifna(IF(#REF!=Impostazioni!$C$6,G1014*1,G1014/INDEX(Impostazioni!$N$86:$O$105,MATCH(#REF!,Impostazioni!$N$86:$N$105,0),2)),"")</f>
        <v>#NAME?</v>
      </c>
      <c r="N1014" s="14" t="e">
        <f t="array" aca="1" ref="N1014" ca="1">_xludf.ifna(IF(#REF!=Impostazioni!$C$6,H1014*1,H1014/INDEX(Impostazioni!$N$86:$O$105,MATCH(#REF!,Impostazioni!$N$86:$N$105,0),2)),"")</f>
        <v>#NAME?</v>
      </c>
      <c r="O1014" s="14" t="e">
        <f t="array" aca="1" ref="O1014" ca="1">_xludf.ifna(IF(#REF!=Impostazioni!$C$6,I1014*1,I1014/INDEX(Impostazioni!$N$86:$O$105,MATCH(#REF!,Impostazioni!$N$86:$N$105,0),2)),"")</f>
        <v>#NAME?</v>
      </c>
      <c r="P1014" s="14" t="e">
        <f t="array" aca="1" ref="P1014" ca="1">_xludf.ifna(IF(#REF!=Impostazioni!$C$6,J1014*1,J1014/INDEX(Impostazioni!$N$86:$O$105,MATCH(#REF!,Impostazioni!$N$86:$N$105,0),2)),"")</f>
        <v>#NAME?</v>
      </c>
      <c r="Q1014" s="14" t="e">
        <f t="array" aca="1" ref="Q1014" ca="1">_xludf.ifna(IF(#REF!=Impostazioni!$C$6,K1014*1,K1014/INDEX(Impostazioni!$N$86:$O$105,MATCH(#REF!,Impostazioni!$N$86:$N$105,0),2)),"")</f>
        <v>#NAME?</v>
      </c>
      <c r="S1014" t="str" cm="1">
        <f t="array" ref="S1014">_xlfn.IFNA(TRANSPOSE(INDEX(Impostazioni!$R$14:$S$63,,MATCH($D1014,Impostazioni!$R$13:$S$13,0))),"")&amp;""</f>
        <v/>
      </c>
    </row>
    <row r="1015" spans="1:19" ht="13.2">
      <c r="A1015" s="14" t="str">
        <f t="shared" si="9"/>
        <v/>
      </c>
      <c r="B1015" s="14" t="str">
        <f t="shared" si="10"/>
        <v/>
      </c>
      <c r="C1015" s="14" t="str">
        <f>IF('Tracciatore delle operazioni'!B1015="","",'Tracciatore delle operazioni'!B1015)</f>
        <v/>
      </c>
      <c r="D1015" s="14" t="str">
        <f>IF('Tracciatore delle operazioni'!C1015="","",'Tracciatore delle operazioni'!C1015)</f>
        <v/>
      </c>
      <c r="E1015" s="14" t="str">
        <f>IF('Tracciatore delle operazioni'!D1015="","",'Tracciatore delle operazioni'!D1015)</f>
        <v/>
      </c>
      <c r="F1015" s="14" t="str">
        <f>IF('Tracciatore delle operazioni'!E1015="","",'Tracciatore delle operazioni'!E1015)</f>
        <v/>
      </c>
      <c r="G1015" s="31" t="str">
        <f>IF('Tracciatore delle operazioni'!F1015="","",'Tracciatore delle operazioni'!F1015)</f>
        <v/>
      </c>
      <c r="H1015" s="31" t="str">
        <f>IF('Tracciatore delle operazioni'!G1015="","",'Tracciatore delle operazioni'!G1015)</f>
        <v/>
      </c>
      <c r="I1015" s="31" t="str">
        <f>IF('Tracciatore delle operazioni'!H1015="","",'Tracciatore delle operazioni'!H1015)</f>
        <v/>
      </c>
      <c r="J1015" s="31" t="str">
        <f>IF('Tracciatore delle operazioni'!I1015="","",'Tracciatore delle operazioni'!I1015)</f>
        <v/>
      </c>
      <c r="K1015" s="14" t="str">
        <f t="shared" si="11"/>
        <v/>
      </c>
      <c r="M1015" s="14" t="e">
        <f t="array" aca="1" ref="M1015" ca="1">_xludf.ifna(IF(#REF!=Impostazioni!$C$6,G1015*1,G1015/INDEX(Impostazioni!$N$86:$O$105,MATCH(#REF!,Impostazioni!$N$86:$N$105,0),2)),"")</f>
        <v>#NAME?</v>
      </c>
      <c r="N1015" s="14" t="e">
        <f t="array" aca="1" ref="N1015" ca="1">_xludf.ifna(IF(#REF!=Impostazioni!$C$6,H1015*1,H1015/INDEX(Impostazioni!$N$86:$O$105,MATCH(#REF!,Impostazioni!$N$86:$N$105,0),2)),"")</f>
        <v>#NAME?</v>
      </c>
      <c r="O1015" s="14" t="e">
        <f t="array" aca="1" ref="O1015" ca="1">_xludf.ifna(IF(#REF!=Impostazioni!$C$6,I1015*1,I1015/INDEX(Impostazioni!$N$86:$O$105,MATCH(#REF!,Impostazioni!$N$86:$N$105,0),2)),"")</f>
        <v>#NAME?</v>
      </c>
      <c r="P1015" s="14" t="e">
        <f t="array" aca="1" ref="P1015" ca="1">_xludf.ifna(IF(#REF!=Impostazioni!$C$6,J1015*1,J1015/INDEX(Impostazioni!$N$86:$O$105,MATCH(#REF!,Impostazioni!$N$86:$N$105,0),2)),"")</f>
        <v>#NAME?</v>
      </c>
      <c r="Q1015" s="14" t="e">
        <f t="array" aca="1" ref="Q1015" ca="1">_xludf.ifna(IF(#REF!=Impostazioni!$C$6,K1015*1,K1015/INDEX(Impostazioni!$N$86:$O$105,MATCH(#REF!,Impostazioni!$N$86:$N$105,0),2)),"")</f>
        <v>#NAME?</v>
      </c>
      <c r="S1015" t="str" cm="1">
        <f t="array" ref="S1015">_xlfn.IFNA(TRANSPOSE(INDEX(Impostazioni!$R$14:$S$63,,MATCH($D1015,Impostazioni!$R$13:$S$13,0))),"")&amp;""</f>
        <v/>
      </c>
    </row>
    <row r="1016" spans="1:19" ht="13.2">
      <c r="A1016" s="14" t="str">
        <f t="shared" si="9"/>
        <v/>
      </c>
      <c r="B1016" s="14" t="str">
        <f t="shared" si="10"/>
        <v/>
      </c>
      <c r="C1016" s="14" t="str">
        <f>IF('Tracciatore delle operazioni'!B1016="","",'Tracciatore delle operazioni'!B1016)</f>
        <v/>
      </c>
      <c r="D1016" s="14" t="str">
        <f>IF('Tracciatore delle operazioni'!C1016="","",'Tracciatore delle operazioni'!C1016)</f>
        <v/>
      </c>
      <c r="E1016" s="14" t="str">
        <f>IF('Tracciatore delle operazioni'!D1016="","",'Tracciatore delle operazioni'!D1016)</f>
        <v/>
      </c>
      <c r="F1016" s="14" t="str">
        <f>IF('Tracciatore delle operazioni'!E1016="","",'Tracciatore delle operazioni'!E1016)</f>
        <v/>
      </c>
      <c r="G1016" s="31" t="str">
        <f>IF('Tracciatore delle operazioni'!F1016="","",'Tracciatore delle operazioni'!F1016)</f>
        <v/>
      </c>
      <c r="H1016" s="31" t="str">
        <f>IF('Tracciatore delle operazioni'!G1016="","",'Tracciatore delle operazioni'!G1016)</f>
        <v/>
      </c>
      <c r="I1016" s="31" t="str">
        <f>IF('Tracciatore delle operazioni'!H1016="","",'Tracciatore delle operazioni'!H1016)</f>
        <v/>
      </c>
      <c r="J1016" s="31" t="str">
        <f>IF('Tracciatore delle operazioni'!I1016="","",'Tracciatore delle operazioni'!I1016)</f>
        <v/>
      </c>
      <c r="K1016" s="14" t="str">
        <f t="shared" si="11"/>
        <v/>
      </c>
      <c r="M1016" s="14" t="e">
        <f t="array" aca="1" ref="M1016" ca="1">_xludf.ifna(IF(#REF!=Impostazioni!$C$6,G1016*1,G1016/INDEX(Impostazioni!$N$86:$O$105,MATCH(#REF!,Impostazioni!$N$86:$N$105,0),2)),"")</f>
        <v>#NAME?</v>
      </c>
      <c r="N1016" s="14" t="e">
        <f t="array" aca="1" ref="N1016" ca="1">_xludf.ifna(IF(#REF!=Impostazioni!$C$6,H1016*1,H1016/INDEX(Impostazioni!$N$86:$O$105,MATCH(#REF!,Impostazioni!$N$86:$N$105,0),2)),"")</f>
        <v>#NAME?</v>
      </c>
      <c r="O1016" s="14" t="e">
        <f t="array" aca="1" ref="O1016" ca="1">_xludf.ifna(IF(#REF!=Impostazioni!$C$6,I1016*1,I1016/INDEX(Impostazioni!$N$86:$O$105,MATCH(#REF!,Impostazioni!$N$86:$N$105,0),2)),"")</f>
        <v>#NAME?</v>
      </c>
      <c r="P1016" s="14" t="e">
        <f t="array" aca="1" ref="P1016" ca="1">_xludf.ifna(IF(#REF!=Impostazioni!$C$6,J1016*1,J1016/INDEX(Impostazioni!$N$86:$O$105,MATCH(#REF!,Impostazioni!$N$86:$N$105,0),2)),"")</f>
        <v>#NAME?</v>
      </c>
      <c r="Q1016" s="14" t="e">
        <f t="array" aca="1" ref="Q1016" ca="1">_xludf.ifna(IF(#REF!=Impostazioni!$C$6,K1016*1,K1016/INDEX(Impostazioni!$N$86:$O$105,MATCH(#REF!,Impostazioni!$N$86:$N$105,0),2)),"")</f>
        <v>#NAME?</v>
      </c>
      <c r="S1016" t="str" cm="1">
        <f t="array" ref="S1016">_xlfn.IFNA(TRANSPOSE(INDEX(Impostazioni!$R$14:$S$63,,MATCH($D1016,Impostazioni!$R$13:$S$13,0))),"")&amp;""</f>
        <v/>
      </c>
    </row>
    <row r="1017" spans="1:19" ht="13.2">
      <c r="A1017" s="14" t="str">
        <f t="shared" si="9"/>
        <v/>
      </c>
      <c r="B1017" s="14" t="str">
        <f t="shared" si="10"/>
        <v/>
      </c>
      <c r="C1017" s="14" t="str">
        <f>IF('Tracciatore delle operazioni'!B1017="","",'Tracciatore delle operazioni'!B1017)</f>
        <v/>
      </c>
      <c r="D1017" s="14" t="str">
        <f>IF('Tracciatore delle operazioni'!C1017="","",'Tracciatore delle operazioni'!C1017)</f>
        <v/>
      </c>
      <c r="E1017" s="14" t="str">
        <f>IF('Tracciatore delle operazioni'!D1017="","",'Tracciatore delle operazioni'!D1017)</f>
        <v/>
      </c>
      <c r="F1017" s="14" t="str">
        <f>IF('Tracciatore delle operazioni'!E1017="","",'Tracciatore delle operazioni'!E1017)</f>
        <v/>
      </c>
      <c r="G1017" s="31" t="str">
        <f>IF('Tracciatore delle operazioni'!F1017="","",'Tracciatore delle operazioni'!F1017)</f>
        <v/>
      </c>
      <c r="H1017" s="31" t="str">
        <f>IF('Tracciatore delle operazioni'!G1017="","",'Tracciatore delle operazioni'!G1017)</f>
        <v/>
      </c>
      <c r="I1017" s="31" t="str">
        <f>IF('Tracciatore delle operazioni'!H1017="","",'Tracciatore delle operazioni'!H1017)</f>
        <v/>
      </c>
      <c r="J1017" s="31" t="str">
        <f>IF('Tracciatore delle operazioni'!I1017="","",'Tracciatore delle operazioni'!I1017)</f>
        <v/>
      </c>
      <c r="K1017" s="14" t="str">
        <f t="shared" si="11"/>
        <v/>
      </c>
      <c r="M1017" s="14" t="e">
        <f t="array" aca="1" ref="M1017" ca="1">_xludf.ifna(IF(#REF!=Impostazioni!$C$6,G1017*1,G1017/INDEX(Impostazioni!$N$86:$O$105,MATCH(#REF!,Impostazioni!$N$86:$N$105,0),2)),"")</f>
        <v>#NAME?</v>
      </c>
      <c r="N1017" s="14" t="e">
        <f t="array" aca="1" ref="N1017" ca="1">_xludf.ifna(IF(#REF!=Impostazioni!$C$6,H1017*1,H1017/INDEX(Impostazioni!$N$86:$O$105,MATCH(#REF!,Impostazioni!$N$86:$N$105,0),2)),"")</f>
        <v>#NAME?</v>
      </c>
      <c r="O1017" s="14" t="e">
        <f t="array" aca="1" ref="O1017" ca="1">_xludf.ifna(IF(#REF!=Impostazioni!$C$6,I1017*1,I1017/INDEX(Impostazioni!$N$86:$O$105,MATCH(#REF!,Impostazioni!$N$86:$N$105,0),2)),"")</f>
        <v>#NAME?</v>
      </c>
      <c r="P1017" s="14" t="e">
        <f t="array" aca="1" ref="P1017" ca="1">_xludf.ifna(IF(#REF!=Impostazioni!$C$6,J1017*1,J1017/INDEX(Impostazioni!$N$86:$O$105,MATCH(#REF!,Impostazioni!$N$86:$N$105,0),2)),"")</f>
        <v>#NAME?</v>
      </c>
      <c r="Q1017" s="14" t="e">
        <f t="array" aca="1" ref="Q1017" ca="1">_xludf.ifna(IF(#REF!=Impostazioni!$C$6,K1017*1,K1017/INDEX(Impostazioni!$N$86:$O$105,MATCH(#REF!,Impostazioni!$N$86:$N$105,0),2)),"")</f>
        <v>#NAME?</v>
      </c>
      <c r="S1017" t="str" cm="1">
        <f t="array" ref="S1017">_xlfn.IFNA(TRANSPOSE(INDEX(Impostazioni!$R$14:$S$63,,MATCH($D1017,Impostazioni!$R$13:$S$13,0))),"")&amp;""</f>
        <v/>
      </c>
    </row>
    <row r="1018" spans="1:19" ht="13.2">
      <c r="A1018" s="14" t="str">
        <f t="shared" si="9"/>
        <v/>
      </c>
      <c r="B1018" s="14" t="str">
        <f t="shared" si="10"/>
        <v/>
      </c>
      <c r="C1018" s="14" t="str">
        <f>IF('Tracciatore delle operazioni'!B1018="","",'Tracciatore delle operazioni'!B1018)</f>
        <v/>
      </c>
      <c r="D1018" s="14" t="str">
        <f>IF('Tracciatore delle operazioni'!C1018="","",'Tracciatore delle operazioni'!C1018)</f>
        <v/>
      </c>
      <c r="E1018" s="14" t="str">
        <f>IF('Tracciatore delle operazioni'!D1018="","",'Tracciatore delle operazioni'!D1018)</f>
        <v/>
      </c>
      <c r="F1018" s="14" t="str">
        <f>IF('Tracciatore delle operazioni'!E1018="","",'Tracciatore delle operazioni'!E1018)</f>
        <v/>
      </c>
      <c r="G1018" s="31" t="str">
        <f>IF('Tracciatore delle operazioni'!F1018="","",'Tracciatore delle operazioni'!F1018)</f>
        <v/>
      </c>
      <c r="H1018" s="31" t="str">
        <f>IF('Tracciatore delle operazioni'!G1018="","",'Tracciatore delle operazioni'!G1018)</f>
        <v/>
      </c>
      <c r="I1018" s="31" t="str">
        <f>IF('Tracciatore delle operazioni'!H1018="","",'Tracciatore delle operazioni'!H1018)</f>
        <v/>
      </c>
      <c r="J1018" s="31" t="str">
        <f>IF('Tracciatore delle operazioni'!I1018="","",'Tracciatore delle operazioni'!I1018)</f>
        <v/>
      </c>
      <c r="K1018" s="14" t="str">
        <f t="shared" si="11"/>
        <v/>
      </c>
      <c r="M1018" s="14" t="e">
        <f t="array" aca="1" ref="M1018" ca="1">_xludf.ifna(IF(#REF!=Impostazioni!$C$6,G1018*1,G1018/INDEX(Impostazioni!$N$86:$O$105,MATCH(#REF!,Impostazioni!$N$86:$N$105,0),2)),"")</f>
        <v>#NAME?</v>
      </c>
      <c r="N1018" s="14" t="e">
        <f t="array" aca="1" ref="N1018" ca="1">_xludf.ifna(IF(#REF!=Impostazioni!$C$6,H1018*1,H1018/INDEX(Impostazioni!$N$86:$O$105,MATCH(#REF!,Impostazioni!$N$86:$N$105,0),2)),"")</f>
        <v>#NAME?</v>
      </c>
      <c r="O1018" s="14" t="e">
        <f t="array" aca="1" ref="O1018" ca="1">_xludf.ifna(IF(#REF!=Impostazioni!$C$6,I1018*1,I1018/INDEX(Impostazioni!$N$86:$O$105,MATCH(#REF!,Impostazioni!$N$86:$N$105,0),2)),"")</f>
        <v>#NAME?</v>
      </c>
      <c r="P1018" s="14" t="e">
        <f t="array" aca="1" ref="P1018" ca="1">_xludf.ifna(IF(#REF!=Impostazioni!$C$6,J1018*1,J1018/INDEX(Impostazioni!$N$86:$O$105,MATCH(#REF!,Impostazioni!$N$86:$N$105,0),2)),"")</f>
        <v>#NAME?</v>
      </c>
      <c r="Q1018" s="14" t="e">
        <f t="array" aca="1" ref="Q1018" ca="1">_xludf.ifna(IF(#REF!=Impostazioni!$C$6,K1018*1,K1018/INDEX(Impostazioni!$N$86:$O$105,MATCH(#REF!,Impostazioni!$N$86:$N$105,0),2)),"")</f>
        <v>#NAME?</v>
      </c>
      <c r="S1018" t="str" cm="1">
        <f t="array" ref="S1018">_xlfn.IFNA(TRANSPOSE(INDEX(Impostazioni!$R$14:$S$63,,MATCH($D1018,Impostazioni!$R$13:$S$13,0))),"")&amp;""</f>
        <v/>
      </c>
    </row>
    <row r="1019" spans="1:19" ht="13.2">
      <c r="A1019" s="14" t="str">
        <f t="shared" si="9"/>
        <v/>
      </c>
      <c r="B1019" s="14" t="str">
        <f t="shared" si="10"/>
        <v/>
      </c>
      <c r="C1019" s="14" t="str">
        <f>IF('Tracciatore delle operazioni'!B1019="","",'Tracciatore delle operazioni'!B1019)</f>
        <v/>
      </c>
      <c r="D1019" s="14" t="str">
        <f>IF('Tracciatore delle operazioni'!C1019="","",'Tracciatore delle operazioni'!C1019)</f>
        <v/>
      </c>
      <c r="E1019" s="14" t="str">
        <f>IF('Tracciatore delle operazioni'!D1019="","",'Tracciatore delle operazioni'!D1019)</f>
        <v/>
      </c>
      <c r="F1019" s="14" t="str">
        <f>IF('Tracciatore delle operazioni'!E1019="","",'Tracciatore delle operazioni'!E1019)</f>
        <v/>
      </c>
      <c r="G1019" s="31" t="str">
        <f>IF('Tracciatore delle operazioni'!F1019="","",'Tracciatore delle operazioni'!F1019)</f>
        <v/>
      </c>
      <c r="H1019" s="31" t="str">
        <f>IF('Tracciatore delle operazioni'!G1019="","",'Tracciatore delle operazioni'!G1019)</f>
        <v/>
      </c>
      <c r="I1019" s="31" t="str">
        <f>IF('Tracciatore delle operazioni'!H1019="","",'Tracciatore delle operazioni'!H1019)</f>
        <v/>
      </c>
      <c r="J1019" s="31" t="str">
        <f>IF('Tracciatore delle operazioni'!I1019="","",'Tracciatore delle operazioni'!I1019)</f>
        <v/>
      </c>
      <c r="K1019" s="14" t="str">
        <f t="shared" si="11"/>
        <v/>
      </c>
      <c r="M1019" s="14" t="e">
        <f t="array" aca="1" ref="M1019" ca="1">_xludf.ifna(IF(#REF!=Impostazioni!$C$6,G1019*1,G1019/INDEX(Impostazioni!$N$86:$O$105,MATCH(#REF!,Impostazioni!$N$86:$N$105,0),2)),"")</f>
        <v>#NAME?</v>
      </c>
      <c r="N1019" s="14" t="e">
        <f t="array" aca="1" ref="N1019" ca="1">_xludf.ifna(IF(#REF!=Impostazioni!$C$6,H1019*1,H1019/INDEX(Impostazioni!$N$86:$O$105,MATCH(#REF!,Impostazioni!$N$86:$N$105,0),2)),"")</f>
        <v>#NAME?</v>
      </c>
      <c r="O1019" s="14" t="e">
        <f t="array" aca="1" ref="O1019" ca="1">_xludf.ifna(IF(#REF!=Impostazioni!$C$6,I1019*1,I1019/INDEX(Impostazioni!$N$86:$O$105,MATCH(#REF!,Impostazioni!$N$86:$N$105,0),2)),"")</f>
        <v>#NAME?</v>
      </c>
      <c r="P1019" s="14" t="e">
        <f t="array" aca="1" ref="P1019" ca="1">_xludf.ifna(IF(#REF!=Impostazioni!$C$6,J1019*1,J1019/INDEX(Impostazioni!$N$86:$O$105,MATCH(#REF!,Impostazioni!$N$86:$N$105,0),2)),"")</f>
        <v>#NAME?</v>
      </c>
      <c r="Q1019" s="14" t="e">
        <f t="array" aca="1" ref="Q1019" ca="1">_xludf.ifna(IF(#REF!=Impostazioni!$C$6,K1019*1,K1019/INDEX(Impostazioni!$N$86:$O$105,MATCH(#REF!,Impostazioni!$N$86:$N$105,0),2)),"")</f>
        <v>#NAME?</v>
      </c>
      <c r="S1019" t="str" cm="1">
        <f t="array" ref="S1019">_xlfn.IFNA(TRANSPOSE(INDEX(Impostazioni!$R$14:$S$63,,MATCH($D1019,Impostazioni!$R$13:$S$13,0))),"")&amp;""</f>
        <v/>
      </c>
    </row>
    <row r="1020" spans="1:19" ht="13.2">
      <c r="A1020" s="14" t="str">
        <f t="shared" si="9"/>
        <v/>
      </c>
      <c r="B1020" s="14" t="str">
        <f t="shared" si="10"/>
        <v/>
      </c>
      <c r="C1020" s="14" t="str">
        <f>IF('Tracciatore delle operazioni'!B1020="","",'Tracciatore delle operazioni'!B1020)</f>
        <v/>
      </c>
      <c r="D1020" s="14" t="str">
        <f>IF('Tracciatore delle operazioni'!C1020="","",'Tracciatore delle operazioni'!C1020)</f>
        <v/>
      </c>
      <c r="E1020" s="14" t="str">
        <f>IF('Tracciatore delle operazioni'!D1020="","",'Tracciatore delle operazioni'!D1020)</f>
        <v/>
      </c>
      <c r="F1020" s="14" t="str">
        <f>IF('Tracciatore delle operazioni'!E1020="","",'Tracciatore delle operazioni'!E1020)</f>
        <v/>
      </c>
      <c r="G1020" s="31" t="str">
        <f>IF('Tracciatore delle operazioni'!F1020="","",'Tracciatore delle operazioni'!F1020)</f>
        <v/>
      </c>
      <c r="H1020" s="31" t="str">
        <f>IF('Tracciatore delle operazioni'!G1020="","",'Tracciatore delle operazioni'!G1020)</f>
        <v/>
      </c>
      <c r="I1020" s="31" t="str">
        <f>IF('Tracciatore delle operazioni'!H1020="","",'Tracciatore delle operazioni'!H1020)</f>
        <v/>
      </c>
      <c r="J1020" s="31" t="str">
        <f>IF('Tracciatore delle operazioni'!I1020="","",'Tracciatore delle operazioni'!I1020)</f>
        <v/>
      </c>
      <c r="K1020" s="14" t="str">
        <f t="shared" si="11"/>
        <v/>
      </c>
      <c r="M1020" s="14" t="e">
        <f t="array" aca="1" ref="M1020" ca="1">_xludf.ifna(IF(#REF!=Impostazioni!$C$6,G1020*1,G1020/INDEX(Impostazioni!$N$86:$O$105,MATCH(#REF!,Impostazioni!$N$86:$N$105,0),2)),"")</f>
        <v>#NAME?</v>
      </c>
      <c r="N1020" s="14" t="e">
        <f t="array" aca="1" ref="N1020" ca="1">_xludf.ifna(IF(#REF!=Impostazioni!$C$6,H1020*1,H1020/INDEX(Impostazioni!$N$86:$O$105,MATCH(#REF!,Impostazioni!$N$86:$N$105,0),2)),"")</f>
        <v>#NAME?</v>
      </c>
      <c r="O1020" s="14" t="e">
        <f t="array" aca="1" ref="O1020" ca="1">_xludf.ifna(IF(#REF!=Impostazioni!$C$6,I1020*1,I1020/INDEX(Impostazioni!$N$86:$O$105,MATCH(#REF!,Impostazioni!$N$86:$N$105,0),2)),"")</f>
        <v>#NAME?</v>
      </c>
      <c r="P1020" s="14" t="e">
        <f t="array" aca="1" ref="P1020" ca="1">_xludf.ifna(IF(#REF!=Impostazioni!$C$6,J1020*1,J1020/INDEX(Impostazioni!$N$86:$O$105,MATCH(#REF!,Impostazioni!$N$86:$N$105,0),2)),"")</f>
        <v>#NAME?</v>
      </c>
      <c r="Q1020" s="14" t="e">
        <f t="array" aca="1" ref="Q1020" ca="1">_xludf.ifna(IF(#REF!=Impostazioni!$C$6,K1020*1,K1020/INDEX(Impostazioni!$N$86:$O$105,MATCH(#REF!,Impostazioni!$N$86:$N$105,0),2)),"")</f>
        <v>#NAME?</v>
      </c>
      <c r="S1020" t="str" cm="1">
        <f t="array" ref="S1020">_xlfn.IFNA(TRANSPOSE(INDEX(Impostazioni!$R$14:$S$63,,MATCH($D1020,Impostazioni!$R$13:$S$13,0))),"")&amp;""</f>
        <v/>
      </c>
    </row>
    <row r="1021" spans="1:19" ht="13.2">
      <c r="A1021" s="14" t="str">
        <f t="shared" si="9"/>
        <v/>
      </c>
      <c r="B1021" s="14" t="str">
        <f t="shared" si="10"/>
        <v/>
      </c>
      <c r="C1021" s="14" t="str">
        <f>IF('Tracciatore delle operazioni'!B1021="","",'Tracciatore delle operazioni'!B1021)</f>
        <v/>
      </c>
      <c r="D1021" s="14" t="str">
        <f>IF('Tracciatore delle operazioni'!C1021="","",'Tracciatore delle operazioni'!C1021)</f>
        <v/>
      </c>
      <c r="E1021" s="14" t="str">
        <f>IF('Tracciatore delle operazioni'!D1021="","",'Tracciatore delle operazioni'!D1021)</f>
        <v/>
      </c>
      <c r="F1021" s="14" t="str">
        <f>IF('Tracciatore delle operazioni'!E1021="","",'Tracciatore delle operazioni'!E1021)</f>
        <v/>
      </c>
      <c r="G1021" s="31" t="str">
        <f>IF('Tracciatore delle operazioni'!F1021="","",'Tracciatore delle operazioni'!F1021)</f>
        <v/>
      </c>
      <c r="H1021" s="31" t="str">
        <f>IF('Tracciatore delle operazioni'!G1021="","",'Tracciatore delle operazioni'!G1021)</f>
        <v/>
      </c>
      <c r="I1021" s="31" t="str">
        <f>IF('Tracciatore delle operazioni'!H1021="","",'Tracciatore delle operazioni'!H1021)</f>
        <v/>
      </c>
      <c r="J1021" s="31" t="str">
        <f>IF('Tracciatore delle operazioni'!I1021="","",'Tracciatore delle operazioni'!I1021)</f>
        <v/>
      </c>
      <c r="K1021" s="14" t="str">
        <f t="shared" si="11"/>
        <v/>
      </c>
      <c r="M1021" s="14" t="e">
        <f t="array" aca="1" ref="M1021" ca="1">_xludf.ifna(IF(#REF!=Impostazioni!$C$6,G1021*1,G1021/INDEX(Impostazioni!$N$86:$O$105,MATCH(#REF!,Impostazioni!$N$86:$N$105,0),2)),"")</f>
        <v>#NAME?</v>
      </c>
      <c r="N1021" s="14" t="e">
        <f t="array" aca="1" ref="N1021" ca="1">_xludf.ifna(IF(#REF!=Impostazioni!$C$6,H1021*1,H1021/INDEX(Impostazioni!$N$86:$O$105,MATCH(#REF!,Impostazioni!$N$86:$N$105,0),2)),"")</f>
        <v>#NAME?</v>
      </c>
      <c r="O1021" s="14" t="e">
        <f t="array" aca="1" ref="O1021" ca="1">_xludf.ifna(IF(#REF!=Impostazioni!$C$6,I1021*1,I1021/INDEX(Impostazioni!$N$86:$O$105,MATCH(#REF!,Impostazioni!$N$86:$N$105,0),2)),"")</f>
        <v>#NAME?</v>
      </c>
      <c r="P1021" s="14" t="e">
        <f t="array" aca="1" ref="P1021" ca="1">_xludf.ifna(IF(#REF!=Impostazioni!$C$6,J1021*1,J1021/INDEX(Impostazioni!$N$86:$O$105,MATCH(#REF!,Impostazioni!$N$86:$N$105,0),2)),"")</f>
        <v>#NAME?</v>
      </c>
      <c r="Q1021" s="14" t="e">
        <f t="array" aca="1" ref="Q1021" ca="1">_xludf.ifna(IF(#REF!=Impostazioni!$C$6,K1021*1,K1021/INDEX(Impostazioni!$N$86:$O$105,MATCH(#REF!,Impostazioni!$N$86:$N$105,0),2)),"")</f>
        <v>#NAME?</v>
      </c>
      <c r="S1021" t="str" cm="1">
        <f t="array" ref="S1021">_xlfn.IFNA(TRANSPOSE(INDEX(Impostazioni!$R$14:$S$63,,MATCH($D1021,Impostazioni!$R$13:$S$13,0))),"")&amp;""</f>
        <v/>
      </c>
    </row>
    <row r="1022" spans="1:19" ht="13.2">
      <c r="A1022" s="14" t="str">
        <f t="shared" si="9"/>
        <v/>
      </c>
      <c r="B1022" s="14" t="str">
        <f t="shared" si="10"/>
        <v/>
      </c>
      <c r="C1022" s="14" t="str">
        <f>IF('Tracciatore delle operazioni'!B1022="","",'Tracciatore delle operazioni'!B1022)</f>
        <v/>
      </c>
      <c r="D1022" s="14" t="str">
        <f>IF('Tracciatore delle operazioni'!C1022="","",'Tracciatore delle operazioni'!C1022)</f>
        <v/>
      </c>
      <c r="E1022" s="14" t="str">
        <f>IF('Tracciatore delle operazioni'!D1022="","",'Tracciatore delle operazioni'!D1022)</f>
        <v/>
      </c>
      <c r="F1022" s="14" t="str">
        <f>IF('Tracciatore delle operazioni'!E1022="","",'Tracciatore delle operazioni'!E1022)</f>
        <v/>
      </c>
      <c r="G1022" s="31" t="str">
        <f>IF('Tracciatore delle operazioni'!F1022="","",'Tracciatore delle operazioni'!F1022)</f>
        <v/>
      </c>
      <c r="H1022" s="31" t="str">
        <f>IF('Tracciatore delle operazioni'!G1022="","",'Tracciatore delle operazioni'!G1022)</f>
        <v/>
      </c>
      <c r="I1022" s="31" t="str">
        <f>IF('Tracciatore delle operazioni'!H1022="","",'Tracciatore delle operazioni'!H1022)</f>
        <v/>
      </c>
      <c r="J1022" s="31" t="str">
        <f>IF('Tracciatore delle operazioni'!I1022="","",'Tracciatore delle operazioni'!I1022)</f>
        <v/>
      </c>
      <c r="K1022" s="14" t="str">
        <f t="shared" si="11"/>
        <v/>
      </c>
      <c r="M1022" s="14" t="e">
        <f t="array" aca="1" ref="M1022" ca="1">_xludf.ifna(IF(#REF!=Impostazioni!$C$6,G1022*1,G1022/INDEX(Impostazioni!$N$86:$O$105,MATCH(#REF!,Impostazioni!$N$86:$N$105,0),2)),"")</f>
        <v>#NAME?</v>
      </c>
      <c r="N1022" s="14" t="e">
        <f t="array" aca="1" ref="N1022" ca="1">_xludf.ifna(IF(#REF!=Impostazioni!$C$6,H1022*1,H1022/INDEX(Impostazioni!$N$86:$O$105,MATCH(#REF!,Impostazioni!$N$86:$N$105,0),2)),"")</f>
        <v>#NAME?</v>
      </c>
      <c r="O1022" s="14" t="e">
        <f t="array" aca="1" ref="O1022" ca="1">_xludf.ifna(IF(#REF!=Impostazioni!$C$6,I1022*1,I1022/INDEX(Impostazioni!$N$86:$O$105,MATCH(#REF!,Impostazioni!$N$86:$N$105,0),2)),"")</f>
        <v>#NAME?</v>
      </c>
      <c r="P1022" s="14" t="e">
        <f t="array" aca="1" ref="P1022" ca="1">_xludf.ifna(IF(#REF!=Impostazioni!$C$6,J1022*1,J1022/INDEX(Impostazioni!$N$86:$O$105,MATCH(#REF!,Impostazioni!$N$86:$N$105,0),2)),"")</f>
        <v>#NAME?</v>
      </c>
      <c r="Q1022" s="14" t="e">
        <f t="array" aca="1" ref="Q1022" ca="1">_xludf.ifna(IF(#REF!=Impostazioni!$C$6,K1022*1,K1022/INDEX(Impostazioni!$N$86:$O$105,MATCH(#REF!,Impostazioni!$N$86:$N$105,0),2)),"")</f>
        <v>#NAME?</v>
      </c>
      <c r="S1022" t="str" cm="1">
        <f t="array" ref="S1022">_xlfn.IFNA(TRANSPOSE(INDEX(Impostazioni!$R$14:$S$63,,MATCH($D1022,Impostazioni!$R$13:$S$13,0))),"")&amp;""</f>
        <v/>
      </c>
    </row>
    <row r="1023" spans="1:19" ht="13.2">
      <c r="A1023" s="14" t="str">
        <f t="shared" si="9"/>
        <v/>
      </c>
      <c r="B1023" s="14" t="str">
        <f t="shared" si="10"/>
        <v/>
      </c>
      <c r="C1023" s="14" t="str">
        <f>IF('Tracciatore delle operazioni'!B1023="","",'Tracciatore delle operazioni'!B1023)</f>
        <v/>
      </c>
      <c r="D1023" s="14" t="str">
        <f>IF('Tracciatore delle operazioni'!C1023="","",'Tracciatore delle operazioni'!C1023)</f>
        <v/>
      </c>
      <c r="E1023" s="14" t="str">
        <f>IF('Tracciatore delle operazioni'!D1023="","",'Tracciatore delle operazioni'!D1023)</f>
        <v/>
      </c>
      <c r="F1023" s="14" t="str">
        <f>IF('Tracciatore delle operazioni'!E1023="","",'Tracciatore delle operazioni'!E1023)</f>
        <v/>
      </c>
      <c r="G1023" s="31" t="str">
        <f>IF('Tracciatore delle operazioni'!F1023="","",'Tracciatore delle operazioni'!F1023)</f>
        <v/>
      </c>
      <c r="H1023" s="31" t="str">
        <f>IF('Tracciatore delle operazioni'!G1023="","",'Tracciatore delle operazioni'!G1023)</f>
        <v/>
      </c>
      <c r="I1023" s="31" t="str">
        <f>IF('Tracciatore delle operazioni'!H1023="","",'Tracciatore delle operazioni'!H1023)</f>
        <v/>
      </c>
      <c r="J1023" s="31" t="str">
        <f>IF('Tracciatore delle operazioni'!I1023="","",'Tracciatore delle operazioni'!I1023)</f>
        <v/>
      </c>
      <c r="K1023" s="14" t="str">
        <f t="shared" si="11"/>
        <v/>
      </c>
      <c r="M1023" s="14" t="e">
        <f t="array" aca="1" ref="M1023" ca="1">_xludf.ifna(IF(#REF!=Impostazioni!$C$6,G1023*1,G1023/INDEX(Impostazioni!$N$86:$O$105,MATCH(#REF!,Impostazioni!$N$86:$N$105,0),2)),"")</f>
        <v>#NAME?</v>
      </c>
      <c r="N1023" s="14" t="e">
        <f t="array" aca="1" ref="N1023" ca="1">_xludf.ifna(IF(#REF!=Impostazioni!$C$6,H1023*1,H1023/INDEX(Impostazioni!$N$86:$O$105,MATCH(#REF!,Impostazioni!$N$86:$N$105,0),2)),"")</f>
        <v>#NAME?</v>
      </c>
      <c r="O1023" s="14" t="e">
        <f t="array" aca="1" ref="O1023" ca="1">_xludf.ifna(IF(#REF!=Impostazioni!$C$6,I1023*1,I1023/INDEX(Impostazioni!$N$86:$O$105,MATCH(#REF!,Impostazioni!$N$86:$N$105,0),2)),"")</f>
        <v>#NAME?</v>
      </c>
      <c r="P1023" s="14" t="e">
        <f t="array" aca="1" ref="P1023" ca="1">_xludf.ifna(IF(#REF!=Impostazioni!$C$6,J1023*1,J1023/INDEX(Impostazioni!$N$86:$O$105,MATCH(#REF!,Impostazioni!$N$86:$N$105,0),2)),"")</f>
        <v>#NAME?</v>
      </c>
      <c r="Q1023" s="14" t="e">
        <f t="array" aca="1" ref="Q1023" ca="1">_xludf.ifna(IF(#REF!=Impostazioni!$C$6,K1023*1,K1023/INDEX(Impostazioni!$N$86:$O$105,MATCH(#REF!,Impostazioni!$N$86:$N$105,0),2)),"")</f>
        <v>#NAME?</v>
      </c>
      <c r="S1023" t="str" cm="1">
        <f t="array" ref="S1023">_xlfn.IFNA(TRANSPOSE(INDEX(Impostazioni!$R$14:$S$63,,MATCH($D1023,Impostazioni!$R$13:$S$13,0))),"")&amp;""</f>
        <v/>
      </c>
    </row>
    <row r="1024" spans="1:19" ht="13.2">
      <c r="A1024" s="14" t="str">
        <f t="shared" si="9"/>
        <v/>
      </c>
      <c r="B1024" s="14" t="str">
        <f t="shared" si="10"/>
        <v/>
      </c>
      <c r="C1024" s="14" t="str">
        <f>IF('Tracciatore delle operazioni'!B1024="","",'Tracciatore delle operazioni'!B1024)</f>
        <v/>
      </c>
      <c r="D1024" s="14" t="str">
        <f>IF('Tracciatore delle operazioni'!C1024="","",'Tracciatore delle operazioni'!C1024)</f>
        <v/>
      </c>
      <c r="E1024" s="14" t="str">
        <f>IF('Tracciatore delle operazioni'!D1024="","",'Tracciatore delle operazioni'!D1024)</f>
        <v/>
      </c>
      <c r="F1024" s="14" t="str">
        <f>IF('Tracciatore delle operazioni'!E1024="","",'Tracciatore delle operazioni'!E1024)</f>
        <v/>
      </c>
      <c r="G1024" s="31" t="str">
        <f>IF('Tracciatore delle operazioni'!F1024="","",'Tracciatore delle operazioni'!F1024)</f>
        <v/>
      </c>
      <c r="H1024" s="31" t="str">
        <f>IF('Tracciatore delle operazioni'!G1024="","",'Tracciatore delle operazioni'!G1024)</f>
        <v/>
      </c>
      <c r="I1024" s="31" t="str">
        <f>IF('Tracciatore delle operazioni'!H1024="","",'Tracciatore delle operazioni'!H1024)</f>
        <v/>
      </c>
      <c r="J1024" s="31" t="str">
        <f>IF('Tracciatore delle operazioni'!I1024="","",'Tracciatore delle operazioni'!I1024)</f>
        <v/>
      </c>
      <c r="K1024" s="14" t="str">
        <f t="shared" si="11"/>
        <v/>
      </c>
      <c r="M1024" s="14" t="e">
        <f t="array" aca="1" ref="M1024" ca="1">_xludf.ifna(IF(#REF!=Impostazioni!$C$6,G1024*1,G1024/INDEX(Impostazioni!$N$86:$O$105,MATCH(#REF!,Impostazioni!$N$86:$N$105,0),2)),"")</f>
        <v>#NAME?</v>
      </c>
      <c r="N1024" s="14" t="e">
        <f t="array" aca="1" ref="N1024" ca="1">_xludf.ifna(IF(#REF!=Impostazioni!$C$6,H1024*1,H1024/INDEX(Impostazioni!$N$86:$O$105,MATCH(#REF!,Impostazioni!$N$86:$N$105,0),2)),"")</f>
        <v>#NAME?</v>
      </c>
      <c r="O1024" s="14" t="e">
        <f t="array" aca="1" ref="O1024" ca="1">_xludf.ifna(IF(#REF!=Impostazioni!$C$6,I1024*1,I1024/INDEX(Impostazioni!$N$86:$O$105,MATCH(#REF!,Impostazioni!$N$86:$N$105,0),2)),"")</f>
        <v>#NAME?</v>
      </c>
      <c r="P1024" s="14" t="e">
        <f t="array" aca="1" ref="P1024" ca="1">_xludf.ifna(IF(#REF!=Impostazioni!$C$6,J1024*1,J1024/INDEX(Impostazioni!$N$86:$O$105,MATCH(#REF!,Impostazioni!$N$86:$N$105,0),2)),"")</f>
        <v>#NAME?</v>
      </c>
      <c r="Q1024" s="14" t="e">
        <f t="array" aca="1" ref="Q1024" ca="1">_xludf.ifna(IF(#REF!=Impostazioni!$C$6,K1024*1,K1024/INDEX(Impostazioni!$N$86:$O$105,MATCH(#REF!,Impostazioni!$N$86:$N$105,0),2)),"")</f>
        <v>#NAME?</v>
      </c>
      <c r="S1024" t="str" cm="1">
        <f t="array" ref="S1024">_xlfn.IFNA(TRANSPOSE(INDEX(Impostazioni!$R$14:$S$63,,MATCH($D1024,Impostazioni!$R$13:$S$13,0))),"")&amp;""</f>
        <v/>
      </c>
    </row>
    <row r="1025" spans="1:19" ht="13.2">
      <c r="A1025" s="14" t="str">
        <f t="shared" ref="A1025:A1279" si="12">IF(B1025="","",YEAR(B1025))</f>
        <v/>
      </c>
      <c r="B1025" s="14" t="str">
        <f t="shared" ref="B1025:B1279" si="13">IF(C1025="","", EOMONTH(C1025,0))</f>
        <v/>
      </c>
      <c r="C1025" s="14" t="str">
        <f>IF('Tracciatore delle operazioni'!B1025="","",'Tracciatore delle operazioni'!B1025)</f>
        <v/>
      </c>
      <c r="D1025" s="14" t="str">
        <f>IF('Tracciatore delle operazioni'!C1025="","",'Tracciatore delle operazioni'!C1025)</f>
        <v/>
      </c>
      <c r="E1025" s="14" t="str">
        <f>IF('Tracciatore delle operazioni'!D1025="","",'Tracciatore delle operazioni'!D1025)</f>
        <v/>
      </c>
      <c r="F1025" s="14" t="str">
        <f>IF('Tracciatore delle operazioni'!E1025="","",'Tracciatore delle operazioni'!E1025)</f>
        <v/>
      </c>
      <c r="G1025" s="31" t="str">
        <f>IF('Tracciatore delle operazioni'!F1025="","",'Tracciatore delle operazioni'!F1025)</f>
        <v/>
      </c>
      <c r="H1025" s="31" t="str">
        <f>IF('Tracciatore delle operazioni'!G1025="","",'Tracciatore delle operazioni'!G1025)</f>
        <v/>
      </c>
      <c r="I1025" s="31" t="str">
        <f>IF('Tracciatore delle operazioni'!H1025="","",'Tracciatore delle operazioni'!H1025)</f>
        <v/>
      </c>
      <c r="J1025" s="31" t="str">
        <f>IF('Tracciatore delle operazioni'!I1025="","",'Tracciatore delle operazioni'!I1025)</f>
        <v/>
      </c>
      <c r="K1025" s="14" t="str">
        <f t="shared" ref="K1025:K1279" si="14">IF( E1025="","",G1025-H1025-I1025-J1025)</f>
        <v/>
      </c>
      <c r="M1025" s="14" t="e">
        <f t="array" aca="1" ref="M1025" ca="1">_xludf.ifna(IF(#REF!=Impostazioni!$C$6,G1025*1,G1025/INDEX(Impostazioni!$N$86:$O$105,MATCH(#REF!,Impostazioni!$N$86:$N$105,0),2)),"")</f>
        <v>#NAME?</v>
      </c>
      <c r="N1025" s="14" t="e">
        <f t="array" aca="1" ref="N1025" ca="1">_xludf.ifna(IF(#REF!=Impostazioni!$C$6,H1025*1,H1025/INDEX(Impostazioni!$N$86:$O$105,MATCH(#REF!,Impostazioni!$N$86:$N$105,0),2)),"")</f>
        <v>#NAME?</v>
      </c>
      <c r="O1025" s="14" t="e">
        <f t="array" aca="1" ref="O1025" ca="1">_xludf.ifna(IF(#REF!=Impostazioni!$C$6,I1025*1,I1025/INDEX(Impostazioni!$N$86:$O$105,MATCH(#REF!,Impostazioni!$N$86:$N$105,0),2)),"")</f>
        <v>#NAME?</v>
      </c>
      <c r="P1025" s="14" t="e">
        <f t="array" aca="1" ref="P1025" ca="1">_xludf.ifna(IF(#REF!=Impostazioni!$C$6,J1025*1,J1025/INDEX(Impostazioni!$N$86:$O$105,MATCH(#REF!,Impostazioni!$N$86:$N$105,0),2)),"")</f>
        <v>#NAME?</v>
      </c>
      <c r="Q1025" s="14" t="e">
        <f t="array" aca="1" ref="Q1025" ca="1">_xludf.ifna(IF(#REF!=Impostazioni!$C$6,K1025*1,K1025/INDEX(Impostazioni!$N$86:$O$105,MATCH(#REF!,Impostazioni!$N$86:$N$105,0),2)),"")</f>
        <v>#NAME?</v>
      </c>
      <c r="S1025" t="str" cm="1">
        <f t="array" ref="S1025">_xlfn.IFNA(TRANSPOSE(INDEX(Impostazioni!$R$14:$S$63,,MATCH($D1025,Impostazioni!$R$13:$S$13,0))),"")&amp;""</f>
        <v/>
      </c>
    </row>
    <row r="1026" spans="1:19" ht="13.2">
      <c r="A1026" s="14" t="str">
        <f t="shared" si="12"/>
        <v/>
      </c>
      <c r="B1026" s="14" t="str">
        <f t="shared" si="13"/>
        <v/>
      </c>
      <c r="C1026" s="14" t="str">
        <f>IF('Tracciatore delle operazioni'!B1026="","",'Tracciatore delle operazioni'!B1026)</f>
        <v/>
      </c>
      <c r="D1026" s="14" t="str">
        <f>IF('Tracciatore delle operazioni'!C1026="","",'Tracciatore delle operazioni'!C1026)</f>
        <v/>
      </c>
      <c r="E1026" s="14" t="str">
        <f>IF('Tracciatore delle operazioni'!D1026="","",'Tracciatore delle operazioni'!D1026)</f>
        <v/>
      </c>
      <c r="F1026" s="14" t="str">
        <f>IF('Tracciatore delle operazioni'!E1026="","",'Tracciatore delle operazioni'!E1026)</f>
        <v/>
      </c>
      <c r="G1026" s="31" t="str">
        <f>IF('Tracciatore delle operazioni'!F1026="","",'Tracciatore delle operazioni'!F1026)</f>
        <v/>
      </c>
      <c r="H1026" s="31" t="str">
        <f>IF('Tracciatore delle operazioni'!G1026="","",'Tracciatore delle operazioni'!G1026)</f>
        <v/>
      </c>
      <c r="I1026" s="31" t="str">
        <f>IF('Tracciatore delle operazioni'!H1026="","",'Tracciatore delle operazioni'!H1026)</f>
        <v/>
      </c>
      <c r="J1026" s="31" t="str">
        <f>IF('Tracciatore delle operazioni'!I1026="","",'Tracciatore delle operazioni'!I1026)</f>
        <v/>
      </c>
      <c r="K1026" s="14" t="str">
        <f t="shared" si="14"/>
        <v/>
      </c>
      <c r="M1026" s="14" t="e">
        <f t="array" aca="1" ref="M1026" ca="1">_xludf.ifna(IF(#REF!=Impostazioni!$C$6,G1026*1,G1026/INDEX(Impostazioni!$N$86:$O$105,MATCH(#REF!,Impostazioni!$N$86:$N$105,0),2)),"")</f>
        <v>#NAME?</v>
      </c>
      <c r="N1026" s="14" t="e">
        <f t="array" aca="1" ref="N1026" ca="1">_xludf.ifna(IF(#REF!=Impostazioni!$C$6,H1026*1,H1026/INDEX(Impostazioni!$N$86:$O$105,MATCH(#REF!,Impostazioni!$N$86:$N$105,0),2)),"")</f>
        <v>#NAME?</v>
      </c>
      <c r="O1026" s="14" t="e">
        <f t="array" aca="1" ref="O1026" ca="1">_xludf.ifna(IF(#REF!=Impostazioni!$C$6,I1026*1,I1026/INDEX(Impostazioni!$N$86:$O$105,MATCH(#REF!,Impostazioni!$N$86:$N$105,0),2)),"")</f>
        <v>#NAME?</v>
      </c>
      <c r="P1026" s="14" t="e">
        <f t="array" aca="1" ref="P1026" ca="1">_xludf.ifna(IF(#REF!=Impostazioni!$C$6,J1026*1,J1026/INDEX(Impostazioni!$N$86:$O$105,MATCH(#REF!,Impostazioni!$N$86:$N$105,0),2)),"")</f>
        <v>#NAME?</v>
      </c>
      <c r="Q1026" s="14" t="e">
        <f t="array" aca="1" ref="Q1026" ca="1">_xludf.ifna(IF(#REF!=Impostazioni!$C$6,K1026*1,K1026/INDEX(Impostazioni!$N$86:$O$105,MATCH(#REF!,Impostazioni!$N$86:$N$105,0),2)),"")</f>
        <v>#NAME?</v>
      </c>
      <c r="S1026" t="str" cm="1">
        <f t="array" ref="S1026">_xlfn.IFNA(TRANSPOSE(INDEX(Impostazioni!$R$14:$S$63,,MATCH($D1026,Impostazioni!$R$13:$S$13,0))),"")&amp;""</f>
        <v/>
      </c>
    </row>
    <row r="1027" spans="1:19" ht="13.2">
      <c r="A1027" s="14" t="str">
        <f t="shared" si="12"/>
        <v/>
      </c>
      <c r="B1027" s="14" t="str">
        <f t="shared" si="13"/>
        <v/>
      </c>
      <c r="C1027" s="14" t="str">
        <f>IF('Tracciatore delle operazioni'!B1027="","",'Tracciatore delle operazioni'!B1027)</f>
        <v/>
      </c>
      <c r="D1027" s="14" t="str">
        <f>IF('Tracciatore delle operazioni'!C1027="","",'Tracciatore delle operazioni'!C1027)</f>
        <v/>
      </c>
      <c r="E1027" s="14" t="str">
        <f>IF('Tracciatore delle operazioni'!D1027="","",'Tracciatore delle operazioni'!D1027)</f>
        <v/>
      </c>
      <c r="F1027" s="14" t="str">
        <f>IF('Tracciatore delle operazioni'!E1027="","",'Tracciatore delle operazioni'!E1027)</f>
        <v/>
      </c>
      <c r="G1027" s="31" t="str">
        <f>IF('Tracciatore delle operazioni'!F1027="","",'Tracciatore delle operazioni'!F1027)</f>
        <v/>
      </c>
      <c r="H1027" s="31" t="str">
        <f>IF('Tracciatore delle operazioni'!G1027="","",'Tracciatore delle operazioni'!G1027)</f>
        <v/>
      </c>
      <c r="I1027" s="31" t="str">
        <f>IF('Tracciatore delle operazioni'!H1027="","",'Tracciatore delle operazioni'!H1027)</f>
        <v/>
      </c>
      <c r="J1027" s="31" t="str">
        <f>IF('Tracciatore delle operazioni'!I1027="","",'Tracciatore delle operazioni'!I1027)</f>
        <v/>
      </c>
      <c r="K1027" s="14" t="str">
        <f t="shared" si="14"/>
        <v/>
      </c>
      <c r="M1027" s="14" t="e">
        <f t="array" aca="1" ref="M1027" ca="1">_xludf.ifna(IF(#REF!=Impostazioni!$C$6,G1027*1,G1027/INDEX(Impostazioni!$N$86:$O$105,MATCH(#REF!,Impostazioni!$N$86:$N$105,0),2)),"")</f>
        <v>#NAME?</v>
      </c>
      <c r="N1027" s="14" t="e">
        <f t="array" aca="1" ref="N1027" ca="1">_xludf.ifna(IF(#REF!=Impostazioni!$C$6,H1027*1,H1027/INDEX(Impostazioni!$N$86:$O$105,MATCH(#REF!,Impostazioni!$N$86:$N$105,0),2)),"")</f>
        <v>#NAME?</v>
      </c>
      <c r="O1027" s="14" t="e">
        <f t="array" aca="1" ref="O1027" ca="1">_xludf.ifna(IF(#REF!=Impostazioni!$C$6,I1027*1,I1027/INDEX(Impostazioni!$N$86:$O$105,MATCH(#REF!,Impostazioni!$N$86:$N$105,0),2)),"")</f>
        <v>#NAME?</v>
      </c>
      <c r="P1027" s="14" t="e">
        <f t="array" aca="1" ref="P1027" ca="1">_xludf.ifna(IF(#REF!=Impostazioni!$C$6,J1027*1,J1027/INDEX(Impostazioni!$N$86:$O$105,MATCH(#REF!,Impostazioni!$N$86:$N$105,0),2)),"")</f>
        <v>#NAME?</v>
      </c>
      <c r="Q1027" s="14" t="e">
        <f t="array" aca="1" ref="Q1027" ca="1">_xludf.ifna(IF(#REF!=Impostazioni!$C$6,K1027*1,K1027/INDEX(Impostazioni!$N$86:$O$105,MATCH(#REF!,Impostazioni!$N$86:$N$105,0),2)),"")</f>
        <v>#NAME?</v>
      </c>
      <c r="S1027" t="str" cm="1">
        <f t="array" ref="S1027">_xlfn.IFNA(TRANSPOSE(INDEX(Impostazioni!$R$14:$S$63,,MATCH($D1027,Impostazioni!$R$13:$S$13,0))),"")&amp;""</f>
        <v/>
      </c>
    </row>
    <row r="1028" spans="1:19" ht="13.2">
      <c r="A1028" s="14" t="str">
        <f t="shared" si="12"/>
        <v/>
      </c>
      <c r="B1028" s="14" t="str">
        <f t="shared" si="13"/>
        <v/>
      </c>
      <c r="C1028" s="14" t="str">
        <f>IF('Tracciatore delle operazioni'!B1028="","",'Tracciatore delle operazioni'!B1028)</f>
        <v/>
      </c>
      <c r="D1028" s="14" t="str">
        <f>IF('Tracciatore delle operazioni'!C1028="","",'Tracciatore delle operazioni'!C1028)</f>
        <v/>
      </c>
      <c r="E1028" s="14" t="str">
        <f>IF('Tracciatore delle operazioni'!D1028="","",'Tracciatore delle operazioni'!D1028)</f>
        <v/>
      </c>
      <c r="F1028" s="14" t="str">
        <f>IF('Tracciatore delle operazioni'!E1028="","",'Tracciatore delle operazioni'!E1028)</f>
        <v/>
      </c>
      <c r="G1028" s="31" t="str">
        <f>IF('Tracciatore delle operazioni'!F1028="","",'Tracciatore delle operazioni'!F1028)</f>
        <v/>
      </c>
      <c r="H1028" s="31" t="str">
        <f>IF('Tracciatore delle operazioni'!G1028="","",'Tracciatore delle operazioni'!G1028)</f>
        <v/>
      </c>
      <c r="I1028" s="31" t="str">
        <f>IF('Tracciatore delle operazioni'!H1028="","",'Tracciatore delle operazioni'!H1028)</f>
        <v/>
      </c>
      <c r="J1028" s="31" t="str">
        <f>IF('Tracciatore delle operazioni'!I1028="","",'Tracciatore delle operazioni'!I1028)</f>
        <v/>
      </c>
      <c r="K1028" s="14" t="str">
        <f t="shared" si="14"/>
        <v/>
      </c>
      <c r="M1028" s="14" t="e">
        <f t="array" aca="1" ref="M1028" ca="1">_xludf.ifna(IF(#REF!=Impostazioni!$C$6,G1028*1,G1028/INDEX(Impostazioni!$N$86:$O$105,MATCH(#REF!,Impostazioni!$N$86:$N$105,0),2)),"")</f>
        <v>#NAME?</v>
      </c>
      <c r="N1028" s="14" t="e">
        <f t="array" aca="1" ref="N1028" ca="1">_xludf.ifna(IF(#REF!=Impostazioni!$C$6,H1028*1,H1028/INDEX(Impostazioni!$N$86:$O$105,MATCH(#REF!,Impostazioni!$N$86:$N$105,0),2)),"")</f>
        <v>#NAME?</v>
      </c>
      <c r="O1028" s="14" t="e">
        <f t="array" aca="1" ref="O1028" ca="1">_xludf.ifna(IF(#REF!=Impostazioni!$C$6,I1028*1,I1028/INDEX(Impostazioni!$N$86:$O$105,MATCH(#REF!,Impostazioni!$N$86:$N$105,0),2)),"")</f>
        <v>#NAME?</v>
      </c>
      <c r="P1028" s="14" t="e">
        <f t="array" aca="1" ref="P1028" ca="1">_xludf.ifna(IF(#REF!=Impostazioni!$C$6,J1028*1,J1028/INDEX(Impostazioni!$N$86:$O$105,MATCH(#REF!,Impostazioni!$N$86:$N$105,0),2)),"")</f>
        <v>#NAME?</v>
      </c>
      <c r="Q1028" s="14" t="e">
        <f t="array" aca="1" ref="Q1028" ca="1">_xludf.ifna(IF(#REF!=Impostazioni!$C$6,K1028*1,K1028/INDEX(Impostazioni!$N$86:$O$105,MATCH(#REF!,Impostazioni!$N$86:$N$105,0),2)),"")</f>
        <v>#NAME?</v>
      </c>
      <c r="S1028" t="str" cm="1">
        <f t="array" ref="S1028">_xlfn.IFNA(TRANSPOSE(INDEX(Impostazioni!$R$14:$S$63,,MATCH($D1028,Impostazioni!$R$13:$S$13,0))),"")&amp;""</f>
        <v/>
      </c>
    </row>
    <row r="1029" spans="1:19" ht="13.2">
      <c r="A1029" s="14" t="str">
        <f t="shared" si="12"/>
        <v/>
      </c>
      <c r="B1029" s="14" t="str">
        <f t="shared" si="13"/>
        <v/>
      </c>
      <c r="C1029" s="14" t="str">
        <f>IF('Tracciatore delle operazioni'!B1029="","",'Tracciatore delle operazioni'!B1029)</f>
        <v/>
      </c>
      <c r="D1029" s="14" t="str">
        <f>IF('Tracciatore delle operazioni'!C1029="","",'Tracciatore delle operazioni'!C1029)</f>
        <v/>
      </c>
      <c r="E1029" s="14" t="str">
        <f>IF('Tracciatore delle operazioni'!D1029="","",'Tracciatore delle operazioni'!D1029)</f>
        <v/>
      </c>
      <c r="F1029" s="14" t="str">
        <f>IF('Tracciatore delle operazioni'!E1029="","",'Tracciatore delle operazioni'!E1029)</f>
        <v/>
      </c>
      <c r="G1029" s="31" t="str">
        <f>IF('Tracciatore delle operazioni'!F1029="","",'Tracciatore delle operazioni'!F1029)</f>
        <v/>
      </c>
      <c r="H1029" s="31" t="str">
        <f>IF('Tracciatore delle operazioni'!G1029="","",'Tracciatore delle operazioni'!G1029)</f>
        <v/>
      </c>
      <c r="I1029" s="31" t="str">
        <f>IF('Tracciatore delle operazioni'!H1029="","",'Tracciatore delle operazioni'!H1029)</f>
        <v/>
      </c>
      <c r="J1029" s="31" t="str">
        <f>IF('Tracciatore delle operazioni'!I1029="","",'Tracciatore delle operazioni'!I1029)</f>
        <v/>
      </c>
      <c r="K1029" s="14" t="str">
        <f t="shared" si="14"/>
        <v/>
      </c>
      <c r="M1029" s="14" t="e">
        <f t="array" aca="1" ref="M1029" ca="1">_xludf.ifna(IF(#REF!=Impostazioni!$C$6,G1029*1,G1029/INDEX(Impostazioni!$N$86:$O$105,MATCH(#REF!,Impostazioni!$N$86:$N$105,0),2)),"")</f>
        <v>#NAME?</v>
      </c>
      <c r="N1029" s="14" t="e">
        <f t="array" aca="1" ref="N1029" ca="1">_xludf.ifna(IF(#REF!=Impostazioni!$C$6,H1029*1,H1029/INDEX(Impostazioni!$N$86:$O$105,MATCH(#REF!,Impostazioni!$N$86:$N$105,0),2)),"")</f>
        <v>#NAME?</v>
      </c>
      <c r="O1029" s="14" t="e">
        <f t="array" aca="1" ref="O1029" ca="1">_xludf.ifna(IF(#REF!=Impostazioni!$C$6,I1029*1,I1029/INDEX(Impostazioni!$N$86:$O$105,MATCH(#REF!,Impostazioni!$N$86:$N$105,0),2)),"")</f>
        <v>#NAME?</v>
      </c>
      <c r="P1029" s="14" t="e">
        <f t="array" aca="1" ref="P1029" ca="1">_xludf.ifna(IF(#REF!=Impostazioni!$C$6,J1029*1,J1029/INDEX(Impostazioni!$N$86:$O$105,MATCH(#REF!,Impostazioni!$N$86:$N$105,0),2)),"")</f>
        <v>#NAME?</v>
      </c>
      <c r="Q1029" s="14" t="e">
        <f t="array" aca="1" ref="Q1029" ca="1">_xludf.ifna(IF(#REF!=Impostazioni!$C$6,K1029*1,K1029/INDEX(Impostazioni!$N$86:$O$105,MATCH(#REF!,Impostazioni!$N$86:$N$105,0),2)),"")</f>
        <v>#NAME?</v>
      </c>
      <c r="S1029" t="str" cm="1">
        <f t="array" ref="S1029">_xlfn.IFNA(TRANSPOSE(INDEX(Impostazioni!$R$14:$S$63,,MATCH($D1029,Impostazioni!$R$13:$S$13,0))),"")&amp;""</f>
        <v/>
      </c>
    </row>
    <row r="1030" spans="1:19" ht="13.2">
      <c r="A1030" s="14" t="str">
        <f t="shared" si="12"/>
        <v/>
      </c>
      <c r="B1030" s="14" t="str">
        <f t="shared" si="13"/>
        <v/>
      </c>
      <c r="C1030" s="14" t="str">
        <f>IF('Tracciatore delle operazioni'!B1030="","",'Tracciatore delle operazioni'!B1030)</f>
        <v/>
      </c>
      <c r="D1030" s="14" t="str">
        <f>IF('Tracciatore delle operazioni'!C1030="","",'Tracciatore delle operazioni'!C1030)</f>
        <v/>
      </c>
      <c r="E1030" s="14" t="str">
        <f>IF('Tracciatore delle operazioni'!D1030="","",'Tracciatore delle operazioni'!D1030)</f>
        <v/>
      </c>
      <c r="F1030" s="14" t="str">
        <f>IF('Tracciatore delle operazioni'!E1030="","",'Tracciatore delle operazioni'!E1030)</f>
        <v/>
      </c>
      <c r="G1030" s="31" t="str">
        <f>IF('Tracciatore delle operazioni'!F1030="","",'Tracciatore delle operazioni'!F1030)</f>
        <v/>
      </c>
      <c r="H1030" s="31" t="str">
        <f>IF('Tracciatore delle operazioni'!G1030="","",'Tracciatore delle operazioni'!G1030)</f>
        <v/>
      </c>
      <c r="I1030" s="31" t="str">
        <f>IF('Tracciatore delle operazioni'!H1030="","",'Tracciatore delle operazioni'!H1030)</f>
        <v/>
      </c>
      <c r="J1030" s="31" t="str">
        <f>IF('Tracciatore delle operazioni'!I1030="","",'Tracciatore delle operazioni'!I1030)</f>
        <v/>
      </c>
      <c r="K1030" s="14" t="str">
        <f t="shared" si="14"/>
        <v/>
      </c>
      <c r="M1030" s="14" t="e">
        <f t="array" aca="1" ref="M1030" ca="1">_xludf.ifna(IF(#REF!=Impostazioni!$C$6,G1030*1,G1030/INDEX(Impostazioni!$N$86:$O$105,MATCH(#REF!,Impostazioni!$N$86:$N$105,0),2)),"")</f>
        <v>#NAME?</v>
      </c>
      <c r="N1030" s="14" t="e">
        <f t="array" aca="1" ref="N1030" ca="1">_xludf.ifna(IF(#REF!=Impostazioni!$C$6,H1030*1,H1030/INDEX(Impostazioni!$N$86:$O$105,MATCH(#REF!,Impostazioni!$N$86:$N$105,0),2)),"")</f>
        <v>#NAME?</v>
      </c>
      <c r="O1030" s="14" t="e">
        <f t="array" aca="1" ref="O1030" ca="1">_xludf.ifna(IF(#REF!=Impostazioni!$C$6,I1030*1,I1030/INDEX(Impostazioni!$N$86:$O$105,MATCH(#REF!,Impostazioni!$N$86:$N$105,0),2)),"")</f>
        <v>#NAME?</v>
      </c>
      <c r="P1030" s="14" t="e">
        <f t="array" aca="1" ref="P1030" ca="1">_xludf.ifna(IF(#REF!=Impostazioni!$C$6,J1030*1,J1030/INDEX(Impostazioni!$N$86:$O$105,MATCH(#REF!,Impostazioni!$N$86:$N$105,0),2)),"")</f>
        <v>#NAME?</v>
      </c>
      <c r="Q1030" s="14" t="e">
        <f t="array" aca="1" ref="Q1030" ca="1">_xludf.ifna(IF(#REF!=Impostazioni!$C$6,K1030*1,K1030/INDEX(Impostazioni!$N$86:$O$105,MATCH(#REF!,Impostazioni!$N$86:$N$105,0),2)),"")</f>
        <v>#NAME?</v>
      </c>
      <c r="S1030" t="str" cm="1">
        <f t="array" ref="S1030">_xlfn.IFNA(TRANSPOSE(INDEX(Impostazioni!$R$14:$S$63,,MATCH($D1030,Impostazioni!$R$13:$S$13,0))),"")&amp;""</f>
        <v/>
      </c>
    </row>
    <row r="1031" spans="1:19" ht="13.2">
      <c r="A1031" s="14" t="str">
        <f t="shared" si="12"/>
        <v/>
      </c>
      <c r="B1031" s="14" t="str">
        <f t="shared" si="13"/>
        <v/>
      </c>
      <c r="C1031" s="14" t="str">
        <f>IF('Tracciatore delle operazioni'!B1031="","",'Tracciatore delle operazioni'!B1031)</f>
        <v/>
      </c>
      <c r="D1031" s="14" t="str">
        <f>IF('Tracciatore delle operazioni'!C1031="","",'Tracciatore delle operazioni'!C1031)</f>
        <v/>
      </c>
      <c r="E1031" s="14" t="str">
        <f>IF('Tracciatore delle operazioni'!D1031="","",'Tracciatore delle operazioni'!D1031)</f>
        <v/>
      </c>
      <c r="F1031" s="14" t="str">
        <f>IF('Tracciatore delle operazioni'!E1031="","",'Tracciatore delle operazioni'!E1031)</f>
        <v/>
      </c>
      <c r="G1031" s="31" t="str">
        <f>IF('Tracciatore delle operazioni'!F1031="","",'Tracciatore delle operazioni'!F1031)</f>
        <v/>
      </c>
      <c r="H1031" s="31" t="str">
        <f>IF('Tracciatore delle operazioni'!G1031="","",'Tracciatore delle operazioni'!G1031)</f>
        <v/>
      </c>
      <c r="I1031" s="31" t="str">
        <f>IF('Tracciatore delle operazioni'!H1031="","",'Tracciatore delle operazioni'!H1031)</f>
        <v/>
      </c>
      <c r="J1031" s="31" t="str">
        <f>IF('Tracciatore delle operazioni'!I1031="","",'Tracciatore delle operazioni'!I1031)</f>
        <v/>
      </c>
      <c r="K1031" s="14" t="str">
        <f t="shared" si="14"/>
        <v/>
      </c>
      <c r="M1031" s="14" t="e">
        <f t="array" aca="1" ref="M1031" ca="1">_xludf.ifna(IF(#REF!=Impostazioni!$C$6,G1031*1,G1031/INDEX(Impostazioni!$N$86:$O$105,MATCH(#REF!,Impostazioni!$N$86:$N$105,0),2)),"")</f>
        <v>#NAME?</v>
      </c>
      <c r="N1031" s="14" t="e">
        <f t="array" aca="1" ref="N1031" ca="1">_xludf.ifna(IF(#REF!=Impostazioni!$C$6,H1031*1,H1031/INDEX(Impostazioni!$N$86:$O$105,MATCH(#REF!,Impostazioni!$N$86:$N$105,0),2)),"")</f>
        <v>#NAME?</v>
      </c>
      <c r="O1031" s="14" t="e">
        <f t="array" aca="1" ref="O1031" ca="1">_xludf.ifna(IF(#REF!=Impostazioni!$C$6,I1031*1,I1031/INDEX(Impostazioni!$N$86:$O$105,MATCH(#REF!,Impostazioni!$N$86:$N$105,0),2)),"")</f>
        <v>#NAME?</v>
      </c>
      <c r="P1031" s="14" t="e">
        <f t="array" aca="1" ref="P1031" ca="1">_xludf.ifna(IF(#REF!=Impostazioni!$C$6,J1031*1,J1031/INDEX(Impostazioni!$N$86:$O$105,MATCH(#REF!,Impostazioni!$N$86:$N$105,0),2)),"")</f>
        <v>#NAME?</v>
      </c>
      <c r="Q1031" s="14" t="e">
        <f t="array" aca="1" ref="Q1031" ca="1">_xludf.ifna(IF(#REF!=Impostazioni!$C$6,K1031*1,K1031/INDEX(Impostazioni!$N$86:$O$105,MATCH(#REF!,Impostazioni!$N$86:$N$105,0),2)),"")</f>
        <v>#NAME?</v>
      </c>
      <c r="S1031" t="str" cm="1">
        <f t="array" ref="S1031">_xlfn.IFNA(TRANSPOSE(INDEX(Impostazioni!$R$14:$S$63,,MATCH($D1031,Impostazioni!$R$13:$S$13,0))),"")&amp;""</f>
        <v/>
      </c>
    </row>
    <row r="1032" spans="1:19" ht="13.2">
      <c r="A1032" s="14" t="str">
        <f t="shared" si="12"/>
        <v/>
      </c>
      <c r="B1032" s="14" t="str">
        <f t="shared" si="13"/>
        <v/>
      </c>
      <c r="C1032" s="14" t="str">
        <f>IF('Tracciatore delle operazioni'!B1032="","",'Tracciatore delle operazioni'!B1032)</f>
        <v/>
      </c>
      <c r="D1032" s="14" t="str">
        <f>IF('Tracciatore delle operazioni'!C1032="","",'Tracciatore delle operazioni'!C1032)</f>
        <v/>
      </c>
      <c r="E1032" s="14" t="str">
        <f>IF('Tracciatore delle operazioni'!D1032="","",'Tracciatore delle operazioni'!D1032)</f>
        <v/>
      </c>
      <c r="F1032" s="14" t="str">
        <f>IF('Tracciatore delle operazioni'!E1032="","",'Tracciatore delle operazioni'!E1032)</f>
        <v/>
      </c>
      <c r="G1032" s="31" t="str">
        <f>IF('Tracciatore delle operazioni'!F1032="","",'Tracciatore delle operazioni'!F1032)</f>
        <v/>
      </c>
      <c r="H1032" s="31" t="str">
        <f>IF('Tracciatore delle operazioni'!G1032="","",'Tracciatore delle operazioni'!G1032)</f>
        <v/>
      </c>
      <c r="I1032" s="31" t="str">
        <f>IF('Tracciatore delle operazioni'!H1032="","",'Tracciatore delle operazioni'!H1032)</f>
        <v/>
      </c>
      <c r="J1032" s="31" t="str">
        <f>IF('Tracciatore delle operazioni'!I1032="","",'Tracciatore delle operazioni'!I1032)</f>
        <v/>
      </c>
      <c r="K1032" s="14" t="str">
        <f t="shared" si="14"/>
        <v/>
      </c>
      <c r="M1032" s="14" t="e">
        <f t="array" aca="1" ref="M1032" ca="1">_xludf.ifna(IF(#REF!=Impostazioni!$C$6,G1032*1,G1032/INDEX(Impostazioni!$N$86:$O$105,MATCH(#REF!,Impostazioni!$N$86:$N$105,0),2)),"")</f>
        <v>#NAME?</v>
      </c>
      <c r="N1032" s="14" t="e">
        <f t="array" aca="1" ref="N1032" ca="1">_xludf.ifna(IF(#REF!=Impostazioni!$C$6,H1032*1,H1032/INDEX(Impostazioni!$N$86:$O$105,MATCH(#REF!,Impostazioni!$N$86:$N$105,0),2)),"")</f>
        <v>#NAME?</v>
      </c>
      <c r="O1032" s="14" t="e">
        <f t="array" aca="1" ref="O1032" ca="1">_xludf.ifna(IF(#REF!=Impostazioni!$C$6,I1032*1,I1032/INDEX(Impostazioni!$N$86:$O$105,MATCH(#REF!,Impostazioni!$N$86:$N$105,0),2)),"")</f>
        <v>#NAME?</v>
      </c>
      <c r="P1032" s="14" t="e">
        <f t="array" aca="1" ref="P1032" ca="1">_xludf.ifna(IF(#REF!=Impostazioni!$C$6,J1032*1,J1032/INDEX(Impostazioni!$N$86:$O$105,MATCH(#REF!,Impostazioni!$N$86:$N$105,0),2)),"")</f>
        <v>#NAME?</v>
      </c>
      <c r="Q1032" s="14" t="e">
        <f t="array" aca="1" ref="Q1032" ca="1">_xludf.ifna(IF(#REF!=Impostazioni!$C$6,K1032*1,K1032/INDEX(Impostazioni!$N$86:$O$105,MATCH(#REF!,Impostazioni!$N$86:$N$105,0),2)),"")</f>
        <v>#NAME?</v>
      </c>
      <c r="S1032" t="str" cm="1">
        <f t="array" ref="S1032">_xlfn.IFNA(TRANSPOSE(INDEX(Impostazioni!$R$14:$S$63,,MATCH($D1032,Impostazioni!$R$13:$S$13,0))),"")&amp;""</f>
        <v/>
      </c>
    </row>
    <row r="1033" spans="1:19" ht="13.2">
      <c r="A1033" s="14" t="str">
        <f t="shared" si="12"/>
        <v/>
      </c>
      <c r="B1033" s="14" t="str">
        <f t="shared" si="13"/>
        <v/>
      </c>
      <c r="C1033" s="14" t="str">
        <f>IF('Tracciatore delle operazioni'!B1033="","",'Tracciatore delle operazioni'!B1033)</f>
        <v/>
      </c>
      <c r="D1033" s="14" t="str">
        <f>IF('Tracciatore delle operazioni'!C1033="","",'Tracciatore delle operazioni'!C1033)</f>
        <v/>
      </c>
      <c r="E1033" s="14" t="str">
        <f>IF('Tracciatore delle operazioni'!D1033="","",'Tracciatore delle operazioni'!D1033)</f>
        <v/>
      </c>
      <c r="F1033" s="14" t="str">
        <f>IF('Tracciatore delle operazioni'!E1033="","",'Tracciatore delle operazioni'!E1033)</f>
        <v/>
      </c>
      <c r="G1033" s="31" t="str">
        <f>IF('Tracciatore delle operazioni'!F1033="","",'Tracciatore delle operazioni'!F1033)</f>
        <v/>
      </c>
      <c r="H1033" s="31" t="str">
        <f>IF('Tracciatore delle operazioni'!G1033="","",'Tracciatore delle operazioni'!G1033)</f>
        <v/>
      </c>
      <c r="I1033" s="31" t="str">
        <f>IF('Tracciatore delle operazioni'!H1033="","",'Tracciatore delle operazioni'!H1033)</f>
        <v/>
      </c>
      <c r="J1033" s="31" t="str">
        <f>IF('Tracciatore delle operazioni'!I1033="","",'Tracciatore delle operazioni'!I1033)</f>
        <v/>
      </c>
      <c r="K1033" s="14" t="str">
        <f t="shared" si="14"/>
        <v/>
      </c>
      <c r="M1033" s="14" t="e">
        <f t="array" aca="1" ref="M1033" ca="1">_xludf.ifna(IF(#REF!=Impostazioni!$C$6,G1033*1,G1033/INDEX(Impostazioni!$N$86:$O$105,MATCH(#REF!,Impostazioni!$N$86:$N$105,0),2)),"")</f>
        <v>#NAME?</v>
      </c>
      <c r="N1033" s="14" t="e">
        <f t="array" aca="1" ref="N1033" ca="1">_xludf.ifna(IF(#REF!=Impostazioni!$C$6,H1033*1,H1033/INDEX(Impostazioni!$N$86:$O$105,MATCH(#REF!,Impostazioni!$N$86:$N$105,0),2)),"")</f>
        <v>#NAME?</v>
      </c>
      <c r="O1033" s="14" t="e">
        <f t="array" aca="1" ref="O1033" ca="1">_xludf.ifna(IF(#REF!=Impostazioni!$C$6,I1033*1,I1033/INDEX(Impostazioni!$N$86:$O$105,MATCH(#REF!,Impostazioni!$N$86:$N$105,0),2)),"")</f>
        <v>#NAME?</v>
      </c>
      <c r="P1033" s="14" t="e">
        <f t="array" aca="1" ref="P1033" ca="1">_xludf.ifna(IF(#REF!=Impostazioni!$C$6,J1033*1,J1033/INDEX(Impostazioni!$N$86:$O$105,MATCH(#REF!,Impostazioni!$N$86:$N$105,0),2)),"")</f>
        <v>#NAME?</v>
      </c>
      <c r="Q1033" s="14" t="e">
        <f t="array" aca="1" ref="Q1033" ca="1">_xludf.ifna(IF(#REF!=Impostazioni!$C$6,K1033*1,K1033/INDEX(Impostazioni!$N$86:$O$105,MATCH(#REF!,Impostazioni!$N$86:$N$105,0),2)),"")</f>
        <v>#NAME?</v>
      </c>
      <c r="S1033" t="str" cm="1">
        <f t="array" ref="S1033">_xlfn.IFNA(TRANSPOSE(INDEX(Impostazioni!$R$14:$S$63,,MATCH($D1033,Impostazioni!$R$13:$S$13,0))),"")&amp;""</f>
        <v/>
      </c>
    </row>
    <row r="1034" spans="1:19" ht="13.2">
      <c r="A1034" s="14" t="str">
        <f t="shared" si="12"/>
        <v/>
      </c>
      <c r="B1034" s="14" t="str">
        <f t="shared" si="13"/>
        <v/>
      </c>
      <c r="C1034" s="14"/>
      <c r="D1034" s="14"/>
      <c r="E1034" s="14"/>
      <c r="F1034" s="14"/>
      <c r="G1034" s="31"/>
      <c r="H1034" s="31"/>
      <c r="I1034" s="31"/>
      <c r="J1034" s="31"/>
      <c r="K1034" s="14" t="str">
        <f t="shared" si="14"/>
        <v/>
      </c>
      <c r="M1034" s="14" t="e">
        <f t="array" aca="1" ref="M1034" ca="1">_xludf.ifna(IF(#REF!=Impostazioni!$C$6,G1034*1,G1034/INDEX(Impostazioni!$N$86:$O$105,MATCH(#REF!,Impostazioni!$N$86:$N$105,0),2)),"")</f>
        <v>#NAME?</v>
      </c>
      <c r="N1034" s="14" t="e">
        <f t="array" aca="1" ref="N1034" ca="1">_xludf.ifna(IF(#REF!=Impostazioni!$C$6,H1034*1,H1034/INDEX(Impostazioni!$N$86:$O$105,MATCH(#REF!,Impostazioni!$N$86:$N$105,0),2)),"")</f>
        <v>#NAME?</v>
      </c>
      <c r="O1034" s="14" t="e">
        <f t="array" aca="1" ref="O1034" ca="1">_xludf.ifna(IF(#REF!=Impostazioni!$C$6,I1034*1,I1034/INDEX(Impostazioni!$N$86:$O$105,MATCH(#REF!,Impostazioni!$N$86:$N$105,0),2)),"")</f>
        <v>#NAME?</v>
      </c>
      <c r="P1034" s="14" t="e">
        <f t="array" aca="1" ref="P1034" ca="1">_xludf.ifna(IF(#REF!=Impostazioni!$C$6,J1034*1,J1034/INDEX(Impostazioni!$N$86:$O$105,MATCH(#REF!,Impostazioni!$N$86:$N$105,0),2)),"")</f>
        <v>#NAME?</v>
      </c>
      <c r="Q1034" s="14" t="e">
        <f t="array" aca="1" ref="Q1034" ca="1">_xludf.ifna(IF(#REF!=Impostazioni!$C$6,K1034*1,K1034/INDEX(Impostazioni!$N$86:$O$105,MATCH(#REF!,Impostazioni!$N$86:$N$105,0),2)),"")</f>
        <v>#NAME?</v>
      </c>
      <c r="S1034" t="str" cm="1">
        <f t="array" ref="S1034">_xlfn.IFNA(TRANSPOSE(INDEX(Impostazioni!$R$14:$S$63,,MATCH($D1034,Impostazioni!$R$13:$S$13,0))),"")&amp;""</f>
        <v/>
      </c>
    </row>
    <row r="1035" spans="1:19" ht="13.2">
      <c r="A1035" s="14" t="str">
        <f t="shared" si="12"/>
        <v/>
      </c>
      <c r="B1035" s="14" t="str">
        <f t="shared" si="13"/>
        <v/>
      </c>
      <c r="C1035" s="14"/>
      <c r="D1035" s="14"/>
      <c r="E1035" s="14"/>
      <c r="F1035" s="14"/>
      <c r="G1035" s="31"/>
      <c r="H1035" s="31"/>
      <c r="I1035" s="31"/>
      <c r="J1035" s="31"/>
      <c r="K1035" s="14" t="str">
        <f t="shared" si="14"/>
        <v/>
      </c>
      <c r="M1035" s="14" t="e">
        <f t="array" aca="1" ref="M1035" ca="1">_xludf.ifna(IF(#REF!=Impostazioni!$C$6,G1035*1,G1035/INDEX(Impostazioni!$N$86:$O$105,MATCH(#REF!,Impostazioni!$N$86:$N$105,0),2)),"")</f>
        <v>#NAME?</v>
      </c>
      <c r="N1035" s="14" t="e">
        <f t="array" aca="1" ref="N1035" ca="1">_xludf.ifna(IF(#REF!=Impostazioni!$C$6,H1035*1,H1035/INDEX(Impostazioni!$N$86:$O$105,MATCH(#REF!,Impostazioni!$N$86:$N$105,0),2)),"")</f>
        <v>#NAME?</v>
      </c>
      <c r="O1035" s="14" t="e">
        <f t="array" aca="1" ref="O1035" ca="1">_xludf.ifna(IF(#REF!=Impostazioni!$C$6,I1035*1,I1035/INDEX(Impostazioni!$N$86:$O$105,MATCH(#REF!,Impostazioni!$N$86:$N$105,0),2)),"")</f>
        <v>#NAME?</v>
      </c>
      <c r="P1035" s="14" t="e">
        <f t="array" aca="1" ref="P1035" ca="1">_xludf.ifna(IF(#REF!=Impostazioni!$C$6,J1035*1,J1035/INDEX(Impostazioni!$N$86:$O$105,MATCH(#REF!,Impostazioni!$N$86:$N$105,0),2)),"")</f>
        <v>#NAME?</v>
      </c>
      <c r="Q1035" s="14" t="e">
        <f t="array" aca="1" ref="Q1035" ca="1">_xludf.ifna(IF(#REF!=Impostazioni!$C$6,K1035*1,K1035/INDEX(Impostazioni!$N$86:$O$105,MATCH(#REF!,Impostazioni!$N$86:$N$105,0),2)),"")</f>
        <v>#NAME?</v>
      </c>
      <c r="S1035" t="str" cm="1">
        <f t="array" ref="S1035">_xlfn.IFNA(TRANSPOSE(INDEX(Impostazioni!$R$14:$S$63,,MATCH($D1035,Impostazioni!$R$13:$S$13,0))),"")&amp;""</f>
        <v/>
      </c>
    </row>
    <row r="1036" spans="1:19" ht="13.2">
      <c r="A1036" s="14" t="str">
        <f t="shared" si="12"/>
        <v/>
      </c>
      <c r="B1036" s="14" t="str">
        <f t="shared" si="13"/>
        <v/>
      </c>
      <c r="C1036" s="14"/>
      <c r="D1036" s="14"/>
      <c r="E1036" s="14"/>
      <c r="F1036" s="14"/>
      <c r="G1036" s="31"/>
      <c r="H1036" s="31"/>
      <c r="I1036" s="31"/>
      <c r="J1036" s="31"/>
      <c r="K1036" s="14" t="str">
        <f t="shared" si="14"/>
        <v/>
      </c>
      <c r="M1036" s="14" t="e">
        <f t="array" aca="1" ref="M1036" ca="1">_xludf.ifna(IF(#REF!=Impostazioni!$C$6,G1036*1,G1036/INDEX(Impostazioni!$N$86:$O$105,MATCH(#REF!,Impostazioni!$N$86:$N$105,0),2)),"")</f>
        <v>#NAME?</v>
      </c>
      <c r="N1036" s="14" t="e">
        <f t="array" aca="1" ref="N1036" ca="1">_xludf.ifna(IF(#REF!=Impostazioni!$C$6,H1036*1,H1036/INDEX(Impostazioni!$N$86:$O$105,MATCH(#REF!,Impostazioni!$N$86:$N$105,0),2)),"")</f>
        <v>#NAME?</v>
      </c>
      <c r="O1036" s="14" t="e">
        <f t="array" aca="1" ref="O1036" ca="1">_xludf.ifna(IF(#REF!=Impostazioni!$C$6,I1036*1,I1036/INDEX(Impostazioni!$N$86:$O$105,MATCH(#REF!,Impostazioni!$N$86:$N$105,0),2)),"")</f>
        <v>#NAME?</v>
      </c>
      <c r="P1036" s="14" t="e">
        <f t="array" aca="1" ref="P1036" ca="1">_xludf.ifna(IF(#REF!=Impostazioni!$C$6,J1036*1,J1036/INDEX(Impostazioni!$N$86:$O$105,MATCH(#REF!,Impostazioni!$N$86:$N$105,0),2)),"")</f>
        <v>#NAME?</v>
      </c>
      <c r="Q1036" s="14" t="e">
        <f t="array" aca="1" ref="Q1036" ca="1">_xludf.ifna(IF(#REF!=Impostazioni!$C$6,K1036*1,K1036/INDEX(Impostazioni!$N$86:$O$105,MATCH(#REF!,Impostazioni!$N$86:$N$105,0),2)),"")</f>
        <v>#NAME?</v>
      </c>
      <c r="S1036" t="str" cm="1">
        <f t="array" ref="S1036">_xlfn.IFNA(TRANSPOSE(INDEX(Impostazioni!$R$14:$S$63,,MATCH($D1036,Impostazioni!$R$13:$S$13,0))),"")&amp;""</f>
        <v/>
      </c>
    </row>
    <row r="1037" spans="1:19" ht="13.2">
      <c r="A1037" s="14" t="str">
        <f t="shared" si="12"/>
        <v/>
      </c>
      <c r="B1037" s="14" t="str">
        <f t="shared" si="13"/>
        <v/>
      </c>
      <c r="C1037" s="14"/>
      <c r="D1037" s="14"/>
      <c r="E1037" s="14"/>
      <c r="F1037" s="14"/>
      <c r="G1037" s="31"/>
      <c r="H1037" s="31"/>
      <c r="I1037" s="31"/>
      <c r="J1037" s="31"/>
      <c r="K1037" s="14" t="str">
        <f t="shared" si="14"/>
        <v/>
      </c>
      <c r="M1037" s="14" t="e">
        <f t="array" aca="1" ref="M1037" ca="1">_xludf.ifna(IF(#REF!=Impostazioni!$C$6,G1037*1,G1037/INDEX(Impostazioni!$N$86:$O$105,MATCH(#REF!,Impostazioni!$N$86:$N$105,0),2)),"")</f>
        <v>#NAME?</v>
      </c>
      <c r="N1037" s="14" t="e">
        <f t="array" aca="1" ref="N1037" ca="1">_xludf.ifna(IF(#REF!=Impostazioni!$C$6,H1037*1,H1037/INDEX(Impostazioni!$N$86:$O$105,MATCH(#REF!,Impostazioni!$N$86:$N$105,0),2)),"")</f>
        <v>#NAME?</v>
      </c>
      <c r="O1037" s="14" t="e">
        <f t="array" aca="1" ref="O1037" ca="1">_xludf.ifna(IF(#REF!=Impostazioni!$C$6,I1037*1,I1037/INDEX(Impostazioni!$N$86:$O$105,MATCH(#REF!,Impostazioni!$N$86:$N$105,0),2)),"")</f>
        <v>#NAME?</v>
      </c>
      <c r="P1037" s="14" t="e">
        <f t="array" aca="1" ref="P1037" ca="1">_xludf.ifna(IF(#REF!=Impostazioni!$C$6,J1037*1,J1037/INDEX(Impostazioni!$N$86:$O$105,MATCH(#REF!,Impostazioni!$N$86:$N$105,0),2)),"")</f>
        <v>#NAME?</v>
      </c>
      <c r="Q1037" s="14" t="e">
        <f t="array" aca="1" ref="Q1037" ca="1">_xludf.ifna(IF(#REF!=Impostazioni!$C$6,K1037*1,K1037/INDEX(Impostazioni!$N$86:$O$105,MATCH(#REF!,Impostazioni!$N$86:$N$105,0),2)),"")</f>
        <v>#NAME?</v>
      </c>
      <c r="S1037" t="str" cm="1">
        <f t="array" ref="S1037">_xlfn.IFNA(TRANSPOSE(INDEX(Impostazioni!$R$14:$S$63,,MATCH($D1037,Impostazioni!$R$13:$S$13,0))),"")&amp;""</f>
        <v/>
      </c>
    </row>
    <row r="1038" spans="1:19" ht="13.2">
      <c r="A1038" s="14" t="str">
        <f t="shared" si="12"/>
        <v/>
      </c>
      <c r="B1038" s="14" t="str">
        <f t="shared" si="13"/>
        <v/>
      </c>
      <c r="C1038" s="14"/>
      <c r="D1038" s="14"/>
      <c r="E1038" s="14"/>
      <c r="F1038" s="14"/>
      <c r="G1038" s="31"/>
      <c r="H1038" s="31"/>
      <c r="I1038" s="31"/>
      <c r="J1038" s="31"/>
      <c r="K1038" s="14" t="str">
        <f t="shared" si="14"/>
        <v/>
      </c>
      <c r="M1038" s="14" t="e">
        <f t="array" aca="1" ref="M1038" ca="1">_xludf.ifna(IF(#REF!=Impostazioni!$C$6,G1038*1,G1038/INDEX(Impostazioni!$N$86:$O$105,MATCH(#REF!,Impostazioni!$N$86:$N$105,0),2)),"")</f>
        <v>#NAME?</v>
      </c>
      <c r="N1038" s="14" t="e">
        <f t="array" aca="1" ref="N1038" ca="1">_xludf.ifna(IF(#REF!=Impostazioni!$C$6,H1038*1,H1038/INDEX(Impostazioni!$N$86:$O$105,MATCH(#REF!,Impostazioni!$N$86:$N$105,0),2)),"")</f>
        <v>#NAME?</v>
      </c>
      <c r="O1038" s="14" t="e">
        <f t="array" aca="1" ref="O1038" ca="1">_xludf.ifna(IF(#REF!=Impostazioni!$C$6,I1038*1,I1038/INDEX(Impostazioni!$N$86:$O$105,MATCH(#REF!,Impostazioni!$N$86:$N$105,0),2)),"")</f>
        <v>#NAME?</v>
      </c>
      <c r="P1038" s="14" t="e">
        <f t="array" aca="1" ref="P1038" ca="1">_xludf.ifna(IF(#REF!=Impostazioni!$C$6,J1038*1,J1038/INDEX(Impostazioni!$N$86:$O$105,MATCH(#REF!,Impostazioni!$N$86:$N$105,0),2)),"")</f>
        <v>#NAME?</v>
      </c>
      <c r="Q1038" s="14" t="e">
        <f t="array" aca="1" ref="Q1038" ca="1">_xludf.ifna(IF(#REF!=Impostazioni!$C$6,K1038*1,K1038/INDEX(Impostazioni!$N$86:$O$105,MATCH(#REF!,Impostazioni!$N$86:$N$105,0),2)),"")</f>
        <v>#NAME?</v>
      </c>
      <c r="S1038" t="str" cm="1">
        <f t="array" ref="S1038">_xlfn.IFNA(TRANSPOSE(INDEX(Impostazioni!$R$14:$S$63,,MATCH($D1038,Impostazioni!$R$13:$S$13,0))),"")&amp;""</f>
        <v/>
      </c>
    </row>
    <row r="1039" spans="1:19" ht="13.2">
      <c r="A1039" s="14" t="str">
        <f t="shared" si="12"/>
        <v/>
      </c>
      <c r="B1039" s="14" t="str">
        <f t="shared" si="13"/>
        <v/>
      </c>
      <c r="C1039" s="14"/>
      <c r="D1039" s="14"/>
      <c r="E1039" s="14"/>
      <c r="F1039" s="14"/>
      <c r="G1039" s="31"/>
      <c r="H1039" s="31"/>
      <c r="I1039" s="31"/>
      <c r="J1039" s="31"/>
      <c r="K1039" s="14" t="str">
        <f t="shared" si="14"/>
        <v/>
      </c>
      <c r="M1039" s="14" t="e">
        <f t="array" aca="1" ref="M1039" ca="1">_xludf.ifna(IF(#REF!=Impostazioni!$C$6,G1039*1,G1039/INDEX(Impostazioni!$N$86:$O$105,MATCH(#REF!,Impostazioni!$N$86:$N$105,0),2)),"")</f>
        <v>#NAME?</v>
      </c>
      <c r="N1039" s="14" t="e">
        <f t="array" aca="1" ref="N1039" ca="1">_xludf.ifna(IF(#REF!=Impostazioni!$C$6,H1039*1,H1039/INDEX(Impostazioni!$N$86:$O$105,MATCH(#REF!,Impostazioni!$N$86:$N$105,0),2)),"")</f>
        <v>#NAME?</v>
      </c>
      <c r="O1039" s="14" t="e">
        <f t="array" aca="1" ref="O1039" ca="1">_xludf.ifna(IF(#REF!=Impostazioni!$C$6,I1039*1,I1039/INDEX(Impostazioni!$N$86:$O$105,MATCH(#REF!,Impostazioni!$N$86:$N$105,0),2)),"")</f>
        <v>#NAME?</v>
      </c>
      <c r="P1039" s="14" t="e">
        <f t="array" aca="1" ref="P1039" ca="1">_xludf.ifna(IF(#REF!=Impostazioni!$C$6,J1039*1,J1039/INDEX(Impostazioni!$N$86:$O$105,MATCH(#REF!,Impostazioni!$N$86:$N$105,0),2)),"")</f>
        <v>#NAME?</v>
      </c>
      <c r="Q1039" s="14" t="e">
        <f t="array" aca="1" ref="Q1039" ca="1">_xludf.ifna(IF(#REF!=Impostazioni!$C$6,K1039*1,K1039/INDEX(Impostazioni!$N$86:$O$105,MATCH(#REF!,Impostazioni!$N$86:$N$105,0),2)),"")</f>
        <v>#NAME?</v>
      </c>
      <c r="S1039" t="str" cm="1">
        <f t="array" ref="S1039">_xlfn.IFNA(TRANSPOSE(INDEX(Impostazioni!$R$14:$S$63,,MATCH($D1039,Impostazioni!$R$13:$S$13,0))),"")&amp;""</f>
        <v/>
      </c>
    </row>
    <row r="1040" spans="1:19" ht="13.2">
      <c r="A1040" s="14" t="str">
        <f t="shared" si="12"/>
        <v/>
      </c>
      <c r="B1040" s="14" t="str">
        <f t="shared" si="13"/>
        <v/>
      </c>
      <c r="C1040" s="14"/>
      <c r="D1040" s="14"/>
      <c r="E1040" s="14"/>
      <c r="F1040" s="14"/>
      <c r="G1040" s="31"/>
      <c r="H1040" s="31"/>
      <c r="I1040" s="31"/>
      <c r="J1040" s="31"/>
      <c r="K1040" s="14" t="str">
        <f t="shared" si="14"/>
        <v/>
      </c>
      <c r="M1040" s="14" t="e">
        <f t="array" aca="1" ref="M1040" ca="1">_xludf.ifna(IF(#REF!=Impostazioni!$C$6,G1040*1,G1040/INDEX(Impostazioni!$N$86:$O$105,MATCH(#REF!,Impostazioni!$N$86:$N$105,0),2)),"")</f>
        <v>#NAME?</v>
      </c>
      <c r="N1040" s="14" t="e">
        <f t="array" aca="1" ref="N1040" ca="1">_xludf.ifna(IF(#REF!=Impostazioni!$C$6,H1040*1,H1040/INDEX(Impostazioni!$N$86:$O$105,MATCH(#REF!,Impostazioni!$N$86:$N$105,0),2)),"")</f>
        <v>#NAME?</v>
      </c>
      <c r="O1040" s="14" t="e">
        <f t="array" aca="1" ref="O1040" ca="1">_xludf.ifna(IF(#REF!=Impostazioni!$C$6,I1040*1,I1040/INDEX(Impostazioni!$N$86:$O$105,MATCH(#REF!,Impostazioni!$N$86:$N$105,0),2)),"")</f>
        <v>#NAME?</v>
      </c>
      <c r="P1040" s="14" t="e">
        <f t="array" aca="1" ref="P1040" ca="1">_xludf.ifna(IF(#REF!=Impostazioni!$C$6,J1040*1,J1040/INDEX(Impostazioni!$N$86:$O$105,MATCH(#REF!,Impostazioni!$N$86:$N$105,0),2)),"")</f>
        <v>#NAME?</v>
      </c>
      <c r="Q1040" s="14" t="e">
        <f t="array" aca="1" ref="Q1040" ca="1">_xludf.ifna(IF(#REF!=Impostazioni!$C$6,K1040*1,K1040/INDEX(Impostazioni!$N$86:$O$105,MATCH(#REF!,Impostazioni!$N$86:$N$105,0),2)),"")</f>
        <v>#NAME?</v>
      </c>
      <c r="S1040" t="str" cm="1">
        <f t="array" ref="S1040">_xlfn.IFNA(TRANSPOSE(INDEX(Impostazioni!$R$14:$S$63,,MATCH($D1040,Impostazioni!$R$13:$S$13,0))),"")&amp;""</f>
        <v/>
      </c>
    </row>
    <row r="1041" spans="1:19" ht="13.2">
      <c r="A1041" s="14" t="str">
        <f t="shared" si="12"/>
        <v/>
      </c>
      <c r="B1041" s="14" t="str">
        <f t="shared" si="13"/>
        <v/>
      </c>
      <c r="C1041" s="14"/>
      <c r="D1041" s="14"/>
      <c r="E1041" s="14"/>
      <c r="F1041" s="14"/>
      <c r="G1041" s="31"/>
      <c r="H1041" s="31"/>
      <c r="I1041" s="31"/>
      <c r="J1041" s="31"/>
      <c r="K1041" s="14" t="str">
        <f t="shared" si="14"/>
        <v/>
      </c>
      <c r="M1041" s="14" t="e">
        <f t="array" aca="1" ref="M1041" ca="1">_xludf.ifna(IF(#REF!=Impostazioni!$C$6,G1041*1,G1041/INDEX(Impostazioni!$N$86:$O$105,MATCH(#REF!,Impostazioni!$N$86:$N$105,0),2)),"")</f>
        <v>#NAME?</v>
      </c>
      <c r="N1041" s="14" t="e">
        <f t="array" aca="1" ref="N1041" ca="1">_xludf.ifna(IF(#REF!=Impostazioni!$C$6,H1041*1,H1041/INDEX(Impostazioni!$N$86:$O$105,MATCH(#REF!,Impostazioni!$N$86:$N$105,0),2)),"")</f>
        <v>#NAME?</v>
      </c>
      <c r="O1041" s="14" t="e">
        <f t="array" aca="1" ref="O1041" ca="1">_xludf.ifna(IF(#REF!=Impostazioni!$C$6,I1041*1,I1041/INDEX(Impostazioni!$N$86:$O$105,MATCH(#REF!,Impostazioni!$N$86:$N$105,0),2)),"")</f>
        <v>#NAME?</v>
      </c>
      <c r="P1041" s="14" t="e">
        <f t="array" aca="1" ref="P1041" ca="1">_xludf.ifna(IF(#REF!=Impostazioni!$C$6,J1041*1,J1041/INDEX(Impostazioni!$N$86:$O$105,MATCH(#REF!,Impostazioni!$N$86:$N$105,0),2)),"")</f>
        <v>#NAME?</v>
      </c>
      <c r="Q1041" s="14" t="e">
        <f t="array" aca="1" ref="Q1041" ca="1">_xludf.ifna(IF(#REF!=Impostazioni!$C$6,K1041*1,K1041/INDEX(Impostazioni!$N$86:$O$105,MATCH(#REF!,Impostazioni!$N$86:$N$105,0),2)),"")</f>
        <v>#NAME?</v>
      </c>
      <c r="S1041" t="str" cm="1">
        <f t="array" ref="S1041">_xlfn.IFNA(TRANSPOSE(INDEX(Impostazioni!$R$14:$S$63,,MATCH($D1041,Impostazioni!$R$13:$S$13,0))),"")&amp;""</f>
        <v/>
      </c>
    </row>
    <row r="1042" spans="1:19" ht="13.2">
      <c r="A1042" s="14" t="str">
        <f t="shared" si="12"/>
        <v/>
      </c>
      <c r="B1042" s="14" t="str">
        <f t="shared" si="13"/>
        <v/>
      </c>
      <c r="C1042" s="14"/>
      <c r="D1042" s="14"/>
      <c r="E1042" s="14"/>
      <c r="F1042" s="14"/>
      <c r="G1042" s="31"/>
      <c r="H1042" s="31"/>
      <c r="I1042" s="31"/>
      <c r="J1042" s="31"/>
      <c r="K1042" s="14" t="str">
        <f t="shared" si="14"/>
        <v/>
      </c>
      <c r="M1042" s="14" t="e">
        <f t="array" aca="1" ref="M1042" ca="1">_xludf.ifna(IF(#REF!=Impostazioni!$C$6,G1042*1,G1042/INDEX(Impostazioni!$N$86:$O$105,MATCH(#REF!,Impostazioni!$N$86:$N$105,0),2)),"")</f>
        <v>#NAME?</v>
      </c>
      <c r="N1042" s="14" t="e">
        <f t="array" aca="1" ref="N1042" ca="1">_xludf.ifna(IF(#REF!=Impostazioni!$C$6,H1042*1,H1042/INDEX(Impostazioni!$N$86:$O$105,MATCH(#REF!,Impostazioni!$N$86:$N$105,0),2)),"")</f>
        <v>#NAME?</v>
      </c>
      <c r="O1042" s="14" t="e">
        <f t="array" aca="1" ref="O1042" ca="1">_xludf.ifna(IF(#REF!=Impostazioni!$C$6,I1042*1,I1042/INDEX(Impostazioni!$N$86:$O$105,MATCH(#REF!,Impostazioni!$N$86:$N$105,0),2)),"")</f>
        <v>#NAME?</v>
      </c>
      <c r="P1042" s="14" t="e">
        <f t="array" aca="1" ref="P1042" ca="1">_xludf.ifna(IF(#REF!=Impostazioni!$C$6,J1042*1,J1042/INDEX(Impostazioni!$N$86:$O$105,MATCH(#REF!,Impostazioni!$N$86:$N$105,0),2)),"")</f>
        <v>#NAME?</v>
      </c>
      <c r="Q1042" s="14" t="e">
        <f t="array" aca="1" ref="Q1042" ca="1">_xludf.ifna(IF(#REF!=Impostazioni!$C$6,K1042*1,K1042/INDEX(Impostazioni!$N$86:$O$105,MATCH(#REF!,Impostazioni!$N$86:$N$105,0),2)),"")</f>
        <v>#NAME?</v>
      </c>
      <c r="S1042" t="str" cm="1">
        <f t="array" ref="S1042">_xlfn.IFNA(TRANSPOSE(INDEX(Impostazioni!$R$14:$S$63,,MATCH($D1042,Impostazioni!$R$13:$S$13,0))),"")&amp;""</f>
        <v/>
      </c>
    </row>
    <row r="1043" spans="1:19" ht="13.2">
      <c r="A1043" s="14" t="str">
        <f t="shared" si="12"/>
        <v/>
      </c>
      <c r="B1043" s="14" t="str">
        <f t="shared" si="13"/>
        <v/>
      </c>
      <c r="C1043" s="14"/>
      <c r="D1043" s="14"/>
      <c r="E1043" s="14"/>
      <c r="F1043" s="14"/>
      <c r="G1043" s="31"/>
      <c r="H1043" s="31"/>
      <c r="I1043" s="31"/>
      <c r="J1043" s="31"/>
      <c r="K1043" s="14" t="str">
        <f t="shared" si="14"/>
        <v/>
      </c>
      <c r="M1043" s="14" t="e">
        <f t="array" aca="1" ref="M1043" ca="1">_xludf.ifna(IF(#REF!=Impostazioni!$C$6,G1043*1,G1043/INDEX(Impostazioni!$N$86:$O$105,MATCH(#REF!,Impostazioni!$N$86:$N$105,0),2)),"")</f>
        <v>#NAME?</v>
      </c>
      <c r="N1043" s="14" t="e">
        <f t="array" aca="1" ref="N1043" ca="1">_xludf.ifna(IF(#REF!=Impostazioni!$C$6,H1043*1,H1043/INDEX(Impostazioni!$N$86:$O$105,MATCH(#REF!,Impostazioni!$N$86:$N$105,0),2)),"")</f>
        <v>#NAME?</v>
      </c>
      <c r="O1043" s="14" t="e">
        <f t="array" aca="1" ref="O1043" ca="1">_xludf.ifna(IF(#REF!=Impostazioni!$C$6,I1043*1,I1043/INDEX(Impostazioni!$N$86:$O$105,MATCH(#REF!,Impostazioni!$N$86:$N$105,0),2)),"")</f>
        <v>#NAME?</v>
      </c>
      <c r="P1043" s="14" t="e">
        <f t="array" aca="1" ref="P1043" ca="1">_xludf.ifna(IF(#REF!=Impostazioni!$C$6,J1043*1,J1043/INDEX(Impostazioni!$N$86:$O$105,MATCH(#REF!,Impostazioni!$N$86:$N$105,0),2)),"")</f>
        <v>#NAME?</v>
      </c>
      <c r="Q1043" s="14" t="e">
        <f t="array" aca="1" ref="Q1043" ca="1">_xludf.ifna(IF(#REF!=Impostazioni!$C$6,K1043*1,K1043/INDEX(Impostazioni!$N$86:$O$105,MATCH(#REF!,Impostazioni!$N$86:$N$105,0),2)),"")</f>
        <v>#NAME?</v>
      </c>
      <c r="S1043" t="str" cm="1">
        <f t="array" ref="S1043">_xlfn.IFNA(TRANSPOSE(INDEX(Impostazioni!$R$14:$S$63,,MATCH($D1043,Impostazioni!$R$13:$S$13,0))),"")&amp;""</f>
        <v/>
      </c>
    </row>
    <row r="1044" spans="1:19" ht="13.2">
      <c r="A1044" s="14" t="str">
        <f t="shared" si="12"/>
        <v/>
      </c>
      <c r="B1044" s="14" t="str">
        <f t="shared" si="13"/>
        <v/>
      </c>
      <c r="C1044" s="14"/>
      <c r="D1044" s="14"/>
      <c r="E1044" s="14"/>
      <c r="F1044" s="14"/>
      <c r="G1044" s="31"/>
      <c r="H1044" s="31"/>
      <c r="I1044" s="31"/>
      <c r="J1044" s="31"/>
      <c r="K1044" s="14" t="str">
        <f t="shared" si="14"/>
        <v/>
      </c>
      <c r="M1044" s="14" t="e">
        <f t="array" aca="1" ref="M1044" ca="1">_xludf.ifna(IF(#REF!=Impostazioni!$C$6,G1044*1,G1044/INDEX(Impostazioni!$N$86:$O$105,MATCH(#REF!,Impostazioni!$N$86:$N$105,0),2)),"")</f>
        <v>#NAME?</v>
      </c>
      <c r="N1044" s="14" t="e">
        <f t="array" aca="1" ref="N1044" ca="1">_xludf.ifna(IF(#REF!=Impostazioni!$C$6,H1044*1,H1044/INDEX(Impostazioni!$N$86:$O$105,MATCH(#REF!,Impostazioni!$N$86:$N$105,0),2)),"")</f>
        <v>#NAME?</v>
      </c>
      <c r="O1044" s="14" t="e">
        <f t="array" aca="1" ref="O1044" ca="1">_xludf.ifna(IF(#REF!=Impostazioni!$C$6,I1044*1,I1044/INDEX(Impostazioni!$N$86:$O$105,MATCH(#REF!,Impostazioni!$N$86:$N$105,0),2)),"")</f>
        <v>#NAME?</v>
      </c>
      <c r="P1044" s="14" t="e">
        <f t="array" aca="1" ref="P1044" ca="1">_xludf.ifna(IF(#REF!=Impostazioni!$C$6,J1044*1,J1044/INDEX(Impostazioni!$N$86:$O$105,MATCH(#REF!,Impostazioni!$N$86:$N$105,0),2)),"")</f>
        <v>#NAME?</v>
      </c>
      <c r="Q1044" s="14" t="e">
        <f t="array" aca="1" ref="Q1044" ca="1">_xludf.ifna(IF(#REF!=Impostazioni!$C$6,K1044*1,K1044/INDEX(Impostazioni!$N$86:$O$105,MATCH(#REF!,Impostazioni!$N$86:$N$105,0),2)),"")</f>
        <v>#NAME?</v>
      </c>
      <c r="S1044" t="str" cm="1">
        <f t="array" ref="S1044">_xlfn.IFNA(TRANSPOSE(INDEX(Impostazioni!$R$14:$S$63,,MATCH($D1044,Impostazioni!$R$13:$S$13,0))),"")&amp;""</f>
        <v/>
      </c>
    </row>
    <row r="1045" spans="1:19" ht="13.2">
      <c r="A1045" s="14" t="str">
        <f t="shared" si="12"/>
        <v/>
      </c>
      <c r="B1045" s="14" t="str">
        <f t="shared" si="13"/>
        <v/>
      </c>
      <c r="C1045" s="14"/>
      <c r="D1045" s="14"/>
      <c r="E1045" s="14"/>
      <c r="F1045" s="14"/>
      <c r="G1045" s="31"/>
      <c r="H1045" s="31"/>
      <c r="I1045" s="31"/>
      <c r="J1045" s="31"/>
      <c r="K1045" s="14" t="str">
        <f t="shared" si="14"/>
        <v/>
      </c>
      <c r="M1045" s="14" t="e">
        <f t="array" aca="1" ref="M1045" ca="1">_xludf.ifna(IF(#REF!=Impostazioni!$C$6,G1045*1,G1045/INDEX(Impostazioni!$N$86:$O$105,MATCH(#REF!,Impostazioni!$N$86:$N$105,0),2)),"")</f>
        <v>#NAME?</v>
      </c>
      <c r="N1045" s="14" t="e">
        <f t="array" aca="1" ref="N1045" ca="1">_xludf.ifna(IF(#REF!=Impostazioni!$C$6,H1045*1,H1045/INDEX(Impostazioni!$N$86:$O$105,MATCH(#REF!,Impostazioni!$N$86:$N$105,0),2)),"")</f>
        <v>#NAME?</v>
      </c>
      <c r="O1045" s="14" t="e">
        <f t="array" aca="1" ref="O1045" ca="1">_xludf.ifna(IF(#REF!=Impostazioni!$C$6,I1045*1,I1045/INDEX(Impostazioni!$N$86:$O$105,MATCH(#REF!,Impostazioni!$N$86:$N$105,0),2)),"")</f>
        <v>#NAME?</v>
      </c>
      <c r="P1045" s="14" t="e">
        <f t="array" aca="1" ref="P1045" ca="1">_xludf.ifna(IF(#REF!=Impostazioni!$C$6,J1045*1,J1045/INDEX(Impostazioni!$N$86:$O$105,MATCH(#REF!,Impostazioni!$N$86:$N$105,0),2)),"")</f>
        <v>#NAME?</v>
      </c>
      <c r="Q1045" s="14" t="e">
        <f t="array" aca="1" ref="Q1045" ca="1">_xludf.ifna(IF(#REF!=Impostazioni!$C$6,K1045*1,K1045/INDEX(Impostazioni!$N$86:$O$105,MATCH(#REF!,Impostazioni!$N$86:$N$105,0),2)),"")</f>
        <v>#NAME?</v>
      </c>
      <c r="S1045" t="str" cm="1">
        <f t="array" ref="S1045">_xlfn.IFNA(TRANSPOSE(INDEX(Impostazioni!$R$14:$S$63,,MATCH($D1045,Impostazioni!$R$13:$S$13,0))),"")&amp;""</f>
        <v/>
      </c>
    </row>
    <row r="1046" spans="1:19" ht="13.2">
      <c r="A1046" s="14" t="str">
        <f t="shared" si="12"/>
        <v/>
      </c>
      <c r="B1046" s="14" t="str">
        <f t="shared" si="13"/>
        <v/>
      </c>
      <c r="C1046" s="14"/>
      <c r="D1046" s="14"/>
      <c r="E1046" s="14"/>
      <c r="F1046" s="14"/>
      <c r="G1046" s="31"/>
      <c r="H1046" s="31"/>
      <c r="I1046" s="31"/>
      <c r="J1046" s="31"/>
      <c r="K1046" s="14" t="str">
        <f t="shared" si="14"/>
        <v/>
      </c>
      <c r="M1046" s="14" t="e">
        <f t="array" aca="1" ref="M1046" ca="1">_xludf.ifna(IF(#REF!=Impostazioni!$C$6,G1046*1,G1046/INDEX(Impostazioni!$N$86:$O$105,MATCH(#REF!,Impostazioni!$N$86:$N$105,0),2)),"")</f>
        <v>#NAME?</v>
      </c>
      <c r="N1046" s="14" t="e">
        <f t="array" aca="1" ref="N1046" ca="1">_xludf.ifna(IF(#REF!=Impostazioni!$C$6,H1046*1,H1046/INDEX(Impostazioni!$N$86:$O$105,MATCH(#REF!,Impostazioni!$N$86:$N$105,0),2)),"")</f>
        <v>#NAME?</v>
      </c>
      <c r="O1046" s="14" t="e">
        <f t="array" aca="1" ref="O1046" ca="1">_xludf.ifna(IF(#REF!=Impostazioni!$C$6,I1046*1,I1046/INDEX(Impostazioni!$N$86:$O$105,MATCH(#REF!,Impostazioni!$N$86:$N$105,0),2)),"")</f>
        <v>#NAME?</v>
      </c>
      <c r="P1046" s="14" t="e">
        <f t="array" aca="1" ref="P1046" ca="1">_xludf.ifna(IF(#REF!=Impostazioni!$C$6,J1046*1,J1046/INDEX(Impostazioni!$N$86:$O$105,MATCH(#REF!,Impostazioni!$N$86:$N$105,0),2)),"")</f>
        <v>#NAME?</v>
      </c>
      <c r="Q1046" s="14" t="e">
        <f t="array" aca="1" ref="Q1046" ca="1">_xludf.ifna(IF(#REF!=Impostazioni!$C$6,K1046*1,K1046/INDEX(Impostazioni!$N$86:$O$105,MATCH(#REF!,Impostazioni!$N$86:$N$105,0),2)),"")</f>
        <v>#NAME?</v>
      </c>
      <c r="S1046" t="str" cm="1">
        <f t="array" ref="S1046">_xlfn.IFNA(TRANSPOSE(INDEX(Impostazioni!$R$14:$S$63,,MATCH($D1046,Impostazioni!$R$13:$S$13,0))),"")&amp;""</f>
        <v/>
      </c>
    </row>
    <row r="1047" spans="1:19" ht="13.2">
      <c r="A1047" s="14" t="str">
        <f t="shared" si="12"/>
        <v/>
      </c>
      <c r="B1047" s="14" t="str">
        <f t="shared" si="13"/>
        <v/>
      </c>
      <c r="C1047" s="14"/>
      <c r="D1047" s="14"/>
      <c r="E1047" s="14"/>
      <c r="F1047" s="14"/>
      <c r="G1047" s="31"/>
      <c r="H1047" s="31"/>
      <c r="I1047" s="31"/>
      <c r="J1047" s="31"/>
      <c r="K1047" s="14" t="str">
        <f t="shared" si="14"/>
        <v/>
      </c>
      <c r="M1047" s="14" t="e">
        <f t="array" aca="1" ref="M1047" ca="1">_xludf.ifna(IF(#REF!=Impostazioni!$C$6,G1047*1,G1047/INDEX(Impostazioni!$N$86:$O$105,MATCH(#REF!,Impostazioni!$N$86:$N$105,0),2)),"")</f>
        <v>#NAME?</v>
      </c>
      <c r="N1047" s="14" t="e">
        <f t="array" aca="1" ref="N1047" ca="1">_xludf.ifna(IF(#REF!=Impostazioni!$C$6,H1047*1,H1047/INDEX(Impostazioni!$N$86:$O$105,MATCH(#REF!,Impostazioni!$N$86:$N$105,0),2)),"")</f>
        <v>#NAME?</v>
      </c>
      <c r="O1047" s="14" t="e">
        <f t="array" aca="1" ref="O1047" ca="1">_xludf.ifna(IF(#REF!=Impostazioni!$C$6,I1047*1,I1047/INDEX(Impostazioni!$N$86:$O$105,MATCH(#REF!,Impostazioni!$N$86:$N$105,0),2)),"")</f>
        <v>#NAME?</v>
      </c>
      <c r="P1047" s="14" t="e">
        <f t="array" aca="1" ref="P1047" ca="1">_xludf.ifna(IF(#REF!=Impostazioni!$C$6,J1047*1,J1047/INDEX(Impostazioni!$N$86:$O$105,MATCH(#REF!,Impostazioni!$N$86:$N$105,0),2)),"")</f>
        <v>#NAME?</v>
      </c>
      <c r="Q1047" s="14" t="e">
        <f t="array" aca="1" ref="Q1047" ca="1">_xludf.ifna(IF(#REF!=Impostazioni!$C$6,K1047*1,K1047/INDEX(Impostazioni!$N$86:$O$105,MATCH(#REF!,Impostazioni!$N$86:$N$105,0),2)),"")</f>
        <v>#NAME?</v>
      </c>
      <c r="S1047" t="str" cm="1">
        <f t="array" ref="S1047">_xlfn.IFNA(TRANSPOSE(INDEX(Impostazioni!$R$14:$S$63,,MATCH($D1047,Impostazioni!$R$13:$S$13,0))),"")&amp;""</f>
        <v/>
      </c>
    </row>
    <row r="1048" spans="1:19" ht="13.2">
      <c r="A1048" s="14" t="str">
        <f t="shared" si="12"/>
        <v/>
      </c>
      <c r="B1048" s="14" t="str">
        <f t="shared" si="13"/>
        <v/>
      </c>
      <c r="C1048" s="14"/>
      <c r="D1048" s="14"/>
      <c r="E1048" s="14"/>
      <c r="F1048" s="14"/>
      <c r="G1048" s="31"/>
      <c r="H1048" s="31"/>
      <c r="I1048" s="31"/>
      <c r="J1048" s="31"/>
      <c r="K1048" s="14" t="str">
        <f t="shared" si="14"/>
        <v/>
      </c>
      <c r="M1048" s="14" t="e">
        <f t="array" aca="1" ref="M1048" ca="1">_xludf.ifna(IF(#REF!=Impostazioni!$C$6,G1048*1,G1048/INDEX(Impostazioni!$N$86:$O$105,MATCH(#REF!,Impostazioni!$N$86:$N$105,0),2)),"")</f>
        <v>#NAME?</v>
      </c>
      <c r="N1048" s="14" t="e">
        <f t="array" aca="1" ref="N1048" ca="1">_xludf.ifna(IF(#REF!=Impostazioni!$C$6,H1048*1,H1048/INDEX(Impostazioni!$N$86:$O$105,MATCH(#REF!,Impostazioni!$N$86:$N$105,0),2)),"")</f>
        <v>#NAME?</v>
      </c>
      <c r="O1048" s="14" t="e">
        <f t="array" aca="1" ref="O1048" ca="1">_xludf.ifna(IF(#REF!=Impostazioni!$C$6,I1048*1,I1048/INDEX(Impostazioni!$N$86:$O$105,MATCH(#REF!,Impostazioni!$N$86:$N$105,0),2)),"")</f>
        <v>#NAME?</v>
      </c>
      <c r="P1048" s="14" t="e">
        <f t="array" aca="1" ref="P1048" ca="1">_xludf.ifna(IF(#REF!=Impostazioni!$C$6,J1048*1,J1048/INDEX(Impostazioni!$N$86:$O$105,MATCH(#REF!,Impostazioni!$N$86:$N$105,0),2)),"")</f>
        <v>#NAME?</v>
      </c>
      <c r="Q1048" s="14" t="e">
        <f t="array" aca="1" ref="Q1048" ca="1">_xludf.ifna(IF(#REF!=Impostazioni!$C$6,K1048*1,K1048/INDEX(Impostazioni!$N$86:$O$105,MATCH(#REF!,Impostazioni!$N$86:$N$105,0),2)),"")</f>
        <v>#NAME?</v>
      </c>
      <c r="S1048" t="str" cm="1">
        <f t="array" ref="S1048">_xlfn.IFNA(TRANSPOSE(INDEX(Impostazioni!$R$14:$S$63,,MATCH($D1048,Impostazioni!$R$13:$S$13,0))),"")&amp;""</f>
        <v/>
      </c>
    </row>
    <row r="1049" spans="1:19" ht="13.2">
      <c r="A1049" s="14" t="str">
        <f t="shared" si="12"/>
        <v/>
      </c>
      <c r="B1049" s="14" t="str">
        <f t="shared" si="13"/>
        <v/>
      </c>
      <c r="C1049" s="14"/>
      <c r="D1049" s="14"/>
      <c r="E1049" s="14"/>
      <c r="F1049" s="14"/>
      <c r="G1049" s="31"/>
      <c r="H1049" s="31"/>
      <c r="I1049" s="31"/>
      <c r="J1049" s="31"/>
      <c r="K1049" s="14" t="str">
        <f t="shared" si="14"/>
        <v/>
      </c>
      <c r="M1049" s="14" t="e">
        <f t="array" aca="1" ref="M1049" ca="1">_xludf.ifna(IF(#REF!=Impostazioni!$C$6,G1049*1,G1049/INDEX(Impostazioni!$N$86:$O$105,MATCH(#REF!,Impostazioni!$N$86:$N$105,0),2)),"")</f>
        <v>#NAME?</v>
      </c>
      <c r="N1049" s="14" t="e">
        <f t="array" aca="1" ref="N1049" ca="1">_xludf.ifna(IF(#REF!=Impostazioni!$C$6,H1049*1,H1049/INDEX(Impostazioni!$N$86:$O$105,MATCH(#REF!,Impostazioni!$N$86:$N$105,0),2)),"")</f>
        <v>#NAME?</v>
      </c>
      <c r="O1049" s="14" t="e">
        <f t="array" aca="1" ref="O1049" ca="1">_xludf.ifna(IF(#REF!=Impostazioni!$C$6,I1049*1,I1049/INDEX(Impostazioni!$N$86:$O$105,MATCH(#REF!,Impostazioni!$N$86:$N$105,0),2)),"")</f>
        <v>#NAME?</v>
      </c>
      <c r="P1049" s="14" t="e">
        <f t="array" aca="1" ref="P1049" ca="1">_xludf.ifna(IF(#REF!=Impostazioni!$C$6,J1049*1,J1049/INDEX(Impostazioni!$N$86:$O$105,MATCH(#REF!,Impostazioni!$N$86:$N$105,0),2)),"")</f>
        <v>#NAME?</v>
      </c>
      <c r="Q1049" s="14" t="e">
        <f t="array" aca="1" ref="Q1049" ca="1">_xludf.ifna(IF(#REF!=Impostazioni!$C$6,K1049*1,K1049/INDEX(Impostazioni!$N$86:$O$105,MATCH(#REF!,Impostazioni!$N$86:$N$105,0),2)),"")</f>
        <v>#NAME?</v>
      </c>
      <c r="S1049" t="str" cm="1">
        <f t="array" ref="S1049">_xlfn.IFNA(TRANSPOSE(INDEX(Impostazioni!$R$14:$S$63,,MATCH($D1049,Impostazioni!$R$13:$S$13,0))),"")&amp;""</f>
        <v/>
      </c>
    </row>
    <row r="1050" spans="1:19" ht="13.2">
      <c r="A1050" s="14" t="str">
        <f t="shared" si="12"/>
        <v/>
      </c>
      <c r="B1050" s="14" t="str">
        <f t="shared" si="13"/>
        <v/>
      </c>
      <c r="C1050" s="14"/>
      <c r="D1050" s="14"/>
      <c r="E1050" s="14"/>
      <c r="F1050" s="14"/>
      <c r="G1050" s="31"/>
      <c r="H1050" s="31"/>
      <c r="I1050" s="31"/>
      <c r="J1050" s="31"/>
      <c r="K1050" s="14" t="str">
        <f t="shared" si="14"/>
        <v/>
      </c>
      <c r="M1050" s="14" t="e">
        <f t="array" aca="1" ref="M1050" ca="1">_xludf.ifna(IF(#REF!=Impostazioni!$C$6,G1050*1,G1050/INDEX(Impostazioni!$N$86:$O$105,MATCH(#REF!,Impostazioni!$N$86:$N$105,0),2)),"")</f>
        <v>#NAME?</v>
      </c>
      <c r="N1050" s="14" t="e">
        <f t="array" aca="1" ref="N1050" ca="1">_xludf.ifna(IF(#REF!=Impostazioni!$C$6,H1050*1,H1050/INDEX(Impostazioni!$N$86:$O$105,MATCH(#REF!,Impostazioni!$N$86:$N$105,0),2)),"")</f>
        <v>#NAME?</v>
      </c>
      <c r="O1050" s="14" t="e">
        <f t="array" aca="1" ref="O1050" ca="1">_xludf.ifna(IF(#REF!=Impostazioni!$C$6,I1050*1,I1050/INDEX(Impostazioni!$N$86:$O$105,MATCH(#REF!,Impostazioni!$N$86:$N$105,0),2)),"")</f>
        <v>#NAME?</v>
      </c>
      <c r="P1050" s="14" t="e">
        <f t="array" aca="1" ref="P1050" ca="1">_xludf.ifna(IF(#REF!=Impostazioni!$C$6,J1050*1,J1050/INDEX(Impostazioni!$N$86:$O$105,MATCH(#REF!,Impostazioni!$N$86:$N$105,0),2)),"")</f>
        <v>#NAME?</v>
      </c>
      <c r="Q1050" s="14" t="e">
        <f t="array" aca="1" ref="Q1050" ca="1">_xludf.ifna(IF(#REF!=Impostazioni!$C$6,K1050*1,K1050/INDEX(Impostazioni!$N$86:$O$105,MATCH(#REF!,Impostazioni!$N$86:$N$105,0),2)),"")</f>
        <v>#NAME?</v>
      </c>
      <c r="S1050" t="str" cm="1">
        <f t="array" ref="S1050">_xlfn.IFNA(TRANSPOSE(INDEX(Impostazioni!$R$14:$S$63,,MATCH($D1050,Impostazioni!$R$13:$S$13,0))),"")&amp;""</f>
        <v/>
      </c>
    </row>
    <row r="1051" spans="1:19" ht="13.2">
      <c r="A1051" s="14" t="str">
        <f t="shared" si="12"/>
        <v/>
      </c>
      <c r="B1051" s="14" t="str">
        <f t="shared" si="13"/>
        <v/>
      </c>
      <c r="C1051" s="14"/>
      <c r="D1051" s="14"/>
      <c r="E1051" s="14"/>
      <c r="F1051" s="14"/>
      <c r="G1051" s="31"/>
      <c r="H1051" s="31"/>
      <c r="I1051" s="31"/>
      <c r="J1051" s="31"/>
      <c r="K1051" s="14" t="str">
        <f t="shared" si="14"/>
        <v/>
      </c>
      <c r="M1051" s="14" t="e">
        <f t="array" aca="1" ref="M1051" ca="1">_xludf.ifna(IF(#REF!=Impostazioni!$C$6,G1051*1,G1051/INDEX(Impostazioni!$N$86:$O$105,MATCH(#REF!,Impostazioni!$N$86:$N$105,0),2)),"")</f>
        <v>#NAME?</v>
      </c>
      <c r="N1051" s="14" t="e">
        <f t="array" aca="1" ref="N1051" ca="1">_xludf.ifna(IF(#REF!=Impostazioni!$C$6,H1051*1,H1051/INDEX(Impostazioni!$N$86:$O$105,MATCH(#REF!,Impostazioni!$N$86:$N$105,0),2)),"")</f>
        <v>#NAME?</v>
      </c>
      <c r="O1051" s="14" t="e">
        <f t="array" aca="1" ref="O1051" ca="1">_xludf.ifna(IF(#REF!=Impostazioni!$C$6,I1051*1,I1051/INDEX(Impostazioni!$N$86:$O$105,MATCH(#REF!,Impostazioni!$N$86:$N$105,0),2)),"")</f>
        <v>#NAME?</v>
      </c>
      <c r="P1051" s="14" t="e">
        <f t="array" aca="1" ref="P1051" ca="1">_xludf.ifna(IF(#REF!=Impostazioni!$C$6,J1051*1,J1051/INDEX(Impostazioni!$N$86:$O$105,MATCH(#REF!,Impostazioni!$N$86:$N$105,0),2)),"")</f>
        <v>#NAME?</v>
      </c>
      <c r="Q1051" s="14" t="e">
        <f t="array" aca="1" ref="Q1051" ca="1">_xludf.ifna(IF(#REF!=Impostazioni!$C$6,K1051*1,K1051/INDEX(Impostazioni!$N$86:$O$105,MATCH(#REF!,Impostazioni!$N$86:$N$105,0),2)),"")</f>
        <v>#NAME?</v>
      </c>
      <c r="S1051" t="str" cm="1">
        <f t="array" ref="S1051">_xlfn.IFNA(TRANSPOSE(INDEX(Impostazioni!$R$14:$S$63,,MATCH($D1051,Impostazioni!$R$13:$S$13,0))),"")&amp;""</f>
        <v/>
      </c>
    </row>
    <row r="1052" spans="1:19" ht="13.2">
      <c r="A1052" s="14" t="str">
        <f t="shared" si="12"/>
        <v/>
      </c>
      <c r="B1052" s="14" t="str">
        <f t="shared" si="13"/>
        <v/>
      </c>
      <c r="C1052" s="14"/>
      <c r="D1052" s="14"/>
      <c r="E1052" s="14"/>
      <c r="F1052" s="14"/>
      <c r="G1052" s="31"/>
      <c r="H1052" s="31"/>
      <c r="I1052" s="31"/>
      <c r="J1052" s="31"/>
      <c r="K1052" s="14" t="str">
        <f t="shared" si="14"/>
        <v/>
      </c>
      <c r="M1052" s="14" t="e">
        <f t="array" aca="1" ref="M1052" ca="1">_xludf.ifna(IF(#REF!=Impostazioni!$C$6,G1052*1,G1052/INDEX(Impostazioni!$N$86:$O$105,MATCH(#REF!,Impostazioni!$N$86:$N$105,0),2)),"")</f>
        <v>#NAME?</v>
      </c>
      <c r="N1052" s="14" t="e">
        <f t="array" aca="1" ref="N1052" ca="1">_xludf.ifna(IF(#REF!=Impostazioni!$C$6,H1052*1,H1052/INDEX(Impostazioni!$N$86:$O$105,MATCH(#REF!,Impostazioni!$N$86:$N$105,0),2)),"")</f>
        <v>#NAME?</v>
      </c>
      <c r="O1052" s="14" t="e">
        <f t="array" aca="1" ref="O1052" ca="1">_xludf.ifna(IF(#REF!=Impostazioni!$C$6,I1052*1,I1052/INDEX(Impostazioni!$N$86:$O$105,MATCH(#REF!,Impostazioni!$N$86:$N$105,0),2)),"")</f>
        <v>#NAME?</v>
      </c>
      <c r="P1052" s="14" t="e">
        <f t="array" aca="1" ref="P1052" ca="1">_xludf.ifna(IF(#REF!=Impostazioni!$C$6,J1052*1,J1052/INDEX(Impostazioni!$N$86:$O$105,MATCH(#REF!,Impostazioni!$N$86:$N$105,0),2)),"")</f>
        <v>#NAME?</v>
      </c>
      <c r="Q1052" s="14" t="e">
        <f t="array" aca="1" ref="Q1052" ca="1">_xludf.ifna(IF(#REF!=Impostazioni!$C$6,K1052*1,K1052/INDEX(Impostazioni!$N$86:$O$105,MATCH(#REF!,Impostazioni!$N$86:$N$105,0),2)),"")</f>
        <v>#NAME?</v>
      </c>
      <c r="S1052" t="str" cm="1">
        <f t="array" ref="S1052">_xlfn.IFNA(TRANSPOSE(INDEX(Impostazioni!$R$14:$S$63,,MATCH($D1052,Impostazioni!$R$13:$S$13,0))),"")&amp;""</f>
        <v/>
      </c>
    </row>
    <row r="1053" spans="1:19" ht="13.2">
      <c r="A1053" s="14" t="str">
        <f t="shared" si="12"/>
        <v/>
      </c>
      <c r="B1053" s="14" t="str">
        <f t="shared" si="13"/>
        <v/>
      </c>
      <c r="C1053" s="14"/>
      <c r="D1053" s="14"/>
      <c r="E1053" s="14"/>
      <c r="F1053" s="14"/>
      <c r="G1053" s="31"/>
      <c r="H1053" s="31"/>
      <c r="I1053" s="31"/>
      <c r="J1053" s="31"/>
      <c r="K1053" s="14" t="str">
        <f t="shared" si="14"/>
        <v/>
      </c>
      <c r="M1053" s="14" t="e">
        <f t="array" aca="1" ref="M1053" ca="1">_xludf.ifna(IF(#REF!=Impostazioni!$C$6,G1053*1,G1053/INDEX(Impostazioni!$N$86:$O$105,MATCH(#REF!,Impostazioni!$N$86:$N$105,0),2)),"")</f>
        <v>#NAME?</v>
      </c>
      <c r="N1053" s="14" t="e">
        <f t="array" aca="1" ref="N1053" ca="1">_xludf.ifna(IF(#REF!=Impostazioni!$C$6,H1053*1,H1053/INDEX(Impostazioni!$N$86:$O$105,MATCH(#REF!,Impostazioni!$N$86:$N$105,0),2)),"")</f>
        <v>#NAME?</v>
      </c>
      <c r="O1053" s="14" t="e">
        <f t="array" aca="1" ref="O1053" ca="1">_xludf.ifna(IF(#REF!=Impostazioni!$C$6,I1053*1,I1053/INDEX(Impostazioni!$N$86:$O$105,MATCH(#REF!,Impostazioni!$N$86:$N$105,0),2)),"")</f>
        <v>#NAME?</v>
      </c>
      <c r="P1053" s="14" t="e">
        <f t="array" aca="1" ref="P1053" ca="1">_xludf.ifna(IF(#REF!=Impostazioni!$C$6,J1053*1,J1053/INDEX(Impostazioni!$N$86:$O$105,MATCH(#REF!,Impostazioni!$N$86:$N$105,0),2)),"")</f>
        <v>#NAME?</v>
      </c>
      <c r="Q1053" s="14" t="e">
        <f t="array" aca="1" ref="Q1053" ca="1">_xludf.ifna(IF(#REF!=Impostazioni!$C$6,K1053*1,K1053/INDEX(Impostazioni!$N$86:$O$105,MATCH(#REF!,Impostazioni!$N$86:$N$105,0),2)),"")</f>
        <v>#NAME?</v>
      </c>
      <c r="S1053" t="str" cm="1">
        <f t="array" ref="S1053">_xlfn.IFNA(TRANSPOSE(INDEX(Impostazioni!$R$14:$S$63,,MATCH($D1053,Impostazioni!$R$13:$S$13,0))),"")&amp;""</f>
        <v/>
      </c>
    </row>
    <row r="1054" spans="1:19" ht="13.2">
      <c r="A1054" s="14" t="str">
        <f t="shared" si="12"/>
        <v/>
      </c>
      <c r="B1054" s="14" t="str">
        <f t="shared" si="13"/>
        <v/>
      </c>
      <c r="C1054" s="14"/>
      <c r="D1054" s="14"/>
      <c r="E1054" s="14"/>
      <c r="F1054" s="14"/>
      <c r="G1054" s="31"/>
      <c r="H1054" s="31"/>
      <c r="I1054" s="31"/>
      <c r="J1054" s="31"/>
      <c r="K1054" s="14" t="str">
        <f t="shared" si="14"/>
        <v/>
      </c>
      <c r="M1054" s="14" t="e">
        <f t="array" aca="1" ref="M1054" ca="1">_xludf.ifna(IF(#REF!=Impostazioni!$C$6,G1054*1,G1054/INDEX(Impostazioni!$N$86:$O$105,MATCH(#REF!,Impostazioni!$N$86:$N$105,0),2)),"")</f>
        <v>#NAME?</v>
      </c>
      <c r="N1054" s="14" t="e">
        <f t="array" aca="1" ref="N1054" ca="1">_xludf.ifna(IF(#REF!=Impostazioni!$C$6,H1054*1,H1054/INDEX(Impostazioni!$N$86:$O$105,MATCH(#REF!,Impostazioni!$N$86:$N$105,0),2)),"")</f>
        <v>#NAME?</v>
      </c>
      <c r="O1054" s="14" t="e">
        <f t="array" aca="1" ref="O1054" ca="1">_xludf.ifna(IF(#REF!=Impostazioni!$C$6,I1054*1,I1054/INDEX(Impostazioni!$N$86:$O$105,MATCH(#REF!,Impostazioni!$N$86:$N$105,0),2)),"")</f>
        <v>#NAME?</v>
      </c>
      <c r="P1054" s="14" t="e">
        <f t="array" aca="1" ref="P1054" ca="1">_xludf.ifna(IF(#REF!=Impostazioni!$C$6,J1054*1,J1054/INDEX(Impostazioni!$N$86:$O$105,MATCH(#REF!,Impostazioni!$N$86:$N$105,0),2)),"")</f>
        <v>#NAME?</v>
      </c>
      <c r="Q1054" s="14" t="e">
        <f t="array" aca="1" ref="Q1054" ca="1">_xludf.ifna(IF(#REF!=Impostazioni!$C$6,K1054*1,K1054/INDEX(Impostazioni!$N$86:$O$105,MATCH(#REF!,Impostazioni!$N$86:$N$105,0),2)),"")</f>
        <v>#NAME?</v>
      </c>
      <c r="S1054" t="str" cm="1">
        <f t="array" ref="S1054">_xlfn.IFNA(TRANSPOSE(INDEX(Impostazioni!$R$14:$S$63,,MATCH($D1054,Impostazioni!$R$13:$S$13,0))),"")&amp;""</f>
        <v/>
      </c>
    </row>
    <row r="1055" spans="1:19" ht="13.2">
      <c r="A1055" s="14" t="str">
        <f t="shared" si="12"/>
        <v/>
      </c>
      <c r="B1055" s="14" t="str">
        <f t="shared" si="13"/>
        <v/>
      </c>
      <c r="C1055" s="14"/>
      <c r="D1055" s="14"/>
      <c r="E1055" s="14"/>
      <c r="F1055" s="14"/>
      <c r="G1055" s="31"/>
      <c r="H1055" s="31"/>
      <c r="I1055" s="31"/>
      <c r="J1055" s="31"/>
      <c r="K1055" s="14" t="str">
        <f t="shared" si="14"/>
        <v/>
      </c>
      <c r="M1055" s="14" t="e">
        <f t="array" aca="1" ref="M1055" ca="1">_xludf.ifna(IF(#REF!=Impostazioni!$C$6,G1055*1,G1055/INDEX(Impostazioni!$N$86:$O$105,MATCH(#REF!,Impostazioni!$N$86:$N$105,0),2)),"")</f>
        <v>#NAME?</v>
      </c>
      <c r="N1055" s="14" t="e">
        <f t="array" aca="1" ref="N1055" ca="1">_xludf.ifna(IF(#REF!=Impostazioni!$C$6,H1055*1,H1055/INDEX(Impostazioni!$N$86:$O$105,MATCH(#REF!,Impostazioni!$N$86:$N$105,0),2)),"")</f>
        <v>#NAME?</v>
      </c>
      <c r="O1055" s="14" t="e">
        <f t="array" aca="1" ref="O1055" ca="1">_xludf.ifna(IF(#REF!=Impostazioni!$C$6,I1055*1,I1055/INDEX(Impostazioni!$N$86:$O$105,MATCH(#REF!,Impostazioni!$N$86:$N$105,0),2)),"")</f>
        <v>#NAME?</v>
      </c>
      <c r="P1055" s="14" t="e">
        <f t="array" aca="1" ref="P1055" ca="1">_xludf.ifna(IF(#REF!=Impostazioni!$C$6,J1055*1,J1055/INDEX(Impostazioni!$N$86:$O$105,MATCH(#REF!,Impostazioni!$N$86:$N$105,0),2)),"")</f>
        <v>#NAME?</v>
      </c>
      <c r="Q1055" s="14" t="e">
        <f t="array" aca="1" ref="Q1055" ca="1">_xludf.ifna(IF(#REF!=Impostazioni!$C$6,K1055*1,K1055/INDEX(Impostazioni!$N$86:$O$105,MATCH(#REF!,Impostazioni!$N$86:$N$105,0),2)),"")</f>
        <v>#NAME?</v>
      </c>
      <c r="S1055" t="str" cm="1">
        <f t="array" ref="S1055">_xlfn.IFNA(TRANSPOSE(INDEX(Impostazioni!$R$14:$S$63,,MATCH($D1055,Impostazioni!$R$13:$S$13,0))),"")&amp;""</f>
        <v/>
      </c>
    </row>
    <row r="1056" spans="1:19" ht="13.2">
      <c r="A1056" s="14" t="str">
        <f t="shared" si="12"/>
        <v/>
      </c>
      <c r="B1056" s="14" t="str">
        <f t="shared" si="13"/>
        <v/>
      </c>
      <c r="C1056" s="14"/>
      <c r="D1056" s="14"/>
      <c r="E1056" s="14"/>
      <c r="F1056" s="14"/>
      <c r="G1056" s="31"/>
      <c r="H1056" s="31"/>
      <c r="I1056" s="31"/>
      <c r="J1056" s="31"/>
      <c r="K1056" s="14" t="str">
        <f t="shared" si="14"/>
        <v/>
      </c>
      <c r="M1056" s="14" t="e">
        <f t="array" aca="1" ref="M1056" ca="1">_xludf.ifna(IF(#REF!=Impostazioni!$C$6,G1056*1,G1056/INDEX(Impostazioni!$N$86:$O$105,MATCH(#REF!,Impostazioni!$N$86:$N$105,0),2)),"")</f>
        <v>#NAME?</v>
      </c>
      <c r="N1056" s="14" t="e">
        <f t="array" aca="1" ref="N1056" ca="1">_xludf.ifna(IF(#REF!=Impostazioni!$C$6,H1056*1,H1056/INDEX(Impostazioni!$N$86:$O$105,MATCH(#REF!,Impostazioni!$N$86:$N$105,0),2)),"")</f>
        <v>#NAME?</v>
      </c>
      <c r="O1056" s="14" t="e">
        <f t="array" aca="1" ref="O1056" ca="1">_xludf.ifna(IF(#REF!=Impostazioni!$C$6,I1056*1,I1056/INDEX(Impostazioni!$N$86:$O$105,MATCH(#REF!,Impostazioni!$N$86:$N$105,0),2)),"")</f>
        <v>#NAME?</v>
      </c>
      <c r="P1056" s="14" t="e">
        <f t="array" aca="1" ref="P1056" ca="1">_xludf.ifna(IF(#REF!=Impostazioni!$C$6,J1056*1,J1056/INDEX(Impostazioni!$N$86:$O$105,MATCH(#REF!,Impostazioni!$N$86:$N$105,0),2)),"")</f>
        <v>#NAME?</v>
      </c>
      <c r="Q1056" s="14" t="e">
        <f t="array" aca="1" ref="Q1056" ca="1">_xludf.ifna(IF(#REF!=Impostazioni!$C$6,K1056*1,K1056/INDEX(Impostazioni!$N$86:$O$105,MATCH(#REF!,Impostazioni!$N$86:$N$105,0),2)),"")</f>
        <v>#NAME?</v>
      </c>
      <c r="S1056" t="str" cm="1">
        <f t="array" ref="S1056">_xlfn.IFNA(TRANSPOSE(INDEX(Impostazioni!$R$14:$S$63,,MATCH($D1056,Impostazioni!$R$13:$S$13,0))),"")&amp;""</f>
        <v/>
      </c>
    </row>
    <row r="1057" spans="1:19" ht="13.2">
      <c r="A1057" s="14" t="str">
        <f t="shared" si="12"/>
        <v/>
      </c>
      <c r="B1057" s="14" t="str">
        <f t="shared" si="13"/>
        <v/>
      </c>
      <c r="C1057" s="14"/>
      <c r="D1057" s="14"/>
      <c r="E1057" s="14"/>
      <c r="F1057" s="14"/>
      <c r="G1057" s="31"/>
      <c r="H1057" s="31"/>
      <c r="I1057" s="31"/>
      <c r="J1057" s="31"/>
      <c r="K1057" s="14" t="str">
        <f t="shared" si="14"/>
        <v/>
      </c>
      <c r="M1057" s="14" t="e">
        <f t="array" aca="1" ref="M1057" ca="1">_xludf.ifna(IF(#REF!=Impostazioni!$C$6,G1057*1,G1057/INDEX(Impostazioni!$N$86:$O$105,MATCH(#REF!,Impostazioni!$N$86:$N$105,0),2)),"")</f>
        <v>#NAME?</v>
      </c>
      <c r="N1057" s="14" t="e">
        <f t="array" aca="1" ref="N1057" ca="1">_xludf.ifna(IF(#REF!=Impostazioni!$C$6,H1057*1,H1057/INDEX(Impostazioni!$N$86:$O$105,MATCH(#REF!,Impostazioni!$N$86:$N$105,0),2)),"")</f>
        <v>#NAME?</v>
      </c>
      <c r="O1057" s="14" t="e">
        <f t="array" aca="1" ref="O1057" ca="1">_xludf.ifna(IF(#REF!=Impostazioni!$C$6,I1057*1,I1057/INDEX(Impostazioni!$N$86:$O$105,MATCH(#REF!,Impostazioni!$N$86:$N$105,0),2)),"")</f>
        <v>#NAME?</v>
      </c>
      <c r="P1057" s="14" t="e">
        <f t="array" aca="1" ref="P1057" ca="1">_xludf.ifna(IF(#REF!=Impostazioni!$C$6,J1057*1,J1057/INDEX(Impostazioni!$N$86:$O$105,MATCH(#REF!,Impostazioni!$N$86:$N$105,0),2)),"")</f>
        <v>#NAME?</v>
      </c>
      <c r="Q1057" s="14" t="e">
        <f t="array" aca="1" ref="Q1057" ca="1">_xludf.ifna(IF(#REF!=Impostazioni!$C$6,K1057*1,K1057/INDEX(Impostazioni!$N$86:$O$105,MATCH(#REF!,Impostazioni!$N$86:$N$105,0),2)),"")</f>
        <v>#NAME?</v>
      </c>
      <c r="S1057" t="str" cm="1">
        <f t="array" ref="S1057">_xlfn.IFNA(TRANSPOSE(INDEX(Impostazioni!$R$14:$S$63,,MATCH($D1057,Impostazioni!$R$13:$S$13,0))),"")&amp;""</f>
        <v/>
      </c>
    </row>
    <row r="1058" spans="1:19" ht="13.2">
      <c r="A1058" s="14" t="str">
        <f t="shared" si="12"/>
        <v/>
      </c>
      <c r="B1058" s="14" t="str">
        <f t="shared" si="13"/>
        <v/>
      </c>
      <c r="C1058" s="14"/>
      <c r="D1058" s="14"/>
      <c r="E1058" s="14"/>
      <c r="F1058" s="14"/>
      <c r="G1058" s="31"/>
      <c r="H1058" s="31"/>
      <c r="I1058" s="31"/>
      <c r="J1058" s="31"/>
      <c r="K1058" s="14" t="str">
        <f t="shared" si="14"/>
        <v/>
      </c>
      <c r="M1058" s="14" t="e">
        <f t="array" aca="1" ref="M1058" ca="1">_xludf.ifna(IF(#REF!=Impostazioni!$C$6,G1058*1,G1058/INDEX(Impostazioni!$N$86:$O$105,MATCH(#REF!,Impostazioni!$N$86:$N$105,0),2)),"")</f>
        <v>#NAME?</v>
      </c>
      <c r="N1058" s="14" t="e">
        <f t="array" aca="1" ref="N1058" ca="1">_xludf.ifna(IF(#REF!=Impostazioni!$C$6,H1058*1,H1058/INDEX(Impostazioni!$N$86:$O$105,MATCH(#REF!,Impostazioni!$N$86:$N$105,0),2)),"")</f>
        <v>#NAME?</v>
      </c>
      <c r="O1058" s="14" t="e">
        <f t="array" aca="1" ref="O1058" ca="1">_xludf.ifna(IF(#REF!=Impostazioni!$C$6,I1058*1,I1058/INDEX(Impostazioni!$N$86:$O$105,MATCH(#REF!,Impostazioni!$N$86:$N$105,0),2)),"")</f>
        <v>#NAME?</v>
      </c>
      <c r="P1058" s="14" t="e">
        <f t="array" aca="1" ref="P1058" ca="1">_xludf.ifna(IF(#REF!=Impostazioni!$C$6,J1058*1,J1058/INDEX(Impostazioni!$N$86:$O$105,MATCH(#REF!,Impostazioni!$N$86:$N$105,0),2)),"")</f>
        <v>#NAME?</v>
      </c>
      <c r="Q1058" s="14" t="e">
        <f t="array" aca="1" ref="Q1058" ca="1">_xludf.ifna(IF(#REF!=Impostazioni!$C$6,K1058*1,K1058/INDEX(Impostazioni!$N$86:$O$105,MATCH(#REF!,Impostazioni!$N$86:$N$105,0),2)),"")</f>
        <v>#NAME?</v>
      </c>
      <c r="S1058" t="str" cm="1">
        <f t="array" ref="S1058">_xlfn.IFNA(TRANSPOSE(INDEX(Impostazioni!$R$14:$S$63,,MATCH($D1058,Impostazioni!$R$13:$S$13,0))),"")&amp;""</f>
        <v/>
      </c>
    </row>
    <row r="1059" spans="1:19" ht="13.2">
      <c r="A1059" s="14" t="str">
        <f t="shared" si="12"/>
        <v/>
      </c>
      <c r="B1059" s="14" t="str">
        <f t="shared" si="13"/>
        <v/>
      </c>
      <c r="C1059" s="14"/>
      <c r="D1059" s="14"/>
      <c r="E1059" s="14"/>
      <c r="F1059" s="14"/>
      <c r="G1059" s="31"/>
      <c r="H1059" s="31"/>
      <c r="I1059" s="31"/>
      <c r="J1059" s="31"/>
      <c r="K1059" s="14" t="str">
        <f t="shared" si="14"/>
        <v/>
      </c>
      <c r="M1059" s="14" t="e">
        <f t="array" aca="1" ref="M1059" ca="1">_xludf.ifna(IF(#REF!=Impostazioni!$C$6,G1059*1,G1059/INDEX(Impostazioni!$N$86:$O$105,MATCH(#REF!,Impostazioni!$N$86:$N$105,0),2)),"")</f>
        <v>#NAME?</v>
      </c>
      <c r="N1059" s="14" t="e">
        <f t="array" aca="1" ref="N1059" ca="1">_xludf.ifna(IF(#REF!=Impostazioni!$C$6,H1059*1,H1059/INDEX(Impostazioni!$N$86:$O$105,MATCH(#REF!,Impostazioni!$N$86:$N$105,0),2)),"")</f>
        <v>#NAME?</v>
      </c>
      <c r="O1059" s="14" t="e">
        <f t="array" aca="1" ref="O1059" ca="1">_xludf.ifna(IF(#REF!=Impostazioni!$C$6,I1059*1,I1059/INDEX(Impostazioni!$N$86:$O$105,MATCH(#REF!,Impostazioni!$N$86:$N$105,0),2)),"")</f>
        <v>#NAME?</v>
      </c>
      <c r="P1059" s="14" t="e">
        <f t="array" aca="1" ref="P1059" ca="1">_xludf.ifna(IF(#REF!=Impostazioni!$C$6,J1059*1,J1059/INDEX(Impostazioni!$N$86:$O$105,MATCH(#REF!,Impostazioni!$N$86:$N$105,0),2)),"")</f>
        <v>#NAME?</v>
      </c>
      <c r="Q1059" s="14" t="e">
        <f t="array" aca="1" ref="Q1059" ca="1">_xludf.ifna(IF(#REF!=Impostazioni!$C$6,K1059*1,K1059/INDEX(Impostazioni!$N$86:$O$105,MATCH(#REF!,Impostazioni!$N$86:$N$105,0),2)),"")</f>
        <v>#NAME?</v>
      </c>
      <c r="S1059" t="str" cm="1">
        <f t="array" ref="S1059">_xlfn.IFNA(TRANSPOSE(INDEX(Impostazioni!$R$14:$S$63,,MATCH($D1059,Impostazioni!$R$13:$S$13,0))),"")&amp;""</f>
        <v/>
      </c>
    </row>
    <row r="1060" spans="1:19" ht="13.2">
      <c r="A1060" s="14" t="str">
        <f t="shared" si="12"/>
        <v/>
      </c>
      <c r="B1060" s="14" t="str">
        <f t="shared" si="13"/>
        <v/>
      </c>
      <c r="C1060" s="14"/>
      <c r="D1060" s="14"/>
      <c r="E1060" s="14"/>
      <c r="F1060" s="14"/>
      <c r="G1060" s="31"/>
      <c r="H1060" s="31"/>
      <c r="I1060" s="31"/>
      <c r="J1060" s="31"/>
      <c r="K1060" s="14" t="str">
        <f t="shared" si="14"/>
        <v/>
      </c>
      <c r="M1060" s="14" t="e">
        <f t="array" aca="1" ref="M1060" ca="1">_xludf.ifna(IF(#REF!=Impostazioni!$C$6,G1060*1,G1060/INDEX(Impostazioni!$N$86:$O$105,MATCH(#REF!,Impostazioni!$N$86:$N$105,0),2)),"")</f>
        <v>#NAME?</v>
      </c>
      <c r="N1060" s="14" t="e">
        <f t="array" aca="1" ref="N1060" ca="1">_xludf.ifna(IF(#REF!=Impostazioni!$C$6,H1060*1,H1060/INDEX(Impostazioni!$N$86:$O$105,MATCH(#REF!,Impostazioni!$N$86:$N$105,0),2)),"")</f>
        <v>#NAME?</v>
      </c>
      <c r="O1060" s="14" t="e">
        <f t="array" aca="1" ref="O1060" ca="1">_xludf.ifna(IF(#REF!=Impostazioni!$C$6,I1060*1,I1060/INDEX(Impostazioni!$N$86:$O$105,MATCH(#REF!,Impostazioni!$N$86:$N$105,0),2)),"")</f>
        <v>#NAME?</v>
      </c>
      <c r="P1060" s="14" t="e">
        <f t="array" aca="1" ref="P1060" ca="1">_xludf.ifna(IF(#REF!=Impostazioni!$C$6,J1060*1,J1060/INDEX(Impostazioni!$N$86:$O$105,MATCH(#REF!,Impostazioni!$N$86:$N$105,0),2)),"")</f>
        <v>#NAME?</v>
      </c>
      <c r="Q1060" s="14" t="e">
        <f t="array" aca="1" ref="Q1060" ca="1">_xludf.ifna(IF(#REF!=Impostazioni!$C$6,K1060*1,K1060/INDEX(Impostazioni!$N$86:$O$105,MATCH(#REF!,Impostazioni!$N$86:$N$105,0),2)),"")</f>
        <v>#NAME?</v>
      </c>
      <c r="S1060" t="str" cm="1">
        <f t="array" ref="S1060">_xlfn.IFNA(TRANSPOSE(INDEX(Impostazioni!$R$14:$S$63,,MATCH($D1060,Impostazioni!$R$13:$S$13,0))),"")&amp;""</f>
        <v/>
      </c>
    </row>
    <row r="1061" spans="1:19" ht="13.2">
      <c r="A1061" s="14" t="str">
        <f t="shared" si="12"/>
        <v/>
      </c>
      <c r="B1061" s="14" t="str">
        <f t="shared" si="13"/>
        <v/>
      </c>
      <c r="C1061" s="14"/>
      <c r="D1061" s="14"/>
      <c r="E1061" s="14"/>
      <c r="F1061" s="14"/>
      <c r="G1061" s="31"/>
      <c r="H1061" s="31"/>
      <c r="I1061" s="31"/>
      <c r="J1061" s="31"/>
      <c r="K1061" s="14" t="str">
        <f t="shared" si="14"/>
        <v/>
      </c>
      <c r="M1061" s="14" t="e">
        <f t="array" aca="1" ref="M1061" ca="1">_xludf.ifna(IF(#REF!=Impostazioni!$C$6,G1061*1,G1061/INDEX(Impostazioni!$N$86:$O$105,MATCH(#REF!,Impostazioni!$N$86:$N$105,0),2)),"")</f>
        <v>#NAME?</v>
      </c>
      <c r="N1061" s="14" t="e">
        <f t="array" aca="1" ref="N1061" ca="1">_xludf.ifna(IF(#REF!=Impostazioni!$C$6,H1061*1,H1061/INDEX(Impostazioni!$N$86:$O$105,MATCH(#REF!,Impostazioni!$N$86:$N$105,0),2)),"")</f>
        <v>#NAME?</v>
      </c>
      <c r="O1061" s="14" t="e">
        <f t="array" aca="1" ref="O1061" ca="1">_xludf.ifna(IF(#REF!=Impostazioni!$C$6,I1061*1,I1061/INDEX(Impostazioni!$N$86:$O$105,MATCH(#REF!,Impostazioni!$N$86:$N$105,0),2)),"")</f>
        <v>#NAME?</v>
      </c>
      <c r="P1061" s="14" t="e">
        <f t="array" aca="1" ref="P1061" ca="1">_xludf.ifna(IF(#REF!=Impostazioni!$C$6,J1061*1,J1061/INDEX(Impostazioni!$N$86:$O$105,MATCH(#REF!,Impostazioni!$N$86:$N$105,0),2)),"")</f>
        <v>#NAME?</v>
      </c>
      <c r="Q1061" s="14" t="e">
        <f t="array" aca="1" ref="Q1061" ca="1">_xludf.ifna(IF(#REF!=Impostazioni!$C$6,K1061*1,K1061/INDEX(Impostazioni!$N$86:$O$105,MATCH(#REF!,Impostazioni!$N$86:$N$105,0),2)),"")</f>
        <v>#NAME?</v>
      </c>
      <c r="S1061" t="str" cm="1">
        <f t="array" ref="S1061">_xlfn.IFNA(TRANSPOSE(INDEX(Impostazioni!$R$14:$S$63,,MATCH($D1061,Impostazioni!$R$13:$S$13,0))),"")&amp;""</f>
        <v/>
      </c>
    </row>
    <row r="1062" spans="1:19" ht="13.2">
      <c r="A1062" s="14" t="str">
        <f t="shared" si="12"/>
        <v/>
      </c>
      <c r="B1062" s="14" t="str">
        <f t="shared" si="13"/>
        <v/>
      </c>
      <c r="C1062" s="14"/>
      <c r="D1062" s="14"/>
      <c r="E1062" s="14"/>
      <c r="F1062" s="14"/>
      <c r="G1062" s="31"/>
      <c r="H1062" s="31"/>
      <c r="I1062" s="31"/>
      <c r="J1062" s="31"/>
      <c r="K1062" s="14" t="str">
        <f t="shared" si="14"/>
        <v/>
      </c>
      <c r="M1062" s="14" t="e">
        <f t="array" aca="1" ref="M1062" ca="1">_xludf.ifna(IF(#REF!=Impostazioni!$C$6,G1062*1,G1062/INDEX(Impostazioni!$N$86:$O$105,MATCH(#REF!,Impostazioni!$N$86:$N$105,0),2)),"")</f>
        <v>#NAME?</v>
      </c>
      <c r="N1062" s="14" t="e">
        <f t="array" aca="1" ref="N1062" ca="1">_xludf.ifna(IF(#REF!=Impostazioni!$C$6,H1062*1,H1062/INDEX(Impostazioni!$N$86:$O$105,MATCH(#REF!,Impostazioni!$N$86:$N$105,0),2)),"")</f>
        <v>#NAME?</v>
      </c>
      <c r="O1062" s="14" t="e">
        <f t="array" aca="1" ref="O1062" ca="1">_xludf.ifna(IF(#REF!=Impostazioni!$C$6,I1062*1,I1062/INDEX(Impostazioni!$N$86:$O$105,MATCH(#REF!,Impostazioni!$N$86:$N$105,0),2)),"")</f>
        <v>#NAME?</v>
      </c>
      <c r="P1062" s="14" t="e">
        <f t="array" aca="1" ref="P1062" ca="1">_xludf.ifna(IF(#REF!=Impostazioni!$C$6,J1062*1,J1062/INDEX(Impostazioni!$N$86:$O$105,MATCH(#REF!,Impostazioni!$N$86:$N$105,0),2)),"")</f>
        <v>#NAME?</v>
      </c>
      <c r="Q1062" s="14" t="e">
        <f t="array" aca="1" ref="Q1062" ca="1">_xludf.ifna(IF(#REF!=Impostazioni!$C$6,K1062*1,K1062/INDEX(Impostazioni!$N$86:$O$105,MATCH(#REF!,Impostazioni!$N$86:$N$105,0),2)),"")</f>
        <v>#NAME?</v>
      </c>
      <c r="S1062" t="str" cm="1">
        <f t="array" ref="S1062">_xlfn.IFNA(TRANSPOSE(INDEX(Impostazioni!$R$14:$S$63,,MATCH($D1062,Impostazioni!$R$13:$S$13,0))),"")&amp;""</f>
        <v/>
      </c>
    </row>
    <row r="1063" spans="1:19" ht="13.2">
      <c r="A1063" s="14" t="str">
        <f t="shared" si="12"/>
        <v/>
      </c>
      <c r="B1063" s="14" t="str">
        <f t="shared" si="13"/>
        <v/>
      </c>
      <c r="C1063" s="14"/>
      <c r="D1063" s="14"/>
      <c r="E1063" s="14"/>
      <c r="F1063" s="14"/>
      <c r="G1063" s="31"/>
      <c r="H1063" s="31"/>
      <c r="I1063" s="31"/>
      <c r="J1063" s="31"/>
      <c r="K1063" s="14" t="str">
        <f t="shared" si="14"/>
        <v/>
      </c>
      <c r="M1063" s="14" t="e">
        <f t="array" aca="1" ref="M1063" ca="1">_xludf.ifna(IF(#REF!=Impostazioni!$C$6,G1063*1,G1063/INDEX(Impostazioni!$N$86:$O$105,MATCH(#REF!,Impostazioni!$N$86:$N$105,0),2)),"")</f>
        <v>#NAME?</v>
      </c>
      <c r="N1063" s="14" t="e">
        <f t="array" aca="1" ref="N1063" ca="1">_xludf.ifna(IF(#REF!=Impostazioni!$C$6,H1063*1,H1063/INDEX(Impostazioni!$N$86:$O$105,MATCH(#REF!,Impostazioni!$N$86:$N$105,0),2)),"")</f>
        <v>#NAME?</v>
      </c>
      <c r="O1063" s="14" t="e">
        <f t="array" aca="1" ref="O1063" ca="1">_xludf.ifna(IF(#REF!=Impostazioni!$C$6,I1063*1,I1063/INDEX(Impostazioni!$N$86:$O$105,MATCH(#REF!,Impostazioni!$N$86:$N$105,0),2)),"")</f>
        <v>#NAME?</v>
      </c>
      <c r="P1063" s="14" t="e">
        <f t="array" aca="1" ref="P1063" ca="1">_xludf.ifna(IF(#REF!=Impostazioni!$C$6,J1063*1,J1063/INDEX(Impostazioni!$N$86:$O$105,MATCH(#REF!,Impostazioni!$N$86:$N$105,0),2)),"")</f>
        <v>#NAME?</v>
      </c>
      <c r="Q1063" s="14" t="e">
        <f t="array" aca="1" ref="Q1063" ca="1">_xludf.ifna(IF(#REF!=Impostazioni!$C$6,K1063*1,K1063/INDEX(Impostazioni!$N$86:$O$105,MATCH(#REF!,Impostazioni!$N$86:$N$105,0),2)),"")</f>
        <v>#NAME?</v>
      </c>
      <c r="S1063" t="str" cm="1">
        <f t="array" ref="S1063">_xlfn.IFNA(TRANSPOSE(INDEX(Impostazioni!$R$14:$S$63,,MATCH($D1063,Impostazioni!$R$13:$S$13,0))),"")&amp;""</f>
        <v/>
      </c>
    </row>
    <row r="1064" spans="1:19" ht="13.2">
      <c r="A1064" s="14" t="str">
        <f t="shared" si="12"/>
        <v/>
      </c>
      <c r="B1064" s="14" t="str">
        <f t="shared" si="13"/>
        <v/>
      </c>
      <c r="C1064" s="14"/>
      <c r="D1064" s="14"/>
      <c r="E1064" s="14"/>
      <c r="F1064" s="14"/>
      <c r="G1064" s="31"/>
      <c r="H1064" s="31"/>
      <c r="I1064" s="31"/>
      <c r="J1064" s="31"/>
      <c r="K1064" s="14" t="str">
        <f t="shared" si="14"/>
        <v/>
      </c>
      <c r="M1064" s="14" t="e">
        <f t="array" aca="1" ref="M1064" ca="1">_xludf.ifna(IF(#REF!=Impostazioni!$C$6,G1064*1,G1064/INDEX(Impostazioni!$N$86:$O$105,MATCH(#REF!,Impostazioni!$N$86:$N$105,0),2)),"")</f>
        <v>#NAME?</v>
      </c>
      <c r="N1064" s="14" t="e">
        <f t="array" aca="1" ref="N1064" ca="1">_xludf.ifna(IF(#REF!=Impostazioni!$C$6,H1064*1,H1064/INDEX(Impostazioni!$N$86:$O$105,MATCH(#REF!,Impostazioni!$N$86:$N$105,0),2)),"")</f>
        <v>#NAME?</v>
      </c>
      <c r="O1064" s="14" t="e">
        <f t="array" aca="1" ref="O1064" ca="1">_xludf.ifna(IF(#REF!=Impostazioni!$C$6,I1064*1,I1064/INDEX(Impostazioni!$N$86:$O$105,MATCH(#REF!,Impostazioni!$N$86:$N$105,0),2)),"")</f>
        <v>#NAME?</v>
      </c>
      <c r="P1064" s="14" t="e">
        <f t="array" aca="1" ref="P1064" ca="1">_xludf.ifna(IF(#REF!=Impostazioni!$C$6,J1064*1,J1064/INDEX(Impostazioni!$N$86:$O$105,MATCH(#REF!,Impostazioni!$N$86:$N$105,0),2)),"")</f>
        <v>#NAME?</v>
      </c>
      <c r="Q1064" s="14" t="e">
        <f t="array" aca="1" ref="Q1064" ca="1">_xludf.ifna(IF(#REF!=Impostazioni!$C$6,K1064*1,K1064/INDEX(Impostazioni!$N$86:$O$105,MATCH(#REF!,Impostazioni!$N$86:$N$105,0),2)),"")</f>
        <v>#NAME?</v>
      </c>
      <c r="S1064" t="str" cm="1">
        <f t="array" ref="S1064">_xlfn.IFNA(TRANSPOSE(INDEX(Impostazioni!$R$14:$S$63,,MATCH($D1064,Impostazioni!$R$13:$S$13,0))),"")&amp;""</f>
        <v/>
      </c>
    </row>
    <row r="1065" spans="1:19" ht="13.2">
      <c r="A1065" s="14" t="str">
        <f t="shared" si="12"/>
        <v/>
      </c>
      <c r="B1065" s="14" t="str">
        <f t="shared" si="13"/>
        <v/>
      </c>
      <c r="C1065" s="14"/>
      <c r="D1065" s="14"/>
      <c r="E1065" s="14"/>
      <c r="F1065" s="14"/>
      <c r="G1065" s="31"/>
      <c r="H1065" s="31"/>
      <c r="I1065" s="31"/>
      <c r="J1065" s="31"/>
      <c r="K1065" s="14" t="str">
        <f t="shared" si="14"/>
        <v/>
      </c>
      <c r="M1065" s="14" t="e">
        <f t="array" aca="1" ref="M1065" ca="1">_xludf.ifna(IF(#REF!=Impostazioni!$C$6,G1065*1,G1065/INDEX(Impostazioni!$N$86:$O$105,MATCH(#REF!,Impostazioni!$N$86:$N$105,0),2)),"")</f>
        <v>#NAME?</v>
      </c>
      <c r="N1065" s="14" t="e">
        <f t="array" aca="1" ref="N1065" ca="1">_xludf.ifna(IF(#REF!=Impostazioni!$C$6,H1065*1,H1065/INDEX(Impostazioni!$N$86:$O$105,MATCH(#REF!,Impostazioni!$N$86:$N$105,0),2)),"")</f>
        <v>#NAME?</v>
      </c>
      <c r="O1065" s="14" t="e">
        <f t="array" aca="1" ref="O1065" ca="1">_xludf.ifna(IF(#REF!=Impostazioni!$C$6,I1065*1,I1065/INDEX(Impostazioni!$N$86:$O$105,MATCH(#REF!,Impostazioni!$N$86:$N$105,0),2)),"")</f>
        <v>#NAME?</v>
      </c>
      <c r="P1065" s="14" t="e">
        <f t="array" aca="1" ref="P1065" ca="1">_xludf.ifna(IF(#REF!=Impostazioni!$C$6,J1065*1,J1065/INDEX(Impostazioni!$N$86:$O$105,MATCH(#REF!,Impostazioni!$N$86:$N$105,0),2)),"")</f>
        <v>#NAME?</v>
      </c>
      <c r="Q1065" s="14" t="e">
        <f t="array" aca="1" ref="Q1065" ca="1">_xludf.ifna(IF(#REF!=Impostazioni!$C$6,K1065*1,K1065/INDEX(Impostazioni!$N$86:$O$105,MATCH(#REF!,Impostazioni!$N$86:$N$105,0),2)),"")</f>
        <v>#NAME?</v>
      </c>
      <c r="S1065" t="str" cm="1">
        <f t="array" ref="S1065">_xlfn.IFNA(TRANSPOSE(INDEX(Impostazioni!$R$14:$S$63,,MATCH($D1065,Impostazioni!$R$13:$S$13,0))),"")&amp;""</f>
        <v/>
      </c>
    </row>
    <row r="1066" spans="1:19" ht="13.2">
      <c r="A1066" s="14" t="str">
        <f t="shared" si="12"/>
        <v/>
      </c>
      <c r="B1066" s="14" t="str">
        <f t="shared" si="13"/>
        <v/>
      </c>
      <c r="C1066" s="14"/>
      <c r="D1066" s="14"/>
      <c r="E1066" s="14"/>
      <c r="F1066" s="14"/>
      <c r="G1066" s="31"/>
      <c r="H1066" s="31"/>
      <c r="I1066" s="31"/>
      <c r="J1066" s="31"/>
      <c r="K1066" s="14" t="str">
        <f t="shared" si="14"/>
        <v/>
      </c>
      <c r="M1066" s="14" t="e">
        <f t="array" aca="1" ref="M1066" ca="1">_xludf.ifna(IF(#REF!=Impostazioni!$C$6,G1066*1,G1066/INDEX(Impostazioni!$N$86:$O$105,MATCH(#REF!,Impostazioni!$N$86:$N$105,0),2)),"")</f>
        <v>#NAME?</v>
      </c>
      <c r="N1066" s="14" t="e">
        <f t="array" aca="1" ref="N1066" ca="1">_xludf.ifna(IF(#REF!=Impostazioni!$C$6,H1066*1,H1066/INDEX(Impostazioni!$N$86:$O$105,MATCH(#REF!,Impostazioni!$N$86:$N$105,0),2)),"")</f>
        <v>#NAME?</v>
      </c>
      <c r="O1066" s="14" t="e">
        <f t="array" aca="1" ref="O1066" ca="1">_xludf.ifna(IF(#REF!=Impostazioni!$C$6,I1066*1,I1066/INDEX(Impostazioni!$N$86:$O$105,MATCH(#REF!,Impostazioni!$N$86:$N$105,0),2)),"")</f>
        <v>#NAME?</v>
      </c>
      <c r="P1066" s="14" t="e">
        <f t="array" aca="1" ref="P1066" ca="1">_xludf.ifna(IF(#REF!=Impostazioni!$C$6,J1066*1,J1066/INDEX(Impostazioni!$N$86:$O$105,MATCH(#REF!,Impostazioni!$N$86:$N$105,0),2)),"")</f>
        <v>#NAME?</v>
      </c>
      <c r="Q1066" s="14" t="e">
        <f t="array" aca="1" ref="Q1066" ca="1">_xludf.ifna(IF(#REF!=Impostazioni!$C$6,K1066*1,K1066/INDEX(Impostazioni!$N$86:$O$105,MATCH(#REF!,Impostazioni!$N$86:$N$105,0),2)),"")</f>
        <v>#NAME?</v>
      </c>
      <c r="S1066" t="str" cm="1">
        <f t="array" ref="S1066">_xlfn.IFNA(TRANSPOSE(INDEX(Impostazioni!$R$14:$S$63,,MATCH($D1066,Impostazioni!$R$13:$S$13,0))),"")&amp;""</f>
        <v/>
      </c>
    </row>
    <row r="1067" spans="1:19" ht="13.2">
      <c r="A1067" s="14" t="str">
        <f t="shared" si="12"/>
        <v/>
      </c>
      <c r="B1067" s="14" t="str">
        <f t="shared" si="13"/>
        <v/>
      </c>
      <c r="C1067" s="14"/>
      <c r="D1067" s="14"/>
      <c r="E1067" s="14"/>
      <c r="F1067" s="14"/>
      <c r="G1067" s="31"/>
      <c r="H1067" s="31"/>
      <c r="I1067" s="31"/>
      <c r="J1067" s="31"/>
      <c r="K1067" s="14" t="str">
        <f t="shared" si="14"/>
        <v/>
      </c>
      <c r="M1067" s="14" t="e">
        <f t="array" aca="1" ref="M1067" ca="1">_xludf.ifna(IF(#REF!=Impostazioni!$C$6,G1067*1,G1067/INDEX(Impostazioni!$N$86:$O$105,MATCH(#REF!,Impostazioni!$N$86:$N$105,0),2)),"")</f>
        <v>#NAME?</v>
      </c>
      <c r="N1067" s="14" t="e">
        <f t="array" aca="1" ref="N1067" ca="1">_xludf.ifna(IF(#REF!=Impostazioni!$C$6,H1067*1,H1067/INDEX(Impostazioni!$N$86:$O$105,MATCH(#REF!,Impostazioni!$N$86:$N$105,0),2)),"")</f>
        <v>#NAME?</v>
      </c>
      <c r="O1067" s="14" t="e">
        <f t="array" aca="1" ref="O1067" ca="1">_xludf.ifna(IF(#REF!=Impostazioni!$C$6,I1067*1,I1067/INDEX(Impostazioni!$N$86:$O$105,MATCH(#REF!,Impostazioni!$N$86:$N$105,0),2)),"")</f>
        <v>#NAME?</v>
      </c>
      <c r="P1067" s="14" t="e">
        <f t="array" aca="1" ref="P1067" ca="1">_xludf.ifna(IF(#REF!=Impostazioni!$C$6,J1067*1,J1067/INDEX(Impostazioni!$N$86:$O$105,MATCH(#REF!,Impostazioni!$N$86:$N$105,0),2)),"")</f>
        <v>#NAME?</v>
      </c>
      <c r="Q1067" s="14" t="e">
        <f t="array" aca="1" ref="Q1067" ca="1">_xludf.ifna(IF(#REF!=Impostazioni!$C$6,K1067*1,K1067/INDEX(Impostazioni!$N$86:$O$105,MATCH(#REF!,Impostazioni!$N$86:$N$105,0),2)),"")</f>
        <v>#NAME?</v>
      </c>
      <c r="S1067" t="str" cm="1">
        <f t="array" ref="S1067">_xlfn.IFNA(TRANSPOSE(INDEX(Impostazioni!$R$14:$S$63,,MATCH($D1067,Impostazioni!$R$13:$S$13,0))),"")&amp;""</f>
        <v/>
      </c>
    </row>
    <row r="1068" spans="1:19" ht="13.2">
      <c r="A1068" s="14" t="str">
        <f t="shared" si="12"/>
        <v/>
      </c>
      <c r="B1068" s="14" t="str">
        <f t="shared" si="13"/>
        <v/>
      </c>
      <c r="C1068" s="14"/>
      <c r="D1068" s="14"/>
      <c r="E1068" s="14"/>
      <c r="F1068" s="14"/>
      <c r="G1068" s="31"/>
      <c r="H1068" s="31"/>
      <c r="I1068" s="31"/>
      <c r="J1068" s="31"/>
      <c r="K1068" s="14" t="str">
        <f t="shared" si="14"/>
        <v/>
      </c>
      <c r="M1068" s="14" t="e">
        <f t="array" aca="1" ref="M1068" ca="1">_xludf.ifna(IF(#REF!=Impostazioni!$C$6,G1068*1,G1068/INDEX(Impostazioni!$N$86:$O$105,MATCH(#REF!,Impostazioni!$N$86:$N$105,0),2)),"")</f>
        <v>#NAME?</v>
      </c>
      <c r="N1068" s="14" t="e">
        <f t="array" aca="1" ref="N1068" ca="1">_xludf.ifna(IF(#REF!=Impostazioni!$C$6,H1068*1,H1068/INDEX(Impostazioni!$N$86:$O$105,MATCH(#REF!,Impostazioni!$N$86:$N$105,0),2)),"")</f>
        <v>#NAME?</v>
      </c>
      <c r="O1068" s="14" t="e">
        <f t="array" aca="1" ref="O1068" ca="1">_xludf.ifna(IF(#REF!=Impostazioni!$C$6,I1068*1,I1068/INDEX(Impostazioni!$N$86:$O$105,MATCH(#REF!,Impostazioni!$N$86:$N$105,0),2)),"")</f>
        <v>#NAME?</v>
      </c>
      <c r="P1068" s="14" t="e">
        <f t="array" aca="1" ref="P1068" ca="1">_xludf.ifna(IF(#REF!=Impostazioni!$C$6,J1068*1,J1068/INDEX(Impostazioni!$N$86:$O$105,MATCH(#REF!,Impostazioni!$N$86:$N$105,0),2)),"")</f>
        <v>#NAME?</v>
      </c>
      <c r="Q1068" s="14" t="e">
        <f t="array" aca="1" ref="Q1068" ca="1">_xludf.ifna(IF(#REF!=Impostazioni!$C$6,K1068*1,K1068/INDEX(Impostazioni!$N$86:$O$105,MATCH(#REF!,Impostazioni!$N$86:$N$105,0),2)),"")</f>
        <v>#NAME?</v>
      </c>
      <c r="S1068" t="str" cm="1">
        <f t="array" ref="S1068">_xlfn.IFNA(TRANSPOSE(INDEX(Impostazioni!$R$14:$S$63,,MATCH($D1068,Impostazioni!$R$13:$S$13,0))),"")&amp;""</f>
        <v/>
      </c>
    </row>
    <row r="1069" spans="1:19" ht="13.2">
      <c r="A1069" s="14" t="str">
        <f t="shared" si="12"/>
        <v/>
      </c>
      <c r="B1069" s="14" t="str">
        <f t="shared" si="13"/>
        <v/>
      </c>
      <c r="C1069" s="14"/>
      <c r="D1069" s="14"/>
      <c r="E1069" s="14"/>
      <c r="F1069" s="14"/>
      <c r="G1069" s="31"/>
      <c r="H1069" s="31"/>
      <c r="I1069" s="31"/>
      <c r="J1069" s="31"/>
      <c r="K1069" s="14" t="str">
        <f t="shared" si="14"/>
        <v/>
      </c>
      <c r="M1069" s="14" t="e">
        <f t="array" aca="1" ref="M1069" ca="1">_xludf.ifna(IF(#REF!=Impostazioni!$C$6,G1069*1,G1069/INDEX(Impostazioni!$N$86:$O$105,MATCH(#REF!,Impostazioni!$N$86:$N$105,0),2)),"")</f>
        <v>#NAME?</v>
      </c>
      <c r="N1069" s="14" t="e">
        <f t="array" aca="1" ref="N1069" ca="1">_xludf.ifna(IF(#REF!=Impostazioni!$C$6,H1069*1,H1069/INDEX(Impostazioni!$N$86:$O$105,MATCH(#REF!,Impostazioni!$N$86:$N$105,0),2)),"")</f>
        <v>#NAME?</v>
      </c>
      <c r="O1069" s="14" t="e">
        <f t="array" aca="1" ref="O1069" ca="1">_xludf.ifna(IF(#REF!=Impostazioni!$C$6,I1069*1,I1069/INDEX(Impostazioni!$N$86:$O$105,MATCH(#REF!,Impostazioni!$N$86:$N$105,0),2)),"")</f>
        <v>#NAME?</v>
      </c>
      <c r="P1069" s="14" t="e">
        <f t="array" aca="1" ref="P1069" ca="1">_xludf.ifna(IF(#REF!=Impostazioni!$C$6,J1069*1,J1069/INDEX(Impostazioni!$N$86:$O$105,MATCH(#REF!,Impostazioni!$N$86:$N$105,0),2)),"")</f>
        <v>#NAME?</v>
      </c>
      <c r="Q1069" s="14" t="e">
        <f t="array" aca="1" ref="Q1069" ca="1">_xludf.ifna(IF(#REF!=Impostazioni!$C$6,K1069*1,K1069/INDEX(Impostazioni!$N$86:$O$105,MATCH(#REF!,Impostazioni!$N$86:$N$105,0),2)),"")</f>
        <v>#NAME?</v>
      </c>
      <c r="S1069" t="str" cm="1">
        <f t="array" ref="S1069">_xlfn.IFNA(TRANSPOSE(INDEX(Impostazioni!$R$14:$S$63,,MATCH($D1069,Impostazioni!$R$13:$S$13,0))),"")&amp;""</f>
        <v/>
      </c>
    </row>
    <row r="1070" spans="1:19" ht="13.2">
      <c r="A1070" s="14" t="str">
        <f t="shared" si="12"/>
        <v/>
      </c>
      <c r="B1070" s="14" t="str">
        <f t="shared" si="13"/>
        <v/>
      </c>
      <c r="C1070" s="14"/>
      <c r="D1070" s="14"/>
      <c r="E1070" s="14"/>
      <c r="F1070" s="14"/>
      <c r="G1070" s="31"/>
      <c r="H1070" s="31"/>
      <c r="I1070" s="31"/>
      <c r="J1070" s="31"/>
      <c r="K1070" s="14" t="str">
        <f t="shared" si="14"/>
        <v/>
      </c>
      <c r="M1070" s="14" t="e">
        <f t="array" aca="1" ref="M1070" ca="1">_xludf.ifna(IF(#REF!=Impostazioni!$C$6,G1070*1,G1070/INDEX(Impostazioni!$N$86:$O$105,MATCH(#REF!,Impostazioni!$N$86:$N$105,0),2)),"")</f>
        <v>#NAME?</v>
      </c>
      <c r="N1070" s="14" t="e">
        <f t="array" aca="1" ref="N1070" ca="1">_xludf.ifna(IF(#REF!=Impostazioni!$C$6,H1070*1,H1070/INDEX(Impostazioni!$N$86:$O$105,MATCH(#REF!,Impostazioni!$N$86:$N$105,0),2)),"")</f>
        <v>#NAME?</v>
      </c>
      <c r="O1070" s="14" t="e">
        <f t="array" aca="1" ref="O1070" ca="1">_xludf.ifna(IF(#REF!=Impostazioni!$C$6,I1070*1,I1070/INDEX(Impostazioni!$N$86:$O$105,MATCH(#REF!,Impostazioni!$N$86:$N$105,0),2)),"")</f>
        <v>#NAME?</v>
      </c>
      <c r="P1070" s="14" t="e">
        <f t="array" aca="1" ref="P1070" ca="1">_xludf.ifna(IF(#REF!=Impostazioni!$C$6,J1070*1,J1070/INDEX(Impostazioni!$N$86:$O$105,MATCH(#REF!,Impostazioni!$N$86:$N$105,0),2)),"")</f>
        <v>#NAME?</v>
      </c>
      <c r="Q1070" s="14" t="e">
        <f t="array" aca="1" ref="Q1070" ca="1">_xludf.ifna(IF(#REF!=Impostazioni!$C$6,K1070*1,K1070/INDEX(Impostazioni!$N$86:$O$105,MATCH(#REF!,Impostazioni!$N$86:$N$105,0),2)),"")</f>
        <v>#NAME?</v>
      </c>
      <c r="S1070" t="str" cm="1">
        <f t="array" ref="S1070">_xlfn.IFNA(TRANSPOSE(INDEX(Impostazioni!$R$14:$S$63,,MATCH($D1070,Impostazioni!$R$13:$S$13,0))),"")&amp;""</f>
        <v/>
      </c>
    </row>
    <row r="1071" spans="1:19" ht="13.2">
      <c r="A1071" s="14" t="str">
        <f t="shared" si="12"/>
        <v/>
      </c>
      <c r="B1071" s="14" t="str">
        <f t="shared" si="13"/>
        <v/>
      </c>
      <c r="C1071" s="14"/>
      <c r="D1071" s="14"/>
      <c r="E1071" s="14"/>
      <c r="F1071" s="14"/>
      <c r="G1071" s="31"/>
      <c r="H1071" s="31"/>
      <c r="I1071" s="31"/>
      <c r="J1071" s="31"/>
      <c r="K1071" s="14" t="str">
        <f t="shared" si="14"/>
        <v/>
      </c>
      <c r="M1071" s="14" t="e">
        <f t="array" aca="1" ref="M1071" ca="1">_xludf.ifna(IF(#REF!=Impostazioni!$C$6,G1071*1,G1071/INDEX(Impostazioni!$N$86:$O$105,MATCH(#REF!,Impostazioni!$N$86:$N$105,0),2)),"")</f>
        <v>#NAME?</v>
      </c>
      <c r="N1071" s="14" t="e">
        <f t="array" aca="1" ref="N1071" ca="1">_xludf.ifna(IF(#REF!=Impostazioni!$C$6,H1071*1,H1071/INDEX(Impostazioni!$N$86:$O$105,MATCH(#REF!,Impostazioni!$N$86:$N$105,0),2)),"")</f>
        <v>#NAME?</v>
      </c>
      <c r="O1071" s="14" t="e">
        <f t="array" aca="1" ref="O1071" ca="1">_xludf.ifna(IF(#REF!=Impostazioni!$C$6,I1071*1,I1071/INDEX(Impostazioni!$N$86:$O$105,MATCH(#REF!,Impostazioni!$N$86:$N$105,0),2)),"")</f>
        <v>#NAME?</v>
      </c>
      <c r="P1071" s="14" t="e">
        <f t="array" aca="1" ref="P1071" ca="1">_xludf.ifna(IF(#REF!=Impostazioni!$C$6,J1071*1,J1071/INDEX(Impostazioni!$N$86:$O$105,MATCH(#REF!,Impostazioni!$N$86:$N$105,0),2)),"")</f>
        <v>#NAME?</v>
      </c>
      <c r="Q1071" s="14" t="e">
        <f t="array" aca="1" ref="Q1071" ca="1">_xludf.ifna(IF(#REF!=Impostazioni!$C$6,K1071*1,K1071/INDEX(Impostazioni!$N$86:$O$105,MATCH(#REF!,Impostazioni!$N$86:$N$105,0),2)),"")</f>
        <v>#NAME?</v>
      </c>
      <c r="S1071" t="str" cm="1">
        <f t="array" ref="S1071">_xlfn.IFNA(TRANSPOSE(INDEX(Impostazioni!$R$14:$S$63,,MATCH($D1071,Impostazioni!$R$13:$S$13,0))),"")&amp;""</f>
        <v/>
      </c>
    </row>
    <row r="1072" spans="1:19" ht="13.2">
      <c r="A1072" s="14" t="str">
        <f t="shared" si="12"/>
        <v/>
      </c>
      <c r="B1072" s="14" t="str">
        <f t="shared" si="13"/>
        <v/>
      </c>
      <c r="C1072" s="14"/>
      <c r="D1072" s="14"/>
      <c r="E1072" s="14"/>
      <c r="F1072" s="14"/>
      <c r="G1072" s="31"/>
      <c r="H1072" s="31"/>
      <c r="I1072" s="31"/>
      <c r="J1072" s="31"/>
      <c r="K1072" s="14" t="str">
        <f t="shared" si="14"/>
        <v/>
      </c>
      <c r="M1072" s="14" t="e">
        <f t="array" aca="1" ref="M1072" ca="1">_xludf.ifna(IF(#REF!=Impostazioni!$C$6,G1072*1,G1072/INDEX(Impostazioni!$N$86:$O$105,MATCH(#REF!,Impostazioni!$N$86:$N$105,0),2)),"")</f>
        <v>#NAME?</v>
      </c>
      <c r="N1072" s="14" t="e">
        <f t="array" aca="1" ref="N1072" ca="1">_xludf.ifna(IF(#REF!=Impostazioni!$C$6,H1072*1,H1072/INDEX(Impostazioni!$N$86:$O$105,MATCH(#REF!,Impostazioni!$N$86:$N$105,0),2)),"")</f>
        <v>#NAME?</v>
      </c>
      <c r="O1072" s="14" t="e">
        <f t="array" aca="1" ref="O1072" ca="1">_xludf.ifna(IF(#REF!=Impostazioni!$C$6,I1072*1,I1072/INDEX(Impostazioni!$N$86:$O$105,MATCH(#REF!,Impostazioni!$N$86:$N$105,0),2)),"")</f>
        <v>#NAME?</v>
      </c>
      <c r="P1072" s="14" t="e">
        <f t="array" aca="1" ref="P1072" ca="1">_xludf.ifna(IF(#REF!=Impostazioni!$C$6,J1072*1,J1072/INDEX(Impostazioni!$N$86:$O$105,MATCH(#REF!,Impostazioni!$N$86:$N$105,0),2)),"")</f>
        <v>#NAME?</v>
      </c>
      <c r="Q1072" s="14" t="e">
        <f t="array" aca="1" ref="Q1072" ca="1">_xludf.ifna(IF(#REF!=Impostazioni!$C$6,K1072*1,K1072/INDEX(Impostazioni!$N$86:$O$105,MATCH(#REF!,Impostazioni!$N$86:$N$105,0),2)),"")</f>
        <v>#NAME?</v>
      </c>
      <c r="S1072" t="str" cm="1">
        <f t="array" ref="S1072">_xlfn.IFNA(TRANSPOSE(INDEX(Impostazioni!$R$14:$S$63,,MATCH($D1072,Impostazioni!$R$13:$S$13,0))),"")&amp;""</f>
        <v/>
      </c>
    </row>
    <row r="1073" spans="1:19" ht="13.2">
      <c r="A1073" s="14" t="str">
        <f t="shared" si="12"/>
        <v/>
      </c>
      <c r="B1073" s="14" t="str">
        <f t="shared" si="13"/>
        <v/>
      </c>
      <c r="C1073" s="14"/>
      <c r="D1073" s="14"/>
      <c r="E1073" s="14"/>
      <c r="F1073" s="14"/>
      <c r="G1073" s="31"/>
      <c r="H1073" s="31"/>
      <c r="I1073" s="31"/>
      <c r="J1073" s="31"/>
      <c r="K1073" s="14" t="str">
        <f t="shared" si="14"/>
        <v/>
      </c>
      <c r="M1073" s="14" t="e">
        <f t="array" aca="1" ref="M1073" ca="1">_xludf.ifna(IF(#REF!=Impostazioni!$C$6,G1073*1,G1073/INDEX(Impostazioni!$N$86:$O$105,MATCH(#REF!,Impostazioni!$N$86:$N$105,0),2)),"")</f>
        <v>#NAME?</v>
      </c>
      <c r="N1073" s="14" t="e">
        <f t="array" aca="1" ref="N1073" ca="1">_xludf.ifna(IF(#REF!=Impostazioni!$C$6,H1073*1,H1073/INDEX(Impostazioni!$N$86:$O$105,MATCH(#REF!,Impostazioni!$N$86:$N$105,0),2)),"")</f>
        <v>#NAME?</v>
      </c>
      <c r="O1073" s="14" t="e">
        <f t="array" aca="1" ref="O1073" ca="1">_xludf.ifna(IF(#REF!=Impostazioni!$C$6,I1073*1,I1073/INDEX(Impostazioni!$N$86:$O$105,MATCH(#REF!,Impostazioni!$N$86:$N$105,0),2)),"")</f>
        <v>#NAME?</v>
      </c>
      <c r="P1073" s="14" t="e">
        <f t="array" aca="1" ref="P1073" ca="1">_xludf.ifna(IF(#REF!=Impostazioni!$C$6,J1073*1,J1073/INDEX(Impostazioni!$N$86:$O$105,MATCH(#REF!,Impostazioni!$N$86:$N$105,0),2)),"")</f>
        <v>#NAME?</v>
      </c>
      <c r="Q1073" s="14" t="e">
        <f t="array" aca="1" ref="Q1073" ca="1">_xludf.ifna(IF(#REF!=Impostazioni!$C$6,K1073*1,K1073/INDEX(Impostazioni!$N$86:$O$105,MATCH(#REF!,Impostazioni!$N$86:$N$105,0),2)),"")</f>
        <v>#NAME?</v>
      </c>
      <c r="S1073" t="str" cm="1">
        <f t="array" ref="S1073">_xlfn.IFNA(TRANSPOSE(INDEX(Impostazioni!$R$14:$S$63,,MATCH($D1073,Impostazioni!$R$13:$S$13,0))),"")&amp;""</f>
        <v/>
      </c>
    </row>
    <row r="1074" spans="1:19" ht="13.2">
      <c r="A1074" s="14" t="str">
        <f t="shared" si="12"/>
        <v/>
      </c>
      <c r="B1074" s="14" t="str">
        <f t="shared" si="13"/>
        <v/>
      </c>
      <c r="C1074" s="14"/>
      <c r="D1074" s="14"/>
      <c r="E1074" s="14"/>
      <c r="F1074" s="14"/>
      <c r="G1074" s="31"/>
      <c r="H1074" s="31"/>
      <c r="I1074" s="31"/>
      <c r="J1074" s="31"/>
      <c r="K1074" s="14" t="str">
        <f t="shared" si="14"/>
        <v/>
      </c>
      <c r="M1074" s="14" t="e">
        <f t="array" aca="1" ref="M1074" ca="1">_xludf.ifna(IF(#REF!=Impostazioni!$C$6,G1074*1,G1074/INDEX(Impostazioni!$N$86:$O$105,MATCH(#REF!,Impostazioni!$N$86:$N$105,0),2)),"")</f>
        <v>#NAME?</v>
      </c>
      <c r="N1074" s="14" t="e">
        <f t="array" aca="1" ref="N1074" ca="1">_xludf.ifna(IF(#REF!=Impostazioni!$C$6,H1074*1,H1074/INDEX(Impostazioni!$N$86:$O$105,MATCH(#REF!,Impostazioni!$N$86:$N$105,0),2)),"")</f>
        <v>#NAME?</v>
      </c>
      <c r="O1074" s="14" t="e">
        <f t="array" aca="1" ref="O1074" ca="1">_xludf.ifna(IF(#REF!=Impostazioni!$C$6,I1074*1,I1074/INDEX(Impostazioni!$N$86:$O$105,MATCH(#REF!,Impostazioni!$N$86:$N$105,0),2)),"")</f>
        <v>#NAME?</v>
      </c>
      <c r="P1074" s="14" t="e">
        <f t="array" aca="1" ref="P1074" ca="1">_xludf.ifna(IF(#REF!=Impostazioni!$C$6,J1074*1,J1074/INDEX(Impostazioni!$N$86:$O$105,MATCH(#REF!,Impostazioni!$N$86:$N$105,0),2)),"")</f>
        <v>#NAME?</v>
      </c>
      <c r="Q1074" s="14" t="e">
        <f t="array" aca="1" ref="Q1074" ca="1">_xludf.ifna(IF(#REF!=Impostazioni!$C$6,K1074*1,K1074/INDEX(Impostazioni!$N$86:$O$105,MATCH(#REF!,Impostazioni!$N$86:$N$105,0),2)),"")</f>
        <v>#NAME?</v>
      </c>
      <c r="S1074" t="str" cm="1">
        <f t="array" ref="S1074">_xlfn.IFNA(TRANSPOSE(INDEX(Impostazioni!$R$14:$S$63,,MATCH($D1074,Impostazioni!$R$13:$S$13,0))),"")&amp;""</f>
        <v/>
      </c>
    </row>
    <row r="1075" spans="1:19" ht="13.2">
      <c r="A1075" s="14" t="str">
        <f t="shared" si="12"/>
        <v/>
      </c>
      <c r="B1075" s="14" t="str">
        <f t="shared" si="13"/>
        <v/>
      </c>
      <c r="C1075" s="14"/>
      <c r="D1075" s="14"/>
      <c r="E1075" s="14"/>
      <c r="F1075" s="14"/>
      <c r="G1075" s="31"/>
      <c r="H1075" s="31"/>
      <c r="I1075" s="31"/>
      <c r="J1075" s="31"/>
      <c r="K1075" s="14" t="str">
        <f t="shared" si="14"/>
        <v/>
      </c>
      <c r="M1075" s="14" t="e">
        <f t="array" aca="1" ref="M1075" ca="1">_xludf.ifna(IF(#REF!=Impostazioni!$C$6,G1075*1,G1075/INDEX(Impostazioni!$N$86:$O$105,MATCH(#REF!,Impostazioni!$N$86:$N$105,0),2)),"")</f>
        <v>#NAME?</v>
      </c>
      <c r="N1075" s="14" t="e">
        <f t="array" aca="1" ref="N1075" ca="1">_xludf.ifna(IF(#REF!=Impostazioni!$C$6,H1075*1,H1075/INDEX(Impostazioni!$N$86:$O$105,MATCH(#REF!,Impostazioni!$N$86:$N$105,0),2)),"")</f>
        <v>#NAME?</v>
      </c>
      <c r="O1075" s="14" t="e">
        <f t="array" aca="1" ref="O1075" ca="1">_xludf.ifna(IF(#REF!=Impostazioni!$C$6,I1075*1,I1075/INDEX(Impostazioni!$N$86:$O$105,MATCH(#REF!,Impostazioni!$N$86:$N$105,0),2)),"")</f>
        <v>#NAME?</v>
      </c>
      <c r="P1075" s="14" t="e">
        <f t="array" aca="1" ref="P1075" ca="1">_xludf.ifna(IF(#REF!=Impostazioni!$C$6,J1075*1,J1075/INDEX(Impostazioni!$N$86:$O$105,MATCH(#REF!,Impostazioni!$N$86:$N$105,0),2)),"")</f>
        <v>#NAME?</v>
      </c>
      <c r="Q1075" s="14" t="e">
        <f t="array" aca="1" ref="Q1075" ca="1">_xludf.ifna(IF(#REF!=Impostazioni!$C$6,K1075*1,K1075/INDEX(Impostazioni!$N$86:$O$105,MATCH(#REF!,Impostazioni!$N$86:$N$105,0),2)),"")</f>
        <v>#NAME?</v>
      </c>
      <c r="S1075" t="str" cm="1">
        <f t="array" ref="S1075">_xlfn.IFNA(TRANSPOSE(INDEX(Impostazioni!$R$14:$S$63,,MATCH($D1075,Impostazioni!$R$13:$S$13,0))),"")&amp;""</f>
        <v/>
      </c>
    </row>
    <row r="1076" spans="1:19" ht="13.2">
      <c r="A1076" s="14" t="str">
        <f t="shared" si="12"/>
        <v/>
      </c>
      <c r="B1076" s="14" t="str">
        <f t="shared" si="13"/>
        <v/>
      </c>
      <c r="C1076" s="14"/>
      <c r="D1076" s="14"/>
      <c r="E1076" s="14"/>
      <c r="F1076" s="14"/>
      <c r="G1076" s="31"/>
      <c r="H1076" s="31"/>
      <c r="I1076" s="31"/>
      <c r="J1076" s="31"/>
      <c r="K1076" s="14" t="str">
        <f t="shared" si="14"/>
        <v/>
      </c>
      <c r="M1076" s="14" t="e">
        <f t="array" aca="1" ref="M1076" ca="1">_xludf.ifna(IF(#REF!=Impostazioni!$C$6,G1076*1,G1076/INDEX(Impostazioni!$N$86:$O$105,MATCH(#REF!,Impostazioni!$N$86:$N$105,0),2)),"")</f>
        <v>#NAME?</v>
      </c>
      <c r="N1076" s="14" t="e">
        <f t="array" aca="1" ref="N1076" ca="1">_xludf.ifna(IF(#REF!=Impostazioni!$C$6,H1076*1,H1076/INDEX(Impostazioni!$N$86:$O$105,MATCH(#REF!,Impostazioni!$N$86:$N$105,0),2)),"")</f>
        <v>#NAME?</v>
      </c>
      <c r="O1076" s="14" t="e">
        <f t="array" aca="1" ref="O1076" ca="1">_xludf.ifna(IF(#REF!=Impostazioni!$C$6,I1076*1,I1076/INDEX(Impostazioni!$N$86:$O$105,MATCH(#REF!,Impostazioni!$N$86:$N$105,0),2)),"")</f>
        <v>#NAME?</v>
      </c>
      <c r="P1076" s="14" t="e">
        <f t="array" aca="1" ref="P1076" ca="1">_xludf.ifna(IF(#REF!=Impostazioni!$C$6,J1076*1,J1076/INDEX(Impostazioni!$N$86:$O$105,MATCH(#REF!,Impostazioni!$N$86:$N$105,0),2)),"")</f>
        <v>#NAME?</v>
      </c>
      <c r="Q1076" s="14" t="e">
        <f t="array" aca="1" ref="Q1076" ca="1">_xludf.ifna(IF(#REF!=Impostazioni!$C$6,K1076*1,K1076/INDEX(Impostazioni!$N$86:$O$105,MATCH(#REF!,Impostazioni!$N$86:$N$105,0),2)),"")</f>
        <v>#NAME?</v>
      </c>
      <c r="S1076" t="str" cm="1">
        <f t="array" ref="S1076">_xlfn.IFNA(TRANSPOSE(INDEX(Impostazioni!$R$14:$S$63,,MATCH($D1076,Impostazioni!$R$13:$S$13,0))),"")&amp;""</f>
        <v/>
      </c>
    </row>
    <row r="1077" spans="1:19" ht="13.2">
      <c r="A1077" s="14" t="str">
        <f t="shared" si="12"/>
        <v/>
      </c>
      <c r="B1077" s="14" t="str">
        <f t="shared" si="13"/>
        <v/>
      </c>
      <c r="C1077" s="14"/>
      <c r="D1077" s="14"/>
      <c r="E1077" s="14"/>
      <c r="F1077" s="14"/>
      <c r="G1077" s="31"/>
      <c r="H1077" s="31"/>
      <c r="I1077" s="31"/>
      <c r="J1077" s="31"/>
      <c r="K1077" s="14" t="str">
        <f t="shared" si="14"/>
        <v/>
      </c>
      <c r="M1077" s="14" t="e">
        <f t="array" aca="1" ref="M1077" ca="1">_xludf.ifna(IF(#REF!=Impostazioni!$C$6,G1077*1,G1077/INDEX(Impostazioni!$N$86:$O$105,MATCH(#REF!,Impostazioni!$N$86:$N$105,0),2)),"")</f>
        <v>#NAME?</v>
      </c>
      <c r="N1077" s="14" t="e">
        <f t="array" aca="1" ref="N1077" ca="1">_xludf.ifna(IF(#REF!=Impostazioni!$C$6,H1077*1,H1077/INDEX(Impostazioni!$N$86:$O$105,MATCH(#REF!,Impostazioni!$N$86:$N$105,0),2)),"")</f>
        <v>#NAME?</v>
      </c>
      <c r="O1077" s="14" t="e">
        <f t="array" aca="1" ref="O1077" ca="1">_xludf.ifna(IF(#REF!=Impostazioni!$C$6,I1077*1,I1077/INDEX(Impostazioni!$N$86:$O$105,MATCH(#REF!,Impostazioni!$N$86:$N$105,0),2)),"")</f>
        <v>#NAME?</v>
      </c>
      <c r="P1077" s="14" t="e">
        <f t="array" aca="1" ref="P1077" ca="1">_xludf.ifna(IF(#REF!=Impostazioni!$C$6,J1077*1,J1077/INDEX(Impostazioni!$N$86:$O$105,MATCH(#REF!,Impostazioni!$N$86:$N$105,0),2)),"")</f>
        <v>#NAME?</v>
      </c>
      <c r="Q1077" s="14" t="e">
        <f t="array" aca="1" ref="Q1077" ca="1">_xludf.ifna(IF(#REF!=Impostazioni!$C$6,K1077*1,K1077/INDEX(Impostazioni!$N$86:$O$105,MATCH(#REF!,Impostazioni!$N$86:$N$105,0),2)),"")</f>
        <v>#NAME?</v>
      </c>
      <c r="S1077" t="str" cm="1">
        <f t="array" ref="S1077">_xlfn.IFNA(TRANSPOSE(INDEX(Impostazioni!$R$14:$S$63,,MATCH($D1077,Impostazioni!$R$13:$S$13,0))),"")&amp;""</f>
        <v/>
      </c>
    </row>
    <row r="1078" spans="1:19" ht="13.2">
      <c r="A1078" s="14" t="str">
        <f t="shared" si="12"/>
        <v/>
      </c>
      <c r="B1078" s="14" t="str">
        <f t="shared" si="13"/>
        <v/>
      </c>
      <c r="C1078" s="14"/>
      <c r="D1078" s="14"/>
      <c r="E1078" s="14"/>
      <c r="F1078" s="14"/>
      <c r="G1078" s="31"/>
      <c r="H1078" s="31"/>
      <c r="I1078" s="31"/>
      <c r="J1078" s="31"/>
      <c r="K1078" s="14" t="str">
        <f t="shared" si="14"/>
        <v/>
      </c>
      <c r="M1078" s="14" t="e">
        <f t="array" aca="1" ref="M1078" ca="1">_xludf.ifna(IF(#REF!=Impostazioni!$C$6,G1078*1,G1078/INDEX(Impostazioni!$N$86:$O$105,MATCH(#REF!,Impostazioni!$N$86:$N$105,0),2)),"")</f>
        <v>#NAME?</v>
      </c>
      <c r="N1078" s="14" t="e">
        <f t="array" aca="1" ref="N1078" ca="1">_xludf.ifna(IF(#REF!=Impostazioni!$C$6,H1078*1,H1078/INDEX(Impostazioni!$N$86:$O$105,MATCH(#REF!,Impostazioni!$N$86:$N$105,0),2)),"")</f>
        <v>#NAME?</v>
      </c>
      <c r="O1078" s="14" t="e">
        <f t="array" aca="1" ref="O1078" ca="1">_xludf.ifna(IF(#REF!=Impostazioni!$C$6,I1078*1,I1078/INDEX(Impostazioni!$N$86:$O$105,MATCH(#REF!,Impostazioni!$N$86:$N$105,0),2)),"")</f>
        <v>#NAME?</v>
      </c>
      <c r="P1078" s="14" t="e">
        <f t="array" aca="1" ref="P1078" ca="1">_xludf.ifna(IF(#REF!=Impostazioni!$C$6,J1078*1,J1078/INDEX(Impostazioni!$N$86:$O$105,MATCH(#REF!,Impostazioni!$N$86:$N$105,0),2)),"")</f>
        <v>#NAME?</v>
      </c>
      <c r="Q1078" s="14" t="e">
        <f t="array" aca="1" ref="Q1078" ca="1">_xludf.ifna(IF(#REF!=Impostazioni!$C$6,K1078*1,K1078/INDEX(Impostazioni!$N$86:$O$105,MATCH(#REF!,Impostazioni!$N$86:$N$105,0),2)),"")</f>
        <v>#NAME?</v>
      </c>
      <c r="S1078" t="str" cm="1">
        <f t="array" ref="S1078">_xlfn.IFNA(TRANSPOSE(INDEX(Impostazioni!$R$14:$S$63,,MATCH($D1078,Impostazioni!$R$13:$S$13,0))),"")&amp;""</f>
        <v/>
      </c>
    </row>
    <row r="1079" spans="1:19" ht="13.2">
      <c r="A1079" s="14" t="str">
        <f t="shared" si="12"/>
        <v/>
      </c>
      <c r="B1079" s="14" t="str">
        <f t="shared" si="13"/>
        <v/>
      </c>
      <c r="C1079" s="14"/>
      <c r="D1079" s="14"/>
      <c r="E1079" s="14"/>
      <c r="F1079" s="14"/>
      <c r="G1079" s="31"/>
      <c r="H1079" s="31"/>
      <c r="I1079" s="31"/>
      <c r="J1079" s="31"/>
      <c r="K1079" s="14" t="str">
        <f t="shared" si="14"/>
        <v/>
      </c>
      <c r="M1079" s="14" t="e">
        <f t="array" aca="1" ref="M1079" ca="1">_xludf.ifna(IF(#REF!=Impostazioni!$C$6,G1079*1,G1079/INDEX(Impostazioni!$N$86:$O$105,MATCH(#REF!,Impostazioni!$N$86:$N$105,0),2)),"")</f>
        <v>#NAME?</v>
      </c>
      <c r="N1079" s="14" t="e">
        <f t="array" aca="1" ref="N1079" ca="1">_xludf.ifna(IF(#REF!=Impostazioni!$C$6,H1079*1,H1079/INDEX(Impostazioni!$N$86:$O$105,MATCH(#REF!,Impostazioni!$N$86:$N$105,0),2)),"")</f>
        <v>#NAME?</v>
      </c>
      <c r="O1079" s="14" t="e">
        <f t="array" aca="1" ref="O1079" ca="1">_xludf.ifna(IF(#REF!=Impostazioni!$C$6,I1079*1,I1079/INDEX(Impostazioni!$N$86:$O$105,MATCH(#REF!,Impostazioni!$N$86:$N$105,0),2)),"")</f>
        <v>#NAME?</v>
      </c>
      <c r="P1079" s="14" t="e">
        <f t="array" aca="1" ref="P1079" ca="1">_xludf.ifna(IF(#REF!=Impostazioni!$C$6,J1079*1,J1079/INDEX(Impostazioni!$N$86:$O$105,MATCH(#REF!,Impostazioni!$N$86:$N$105,0),2)),"")</f>
        <v>#NAME?</v>
      </c>
      <c r="Q1079" s="14" t="e">
        <f t="array" aca="1" ref="Q1079" ca="1">_xludf.ifna(IF(#REF!=Impostazioni!$C$6,K1079*1,K1079/INDEX(Impostazioni!$N$86:$O$105,MATCH(#REF!,Impostazioni!$N$86:$N$105,0),2)),"")</f>
        <v>#NAME?</v>
      </c>
      <c r="S1079" t="str" cm="1">
        <f t="array" ref="S1079">_xlfn.IFNA(TRANSPOSE(INDEX(Impostazioni!$R$14:$S$63,,MATCH($D1079,Impostazioni!$R$13:$S$13,0))),"")&amp;""</f>
        <v/>
      </c>
    </row>
    <row r="1080" spans="1:19" ht="13.2">
      <c r="A1080" s="14" t="str">
        <f t="shared" si="12"/>
        <v/>
      </c>
      <c r="B1080" s="14" t="str">
        <f t="shared" si="13"/>
        <v/>
      </c>
      <c r="C1080" s="14"/>
      <c r="D1080" s="14"/>
      <c r="E1080" s="14"/>
      <c r="F1080" s="14"/>
      <c r="G1080" s="31"/>
      <c r="H1080" s="31"/>
      <c r="I1080" s="31"/>
      <c r="J1080" s="31"/>
      <c r="K1080" s="14" t="str">
        <f t="shared" si="14"/>
        <v/>
      </c>
      <c r="M1080" s="14" t="e">
        <f t="array" aca="1" ref="M1080" ca="1">_xludf.ifna(IF(#REF!=Impostazioni!$C$6,G1080*1,G1080/INDEX(Impostazioni!$N$86:$O$105,MATCH(#REF!,Impostazioni!$N$86:$N$105,0),2)),"")</f>
        <v>#NAME?</v>
      </c>
      <c r="N1080" s="14" t="e">
        <f t="array" aca="1" ref="N1080" ca="1">_xludf.ifna(IF(#REF!=Impostazioni!$C$6,H1080*1,H1080/INDEX(Impostazioni!$N$86:$O$105,MATCH(#REF!,Impostazioni!$N$86:$N$105,0),2)),"")</f>
        <v>#NAME?</v>
      </c>
      <c r="O1080" s="14" t="e">
        <f t="array" aca="1" ref="O1080" ca="1">_xludf.ifna(IF(#REF!=Impostazioni!$C$6,I1080*1,I1080/INDEX(Impostazioni!$N$86:$O$105,MATCH(#REF!,Impostazioni!$N$86:$N$105,0),2)),"")</f>
        <v>#NAME?</v>
      </c>
      <c r="P1080" s="14" t="e">
        <f t="array" aca="1" ref="P1080" ca="1">_xludf.ifna(IF(#REF!=Impostazioni!$C$6,J1080*1,J1080/INDEX(Impostazioni!$N$86:$O$105,MATCH(#REF!,Impostazioni!$N$86:$N$105,0),2)),"")</f>
        <v>#NAME?</v>
      </c>
      <c r="Q1080" s="14" t="e">
        <f t="array" aca="1" ref="Q1080" ca="1">_xludf.ifna(IF(#REF!=Impostazioni!$C$6,K1080*1,K1080/INDEX(Impostazioni!$N$86:$O$105,MATCH(#REF!,Impostazioni!$N$86:$N$105,0),2)),"")</f>
        <v>#NAME?</v>
      </c>
      <c r="S1080" t="str" cm="1">
        <f t="array" ref="S1080">_xlfn.IFNA(TRANSPOSE(INDEX(Impostazioni!$R$14:$S$63,,MATCH($D1080,Impostazioni!$R$13:$S$13,0))),"")&amp;""</f>
        <v/>
      </c>
    </row>
    <row r="1081" spans="1:19" ht="13.2">
      <c r="A1081" s="14" t="str">
        <f t="shared" si="12"/>
        <v/>
      </c>
      <c r="B1081" s="14" t="str">
        <f t="shared" si="13"/>
        <v/>
      </c>
      <c r="C1081" s="14"/>
      <c r="D1081" s="14"/>
      <c r="E1081" s="14"/>
      <c r="F1081" s="14"/>
      <c r="G1081" s="31"/>
      <c r="H1081" s="31"/>
      <c r="I1081" s="31"/>
      <c r="J1081" s="31"/>
      <c r="K1081" s="14" t="str">
        <f t="shared" si="14"/>
        <v/>
      </c>
      <c r="M1081" s="14" t="e">
        <f t="array" aca="1" ref="M1081" ca="1">_xludf.ifna(IF(#REF!=Impostazioni!$C$6,G1081*1,G1081/INDEX(Impostazioni!$N$86:$O$105,MATCH(#REF!,Impostazioni!$N$86:$N$105,0),2)),"")</f>
        <v>#NAME?</v>
      </c>
      <c r="N1081" s="14" t="e">
        <f t="array" aca="1" ref="N1081" ca="1">_xludf.ifna(IF(#REF!=Impostazioni!$C$6,H1081*1,H1081/INDEX(Impostazioni!$N$86:$O$105,MATCH(#REF!,Impostazioni!$N$86:$N$105,0),2)),"")</f>
        <v>#NAME?</v>
      </c>
      <c r="O1081" s="14" t="e">
        <f t="array" aca="1" ref="O1081" ca="1">_xludf.ifna(IF(#REF!=Impostazioni!$C$6,I1081*1,I1081/INDEX(Impostazioni!$N$86:$O$105,MATCH(#REF!,Impostazioni!$N$86:$N$105,0),2)),"")</f>
        <v>#NAME?</v>
      </c>
      <c r="P1081" s="14" t="e">
        <f t="array" aca="1" ref="P1081" ca="1">_xludf.ifna(IF(#REF!=Impostazioni!$C$6,J1081*1,J1081/INDEX(Impostazioni!$N$86:$O$105,MATCH(#REF!,Impostazioni!$N$86:$N$105,0),2)),"")</f>
        <v>#NAME?</v>
      </c>
      <c r="Q1081" s="14" t="e">
        <f t="array" aca="1" ref="Q1081" ca="1">_xludf.ifna(IF(#REF!=Impostazioni!$C$6,K1081*1,K1081/INDEX(Impostazioni!$N$86:$O$105,MATCH(#REF!,Impostazioni!$N$86:$N$105,0),2)),"")</f>
        <v>#NAME?</v>
      </c>
      <c r="S1081" t="str" cm="1">
        <f t="array" ref="S1081">_xlfn.IFNA(TRANSPOSE(INDEX(Impostazioni!$R$14:$S$63,,MATCH($D1081,Impostazioni!$R$13:$S$13,0))),"")&amp;""</f>
        <v/>
      </c>
    </row>
    <row r="1082" spans="1:19" ht="13.2">
      <c r="A1082" s="14" t="str">
        <f t="shared" si="12"/>
        <v/>
      </c>
      <c r="B1082" s="14" t="str">
        <f t="shared" si="13"/>
        <v/>
      </c>
      <c r="C1082" s="14"/>
      <c r="D1082" s="14"/>
      <c r="E1082" s="14"/>
      <c r="F1082" s="14"/>
      <c r="G1082" s="31"/>
      <c r="H1082" s="31"/>
      <c r="I1082" s="31"/>
      <c r="J1082" s="31"/>
      <c r="K1082" s="14" t="str">
        <f t="shared" si="14"/>
        <v/>
      </c>
      <c r="M1082" s="14" t="e">
        <f t="array" aca="1" ref="M1082" ca="1">_xludf.ifna(IF(#REF!=Impostazioni!$C$6,G1082*1,G1082/INDEX(Impostazioni!$N$86:$O$105,MATCH(#REF!,Impostazioni!$N$86:$N$105,0),2)),"")</f>
        <v>#NAME?</v>
      </c>
      <c r="N1082" s="14" t="e">
        <f t="array" aca="1" ref="N1082" ca="1">_xludf.ifna(IF(#REF!=Impostazioni!$C$6,H1082*1,H1082/INDEX(Impostazioni!$N$86:$O$105,MATCH(#REF!,Impostazioni!$N$86:$N$105,0),2)),"")</f>
        <v>#NAME?</v>
      </c>
      <c r="O1082" s="14" t="e">
        <f t="array" aca="1" ref="O1082" ca="1">_xludf.ifna(IF(#REF!=Impostazioni!$C$6,I1082*1,I1082/INDEX(Impostazioni!$N$86:$O$105,MATCH(#REF!,Impostazioni!$N$86:$N$105,0),2)),"")</f>
        <v>#NAME?</v>
      </c>
      <c r="P1082" s="14" t="e">
        <f t="array" aca="1" ref="P1082" ca="1">_xludf.ifna(IF(#REF!=Impostazioni!$C$6,J1082*1,J1082/INDEX(Impostazioni!$N$86:$O$105,MATCH(#REF!,Impostazioni!$N$86:$N$105,0),2)),"")</f>
        <v>#NAME?</v>
      </c>
      <c r="Q1082" s="14" t="e">
        <f t="array" aca="1" ref="Q1082" ca="1">_xludf.ifna(IF(#REF!=Impostazioni!$C$6,K1082*1,K1082/INDEX(Impostazioni!$N$86:$O$105,MATCH(#REF!,Impostazioni!$N$86:$N$105,0),2)),"")</f>
        <v>#NAME?</v>
      </c>
      <c r="S1082" t="str" cm="1">
        <f t="array" ref="S1082">_xlfn.IFNA(TRANSPOSE(INDEX(Impostazioni!$R$14:$S$63,,MATCH($D1082,Impostazioni!$R$13:$S$13,0))),"")&amp;""</f>
        <v/>
      </c>
    </row>
    <row r="1083" spans="1:19" ht="13.2">
      <c r="A1083" s="14" t="str">
        <f t="shared" si="12"/>
        <v/>
      </c>
      <c r="B1083" s="14" t="str">
        <f t="shared" si="13"/>
        <v/>
      </c>
      <c r="C1083" s="14"/>
      <c r="D1083" s="14"/>
      <c r="E1083" s="14"/>
      <c r="F1083" s="14"/>
      <c r="G1083" s="31"/>
      <c r="H1083" s="31"/>
      <c r="I1083" s="31"/>
      <c r="J1083" s="31"/>
      <c r="K1083" s="14" t="str">
        <f t="shared" si="14"/>
        <v/>
      </c>
      <c r="M1083" s="14" t="e">
        <f t="array" aca="1" ref="M1083" ca="1">_xludf.ifna(IF(#REF!=Impostazioni!$C$6,G1083*1,G1083/INDEX(Impostazioni!$N$86:$O$105,MATCH(#REF!,Impostazioni!$N$86:$N$105,0),2)),"")</f>
        <v>#NAME?</v>
      </c>
      <c r="N1083" s="14" t="e">
        <f t="array" aca="1" ref="N1083" ca="1">_xludf.ifna(IF(#REF!=Impostazioni!$C$6,H1083*1,H1083/INDEX(Impostazioni!$N$86:$O$105,MATCH(#REF!,Impostazioni!$N$86:$N$105,0),2)),"")</f>
        <v>#NAME?</v>
      </c>
      <c r="O1083" s="14" t="e">
        <f t="array" aca="1" ref="O1083" ca="1">_xludf.ifna(IF(#REF!=Impostazioni!$C$6,I1083*1,I1083/INDEX(Impostazioni!$N$86:$O$105,MATCH(#REF!,Impostazioni!$N$86:$N$105,0),2)),"")</f>
        <v>#NAME?</v>
      </c>
      <c r="P1083" s="14" t="e">
        <f t="array" aca="1" ref="P1083" ca="1">_xludf.ifna(IF(#REF!=Impostazioni!$C$6,J1083*1,J1083/INDEX(Impostazioni!$N$86:$O$105,MATCH(#REF!,Impostazioni!$N$86:$N$105,0),2)),"")</f>
        <v>#NAME?</v>
      </c>
      <c r="Q1083" s="14" t="e">
        <f t="array" aca="1" ref="Q1083" ca="1">_xludf.ifna(IF(#REF!=Impostazioni!$C$6,K1083*1,K1083/INDEX(Impostazioni!$N$86:$O$105,MATCH(#REF!,Impostazioni!$N$86:$N$105,0),2)),"")</f>
        <v>#NAME?</v>
      </c>
      <c r="S1083" t="str" cm="1">
        <f t="array" ref="S1083">_xlfn.IFNA(TRANSPOSE(INDEX(Impostazioni!$R$14:$S$63,,MATCH($D1083,Impostazioni!$R$13:$S$13,0))),"")&amp;""</f>
        <v/>
      </c>
    </row>
    <row r="1084" spans="1:19" ht="13.2">
      <c r="A1084" s="14" t="str">
        <f t="shared" si="12"/>
        <v/>
      </c>
      <c r="B1084" s="14" t="str">
        <f t="shared" si="13"/>
        <v/>
      </c>
      <c r="C1084" s="14"/>
      <c r="D1084" s="14"/>
      <c r="E1084" s="14"/>
      <c r="F1084" s="14"/>
      <c r="G1084" s="31"/>
      <c r="H1084" s="31"/>
      <c r="I1084" s="31"/>
      <c r="J1084" s="31"/>
      <c r="K1084" s="14" t="str">
        <f t="shared" si="14"/>
        <v/>
      </c>
      <c r="M1084" s="14" t="e">
        <f t="array" aca="1" ref="M1084" ca="1">_xludf.ifna(IF(#REF!=Impostazioni!$C$6,G1084*1,G1084/INDEX(Impostazioni!$N$86:$O$105,MATCH(#REF!,Impostazioni!$N$86:$N$105,0),2)),"")</f>
        <v>#NAME?</v>
      </c>
      <c r="N1084" s="14" t="e">
        <f t="array" aca="1" ref="N1084" ca="1">_xludf.ifna(IF(#REF!=Impostazioni!$C$6,H1084*1,H1084/INDEX(Impostazioni!$N$86:$O$105,MATCH(#REF!,Impostazioni!$N$86:$N$105,0),2)),"")</f>
        <v>#NAME?</v>
      </c>
      <c r="O1084" s="14" t="e">
        <f t="array" aca="1" ref="O1084" ca="1">_xludf.ifna(IF(#REF!=Impostazioni!$C$6,I1084*1,I1084/INDEX(Impostazioni!$N$86:$O$105,MATCH(#REF!,Impostazioni!$N$86:$N$105,0),2)),"")</f>
        <v>#NAME?</v>
      </c>
      <c r="P1084" s="14" t="e">
        <f t="array" aca="1" ref="P1084" ca="1">_xludf.ifna(IF(#REF!=Impostazioni!$C$6,J1084*1,J1084/INDEX(Impostazioni!$N$86:$O$105,MATCH(#REF!,Impostazioni!$N$86:$N$105,0),2)),"")</f>
        <v>#NAME?</v>
      </c>
      <c r="Q1084" s="14" t="e">
        <f t="array" aca="1" ref="Q1084" ca="1">_xludf.ifna(IF(#REF!=Impostazioni!$C$6,K1084*1,K1084/INDEX(Impostazioni!$N$86:$O$105,MATCH(#REF!,Impostazioni!$N$86:$N$105,0),2)),"")</f>
        <v>#NAME?</v>
      </c>
      <c r="S1084" t="str" cm="1">
        <f t="array" ref="S1084">_xlfn.IFNA(TRANSPOSE(INDEX(Impostazioni!$R$14:$S$63,,MATCH($D1084,Impostazioni!$R$13:$S$13,0))),"")&amp;""</f>
        <v/>
      </c>
    </row>
    <row r="1085" spans="1:19" ht="13.2">
      <c r="A1085" s="14" t="str">
        <f t="shared" si="12"/>
        <v/>
      </c>
      <c r="B1085" s="14" t="str">
        <f t="shared" si="13"/>
        <v/>
      </c>
      <c r="C1085" s="14"/>
      <c r="D1085" s="14"/>
      <c r="E1085" s="14"/>
      <c r="F1085" s="14"/>
      <c r="G1085" s="31"/>
      <c r="H1085" s="31"/>
      <c r="I1085" s="31"/>
      <c r="J1085" s="31"/>
      <c r="K1085" s="14" t="str">
        <f t="shared" si="14"/>
        <v/>
      </c>
      <c r="M1085" s="14" t="e">
        <f t="array" aca="1" ref="M1085" ca="1">_xludf.ifna(IF(#REF!=Impostazioni!$C$6,G1085*1,G1085/INDEX(Impostazioni!$N$86:$O$105,MATCH(#REF!,Impostazioni!$N$86:$N$105,0),2)),"")</f>
        <v>#NAME?</v>
      </c>
      <c r="N1085" s="14" t="e">
        <f t="array" aca="1" ref="N1085" ca="1">_xludf.ifna(IF(#REF!=Impostazioni!$C$6,H1085*1,H1085/INDEX(Impostazioni!$N$86:$O$105,MATCH(#REF!,Impostazioni!$N$86:$N$105,0),2)),"")</f>
        <v>#NAME?</v>
      </c>
      <c r="O1085" s="14" t="e">
        <f t="array" aca="1" ref="O1085" ca="1">_xludf.ifna(IF(#REF!=Impostazioni!$C$6,I1085*1,I1085/INDEX(Impostazioni!$N$86:$O$105,MATCH(#REF!,Impostazioni!$N$86:$N$105,0),2)),"")</f>
        <v>#NAME?</v>
      </c>
      <c r="P1085" s="14" t="e">
        <f t="array" aca="1" ref="P1085" ca="1">_xludf.ifna(IF(#REF!=Impostazioni!$C$6,J1085*1,J1085/INDEX(Impostazioni!$N$86:$O$105,MATCH(#REF!,Impostazioni!$N$86:$N$105,0),2)),"")</f>
        <v>#NAME?</v>
      </c>
      <c r="Q1085" s="14" t="e">
        <f t="array" aca="1" ref="Q1085" ca="1">_xludf.ifna(IF(#REF!=Impostazioni!$C$6,K1085*1,K1085/INDEX(Impostazioni!$N$86:$O$105,MATCH(#REF!,Impostazioni!$N$86:$N$105,0),2)),"")</f>
        <v>#NAME?</v>
      </c>
      <c r="S1085" t="str" cm="1">
        <f t="array" ref="S1085">_xlfn.IFNA(TRANSPOSE(INDEX(Impostazioni!$R$14:$S$63,,MATCH($D1085,Impostazioni!$R$13:$S$13,0))),"")&amp;""</f>
        <v/>
      </c>
    </row>
    <row r="1086" spans="1:19" ht="13.2">
      <c r="A1086" s="14" t="str">
        <f t="shared" si="12"/>
        <v/>
      </c>
      <c r="B1086" s="14" t="str">
        <f t="shared" si="13"/>
        <v/>
      </c>
      <c r="C1086" s="14"/>
      <c r="D1086" s="14"/>
      <c r="E1086" s="14"/>
      <c r="F1086" s="14"/>
      <c r="G1086" s="31"/>
      <c r="H1086" s="31"/>
      <c r="I1086" s="31"/>
      <c r="J1086" s="31"/>
      <c r="K1086" s="14" t="str">
        <f t="shared" si="14"/>
        <v/>
      </c>
      <c r="M1086" s="14" t="e">
        <f t="array" aca="1" ref="M1086" ca="1">_xludf.ifna(IF(#REF!=Impostazioni!$C$6,G1086*1,G1086/INDEX(Impostazioni!$N$86:$O$105,MATCH(#REF!,Impostazioni!$N$86:$N$105,0),2)),"")</f>
        <v>#NAME?</v>
      </c>
      <c r="N1086" s="14" t="e">
        <f t="array" aca="1" ref="N1086" ca="1">_xludf.ifna(IF(#REF!=Impostazioni!$C$6,H1086*1,H1086/INDEX(Impostazioni!$N$86:$O$105,MATCH(#REF!,Impostazioni!$N$86:$N$105,0),2)),"")</f>
        <v>#NAME?</v>
      </c>
      <c r="O1086" s="14" t="e">
        <f t="array" aca="1" ref="O1086" ca="1">_xludf.ifna(IF(#REF!=Impostazioni!$C$6,I1086*1,I1086/INDEX(Impostazioni!$N$86:$O$105,MATCH(#REF!,Impostazioni!$N$86:$N$105,0),2)),"")</f>
        <v>#NAME?</v>
      </c>
      <c r="P1086" s="14" t="e">
        <f t="array" aca="1" ref="P1086" ca="1">_xludf.ifna(IF(#REF!=Impostazioni!$C$6,J1086*1,J1086/INDEX(Impostazioni!$N$86:$O$105,MATCH(#REF!,Impostazioni!$N$86:$N$105,0),2)),"")</f>
        <v>#NAME?</v>
      </c>
      <c r="Q1086" s="14" t="e">
        <f t="array" aca="1" ref="Q1086" ca="1">_xludf.ifna(IF(#REF!=Impostazioni!$C$6,K1086*1,K1086/INDEX(Impostazioni!$N$86:$O$105,MATCH(#REF!,Impostazioni!$N$86:$N$105,0),2)),"")</f>
        <v>#NAME?</v>
      </c>
      <c r="S1086" t="str" cm="1">
        <f t="array" ref="S1086">_xlfn.IFNA(TRANSPOSE(INDEX(Impostazioni!$R$14:$S$63,,MATCH($D1086,Impostazioni!$R$13:$S$13,0))),"")&amp;""</f>
        <v/>
      </c>
    </row>
    <row r="1087" spans="1:19" ht="13.2">
      <c r="A1087" s="14" t="str">
        <f t="shared" si="12"/>
        <v/>
      </c>
      <c r="B1087" s="14" t="str">
        <f t="shared" si="13"/>
        <v/>
      </c>
      <c r="C1087" s="14"/>
      <c r="D1087" s="14"/>
      <c r="E1087" s="14"/>
      <c r="F1087" s="14"/>
      <c r="G1087" s="31"/>
      <c r="H1087" s="31"/>
      <c r="I1087" s="31"/>
      <c r="J1087" s="31"/>
      <c r="K1087" s="14" t="str">
        <f t="shared" si="14"/>
        <v/>
      </c>
      <c r="M1087" s="14" t="e">
        <f t="array" aca="1" ref="M1087" ca="1">_xludf.ifna(IF(#REF!=Impostazioni!$C$6,G1087*1,G1087/INDEX(Impostazioni!$N$86:$O$105,MATCH(#REF!,Impostazioni!$N$86:$N$105,0),2)),"")</f>
        <v>#NAME?</v>
      </c>
      <c r="N1087" s="14" t="e">
        <f t="array" aca="1" ref="N1087" ca="1">_xludf.ifna(IF(#REF!=Impostazioni!$C$6,H1087*1,H1087/INDEX(Impostazioni!$N$86:$O$105,MATCH(#REF!,Impostazioni!$N$86:$N$105,0),2)),"")</f>
        <v>#NAME?</v>
      </c>
      <c r="O1087" s="14" t="e">
        <f t="array" aca="1" ref="O1087" ca="1">_xludf.ifna(IF(#REF!=Impostazioni!$C$6,I1087*1,I1087/INDEX(Impostazioni!$N$86:$O$105,MATCH(#REF!,Impostazioni!$N$86:$N$105,0),2)),"")</f>
        <v>#NAME?</v>
      </c>
      <c r="P1087" s="14" t="e">
        <f t="array" aca="1" ref="P1087" ca="1">_xludf.ifna(IF(#REF!=Impostazioni!$C$6,J1087*1,J1087/INDEX(Impostazioni!$N$86:$O$105,MATCH(#REF!,Impostazioni!$N$86:$N$105,0),2)),"")</f>
        <v>#NAME?</v>
      </c>
      <c r="Q1087" s="14" t="e">
        <f t="array" aca="1" ref="Q1087" ca="1">_xludf.ifna(IF(#REF!=Impostazioni!$C$6,K1087*1,K1087/INDEX(Impostazioni!$N$86:$O$105,MATCH(#REF!,Impostazioni!$N$86:$N$105,0),2)),"")</f>
        <v>#NAME?</v>
      </c>
      <c r="S1087" t="str" cm="1">
        <f t="array" ref="S1087">_xlfn.IFNA(TRANSPOSE(INDEX(Impostazioni!$R$14:$S$63,,MATCH($D1087,Impostazioni!$R$13:$S$13,0))),"")&amp;""</f>
        <v/>
      </c>
    </row>
    <row r="1088" spans="1:19" ht="13.2">
      <c r="A1088" s="14" t="str">
        <f t="shared" si="12"/>
        <v/>
      </c>
      <c r="B1088" s="14" t="str">
        <f t="shared" si="13"/>
        <v/>
      </c>
      <c r="C1088" s="14"/>
      <c r="D1088" s="14"/>
      <c r="E1088" s="14"/>
      <c r="F1088" s="14"/>
      <c r="G1088" s="31"/>
      <c r="H1088" s="31"/>
      <c r="I1088" s="31"/>
      <c r="J1088" s="31"/>
      <c r="K1088" s="14" t="str">
        <f t="shared" si="14"/>
        <v/>
      </c>
      <c r="M1088" s="14" t="e">
        <f t="array" aca="1" ref="M1088" ca="1">_xludf.ifna(IF(#REF!=Impostazioni!$C$6,G1088*1,G1088/INDEX(Impostazioni!$N$86:$O$105,MATCH(#REF!,Impostazioni!$N$86:$N$105,0),2)),"")</f>
        <v>#NAME?</v>
      </c>
      <c r="N1088" s="14" t="e">
        <f t="array" aca="1" ref="N1088" ca="1">_xludf.ifna(IF(#REF!=Impostazioni!$C$6,H1088*1,H1088/INDEX(Impostazioni!$N$86:$O$105,MATCH(#REF!,Impostazioni!$N$86:$N$105,0),2)),"")</f>
        <v>#NAME?</v>
      </c>
      <c r="O1088" s="14" t="e">
        <f t="array" aca="1" ref="O1088" ca="1">_xludf.ifna(IF(#REF!=Impostazioni!$C$6,I1088*1,I1088/INDEX(Impostazioni!$N$86:$O$105,MATCH(#REF!,Impostazioni!$N$86:$N$105,0),2)),"")</f>
        <v>#NAME?</v>
      </c>
      <c r="P1088" s="14" t="e">
        <f t="array" aca="1" ref="P1088" ca="1">_xludf.ifna(IF(#REF!=Impostazioni!$C$6,J1088*1,J1088/INDEX(Impostazioni!$N$86:$O$105,MATCH(#REF!,Impostazioni!$N$86:$N$105,0),2)),"")</f>
        <v>#NAME?</v>
      </c>
      <c r="Q1088" s="14" t="e">
        <f t="array" aca="1" ref="Q1088" ca="1">_xludf.ifna(IF(#REF!=Impostazioni!$C$6,K1088*1,K1088/INDEX(Impostazioni!$N$86:$O$105,MATCH(#REF!,Impostazioni!$N$86:$N$105,0),2)),"")</f>
        <v>#NAME?</v>
      </c>
      <c r="S1088" t="str" cm="1">
        <f t="array" ref="S1088">_xlfn.IFNA(TRANSPOSE(INDEX(Impostazioni!$R$14:$S$63,,MATCH($D1088,Impostazioni!$R$13:$S$13,0))),"")&amp;""</f>
        <v/>
      </c>
    </row>
    <row r="1089" spans="1:19" ht="13.2">
      <c r="A1089" s="14" t="str">
        <f t="shared" si="12"/>
        <v/>
      </c>
      <c r="B1089" s="14" t="str">
        <f t="shared" si="13"/>
        <v/>
      </c>
      <c r="C1089" s="14"/>
      <c r="D1089" s="14"/>
      <c r="E1089" s="14"/>
      <c r="F1089" s="14"/>
      <c r="G1089" s="31"/>
      <c r="H1089" s="31"/>
      <c r="I1089" s="31"/>
      <c r="J1089" s="31"/>
      <c r="K1089" s="14" t="str">
        <f t="shared" si="14"/>
        <v/>
      </c>
      <c r="M1089" s="14" t="e">
        <f t="array" aca="1" ref="M1089" ca="1">_xludf.ifna(IF(#REF!=Impostazioni!$C$6,G1089*1,G1089/INDEX(Impostazioni!$N$86:$O$105,MATCH(#REF!,Impostazioni!$N$86:$N$105,0),2)),"")</f>
        <v>#NAME?</v>
      </c>
      <c r="N1089" s="14" t="e">
        <f t="array" aca="1" ref="N1089" ca="1">_xludf.ifna(IF(#REF!=Impostazioni!$C$6,H1089*1,H1089/INDEX(Impostazioni!$N$86:$O$105,MATCH(#REF!,Impostazioni!$N$86:$N$105,0),2)),"")</f>
        <v>#NAME?</v>
      </c>
      <c r="O1089" s="14" t="e">
        <f t="array" aca="1" ref="O1089" ca="1">_xludf.ifna(IF(#REF!=Impostazioni!$C$6,I1089*1,I1089/INDEX(Impostazioni!$N$86:$O$105,MATCH(#REF!,Impostazioni!$N$86:$N$105,0),2)),"")</f>
        <v>#NAME?</v>
      </c>
      <c r="P1089" s="14" t="e">
        <f t="array" aca="1" ref="P1089" ca="1">_xludf.ifna(IF(#REF!=Impostazioni!$C$6,J1089*1,J1089/INDEX(Impostazioni!$N$86:$O$105,MATCH(#REF!,Impostazioni!$N$86:$N$105,0),2)),"")</f>
        <v>#NAME?</v>
      </c>
      <c r="Q1089" s="14" t="e">
        <f t="array" aca="1" ref="Q1089" ca="1">_xludf.ifna(IF(#REF!=Impostazioni!$C$6,K1089*1,K1089/INDEX(Impostazioni!$N$86:$O$105,MATCH(#REF!,Impostazioni!$N$86:$N$105,0),2)),"")</f>
        <v>#NAME?</v>
      </c>
      <c r="S1089" t="str" cm="1">
        <f t="array" ref="S1089">_xlfn.IFNA(TRANSPOSE(INDEX(Impostazioni!$R$14:$S$63,,MATCH($D1089,Impostazioni!$R$13:$S$13,0))),"")&amp;""</f>
        <v/>
      </c>
    </row>
    <row r="1090" spans="1:19" ht="13.2">
      <c r="A1090" s="14" t="str">
        <f t="shared" si="12"/>
        <v/>
      </c>
      <c r="B1090" s="14" t="str">
        <f t="shared" si="13"/>
        <v/>
      </c>
      <c r="C1090" s="14"/>
      <c r="D1090" s="14"/>
      <c r="E1090" s="14"/>
      <c r="F1090" s="14"/>
      <c r="G1090" s="31"/>
      <c r="H1090" s="31"/>
      <c r="I1090" s="31"/>
      <c r="J1090" s="31"/>
      <c r="K1090" s="14" t="str">
        <f t="shared" si="14"/>
        <v/>
      </c>
      <c r="M1090" s="14" t="e">
        <f t="array" aca="1" ref="M1090" ca="1">_xludf.ifna(IF(#REF!=Impostazioni!$C$6,G1090*1,G1090/INDEX(Impostazioni!$N$86:$O$105,MATCH(#REF!,Impostazioni!$N$86:$N$105,0),2)),"")</f>
        <v>#NAME?</v>
      </c>
      <c r="N1090" s="14" t="e">
        <f t="array" aca="1" ref="N1090" ca="1">_xludf.ifna(IF(#REF!=Impostazioni!$C$6,H1090*1,H1090/INDEX(Impostazioni!$N$86:$O$105,MATCH(#REF!,Impostazioni!$N$86:$N$105,0),2)),"")</f>
        <v>#NAME?</v>
      </c>
      <c r="O1090" s="14" t="e">
        <f t="array" aca="1" ref="O1090" ca="1">_xludf.ifna(IF(#REF!=Impostazioni!$C$6,I1090*1,I1090/INDEX(Impostazioni!$N$86:$O$105,MATCH(#REF!,Impostazioni!$N$86:$N$105,0),2)),"")</f>
        <v>#NAME?</v>
      </c>
      <c r="P1090" s="14" t="e">
        <f t="array" aca="1" ref="P1090" ca="1">_xludf.ifna(IF(#REF!=Impostazioni!$C$6,J1090*1,J1090/INDEX(Impostazioni!$N$86:$O$105,MATCH(#REF!,Impostazioni!$N$86:$N$105,0),2)),"")</f>
        <v>#NAME?</v>
      </c>
      <c r="Q1090" s="14" t="e">
        <f t="array" aca="1" ref="Q1090" ca="1">_xludf.ifna(IF(#REF!=Impostazioni!$C$6,K1090*1,K1090/INDEX(Impostazioni!$N$86:$O$105,MATCH(#REF!,Impostazioni!$N$86:$N$105,0),2)),"")</f>
        <v>#NAME?</v>
      </c>
      <c r="S1090" t="str" cm="1">
        <f t="array" ref="S1090">_xlfn.IFNA(TRANSPOSE(INDEX(Impostazioni!$R$14:$S$63,,MATCH($D1090,Impostazioni!$R$13:$S$13,0))),"")&amp;""</f>
        <v/>
      </c>
    </row>
    <row r="1091" spans="1:19" ht="13.2">
      <c r="A1091" s="14" t="str">
        <f t="shared" si="12"/>
        <v/>
      </c>
      <c r="B1091" s="14" t="str">
        <f t="shared" si="13"/>
        <v/>
      </c>
      <c r="C1091" s="14"/>
      <c r="D1091" s="14"/>
      <c r="E1091" s="14"/>
      <c r="F1091" s="14"/>
      <c r="G1091" s="31"/>
      <c r="H1091" s="31"/>
      <c r="I1091" s="31"/>
      <c r="J1091" s="31"/>
      <c r="K1091" s="14" t="str">
        <f t="shared" si="14"/>
        <v/>
      </c>
      <c r="M1091" s="14" t="e">
        <f t="array" aca="1" ref="M1091" ca="1">_xludf.ifna(IF(#REF!=Impostazioni!$C$6,G1091*1,G1091/INDEX(Impostazioni!$N$86:$O$105,MATCH(#REF!,Impostazioni!$N$86:$N$105,0),2)),"")</f>
        <v>#NAME?</v>
      </c>
      <c r="N1091" s="14" t="e">
        <f t="array" aca="1" ref="N1091" ca="1">_xludf.ifna(IF(#REF!=Impostazioni!$C$6,H1091*1,H1091/INDEX(Impostazioni!$N$86:$O$105,MATCH(#REF!,Impostazioni!$N$86:$N$105,0),2)),"")</f>
        <v>#NAME?</v>
      </c>
      <c r="O1091" s="14" t="e">
        <f t="array" aca="1" ref="O1091" ca="1">_xludf.ifna(IF(#REF!=Impostazioni!$C$6,I1091*1,I1091/INDEX(Impostazioni!$N$86:$O$105,MATCH(#REF!,Impostazioni!$N$86:$N$105,0),2)),"")</f>
        <v>#NAME?</v>
      </c>
      <c r="P1091" s="14" t="e">
        <f t="array" aca="1" ref="P1091" ca="1">_xludf.ifna(IF(#REF!=Impostazioni!$C$6,J1091*1,J1091/INDEX(Impostazioni!$N$86:$O$105,MATCH(#REF!,Impostazioni!$N$86:$N$105,0),2)),"")</f>
        <v>#NAME?</v>
      </c>
      <c r="Q1091" s="14" t="e">
        <f t="array" aca="1" ref="Q1091" ca="1">_xludf.ifna(IF(#REF!=Impostazioni!$C$6,K1091*1,K1091/INDEX(Impostazioni!$N$86:$O$105,MATCH(#REF!,Impostazioni!$N$86:$N$105,0),2)),"")</f>
        <v>#NAME?</v>
      </c>
      <c r="S1091" t="str" cm="1">
        <f t="array" ref="S1091">_xlfn.IFNA(TRANSPOSE(INDEX(Impostazioni!$R$14:$S$63,,MATCH($D1091,Impostazioni!$R$13:$S$13,0))),"")&amp;""</f>
        <v/>
      </c>
    </row>
    <row r="1092" spans="1:19" ht="13.2">
      <c r="A1092" s="14" t="str">
        <f t="shared" si="12"/>
        <v/>
      </c>
      <c r="B1092" s="14" t="str">
        <f t="shared" si="13"/>
        <v/>
      </c>
      <c r="C1092" s="14"/>
      <c r="D1092" s="14"/>
      <c r="E1092" s="14"/>
      <c r="F1092" s="14"/>
      <c r="G1092" s="31"/>
      <c r="H1092" s="31"/>
      <c r="I1092" s="31"/>
      <c r="J1092" s="31"/>
      <c r="K1092" s="14" t="str">
        <f t="shared" si="14"/>
        <v/>
      </c>
      <c r="M1092" s="14" t="e">
        <f t="array" aca="1" ref="M1092" ca="1">_xludf.ifna(IF(#REF!=Impostazioni!$C$6,G1092*1,G1092/INDEX(Impostazioni!$N$86:$O$105,MATCH(#REF!,Impostazioni!$N$86:$N$105,0),2)),"")</f>
        <v>#NAME?</v>
      </c>
      <c r="N1092" s="14" t="e">
        <f t="array" aca="1" ref="N1092" ca="1">_xludf.ifna(IF(#REF!=Impostazioni!$C$6,H1092*1,H1092/INDEX(Impostazioni!$N$86:$O$105,MATCH(#REF!,Impostazioni!$N$86:$N$105,0),2)),"")</f>
        <v>#NAME?</v>
      </c>
      <c r="O1092" s="14" t="e">
        <f t="array" aca="1" ref="O1092" ca="1">_xludf.ifna(IF(#REF!=Impostazioni!$C$6,I1092*1,I1092/INDEX(Impostazioni!$N$86:$O$105,MATCH(#REF!,Impostazioni!$N$86:$N$105,0),2)),"")</f>
        <v>#NAME?</v>
      </c>
      <c r="P1092" s="14" t="e">
        <f t="array" aca="1" ref="P1092" ca="1">_xludf.ifna(IF(#REF!=Impostazioni!$C$6,J1092*1,J1092/INDEX(Impostazioni!$N$86:$O$105,MATCH(#REF!,Impostazioni!$N$86:$N$105,0),2)),"")</f>
        <v>#NAME?</v>
      </c>
      <c r="Q1092" s="14" t="e">
        <f t="array" aca="1" ref="Q1092" ca="1">_xludf.ifna(IF(#REF!=Impostazioni!$C$6,K1092*1,K1092/INDEX(Impostazioni!$N$86:$O$105,MATCH(#REF!,Impostazioni!$N$86:$N$105,0),2)),"")</f>
        <v>#NAME?</v>
      </c>
      <c r="S1092" t="str" cm="1">
        <f t="array" ref="S1092">_xlfn.IFNA(TRANSPOSE(INDEX(Impostazioni!$R$14:$S$63,,MATCH($D1092,Impostazioni!$R$13:$S$13,0))),"")&amp;""</f>
        <v/>
      </c>
    </row>
    <row r="1093" spans="1:19" ht="13.2">
      <c r="A1093" s="14" t="str">
        <f t="shared" si="12"/>
        <v/>
      </c>
      <c r="B1093" s="14" t="str">
        <f t="shared" si="13"/>
        <v/>
      </c>
      <c r="C1093" s="14"/>
      <c r="D1093" s="14"/>
      <c r="E1093" s="14"/>
      <c r="F1093" s="14"/>
      <c r="G1093" s="31"/>
      <c r="H1093" s="31"/>
      <c r="I1093" s="31"/>
      <c r="J1093" s="31"/>
      <c r="K1093" s="14" t="str">
        <f t="shared" si="14"/>
        <v/>
      </c>
      <c r="M1093" s="14" t="e">
        <f t="array" aca="1" ref="M1093" ca="1">_xludf.ifna(IF(#REF!=Impostazioni!$C$6,G1093*1,G1093/INDEX(Impostazioni!$N$86:$O$105,MATCH(#REF!,Impostazioni!$N$86:$N$105,0),2)),"")</f>
        <v>#NAME?</v>
      </c>
      <c r="N1093" s="14" t="e">
        <f t="array" aca="1" ref="N1093" ca="1">_xludf.ifna(IF(#REF!=Impostazioni!$C$6,H1093*1,H1093/INDEX(Impostazioni!$N$86:$O$105,MATCH(#REF!,Impostazioni!$N$86:$N$105,0),2)),"")</f>
        <v>#NAME?</v>
      </c>
      <c r="O1093" s="14" t="e">
        <f t="array" aca="1" ref="O1093" ca="1">_xludf.ifna(IF(#REF!=Impostazioni!$C$6,I1093*1,I1093/INDEX(Impostazioni!$N$86:$O$105,MATCH(#REF!,Impostazioni!$N$86:$N$105,0),2)),"")</f>
        <v>#NAME?</v>
      </c>
      <c r="P1093" s="14" t="e">
        <f t="array" aca="1" ref="P1093" ca="1">_xludf.ifna(IF(#REF!=Impostazioni!$C$6,J1093*1,J1093/INDEX(Impostazioni!$N$86:$O$105,MATCH(#REF!,Impostazioni!$N$86:$N$105,0),2)),"")</f>
        <v>#NAME?</v>
      </c>
      <c r="Q1093" s="14" t="e">
        <f t="array" aca="1" ref="Q1093" ca="1">_xludf.ifna(IF(#REF!=Impostazioni!$C$6,K1093*1,K1093/INDEX(Impostazioni!$N$86:$O$105,MATCH(#REF!,Impostazioni!$N$86:$N$105,0),2)),"")</f>
        <v>#NAME?</v>
      </c>
      <c r="S1093" t="str" cm="1">
        <f t="array" ref="S1093">_xlfn.IFNA(TRANSPOSE(INDEX(Impostazioni!$R$14:$S$63,,MATCH($D1093,Impostazioni!$R$13:$S$13,0))),"")&amp;""</f>
        <v/>
      </c>
    </row>
    <row r="1094" spans="1:19" ht="13.2">
      <c r="A1094" s="14" t="str">
        <f t="shared" si="12"/>
        <v/>
      </c>
      <c r="B1094" s="14" t="str">
        <f t="shared" si="13"/>
        <v/>
      </c>
      <c r="C1094" s="14"/>
      <c r="D1094" s="14"/>
      <c r="E1094" s="14"/>
      <c r="F1094" s="14"/>
      <c r="G1094" s="31"/>
      <c r="H1094" s="31"/>
      <c r="I1094" s="31"/>
      <c r="J1094" s="31"/>
      <c r="K1094" s="14" t="str">
        <f t="shared" si="14"/>
        <v/>
      </c>
      <c r="M1094" s="14" t="e">
        <f t="array" aca="1" ref="M1094" ca="1">_xludf.ifna(IF(#REF!=Impostazioni!$C$6,G1094*1,G1094/INDEX(Impostazioni!$N$86:$O$105,MATCH(#REF!,Impostazioni!$N$86:$N$105,0),2)),"")</f>
        <v>#NAME?</v>
      </c>
      <c r="N1094" s="14" t="e">
        <f t="array" aca="1" ref="N1094" ca="1">_xludf.ifna(IF(#REF!=Impostazioni!$C$6,H1094*1,H1094/INDEX(Impostazioni!$N$86:$O$105,MATCH(#REF!,Impostazioni!$N$86:$N$105,0),2)),"")</f>
        <v>#NAME?</v>
      </c>
      <c r="O1094" s="14" t="e">
        <f t="array" aca="1" ref="O1094" ca="1">_xludf.ifna(IF(#REF!=Impostazioni!$C$6,I1094*1,I1094/INDEX(Impostazioni!$N$86:$O$105,MATCH(#REF!,Impostazioni!$N$86:$N$105,0),2)),"")</f>
        <v>#NAME?</v>
      </c>
      <c r="P1094" s="14" t="e">
        <f t="array" aca="1" ref="P1094" ca="1">_xludf.ifna(IF(#REF!=Impostazioni!$C$6,J1094*1,J1094/INDEX(Impostazioni!$N$86:$O$105,MATCH(#REF!,Impostazioni!$N$86:$N$105,0),2)),"")</f>
        <v>#NAME?</v>
      </c>
      <c r="Q1094" s="14" t="e">
        <f t="array" aca="1" ref="Q1094" ca="1">_xludf.ifna(IF(#REF!=Impostazioni!$C$6,K1094*1,K1094/INDEX(Impostazioni!$N$86:$O$105,MATCH(#REF!,Impostazioni!$N$86:$N$105,0),2)),"")</f>
        <v>#NAME?</v>
      </c>
      <c r="S1094" t="str" cm="1">
        <f t="array" ref="S1094">_xlfn.IFNA(TRANSPOSE(INDEX(Impostazioni!$R$14:$S$63,,MATCH($D1094,Impostazioni!$R$13:$S$13,0))),"")&amp;""</f>
        <v/>
      </c>
    </row>
    <row r="1095" spans="1:19" ht="13.2">
      <c r="A1095" s="14" t="str">
        <f t="shared" si="12"/>
        <v/>
      </c>
      <c r="B1095" s="14" t="str">
        <f t="shared" si="13"/>
        <v/>
      </c>
      <c r="C1095" s="14"/>
      <c r="D1095" s="14"/>
      <c r="E1095" s="14"/>
      <c r="F1095" s="14"/>
      <c r="G1095" s="31"/>
      <c r="H1095" s="31"/>
      <c r="I1095" s="31"/>
      <c r="J1095" s="31"/>
      <c r="K1095" s="14" t="str">
        <f t="shared" si="14"/>
        <v/>
      </c>
      <c r="M1095" s="14" t="e">
        <f t="array" aca="1" ref="M1095" ca="1">_xludf.ifna(IF(#REF!=Impostazioni!$C$6,G1095*1,G1095/INDEX(Impostazioni!$N$86:$O$105,MATCH(#REF!,Impostazioni!$N$86:$N$105,0),2)),"")</f>
        <v>#NAME?</v>
      </c>
      <c r="N1095" s="14" t="e">
        <f t="array" aca="1" ref="N1095" ca="1">_xludf.ifna(IF(#REF!=Impostazioni!$C$6,H1095*1,H1095/INDEX(Impostazioni!$N$86:$O$105,MATCH(#REF!,Impostazioni!$N$86:$N$105,0),2)),"")</f>
        <v>#NAME?</v>
      </c>
      <c r="O1095" s="14" t="e">
        <f t="array" aca="1" ref="O1095" ca="1">_xludf.ifna(IF(#REF!=Impostazioni!$C$6,I1095*1,I1095/INDEX(Impostazioni!$N$86:$O$105,MATCH(#REF!,Impostazioni!$N$86:$N$105,0),2)),"")</f>
        <v>#NAME?</v>
      </c>
      <c r="P1095" s="14" t="e">
        <f t="array" aca="1" ref="P1095" ca="1">_xludf.ifna(IF(#REF!=Impostazioni!$C$6,J1095*1,J1095/INDEX(Impostazioni!$N$86:$O$105,MATCH(#REF!,Impostazioni!$N$86:$N$105,0),2)),"")</f>
        <v>#NAME?</v>
      </c>
      <c r="Q1095" s="14" t="e">
        <f t="array" aca="1" ref="Q1095" ca="1">_xludf.ifna(IF(#REF!=Impostazioni!$C$6,K1095*1,K1095/INDEX(Impostazioni!$N$86:$O$105,MATCH(#REF!,Impostazioni!$N$86:$N$105,0),2)),"")</f>
        <v>#NAME?</v>
      </c>
      <c r="S1095" t="str" cm="1">
        <f t="array" ref="S1095">_xlfn.IFNA(TRANSPOSE(INDEX(Impostazioni!$R$14:$S$63,,MATCH($D1095,Impostazioni!$R$13:$S$13,0))),"")&amp;""</f>
        <v/>
      </c>
    </row>
    <row r="1096" spans="1:19" ht="13.2">
      <c r="A1096" s="14" t="str">
        <f t="shared" si="12"/>
        <v/>
      </c>
      <c r="B1096" s="14" t="str">
        <f t="shared" si="13"/>
        <v/>
      </c>
      <c r="C1096" s="14"/>
      <c r="D1096" s="14"/>
      <c r="E1096" s="14"/>
      <c r="F1096" s="14"/>
      <c r="G1096" s="31"/>
      <c r="H1096" s="31"/>
      <c r="I1096" s="31"/>
      <c r="J1096" s="31"/>
      <c r="K1096" s="14" t="str">
        <f t="shared" si="14"/>
        <v/>
      </c>
      <c r="M1096" s="14" t="e">
        <f t="array" aca="1" ref="M1096" ca="1">_xludf.ifna(IF(#REF!=Impostazioni!$C$6,G1096*1,G1096/INDEX(Impostazioni!$N$86:$O$105,MATCH(#REF!,Impostazioni!$N$86:$N$105,0),2)),"")</f>
        <v>#NAME?</v>
      </c>
      <c r="N1096" s="14" t="e">
        <f t="array" aca="1" ref="N1096" ca="1">_xludf.ifna(IF(#REF!=Impostazioni!$C$6,H1096*1,H1096/INDEX(Impostazioni!$N$86:$O$105,MATCH(#REF!,Impostazioni!$N$86:$N$105,0),2)),"")</f>
        <v>#NAME?</v>
      </c>
      <c r="O1096" s="14" t="e">
        <f t="array" aca="1" ref="O1096" ca="1">_xludf.ifna(IF(#REF!=Impostazioni!$C$6,I1096*1,I1096/INDEX(Impostazioni!$N$86:$O$105,MATCH(#REF!,Impostazioni!$N$86:$N$105,0),2)),"")</f>
        <v>#NAME?</v>
      </c>
      <c r="P1096" s="14" t="e">
        <f t="array" aca="1" ref="P1096" ca="1">_xludf.ifna(IF(#REF!=Impostazioni!$C$6,J1096*1,J1096/INDEX(Impostazioni!$N$86:$O$105,MATCH(#REF!,Impostazioni!$N$86:$N$105,0),2)),"")</f>
        <v>#NAME?</v>
      </c>
      <c r="Q1096" s="14" t="e">
        <f t="array" aca="1" ref="Q1096" ca="1">_xludf.ifna(IF(#REF!=Impostazioni!$C$6,K1096*1,K1096/INDEX(Impostazioni!$N$86:$O$105,MATCH(#REF!,Impostazioni!$N$86:$N$105,0),2)),"")</f>
        <v>#NAME?</v>
      </c>
      <c r="S1096" t="str" cm="1">
        <f t="array" ref="S1096">_xlfn.IFNA(TRANSPOSE(INDEX(Impostazioni!$R$14:$S$63,,MATCH($D1096,Impostazioni!$R$13:$S$13,0))),"")&amp;""</f>
        <v/>
      </c>
    </row>
    <row r="1097" spans="1:19" ht="13.2">
      <c r="A1097" s="14" t="str">
        <f t="shared" si="12"/>
        <v/>
      </c>
      <c r="B1097" s="14" t="str">
        <f t="shared" si="13"/>
        <v/>
      </c>
      <c r="C1097" s="14"/>
      <c r="D1097" s="14"/>
      <c r="E1097" s="14"/>
      <c r="F1097" s="14"/>
      <c r="G1097" s="31"/>
      <c r="H1097" s="31"/>
      <c r="I1097" s="31"/>
      <c r="J1097" s="31"/>
      <c r="K1097" s="14" t="str">
        <f t="shared" si="14"/>
        <v/>
      </c>
      <c r="M1097" s="14" t="e">
        <f t="array" aca="1" ref="M1097" ca="1">_xludf.ifna(IF(#REF!=Impostazioni!$C$6,G1097*1,G1097/INDEX(Impostazioni!$N$86:$O$105,MATCH(#REF!,Impostazioni!$N$86:$N$105,0),2)),"")</f>
        <v>#NAME?</v>
      </c>
      <c r="N1097" s="14" t="e">
        <f t="array" aca="1" ref="N1097" ca="1">_xludf.ifna(IF(#REF!=Impostazioni!$C$6,H1097*1,H1097/INDEX(Impostazioni!$N$86:$O$105,MATCH(#REF!,Impostazioni!$N$86:$N$105,0),2)),"")</f>
        <v>#NAME?</v>
      </c>
      <c r="O1097" s="14" t="e">
        <f t="array" aca="1" ref="O1097" ca="1">_xludf.ifna(IF(#REF!=Impostazioni!$C$6,I1097*1,I1097/INDEX(Impostazioni!$N$86:$O$105,MATCH(#REF!,Impostazioni!$N$86:$N$105,0),2)),"")</f>
        <v>#NAME?</v>
      </c>
      <c r="P1097" s="14" t="e">
        <f t="array" aca="1" ref="P1097" ca="1">_xludf.ifna(IF(#REF!=Impostazioni!$C$6,J1097*1,J1097/INDEX(Impostazioni!$N$86:$O$105,MATCH(#REF!,Impostazioni!$N$86:$N$105,0),2)),"")</f>
        <v>#NAME?</v>
      </c>
      <c r="Q1097" s="14" t="e">
        <f t="array" aca="1" ref="Q1097" ca="1">_xludf.ifna(IF(#REF!=Impostazioni!$C$6,K1097*1,K1097/INDEX(Impostazioni!$N$86:$O$105,MATCH(#REF!,Impostazioni!$N$86:$N$105,0),2)),"")</f>
        <v>#NAME?</v>
      </c>
      <c r="S1097" t="str" cm="1">
        <f t="array" ref="S1097">_xlfn.IFNA(TRANSPOSE(INDEX(Impostazioni!$R$14:$S$63,,MATCH($D1097,Impostazioni!$R$13:$S$13,0))),"")&amp;""</f>
        <v/>
      </c>
    </row>
    <row r="1098" spans="1:19" ht="13.2">
      <c r="A1098" s="14" t="str">
        <f t="shared" si="12"/>
        <v/>
      </c>
      <c r="B1098" s="14" t="str">
        <f t="shared" si="13"/>
        <v/>
      </c>
      <c r="C1098" s="14"/>
      <c r="D1098" s="14"/>
      <c r="E1098" s="14"/>
      <c r="F1098" s="14"/>
      <c r="G1098" s="31"/>
      <c r="H1098" s="31"/>
      <c r="I1098" s="31"/>
      <c r="J1098" s="31"/>
      <c r="K1098" s="14" t="str">
        <f t="shared" si="14"/>
        <v/>
      </c>
      <c r="M1098" s="14" t="e">
        <f t="array" aca="1" ref="M1098" ca="1">_xludf.ifna(IF(#REF!=Impostazioni!$C$6,G1098*1,G1098/INDEX(Impostazioni!$N$86:$O$105,MATCH(#REF!,Impostazioni!$N$86:$N$105,0),2)),"")</f>
        <v>#NAME?</v>
      </c>
      <c r="N1098" s="14" t="e">
        <f t="array" aca="1" ref="N1098" ca="1">_xludf.ifna(IF(#REF!=Impostazioni!$C$6,H1098*1,H1098/INDEX(Impostazioni!$N$86:$O$105,MATCH(#REF!,Impostazioni!$N$86:$N$105,0),2)),"")</f>
        <v>#NAME?</v>
      </c>
      <c r="O1098" s="14" t="e">
        <f t="array" aca="1" ref="O1098" ca="1">_xludf.ifna(IF(#REF!=Impostazioni!$C$6,I1098*1,I1098/INDEX(Impostazioni!$N$86:$O$105,MATCH(#REF!,Impostazioni!$N$86:$N$105,0),2)),"")</f>
        <v>#NAME?</v>
      </c>
      <c r="P1098" s="14" t="e">
        <f t="array" aca="1" ref="P1098" ca="1">_xludf.ifna(IF(#REF!=Impostazioni!$C$6,J1098*1,J1098/INDEX(Impostazioni!$N$86:$O$105,MATCH(#REF!,Impostazioni!$N$86:$N$105,0),2)),"")</f>
        <v>#NAME?</v>
      </c>
      <c r="Q1098" s="14" t="e">
        <f t="array" aca="1" ref="Q1098" ca="1">_xludf.ifna(IF(#REF!=Impostazioni!$C$6,K1098*1,K1098/INDEX(Impostazioni!$N$86:$O$105,MATCH(#REF!,Impostazioni!$N$86:$N$105,0),2)),"")</f>
        <v>#NAME?</v>
      </c>
      <c r="S1098" t="str" cm="1">
        <f t="array" ref="S1098">_xlfn.IFNA(TRANSPOSE(INDEX(Impostazioni!$R$14:$S$63,,MATCH($D1098,Impostazioni!$R$13:$S$13,0))),"")&amp;""</f>
        <v/>
      </c>
    </row>
    <row r="1099" spans="1:19" ht="13.2">
      <c r="A1099" s="14" t="str">
        <f t="shared" si="12"/>
        <v/>
      </c>
      <c r="B1099" s="14" t="str">
        <f t="shared" si="13"/>
        <v/>
      </c>
      <c r="C1099" s="14"/>
      <c r="D1099" s="14"/>
      <c r="E1099" s="14"/>
      <c r="F1099" s="14"/>
      <c r="G1099" s="31"/>
      <c r="H1099" s="31"/>
      <c r="I1099" s="31"/>
      <c r="J1099" s="31"/>
      <c r="K1099" s="14" t="str">
        <f t="shared" si="14"/>
        <v/>
      </c>
      <c r="M1099" s="14" t="e">
        <f t="array" aca="1" ref="M1099" ca="1">_xludf.ifna(IF(#REF!=Impostazioni!$C$6,G1099*1,G1099/INDEX(Impostazioni!$N$86:$O$105,MATCH(#REF!,Impostazioni!$N$86:$N$105,0),2)),"")</f>
        <v>#NAME?</v>
      </c>
      <c r="N1099" s="14" t="e">
        <f t="array" aca="1" ref="N1099" ca="1">_xludf.ifna(IF(#REF!=Impostazioni!$C$6,H1099*1,H1099/INDEX(Impostazioni!$N$86:$O$105,MATCH(#REF!,Impostazioni!$N$86:$N$105,0),2)),"")</f>
        <v>#NAME?</v>
      </c>
      <c r="O1099" s="14" t="e">
        <f t="array" aca="1" ref="O1099" ca="1">_xludf.ifna(IF(#REF!=Impostazioni!$C$6,I1099*1,I1099/INDEX(Impostazioni!$N$86:$O$105,MATCH(#REF!,Impostazioni!$N$86:$N$105,0),2)),"")</f>
        <v>#NAME?</v>
      </c>
      <c r="P1099" s="14" t="e">
        <f t="array" aca="1" ref="P1099" ca="1">_xludf.ifna(IF(#REF!=Impostazioni!$C$6,J1099*1,J1099/INDEX(Impostazioni!$N$86:$O$105,MATCH(#REF!,Impostazioni!$N$86:$N$105,0),2)),"")</f>
        <v>#NAME?</v>
      </c>
      <c r="Q1099" s="14" t="e">
        <f t="array" aca="1" ref="Q1099" ca="1">_xludf.ifna(IF(#REF!=Impostazioni!$C$6,K1099*1,K1099/INDEX(Impostazioni!$N$86:$O$105,MATCH(#REF!,Impostazioni!$N$86:$N$105,0),2)),"")</f>
        <v>#NAME?</v>
      </c>
      <c r="S1099" t="str" cm="1">
        <f t="array" ref="S1099">_xlfn.IFNA(TRANSPOSE(INDEX(Impostazioni!$R$14:$S$63,,MATCH($D1099,Impostazioni!$R$13:$S$13,0))),"")&amp;""</f>
        <v/>
      </c>
    </row>
    <row r="1100" spans="1:19" ht="13.2">
      <c r="A1100" s="14" t="str">
        <f t="shared" si="12"/>
        <v/>
      </c>
      <c r="B1100" s="14" t="str">
        <f t="shared" si="13"/>
        <v/>
      </c>
      <c r="C1100" s="14"/>
      <c r="D1100" s="14"/>
      <c r="E1100" s="14"/>
      <c r="F1100" s="14"/>
      <c r="G1100" s="31"/>
      <c r="H1100" s="31"/>
      <c r="I1100" s="31"/>
      <c r="J1100" s="31"/>
      <c r="K1100" s="14" t="str">
        <f t="shared" si="14"/>
        <v/>
      </c>
      <c r="M1100" s="14" t="e">
        <f t="array" aca="1" ref="M1100" ca="1">_xludf.ifna(IF(#REF!=Impostazioni!$C$6,G1100*1,G1100/INDEX(Impostazioni!$N$86:$O$105,MATCH(#REF!,Impostazioni!$N$86:$N$105,0),2)),"")</f>
        <v>#NAME?</v>
      </c>
      <c r="N1100" s="14" t="e">
        <f t="array" aca="1" ref="N1100" ca="1">_xludf.ifna(IF(#REF!=Impostazioni!$C$6,H1100*1,H1100/INDEX(Impostazioni!$N$86:$O$105,MATCH(#REF!,Impostazioni!$N$86:$N$105,0),2)),"")</f>
        <v>#NAME?</v>
      </c>
      <c r="O1100" s="14" t="e">
        <f t="array" aca="1" ref="O1100" ca="1">_xludf.ifna(IF(#REF!=Impostazioni!$C$6,I1100*1,I1100/INDEX(Impostazioni!$N$86:$O$105,MATCH(#REF!,Impostazioni!$N$86:$N$105,0),2)),"")</f>
        <v>#NAME?</v>
      </c>
      <c r="P1100" s="14" t="e">
        <f t="array" aca="1" ref="P1100" ca="1">_xludf.ifna(IF(#REF!=Impostazioni!$C$6,J1100*1,J1100/INDEX(Impostazioni!$N$86:$O$105,MATCH(#REF!,Impostazioni!$N$86:$N$105,0),2)),"")</f>
        <v>#NAME?</v>
      </c>
      <c r="Q1100" s="14" t="e">
        <f t="array" aca="1" ref="Q1100" ca="1">_xludf.ifna(IF(#REF!=Impostazioni!$C$6,K1100*1,K1100/INDEX(Impostazioni!$N$86:$O$105,MATCH(#REF!,Impostazioni!$N$86:$N$105,0),2)),"")</f>
        <v>#NAME?</v>
      </c>
      <c r="S1100" t="str" cm="1">
        <f t="array" ref="S1100">_xlfn.IFNA(TRANSPOSE(INDEX(Impostazioni!$R$14:$S$63,,MATCH($D1100,Impostazioni!$R$13:$S$13,0))),"")&amp;""</f>
        <v/>
      </c>
    </row>
    <row r="1101" spans="1:19" ht="13.2">
      <c r="A1101" s="14" t="str">
        <f t="shared" si="12"/>
        <v/>
      </c>
      <c r="B1101" s="14" t="str">
        <f t="shared" si="13"/>
        <v/>
      </c>
      <c r="C1101" s="14"/>
      <c r="D1101" s="14"/>
      <c r="E1101" s="14"/>
      <c r="F1101" s="14"/>
      <c r="G1101" s="31"/>
      <c r="H1101" s="31"/>
      <c r="I1101" s="31"/>
      <c r="J1101" s="31"/>
      <c r="K1101" s="14" t="str">
        <f t="shared" si="14"/>
        <v/>
      </c>
      <c r="M1101" s="14" t="e">
        <f t="array" aca="1" ref="M1101" ca="1">_xludf.ifna(IF(#REF!=Impostazioni!$C$6,G1101*1,G1101/INDEX(Impostazioni!$N$86:$O$105,MATCH(#REF!,Impostazioni!$N$86:$N$105,0),2)),"")</f>
        <v>#NAME?</v>
      </c>
      <c r="N1101" s="14" t="e">
        <f t="array" aca="1" ref="N1101" ca="1">_xludf.ifna(IF(#REF!=Impostazioni!$C$6,H1101*1,H1101/INDEX(Impostazioni!$N$86:$O$105,MATCH(#REF!,Impostazioni!$N$86:$N$105,0),2)),"")</f>
        <v>#NAME?</v>
      </c>
      <c r="O1101" s="14" t="e">
        <f t="array" aca="1" ref="O1101" ca="1">_xludf.ifna(IF(#REF!=Impostazioni!$C$6,I1101*1,I1101/INDEX(Impostazioni!$N$86:$O$105,MATCH(#REF!,Impostazioni!$N$86:$N$105,0),2)),"")</f>
        <v>#NAME?</v>
      </c>
      <c r="P1101" s="14" t="e">
        <f t="array" aca="1" ref="P1101" ca="1">_xludf.ifna(IF(#REF!=Impostazioni!$C$6,J1101*1,J1101/INDEX(Impostazioni!$N$86:$O$105,MATCH(#REF!,Impostazioni!$N$86:$N$105,0),2)),"")</f>
        <v>#NAME?</v>
      </c>
      <c r="Q1101" s="14" t="e">
        <f t="array" aca="1" ref="Q1101" ca="1">_xludf.ifna(IF(#REF!=Impostazioni!$C$6,K1101*1,K1101/INDEX(Impostazioni!$N$86:$O$105,MATCH(#REF!,Impostazioni!$N$86:$N$105,0),2)),"")</f>
        <v>#NAME?</v>
      </c>
      <c r="S1101" t="str" cm="1">
        <f t="array" ref="S1101">_xlfn.IFNA(TRANSPOSE(INDEX(Impostazioni!$R$14:$S$63,,MATCH($D1101,Impostazioni!$R$13:$S$13,0))),"")&amp;""</f>
        <v/>
      </c>
    </row>
    <row r="1102" spans="1:19" ht="13.2">
      <c r="A1102" s="14" t="str">
        <f t="shared" si="12"/>
        <v/>
      </c>
      <c r="B1102" s="14" t="str">
        <f t="shared" si="13"/>
        <v/>
      </c>
      <c r="C1102" s="14"/>
      <c r="D1102" s="14"/>
      <c r="E1102" s="14"/>
      <c r="F1102" s="14"/>
      <c r="G1102" s="31"/>
      <c r="H1102" s="31"/>
      <c r="I1102" s="31"/>
      <c r="J1102" s="31"/>
      <c r="K1102" s="14" t="str">
        <f t="shared" si="14"/>
        <v/>
      </c>
      <c r="M1102" s="14" t="e">
        <f t="array" aca="1" ref="M1102" ca="1">_xludf.ifna(IF(#REF!=Impostazioni!$C$6,G1102*1,G1102/INDEX(Impostazioni!$N$86:$O$105,MATCH(#REF!,Impostazioni!$N$86:$N$105,0),2)),"")</f>
        <v>#NAME?</v>
      </c>
      <c r="N1102" s="14" t="e">
        <f t="array" aca="1" ref="N1102" ca="1">_xludf.ifna(IF(#REF!=Impostazioni!$C$6,H1102*1,H1102/INDEX(Impostazioni!$N$86:$O$105,MATCH(#REF!,Impostazioni!$N$86:$N$105,0),2)),"")</f>
        <v>#NAME?</v>
      </c>
      <c r="O1102" s="14" t="e">
        <f t="array" aca="1" ref="O1102" ca="1">_xludf.ifna(IF(#REF!=Impostazioni!$C$6,I1102*1,I1102/INDEX(Impostazioni!$N$86:$O$105,MATCH(#REF!,Impostazioni!$N$86:$N$105,0),2)),"")</f>
        <v>#NAME?</v>
      </c>
      <c r="P1102" s="14" t="e">
        <f t="array" aca="1" ref="P1102" ca="1">_xludf.ifna(IF(#REF!=Impostazioni!$C$6,J1102*1,J1102/INDEX(Impostazioni!$N$86:$O$105,MATCH(#REF!,Impostazioni!$N$86:$N$105,0),2)),"")</f>
        <v>#NAME?</v>
      </c>
      <c r="Q1102" s="14" t="e">
        <f t="array" aca="1" ref="Q1102" ca="1">_xludf.ifna(IF(#REF!=Impostazioni!$C$6,K1102*1,K1102/INDEX(Impostazioni!$N$86:$O$105,MATCH(#REF!,Impostazioni!$N$86:$N$105,0),2)),"")</f>
        <v>#NAME?</v>
      </c>
      <c r="S1102" t="str" cm="1">
        <f t="array" ref="S1102">_xlfn.IFNA(TRANSPOSE(INDEX(Impostazioni!$R$14:$S$63,,MATCH($D1102,Impostazioni!$R$13:$S$13,0))),"")&amp;""</f>
        <v/>
      </c>
    </row>
    <row r="1103" spans="1:19" ht="13.2">
      <c r="A1103" s="14" t="str">
        <f t="shared" si="12"/>
        <v/>
      </c>
      <c r="B1103" s="14" t="str">
        <f t="shared" si="13"/>
        <v/>
      </c>
      <c r="C1103" s="14"/>
      <c r="D1103" s="14"/>
      <c r="E1103" s="14"/>
      <c r="F1103" s="14"/>
      <c r="G1103" s="31"/>
      <c r="H1103" s="31"/>
      <c r="I1103" s="31"/>
      <c r="J1103" s="31"/>
      <c r="K1103" s="14" t="str">
        <f t="shared" si="14"/>
        <v/>
      </c>
      <c r="M1103" s="14" t="e">
        <f t="array" aca="1" ref="M1103" ca="1">_xludf.ifna(IF(#REF!=Impostazioni!$C$6,G1103*1,G1103/INDEX(Impostazioni!$N$86:$O$105,MATCH(#REF!,Impostazioni!$N$86:$N$105,0),2)),"")</f>
        <v>#NAME?</v>
      </c>
      <c r="N1103" s="14" t="e">
        <f t="array" aca="1" ref="N1103" ca="1">_xludf.ifna(IF(#REF!=Impostazioni!$C$6,H1103*1,H1103/INDEX(Impostazioni!$N$86:$O$105,MATCH(#REF!,Impostazioni!$N$86:$N$105,0),2)),"")</f>
        <v>#NAME?</v>
      </c>
      <c r="O1103" s="14" t="e">
        <f t="array" aca="1" ref="O1103" ca="1">_xludf.ifna(IF(#REF!=Impostazioni!$C$6,I1103*1,I1103/INDEX(Impostazioni!$N$86:$O$105,MATCH(#REF!,Impostazioni!$N$86:$N$105,0),2)),"")</f>
        <v>#NAME?</v>
      </c>
      <c r="P1103" s="14" t="e">
        <f t="array" aca="1" ref="P1103" ca="1">_xludf.ifna(IF(#REF!=Impostazioni!$C$6,J1103*1,J1103/INDEX(Impostazioni!$N$86:$O$105,MATCH(#REF!,Impostazioni!$N$86:$N$105,0),2)),"")</f>
        <v>#NAME?</v>
      </c>
      <c r="Q1103" s="14" t="e">
        <f t="array" aca="1" ref="Q1103" ca="1">_xludf.ifna(IF(#REF!=Impostazioni!$C$6,K1103*1,K1103/INDEX(Impostazioni!$N$86:$O$105,MATCH(#REF!,Impostazioni!$N$86:$N$105,0),2)),"")</f>
        <v>#NAME?</v>
      </c>
      <c r="S1103" t="str" cm="1">
        <f t="array" ref="S1103">_xlfn.IFNA(TRANSPOSE(INDEX(Impostazioni!$R$14:$S$63,,MATCH($D1103,Impostazioni!$R$13:$S$13,0))),"")&amp;""</f>
        <v/>
      </c>
    </row>
    <row r="1104" spans="1:19" ht="13.2">
      <c r="A1104" s="14" t="str">
        <f t="shared" si="12"/>
        <v/>
      </c>
      <c r="B1104" s="14" t="str">
        <f t="shared" si="13"/>
        <v/>
      </c>
      <c r="C1104" s="14"/>
      <c r="D1104" s="14"/>
      <c r="E1104" s="14"/>
      <c r="F1104" s="14"/>
      <c r="G1104" s="31"/>
      <c r="H1104" s="31"/>
      <c r="I1104" s="31"/>
      <c r="J1104" s="31"/>
      <c r="K1104" s="14" t="str">
        <f t="shared" si="14"/>
        <v/>
      </c>
      <c r="M1104" s="14" t="e">
        <f t="array" aca="1" ref="M1104" ca="1">_xludf.ifna(IF(#REF!=Impostazioni!$C$6,G1104*1,G1104/INDEX(Impostazioni!$N$86:$O$105,MATCH(#REF!,Impostazioni!$N$86:$N$105,0),2)),"")</f>
        <v>#NAME?</v>
      </c>
      <c r="N1104" s="14" t="e">
        <f t="array" aca="1" ref="N1104" ca="1">_xludf.ifna(IF(#REF!=Impostazioni!$C$6,H1104*1,H1104/INDEX(Impostazioni!$N$86:$O$105,MATCH(#REF!,Impostazioni!$N$86:$N$105,0),2)),"")</f>
        <v>#NAME?</v>
      </c>
      <c r="O1104" s="14" t="e">
        <f t="array" aca="1" ref="O1104" ca="1">_xludf.ifna(IF(#REF!=Impostazioni!$C$6,I1104*1,I1104/INDEX(Impostazioni!$N$86:$O$105,MATCH(#REF!,Impostazioni!$N$86:$N$105,0),2)),"")</f>
        <v>#NAME?</v>
      </c>
      <c r="P1104" s="14" t="e">
        <f t="array" aca="1" ref="P1104" ca="1">_xludf.ifna(IF(#REF!=Impostazioni!$C$6,J1104*1,J1104/INDEX(Impostazioni!$N$86:$O$105,MATCH(#REF!,Impostazioni!$N$86:$N$105,0),2)),"")</f>
        <v>#NAME?</v>
      </c>
      <c r="Q1104" s="14" t="e">
        <f t="array" aca="1" ref="Q1104" ca="1">_xludf.ifna(IF(#REF!=Impostazioni!$C$6,K1104*1,K1104/INDEX(Impostazioni!$N$86:$O$105,MATCH(#REF!,Impostazioni!$N$86:$N$105,0),2)),"")</f>
        <v>#NAME?</v>
      </c>
      <c r="S1104" t="str" cm="1">
        <f t="array" ref="S1104">_xlfn.IFNA(TRANSPOSE(INDEX(Impostazioni!$R$14:$S$63,,MATCH($D1104,Impostazioni!$R$13:$S$13,0))),"")&amp;""</f>
        <v/>
      </c>
    </row>
    <row r="1105" spans="1:19" ht="13.2">
      <c r="A1105" s="14" t="str">
        <f t="shared" si="12"/>
        <v/>
      </c>
      <c r="B1105" s="14" t="str">
        <f t="shared" si="13"/>
        <v/>
      </c>
      <c r="C1105" s="14"/>
      <c r="D1105" s="14"/>
      <c r="E1105" s="14"/>
      <c r="F1105" s="14"/>
      <c r="G1105" s="31"/>
      <c r="H1105" s="31"/>
      <c r="I1105" s="31"/>
      <c r="J1105" s="31"/>
      <c r="K1105" s="14" t="str">
        <f t="shared" si="14"/>
        <v/>
      </c>
      <c r="M1105" s="14" t="e">
        <f t="array" aca="1" ref="M1105" ca="1">_xludf.ifna(IF(#REF!=Impostazioni!$C$6,G1105*1,G1105/INDEX(Impostazioni!$N$86:$O$105,MATCH(#REF!,Impostazioni!$N$86:$N$105,0),2)),"")</f>
        <v>#NAME?</v>
      </c>
      <c r="N1105" s="14" t="e">
        <f t="array" aca="1" ref="N1105" ca="1">_xludf.ifna(IF(#REF!=Impostazioni!$C$6,H1105*1,H1105/INDEX(Impostazioni!$N$86:$O$105,MATCH(#REF!,Impostazioni!$N$86:$N$105,0),2)),"")</f>
        <v>#NAME?</v>
      </c>
      <c r="O1105" s="14" t="e">
        <f t="array" aca="1" ref="O1105" ca="1">_xludf.ifna(IF(#REF!=Impostazioni!$C$6,I1105*1,I1105/INDEX(Impostazioni!$N$86:$O$105,MATCH(#REF!,Impostazioni!$N$86:$N$105,0),2)),"")</f>
        <v>#NAME?</v>
      </c>
      <c r="P1105" s="14" t="e">
        <f t="array" aca="1" ref="P1105" ca="1">_xludf.ifna(IF(#REF!=Impostazioni!$C$6,J1105*1,J1105/INDEX(Impostazioni!$N$86:$O$105,MATCH(#REF!,Impostazioni!$N$86:$N$105,0),2)),"")</f>
        <v>#NAME?</v>
      </c>
      <c r="Q1105" s="14" t="e">
        <f t="array" aca="1" ref="Q1105" ca="1">_xludf.ifna(IF(#REF!=Impostazioni!$C$6,K1105*1,K1105/INDEX(Impostazioni!$N$86:$O$105,MATCH(#REF!,Impostazioni!$N$86:$N$105,0),2)),"")</f>
        <v>#NAME?</v>
      </c>
      <c r="S1105" t="str" cm="1">
        <f t="array" ref="S1105">_xlfn.IFNA(TRANSPOSE(INDEX(Impostazioni!$R$14:$S$63,,MATCH($D1105,Impostazioni!$R$13:$S$13,0))),"")&amp;""</f>
        <v/>
      </c>
    </row>
    <row r="1106" spans="1:19" ht="13.2">
      <c r="A1106" s="14" t="str">
        <f t="shared" si="12"/>
        <v/>
      </c>
      <c r="B1106" s="14" t="str">
        <f t="shared" si="13"/>
        <v/>
      </c>
      <c r="C1106" s="14"/>
      <c r="D1106" s="14"/>
      <c r="E1106" s="14"/>
      <c r="F1106" s="14"/>
      <c r="G1106" s="31"/>
      <c r="H1106" s="31"/>
      <c r="I1106" s="31"/>
      <c r="J1106" s="31"/>
      <c r="K1106" s="14" t="str">
        <f t="shared" si="14"/>
        <v/>
      </c>
      <c r="M1106" s="14" t="e">
        <f t="array" aca="1" ref="M1106" ca="1">_xludf.ifna(IF(#REF!=Impostazioni!$C$6,G1106*1,G1106/INDEX(Impostazioni!$N$86:$O$105,MATCH(#REF!,Impostazioni!$N$86:$N$105,0),2)),"")</f>
        <v>#NAME?</v>
      </c>
      <c r="N1106" s="14" t="e">
        <f t="array" aca="1" ref="N1106" ca="1">_xludf.ifna(IF(#REF!=Impostazioni!$C$6,H1106*1,H1106/INDEX(Impostazioni!$N$86:$O$105,MATCH(#REF!,Impostazioni!$N$86:$N$105,0),2)),"")</f>
        <v>#NAME?</v>
      </c>
      <c r="O1106" s="14" t="e">
        <f t="array" aca="1" ref="O1106" ca="1">_xludf.ifna(IF(#REF!=Impostazioni!$C$6,I1106*1,I1106/INDEX(Impostazioni!$N$86:$O$105,MATCH(#REF!,Impostazioni!$N$86:$N$105,0),2)),"")</f>
        <v>#NAME?</v>
      </c>
      <c r="P1106" s="14" t="e">
        <f t="array" aca="1" ref="P1106" ca="1">_xludf.ifna(IF(#REF!=Impostazioni!$C$6,J1106*1,J1106/INDEX(Impostazioni!$N$86:$O$105,MATCH(#REF!,Impostazioni!$N$86:$N$105,0),2)),"")</f>
        <v>#NAME?</v>
      </c>
      <c r="Q1106" s="14" t="e">
        <f t="array" aca="1" ref="Q1106" ca="1">_xludf.ifna(IF(#REF!=Impostazioni!$C$6,K1106*1,K1106/INDEX(Impostazioni!$N$86:$O$105,MATCH(#REF!,Impostazioni!$N$86:$N$105,0),2)),"")</f>
        <v>#NAME?</v>
      </c>
      <c r="S1106" t="str" cm="1">
        <f t="array" ref="S1106">_xlfn.IFNA(TRANSPOSE(INDEX(Impostazioni!$R$14:$S$63,,MATCH($D1106,Impostazioni!$R$13:$S$13,0))),"")&amp;""</f>
        <v/>
      </c>
    </row>
    <row r="1107" spans="1:19" ht="13.2">
      <c r="A1107" s="14" t="str">
        <f t="shared" si="12"/>
        <v/>
      </c>
      <c r="B1107" s="14" t="str">
        <f t="shared" si="13"/>
        <v/>
      </c>
      <c r="C1107" s="14"/>
      <c r="D1107" s="14"/>
      <c r="E1107" s="14"/>
      <c r="F1107" s="14"/>
      <c r="G1107" s="31"/>
      <c r="H1107" s="31"/>
      <c r="I1107" s="31"/>
      <c r="J1107" s="31"/>
      <c r="K1107" s="14" t="str">
        <f t="shared" si="14"/>
        <v/>
      </c>
      <c r="M1107" s="14" t="e">
        <f t="array" aca="1" ref="M1107" ca="1">_xludf.ifna(IF(#REF!=Impostazioni!$C$6,G1107*1,G1107/INDEX(Impostazioni!$N$86:$O$105,MATCH(#REF!,Impostazioni!$N$86:$N$105,0),2)),"")</f>
        <v>#NAME?</v>
      </c>
      <c r="N1107" s="14" t="e">
        <f t="array" aca="1" ref="N1107" ca="1">_xludf.ifna(IF(#REF!=Impostazioni!$C$6,H1107*1,H1107/INDEX(Impostazioni!$N$86:$O$105,MATCH(#REF!,Impostazioni!$N$86:$N$105,0),2)),"")</f>
        <v>#NAME?</v>
      </c>
      <c r="O1107" s="14" t="e">
        <f t="array" aca="1" ref="O1107" ca="1">_xludf.ifna(IF(#REF!=Impostazioni!$C$6,I1107*1,I1107/INDEX(Impostazioni!$N$86:$O$105,MATCH(#REF!,Impostazioni!$N$86:$N$105,0),2)),"")</f>
        <v>#NAME?</v>
      </c>
      <c r="P1107" s="14" t="e">
        <f t="array" aca="1" ref="P1107" ca="1">_xludf.ifna(IF(#REF!=Impostazioni!$C$6,J1107*1,J1107/INDEX(Impostazioni!$N$86:$O$105,MATCH(#REF!,Impostazioni!$N$86:$N$105,0),2)),"")</f>
        <v>#NAME?</v>
      </c>
      <c r="Q1107" s="14" t="e">
        <f t="array" aca="1" ref="Q1107" ca="1">_xludf.ifna(IF(#REF!=Impostazioni!$C$6,K1107*1,K1107/INDEX(Impostazioni!$N$86:$O$105,MATCH(#REF!,Impostazioni!$N$86:$N$105,0),2)),"")</f>
        <v>#NAME?</v>
      </c>
      <c r="S1107" t="str" cm="1">
        <f t="array" ref="S1107">_xlfn.IFNA(TRANSPOSE(INDEX(Impostazioni!$R$14:$S$63,,MATCH($D1107,Impostazioni!$R$13:$S$13,0))),"")&amp;""</f>
        <v/>
      </c>
    </row>
    <row r="1108" spans="1:19" ht="13.2">
      <c r="A1108" s="14" t="str">
        <f t="shared" si="12"/>
        <v/>
      </c>
      <c r="B1108" s="14" t="str">
        <f t="shared" si="13"/>
        <v/>
      </c>
      <c r="C1108" s="14"/>
      <c r="D1108" s="14"/>
      <c r="E1108" s="14"/>
      <c r="F1108" s="14"/>
      <c r="G1108" s="31"/>
      <c r="H1108" s="31"/>
      <c r="I1108" s="31"/>
      <c r="J1108" s="31"/>
      <c r="K1108" s="14" t="str">
        <f t="shared" si="14"/>
        <v/>
      </c>
      <c r="M1108" s="14" t="e">
        <f t="array" aca="1" ref="M1108" ca="1">_xludf.ifna(IF(#REF!=Impostazioni!$C$6,G1108*1,G1108/INDEX(Impostazioni!$N$86:$O$105,MATCH(#REF!,Impostazioni!$N$86:$N$105,0),2)),"")</f>
        <v>#NAME?</v>
      </c>
      <c r="N1108" s="14" t="e">
        <f t="array" aca="1" ref="N1108" ca="1">_xludf.ifna(IF(#REF!=Impostazioni!$C$6,H1108*1,H1108/INDEX(Impostazioni!$N$86:$O$105,MATCH(#REF!,Impostazioni!$N$86:$N$105,0),2)),"")</f>
        <v>#NAME?</v>
      </c>
      <c r="O1108" s="14" t="e">
        <f t="array" aca="1" ref="O1108" ca="1">_xludf.ifna(IF(#REF!=Impostazioni!$C$6,I1108*1,I1108/INDEX(Impostazioni!$N$86:$O$105,MATCH(#REF!,Impostazioni!$N$86:$N$105,0),2)),"")</f>
        <v>#NAME?</v>
      </c>
      <c r="P1108" s="14" t="e">
        <f t="array" aca="1" ref="P1108" ca="1">_xludf.ifna(IF(#REF!=Impostazioni!$C$6,J1108*1,J1108/INDEX(Impostazioni!$N$86:$O$105,MATCH(#REF!,Impostazioni!$N$86:$N$105,0),2)),"")</f>
        <v>#NAME?</v>
      </c>
      <c r="Q1108" s="14" t="e">
        <f t="array" aca="1" ref="Q1108" ca="1">_xludf.ifna(IF(#REF!=Impostazioni!$C$6,K1108*1,K1108/INDEX(Impostazioni!$N$86:$O$105,MATCH(#REF!,Impostazioni!$N$86:$N$105,0),2)),"")</f>
        <v>#NAME?</v>
      </c>
      <c r="S1108" t="str" cm="1">
        <f t="array" ref="S1108">_xlfn.IFNA(TRANSPOSE(INDEX(Impostazioni!$R$14:$S$63,,MATCH($D1108,Impostazioni!$R$13:$S$13,0))),"")&amp;""</f>
        <v/>
      </c>
    </row>
    <row r="1109" spans="1:19" ht="13.2">
      <c r="A1109" s="14" t="str">
        <f t="shared" si="12"/>
        <v/>
      </c>
      <c r="B1109" s="14" t="str">
        <f t="shared" si="13"/>
        <v/>
      </c>
      <c r="C1109" s="14"/>
      <c r="D1109" s="14"/>
      <c r="E1109" s="14"/>
      <c r="F1109" s="14"/>
      <c r="G1109" s="31"/>
      <c r="H1109" s="31"/>
      <c r="I1109" s="31"/>
      <c r="J1109" s="31"/>
      <c r="K1109" s="14" t="str">
        <f t="shared" si="14"/>
        <v/>
      </c>
      <c r="M1109" s="14" t="e">
        <f t="array" aca="1" ref="M1109" ca="1">_xludf.ifna(IF(#REF!=Impostazioni!$C$6,G1109*1,G1109/INDEX(Impostazioni!$N$86:$O$105,MATCH(#REF!,Impostazioni!$N$86:$N$105,0),2)),"")</f>
        <v>#NAME?</v>
      </c>
      <c r="N1109" s="14" t="e">
        <f t="array" aca="1" ref="N1109" ca="1">_xludf.ifna(IF(#REF!=Impostazioni!$C$6,H1109*1,H1109/INDEX(Impostazioni!$N$86:$O$105,MATCH(#REF!,Impostazioni!$N$86:$N$105,0),2)),"")</f>
        <v>#NAME?</v>
      </c>
      <c r="O1109" s="14" t="e">
        <f t="array" aca="1" ref="O1109" ca="1">_xludf.ifna(IF(#REF!=Impostazioni!$C$6,I1109*1,I1109/INDEX(Impostazioni!$N$86:$O$105,MATCH(#REF!,Impostazioni!$N$86:$N$105,0),2)),"")</f>
        <v>#NAME?</v>
      </c>
      <c r="P1109" s="14" t="e">
        <f t="array" aca="1" ref="P1109" ca="1">_xludf.ifna(IF(#REF!=Impostazioni!$C$6,J1109*1,J1109/INDEX(Impostazioni!$N$86:$O$105,MATCH(#REF!,Impostazioni!$N$86:$N$105,0),2)),"")</f>
        <v>#NAME?</v>
      </c>
      <c r="Q1109" s="14" t="e">
        <f t="array" aca="1" ref="Q1109" ca="1">_xludf.ifna(IF(#REF!=Impostazioni!$C$6,K1109*1,K1109/INDEX(Impostazioni!$N$86:$O$105,MATCH(#REF!,Impostazioni!$N$86:$N$105,0),2)),"")</f>
        <v>#NAME?</v>
      </c>
      <c r="S1109" t="str" cm="1">
        <f t="array" ref="S1109">_xlfn.IFNA(TRANSPOSE(INDEX(Impostazioni!$R$14:$S$63,,MATCH($D1109,Impostazioni!$R$13:$S$13,0))),"")&amp;""</f>
        <v/>
      </c>
    </row>
    <row r="1110" spans="1:19" ht="13.2">
      <c r="A1110" s="14" t="str">
        <f t="shared" si="12"/>
        <v/>
      </c>
      <c r="B1110" s="14" t="str">
        <f t="shared" si="13"/>
        <v/>
      </c>
      <c r="C1110" s="14"/>
      <c r="D1110" s="14"/>
      <c r="E1110" s="14"/>
      <c r="F1110" s="14"/>
      <c r="G1110" s="31"/>
      <c r="H1110" s="31"/>
      <c r="I1110" s="31"/>
      <c r="J1110" s="31"/>
      <c r="K1110" s="14" t="str">
        <f t="shared" si="14"/>
        <v/>
      </c>
      <c r="M1110" s="14" t="e">
        <f t="array" aca="1" ref="M1110" ca="1">_xludf.ifna(IF(#REF!=Impostazioni!$C$6,G1110*1,G1110/INDEX(Impostazioni!$N$86:$O$105,MATCH(#REF!,Impostazioni!$N$86:$N$105,0),2)),"")</f>
        <v>#NAME?</v>
      </c>
      <c r="N1110" s="14" t="e">
        <f t="array" aca="1" ref="N1110" ca="1">_xludf.ifna(IF(#REF!=Impostazioni!$C$6,H1110*1,H1110/INDEX(Impostazioni!$N$86:$O$105,MATCH(#REF!,Impostazioni!$N$86:$N$105,0),2)),"")</f>
        <v>#NAME?</v>
      </c>
      <c r="O1110" s="14" t="e">
        <f t="array" aca="1" ref="O1110" ca="1">_xludf.ifna(IF(#REF!=Impostazioni!$C$6,I1110*1,I1110/INDEX(Impostazioni!$N$86:$O$105,MATCH(#REF!,Impostazioni!$N$86:$N$105,0),2)),"")</f>
        <v>#NAME?</v>
      </c>
      <c r="P1110" s="14" t="e">
        <f t="array" aca="1" ref="P1110" ca="1">_xludf.ifna(IF(#REF!=Impostazioni!$C$6,J1110*1,J1110/INDEX(Impostazioni!$N$86:$O$105,MATCH(#REF!,Impostazioni!$N$86:$N$105,0),2)),"")</f>
        <v>#NAME?</v>
      </c>
      <c r="Q1110" s="14" t="e">
        <f t="array" aca="1" ref="Q1110" ca="1">_xludf.ifna(IF(#REF!=Impostazioni!$C$6,K1110*1,K1110/INDEX(Impostazioni!$N$86:$O$105,MATCH(#REF!,Impostazioni!$N$86:$N$105,0),2)),"")</f>
        <v>#NAME?</v>
      </c>
      <c r="S1110" t="str" cm="1">
        <f t="array" ref="S1110">_xlfn.IFNA(TRANSPOSE(INDEX(Impostazioni!$R$14:$S$63,,MATCH($D1110,Impostazioni!$R$13:$S$13,0))),"")&amp;""</f>
        <v/>
      </c>
    </row>
    <row r="1111" spans="1:19" ht="13.2">
      <c r="A1111" s="14" t="str">
        <f t="shared" si="12"/>
        <v/>
      </c>
      <c r="B1111" s="14" t="str">
        <f t="shared" si="13"/>
        <v/>
      </c>
      <c r="C1111" s="14"/>
      <c r="D1111" s="14"/>
      <c r="E1111" s="14"/>
      <c r="F1111" s="14"/>
      <c r="G1111" s="31"/>
      <c r="H1111" s="31"/>
      <c r="I1111" s="31"/>
      <c r="J1111" s="31"/>
      <c r="K1111" s="14" t="str">
        <f t="shared" si="14"/>
        <v/>
      </c>
      <c r="M1111" s="14" t="e">
        <f t="array" aca="1" ref="M1111" ca="1">_xludf.ifna(IF(#REF!=Impostazioni!$C$6,G1111*1,G1111/INDEX(Impostazioni!$N$86:$O$105,MATCH(#REF!,Impostazioni!$N$86:$N$105,0),2)),"")</f>
        <v>#NAME?</v>
      </c>
      <c r="N1111" s="14" t="e">
        <f t="array" aca="1" ref="N1111" ca="1">_xludf.ifna(IF(#REF!=Impostazioni!$C$6,H1111*1,H1111/INDEX(Impostazioni!$N$86:$O$105,MATCH(#REF!,Impostazioni!$N$86:$N$105,0),2)),"")</f>
        <v>#NAME?</v>
      </c>
      <c r="O1111" s="14" t="e">
        <f t="array" aca="1" ref="O1111" ca="1">_xludf.ifna(IF(#REF!=Impostazioni!$C$6,I1111*1,I1111/INDEX(Impostazioni!$N$86:$O$105,MATCH(#REF!,Impostazioni!$N$86:$N$105,0),2)),"")</f>
        <v>#NAME?</v>
      </c>
      <c r="P1111" s="14" t="e">
        <f t="array" aca="1" ref="P1111" ca="1">_xludf.ifna(IF(#REF!=Impostazioni!$C$6,J1111*1,J1111/INDEX(Impostazioni!$N$86:$O$105,MATCH(#REF!,Impostazioni!$N$86:$N$105,0),2)),"")</f>
        <v>#NAME?</v>
      </c>
      <c r="Q1111" s="14" t="e">
        <f t="array" aca="1" ref="Q1111" ca="1">_xludf.ifna(IF(#REF!=Impostazioni!$C$6,K1111*1,K1111/INDEX(Impostazioni!$N$86:$O$105,MATCH(#REF!,Impostazioni!$N$86:$N$105,0),2)),"")</f>
        <v>#NAME?</v>
      </c>
      <c r="S1111" t="str" cm="1">
        <f t="array" ref="S1111">_xlfn.IFNA(TRANSPOSE(INDEX(Impostazioni!$R$14:$S$63,,MATCH($D1111,Impostazioni!$R$13:$S$13,0))),"")&amp;""</f>
        <v/>
      </c>
    </row>
    <row r="1112" spans="1:19" ht="13.2">
      <c r="A1112" s="14" t="str">
        <f t="shared" si="12"/>
        <v/>
      </c>
      <c r="B1112" s="14" t="str">
        <f t="shared" si="13"/>
        <v/>
      </c>
      <c r="C1112" s="14"/>
      <c r="D1112" s="14"/>
      <c r="E1112" s="14"/>
      <c r="F1112" s="14"/>
      <c r="G1112" s="31"/>
      <c r="H1112" s="31"/>
      <c r="I1112" s="31"/>
      <c r="J1112" s="31"/>
      <c r="K1112" s="14" t="str">
        <f t="shared" si="14"/>
        <v/>
      </c>
      <c r="M1112" s="14" t="e">
        <f t="array" aca="1" ref="M1112" ca="1">_xludf.ifna(IF(#REF!=Impostazioni!$C$6,G1112*1,G1112/INDEX(Impostazioni!$N$86:$O$105,MATCH(#REF!,Impostazioni!$N$86:$N$105,0),2)),"")</f>
        <v>#NAME?</v>
      </c>
      <c r="N1112" s="14" t="e">
        <f t="array" aca="1" ref="N1112" ca="1">_xludf.ifna(IF(#REF!=Impostazioni!$C$6,H1112*1,H1112/INDEX(Impostazioni!$N$86:$O$105,MATCH(#REF!,Impostazioni!$N$86:$N$105,0),2)),"")</f>
        <v>#NAME?</v>
      </c>
      <c r="O1112" s="14" t="e">
        <f t="array" aca="1" ref="O1112" ca="1">_xludf.ifna(IF(#REF!=Impostazioni!$C$6,I1112*1,I1112/INDEX(Impostazioni!$N$86:$O$105,MATCH(#REF!,Impostazioni!$N$86:$N$105,0),2)),"")</f>
        <v>#NAME?</v>
      </c>
      <c r="P1112" s="14" t="e">
        <f t="array" aca="1" ref="P1112" ca="1">_xludf.ifna(IF(#REF!=Impostazioni!$C$6,J1112*1,J1112/INDEX(Impostazioni!$N$86:$O$105,MATCH(#REF!,Impostazioni!$N$86:$N$105,0),2)),"")</f>
        <v>#NAME?</v>
      </c>
      <c r="Q1112" s="14" t="e">
        <f t="array" aca="1" ref="Q1112" ca="1">_xludf.ifna(IF(#REF!=Impostazioni!$C$6,K1112*1,K1112/INDEX(Impostazioni!$N$86:$O$105,MATCH(#REF!,Impostazioni!$N$86:$N$105,0),2)),"")</f>
        <v>#NAME?</v>
      </c>
      <c r="S1112" t="str" cm="1">
        <f t="array" ref="S1112">_xlfn.IFNA(TRANSPOSE(INDEX(Impostazioni!$R$14:$S$63,,MATCH($D1112,Impostazioni!$R$13:$S$13,0))),"")&amp;""</f>
        <v/>
      </c>
    </row>
    <row r="1113" spans="1:19" ht="13.2">
      <c r="A1113" s="14" t="str">
        <f t="shared" si="12"/>
        <v/>
      </c>
      <c r="B1113" s="14" t="str">
        <f t="shared" si="13"/>
        <v/>
      </c>
      <c r="C1113" s="14"/>
      <c r="D1113" s="14"/>
      <c r="E1113" s="14"/>
      <c r="F1113" s="14"/>
      <c r="G1113" s="31"/>
      <c r="H1113" s="31"/>
      <c r="I1113" s="31"/>
      <c r="J1113" s="31"/>
      <c r="K1113" s="14" t="str">
        <f t="shared" si="14"/>
        <v/>
      </c>
      <c r="M1113" s="14" t="e">
        <f t="array" aca="1" ref="M1113" ca="1">_xludf.ifna(IF(#REF!=Impostazioni!$C$6,G1113*1,G1113/INDEX(Impostazioni!$N$86:$O$105,MATCH(#REF!,Impostazioni!$N$86:$N$105,0),2)),"")</f>
        <v>#NAME?</v>
      </c>
      <c r="N1113" s="14" t="e">
        <f t="array" aca="1" ref="N1113" ca="1">_xludf.ifna(IF(#REF!=Impostazioni!$C$6,H1113*1,H1113/INDEX(Impostazioni!$N$86:$O$105,MATCH(#REF!,Impostazioni!$N$86:$N$105,0),2)),"")</f>
        <v>#NAME?</v>
      </c>
      <c r="O1113" s="14" t="e">
        <f t="array" aca="1" ref="O1113" ca="1">_xludf.ifna(IF(#REF!=Impostazioni!$C$6,I1113*1,I1113/INDEX(Impostazioni!$N$86:$O$105,MATCH(#REF!,Impostazioni!$N$86:$N$105,0),2)),"")</f>
        <v>#NAME?</v>
      </c>
      <c r="P1113" s="14" t="e">
        <f t="array" aca="1" ref="P1113" ca="1">_xludf.ifna(IF(#REF!=Impostazioni!$C$6,J1113*1,J1113/INDEX(Impostazioni!$N$86:$O$105,MATCH(#REF!,Impostazioni!$N$86:$N$105,0),2)),"")</f>
        <v>#NAME?</v>
      </c>
      <c r="Q1113" s="14" t="e">
        <f t="array" aca="1" ref="Q1113" ca="1">_xludf.ifna(IF(#REF!=Impostazioni!$C$6,K1113*1,K1113/INDEX(Impostazioni!$N$86:$O$105,MATCH(#REF!,Impostazioni!$N$86:$N$105,0),2)),"")</f>
        <v>#NAME?</v>
      </c>
      <c r="S1113" t="str" cm="1">
        <f t="array" ref="S1113">_xlfn.IFNA(TRANSPOSE(INDEX(Impostazioni!$R$14:$S$63,,MATCH($D1113,Impostazioni!$R$13:$S$13,0))),"")&amp;""</f>
        <v/>
      </c>
    </row>
    <row r="1114" spans="1:19" ht="13.2">
      <c r="A1114" s="14" t="str">
        <f t="shared" si="12"/>
        <v/>
      </c>
      <c r="B1114" s="14" t="str">
        <f t="shared" si="13"/>
        <v/>
      </c>
      <c r="C1114" s="14"/>
      <c r="D1114" s="14"/>
      <c r="E1114" s="14"/>
      <c r="F1114" s="14"/>
      <c r="G1114" s="31"/>
      <c r="H1114" s="31"/>
      <c r="I1114" s="31"/>
      <c r="J1114" s="31"/>
      <c r="K1114" s="14" t="str">
        <f t="shared" si="14"/>
        <v/>
      </c>
      <c r="M1114" s="14" t="e">
        <f t="array" aca="1" ref="M1114" ca="1">_xludf.ifna(IF(#REF!=Impostazioni!$C$6,G1114*1,G1114/INDEX(Impostazioni!$N$86:$O$105,MATCH(#REF!,Impostazioni!$N$86:$N$105,0),2)),"")</f>
        <v>#NAME?</v>
      </c>
      <c r="N1114" s="14" t="e">
        <f t="array" aca="1" ref="N1114" ca="1">_xludf.ifna(IF(#REF!=Impostazioni!$C$6,H1114*1,H1114/INDEX(Impostazioni!$N$86:$O$105,MATCH(#REF!,Impostazioni!$N$86:$N$105,0),2)),"")</f>
        <v>#NAME?</v>
      </c>
      <c r="O1114" s="14" t="e">
        <f t="array" aca="1" ref="O1114" ca="1">_xludf.ifna(IF(#REF!=Impostazioni!$C$6,I1114*1,I1114/INDEX(Impostazioni!$N$86:$O$105,MATCH(#REF!,Impostazioni!$N$86:$N$105,0),2)),"")</f>
        <v>#NAME?</v>
      </c>
      <c r="P1114" s="14" t="e">
        <f t="array" aca="1" ref="P1114" ca="1">_xludf.ifna(IF(#REF!=Impostazioni!$C$6,J1114*1,J1114/INDEX(Impostazioni!$N$86:$O$105,MATCH(#REF!,Impostazioni!$N$86:$N$105,0),2)),"")</f>
        <v>#NAME?</v>
      </c>
      <c r="Q1114" s="14" t="e">
        <f t="array" aca="1" ref="Q1114" ca="1">_xludf.ifna(IF(#REF!=Impostazioni!$C$6,K1114*1,K1114/INDEX(Impostazioni!$N$86:$O$105,MATCH(#REF!,Impostazioni!$N$86:$N$105,0),2)),"")</f>
        <v>#NAME?</v>
      </c>
      <c r="S1114" t="str" cm="1">
        <f t="array" ref="S1114">_xlfn.IFNA(TRANSPOSE(INDEX(Impostazioni!$R$14:$S$63,,MATCH($D1114,Impostazioni!$R$13:$S$13,0))),"")&amp;""</f>
        <v/>
      </c>
    </row>
    <row r="1115" spans="1:19" ht="13.2">
      <c r="A1115" s="14" t="str">
        <f t="shared" si="12"/>
        <v/>
      </c>
      <c r="B1115" s="14" t="str">
        <f t="shared" si="13"/>
        <v/>
      </c>
      <c r="C1115" s="14"/>
      <c r="D1115" s="14"/>
      <c r="E1115" s="14"/>
      <c r="F1115" s="14"/>
      <c r="G1115" s="31"/>
      <c r="H1115" s="31"/>
      <c r="I1115" s="31"/>
      <c r="J1115" s="31"/>
      <c r="K1115" s="14" t="str">
        <f t="shared" si="14"/>
        <v/>
      </c>
      <c r="M1115" s="14" t="e">
        <f t="array" aca="1" ref="M1115" ca="1">_xludf.ifna(IF(#REF!=Impostazioni!$C$6,G1115*1,G1115/INDEX(Impostazioni!$N$86:$O$105,MATCH(#REF!,Impostazioni!$N$86:$N$105,0),2)),"")</f>
        <v>#NAME?</v>
      </c>
      <c r="N1115" s="14" t="e">
        <f t="array" aca="1" ref="N1115" ca="1">_xludf.ifna(IF(#REF!=Impostazioni!$C$6,H1115*1,H1115/INDEX(Impostazioni!$N$86:$O$105,MATCH(#REF!,Impostazioni!$N$86:$N$105,0),2)),"")</f>
        <v>#NAME?</v>
      </c>
      <c r="O1115" s="14" t="e">
        <f t="array" aca="1" ref="O1115" ca="1">_xludf.ifna(IF(#REF!=Impostazioni!$C$6,I1115*1,I1115/INDEX(Impostazioni!$N$86:$O$105,MATCH(#REF!,Impostazioni!$N$86:$N$105,0),2)),"")</f>
        <v>#NAME?</v>
      </c>
      <c r="P1115" s="14" t="e">
        <f t="array" aca="1" ref="P1115" ca="1">_xludf.ifna(IF(#REF!=Impostazioni!$C$6,J1115*1,J1115/INDEX(Impostazioni!$N$86:$O$105,MATCH(#REF!,Impostazioni!$N$86:$N$105,0),2)),"")</f>
        <v>#NAME?</v>
      </c>
      <c r="Q1115" s="14" t="e">
        <f t="array" aca="1" ref="Q1115" ca="1">_xludf.ifna(IF(#REF!=Impostazioni!$C$6,K1115*1,K1115/INDEX(Impostazioni!$N$86:$O$105,MATCH(#REF!,Impostazioni!$N$86:$N$105,0),2)),"")</f>
        <v>#NAME?</v>
      </c>
      <c r="S1115" t="str" cm="1">
        <f t="array" ref="S1115">_xlfn.IFNA(TRANSPOSE(INDEX(Impostazioni!$R$14:$S$63,,MATCH($D1115,Impostazioni!$R$13:$S$13,0))),"")&amp;""</f>
        <v/>
      </c>
    </row>
    <row r="1116" spans="1:19" ht="13.2">
      <c r="A1116" s="14" t="str">
        <f t="shared" si="12"/>
        <v/>
      </c>
      <c r="B1116" s="14" t="str">
        <f t="shared" si="13"/>
        <v/>
      </c>
      <c r="C1116" s="14"/>
      <c r="D1116" s="14"/>
      <c r="E1116" s="14"/>
      <c r="F1116" s="14"/>
      <c r="G1116" s="31"/>
      <c r="H1116" s="31"/>
      <c r="I1116" s="31"/>
      <c r="J1116" s="31"/>
      <c r="K1116" s="14" t="str">
        <f t="shared" si="14"/>
        <v/>
      </c>
      <c r="M1116" s="14" t="e">
        <f t="array" aca="1" ref="M1116" ca="1">_xludf.ifna(IF(#REF!=Impostazioni!$C$6,G1116*1,G1116/INDEX(Impostazioni!$N$86:$O$105,MATCH(#REF!,Impostazioni!$N$86:$N$105,0),2)),"")</f>
        <v>#NAME?</v>
      </c>
      <c r="N1116" s="14" t="e">
        <f t="array" aca="1" ref="N1116" ca="1">_xludf.ifna(IF(#REF!=Impostazioni!$C$6,H1116*1,H1116/INDEX(Impostazioni!$N$86:$O$105,MATCH(#REF!,Impostazioni!$N$86:$N$105,0),2)),"")</f>
        <v>#NAME?</v>
      </c>
      <c r="O1116" s="14" t="e">
        <f t="array" aca="1" ref="O1116" ca="1">_xludf.ifna(IF(#REF!=Impostazioni!$C$6,I1116*1,I1116/INDEX(Impostazioni!$N$86:$O$105,MATCH(#REF!,Impostazioni!$N$86:$N$105,0),2)),"")</f>
        <v>#NAME?</v>
      </c>
      <c r="P1116" s="14" t="e">
        <f t="array" aca="1" ref="P1116" ca="1">_xludf.ifna(IF(#REF!=Impostazioni!$C$6,J1116*1,J1116/INDEX(Impostazioni!$N$86:$O$105,MATCH(#REF!,Impostazioni!$N$86:$N$105,0),2)),"")</f>
        <v>#NAME?</v>
      </c>
      <c r="Q1116" s="14" t="e">
        <f t="array" aca="1" ref="Q1116" ca="1">_xludf.ifna(IF(#REF!=Impostazioni!$C$6,K1116*1,K1116/INDEX(Impostazioni!$N$86:$O$105,MATCH(#REF!,Impostazioni!$N$86:$N$105,0),2)),"")</f>
        <v>#NAME?</v>
      </c>
      <c r="S1116" t="str" cm="1">
        <f t="array" ref="S1116">_xlfn.IFNA(TRANSPOSE(INDEX(Impostazioni!$R$14:$S$63,,MATCH($D1116,Impostazioni!$R$13:$S$13,0))),"")&amp;""</f>
        <v/>
      </c>
    </row>
    <row r="1117" spans="1:19" ht="13.2">
      <c r="A1117" s="14" t="str">
        <f t="shared" si="12"/>
        <v/>
      </c>
      <c r="B1117" s="14" t="str">
        <f t="shared" si="13"/>
        <v/>
      </c>
      <c r="C1117" s="14"/>
      <c r="D1117" s="14"/>
      <c r="E1117" s="14"/>
      <c r="F1117" s="14"/>
      <c r="G1117" s="31"/>
      <c r="H1117" s="31"/>
      <c r="I1117" s="31"/>
      <c r="J1117" s="31"/>
      <c r="K1117" s="14" t="str">
        <f t="shared" si="14"/>
        <v/>
      </c>
      <c r="M1117" s="14" t="e">
        <f t="array" aca="1" ref="M1117" ca="1">_xludf.ifna(IF(#REF!=Impostazioni!$C$6,G1117*1,G1117/INDEX(Impostazioni!$N$86:$O$105,MATCH(#REF!,Impostazioni!$N$86:$N$105,0),2)),"")</f>
        <v>#NAME?</v>
      </c>
      <c r="N1117" s="14" t="e">
        <f t="array" aca="1" ref="N1117" ca="1">_xludf.ifna(IF(#REF!=Impostazioni!$C$6,H1117*1,H1117/INDEX(Impostazioni!$N$86:$O$105,MATCH(#REF!,Impostazioni!$N$86:$N$105,0),2)),"")</f>
        <v>#NAME?</v>
      </c>
      <c r="O1117" s="14" t="e">
        <f t="array" aca="1" ref="O1117" ca="1">_xludf.ifna(IF(#REF!=Impostazioni!$C$6,I1117*1,I1117/INDEX(Impostazioni!$N$86:$O$105,MATCH(#REF!,Impostazioni!$N$86:$N$105,0),2)),"")</f>
        <v>#NAME?</v>
      </c>
      <c r="P1117" s="14" t="e">
        <f t="array" aca="1" ref="P1117" ca="1">_xludf.ifna(IF(#REF!=Impostazioni!$C$6,J1117*1,J1117/INDEX(Impostazioni!$N$86:$O$105,MATCH(#REF!,Impostazioni!$N$86:$N$105,0),2)),"")</f>
        <v>#NAME?</v>
      </c>
      <c r="Q1117" s="14" t="e">
        <f t="array" aca="1" ref="Q1117" ca="1">_xludf.ifna(IF(#REF!=Impostazioni!$C$6,K1117*1,K1117/INDEX(Impostazioni!$N$86:$O$105,MATCH(#REF!,Impostazioni!$N$86:$N$105,0),2)),"")</f>
        <v>#NAME?</v>
      </c>
      <c r="S1117" t="str" cm="1">
        <f t="array" ref="S1117">_xlfn.IFNA(TRANSPOSE(INDEX(Impostazioni!$R$14:$S$63,,MATCH($D1117,Impostazioni!$R$13:$S$13,0))),"")&amp;""</f>
        <v/>
      </c>
    </row>
    <row r="1118" spans="1:19" ht="13.2">
      <c r="A1118" s="14" t="str">
        <f t="shared" si="12"/>
        <v/>
      </c>
      <c r="B1118" s="14" t="str">
        <f t="shared" si="13"/>
        <v/>
      </c>
      <c r="C1118" s="14"/>
      <c r="D1118" s="14"/>
      <c r="E1118" s="14"/>
      <c r="F1118" s="14"/>
      <c r="G1118" s="31"/>
      <c r="H1118" s="31"/>
      <c r="I1118" s="31"/>
      <c r="J1118" s="31"/>
      <c r="K1118" s="14" t="str">
        <f t="shared" si="14"/>
        <v/>
      </c>
      <c r="M1118" s="14" t="e">
        <f t="array" aca="1" ref="M1118" ca="1">_xludf.ifna(IF(#REF!=Impostazioni!$C$6,G1118*1,G1118/INDEX(Impostazioni!$N$86:$O$105,MATCH(#REF!,Impostazioni!$N$86:$N$105,0),2)),"")</f>
        <v>#NAME?</v>
      </c>
      <c r="N1118" s="14" t="e">
        <f t="array" aca="1" ref="N1118" ca="1">_xludf.ifna(IF(#REF!=Impostazioni!$C$6,H1118*1,H1118/INDEX(Impostazioni!$N$86:$O$105,MATCH(#REF!,Impostazioni!$N$86:$N$105,0),2)),"")</f>
        <v>#NAME?</v>
      </c>
      <c r="O1118" s="14" t="e">
        <f t="array" aca="1" ref="O1118" ca="1">_xludf.ifna(IF(#REF!=Impostazioni!$C$6,I1118*1,I1118/INDEX(Impostazioni!$N$86:$O$105,MATCH(#REF!,Impostazioni!$N$86:$N$105,0),2)),"")</f>
        <v>#NAME?</v>
      </c>
      <c r="P1118" s="14" t="e">
        <f t="array" aca="1" ref="P1118" ca="1">_xludf.ifna(IF(#REF!=Impostazioni!$C$6,J1118*1,J1118/INDEX(Impostazioni!$N$86:$O$105,MATCH(#REF!,Impostazioni!$N$86:$N$105,0),2)),"")</f>
        <v>#NAME?</v>
      </c>
      <c r="Q1118" s="14" t="e">
        <f t="array" aca="1" ref="Q1118" ca="1">_xludf.ifna(IF(#REF!=Impostazioni!$C$6,K1118*1,K1118/INDEX(Impostazioni!$N$86:$O$105,MATCH(#REF!,Impostazioni!$N$86:$N$105,0),2)),"")</f>
        <v>#NAME?</v>
      </c>
      <c r="S1118" t="str" cm="1">
        <f t="array" ref="S1118">_xlfn.IFNA(TRANSPOSE(INDEX(Impostazioni!$R$14:$S$63,,MATCH($D1118,Impostazioni!$R$13:$S$13,0))),"")&amp;""</f>
        <v/>
      </c>
    </row>
    <row r="1119" spans="1:19" ht="13.2">
      <c r="A1119" s="14" t="str">
        <f t="shared" si="12"/>
        <v/>
      </c>
      <c r="B1119" s="14" t="str">
        <f t="shared" si="13"/>
        <v/>
      </c>
      <c r="C1119" s="14"/>
      <c r="D1119" s="14"/>
      <c r="E1119" s="14"/>
      <c r="F1119" s="14"/>
      <c r="G1119" s="31"/>
      <c r="H1119" s="31"/>
      <c r="I1119" s="31"/>
      <c r="J1119" s="31"/>
      <c r="K1119" s="14" t="str">
        <f t="shared" si="14"/>
        <v/>
      </c>
      <c r="M1119" s="14" t="e">
        <f t="array" aca="1" ref="M1119" ca="1">_xludf.ifna(IF(#REF!=Impostazioni!$C$6,G1119*1,G1119/INDEX(Impostazioni!$N$86:$O$105,MATCH(#REF!,Impostazioni!$N$86:$N$105,0),2)),"")</f>
        <v>#NAME?</v>
      </c>
      <c r="N1119" s="14" t="e">
        <f t="array" aca="1" ref="N1119" ca="1">_xludf.ifna(IF(#REF!=Impostazioni!$C$6,H1119*1,H1119/INDEX(Impostazioni!$N$86:$O$105,MATCH(#REF!,Impostazioni!$N$86:$N$105,0),2)),"")</f>
        <v>#NAME?</v>
      </c>
      <c r="O1119" s="14" t="e">
        <f t="array" aca="1" ref="O1119" ca="1">_xludf.ifna(IF(#REF!=Impostazioni!$C$6,I1119*1,I1119/INDEX(Impostazioni!$N$86:$O$105,MATCH(#REF!,Impostazioni!$N$86:$N$105,0),2)),"")</f>
        <v>#NAME?</v>
      </c>
      <c r="P1119" s="14" t="e">
        <f t="array" aca="1" ref="P1119" ca="1">_xludf.ifna(IF(#REF!=Impostazioni!$C$6,J1119*1,J1119/INDEX(Impostazioni!$N$86:$O$105,MATCH(#REF!,Impostazioni!$N$86:$N$105,0),2)),"")</f>
        <v>#NAME?</v>
      </c>
      <c r="Q1119" s="14" t="e">
        <f t="array" aca="1" ref="Q1119" ca="1">_xludf.ifna(IF(#REF!=Impostazioni!$C$6,K1119*1,K1119/INDEX(Impostazioni!$N$86:$O$105,MATCH(#REF!,Impostazioni!$N$86:$N$105,0),2)),"")</f>
        <v>#NAME?</v>
      </c>
      <c r="S1119" t="str" cm="1">
        <f t="array" ref="S1119">_xlfn.IFNA(TRANSPOSE(INDEX(Impostazioni!$R$14:$S$63,,MATCH($D1119,Impostazioni!$R$13:$S$13,0))),"")&amp;""</f>
        <v/>
      </c>
    </row>
    <row r="1120" spans="1:19" ht="13.2">
      <c r="A1120" s="14" t="str">
        <f t="shared" si="12"/>
        <v/>
      </c>
      <c r="B1120" s="14" t="str">
        <f t="shared" si="13"/>
        <v/>
      </c>
      <c r="C1120" s="14"/>
      <c r="D1120" s="14"/>
      <c r="E1120" s="14"/>
      <c r="F1120" s="14"/>
      <c r="G1120" s="31"/>
      <c r="H1120" s="31"/>
      <c r="I1120" s="31"/>
      <c r="J1120" s="31"/>
      <c r="K1120" s="14" t="str">
        <f t="shared" si="14"/>
        <v/>
      </c>
      <c r="M1120" s="14" t="e">
        <f t="array" aca="1" ref="M1120" ca="1">_xludf.ifna(IF(#REF!=Impostazioni!$C$6,G1120*1,G1120/INDEX(Impostazioni!$N$86:$O$105,MATCH(#REF!,Impostazioni!$N$86:$N$105,0),2)),"")</f>
        <v>#NAME?</v>
      </c>
      <c r="N1120" s="14" t="e">
        <f t="array" aca="1" ref="N1120" ca="1">_xludf.ifna(IF(#REF!=Impostazioni!$C$6,H1120*1,H1120/INDEX(Impostazioni!$N$86:$O$105,MATCH(#REF!,Impostazioni!$N$86:$N$105,0),2)),"")</f>
        <v>#NAME?</v>
      </c>
      <c r="O1120" s="14" t="e">
        <f t="array" aca="1" ref="O1120" ca="1">_xludf.ifna(IF(#REF!=Impostazioni!$C$6,I1120*1,I1120/INDEX(Impostazioni!$N$86:$O$105,MATCH(#REF!,Impostazioni!$N$86:$N$105,0),2)),"")</f>
        <v>#NAME?</v>
      </c>
      <c r="P1120" s="14" t="e">
        <f t="array" aca="1" ref="P1120" ca="1">_xludf.ifna(IF(#REF!=Impostazioni!$C$6,J1120*1,J1120/INDEX(Impostazioni!$N$86:$O$105,MATCH(#REF!,Impostazioni!$N$86:$N$105,0),2)),"")</f>
        <v>#NAME?</v>
      </c>
      <c r="Q1120" s="14" t="e">
        <f t="array" aca="1" ref="Q1120" ca="1">_xludf.ifna(IF(#REF!=Impostazioni!$C$6,K1120*1,K1120/INDEX(Impostazioni!$N$86:$O$105,MATCH(#REF!,Impostazioni!$N$86:$N$105,0),2)),"")</f>
        <v>#NAME?</v>
      </c>
      <c r="S1120" t="str" cm="1">
        <f t="array" ref="S1120">_xlfn.IFNA(TRANSPOSE(INDEX(Impostazioni!$R$14:$S$63,,MATCH($D1120,Impostazioni!$R$13:$S$13,0))),"")&amp;""</f>
        <v/>
      </c>
    </row>
    <row r="1121" spans="1:19" ht="13.2">
      <c r="A1121" s="14" t="str">
        <f t="shared" si="12"/>
        <v/>
      </c>
      <c r="B1121" s="14" t="str">
        <f t="shared" si="13"/>
        <v/>
      </c>
      <c r="C1121" s="14"/>
      <c r="D1121" s="14"/>
      <c r="E1121" s="14"/>
      <c r="F1121" s="14"/>
      <c r="G1121" s="31"/>
      <c r="H1121" s="31"/>
      <c r="I1121" s="31"/>
      <c r="J1121" s="31"/>
      <c r="K1121" s="14" t="str">
        <f t="shared" si="14"/>
        <v/>
      </c>
      <c r="M1121" s="14" t="e">
        <f t="array" aca="1" ref="M1121" ca="1">_xludf.ifna(IF(#REF!=Impostazioni!$C$6,G1121*1,G1121/INDEX(Impostazioni!$N$86:$O$105,MATCH(#REF!,Impostazioni!$N$86:$N$105,0),2)),"")</f>
        <v>#NAME?</v>
      </c>
      <c r="N1121" s="14" t="e">
        <f t="array" aca="1" ref="N1121" ca="1">_xludf.ifna(IF(#REF!=Impostazioni!$C$6,H1121*1,H1121/INDEX(Impostazioni!$N$86:$O$105,MATCH(#REF!,Impostazioni!$N$86:$N$105,0),2)),"")</f>
        <v>#NAME?</v>
      </c>
      <c r="O1121" s="14" t="e">
        <f t="array" aca="1" ref="O1121" ca="1">_xludf.ifna(IF(#REF!=Impostazioni!$C$6,I1121*1,I1121/INDEX(Impostazioni!$N$86:$O$105,MATCH(#REF!,Impostazioni!$N$86:$N$105,0),2)),"")</f>
        <v>#NAME?</v>
      </c>
      <c r="P1121" s="14" t="e">
        <f t="array" aca="1" ref="P1121" ca="1">_xludf.ifna(IF(#REF!=Impostazioni!$C$6,J1121*1,J1121/INDEX(Impostazioni!$N$86:$O$105,MATCH(#REF!,Impostazioni!$N$86:$N$105,0),2)),"")</f>
        <v>#NAME?</v>
      </c>
      <c r="Q1121" s="14" t="e">
        <f t="array" aca="1" ref="Q1121" ca="1">_xludf.ifna(IF(#REF!=Impostazioni!$C$6,K1121*1,K1121/INDEX(Impostazioni!$N$86:$O$105,MATCH(#REF!,Impostazioni!$N$86:$N$105,0),2)),"")</f>
        <v>#NAME?</v>
      </c>
      <c r="S1121" t="str" cm="1">
        <f t="array" ref="S1121">_xlfn.IFNA(TRANSPOSE(INDEX(Impostazioni!$R$14:$S$63,,MATCH($D1121,Impostazioni!$R$13:$S$13,0))),"")&amp;""</f>
        <v/>
      </c>
    </row>
    <row r="1122" spans="1:19" ht="13.2">
      <c r="A1122" s="14" t="str">
        <f t="shared" si="12"/>
        <v/>
      </c>
      <c r="B1122" s="14" t="str">
        <f t="shared" si="13"/>
        <v/>
      </c>
      <c r="C1122" s="14"/>
      <c r="D1122" s="14"/>
      <c r="E1122" s="14"/>
      <c r="F1122" s="14"/>
      <c r="G1122" s="31"/>
      <c r="H1122" s="31"/>
      <c r="I1122" s="31"/>
      <c r="J1122" s="31"/>
      <c r="K1122" s="14" t="str">
        <f t="shared" si="14"/>
        <v/>
      </c>
      <c r="M1122" s="14" t="e">
        <f t="array" aca="1" ref="M1122" ca="1">_xludf.ifna(IF(#REF!=Impostazioni!$C$6,G1122*1,G1122/INDEX(Impostazioni!$N$86:$O$105,MATCH(#REF!,Impostazioni!$N$86:$N$105,0),2)),"")</f>
        <v>#NAME?</v>
      </c>
      <c r="N1122" s="14" t="e">
        <f t="array" aca="1" ref="N1122" ca="1">_xludf.ifna(IF(#REF!=Impostazioni!$C$6,H1122*1,H1122/INDEX(Impostazioni!$N$86:$O$105,MATCH(#REF!,Impostazioni!$N$86:$N$105,0),2)),"")</f>
        <v>#NAME?</v>
      </c>
      <c r="O1122" s="14" t="e">
        <f t="array" aca="1" ref="O1122" ca="1">_xludf.ifna(IF(#REF!=Impostazioni!$C$6,I1122*1,I1122/INDEX(Impostazioni!$N$86:$O$105,MATCH(#REF!,Impostazioni!$N$86:$N$105,0),2)),"")</f>
        <v>#NAME?</v>
      </c>
      <c r="P1122" s="14" t="e">
        <f t="array" aca="1" ref="P1122" ca="1">_xludf.ifna(IF(#REF!=Impostazioni!$C$6,J1122*1,J1122/INDEX(Impostazioni!$N$86:$O$105,MATCH(#REF!,Impostazioni!$N$86:$N$105,0),2)),"")</f>
        <v>#NAME?</v>
      </c>
      <c r="Q1122" s="14" t="e">
        <f t="array" aca="1" ref="Q1122" ca="1">_xludf.ifna(IF(#REF!=Impostazioni!$C$6,K1122*1,K1122/INDEX(Impostazioni!$N$86:$O$105,MATCH(#REF!,Impostazioni!$N$86:$N$105,0),2)),"")</f>
        <v>#NAME?</v>
      </c>
      <c r="S1122" t="str" cm="1">
        <f t="array" ref="S1122">_xlfn.IFNA(TRANSPOSE(INDEX(Impostazioni!$R$14:$S$63,,MATCH($D1122,Impostazioni!$R$13:$S$13,0))),"")&amp;""</f>
        <v/>
      </c>
    </row>
    <row r="1123" spans="1:19" ht="13.2">
      <c r="A1123" s="14" t="str">
        <f t="shared" si="12"/>
        <v/>
      </c>
      <c r="B1123" s="14" t="str">
        <f t="shared" si="13"/>
        <v/>
      </c>
      <c r="C1123" s="14"/>
      <c r="D1123" s="14"/>
      <c r="E1123" s="14"/>
      <c r="F1123" s="14"/>
      <c r="G1123" s="31"/>
      <c r="H1123" s="31"/>
      <c r="I1123" s="31"/>
      <c r="J1123" s="31"/>
      <c r="K1123" s="14" t="str">
        <f t="shared" si="14"/>
        <v/>
      </c>
      <c r="M1123" s="14" t="e">
        <f t="array" aca="1" ref="M1123" ca="1">_xludf.ifna(IF(#REF!=Impostazioni!$C$6,G1123*1,G1123/INDEX(Impostazioni!$N$86:$O$105,MATCH(#REF!,Impostazioni!$N$86:$N$105,0),2)),"")</f>
        <v>#NAME?</v>
      </c>
      <c r="N1123" s="14" t="e">
        <f t="array" aca="1" ref="N1123" ca="1">_xludf.ifna(IF(#REF!=Impostazioni!$C$6,H1123*1,H1123/INDEX(Impostazioni!$N$86:$O$105,MATCH(#REF!,Impostazioni!$N$86:$N$105,0),2)),"")</f>
        <v>#NAME?</v>
      </c>
      <c r="O1123" s="14" t="e">
        <f t="array" aca="1" ref="O1123" ca="1">_xludf.ifna(IF(#REF!=Impostazioni!$C$6,I1123*1,I1123/INDEX(Impostazioni!$N$86:$O$105,MATCH(#REF!,Impostazioni!$N$86:$N$105,0),2)),"")</f>
        <v>#NAME?</v>
      </c>
      <c r="P1123" s="14" t="e">
        <f t="array" aca="1" ref="P1123" ca="1">_xludf.ifna(IF(#REF!=Impostazioni!$C$6,J1123*1,J1123/INDEX(Impostazioni!$N$86:$O$105,MATCH(#REF!,Impostazioni!$N$86:$N$105,0),2)),"")</f>
        <v>#NAME?</v>
      </c>
      <c r="Q1123" s="14" t="e">
        <f t="array" aca="1" ref="Q1123" ca="1">_xludf.ifna(IF(#REF!=Impostazioni!$C$6,K1123*1,K1123/INDEX(Impostazioni!$N$86:$O$105,MATCH(#REF!,Impostazioni!$N$86:$N$105,0),2)),"")</f>
        <v>#NAME?</v>
      </c>
      <c r="S1123" t="str" cm="1">
        <f t="array" ref="S1123">_xlfn.IFNA(TRANSPOSE(INDEX(Impostazioni!$R$14:$S$63,,MATCH($D1123,Impostazioni!$R$13:$S$13,0))),"")&amp;""</f>
        <v/>
      </c>
    </row>
    <row r="1124" spans="1:19" ht="13.2">
      <c r="A1124" s="14" t="str">
        <f t="shared" si="12"/>
        <v/>
      </c>
      <c r="B1124" s="14" t="str">
        <f t="shared" si="13"/>
        <v/>
      </c>
      <c r="C1124" s="14"/>
      <c r="D1124" s="14"/>
      <c r="E1124" s="14"/>
      <c r="F1124" s="14"/>
      <c r="G1124" s="31"/>
      <c r="H1124" s="31"/>
      <c r="I1124" s="31"/>
      <c r="J1124" s="31"/>
      <c r="K1124" s="14" t="str">
        <f t="shared" si="14"/>
        <v/>
      </c>
      <c r="M1124" s="14" t="e">
        <f t="array" aca="1" ref="M1124" ca="1">_xludf.ifna(IF(#REF!=Impostazioni!$C$6,G1124*1,G1124/INDEX(Impostazioni!$N$86:$O$105,MATCH(#REF!,Impostazioni!$N$86:$N$105,0),2)),"")</f>
        <v>#NAME?</v>
      </c>
      <c r="N1124" s="14" t="e">
        <f t="array" aca="1" ref="N1124" ca="1">_xludf.ifna(IF(#REF!=Impostazioni!$C$6,H1124*1,H1124/INDEX(Impostazioni!$N$86:$O$105,MATCH(#REF!,Impostazioni!$N$86:$N$105,0),2)),"")</f>
        <v>#NAME?</v>
      </c>
      <c r="O1124" s="14" t="e">
        <f t="array" aca="1" ref="O1124" ca="1">_xludf.ifna(IF(#REF!=Impostazioni!$C$6,I1124*1,I1124/INDEX(Impostazioni!$N$86:$O$105,MATCH(#REF!,Impostazioni!$N$86:$N$105,0),2)),"")</f>
        <v>#NAME?</v>
      </c>
      <c r="P1124" s="14" t="e">
        <f t="array" aca="1" ref="P1124" ca="1">_xludf.ifna(IF(#REF!=Impostazioni!$C$6,J1124*1,J1124/INDEX(Impostazioni!$N$86:$O$105,MATCH(#REF!,Impostazioni!$N$86:$N$105,0),2)),"")</f>
        <v>#NAME?</v>
      </c>
      <c r="Q1124" s="14" t="e">
        <f t="array" aca="1" ref="Q1124" ca="1">_xludf.ifna(IF(#REF!=Impostazioni!$C$6,K1124*1,K1124/INDEX(Impostazioni!$N$86:$O$105,MATCH(#REF!,Impostazioni!$N$86:$N$105,0),2)),"")</f>
        <v>#NAME?</v>
      </c>
      <c r="S1124" t="str" cm="1">
        <f t="array" ref="S1124">_xlfn.IFNA(TRANSPOSE(INDEX(Impostazioni!$R$14:$S$63,,MATCH($D1124,Impostazioni!$R$13:$S$13,0))),"")&amp;""</f>
        <v/>
      </c>
    </row>
    <row r="1125" spans="1:19" ht="13.2">
      <c r="A1125" s="14" t="str">
        <f t="shared" si="12"/>
        <v/>
      </c>
      <c r="B1125" s="14" t="str">
        <f t="shared" si="13"/>
        <v/>
      </c>
      <c r="C1125" s="14"/>
      <c r="D1125" s="14"/>
      <c r="E1125" s="14"/>
      <c r="F1125" s="14"/>
      <c r="G1125" s="31"/>
      <c r="H1125" s="31"/>
      <c r="I1125" s="31"/>
      <c r="J1125" s="31"/>
      <c r="K1125" s="14" t="str">
        <f t="shared" si="14"/>
        <v/>
      </c>
      <c r="M1125" s="14" t="e">
        <f t="array" aca="1" ref="M1125" ca="1">_xludf.ifna(IF(#REF!=Impostazioni!$C$6,G1125*1,G1125/INDEX(Impostazioni!$N$86:$O$105,MATCH(#REF!,Impostazioni!$N$86:$N$105,0),2)),"")</f>
        <v>#NAME?</v>
      </c>
      <c r="N1125" s="14" t="e">
        <f t="array" aca="1" ref="N1125" ca="1">_xludf.ifna(IF(#REF!=Impostazioni!$C$6,H1125*1,H1125/INDEX(Impostazioni!$N$86:$O$105,MATCH(#REF!,Impostazioni!$N$86:$N$105,0),2)),"")</f>
        <v>#NAME?</v>
      </c>
      <c r="O1125" s="14" t="e">
        <f t="array" aca="1" ref="O1125" ca="1">_xludf.ifna(IF(#REF!=Impostazioni!$C$6,I1125*1,I1125/INDEX(Impostazioni!$N$86:$O$105,MATCH(#REF!,Impostazioni!$N$86:$N$105,0),2)),"")</f>
        <v>#NAME?</v>
      </c>
      <c r="P1125" s="14" t="e">
        <f t="array" aca="1" ref="P1125" ca="1">_xludf.ifna(IF(#REF!=Impostazioni!$C$6,J1125*1,J1125/INDEX(Impostazioni!$N$86:$O$105,MATCH(#REF!,Impostazioni!$N$86:$N$105,0),2)),"")</f>
        <v>#NAME?</v>
      </c>
      <c r="Q1125" s="14" t="e">
        <f t="array" aca="1" ref="Q1125" ca="1">_xludf.ifna(IF(#REF!=Impostazioni!$C$6,K1125*1,K1125/INDEX(Impostazioni!$N$86:$O$105,MATCH(#REF!,Impostazioni!$N$86:$N$105,0),2)),"")</f>
        <v>#NAME?</v>
      </c>
      <c r="S1125" t="str" cm="1">
        <f t="array" ref="S1125">_xlfn.IFNA(TRANSPOSE(INDEX(Impostazioni!$R$14:$S$63,,MATCH($D1125,Impostazioni!$R$13:$S$13,0))),"")&amp;""</f>
        <v/>
      </c>
    </row>
    <row r="1126" spans="1:19" ht="13.2">
      <c r="A1126" s="14" t="str">
        <f t="shared" si="12"/>
        <v/>
      </c>
      <c r="B1126" s="14" t="str">
        <f t="shared" si="13"/>
        <v/>
      </c>
      <c r="C1126" s="14"/>
      <c r="D1126" s="14"/>
      <c r="E1126" s="14"/>
      <c r="F1126" s="14"/>
      <c r="G1126" s="31"/>
      <c r="H1126" s="31"/>
      <c r="I1126" s="31"/>
      <c r="J1126" s="31"/>
      <c r="K1126" s="14" t="str">
        <f t="shared" si="14"/>
        <v/>
      </c>
      <c r="M1126" s="14" t="e">
        <f t="array" aca="1" ref="M1126" ca="1">_xludf.ifna(IF(#REF!=Impostazioni!$C$6,G1126*1,G1126/INDEX(Impostazioni!$N$86:$O$105,MATCH(#REF!,Impostazioni!$N$86:$N$105,0),2)),"")</f>
        <v>#NAME?</v>
      </c>
      <c r="N1126" s="14" t="e">
        <f t="array" aca="1" ref="N1126" ca="1">_xludf.ifna(IF(#REF!=Impostazioni!$C$6,H1126*1,H1126/INDEX(Impostazioni!$N$86:$O$105,MATCH(#REF!,Impostazioni!$N$86:$N$105,0),2)),"")</f>
        <v>#NAME?</v>
      </c>
      <c r="O1126" s="14" t="e">
        <f t="array" aca="1" ref="O1126" ca="1">_xludf.ifna(IF(#REF!=Impostazioni!$C$6,I1126*1,I1126/INDEX(Impostazioni!$N$86:$O$105,MATCH(#REF!,Impostazioni!$N$86:$N$105,0),2)),"")</f>
        <v>#NAME?</v>
      </c>
      <c r="P1126" s="14" t="e">
        <f t="array" aca="1" ref="P1126" ca="1">_xludf.ifna(IF(#REF!=Impostazioni!$C$6,J1126*1,J1126/INDEX(Impostazioni!$N$86:$O$105,MATCH(#REF!,Impostazioni!$N$86:$N$105,0),2)),"")</f>
        <v>#NAME?</v>
      </c>
      <c r="Q1126" s="14" t="e">
        <f t="array" aca="1" ref="Q1126" ca="1">_xludf.ifna(IF(#REF!=Impostazioni!$C$6,K1126*1,K1126/INDEX(Impostazioni!$N$86:$O$105,MATCH(#REF!,Impostazioni!$N$86:$N$105,0),2)),"")</f>
        <v>#NAME?</v>
      </c>
      <c r="S1126" t="str" cm="1">
        <f t="array" ref="S1126">_xlfn.IFNA(TRANSPOSE(INDEX(Impostazioni!$R$14:$S$63,,MATCH($D1126,Impostazioni!$R$13:$S$13,0))),"")&amp;""</f>
        <v/>
      </c>
    </row>
    <row r="1127" spans="1:19" ht="13.2">
      <c r="A1127" s="14" t="str">
        <f t="shared" si="12"/>
        <v/>
      </c>
      <c r="B1127" s="14" t="str">
        <f t="shared" si="13"/>
        <v/>
      </c>
      <c r="C1127" s="14"/>
      <c r="D1127" s="14"/>
      <c r="E1127" s="14"/>
      <c r="F1127" s="14"/>
      <c r="G1127" s="31"/>
      <c r="H1127" s="31"/>
      <c r="I1127" s="31"/>
      <c r="J1127" s="31"/>
      <c r="K1127" s="14" t="str">
        <f t="shared" si="14"/>
        <v/>
      </c>
      <c r="M1127" s="14" t="e">
        <f t="array" aca="1" ref="M1127" ca="1">_xludf.ifna(IF(#REF!=Impostazioni!$C$6,G1127*1,G1127/INDEX(Impostazioni!$N$86:$O$105,MATCH(#REF!,Impostazioni!$N$86:$N$105,0),2)),"")</f>
        <v>#NAME?</v>
      </c>
      <c r="N1127" s="14" t="e">
        <f t="array" aca="1" ref="N1127" ca="1">_xludf.ifna(IF(#REF!=Impostazioni!$C$6,H1127*1,H1127/INDEX(Impostazioni!$N$86:$O$105,MATCH(#REF!,Impostazioni!$N$86:$N$105,0),2)),"")</f>
        <v>#NAME?</v>
      </c>
      <c r="O1127" s="14" t="e">
        <f t="array" aca="1" ref="O1127" ca="1">_xludf.ifna(IF(#REF!=Impostazioni!$C$6,I1127*1,I1127/INDEX(Impostazioni!$N$86:$O$105,MATCH(#REF!,Impostazioni!$N$86:$N$105,0),2)),"")</f>
        <v>#NAME?</v>
      </c>
      <c r="P1127" s="14" t="e">
        <f t="array" aca="1" ref="P1127" ca="1">_xludf.ifna(IF(#REF!=Impostazioni!$C$6,J1127*1,J1127/INDEX(Impostazioni!$N$86:$O$105,MATCH(#REF!,Impostazioni!$N$86:$N$105,0),2)),"")</f>
        <v>#NAME?</v>
      </c>
      <c r="Q1127" s="14" t="e">
        <f t="array" aca="1" ref="Q1127" ca="1">_xludf.ifna(IF(#REF!=Impostazioni!$C$6,K1127*1,K1127/INDEX(Impostazioni!$N$86:$O$105,MATCH(#REF!,Impostazioni!$N$86:$N$105,0),2)),"")</f>
        <v>#NAME?</v>
      </c>
      <c r="S1127" t="str" cm="1">
        <f t="array" ref="S1127">_xlfn.IFNA(TRANSPOSE(INDEX(Impostazioni!$R$14:$S$63,,MATCH($D1127,Impostazioni!$R$13:$S$13,0))),"")&amp;""</f>
        <v/>
      </c>
    </row>
    <row r="1128" spans="1:19" ht="13.2">
      <c r="A1128" s="14" t="str">
        <f t="shared" si="12"/>
        <v/>
      </c>
      <c r="B1128" s="14" t="str">
        <f t="shared" si="13"/>
        <v/>
      </c>
      <c r="C1128" s="14"/>
      <c r="D1128" s="14"/>
      <c r="E1128" s="14"/>
      <c r="F1128" s="14"/>
      <c r="G1128" s="31"/>
      <c r="H1128" s="31"/>
      <c r="I1128" s="31"/>
      <c r="J1128" s="31"/>
      <c r="K1128" s="14" t="str">
        <f t="shared" si="14"/>
        <v/>
      </c>
      <c r="M1128" s="14" t="e">
        <f t="array" aca="1" ref="M1128" ca="1">_xludf.ifna(IF(#REF!=Impostazioni!$C$6,G1128*1,G1128/INDEX(Impostazioni!$N$86:$O$105,MATCH(#REF!,Impostazioni!$N$86:$N$105,0),2)),"")</f>
        <v>#NAME?</v>
      </c>
      <c r="N1128" s="14" t="e">
        <f t="array" aca="1" ref="N1128" ca="1">_xludf.ifna(IF(#REF!=Impostazioni!$C$6,H1128*1,H1128/INDEX(Impostazioni!$N$86:$O$105,MATCH(#REF!,Impostazioni!$N$86:$N$105,0),2)),"")</f>
        <v>#NAME?</v>
      </c>
      <c r="O1128" s="14" t="e">
        <f t="array" aca="1" ref="O1128" ca="1">_xludf.ifna(IF(#REF!=Impostazioni!$C$6,I1128*1,I1128/INDEX(Impostazioni!$N$86:$O$105,MATCH(#REF!,Impostazioni!$N$86:$N$105,0),2)),"")</f>
        <v>#NAME?</v>
      </c>
      <c r="P1128" s="14" t="e">
        <f t="array" aca="1" ref="P1128" ca="1">_xludf.ifna(IF(#REF!=Impostazioni!$C$6,J1128*1,J1128/INDEX(Impostazioni!$N$86:$O$105,MATCH(#REF!,Impostazioni!$N$86:$N$105,0),2)),"")</f>
        <v>#NAME?</v>
      </c>
      <c r="Q1128" s="14" t="e">
        <f t="array" aca="1" ref="Q1128" ca="1">_xludf.ifna(IF(#REF!=Impostazioni!$C$6,K1128*1,K1128/INDEX(Impostazioni!$N$86:$O$105,MATCH(#REF!,Impostazioni!$N$86:$N$105,0),2)),"")</f>
        <v>#NAME?</v>
      </c>
      <c r="S1128" t="str" cm="1">
        <f t="array" ref="S1128">_xlfn.IFNA(TRANSPOSE(INDEX(Impostazioni!$R$14:$S$63,,MATCH($D1128,Impostazioni!$R$13:$S$13,0))),"")&amp;""</f>
        <v/>
      </c>
    </row>
    <row r="1129" spans="1:19" ht="13.2">
      <c r="A1129" s="14" t="str">
        <f t="shared" si="12"/>
        <v/>
      </c>
      <c r="B1129" s="14" t="str">
        <f t="shared" si="13"/>
        <v/>
      </c>
      <c r="C1129" s="14"/>
      <c r="D1129" s="14"/>
      <c r="E1129" s="14"/>
      <c r="F1129" s="14"/>
      <c r="G1129" s="31"/>
      <c r="H1129" s="31"/>
      <c r="I1129" s="31"/>
      <c r="J1129" s="31"/>
      <c r="K1129" s="14" t="str">
        <f t="shared" si="14"/>
        <v/>
      </c>
      <c r="M1129" s="14" t="e">
        <f t="array" aca="1" ref="M1129" ca="1">_xludf.ifna(IF(#REF!=Impostazioni!$C$6,G1129*1,G1129/INDEX(Impostazioni!$N$86:$O$105,MATCH(#REF!,Impostazioni!$N$86:$N$105,0),2)),"")</f>
        <v>#NAME?</v>
      </c>
      <c r="N1129" s="14" t="e">
        <f t="array" aca="1" ref="N1129" ca="1">_xludf.ifna(IF(#REF!=Impostazioni!$C$6,H1129*1,H1129/INDEX(Impostazioni!$N$86:$O$105,MATCH(#REF!,Impostazioni!$N$86:$N$105,0),2)),"")</f>
        <v>#NAME?</v>
      </c>
      <c r="O1129" s="14" t="e">
        <f t="array" aca="1" ref="O1129" ca="1">_xludf.ifna(IF(#REF!=Impostazioni!$C$6,I1129*1,I1129/INDEX(Impostazioni!$N$86:$O$105,MATCH(#REF!,Impostazioni!$N$86:$N$105,0),2)),"")</f>
        <v>#NAME?</v>
      </c>
      <c r="P1129" s="14" t="e">
        <f t="array" aca="1" ref="P1129" ca="1">_xludf.ifna(IF(#REF!=Impostazioni!$C$6,J1129*1,J1129/INDEX(Impostazioni!$N$86:$O$105,MATCH(#REF!,Impostazioni!$N$86:$N$105,0),2)),"")</f>
        <v>#NAME?</v>
      </c>
      <c r="Q1129" s="14" t="e">
        <f t="array" aca="1" ref="Q1129" ca="1">_xludf.ifna(IF(#REF!=Impostazioni!$C$6,K1129*1,K1129/INDEX(Impostazioni!$N$86:$O$105,MATCH(#REF!,Impostazioni!$N$86:$N$105,0),2)),"")</f>
        <v>#NAME?</v>
      </c>
      <c r="S1129" t="str" cm="1">
        <f t="array" ref="S1129">_xlfn.IFNA(TRANSPOSE(INDEX(Impostazioni!$R$14:$S$63,,MATCH($D1129,Impostazioni!$R$13:$S$13,0))),"")&amp;""</f>
        <v/>
      </c>
    </row>
    <row r="1130" spans="1:19" ht="13.2">
      <c r="A1130" s="14" t="str">
        <f t="shared" si="12"/>
        <v/>
      </c>
      <c r="B1130" s="14" t="str">
        <f t="shared" si="13"/>
        <v/>
      </c>
      <c r="C1130" s="14"/>
      <c r="D1130" s="14"/>
      <c r="E1130" s="14"/>
      <c r="F1130" s="14"/>
      <c r="G1130" s="31"/>
      <c r="H1130" s="31"/>
      <c r="I1130" s="31"/>
      <c r="J1130" s="31"/>
      <c r="K1130" s="14" t="str">
        <f t="shared" si="14"/>
        <v/>
      </c>
      <c r="M1130" s="14" t="e">
        <f t="array" aca="1" ref="M1130" ca="1">_xludf.ifna(IF(#REF!=Impostazioni!$C$6,G1130*1,G1130/INDEX(Impostazioni!$N$86:$O$105,MATCH(#REF!,Impostazioni!$N$86:$N$105,0),2)),"")</f>
        <v>#NAME?</v>
      </c>
      <c r="N1130" s="14" t="e">
        <f t="array" aca="1" ref="N1130" ca="1">_xludf.ifna(IF(#REF!=Impostazioni!$C$6,H1130*1,H1130/INDEX(Impostazioni!$N$86:$O$105,MATCH(#REF!,Impostazioni!$N$86:$N$105,0),2)),"")</f>
        <v>#NAME?</v>
      </c>
      <c r="O1130" s="14" t="e">
        <f t="array" aca="1" ref="O1130" ca="1">_xludf.ifna(IF(#REF!=Impostazioni!$C$6,I1130*1,I1130/INDEX(Impostazioni!$N$86:$O$105,MATCH(#REF!,Impostazioni!$N$86:$N$105,0),2)),"")</f>
        <v>#NAME?</v>
      </c>
      <c r="P1130" s="14" t="e">
        <f t="array" aca="1" ref="P1130" ca="1">_xludf.ifna(IF(#REF!=Impostazioni!$C$6,J1130*1,J1130/INDEX(Impostazioni!$N$86:$O$105,MATCH(#REF!,Impostazioni!$N$86:$N$105,0),2)),"")</f>
        <v>#NAME?</v>
      </c>
      <c r="Q1130" s="14" t="e">
        <f t="array" aca="1" ref="Q1130" ca="1">_xludf.ifna(IF(#REF!=Impostazioni!$C$6,K1130*1,K1130/INDEX(Impostazioni!$N$86:$O$105,MATCH(#REF!,Impostazioni!$N$86:$N$105,0),2)),"")</f>
        <v>#NAME?</v>
      </c>
      <c r="S1130" t="str" cm="1">
        <f t="array" ref="S1130">_xlfn.IFNA(TRANSPOSE(INDEX(Impostazioni!$R$14:$S$63,,MATCH($D1130,Impostazioni!$R$13:$S$13,0))),"")&amp;""</f>
        <v/>
      </c>
    </row>
    <row r="1131" spans="1:19" ht="13.2">
      <c r="A1131" s="14" t="str">
        <f t="shared" si="12"/>
        <v/>
      </c>
      <c r="B1131" s="14" t="str">
        <f t="shared" si="13"/>
        <v/>
      </c>
      <c r="C1131" s="14"/>
      <c r="D1131" s="14"/>
      <c r="E1131" s="14"/>
      <c r="F1131" s="14"/>
      <c r="G1131" s="31"/>
      <c r="H1131" s="31"/>
      <c r="I1131" s="31"/>
      <c r="J1131" s="31"/>
      <c r="K1131" s="14" t="str">
        <f t="shared" si="14"/>
        <v/>
      </c>
      <c r="M1131" s="14" t="e">
        <f t="array" aca="1" ref="M1131" ca="1">_xludf.ifna(IF(#REF!=Impostazioni!$C$6,G1131*1,G1131/INDEX(Impostazioni!$N$86:$O$105,MATCH(#REF!,Impostazioni!$N$86:$N$105,0),2)),"")</f>
        <v>#NAME?</v>
      </c>
      <c r="N1131" s="14" t="e">
        <f t="array" aca="1" ref="N1131" ca="1">_xludf.ifna(IF(#REF!=Impostazioni!$C$6,H1131*1,H1131/INDEX(Impostazioni!$N$86:$O$105,MATCH(#REF!,Impostazioni!$N$86:$N$105,0),2)),"")</f>
        <v>#NAME?</v>
      </c>
      <c r="O1131" s="14" t="e">
        <f t="array" aca="1" ref="O1131" ca="1">_xludf.ifna(IF(#REF!=Impostazioni!$C$6,I1131*1,I1131/INDEX(Impostazioni!$N$86:$O$105,MATCH(#REF!,Impostazioni!$N$86:$N$105,0),2)),"")</f>
        <v>#NAME?</v>
      </c>
      <c r="P1131" s="14" t="e">
        <f t="array" aca="1" ref="P1131" ca="1">_xludf.ifna(IF(#REF!=Impostazioni!$C$6,J1131*1,J1131/INDEX(Impostazioni!$N$86:$O$105,MATCH(#REF!,Impostazioni!$N$86:$N$105,0),2)),"")</f>
        <v>#NAME?</v>
      </c>
      <c r="Q1131" s="14" t="e">
        <f t="array" aca="1" ref="Q1131" ca="1">_xludf.ifna(IF(#REF!=Impostazioni!$C$6,K1131*1,K1131/INDEX(Impostazioni!$N$86:$O$105,MATCH(#REF!,Impostazioni!$N$86:$N$105,0),2)),"")</f>
        <v>#NAME?</v>
      </c>
      <c r="S1131" t="str" cm="1">
        <f t="array" ref="S1131">_xlfn.IFNA(TRANSPOSE(INDEX(Impostazioni!$R$14:$S$63,,MATCH($D1131,Impostazioni!$R$13:$S$13,0))),"")&amp;""</f>
        <v/>
      </c>
    </row>
    <row r="1132" spans="1:19" ht="13.2">
      <c r="A1132" s="14" t="str">
        <f t="shared" si="12"/>
        <v/>
      </c>
      <c r="B1132" s="14" t="str">
        <f t="shared" si="13"/>
        <v/>
      </c>
      <c r="C1132" s="14"/>
      <c r="D1132" s="14"/>
      <c r="E1132" s="14"/>
      <c r="F1132" s="14"/>
      <c r="G1132" s="31"/>
      <c r="H1132" s="31"/>
      <c r="I1132" s="31"/>
      <c r="J1132" s="31"/>
      <c r="K1132" s="14" t="str">
        <f t="shared" si="14"/>
        <v/>
      </c>
      <c r="M1132" s="14" t="e">
        <f t="array" aca="1" ref="M1132" ca="1">_xludf.ifna(IF(#REF!=Impostazioni!$C$6,G1132*1,G1132/INDEX(Impostazioni!$N$86:$O$105,MATCH(#REF!,Impostazioni!$N$86:$N$105,0),2)),"")</f>
        <v>#NAME?</v>
      </c>
      <c r="N1132" s="14" t="e">
        <f t="array" aca="1" ref="N1132" ca="1">_xludf.ifna(IF(#REF!=Impostazioni!$C$6,H1132*1,H1132/INDEX(Impostazioni!$N$86:$O$105,MATCH(#REF!,Impostazioni!$N$86:$N$105,0),2)),"")</f>
        <v>#NAME?</v>
      </c>
      <c r="O1132" s="14" t="e">
        <f t="array" aca="1" ref="O1132" ca="1">_xludf.ifna(IF(#REF!=Impostazioni!$C$6,I1132*1,I1132/INDEX(Impostazioni!$N$86:$O$105,MATCH(#REF!,Impostazioni!$N$86:$N$105,0),2)),"")</f>
        <v>#NAME?</v>
      </c>
      <c r="P1132" s="14" t="e">
        <f t="array" aca="1" ref="P1132" ca="1">_xludf.ifna(IF(#REF!=Impostazioni!$C$6,J1132*1,J1132/INDEX(Impostazioni!$N$86:$O$105,MATCH(#REF!,Impostazioni!$N$86:$N$105,0),2)),"")</f>
        <v>#NAME?</v>
      </c>
      <c r="Q1132" s="14" t="e">
        <f t="array" aca="1" ref="Q1132" ca="1">_xludf.ifna(IF(#REF!=Impostazioni!$C$6,K1132*1,K1132/INDEX(Impostazioni!$N$86:$O$105,MATCH(#REF!,Impostazioni!$N$86:$N$105,0),2)),"")</f>
        <v>#NAME?</v>
      </c>
      <c r="S1132" t="str" cm="1">
        <f t="array" ref="S1132">_xlfn.IFNA(TRANSPOSE(INDEX(Impostazioni!$R$14:$S$63,,MATCH($D1132,Impostazioni!$R$13:$S$13,0))),"")&amp;""</f>
        <v/>
      </c>
    </row>
    <row r="1133" spans="1:19" ht="13.2">
      <c r="A1133" s="14" t="str">
        <f t="shared" si="12"/>
        <v/>
      </c>
      <c r="B1133" s="14" t="str">
        <f t="shared" si="13"/>
        <v/>
      </c>
      <c r="C1133" s="14"/>
      <c r="D1133" s="14"/>
      <c r="E1133" s="14"/>
      <c r="F1133" s="14"/>
      <c r="G1133" s="31"/>
      <c r="H1133" s="31"/>
      <c r="I1133" s="31"/>
      <c r="J1133" s="31"/>
      <c r="K1133" s="14" t="str">
        <f t="shared" si="14"/>
        <v/>
      </c>
      <c r="M1133" s="14" t="e">
        <f t="array" aca="1" ref="M1133" ca="1">_xludf.ifna(IF(#REF!=Impostazioni!$C$6,G1133*1,G1133/INDEX(Impostazioni!$N$86:$O$105,MATCH(#REF!,Impostazioni!$N$86:$N$105,0),2)),"")</f>
        <v>#NAME?</v>
      </c>
      <c r="N1133" s="14" t="e">
        <f t="array" aca="1" ref="N1133" ca="1">_xludf.ifna(IF(#REF!=Impostazioni!$C$6,H1133*1,H1133/INDEX(Impostazioni!$N$86:$O$105,MATCH(#REF!,Impostazioni!$N$86:$N$105,0),2)),"")</f>
        <v>#NAME?</v>
      </c>
      <c r="O1133" s="14" t="e">
        <f t="array" aca="1" ref="O1133" ca="1">_xludf.ifna(IF(#REF!=Impostazioni!$C$6,I1133*1,I1133/INDEX(Impostazioni!$N$86:$O$105,MATCH(#REF!,Impostazioni!$N$86:$N$105,0),2)),"")</f>
        <v>#NAME?</v>
      </c>
      <c r="P1133" s="14" t="e">
        <f t="array" aca="1" ref="P1133" ca="1">_xludf.ifna(IF(#REF!=Impostazioni!$C$6,J1133*1,J1133/INDEX(Impostazioni!$N$86:$O$105,MATCH(#REF!,Impostazioni!$N$86:$N$105,0),2)),"")</f>
        <v>#NAME?</v>
      </c>
      <c r="Q1133" s="14" t="e">
        <f t="array" aca="1" ref="Q1133" ca="1">_xludf.ifna(IF(#REF!=Impostazioni!$C$6,K1133*1,K1133/INDEX(Impostazioni!$N$86:$O$105,MATCH(#REF!,Impostazioni!$N$86:$N$105,0),2)),"")</f>
        <v>#NAME?</v>
      </c>
      <c r="S1133" t="str" cm="1">
        <f t="array" ref="S1133">_xlfn.IFNA(TRANSPOSE(INDEX(Impostazioni!$R$14:$S$63,,MATCH($D1133,Impostazioni!$R$13:$S$13,0))),"")&amp;""</f>
        <v/>
      </c>
    </row>
    <row r="1134" spans="1:19" ht="13.2">
      <c r="A1134" s="14" t="str">
        <f t="shared" si="12"/>
        <v/>
      </c>
      <c r="B1134" s="14" t="str">
        <f t="shared" si="13"/>
        <v/>
      </c>
      <c r="C1134" s="14"/>
      <c r="D1134" s="14"/>
      <c r="E1134" s="14"/>
      <c r="F1134" s="14"/>
      <c r="G1134" s="31"/>
      <c r="H1134" s="31"/>
      <c r="I1134" s="31"/>
      <c r="J1134" s="31"/>
      <c r="K1134" s="14" t="str">
        <f t="shared" si="14"/>
        <v/>
      </c>
      <c r="M1134" s="14" t="e">
        <f t="array" aca="1" ref="M1134" ca="1">_xludf.ifna(IF(#REF!=Impostazioni!$C$6,G1134*1,G1134/INDEX(Impostazioni!$N$86:$O$105,MATCH(#REF!,Impostazioni!$N$86:$N$105,0),2)),"")</f>
        <v>#NAME?</v>
      </c>
      <c r="N1134" s="14" t="e">
        <f t="array" aca="1" ref="N1134" ca="1">_xludf.ifna(IF(#REF!=Impostazioni!$C$6,H1134*1,H1134/INDEX(Impostazioni!$N$86:$O$105,MATCH(#REF!,Impostazioni!$N$86:$N$105,0),2)),"")</f>
        <v>#NAME?</v>
      </c>
      <c r="O1134" s="14" t="e">
        <f t="array" aca="1" ref="O1134" ca="1">_xludf.ifna(IF(#REF!=Impostazioni!$C$6,I1134*1,I1134/INDEX(Impostazioni!$N$86:$O$105,MATCH(#REF!,Impostazioni!$N$86:$N$105,0),2)),"")</f>
        <v>#NAME?</v>
      </c>
      <c r="P1134" s="14" t="e">
        <f t="array" aca="1" ref="P1134" ca="1">_xludf.ifna(IF(#REF!=Impostazioni!$C$6,J1134*1,J1134/INDEX(Impostazioni!$N$86:$O$105,MATCH(#REF!,Impostazioni!$N$86:$N$105,0),2)),"")</f>
        <v>#NAME?</v>
      </c>
      <c r="Q1134" s="14" t="e">
        <f t="array" aca="1" ref="Q1134" ca="1">_xludf.ifna(IF(#REF!=Impostazioni!$C$6,K1134*1,K1134/INDEX(Impostazioni!$N$86:$O$105,MATCH(#REF!,Impostazioni!$N$86:$N$105,0),2)),"")</f>
        <v>#NAME?</v>
      </c>
      <c r="S1134" t="str" cm="1">
        <f t="array" ref="S1134">_xlfn.IFNA(TRANSPOSE(INDEX(Impostazioni!$R$14:$S$63,,MATCH($D1134,Impostazioni!$R$13:$S$13,0))),"")&amp;""</f>
        <v/>
      </c>
    </row>
    <row r="1135" spans="1:19" ht="13.2">
      <c r="A1135" s="14" t="str">
        <f t="shared" si="12"/>
        <v/>
      </c>
      <c r="B1135" s="14" t="str">
        <f t="shared" si="13"/>
        <v/>
      </c>
      <c r="C1135" s="14"/>
      <c r="D1135" s="14"/>
      <c r="E1135" s="14"/>
      <c r="F1135" s="14"/>
      <c r="G1135" s="31"/>
      <c r="H1135" s="31"/>
      <c r="I1135" s="31"/>
      <c r="J1135" s="31"/>
      <c r="K1135" s="14" t="str">
        <f t="shared" si="14"/>
        <v/>
      </c>
      <c r="M1135" s="14" t="e">
        <f t="array" aca="1" ref="M1135" ca="1">_xludf.ifna(IF(#REF!=Impostazioni!$C$6,G1135*1,G1135/INDEX(Impostazioni!$N$86:$O$105,MATCH(#REF!,Impostazioni!$N$86:$N$105,0),2)),"")</f>
        <v>#NAME?</v>
      </c>
      <c r="N1135" s="14" t="e">
        <f t="array" aca="1" ref="N1135" ca="1">_xludf.ifna(IF(#REF!=Impostazioni!$C$6,H1135*1,H1135/INDEX(Impostazioni!$N$86:$O$105,MATCH(#REF!,Impostazioni!$N$86:$N$105,0),2)),"")</f>
        <v>#NAME?</v>
      </c>
      <c r="O1135" s="14" t="e">
        <f t="array" aca="1" ref="O1135" ca="1">_xludf.ifna(IF(#REF!=Impostazioni!$C$6,I1135*1,I1135/INDEX(Impostazioni!$N$86:$O$105,MATCH(#REF!,Impostazioni!$N$86:$N$105,0),2)),"")</f>
        <v>#NAME?</v>
      </c>
      <c r="P1135" s="14" t="e">
        <f t="array" aca="1" ref="P1135" ca="1">_xludf.ifna(IF(#REF!=Impostazioni!$C$6,J1135*1,J1135/INDEX(Impostazioni!$N$86:$O$105,MATCH(#REF!,Impostazioni!$N$86:$N$105,0),2)),"")</f>
        <v>#NAME?</v>
      </c>
      <c r="Q1135" s="14" t="e">
        <f t="array" aca="1" ref="Q1135" ca="1">_xludf.ifna(IF(#REF!=Impostazioni!$C$6,K1135*1,K1135/INDEX(Impostazioni!$N$86:$O$105,MATCH(#REF!,Impostazioni!$N$86:$N$105,0),2)),"")</f>
        <v>#NAME?</v>
      </c>
      <c r="S1135" t="str" cm="1">
        <f t="array" ref="S1135">_xlfn.IFNA(TRANSPOSE(INDEX(Impostazioni!$R$14:$S$63,,MATCH($D1135,Impostazioni!$R$13:$S$13,0))),"")&amp;""</f>
        <v/>
      </c>
    </row>
    <row r="1136" spans="1:19" ht="13.2">
      <c r="A1136" s="14" t="str">
        <f t="shared" si="12"/>
        <v/>
      </c>
      <c r="B1136" s="14" t="str">
        <f t="shared" si="13"/>
        <v/>
      </c>
      <c r="C1136" s="14"/>
      <c r="D1136" s="14"/>
      <c r="E1136" s="14"/>
      <c r="F1136" s="14"/>
      <c r="G1136" s="31"/>
      <c r="H1136" s="31"/>
      <c r="I1136" s="31"/>
      <c r="J1136" s="31"/>
      <c r="K1136" s="14" t="str">
        <f t="shared" si="14"/>
        <v/>
      </c>
      <c r="M1136" s="14" t="e">
        <f t="array" aca="1" ref="M1136" ca="1">_xludf.ifna(IF(#REF!=Impostazioni!$C$6,G1136*1,G1136/INDEX(Impostazioni!$N$86:$O$105,MATCH(#REF!,Impostazioni!$N$86:$N$105,0),2)),"")</f>
        <v>#NAME?</v>
      </c>
      <c r="N1136" s="14" t="e">
        <f t="array" aca="1" ref="N1136" ca="1">_xludf.ifna(IF(#REF!=Impostazioni!$C$6,H1136*1,H1136/INDEX(Impostazioni!$N$86:$O$105,MATCH(#REF!,Impostazioni!$N$86:$N$105,0),2)),"")</f>
        <v>#NAME?</v>
      </c>
      <c r="O1136" s="14" t="e">
        <f t="array" aca="1" ref="O1136" ca="1">_xludf.ifna(IF(#REF!=Impostazioni!$C$6,I1136*1,I1136/INDEX(Impostazioni!$N$86:$O$105,MATCH(#REF!,Impostazioni!$N$86:$N$105,0),2)),"")</f>
        <v>#NAME?</v>
      </c>
      <c r="P1136" s="14" t="e">
        <f t="array" aca="1" ref="P1136" ca="1">_xludf.ifna(IF(#REF!=Impostazioni!$C$6,J1136*1,J1136/INDEX(Impostazioni!$N$86:$O$105,MATCH(#REF!,Impostazioni!$N$86:$N$105,0),2)),"")</f>
        <v>#NAME?</v>
      </c>
      <c r="Q1136" s="14" t="e">
        <f t="array" aca="1" ref="Q1136" ca="1">_xludf.ifna(IF(#REF!=Impostazioni!$C$6,K1136*1,K1136/INDEX(Impostazioni!$N$86:$O$105,MATCH(#REF!,Impostazioni!$N$86:$N$105,0),2)),"")</f>
        <v>#NAME?</v>
      </c>
      <c r="S1136" t="str" cm="1">
        <f t="array" ref="S1136">_xlfn.IFNA(TRANSPOSE(INDEX(Impostazioni!$R$14:$S$63,,MATCH($D1136,Impostazioni!$R$13:$S$13,0))),"")&amp;""</f>
        <v/>
      </c>
    </row>
    <row r="1137" spans="1:19" ht="13.2">
      <c r="A1137" s="14" t="str">
        <f t="shared" si="12"/>
        <v/>
      </c>
      <c r="B1137" s="14" t="str">
        <f t="shared" si="13"/>
        <v/>
      </c>
      <c r="C1137" s="14"/>
      <c r="D1137" s="14"/>
      <c r="E1137" s="14"/>
      <c r="F1137" s="14"/>
      <c r="G1137" s="31"/>
      <c r="H1137" s="31"/>
      <c r="I1137" s="31"/>
      <c r="J1137" s="31"/>
      <c r="K1137" s="14" t="str">
        <f t="shared" si="14"/>
        <v/>
      </c>
      <c r="M1137" s="14" t="e">
        <f t="array" aca="1" ref="M1137" ca="1">_xludf.ifna(IF(#REF!=Impostazioni!$C$6,G1137*1,G1137/INDEX(Impostazioni!$N$86:$O$105,MATCH(#REF!,Impostazioni!$N$86:$N$105,0),2)),"")</f>
        <v>#NAME?</v>
      </c>
      <c r="N1137" s="14" t="e">
        <f t="array" aca="1" ref="N1137" ca="1">_xludf.ifna(IF(#REF!=Impostazioni!$C$6,H1137*1,H1137/INDEX(Impostazioni!$N$86:$O$105,MATCH(#REF!,Impostazioni!$N$86:$N$105,0),2)),"")</f>
        <v>#NAME?</v>
      </c>
      <c r="O1137" s="14" t="e">
        <f t="array" aca="1" ref="O1137" ca="1">_xludf.ifna(IF(#REF!=Impostazioni!$C$6,I1137*1,I1137/INDEX(Impostazioni!$N$86:$O$105,MATCH(#REF!,Impostazioni!$N$86:$N$105,0),2)),"")</f>
        <v>#NAME?</v>
      </c>
      <c r="P1137" s="14" t="e">
        <f t="array" aca="1" ref="P1137" ca="1">_xludf.ifna(IF(#REF!=Impostazioni!$C$6,J1137*1,J1137/INDEX(Impostazioni!$N$86:$O$105,MATCH(#REF!,Impostazioni!$N$86:$N$105,0),2)),"")</f>
        <v>#NAME?</v>
      </c>
      <c r="Q1137" s="14" t="e">
        <f t="array" aca="1" ref="Q1137" ca="1">_xludf.ifna(IF(#REF!=Impostazioni!$C$6,K1137*1,K1137/INDEX(Impostazioni!$N$86:$O$105,MATCH(#REF!,Impostazioni!$N$86:$N$105,0),2)),"")</f>
        <v>#NAME?</v>
      </c>
      <c r="S1137" t="str" cm="1">
        <f t="array" ref="S1137">_xlfn.IFNA(TRANSPOSE(INDEX(Impostazioni!$R$14:$S$63,,MATCH($D1137,Impostazioni!$R$13:$S$13,0))),"")&amp;""</f>
        <v/>
      </c>
    </row>
    <row r="1138" spans="1:19" ht="13.2">
      <c r="A1138" s="14" t="str">
        <f t="shared" si="12"/>
        <v/>
      </c>
      <c r="B1138" s="14" t="str">
        <f t="shared" si="13"/>
        <v/>
      </c>
      <c r="C1138" s="14"/>
      <c r="D1138" s="14"/>
      <c r="E1138" s="14"/>
      <c r="F1138" s="14"/>
      <c r="G1138" s="31"/>
      <c r="H1138" s="31"/>
      <c r="I1138" s="31"/>
      <c r="J1138" s="31"/>
      <c r="K1138" s="14" t="str">
        <f t="shared" si="14"/>
        <v/>
      </c>
      <c r="M1138" s="14" t="e">
        <f t="array" aca="1" ref="M1138" ca="1">_xludf.ifna(IF(#REF!=Impostazioni!$C$6,G1138*1,G1138/INDEX(Impostazioni!$N$86:$O$105,MATCH(#REF!,Impostazioni!$N$86:$N$105,0),2)),"")</f>
        <v>#NAME?</v>
      </c>
      <c r="N1138" s="14" t="e">
        <f t="array" aca="1" ref="N1138" ca="1">_xludf.ifna(IF(#REF!=Impostazioni!$C$6,H1138*1,H1138/INDEX(Impostazioni!$N$86:$O$105,MATCH(#REF!,Impostazioni!$N$86:$N$105,0),2)),"")</f>
        <v>#NAME?</v>
      </c>
      <c r="O1138" s="14" t="e">
        <f t="array" aca="1" ref="O1138" ca="1">_xludf.ifna(IF(#REF!=Impostazioni!$C$6,I1138*1,I1138/INDEX(Impostazioni!$N$86:$O$105,MATCH(#REF!,Impostazioni!$N$86:$N$105,0),2)),"")</f>
        <v>#NAME?</v>
      </c>
      <c r="P1138" s="14" t="e">
        <f t="array" aca="1" ref="P1138" ca="1">_xludf.ifna(IF(#REF!=Impostazioni!$C$6,J1138*1,J1138/INDEX(Impostazioni!$N$86:$O$105,MATCH(#REF!,Impostazioni!$N$86:$N$105,0),2)),"")</f>
        <v>#NAME?</v>
      </c>
      <c r="Q1138" s="14" t="e">
        <f t="array" aca="1" ref="Q1138" ca="1">_xludf.ifna(IF(#REF!=Impostazioni!$C$6,K1138*1,K1138/INDEX(Impostazioni!$N$86:$O$105,MATCH(#REF!,Impostazioni!$N$86:$N$105,0),2)),"")</f>
        <v>#NAME?</v>
      </c>
      <c r="S1138" t="str" cm="1">
        <f t="array" ref="S1138">_xlfn.IFNA(TRANSPOSE(INDEX(Impostazioni!$R$14:$S$63,,MATCH($D1138,Impostazioni!$R$13:$S$13,0))),"")&amp;""</f>
        <v/>
      </c>
    </row>
    <row r="1139" spans="1:19" ht="13.2">
      <c r="A1139" s="14" t="str">
        <f t="shared" si="12"/>
        <v/>
      </c>
      <c r="B1139" s="14" t="str">
        <f t="shared" si="13"/>
        <v/>
      </c>
      <c r="C1139" s="14"/>
      <c r="D1139" s="14"/>
      <c r="E1139" s="14"/>
      <c r="F1139" s="14"/>
      <c r="G1139" s="31"/>
      <c r="H1139" s="31"/>
      <c r="I1139" s="31"/>
      <c r="J1139" s="31"/>
      <c r="K1139" s="14" t="str">
        <f t="shared" si="14"/>
        <v/>
      </c>
      <c r="M1139" s="14" t="e">
        <f t="array" aca="1" ref="M1139" ca="1">_xludf.ifna(IF(#REF!=Impostazioni!$C$6,G1139*1,G1139/INDEX(Impostazioni!$N$86:$O$105,MATCH(#REF!,Impostazioni!$N$86:$N$105,0),2)),"")</f>
        <v>#NAME?</v>
      </c>
      <c r="N1139" s="14" t="e">
        <f t="array" aca="1" ref="N1139" ca="1">_xludf.ifna(IF(#REF!=Impostazioni!$C$6,H1139*1,H1139/INDEX(Impostazioni!$N$86:$O$105,MATCH(#REF!,Impostazioni!$N$86:$N$105,0),2)),"")</f>
        <v>#NAME?</v>
      </c>
      <c r="O1139" s="14" t="e">
        <f t="array" aca="1" ref="O1139" ca="1">_xludf.ifna(IF(#REF!=Impostazioni!$C$6,I1139*1,I1139/INDEX(Impostazioni!$N$86:$O$105,MATCH(#REF!,Impostazioni!$N$86:$N$105,0),2)),"")</f>
        <v>#NAME?</v>
      </c>
      <c r="P1139" s="14" t="e">
        <f t="array" aca="1" ref="P1139" ca="1">_xludf.ifna(IF(#REF!=Impostazioni!$C$6,J1139*1,J1139/INDEX(Impostazioni!$N$86:$O$105,MATCH(#REF!,Impostazioni!$N$86:$N$105,0),2)),"")</f>
        <v>#NAME?</v>
      </c>
      <c r="Q1139" s="14" t="e">
        <f t="array" aca="1" ref="Q1139" ca="1">_xludf.ifna(IF(#REF!=Impostazioni!$C$6,K1139*1,K1139/INDEX(Impostazioni!$N$86:$O$105,MATCH(#REF!,Impostazioni!$N$86:$N$105,0),2)),"")</f>
        <v>#NAME?</v>
      </c>
      <c r="S1139" t="str" cm="1">
        <f t="array" ref="S1139">_xlfn.IFNA(TRANSPOSE(INDEX(Impostazioni!$R$14:$S$63,,MATCH($D1139,Impostazioni!$R$13:$S$13,0))),"")&amp;""</f>
        <v/>
      </c>
    </row>
    <row r="1140" spans="1:19" ht="13.2">
      <c r="A1140" s="14" t="str">
        <f t="shared" si="12"/>
        <v/>
      </c>
      <c r="B1140" s="14" t="str">
        <f t="shared" si="13"/>
        <v/>
      </c>
      <c r="C1140" s="14"/>
      <c r="D1140" s="14"/>
      <c r="E1140" s="14"/>
      <c r="F1140" s="14"/>
      <c r="G1140" s="31"/>
      <c r="H1140" s="31"/>
      <c r="I1140" s="31"/>
      <c r="J1140" s="31"/>
      <c r="K1140" s="14" t="str">
        <f t="shared" si="14"/>
        <v/>
      </c>
      <c r="M1140" s="14" t="e">
        <f t="array" aca="1" ref="M1140" ca="1">_xludf.ifna(IF(#REF!=Impostazioni!$C$6,G1140*1,G1140/INDEX(Impostazioni!$N$86:$O$105,MATCH(#REF!,Impostazioni!$N$86:$N$105,0),2)),"")</f>
        <v>#NAME?</v>
      </c>
      <c r="N1140" s="14" t="e">
        <f t="array" aca="1" ref="N1140" ca="1">_xludf.ifna(IF(#REF!=Impostazioni!$C$6,H1140*1,H1140/INDEX(Impostazioni!$N$86:$O$105,MATCH(#REF!,Impostazioni!$N$86:$N$105,0),2)),"")</f>
        <v>#NAME?</v>
      </c>
      <c r="O1140" s="14" t="e">
        <f t="array" aca="1" ref="O1140" ca="1">_xludf.ifna(IF(#REF!=Impostazioni!$C$6,I1140*1,I1140/INDEX(Impostazioni!$N$86:$O$105,MATCH(#REF!,Impostazioni!$N$86:$N$105,0),2)),"")</f>
        <v>#NAME?</v>
      </c>
      <c r="P1140" s="14" t="e">
        <f t="array" aca="1" ref="P1140" ca="1">_xludf.ifna(IF(#REF!=Impostazioni!$C$6,J1140*1,J1140/INDEX(Impostazioni!$N$86:$O$105,MATCH(#REF!,Impostazioni!$N$86:$N$105,0),2)),"")</f>
        <v>#NAME?</v>
      </c>
      <c r="Q1140" s="14" t="e">
        <f t="array" aca="1" ref="Q1140" ca="1">_xludf.ifna(IF(#REF!=Impostazioni!$C$6,K1140*1,K1140/INDEX(Impostazioni!$N$86:$O$105,MATCH(#REF!,Impostazioni!$N$86:$N$105,0),2)),"")</f>
        <v>#NAME?</v>
      </c>
      <c r="S1140" t="str" cm="1">
        <f t="array" ref="S1140">_xlfn.IFNA(TRANSPOSE(INDEX(Impostazioni!$R$14:$S$63,,MATCH($D1140,Impostazioni!$R$13:$S$13,0))),"")&amp;""</f>
        <v/>
      </c>
    </row>
    <row r="1141" spans="1:19" ht="13.2">
      <c r="A1141" s="14" t="str">
        <f t="shared" si="12"/>
        <v/>
      </c>
      <c r="B1141" s="14" t="str">
        <f t="shared" si="13"/>
        <v/>
      </c>
      <c r="C1141" s="14"/>
      <c r="D1141" s="14"/>
      <c r="E1141" s="14"/>
      <c r="F1141" s="14"/>
      <c r="G1141" s="31"/>
      <c r="H1141" s="31"/>
      <c r="I1141" s="31"/>
      <c r="J1141" s="31"/>
      <c r="K1141" s="14" t="str">
        <f t="shared" si="14"/>
        <v/>
      </c>
      <c r="M1141" s="14" t="e">
        <f t="array" aca="1" ref="M1141" ca="1">_xludf.ifna(IF(#REF!=Impostazioni!$C$6,G1141*1,G1141/INDEX(Impostazioni!$N$86:$O$105,MATCH(#REF!,Impostazioni!$N$86:$N$105,0),2)),"")</f>
        <v>#NAME?</v>
      </c>
      <c r="N1141" s="14" t="e">
        <f t="array" aca="1" ref="N1141" ca="1">_xludf.ifna(IF(#REF!=Impostazioni!$C$6,H1141*1,H1141/INDEX(Impostazioni!$N$86:$O$105,MATCH(#REF!,Impostazioni!$N$86:$N$105,0),2)),"")</f>
        <v>#NAME?</v>
      </c>
      <c r="O1141" s="14" t="e">
        <f t="array" aca="1" ref="O1141" ca="1">_xludf.ifna(IF(#REF!=Impostazioni!$C$6,I1141*1,I1141/INDEX(Impostazioni!$N$86:$O$105,MATCH(#REF!,Impostazioni!$N$86:$N$105,0),2)),"")</f>
        <v>#NAME?</v>
      </c>
      <c r="P1141" s="14" t="e">
        <f t="array" aca="1" ref="P1141" ca="1">_xludf.ifna(IF(#REF!=Impostazioni!$C$6,J1141*1,J1141/INDEX(Impostazioni!$N$86:$O$105,MATCH(#REF!,Impostazioni!$N$86:$N$105,0),2)),"")</f>
        <v>#NAME?</v>
      </c>
      <c r="Q1141" s="14" t="e">
        <f t="array" aca="1" ref="Q1141" ca="1">_xludf.ifna(IF(#REF!=Impostazioni!$C$6,K1141*1,K1141/INDEX(Impostazioni!$N$86:$O$105,MATCH(#REF!,Impostazioni!$N$86:$N$105,0),2)),"")</f>
        <v>#NAME?</v>
      </c>
      <c r="S1141" t="str" cm="1">
        <f t="array" ref="S1141">_xlfn.IFNA(TRANSPOSE(INDEX(Impostazioni!$R$14:$S$63,,MATCH($D1141,Impostazioni!$R$13:$S$13,0))),"")&amp;""</f>
        <v/>
      </c>
    </row>
    <row r="1142" spans="1:19" ht="13.2">
      <c r="A1142" s="14" t="str">
        <f t="shared" si="12"/>
        <v/>
      </c>
      <c r="B1142" s="14" t="str">
        <f t="shared" si="13"/>
        <v/>
      </c>
      <c r="C1142" s="14"/>
      <c r="D1142" s="14"/>
      <c r="E1142" s="14"/>
      <c r="F1142" s="14"/>
      <c r="G1142" s="31"/>
      <c r="H1142" s="31"/>
      <c r="I1142" s="31"/>
      <c r="J1142" s="31"/>
      <c r="K1142" s="14" t="str">
        <f t="shared" si="14"/>
        <v/>
      </c>
      <c r="M1142" s="14" t="e">
        <f t="array" aca="1" ref="M1142" ca="1">_xludf.ifna(IF(#REF!=Impostazioni!$C$6,G1142*1,G1142/INDEX(Impostazioni!$N$86:$O$105,MATCH(#REF!,Impostazioni!$N$86:$N$105,0),2)),"")</f>
        <v>#NAME?</v>
      </c>
      <c r="N1142" s="14" t="e">
        <f t="array" aca="1" ref="N1142" ca="1">_xludf.ifna(IF(#REF!=Impostazioni!$C$6,H1142*1,H1142/INDEX(Impostazioni!$N$86:$O$105,MATCH(#REF!,Impostazioni!$N$86:$N$105,0),2)),"")</f>
        <v>#NAME?</v>
      </c>
      <c r="O1142" s="14" t="e">
        <f t="array" aca="1" ref="O1142" ca="1">_xludf.ifna(IF(#REF!=Impostazioni!$C$6,I1142*1,I1142/INDEX(Impostazioni!$N$86:$O$105,MATCH(#REF!,Impostazioni!$N$86:$N$105,0),2)),"")</f>
        <v>#NAME?</v>
      </c>
      <c r="P1142" s="14" t="e">
        <f t="array" aca="1" ref="P1142" ca="1">_xludf.ifna(IF(#REF!=Impostazioni!$C$6,J1142*1,J1142/INDEX(Impostazioni!$N$86:$O$105,MATCH(#REF!,Impostazioni!$N$86:$N$105,0),2)),"")</f>
        <v>#NAME?</v>
      </c>
      <c r="Q1142" s="14" t="e">
        <f t="array" aca="1" ref="Q1142" ca="1">_xludf.ifna(IF(#REF!=Impostazioni!$C$6,K1142*1,K1142/INDEX(Impostazioni!$N$86:$O$105,MATCH(#REF!,Impostazioni!$N$86:$N$105,0),2)),"")</f>
        <v>#NAME?</v>
      </c>
      <c r="S1142" t="str" cm="1">
        <f t="array" ref="S1142">_xlfn.IFNA(TRANSPOSE(INDEX(Impostazioni!$R$14:$S$63,,MATCH($D1142,Impostazioni!$R$13:$S$13,0))),"")&amp;""</f>
        <v/>
      </c>
    </row>
    <row r="1143" spans="1:19" ht="13.2">
      <c r="A1143" s="14" t="str">
        <f t="shared" si="12"/>
        <v/>
      </c>
      <c r="B1143" s="14" t="str">
        <f t="shared" si="13"/>
        <v/>
      </c>
      <c r="C1143" s="14"/>
      <c r="D1143" s="14"/>
      <c r="E1143" s="14"/>
      <c r="F1143" s="14"/>
      <c r="G1143" s="31"/>
      <c r="H1143" s="31"/>
      <c r="I1143" s="31"/>
      <c r="J1143" s="31"/>
      <c r="K1143" s="14" t="str">
        <f t="shared" si="14"/>
        <v/>
      </c>
      <c r="M1143" s="14" t="e">
        <f t="array" aca="1" ref="M1143" ca="1">_xludf.ifna(IF(#REF!=Impostazioni!$C$6,G1143*1,G1143/INDEX(Impostazioni!$N$86:$O$105,MATCH(#REF!,Impostazioni!$N$86:$N$105,0),2)),"")</f>
        <v>#NAME?</v>
      </c>
      <c r="N1143" s="14" t="e">
        <f t="array" aca="1" ref="N1143" ca="1">_xludf.ifna(IF(#REF!=Impostazioni!$C$6,H1143*1,H1143/INDEX(Impostazioni!$N$86:$O$105,MATCH(#REF!,Impostazioni!$N$86:$N$105,0),2)),"")</f>
        <v>#NAME?</v>
      </c>
      <c r="O1143" s="14" t="e">
        <f t="array" aca="1" ref="O1143" ca="1">_xludf.ifna(IF(#REF!=Impostazioni!$C$6,I1143*1,I1143/INDEX(Impostazioni!$N$86:$O$105,MATCH(#REF!,Impostazioni!$N$86:$N$105,0),2)),"")</f>
        <v>#NAME?</v>
      </c>
      <c r="P1143" s="14" t="e">
        <f t="array" aca="1" ref="P1143" ca="1">_xludf.ifna(IF(#REF!=Impostazioni!$C$6,J1143*1,J1143/INDEX(Impostazioni!$N$86:$O$105,MATCH(#REF!,Impostazioni!$N$86:$N$105,0),2)),"")</f>
        <v>#NAME?</v>
      </c>
      <c r="Q1143" s="14" t="e">
        <f t="array" aca="1" ref="Q1143" ca="1">_xludf.ifna(IF(#REF!=Impostazioni!$C$6,K1143*1,K1143/INDEX(Impostazioni!$N$86:$O$105,MATCH(#REF!,Impostazioni!$N$86:$N$105,0),2)),"")</f>
        <v>#NAME?</v>
      </c>
      <c r="S1143" t="str" cm="1">
        <f t="array" ref="S1143">_xlfn.IFNA(TRANSPOSE(INDEX(Impostazioni!$R$14:$S$63,,MATCH($D1143,Impostazioni!$R$13:$S$13,0))),"")&amp;""</f>
        <v/>
      </c>
    </row>
    <row r="1144" spans="1:19" ht="13.2">
      <c r="A1144" s="14" t="str">
        <f t="shared" si="12"/>
        <v/>
      </c>
      <c r="B1144" s="14" t="str">
        <f t="shared" si="13"/>
        <v/>
      </c>
      <c r="C1144" s="14"/>
      <c r="D1144" s="14"/>
      <c r="E1144" s="14"/>
      <c r="F1144" s="14"/>
      <c r="G1144" s="31"/>
      <c r="H1144" s="31"/>
      <c r="I1144" s="31"/>
      <c r="J1144" s="31"/>
      <c r="K1144" s="14" t="str">
        <f t="shared" si="14"/>
        <v/>
      </c>
      <c r="M1144" s="14" t="e">
        <f t="array" aca="1" ref="M1144" ca="1">_xludf.ifna(IF(#REF!=Impostazioni!$C$6,G1144*1,G1144/INDEX(Impostazioni!$N$86:$O$105,MATCH(#REF!,Impostazioni!$N$86:$N$105,0),2)),"")</f>
        <v>#NAME?</v>
      </c>
      <c r="N1144" s="14" t="e">
        <f t="array" aca="1" ref="N1144" ca="1">_xludf.ifna(IF(#REF!=Impostazioni!$C$6,H1144*1,H1144/INDEX(Impostazioni!$N$86:$O$105,MATCH(#REF!,Impostazioni!$N$86:$N$105,0),2)),"")</f>
        <v>#NAME?</v>
      </c>
      <c r="O1144" s="14" t="e">
        <f t="array" aca="1" ref="O1144" ca="1">_xludf.ifna(IF(#REF!=Impostazioni!$C$6,I1144*1,I1144/INDEX(Impostazioni!$N$86:$O$105,MATCH(#REF!,Impostazioni!$N$86:$N$105,0),2)),"")</f>
        <v>#NAME?</v>
      </c>
      <c r="P1144" s="14" t="e">
        <f t="array" aca="1" ref="P1144" ca="1">_xludf.ifna(IF(#REF!=Impostazioni!$C$6,J1144*1,J1144/INDEX(Impostazioni!$N$86:$O$105,MATCH(#REF!,Impostazioni!$N$86:$N$105,0),2)),"")</f>
        <v>#NAME?</v>
      </c>
      <c r="Q1144" s="14" t="e">
        <f t="array" aca="1" ref="Q1144" ca="1">_xludf.ifna(IF(#REF!=Impostazioni!$C$6,K1144*1,K1144/INDEX(Impostazioni!$N$86:$O$105,MATCH(#REF!,Impostazioni!$N$86:$N$105,0),2)),"")</f>
        <v>#NAME?</v>
      </c>
      <c r="S1144" t="str" cm="1">
        <f t="array" ref="S1144">_xlfn.IFNA(TRANSPOSE(INDEX(Impostazioni!$R$14:$S$63,,MATCH($D1144,Impostazioni!$R$13:$S$13,0))),"")&amp;""</f>
        <v/>
      </c>
    </row>
    <row r="1145" spans="1:19" ht="13.2">
      <c r="A1145" s="14" t="str">
        <f t="shared" si="12"/>
        <v/>
      </c>
      <c r="B1145" s="14" t="str">
        <f t="shared" si="13"/>
        <v/>
      </c>
      <c r="C1145" s="14"/>
      <c r="D1145" s="14"/>
      <c r="E1145" s="14"/>
      <c r="F1145" s="14"/>
      <c r="G1145" s="31"/>
      <c r="H1145" s="31"/>
      <c r="I1145" s="31"/>
      <c r="J1145" s="31"/>
      <c r="K1145" s="14" t="str">
        <f t="shared" si="14"/>
        <v/>
      </c>
      <c r="M1145" s="14" t="e">
        <f t="array" aca="1" ref="M1145" ca="1">_xludf.ifna(IF(#REF!=Impostazioni!$C$6,G1145*1,G1145/INDEX(Impostazioni!$N$86:$O$105,MATCH(#REF!,Impostazioni!$N$86:$N$105,0),2)),"")</f>
        <v>#NAME?</v>
      </c>
      <c r="N1145" s="14" t="e">
        <f t="array" aca="1" ref="N1145" ca="1">_xludf.ifna(IF(#REF!=Impostazioni!$C$6,H1145*1,H1145/INDEX(Impostazioni!$N$86:$O$105,MATCH(#REF!,Impostazioni!$N$86:$N$105,0),2)),"")</f>
        <v>#NAME?</v>
      </c>
      <c r="O1145" s="14" t="e">
        <f t="array" aca="1" ref="O1145" ca="1">_xludf.ifna(IF(#REF!=Impostazioni!$C$6,I1145*1,I1145/INDEX(Impostazioni!$N$86:$O$105,MATCH(#REF!,Impostazioni!$N$86:$N$105,0),2)),"")</f>
        <v>#NAME?</v>
      </c>
      <c r="P1145" s="14" t="e">
        <f t="array" aca="1" ref="P1145" ca="1">_xludf.ifna(IF(#REF!=Impostazioni!$C$6,J1145*1,J1145/INDEX(Impostazioni!$N$86:$O$105,MATCH(#REF!,Impostazioni!$N$86:$N$105,0),2)),"")</f>
        <v>#NAME?</v>
      </c>
      <c r="Q1145" s="14" t="e">
        <f t="array" aca="1" ref="Q1145" ca="1">_xludf.ifna(IF(#REF!=Impostazioni!$C$6,K1145*1,K1145/INDEX(Impostazioni!$N$86:$O$105,MATCH(#REF!,Impostazioni!$N$86:$N$105,0),2)),"")</f>
        <v>#NAME?</v>
      </c>
      <c r="S1145" t="str" cm="1">
        <f t="array" ref="S1145">_xlfn.IFNA(TRANSPOSE(INDEX(Impostazioni!$R$14:$S$63,,MATCH($D1145,Impostazioni!$R$13:$S$13,0))),"")&amp;""</f>
        <v/>
      </c>
    </row>
    <row r="1146" spans="1:19" ht="13.2">
      <c r="A1146" s="14" t="str">
        <f t="shared" si="12"/>
        <v/>
      </c>
      <c r="B1146" s="14" t="str">
        <f t="shared" si="13"/>
        <v/>
      </c>
      <c r="C1146" s="14"/>
      <c r="D1146" s="14"/>
      <c r="E1146" s="14"/>
      <c r="F1146" s="14"/>
      <c r="G1146" s="31"/>
      <c r="H1146" s="31"/>
      <c r="I1146" s="31"/>
      <c r="J1146" s="31"/>
      <c r="K1146" s="14" t="str">
        <f t="shared" si="14"/>
        <v/>
      </c>
      <c r="M1146" s="14" t="e">
        <f t="array" aca="1" ref="M1146" ca="1">_xludf.ifna(IF(#REF!=Impostazioni!$C$6,G1146*1,G1146/INDEX(Impostazioni!$N$86:$O$105,MATCH(#REF!,Impostazioni!$N$86:$N$105,0),2)),"")</f>
        <v>#NAME?</v>
      </c>
      <c r="N1146" s="14" t="e">
        <f t="array" aca="1" ref="N1146" ca="1">_xludf.ifna(IF(#REF!=Impostazioni!$C$6,H1146*1,H1146/INDEX(Impostazioni!$N$86:$O$105,MATCH(#REF!,Impostazioni!$N$86:$N$105,0),2)),"")</f>
        <v>#NAME?</v>
      </c>
      <c r="O1146" s="14" t="e">
        <f t="array" aca="1" ref="O1146" ca="1">_xludf.ifna(IF(#REF!=Impostazioni!$C$6,I1146*1,I1146/INDEX(Impostazioni!$N$86:$O$105,MATCH(#REF!,Impostazioni!$N$86:$N$105,0),2)),"")</f>
        <v>#NAME?</v>
      </c>
      <c r="P1146" s="14" t="e">
        <f t="array" aca="1" ref="P1146" ca="1">_xludf.ifna(IF(#REF!=Impostazioni!$C$6,J1146*1,J1146/INDEX(Impostazioni!$N$86:$O$105,MATCH(#REF!,Impostazioni!$N$86:$N$105,0),2)),"")</f>
        <v>#NAME?</v>
      </c>
      <c r="Q1146" s="14" t="e">
        <f t="array" aca="1" ref="Q1146" ca="1">_xludf.ifna(IF(#REF!=Impostazioni!$C$6,K1146*1,K1146/INDEX(Impostazioni!$N$86:$O$105,MATCH(#REF!,Impostazioni!$N$86:$N$105,0),2)),"")</f>
        <v>#NAME?</v>
      </c>
      <c r="S1146" t="str" cm="1">
        <f t="array" ref="S1146">_xlfn.IFNA(TRANSPOSE(INDEX(Impostazioni!$R$14:$S$63,,MATCH($D1146,Impostazioni!$R$13:$S$13,0))),"")&amp;""</f>
        <v/>
      </c>
    </row>
    <row r="1147" spans="1:19" ht="13.2">
      <c r="A1147" s="14" t="str">
        <f t="shared" si="12"/>
        <v/>
      </c>
      <c r="B1147" s="14" t="str">
        <f t="shared" si="13"/>
        <v/>
      </c>
      <c r="C1147" s="14"/>
      <c r="D1147" s="14"/>
      <c r="E1147" s="14"/>
      <c r="F1147" s="14"/>
      <c r="G1147" s="31"/>
      <c r="H1147" s="31"/>
      <c r="I1147" s="31"/>
      <c r="J1147" s="31"/>
      <c r="K1147" s="14" t="str">
        <f t="shared" si="14"/>
        <v/>
      </c>
      <c r="M1147" s="14" t="e">
        <f t="array" aca="1" ref="M1147" ca="1">_xludf.ifna(IF(#REF!=Impostazioni!$C$6,G1147*1,G1147/INDEX(Impostazioni!$N$86:$O$105,MATCH(#REF!,Impostazioni!$N$86:$N$105,0),2)),"")</f>
        <v>#NAME?</v>
      </c>
      <c r="N1147" s="14" t="e">
        <f t="array" aca="1" ref="N1147" ca="1">_xludf.ifna(IF(#REF!=Impostazioni!$C$6,H1147*1,H1147/INDEX(Impostazioni!$N$86:$O$105,MATCH(#REF!,Impostazioni!$N$86:$N$105,0),2)),"")</f>
        <v>#NAME?</v>
      </c>
      <c r="O1147" s="14" t="e">
        <f t="array" aca="1" ref="O1147" ca="1">_xludf.ifna(IF(#REF!=Impostazioni!$C$6,I1147*1,I1147/INDEX(Impostazioni!$N$86:$O$105,MATCH(#REF!,Impostazioni!$N$86:$N$105,0),2)),"")</f>
        <v>#NAME?</v>
      </c>
      <c r="P1147" s="14" t="e">
        <f t="array" aca="1" ref="P1147" ca="1">_xludf.ifna(IF(#REF!=Impostazioni!$C$6,J1147*1,J1147/INDEX(Impostazioni!$N$86:$O$105,MATCH(#REF!,Impostazioni!$N$86:$N$105,0),2)),"")</f>
        <v>#NAME?</v>
      </c>
      <c r="Q1147" s="14" t="e">
        <f t="array" aca="1" ref="Q1147" ca="1">_xludf.ifna(IF(#REF!=Impostazioni!$C$6,K1147*1,K1147/INDEX(Impostazioni!$N$86:$O$105,MATCH(#REF!,Impostazioni!$N$86:$N$105,0),2)),"")</f>
        <v>#NAME?</v>
      </c>
      <c r="S1147" t="str" cm="1">
        <f t="array" ref="S1147">_xlfn.IFNA(TRANSPOSE(INDEX(Impostazioni!$R$14:$S$63,,MATCH($D1147,Impostazioni!$R$13:$S$13,0))),"")&amp;""</f>
        <v/>
      </c>
    </row>
    <row r="1148" spans="1:19" ht="13.2">
      <c r="A1148" s="14" t="str">
        <f t="shared" si="12"/>
        <v/>
      </c>
      <c r="B1148" s="14" t="str">
        <f t="shared" si="13"/>
        <v/>
      </c>
      <c r="C1148" s="14"/>
      <c r="D1148" s="14"/>
      <c r="E1148" s="14"/>
      <c r="F1148" s="14"/>
      <c r="G1148" s="31"/>
      <c r="H1148" s="31"/>
      <c r="I1148" s="31"/>
      <c r="J1148" s="31"/>
      <c r="K1148" s="14" t="str">
        <f t="shared" si="14"/>
        <v/>
      </c>
      <c r="M1148" s="14" t="e">
        <f t="array" aca="1" ref="M1148" ca="1">_xludf.ifna(IF(#REF!=Impostazioni!$C$6,G1148*1,G1148/INDEX(Impostazioni!$N$86:$O$105,MATCH(#REF!,Impostazioni!$N$86:$N$105,0),2)),"")</f>
        <v>#NAME?</v>
      </c>
      <c r="N1148" s="14" t="e">
        <f t="array" aca="1" ref="N1148" ca="1">_xludf.ifna(IF(#REF!=Impostazioni!$C$6,H1148*1,H1148/INDEX(Impostazioni!$N$86:$O$105,MATCH(#REF!,Impostazioni!$N$86:$N$105,0),2)),"")</f>
        <v>#NAME?</v>
      </c>
      <c r="O1148" s="14" t="e">
        <f t="array" aca="1" ref="O1148" ca="1">_xludf.ifna(IF(#REF!=Impostazioni!$C$6,I1148*1,I1148/INDEX(Impostazioni!$N$86:$O$105,MATCH(#REF!,Impostazioni!$N$86:$N$105,0),2)),"")</f>
        <v>#NAME?</v>
      </c>
      <c r="P1148" s="14" t="e">
        <f t="array" aca="1" ref="P1148" ca="1">_xludf.ifna(IF(#REF!=Impostazioni!$C$6,J1148*1,J1148/INDEX(Impostazioni!$N$86:$O$105,MATCH(#REF!,Impostazioni!$N$86:$N$105,0),2)),"")</f>
        <v>#NAME?</v>
      </c>
      <c r="Q1148" s="14" t="e">
        <f t="array" aca="1" ref="Q1148" ca="1">_xludf.ifna(IF(#REF!=Impostazioni!$C$6,K1148*1,K1148/INDEX(Impostazioni!$N$86:$O$105,MATCH(#REF!,Impostazioni!$N$86:$N$105,0),2)),"")</f>
        <v>#NAME?</v>
      </c>
      <c r="S1148" t="str" cm="1">
        <f t="array" ref="S1148">_xlfn.IFNA(TRANSPOSE(INDEX(Impostazioni!$R$14:$S$63,,MATCH($D1148,Impostazioni!$R$13:$S$13,0))),"")&amp;""</f>
        <v/>
      </c>
    </row>
    <row r="1149" spans="1:19" ht="13.2">
      <c r="A1149" s="14" t="str">
        <f t="shared" si="12"/>
        <v/>
      </c>
      <c r="B1149" s="14" t="str">
        <f t="shared" si="13"/>
        <v/>
      </c>
      <c r="C1149" s="14"/>
      <c r="D1149" s="14"/>
      <c r="E1149" s="14"/>
      <c r="F1149" s="14"/>
      <c r="G1149" s="31"/>
      <c r="H1149" s="31"/>
      <c r="I1149" s="31"/>
      <c r="J1149" s="31"/>
      <c r="K1149" s="14" t="str">
        <f t="shared" si="14"/>
        <v/>
      </c>
      <c r="M1149" s="14" t="e">
        <f t="array" aca="1" ref="M1149" ca="1">_xludf.ifna(IF(#REF!=Impostazioni!$C$6,G1149*1,G1149/INDEX(Impostazioni!$N$86:$O$105,MATCH(#REF!,Impostazioni!$N$86:$N$105,0),2)),"")</f>
        <v>#NAME?</v>
      </c>
      <c r="N1149" s="14" t="e">
        <f t="array" aca="1" ref="N1149" ca="1">_xludf.ifna(IF(#REF!=Impostazioni!$C$6,H1149*1,H1149/INDEX(Impostazioni!$N$86:$O$105,MATCH(#REF!,Impostazioni!$N$86:$N$105,0),2)),"")</f>
        <v>#NAME?</v>
      </c>
      <c r="O1149" s="14" t="e">
        <f t="array" aca="1" ref="O1149" ca="1">_xludf.ifna(IF(#REF!=Impostazioni!$C$6,I1149*1,I1149/INDEX(Impostazioni!$N$86:$O$105,MATCH(#REF!,Impostazioni!$N$86:$N$105,0),2)),"")</f>
        <v>#NAME?</v>
      </c>
      <c r="P1149" s="14" t="e">
        <f t="array" aca="1" ref="P1149" ca="1">_xludf.ifna(IF(#REF!=Impostazioni!$C$6,J1149*1,J1149/INDEX(Impostazioni!$N$86:$O$105,MATCH(#REF!,Impostazioni!$N$86:$N$105,0),2)),"")</f>
        <v>#NAME?</v>
      </c>
      <c r="Q1149" s="14" t="e">
        <f t="array" aca="1" ref="Q1149" ca="1">_xludf.ifna(IF(#REF!=Impostazioni!$C$6,K1149*1,K1149/INDEX(Impostazioni!$N$86:$O$105,MATCH(#REF!,Impostazioni!$N$86:$N$105,0),2)),"")</f>
        <v>#NAME?</v>
      </c>
      <c r="S1149" t="str" cm="1">
        <f t="array" ref="S1149">_xlfn.IFNA(TRANSPOSE(INDEX(Impostazioni!$R$14:$S$63,,MATCH($D1149,Impostazioni!$R$13:$S$13,0))),"")&amp;""</f>
        <v/>
      </c>
    </row>
    <row r="1150" spans="1:19" ht="13.2">
      <c r="A1150" s="14" t="str">
        <f t="shared" si="12"/>
        <v/>
      </c>
      <c r="B1150" s="14" t="str">
        <f t="shared" si="13"/>
        <v/>
      </c>
      <c r="C1150" s="14"/>
      <c r="D1150" s="14"/>
      <c r="E1150" s="14"/>
      <c r="F1150" s="14"/>
      <c r="G1150" s="31"/>
      <c r="H1150" s="31"/>
      <c r="I1150" s="31"/>
      <c r="J1150" s="31"/>
      <c r="K1150" s="14" t="str">
        <f t="shared" si="14"/>
        <v/>
      </c>
      <c r="M1150" s="14" t="e">
        <f t="array" aca="1" ref="M1150" ca="1">_xludf.ifna(IF(#REF!=Impostazioni!$C$6,G1150*1,G1150/INDEX(Impostazioni!$N$86:$O$105,MATCH(#REF!,Impostazioni!$N$86:$N$105,0),2)),"")</f>
        <v>#NAME?</v>
      </c>
      <c r="N1150" s="14" t="e">
        <f t="array" aca="1" ref="N1150" ca="1">_xludf.ifna(IF(#REF!=Impostazioni!$C$6,H1150*1,H1150/INDEX(Impostazioni!$N$86:$O$105,MATCH(#REF!,Impostazioni!$N$86:$N$105,0),2)),"")</f>
        <v>#NAME?</v>
      </c>
      <c r="O1150" s="14" t="e">
        <f t="array" aca="1" ref="O1150" ca="1">_xludf.ifna(IF(#REF!=Impostazioni!$C$6,I1150*1,I1150/INDEX(Impostazioni!$N$86:$O$105,MATCH(#REF!,Impostazioni!$N$86:$N$105,0),2)),"")</f>
        <v>#NAME?</v>
      </c>
      <c r="P1150" s="14" t="e">
        <f t="array" aca="1" ref="P1150" ca="1">_xludf.ifna(IF(#REF!=Impostazioni!$C$6,J1150*1,J1150/INDEX(Impostazioni!$N$86:$O$105,MATCH(#REF!,Impostazioni!$N$86:$N$105,0),2)),"")</f>
        <v>#NAME?</v>
      </c>
      <c r="Q1150" s="14" t="e">
        <f t="array" aca="1" ref="Q1150" ca="1">_xludf.ifna(IF(#REF!=Impostazioni!$C$6,K1150*1,K1150/INDEX(Impostazioni!$N$86:$O$105,MATCH(#REF!,Impostazioni!$N$86:$N$105,0),2)),"")</f>
        <v>#NAME?</v>
      </c>
      <c r="S1150" t="str" cm="1">
        <f t="array" ref="S1150">_xlfn.IFNA(TRANSPOSE(INDEX(Impostazioni!$R$14:$S$63,,MATCH($D1150,Impostazioni!$R$13:$S$13,0))),"")&amp;""</f>
        <v/>
      </c>
    </row>
    <row r="1151" spans="1:19" ht="13.2">
      <c r="A1151" s="14" t="str">
        <f t="shared" si="12"/>
        <v/>
      </c>
      <c r="B1151" s="14" t="str">
        <f t="shared" si="13"/>
        <v/>
      </c>
      <c r="C1151" s="14"/>
      <c r="D1151" s="14"/>
      <c r="E1151" s="14"/>
      <c r="F1151" s="14"/>
      <c r="G1151" s="31"/>
      <c r="H1151" s="31"/>
      <c r="I1151" s="31"/>
      <c r="J1151" s="31"/>
      <c r="K1151" s="14" t="str">
        <f t="shared" si="14"/>
        <v/>
      </c>
      <c r="M1151" s="14" t="e">
        <f t="array" aca="1" ref="M1151" ca="1">_xludf.ifna(IF(#REF!=Impostazioni!$C$6,G1151*1,G1151/INDEX(Impostazioni!$N$86:$O$105,MATCH(#REF!,Impostazioni!$N$86:$N$105,0),2)),"")</f>
        <v>#NAME?</v>
      </c>
      <c r="N1151" s="14" t="e">
        <f t="array" aca="1" ref="N1151" ca="1">_xludf.ifna(IF(#REF!=Impostazioni!$C$6,H1151*1,H1151/INDEX(Impostazioni!$N$86:$O$105,MATCH(#REF!,Impostazioni!$N$86:$N$105,0),2)),"")</f>
        <v>#NAME?</v>
      </c>
      <c r="O1151" s="14" t="e">
        <f t="array" aca="1" ref="O1151" ca="1">_xludf.ifna(IF(#REF!=Impostazioni!$C$6,I1151*1,I1151/INDEX(Impostazioni!$N$86:$O$105,MATCH(#REF!,Impostazioni!$N$86:$N$105,0),2)),"")</f>
        <v>#NAME?</v>
      </c>
      <c r="P1151" s="14" t="e">
        <f t="array" aca="1" ref="P1151" ca="1">_xludf.ifna(IF(#REF!=Impostazioni!$C$6,J1151*1,J1151/INDEX(Impostazioni!$N$86:$O$105,MATCH(#REF!,Impostazioni!$N$86:$N$105,0),2)),"")</f>
        <v>#NAME?</v>
      </c>
      <c r="Q1151" s="14" t="e">
        <f t="array" aca="1" ref="Q1151" ca="1">_xludf.ifna(IF(#REF!=Impostazioni!$C$6,K1151*1,K1151/INDEX(Impostazioni!$N$86:$O$105,MATCH(#REF!,Impostazioni!$N$86:$N$105,0),2)),"")</f>
        <v>#NAME?</v>
      </c>
      <c r="S1151" t="str" cm="1">
        <f t="array" ref="S1151">_xlfn.IFNA(TRANSPOSE(INDEX(Impostazioni!$R$14:$S$63,,MATCH($D1151,Impostazioni!$R$13:$S$13,0))),"")&amp;""</f>
        <v/>
      </c>
    </row>
    <row r="1152" spans="1:19" ht="13.2">
      <c r="A1152" s="14" t="str">
        <f t="shared" si="12"/>
        <v/>
      </c>
      <c r="B1152" s="14" t="str">
        <f t="shared" si="13"/>
        <v/>
      </c>
      <c r="C1152" s="14"/>
      <c r="D1152" s="14"/>
      <c r="E1152" s="14"/>
      <c r="F1152" s="14"/>
      <c r="G1152" s="31"/>
      <c r="H1152" s="31"/>
      <c r="I1152" s="31"/>
      <c r="J1152" s="31"/>
      <c r="K1152" s="14" t="str">
        <f t="shared" si="14"/>
        <v/>
      </c>
      <c r="M1152" s="14" t="e">
        <f t="array" aca="1" ref="M1152" ca="1">_xludf.ifna(IF(#REF!=Impostazioni!$C$6,G1152*1,G1152/INDEX(Impostazioni!$N$86:$O$105,MATCH(#REF!,Impostazioni!$N$86:$N$105,0),2)),"")</f>
        <v>#NAME?</v>
      </c>
      <c r="N1152" s="14" t="e">
        <f t="array" aca="1" ref="N1152" ca="1">_xludf.ifna(IF(#REF!=Impostazioni!$C$6,H1152*1,H1152/INDEX(Impostazioni!$N$86:$O$105,MATCH(#REF!,Impostazioni!$N$86:$N$105,0),2)),"")</f>
        <v>#NAME?</v>
      </c>
      <c r="O1152" s="14" t="e">
        <f t="array" aca="1" ref="O1152" ca="1">_xludf.ifna(IF(#REF!=Impostazioni!$C$6,I1152*1,I1152/INDEX(Impostazioni!$N$86:$O$105,MATCH(#REF!,Impostazioni!$N$86:$N$105,0),2)),"")</f>
        <v>#NAME?</v>
      </c>
      <c r="P1152" s="14" t="e">
        <f t="array" aca="1" ref="P1152" ca="1">_xludf.ifna(IF(#REF!=Impostazioni!$C$6,J1152*1,J1152/INDEX(Impostazioni!$N$86:$O$105,MATCH(#REF!,Impostazioni!$N$86:$N$105,0),2)),"")</f>
        <v>#NAME?</v>
      </c>
      <c r="Q1152" s="14" t="e">
        <f t="array" aca="1" ref="Q1152" ca="1">_xludf.ifna(IF(#REF!=Impostazioni!$C$6,K1152*1,K1152/INDEX(Impostazioni!$N$86:$O$105,MATCH(#REF!,Impostazioni!$N$86:$N$105,0),2)),"")</f>
        <v>#NAME?</v>
      </c>
      <c r="S1152" t="str" cm="1">
        <f t="array" ref="S1152">_xlfn.IFNA(TRANSPOSE(INDEX(Impostazioni!$R$14:$S$63,,MATCH($D1152,Impostazioni!$R$13:$S$13,0))),"")&amp;""</f>
        <v/>
      </c>
    </row>
    <row r="1153" spans="1:19" ht="13.2">
      <c r="A1153" s="14" t="str">
        <f t="shared" si="12"/>
        <v/>
      </c>
      <c r="B1153" s="14" t="str">
        <f t="shared" si="13"/>
        <v/>
      </c>
      <c r="C1153" s="14"/>
      <c r="D1153" s="14"/>
      <c r="E1153" s="14"/>
      <c r="F1153" s="14"/>
      <c r="G1153" s="31"/>
      <c r="H1153" s="31"/>
      <c r="I1153" s="31"/>
      <c r="J1153" s="31"/>
      <c r="K1153" s="14" t="str">
        <f t="shared" si="14"/>
        <v/>
      </c>
      <c r="M1153" s="14" t="e">
        <f t="array" aca="1" ref="M1153" ca="1">_xludf.ifna(IF(#REF!=Impostazioni!$C$6,G1153*1,G1153/INDEX(Impostazioni!$N$86:$O$105,MATCH(#REF!,Impostazioni!$N$86:$N$105,0),2)),"")</f>
        <v>#NAME?</v>
      </c>
      <c r="N1153" s="14" t="e">
        <f t="array" aca="1" ref="N1153" ca="1">_xludf.ifna(IF(#REF!=Impostazioni!$C$6,H1153*1,H1153/INDEX(Impostazioni!$N$86:$O$105,MATCH(#REF!,Impostazioni!$N$86:$N$105,0),2)),"")</f>
        <v>#NAME?</v>
      </c>
      <c r="O1153" s="14" t="e">
        <f t="array" aca="1" ref="O1153" ca="1">_xludf.ifna(IF(#REF!=Impostazioni!$C$6,I1153*1,I1153/INDEX(Impostazioni!$N$86:$O$105,MATCH(#REF!,Impostazioni!$N$86:$N$105,0),2)),"")</f>
        <v>#NAME?</v>
      </c>
      <c r="P1153" s="14" t="e">
        <f t="array" aca="1" ref="P1153" ca="1">_xludf.ifna(IF(#REF!=Impostazioni!$C$6,J1153*1,J1153/INDEX(Impostazioni!$N$86:$O$105,MATCH(#REF!,Impostazioni!$N$86:$N$105,0),2)),"")</f>
        <v>#NAME?</v>
      </c>
      <c r="Q1153" s="14" t="e">
        <f t="array" aca="1" ref="Q1153" ca="1">_xludf.ifna(IF(#REF!=Impostazioni!$C$6,K1153*1,K1153/INDEX(Impostazioni!$N$86:$O$105,MATCH(#REF!,Impostazioni!$N$86:$N$105,0),2)),"")</f>
        <v>#NAME?</v>
      </c>
      <c r="S1153" t="str" cm="1">
        <f t="array" ref="S1153">_xlfn.IFNA(TRANSPOSE(INDEX(Impostazioni!$R$14:$S$63,,MATCH($D1153,Impostazioni!$R$13:$S$13,0))),"")&amp;""</f>
        <v/>
      </c>
    </row>
    <row r="1154" spans="1:19" ht="13.2">
      <c r="A1154" s="14" t="str">
        <f t="shared" si="12"/>
        <v/>
      </c>
      <c r="B1154" s="14" t="str">
        <f t="shared" si="13"/>
        <v/>
      </c>
      <c r="C1154" s="14"/>
      <c r="D1154" s="14"/>
      <c r="E1154" s="14"/>
      <c r="F1154" s="14"/>
      <c r="G1154" s="31"/>
      <c r="H1154" s="31"/>
      <c r="I1154" s="31"/>
      <c r="J1154" s="31"/>
      <c r="K1154" s="14" t="str">
        <f t="shared" si="14"/>
        <v/>
      </c>
      <c r="M1154" s="14" t="e">
        <f t="array" aca="1" ref="M1154" ca="1">_xludf.ifna(IF(#REF!=Impostazioni!$C$6,G1154*1,G1154/INDEX(Impostazioni!$N$86:$O$105,MATCH(#REF!,Impostazioni!$N$86:$N$105,0),2)),"")</f>
        <v>#NAME?</v>
      </c>
      <c r="N1154" s="14" t="e">
        <f t="array" aca="1" ref="N1154" ca="1">_xludf.ifna(IF(#REF!=Impostazioni!$C$6,H1154*1,H1154/INDEX(Impostazioni!$N$86:$O$105,MATCH(#REF!,Impostazioni!$N$86:$N$105,0),2)),"")</f>
        <v>#NAME?</v>
      </c>
      <c r="O1154" s="14" t="e">
        <f t="array" aca="1" ref="O1154" ca="1">_xludf.ifna(IF(#REF!=Impostazioni!$C$6,I1154*1,I1154/INDEX(Impostazioni!$N$86:$O$105,MATCH(#REF!,Impostazioni!$N$86:$N$105,0),2)),"")</f>
        <v>#NAME?</v>
      </c>
      <c r="P1154" s="14" t="e">
        <f t="array" aca="1" ref="P1154" ca="1">_xludf.ifna(IF(#REF!=Impostazioni!$C$6,J1154*1,J1154/INDEX(Impostazioni!$N$86:$O$105,MATCH(#REF!,Impostazioni!$N$86:$N$105,0),2)),"")</f>
        <v>#NAME?</v>
      </c>
      <c r="Q1154" s="14" t="e">
        <f t="array" aca="1" ref="Q1154" ca="1">_xludf.ifna(IF(#REF!=Impostazioni!$C$6,K1154*1,K1154/INDEX(Impostazioni!$N$86:$O$105,MATCH(#REF!,Impostazioni!$N$86:$N$105,0),2)),"")</f>
        <v>#NAME?</v>
      </c>
      <c r="S1154" t="str" cm="1">
        <f t="array" ref="S1154">_xlfn.IFNA(TRANSPOSE(INDEX(Impostazioni!$R$14:$S$63,,MATCH($D1154,Impostazioni!$R$13:$S$13,0))),"")&amp;""</f>
        <v/>
      </c>
    </row>
    <row r="1155" spans="1:19" ht="13.2">
      <c r="A1155" s="14" t="str">
        <f t="shared" si="12"/>
        <v/>
      </c>
      <c r="B1155" s="14" t="str">
        <f t="shared" si="13"/>
        <v/>
      </c>
      <c r="C1155" s="14"/>
      <c r="D1155" s="14"/>
      <c r="E1155" s="14"/>
      <c r="F1155" s="14"/>
      <c r="G1155" s="31"/>
      <c r="H1155" s="31"/>
      <c r="I1155" s="31"/>
      <c r="J1155" s="31"/>
      <c r="K1155" s="14" t="str">
        <f t="shared" si="14"/>
        <v/>
      </c>
      <c r="M1155" s="14" t="e">
        <f t="array" aca="1" ref="M1155" ca="1">_xludf.ifna(IF(#REF!=Impostazioni!$C$6,G1155*1,G1155/INDEX(Impostazioni!$N$86:$O$105,MATCH(#REF!,Impostazioni!$N$86:$N$105,0),2)),"")</f>
        <v>#NAME?</v>
      </c>
      <c r="N1155" s="14" t="e">
        <f t="array" aca="1" ref="N1155" ca="1">_xludf.ifna(IF(#REF!=Impostazioni!$C$6,H1155*1,H1155/INDEX(Impostazioni!$N$86:$O$105,MATCH(#REF!,Impostazioni!$N$86:$N$105,0),2)),"")</f>
        <v>#NAME?</v>
      </c>
      <c r="O1155" s="14" t="e">
        <f t="array" aca="1" ref="O1155" ca="1">_xludf.ifna(IF(#REF!=Impostazioni!$C$6,I1155*1,I1155/INDEX(Impostazioni!$N$86:$O$105,MATCH(#REF!,Impostazioni!$N$86:$N$105,0),2)),"")</f>
        <v>#NAME?</v>
      </c>
      <c r="P1155" s="14" t="e">
        <f t="array" aca="1" ref="P1155" ca="1">_xludf.ifna(IF(#REF!=Impostazioni!$C$6,J1155*1,J1155/INDEX(Impostazioni!$N$86:$O$105,MATCH(#REF!,Impostazioni!$N$86:$N$105,0),2)),"")</f>
        <v>#NAME?</v>
      </c>
      <c r="Q1155" s="14" t="e">
        <f t="array" aca="1" ref="Q1155" ca="1">_xludf.ifna(IF(#REF!=Impostazioni!$C$6,K1155*1,K1155/INDEX(Impostazioni!$N$86:$O$105,MATCH(#REF!,Impostazioni!$N$86:$N$105,0),2)),"")</f>
        <v>#NAME?</v>
      </c>
      <c r="S1155" t="str" cm="1">
        <f t="array" ref="S1155">_xlfn.IFNA(TRANSPOSE(INDEX(Impostazioni!$R$14:$S$63,,MATCH($D1155,Impostazioni!$R$13:$S$13,0))),"")&amp;""</f>
        <v/>
      </c>
    </row>
    <row r="1156" spans="1:19" ht="13.2">
      <c r="A1156" s="14" t="str">
        <f t="shared" si="12"/>
        <v/>
      </c>
      <c r="B1156" s="14" t="str">
        <f t="shared" si="13"/>
        <v/>
      </c>
      <c r="C1156" s="14"/>
      <c r="D1156" s="14"/>
      <c r="E1156" s="14"/>
      <c r="F1156" s="14"/>
      <c r="G1156" s="31"/>
      <c r="H1156" s="31"/>
      <c r="I1156" s="31"/>
      <c r="J1156" s="31"/>
      <c r="K1156" s="14" t="str">
        <f t="shared" si="14"/>
        <v/>
      </c>
      <c r="M1156" s="14" t="e">
        <f t="array" aca="1" ref="M1156" ca="1">_xludf.ifna(IF(#REF!=Impostazioni!$C$6,G1156*1,G1156/INDEX(Impostazioni!$N$86:$O$105,MATCH(#REF!,Impostazioni!$N$86:$N$105,0),2)),"")</f>
        <v>#NAME?</v>
      </c>
      <c r="N1156" s="14" t="e">
        <f t="array" aca="1" ref="N1156" ca="1">_xludf.ifna(IF(#REF!=Impostazioni!$C$6,H1156*1,H1156/INDEX(Impostazioni!$N$86:$O$105,MATCH(#REF!,Impostazioni!$N$86:$N$105,0),2)),"")</f>
        <v>#NAME?</v>
      </c>
      <c r="O1156" s="14" t="e">
        <f t="array" aca="1" ref="O1156" ca="1">_xludf.ifna(IF(#REF!=Impostazioni!$C$6,I1156*1,I1156/INDEX(Impostazioni!$N$86:$O$105,MATCH(#REF!,Impostazioni!$N$86:$N$105,0),2)),"")</f>
        <v>#NAME?</v>
      </c>
      <c r="P1156" s="14" t="e">
        <f t="array" aca="1" ref="P1156" ca="1">_xludf.ifna(IF(#REF!=Impostazioni!$C$6,J1156*1,J1156/INDEX(Impostazioni!$N$86:$O$105,MATCH(#REF!,Impostazioni!$N$86:$N$105,0),2)),"")</f>
        <v>#NAME?</v>
      </c>
      <c r="Q1156" s="14" t="e">
        <f t="array" aca="1" ref="Q1156" ca="1">_xludf.ifna(IF(#REF!=Impostazioni!$C$6,K1156*1,K1156/INDEX(Impostazioni!$N$86:$O$105,MATCH(#REF!,Impostazioni!$N$86:$N$105,0),2)),"")</f>
        <v>#NAME?</v>
      </c>
      <c r="S1156" t="str" cm="1">
        <f t="array" ref="S1156">_xlfn.IFNA(TRANSPOSE(INDEX(Impostazioni!$R$14:$S$63,,MATCH($D1156,Impostazioni!$R$13:$S$13,0))),"")&amp;""</f>
        <v/>
      </c>
    </row>
    <row r="1157" spans="1:19" ht="13.2">
      <c r="A1157" s="14" t="str">
        <f t="shared" si="12"/>
        <v/>
      </c>
      <c r="B1157" s="14" t="str">
        <f t="shared" si="13"/>
        <v/>
      </c>
      <c r="C1157" s="14"/>
      <c r="D1157" s="14"/>
      <c r="E1157" s="14"/>
      <c r="F1157" s="14"/>
      <c r="G1157" s="31"/>
      <c r="H1157" s="31"/>
      <c r="I1157" s="31"/>
      <c r="J1157" s="31"/>
      <c r="K1157" s="14" t="str">
        <f t="shared" si="14"/>
        <v/>
      </c>
      <c r="M1157" s="14" t="e">
        <f t="array" aca="1" ref="M1157" ca="1">_xludf.ifna(IF(#REF!=Impostazioni!$C$6,G1157*1,G1157/INDEX(Impostazioni!$N$86:$O$105,MATCH(#REF!,Impostazioni!$N$86:$N$105,0),2)),"")</f>
        <v>#NAME?</v>
      </c>
      <c r="N1157" s="14" t="e">
        <f t="array" aca="1" ref="N1157" ca="1">_xludf.ifna(IF(#REF!=Impostazioni!$C$6,H1157*1,H1157/INDEX(Impostazioni!$N$86:$O$105,MATCH(#REF!,Impostazioni!$N$86:$N$105,0),2)),"")</f>
        <v>#NAME?</v>
      </c>
      <c r="O1157" s="14" t="e">
        <f t="array" aca="1" ref="O1157" ca="1">_xludf.ifna(IF(#REF!=Impostazioni!$C$6,I1157*1,I1157/INDEX(Impostazioni!$N$86:$O$105,MATCH(#REF!,Impostazioni!$N$86:$N$105,0),2)),"")</f>
        <v>#NAME?</v>
      </c>
      <c r="P1157" s="14" t="e">
        <f t="array" aca="1" ref="P1157" ca="1">_xludf.ifna(IF(#REF!=Impostazioni!$C$6,J1157*1,J1157/INDEX(Impostazioni!$N$86:$O$105,MATCH(#REF!,Impostazioni!$N$86:$N$105,0),2)),"")</f>
        <v>#NAME?</v>
      </c>
      <c r="Q1157" s="14" t="e">
        <f t="array" aca="1" ref="Q1157" ca="1">_xludf.ifna(IF(#REF!=Impostazioni!$C$6,K1157*1,K1157/INDEX(Impostazioni!$N$86:$O$105,MATCH(#REF!,Impostazioni!$N$86:$N$105,0),2)),"")</f>
        <v>#NAME?</v>
      </c>
      <c r="S1157" t="str" cm="1">
        <f t="array" ref="S1157">_xlfn.IFNA(TRANSPOSE(INDEX(Impostazioni!$R$14:$S$63,,MATCH($D1157,Impostazioni!$R$13:$S$13,0))),"")&amp;""</f>
        <v/>
      </c>
    </row>
    <row r="1158" spans="1:19" ht="13.2">
      <c r="A1158" s="14" t="str">
        <f t="shared" si="12"/>
        <v/>
      </c>
      <c r="B1158" s="14" t="str">
        <f t="shared" si="13"/>
        <v/>
      </c>
      <c r="C1158" s="14"/>
      <c r="D1158" s="14"/>
      <c r="E1158" s="14"/>
      <c r="F1158" s="14"/>
      <c r="G1158" s="31"/>
      <c r="H1158" s="31"/>
      <c r="I1158" s="31"/>
      <c r="J1158" s="31"/>
      <c r="K1158" s="14" t="str">
        <f t="shared" si="14"/>
        <v/>
      </c>
      <c r="M1158" s="14" t="e">
        <f t="array" aca="1" ref="M1158" ca="1">_xludf.ifna(IF(#REF!=Impostazioni!$C$6,G1158*1,G1158/INDEX(Impostazioni!$N$86:$O$105,MATCH(#REF!,Impostazioni!$N$86:$N$105,0),2)),"")</f>
        <v>#NAME?</v>
      </c>
      <c r="N1158" s="14" t="e">
        <f t="array" aca="1" ref="N1158" ca="1">_xludf.ifna(IF(#REF!=Impostazioni!$C$6,H1158*1,H1158/INDEX(Impostazioni!$N$86:$O$105,MATCH(#REF!,Impostazioni!$N$86:$N$105,0),2)),"")</f>
        <v>#NAME?</v>
      </c>
      <c r="O1158" s="14" t="e">
        <f t="array" aca="1" ref="O1158" ca="1">_xludf.ifna(IF(#REF!=Impostazioni!$C$6,I1158*1,I1158/INDEX(Impostazioni!$N$86:$O$105,MATCH(#REF!,Impostazioni!$N$86:$N$105,0),2)),"")</f>
        <v>#NAME?</v>
      </c>
      <c r="P1158" s="14" t="e">
        <f t="array" aca="1" ref="P1158" ca="1">_xludf.ifna(IF(#REF!=Impostazioni!$C$6,J1158*1,J1158/INDEX(Impostazioni!$N$86:$O$105,MATCH(#REF!,Impostazioni!$N$86:$N$105,0),2)),"")</f>
        <v>#NAME?</v>
      </c>
      <c r="Q1158" s="14" t="e">
        <f t="array" aca="1" ref="Q1158" ca="1">_xludf.ifna(IF(#REF!=Impostazioni!$C$6,K1158*1,K1158/INDEX(Impostazioni!$N$86:$O$105,MATCH(#REF!,Impostazioni!$N$86:$N$105,0),2)),"")</f>
        <v>#NAME?</v>
      </c>
      <c r="S1158" t="str" cm="1">
        <f t="array" ref="S1158">_xlfn.IFNA(TRANSPOSE(INDEX(Impostazioni!$R$14:$S$63,,MATCH($D1158,Impostazioni!$R$13:$S$13,0))),"")&amp;""</f>
        <v/>
      </c>
    </row>
    <row r="1159" spans="1:19" ht="13.2">
      <c r="A1159" s="14" t="str">
        <f t="shared" si="12"/>
        <v/>
      </c>
      <c r="B1159" s="14" t="str">
        <f t="shared" si="13"/>
        <v/>
      </c>
      <c r="C1159" s="14"/>
      <c r="D1159" s="14"/>
      <c r="E1159" s="14"/>
      <c r="F1159" s="14"/>
      <c r="G1159" s="31"/>
      <c r="H1159" s="31"/>
      <c r="I1159" s="31"/>
      <c r="J1159" s="31"/>
      <c r="K1159" s="14" t="str">
        <f t="shared" si="14"/>
        <v/>
      </c>
      <c r="M1159" s="14" t="e">
        <f t="array" aca="1" ref="M1159" ca="1">_xludf.ifna(IF(#REF!=Impostazioni!$C$6,G1159*1,G1159/INDEX(Impostazioni!$N$86:$O$105,MATCH(#REF!,Impostazioni!$N$86:$N$105,0),2)),"")</f>
        <v>#NAME?</v>
      </c>
      <c r="N1159" s="14" t="e">
        <f t="array" aca="1" ref="N1159" ca="1">_xludf.ifna(IF(#REF!=Impostazioni!$C$6,H1159*1,H1159/INDEX(Impostazioni!$N$86:$O$105,MATCH(#REF!,Impostazioni!$N$86:$N$105,0),2)),"")</f>
        <v>#NAME?</v>
      </c>
      <c r="O1159" s="14" t="e">
        <f t="array" aca="1" ref="O1159" ca="1">_xludf.ifna(IF(#REF!=Impostazioni!$C$6,I1159*1,I1159/INDEX(Impostazioni!$N$86:$O$105,MATCH(#REF!,Impostazioni!$N$86:$N$105,0),2)),"")</f>
        <v>#NAME?</v>
      </c>
      <c r="P1159" s="14" t="e">
        <f t="array" aca="1" ref="P1159" ca="1">_xludf.ifna(IF(#REF!=Impostazioni!$C$6,J1159*1,J1159/INDEX(Impostazioni!$N$86:$O$105,MATCH(#REF!,Impostazioni!$N$86:$N$105,0),2)),"")</f>
        <v>#NAME?</v>
      </c>
      <c r="Q1159" s="14" t="e">
        <f t="array" aca="1" ref="Q1159" ca="1">_xludf.ifna(IF(#REF!=Impostazioni!$C$6,K1159*1,K1159/INDEX(Impostazioni!$N$86:$O$105,MATCH(#REF!,Impostazioni!$N$86:$N$105,0),2)),"")</f>
        <v>#NAME?</v>
      </c>
      <c r="S1159" t="str" cm="1">
        <f t="array" ref="S1159">_xlfn.IFNA(TRANSPOSE(INDEX(Impostazioni!$R$14:$S$63,,MATCH($D1159,Impostazioni!$R$13:$S$13,0))),"")&amp;""</f>
        <v/>
      </c>
    </row>
    <row r="1160" spans="1:19" ht="13.2">
      <c r="A1160" s="14" t="str">
        <f t="shared" si="12"/>
        <v/>
      </c>
      <c r="B1160" s="14" t="str">
        <f t="shared" si="13"/>
        <v/>
      </c>
      <c r="C1160" s="14"/>
      <c r="D1160" s="14"/>
      <c r="E1160" s="14"/>
      <c r="F1160" s="14"/>
      <c r="G1160" s="31"/>
      <c r="H1160" s="31"/>
      <c r="I1160" s="31"/>
      <c r="J1160" s="31"/>
      <c r="K1160" s="14" t="str">
        <f t="shared" si="14"/>
        <v/>
      </c>
      <c r="M1160" s="14" t="e">
        <f t="array" aca="1" ref="M1160" ca="1">_xludf.ifna(IF(#REF!=Impostazioni!$C$6,G1160*1,G1160/INDEX(Impostazioni!$N$86:$O$105,MATCH(#REF!,Impostazioni!$N$86:$N$105,0),2)),"")</f>
        <v>#NAME?</v>
      </c>
      <c r="N1160" s="14" t="e">
        <f t="array" aca="1" ref="N1160" ca="1">_xludf.ifna(IF(#REF!=Impostazioni!$C$6,H1160*1,H1160/INDEX(Impostazioni!$N$86:$O$105,MATCH(#REF!,Impostazioni!$N$86:$N$105,0),2)),"")</f>
        <v>#NAME?</v>
      </c>
      <c r="O1160" s="14" t="e">
        <f t="array" aca="1" ref="O1160" ca="1">_xludf.ifna(IF(#REF!=Impostazioni!$C$6,I1160*1,I1160/INDEX(Impostazioni!$N$86:$O$105,MATCH(#REF!,Impostazioni!$N$86:$N$105,0),2)),"")</f>
        <v>#NAME?</v>
      </c>
      <c r="P1160" s="14" t="e">
        <f t="array" aca="1" ref="P1160" ca="1">_xludf.ifna(IF(#REF!=Impostazioni!$C$6,J1160*1,J1160/INDEX(Impostazioni!$N$86:$O$105,MATCH(#REF!,Impostazioni!$N$86:$N$105,0),2)),"")</f>
        <v>#NAME?</v>
      </c>
      <c r="Q1160" s="14" t="e">
        <f t="array" aca="1" ref="Q1160" ca="1">_xludf.ifna(IF(#REF!=Impostazioni!$C$6,K1160*1,K1160/INDEX(Impostazioni!$N$86:$O$105,MATCH(#REF!,Impostazioni!$N$86:$N$105,0),2)),"")</f>
        <v>#NAME?</v>
      </c>
      <c r="S1160" t="str" cm="1">
        <f t="array" ref="S1160">_xlfn.IFNA(TRANSPOSE(INDEX(Impostazioni!$R$14:$S$63,,MATCH($D1160,Impostazioni!$R$13:$S$13,0))),"")&amp;""</f>
        <v/>
      </c>
    </row>
    <row r="1161" spans="1:19" ht="13.2">
      <c r="A1161" s="14" t="str">
        <f t="shared" si="12"/>
        <v/>
      </c>
      <c r="B1161" s="14" t="str">
        <f t="shared" si="13"/>
        <v/>
      </c>
      <c r="C1161" s="14"/>
      <c r="D1161" s="14"/>
      <c r="E1161" s="14"/>
      <c r="F1161" s="14"/>
      <c r="G1161" s="31"/>
      <c r="H1161" s="31"/>
      <c r="I1161" s="31"/>
      <c r="J1161" s="31"/>
      <c r="K1161" s="14" t="str">
        <f t="shared" si="14"/>
        <v/>
      </c>
      <c r="M1161" s="14" t="e">
        <f t="array" aca="1" ref="M1161" ca="1">_xludf.ifna(IF(#REF!=Impostazioni!$C$6,G1161*1,G1161/INDEX(Impostazioni!$N$86:$O$105,MATCH(#REF!,Impostazioni!$N$86:$N$105,0),2)),"")</f>
        <v>#NAME?</v>
      </c>
      <c r="N1161" s="14" t="e">
        <f t="array" aca="1" ref="N1161" ca="1">_xludf.ifna(IF(#REF!=Impostazioni!$C$6,H1161*1,H1161/INDEX(Impostazioni!$N$86:$O$105,MATCH(#REF!,Impostazioni!$N$86:$N$105,0),2)),"")</f>
        <v>#NAME?</v>
      </c>
      <c r="O1161" s="14" t="e">
        <f t="array" aca="1" ref="O1161" ca="1">_xludf.ifna(IF(#REF!=Impostazioni!$C$6,I1161*1,I1161/INDEX(Impostazioni!$N$86:$O$105,MATCH(#REF!,Impostazioni!$N$86:$N$105,0),2)),"")</f>
        <v>#NAME?</v>
      </c>
      <c r="P1161" s="14" t="e">
        <f t="array" aca="1" ref="P1161" ca="1">_xludf.ifna(IF(#REF!=Impostazioni!$C$6,J1161*1,J1161/INDEX(Impostazioni!$N$86:$O$105,MATCH(#REF!,Impostazioni!$N$86:$N$105,0),2)),"")</f>
        <v>#NAME?</v>
      </c>
      <c r="Q1161" s="14" t="e">
        <f t="array" aca="1" ref="Q1161" ca="1">_xludf.ifna(IF(#REF!=Impostazioni!$C$6,K1161*1,K1161/INDEX(Impostazioni!$N$86:$O$105,MATCH(#REF!,Impostazioni!$N$86:$N$105,0),2)),"")</f>
        <v>#NAME?</v>
      </c>
      <c r="S1161" t="str" cm="1">
        <f t="array" ref="S1161">_xlfn.IFNA(TRANSPOSE(INDEX(Impostazioni!$R$14:$S$63,,MATCH($D1161,Impostazioni!$R$13:$S$13,0))),"")&amp;""</f>
        <v/>
      </c>
    </row>
    <row r="1162" spans="1:19" ht="13.2">
      <c r="A1162" s="14" t="str">
        <f t="shared" si="12"/>
        <v/>
      </c>
      <c r="B1162" s="14" t="str">
        <f t="shared" si="13"/>
        <v/>
      </c>
      <c r="C1162" s="14"/>
      <c r="D1162" s="14"/>
      <c r="E1162" s="14"/>
      <c r="F1162" s="14"/>
      <c r="G1162" s="31"/>
      <c r="H1162" s="31"/>
      <c r="I1162" s="31"/>
      <c r="J1162" s="31"/>
      <c r="K1162" s="14" t="str">
        <f t="shared" si="14"/>
        <v/>
      </c>
      <c r="M1162" s="14" t="e">
        <f t="array" aca="1" ref="M1162" ca="1">_xludf.ifna(IF(#REF!=Impostazioni!$C$6,G1162*1,G1162/INDEX(Impostazioni!$N$86:$O$105,MATCH(#REF!,Impostazioni!$N$86:$N$105,0),2)),"")</f>
        <v>#NAME?</v>
      </c>
      <c r="N1162" s="14" t="e">
        <f t="array" aca="1" ref="N1162" ca="1">_xludf.ifna(IF(#REF!=Impostazioni!$C$6,H1162*1,H1162/INDEX(Impostazioni!$N$86:$O$105,MATCH(#REF!,Impostazioni!$N$86:$N$105,0),2)),"")</f>
        <v>#NAME?</v>
      </c>
      <c r="O1162" s="14" t="e">
        <f t="array" aca="1" ref="O1162" ca="1">_xludf.ifna(IF(#REF!=Impostazioni!$C$6,I1162*1,I1162/INDEX(Impostazioni!$N$86:$O$105,MATCH(#REF!,Impostazioni!$N$86:$N$105,0),2)),"")</f>
        <v>#NAME?</v>
      </c>
      <c r="P1162" s="14" t="e">
        <f t="array" aca="1" ref="P1162" ca="1">_xludf.ifna(IF(#REF!=Impostazioni!$C$6,J1162*1,J1162/INDEX(Impostazioni!$N$86:$O$105,MATCH(#REF!,Impostazioni!$N$86:$N$105,0),2)),"")</f>
        <v>#NAME?</v>
      </c>
      <c r="Q1162" s="14" t="e">
        <f t="array" aca="1" ref="Q1162" ca="1">_xludf.ifna(IF(#REF!=Impostazioni!$C$6,K1162*1,K1162/INDEX(Impostazioni!$N$86:$O$105,MATCH(#REF!,Impostazioni!$N$86:$N$105,0),2)),"")</f>
        <v>#NAME?</v>
      </c>
      <c r="S1162" t="str" cm="1">
        <f t="array" ref="S1162">_xlfn.IFNA(TRANSPOSE(INDEX(Impostazioni!$R$14:$S$63,,MATCH($D1162,Impostazioni!$R$13:$S$13,0))),"")&amp;""</f>
        <v/>
      </c>
    </row>
    <row r="1163" spans="1:19" ht="13.2">
      <c r="A1163" s="14" t="str">
        <f t="shared" si="12"/>
        <v/>
      </c>
      <c r="B1163" s="14" t="str">
        <f t="shared" si="13"/>
        <v/>
      </c>
      <c r="C1163" s="14"/>
      <c r="D1163" s="14"/>
      <c r="E1163" s="14"/>
      <c r="F1163" s="14"/>
      <c r="G1163" s="31"/>
      <c r="H1163" s="31"/>
      <c r="I1163" s="31"/>
      <c r="J1163" s="31"/>
      <c r="K1163" s="14" t="str">
        <f t="shared" si="14"/>
        <v/>
      </c>
      <c r="M1163" s="14" t="e">
        <f t="array" aca="1" ref="M1163" ca="1">_xludf.ifna(IF(#REF!=Impostazioni!$C$6,G1163*1,G1163/INDEX(Impostazioni!$N$86:$O$105,MATCH(#REF!,Impostazioni!$N$86:$N$105,0),2)),"")</f>
        <v>#NAME?</v>
      </c>
      <c r="N1163" s="14" t="e">
        <f t="array" aca="1" ref="N1163" ca="1">_xludf.ifna(IF(#REF!=Impostazioni!$C$6,H1163*1,H1163/INDEX(Impostazioni!$N$86:$O$105,MATCH(#REF!,Impostazioni!$N$86:$N$105,0),2)),"")</f>
        <v>#NAME?</v>
      </c>
      <c r="O1163" s="14" t="e">
        <f t="array" aca="1" ref="O1163" ca="1">_xludf.ifna(IF(#REF!=Impostazioni!$C$6,I1163*1,I1163/INDEX(Impostazioni!$N$86:$O$105,MATCH(#REF!,Impostazioni!$N$86:$N$105,0),2)),"")</f>
        <v>#NAME?</v>
      </c>
      <c r="P1163" s="14" t="e">
        <f t="array" aca="1" ref="P1163" ca="1">_xludf.ifna(IF(#REF!=Impostazioni!$C$6,J1163*1,J1163/INDEX(Impostazioni!$N$86:$O$105,MATCH(#REF!,Impostazioni!$N$86:$N$105,0),2)),"")</f>
        <v>#NAME?</v>
      </c>
      <c r="Q1163" s="14" t="e">
        <f t="array" aca="1" ref="Q1163" ca="1">_xludf.ifna(IF(#REF!=Impostazioni!$C$6,K1163*1,K1163/INDEX(Impostazioni!$N$86:$O$105,MATCH(#REF!,Impostazioni!$N$86:$N$105,0),2)),"")</f>
        <v>#NAME?</v>
      </c>
      <c r="S1163" t="str" cm="1">
        <f t="array" ref="S1163">_xlfn.IFNA(TRANSPOSE(INDEX(Impostazioni!$R$14:$S$63,,MATCH($D1163,Impostazioni!$R$13:$S$13,0))),"")&amp;""</f>
        <v/>
      </c>
    </row>
    <row r="1164" spans="1:19" ht="13.2">
      <c r="A1164" s="14" t="str">
        <f t="shared" si="12"/>
        <v/>
      </c>
      <c r="B1164" s="14" t="str">
        <f t="shared" si="13"/>
        <v/>
      </c>
      <c r="C1164" s="14"/>
      <c r="D1164" s="14"/>
      <c r="E1164" s="14"/>
      <c r="F1164" s="14"/>
      <c r="G1164" s="31"/>
      <c r="H1164" s="31"/>
      <c r="I1164" s="31"/>
      <c r="J1164" s="31"/>
      <c r="K1164" s="14" t="str">
        <f t="shared" si="14"/>
        <v/>
      </c>
      <c r="M1164" s="14" t="e">
        <f t="array" aca="1" ref="M1164" ca="1">_xludf.ifna(IF(#REF!=Impostazioni!$C$6,G1164*1,G1164/INDEX(Impostazioni!$N$86:$O$105,MATCH(#REF!,Impostazioni!$N$86:$N$105,0),2)),"")</f>
        <v>#NAME?</v>
      </c>
      <c r="N1164" s="14" t="e">
        <f t="array" aca="1" ref="N1164" ca="1">_xludf.ifna(IF(#REF!=Impostazioni!$C$6,H1164*1,H1164/INDEX(Impostazioni!$N$86:$O$105,MATCH(#REF!,Impostazioni!$N$86:$N$105,0),2)),"")</f>
        <v>#NAME?</v>
      </c>
      <c r="O1164" s="14" t="e">
        <f t="array" aca="1" ref="O1164" ca="1">_xludf.ifna(IF(#REF!=Impostazioni!$C$6,I1164*1,I1164/INDEX(Impostazioni!$N$86:$O$105,MATCH(#REF!,Impostazioni!$N$86:$N$105,0),2)),"")</f>
        <v>#NAME?</v>
      </c>
      <c r="P1164" s="14" t="e">
        <f t="array" aca="1" ref="P1164" ca="1">_xludf.ifna(IF(#REF!=Impostazioni!$C$6,J1164*1,J1164/INDEX(Impostazioni!$N$86:$O$105,MATCH(#REF!,Impostazioni!$N$86:$N$105,0),2)),"")</f>
        <v>#NAME?</v>
      </c>
      <c r="Q1164" s="14" t="e">
        <f t="array" aca="1" ref="Q1164" ca="1">_xludf.ifna(IF(#REF!=Impostazioni!$C$6,K1164*1,K1164/INDEX(Impostazioni!$N$86:$O$105,MATCH(#REF!,Impostazioni!$N$86:$N$105,0),2)),"")</f>
        <v>#NAME?</v>
      </c>
      <c r="S1164" t="str" cm="1">
        <f t="array" ref="S1164">_xlfn.IFNA(TRANSPOSE(INDEX(Impostazioni!$R$14:$S$63,,MATCH($D1164,Impostazioni!$R$13:$S$13,0))),"")&amp;""</f>
        <v/>
      </c>
    </row>
    <row r="1165" spans="1:19" ht="13.2">
      <c r="A1165" s="14" t="str">
        <f t="shared" si="12"/>
        <v/>
      </c>
      <c r="B1165" s="14" t="str">
        <f t="shared" si="13"/>
        <v/>
      </c>
      <c r="C1165" s="14"/>
      <c r="D1165" s="14"/>
      <c r="E1165" s="14"/>
      <c r="F1165" s="14"/>
      <c r="G1165" s="31"/>
      <c r="H1165" s="31"/>
      <c r="I1165" s="31"/>
      <c r="J1165" s="31"/>
      <c r="K1165" s="14" t="str">
        <f t="shared" si="14"/>
        <v/>
      </c>
      <c r="M1165" s="14" t="e">
        <f t="array" aca="1" ref="M1165" ca="1">_xludf.ifna(IF(#REF!=Impostazioni!$C$6,G1165*1,G1165/INDEX(Impostazioni!$N$86:$O$105,MATCH(#REF!,Impostazioni!$N$86:$N$105,0),2)),"")</f>
        <v>#NAME?</v>
      </c>
      <c r="N1165" s="14" t="e">
        <f t="array" aca="1" ref="N1165" ca="1">_xludf.ifna(IF(#REF!=Impostazioni!$C$6,H1165*1,H1165/INDEX(Impostazioni!$N$86:$O$105,MATCH(#REF!,Impostazioni!$N$86:$N$105,0),2)),"")</f>
        <v>#NAME?</v>
      </c>
      <c r="O1165" s="14" t="e">
        <f t="array" aca="1" ref="O1165" ca="1">_xludf.ifna(IF(#REF!=Impostazioni!$C$6,I1165*1,I1165/INDEX(Impostazioni!$N$86:$O$105,MATCH(#REF!,Impostazioni!$N$86:$N$105,0),2)),"")</f>
        <v>#NAME?</v>
      </c>
      <c r="P1165" s="14" t="e">
        <f t="array" aca="1" ref="P1165" ca="1">_xludf.ifna(IF(#REF!=Impostazioni!$C$6,J1165*1,J1165/INDEX(Impostazioni!$N$86:$O$105,MATCH(#REF!,Impostazioni!$N$86:$N$105,0),2)),"")</f>
        <v>#NAME?</v>
      </c>
      <c r="Q1165" s="14" t="e">
        <f t="array" aca="1" ref="Q1165" ca="1">_xludf.ifna(IF(#REF!=Impostazioni!$C$6,K1165*1,K1165/INDEX(Impostazioni!$N$86:$O$105,MATCH(#REF!,Impostazioni!$N$86:$N$105,0),2)),"")</f>
        <v>#NAME?</v>
      </c>
      <c r="S1165" t="str" cm="1">
        <f t="array" ref="S1165">_xlfn.IFNA(TRANSPOSE(INDEX(Impostazioni!$R$14:$S$63,,MATCH($D1165,Impostazioni!$R$13:$S$13,0))),"")&amp;""</f>
        <v/>
      </c>
    </row>
    <row r="1166" spans="1:19" ht="13.2">
      <c r="A1166" s="14" t="str">
        <f t="shared" si="12"/>
        <v/>
      </c>
      <c r="B1166" s="14" t="str">
        <f t="shared" si="13"/>
        <v/>
      </c>
      <c r="C1166" s="14"/>
      <c r="D1166" s="14"/>
      <c r="E1166" s="14"/>
      <c r="F1166" s="14"/>
      <c r="G1166" s="31"/>
      <c r="H1166" s="31"/>
      <c r="I1166" s="31"/>
      <c r="J1166" s="31"/>
      <c r="K1166" s="14" t="str">
        <f t="shared" si="14"/>
        <v/>
      </c>
      <c r="M1166" s="14" t="e">
        <f t="array" aca="1" ref="M1166" ca="1">_xludf.ifna(IF(#REF!=Impostazioni!$C$6,G1166*1,G1166/INDEX(Impostazioni!$N$86:$O$105,MATCH(#REF!,Impostazioni!$N$86:$N$105,0),2)),"")</f>
        <v>#NAME?</v>
      </c>
      <c r="N1166" s="14" t="e">
        <f t="array" aca="1" ref="N1166" ca="1">_xludf.ifna(IF(#REF!=Impostazioni!$C$6,H1166*1,H1166/INDEX(Impostazioni!$N$86:$O$105,MATCH(#REF!,Impostazioni!$N$86:$N$105,0),2)),"")</f>
        <v>#NAME?</v>
      </c>
      <c r="O1166" s="14" t="e">
        <f t="array" aca="1" ref="O1166" ca="1">_xludf.ifna(IF(#REF!=Impostazioni!$C$6,I1166*1,I1166/INDEX(Impostazioni!$N$86:$O$105,MATCH(#REF!,Impostazioni!$N$86:$N$105,0),2)),"")</f>
        <v>#NAME?</v>
      </c>
      <c r="P1166" s="14" t="e">
        <f t="array" aca="1" ref="P1166" ca="1">_xludf.ifna(IF(#REF!=Impostazioni!$C$6,J1166*1,J1166/INDEX(Impostazioni!$N$86:$O$105,MATCH(#REF!,Impostazioni!$N$86:$N$105,0),2)),"")</f>
        <v>#NAME?</v>
      </c>
      <c r="Q1166" s="14" t="e">
        <f t="array" aca="1" ref="Q1166" ca="1">_xludf.ifna(IF(#REF!=Impostazioni!$C$6,K1166*1,K1166/INDEX(Impostazioni!$N$86:$O$105,MATCH(#REF!,Impostazioni!$N$86:$N$105,0),2)),"")</f>
        <v>#NAME?</v>
      </c>
      <c r="S1166" t="str" cm="1">
        <f t="array" ref="S1166">_xlfn.IFNA(TRANSPOSE(INDEX(Impostazioni!$R$14:$S$63,,MATCH($D1166,Impostazioni!$R$13:$S$13,0))),"")&amp;""</f>
        <v/>
      </c>
    </row>
    <row r="1167" spans="1:19" ht="13.2">
      <c r="A1167" s="14" t="str">
        <f t="shared" si="12"/>
        <v/>
      </c>
      <c r="B1167" s="14" t="str">
        <f t="shared" si="13"/>
        <v/>
      </c>
      <c r="C1167" s="14"/>
      <c r="D1167" s="14"/>
      <c r="E1167" s="14"/>
      <c r="F1167" s="14"/>
      <c r="G1167" s="31"/>
      <c r="H1167" s="31"/>
      <c r="I1167" s="31"/>
      <c r="J1167" s="31"/>
      <c r="K1167" s="14" t="str">
        <f t="shared" si="14"/>
        <v/>
      </c>
      <c r="M1167" s="14" t="e">
        <f t="array" aca="1" ref="M1167" ca="1">_xludf.ifna(IF(#REF!=Impostazioni!$C$6,G1167*1,G1167/INDEX(Impostazioni!$N$86:$O$105,MATCH(#REF!,Impostazioni!$N$86:$N$105,0),2)),"")</f>
        <v>#NAME?</v>
      </c>
      <c r="N1167" s="14" t="e">
        <f t="array" aca="1" ref="N1167" ca="1">_xludf.ifna(IF(#REF!=Impostazioni!$C$6,H1167*1,H1167/INDEX(Impostazioni!$N$86:$O$105,MATCH(#REF!,Impostazioni!$N$86:$N$105,0),2)),"")</f>
        <v>#NAME?</v>
      </c>
      <c r="O1167" s="14" t="e">
        <f t="array" aca="1" ref="O1167" ca="1">_xludf.ifna(IF(#REF!=Impostazioni!$C$6,I1167*1,I1167/INDEX(Impostazioni!$N$86:$O$105,MATCH(#REF!,Impostazioni!$N$86:$N$105,0),2)),"")</f>
        <v>#NAME?</v>
      </c>
      <c r="P1167" s="14" t="e">
        <f t="array" aca="1" ref="P1167" ca="1">_xludf.ifna(IF(#REF!=Impostazioni!$C$6,J1167*1,J1167/INDEX(Impostazioni!$N$86:$O$105,MATCH(#REF!,Impostazioni!$N$86:$N$105,0),2)),"")</f>
        <v>#NAME?</v>
      </c>
      <c r="Q1167" s="14" t="e">
        <f t="array" aca="1" ref="Q1167" ca="1">_xludf.ifna(IF(#REF!=Impostazioni!$C$6,K1167*1,K1167/INDEX(Impostazioni!$N$86:$O$105,MATCH(#REF!,Impostazioni!$N$86:$N$105,0),2)),"")</f>
        <v>#NAME?</v>
      </c>
      <c r="S1167" t="str" cm="1">
        <f t="array" ref="S1167">_xlfn.IFNA(TRANSPOSE(INDEX(Impostazioni!$R$14:$S$63,,MATCH($D1167,Impostazioni!$R$13:$S$13,0))),"")&amp;""</f>
        <v/>
      </c>
    </row>
    <row r="1168" spans="1:19" ht="13.2">
      <c r="A1168" s="14" t="str">
        <f t="shared" si="12"/>
        <v/>
      </c>
      <c r="B1168" s="14" t="str">
        <f t="shared" si="13"/>
        <v/>
      </c>
      <c r="C1168" s="14"/>
      <c r="D1168" s="14"/>
      <c r="E1168" s="14"/>
      <c r="F1168" s="14"/>
      <c r="G1168" s="31"/>
      <c r="H1168" s="31"/>
      <c r="I1168" s="31"/>
      <c r="J1168" s="31"/>
      <c r="K1168" s="14" t="str">
        <f t="shared" si="14"/>
        <v/>
      </c>
      <c r="M1168" s="14" t="e">
        <f t="array" aca="1" ref="M1168" ca="1">_xludf.ifna(IF(#REF!=Impostazioni!$C$6,G1168*1,G1168/INDEX(Impostazioni!$N$86:$O$105,MATCH(#REF!,Impostazioni!$N$86:$N$105,0),2)),"")</f>
        <v>#NAME?</v>
      </c>
      <c r="N1168" s="14" t="e">
        <f t="array" aca="1" ref="N1168" ca="1">_xludf.ifna(IF(#REF!=Impostazioni!$C$6,H1168*1,H1168/INDEX(Impostazioni!$N$86:$O$105,MATCH(#REF!,Impostazioni!$N$86:$N$105,0),2)),"")</f>
        <v>#NAME?</v>
      </c>
      <c r="O1168" s="14" t="e">
        <f t="array" aca="1" ref="O1168" ca="1">_xludf.ifna(IF(#REF!=Impostazioni!$C$6,I1168*1,I1168/INDEX(Impostazioni!$N$86:$O$105,MATCH(#REF!,Impostazioni!$N$86:$N$105,0),2)),"")</f>
        <v>#NAME?</v>
      </c>
      <c r="P1168" s="14" t="e">
        <f t="array" aca="1" ref="P1168" ca="1">_xludf.ifna(IF(#REF!=Impostazioni!$C$6,J1168*1,J1168/INDEX(Impostazioni!$N$86:$O$105,MATCH(#REF!,Impostazioni!$N$86:$N$105,0),2)),"")</f>
        <v>#NAME?</v>
      </c>
      <c r="Q1168" s="14" t="e">
        <f t="array" aca="1" ref="Q1168" ca="1">_xludf.ifna(IF(#REF!=Impostazioni!$C$6,K1168*1,K1168/INDEX(Impostazioni!$N$86:$O$105,MATCH(#REF!,Impostazioni!$N$86:$N$105,0),2)),"")</f>
        <v>#NAME?</v>
      </c>
      <c r="S1168" t="str" cm="1">
        <f t="array" ref="S1168">_xlfn.IFNA(TRANSPOSE(INDEX(Impostazioni!$R$14:$S$63,,MATCH($D1168,Impostazioni!$R$13:$S$13,0))),"")&amp;""</f>
        <v/>
      </c>
    </row>
    <row r="1169" spans="1:19" ht="13.2">
      <c r="A1169" s="14" t="str">
        <f t="shared" si="12"/>
        <v/>
      </c>
      <c r="B1169" s="14" t="str">
        <f t="shared" si="13"/>
        <v/>
      </c>
      <c r="C1169" s="14"/>
      <c r="D1169" s="14"/>
      <c r="E1169" s="14"/>
      <c r="F1169" s="14"/>
      <c r="G1169" s="31"/>
      <c r="H1169" s="31"/>
      <c r="I1169" s="31"/>
      <c r="J1169" s="31"/>
      <c r="K1169" s="14" t="str">
        <f t="shared" si="14"/>
        <v/>
      </c>
      <c r="M1169" s="14" t="e">
        <f t="array" aca="1" ref="M1169" ca="1">_xludf.ifna(IF(#REF!=Impostazioni!$C$6,G1169*1,G1169/INDEX(Impostazioni!$N$86:$O$105,MATCH(#REF!,Impostazioni!$N$86:$N$105,0),2)),"")</f>
        <v>#NAME?</v>
      </c>
      <c r="N1169" s="14" t="e">
        <f t="array" aca="1" ref="N1169" ca="1">_xludf.ifna(IF(#REF!=Impostazioni!$C$6,H1169*1,H1169/INDEX(Impostazioni!$N$86:$O$105,MATCH(#REF!,Impostazioni!$N$86:$N$105,0),2)),"")</f>
        <v>#NAME?</v>
      </c>
      <c r="O1169" s="14" t="e">
        <f t="array" aca="1" ref="O1169" ca="1">_xludf.ifna(IF(#REF!=Impostazioni!$C$6,I1169*1,I1169/INDEX(Impostazioni!$N$86:$O$105,MATCH(#REF!,Impostazioni!$N$86:$N$105,0),2)),"")</f>
        <v>#NAME?</v>
      </c>
      <c r="P1169" s="14" t="e">
        <f t="array" aca="1" ref="P1169" ca="1">_xludf.ifna(IF(#REF!=Impostazioni!$C$6,J1169*1,J1169/INDEX(Impostazioni!$N$86:$O$105,MATCH(#REF!,Impostazioni!$N$86:$N$105,0),2)),"")</f>
        <v>#NAME?</v>
      </c>
      <c r="Q1169" s="14" t="e">
        <f t="array" aca="1" ref="Q1169" ca="1">_xludf.ifna(IF(#REF!=Impostazioni!$C$6,K1169*1,K1169/INDEX(Impostazioni!$N$86:$O$105,MATCH(#REF!,Impostazioni!$N$86:$N$105,0),2)),"")</f>
        <v>#NAME?</v>
      </c>
      <c r="S1169" t="str" cm="1">
        <f t="array" ref="S1169">_xlfn.IFNA(TRANSPOSE(INDEX(Impostazioni!$R$14:$S$63,,MATCH($D1169,Impostazioni!$R$13:$S$13,0))),"")&amp;""</f>
        <v/>
      </c>
    </row>
    <row r="1170" spans="1:19" ht="13.2">
      <c r="A1170" s="14" t="str">
        <f t="shared" si="12"/>
        <v/>
      </c>
      <c r="B1170" s="14" t="str">
        <f t="shared" si="13"/>
        <v/>
      </c>
      <c r="C1170" s="14"/>
      <c r="D1170" s="14"/>
      <c r="E1170" s="14"/>
      <c r="F1170" s="14"/>
      <c r="G1170" s="31"/>
      <c r="H1170" s="31"/>
      <c r="I1170" s="31"/>
      <c r="J1170" s="31"/>
      <c r="K1170" s="14" t="str">
        <f t="shared" si="14"/>
        <v/>
      </c>
      <c r="M1170" s="14" t="e">
        <f t="array" aca="1" ref="M1170" ca="1">_xludf.ifna(IF(#REF!=Impostazioni!$C$6,G1170*1,G1170/INDEX(Impostazioni!$N$86:$O$105,MATCH(#REF!,Impostazioni!$N$86:$N$105,0),2)),"")</f>
        <v>#NAME?</v>
      </c>
      <c r="N1170" s="14" t="e">
        <f t="array" aca="1" ref="N1170" ca="1">_xludf.ifna(IF(#REF!=Impostazioni!$C$6,H1170*1,H1170/INDEX(Impostazioni!$N$86:$O$105,MATCH(#REF!,Impostazioni!$N$86:$N$105,0),2)),"")</f>
        <v>#NAME?</v>
      </c>
      <c r="O1170" s="14" t="e">
        <f t="array" aca="1" ref="O1170" ca="1">_xludf.ifna(IF(#REF!=Impostazioni!$C$6,I1170*1,I1170/INDEX(Impostazioni!$N$86:$O$105,MATCH(#REF!,Impostazioni!$N$86:$N$105,0),2)),"")</f>
        <v>#NAME?</v>
      </c>
      <c r="P1170" s="14" t="e">
        <f t="array" aca="1" ref="P1170" ca="1">_xludf.ifna(IF(#REF!=Impostazioni!$C$6,J1170*1,J1170/INDEX(Impostazioni!$N$86:$O$105,MATCH(#REF!,Impostazioni!$N$86:$N$105,0),2)),"")</f>
        <v>#NAME?</v>
      </c>
      <c r="Q1170" s="14" t="e">
        <f t="array" aca="1" ref="Q1170" ca="1">_xludf.ifna(IF(#REF!=Impostazioni!$C$6,K1170*1,K1170/INDEX(Impostazioni!$N$86:$O$105,MATCH(#REF!,Impostazioni!$N$86:$N$105,0),2)),"")</f>
        <v>#NAME?</v>
      </c>
      <c r="S1170" t="str" cm="1">
        <f t="array" ref="S1170">_xlfn.IFNA(TRANSPOSE(INDEX(Impostazioni!$R$14:$S$63,,MATCH($D1170,Impostazioni!$R$13:$S$13,0))),"")&amp;""</f>
        <v/>
      </c>
    </row>
    <row r="1171" spans="1:19" ht="13.2">
      <c r="A1171" s="14" t="str">
        <f t="shared" si="12"/>
        <v/>
      </c>
      <c r="B1171" s="14" t="str">
        <f t="shared" si="13"/>
        <v/>
      </c>
      <c r="C1171" s="14"/>
      <c r="D1171" s="14"/>
      <c r="E1171" s="14"/>
      <c r="F1171" s="14"/>
      <c r="G1171" s="31"/>
      <c r="H1171" s="31"/>
      <c r="I1171" s="31"/>
      <c r="J1171" s="31"/>
      <c r="K1171" s="14" t="str">
        <f t="shared" si="14"/>
        <v/>
      </c>
      <c r="M1171" s="14" t="e">
        <f t="array" aca="1" ref="M1171" ca="1">_xludf.ifna(IF(#REF!=Impostazioni!$C$6,G1171*1,G1171/INDEX(Impostazioni!$N$86:$O$105,MATCH(#REF!,Impostazioni!$N$86:$N$105,0),2)),"")</f>
        <v>#NAME?</v>
      </c>
      <c r="N1171" s="14" t="e">
        <f t="array" aca="1" ref="N1171" ca="1">_xludf.ifna(IF(#REF!=Impostazioni!$C$6,H1171*1,H1171/INDEX(Impostazioni!$N$86:$O$105,MATCH(#REF!,Impostazioni!$N$86:$N$105,0),2)),"")</f>
        <v>#NAME?</v>
      </c>
      <c r="O1171" s="14" t="e">
        <f t="array" aca="1" ref="O1171" ca="1">_xludf.ifna(IF(#REF!=Impostazioni!$C$6,I1171*1,I1171/INDEX(Impostazioni!$N$86:$O$105,MATCH(#REF!,Impostazioni!$N$86:$N$105,0),2)),"")</f>
        <v>#NAME?</v>
      </c>
      <c r="P1171" s="14" t="e">
        <f t="array" aca="1" ref="P1171" ca="1">_xludf.ifna(IF(#REF!=Impostazioni!$C$6,J1171*1,J1171/INDEX(Impostazioni!$N$86:$O$105,MATCH(#REF!,Impostazioni!$N$86:$N$105,0),2)),"")</f>
        <v>#NAME?</v>
      </c>
      <c r="Q1171" s="14" t="e">
        <f t="array" aca="1" ref="Q1171" ca="1">_xludf.ifna(IF(#REF!=Impostazioni!$C$6,K1171*1,K1171/INDEX(Impostazioni!$N$86:$O$105,MATCH(#REF!,Impostazioni!$N$86:$N$105,0),2)),"")</f>
        <v>#NAME?</v>
      </c>
      <c r="S1171" t="str" cm="1">
        <f t="array" ref="S1171">_xlfn.IFNA(TRANSPOSE(INDEX(Impostazioni!$R$14:$S$63,,MATCH($D1171,Impostazioni!$R$13:$S$13,0))),"")&amp;""</f>
        <v/>
      </c>
    </row>
    <row r="1172" spans="1:19" ht="13.2">
      <c r="A1172" s="14" t="str">
        <f t="shared" si="12"/>
        <v/>
      </c>
      <c r="B1172" s="14" t="str">
        <f t="shared" si="13"/>
        <v/>
      </c>
      <c r="C1172" s="14"/>
      <c r="D1172" s="14"/>
      <c r="E1172" s="14"/>
      <c r="F1172" s="14"/>
      <c r="G1172" s="31"/>
      <c r="H1172" s="31"/>
      <c r="I1172" s="31"/>
      <c r="J1172" s="31"/>
      <c r="K1172" s="14" t="str">
        <f t="shared" si="14"/>
        <v/>
      </c>
      <c r="M1172" s="14" t="e">
        <f t="array" aca="1" ref="M1172" ca="1">_xludf.ifna(IF(#REF!=Impostazioni!$C$6,G1172*1,G1172/INDEX(Impostazioni!$N$86:$O$105,MATCH(#REF!,Impostazioni!$N$86:$N$105,0),2)),"")</f>
        <v>#NAME?</v>
      </c>
      <c r="N1172" s="14" t="e">
        <f t="array" aca="1" ref="N1172" ca="1">_xludf.ifna(IF(#REF!=Impostazioni!$C$6,H1172*1,H1172/INDEX(Impostazioni!$N$86:$O$105,MATCH(#REF!,Impostazioni!$N$86:$N$105,0),2)),"")</f>
        <v>#NAME?</v>
      </c>
      <c r="O1172" s="14" t="e">
        <f t="array" aca="1" ref="O1172" ca="1">_xludf.ifna(IF(#REF!=Impostazioni!$C$6,I1172*1,I1172/INDEX(Impostazioni!$N$86:$O$105,MATCH(#REF!,Impostazioni!$N$86:$N$105,0),2)),"")</f>
        <v>#NAME?</v>
      </c>
      <c r="P1172" s="14" t="e">
        <f t="array" aca="1" ref="P1172" ca="1">_xludf.ifna(IF(#REF!=Impostazioni!$C$6,J1172*1,J1172/INDEX(Impostazioni!$N$86:$O$105,MATCH(#REF!,Impostazioni!$N$86:$N$105,0),2)),"")</f>
        <v>#NAME?</v>
      </c>
      <c r="Q1172" s="14" t="e">
        <f t="array" aca="1" ref="Q1172" ca="1">_xludf.ifna(IF(#REF!=Impostazioni!$C$6,K1172*1,K1172/INDEX(Impostazioni!$N$86:$O$105,MATCH(#REF!,Impostazioni!$N$86:$N$105,0),2)),"")</f>
        <v>#NAME?</v>
      </c>
      <c r="S1172" t="str" cm="1">
        <f t="array" ref="S1172">_xlfn.IFNA(TRANSPOSE(INDEX(Impostazioni!$R$14:$S$63,,MATCH($D1172,Impostazioni!$R$13:$S$13,0))),"")&amp;""</f>
        <v/>
      </c>
    </row>
    <row r="1173" spans="1:19" ht="13.2">
      <c r="A1173" s="14" t="str">
        <f t="shared" si="12"/>
        <v/>
      </c>
      <c r="B1173" s="14" t="str">
        <f t="shared" si="13"/>
        <v/>
      </c>
      <c r="C1173" s="14"/>
      <c r="D1173" s="14"/>
      <c r="E1173" s="14"/>
      <c r="F1173" s="14"/>
      <c r="G1173" s="31"/>
      <c r="H1173" s="31"/>
      <c r="I1173" s="31"/>
      <c r="J1173" s="31"/>
      <c r="K1173" s="14" t="str">
        <f t="shared" si="14"/>
        <v/>
      </c>
      <c r="M1173" s="14" t="e">
        <f t="array" aca="1" ref="M1173" ca="1">_xludf.ifna(IF(#REF!=Impostazioni!$C$6,G1173*1,G1173/INDEX(Impostazioni!$N$86:$O$105,MATCH(#REF!,Impostazioni!$N$86:$N$105,0),2)),"")</f>
        <v>#NAME?</v>
      </c>
      <c r="N1173" s="14" t="e">
        <f t="array" aca="1" ref="N1173" ca="1">_xludf.ifna(IF(#REF!=Impostazioni!$C$6,H1173*1,H1173/INDEX(Impostazioni!$N$86:$O$105,MATCH(#REF!,Impostazioni!$N$86:$N$105,0),2)),"")</f>
        <v>#NAME?</v>
      </c>
      <c r="O1173" s="14" t="e">
        <f t="array" aca="1" ref="O1173" ca="1">_xludf.ifna(IF(#REF!=Impostazioni!$C$6,I1173*1,I1173/INDEX(Impostazioni!$N$86:$O$105,MATCH(#REF!,Impostazioni!$N$86:$N$105,0),2)),"")</f>
        <v>#NAME?</v>
      </c>
      <c r="P1173" s="14" t="e">
        <f t="array" aca="1" ref="P1173" ca="1">_xludf.ifna(IF(#REF!=Impostazioni!$C$6,J1173*1,J1173/INDEX(Impostazioni!$N$86:$O$105,MATCH(#REF!,Impostazioni!$N$86:$N$105,0),2)),"")</f>
        <v>#NAME?</v>
      </c>
      <c r="Q1173" s="14" t="e">
        <f t="array" aca="1" ref="Q1173" ca="1">_xludf.ifna(IF(#REF!=Impostazioni!$C$6,K1173*1,K1173/INDEX(Impostazioni!$N$86:$O$105,MATCH(#REF!,Impostazioni!$N$86:$N$105,0),2)),"")</f>
        <v>#NAME?</v>
      </c>
      <c r="S1173" t="str" cm="1">
        <f t="array" ref="S1173">_xlfn.IFNA(TRANSPOSE(INDEX(Impostazioni!$R$14:$S$63,,MATCH($D1173,Impostazioni!$R$13:$S$13,0))),"")&amp;""</f>
        <v/>
      </c>
    </row>
    <row r="1174" spans="1:19" ht="13.2">
      <c r="A1174" s="14" t="str">
        <f t="shared" si="12"/>
        <v/>
      </c>
      <c r="B1174" s="14" t="str">
        <f t="shared" si="13"/>
        <v/>
      </c>
      <c r="C1174" s="14"/>
      <c r="D1174" s="14"/>
      <c r="E1174" s="14"/>
      <c r="F1174" s="14"/>
      <c r="G1174" s="31"/>
      <c r="H1174" s="31"/>
      <c r="I1174" s="31"/>
      <c r="J1174" s="31"/>
      <c r="K1174" s="14" t="str">
        <f t="shared" si="14"/>
        <v/>
      </c>
      <c r="M1174" s="14" t="e">
        <f t="array" aca="1" ref="M1174" ca="1">_xludf.ifna(IF(#REF!=Impostazioni!$C$6,G1174*1,G1174/INDEX(Impostazioni!$N$86:$O$105,MATCH(#REF!,Impostazioni!$N$86:$N$105,0),2)),"")</f>
        <v>#NAME?</v>
      </c>
      <c r="N1174" s="14" t="e">
        <f t="array" aca="1" ref="N1174" ca="1">_xludf.ifna(IF(#REF!=Impostazioni!$C$6,H1174*1,H1174/INDEX(Impostazioni!$N$86:$O$105,MATCH(#REF!,Impostazioni!$N$86:$N$105,0),2)),"")</f>
        <v>#NAME?</v>
      </c>
      <c r="O1174" s="14" t="e">
        <f t="array" aca="1" ref="O1174" ca="1">_xludf.ifna(IF(#REF!=Impostazioni!$C$6,I1174*1,I1174/INDEX(Impostazioni!$N$86:$O$105,MATCH(#REF!,Impostazioni!$N$86:$N$105,0),2)),"")</f>
        <v>#NAME?</v>
      </c>
      <c r="P1174" s="14" t="e">
        <f t="array" aca="1" ref="P1174" ca="1">_xludf.ifna(IF(#REF!=Impostazioni!$C$6,J1174*1,J1174/INDEX(Impostazioni!$N$86:$O$105,MATCH(#REF!,Impostazioni!$N$86:$N$105,0),2)),"")</f>
        <v>#NAME?</v>
      </c>
      <c r="Q1174" s="14" t="e">
        <f t="array" aca="1" ref="Q1174" ca="1">_xludf.ifna(IF(#REF!=Impostazioni!$C$6,K1174*1,K1174/INDEX(Impostazioni!$N$86:$O$105,MATCH(#REF!,Impostazioni!$N$86:$N$105,0),2)),"")</f>
        <v>#NAME?</v>
      </c>
      <c r="S1174" t="str" cm="1">
        <f t="array" ref="S1174">_xlfn.IFNA(TRANSPOSE(INDEX(Impostazioni!$R$14:$S$63,,MATCH($D1174,Impostazioni!$R$13:$S$13,0))),"")&amp;""</f>
        <v/>
      </c>
    </row>
    <row r="1175" spans="1:19" ht="13.2">
      <c r="A1175" s="14" t="str">
        <f t="shared" si="12"/>
        <v/>
      </c>
      <c r="B1175" s="14" t="str">
        <f t="shared" si="13"/>
        <v/>
      </c>
      <c r="C1175" s="14"/>
      <c r="D1175" s="14"/>
      <c r="E1175" s="14"/>
      <c r="F1175" s="14"/>
      <c r="G1175" s="31"/>
      <c r="H1175" s="31"/>
      <c r="I1175" s="31"/>
      <c r="J1175" s="31"/>
      <c r="K1175" s="14" t="str">
        <f t="shared" si="14"/>
        <v/>
      </c>
      <c r="M1175" s="14" t="e">
        <f t="array" aca="1" ref="M1175" ca="1">_xludf.ifna(IF(#REF!=Impostazioni!$C$6,G1175*1,G1175/INDEX(Impostazioni!$N$86:$O$105,MATCH(#REF!,Impostazioni!$N$86:$N$105,0),2)),"")</f>
        <v>#NAME?</v>
      </c>
      <c r="N1175" s="14" t="e">
        <f t="array" aca="1" ref="N1175" ca="1">_xludf.ifna(IF(#REF!=Impostazioni!$C$6,H1175*1,H1175/INDEX(Impostazioni!$N$86:$O$105,MATCH(#REF!,Impostazioni!$N$86:$N$105,0),2)),"")</f>
        <v>#NAME?</v>
      </c>
      <c r="O1175" s="14" t="e">
        <f t="array" aca="1" ref="O1175" ca="1">_xludf.ifna(IF(#REF!=Impostazioni!$C$6,I1175*1,I1175/INDEX(Impostazioni!$N$86:$O$105,MATCH(#REF!,Impostazioni!$N$86:$N$105,0),2)),"")</f>
        <v>#NAME?</v>
      </c>
      <c r="P1175" s="14" t="e">
        <f t="array" aca="1" ref="P1175" ca="1">_xludf.ifna(IF(#REF!=Impostazioni!$C$6,J1175*1,J1175/INDEX(Impostazioni!$N$86:$O$105,MATCH(#REF!,Impostazioni!$N$86:$N$105,0),2)),"")</f>
        <v>#NAME?</v>
      </c>
      <c r="Q1175" s="14" t="e">
        <f t="array" aca="1" ref="Q1175" ca="1">_xludf.ifna(IF(#REF!=Impostazioni!$C$6,K1175*1,K1175/INDEX(Impostazioni!$N$86:$O$105,MATCH(#REF!,Impostazioni!$N$86:$N$105,0),2)),"")</f>
        <v>#NAME?</v>
      </c>
      <c r="S1175" t="str" cm="1">
        <f t="array" ref="S1175">_xlfn.IFNA(TRANSPOSE(INDEX(Impostazioni!$R$14:$S$63,,MATCH($D1175,Impostazioni!$R$13:$S$13,0))),"")&amp;""</f>
        <v/>
      </c>
    </row>
    <row r="1176" spans="1:19" ht="13.2">
      <c r="A1176" s="14" t="str">
        <f t="shared" si="12"/>
        <v/>
      </c>
      <c r="B1176" s="14" t="str">
        <f t="shared" si="13"/>
        <v/>
      </c>
      <c r="C1176" s="14"/>
      <c r="D1176" s="14"/>
      <c r="E1176" s="14"/>
      <c r="F1176" s="14"/>
      <c r="G1176" s="31"/>
      <c r="H1176" s="31"/>
      <c r="I1176" s="31"/>
      <c r="J1176" s="31"/>
      <c r="K1176" s="14" t="str">
        <f t="shared" si="14"/>
        <v/>
      </c>
      <c r="M1176" s="14" t="e">
        <f t="array" aca="1" ref="M1176" ca="1">_xludf.ifna(IF(#REF!=Impostazioni!$C$6,G1176*1,G1176/INDEX(Impostazioni!$N$86:$O$105,MATCH(#REF!,Impostazioni!$N$86:$N$105,0),2)),"")</f>
        <v>#NAME?</v>
      </c>
      <c r="N1176" s="14" t="e">
        <f t="array" aca="1" ref="N1176" ca="1">_xludf.ifna(IF(#REF!=Impostazioni!$C$6,H1176*1,H1176/INDEX(Impostazioni!$N$86:$O$105,MATCH(#REF!,Impostazioni!$N$86:$N$105,0),2)),"")</f>
        <v>#NAME?</v>
      </c>
      <c r="O1176" s="14" t="e">
        <f t="array" aca="1" ref="O1176" ca="1">_xludf.ifna(IF(#REF!=Impostazioni!$C$6,I1176*1,I1176/INDEX(Impostazioni!$N$86:$O$105,MATCH(#REF!,Impostazioni!$N$86:$N$105,0),2)),"")</f>
        <v>#NAME?</v>
      </c>
      <c r="P1176" s="14" t="e">
        <f t="array" aca="1" ref="P1176" ca="1">_xludf.ifna(IF(#REF!=Impostazioni!$C$6,J1176*1,J1176/INDEX(Impostazioni!$N$86:$O$105,MATCH(#REF!,Impostazioni!$N$86:$N$105,0),2)),"")</f>
        <v>#NAME?</v>
      </c>
      <c r="Q1176" s="14" t="e">
        <f t="array" aca="1" ref="Q1176" ca="1">_xludf.ifna(IF(#REF!=Impostazioni!$C$6,K1176*1,K1176/INDEX(Impostazioni!$N$86:$O$105,MATCH(#REF!,Impostazioni!$N$86:$N$105,0),2)),"")</f>
        <v>#NAME?</v>
      </c>
      <c r="S1176" t="str" cm="1">
        <f t="array" ref="S1176">_xlfn.IFNA(TRANSPOSE(INDEX(Impostazioni!$R$14:$S$63,,MATCH($D1176,Impostazioni!$R$13:$S$13,0))),"")&amp;""</f>
        <v/>
      </c>
    </row>
    <row r="1177" spans="1:19" ht="13.2">
      <c r="A1177" s="14" t="str">
        <f t="shared" si="12"/>
        <v/>
      </c>
      <c r="B1177" s="14" t="str">
        <f t="shared" si="13"/>
        <v/>
      </c>
      <c r="C1177" s="14"/>
      <c r="D1177" s="14"/>
      <c r="E1177" s="14"/>
      <c r="F1177" s="14"/>
      <c r="G1177" s="31"/>
      <c r="H1177" s="31"/>
      <c r="I1177" s="31"/>
      <c r="J1177" s="31"/>
      <c r="K1177" s="14" t="str">
        <f t="shared" si="14"/>
        <v/>
      </c>
      <c r="M1177" s="14" t="e">
        <f t="array" aca="1" ref="M1177" ca="1">_xludf.ifna(IF(#REF!=Impostazioni!$C$6,G1177*1,G1177/INDEX(Impostazioni!$N$86:$O$105,MATCH(#REF!,Impostazioni!$N$86:$N$105,0),2)),"")</f>
        <v>#NAME?</v>
      </c>
      <c r="N1177" s="14" t="e">
        <f t="array" aca="1" ref="N1177" ca="1">_xludf.ifna(IF(#REF!=Impostazioni!$C$6,H1177*1,H1177/INDEX(Impostazioni!$N$86:$O$105,MATCH(#REF!,Impostazioni!$N$86:$N$105,0),2)),"")</f>
        <v>#NAME?</v>
      </c>
      <c r="O1177" s="14" t="e">
        <f t="array" aca="1" ref="O1177" ca="1">_xludf.ifna(IF(#REF!=Impostazioni!$C$6,I1177*1,I1177/INDEX(Impostazioni!$N$86:$O$105,MATCH(#REF!,Impostazioni!$N$86:$N$105,0),2)),"")</f>
        <v>#NAME?</v>
      </c>
      <c r="P1177" s="14" t="e">
        <f t="array" aca="1" ref="P1177" ca="1">_xludf.ifna(IF(#REF!=Impostazioni!$C$6,J1177*1,J1177/INDEX(Impostazioni!$N$86:$O$105,MATCH(#REF!,Impostazioni!$N$86:$N$105,0),2)),"")</f>
        <v>#NAME?</v>
      </c>
      <c r="Q1177" s="14" t="e">
        <f t="array" aca="1" ref="Q1177" ca="1">_xludf.ifna(IF(#REF!=Impostazioni!$C$6,K1177*1,K1177/INDEX(Impostazioni!$N$86:$O$105,MATCH(#REF!,Impostazioni!$N$86:$N$105,0),2)),"")</f>
        <v>#NAME?</v>
      </c>
      <c r="S1177" t="str" cm="1">
        <f t="array" ref="S1177">_xlfn.IFNA(TRANSPOSE(INDEX(Impostazioni!$R$14:$S$63,,MATCH($D1177,Impostazioni!$R$13:$S$13,0))),"")&amp;""</f>
        <v/>
      </c>
    </row>
    <row r="1178" spans="1:19" ht="13.2">
      <c r="A1178" s="14" t="str">
        <f t="shared" si="12"/>
        <v/>
      </c>
      <c r="B1178" s="14" t="str">
        <f t="shared" si="13"/>
        <v/>
      </c>
      <c r="C1178" s="14"/>
      <c r="D1178" s="14"/>
      <c r="E1178" s="14"/>
      <c r="F1178" s="14"/>
      <c r="G1178" s="31"/>
      <c r="H1178" s="31"/>
      <c r="I1178" s="31"/>
      <c r="J1178" s="31"/>
      <c r="K1178" s="14" t="str">
        <f t="shared" si="14"/>
        <v/>
      </c>
      <c r="M1178" s="14" t="e">
        <f t="array" aca="1" ref="M1178" ca="1">_xludf.ifna(IF(#REF!=Impostazioni!$C$6,G1178*1,G1178/INDEX(Impostazioni!$N$86:$O$105,MATCH(#REF!,Impostazioni!$N$86:$N$105,0),2)),"")</f>
        <v>#NAME?</v>
      </c>
      <c r="N1178" s="14" t="e">
        <f t="array" aca="1" ref="N1178" ca="1">_xludf.ifna(IF(#REF!=Impostazioni!$C$6,H1178*1,H1178/INDEX(Impostazioni!$N$86:$O$105,MATCH(#REF!,Impostazioni!$N$86:$N$105,0),2)),"")</f>
        <v>#NAME?</v>
      </c>
      <c r="O1178" s="14" t="e">
        <f t="array" aca="1" ref="O1178" ca="1">_xludf.ifna(IF(#REF!=Impostazioni!$C$6,I1178*1,I1178/INDEX(Impostazioni!$N$86:$O$105,MATCH(#REF!,Impostazioni!$N$86:$N$105,0),2)),"")</f>
        <v>#NAME?</v>
      </c>
      <c r="P1178" s="14" t="e">
        <f t="array" aca="1" ref="P1178" ca="1">_xludf.ifna(IF(#REF!=Impostazioni!$C$6,J1178*1,J1178/INDEX(Impostazioni!$N$86:$O$105,MATCH(#REF!,Impostazioni!$N$86:$N$105,0),2)),"")</f>
        <v>#NAME?</v>
      </c>
      <c r="Q1178" s="14" t="e">
        <f t="array" aca="1" ref="Q1178" ca="1">_xludf.ifna(IF(#REF!=Impostazioni!$C$6,K1178*1,K1178/INDEX(Impostazioni!$N$86:$O$105,MATCH(#REF!,Impostazioni!$N$86:$N$105,0),2)),"")</f>
        <v>#NAME?</v>
      </c>
      <c r="S1178" t="str" cm="1">
        <f t="array" ref="S1178">_xlfn.IFNA(TRANSPOSE(INDEX(Impostazioni!$R$14:$S$63,,MATCH($D1178,Impostazioni!$R$13:$S$13,0))),"")&amp;""</f>
        <v/>
      </c>
    </row>
    <row r="1179" spans="1:19" ht="13.2">
      <c r="A1179" s="14" t="str">
        <f t="shared" si="12"/>
        <v/>
      </c>
      <c r="B1179" s="14" t="str">
        <f t="shared" si="13"/>
        <v/>
      </c>
      <c r="C1179" s="14"/>
      <c r="D1179" s="14"/>
      <c r="E1179" s="14"/>
      <c r="F1179" s="14"/>
      <c r="G1179" s="31"/>
      <c r="H1179" s="31"/>
      <c r="I1179" s="31"/>
      <c r="J1179" s="31"/>
      <c r="K1179" s="14" t="str">
        <f t="shared" si="14"/>
        <v/>
      </c>
      <c r="M1179" s="14" t="e">
        <f t="array" aca="1" ref="M1179" ca="1">_xludf.ifna(IF(#REF!=Impostazioni!$C$6,G1179*1,G1179/INDEX(Impostazioni!$N$86:$O$105,MATCH(#REF!,Impostazioni!$N$86:$N$105,0),2)),"")</f>
        <v>#NAME?</v>
      </c>
      <c r="N1179" s="14" t="e">
        <f t="array" aca="1" ref="N1179" ca="1">_xludf.ifna(IF(#REF!=Impostazioni!$C$6,H1179*1,H1179/INDEX(Impostazioni!$N$86:$O$105,MATCH(#REF!,Impostazioni!$N$86:$N$105,0),2)),"")</f>
        <v>#NAME?</v>
      </c>
      <c r="O1179" s="14" t="e">
        <f t="array" aca="1" ref="O1179" ca="1">_xludf.ifna(IF(#REF!=Impostazioni!$C$6,I1179*1,I1179/INDEX(Impostazioni!$N$86:$O$105,MATCH(#REF!,Impostazioni!$N$86:$N$105,0),2)),"")</f>
        <v>#NAME?</v>
      </c>
      <c r="P1179" s="14" t="e">
        <f t="array" aca="1" ref="P1179" ca="1">_xludf.ifna(IF(#REF!=Impostazioni!$C$6,J1179*1,J1179/INDEX(Impostazioni!$N$86:$O$105,MATCH(#REF!,Impostazioni!$N$86:$N$105,0),2)),"")</f>
        <v>#NAME?</v>
      </c>
      <c r="Q1179" s="14" t="e">
        <f t="array" aca="1" ref="Q1179" ca="1">_xludf.ifna(IF(#REF!=Impostazioni!$C$6,K1179*1,K1179/INDEX(Impostazioni!$N$86:$O$105,MATCH(#REF!,Impostazioni!$N$86:$N$105,0),2)),"")</f>
        <v>#NAME?</v>
      </c>
      <c r="S1179" t="str" cm="1">
        <f t="array" ref="S1179">_xlfn.IFNA(TRANSPOSE(INDEX(Impostazioni!$R$14:$S$63,,MATCH($D1179,Impostazioni!$R$13:$S$13,0))),"")&amp;""</f>
        <v/>
      </c>
    </row>
    <row r="1180" spans="1:19" ht="13.2">
      <c r="A1180" s="14" t="str">
        <f t="shared" si="12"/>
        <v/>
      </c>
      <c r="B1180" s="14" t="str">
        <f t="shared" si="13"/>
        <v/>
      </c>
      <c r="C1180" s="14"/>
      <c r="D1180" s="14"/>
      <c r="E1180" s="14"/>
      <c r="F1180" s="14"/>
      <c r="G1180" s="31"/>
      <c r="H1180" s="31"/>
      <c r="I1180" s="31"/>
      <c r="J1180" s="31"/>
      <c r="K1180" s="14" t="str">
        <f t="shared" si="14"/>
        <v/>
      </c>
      <c r="M1180" s="14" t="e">
        <f t="array" aca="1" ref="M1180" ca="1">_xludf.ifna(IF(#REF!=Impostazioni!$C$6,G1180*1,G1180/INDEX(Impostazioni!$N$86:$O$105,MATCH(#REF!,Impostazioni!$N$86:$N$105,0),2)),"")</f>
        <v>#NAME?</v>
      </c>
      <c r="N1180" s="14" t="e">
        <f t="array" aca="1" ref="N1180" ca="1">_xludf.ifna(IF(#REF!=Impostazioni!$C$6,H1180*1,H1180/INDEX(Impostazioni!$N$86:$O$105,MATCH(#REF!,Impostazioni!$N$86:$N$105,0),2)),"")</f>
        <v>#NAME?</v>
      </c>
      <c r="O1180" s="14" t="e">
        <f t="array" aca="1" ref="O1180" ca="1">_xludf.ifna(IF(#REF!=Impostazioni!$C$6,I1180*1,I1180/INDEX(Impostazioni!$N$86:$O$105,MATCH(#REF!,Impostazioni!$N$86:$N$105,0),2)),"")</f>
        <v>#NAME?</v>
      </c>
      <c r="P1180" s="14" t="e">
        <f t="array" aca="1" ref="P1180" ca="1">_xludf.ifna(IF(#REF!=Impostazioni!$C$6,J1180*1,J1180/INDEX(Impostazioni!$N$86:$O$105,MATCH(#REF!,Impostazioni!$N$86:$N$105,0),2)),"")</f>
        <v>#NAME?</v>
      </c>
      <c r="Q1180" s="14" t="e">
        <f t="array" aca="1" ref="Q1180" ca="1">_xludf.ifna(IF(#REF!=Impostazioni!$C$6,K1180*1,K1180/INDEX(Impostazioni!$N$86:$O$105,MATCH(#REF!,Impostazioni!$N$86:$N$105,0),2)),"")</f>
        <v>#NAME?</v>
      </c>
      <c r="S1180" t="str" cm="1">
        <f t="array" ref="S1180">_xlfn.IFNA(TRANSPOSE(INDEX(Impostazioni!$R$14:$S$63,,MATCH($D1180,Impostazioni!$R$13:$S$13,0))),"")&amp;""</f>
        <v/>
      </c>
    </row>
    <row r="1181" spans="1:19" ht="13.2">
      <c r="A1181" s="14" t="str">
        <f t="shared" si="12"/>
        <v/>
      </c>
      <c r="B1181" s="14" t="str">
        <f t="shared" si="13"/>
        <v/>
      </c>
      <c r="C1181" s="14"/>
      <c r="D1181" s="14"/>
      <c r="E1181" s="14"/>
      <c r="F1181" s="14"/>
      <c r="G1181" s="31"/>
      <c r="H1181" s="31"/>
      <c r="I1181" s="31"/>
      <c r="J1181" s="31"/>
      <c r="K1181" s="14" t="str">
        <f t="shared" si="14"/>
        <v/>
      </c>
      <c r="M1181" s="14" t="e">
        <f t="array" aca="1" ref="M1181" ca="1">_xludf.ifna(IF(#REF!=Impostazioni!$C$6,G1181*1,G1181/INDEX(Impostazioni!$N$86:$O$105,MATCH(#REF!,Impostazioni!$N$86:$N$105,0),2)),"")</f>
        <v>#NAME?</v>
      </c>
      <c r="N1181" s="14" t="e">
        <f t="array" aca="1" ref="N1181" ca="1">_xludf.ifna(IF(#REF!=Impostazioni!$C$6,H1181*1,H1181/INDEX(Impostazioni!$N$86:$O$105,MATCH(#REF!,Impostazioni!$N$86:$N$105,0),2)),"")</f>
        <v>#NAME?</v>
      </c>
      <c r="O1181" s="14" t="e">
        <f t="array" aca="1" ref="O1181" ca="1">_xludf.ifna(IF(#REF!=Impostazioni!$C$6,I1181*1,I1181/INDEX(Impostazioni!$N$86:$O$105,MATCH(#REF!,Impostazioni!$N$86:$N$105,0),2)),"")</f>
        <v>#NAME?</v>
      </c>
      <c r="P1181" s="14" t="e">
        <f t="array" aca="1" ref="P1181" ca="1">_xludf.ifna(IF(#REF!=Impostazioni!$C$6,J1181*1,J1181/INDEX(Impostazioni!$N$86:$O$105,MATCH(#REF!,Impostazioni!$N$86:$N$105,0),2)),"")</f>
        <v>#NAME?</v>
      </c>
      <c r="Q1181" s="14" t="e">
        <f t="array" aca="1" ref="Q1181" ca="1">_xludf.ifna(IF(#REF!=Impostazioni!$C$6,K1181*1,K1181/INDEX(Impostazioni!$N$86:$O$105,MATCH(#REF!,Impostazioni!$N$86:$N$105,0),2)),"")</f>
        <v>#NAME?</v>
      </c>
      <c r="S1181" t="str" cm="1">
        <f t="array" ref="S1181">_xlfn.IFNA(TRANSPOSE(INDEX(Impostazioni!$R$14:$S$63,,MATCH($D1181,Impostazioni!$R$13:$S$13,0))),"")&amp;""</f>
        <v/>
      </c>
    </row>
    <row r="1182" spans="1:19" ht="13.2">
      <c r="A1182" s="14" t="str">
        <f t="shared" si="12"/>
        <v/>
      </c>
      <c r="B1182" s="14" t="str">
        <f t="shared" si="13"/>
        <v/>
      </c>
      <c r="C1182" s="14"/>
      <c r="D1182" s="14"/>
      <c r="E1182" s="14"/>
      <c r="F1182" s="14"/>
      <c r="G1182" s="31"/>
      <c r="H1182" s="31"/>
      <c r="I1182" s="31"/>
      <c r="J1182" s="31"/>
      <c r="K1182" s="14" t="str">
        <f t="shared" si="14"/>
        <v/>
      </c>
      <c r="M1182" s="14" t="e">
        <f t="array" aca="1" ref="M1182" ca="1">_xludf.ifna(IF(#REF!=Impostazioni!$C$6,G1182*1,G1182/INDEX(Impostazioni!$N$86:$O$105,MATCH(#REF!,Impostazioni!$N$86:$N$105,0),2)),"")</f>
        <v>#NAME?</v>
      </c>
      <c r="N1182" s="14" t="e">
        <f t="array" aca="1" ref="N1182" ca="1">_xludf.ifna(IF(#REF!=Impostazioni!$C$6,H1182*1,H1182/INDEX(Impostazioni!$N$86:$O$105,MATCH(#REF!,Impostazioni!$N$86:$N$105,0),2)),"")</f>
        <v>#NAME?</v>
      </c>
      <c r="O1182" s="14" t="e">
        <f t="array" aca="1" ref="O1182" ca="1">_xludf.ifna(IF(#REF!=Impostazioni!$C$6,I1182*1,I1182/INDEX(Impostazioni!$N$86:$O$105,MATCH(#REF!,Impostazioni!$N$86:$N$105,0),2)),"")</f>
        <v>#NAME?</v>
      </c>
      <c r="P1182" s="14" t="e">
        <f t="array" aca="1" ref="P1182" ca="1">_xludf.ifna(IF(#REF!=Impostazioni!$C$6,J1182*1,J1182/INDEX(Impostazioni!$N$86:$O$105,MATCH(#REF!,Impostazioni!$N$86:$N$105,0),2)),"")</f>
        <v>#NAME?</v>
      </c>
      <c r="Q1182" s="14" t="e">
        <f t="array" aca="1" ref="Q1182" ca="1">_xludf.ifna(IF(#REF!=Impostazioni!$C$6,K1182*1,K1182/INDEX(Impostazioni!$N$86:$O$105,MATCH(#REF!,Impostazioni!$N$86:$N$105,0),2)),"")</f>
        <v>#NAME?</v>
      </c>
      <c r="S1182" t="str" cm="1">
        <f t="array" ref="S1182">_xlfn.IFNA(TRANSPOSE(INDEX(Impostazioni!$R$14:$S$63,,MATCH($D1182,Impostazioni!$R$13:$S$13,0))),"")&amp;""</f>
        <v/>
      </c>
    </row>
    <row r="1183" spans="1:19" ht="13.2">
      <c r="A1183" s="14" t="str">
        <f t="shared" si="12"/>
        <v/>
      </c>
      <c r="B1183" s="14" t="str">
        <f t="shared" si="13"/>
        <v/>
      </c>
      <c r="C1183" s="14"/>
      <c r="D1183" s="14"/>
      <c r="E1183" s="14"/>
      <c r="F1183" s="14"/>
      <c r="G1183" s="31"/>
      <c r="H1183" s="31"/>
      <c r="I1183" s="31"/>
      <c r="J1183" s="31"/>
      <c r="K1183" s="14" t="str">
        <f t="shared" si="14"/>
        <v/>
      </c>
      <c r="M1183" s="14" t="e">
        <f t="array" aca="1" ref="M1183" ca="1">_xludf.ifna(IF(#REF!=Impostazioni!$C$6,G1183*1,G1183/INDEX(Impostazioni!$N$86:$O$105,MATCH(#REF!,Impostazioni!$N$86:$N$105,0),2)),"")</f>
        <v>#NAME?</v>
      </c>
      <c r="N1183" s="14" t="e">
        <f t="array" aca="1" ref="N1183" ca="1">_xludf.ifna(IF(#REF!=Impostazioni!$C$6,H1183*1,H1183/INDEX(Impostazioni!$N$86:$O$105,MATCH(#REF!,Impostazioni!$N$86:$N$105,0),2)),"")</f>
        <v>#NAME?</v>
      </c>
      <c r="O1183" s="14" t="e">
        <f t="array" aca="1" ref="O1183" ca="1">_xludf.ifna(IF(#REF!=Impostazioni!$C$6,I1183*1,I1183/INDEX(Impostazioni!$N$86:$O$105,MATCH(#REF!,Impostazioni!$N$86:$N$105,0),2)),"")</f>
        <v>#NAME?</v>
      </c>
      <c r="P1183" s="14" t="e">
        <f t="array" aca="1" ref="P1183" ca="1">_xludf.ifna(IF(#REF!=Impostazioni!$C$6,J1183*1,J1183/INDEX(Impostazioni!$N$86:$O$105,MATCH(#REF!,Impostazioni!$N$86:$N$105,0),2)),"")</f>
        <v>#NAME?</v>
      </c>
      <c r="Q1183" s="14" t="e">
        <f t="array" aca="1" ref="Q1183" ca="1">_xludf.ifna(IF(#REF!=Impostazioni!$C$6,K1183*1,K1183/INDEX(Impostazioni!$N$86:$O$105,MATCH(#REF!,Impostazioni!$N$86:$N$105,0),2)),"")</f>
        <v>#NAME?</v>
      </c>
      <c r="S1183" t="str" cm="1">
        <f t="array" ref="S1183">_xlfn.IFNA(TRANSPOSE(INDEX(Impostazioni!$R$14:$S$63,,MATCH($D1183,Impostazioni!$R$13:$S$13,0))),"")&amp;""</f>
        <v/>
      </c>
    </row>
    <row r="1184" spans="1:19" ht="13.2">
      <c r="A1184" s="14" t="str">
        <f t="shared" si="12"/>
        <v/>
      </c>
      <c r="B1184" s="14" t="str">
        <f t="shared" si="13"/>
        <v/>
      </c>
      <c r="C1184" s="14"/>
      <c r="D1184" s="14"/>
      <c r="E1184" s="14"/>
      <c r="F1184" s="14"/>
      <c r="G1184" s="31"/>
      <c r="H1184" s="31"/>
      <c r="I1184" s="31"/>
      <c r="J1184" s="31"/>
      <c r="K1184" s="14" t="str">
        <f t="shared" si="14"/>
        <v/>
      </c>
      <c r="M1184" s="14" t="e">
        <f t="array" aca="1" ref="M1184" ca="1">_xludf.ifna(IF(#REF!=Impostazioni!$C$6,G1184*1,G1184/INDEX(Impostazioni!$N$86:$O$105,MATCH(#REF!,Impostazioni!$N$86:$N$105,0),2)),"")</f>
        <v>#NAME?</v>
      </c>
      <c r="N1184" s="14" t="e">
        <f t="array" aca="1" ref="N1184" ca="1">_xludf.ifna(IF(#REF!=Impostazioni!$C$6,H1184*1,H1184/INDEX(Impostazioni!$N$86:$O$105,MATCH(#REF!,Impostazioni!$N$86:$N$105,0),2)),"")</f>
        <v>#NAME?</v>
      </c>
      <c r="O1184" s="14" t="e">
        <f t="array" aca="1" ref="O1184" ca="1">_xludf.ifna(IF(#REF!=Impostazioni!$C$6,I1184*1,I1184/INDEX(Impostazioni!$N$86:$O$105,MATCH(#REF!,Impostazioni!$N$86:$N$105,0),2)),"")</f>
        <v>#NAME?</v>
      </c>
      <c r="P1184" s="14" t="e">
        <f t="array" aca="1" ref="P1184" ca="1">_xludf.ifna(IF(#REF!=Impostazioni!$C$6,J1184*1,J1184/INDEX(Impostazioni!$N$86:$O$105,MATCH(#REF!,Impostazioni!$N$86:$N$105,0),2)),"")</f>
        <v>#NAME?</v>
      </c>
      <c r="Q1184" s="14" t="e">
        <f t="array" aca="1" ref="Q1184" ca="1">_xludf.ifna(IF(#REF!=Impostazioni!$C$6,K1184*1,K1184/INDEX(Impostazioni!$N$86:$O$105,MATCH(#REF!,Impostazioni!$N$86:$N$105,0),2)),"")</f>
        <v>#NAME?</v>
      </c>
      <c r="S1184" t="str" cm="1">
        <f t="array" ref="S1184">_xlfn.IFNA(TRANSPOSE(INDEX(Impostazioni!$R$14:$S$63,,MATCH($D1184,Impostazioni!$R$13:$S$13,0))),"")&amp;""</f>
        <v/>
      </c>
    </row>
    <row r="1185" spans="1:19" ht="13.2">
      <c r="A1185" s="14" t="str">
        <f t="shared" si="12"/>
        <v/>
      </c>
      <c r="B1185" s="14" t="str">
        <f t="shared" si="13"/>
        <v/>
      </c>
      <c r="C1185" s="14"/>
      <c r="D1185" s="14"/>
      <c r="E1185" s="14"/>
      <c r="F1185" s="14"/>
      <c r="G1185" s="31"/>
      <c r="H1185" s="31"/>
      <c r="I1185" s="31"/>
      <c r="J1185" s="31"/>
      <c r="K1185" s="14" t="str">
        <f t="shared" si="14"/>
        <v/>
      </c>
      <c r="M1185" s="14" t="e">
        <f t="array" aca="1" ref="M1185" ca="1">_xludf.ifna(IF(#REF!=Impostazioni!$C$6,G1185*1,G1185/INDEX(Impostazioni!$N$86:$O$105,MATCH(#REF!,Impostazioni!$N$86:$N$105,0),2)),"")</f>
        <v>#NAME?</v>
      </c>
      <c r="N1185" s="14" t="e">
        <f t="array" aca="1" ref="N1185" ca="1">_xludf.ifna(IF(#REF!=Impostazioni!$C$6,H1185*1,H1185/INDEX(Impostazioni!$N$86:$O$105,MATCH(#REF!,Impostazioni!$N$86:$N$105,0),2)),"")</f>
        <v>#NAME?</v>
      </c>
      <c r="O1185" s="14" t="e">
        <f t="array" aca="1" ref="O1185" ca="1">_xludf.ifna(IF(#REF!=Impostazioni!$C$6,I1185*1,I1185/INDEX(Impostazioni!$N$86:$O$105,MATCH(#REF!,Impostazioni!$N$86:$N$105,0),2)),"")</f>
        <v>#NAME?</v>
      </c>
      <c r="P1185" s="14" t="e">
        <f t="array" aca="1" ref="P1185" ca="1">_xludf.ifna(IF(#REF!=Impostazioni!$C$6,J1185*1,J1185/INDEX(Impostazioni!$N$86:$O$105,MATCH(#REF!,Impostazioni!$N$86:$N$105,0),2)),"")</f>
        <v>#NAME?</v>
      </c>
      <c r="Q1185" s="14" t="e">
        <f t="array" aca="1" ref="Q1185" ca="1">_xludf.ifna(IF(#REF!=Impostazioni!$C$6,K1185*1,K1185/INDEX(Impostazioni!$N$86:$O$105,MATCH(#REF!,Impostazioni!$N$86:$N$105,0),2)),"")</f>
        <v>#NAME?</v>
      </c>
      <c r="S1185" t="str" cm="1">
        <f t="array" ref="S1185">_xlfn.IFNA(TRANSPOSE(INDEX(Impostazioni!$R$14:$S$63,,MATCH($D1185,Impostazioni!$R$13:$S$13,0))),"")&amp;""</f>
        <v/>
      </c>
    </row>
    <row r="1186" spans="1:19" ht="13.2">
      <c r="A1186" s="14" t="str">
        <f t="shared" si="12"/>
        <v/>
      </c>
      <c r="B1186" s="14" t="str">
        <f t="shared" si="13"/>
        <v/>
      </c>
      <c r="C1186" s="14"/>
      <c r="D1186" s="14"/>
      <c r="E1186" s="14"/>
      <c r="F1186" s="14"/>
      <c r="G1186" s="31"/>
      <c r="H1186" s="31"/>
      <c r="I1186" s="31"/>
      <c r="J1186" s="31"/>
      <c r="K1186" s="14" t="str">
        <f t="shared" si="14"/>
        <v/>
      </c>
      <c r="M1186" s="14" t="e">
        <f t="array" aca="1" ref="M1186" ca="1">_xludf.ifna(IF(#REF!=Impostazioni!$C$6,G1186*1,G1186/INDEX(Impostazioni!$N$86:$O$105,MATCH(#REF!,Impostazioni!$N$86:$N$105,0),2)),"")</f>
        <v>#NAME?</v>
      </c>
      <c r="N1186" s="14" t="e">
        <f t="array" aca="1" ref="N1186" ca="1">_xludf.ifna(IF(#REF!=Impostazioni!$C$6,H1186*1,H1186/INDEX(Impostazioni!$N$86:$O$105,MATCH(#REF!,Impostazioni!$N$86:$N$105,0),2)),"")</f>
        <v>#NAME?</v>
      </c>
      <c r="O1186" s="14" t="e">
        <f t="array" aca="1" ref="O1186" ca="1">_xludf.ifna(IF(#REF!=Impostazioni!$C$6,I1186*1,I1186/INDEX(Impostazioni!$N$86:$O$105,MATCH(#REF!,Impostazioni!$N$86:$N$105,0),2)),"")</f>
        <v>#NAME?</v>
      </c>
      <c r="P1186" s="14" t="e">
        <f t="array" aca="1" ref="P1186" ca="1">_xludf.ifna(IF(#REF!=Impostazioni!$C$6,J1186*1,J1186/INDEX(Impostazioni!$N$86:$O$105,MATCH(#REF!,Impostazioni!$N$86:$N$105,0),2)),"")</f>
        <v>#NAME?</v>
      </c>
      <c r="Q1186" s="14" t="e">
        <f t="array" aca="1" ref="Q1186" ca="1">_xludf.ifna(IF(#REF!=Impostazioni!$C$6,K1186*1,K1186/INDEX(Impostazioni!$N$86:$O$105,MATCH(#REF!,Impostazioni!$N$86:$N$105,0),2)),"")</f>
        <v>#NAME?</v>
      </c>
      <c r="S1186" t="str" cm="1">
        <f t="array" ref="S1186">_xlfn.IFNA(TRANSPOSE(INDEX(Impostazioni!$R$14:$S$63,,MATCH($D1186,Impostazioni!$R$13:$S$13,0))),"")&amp;""</f>
        <v/>
      </c>
    </row>
    <row r="1187" spans="1:19" ht="13.2">
      <c r="A1187" s="14" t="str">
        <f t="shared" si="12"/>
        <v/>
      </c>
      <c r="B1187" s="14" t="str">
        <f t="shared" si="13"/>
        <v/>
      </c>
      <c r="C1187" s="14"/>
      <c r="D1187" s="14"/>
      <c r="E1187" s="14"/>
      <c r="F1187" s="14"/>
      <c r="G1187" s="31"/>
      <c r="H1187" s="31"/>
      <c r="I1187" s="31"/>
      <c r="J1187" s="31"/>
      <c r="K1187" s="14" t="str">
        <f t="shared" si="14"/>
        <v/>
      </c>
      <c r="M1187" s="14" t="e">
        <f t="array" aca="1" ref="M1187" ca="1">_xludf.ifna(IF(#REF!=Impostazioni!$C$6,G1187*1,G1187/INDEX(Impostazioni!$N$86:$O$105,MATCH(#REF!,Impostazioni!$N$86:$N$105,0),2)),"")</f>
        <v>#NAME?</v>
      </c>
      <c r="N1187" s="14" t="e">
        <f t="array" aca="1" ref="N1187" ca="1">_xludf.ifna(IF(#REF!=Impostazioni!$C$6,H1187*1,H1187/INDEX(Impostazioni!$N$86:$O$105,MATCH(#REF!,Impostazioni!$N$86:$N$105,0),2)),"")</f>
        <v>#NAME?</v>
      </c>
      <c r="O1187" s="14" t="e">
        <f t="array" aca="1" ref="O1187" ca="1">_xludf.ifna(IF(#REF!=Impostazioni!$C$6,I1187*1,I1187/INDEX(Impostazioni!$N$86:$O$105,MATCH(#REF!,Impostazioni!$N$86:$N$105,0),2)),"")</f>
        <v>#NAME?</v>
      </c>
      <c r="P1187" s="14" t="e">
        <f t="array" aca="1" ref="P1187" ca="1">_xludf.ifna(IF(#REF!=Impostazioni!$C$6,J1187*1,J1187/INDEX(Impostazioni!$N$86:$O$105,MATCH(#REF!,Impostazioni!$N$86:$N$105,0),2)),"")</f>
        <v>#NAME?</v>
      </c>
      <c r="Q1187" s="14" t="e">
        <f t="array" aca="1" ref="Q1187" ca="1">_xludf.ifna(IF(#REF!=Impostazioni!$C$6,K1187*1,K1187/INDEX(Impostazioni!$N$86:$O$105,MATCH(#REF!,Impostazioni!$N$86:$N$105,0),2)),"")</f>
        <v>#NAME?</v>
      </c>
      <c r="S1187" t="str" cm="1">
        <f t="array" ref="S1187">_xlfn.IFNA(TRANSPOSE(INDEX(Impostazioni!$R$14:$S$63,,MATCH($D1187,Impostazioni!$R$13:$S$13,0))),"")&amp;""</f>
        <v/>
      </c>
    </row>
    <row r="1188" spans="1:19" ht="13.2">
      <c r="A1188" s="14" t="str">
        <f t="shared" si="12"/>
        <v/>
      </c>
      <c r="B1188" s="14" t="str">
        <f t="shared" si="13"/>
        <v/>
      </c>
      <c r="C1188" s="14"/>
      <c r="D1188" s="14"/>
      <c r="E1188" s="14"/>
      <c r="F1188" s="14"/>
      <c r="G1188" s="31"/>
      <c r="H1188" s="31"/>
      <c r="I1188" s="31"/>
      <c r="J1188" s="31"/>
      <c r="K1188" s="14" t="str">
        <f t="shared" si="14"/>
        <v/>
      </c>
      <c r="M1188" s="14" t="e">
        <f t="array" aca="1" ref="M1188" ca="1">_xludf.ifna(IF(#REF!=Impostazioni!$C$6,G1188*1,G1188/INDEX(Impostazioni!$N$86:$O$105,MATCH(#REF!,Impostazioni!$N$86:$N$105,0),2)),"")</f>
        <v>#NAME?</v>
      </c>
      <c r="N1188" s="14" t="e">
        <f t="array" aca="1" ref="N1188" ca="1">_xludf.ifna(IF(#REF!=Impostazioni!$C$6,H1188*1,H1188/INDEX(Impostazioni!$N$86:$O$105,MATCH(#REF!,Impostazioni!$N$86:$N$105,0),2)),"")</f>
        <v>#NAME?</v>
      </c>
      <c r="O1188" s="14" t="e">
        <f t="array" aca="1" ref="O1188" ca="1">_xludf.ifna(IF(#REF!=Impostazioni!$C$6,I1188*1,I1188/INDEX(Impostazioni!$N$86:$O$105,MATCH(#REF!,Impostazioni!$N$86:$N$105,0),2)),"")</f>
        <v>#NAME?</v>
      </c>
      <c r="P1188" s="14" t="e">
        <f t="array" aca="1" ref="P1188" ca="1">_xludf.ifna(IF(#REF!=Impostazioni!$C$6,J1188*1,J1188/INDEX(Impostazioni!$N$86:$O$105,MATCH(#REF!,Impostazioni!$N$86:$N$105,0),2)),"")</f>
        <v>#NAME?</v>
      </c>
      <c r="Q1188" s="14" t="e">
        <f t="array" aca="1" ref="Q1188" ca="1">_xludf.ifna(IF(#REF!=Impostazioni!$C$6,K1188*1,K1188/INDEX(Impostazioni!$N$86:$O$105,MATCH(#REF!,Impostazioni!$N$86:$N$105,0),2)),"")</f>
        <v>#NAME?</v>
      </c>
      <c r="S1188" t="str" cm="1">
        <f t="array" ref="S1188">_xlfn.IFNA(TRANSPOSE(INDEX(Impostazioni!$R$14:$S$63,,MATCH($D1188,Impostazioni!$R$13:$S$13,0))),"")&amp;""</f>
        <v/>
      </c>
    </row>
    <row r="1189" spans="1:19" ht="13.2">
      <c r="A1189" s="14" t="str">
        <f t="shared" si="12"/>
        <v/>
      </c>
      <c r="B1189" s="14" t="str">
        <f t="shared" si="13"/>
        <v/>
      </c>
      <c r="C1189" s="14"/>
      <c r="D1189" s="14"/>
      <c r="E1189" s="14"/>
      <c r="F1189" s="14"/>
      <c r="G1189" s="31"/>
      <c r="H1189" s="31"/>
      <c r="I1189" s="31"/>
      <c r="J1189" s="31"/>
      <c r="K1189" s="14" t="str">
        <f t="shared" si="14"/>
        <v/>
      </c>
      <c r="M1189" s="14" t="e">
        <f t="array" aca="1" ref="M1189" ca="1">_xludf.ifna(IF(#REF!=Impostazioni!$C$6,G1189*1,G1189/INDEX(Impostazioni!$N$86:$O$105,MATCH(#REF!,Impostazioni!$N$86:$N$105,0),2)),"")</f>
        <v>#NAME?</v>
      </c>
      <c r="N1189" s="14" t="e">
        <f t="array" aca="1" ref="N1189" ca="1">_xludf.ifna(IF(#REF!=Impostazioni!$C$6,H1189*1,H1189/INDEX(Impostazioni!$N$86:$O$105,MATCH(#REF!,Impostazioni!$N$86:$N$105,0),2)),"")</f>
        <v>#NAME?</v>
      </c>
      <c r="O1189" s="14" t="e">
        <f t="array" aca="1" ref="O1189" ca="1">_xludf.ifna(IF(#REF!=Impostazioni!$C$6,I1189*1,I1189/INDEX(Impostazioni!$N$86:$O$105,MATCH(#REF!,Impostazioni!$N$86:$N$105,0),2)),"")</f>
        <v>#NAME?</v>
      </c>
      <c r="P1189" s="14" t="e">
        <f t="array" aca="1" ref="P1189" ca="1">_xludf.ifna(IF(#REF!=Impostazioni!$C$6,J1189*1,J1189/INDEX(Impostazioni!$N$86:$O$105,MATCH(#REF!,Impostazioni!$N$86:$N$105,0),2)),"")</f>
        <v>#NAME?</v>
      </c>
      <c r="Q1189" s="14" t="e">
        <f t="array" aca="1" ref="Q1189" ca="1">_xludf.ifna(IF(#REF!=Impostazioni!$C$6,K1189*1,K1189/INDEX(Impostazioni!$N$86:$O$105,MATCH(#REF!,Impostazioni!$N$86:$N$105,0),2)),"")</f>
        <v>#NAME?</v>
      </c>
      <c r="S1189" t="str" cm="1">
        <f t="array" ref="S1189">_xlfn.IFNA(TRANSPOSE(INDEX(Impostazioni!$R$14:$S$63,,MATCH($D1189,Impostazioni!$R$13:$S$13,0))),"")&amp;""</f>
        <v/>
      </c>
    </row>
    <row r="1190" spans="1:19" ht="13.2">
      <c r="A1190" s="14" t="str">
        <f t="shared" si="12"/>
        <v/>
      </c>
      <c r="B1190" s="14" t="str">
        <f t="shared" si="13"/>
        <v/>
      </c>
      <c r="C1190" s="14"/>
      <c r="D1190" s="14"/>
      <c r="E1190" s="14"/>
      <c r="F1190" s="14"/>
      <c r="G1190" s="31"/>
      <c r="H1190" s="31"/>
      <c r="I1190" s="31"/>
      <c r="J1190" s="31"/>
      <c r="K1190" s="14" t="str">
        <f t="shared" si="14"/>
        <v/>
      </c>
      <c r="M1190" s="14" t="e">
        <f t="array" aca="1" ref="M1190" ca="1">_xludf.ifna(IF(#REF!=Impostazioni!$C$6,G1190*1,G1190/INDEX(Impostazioni!$N$86:$O$105,MATCH(#REF!,Impostazioni!$N$86:$N$105,0),2)),"")</f>
        <v>#NAME?</v>
      </c>
      <c r="N1190" s="14" t="e">
        <f t="array" aca="1" ref="N1190" ca="1">_xludf.ifna(IF(#REF!=Impostazioni!$C$6,H1190*1,H1190/INDEX(Impostazioni!$N$86:$O$105,MATCH(#REF!,Impostazioni!$N$86:$N$105,0),2)),"")</f>
        <v>#NAME?</v>
      </c>
      <c r="O1190" s="14" t="e">
        <f t="array" aca="1" ref="O1190" ca="1">_xludf.ifna(IF(#REF!=Impostazioni!$C$6,I1190*1,I1190/INDEX(Impostazioni!$N$86:$O$105,MATCH(#REF!,Impostazioni!$N$86:$N$105,0),2)),"")</f>
        <v>#NAME?</v>
      </c>
      <c r="P1190" s="14" t="e">
        <f t="array" aca="1" ref="P1190" ca="1">_xludf.ifna(IF(#REF!=Impostazioni!$C$6,J1190*1,J1190/INDEX(Impostazioni!$N$86:$O$105,MATCH(#REF!,Impostazioni!$N$86:$N$105,0),2)),"")</f>
        <v>#NAME?</v>
      </c>
      <c r="Q1190" s="14" t="e">
        <f t="array" aca="1" ref="Q1190" ca="1">_xludf.ifna(IF(#REF!=Impostazioni!$C$6,K1190*1,K1190/INDEX(Impostazioni!$N$86:$O$105,MATCH(#REF!,Impostazioni!$N$86:$N$105,0),2)),"")</f>
        <v>#NAME?</v>
      </c>
      <c r="S1190" t="str" cm="1">
        <f t="array" ref="S1190">_xlfn.IFNA(TRANSPOSE(INDEX(Impostazioni!$R$14:$S$63,,MATCH($D1190,Impostazioni!$R$13:$S$13,0))),"")&amp;""</f>
        <v/>
      </c>
    </row>
    <row r="1191" spans="1:19" ht="13.2">
      <c r="A1191" s="14" t="str">
        <f t="shared" si="12"/>
        <v/>
      </c>
      <c r="B1191" s="14" t="str">
        <f t="shared" si="13"/>
        <v/>
      </c>
      <c r="C1191" s="14"/>
      <c r="D1191" s="14"/>
      <c r="E1191" s="14"/>
      <c r="F1191" s="14"/>
      <c r="G1191" s="31"/>
      <c r="H1191" s="31"/>
      <c r="I1191" s="31"/>
      <c r="J1191" s="31"/>
      <c r="K1191" s="14" t="str">
        <f t="shared" si="14"/>
        <v/>
      </c>
      <c r="M1191" s="14" t="e">
        <f t="array" aca="1" ref="M1191" ca="1">_xludf.ifna(IF(#REF!=Impostazioni!$C$6,G1191*1,G1191/INDEX(Impostazioni!$N$86:$O$105,MATCH(#REF!,Impostazioni!$N$86:$N$105,0),2)),"")</f>
        <v>#NAME?</v>
      </c>
      <c r="N1191" s="14" t="e">
        <f t="array" aca="1" ref="N1191" ca="1">_xludf.ifna(IF(#REF!=Impostazioni!$C$6,H1191*1,H1191/INDEX(Impostazioni!$N$86:$O$105,MATCH(#REF!,Impostazioni!$N$86:$N$105,0),2)),"")</f>
        <v>#NAME?</v>
      </c>
      <c r="O1191" s="14" t="e">
        <f t="array" aca="1" ref="O1191" ca="1">_xludf.ifna(IF(#REF!=Impostazioni!$C$6,I1191*1,I1191/INDEX(Impostazioni!$N$86:$O$105,MATCH(#REF!,Impostazioni!$N$86:$N$105,0),2)),"")</f>
        <v>#NAME?</v>
      </c>
      <c r="P1191" s="14" t="e">
        <f t="array" aca="1" ref="P1191" ca="1">_xludf.ifna(IF(#REF!=Impostazioni!$C$6,J1191*1,J1191/INDEX(Impostazioni!$N$86:$O$105,MATCH(#REF!,Impostazioni!$N$86:$N$105,0),2)),"")</f>
        <v>#NAME?</v>
      </c>
      <c r="Q1191" s="14" t="e">
        <f t="array" aca="1" ref="Q1191" ca="1">_xludf.ifna(IF(#REF!=Impostazioni!$C$6,K1191*1,K1191/INDEX(Impostazioni!$N$86:$O$105,MATCH(#REF!,Impostazioni!$N$86:$N$105,0),2)),"")</f>
        <v>#NAME?</v>
      </c>
      <c r="S1191" t="str" cm="1">
        <f t="array" ref="S1191">_xlfn.IFNA(TRANSPOSE(INDEX(Impostazioni!$R$14:$S$63,,MATCH($D1191,Impostazioni!$R$13:$S$13,0))),"")&amp;""</f>
        <v/>
      </c>
    </row>
    <row r="1192" spans="1:19" ht="13.2">
      <c r="A1192" s="14" t="str">
        <f t="shared" si="12"/>
        <v/>
      </c>
      <c r="B1192" s="14" t="str">
        <f t="shared" si="13"/>
        <v/>
      </c>
      <c r="C1192" s="14"/>
      <c r="D1192" s="14"/>
      <c r="E1192" s="14"/>
      <c r="F1192" s="14"/>
      <c r="G1192" s="31"/>
      <c r="H1192" s="31"/>
      <c r="I1192" s="31"/>
      <c r="J1192" s="31"/>
      <c r="K1192" s="14" t="str">
        <f t="shared" si="14"/>
        <v/>
      </c>
      <c r="M1192" s="14" t="e">
        <f t="array" aca="1" ref="M1192" ca="1">_xludf.ifna(IF(#REF!=Impostazioni!$C$6,G1192*1,G1192/INDEX(Impostazioni!$N$86:$O$105,MATCH(#REF!,Impostazioni!$N$86:$N$105,0),2)),"")</f>
        <v>#NAME?</v>
      </c>
      <c r="N1192" s="14" t="e">
        <f t="array" aca="1" ref="N1192" ca="1">_xludf.ifna(IF(#REF!=Impostazioni!$C$6,H1192*1,H1192/INDEX(Impostazioni!$N$86:$O$105,MATCH(#REF!,Impostazioni!$N$86:$N$105,0),2)),"")</f>
        <v>#NAME?</v>
      </c>
      <c r="O1192" s="14" t="e">
        <f t="array" aca="1" ref="O1192" ca="1">_xludf.ifna(IF(#REF!=Impostazioni!$C$6,I1192*1,I1192/INDEX(Impostazioni!$N$86:$O$105,MATCH(#REF!,Impostazioni!$N$86:$N$105,0),2)),"")</f>
        <v>#NAME?</v>
      </c>
      <c r="P1192" s="14" t="e">
        <f t="array" aca="1" ref="P1192" ca="1">_xludf.ifna(IF(#REF!=Impostazioni!$C$6,J1192*1,J1192/INDEX(Impostazioni!$N$86:$O$105,MATCH(#REF!,Impostazioni!$N$86:$N$105,0),2)),"")</f>
        <v>#NAME?</v>
      </c>
      <c r="Q1192" s="14" t="e">
        <f t="array" aca="1" ref="Q1192" ca="1">_xludf.ifna(IF(#REF!=Impostazioni!$C$6,K1192*1,K1192/INDEX(Impostazioni!$N$86:$O$105,MATCH(#REF!,Impostazioni!$N$86:$N$105,0),2)),"")</f>
        <v>#NAME?</v>
      </c>
      <c r="S1192" t="str" cm="1">
        <f t="array" ref="S1192">_xlfn.IFNA(TRANSPOSE(INDEX(Impostazioni!$R$14:$S$63,,MATCH($D1192,Impostazioni!$R$13:$S$13,0))),"")&amp;""</f>
        <v/>
      </c>
    </row>
    <row r="1193" spans="1:19" ht="13.2">
      <c r="A1193" s="14" t="str">
        <f t="shared" si="12"/>
        <v/>
      </c>
      <c r="B1193" s="14" t="str">
        <f t="shared" si="13"/>
        <v/>
      </c>
      <c r="C1193" s="14"/>
      <c r="D1193" s="14"/>
      <c r="E1193" s="14"/>
      <c r="F1193" s="14"/>
      <c r="G1193" s="31"/>
      <c r="H1193" s="31"/>
      <c r="I1193" s="31"/>
      <c r="J1193" s="31"/>
      <c r="K1193" s="14" t="str">
        <f t="shared" si="14"/>
        <v/>
      </c>
      <c r="M1193" s="14" t="e">
        <f t="array" aca="1" ref="M1193" ca="1">_xludf.ifna(IF(#REF!=Impostazioni!$C$6,G1193*1,G1193/INDEX(Impostazioni!$N$86:$O$105,MATCH(#REF!,Impostazioni!$N$86:$N$105,0),2)),"")</f>
        <v>#NAME?</v>
      </c>
      <c r="N1193" s="14" t="e">
        <f t="array" aca="1" ref="N1193" ca="1">_xludf.ifna(IF(#REF!=Impostazioni!$C$6,H1193*1,H1193/INDEX(Impostazioni!$N$86:$O$105,MATCH(#REF!,Impostazioni!$N$86:$N$105,0),2)),"")</f>
        <v>#NAME?</v>
      </c>
      <c r="O1193" s="14" t="e">
        <f t="array" aca="1" ref="O1193" ca="1">_xludf.ifna(IF(#REF!=Impostazioni!$C$6,I1193*1,I1193/INDEX(Impostazioni!$N$86:$O$105,MATCH(#REF!,Impostazioni!$N$86:$N$105,0),2)),"")</f>
        <v>#NAME?</v>
      </c>
      <c r="P1193" s="14" t="e">
        <f t="array" aca="1" ref="P1193" ca="1">_xludf.ifna(IF(#REF!=Impostazioni!$C$6,J1193*1,J1193/INDEX(Impostazioni!$N$86:$O$105,MATCH(#REF!,Impostazioni!$N$86:$N$105,0),2)),"")</f>
        <v>#NAME?</v>
      </c>
      <c r="Q1193" s="14" t="e">
        <f t="array" aca="1" ref="Q1193" ca="1">_xludf.ifna(IF(#REF!=Impostazioni!$C$6,K1193*1,K1193/INDEX(Impostazioni!$N$86:$O$105,MATCH(#REF!,Impostazioni!$N$86:$N$105,0),2)),"")</f>
        <v>#NAME?</v>
      </c>
      <c r="S1193" t="str" cm="1">
        <f t="array" ref="S1193">_xlfn.IFNA(TRANSPOSE(INDEX(Impostazioni!$R$14:$S$63,,MATCH($D1193,Impostazioni!$R$13:$S$13,0))),"")&amp;""</f>
        <v/>
      </c>
    </row>
    <row r="1194" spans="1:19" ht="13.2">
      <c r="A1194" s="14" t="str">
        <f t="shared" si="12"/>
        <v/>
      </c>
      <c r="B1194" s="14" t="str">
        <f t="shared" si="13"/>
        <v/>
      </c>
      <c r="C1194" s="14"/>
      <c r="D1194" s="14"/>
      <c r="E1194" s="14"/>
      <c r="F1194" s="14"/>
      <c r="G1194" s="31"/>
      <c r="H1194" s="31"/>
      <c r="I1194" s="31"/>
      <c r="J1194" s="31"/>
      <c r="K1194" s="14" t="str">
        <f t="shared" si="14"/>
        <v/>
      </c>
      <c r="M1194" s="14" t="e">
        <f t="array" aca="1" ref="M1194" ca="1">_xludf.ifna(IF(#REF!=Impostazioni!$C$6,G1194*1,G1194/INDEX(Impostazioni!$N$86:$O$105,MATCH(#REF!,Impostazioni!$N$86:$N$105,0),2)),"")</f>
        <v>#NAME?</v>
      </c>
      <c r="N1194" s="14" t="e">
        <f t="array" aca="1" ref="N1194" ca="1">_xludf.ifna(IF(#REF!=Impostazioni!$C$6,H1194*1,H1194/INDEX(Impostazioni!$N$86:$O$105,MATCH(#REF!,Impostazioni!$N$86:$N$105,0),2)),"")</f>
        <v>#NAME?</v>
      </c>
      <c r="O1194" s="14" t="e">
        <f t="array" aca="1" ref="O1194" ca="1">_xludf.ifna(IF(#REF!=Impostazioni!$C$6,I1194*1,I1194/INDEX(Impostazioni!$N$86:$O$105,MATCH(#REF!,Impostazioni!$N$86:$N$105,0),2)),"")</f>
        <v>#NAME?</v>
      </c>
      <c r="P1194" s="14" t="e">
        <f t="array" aca="1" ref="P1194" ca="1">_xludf.ifna(IF(#REF!=Impostazioni!$C$6,J1194*1,J1194/INDEX(Impostazioni!$N$86:$O$105,MATCH(#REF!,Impostazioni!$N$86:$N$105,0),2)),"")</f>
        <v>#NAME?</v>
      </c>
      <c r="Q1194" s="14" t="e">
        <f t="array" aca="1" ref="Q1194" ca="1">_xludf.ifna(IF(#REF!=Impostazioni!$C$6,K1194*1,K1194/INDEX(Impostazioni!$N$86:$O$105,MATCH(#REF!,Impostazioni!$N$86:$N$105,0),2)),"")</f>
        <v>#NAME?</v>
      </c>
      <c r="S1194" t="str" cm="1">
        <f t="array" ref="S1194">_xlfn.IFNA(TRANSPOSE(INDEX(Impostazioni!$R$14:$S$63,,MATCH($D1194,Impostazioni!$R$13:$S$13,0))),"")&amp;""</f>
        <v/>
      </c>
    </row>
    <row r="1195" spans="1:19" ht="13.2">
      <c r="A1195" s="14" t="str">
        <f t="shared" si="12"/>
        <v/>
      </c>
      <c r="B1195" s="14" t="str">
        <f t="shared" si="13"/>
        <v/>
      </c>
      <c r="C1195" s="14"/>
      <c r="D1195" s="14"/>
      <c r="E1195" s="14"/>
      <c r="F1195" s="14"/>
      <c r="G1195" s="31"/>
      <c r="H1195" s="31"/>
      <c r="I1195" s="31"/>
      <c r="J1195" s="31"/>
      <c r="K1195" s="14" t="str">
        <f t="shared" si="14"/>
        <v/>
      </c>
      <c r="M1195" s="14" t="e">
        <f t="array" aca="1" ref="M1195" ca="1">_xludf.ifna(IF(#REF!=Impostazioni!$C$6,G1195*1,G1195/INDEX(Impostazioni!$N$86:$O$105,MATCH(#REF!,Impostazioni!$N$86:$N$105,0),2)),"")</f>
        <v>#NAME?</v>
      </c>
      <c r="N1195" s="14" t="e">
        <f t="array" aca="1" ref="N1195" ca="1">_xludf.ifna(IF(#REF!=Impostazioni!$C$6,H1195*1,H1195/INDEX(Impostazioni!$N$86:$O$105,MATCH(#REF!,Impostazioni!$N$86:$N$105,0),2)),"")</f>
        <v>#NAME?</v>
      </c>
      <c r="O1195" s="14" t="e">
        <f t="array" aca="1" ref="O1195" ca="1">_xludf.ifna(IF(#REF!=Impostazioni!$C$6,I1195*1,I1195/INDEX(Impostazioni!$N$86:$O$105,MATCH(#REF!,Impostazioni!$N$86:$N$105,0),2)),"")</f>
        <v>#NAME?</v>
      </c>
      <c r="P1195" s="14" t="e">
        <f t="array" aca="1" ref="P1195" ca="1">_xludf.ifna(IF(#REF!=Impostazioni!$C$6,J1195*1,J1195/INDEX(Impostazioni!$N$86:$O$105,MATCH(#REF!,Impostazioni!$N$86:$N$105,0),2)),"")</f>
        <v>#NAME?</v>
      </c>
      <c r="Q1195" s="14" t="e">
        <f t="array" aca="1" ref="Q1195" ca="1">_xludf.ifna(IF(#REF!=Impostazioni!$C$6,K1195*1,K1195/INDEX(Impostazioni!$N$86:$O$105,MATCH(#REF!,Impostazioni!$N$86:$N$105,0),2)),"")</f>
        <v>#NAME?</v>
      </c>
      <c r="S1195" t="str" cm="1">
        <f t="array" ref="S1195">_xlfn.IFNA(TRANSPOSE(INDEX(Impostazioni!$R$14:$S$63,,MATCH($D1195,Impostazioni!$R$13:$S$13,0))),"")&amp;""</f>
        <v/>
      </c>
    </row>
    <row r="1196" spans="1:19" ht="13.2">
      <c r="A1196" s="14" t="str">
        <f t="shared" si="12"/>
        <v/>
      </c>
      <c r="B1196" s="14" t="str">
        <f t="shared" si="13"/>
        <v/>
      </c>
      <c r="C1196" s="14"/>
      <c r="D1196" s="14"/>
      <c r="E1196" s="14"/>
      <c r="F1196" s="14"/>
      <c r="G1196" s="31"/>
      <c r="H1196" s="31"/>
      <c r="I1196" s="31"/>
      <c r="J1196" s="31"/>
      <c r="K1196" s="14" t="str">
        <f t="shared" si="14"/>
        <v/>
      </c>
      <c r="M1196" s="14" t="e">
        <f t="array" aca="1" ref="M1196" ca="1">_xludf.ifna(IF(#REF!=Impostazioni!$C$6,G1196*1,G1196/INDEX(Impostazioni!$N$86:$O$105,MATCH(#REF!,Impostazioni!$N$86:$N$105,0),2)),"")</f>
        <v>#NAME?</v>
      </c>
      <c r="N1196" s="14" t="e">
        <f t="array" aca="1" ref="N1196" ca="1">_xludf.ifna(IF(#REF!=Impostazioni!$C$6,H1196*1,H1196/INDEX(Impostazioni!$N$86:$O$105,MATCH(#REF!,Impostazioni!$N$86:$N$105,0),2)),"")</f>
        <v>#NAME?</v>
      </c>
      <c r="O1196" s="14" t="e">
        <f t="array" aca="1" ref="O1196" ca="1">_xludf.ifna(IF(#REF!=Impostazioni!$C$6,I1196*1,I1196/INDEX(Impostazioni!$N$86:$O$105,MATCH(#REF!,Impostazioni!$N$86:$N$105,0),2)),"")</f>
        <v>#NAME?</v>
      </c>
      <c r="P1196" s="14" t="e">
        <f t="array" aca="1" ref="P1196" ca="1">_xludf.ifna(IF(#REF!=Impostazioni!$C$6,J1196*1,J1196/INDEX(Impostazioni!$N$86:$O$105,MATCH(#REF!,Impostazioni!$N$86:$N$105,0),2)),"")</f>
        <v>#NAME?</v>
      </c>
      <c r="Q1196" s="14" t="e">
        <f t="array" aca="1" ref="Q1196" ca="1">_xludf.ifna(IF(#REF!=Impostazioni!$C$6,K1196*1,K1196/INDEX(Impostazioni!$N$86:$O$105,MATCH(#REF!,Impostazioni!$N$86:$N$105,0),2)),"")</f>
        <v>#NAME?</v>
      </c>
      <c r="S1196" t="str" cm="1">
        <f t="array" ref="S1196">_xlfn.IFNA(TRANSPOSE(INDEX(Impostazioni!$R$14:$S$63,,MATCH($D1196,Impostazioni!$R$13:$S$13,0))),"")&amp;""</f>
        <v/>
      </c>
    </row>
    <row r="1197" spans="1:19" ht="13.2">
      <c r="A1197" s="14" t="str">
        <f t="shared" si="12"/>
        <v/>
      </c>
      <c r="B1197" s="14" t="str">
        <f t="shared" si="13"/>
        <v/>
      </c>
      <c r="C1197" s="14"/>
      <c r="D1197" s="14"/>
      <c r="E1197" s="14"/>
      <c r="F1197" s="14"/>
      <c r="G1197" s="31"/>
      <c r="H1197" s="31"/>
      <c r="I1197" s="31"/>
      <c r="J1197" s="31"/>
      <c r="K1197" s="14" t="str">
        <f t="shared" si="14"/>
        <v/>
      </c>
      <c r="M1197" s="14" t="e">
        <f t="array" aca="1" ref="M1197" ca="1">_xludf.ifna(IF(#REF!=Impostazioni!$C$6,G1197*1,G1197/INDEX(Impostazioni!$N$86:$O$105,MATCH(#REF!,Impostazioni!$N$86:$N$105,0),2)),"")</f>
        <v>#NAME?</v>
      </c>
      <c r="N1197" s="14" t="e">
        <f t="array" aca="1" ref="N1197" ca="1">_xludf.ifna(IF(#REF!=Impostazioni!$C$6,H1197*1,H1197/INDEX(Impostazioni!$N$86:$O$105,MATCH(#REF!,Impostazioni!$N$86:$N$105,0),2)),"")</f>
        <v>#NAME?</v>
      </c>
      <c r="O1197" s="14" t="e">
        <f t="array" aca="1" ref="O1197" ca="1">_xludf.ifna(IF(#REF!=Impostazioni!$C$6,I1197*1,I1197/INDEX(Impostazioni!$N$86:$O$105,MATCH(#REF!,Impostazioni!$N$86:$N$105,0),2)),"")</f>
        <v>#NAME?</v>
      </c>
      <c r="P1197" s="14" t="e">
        <f t="array" aca="1" ref="P1197" ca="1">_xludf.ifna(IF(#REF!=Impostazioni!$C$6,J1197*1,J1197/INDEX(Impostazioni!$N$86:$O$105,MATCH(#REF!,Impostazioni!$N$86:$N$105,0),2)),"")</f>
        <v>#NAME?</v>
      </c>
      <c r="Q1197" s="14" t="e">
        <f t="array" aca="1" ref="Q1197" ca="1">_xludf.ifna(IF(#REF!=Impostazioni!$C$6,K1197*1,K1197/INDEX(Impostazioni!$N$86:$O$105,MATCH(#REF!,Impostazioni!$N$86:$N$105,0),2)),"")</f>
        <v>#NAME?</v>
      </c>
      <c r="S1197" t="str" cm="1">
        <f t="array" ref="S1197">_xlfn.IFNA(TRANSPOSE(INDEX(Impostazioni!$R$14:$S$63,,MATCH($D1197,Impostazioni!$R$13:$S$13,0))),"")&amp;""</f>
        <v/>
      </c>
    </row>
    <row r="1198" spans="1:19" ht="13.2">
      <c r="A1198" s="14" t="str">
        <f t="shared" si="12"/>
        <v/>
      </c>
      <c r="B1198" s="14" t="str">
        <f t="shared" si="13"/>
        <v/>
      </c>
      <c r="C1198" s="14"/>
      <c r="D1198" s="14"/>
      <c r="E1198" s="14"/>
      <c r="F1198" s="14"/>
      <c r="G1198" s="31"/>
      <c r="H1198" s="31"/>
      <c r="I1198" s="31"/>
      <c r="J1198" s="31"/>
      <c r="K1198" s="14" t="str">
        <f t="shared" si="14"/>
        <v/>
      </c>
      <c r="M1198" s="14" t="e">
        <f t="array" aca="1" ref="M1198" ca="1">_xludf.ifna(IF(#REF!=Impostazioni!$C$6,G1198*1,G1198/INDEX(Impostazioni!$N$86:$O$105,MATCH(#REF!,Impostazioni!$N$86:$N$105,0),2)),"")</f>
        <v>#NAME?</v>
      </c>
      <c r="N1198" s="14" t="e">
        <f t="array" aca="1" ref="N1198" ca="1">_xludf.ifna(IF(#REF!=Impostazioni!$C$6,H1198*1,H1198/INDEX(Impostazioni!$N$86:$O$105,MATCH(#REF!,Impostazioni!$N$86:$N$105,0),2)),"")</f>
        <v>#NAME?</v>
      </c>
      <c r="O1198" s="14" t="e">
        <f t="array" aca="1" ref="O1198" ca="1">_xludf.ifna(IF(#REF!=Impostazioni!$C$6,I1198*1,I1198/INDEX(Impostazioni!$N$86:$O$105,MATCH(#REF!,Impostazioni!$N$86:$N$105,0),2)),"")</f>
        <v>#NAME?</v>
      </c>
      <c r="P1198" s="14" t="e">
        <f t="array" aca="1" ref="P1198" ca="1">_xludf.ifna(IF(#REF!=Impostazioni!$C$6,J1198*1,J1198/INDEX(Impostazioni!$N$86:$O$105,MATCH(#REF!,Impostazioni!$N$86:$N$105,0),2)),"")</f>
        <v>#NAME?</v>
      </c>
      <c r="Q1198" s="14" t="e">
        <f t="array" aca="1" ref="Q1198" ca="1">_xludf.ifna(IF(#REF!=Impostazioni!$C$6,K1198*1,K1198/INDEX(Impostazioni!$N$86:$O$105,MATCH(#REF!,Impostazioni!$N$86:$N$105,0),2)),"")</f>
        <v>#NAME?</v>
      </c>
      <c r="S1198" t="str" cm="1">
        <f t="array" ref="S1198">_xlfn.IFNA(TRANSPOSE(INDEX(Impostazioni!$R$14:$S$63,,MATCH($D1198,Impostazioni!$R$13:$S$13,0))),"")&amp;""</f>
        <v/>
      </c>
    </row>
    <row r="1199" spans="1:19" ht="13.2">
      <c r="A1199" s="14" t="str">
        <f t="shared" si="12"/>
        <v/>
      </c>
      <c r="B1199" s="14" t="str">
        <f t="shared" si="13"/>
        <v/>
      </c>
      <c r="C1199" s="14"/>
      <c r="D1199" s="14"/>
      <c r="E1199" s="14"/>
      <c r="F1199" s="14"/>
      <c r="G1199" s="31"/>
      <c r="H1199" s="31"/>
      <c r="I1199" s="31"/>
      <c r="J1199" s="31"/>
      <c r="K1199" s="14" t="str">
        <f t="shared" si="14"/>
        <v/>
      </c>
      <c r="M1199" s="14" t="e">
        <f t="array" aca="1" ref="M1199" ca="1">_xludf.ifna(IF(#REF!=Impostazioni!$C$6,G1199*1,G1199/INDEX(Impostazioni!$N$86:$O$105,MATCH(#REF!,Impostazioni!$N$86:$N$105,0),2)),"")</f>
        <v>#NAME?</v>
      </c>
      <c r="N1199" s="14" t="e">
        <f t="array" aca="1" ref="N1199" ca="1">_xludf.ifna(IF(#REF!=Impostazioni!$C$6,H1199*1,H1199/INDEX(Impostazioni!$N$86:$O$105,MATCH(#REF!,Impostazioni!$N$86:$N$105,0),2)),"")</f>
        <v>#NAME?</v>
      </c>
      <c r="O1199" s="14" t="e">
        <f t="array" aca="1" ref="O1199" ca="1">_xludf.ifna(IF(#REF!=Impostazioni!$C$6,I1199*1,I1199/INDEX(Impostazioni!$N$86:$O$105,MATCH(#REF!,Impostazioni!$N$86:$N$105,0),2)),"")</f>
        <v>#NAME?</v>
      </c>
      <c r="P1199" s="14" t="e">
        <f t="array" aca="1" ref="P1199" ca="1">_xludf.ifna(IF(#REF!=Impostazioni!$C$6,J1199*1,J1199/INDEX(Impostazioni!$N$86:$O$105,MATCH(#REF!,Impostazioni!$N$86:$N$105,0),2)),"")</f>
        <v>#NAME?</v>
      </c>
      <c r="Q1199" s="14" t="e">
        <f t="array" aca="1" ref="Q1199" ca="1">_xludf.ifna(IF(#REF!=Impostazioni!$C$6,K1199*1,K1199/INDEX(Impostazioni!$N$86:$O$105,MATCH(#REF!,Impostazioni!$N$86:$N$105,0),2)),"")</f>
        <v>#NAME?</v>
      </c>
      <c r="S1199" t="str" cm="1">
        <f t="array" ref="S1199">_xlfn.IFNA(TRANSPOSE(INDEX(Impostazioni!$R$14:$S$63,,MATCH($D1199,Impostazioni!$R$13:$S$13,0))),"")&amp;""</f>
        <v/>
      </c>
    </row>
    <row r="1200" spans="1:19" ht="13.2">
      <c r="A1200" s="14" t="str">
        <f t="shared" si="12"/>
        <v/>
      </c>
      <c r="B1200" s="14" t="str">
        <f t="shared" si="13"/>
        <v/>
      </c>
      <c r="C1200" s="14"/>
      <c r="D1200" s="14"/>
      <c r="E1200" s="14"/>
      <c r="F1200" s="14"/>
      <c r="G1200" s="31"/>
      <c r="H1200" s="31"/>
      <c r="I1200" s="31"/>
      <c r="J1200" s="31"/>
      <c r="K1200" s="14" t="str">
        <f t="shared" si="14"/>
        <v/>
      </c>
      <c r="M1200" s="14" t="e">
        <f t="array" aca="1" ref="M1200" ca="1">_xludf.ifna(IF(#REF!=Impostazioni!$C$6,G1200*1,G1200/INDEX(Impostazioni!$N$86:$O$105,MATCH(#REF!,Impostazioni!$N$86:$N$105,0),2)),"")</f>
        <v>#NAME?</v>
      </c>
      <c r="N1200" s="14" t="e">
        <f t="array" aca="1" ref="N1200" ca="1">_xludf.ifna(IF(#REF!=Impostazioni!$C$6,H1200*1,H1200/INDEX(Impostazioni!$N$86:$O$105,MATCH(#REF!,Impostazioni!$N$86:$N$105,0),2)),"")</f>
        <v>#NAME?</v>
      </c>
      <c r="O1200" s="14" t="e">
        <f t="array" aca="1" ref="O1200" ca="1">_xludf.ifna(IF(#REF!=Impostazioni!$C$6,I1200*1,I1200/INDEX(Impostazioni!$N$86:$O$105,MATCH(#REF!,Impostazioni!$N$86:$N$105,0),2)),"")</f>
        <v>#NAME?</v>
      </c>
      <c r="P1200" s="14" t="e">
        <f t="array" aca="1" ref="P1200" ca="1">_xludf.ifna(IF(#REF!=Impostazioni!$C$6,J1200*1,J1200/INDEX(Impostazioni!$N$86:$O$105,MATCH(#REF!,Impostazioni!$N$86:$N$105,0),2)),"")</f>
        <v>#NAME?</v>
      </c>
      <c r="Q1200" s="14" t="e">
        <f t="array" aca="1" ref="Q1200" ca="1">_xludf.ifna(IF(#REF!=Impostazioni!$C$6,K1200*1,K1200/INDEX(Impostazioni!$N$86:$O$105,MATCH(#REF!,Impostazioni!$N$86:$N$105,0),2)),"")</f>
        <v>#NAME?</v>
      </c>
      <c r="S1200" t="str" cm="1">
        <f t="array" ref="S1200">_xlfn.IFNA(TRANSPOSE(INDEX(Impostazioni!$R$14:$S$63,,MATCH($D1200,Impostazioni!$R$13:$S$13,0))),"")&amp;""</f>
        <v/>
      </c>
    </row>
    <row r="1201" spans="1:19" ht="13.2">
      <c r="A1201" s="14" t="str">
        <f t="shared" si="12"/>
        <v/>
      </c>
      <c r="B1201" s="14" t="str">
        <f t="shared" si="13"/>
        <v/>
      </c>
      <c r="C1201" s="14"/>
      <c r="D1201" s="14"/>
      <c r="E1201" s="14"/>
      <c r="F1201" s="14"/>
      <c r="G1201" s="31"/>
      <c r="H1201" s="31"/>
      <c r="I1201" s="31"/>
      <c r="J1201" s="31"/>
      <c r="K1201" s="14" t="str">
        <f t="shared" si="14"/>
        <v/>
      </c>
      <c r="M1201" s="14" t="e">
        <f t="array" aca="1" ref="M1201" ca="1">_xludf.ifna(IF(#REF!=Impostazioni!$C$6,G1201*1,G1201/INDEX(Impostazioni!$N$86:$O$105,MATCH(#REF!,Impostazioni!$N$86:$N$105,0),2)),"")</f>
        <v>#NAME?</v>
      </c>
      <c r="N1201" s="14" t="e">
        <f t="array" aca="1" ref="N1201" ca="1">_xludf.ifna(IF(#REF!=Impostazioni!$C$6,H1201*1,H1201/INDEX(Impostazioni!$N$86:$O$105,MATCH(#REF!,Impostazioni!$N$86:$N$105,0),2)),"")</f>
        <v>#NAME?</v>
      </c>
      <c r="O1201" s="14" t="e">
        <f t="array" aca="1" ref="O1201" ca="1">_xludf.ifna(IF(#REF!=Impostazioni!$C$6,I1201*1,I1201/INDEX(Impostazioni!$N$86:$O$105,MATCH(#REF!,Impostazioni!$N$86:$N$105,0),2)),"")</f>
        <v>#NAME?</v>
      </c>
      <c r="P1201" s="14" t="e">
        <f t="array" aca="1" ref="P1201" ca="1">_xludf.ifna(IF(#REF!=Impostazioni!$C$6,J1201*1,J1201/INDEX(Impostazioni!$N$86:$O$105,MATCH(#REF!,Impostazioni!$N$86:$N$105,0),2)),"")</f>
        <v>#NAME?</v>
      </c>
      <c r="Q1201" s="14" t="e">
        <f t="array" aca="1" ref="Q1201" ca="1">_xludf.ifna(IF(#REF!=Impostazioni!$C$6,K1201*1,K1201/INDEX(Impostazioni!$N$86:$O$105,MATCH(#REF!,Impostazioni!$N$86:$N$105,0),2)),"")</f>
        <v>#NAME?</v>
      </c>
      <c r="S1201" t="str" cm="1">
        <f t="array" ref="S1201">_xlfn.IFNA(TRANSPOSE(INDEX(Impostazioni!$R$14:$S$63,,MATCH($D1201,Impostazioni!$R$13:$S$13,0))),"")&amp;""</f>
        <v/>
      </c>
    </row>
    <row r="1202" spans="1:19" ht="13.2">
      <c r="A1202" s="14" t="str">
        <f t="shared" si="12"/>
        <v/>
      </c>
      <c r="B1202" s="14" t="str">
        <f t="shared" si="13"/>
        <v/>
      </c>
      <c r="C1202" s="14"/>
      <c r="D1202" s="14"/>
      <c r="E1202" s="14"/>
      <c r="F1202" s="14"/>
      <c r="G1202" s="31"/>
      <c r="H1202" s="31"/>
      <c r="I1202" s="31"/>
      <c r="J1202" s="31"/>
      <c r="K1202" s="14" t="str">
        <f t="shared" si="14"/>
        <v/>
      </c>
      <c r="M1202" s="14" t="e">
        <f t="array" aca="1" ref="M1202" ca="1">_xludf.ifna(IF(#REF!=Impostazioni!$C$6,G1202*1,G1202/INDEX(Impostazioni!$N$86:$O$105,MATCH(#REF!,Impostazioni!$N$86:$N$105,0),2)),"")</f>
        <v>#NAME?</v>
      </c>
      <c r="N1202" s="14" t="e">
        <f t="array" aca="1" ref="N1202" ca="1">_xludf.ifna(IF(#REF!=Impostazioni!$C$6,H1202*1,H1202/INDEX(Impostazioni!$N$86:$O$105,MATCH(#REF!,Impostazioni!$N$86:$N$105,0),2)),"")</f>
        <v>#NAME?</v>
      </c>
      <c r="O1202" s="14" t="e">
        <f t="array" aca="1" ref="O1202" ca="1">_xludf.ifna(IF(#REF!=Impostazioni!$C$6,I1202*1,I1202/INDEX(Impostazioni!$N$86:$O$105,MATCH(#REF!,Impostazioni!$N$86:$N$105,0),2)),"")</f>
        <v>#NAME?</v>
      </c>
      <c r="P1202" s="14" t="e">
        <f t="array" aca="1" ref="P1202" ca="1">_xludf.ifna(IF(#REF!=Impostazioni!$C$6,J1202*1,J1202/INDEX(Impostazioni!$N$86:$O$105,MATCH(#REF!,Impostazioni!$N$86:$N$105,0),2)),"")</f>
        <v>#NAME?</v>
      </c>
      <c r="Q1202" s="14" t="e">
        <f t="array" aca="1" ref="Q1202" ca="1">_xludf.ifna(IF(#REF!=Impostazioni!$C$6,K1202*1,K1202/INDEX(Impostazioni!$N$86:$O$105,MATCH(#REF!,Impostazioni!$N$86:$N$105,0),2)),"")</f>
        <v>#NAME?</v>
      </c>
      <c r="S1202" t="str" cm="1">
        <f t="array" ref="S1202">_xlfn.IFNA(TRANSPOSE(INDEX(Impostazioni!$R$14:$S$63,,MATCH($D1202,Impostazioni!$R$13:$S$13,0))),"")&amp;""</f>
        <v/>
      </c>
    </row>
    <row r="1203" spans="1:19" ht="13.2">
      <c r="A1203" s="14" t="str">
        <f t="shared" si="12"/>
        <v/>
      </c>
      <c r="B1203" s="14" t="str">
        <f t="shared" si="13"/>
        <v/>
      </c>
      <c r="C1203" s="14"/>
      <c r="D1203" s="14"/>
      <c r="E1203" s="14"/>
      <c r="F1203" s="14"/>
      <c r="G1203" s="31"/>
      <c r="H1203" s="31"/>
      <c r="I1203" s="31"/>
      <c r="J1203" s="31"/>
      <c r="K1203" s="14" t="str">
        <f t="shared" si="14"/>
        <v/>
      </c>
      <c r="M1203" s="14" t="e">
        <f t="array" aca="1" ref="M1203" ca="1">_xludf.ifna(IF(#REF!=Impostazioni!$C$6,G1203*1,G1203/INDEX(Impostazioni!$N$86:$O$105,MATCH(#REF!,Impostazioni!$N$86:$N$105,0),2)),"")</f>
        <v>#NAME?</v>
      </c>
      <c r="N1203" s="14" t="e">
        <f t="array" aca="1" ref="N1203" ca="1">_xludf.ifna(IF(#REF!=Impostazioni!$C$6,H1203*1,H1203/INDEX(Impostazioni!$N$86:$O$105,MATCH(#REF!,Impostazioni!$N$86:$N$105,0),2)),"")</f>
        <v>#NAME?</v>
      </c>
      <c r="O1203" s="14" t="e">
        <f t="array" aca="1" ref="O1203" ca="1">_xludf.ifna(IF(#REF!=Impostazioni!$C$6,I1203*1,I1203/INDEX(Impostazioni!$N$86:$O$105,MATCH(#REF!,Impostazioni!$N$86:$N$105,0),2)),"")</f>
        <v>#NAME?</v>
      </c>
      <c r="P1203" s="14" t="e">
        <f t="array" aca="1" ref="P1203" ca="1">_xludf.ifna(IF(#REF!=Impostazioni!$C$6,J1203*1,J1203/INDEX(Impostazioni!$N$86:$O$105,MATCH(#REF!,Impostazioni!$N$86:$N$105,0),2)),"")</f>
        <v>#NAME?</v>
      </c>
      <c r="Q1203" s="14" t="e">
        <f t="array" aca="1" ref="Q1203" ca="1">_xludf.ifna(IF(#REF!=Impostazioni!$C$6,K1203*1,K1203/INDEX(Impostazioni!$N$86:$O$105,MATCH(#REF!,Impostazioni!$N$86:$N$105,0),2)),"")</f>
        <v>#NAME?</v>
      </c>
      <c r="S1203" t="str" cm="1">
        <f t="array" ref="S1203">_xlfn.IFNA(TRANSPOSE(INDEX(Impostazioni!$R$14:$S$63,,MATCH($D1203,Impostazioni!$R$13:$S$13,0))),"")&amp;""</f>
        <v/>
      </c>
    </row>
    <row r="1204" spans="1:19" ht="13.2">
      <c r="A1204" s="14" t="str">
        <f t="shared" si="12"/>
        <v/>
      </c>
      <c r="B1204" s="14" t="str">
        <f t="shared" si="13"/>
        <v/>
      </c>
      <c r="C1204" s="14"/>
      <c r="D1204" s="14"/>
      <c r="E1204" s="14"/>
      <c r="F1204" s="14"/>
      <c r="G1204" s="31"/>
      <c r="H1204" s="31"/>
      <c r="I1204" s="31"/>
      <c r="J1204" s="31"/>
      <c r="K1204" s="14" t="str">
        <f t="shared" si="14"/>
        <v/>
      </c>
      <c r="M1204" s="14" t="e">
        <f t="array" aca="1" ref="M1204" ca="1">_xludf.ifna(IF(#REF!=Impostazioni!$C$6,G1204*1,G1204/INDEX(Impostazioni!$N$86:$O$105,MATCH(#REF!,Impostazioni!$N$86:$N$105,0),2)),"")</f>
        <v>#NAME?</v>
      </c>
      <c r="N1204" s="14" t="e">
        <f t="array" aca="1" ref="N1204" ca="1">_xludf.ifna(IF(#REF!=Impostazioni!$C$6,H1204*1,H1204/INDEX(Impostazioni!$N$86:$O$105,MATCH(#REF!,Impostazioni!$N$86:$N$105,0),2)),"")</f>
        <v>#NAME?</v>
      </c>
      <c r="O1204" s="14" t="e">
        <f t="array" aca="1" ref="O1204" ca="1">_xludf.ifna(IF(#REF!=Impostazioni!$C$6,I1204*1,I1204/INDEX(Impostazioni!$N$86:$O$105,MATCH(#REF!,Impostazioni!$N$86:$N$105,0),2)),"")</f>
        <v>#NAME?</v>
      </c>
      <c r="P1204" s="14" t="e">
        <f t="array" aca="1" ref="P1204" ca="1">_xludf.ifna(IF(#REF!=Impostazioni!$C$6,J1204*1,J1204/INDEX(Impostazioni!$N$86:$O$105,MATCH(#REF!,Impostazioni!$N$86:$N$105,0),2)),"")</f>
        <v>#NAME?</v>
      </c>
      <c r="Q1204" s="14" t="e">
        <f t="array" aca="1" ref="Q1204" ca="1">_xludf.ifna(IF(#REF!=Impostazioni!$C$6,K1204*1,K1204/INDEX(Impostazioni!$N$86:$O$105,MATCH(#REF!,Impostazioni!$N$86:$N$105,0),2)),"")</f>
        <v>#NAME?</v>
      </c>
      <c r="S1204" t="str" cm="1">
        <f t="array" ref="S1204">_xlfn.IFNA(TRANSPOSE(INDEX(Impostazioni!$R$14:$S$63,,MATCH($D1204,Impostazioni!$R$13:$S$13,0))),"")&amp;""</f>
        <v/>
      </c>
    </row>
    <row r="1205" spans="1:19" ht="13.2">
      <c r="A1205" s="14" t="str">
        <f t="shared" si="12"/>
        <v/>
      </c>
      <c r="B1205" s="14" t="str">
        <f t="shared" si="13"/>
        <v/>
      </c>
      <c r="C1205" s="14"/>
      <c r="D1205" s="14"/>
      <c r="E1205" s="14"/>
      <c r="F1205" s="14"/>
      <c r="G1205" s="31"/>
      <c r="H1205" s="31"/>
      <c r="I1205" s="31"/>
      <c r="J1205" s="31"/>
      <c r="K1205" s="14" t="str">
        <f t="shared" si="14"/>
        <v/>
      </c>
      <c r="M1205" s="14" t="e">
        <f t="array" aca="1" ref="M1205" ca="1">_xludf.ifna(IF(#REF!=Impostazioni!$C$6,G1205*1,G1205/INDEX(Impostazioni!$N$86:$O$105,MATCH(#REF!,Impostazioni!$N$86:$N$105,0),2)),"")</f>
        <v>#NAME?</v>
      </c>
      <c r="N1205" s="14" t="e">
        <f t="array" aca="1" ref="N1205" ca="1">_xludf.ifna(IF(#REF!=Impostazioni!$C$6,H1205*1,H1205/INDEX(Impostazioni!$N$86:$O$105,MATCH(#REF!,Impostazioni!$N$86:$N$105,0),2)),"")</f>
        <v>#NAME?</v>
      </c>
      <c r="O1205" s="14" t="e">
        <f t="array" aca="1" ref="O1205" ca="1">_xludf.ifna(IF(#REF!=Impostazioni!$C$6,I1205*1,I1205/INDEX(Impostazioni!$N$86:$O$105,MATCH(#REF!,Impostazioni!$N$86:$N$105,0),2)),"")</f>
        <v>#NAME?</v>
      </c>
      <c r="P1205" s="14" t="e">
        <f t="array" aca="1" ref="P1205" ca="1">_xludf.ifna(IF(#REF!=Impostazioni!$C$6,J1205*1,J1205/INDEX(Impostazioni!$N$86:$O$105,MATCH(#REF!,Impostazioni!$N$86:$N$105,0),2)),"")</f>
        <v>#NAME?</v>
      </c>
      <c r="Q1205" s="14" t="e">
        <f t="array" aca="1" ref="Q1205" ca="1">_xludf.ifna(IF(#REF!=Impostazioni!$C$6,K1205*1,K1205/INDEX(Impostazioni!$N$86:$O$105,MATCH(#REF!,Impostazioni!$N$86:$N$105,0),2)),"")</f>
        <v>#NAME?</v>
      </c>
      <c r="S1205" t="str" cm="1">
        <f t="array" ref="S1205">_xlfn.IFNA(TRANSPOSE(INDEX(Impostazioni!$R$14:$S$63,,MATCH($D1205,Impostazioni!$R$13:$S$13,0))),"")&amp;""</f>
        <v/>
      </c>
    </row>
    <row r="1206" spans="1:19" ht="13.2">
      <c r="A1206" s="14" t="str">
        <f t="shared" si="12"/>
        <v/>
      </c>
      <c r="B1206" s="14" t="str">
        <f t="shared" si="13"/>
        <v/>
      </c>
      <c r="C1206" s="14"/>
      <c r="D1206" s="14"/>
      <c r="E1206" s="14"/>
      <c r="F1206" s="14"/>
      <c r="G1206" s="31"/>
      <c r="H1206" s="31"/>
      <c r="I1206" s="31"/>
      <c r="J1206" s="31"/>
      <c r="K1206" s="14" t="str">
        <f t="shared" si="14"/>
        <v/>
      </c>
      <c r="M1206" s="14" t="e">
        <f t="array" aca="1" ref="M1206" ca="1">_xludf.ifna(IF(#REF!=Impostazioni!$C$6,G1206*1,G1206/INDEX(Impostazioni!$N$86:$O$105,MATCH(#REF!,Impostazioni!$N$86:$N$105,0),2)),"")</f>
        <v>#NAME?</v>
      </c>
      <c r="N1206" s="14" t="e">
        <f t="array" aca="1" ref="N1206" ca="1">_xludf.ifna(IF(#REF!=Impostazioni!$C$6,H1206*1,H1206/INDEX(Impostazioni!$N$86:$O$105,MATCH(#REF!,Impostazioni!$N$86:$N$105,0),2)),"")</f>
        <v>#NAME?</v>
      </c>
      <c r="O1206" s="14" t="e">
        <f t="array" aca="1" ref="O1206" ca="1">_xludf.ifna(IF(#REF!=Impostazioni!$C$6,I1206*1,I1206/INDEX(Impostazioni!$N$86:$O$105,MATCH(#REF!,Impostazioni!$N$86:$N$105,0),2)),"")</f>
        <v>#NAME?</v>
      </c>
      <c r="P1206" s="14" t="e">
        <f t="array" aca="1" ref="P1206" ca="1">_xludf.ifna(IF(#REF!=Impostazioni!$C$6,J1206*1,J1206/INDEX(Impostazioni!$N$86:$O$105,MATCH(#REF!,Impostazioni!$N$86:$N$105,0),2)),"")</f>
        <v>#NAME?</v>
      </c>
      <c r="Q1206" s="14" t="e">
        <f t="array" aca="1" ref="Q1206" ca="1">_xludf.ifna(IF(#REF!=Impostazioni!$C$6,K1206*1,K1206/INDEX(Impostazioni!$N$86:$O$105,MATCH(#REF!,Impostazioni!$N$86:$N$105,0),2)),"")</f>
        <v>#NAME?</v>
      </c>
      <c r="S1206" t="str" cm="1">
        <f t="array" ref="S1206">_xlfn.IFNA(TRANSPOSE(INDEX(Impostazioni!$R$14:$S$63,,MATCH($D1206,Impostazioni!$R$13:$S$13,0))),"")&amp;""</f>
        <v/>
      </c>
    </row>
    <row r="1207" spans="1:19" ht="13.2">
      <c r="A1207" s="14" t="str">
        <f t="shared" si="12"/>
        <v/>
      </c>
      <c r="B1207" s="14" t="str">
        <f t="shared" si="13"/>
        <v/>
      </c>
      <c r="C1207" s="14"/>
      <c r="D1207" s="14"/>
      <c r="E1207" s="14"/>
      <c r="F1207" s="14"/>
      <c r="G1207" s="31"/>
      <c r="H1207" s="31"/>
      <c r="I1207" s="31"/>
      <c r="J1207" s="31"/>
      <c r="K1207" s="14" t="str">
        <f t="shared" si="14"/>
        <v/>
      </c>
      <c r="M1207" s="14" t="e">
        <f t="array" aca="1" ref="M1207" ca="1">_xludf.ifna(IF(#REF!=Impostazioni!$C$6,G1207*1,G1207/INDEX(Impostazioni!$N$86:$O$105,MATCH(#REF!,Impostazioni!$N$86:$N$105,0),2)),"")</f>
        <v>#NAME?</v>
      </c>
      <c r="N1207" s="14" t="e">
        <f t="array" aca="1" ref="N1207" ca="1">_xludf.ifna(IF(#REF!=Impostazioni!$C$6,H1207*1,H1207/INDEX(Impostazioni!$N$86:$O$105,MATCH(#REF!,Impostazioni!$N$86:$N$105,0),2)),"")</f>
        <v>#NAME?</v>
      </c>
      <c r="O1207" s="14" t="e">
        <f t="array" aca="1" ref="O1207" ca="1">_xludf.ifna(IF(#REF!=Impostazioni!$C$6,I1207*1,I1207/INDEX(Impostazioni!$N$86:$O$105,MATCH(#REF!,Impostazioni!$N$86:$N$105,0),2)),"")</f>
        <v>#NAME?</v>
      </c>
      <c r="P1207" s="14" t="e">
        <f t="array" aca="1" ref="P1207" ca="1">_xludf.ifna(IF(#REF!=Impostazioni!$C$6,J1207*1,J1207/INDEX(Impostazioni!$N$86:$O$105,MATCH(#REF!,Impostazioni!$N$86:$N$105,0),2)),"")</f>
        <v>#NAME?</v>
      </c>
      <c r="Q1207" s="14" t="e">
        <f t="array" aca="1" ref="Q1207" ca="1">_xludf.ifna(IF(#REF!=Impostazioni!$C$6,K1207*1,K1207/INDEX(Impostazioni!$N$86:$O$105,MATCH(#REF!,Impostazioni!$N$86:$N$105,0),2)),"")</f>
        <v>#NAME?</v>
      </c>
      <c r="S1207" t="str" cm="1">
        <f t="array" ref="S1207">_xlfn.IFNA(TRANSPOSE(INDEX(Impostazioni!$R$14:$S$63,,MATCH($D1207,Impostazioni!$R$13:$S$13,0))),"")&amp;""</f>
        <v/>
      </c>
    </row>
    <row r="1208" spans="1:19" ht="13.2">
      <c r="A1208" s="14" t="str">
        <f t="shared" si="12"/>
        <v/>
      </c>
      <c r="B1208" s="14" t="str">
        <f t="shared" si="13"/>
        <v/>
      </c>
      <c r="C1208" s="14"/>
      <c r="D1208" s="14"/>
      <c r="E1208" s="14"/>
      <c r="F1208" s="14"/>
      <c r="G1208" s="31"/>
      <c r="H1208" s="31"/>
      <c r="I1208" s="31"/>
      <c r="J1208" s="31"/>
      <c r="K1208" s="14" t="str">
        <f t="shared" si="14"/>
        <v/>
      </c>
      <c r="M1208" s="14" t="e">
        <f t="array" aca="1" ref="M1208" ca="1">_xludf.ifna(IF(#REF!=Impostazioni!$C$6,G1208*1,G1208/INDEX(Impostazioni!$N$86:$O$105,MATCH(#REF!,Impostazioni!$N$86:$N$105,0),2)),"")</f>
        <v>#NAME?</v>
      </c>
      <c r="N1208" s="14" t="e">
        <f t="array" aca="1" ref="N1208" ca="1">_xludf.ifna(IF(#REF!=Impostazioni!$C$6,H1208*1,H1208/INDEX(Impostazioni!$N$86:$O$105,MATCH(#REF!,Impostazioni!$N$86:$N$105,0),2)),"")</f>
        <v>#NAME?</v>
      </c>
      <c r="O1208" s="14" t="e">
        <f t="array" aca="1" ref="O1208" ca="1">_xludf.ifna(IF(#REF!=Impostazioni!$C$6,I1208*1,I1208/INDEX(Impostazioni!$N$86:$O$105,MATCH(#REF!,Impostazioni!$N$86:$N$105,0),2)),"")</f>
        <v>#NAME?</v>
      </c>
      <c r="P1208" s="14" t="e">
        <f t="array" aca="1" ref="P1208" ca="1">_xludf.ifna(IF(#REF!=Impostazioni!$C$6,J1208*1,J1208/INDEX(Impostazioni!$N$86:$O$105,MATCH(#REF!,Impostazioni!$N$86:$N$105,0),2)),"")</f>
        <v>#NAME?</v>
      </c>
      <c r="Q1208" s="14" t="e">
        <f t="array" aca="1" ref="Q1208" ca="1">_xludf.ifna(IF(#REF!=Impostazioni!$C$6,K1208*1,K1208/INDEX(Impostazioni!$N$86:$O$105,MATCH(#REF!,Impostazioni!$N$86:$N$105,0),2)),"")</f>
        <v>#NAME?</v>
      </c>
      <c r="S1208" t="str" cm="1">
        <f t="array" ref="S1208">_xlfn.IFNA(TRANSPOSE(INDEX(Impostazioni!$R$14:$S$63,,MATCH($D1208,Impostazioni!$R$13:$S$13,0))),"")&amp;""</f>
        <v/>
      </c>
    </row>
    <row r="1209" spans="1:19" ht="13.2">
      <c r="A1209" s="14" t="str">
        <f t="shared" si="12"/>
        <v/>
      </c>
      <c r="B1209" s="14" t="str">
        <f t="shared" si="13"/>
        <v/>
      </c>
      <c r="C1209" s="14"/>
      <c r="D1209" s="14"/>
      <c r="E1209" s="14"/>
      <c r="F1209" s="14"/>
      <c r="G1209" s="31"/>
      <c r="H1209" s="31"/>
      <c r="I1209" s="31"/>
      <c r="J1209" s="31"/>
      <c r="K1209" s="14" t="str">
        <f t="shared" si="14"/>
        <v/>
      </c>
      <c r="M1209" s="14" t="e">
        <f t="array" aca="1" ref="M1209" ca="1">_xludf.ifna(IF(#REF!=Impostazioni!$C$6,G1209*1,G1209/INDEX(Impostazioni!$N$86:$O$105,MATCH(#REF!,Impostazioni!$N$86:$N$105,0),2)),"")</f>
        <v>#NAME?</v>
      </c>
      <c r="N1209" s="14" t="e">
        <f t="array" aca="1" ref="N1209" ca="1">_xludf.ifna(IF(#REF!=Impostazioni!$C$6,H1209*1,H1209/INDEX(Impostazioni!$N$86:$O$105,MATCH(#REF!,Impostazioni!$N$86:$N$105,0),2)),"")</f>
        <v>#NAME?</v>
      </c>
      <c r="O1209" s="14" t="e">
        <f t="array" aca="1" ref="O1209" ca="1">_xludf.ifna(IF(#REF!=Impostazioni!$C$6,I1209*1,I1209/INDEX(Impostazioni!$N$86:$O$105,MATCH(#REF!,Impostazioni!$N$86:$N$105,0),2)),"")</f>
        <v>#NAME?</v>
      </c>
      <c r="P1209" s="14" t="e">
        <f t="array" aca="1" ref="P1209" ca="1">_xludf.ifna(IF(#REF!=Impostazioni!$C$6,J1209*1,J1209/INDEX(Impostazioni!$N$86:$O$105,MATCH(#REF!,Impostazioni!$N$86:$N$105,0),2)),"")</f>
        <v>#NAME?</v>
      </c>
      <c r="Q1209" s="14" t="e">
        <f t="array" aca="1" ref="Q1209" ca="1">_xludf.ifna(IF(#REF!=Impostazioni!$C$6,K1209*1,K1209/INDEX(Impostazioni!$N$86:$O$105,MATCH(#REF!,Impostazioni!$N$86:$N$105,0),2)),"")</f>
        <v>#NAME?</v>
      </c>
      <c r="S1209" t="str" cm="1">
        <f t="array" ref="S1209">_xlfn.IFNA(TRANSPOSE(INDEX(Impostazioni!$R$14:$S$63,,MATCH($D1209,Impostazioni!$R$13:$S$13,0))),"")&amp;""</f>
        <v/>
      </c>
    </row>
    <row r="1210" spans="1:19" ht="13.2">
      <c r="A1210" s="14" t="str">
        <f t="shared" si="12"/>
        <v/>
      </c>
      <c r="B1210" s="14" t="str">
        <f t="shared" si="13"/>
        <v/>
      </c>
      <c r="C1210" s="14"/>
      <c r="D1210" s="14"/>
      <c r="E1210" s="14"/>
      <c r="F1210" s="14"/>
      <c r="G1210" s="31"/>
      <c r="H1210" s="31"/>
      <c r="I1210" s="31"/>
      <c r="J1210" s="31"/>
      <c r="K1210" s="14" t="str">
        <f t="shared" si="14"/>
        <v/>
      </c>
      <c r="M1210" s="14" t="e">
        <f t="array" aca="1" ref="M1210" ca="1">_xludf.ifna(IF(#REF!=Impostazioni!$C$6,G1210*1,G1210/INDEX(Impostazioni!$N$86:$O$105,MATCH(#REF!,Impostazioni!$N$86:$N$105,0),2)),"")</f>
        <v>#NAME?</v>
      </c>
      <c r="N1210" s="14" t="e">
        <f t="array" aca="1" ref="N1210" ca="1">_xludf.ifna(IF(#REF!=Impostazioni!$C$6,H1210*1,H1210/INDEX(Impostazioni!$N$86:$O$105,MATCH(#REF!,Impostazioni!$N$86:$N$105,0),2)),"")</f>
        <v>#NAME?</v>
      </c>
      <c r="O1210" s="14" t="e">
        <f t="array" aca="1" ref="O1210" ca="1">_xludf.ifna(IF(#REF!=Impostazioni!$C$6,I1210*1,I1210/INDEX(Impostazioni!$N$86:$O$105,MATCH(#REF!,Impostazioni!$N$86:$N$105,0),2)),"")</f>
        <v>#NAME?</v>
      </c>
      <c r="P1210" s="14" t="e">
        <f t="array" aca="1" ref="P1210" ca="1">_xludf.ifna(IF(#REF!=Impostazioni!$C$6,J1210*1,J1210/INDEX(Impostazioni!$N$86:$O$105,MATCH(#REF!,Impostazioni!$N$86:$N$105,0),2)),"")</f>
        <v>#NAME?</v>
      </c>
      <c r="Q1210" s="14" t="e">
        <f t="array" aca="1" ref="Q1210" ca="1">_xludf.ifna(IF(#REF!=Impostazioni!$C$6,K1210*1,K1210/INDEX(Impostazioni!$N$86:$O$105,MATCH(#REF!,Impostazioni!$N$86:$N$105,0),2)),"")</f>
        <v>#NAME?</v>
      </c>
      <c r="S1210" t="str" cm="1">
        <f t="array" ref="S1210">_xlfn.IFNA(TRANSPOSE(INDEX(Impostazioni!$R$14:$S$63,,MATCH($D1210,Impostazioni!$R$13:$S$13,0))),"")&amp;""</f>
        <v/>
      </c>
    </row>
    <row r="1211" spans="1:19" ht="13.2">
      <c r="A1211" s="14" t="str">
        <f t="shared" si="12"/>
        <v/>
      </c>
      <c r="B1211" s="14" t="str">
        <f t="shared" si="13"/>
        <v/>
      </c>
      <c r="C1211" s="14"/>
      <c r="D1211" s="14"/>
      <c r="E1211" s="14"/>
      <c r="F1211" s="14"/>
      <c r="G1211" s="31"/>
      <c r="H1211" s="31"/>
      <c r="I1211" s="31"/>
      <c r="J1211" s="31"/>
      <c r="K1211" s="14" t="str">
        <f t="shared" si="14"/>
        <v/>
      </c>
      <c r="M1211" s="14" t="e">
        <f t="array" aca="1" ref="M1211" ca="1">_xludf.ifna(IF(#REF!=Impostazioni!$C$6,G1211*1,G1211/INDEX(Impostazioni!$N$86:$O$105,MATCH(#REF!,Impostazioni!$N$86:$N$105,0),2)),"")</f>
        <v>#NAME?</v>
      </c>
      <c r="N1211" s="14" t="e">
        <f t="array" aca="1" ref="N1211" ca="1">_xludf.ifna(IF(#REF!=Impostazioni!$C$6,H1211*1,H1211/INDEX(Impostazioni!$N$86:$O$105,MATCH(#REF!,Impostazioni!$N$86:$N$105,0),2)),"")</f>
        <v>#NAME?</v>
      </c>
      <c r="O1211" s="14" t="e">
        <f t="array" aca="1" ref="O1211" ca="1">_xludf.ifna(IF(#REF!=Impostazioni!$C$6,I1211*1,I1211/INDEX(Impostazioni!$N$86:$O$105,MATCH(#REF!,Impostazioni!$N$86:$N$105,0),2)),"")</f>
        <v>#NAME?</v>
      </c>
      <c r="P1211" s="14" t="e">
        <f t="array" aca="1" ref="P1211" ca="1">_xludf.ifna(IF(#REF!=Impostazioni!$C$6,J1211*1,J1211/INDEX(Impostazioni!$N$86:$O$105,MATCH(#REF!,Impostazioni!$N$86:$N$105,0),2)),"")</f>
        <v>#NAME?</v>
      </c>
      <c r="Q1211" s="14" t="e">
        <f t="array" aca="1" ref="Q1211" ca="1">_xludf.ifna(IF(#REF!=Impostazioni!$C$6,K1211*1,K1211/INDEX(Impostazioni!$N$86:$O$105,MATCH(#REF!,Impostazioni!$N$86:$N$105,0),2)),"")</f>
        <v>#NAME?</v>
      </c>
      <c r="S1211" t="str" cm="1">
        <f t="array" ref="S1211">_xlfn.IFNA(TRANSPOSE(INDEX(Impostazioni!$R$14:$S$63,,MATCH($D1211,Impostazioni!$R$13:$S$13,0))),"")&amp;""</f>
        <v/>
      </c>
    </row>
    <row r="1212" spans="1:19" ht="13.2">
      <c r="A1212" s="14" t="str">
        <f t="shared" si="12"/>
        <v/>
      </c>
      <c r="B1212" s="14" t="str">
        <f t="shared" si="13"/>
        <v/>
      </c>
      <c r="C1212" s="14"/>
      <c r="D1212" s="14"/>
      <c r="E1212" s="14"/>
      <c r="F1212" s="14"/>
      <c r="G1212" s="31"/>
      <c r="H1212" s="31"/>
      <c r="I1212" s="31"/>
      <c r="J1212" s="31"/>
      <c r="K1212" s="14" t="str">
        <f t="shared" si="14"/>
        <v/>
      </c>
      <c r="M1212" s="14" t="e">
        <f t="array" aca="1" ref="M1212" ca="1">_xludf.ifna(IF(#REF!=Impostazioni!$C$6,G1212*1,G1212/INDEX(Impostazioni!$N$86:$O$105,MATCH(#REF!,Impostazioni!$N$86:$N$105,0),2)),"")</f>
        <v>#NAME?</v>
      </c>
      <c r="N1212" s="14" t="e">
        <f t="array" aca="1" ref="N1212" ca="1">_xludf.ifna(IF(#REF!=Impostazioni!$C$6,H1212*1,H1212/INDEX(Impostazioni!$N$86:$O$105,MATCH(#REF!,Impostazioni!$N$86:$N$105,0),2)),"")</f>
        <v>#NAME?</v>
      </c>
      <c r="O1212" s="14" t="e">
        <f t="array" aca="1" ref="O1212" ca="1">_xludf.ifna(IF(#REF!=Impostazioni!$C$6,I1212*1,I1212/INDEX(Impostazioni!$N$86:$O$105,MATCH(#REF!,Impostazioni!$N$86:$N$105,0),2)),"")</f>
        <v>#NAME?</v>
      </c>
      <c r="P1212" s="14" t="e">
        <f t="array" aca="1" ref="P1212" ca="1">_xludf.ifna(IF(#REF!=Impostazioni!$C$6,J1212*1,J1212/INDEX(Impostazioni!$N$86:$O$105,MATCH(#REF!,Impostazioni!$N$86:$N$105,0),2)),"")</f>
        <v>#NAME?</v>
      </c>
      <c r="Q1212" s="14" t="e">
        <f t="array" aca="1" ref="Q1212" ca="1">_xludf.ifna(IF(#REF!=Impostazioni!$C$6,K1212*1,K1212/INDEX(Impostazioni!$N$86:$O$105,MATCH(#REF!,Impostazioni!$N$86:$N$105,0),2)),"")</f>
        <v>#NAME?</v>
      </c>
      <c r="S1212" t="str" cm="1">
        <f t="array" ref="S1212">_xlfn.IFNA(TRANSPOSE(INDEX(Impostazioni!$R$14:$S$63,,MATCH($D1212,Impostazioni!$R$13:$S$13,0))),"")&amp;""</f>
        <v/>
      </c>
    </row>
    <row r="1213" spans="1:19" ht="13.2">
      <c r="A1213" s="14" t="str">
        <f t="shared" si="12"/>
        <v/>
      </c>
      <c r="B1213" s="14" t="str">
        <f t="shared" si="13"/>
        <v/>
      </c>
      <c r="C1213" s="14"/>
      <c r="D1213" s="14"/>
      <c r="E1213" s="14"/>
      <c r="F1213" s="14"/>
      <c r="G1213" s="31"/>
      <c r="H1213" s="31"/>
      <c r="I1213" s="31"/>
      <c r="J1213" s="31"/>
      <c r="K1213" s="14" t="str">
        <f t="shared" si="14"/>
        <v/>
      </c>
      <c r="M1213" s="14" t="e">
        <f t="array" aca="1" ref="M1213" ca="1">_xludf.ifna(IF(#REF!=Impostazioni!$C$6,G1213*1,G1213/INDEX(Impostazioni!$N$86:$O$105,MATCH(#REF!,Impostazioni!$N$86:$N$105,0),2)),"")</f>
        <v>#NAME?</v>
      </c>
      <c r="N1213" s="14" t="e">
        <f t="array" aca="1" ref="N1213" ca="1">_xludf.ifna(IF(#REF!=Impostazioni!$C$6,H1213*1,H1213/INDEX(Impostazioni!$N$86:$O$105,MATCH(#REF!,Impostazioni!$N$86:$N$105,0),2)),"")</f>
        <v>#NAME?</v>
      </c>
      <c r="O1213" s="14" t="e">
        <f t="array" aca="1" ref="O1213" ca="1">_xludf.ifna(IF(#REF!=Impostazioni!$C$6,I1213*1,I1213/INDEX(Impostazioni!$N$86:$O$105,MATCH(#REF!,Impostazioni!$N$86:$N$105,0),2)),"")</f>
        <v>#NAME?</v>
      </c>
      <c r="P1213" s="14" t="e">
        <f t="array" aca="1" ref="P1213" ca="1">_xludf.ifna(IF(#REF!=Impostazioni!$C$6,J1213*1,J1213/INDEX(Impostazioni!$N$86:$O$105,MATCH(#REF!,Impostazioni!$N$86:$N$105,0),2)),"")</f>
        <v>#NAME?</v>
      </c>
      <c r="Q1213" s="14" t="e">
        <f t="array" aca="1" ref="Q1213" ca="1">_xludf.ifna(IF(#REF!=Impostazioni!$C$6,K1213*1,K1213/INDEX(Impostazioni!$N$86:$O$105,MATCH(#REF!,Impostazioni!$N$86:$N$105,0),2)),"")</f>
        <v>#NAME?</v>
      </c>
      <c r="S1213" t="str" cm="1">
        <f t="array" ref="S1213">_xlfn.IFNA(TRANSPOSE(INDEX(Impostazioni!$R$14:$S$63,,MATCH($D1213,Impostazioni!$R$13:$S$13,0))),"")&amp;""</f>
        <v/>
      </c>
    </row>
    <row r="1214" spans="1:19" ht="13.2">
      <c r="A1214" s="14" t="str">
        <f t="shared" si="12"/>
        <v/>
      </c>
      <c r="B1214" s="14" t="str">
        <f t="shared" si="13"/>
        <v/>
      </c>
      <c r="C1214" s="14"/>
      <c r="D1214" s="14"/>
      <c r="E1214" s="14"/>
      <c r="F1214" s="14"/>
      <c r="G1214" s="31"/>
      <c r="H1214" s="31"/>
      <c r="I1214" s="31"/>
      <c r="J1214" s="31"/>
      <c r="K1214" s="14" t="str">
        <f t="shared" si="14"/>
        <v/>
      </c>
      <c r="M1214" s="14" t="e">
        <f t="array" aca="1" ref="M1214" ca="1">_xludf.ifna(IF(#REF!=Impostazioni!$C$6,G1214*1,G1214/INDEX(Impostazioni!$N$86:$O$105,MATCH(#REF!,Impostazioni!$N$86:$N$105,0),2)),"")</f>
        <v>#NAME?</v>
      </c>
      <c r="N1214" s="14" t="e">
        <f t="array" aca="1" ref="N1214" ca="1">_xludf.ifna(IF(#REF!=Impostazioni!$C$6,H1214*1,H1214/INDEX(Impostazioni!$N$86:$O$105,MATCH(#REF!,Impostazioni!$N$86:$N$105,0),2)),"")</f>
        <v>#NAME?</v>
      </c>
      <c r="O1214" s="14" t="e">
        <f t="array" aca="1" ref="O1214" ca="1">_xludf.ifna(IF(#REF!=Impostazioni!$C$6,I1214*1,I1214/INDEX(Impostazioni!$N$86:$O$105,MATCH(#REF!,Impostazioni!$N$86:$N$105,0),2)),"")</f>
        <v>#NAME?</v>
      </c>
      <c r="P1214" s="14" t="e">
        <f t="array" aca="1" ref="P1214" ca="1">_xludf.ifna(IF(#REF!=Impostazioni!$C$6,J1214*1,J1214/INDEX(Impostazioni!$N$86:$O$105,MATCH(#REF!,Impostazioni!$N$86:$N$105,0),2)),"")</f>
        <v>#NAME?</v>
      </c>
      <c r="Q1214" s="14" t="e">
        <f t="array" aca="1" ref="Q1214" ca="1">_xludf.ifna(IF(#REF!=Impostazioni!$C$6,K1214*1,K1214/INDEX(Impostazioni!$N$86:$O$105,MATCH(#REF!,Impostazioni!$N$86:$N$105,0),2)),"")</f>
        <v>#NAME?</v>
      </c>
      <c r="S1214" t="str" cm="1">
        <f t="array" ref="S1214">_xlfn.IFNA(TRANSPOSE(INDEX(Impostazioni!$R$14:$S$63,,MATCH($D1214,Impostazioni!$R$13:$S$13,0))),"")&amp;""</f>
        <v/>
      </c>
    </row>
    <row r="1215" spans="1:19" ht="13.2">
      <c r="A1215" s="14" t="str">
        <f t="shared" si="12"/>
        <v/>
      </c>
      <c r="B1215" s="14" t="str">
        <f t="shared" si="13"/>
        <v/>
      </c>
      <c r="C1215" s="14"/>
      <c r="D1215" s="14"/>
      <c r="E1215" s="14"/>
      <c r="F1215" s="14"/>
      <c r="G1215" s="31"/>
      <c r="H1215" s="31"/>
      <c r="I1215" s="31"/>
      <c r="J1215" s="31"/>
      <c r="K1215" s="14" t="str">
        <f t="shared" si="14"/>
        <v/>
      </c>
      <c r="M1215" s="14" t="e">
        <f t="array" aca="1" ref="M1215" ca="1">_xludf.ifna(IF(#REF!=Impostazioni!$C$6,G1215*1,G1215/INDEX(Impostazioni!$N$86:$O$105,MATCH(#REF!,Impostazioni!$N$86:$N$105,0),2)),"")</f>
        <v>#NAME?</v>
      </c>
      <c r="N1215" s="14" t="e">
        <f t="array" aca="1" ref="N1215" ca="1">_xludf.ifna(IF(#REF!=Impostazioni!$C$6,H1215*1,H1215/INDEX(Impostazioni!$N$86:$O$105,MATCH(#REF!,Impostazioni!$N$86:$N$105,0),2)),"")</f>
        <v>#NAME?</v>
      </c>
      <c r="O1215" s="14" t="e">
        <f t="array" aca="1" ref="O1215" ca="1">_xludf.ifna(IF(#REF!=Impostazioni!$C$6,I1215*1,I1215/INDEX(Impostazioni!$N$86:$O$105,MATCH(#REF!,Impostazioni!$N$86:$N$105,0),2)),"")</f>
        <v>#NAME?</v>
      </c>
      <c r="P1215" s="14" t="e">
        <f t="array" aca="1" ref="P1215" ca="1">_xludf.ifna(IF(#REF!=Impostazioni!$C$6,J1215*1,J1215/INDEX(Impostazioni!$N$86:$O$105,MATCH(#REF!,Impostazioni!$N$86:$N$105,0),2)),"")</f>
        <v>#NAME?</v>
      </c>
      <c r="Q1215" s="14" t="e">
        <f t="array" aca="1" ref="Q1215" ca="1">_xludf.ifna(IF(#REF!=Impostazioni!$C$6,K1215*1,K1215/INDEX(Impostazioni!$N$86:$O$105,MATCH(#REF!,Impostazioni!$N$86:$N$105,0),2)),"")</f>
        <v>#NAME?</v>
      </c>
      <c r="S1215" t="str" cm="1">
        <f t="array" ref="S1215">_xlfn.IFNA(TRANSPOSE(INDEX(Impostazioni!$R$14:$S$63,,MATCH($D1215,Impostazioni!$R$13:$S$13,0))),"")&amp;""</f>
        <v/>
      </c>
    </row>
    <row r="1216" spans="1:19" ht="13.2">
      <c r="A1216" s="14" t="str">
        <f t="shared" si="12"/>
        <v/>
      </c>
      <c r="B1216" s="14" t="str">
        <f t="shared" si="13"/>
        <v/>
      </c>
      <c r="C1216" s="14"/>
      <c r="D1216" s="14"/>
      <c r="E1216" s="14"/>
      <c r="F1216" s="14"/>
      <c r="G1216" s="31"/>
      <c r="H1216" s="31"/>
      <c r="I1216" s="31"/>
      <c r="J1216" s="31"/>
      <c r="K1216" s="14" t="str">
        <f t="shared" si="14"/>
        <v/>
      </c>
      <c r="M1216" s="14" t="e">
        <f t="array" aca="1" ref="M1216" ca="1">_xludf.ifna(IF(#REF!=Impostazioni!$C$6,G1216*1,G1216/INDEX(Impostazioni!$N$86:$O$105,MATCH(#REF!,Impostazioni!$N$86:$N$105,0),2)),"")</f>
        <v>#NAME?</v>
      </c>
      <c r="N1216" s="14" t="e">
        <f t="array" aca="1" ref="N1216" ca="1">_xludf.ifna(IF(#REF!=Impostazioni!$C$6,H1216*1,H1216/INDEX(Impostazioni!$N$86:$O$105,MATCH(#REF!,Impostazioni!$N$86:$N$105,0),2)),"")</f>
        <v>#NAME?</v>
      </c>
      <c r="O1216" s="14" t="e">
        <f t="array" aca="1" ref="O1216" ca="1">_xludf.ifna(IF(#REF!=Impostazioni!$C$6,I1216*1,I1216/INDEX(Impostazioni!$N$86:$O$105,MATCH(#REF!,Impostazioni!$N$86:$N$105,0),2)),"")</f>
        <v>#NAME?</v>
      </c>
      <c r="P1216" s="14" t="e">
        <f t="array" aca="1" ref="P1216" ca="1">_xludf.ifna(IF(#REF!=Impostazioni!$C$6,J1216*1,J1216/INDEX(Impostazioni!$N$86:$O$105,MATCH(#REF!,Impostazioni!$N$86:$N$105,0),2)),"")</f>
        <v>#NAME?</v>
      </c>
      <c r="Q1216" s="14" t="e">
        <f t="array" aca="1" ref="Q1216" ca="1">_xludf.ifna(IF(#REF!=Impostazioni!$C$6,K1216*1,K1216/INDEX(Impostazioni!$N$86:$O$105,MATCH(#REF!,Impostazioni!$N$86:$N$105,0),2)),"")</f>
        <v>#NAME?</v>
      </c>
      <c r="S1216" t="str" cm="1">
        <f t="array" ref="S1216">_xlfn.IFNA(TRANSPOSE(INDEX(Impostazioni!$R$14:$S$63,,MATCH($D1216,Impostazioni!$R$13:$S$13,0))),"")&amp;""</f>
        <v/>
      </c>
    </row>
    <row r="1217" spans="1:19" ht="13.2">
      <c r="A1217" s="14" t="str">
        <f t="shared" si="12"/>
        <v/>
      </c>
      <c r="B1217" s="14" t="str">
        <f t="shared" si="13"/>
        <v/>
      </c>
      <c r="C1217" s="14"/>
      <c r="D1217" s="14"/>
      <c r="E1217" s="14"/>
      <c r="F1217" s="14"/>
      <c r="G1217" s="31"/>
      <c r="H1217" s="31"/>
      <c r="I1217" s="31"/>
      <c r="J1217" s="31"/>
      <c r="K1217" s="14" t="str">
        <f t="shared" si="14"/>
        <v/>
      </c>
      <c r="M1217" s="14" t="e">
        <f t="array" aca="1" ref="M1217" ca="1">_xludf.ifna(IF(#REF!=Impostazioni!$C$6,G1217*1,G1217/INDEX(Impostazioni!$N$86:$O$105,MATCH(#REF!,Impostazioni!$N$86:$N$105,0),2)),"")</f>
        <v>#NAME?</v>
      </c>
      <c r="N1217" s="14" t="e">
        <f t="array" aca="1" ref="N1217" ca="1">_xludf.ifna(IF(#REF!=Impostazioni!$C$6,H1217*1,H1217/INDEX(Impostazioni!$N$86:$O$105,MATCH(#REF!,Impostazioni!$N$86:$N$105,0),2)),"")</f>
        <v>#NAME?</v>
      </c>
      <c r="O1217" s="14" t="e">
        <f t="array" aca="1" ref="O1217" ca="1">_xludf.ifna(IF(#REF!=Impostazioni!$C$6,I1217*1,I1217/INDEX(Impostazioni!$N$86:$O$105,MATCH(#REF!,Impostazioni!$N$86:$N$105,0),2)),"")</f>
        <v>#NAME?</v>
      </c>
      <c r="P1217" s="14" t="e">
        <f t="array" aca="1" ref="P1217" ca="1">_xludf.ifna(IF(#REF!=Impostazioni!$C$6,J1217*1,J1217/INDEX(Impostazioni!$N$86:$O$105,MATCH(#REF!,Impostazioni!$N$86:$N$105,0),2)),"")</f>
        <v>#NAME?</v>
      </c>
      <c r="Q1217" s="14" t="e">
        <f t="array" aca="1" ref="Q1217" ca="1">_xludf.ifna(IF(#REF!=Impostazioni!$C$6,K1217*1,K1217/INDEX(Impostazioni!$N$86:$O$105,MATCH(#REF!,Impostazioni!$N$86:$N$105,0),2)),"")</f>
        <v>#NAME?</v>
      </c>
      <c r="S1217" t="str" cm="1">
        <f t="array" ref="S1217">_xlfn.IFNA(TRANSPOSE(INDEX(Impostazioni!$R$14:$S$63,,MATCH($D1217,Impostazioni!$R$13:$S$13,0))),"")&amp;""</f>
        <v/>
      </c>
    </row>
    <row r="1218" spans="1:19" ht="13.2">
      <c r="A1218" s="14" t="str">
        <f t="shared" si="12"/>
        <v/>
      </c>
      <c r="B1218" s="14" t="str">
        <f t="shared" si="13"/>
        <v/>
      </c>
      <c r="C1218" s="14"/>
      <c r="D1218" s="14"/>
      <c r="E1218" s="14"/>
      <c r="F1218" s="14"/>
      <c r="G1218" s="31"/>
      <c r="H1218" s="31"/>
      <c r="I1218" s="31"/>
      <c r="J1218" s="31"/>
      <c r="K1218" s="14" t="str">
        <f t="shared" si="14"/>
        <v/>
      </c>
      <c r="M1218" s="14" t="e">
        <f t="array" aca="1" ref="M1218" ca="1">_xludf.ifna(IF(#REF!=Impostazioni!$C$6,G1218*1,G1218/INDEX(Impostazioni!$N$86:$O$105,MATCH(#REF!,Impostazioni!$N$86:$N$105,0),2)),"")</f>
        <v>#NAME?</v>
      </c>
      <c r="N1218" s="14" t="e">
        <f t="array" aca="1" ref="N1218" ca="1">_xludf.ifna(IF(#REF!=Impostazioni!$C$6,H1218*1,H1218/INDEX(Impostazioni!$N$86:$O$105,MATCH(#REF!,Impostazioni!$N$86:$N$105,0),2)),"")</f>
        <v>#NAME?</v>
      </c>
      <c r="O1218" s="14" t="e">
        <f t="array" aca="1" ref="O1218" ca="1">_xludf.ifna(IF(#REF!=Impostazioni!$C$6,I1218*1,I1218/INDEX(Impostazioni!$N$86:$O$105,MATCH(#REF!,Impostazioni!$N$86:$N$105,0),2)),"")</f>
        <v>#NAME?</v>
      </c>
      <c r="P1218" s="14" t="e">
        <f t="array" aca="1" ref="P1218" ca="1">_xludf.ifna(IF(#REF!=Impostazioni!$C$6,J1218*1,J1218/INDEX(Impostazioni!$N$86:$O$105,MATCH(#REF!,Impostazioni!$N$86:$N$105,0),2)),"")</f>
        <v>#NAME?</v>
      </c>
      <c r="Q1218" s="14" t="e">
        <f t="array" aca="1" ref="Q1218" ca="1">_xludf.ifna(IF(#REF!=Impostazioni!$C$6,K1218*1,K1218/INDEX(Impostazioni!$N$86:$O$105,MATCH(#REF!,Impostazioni!$N$86:$N$105,0),2)),"")</f>
        <v>#NAME?</v>
      </c>
      <c r="S1218" t="str" cm="1">
        <f t="array" ref="S1218">_xlfn.IFNA(TRANSPOSE(INDEX(Impostazioni!$R$14:$S$63,,MATCH($D1218,Impostazioni!$R$13:$S$13,0))),"")&amp;""</f>
        <v/>
      </c>
    </row>
    <row r="1219" spans="1:19" ht="13.2">
      <c r="A1219" s="14" t="str">
        <f t="shared" si="12"/>
        <v/>
      </c>
      <c r="B1219" s="14" t="str">
        <f t="shared" si="13"/>
        <v/>
      </c>
      <c r="C1219" s="14"/>
      <c r="D1219" s="14"/>
      <c r="E1219" s="14"/>
      <c r="F1219" s="14"/>
      <c r="G1219" s="31"/>
      <c r="H1219" s="31"/>
      <c r="I1219" s="31"/>
      <c r="J1219" s="31"/>
      <c r="K1219" s="14" t="str">
        <f t="shared" si="14"/>
        <v/>
      </c>
      <c r="M1219" s="14" t="e">
        <f t="array" aca="1" ref="M1219" ca="1">_xludf.ifna(IF(#REF!=Impostazioni!$C$6,G1219*1,G1219/INDEX(Impostazioni!$N$86:$O$105,MATCH(#REF!,Impostazioni!$N$86:$N$105,0),2)),"")</f>
        <v>#NAME?</v>
      </c>
      <c r="N1219" s="14" t="e">
        <f t="array" aca="1" ref="N1219" ca="1">_xludf.ifna(IF(#REF!=Impostazioni!$C$6,H1219*1,H1219/INDEX(Impostazioni!$N$86:$O$105,MATCH(#REF!,Impostazioni!$N$86:$N$105,0),2)),"")</f>
        <v>#NAME?</v>
      </c>
      <c r="O1219" s="14" t="e">
        <f t="array" aca="1" ref="O1219" ca="1">_xludf.ifna(IF(#REF!=Impostazioni!$C$6,I1219*1,I1219/INDEX(Impostazioni!$N$86:$O$105,MATCH(#REF!,Impostazioni!$N$86:$N$105,0),2)),"")</f>
        <v>#NAME?</v>
      </c>
      <c r="P1219" s="14" t="e">
        <f t="array" aca="1" ref="P1219" ca="1">_xludf.ifna(IF(#REF!=Impostazioni!$C$6,J1219*1,J1219/INDEX(Impostazioni!$N$86:$O$105,MATCH(#REF!,Impostazioni!$N$86:$N$105,0),2)),"")</f>
        <v>#NAME?</v>
      </c>
      <c r="Q1219" s="14" t="e">
        <f t="array" aca="1" ref="Q1219" ca="1">_xludf.ifna(IF(#REF!=Impostazioni!$C$6,K1219*1,K1219/INDEX(Impostazioni!$N$86:$O$105,MATCH(#REF!,Impostazioni!$N$86:$N$105,0),2)),"")</f>
        <v>#NAME?</v>
      </c>
      <c r="S1219" t="str" cm="1">
        <f t="array" ref="S1219">_xlfn.IFNA(TRANSPOSE(INDEX(Impostazioni!$R$14:$S$63,,MATCH($D1219,Impostazioni!$R$13:$S$13,0))),"")&amp;""</f>
        <v/>
      </c>
    </row>
    <row r="1220" spans="1:19" ht="13.2">
      <c r="A1220" s="14" t="str">
        <f t="shared" si="12"/>
        <v/>
      </c>
      <c r="B1220" s="14" t="str">
        <f t="shared" si="13"/>
        <v/>
      </c>
      <c r="C1220" s="14"/>
      <c r="D1220" s="14"/>
      <c r="E1220" s="14"/>
      <c r="F1220" s="14"/>
      <c r="G1220" s="31"/>
      <c r="H1220" s="31"/>
      <c r="I1220" s="31"/>
      <c r="J1220" s="31"/>
      <c r="K1220" s="14" t="str">
        <f t="shared" si="14"/>
        <v/>
      </c>
      <c r="M1220" s="14" t="e">
        <f t="array" aca="1" ref="M1220" ca="1">_xludf.ifna(IF(#REF!=Impostazioni!$C$6,G1220*1,G1220/INDEX(Impostazioni!$N$86:$O$105,MATCH(#REF!,Impostazioni!$N$86:$N$105,0),2)),"")</f>
        <v>#NAME?</v>
      </c>
      <c r="N1220" s="14" t="e">
        <f t="array" aca="1" ref="N1220" ca="1">_xludf.ifna(IF(#REF!=Impostazioni!$C$6,H1220*1,H1220/INDEX(Impostazioni!$N$86:$O$105,MATCH(#REF!,Impostazioni!$N$86:$N$105,0),2)),"")</f>
        <v>#NAME?</v>
      </c>
      <c r="O1220" s="14" t="e">
        <f t="array" aca="1" ref="O1220" ca="1">_xludf.ifna(IF(#REF!=Impostazioni!$C$6,I1220*1,I1220/INDEX(Impostazioni!$N$86:$O$105,MATCH(#REF!,Impostazioni!$N$86:$N$105,0),2)),"")</f>
        <v>#NAME?</v>
      </c>
      <c r="P1220" s="14" t="e">
        <f t="array" aca="1" ref="P1220" ca="1">_xludf.ifna(IF(#REF!=Impostazioni!$C$6,J1220*1,J1220/INDEX(Impostazioni!$N$86:$O$105,MATCH(#REF!,Impostazioni!$N$86:$N$105,0),2)),"")</f>
        <v>#NAME?</v>
      </c>
      <c r="Q1220" s="14" t="e">
        <f t="array" aca="1" ref="Q1220" ca="1">_xludf.ifna(IF(#REF!=Impostazioni!$C$6,K1220*1,K1220/INDEX(Impostazioni!$N$86:$O$105,MATCH(#REF!,Impostazioni!$N$86:$N$105,0),2)),"")</f>
        <v>#NAME?</v>
      </c>
      <c r="S1220" t="str" cm="1">
        <f t="array" ref="S1220">_xlfn.IFNA(TRANSPOSE(INDEX(Impostazioni!$R$14:$S$63,,MATCH($D1220,Impostazioni!$R$13:$S$13,0))),"")&amp;""</f>
        <v/>
      </c>
    </row>
    <row r="1221" spans="1:19" ht="13.2">
      <c r="A1221" s="14" t="str">
        <f t="shared" si="12"/>
        <v/>
      </c>
      <c r="B1221" s="14" t="str">
        <f t="shared" si="13"/>
        <v/>
      </c>
      <c r="C1221" s="14"/>
      <c r="D1221" s="14"/>
      <c r="E1221" s="14"/>
      <c r="F1221" s="14"/>
      <c r="G1221" s="31"/>
      <c r="H1221" s="31"/>
      <c r="I1221" s="31"/>
      <c r="J1221" s="31"/>
      <c r="K1221" s="14" t="str">
        <f t="shared" si="14"/>
        <v/>
      </c>
      <c r="M1221" s="14" t="e">
        <f t="array" aca="1" ref="M1221" ca="1">_xludf.ifna(IF(#REF!=Impostazioni!$C$6,G1221*1,G1221/INDEX(Impostazioni!$N$86:$O$105,MATCH(#REF!,Impostazioni!$N$86:$N$105,0),2)),"")</f>
        <v>#NAME?</v>
      </c>
      <c r="N1221" s="14" t="e">
        <f t="array" aca="1" ref="N1221" ca="1">_xludf.ifna(IF(#REF!=Impostazioni!$C$6,H1221*1,H1221/INDEX(Impostazioni!$N$86:$O$105,MATCH(#REF!,Impostazioni!$N$86:$N$105,0),2)),"")</f>
        <v>#NAME?</v>
      </c>
      <c r="O1221" s="14" t="e">
        <f t="array" aca="1" ref="O1221" ca="1">_xludf.ifna(IF(#REF!=Impostazioni!$C$6,I1221*1,I1221/INDEX(Impostazioni!$N$86:$O$105,MATCH(#REF!,Impostazioni!$N$86:$N$105,0),2)),"")</f>
        <v>#NAME?</v>
      </c>
      <c r="P1221" s="14" t="e">
        <f t="array" aca="1" ref="P1221" ca="1">_xludf.ifna(IF(#REF!=Impostazioni!$C$6,J1221*1,J1221/INDEX(Impostazioni!$N$86:$O$105,MATCH(#REF!,Impostazioni!$N$86:$N$105,0),2)),"")</f>
        <v>#NAME?</v>
      </c>
      <c r="Q1221" s="14" t="e">
        <f t="array" aca="1" ref="Q1221" ca="1">_xludf.ifna(IF(#REF!=Impostazioni!$C$6,K1221*1,K1221/INDEX(Impostazioni!$N$86:$O$105,MATCH(#REF!,Impostazioni!$N$86:$N$105,0),2)),"")</f>
        <v>#NAME?</v>
      </c>
      <c r="S1221" t="str" cm="1">
        <f t="array" ref="S1221">_xlfn.IFNA(TRANSPOSE(INDEX(Impostazioni!$R$14:$S$63,,MATCH($D1221,Impostazioni!$R$13:$S$13,0))),"")&amp;""</f>
        <v/>
      </c>
    </row>
    <row r="1222" spans="1:19" ht="13.2">
      <c r="A1222" s="14" t="str">
        <f t="shared" si="12"/>
        <v/>
      </c>
      <c r="B1222" s="14" t="str">
        <f t="shared" si="13"/>
        <v/>
      </c>
      <c r="C1222" s="14"/>
      <c r="D1222" s="14"/>
      <c r="E1222" s="14"/>
      <c r="F1222" s="14"/>
      <c r="G1222" s="31"/>
      <c r="H1222" s="31"/>
      <c r="I1222" s="31"/>
      <c r="J1222" s="31"/>
      <c r="K1222" s="14" t="str">
        <f t="shared" si="14"/>
        <v/>
      </c>
      <c r="M1222" s="14" t="e">
        <f t="array" aca="1" ref="M1222" ca="1">_xludf.ifna(IF(#REF!=Impostazioni!$C$6,G1222*1,G1222/INDEX(Impostazioni!$N$86:$O$105,MATCH(#REF!,Impostazioni!$N$86:$N$105,0),2)),"")</f>
        <v>#NAME?</v>
      </c>
      <c r="N1222" s="14" t="e">
        <f t="array" aca="1" ref="N1222" ca="1">_xludf.ifna(IF(#REF!=Impostazioni!$C$6,H1222*1,H1222/INDEX(Impostazioni!$N$86:$O$105,MATCH(#REF!,Impostazioni!$N$86:$N$105,0),2)),"")</f>
        <v>#NAME?</v>
      </c>
      <c r="O1222" s="14" t="e">
        <f t="array" aca="1" ref="O1222" ca="1">_xludf.ifna(IF(#REF!=Impostazioni!$C$6,I1222*1,I1222/INDEX(Impostazioni!$N$86:$O$105,MATCH(#REF!,Impostazioni!$N$86:$N$105,0),2)),"")</f>
        <v>#NAME?</v>
      </c>
      <c r="P1222" s="14" t="e">
        <f t="array" aca="1" ref="P1222" ca="1">_xludf.ifna(IF(#REF!=Impostazioni!$C$6,J1222*1,J1222/INDEX(Impostazioni!$N$86:$O$105,MATCH(#REF!,Impostazioni!$N$86:$N$105,0),2)),"")</f>
        <v>#NAME?</v>
      </c>
      <c r="Q1222" s="14" t="e">
        <f t="array" aca="1" ref="Q1222" ca="1">_xludf.ifna(IF(#REF!=Impostazioni!$C$6,K1222*1,K1222/INDEX(Impostazioni!$N$86:$O$105,MATCH(#REF!,Impostazioni!$N$86:$N$105,0),2)),"")</f>
        <v>#NAME?</v>
      </c>
      <c r="S1222" t="str" cm="1">
        <f t="array" ref="S1222">_xlfn.IFNA(TRANSPOSE(INDEX(Impostazioni!$R$14:$S$63,,MATCH($D1222,Impostazioni!$R$13:$S$13,0))),"")&amp;""</f>
        <v/>
      </c>
    </row>
    <row r="1223" spans="1:19" ht="13.2">
      <c r="A1223" s="14" t="str">
        <f t="shared" si="12"/>
        <v/>
      </c>
      <c r="B1223" s="14" t="str">
        <f t="shared" si="13"/>
        <v/>
      </c>
      <c r="C1223" s="14"/>
      <c r="D1223" s="14"/>
      <c r="E1223" s="14"/>
      <c r="F1223" s="14"/>
      <c r="G1223" s="31"/>
      <c r="H1223" s="31"/>
      <c r="I1223" s="31"/>
      <c r="J1223" s="31"/>
      <c r="K1223" s="14" t="str">
        <f t="shared" si="14"/>
        <v/>
      </c>
      <c r="M1223" s="14" t="e">
        <f t="array" aca="1" ref="M1223" ca="1">_xludf.ifna(IF(#REF!=Impostazioni!$C$6,G1223*1,G1223/INDEX(Impostazioni!$N$86:$O$105,MATCH(#REF!,Impostazioni!$N$86:$N$105,0),2)),"")</f>
        <v>#NAME?</v>
      </c>
      <c r="N1223" s="14" t="e">
        <f t="array" aca="1" ref="N1223" ca="1">_xludf.ifna(IF(#REF!=Impostazioni!$C$6,H1223*1,H1223/INDEX(Impostazioni!$N$86:$O$105,MATCH(#REF!,Impostazioni!$N$86:$N$105,0),2)),"")</f>
        <v>#NAME?</v>
      </c>
      <c r="O1223" s="14" t="e">
        <f t="array" aca="1" ref="O1223" ca="1">_xludf.ifna(IF(#REF!=Impostazioni!$C$6,I1223*1,I1223/INDEX(Impostazioni!$N$86:$O$105,MATCH(#REF!,Impostazioni!$N$86:$N$105,0),2)),"")</f>
        <v>#NAME?</v>
      </c>
      <c r="P1223" s="14" t="e">
        <f t="array" aca="1" ref="P1223" ca="1">_xludf.ifna(IF(#REF!=Impostazioni!$C$6,J1223*1,J1223/INDEX(Impostazioni!$N$86:$O$105,MATCH(#REF!,Impostazioni!$N$86:$N$105,0),2)),"")</f>
        <v>#NAME?</v>
      </c>
      <c r="Q1223" s="14" t="e">
        <f t="array" aca="1" ref="Q1223" ca="1">_xludf.ifna(IF(#REF!=Impostazioni!$C$6,K1223*1,K1223/INDEX(Impostazioni!$N$86:$O$105,MATCH(#REF!,Impostazioni!$N$86:$N$105,0),2)),"")</f>
        <v>#NAME?</v>
      </c>
      <c r="S1223" t="str" cm="1">
        <f t="array" ref="S1223">_xlfn.IFNA(TRANSPOSE(INDEX(Impostazioni!$R$14:$S$63,,MATCH($D1223,Impostazioni!$R$13:$S$13,0))),"")&amp;""</f>
        <v/>
      </c>
    </row>
    <row r="1224" spans="1:19" ht="13.2">
      <c r="A1224" s="14" t="str">
        <f t="shared" si="12"/>
        <v/>
      </c>
      <c r="B1224" s="14" t="str">
        <f t="shared" si="13"/>
        <v/>
      </c>
      <c r="C1224" s="14"/>
      <c r="D1224" s="14"/>
      <c r="E1224" s="14"/>
      <c r="F1224" s="14"/>
      <c r="G1224" s="31"/>
      <c r="H1224" s="31"/>
      <c r="I1224" s="31"/>
      <c r="J1224" s="31"/>
      <c r="K1224" s="14" t="str">
        <f t="shared" si="14"/>
        <v/>
      </c>
      <c r="M1224" s="14" t="e">
        <f t="array" aca="1" ref="M1224" ca="1">_xludf.ifna(IF(#REF!=Impostazioni!$C$6,G1224*1,G1224/INDEX(Impostazioni!$N$86:$O$105,MATCH(#REF!,Impostazioni!$N$86:$N$105,0),2)),"")</f>
        <v>#NAME?</v>
      </c>
      <c r="N1224" s="14" t="e">
        <f t="array" aca="1" ref="N1224" ca="1">_xludf.ifna(IF(#REF!=Impostazioni!$C$6,H1224*1,H1224/INDEX(Impostazioni!$N$86:$O$105,MATCH(#REF!,Impostazioni!$N$86:$N$105,0),2)),"")</f>
        <v>#NAME?</v>
      </c>
      <c r="O1224" s="14" t="e">
        <f t="array" aca="1" ref="O1224" ca="1">_xludf.ifna(IF(#REF!=Impostazioni!$C$6,I1224*1,I1224/INDEX(Impostazioni!$N$86:$O$105,MATCH(#REF!,Impostazioni!$N$86:$N$105,0),2)),"")</f>
        <v>#NAME?</v>
      </c>
      <c r="P1224" s="14" t="e">
        <f t="array" aca="1" ref="P1224" ca="1">_xludf.ifna(IF(#REF!=Impostazioni!$C$6,J1224*1,J1224/INDEX(Impostazioni!$N$86:$O$105,MATCH(#REF!,Impostazioni!$N$86:$N$105,0),2)),"")</f>
        <v>#NAME?</v>
      </c>
      <c r="Q1224" s="14" t="e">
        <f t="array" aca="1" ref="Q1224" ca="1">_xludf.ifna(IF(#REF!=Impostazioni!$C$6,K1224*1,K1224/INDEX(Impostazioni!$N$86:$O$105,MATCH(#REF!,Impostazioni!$N$86:$N$105,0),2)),"")</f>
        <v>#NAME?</v>
      </c>
      <c r="S1224" t="str" cm="1">
        <f t="array" ref="S1224">_xlfn.IFNA(TRANSPOSE(INDEX(Impostazioni!$R$14:$S$63,,MATCH($D1224,Impostazioni!$R$13:$S$13,0))),"")&amp;""</f>
        <v/>
      </c>
    </row>
    <row r="1225" spans="1:19" ht="13.2">
      <c r="A1225" s="14" t="str">
        <f t="shared" si="12"/>
        <v/>
      </c>
      <c r="B1225" s="14" t="str">
        <f t="shared" si="13"/>
        <v/>
      </c>
      <c r="C1225" s="14"/>
      <c r="D1225" s="14"/>
      <c r="E1225" s="14"/>
      <c r="F1225" s="14"/>
      <c r="G1225" s="31"/>
      <c r="H1225" s="31"/>
      <c r="I1225" s="31"/>
      <c r="J1225" s="31"/>
      <c r="K1225" s="14" t="str">
        <f t="shared" si="14"/>
        <v/>
      </c>
      <c r="M1225" s="14" t="e">
        <f t="array" aca="1" ref="M1225" ca="1">_xludf.ifna(IF(#REF!=Impostazioni!$C$6,G1225*1,G1225/INDEX(Impostazioni!$N$86:$O$105,MATCH(#REF!,Impostazioni!$N$86:$N$105,0),2)),"")</f>
        <v>#NAME?</v>
      </c>
      <c r="N1225" s="14" t="e">
        <f t="array" aca="1" ref="N1225" ca="1">_xludf.ifna(IF(#REF!=Impostazioni!$C$6,H1225*1,H1225/INDEX(Impostazioni!$N$86:$O$105,MATCH(#REF!,Impostazioni!$N$86:$N$105,0),2)),"")</f>
        <v>#NAME?</v>
      </c>
      <c r="O1225" s="14" t="e">
        <f t="array" aca="1" ref="O1225" ca="1">_xludf.ifna(IF(#REF!=Impostazioni!$C$6,I1225*1,I1225/INDEX(Impostazioni!$N$86:$O$105,MATCH(#REF!,Impostazioni!$N$86:$N$105,0),2)),"")</f>
        <v>#NAME?</v>
      </c>
      <c r="P1225" s="14" t="e">
        <f t="array" aca="1" ref="P1225" ca="1">_xludf.ifna(IF(#REF!=Impostazioni!$C$6,J1225*1,J1225/INDEX(Impostazioni!$N$86:$O$105,MATCH(#REF!,Impostazioni!$N$86:$N$105,0),2)),"")</f>
        <v>#NAME?</v>
      </c>
      <c r="Q1225" s="14" t="e">
        <f t="array" aca="1" ref="Q1225" ca="1">_xludf.ifna(IF(#REF!=Impostazioni!$C$6,K1225*1,K1225/INDEX(Impostazioni!$N$86:$O$105,MATCH(#REF!,Impostazioni!$N$86:$N$105,0),2)),"")</f>
        <v>#NAME?</v>
      </c>
      <c r="S1225" t="str" cm="1">
        <f t="array" ref="S1225">_xlfn.IFNA(TRANSPOSE(INDEX(Impostazioni!$R$14:$S$63,,MATCH($D1225,Impostazioni!$R$13:$S$13,0))),"")&amp;""</f>
        <v/>
      </c>
    </row>
    <row r="1226" spans="1:19" ht="13.2">
      <c r="A1226" s="14" t="str">
        <f t="shared" si="12"/>
        <v/>
      </c>
      <c r="B1226" s="14" t="str">
        <f t="shared" si="13"/>
        <v/>
      </c>
      <c r="C1226" s="14"/>
      <c r="D1226" s="14"/>
      <c r="E1226" s="14"/>
      <c r="F1226" s="14"/>
      <c r="G1226" s="31"/>
      <c r="H1226" s="31"/>
      <c r="I1226" s="31"/>
      <c r="J1226" s="31"/>
      <c r="K1226" s="14" t="str">
        <f t="shared" si="14"/>
        <v/>
      </c>
      <c r="M1226" s="14" t="e">
        <f t="array" aca="1" ref="M1226" ca="1">_xludf.ifna(IF(#REF!=Impostazioni!$C$6,G1226*1,G1226/INDEX(Impostazioni!$N$86:$O$105,MATCH(#REF!,Impostazioni!$N$86:$N$105,0),2)),"")</f>
        <v>#NAME?</v>
      </c>
      <c r="N1226" s="14" t="e">
        <f t="array" aca="1" ref="N1226" ca="1">_xludf.ifna(IF(#REF!=Impostazioni!$C$6,H1226*1,H1226/INDEX(Impostazioni!$N$86:$O$105,MATCH(#REF!,Impostazioni!$N$86:$N$105,0),2)),"")</f>
        <v>#NAME?</v>
      </c>
      <c r="O1226" s="14" t="e">
        <f t="array" aca="1" ref="O1226" ca="1">_xludf.ifna(IF(#REF!=Impostazioni!$C$6,I1226*1,I1226/INDEX(Impostazioni!$N$86:$O$105,MATCH(#REF!,Impostazioni!$N$86:$N$105,0),2)),"")</f>
        <v>#NAME?</v>
      </c>
      <c r="P1226" s="14" t="e">
        <f t="array" aca="1" ref="P1226" ca="1">_xludf.ifna(IF(#REF!=Impostazioni!$C$6,J1226*1,J1226/INDEX(Impostazioni!$N$86:$O$105,MATCH(#REF!,Impostazioni!$N$86:$N$105,0),2)),"")</f>
        <v>#NAME?</v>
      </c>
      <c r="Q1226" s="14" t="e">
        <f t="array" aca="1" ref="Q1226" ca="1">_xludf.ifna(IF(#REF!=Impostazioni!$C$6,K1226*1,K1226/INDEX(Impostazioni!$N$86:$O$105,MATCH(#REF!,Impostazioni!$N$86:$N$105,0),2)),"")</f>
        <v>#NAME?</v>
      </c>
      <c r="S1226" t="str" cm="1">
        <f t="array" ref="S1226">_xlfn.IFNA(TRANSPOSE(INDEX(Impostazioni!$R$14:$S$63,,MATCH($D1226,Impostazioni!$R$13:$S$13,0))),"")&amp;""</f>
        <v/>
      </c>
    </row>
    <row r="1227" spans="1:19" ht="13.2">
      <c r="A1227" s="14" t="str">
        <f t="shared" si="12"/>
        <v/>
      </c>
      <c r="B1227" s="14" t="str">
        <f t="shared" si="13"/>
        <v/>
      </c>
      <c r="C1227" s="14"/>
      <c r="D1227" s="14"/>
      <c r="E1227" s="14"/>
      <c r="F1227" s="14"/>
      <c r="G1227" s="31"/>
      <c r="H1227" s="31"/>
      <c r="I1227" s="31"/>
      <c r="J1227" s="31"/>
      <c r="K1227" s="14" t="str">
        <f t="shared" si="14"/>
        <v/>
      </c>
      <c r="M1227" s="14" t="e">
        <f t="array" aca="1" ref="M1227" ca="1">_xludf.ifna(IF(#REF!=Impostazioni!$C$6,G1227*1,G1227/INDEX(Impostazioni!$N$86:$O$105,MATCH(#REF!,Impostazioni!$N$86:$N$105,0),2)),"")</f>
        <v>#NAME?</v>
      </c>
      <c r="N1227" s="14" t="e">
        <f t="array" aca="1" ref="N1227" ca="1">_xludf.ifna(IF(#REF!=Impostazioni!$C$6,H1227*1,H1227/INDEX(Impostazioni!$N$86:$O$105,MATCH(#REF!,Impostazioni!$N$86:$N$105,0),2)),"")</f>
        <v>#NAME?</v>
      </c>
      <c r="O1227" s="14" t="e">
        <f t="array" aca="1" ref="O1227" ca="1">_xludf.ifna(IF(#REF!=Impostazioni!$C$6,I1227*1,I1227/INDEX(Impostazioni!$N$86:$O$105,MATCH(#REF!,Impostazioni!$N$86:$N$105,0),2)),"")</f>
        <v>#NAME?</v>
      </c>
      <c r="P1227" s="14" t="e">
        <f t="array" aca="1" ref="P1227" ca="1">_xludf.ifna(IF(#REF!=Impostazioni!$C$6,J1227*1,J1227/INDEX(Impostazioni!$N$86:$O$105,MATCH(#REF!,Impostazioni!$N$86:$N$105,0),2)),"")</f>
        <v>#NAME?</v>
      </c>
      <c r="Q1227" s="14" t="e">
        <f t="array" aca="1" ref="Q1227" ca="1">_xludf.ifna(IF(#REF!=Impostazioni!$C$6,K1227*1,K1227/INDEX(Impostazioni!$N$86:$O$105,MATCH(#REF!,Impostazioni!$N$86:$N$105,0),2)),"")</f>
        <v>#NAME?</v>
      </c>
      <c r="S1227" t="str" cm="1">
        <f t="array" ref="S1227">_xlfn.IFNA(TRANSPOSE(INDEX(Impostazioni!$R$14:$S$63,,MATCH($D1227,Impostazioni!$R$13:$S$13,0))),"")&amp;""</f>
        <v/>
      </c>
    </row>
    <row r="1228" spans="1:19" ht="13.2">
      <c r="A1228" s="14" t="str">
        <f t="shared" si="12"/>
        <v/>
      </c>
      <c r="B1228" s="14" t="str">
        <f t="shared" si="13"/>
        <v/>
      </c>
      <c r="C1228" s="14"/>
      <c r="D1228" s="14"/>
      <c r="E1228" s="14"/>
      <c r="F1228" s="14"/>
      <c r="G1228" s="31"/>
      <c r="H1228" s="31"/>
      <c r="I1228" s="31"/>
      <c r="J1228" s="31"/>
      <c r="K1228" s="14" t="str">
        <f t="shared" si="14"/>
        <v/>
      </c>
      <c r="M1228" s="14" t="e">
        <f t="array" aca="1" ref="M1228" ca="1">_xludf.ifna(IF(#REF!=Impostazioni!$C$6,G1228*1,G1228/INDEX(Impostazioni!$N$86:$O$105,MATCH(#REF!,Impostazioni!$N$86:$N$105,0),2)),"")</f>
        <v>#NAME?</v>
      </c>
      <c r="N1228" s="14" t="e">
        <f t="array" aca="1" ref="N1228" ca="1">_xludf.ifna(IF(#REF!=Impostazioni!$C$6,H1228*1,H1228/INDEX(Impostazioni!$N$86:$O$105,MATCH(#REF!,Impostazioni!$N$86:$N$105,0),2)),"")</f>
        <v>#NAME?</v>
      </c>
      <c r="O1228" s="14" t="e">
        <f t="array" aca="1" ref="O1228" ca="1">_xludf.ifna(IF(#REF!=Impostazioni!$C$6,I1228*1,I1228/INDEX(Impostazioni!$N$86:$O$105,MATCH(#REF!,Impostazioni!$N$86:$N$105,0),2)),"")</f>
        <v>#NAME?</v>
      </c>
      <c r="P1228" s="14" t="e">
        <f t="array" aca="1" ref="P1228" ca="1">_xludf.ifna(IF(#REF!=Impostazioni!$C$6,J1228*1,J1228/INDEX(Impostazioni!$N$86:$O$105,MATCH(#REF!,Impostazioni!$N$86:$N$105,0),2)),"")</f>
        <v>#NAME?</v>
      </c>
      <c r="Q1228" s="14" t="e">
        <f t="array" aca="1" ref="Q1228" ca="1">_xludf.ifna(IF(#REF!=Impostazioni!$C$6,K1228*1,K1228/INDEX(Impostazioni!$N$86:$O$105,MATCH(#REF!,Impostazioni!$N$86:$N$105,0),2)),"")</f>
        <v>#NAME?</v>
      </c>
      <c r="S1228" t="str" cm="1">
        <f t="array" ref="S1228">_xlfn.IFNA(TRANSPOSE(INDEX(Impostazioni!$R$14:$S$63,,MATCH($D1228,Impostazioni!$R$13:$S$13,0))),"")&amp;""</f>
        <v/>
      </c>
    </row>
    <row r="1229" spans="1:19" ht="13.2">
      <c r="A1229" s="14" t="str">
        <f t="shared" si="12"/>
        <v/>
      </c>
      <c r="B1229" s="14" t="str">
        <f t="shared" si="13"/>
        <v/>
      </c>
      <c r="C1229" s="14"/>
      <c r="D1229" s="14"/>
      <c r="E1229" s="14"/>
      <c r="F1229" s="14"/>
      <c r="G1229" s="31"/>
      <c r="H1229" s="31"/>
      <c r="I1229" s="31"/>
      <c r="J1229" s="31"/>
      <c r="K1229" s="14" t="str">
        <f t="shared" si="14"/>
        <v/>
      </c>
      <c r="M1229" s="14" t="e">
        <f t="array" aca="1" ref="M1229" ca="1">_xludf.ifna(IF(#REF!=Impostazioni!$C$6,G1229*1,G1229/INDEX(Impostazioni!$N$86:$O$105,MATCH(#REF!,Impostazioni!$N$86:$N$105,0),2)),"")</f>
        <v>#NAME?</v>
      </c>
      <c r="N1229" s="14" t="e">
        <f t="array" aca="1" ref="N1229" ca="1">_xludf.ifna(IF(#REF!=Impostazioni!$C$6,H1229*1,H1229/INDEX(Impostazioni!$N$86:$O$105,MATCH(#REF!,Impostazioni!$N$86:$N$105,0),2)),"")</f>
        <v>#NAME?</v>
      </c>
      <c r="O1229" s="14" t="e">
        <f t="array" aca="1" ref="O1229" ca="1">_xludf.ifna(IF(#REF!=Impostazioni!$C$6,I1229*1,I1229/INDEX(Impostazioni!$N$86:$O$105,MATCH(#REF!,Impostazioni!$N$86:$N$105,0),2)),"")</f>
        <v>#NAME?</v>
      </c>
      <c r="P1229" s="14" t="e">
        <f t="array" aca="1" ref="P1229" ca="1">_xludf.ifna(IF(#REF!=Impostazioni!$C$6,J1229*1,J1229/INDEX(Impostazioni!$N$86:$O$105,MATCH(#REF!,Impostazioni!$N$86:$N$105,0),2)),"")</f>
        <v>#NAME?</v>
      </c>
      <c r="Q1229" s="14" t="e">
        <f t="array" aca="1" ref="Q1229" ca="1">_xludf.ifna(IF(#REF!=Impostazioni!$C$6,K1229*1,K1229/INDEX(Impostazioni!$N$86:$O$105,MATCH(#REF!,Impostazioni!$N$86:$N$105,0),2)),"")</f>
        <v>#NAME?</v>
      </c>
      <c r="S1229" t="str" cm="1">
        <f t="array" ref="S1229">_xlfn.IFNA(TRANSPOSE(INDEX(Impostazioni!$R$14:$S$63,,MATCH($D1229,Impostazioni!$R$13:$S$13,0))),"")&amp;""</f>
        <v/>
      </c>
    </row>
    <row r="1230" spans="1:19" ht="13.2">
      <c r="A1230" s="14" t="str">
        <f t="shared" si="12"/>
        <v/>
      </c>
      <c r="B1230" s="14" t="str">
        <f t="shared" si="13"/>
        <v/>
      </c>
      <c r="C1230" s="14"/>
      <c r="D1230" s="14"/>
      <c r="E1230" s="14"/>
      <c r="F1230" s="14"/>
      <c r="G1230" s="31"/>
      <c r="H1230" s="31"/>
      <c r="I1230" s="31"/>
      <c r="J1230" s="31"/>
      <c r="K1230" s="14" t="str">
        <f t="shared" si="14"/>
        <v/>
      </c>
      <c r="M1230" s="14" t="e">
        <f t="array" aca="1" ref="M1230" ca="1">_xludf.ifna(IF(#REF!=Impostazioni!$C$6,G1230*1,G1230/INDEX(Impostazioni!$N$86:$O$105,MATCH(#REF!,Impostazioni!$N$86:$N$105,0),2)),"")</f>
        <v>#NAME?</v>
      </c>
      <c r="N1230" s="14" t="e">
        <f t="array" aca="1" ref="N1230" ca="1">_xludf.ifna(IF(#REF!=Impostazioni!$C$6,H1230*1,H1230/INDEX(Impostazioni!$N$86:$O$105,MATCH(#REF!,Impostazioni!$N$86:$N$105,0),2)),"")</f>
        <v>#NAME?</v>
      </c>
      <c r="O1230" s="14" t="e">
        <f t="array" aca="1" ref="O1230" ca="1">_xludf.ifna(IF(#REF!=Impostazioni!$C$6,I1230*1,I1230/INDEX(Impostazioni!$N$86:$O$105,MATCH(#REF!,Impostazioni!$N$86:$N$105,0),2)),"")</f>
        <v>#NAME?</v>
      </c>
      <c r="P1230" s="14" t="e">
        <f t="array" aca="1" ref="P1230" ca="1">_xludf.ifna(IF(#REF!=Impostazioni!$C$6,J1230*1,J1230/INDEX(Impostazioni!$N$86:$O$105,MATCH(#REF!,Impostazioni!$N$86:$N$105,0),2)),"")</f>
        <v>#NAME?</v>
      </c>
      <c r="Q1230" s="14" t="e">
        <f t="array" aca="1" ref="Q1230" ca="1">_xludf.ifna(IF(#REF!=Impostazioni!$C$6,K1230*1,K1230/INDEX(Impostazioni!$N$86:$O$105,MATCH(#REF!,Impostazioni!$N$86:$N$105,0),2)),"")</f>
        <v>#NAME?</v>
      </c>
      <c r="S1230" t="str" cm="1">
        <f t="array" ref="S1230">_xlfn.IFNA(TRANSPOSE(INDEX(Impostazioni!$R$14:$S$63,,MATCH($D1230,Impostazioni!$R$13:$S$13,0))),"")&amp;""</f>
        <v/>
      </c>
    </row>
    <row r="1231" spans="1:19" ht="13.2">
      <c r="A1231" s="14" t="str">
        <f t="shared" si="12"/>
        <v/>
      </c>
      <c r="B1231" s="14" t="str">
        <f t="shared" si="13"/>
        <v/>
      </c>
      <c r="C1231" s="14"/>
      <c r="D1231" s="14"/>
      <c r="E1231" s="14"/>
      <c r="F1231" s="14"/>
      <c r="G1231" s="31"/>
      <c r="H1231" s="31"/>
      <c r="I1231" s="31"/>
      <c r="J1231" s="31"/>
      <c r="K1231" s="14" t="str">
        <f t="shared" si="14"/>
        <v/>
      </c>
      <c r="M1231" s="14" t="e">
        <f t="array" aca="1" ref="M1231" ca="1">_xludf.ifna(IF(#REF!=Impostazioni!$C$6,G1231*1,G1231/INDEX(Impostazioni!$N$86:$O$105,MATCH(#REF!,Impostazioni!$N$86:$N$105,0),2)),"")</f>
        <v>#NAME?</v>
      </c>
      <c r="N1231" s="14" t="e">
        <f t="array" aca="1" ref="N1231" ca="1">_xludf.ifna(IF(#REF!=Impostazioni!$C$6,H1231*1,H1231/INDEX(Impostazioni!$N$86:$O$105,MATCH(#REF!,Impostazioni!$N$86:$N$105,0),2)),"")</f>
        <v>#NAME?</v>
      </c>
      <c r="O1231" s="14" t="e">
        <f t="array" aca="1" ref="O1231" ca="1">_xludf.ifna(IF(#REF!=Impostazioni!$C$6,I1231*1,I1231/INDEX(Impostazioni!$N$86:$O$105,MATCH(#REF!,Impostazioni!$N$86:$N$105,0),2)),"")</f>
        <v>#NAME?</v>
      </c>
      <c r="P1231" s="14" t="e">
        <f t="array" aca="1" ref="P1231" ca="1">_xludf.ifna(IF(#REF!=Impostazioni!$C$6,J1231*1,J1231/INDEX(Impostazioni!$N$86:$O$105,MATCH(#REF!,Impostazioni!$N$86:$N$105,0),2)),"")</f>
        <v>#NAME?</v>
      </c>
      <c r="Q1231" s="14" t="e">
        <f t="array" aca="1" ref="Q1231" ca="1">_xludf.ifna(IF(#REF!=Impostazioni!$C$6,K1231*1,K1231/INDEX(Impostazioni!$N$86:$O$105,MATCH(#REF!,Impostazioni!$N$86:$N$105,0),2)),"")</f>
        <v>#NAME?</v>
      </c>
      <c r="S1231" t="str" cm="1">
        <f t="array" ref="S1231">_xlfn.IFNA(TRANSPOSE(INDEX(Impostazioni!$R$14:$S$63,,MATCH($D1231,Impostazioni!$R$13:$S$13,0))),"")&amp;""</f>
        <v/>
      </c>
    </row>
    <row r="1232" spans="1:19" ht="13.2">
      <c r="A1232" s="14" t="str">
        <f t="shared" si="12"/>
        <v/>
      </c>
      <c r="B1232" s="14" t="str">
        <f t="shared" si="13"/>
        <v/>
      </c>
      <c r="C1232" s="14"/>
      <c r="D1232" s="14"/>
      <c r="E1232" s="14"/>
      <c r="F1232" s="14"/>
      <c r="G1232" s="31"/>
      <c r="H1232" s="31"/>
      <c r="I1232" s="31"/>
      <c r="J1232" s="31"/>
      <c r="K1232" s="14" t="str">
        <f t="shared" si="14"/>
        <v/>
      </c>
      <c r="M1232" s="14" t="e">
        <f t="array" aca="1" ref="M1232" ca="1">_xludf.ifna(IF(#REF!=Impostazioni!$C$6,G1232*1,G1232/INDEX(Impostazioni!$N$86:$O$105,MATCH(#REF!,Impostazioni!$N$86:$N$105,0),2)),"")</f>
        <v>#NAME?</v>
      </c>
      <c r="N1232" s="14" t="e">
        <f t="array" aca="1" ref="N1232" ca="1">_xludf.ifna(IF(#REF!=Impostazioni!$C$6,H1232*1,H1232/INDEX(Impostazioni!$N$86:$O$105,MATCH(#REF!,Impostazioni!$N$86:$N$105,0),2)),"")</f>
        <v>#NAME?</v>
      </c>
      <c r="O1232" s="14" t="e">
        <f t="array" aca="1" ref="O1232" ca="1">_xludf.ifna(IF(#REF!=Impostazioni!$C$6,I1232*1,I1232/INDEX(Impostazioni!$N$86:$O$105,MATCH(#REF!,Impostazioni!$N$86:$N$105,0),2)),"")</f>
        <v>#NAME?</v>
      </c>
      <c r="P1232" s="14" t="e">
        <f t="array" aca="1" ref="P1232" ca="1">_xludf.ifna(IF(#REF!=Impostazioni!$C$6,J1232*1,J1232/INDEX(Impostazioni!$N$86:$O$105,MATCH(#REF!,Impostazioni!$N$86:$N$105,0),2)),"")</f>
        <v>#NAME?</v>
      </c>
      <c r="Q1232" s="14" t="e">
        <f t="array" aca="1" ref="Q1232" ca="1">_xludf.ifna(IF(#REF!=Impostazioni!$C$6,K1232*1,K1232/INDEX(Impostazioni!$N$86:$O$105,MATCH(#REF!,Impostazioni!$N$86:$N$105,0),2)),"")</f>
        <v>#NAME?</v>
      </c>
      <c r="S1232" t="str" cm="1">
        <f t="array" ref="S1232">_xlfn.IFNA(TRANSPOSE(INDEX(Impostazioni!$R$14:$S$63,,MATCH($D1232,Impostazioni!$R$13:$S$13,0))),"")&amp;""</f>
        <v/>
      </c>
    </row>
    <row r="1233" spans="1:19" ht="13.2">
      <c r="A1233" s="14" t="str">
        <f t="shared" si="12"/>
        <v/>
      </c>
      <c r="B1233" s="14" t="str">
        <f t="shared" si="13"/>
        <v/>
      </c>
      <c r="C1233" s="14"/>
      <c r="D1233" s="14"/>
      <c r="E1233" s="14"/>
      <c r="F1233" s="14"/>
      <c r="G1233" s="31"/>
      <c r="H1233" s="31"/>
      <c r="I1233" s="31"/>
      <c r="J1233" s="31"/>
      <c r="K1233" s="14" t="str">
        <f t="shared" si="14"/>
        <v/>
      </c>
      <c r="M1233" s="14" t="e">
        <f t="array" aca="1" ref="M1233" ca="1">_xludf.ifna(IF(#REF!=Impostazioni!$C$6,G1233*1,G1233/INDEX(Impostazioni!$N$86:$O$105,MATCH(#REF!,Impostazioni!$N$86:$N$105,0),2)),"")</f>
        <v>#NAME?</v>
      </c>
      <c r="N1233" s="14" t="e">
        <f t="array" aca="1" ref="N1233" ca="1">_xludf.ifna(IF(#REF!=Impostazioni!$C$6,H1233*1,H1233/INDEX(Impostazioni!$N$86:$O$105,MATCH(#REF!,Impostazioni!$N$86:$N$105,0),2)),"")</f>
        <v>#NAME?</v>
      </c>
      <c r="O1233" s="14" t="e">
        <f t="array" aca="1" ref="O1233" ca="1">_xludf.ifna(IF(#REF!=Impostazioni!$C$6,I1233*1,I1233/INDEX(Impostazioni!$N$86:$O$105,MATCH(#REF!,Impostazioni!$N$86:$N$105,0),2)),"")</f>
        <v>#NAME?</v>
      </c>
      <c r="P1233" s="14" t="e">
        <f t="array" aca="1" ref="P1233" ca="1">_xludf.ifna(IF(#REF!=Impostazioni!$C$6,J1233*1,J1233/INDEX(Impostazioni!$N$86:$O$105,MATCH(#REF!,Impostazioni!$N$86:$N$105,0),2)),"")</f>
        <v>#NAME?</v>
      </c>
      <c r="Q1233" s="14" t="e">
        <f t="array" aca="1" ref="Q1233" ca="1">_xludf.ifna(IF(#REF!=Impostazioni!$C$6,K1233*1,K1233/INDEX(Impostazioni!$N$86:$O$105,MATCH(#REF!,Impostazioni!$N$86:$N$105,0),2)),"")</f>
        <v>#NAME?</v>
      </c>
      <c r="S1233" t="str" cm="1">
        <f t="array" ref="S1233">_xlfn.IFNA(TRANSPOSE(INDEX(Impostazioni!$R$14:$S$63,,MATCH($D1233,Impostazioni!$R$13:$S$13,0))),"")&amp;""</f>
        <v/>
      </c>
    </row>
    <row r="1234" spans="1:19" ht="13.2">
      <c r="A1234" s="14" t="str">
        <f t="shared" si="12"/>
        <v/>
      </c>
      <c r="B1234" s="14" t="str">
        <f t="shared" si="13"/>
        <v/>
      </c>
      <c r="C1234" s="14"/>
      <c r="D1234" s="14"/>
      <c r="E1234" s="14"/>
      <c r="F1234" s="14"/>
      <c r="G1234" s="31"/>
      <c r="H1234" s="31"/>
      <c r="I1234" s="31"/>
      <c r="J1234" s="31"/>
      <c r="K1234" s="14" t="str">
        <f t="shared" si="14"/>
        <v/>
      </c>
      <c r="M1234" s="14" t="e">
        <f t="array" aca="1" ref="M1234" ca="1">_xludf.ifna(IF(#REF!=Impostazioni!$C$6,G1234*1,G1234/INDEX(Impostazioni!$N$86:$O$105,MATCH(#REF!,Impostazioni!$N$86:$N$105,0),2)),"")</f>
        <v>#NAME?</v>
      </c>
      <c r="N1234" s="14" t="e">
        <f t="array" aca="1" ref="N1234" ca="1">_xludf.ifna(IF(#REF!=Impostazioni!$C$6,H1234*1,H1234/INDEX(Impostazioni!$N$86:$O$105,MATCH(#REF!,Impostazioni!$N$86:$N$105,0),2)),"")</f>
        <v>#NAME?</v>
      </c>
      <c r="O1234" s="14" t="e">
        <f t="array" aca="1" ref="O1234" ca="1">_xludf.ifna(IF(#REF!=Impostazioni!$C$6,I1234*1,I1234/INDEX(Impostazioni!$N$86:$O$105,MATCH(#REF!,Impostazioni!$N$86:$N$105,0),2)),"")</f>
        <v>#NAME?</v>
      </c>
      <c r="P1234" s="14" t="e">
        <f t="array" aca="1" ref="P1234" ca="1">_xludf.ifna(IF(#REF!=Impostazioni!$C$6,J1234*1,J1234/INDEX(Impostazioni!$N$86:$O$105,MATCH(#REF!,Impostazioni!$N$86:$N$105,0),2)),"")</f>
        <v>#NAME?</v>
      </c>
      <c r="Q1234" s="14" t="e">
        <f t="array" aca="1" ref="Q1234" ca="1">_xludf.ifna(IF(#REF!=Impostazioni!$C$6,K1234*1,K1234/INDEX(Impostazioni!$N$86:$O$105,MATCH(#REF!,Impostazioni!$N$86:$N$105,0),2)),"")</f>
        <v>#NAME?</v>
      </c>
      <c r="S1234" t="str" cm="1">
        <f t="array" ref="S1234">_xlfn.IFNA(TRANSPOSE(INDEX(Impostazioni!$R$14:$S$63,,MATCH($D1234,Impostazioni!$R$13:$S$13,0))),"")&amp;""</f>
        <v/>
      </c>
    </row>
    <row r="1235" spans="1:19" ht="13.2">
      <c r="A1235" s="14" t="str">
        <f t="shared" si="12"/>
        <v/>
      </c>
      <c r="B1235" s="14" t="str">
        <f t="shared" si="13"/>
        <v/>
      </c>
      <c r="C1235" s="14"/>
      <c r="D1235" s="14"/>
      <c r="E1235" s="14"/>
      <c r="F1235" s="14"/>
      <c r="G1235" s="31"/>
      <c r="H1235" s="31"/>
      <c r="I1235" s="31"/>
      <c r="J1235" s="31"/>
      <c r="K1235" s="14" t="str">
        <f t="shared" si="14"/>
        <v/>
      </c>
      <c r="M1235" s="14" t="e">
        <f t="array" aca="1" ref="M1235" ca="1">_xludf.ifna(IF(#REF!=Impostazioni!$C$6,G1235*1,G1235/INDEX(Impostazioni!$N$86:$O$105,MATCH(#REF!,Impostazioni!$N$86:$N$105,0),2)),"")</f>
        <v>#NAME?</v>
      </c>
      <c r="N1235" s="14" t="e">
        <f t="array" aca="1" ref="N1235" ca="1">_xludf.ifna(IF(#REF!=Impostazioni!$C$6,H1235*1,H1235/INDEX(Impostazioni!$N$86:$O$105,MATCH(#REF!,Impostazioni!$N$86:$N$105,0),2)),"")</f>
        <v>#NAME?</v>
      </c>
      <c r="O1235" s="14" t="e">
        <f t="array" aca="1" ref="O1235" ca="1">_xludf.ifna(IF(#REF!=Impostazioni!$C$6,I1235*1,I1235/INDEX(Impostazioni!$N$86:$O$105,MATCH(#REF!,Impostazioni!$N$86:$N$105,0),2)),"")</f>
        <v>#NAME?</v>
      </c>
      <c r="P1235" s="14" t="e">
        <f t="array" aca="1" ref="P1235" ca="1">_xludf.ifna(IF(#REF!=Impostazioni!$C$6,J1235*1,J1235/INDEX(Impostazioni!$N$86:$O$105,MATCH(#REF!,Impostazioni!$N$86:$N$105,0),2)),"")</f>
        <v>#NAME?</v>
      </c>
      <c r="Q1235" s="14" t="e">
        <f t="array" aca="1" ref="Q1235" ca="1">_xludf.ifna(IF(#REF!=Impostazioni!$C$6,K1235*1,K1235/INDEX(Impostazioni!$N$86:$O$105,MATCH(#REF!,Impostazioni!$N$86:$N$105,0),2)),"")</f>
        <v>#NAME?</v>
      </c>
      <c r="S1235" t="str" cm="1">
        <f t="array" ref="S1235">_xlfn.IFNA(TRANSPOSE(INDEX(Impostazioni!$R$14:$S$63,,MATCH($D1235,Impostazioni!$R$13:$S$13,0))),"")&amp;""</f>
        <v/>
      </c>
    </row>
    <row r="1236" spans="1:19" ht="13.2">
      <c r="A1236" s="14" t="str">
        <f t="shared" si="12"/>
        <v/>
      </c>
      <c r="B1236" s="14" t="str">
        <f t="shared" si="13"/>
        <v/>
      </c>
      <c r="C1236" s="14"/>
      <c r="D1236" s="14"/>
      <c r="E1236" s="14"/>
      <c r="F1236" s="14"/>
      <c r="G1236" s="31"/>
      <c r="H1236" s="31"/>
      <c r="I1236" s="31"/>
      <c r="J1236" s="31"/>
      <c r="K1236" s="14" t="str">
        <f t="shared" si="14"/>
        <v/>
      </c>
      <c r="M1236" s="14" t="e">
        <f t="array" aca="1" ref="M1236" ca="1">_xludf.ifna(IF(#REF!=Impostazioni!$C$6,G1236*1,G1236/INDEX(Impostazioni!$N$86:$O$105,MATCH(#REF!,Impostazioni!$N$86:$N$105,0),2)),"")</f>
        <v>#NAME?</v>
      </c>
      <c r="N1236" s="14" t="e">
        <f t="array" aca="1" ref="N1236" ca="1">_xludf.ifna(IF(#REF!=Impostazioni!$C$6,H1236*1,H1236/INDEX(Impostazioni!$N$86:$O$105,MATCH(#REF!,Impostazioni!$N$86:$N$105,0),2)),"")</f>
        <v>#NAME?</v>
      </c>
      <c r="O1236" s="14" t="e">
        <f t="array" aca="1" ref="O1236" ca="1">_xludf.ifna(IF(#REF!=Impostazioni!$C$6,I1236*1,I1236/INDEX(Impostazioni!$N$86:$O$105,MATCH(#REF!,Impostazioni!$N$86:$N$105,0),2)),"")</f>
        <v>#NAME?</v>
      </c>
      <c r="P1236" s="14" t="e">
        <f t="array" aca="1" ref="P1236" ca="1">_xludf.ifna(IF(#REF!=Impostazioni!$C$6,J1236*1,J1236/INDEX(Impostazioni!$N$86:$O$105,MATCH(#REF!,Impostazioni!$N$86:$N$105,0),2)),"")</f>
        <v>#NAME?</v>
      </c>
      <c r="Q1236" s="14" t="e">
        <f t="array" aca="1" ref="Q1236" ca="1">_xludf.ifna(IF(#REF!=Impostazioni!$C$6,K1236*1,K1236/INDEX(Impostazioni!$N$86:$O$105,MATCH(#REF!,Impostazioni!$N$86:$N$105,0),2)),"")</f>
        <v>#NAME?</v>
      </c>
      <c r="S1236" t="str" cm="1">
        <f t="array" ref="S1236">_xlfn.IFNA(TRANSPOSE(INDEX(Impostazioni!$R$14:$S$63,,MATCH($D1236,Impostazioni!$R$13:$S$13,0))),"")&amp;""</f>
        <v/>
      </c>
    </row>
    <row r="1237" spans="1:19" ht="13.2">
      <c r="A1237" s="14" t="str">
        <f t="shared" si="12"/>
        <v/>
      </c>
      <c r="B1237" s="14" t="str">
        <f t="shared" si="13"/>
        <v/>
      </c>
      <c r="C1237" s="14"/>
      <c r="D1237" s="14"/>
      <c r="E1237" s="14"/>
      <c r="F1237" s="14"/>
      <c r="G1237" s="31"/>
      <c r="H1237" s="31"/>
      <c r="I1237" s="31"/>
      <c r="J1237" s="31"/>
      <c r="K1237" s="14" t="str">
        <f t="shared" si="14"/>
        <v/>
      </c>
      <c r="M1237" s="14" t="e">
        <f t="array" aca="1" ref="M1237" ca="1">_xludf.ifna(IF(#REF!=Impostazioni!$C$6,G1237*1,G1237/INDEX(Impostazioni!$N$86:$O$105,MATCH(#REF!,Impostazioni!$N$86:$N$105,0),2)),"")</f>
        <v>#NAME?</v>
      </c>
      <c r="N1237" s="14" t="e">
        <f t="array" aca="1" ref="N1237" ca="1">_xludf.ifna(IF(#REF!=Impostazioni!$C$6,H1237*1,H1237/INDEX(Impostazioni!$N$86:$O$105,MATCH(#REF!,Impostazioni!$N$86:$N$105,0),2)),"")</f>
        <v>#NAME?</v>
      </c>
      <c r="O1237" s="14" t="e">
        <f t="array" aca="1" ref="O1237" ca="1">_xludf.ifna(IF(#REF!=Impostazioni!$C$6,I1237*1,I1237/INDEX(Impostazioni!$N$86:$O$105,MATCH(#REF!,Impostazioni!$N$86:$N$105,0),2)),"")</f>
        <v>#NAME?</v>
      </c>
      <c r="P1237" s="14" t="e">
        <f t="array" aca="1" ref="P1237" ca="1">_xludf.ifna(IF(#REF!=Impostazioni!$C$6,J1237*1,J1237/INDEX(Impostazioni!$N$86:$O$105,MATCH(#REF!,Impostazioni!$N$86:$N$105,0),2)),"")</f>
        <v>#NAME?</v>
      </c>
      <c r="Q1237" s="14" t="e">
        <f t="array" aca="1" ref="Q1237" ca="1">_xludf.ifna(IF(#REF!=Impostazioni!$C$6,K1237*1,K1237/INDEX(Impostazioni!$N$86:$O$105,MATCH(#REF!,Impostazioni!$N$86:$N$105,0),2)),"")</f>
        <v>#NAME?</v>
      </c>
      <c r="S1237" t="str" cm="1">
        <f t="array" ref="S1237">_xlfn.IFNA(TRANSPOSE(INDEX(Impostazioni!$R$14:$S$63,,MATCH($D1237,Impostazioni!$R$13:$S$13,0))),"")&amp;""</f>
        <v/>
      </c>
    </row>
    <row r="1238" spans="1:19" ht="13.2">
      <c r="A1238" s="14" t="str">
        <f t="shared" si="12"/>
        <v/>
      </c>
      <c r="B1238" s="14" t="str">
        <f t="shared" si="13"/>
        <v/>
      </c>
      <c r="C1238" s="14"/>
      <c r="D1238" s="14"/>
      <c r="E1238" s="14"/>
      <c r="F1238" s="14"/>
      <c r="G1238" s="31"/>
      <c r="H1238" s="31"/>
      <c r="I1238" s="31"/>
      <c r="J1238" s="31"/>
      <c r="K1238" s="14" t="str">
        <f t="shared" si="14"/>
        <v/>
      </c>
      <c r="M1238" s="14" t="e">
        <f t="array" aca="1" ref="M1238" ca="1">_xludf.ifna(IF(#REF!=Impostazioni!$C$6,G1238*1,G1238/INDEX(Impostazioni!$N$86:$O$105,MATCH(#REF!,Impostazioni!$N$86:$N$105,0),2)),"")</f>
        <v>#NAME?</v>
      </c>
      <c r="N1238" s="14" t="e">
        <f t="array" aca="1" ref="N1238" ca="1">_xludf.ifna(IF(#REF!=Impostazioni!$C$6,H1238*1,H1238/INDEX(Impostazioni!$N$86:$O$105,MATCH(#REF!,Impostazioni!$N$86:$N$105,0),2)),"")</f>
        <v>#NAME?</v>
      </c>
      <c r="O1238" s="14" t="e">
        <f t="array" aca="1" ref="O1238" ca="1">_xludf.ifna(IF(#REF!=Impostazioni!$C$6,I1238*1,I1238/INDEX(Impostazioni!$N$86:$O$105,MATCH(#REF!,Impostazioni!$N$86:$N$105,0),2)),"")</f>
        <v>#NAME?</v>
      </c>
      <c r="P1238" s="14" t="e">
        <f t="array" aca="1" ref="P1238" ca="1">_xludf.ifna(IF(#REF!=Impostazioni!$C$6,J1238*1,J1238/INDEX(Impostazioni!$N$86:$O$105,MATCH(#REF!,Impostazioni!$N$86:$N$105,0),2)),"")</f>
        <v>#NAME?</v>
      </c>
      <c r="Q1238" s="14" t="e">
        <f t="array" aca="1" ref="Q1238" ca="1">_xludf.ifna(IF(#REF!=Impostazioni!$C$6,K1238*1,K1238/INDEX(Impostazioni!$N$86:$O$105,MATCH(#REF!,Impostazioni!$N$86:$N$105,0),2)),"")</f>
        <v>#NAME?</v>
      </c>
      <c r="S1238" t="str" cm="1">
        <f t="array" ref="S1238">_xlfn.IFNA(TRANSPOSE(INDEX(Impostazioni!$R$14:$S$63,,MATCH($D1238,Impostazioni!$R$13:$S$13,0))),"")&amp;""</f>
        <v/>
      </c>
    </row>
    <row r="1239" spans="1:19" ht="13.2">
      <c r="A1239" s="14" t="str">
        <f t="shared" si="12"/>
        <v/>
      </c>
      <c r="B1239" s="14" t="str">
        <f t="shared" si="13"/>
        <v/>
      </c>
      <c r="C1239" s="14"/>
      <c r="D1239" s="14"/>
      <c r="E1239" s="14"/>
      <c r="F1239" s="14"/>
      <c r="G1239" s="31"/>
      <c r="H1239" s="31"/>
      <c r="I1239" s="31"/>
      <c r="J1239" s="31"/>
      <c r="K1239" s="14" t="str">
        <f t="shared" si="14"/>
        <v/>
      </c>
      <c r="M1239" s="14" t="e">
        <f t="array" aca="1" ref="M1239" ca="1">_xludf.ifna(IF(#REF!=Impostazioni!$C$6,G1239*1,G1239/INDEX(Impostazioni!$N$86:$O$105,MATCH(#REF!,Impostazioni!$N$86:$N$105,0),2)),"")</f>
        <v>#NAME?</v>
      </c>
      <c r="N1239" s="14" t="e">
        <f t="array" aca="1" ref="N1239" ca="1">_xludf.ifna(IF(#REF!=Impostazioni!$C$6,H1239*1,H1239/INDEX(Impostazioni!$N$86:$O$105,MATCH(#REF!,Impostazioni!$N$86:$N$105,0),2)),"")</f>
        <v>#NAME?</v>
      </c>
      <c r="O1239" s="14" t="e">
        <f t="array" aca="1" ref="O1239" ca="1">_xludf.ifna(IF(#REF!=Impostazioni!$C$6,I1239*1,I1239/INDEX(Impostazioni!$N$86:$O$105,MATCH(#REF!,Impostazioni!$N$86:$N$105,0),2)),"")</f>
        <v>#NAME?</v>
      </c>
      <c r="P1239" s="14" t="e">
        <f t="array" aca="1" ref="P1239" ca="1">_xludf.ifna(IF(#REF!=Impostazioni!$C$6,J1239*1,J1239/INDEX(Impostazioni!$N$86:$O$105,MATCH(#REF!,Impostazioni!$N$86:$N$105,0),2)),"")</f>
        <v>#NAME?</v>
      </c>
      <c r="Q1239" s="14" t="e">
        <f t="array" aca="1" ref="Q1239" ca="1">_xludf.ifna(IF(#REF!=Impostazioni!$C$6,K1239*1,K1239/INDEX(Impostazioni!$N$86:$O$105,MATCH(#REF!,Impostazioni!$N$86:$N$105,0),2)),"")</f>
        <v>#NAME?</v>
      </c>
      <c r="S1239" t="str" cm="1">
        <f t="array" ref="S1239">_xlfn.IFNA(TRANSPOSE(INDEX(Impostazioni!$R$14:$S$63,,MATCH($D1239,Impostazioni!$R$13:$S$13,0))),"")&amp;""</f>
        <v/>
      </c>
    </row>
    <row r="1240" spans="1:19" ht="13.2">
      <c r="A1240" s="14" t="str">
        <f t="shared" si="12"/>
        <v/>
      </c>
      <c r="B1240" s="14" t="str">
        <f t="shared" si="13"/>
        <v/>
      </c>
      <c r="C1240" s="14"/>
      <c r="D1240" s="14"/>
      <c r="E1240" s="14"/>
      <c r="F1240" s="14"/>
      <c r="G1240" s="31"/>
      <c r="H1240" s="31"/>
      <c r="I1240" s="31"/>
      <c r="J1240" s="31"/>
      <c r="K1240" s="14" t="str">
        <f t="shared" si="14"/>
        <v/>
      </c>
      <c r="M1240" s="14" t="e">
        <f t="array" aca="1" ref="M1240" ca="1">_xludf.ifna(IF(#REF!=Impostazioni!$C$6,G1240*1,G1240/INDEX(Impostazioni!$N$86:$O$105,MATCH(#REF!,Impostazioni!$N$86:$N$105,0),2)),"")</f>
        <v>#NAME?</v>
      </c>
      <c r="N1240" s="14" t="e">
        <f t="array" aca="1" ref="N1240" ca="1">_xludf.ifna(IF(#REF!=Impostazioni!$C$6,H1240*1,H1240/INDEX(Impostazioni!$N$86:$O$105,MATCH(#REF!,Impostazioni!$N$86:$N$105,0),2)),"")</f>
        <v>#NAME?</v>
      </c>
      <c r="O1240" s="14" t="e">
        <f t="array" aca="1" ref="O1240" ca="1">_xludf.ifna(IF(#REF!=Impostazioni!$C$6,I1240*1,I1240/INDEX(Impostazioni!$N$86:$O$105,MATCH(#REF!,Impostazioni!$N$86:$N$105,0),2)),"")</f>
        <v>#NAME?</v>
      </c>
      <c r="P1240" s="14" t="e">
        <f t="array" aca="1" ref="P1240" ca="1">_xludf.ifna(IF(#REF!=Impostazioni!$C$6,J1240*1,J1240/INDEX(Impostazioni!$N$86:$O$105,MATCH(#REF!,Impostazioni!$N$86:$N$105,0),2)),"")</f>
        <v>#NAME?</v>
      </c>
      <c r="Q1240" s="14" t="e">
        <f t="array" aca="1" ref="Q1240" ca="1">_xludf.ifna(IF(#REF!=Impostazioni!$C$6,K1240*1,K1240/INDEX(Impostazioni!$N$86:$O$105,MATCH(#REF!,Impostazioni!$N$86:$N$105,0),2)),"")</f>
        <v>#NAME?</v>
      </c>
      <c r="S1240" t="str" cm="1">
        <f t="array" ref="S1240">_xlfn.IFNA(TRANSPOSE(INDEX(Impostazioni!$R$14:$S$63,,MATCH($D1240,Impostazioni!$R$13:$S$13,0))),"")&amp;""</f>
        <v/>
      </c>
    </row>
    <row r="1241" spans="1:19" ht="13.2">
      <c r="A1241" s="14" t="str">
        <f t="shared" si="12"/>
        <v/>
      </c>
      <c r="B1241" s="14" t="str">
        <f t="shared" si="13"/>
        <v/>
      </c>
      <c r="C1241" s="14"/>
      <c r="D1241" s="14"/>
      <c r="E1241" s="14"/>
      <c r="F1241" s="14"/>
      <c r="G1241" s="31"/>
      <c r="H1241" s="31"/>
      <c r="I1241" s="31"/>
      <c r="J1241" s="31"/>
      <c r="K1241" s="14" t="str">
        <f t="shared" si="14"/>
        <v/>
      </c>
      <c r="M1241" s="14" t="e">
        <f t="array" aca="1" ref="M1241" ca="1">_xludf.ifna(IF(#REF!=Impostazioni!$C$6,G1241*1,G1241/INDEX(Impostazioni!$N$86:$O$105,MATCH(#REF!,Impostazioni!$N$86:$N$105,0),2)),"")</f>
        <v>#NAME?</v>
      </c>
      <c r="N1241" s="14" t="e">
        <f t="array" aca="1" ref="N1241" ca="1">_xludf.ifna(IF(#REF!=Impostazioni!$C$6,H1241*1,H1241/INDEX(Impostazioni!$N$86:$O$105,MATCH(#REF!,Impostazioni!$N$86:$N$105,0),2)),"")</f>
        <v>#NAME?</v>
      </c>
      <c r="O1241" s="14" t="e">
        <f t="array" aca="1" ref="O1241" ca="1">_xludf.ifna(IF(#REF!=Impostazioni!$C$6,I1241*1,I1241/INDEX(Impostazioni!$N$86:$O$105,MATCH(#REF!,Impostazioni!$N$86:$N$105,0),2)),"")</f>
        <v>#NAME?</v>
      </c>
      <c r="P1241" s="14" t="e">
        <f t="array" aca="1" ref="P1241" ca="1">_xludf.ifna(IF(#REF!=Impostazioni!$C$6,J1241*1,J1241/INDEX(Impostazioni!$N$86:$O$105,MATCH(#REF!,Impostazioni!$N$86:$N$105,0),2)),"")</f>
        <v>#NAME?</v>
      </c>
      <c r="Q1241" s="14" t="e">
        <f t="array" aca="1" ref="Q1241" ca="1">_xludf.ifna(IF(#REF!=Impostazioni!$C$6,K1241*1,K1241/INDEX(Impostazioni!$N$86:$O$105,MATCH(#REF!,Impostazioni!$N$86:$N$105,0),2)),"")</f>
        <v>#NAME?</v>
      </c>
      <c r="S1241" t="str" cm="1">
        <f t="array" ref="S1241">_xlfn.IFNA(TRANSPOSE(INDEX(Impostazioni!$R$14:$S$63,,MATCH($D1241,Impostazioni!$R$13:$S$13,0))),"")&amp;""</f>
        <v/>
      </c>
    </row>
    <row r="1242" spans="1:19" ht="13.2">
      <c r="A1242" s="14" t="str">
        <f t="shared" si="12"/>
        <v/>
      </c>
      <c r="B1242" s="14" t="str">
        <f t="shared" si="13"/>
        <v/>
      </c>
      <c r="C1242" s="14"/>
      <c r="D1242" s="14"/>
      <c r="E1242" s="14"/>
      <c r="F1242" s="14"/>
      <c r="G1242" s="31"/>
      <c r="H1242" s="31"/>
      <c r="I1242" s="31"/>
      <c r="J1242" s="31"/>
      <c r="K1242" s="14" t="str">
        <f t="shared" si="14"/>
        <v/>
      </c>
      <c r="M1242" s="14" t="e">
        <f t="array" aca="1" ref="M1242" ca="1">_xludf.ifna(IF(#REF!=Impostazioni!$C$6,G1242*1,G1242/INDEX(Impostazioni!$N$86:$O$105,MATCH(#REF!,Impostazioni!$N$86:$N$105,0),2)),"")</f>
        <v>#NAME?</v>
      </c>
      <c r="N1242" s="14" t="e">
        <f t="array" aca="1" ref="N1242" ca="1">_xludf.ifna(IF(#REF!=Impostazioni!$C$6,H1242*1,H1242/INDEX(Impostazioni!$N$86:$O$105,MATCH(#REF!,Impostazioni!$N$86:$N$105,0),2)),"")</f>
        <v>#NAME?</v>
      </c>
      <c r="O1242" s="14" t="e">
        <f t="array" aca="1" ref="O1242" ca="1">_xludf.ifna(IF(#REF!=Impostazioni!$C$6,I1242*1,I1242/INDEX(Impostazioni!$N$86:$O$105,MATCH(#REF!,Impostazioni!$N$86:$N$105,0),2)),"")</f>
        <v>#NAME?</v>
      </c>
      <c r="P1242" s="14" t="e">
        <f t="array" aca="1" ref="P1242" ca="1">_xludf.ifna(IF(#REF!=Impostazioni!$C$6,J1242*1,J1242/INDEX(Impostazioni!$N$86:$O$105,MATCH(#REF!,Impostazioni!$N$86:$N$105,0),2)),"")</f>
        <v>#NAME?</v>
      </c>
      <c r="Q1242" s="14" t="e">
        <f t="array" aca="1" ref="Q1242" ca="1">_xludf.ifna(IF(#REF!=Impostazioni!$C$6,K1242*1,K1242/INDEX(Impostazioni!$N$86:$O$105,MATCH(#REF!,Impostazioni!$N$86:$N$105,0),2)),"")</f>
        <v>#NAME?</v>
      </c>
      <c r="S1242" t="str" cm="1">
        <f t="array" ref="S1242">_xlfn.IFNA(TRANSPOSE(INDEX(Impostazioni!$R$14:$S$63,,MATCH($D1242,Impostazioni!$R$13:$S$13,0))),"")&amp;""</f>
        <v/>
      </c>
    </row>
    <row r="1243" spans="1:19" ht="13.2">
      <c r="A1243" s="14" t="str">
        <f t="shared" si="12"/>
        <v/>
      </c>
      <c r="B1243" s="14" t="str">
        <f t="shared" si="13"/>
        <v/>
      </c>
      <c r="C1243" s="14"/>
      <c r="D1243" s="14"/>
      <c r="E1243" s="14"/>
      <c r="F1243" s="14"/>
      <c r="G1243" s="31"/>
      <c r="H1243" s="31"/>
      <c r="I1243" s="31"/>
      <c r="J1243" s="31"/>
      <c r="K1243" s="14" t="str">
        <f t="shared" si="14"/>
        <v/>
      </c>
      <c r="M1243" s="14" t="e">
        <f t="array" aca="1" ref="M1243" ca="1">_xludf.ifna(IF(#REF!=Impostazioni!$C$6,G1243*1,G1243/INDEX(Impostazioni!$N$86:$O$105,MATCH(#REF!,Impostazioni!$N$86:$N$105,0),2)),"")</f>
        <v>#NAME?</v>
      </c>
      <c r="N1243" s="14" t="e">
        <f t="array" aca="1" ref="N1243" ca="1">_xludf.ifna(IF(#REF!=Impostazioni!$C$6,H1243*1,H1243/INDEX(Impostazioni!$N$86:$O$105,MATCH(#REF!,Impostazioni!$N$86:$N$105,0),2)),"")</f>
        <v>#NAME?</v>
      </c>
      <c r="O1243" s="14" t="e">
        <f t="array" aca="1" ref="O1243" ca="1">_xludf.ifna(IF(#REF!=Impostazioni!$C$6,I1243*1,I1243/INDEX(Impostazioni!$N$86:$O$105,MATCH(#REF!,Impostazioni!$N$86:$N$105,0),2)),"")</f>
        <v>#NAME?</v>
      </c>
      <c r="P1243" s="14" t="e">
        <f t="array" aca="1" ref="P1243" ca="1">_xludf.ifna(IF(#REF!=Impostazioni!$C$6,J1243*1,J1243/INDEX(Impostazioni!$N$86:$O$105,MATCH(#REF!,Impostazioni!$N$86:$N$105,0),2)),"")</f>
        <v>#NAME?</v>
      </c>
      <c r="Q1243" s="14" t="e">
        <f t="array" aca="1" ref="Q1243" ca="1">_xludf.ifna(IF(#REF!=Impostazioni!$C$6,K1243*1,K1243/INDEX(Impostazioni!$N$86:$O$105,MATCH(#REF!,Impostazioni!$N$86:$N$105,0),2)),"")</f>
        <v>#NAME?</v>
      </c>
      <c r="S1243" t="str" cm="1">
        <f t="array" ref="S1243">_xlfn.IFNA(TRANSPOSE(INDEX(Impostazioni!$R$14:$S$63,,MATCH($D1243,Impostazioni!$R$13:$S$13,0))),"")&amp;""</f>
        <v/>
      </c>
    </row>
    <row r="1244" spans="1:19" ht="13.2">
      <c r="A1244" s="14" t="str">
        <f t="shared" si="12"/>
        <v/>
      </c>
      <c r="B1244" s="14" t="str">
        <f t="shared" si="13"/>
        <v/>
      </c>
      <c r="C1244" s="14"/>
      <c r="D1244" s="14"/>
      <c r="E1244" s="14"/>
      <c r="F1244" s="14"/>
      <c r="G1244" s="31"/>
      <c r="H1244" s="31"/>
      <c r="I1244" s="31"/>
      <c r="J1244" s="31"/>
      <c r="K1244" s="14" t="str">
        <f t="shared" si="14"/>
        <v/>
      </c>
      <c r="M1244" s="14" t="e">
        <f t="array" aca="1" ref="M1244" ca="1">_xludf.ifna(IF(#REF!=Impostazioni!$C$6,G1244*1,G1244/INDEX(Impostazioni!$N$86:$O$105,MATCH(#REF!,Impostazioni!$N$86:$N$105,0),2)),"")</f>
        <v>#NAME?</v>
      </c>
      <c r="N1244" s="14" t="e">
        <f t="array" aca="1" ref="N1244" ca="1">_xludf.ifna(IF(#REF!=Impostazioni!$C$6,H1244*1,H1244/INDEX(Impostazioni!$N$86:$O$105,MATCH(#REF!,Impostazioni!$N$86:$N$105,0),2)),"")</f>
        <v>#NAME?</v>
      </c>
      <c r="O1244" s="14" t="e">
        <f t="array" aca="1" ref="O1244" ca="1">_xludf.ifna(IF(#REF!=Impostazioni!$C$6,I1244*1,I1244/INDEX(Impostazioni!$N$86:$O$105,MATCH(#REF!,Impostazioni!$N$86:$N$105,0),2)),"")</f>
        <v>#NAME?</v>
      </c>
      <c r="P1244" s="14" t="e">
        <f t="array" aca="1" ref="P1244" ca="1">_xludf.ifna(IF(#REF!=Impostazioni!$C$6,J1244*1,J1244/INDEX(Impostazioni!$N$86:$O$105,MATCH(#REF!,Impostazioni!$N$86:$N$105,0),2)),"")</f>
        <v>#NAME?</v>
      </c>
      <c r="Q1244" s="14" t="e">
        <f t="array" aca="1" ref="Q1244" ca="1">_xludf.ifna(IF(#REF!=Impostazioni!$C$6,K1244*1,K1244/INDEX(Impostazioni!$N$86:$O$105,MATCH(#REF!,Impostazioni!$N$86:$N$105,0),2)),"")</f>
        <v>#NAME?</v>
      </c>
      <c r="S1244" t="str" cm="1">
        <f t="array" ref="S1244">_xlfn.IFNA(TRANSPOSE(INDEX(Impostazioni!$R$14:$S$63,,MATCH($D1244,Impostazioni!$R$13:$S$13,0))),"")&amp;""</f>
        <v/>
      </c>
    </row>
    <row r="1245" spans="1:19" ht="13.2">
      <c r="A1245" s="14" t="str">
        <f t="shared" si="12"/>
        <v/>
      </c>
      <c r="B1245" s="14" t="str">
        <f t="shared" si="13"/>
        <v/>
      </c>
      <c r="C1245" s="14"/>
      <c r="D1245" s="14"/>
      <c r="E1245" s="14"/>
      <c r="F1245" s="14"/>
      <c r="G1245" s="31"/>
      <c r="H1245" s="31"/>
      <c r="I1245" s="31"/>
      <c r="J1245" s="31"/>
      <c r="K1245" s="14" t="str">
        <f t="shared" si="14"/>
        <v/>
      </c>
      <c r="M1245" s="14" t="e">
        <f t="array" aca="1" ref="M1245" ca="1">_xludf.ifna(IF(#REF!=Impostazioni!$C$6,G1245*1,G1245/INDEX(Impostazioni!$N$86:$O$105,MATCH(#REF!,Impostazioni!$N$86:$N$105,0),2)),"")</f>
        <v>#NAME?</v>
      </c>
      <c r="N1245" s="14" t="e">
        <f t="array" aca="1" ref="N1245" ca="1">_xludf.ifna(IF(#REF!=Impostazioni!$C$6,H1245*1,H1245/INDEX(Impostazioni!$N$86:$O$105,MATCH(#REF!,Impostazioni!$N$86:$N$105,0),2)),"")</f>
        <v>#NAME?</v>
      </c>
      <c r="O1245" s="14" t="e">
        <f t="array" aca="1" ref="O1245" ca="1">_xludf.ifna(IF(#REF!=Impostazioni!$C$6,I1245*1,I1245/INDEX(Impostazioni!$N$86:$O$105,MATCH(#REF!,Impostazioni!$N$86:$N$105,0),2)),"")</f>
        <v>#NAME?</v>
      </c>
      <c r="P1245" s="14" t="e">
        <f t="array" aca="1" ref="P1245" ca="1">_xludf.ifna(IF(#REF!=Impostazioni!$C$6,J1245*1,J1245/INDEX(Impostazioni!$N$86:$O$105,MATCH(#REF!,Impostazioni!$N$86:$N$105,0),2)),"")</f>
        <v>#NAME?</v>
      </c>
      <c r="Q1245" s="14" t="e">
        <f t="array" aca="1" ref="Q1245" ca="1">_xludf.ifna(IF(#REF!=Impostazioni!$C$6,K1245*1,K1245/INDEX(Impostazioni!$N$86:$O$105,MATCH(#REF!,Impostazioni!$N$86:$N$105,0),2)),"")</f>
        <v>#NAME?</v>
      </c>
      <c r="S1245" t="str" cm="1">
        <f t="array" ref="S1245">_xlfn.IFNA(TRANSPOSE(INDEX(Impostazioni!$R$14:$S$63,,MATCH($D1245,Impostazioni!$R$13:$S$13,0))),"")&amp;""</f>
        <v/>
      </c>
    </row>
    <row r="1246" spans="1:19" ht="13.2">
      <c r="A1246" s="14" t="str">
        <f t="shared" si="12"/>
        <v/>
      </c>
      <c r="B1246" s="14" t="str">
        <f t="shared" si="13"/>
        <v/>
      </c>
      <c r="C1246" s="14"/>
      <c r="D1246" s="14"/>
      <c r="E1246" s="14"/>
      <c r="F1246" s="14"/>
      <c r="G1246" s="31"/>
      <c r="H1246" s="31"/>
      <c r="I1246" s="31"/>
      <c r="J1246" s="31"/>
      <c r="K1246" s="14" t="str">
        <f t="shared" si="14"/>
        <v/>
      </c>
      <c r="M1246" s="14" t="e">
        <f t="array" aca="1" ref="M1246" ca="1">_xludf.ifna(IF(#REF!=Impostazioni!$C$6,G1246*1,G1246/INDEX(Impostazioni!$N$86:$O$105,MATCH(#REF!,Impostazioni!$N$86:$N$105,0),2)),"")</f>
        <v>#NAME?</v>
      </c>
      <c r="N1246" s="14" t="e">
        <f t="array" aca="1" ref="N1246" ca="1">_xludf.ifna(IF(#REF!=Impostazioni!$C$6,H1246*1,H1246/INDEX(Impostazioni!$N$86:$O$105,MATCH(#REF!,Impostazioni!$N$86:$N$105,0),2)),"")</f>
        <v>#NAME?</v>
      </c>
      <c r="O1246" s="14" t="e">
        <f t="array" aca="1" ref="O1246" ca="1">_xludf.ifna(IF(#REF!=Impostazioni!$C$6,I1246*1,I1246/INDEX(Impostazioni!$N$86:$O$105,MATCH(#REF!,Impostazioni!$N$86:$N$105,0),2)),"")</f>
        <v>#NAME?</v>
      </c>
      <c r="P1246" s="14" t="e">
        <f t="array" aca="1" ref="P1246" ca="1">_xludf.ifna(IF(#REF!=Impostazioni!$C$6,J1246*1,J1246/INDEX(Impostazioni!$N$86:$O$105,MATCH(#REF!,Impostazioni!$N$86:$N$105,0),2)),"")</f>
        <v>#NAME?</v>
      </c>
      <c r="Q1246" s="14" t="e">
        <f t="array" aca="1" ref="Q1246" ca="1">_xludf.ifna(IF(#REF!=Impostazioni!$C$6,K1246*1,K1246/INDEX(Impostazioni!$N$86:$O$105,MATCH(#REF!,Impostazioni!$N$86:$N$105,0),2)),"")</f>
        <v>#NAME?</v>
      </c>
      <c r="S1246" t="str" cm="1">
        <f t="array" ref="S1246">_xlfn.IFNA(TRANSPOSE(INDEX(Impostazioni!$R$14:$S$63,,MATCH($D1246,Impostazioni!$R$13:$S$13,0))),"")&amp;""</f>
        <v/>
      </c>
    </row>
    <row r="1247" spans="1:19" ht="13.2">
      <c r="A1247" s="14" t="str">
        <f t="shared" si="12"/>
        <v/>
      </c>
      <c r="B1247" s="14" t="str">
        <f t="shared" si="13"/>
        <v/>
      </c>
      <c r="C1247" s="14"/>
      <c r="D1247" s="14"/>
      <c r="E1247" s="14"/>
      <c r="F1247" s="14"/>
      <c r="G1247" s="31"/>
      <c r="H1247" s="31"/>
      <c r="I1247" s="31"/>
      <c r="J1247" s="31"/>
      <c r="K1247" s="14" t="str">
        <f t="shared" si="14"/>
        <v/>
      </c>
      <c r="M1247" s="14" t="e">
        <f t="array" aca="1" ref="M1247" ca="1">_xludf.ifna(IF(#REF!=Impostazioni!$C$6,G1247*1,G1247/INDEX(Impostazioni!$N$86:$O$105,MATCH(#REF!,Impostazioni!$N$86:$N$105,0),2)),"")</f>
        <v>#NAME?</v>
      </c>
      <c r="N1247" s="14" t="e">
        <f t="array" aca="1" ref="N1247" ca="1">_xludf.ifna(IF(#REF!=Impostazioni!$C$6,H1247*1,H1247/INDEX(Impostazioni!$N$86:$O$105,MATCH(#REF!,Impostazioni!$N$86:$N$105,0),2)),"")</f>
        <v>#NAME?</v>
      </c>
      <c r="O1247" s="14" t="e">
        <f t="array" aca="1" ref="O1247" ca="1">_xludf.ifna(IF(#REF!=Impostazioni!$C$6,I1247*1,I1247/INDEX(Impostazioni!$N$86:$O$105,MATCH(#REF!,Impostazioni!$N$86:$N$105,0),2)),"")</f>
        <v>#NAME?</v>
      </c>
      <c r="P1247" s="14" t="e">
        <f t="array" aca="1" ref="P1247" ca="1">_xludf.ifna(IF(#REF!=Impostazioni!$C$6,J1247*1,J1247/INDEX(Impostazioni!$N$86:$O$105,MATCH(#REF!,Impostazioni!$N$86:$N$105,0),2)),"")</f>
        <v>#NAME?</v>
      </c>
      <c r="Q1247" s="14" t="e">
        <f t="array" aca="1" ref="Q1247" ca="1">_xludf.ifna(IF(#REF!=Impostazioni!$C$6,K1247*1,K1247/INDEX(Impostazioni!$N$86:$O$105,MATCH(#REF!,Impostazioni!$N$86:$N$105,0),2)),"")</f>
        <v>#NAME?</v>
      </c>
      <c r="S1247" t="str" cm="1">
        <f t="array" ref="S1247">_xlfn.IFNA(TRANSPOSE(INDEX(Impostazioni!$R$14:$S$63,,MATCH($D1247,Impostazioni!$R$13:$S$13,0))),"")&amp;""</f>
        <v/>
      </c>
    </row>
    <row r="1248" spans="1:19" ht="13.2">
      <c r="A1248" s="14" t="str">
        <f t="shared" si="12"/>
        <v/>
      </c>
      <c r="B1248" s="14" t="str">
        <f t="shared" si="13"/>
        <v/>
      </c>
      <c r="C1248" s="14"/>
      <c r="D1248" s="14"/>
      <c r="E1248" s="14"/>
      <c r="F1248" s="14"/>
      <c r="G1248" s="31"/>
      <c r="H1248" s="31"/>
      <c r="I1248" s="31"/>
      <c r="J1248" s="31"/>
      <c r="K1248" s="14" t="str">
        <f t="shared" si="14"/>
        <v/>
      </c>
      <c r="M1248" s="14" t="e">
        <f t="array" aca="1" ref="M1248" ca="1">_xludf.ifna(IF(#REF!=Impostazioni!$C$6,G1248*1,G1248/INDEX(Impostazioni!$N$86:$O$105,MATCH(#REF!,Impostazioni!$N$86:$N$105,0),2)),"")</f>
        <v>#NAME?</v>
      </c>
      <c r="N1248" s="14" t="e">
        <f t="array" aca="1" ref="N1248" ca="1">_xludf.ifna(IF(#REF!=Impostazioni!$C$6,H1248*1,H1248/INDEX(Impostazioni!$N$86:$O$105,MATCH(#REF!,Impostazioni!$N$86:$N$105,0),2)),"")</f>
        <v>#NAME?</v>
      </c>
      <c r="O1248" s="14" t="e">
        <f t="array" aca="1" ref="O1248" ca="1">_xludf.ifna(IF(#REF!=Impostazioni!$C$6,I1248*1,I1248/INDEX(Impostazioni!$N$86:$O$105,MATCH(#REF!,Impostazioni!$N$86:$N$105,0),2)),"")</f>
        <v>#NAME?</v>
      </c>
      <c r="P1248" s="14" t="e">
        <f t="array" aca="1" ref="P1248" ca="1">_xludf.ifna(IF(#REF!=Impostazioni!$C$6,J1248*1,J1248/INDEX(Impostazioni!$N$86:$O$105,MATCH(#REF!,Impostazioni!$N$86:$N$105,0),2)),"")</f>
        <v>#NAME?</v>
      </c>
      <c r="Q1248" s="14" t="e">
        <f t="array" aca="1" ref="Q1248" ca="1">_xludf.ifna(IF(#REF!=Impostazioni!$C$6,K1248*1,K1248/INDEX(Impostazioni!$N$86:$O$105,MATCH(#REF!,Impostazioni!$N$86:$N$105,0),2)),"")</f>
        <v>#NAME?</v>
      </c>
      <c r="S1248" t="str" cm="1">
        <f t="array" ref="S1248">_xlfn.IFNA(TRANSPOSE(INDEX(Impostazioni!$R$14:$S$63,,MATCH($D1248,Impostazioni!$R$13:$S$13,0))),"")&amp;""</f>
        <v/>
      </c>
    </row>
    <row r="1249" spans="1:19" ht="13.2">
      <c r="A1249" s="14" t="str">
        <f t="shared" si="12"/>
        <v/>
      </c>
      <c r="B1249" s="14" t="str">
        <f t="shared" si="13"/>
        <v/>
      </c>
      <c r="C1249" s="14"/>
      <c r="D1249" s="14"/>
      <c r="E1249" s="14"/>
      <c r="F1249" s="14"/>
      <c r="G1249" s="31"/>
      <c r="H1249" s="31"/>
      <c r="I1249" s="31"/>
      <c r="J1249" s="31"/>
      <c r="K1249" s="14" t="str">
        <f t="shared" si="14"/>
        <v/>
      </c>
      <c r="M1249" s="14" t="e">
        <f t="array" aca="1" ref="M1249" ca="1">_xludf.ifna(IF(#REF!=Impostazioni!$C$6,G1249*1,G1249/INDEX(Impostazioni!$N$86:$O$105,MATCH(#REF!,Impostazioni!$N$86:$N$105,0),2)),"")</f>
        <v>#NAME?</v>
      </c>
      <c r="N1249" s="14" t="e">
        <f t="array" aca="1" ref="N1249" ca="1">_xludf.ifna(IF(#REF!=Impostazioni!$C$6,H1249*1,H1249/INDEX(Impostazioni!$N$86:$O$105,MATCH(#REF!,Impostazioni!$N$86:$N$105,0),2)),"")</f>
        <v>#NAME?</v>
      </c>
      <c r="O1249" s="14" t="e">
        <f t="array" aca="1" ref="O1249" ca="1">_xludf.ifna(IF(#REF!=Impostazioni!$C$6,I1249*1,I1249/INDEX(Impostazioni!$N$86:$O$105,MATCH(#REF!,Impostazioni!$N$86:$N$105,0),2)),"")</f>
        <v>#NAME?</v>
      </c>
      <c r="P1249" s="14" t="e">
        <f t="array" aca="1" ref="P1249" ca="1">_xludf.ifna(IF(#REF!=Impostazioni!$C$6,J1249*1,J1249/INDEX(Impostazioni!$N$86:$O$105,MATCH(#REF!,Impostazioni!$N$86:$N$105,0),2)),"")</f>
        <v>#NAME?</v>
      </c>
      <c r="Q1249" s="14" t="e">
        <f t="array" aca="1" ref="Q1249" ca="1">_xludf.ifna(IF(#REF!=Impostazioni!$C$6,K1249*1,K1249/INDEX(Impostazioni!$N$86:$O$105,MATCH(#REF!,Impostazioni!$N$86:$N$105,0),2)),"")</f>
        <v>#NAME?</v>
      </c>
      <c r="S1249" t="str" cm="1">
        <f t="array" ref="S1249">_xlfn.IFNA(TRANSPOSE(INDEX(Impostazioni!$R$14:$S$63,,MATCH($D1249,Impostazioni!$R$13:$S$13,0))),"")&amp;""</f>
        <v/>
      </c>
    </row>
    <row r="1250" spans="1:19" ht="13.2">
      <c r="A1250" s="14" t="str">
        <f t="shared" si="12"/>
        <v/>
      </c>
      <c r="B1250" s="14" t="str">
        <f t="shared" si="13"/>
        <v/>
      </c>
      <c r="C1250" s="14"/>
      <c r="D1250" s="14"/>
      <c r="E1250" s="14"/>
      <c r="F1250" s="14"/>
      <c r="G1250" s="31"/>
      <c r="H1250" s="31"/>
      <c r="I1250" s="31"/>
      <c r="J1250" s="31"/>
      <c r="K1250" s="14" t="str">
        <f t="shared" si="14"/>
        <v/>
      </c>
      <c r="M1250" s="14" t="e">
        <f t="array" aca="1" ref="M1250" ca="1">_xludf.ifna(IF(#REF!=Impostazioni!$C$6,G1250*1,G1250/INDEX(Impostazioni!$N$86:$O$105,MATCH(#REF!,Impostazioni!$N$86:$N$105,0),2)),"")</f>
        <v>#NAME?</v>
      </c>
      <c r="N1250" s="14" t="e">
        <f t="array" aca="1" ref="N1250" ca="1">_xludf.ifna(IF(#REF!=Impostazioni!$C$6,H1250*1,H1250/INDEX(Impostazioni!$N$86:$O$105,MATCH(#REF!,Impostazioni!$N$86:$N$105,0),2)),"")</f>
        <v>#NAME?</v>
      </c>
      <c r="O1250" s="14" t="e">
        <f t="array" aca="1" ref="O1250" ca="1">_xludf.ifna(IF(#REF!=Impostazioni!$C$6,I1250*1,I1250/INDEX(Impostazioni!$N$86:$O$105,MATCH(#REF!,Impostazioni!$N$86:$N$105,0),2)),"")</f>
        <v>#NAME?</v>
      </c>
      <c r="P1250" s="14" t="e">
        <f t="array" aca="1" ref="P1250" ca="1">_xludf.ifna(IF(#REF!=Impostazioni!$C$6,J1250*1,J1250/INDEX(Impostazioni!$N$86:$O$105,MATCH(#REF!,Impostazioni!$N$86:$N$105,0),2)),"")</f>
        <v>#NAME?</v>
      </c>
      <c r="Q1250" s="14" t="e">
        <f t="array" aca="1" ref="Q1250" ca="1">_xludf.ifna(IF(#REF!=Impostazioni!$C$6,K1250*1,K1250/INDEX(Impostazioni!$N$86:$O$105,MATCH(#REF!,Impostazioni!$N$86:$N$105,0),2)),"")</f>
        <v>#NAME?</v>
      </c>
      <c r="S1250" t="str" cm="1">
        <f t="array" ref="S1250">_xlfn.IFNA(TRANSPOSE(INDEX(Impostazioni!$R$14:$S$63,,MATCH($D1250,Impostazioni!$R$13:$S$13,0))),"")&amp;""</f>
        <v/>
      </c>
    </row>
    <row r="1251" spans="1:19" ht="13.2">
      <c r="A1251" s="14" t="str">
        <f t="shared" si="12"/>
        <v/>
      </c>
      <c r="B1251" s="14" t="str">
        <f t="shared" si="13"/>
        <v/>
      </c>
      <c r="C1251" s="14"/>
      <c r="D1251" s="14"/>
      <c r="E1251" s="14"/>
      <c r="F1251" s="14"/>
      <c r="G1251" s="31"/>
      <c r="H1251" s="31"/>
      <c r="I1251" s="31"/>
      <c r="J1251" s="31"/>
      <c r="K1251" s="14" t="str">
        <f t="shared" si="14"/>
        <v/>
      </c>
      <c r="M1251" s="14" t="e">
        <f t="array" aca="1" ref="M1251" ca="1">_xludf.ifna(IF(#REF!=Impostazioni!$C$6,G1251*1,G1251/INDEX(Impostazioni!$N$86:$O$105,MATCH(#REF!,Impostazioni!$N$86:$N$105,0),2)),"")</f>
        <v>#NAME?</v>
      </c>
      <c r="N1251" s="14" t="e">
        <f t="array" aca="1" ref="N1251" ca="1">_xludf.ifna(IF(#REF!=Impostazioni!$C$6,H1251*1,H1251/INDEX(Impostazioni!$N$86:$O$105,MATCH(#REF!,Impostazioni!$N$86:$N$105,0),2)),"")</f>
        <v>#NAME?</v>
      </c>
      <c r="O1251" s="14" t="e">
        <f t="array" aca="1" ref="O1251" ca="1">_xludf.ifna(IF(#REF!=Impostazioni!$C$6,I1251*1,I1251/INDEX(Impostazioni!$N$86:$O$105,MATCH(#REF!,Impostazioni!$N$86:$N$105,0),2)),"")</f>
        <v>#NAME?</v>
      </c>
      <c r="P1251" s="14" t="e">
        <f t="array" aca="1" ref="P1251" ca="1">_xludf.ifna(IF(#REF!=Impostazioni!$C$6,J1251*1,J1251/INDEX(Impostazioni!$N$86:$O$105,MATCH(#REF!,Impostazioni!$N$86:$N$105,0),2)),"")</f>
        <v>#NAME?</v>
      </c>
      <c r="Q1251" s="14" t="e">
        <f t="array" aca="1" ref="Q1251" ca="1">_xludf.ifna(IF(#REF!=Impostazioni!$C$6,K1251*1,K1251/INDEX(Impostazioni!$N$86:$O$105,MATCH(#REF!,Impostazioni!$N$86:$N$105,0),2)),"")</f>
        <v>#NAME?</v>
      </c>
      <c r="S1251" t="str" cm="1">
        <f t="array" ref="S1251">_xlfn.IFNA(TRANSPOSE(INDEX(Impostazioni!$R$14:$S$63,,MATCH($D1251,Impostazioni!$R$13:$S$13,0))),"")&amp;""</f>
        <v/>
      </c>
    </row>
    <row r="1252" spans="1:19" ht="13.2">
      <c r="A1252" s="14" t="str">
        <f t="shared" si="12"/>
        <v/>
      </c>
      <c r="B1252" s="14" t="str">
        <f t="shared" si="13"/>
        <v/>
      </c>
      <c r="C1252" s="14"/>
      <c r="D1252" s="14"/>
      <c r="E1252" s="14"/>
      <c r="F1252" s="14"/>
      <c r="G1252" s="31"/>
      <c r="H1252" s="31"/>
      <c r="I1252" s="31"/>
      <c r="J1252" s="31"/>
      <c r="K1252" s="14" t="str">
        <f t="shared" si="14"/>
        <v/>
      </c>
      <c r="M1252" s="14" t="e">
        <f t="array" aca="1" ref="M1252" ca="1">_xludf.ifna(IF(#REF!=Impostazioni!$C$6,G1252*1,G1252/INDEX(Impostazioni!$N$86:$O$105,MATCH(#REF!,Impostazioni!$N$86:$N$105,0),2)),"")</f>
        <v>#NAME?</v>
      </c>
      <c r="N1252" s="14" t="e">
        <f t="array" aca="1" ref="N1252" ca="1">_xludf.ifna(IF(#REF!=Impostazioni!$C$6,H1252*1,H1252/INDEX(Impostazioni!$N$86:$O$105,MATCH(#REF!,Impostazioni!$N$86:$N$105,0),2)),"")</f>
        <v>#NAME?</v>
      </c>
      <c r="O1252" s="14" t="e">
        <f t="array" aca="1" ref="O1252" ca="1">_xludf.ifna(IF(#REF!=Impostazioni!$C$6,I1252*1,I1252/INDEX(Impostazioni!$N$86:$O$105,MATCH(#REF!,Impostazioni!$N$86:$N$105,0),2)),"")</f>
        <v>#NAME?</v>
      </c>
      <c r="P1252" s="14" t="e">
        <f t="array" aca="1" ref="P1252" ca="1">_xludf.ifna(IF(#REF!=Impostazioni!$C$6,J1252*1,J1252/INDEX(Impostazioni!$N$86:$O$105,MATCH(#REF!,Impostazioni!$N$86:$N$105,0),2)),"")</f>
        <v>#NAME?</v>
      </c>
      <c r="Q1252" s="14" t="e">
        <f t="array" aca="1" ref="Q1252" ca="1">_xludf.ifna(IF(#REF!=Impostazioni!$C$6,K1252*1,K1252/INDEX(Impostazioni!$N$86:$O$105,MATCH(#REF!,Impostazioni!$N$86:$N$105,0),2)),"")</f>
        <v>#NAME?</v>
      </c>
      <c r="S1252" t="str" cm="1">
        <f t="array" ref="S1252">_xlfn.IFNA(TRANSPOSE(INDEX(Impostazioni!$R$14:$S$63,,MATCH($D1252,Impostazioni!$R$13:$S$13,0))),"")&amp;""</f>
        <v/>
      </c>
    </row>
    <row r="1253" spans="1:19" ht="13.2">
      <c r="A1253" s="14" t="str">
        <f t="shared" si="12"/>
        <v/>
      </c>
      <c r="B1253" s="14" t="str">
        <f t="shared" si="13"/>
        <v/>
      </c>
      <c r="C1253" s="14"/>
      <c r="D1253" s="14"/>
      <c r="E1253" s="14"/>
      <c r="F1253" s="14"/>
      <c r="G1253" s="31"/>
      <c r="H1253" s="31"/>
      <c r="I1253" s="31"/>
      <c r="J1253" s="31"/>
      <c r="K1253" s="14" t="str">
        <f t="shared" si="14"/>
        <v/>
      </c>
      <c r="M1253" s="14" t="e">
        <f t="array" aca="1" ref="M1253" ca="1">_xludf.ifna(IF(#REF!=Impostazioni!$C$6,G1253*1,G1253/INDEX(Impostazioni!$N$86:$O$105,MATCH(#REF!,Impostazioni!$N$86:$N$105,0),2)),"")</f>
        <v>#NAME?</v>
      </c>
      <c r="N1253" s="14" t="e">
        <f t="array" aca="1" ref="N1253" ca="1">_xludf.ifna(IF(#REF!=Impostazioni!$C$6,H1253*1,H1253/INDEX(Impostazioni!$N$86:$O$105,MATCH(#REF!,Impostazioni!$N$86:$N$105,0),2)),"")</f>
        <v>#NAME?</v>
      </c>
      <c r="O1253" s="14" t="e">
        <f t="array" aca="1" ref="O1253" ca="1">_xludf.ifna(IF(#REF!=Impostazioni!$C$6,I1253*1,I1253/INDEX(Impostazioni!$N$86:$O$105,MATCH(#REF!,Impostazioni!$N$86:$N$105,0),2)),"")</f>
        <v>#NAME?</v>
      </c>
      <c r="P1253" s="14" t="e">
        <f t="array" aca="1" ref="P1253" ca="1">_xludf.ifna(IF(#REF!=Impostazioni!$C$6,J1253*1,J1253/INDEX(Impostazioni!$N$86:$O$105,MATCH(#REF!,Impostazioni!$N$86:$N$105,0),2)),"")</f>
        <v>#NAME?</v>
      </c>
      <c r="Q1253" s="14" t="e">
        <f t="array" aca="1" ref="Q1253" ca="1">_xludf.ifna(IF(#REF!=Impostazioni!$C$6,K1253*1,K1253/INDEX(Impostazioni!$N$86:$O$105,MATCH(#REF!,Impostazioni!$N$86:$N$105,0),2)),"")</f>
        <v>#NAME?</v>
      </c>
      <c r="S1253" t="str" cm="1">
        <f t="array" ref="S1253">_xlfn.IFNA(TRANSPOSE(INDEX(Impostazioni!$R$14:$S$63,,MATCH($D1253,Impostazioni!$R$13:$S$13,0))),"")&amp;""</f>
        <v/>
      </c>
    </row>
    <row r="1254" spans="1:19" ht="13.2">
      <c r="A1254" s="14" t="str">
        <f t="shared" si="12"/>
        <v/>
      </c>
      <c r="B1254" s="14" t="str">
        <f t="shared" si="13"/>
        <v/>
      </c>
      <c r="C1254" s="14"/>
      <c r="D1254" s="14"/>
      <c r="E1254" s="14"/>
      <c r="F1254" s="14"/>
      <c r="G1254" s="31"/>
      <c r="H1254" s="31"/>
      <c r="I1254" s="31"/>
      <c r="J1254" s="31"/>
      <c r="K1254" s="14" t="str">
        <f t="shared" si="14"/>
        <v/>
      </c>
      <c r="M1254" s="14" t="e">
        <f t="array" aca="1" ref="M1254" ca="1">_xludf.ifna(IF(#REF!=Impostazioni!$C$6,G1254*1,G1254/INDEX(Impostazioni!$N$86:$O$105,MATCH(#REF!,Impostazioni!$N$86:$N$105,0),2)),"")</f>
        <v>#NAME?</v>
      </c>
      <c r="N1254" s="14" t="e">
        <f t="array" aca="1" ref="N1254" ca="1">_xludf.ifna(IF(#REF!=Impostazioni!$C$6,H1254*1,H1254/INDEX(Impostazioni!$N$86:$O$105,MATCH(#REF!,Impostazioni!$N$86:$N$105,0),2)),"")</f>
        <v>#NAME?</v>
      </c>
      <c r="O1254" s="14" t="e">
        <f t="array" aca="1" ref="O1254" ca="1">_xludf.ifna(IF(#REF!=Impostazioni!$C$6,I1254*1,I1254/INDEX(Impostazioni!$N$86:$O$105,MATCH(#REF!,Impostazioni!$N$86:$N$105,0),2)),"")</f>
        <v>#NAME?</v>
      </c>
      <c r="P1254" s="14" t="e">
        <f t="array" aca="1" ref="P1254" ca="1">_xludf.ifna(IF(#REF!=Impostazioni!$C$6,J1254*1,J1254/INDEX(Impostazioni!$N$86:$O$105,MATCH(#REF!,Impostazioni!$N$86:$N$105,0),2)),"")</f>
        <v>#NAME?</v>
      </c>
      <c r="Q1254" s="14" t="e">
        <f t="array" aca="1" ref="Q1254" ca="1">_xludf.ifna(IF(#REF!=Impostazioni!$C$6,K1254*1,K1254/INDEX(Impostazioni!$N$86:$O$105,MATCH(#REF!,Impostazioni!$N$86:$N$105,0),2)),"")</f>
        <v>#NAME?</v>
      </c>
      <c r="S1254" t="str" cm="1">
        <f t="array" ref="S1254">_xlfn.IFNA(TRANSPOSE(INDEX(Impostazioni!$R$14:$S$63,,MATCH($D1254,Impostazioni!$R$13:$S$13,0))),"")&amp;""</f>
        <v/>
      </c>
    </row>
    <row r="1255" spans="1:19" ht="13.2">
      <c r="A1255" s="14" t="str">
        <f t="shared" si="12"/>
        <v/>
      </c>
      <c r="B1255" s="14" t="str">
        <f t="shared" si="13"/>
        <v/>
      </c>
      <c r="C1255" s="14"/>
      <c r="D1255" s="14"/>
      <c r="E1255" s="14"/>
      <c r="F1255" s="14"/>
      <c r="G1255" s="31"/>
      <c r="H1255" s="31"/>
      <c r="I1255" s="31"/>
      <c r="J1255" s="31"/>
      <c r="K1255" s="14" t="str">
        <f t="shared" si="14"/>
        <v/>
      </c>
      <c r="M1255" s="14" t="e">
        <f t="array" aca="1" ref="M1255" ca="1">_xludf.ifna(IF(#REF!=Impostazioni!$C$6,G1255*1,G1255/INDEX(Impostazioni!$N$86:$O$105,MATCH(#REF!,Impostazioni!$N$86:$N$105,0),2)),"")</f>
        <v>#NAME?</v>
      </c>
      <c r="N1255" s="14" t="e">
        <f t="array" aca="1" ref="N1255" ca="1">_xludf.ifna(IF(#REF!=Impostazioni!$C$6,H1255*1,H1255/INDEX(Impostazioni!$N$86:$O$105,MATCH(#REF!,Impostazioni!$N$86:$N$105,0),2)),"")</f>
        <v>#NAME?</v>
      </c>
      <c r="O1255" s="14" t="e">
        <f t="array" aca="1" ref="O1255" ca="1">_xludf.ifna(IF(#REF!=Impostazioni!$C$6,I1255*1,I1255/INDEX(Impostazioni!$N$86:$O$105,MATCH(#REF!,Impostazioni!$N$86:$N$105,0),2)),"")</f>
        <v>#NAME?</v>
      </c>
      <c r="P1255" s="14" t="e">
        <f t="array" aca="1" ref="P1255" ca="1">_xludf.ifna(IF(#REF!=Impostazioni!$C$6,J1255*1,J1255/INDEX(Impostazioni!$N$86:$O$105,MATCH(#REF!,Impostazioni!$N$86:$N$105,0),2)),"")</f>
        <v>#NAME?</v>
      </c>
      <c r="Q1255" s="14" t="e">
        <f t="array" aca="1" ref="Q1255" ca="1">_xludf.ifna(IF(#REF!=Impostazioni!$C$6,K1255*1,K1255/INDEX(Impostazioni!$N$86:$O$105,MATCH(#REF!,Impostazioni!$N$86:$N$105,0),2)),"")</f>
        <v>#NAME?</v>
      </c>
      <c r="S1255" t="str" cm="1">
        <f t="array" ref="S1255">_xlfn.IFNA(TRANSPOSE(INDEX(Impostazioni!$R$14:$S$63,,MATCH($D1255,Impostazioni!$R$13:$S$13,0))),"")&amp;""</f>
        <v/>
      </c>
    </row>
    <row r="1256" spans="1:19" ht="13.2">
      <c r="A1256" s="14" t="str">
        <f t="shared" si="12"/>
        <v/>
      </c>
      <c r="B1256" s="14" t="str">
        <f t="shared" si="13"/>
        <v/>
      </c>
      <c r="C1256" s="14"/>
      <c r="D1256" s="14"/>
      <c r="E1256" s="14"/>
      <c r="F1256" s="14"/>
      <c r="G1256" s="31"/>
      <c r="H1256" s="31"/>
      <c r="I1256" s="31"/>
      <c r="J1256" s="31"/>
      <c r="K1256" s="14" t="str">
        <f t="shared" si="14"/>
        <v/>
      </c>
      <c r="M1256" s="14" t="e">
        <f t="array" aca="1" ref="M1256" ca="1">_xludf.ifna(IF(#REF!=Impostazioni!$C$6,G1256*1,G1256/INDEX(Impostazioni!$N$86:$O$105,MATCH(#REF!,Impostazioni!$N$86:$N$105,0),2)),"")</f>
        <v>#NAME?</v>
      </c>
      <c r="N1256" s="14" t="e">
        <f t="array" aca="1" ref="N1256" ca="1">_xludf.ifna(IF(#REF!=Impostazioni!$C$6,H1256*1,H1256/INDEX(Impostazioni!$N$86:$O$105,MATCH(#REF!,Impostazioni!$N$86:$N$105,0),2)),"")</f>
        <v>#NAME?</v>
      </c>
      <c r="O1256" s="14" t="e">
        <f t="array" aca="1" ref="O1256" ca="1">_xludf.ifna(IF(#REF!=Impostazioni!$C$6,I1256*1,I1256/INDEX(Impostazioni!$N$86:$O$105,MATCH(#REF!,Impostazioni!$N$86:$N$105,0),2)),"")</f>
        <v>#NAME?</v>
      </c>
      <c r="P1256" s="14" t="e">
        <f t="array" aca="1" ref="P1256" ca="1">_xludf.ifna(IF(#REF!=Impostazioni!$C$6,J1256*1,J1256/INDEX(Impostazioni!$N$86:$O$105,MATCH(#REF!,Impostazioni!$N$86:$N$105,0),2)),"")</f>
        <v>#NAME?</v>
      </c>
      <c r="Q1256" s="14" t="e">
        <f t="array" aca="1" ref="Q1256" ca="1">_xludf.ifna(IF(#REF!=Impostazioni!$C$6,K1256*1,K1256/INDEX(Impostazioni!$N$86:$O$105,MATCH(#REF!,Impostazioni!$N$86:$N$105,0),2)),"")</f>
        <v>#NAME?</v>
      </c>
      <c r="S1256" t="str" cm="1">
        <f t="array" ref="S1256">_xlfn.IFNA(TRANSPOSE(INDEX(Impostazioni!$R$14:$S$63,,MATCH($D1256,Impostazioni!$R$13:$S$13,0))),"")&amp;""</f>
        <v/>
      </c>
    </row>
    <row r="1257" spans="1:19" ht="13.2">
      <c r="A1257" s="14" t="str">
        <f t="shared" si="12"/>
        <v/>
      </c>
      <c r="B1257" s="14" t="str">
        <f t="shared" si="13"/>
        <v/>
      </c>
      <c r="C1257" s="14"/>
      <c r="D1257" s="14"/>
      <c r="E1257" s="14"/>
      <c r="F1257" s="14"/>
      <c r="G1257" s="31"/>
      <c r="H1257" s="31"/>
      <c r="I1257" s="31"/>
      <c r="J1257" s="31"/>
      <c r="K1257" s="14" t="str">
        <f t="shared" si="14"/>
        <v/>
      </c>
      <c r="M1257" s="14" t="e">
        <f t="array" aca="1" ref="M1257" ca="1">_xludf.ifna(IF(#REF!=Impostazioni!$C$6,G1257*1,G1257/INDEX(Impostazioni!$N$86:$O$105,MATCH(#REF!,Impostazioni!$N$86:$N$105,0),2)),"")</f>
        <v>#NAME?</v>
      </c>
      <c r="N1257" s="14" t="e">
        <f t="array" aca="1" ref="N1257" ca="1">_xludf.ifna(IF(#REF!=Impostazioni!$C$6,H1257*1,H1257/INDEX(Impostazioni!$N$86:$O$105,MATCH(#REF!,Impostazioni!$N$86:$N$105,0),2)),"")</f>
        <v>#NAME?</v>
      </c>
      <c r="O1257" s="14" t="e">
        <f t="array" aca="1" ref="O1257" ca="1">_xludf.ifna(IF(#REF!=Impostazioni!$C$6,I1257*1,I1257/INDEX(Impostazioni!$N$86:$O$105,MATCH(#REF!,Impostazioni!$N$86:$N$105,0),2)),"")</f>
        <v>#NAME?</v>
      </c>
      <c r="P1257" s="14" t="e">
        <f t="array" aca="1" ref="P1257" ca="1">_xludf.ifna(IF(#REF!=Impostazioni!$C$6,J1257*1,J1257/INDEX(Impostazioni!$N$86:$O$105,MATCH(#REF!,Impostazioni!$N$86:$N$105,0),2)),"")</f>
        <v>#NAME?</v>
      </c>
      <c r="Q1257" s="14" t="e">
        <f t="array" aca="1" ref="Q1257" ca="1">_xludf.ifna(IF(#REF!=Impostazioni!$C$6,K1257*1,K1257/INDEX(Impostazioni!$N$86:$O$105,MATCH(#REF!,Impostazioni!$N$86:$N$105,0),2)),"")</f>
        <v>#NAME?</v>
      </c>
      <c r="S1257" t="str" cm="1">
        <f t="array" ref="S1257">_xlfn.IFNA(TRANSPOSE(INDEX(Impostazioni!$R$14:$S$63,,MATCH($D1257,Impostazioni!$R$13:$S$13,0))),"")&amp;""</f>
        <v/>
      </c>
    </row>
    <row r="1258" spans="1:19" ht="13.2">
      <c r="A1258" s="14" t="str">
        <f t="shared" si="12"/>
        <v/>
      </c>
      <c r="B1258" s="14" t="str">
        <f t="shared" si="13"/>
        <v/>
      </c>
      <c r="C1258" s="14"/>
      <c r="D1258" s="14"/>
      <c r="E1258" s="14"/>
      <c r="F1258" s="14"/>
      <c r="G1258" s="31"/>
      <c r="H1258" s="31"/>
      <c r="I1258" s="31"/>
      <c r="J1258" s="31"/>
      <c r="K1258" s="14" t="str">
        <f t="shared" si="14"/>
        <v/>
      </c>
      <c r="M1258" s="14" t="e">
        <f t="array" aca="1" ref="M1258" ca="1">_xludf.ifna(IF(#REF!=Impostazioni!$C$6,G1258*1,G1258/INDEX(Impostazioni!$N$86:$O$105,MATCH(#REF!,Impostazioni!$N$86:$N$105,0),2)),"")</f>
        <v>#NAME?</v>
      </c>
      <c r="N1258" s="14" t="e">
        <f t="array" aca="1" ref="N1258" ca="1">_xludf.ifna(IF(#REF!=Impostazioni!$C$6,H1258*1,H1258/INDEX(Impostazioni!$N$86:$O$105,MATCH(#REF!,Impostazioni!$N$86:$N$105,0),2)),"")</f>
        <v>#NAME?</v>
      </c>
      <c r="O1258" s="14" t="e">
        <f t="array" aca="1" ref="O1258" ca="1">_xludf.ifna(IF(#REF!=Impostazioni!$C$6,I1258*1,I1258/INDEX(Impostazioni!$N$86:$O$105,MATCH(#REF!,Impostazioni!$N$86:$N$105,0),2)),"")</f>
        <v>#NAME?</v>
      </c>
      <c r="P1258" s="14" t="e">
        <f t="array" aca="1" ref="P1258" ca="1">_xludf.ifna(IF(#REF!=Impostazioni!$C$6,J1258*1,J1258/INDEX(Impostazioni!$N$86:$O$105,MATCH(#REF!,Impostazioni!$N$86:$N$105,0),2)),"")</f>
        <v>#NAME?</v>
      </c>
      <c r="Q1258" s="14" t="e">
        <f t="array" aca="1" ref="Q1258" ca="1">_xludf.ifna(IF(#REF!=Impostazioni!$C$6,K1258*1,K1258/INDEX(Impostazioni!$N$86:$O$105,MATCH(#REF!,Impostazioni!$N$86:$N$105,0),2)),"")</f>
        <v>#NAME?</v>
      </c>
      <c r="S1258" t="str" cm="1">
        <f t="array" ref="S1258">_xlfn.IFNA(TRANSPOSE(INDEX(Impostazioni!$R$14:$S$63,,MATCH($D1258,Impostazioni!$R$13:$S$13,0))),"")&amp;""</f>
        <v/>
      </c>
    </row>
    <row r="1259" spans="1:19" ht="13.2">
      <c r="A1259" s="14" t="str">
        <f t="shared" si="12"/>
        <v/>
      </c>
      <c r="B1259" s="14" t="str">
        <f t="shared" si="13"/>
        <v/>
      </c>
      <c r="C1259" s="14"/>
      <c r="D1259" s="14"/>
      <c r="E1259" s="14"/>
      <c r="F1259" s="14"/>
      <c r="G1259" s="31"/>
      <c r="H1259" s="31"/>
      <c r="I1259" s="31"/>
      <c r="J1259" s="31"/>
      <c r="K1259" s="14" t="str">
        <f t="shared" si="14"/>
        <v/>
      </c>
      <c r="M1259" s="14" t="e">
        <f t="array" aca="1" ref="M1259" ca="1">_xludf.ifna(IF(#REF!=Impostazioni!$C$6,G1259*1,G1259/INDEX(Impostazioni!$N$86:$O$105,MATCH(#REF!,Impostazioni!$N$86:$N$105,0),2)),"")</f>
        <v>#NAME?</v>
      </c>
      <c r="N1259" s="14" t="e">
        <f t="array" aca="1" ref="N1259" ca="1">_xludf.ifna(IF(#REF!=Impostazioni!$C$6,H1259*1,H1259/INDEX(Impostazioni!$N$86:$O$105,MATCH(#REF!,Impostazioni!$N$86:$N$105,0),2)),"")</f>
        <v>#NAME?</v>
      </c>
      <c r="O1259" s="14" t="e">
        <f t="array" aca="1" ref="O1259" ca="1">_xludf.ifna(IF(#REF!=Impostazioni!$C$6,I1259*1,I1259/INDEX(Impostazioni!$N$86:$O$105,MATCH(#REF!,Impostazioni!$N$86:$N$105,0),2)),"")</f>
        <v>#NAME?</v>
      </c>
      <c r="P1259" s="14" t="e">
        <f t="array" aca="1" ref="P1259" ca="1">_xludf.ifna(IF(#REF!=Impostazioni!$C$6,J1259*1,J1259/INDEX(Impostazioni!$N$86:$O$105,MATCH(#REF!,Impostazioni!$N$86:$N$105,0),2)),"")</f>
        <v>#NAME?</v>
      </c>
      <c r="Q1259" s="14" t="e">
        <f t="array" aca="1" ref="Q1259" ca="1">_xludf.ifna(IF(#REF!=Impostazioni!$C$6,K1259*1,K1259/INDEX(Impostazioni!$N$86:$O$105,MATCH(#REF!,Impostazioni!$N$86:$N$105,0),2)),"")</f>
        <v>#NAME?</v>
      </c>
      <c r="S1259" t="str" cm="1">
        <f t="array" ref="S1259">_xlfn.IFNA(TRANSPOSE(INDEX(Impostazioni!$R$14:$S$63,,MATCH($D1259,Impostazioni!$R$13:$S$13,0))),"")&amp;""</f>
        <v/>
      </c>
    </row>
    <row r="1260" spans="1:19" ht="13.2">
      <c r="A1260" s="14" t="str">
        <f t="shared" si="12"/>
        <v/>
      </c>
      <c r="B1260" s="14" t="str">
        <f t="shared" si="13"/>
        <v/>
      </c>
      <c r="C1260" s="14"/>
      <c r="D1260" s="14"/>
      <c r="E1260" s="14"/>
      <c r="F1260" s="14"/>
      <c r="G1260" s="31"/>
      <c r="H1260" s="31"/>
      <c r="I1260" s="31"/>
      <c r="J1260" s="31"/>
      <c r="K1260" s="14" t="str">
        <f t="shared" si="14"/>
        <v/>
      </c>
      <c r="M1260" s="14" t="e">
        <f t="array" aca="1" ref="M1260" ca="1">_xludf.ifna(IF(#REF!=Impostazioni!$C$6,G1260*1,G1260/INDEX(Impostazioni!$N$86:$O$105,MATCH(#REF!,Impostazioni!$N$86:$N$105,0),2)),"")</f>
        <v>#NAME?</v>
      </c>
      <c r="N1260" s="14" t="e">
        <f t="array" aca="1" ref="N1260" ca="1">_xludf.ifna(IF(#REF!=Impostazioni!$C$6,H1260*1,H1260/INDEX(Impostazioni!$N$86:$O$105,MATCH(#REF!,Impostazioni!$N$86:$N$105,0),2)),"")</f>
        <v>#NAME?</v>
      </c>
      <c r="O1260" s="14" t="e">
        <f t="array" aca="1" ref="O1260" ca="1">_xludf.ifna(IF(#REF!=Impostazioni!$C$6,I1260*1,I1260/INDEX(Impostazioni!$N$86:$O$105,MATCH(#REF!,Impostazioni!$N$86:$N$105,0),2)),"")</f>
        <v>#NAME?</v>
      </c>
      <c r="P1260" s="14" t="e">
        <f t="array" aca="1" ref="P1260" ca="1">_xludf.ifna(IF(#REF!=Impostazioni!$C$6,J1260*1,J1260/INDEX(Impostazioni!$N$86:$O$105,MATCH(#REF!,Impostazioni!$N$86:$N$105,0),2)),"")</f>
        <v>#NAME?</v>
      </c>
      <c r="Q1260" s="14" t="e">
        <f t="array" aca="1" ref="Q1260" ca="1">_xludf.ifna(IF(#REF!=Impostazioni!$C$6,K1260*1,K1260/INDEX(Impostazioni!$N$86:$O$105,MATCH(#REF!,Impostazioni!$N$86:$N$105,0),2)),"")</f>
        <v>#NAME?</v>
      </c>
      <c r="S1260" t="str" cm="1">
        <f t="array" ref="S1260">_xlfn.IFNA(TRANSPOSE(INDEX(Impostazioni!$R$14:$S$63,,MATCH($D1260,Impostazioni!$R$13:$S$13,0))),"")&amp;""</f>
        <v/>
      </c>
    </row>
    <row r="1261" spans="1:19" ht="13.2">
      <c r="A1261" s="14" t="str">
        <f t="shared" si="12"/>
        <v/>
      </c>
      <c r="B1261" s="14" t="str">
        <f t="shared" si="13"/>
        <v/>
      </c>
      <c r="C1261" s="14"/>
      <c r="D1261" s="14"/>
      <c r="E1261" s="14"/>
      <c r="F1261" s="14"/>
      <c r="G1261" s="31"/>
      <c r="H1261" s="31"/>
      <c r="I1261" s="31"/>
      <c r="J1261" s="31"/>
      <c r="K1261" s="14" t="str">
        <f t="shared" si="14"/>
        <v/>
      </c>
      <c r="M1261" s="14" t="e">
        <f t="array" aca="1" ref="M1261" ca="1">_xludf.ifna(IF(#REF!=Impostazioni!$C$6,G1261*1,G1261/INDEX(Impostazioni!$N$86:$O$105,MATCH(#REF!,Impostazioni!$N$86:$N$105,0),2)),"")</f>
        <v>#NAME?</v>
      </c>
      <c r="N1261" s="14" t="e">
        <f t="array" aca="1" ref="N1261" ca="1">_xludf.ifna(IF(#REF!=Impostazioni!$C$6,H1261*1,H1261/INDEX(Impostazioni!$N$86:$O$105,MATCH(#REF!,Impostazioni!$N$86:$N$105,0),2)),"")</f>
        <v>#NAME?</v>
      </c>
      <c r="O1261" s="14" t="e">
        <f t="array" aca="1" ref="O1261" ca="1">_xludf.ifna(IF(#REF!=Impostazioni!$C$6,I1261*1,I1261/INDEX(Impostazioni!$N$86:$O$105,MATCH(#REF!,Impostazioni!$N$86:$N$105,0),2)),"")</f>
        <v>#NAME?</v>
      </c>
      <c r="P1261" s="14" t="e">
        <f t="array" aca="1" ref="P1261" ca="1">_xludf.ifna(IF(#REF!=Impostazioni!$C$6,J1261*1,J1261/INDEX(Impostazioni!$N$86:$O$105,MATCH(#REF!,Impostazioni!$N$86:$N$105,0),2)),"")</f>
        <v>#NAME?</v>
      </c>
      <c r="Q1261" s="14" t="e">
        <f t="array" aca="1" ref="Q1261" ca="1">_xludf.ifna(IF(#REF!=Impostazioni!$C$6,K1261*1,K1261/INDEX(Impostazioni!$N$86:$O$105,MATCH(#REF!,Impostazioni!$N$86:$N$105,0),2)),"")</f>
        <v>#NAME?</v>
      </c>
      <c r="S1261" t="str" cm="1">
        <f t="array" ref="S1261">_xlfn.IFNA(TRANSPOSE(INDEX(Impostazioni!$R$14:$S$63,,MATCH($D1261,Impostazioni!$R$13:$S$13,0))),"")&amp;""</f>
        <v/>
      </c>
    </row>
    <row r="1262" spans="1:19" ht="13.2">
      <c r="A1262" s="14" t="str">
        <f t="shared" si="12"/>
        <v/>
      </c>
      <c r="B1262" s="14" t="str">
        <f t="shared" si="13"/>
        <v/>
      </c>
      <c r="C1262" s="14"/>
      <c r="D1262" s="14"/>
      <c r="E1262" s="14"/>
      <c r="F1262" s="14"/>
      <c r="G1262" s="31"/>
      <c r="H1262" s="31"/>
      <c r="I1262" s="31"/>
      <c r="J1262" s="31"/>
      <c r="K1262" s="14" t="str">
        <f t="shared" si="14"/>
        <v/>
      </c>
      <c r="M1262" s="14" t="e">
        <f t="array" aca="1" ref="M1262" ca="1">_xludf.ifna(IF(#REF!=Impostazioni!$C$6,G1262*1,G1262/INDEX(Impostazioni!$N$86:$O$105,MATCH(#REF!,Impostazioni!$N$86:$N$105,0),2)),"")</f>
        <v>#NAME?</v>
      </c>
      <c r="N1262" s="14" t="e">
        <f t="array" aca="1" ref="N1262" ca="1">_xludf.ifna(IF(#REF!=Impostazioni!$C$6,H1262*1,H1262/INDEX(Impostazioni!$N$86:$O$105,MATCH(#REF!,Impostazioni!$N$86:$N$105,0),2)),"")</f>
        <v>#NAME?</v>
      </c>
      <c r="O1262" s="14" t="e">
        <f t="array" aca="1" ref="O1262" ca="1">_xludf.ifna(IF(#REF!=Impostazioni!$C$6,I1262*1,I1262/INDEX(Impostazioni!$N$86:$O$105,MATCH(#REF!,Impostazioni!$N$86:$N$105,0),2)),"")</f>
        <v>#NAME?</v>
      </c>
      <c r="P1262" s="14" t="e">
        <f t="array" aca="1" ref="P1262" ca="1">_xludf.ifna(IF(#REF!=Impostazioni!$C$6,J1262*1,J1262/INDEX(Impostazioni!$N$86:$O$105,MATCH(#REF!,Impostazioni!$N$86:$N$105,0),2)),"")</f>
        <v>#NAME?</v>
      </c>
      <c r="Q1262" s="14" t="e">
        <f t="array" aca="1" ref="Q1262" ca="1">_xludf.ifna(IF(#REF!=Impostazioni!$C$6,K1262*1,K1262/INDEX(Impostazioni!$N$86:$O$105,MATCH(#REF!,Impostazioni!$N$86:$N$105,0),2)),"")</f>
        <v>#NAME?</v>
      </c>
      <c r="S1262" t="str" cm="1">
        <f t="array" ref="S1262">_xlfn.IFNA(TRANSPOSE(INDEX(Impostazioni!$R$14:$S$63,,MATCH($D1262,Impostazioni!$R$13:$S$13,0))),"")&amp;""</f>
        <v/>
      </c>
    </row>
    <row r="1263" spans="1:19" ht="13.2">
      <c r="A1263" s="14" t="str">
        <f t="shared" si="12"/>
        <v/>
      </c>
      <c r="B1263" s="14" t="str">
        <f t="shared" si="13"/>
        <v/>
      </c>
      <c r="C1263" s="14"/>
      <c r="D1263" s="14"/>
      <c r="E1263" s="14"/>
      <c r="F1263" s="14"/>
      <c r="G1263" s="31"/>
      <c r="H1263" s="31"/>
      <c r="I1263" s="31"/>
      <c r="J1263" s="31"/>
      <c r="K1263" s="14" t="str">
        <f t="shared" si="14"/>
        <v/>
      </c>
      <c r="M1263" s="14" t="e">
        <f t="array" aca="1" ref="M1263" ca="1">_xludf.ifna(IF(#REF!=Impostazioni!$C$6,G1263*1,G1263/INDEX(Impostazioni!$N$86:$O$105,MATCH(#REF!,Impostazioni!$N$86:$N$105,0),2)),"")</f>
        <v>#NAME?</v>
      </c>
      <c r="N1263" s="14" t="e">
        <f t="array" aca="1" ref="N1263" ca="1">_xludf.ifna(IF(#REF!=Impostazioni!$C$6,H1263*1,H1263/INDEX(Impostazioni!$N$86:$O$105,MATCH(#REF!,Impostazioni!$N$86:$N$105,0),2)),"")</f>
        <v>#NAME?</v>
      </c>
      <c r="O1263" s="14" t="e">
        <f t="array" aca="1" ref="O1263" ca="1">_xludf.ifna(IF(#REF!=Impostazioni!$C$6,I1263*1,I1263/INDEX(Impostazioni!$N$86:$O$105,MATCH(#REF!,Impostazioni!$N$86:$N$105,0),2)),"")</f>
        <v>#NAME?</v>
      </c>
      <c r="P1263" s="14" t="e">
        <f t="array" aca="1" ref="P1263" ca="1">_xludf.ifna(IF(#REF!=Impostazioni!$C$6,J1263*1,J1263/INDEX(Impostazioni!$N$86:$O$105,MATCH(#REF!,Impostazioni!$N$86:$N$105,0),2)),"")</f>
        <v>#NAME?</v>
      </c>
      <c r="Q1263" s="14" t="e">
        <f t="array" aca="1" ref="Q1263" ca="1">_xludf.ifna(IF(#REF!=Impostazioni!$C$6,K1263*1,K1263/INDEX(Impostazioni!$N$86:$O$105,MATCH(#REF!,Impostazioni!$N$86:$N$105,0),2)),"")</f>
        <v>#NAME?</v>
      </c>
      <c r="S1263" t="str" cm="1">
        <f t="array" ref="S1263">_xlfn.IFNA(TRANSPOSE(INDEX(Impostazioni!$R$14:$S$63,,MATCH($D1263,Impostazioni!$R$13:$S$13,0))),"")&amp;""</f>
        <v/>
      </c>
    </row>
    <row r="1264" spans="1:19" ht="13.2">
      <c r="A1264" s="14" t="str">
        <f t="shared" si="12"/>
        <v/>
      </c>
      <c r="B1264" s="14" t="str">
        <f t="shared" si="13"/>
        <v/>
      </c>
      <c r="C1264" s="14"/>
      <c r="D1264" s="14"/>
      <c r="E1264" s="14"/>
      <c r="F1264" s="14"/>
      <c r="G1264" s="31"/>
      <c r="H1264" s="31"/>
      <c r="I1264" s="31"/>
      <c r="J1264" s="31"/>
      <c r="K1264" s="14" t="str">
        <f t="shared" si="14"/>
        <v/>
      </c>
      <c r="M1264" s="14" t="e">
        <f t="array" aca="1" ref="M1264" ca="1">_xludf.ifna(IF(#REF!=Impostazioni!$C$6,G1264*1,G1264/INDEX(Impostazioni!$N$86:$O$105,MATCH(#REF!,Impostazioni!$N$86:$N$105,0),2)),"")</f>
        <v>#NAME?</v>
      </c>
      <c r="N1264" s="14" t="e">
        <f t="array" aca="1" ref="N1264" ca="1">_xludf.ifna(IF(#REF!=Impostazioni!$C$6,H1264*1,H1264/INDEX(Impostazioni!$N$86:$O$105,MATCH(#REF!,Impostazioni!$N$86:$N$105,0),2)),"")</f>
        <v>#NAME?</v>
      </c>
      <c r="O1264" s="14" t="e">
        <f t="array" aca="1" ref="O1264" ca="1">_xludf.ifna(IF(#REF!=Impostazioni!$C$6,I1264*1,I1264/INDEX(Impostazioni!$N$86:$O$105,MATCH(#REF!,Impostazioni!$N$86:$N$105,0),2)),"")</f>
        <v>#NAME?</v>
      </c>
      <c r="P1264" s="14" t="e">
        <f t="array" aca="1" ref="P1264" ca="1">_xludf.ifna(IF(#REF!=Impostazioni!$C$6,J1264*1,J1264/INDEX(Impostazioni!$N$86:$O$105,MATCH(#REF!,Impostazioni!$N$86:$N$105,0),2)),"")</f>
        <v>#NAME?</v>
      </c>
      <c r="Q1264" s="14" t="e">
        <f t="array" aca="1" ref="Q1264" ca="1">_xludf.ifna(IF(#REF!=Impostazioni!$C$6,K1264*1,K1264/INDEX(Impostazioni!$N$86:$O$105,MATCH(#REF!,Impostazioni!$N$86:$N$105,0),2)),"")</f>
        <v>#NAME?</v>
      </c>
      <c r="S1264" t="str" cm="1">
        <f t="array" ref="S1264">_xlfn.IFNA(TRANSPOSE(INDEX(Impostazioni!$R$14:$S$63,,MATCH($D1264,Impostazioni!$R$13:$S$13,0))),"")&amp;""</f>
        <v/>
      </c>
    </row>
    <row r="1265" spans="1:19" ht="13.2">
      <c r="A1265" s="14" t="str">
        <f t="shared" si="12"/>
        <v/>
      </c>
      <c r="B1265" s="14" t="str">
        <f t="shared" si="13"/>
        <v/>
      </c>
      <c r="C1265" s="14"/>
      <c r="D1265" s="14"/>
      <c r="E1265" s="14"/>
      <c r="F1265" s="14"/>
      <c r="G1265" s="31"/>
      <c r="H1265" s="31"/>
      <c r="I1265" s="31"/>
      <c r="J1265" s="31"/>
      <c r="K1265" s="14" t="str">
        <f t="shared" si="14"/>
        <v/>
      </c>
      <c r="M1265" s="14" t="e">
        <f t="array" aca="1" ref="M1265" ca="1">_xludf.ifna(IF(#REF!=Impostazioni!$C$6,G1265*1,G1265/INDEX(Impostazioni!$N$86:$O$105,MATCH(#REF!,Impostazioni!$N$86:$N$105,0),2)),"")</f>
        <v>#NAME?</v>
      </c>
      <c r="N1265" s="14" t="e">
        <f t="array" aca="1" ref="N1265" ca="1">_xludf.ifna(IF(#REF!=Impostazioni!$C$6,H1265*1,H1265/INDEX(Impostazioni!$N$86:$O$105,MATCH(#REF!,Impostazioni!$N$86:$N$105,0),2)),"")</f>
        <v>#NAME?</v>
      </c>
      <c r="O1265" s="14" t="e">
        <f t="array" aca="1" ref="O1265" ca="1">_xludf.ifna(IF(#REF!=Impostazioni!$C$6,I1265*1,I1265/INDEX(Impostazioni!$N$86:$O$105,MATCH(#REF!,Impostazioni!$N$86:$N$105,0),2)),"")</f>
        <v>#NAME?</v>
      </c>
      <c r="P1265" s="14" t="e">
        <f t="array" aca="1" ref="P1265" ca="1">_xludf.ifna(IF(#REF!=Impostazioni!$C$6,J1265*1,J1265/INDEX(Impostazioni!$N$86:$O$105,MATCH(#REF!,Impostazioni!$N$86:$N$105,0),2)),"")</f>
        <v>#NAME?</v>
      </c>
      <c r="Q1265" s="14" t="e">
        <f t="array" aca="1" ref="Q1265" ca="1">_xludf.ifna(IF(#REF!=Impostazioni!$C$6,K1265*1,K1265/INDEX(Impostazioni!$N$86:$O$105,MATCH(#REF!,Impostazioni!$N$86:$N$105,0),2)),"")</f>
        <v>#NAME?</v>
      </c>
      <c r="S1265" t="str" cm="1">
        <f t="array" ref="S1265">_xlfn.IFNA(TRANSPOSE(INDEX(Impostazioni!$R$14:$S$63,,MATCH($D1265,Impostazioni!$R$13:$S$13,0))),"")&amp;""</f>
        <v/>
      </c>
    </row>
    <row r="1266" spans="1:19" ht="13.2">
      <c r="A1266" s="14" t="str">
        <f t="shared" si="12"/>
        <v/>
      </c>
      <c r="B1266" s="14" t="str">
        <f t="shared" si="13"/>
        <v/>
      </c>
      <c r="C1266" s="14"/>
      <c r="D1266" s="14"/>
      <c r="E1266" s="14"/>
      <c r="F1266" s="14"/>
      <c r="G1266" s="31"/>
      <c r="H1266" s="31"/>
      <c r="I1266" s="31"/>
      <c r="J1266" s="31"/>
      <c r="K1266" s="14" t="str">
        <f t="shared" si="14"/>
        <v/>
      </c>
      <c r="M1266" s="14" t="e">
        <f t="array" aca="1" ref="M1266" ca="1">_xludf.ifna(IF(#REF!=Impostazioni!$C$6,G1266*1,G1266/INDEX(Impostazioni!$N$86:$O$105,MATCH(#REF!,Impostazioni!$N$86:$N$105,0),2)),"")</f>
        <v>#NAME?</v>
      </c>
      <c r="N1266" s="14" t="e">
        <f t="array" aca="1" ref="N1266" ca="1">_xludf.ifna(IF(#REF!=Impostazioni!$C$6,H1266*1,H1266/INDEX(Impostazioni!$N$86:$O$105,MATCH(#REF!,Impostazioni!$N$86:$N$105,0),2)),"")</f>
        <v>#NAME?</v>
      </c>
      <c r="O1266" s="14" t="e">
        <f t="array" aca="1" ref="O1266" ca="1">_xludf.ifna(IF(#REF!=Impostazioni!$C$6,I1266*1,I1266/INDEX(Impostazioni!$N$86:$O$105,MATCH(#REF!,Impostazioni!$N$86:$N$105,0),2)),"")</f>
        <v>#NAME?</v>
      </c>
      <c r="P1266" s="14" t="e">
        <f t="array" aca="1" ref="P1266" ca="1">_xludf.ifna(IF(#REF!=Impostazioni!$C$6,J1266*1,J1266/INDEX(Impostazioni!$N$86:$O$105,MATCH(#REF!,Impostazioni!$N$86:$N$105,0),2)),"")</f>
        <v>#NAME?</v>
      </c>
      <c r="Q1266" s="14" t="e">
        <f t="array" aca="1" ref="Q1266" ca="1">_xludf.ifna(IF(#REF!=Impostazioni!$C$6,K1266*1,K1266/INDEX(Impostazioni!$N$86:$O$105,MATCH(#REF!,Impostazioni!$N$86:$N$105,0),2)),"")</f>
        <v>#NAME?</v>
      </c>
      <c r="S1266" t="str" cm="1">
        <f t="array" ref="S1266">_xlfn.IFNA(TRANSPOSE(INDEX(Impostazioni!$R$14:$S$63,,MATCH($D1266,Impostazioni!$R$13:$S$13,0))),"")&amp;""</f>
        <v/>
      </c>
    </row>
    <row r="1267" spans="1:19" ht="13.2">
      <c r="A1267" s="14" t="str">
        <f t="shared" si="12"/>
        <v/>
      </c>
      <c r="B1267" s="14" t="str">
        <f t="shared" si="13"/>
        <v/>
      </c>
      <c r="C1267" s="14"/>
      <c r="D1267" s="14"/>
      <c r="E1267" s="14"/>
      <c r="F1267" s="14"/>
      <c r="G1267" s="31"/>
      <c r="H1267" s="31"/>
      <c r="I1267" s="31"/>
      <c r="J1267" s="31"/>
      <c r="K1267" s="14" t="str">
        <f t="shared" si="14"/>
        <v/>
      </c>
      <c r="M1267" s="14" t="e">
        <f t="array" aca="1" ref="M1267" ca="1">_xludf.ifna(IF(#REF!=Impostazioni!$C$6,G1267*1,G1267/INDEX(Impostazioni!$N$86:$O$105,MATCH(#REF!,Impostazioni!$N$86:$N$105,0),2)),"")</f>
        <v>#NAME?</v>
      </c>
      <c r="N1267" s="14" t="e">
        <f t="array" aca="1" ref="N1267" ca="1">_xludf.ifna(IF(#REF!=Impostazioni!$C$6,H1267*1,H1267/INDEX(Impostazioni!$N$86:$O$105,MATCH(#REF!,Impostazioni!$N$86:$N$105,0),2)),"")</f>
        <v>#NAME?</v>
      </c>
      <c r="O1267" s="14" t="e">
        <f t="array" aca="1" ref="O1267" ca="1">_xludf.ifna(IF(#REF!=Impostazioni!$C$6,I1267*1,I1267/INDEX(Impostazioni!$N$86:$O$105,MATCH(#REF!,Impostazioni!$N$86:$N$105,0),2)),"")</f>
        <v>#NAME?</v>
      </c>
      <c r="P1267" s="14" t="e">
        <f t="array" aca="1" ref="P1267" ca="1">_xludf.ifna(IF(#REF!=Impostazioni!$C$6,J1267*1,J1267/INDEX(Impostazioni!$N$86:$O$105,MATCH(#REF!,Impostazioni!$N$86:$N$105,0),2)),"")</f>
        <v>#NAME?</v>
      </c>
      <c r="Q1267" s="14" t="e">
        <f t="array" aca="1" ref="Q1267" ca="1">_xludf.ifna(IF(#REF!=Impostazioni!$C$6,K1267*1,K1267/INDEX(Impostazioni!$N$86:$O$105,MATCH(#REF!,Impostazioni!$N$86:$N$105,0),2)),"")</f>
        <v>#NAME?</v>
      </c>
      <c r="S1267" t="str" cm="1">
        <f t="array" ref="S1267">_xlfn.IFNA(TRANSPOSE(INDEX(Impostazioni!$R$14:$S$63,,MATCH($D1267,Impostazioni!$R$13:$S$13,0))),"")&amp;""</f>
        <v/>
      </c>
    </row>
    <row r="1268" spans="1:19" ht="13.2">
      <c r="A1268" s="14" t="str">
        <f t="shared" si="12"/>
        <v/>
      </c>
      <c r="B1268" s="14" t="str">
        <f t="shared" si="13"/>
        <v/>
      </c>
      <c r="C1268" s="14"/>
      <c r="D1268" s="14"/>
      <c r="E1268" s="14"/>
      <c r="F1268" s="14"/>
      <c r="G1268" s="31"/>
      <c r="H1268" s="31"/>
      <c r="I1268" s="31"/>
      <c r="J1268" s="31"/>
      <c r="K1268" s="14" t="str">
        <f t="shared" si="14"/>
        <v/>
      </c>
      <c r="M1268" s="14" t="e">
        <f t="array" aca="1" ref="M1268" ca="1">_xludf.ifna(IF(#REF!=Impostazioni!$C$6,G1268*1,G1268/INDEX(Impostazioni!$N$86:$O$105,MATCH(#REF!,Impostazioni!$N$86:$N$105,0),2)),"")</f>
        <v>#NAME?</v>
      </c>
      <c r="N1268" s="14" t="e">
        <f t="array" aca="1" ref="N1268" ca="1">_xludf.ifna(IF(#REF!=Impostazioni!$C$6,H1268*1,H1268/INDEX(Impostazioni!$N$86:$O$105,MATCH(#REF!,Impostazioni!$N$86:$N$105,0),2)),"")</f>
        <v>#NAME?</v>
      </c>
      <c r="O1268" s="14" t="e">
        <f t="array" aca="1" ref="O1268" ca="1">_xludf.ifna(IF(#REF!=Impostazioni!$C$6,I1268*1,I1268/INDEX(Impostazioni!$N$86:$O$105,MATCH(#REF!,Impostazioni!$N$86:$N$105,0),2)),"")</f>
        <v>#NAME?</v>
      </c>
      <c r="P1268" s="14" t="e">
        <f t="array" aca="1" ref="P1268" ca="1">_xludf.ifna(IF(#REF!=Impostazioni!$C$6,J1268*1,J1268/INDEX(Impostazioni!$N$86:$O$105,MATCH(#REF!,Impostazioni!$N$86:$N$105,0),2)),"")</f>
        <v>#NAME?</v>
      </c>
      <c r="Q1268" s="14" t="e">
        <f t="array" aca="1" ref="Q1268" ca="1">_xludf.ifna(IF(#REF!=Impostazioni!$C$6,K1268*1,K1268/INDEX(Impostazioni!$N$86:$O$105,MATCH(#REF!,Impostazioni!$N$86:$N$105,0),2)),"")</f>
        <v>#NAME?</v>
      </c>
      <c r="S1268" t="str" cm="1">
        <f t="array" ref="S1268">_xlfn.IFNA(TRANSPOSE(INDEX(Impostazioni!$R$14:$S$63,,MATCH($D1268,Impostazioni!$R$13:$S$13,0))),"")&amp;""</f>
        <v/>
      </c>
    </row>
    <row r="1269" spans="1:19" ht="13.2">
      <c r="A1269" s="14" t="str">
        <f t="shared" si="12"/>
        <v/>
      </c>
      <c r="B1269" s="14" t="str">
        <f t="shared" si="13"/>
        <v/>
      </c>
      <c r="C1269" s="14"/>
      <c r="D1269" s="14"/>
      <c r="E1269" s="14"/>
      <c r="F1269" s="14"/>
      <c r="G1269" s="31"/>
      <c r="H1269" s="31"/>
      <c r="I1269" s="31"/>
      <c r="J1269" s="31"/>
      <c r="K1269" s="14" t="str">
        <f t="shared" si="14"/>
        <v/>
      </c>
      <c r="M1269" s="14" t="e">
        <f t="array" aca="1" ref="M1269" ca="1">_xludf.ifna(IF(#REF!=Impostazioni!$C$6,G1269*1,G1269/INDEX(Impostazioni!$N$86:$O$105,MATCH(#REF!,Impostazioni!$N$86:$N$105,0),2)),"")</f>
        <v>#NAME?</v>
      </c>
      <c r="N1269" s="14" t="e">
        <f t="array" aca="1" ref="N1269" ca="1">_xludf.ifna(IF(#REF!=Impostazioni!$C$6,H1269*1,H1269/INDEX(Impostazioni!$N$86:$O$105,MATCH(#REF!,Impostazioni!$N$86:$N$105,0),2)),"")</f>
        <v>#NAME?</v>
      </c>
      <c r="O1269" s="14" t="e">
        <f t="array" aca="1" ref="O1269" ca="1">_xludf.ifna(IF(#REF!=Impostazioni!$C$6,I1269*1,I1269/INDEX(Impostazioni!$N$86:$O$105,MATCH(#REF!,Impostazioni!$N$86:$N$105,0),2)),"")</f>
        <v>#NAME?</v>
      </c>
      <c r="P1269" s="14" t="e">
        <f t="array" aca="1" ref="P1269" ca="1">_xludf.ifna(IF(#REF!=Impostazioni!$C$6,J1269*1,J1269/INDEX(Impostazioni!$N$86:$O$105,MATCH(#REF!,Impostazioni!$N$86:$N$105,0),2)),"")</f>
        <v>#NAME?</v>
      </c>
      <c r="Q1269" s="14" t="e">
        <f t="array" aca="1" ref="Q1269" ca="1">_xludf.ifna(IF(#REF!=Impostazioni!$C$6,K1269*1,K1269/INDEX(Impostazioni!$N$86:$O$105,MATCH(#REF!,Impostazioni!$N$86:$N$105,0),2)),"")</f>
        <v>#NAME?</v>
      </c>
      <c r="S1269" t="str" cm="1">
        <f t="array" ref="S1269">_xlfn.IFNA(TRANSPOSE(INDEX(Impostazioni!$R$14:$S$63,,MATCH($D1269,Impostazioni!$R$13:$S$13,0))),"")&amp;""</f>
        <v/>
      </c>
    </row>
    <row r="1270" spans="1:19" ht="13.2">
      <c r="A1270" s="14" t="str">
        <f t="shared" si="12"/>
        <v/>
      </c>
      <c r="B1270" s="14" t="str">
        <f t="shared" si="13"/>
        <v/>
      </c>
      <c r="C1270" s="14"/>
      <c r="D1270" s="14"/>
      <c r="E1270" s="14"/>
      <c r="F1270" s="14"/>
      <c r="G1270" s="31"/>
      <c r="H1270" s="31"/>
      <c r="I1270" s="31"/>
      <c r="J1270" s="31"/>
      <c r="K1270" s="14" t="str">
        <f t="shared" si="14"/>
        <v/>
      </c>
      <c r="M1270" s="14" t="e">
        <f t="array" aca="1" ref="M1270" ca="1">_xludf.ifna(IF(#REF!=Impostazioni!$C$6,G1270*1,G1270/INDEX(Impostazioni!$N$86:$O$105,MATCH(#REF!,Impostazioni!$N$86:$N$105,0),2)),"")</f>
        <v>#NAME?</v>
      </c>
      <c r="N1270" s="14" t="e">
        <f t="array" aca="1" ref="N1270" ca="1">_xludf.ifna(IF(#REF!=Impostazioni!$C$6,H1270*1,H1270/INDEX(Impostazioni!$N$86:$O$105,MATCH(#REF!,Impostazioni!$N$86:$N$105,0),2)),"")</f>
        <v>#NAME?</v>
      </c>
      <c r="O1270" s="14" t="e">
        <f t="array" aca="1" ref="O1270" ca="1">_xludf.ifna(IF(#REF!=Impostazioni!$C$6,I1270*1,I1270/INDEX(Impostazioni!$N$86:$O$105,MATCH(#REF!,Impostazioni!$N$86:$N$105,0),2)),"")</f>
        <v>#NAME?</v>
      </c>
      <c r="P1270" s="14" t="e">
        <f t="array" aca="1" ref="P1270" ca="1">_xludf.ifna(IF(#REF!=Impostazioni!$C$6,J1270*1,J1270/INDEX(Impostazioni!$N$86:$O$105,MATCH(#REF!,Impostazioni!$N$86:$N$105,0),2)),"")</f>
        <v>#NAME?</v>
      </c>
      <c r="Q1270" s="14" t="e">
        <f t="array" aca="1" ref="Q1270" ca="1">_xludf.ifna(IF(#REF!=Impostazioni!$C$6,K1270*1,K1270/INDEX(Impostazioni!$N$86:$O$105,MATCH(#REF!,Impostazioni!$N$86:$N$105,0),2)),"")</f>
        <v>#NAME?</v>
      </c>
      <c r="S1270" t="str" cm="1">
        <f t="array" ref="S1270">_xlfn.IFNA(TRANSPOSE(INDEX(Impostazioni!$R$14:$S$63,,MATCH($D1270,Impostazioni!$R$13:$S$13,0))),"")&amp;""</f>
        <v/>
      </c>
    </row>
    <row r="1271" spans="1:19" ht="13.2">
      <c r="A1271" s="14" t="str">
        <f t="shared" si="12"/>
        <v/>
      </c>
      <c r="B1271" s="14" t="str">
        <f t="shared" si="13"/>
        <v/>
      </c>
      <c r="C1271" s="14"/>
      <c r="D1271" s="14"/>
      <c r="E1271" s="14"/>
      <c r="F1271" s="14"/>
      <c r="G1271" s="31"/>
      <c r="H1271" s="31"/>
      <c r="I1271" s="31"/>
      <c r="J1271" s="31"/>
      <c r="K1271" s="14" t="str">
        <f t="shared" si="14"/>
        <v/>
      </c>
      <c r="M1271" s="14" t="e">
        <f t="array" aca="1" ref="M1271" ca="1">_xludf.ifna(IF(#REF!=Impostazioni!$C$6,G1271*1,G1271/INDEX(Impostazioni!$N$86:$O$105,MATCH(#REF!,Impostazioni!$N$86:$N$105,0),2)),"")</f>
        <v>#NAME?</v>
      </c>
      <c r="N1271" s="14" t="e">
        <f t="array" aca="1" ref="N1271" ca="1">_xludf.ifna(IF(#REF!=Impostazioni!$C$6,H1271*1,H1271/INDEX(Impostazioni!$N$86:$O$105,MATCH(#REF!,Impostazioni!$N$86:$N$105,0),2)),"")</f>
        <v>#NAME?</v>
      </c>
      <c r="O1271" s="14" t="e">
        <f t="array" aca="1" ref="O1271" ca="1">_xludf.ifna(IF(#REF!=Impostazioni!$C$6,I1271*1,I1271/INDEX(Impostazioni!$N$86:$O$105,MATCH(#REF!,Impostazioni!$N$86:$N$105,0),2)),"")</f>
        <v>#NAME?</v>
      </c>
      <c r="P1271" s="14" t="e">
        <f t="array" aca="1" ref="P1271" ca="1">_xludf.ifna(IF(#REF!=Impostazioni!$C$6,J1271*1,J1271/INDEX(Impostazioni!$N$86:$O$105,MATCH(#REF!,Impostazioni!$N$86:$N$105,0),2)),"")</f>
        <v>#NAME?</v>
      </c>
      <c r="Q1271" s="14" t="e">
        <f t="array" aca="1" ref="Q1271" ca="1">_xludf.ifna(IF(#REF!=Impostazioni!$C$6,K1271*1,K1271/INDEX(Impostazioni!$N$86:$O$105,MATCH(#REF!,Impostazioni!$N$86:$N$105,0),2)),"")</f>
        <v>#NAME?</v>
      </c>
      <c r="S1271" t="str" cm="1">
        <f t="array" ref="S1271">_xlfn.IFNA(TRANSPOSE(INDEX(Impostazioni!$R$14:$S$63,,MATCH($D1271,Impostazioni!$R$13:$S$13,0))),"")&amp;""</f>
        <v/>
      </c>
    </row>
    <row r="1272" spans="1:19" ht="13.2">
      <c r="A1272" s="14" t="str">
        <f t="shared" si="12"/>
        <v/>
      </c>
      <c r="B1272" s="14" t="str">
        <f t="shared" si="13"/>
        <v/>
      </c>
      <c r="C1272" s="14"/>
      <c r="D1272" s="14"/>
      <c r="E1272" s="14"/>
      <c r="F1272" s="14"/>
      <c r="G1272" s="31"/>
      <c r="H1272" s="31"/>
      <c r="I1272" s="31"/>
      <c r="J1272" s="31"/>
      <c r="K1272" s="14" t="str">
        <f t="shared" si="14"/>
        <v/>
      </c>
      <c r="M1272" s="14" t="e">
        <f t="array" aca="1" ref="M1272" ca="1">_xludf.ifna(IF(#REF!=Impostazioni!$C$6,G1272*1,G1272/INDEX(Impostazioni!$N$86:$O$105,MATCH(#REF!,Impostazioni!$N$86:$N$105,0),2)),"")</f>
        <v>#NAME?</v>
      </c>
      <c r="N1272" s="14" t="e">
        <f t="array" aca="1" ref="N1272" ca="1">_xludf.ifna(IF(#REF!=Impostazioni!$C$6,H1272*1,H1272/INDEX(Impostazioni!$N$86:$O$105,MATCH(#REF!,Impostazioni!$N$86:$N$105,0),2)),"")</f>
        <v>#NAME?</v>
      </c>
      <c r="O1272" s="14" t="e">
        <f t="array" aca="1" ref="O1272" ca="1">_xludf.ifna(IF(#REF!=Impostazioni!$C$6,I1272*1,I1272/INDEX(Impostazioni!$N$86:$O$105,MATCH(#REF!,Impostazioni!$N$86:$N$105,0),2)),"")</f>
        <v>#NAME?</v>
      </c>
      <c r="P1272" s="14" t="e">
        <f t="array" aca="1" ref="P1272" ca="1">_xludf.ifna(IF(#REF!=Impostazioni!$C$6,J1272*1,J1272/INDEX(Impostazioni!$N$86:$O$105,MATCH(#REF!,Impostazioni!$N$86:$N$105,0),2)),"")</f>
        <v>#NAME?</v>
      </c>
      <c r="Q1272" s="14" t="e">
        <f t="array" aca="1" ref="Q1272" ca="1">_xludf.ifna(IF(#REF!=Impostazioni!$C$6,K1272*1,K1272/INDEX(Impostazioni!$N$86:$O$105,MATCH(#REF!,Impostazioni!$N$86:$N$105,0),2)),"")</f>
        <v>#NAME?</v>
      </c>
      <c r="S1272" t="str" cm="1">
        <f t="array" ref="S1272">_xlfn.IFNA(TRANSPOSE(INDEX(Impostazioni!$R$14:$S$63,,MATCH($D1272,Impostazioni!$R$13:$S$13,0))),"")&amp;""</f>
        <v/>
      </c>
    </row>
    <row r="1273" spans="1:19" ht="13.2">
      <c r="A1273" s="14" t="str">
        <f t="shared" si="12"/>
        <v/>
      </c>
      <c r="B1273" s="14" t="str">
        <f t="shared" si="13"/>
        <v/>
      </c>
      <c r="C1273" s="14"/>
      <c r="D1273" s="14"/>
      <c r="E1273" s="14"/>
      <c r="F1273" s="14"/>
      <c r="G1273" s="31"/>
      <c r="H1273" s="31"/>
      <c r="I1273" s="31"/>
      <c r="J1273" s="31"/>
      <c r="K1273" s="14" t="str">
        <f t="shared" si="14"/>
        <v/>
      </c>
      <c r="M1273" s="14" t="e">
        <f t="array" aca="1" ref="M1273" ca="1">_xludf.ifna(IF(#REF!=Impostazioni!$C$6,G1273*1,G1273/INDEX(Impostazioni!$N$86:$O$105,MATCH(#REF!,Impostazioni!$N$86:$N$105,0),2)),"")</f>
        <v>#NAME?</v>
      </c>
      <c r="N1273" s="14" t="e">
        <f t="array" aca="1" ref="N1273" ca="1">_xludf.ifna(IF(#REF!=Impostazioni!$C$6,H1273*1,H1273/INDEX(Impostazioni!$N$86:$O$105,MATCH(#REF!,Impostazioni!$N$86:$N$105,0),2)),"")</f>
        <v>#NAME?</v>
      </c>
      <c r="O1273" s="14" t="e">
        <f t="array" aca="1" ref="O1273" ca="1">_xludf.ifna(IF(#REF!=Impostazioni!$C$6,I1273*1,I1273/INDEX(Impostazioni!$N$86:$O$105,MATCH(#REF!,Impostazioni!$N$86:$N$105,0),2)),"")</f>
        <v>#NAME?</v>
      </c>
      <c r="P1273" s="14" t="e">
        <f t="array" aca="1" ref="P1273" ca="1">_xludf.ifna(IF(#REF!=Impostazioni!$C$6,J1273*1,J1273/INDEX(Impostazioni!$N$86:$O$105,MATCH(#REF!,Impostazioni!$N$86:$N$105,0),2)),"")</f>
        <v>#NAME?</v>
      </c>
      <c r="Q1273" s="14" t="e">
        <f t="array" aca="1" ref="Q1273" ca="1">_xludf.ifna(IF(#REF!=Impostazioni!$C$6,K1273*1,K1273/INDEX(Impostazioni!$N$86:$O$105,MATCH(#REF!,Impostazioni!$N$86:$N$105,0),2)),"")</f>
        <v>#NAME?</v>
      </c>
      <c r="S1273" t="str" cm="1">
        <f t="array" ref="S1273">_xlfn.IFNA(TRANSPOSE(INDEX(Impostazioni!$R$14:$S$63,,MATCH($D1273,Impostazioni!$R$13:$S$13,0))),"")&amp;""</f>
        <v/>
      </c>
    </row>
    <row r="1274" spans="1:19" ht="13.2">
      <c r="A1274" s="14" t="str">
        <f t="shared" si="12"/>
        <v/>
      </c>
      <c r="B1274" s="14" t="str">
        <f t="shared" si="13"/>
        <v/>
      </c>
      <c r="C1274" s="14"/>
      <c r="D1274" s="14"/>
      <c r="E1274" s="14"/>
      <c r="F1274" s="14"/>
      <c r="G1274" s="31"/>
      <c r="H1274" s="31"/>
      <c r="I1274" s="31"/>
      <c r="J1274" s="31"/>
      <c r="K1274" s="14" t="str">
        <f t="shared" si="14"/>
        <v/>
      </c>
      <c r="M1274" s="14" t="e">
        <f t="array" aca="1" ref="M1274" ca="1">_xludf.ifna(IF(#REF!=Impostazioni!$C$6,G1274*1,G1274/INDEX(Impostazioni!$N$86:$O$105,MATCH(#REF!,Impostazioni!$N$86:$N$105,0),2)),"")</f>
        <v>#NAME?</v>
      </c>
      <c r="N1274" s="14" t="e">
        <f t="array" aca="1" ref="N1274" ca="1">_xludf.ifna(IF(#REF!=Impostazioni!$C$6,H1274*1,H1274/INDEX(Impostazioni!$N$86:$O$105,MATCH(#REF!,Impostazioni!$N$86:$N$105,0),2)),"")</f>
        <v>#NAME?</v>
      </c>
      <c r="O1274" s="14" t="e">
        <f t="array" aca="1" ref="O1274" ca="1">_xludf.ifna(IF(#REF!=Impostazioni!$C$6,I1274*1,I1274/INDEX(Impostazioni!$N$86:$O$105,MATCH(#REF!,Impostazioni!$N$86:$N$105,0),2)),"")</f>
        <v>#NAME?</v>
      </c>
      <c r="P1274" s="14" t="e">
        <f t="array" aca="1" ref="P1274" ca="1">_xludf.ifna(IF(#REF!=Impostazioni!$C$6,J1274*1,J1274/INDEX(Impostazioni!$N$86:$O$105,MATCH(#REF!,Impostazioni!$N$86:$N$105,0),2)),"")</f>
        <v>#NAME?</v>
      </c>
      <c r="Q1274" s="14" t="e">
        <f t="array" aca="1" ref="Q1274" ca="1">_xludf.ifna(IF(#REF!=Impostazioni!$C$6,K1274*1,K1274/INDEX(Impostazioni!$N$86:$O$105,MATCH(#REF!,Impostazioni!$N$86:$N$105,0),2)),"")</f>
        <v>#NAME?</v>
      </c>
      <c r="S1274" t="str" cm="1">
        <f t="array" ref="S1274">_xlfn.IFNA(TRANSPOSE(INDEX(Impostazioni!$R$14:$S$63,,MATCH($D1274,Impostazioni!$R$13:$S$13,0))),"")&amp;""</f>
        <v/>
      </c>
    </row>
    <row r="1275" spans="1:19" ht="13.2">
      <c r="A1275" s="14" t="str">
        <f t="shared" si="12"/>
        <v/>
      </c>
      <c r="B1275" s="14" t="str">
        <f t="shared" si="13"/>
        <v/>
      </c>
      <c r="C1275" s="14"/>
      <c r="D1275" s="14"/>
      <c r="E1275" s="14"/>
      <c r="F1275" s="14"/>
      <c r="G1275" s="31"/>
      <c r="H1275" s="31"/>
      <c r="I1275" s="31"/>
      <c r="J1275" s="31"/>
      <c r="K1275" s="14" t="str">
        <f t="shared" si="14"/>
        <v/>
      </c>
      <c r="M1275" s="14" t="e">
        <f t="array" aca="1" ref="M1275" ca="1">_xludf.ifna(IF(#REF!=Impostazioni!$C$6,G1275*1,G1275/INDEX(Impostazioni!$N$86:$O$105,MATCH(#REF!,Impostazioni!$N$86:$N$105,0),2)),"")</f>
        <v>#NAME?</v>
      </c>
      <c r="N1275" s="14" t="e">
        <f t="array" aca="1" ref="N1275" ca="1">_xludf.ifna(IF(#REF!=Impostazioni!$C$6,H1275*1,H1275/INDEX(Impostazioni!$N$86:$O$105,MATCH(#REF!,Impostazioni!$N$86:$N$105,0),2)),"")</f>
        <v>#NAME?</v>
      </c>
      <c r="O1275" s="14" t="e">
        <f t="array" aca="1" ref="O1275" ca="1">_xludf.ifna(IF(#REF!=Impostazioni!$C$6,I1275*1,I1275/INDEX(Impostazioni!$N$86:$O$105,MATCH(#REF!,Impostazioni!$N$86:$N$105,0),2)),"")</f>
        <v>#NAME?</v>
      </c>
      <c r="P1275" s="14" t="e">
        <f t="array" aca="1" ref="P1275" ca="1">_xludf.ifna(IF(#REF!=Impostazioni!$C$6,J1275*1,J1275/INDEX(Impostazioni!$N$86:$O$105,MATCH(#REF!,Impostazioni!$N$86:$N$105,0),2)),"")</f>
        <v>#NAME?</v>
      </c>
      <c r="Q1275" s="14" t="e">
        <f t="array" aca="1" ref="Q1275" ca="1">_xludf.ifna(IF(#REF!=Impostazioni!$C$6,K1275*1,K1275/INDEX(Impostazioni!$N$86:$O$105,MATCH(#REF!,Impostazioni!$N$86:$N$105,0),2)),"")</f>
        <v>#NAME?</v>
      </c>
      <c r="S1275" t="str" cm="1">
        <f t="array" ref="S1275">_xlfn.IFNA(TRANSPOSE(INDEX(Impostazioni!$R$14:$S$63,,MATCH($D1275,Impostazioni!$R$13:$S$13,0))),"")&amp;""</f>
        <v/>
      </c>
    </row>
    <row r="1276" spans="1:19" ht="13.2">
      <c r="A1276" s="14" t="str">
        <f t="shared" si="12"/>
        <v/>
      </c>
      <c r="B1276" s="14" t="str">
        <f t="shared" si="13"/>
        <v/>
      </c>
      <c r="C1276" s="14"/>
      <c r="D1276" s="14"/>
      <c r="E1276" s="14"/>
      <c r="F1276" s="14"/>
      <c r="G1276" s="31"/>
      <c r="H1276" s="31"/>
      <c r="I1276" s="31"/>
      <c r="J1276" s="31"/>
      <c r="K1276" s="14" t="str">
        <f t="shared" si="14"/>
        <v/>
      </c>
      <c r="M1276" s="14" t="e">
        <f t="array" aca="1" ref="M1276" ca="1">_xludf.ifna(IF(#REF!=Impostazioni!$C$6,G1276*1,G1276/INDEX(Impostazioni!$N$86:$O$105,MATCH(#REF!,Impostazioni!$N$86:$N$105,0),2)),"")</f>
        <v>#NAME?</v>
      </c>
      <c r="N1276" s="14" t="e">
        <f t="array" aca="1" ref="N1276" ca="1">_xludf.ifna(IF(#REF!=Impostazioni!$C$6,H1276*1,H1276/INDEX(Impostazioni!$N$86:$O$105,MATCH(#REF!,Impostazioni!$N$86:$N$105,0),2)),"")</f>
        <v>#NAME?</v>
      </c>
      <c r="O1276" s="14" t="e">
        <f t="array" aca="1" ref="O1276" ca="1">_xludf.ifna(IF(#REF!=Impostazioni!$C$6,I1276*1,I1276/INDEX(Impostazioni!$N$86:$O$105,MATCH(#REF!,Impostazioni!$N$86:$N$105,0),2)),"")</f>
        <v>#NAME?</v>
      </c>
      <c r="P1276" s="14" t="e">
        <f t="array" aca="1" ref="P1276" ca="1">_xludf.ifna(IF(#REF!=Impostazioni!$C$6,J1276*1,J1276/INDEX(Impostazioni!$N$86:$O$105,MATCH(#REF!,Impostazioni!$N$86:$N$105,0),2)),"")</f>
        <v>#NAME?</v>
      </c>
      <c r="Q1276" s="14" t="e">
        <f t="array" aca="1" ref="Q1276" ca="1">_xludf.ifna(IF(#REF!=Impostazioni!$C$6,K1276*1,K1276/INDEX(Impostazioni!$N$86:$O$105,MATCH(#REF!,Impostazioni!$N$86:$N$105,0),2)),"")</f>
        <v>#NAME?</v>
      </c>
      <c r="S1276" t="str" cm="1">
        <f t="array" ref="S1276">_xlfn.IFNA(TRANSPOSE(INDEX(Impostazioni!$R$14:$S$63,,MATCH($D1276,Impostazioni!$R$13:$S$13,0))),"")&amp;""</f>
        <v/>
      </c>
    </row>
    <row r="1277" spans="1:19" ht="13.2">
      <c r="A1277" s="14" t="str">
        <f t="shared" si="12"/>
        <v/>
      </c>
      <c r="B1277" s="14" t="str">
        <f t="shared" si="13"/>
        <v/>
      </c>
      <c r="C1277" s="14"/>
      <c r="D1277" s="14"/>
      <c r="E1277" s="14"/>
      <c r="F1277" s="14"/>
      <c r="G1277" s="31"/>
      <c r="H1277" s="31"/>
      <c r="I1277" s="31"/>
      <c r="J1277" s="31"/>
      <c r="K1277" s="14" t="str">
        <f t="shared" si="14"/>
        <v/>
      </c>
      <c r="M1277" s="14" t="e">
        <f t="array" aca="1" ref="M1277" ca="1">_xludf.ifna(IF(#REF!=Impostazioni!$C$6,G1277*1,G1277/INDEX(Impostazioni!$N$86:$O$105,MATCH(#REF!,Impostazioni!$N$86:$N$105,0),2)),"")</f>
        <v>#NAME?</v>
      </c>
      <c r="N1277" s="14" t="e">
        <f t="array" aca="1" ref="N1277" ca="1">_xludf.ifna(IF(#REF!=Impostazioni!$C$6,H1277*1,H1277/INDEX(Impostazioni!$N$86:$O$105,MATCH(#REF!,Impostazioni!$N$86:$N$105,0),2)),"")</f>
        <v>#NAME?</v>
      </c>
      <c r="O1277" s="14" t="e">
        <f t="array" aca="1" ref="O1277" ca="1">_xludf.ifna(IF(#REF!=Impostazioni!$C$6,I1277*1,I1277/INDEX(Impostazioni!$N$86:$O$105,MATCH(#REF!,Impostazioni!$N$86:$N$105,0),2)),"")</f>
        <v>#NAME?</v>
      </c>
      <c r="P1277" s="14" t="e">
        <f t="array" aca="1" ref="P1277" ca="1">_xludf.ifna(IF(#REF!=Impostazioni!$C$6,J1277*1,J1277/INDEX(Impostazioni!$N$86:$O$105,MATCH(#REF!,Impostazioni!$N$86:$N$105,0),2)),"")</f>
        <v>#NAME?</v>
      </c>
      <c r="Q1277" s="14" t="e">
        <f t="array" aca="1" ref="Q1277" ca="1">_xludf.ifna(IF(#REF!=Impostazioni!$C$6,K1277*1,K1277/INDEX(Impostazioni!$N$86:$O$105,MATCH(#REF!,Impostazioni!$N$86:$N$105,0),2)),"")</f>
        <v>#NAME?</v>
      </c>
      <c r="S1277" t="str" cm="1">
        <f t="array" ref="S1277">_xlfn.IFNA(TRANSPOSE(INDEX(Impostazioni!$R$14:$S$63,,MATCH($D1277,Impostazioni!$R$13:$S$13,0))),"")&amp;""</f>
        <v/>
      </c>
    </row>
    <row r="1278" spans="1:19" ht="13.2">
      <c r="A1278" s="14" t="str">
        <f t="shared" si="12"/>
        <v/>
      </c>
      <c r="B1278" s="14" t="str">
        <f t="shared" si="13"/>
        <v/>
      </c>
      <c r="C1278" s="14"/>
      <c r="D1278" s="14"/>
      <c r="E1278" s="14"/>
      <c r="F1278" s="14"/>
      <c r="G1278" s="31"/>
      <c r="H1278" s="31"/>
      <c r="I1278" s="31"/>
      <c r="J1278" s="31"/>
      <c r="K1278" s="14" t="str">
        <f t="shared" si="14"/>
        <v/>
      </c>
      <c r="M1278" s="14" t="e">
        <f t="array" aca="1" ref="M1278" ca="1">_xludf.ifna(IF(#REF!=Impostazioni!$C$6,G1278*1,G1278/INDEX(Impostazioni!$N$86:$O$105,MATCH(#REF!,Impostazioni!$N$86:$N$105,0),2)),"")</f>
        <v>#NAME?</v>
      </c>
      <c r="N1278" s="14" t="e">
        <f t="array" aca="1" ref="N1278" ca="1">_xludf.ifna(IF(#REF!=Impostazioni!$C$6,H1278*1,H1278/INDEX(Impostazioni!$N$86:$O$105,MATCH(#REF!,Impostazioni!$N$86:$N$105,0),2)),"")</f>
        <v>#NAME?</v>
      </c>
      <c r="O1278" s="14" t="e">
        <f t="array" aca="1" ref="O1278" ca="1">_xludf.ifna(IF(#REF!=Impostazioni!$C$6,I1278*1,I1278/INDEX(Impostazioni!$N$86:$O$105,MATCH(#REF!,Impostazioni!$N$86:$N$105,0),2)),"")</f>
        <v>#NAME?</v>
      </c>
      <c r="P1278" s="14" t="e">
        <f t="array" aca="1" ref="P1278" ca="1">_xludf.ifna(IF(#REF!=Impostazioni!$C$6,J1278*1,J1278/INDEX(Impostazioni!$N$86:$O$105,MATCH(#REF!,Impostazioni!$N$86:$N$105,0),2)),"")</f>
        <v>#NAME?</v>
      </c>
      <c r="Q1278" s="14" t="e">
        <f t="array" aca="1" ref="Q1278" ca="1">_xludf.ifna(IF(#REF!=Impostazioni!$C$6,K1278*1,K1278/INDEX(Impostazioni!$N$86:$O$105,MATCH(#REF!,Impostazioni!$N$86:$N$105,0),2)),"")</f>
        <v>#NAME?</v>
      </c>
      <c r="S1278" t="str" cm="1">
        <f t="array" ref="S1278">_xlfn.IFNA(TRANSPOSE(INDEX(Impostazioni!$R$14:$S$63,,MATCH($D1278,Impostazioni!$R$13:$S$13,0))),"")&amp;""</f>
        <v/>
      </c>
    </row>
    <row r="1279" spans="1:19" ht="13.2">
      <c r="A1279" s="14" t="str">
        <f t="shared" si="12"/>
        <v/>
      </c>
      <c r="B1279" s="14" t="str">
        <f t="shared" si="13"/>
        <v/>
      </c>
      <c r="C1279" s="14"/>
      <c r="D1279" s="14"/>
      <c r="E1279" s="14"/>
      <c r="F1279" s="14"/>
      <c r="G1279" s="31"/>
      <c r="H1279" s="31"/>
      <c r="I1279" s="31"/>
      <c r="J1279" s="31"/>
      <c r="K1279" s="14" t="str">
        <f t="shared" si="14"/>
        <v/>
      </c>
      <c r="M1279" s="14" t="e">
        <f t="array" aca="1" ref="M1279" ca="1">_xludf.ifna(IF(#REF!=Impostazioni!$C$6,G1279*1,G1279/INDEX(Impostazioni!$N$86:$O$105,MATCH(#REF!,Impostazioni!$N$86:$N$105,0),2)),"")</f>
        <v>#NAME?</v>
      </c>
      <c r="N1279" s="14" t="e">
        <f t="array" aca="1" ref="N1279" ca="1">_xludf.ifna(IF(#REF!=Impostazioni!$C$6,H1279*1,H1279/INDEX(Impostazioni!$N$86:$O$105,MATCH(#REF!,Impostazioni!$N$86:$N$105,0),2)),"")</f>
        <v>#NAME?</v>
      </c>
      <c r="O1279" s="14" t="e">
        <f t="array" aca="1" ref="O1279" ca="1">_xludf.ifna(IF(#REF!=Impostazioni!$C$6,I1279*1,I1279/INDEX(Impostazioni!$N$86:$O$105,MATCH(#REF!,Impostazioni!$N$86:$N$105,0),2)),"")</f>
        <v>#NAME?</v>
      </c>
      <c r="P1279" s="14" t="e">
        <f t="array" aca="1" ref="P1279" ca="1">_xludf.ifna(IF(#REF!=Impostazioni!$C$6,J1279*1,J1279/INDEX(Impostazioni!$N$86:$O$105,MATCH(#REF!,Impostazioni!$N$86:$N$105,0),2)),"")</f>
        <v>#NAME?</v>
      </c>
      <c r="Q1279" s="14" t="e">
        <f t="array" aca="1" ref="Q1279" ca="1">_xludf.ifna(IF(#REF!=Impostazioni!$C$6,K1279*1,K1279/INDEX(Impostazioni!$N$86:$O$105,MATCH(#REF!,Impostazioni!$N$86:$N$105,0),2)),"")</f>
        <v>#NAME?</v>
      </c>
      <c r="S1279" t="str" cm="1">
        <f t="array" ref="S1279">_xlfn.IFNA(TRANSPOSE(INDEX(Impostazioni!$R$14:$S$63,,MATCH($D1279,Impostazioni!$R$13:$S$13,0))),"")&amp;""</f>
        <v/>
      </c>
    </row>
    <row r="1280" spans="1:19" ht="13.2">
      <c r="A1280" s="14" t="str">
        <f t="shared" ref="A1280:A1534" si="15">IF(B1280="","",YEAR(B1280))</f>
        <v/>
      </c>
      <c r="B1280" s="14" t="str">
        <f t="shared" ref="B1280:B1534" si="16">IF(C1280="","", EOMONTH(C1280,0))</f>
        <v/>
      </c>
      <c r="C1280" s="14"/>
      <c r="D1280" s="14"/>
      <c r="E1280" s="14"/>
      <c r="F1280" s="14"/>
      <c r="G1280" s="31"/>
      <c r="H1280" s="31"/>
      <c r="I1280" s="31"/>
      <c r="J1280" s="31"/>
      <c r="K1280" s="14" t="str">
        <f t="shared" ref="K1280:K1534" si="17">IF( E1280="","",G1280-H1280-I1280-J1280)</f>
        <v/>
      </c>
      <c r="M1280" s="14" t="e">
        <f t="array" aca="1" ref="M1280" ca="1">_xludf.ifna(IF(#REF!=Impostazioni!$C$6,G1280*1,G1280/INDEX(Impostazioni!$N$86:$O$105,MATCH(#REF!,Impostazioni!$N$86:$N$105,0),2)),"")</f>
        <v>#NAME?</v>
      </c>
      <c r="N1280" s="14" t="e">
        <f t="array" aca="1" ref="N1280" ca="1">_xludf.ifna(IF(#REF!=Impostazioni!$C$6,H1280*1,H1280/INDEX(Impostazioni!$N$86:$O$105,MATCH(#REF!,Impostazioni!$N$86:$N$105,0),2)),"")</f>
        <v>#NAME?</v>
      </c>
      <c r="O1280" s="14" t="e">
        <f t="array" aca="1" ref="O1280" ca="1">_xludf.ifna(IF(#REF!=Impostazioni!$C$6,I1280*1,I1280/INDEX(Impostazioni!$N$86:$O$105,MATCH(#REF!,Impostazioni!$N$86:$N$105,0),2)),"")</f>
        <v>#NAME?</v>
      </c>
      <c r="P1280" s="14" t="e">
        <f t="array" aca="1" ref="P1280" ca="1">_xludf.ifna(IF(#REF!=Impostazioni!$C$6,J1280*1,J1280/INDEX(Impostazioni!$N$86:$O$105,MATCH(#REF!,Impostazioni!$N$86:$N$105,0),2)),"")</f>
        <v>#NAME?</v>
      </c>
      <c r="Q1280" s="14" t="e">
        <f t="array" aca="1" ref="Q1280" ca="1">_xludf.ifna(IF(#REF!=Impostazioni!$C$6,K1280*1,K1280/INDEX(Impostazioni!$N$86:$O$105,MATCH(#REF!,Impostazioni!$N$86:$N$105,0),2)),"")</f>
        <v>#NAME?</v>
      </c>
      <c r="S1280" t="str" cm="1">
        <f t="array" ref="S1280">_xlfn.IFNA(TRANSPOSE(INDEX(Impostazioni!$R$14:$S$63,,MATCH($D1280,Impostazioni!$R$13:$S$13,0))),"")&amp;""</f>
        <v/>
      </c>
    </row>
    <row r="1281" spans="1:19" ht="13.2">
      <c r="A1281" s="14" t="str">
        <f t="shared" si="15"/>
        <v/>
      </c>
      <c r="B1281" s="14" t="str">
        <f t="shared" si="16"/>
        <v/>
      </c>
      <c r="C1281" s="14"/>
      <c r="D1281" s="14"/>
      <c r="E1281" s="14"/>
      <c r="F1281" s="14"/>
      <c r="G1281" s="31"/>
      <c r="H1281" s="31"/>
      <c r="I1281" s="31"/>
      <c r="J1281" s="31"/>
      <c r="K1281" s="14" t="str">
        <f t="shared" si="17"/>
        <v/>
      </c>
      <c r="M1281" s="14" t="e">
        <f t="array" aca="1" ref="M1281" ca="1">_xludf.ifna(IF(#REF!=Impostazioni!$C$6,G1281*1,G1281/INDEX(Impostazioni!$N$86:$O$105,MATCH(#REF!,Impostazioni!$N$86:$N$105,0),2)),"")</f>
        <v>#NAME?</v>
      </c>
      <c r="N1281" s="14" t="e">
        <f t="array" aca="1" ref="N1281" ca="1">_xludf.ifna(IF(#REF!=Impostazioni!$C$6,H1281*1,H1281/INDEX(Impostazioni!$N$86:$O$105,MATCH(#REF!,Impostazioni!$N$86:$N$105,0),2)),"")</f>
        <v>#NAME?</v>
      </c>
      <c r="O1281" s="14" t="e">
        <f t="array" aca="1" ref="O1281" ca="1">_xludf.ifna(IF(#REF!=Impostazioni!$C$6,I1281*1,I1281/INDEX(Impostazioni!$N$86:$O$105,MATCH(#REF!,Impostazioni!$N$86:$N$105,0),2)),"")</f>
        <v>#NAME?</v>
      </c>
      <c r="P1281" s="14" t="e">
        <f t="array" aca="1" ref="P1281" ca="1">_xludf.ifna(IF(#REF!=Impostazioni!$C$6,J1281*1,J1281/INDEX(Impostazioni!$N$86:$O$105,MATCH(#REF!,Impostazioni!$N$86:$N$105,0),2)),"")</f>
        <v>#NAME?</v>
      </c>
      <c r="Q1281" s="14" t="e">
        <f t="array" aca="1" ref="Q1281" ca="1">_xludf.ifna(IF(#REF!=Impostazioni!$C$6,K1281*1,K1281/INDEX(Impostazioni!$N$86:$O$105,MATCH(#REF!,Impostazioni!$N$86:$N$105,0),2)),"")</f>
        <v>#NAME?</v>
      </c>
      <c r="S1281" t="str" cm="1">
        <f t="array" ref="S1281">_xlfn.IFNA(TRANSPOSE(INDEX(Impostazioni!$R$14:$S$63,,MATCH($D1281,Impostazioni!$R$13:$S$13,0))),"")&amp;""</f>
        <v/>
      </c>
    </row>
    <row r="1282" spans="1:19" ht="13.2">
      <c r="A1282" s="14" t="str">
        <f t="shared" si="15"/>
        <v/>
      </c>
      <c r="B1282" s="14" t="str">
        <f t="shared" si="16"/>
        <v/>
      </c>
      <c r="C1282" s="14"/>
      <c r="D1282" s="14"/>
      <c r="E1282" s="14"/>
      <c r="F1282" s="14"/>
      <c r="G1282" s="31"/>
      <c r="H1282" s="31"/>
      <c r="I1282" s="31"/>
      <c r="J1282" s="31"/>
      <c r="K1282" s="14" t="str">
        <f t="shared" si="17"/>
        <v/>
      </c>
      <c r="M1282" s="14" t="e">
        <f t="array" aca="1" ref="M1282" ca="1">_xludf.ifna(IF(#REF!=Impostazioni!$C$6,G1282*1,G1282/INDEX(Impostazioni!$N$86:$O$105,MATCH(#REF!,Impostazioni!$N$86:$N$105,0),2)),"")</f>
        <v>#NAME?</v>
      </c>
      <c r="N1282" s="14" t="e">
        <f t="array" aca="1" ref="N1282" ca="1">_xludf.ifna(IF(#REF!=Impostazioni!$C$6,H1282*1,H1282/INDEX(Impostazioni!$N$86:$O$105,MATCH(#REF!,Impostazioni!$N$86:$N$105,0),2)),"")</f>
        <v>#NAME?</v>
      </c>
      <c r="O1282" s="14" t="e">
        <f t="array" aca="1" ref="O1282" ca="1">_xludf.ifna(IF(#REF!=Impostazioni!$C$6,I1282*1,I1282/INDEX(Impostazioni!$N$86:$O$105,MATCH(#REF!,Impostazioni!$N$86:$N$105,0),2)),"")</f>
        <v>#NAME?</v>
      </c>
      <c r="P1282" s="14" t="e">
        <f t="array" aca="1" ref="P1282" ca="1">_xludf.ifna(IF(#REF!=Impostazioni!$C$6,J1282*1,J1282/INDEX(Impostazioni!$N$86:$O$105,MATCH(#REF!,Impostazioni!$N$86:$N$105,0),2)),"")</f>
        <v>#NAME?</v>
      </c>
      <c r="Q1282" s="14" t="e">
        <f t="array" aca="1" ref="Q1282" ca="1">_xludf.ifna(IF(#REF!=Impostazioni!$C$6,K1282*1,K1282/INDEX(Impostazioni!$N$86:$O$105,MATCH(#REF!,Impostazioni!$N$86:$N$105,0),2)),"")</f>
        <v>#NAME?</v>
      </c>
      <c r="S1282" t="str" cm="1">
        <f t="array" ref="S1282">_xlfn.IFNA(TRANSPOSE(INDEX(Impostazioni!$R$14:$S$63,,MATCH($D1282,Impostazioni!$R$13:$S$13,0))),"")&amp;""</f>
        <v/>
      </c>
    </row>
    <row r="1283" spans="1:19" ht="13.2">
      <c r="A1283" s="14" t="str">
        <f t="shared" si="15"/>
        <v/>
      </c>
      <c r="B1283" s="14" t="str">
        <f t="shared" si="16"/>
        <v/>
      </c>
      <c r="C1283" s="14"/>
      <c r="D1283" s="14"/>
      <c r="E1283" s="14"/>
      <c r="F1283" s="14"/>
      <c r="G1283" s="31"/>
      <c r="H1283" s="31"/>
      <c r="I1283" s="31"/>
      <c r="J1283" s="31"/>
      <c r="K1283" s="14" t="str">
        <f t="shared" si="17"/>
        <v/>
      </c>
      <c r="M1283" s="14" t="e">
        <f t="array" aca="1" ref="M1283" ca="1">_xludf.ifna(IF(#REF!=Impostazioni!$C$6,G1283*1,G1283/INDEX(Impostazioni!$N$86:$O$105,MATCH(#REF!,Impostazioni!$N$86:$N$105,0),2)),"")</f>
        <v>#NAME?</v>
      </c>
      <c r="N1283" s="14" t="e">
        <f t="array" aca="1" ref="N1283" ca="1">_xludf.ifna(IF(#REF!=Impostazioni!$C$6,H1283*1,H1283/INDEX(Impostazioni!$N$86:$O$105,MATCH(#REF!,Impostazioni!$N$86:$N$105,0),2)),"")</f>
        <v>#NAME?</v>
      </c>
      <c r="O1283" s="14" t="e">
        <f t="array" aca="1" ref="O1283" ca="1">_xludf.ifna(IF(#REF!=Impostazioni!$C$6,I1283*1,I1283/INDEX(Impostazioni!$N$86:$O$105,MATCH(#REF!,Impostazioni!$N$86:$N$105,0),2)),"")</f>
        <v>#NAME?</v>
      </c>
      <c r="P1283" s="14" t="e">
        <f t="array" aca="1" ref="P1283" ca="1">_xludf.ifna(IF(#REF!=Impostazioni!$C$6,J1283*1,J1283/INDEX(Impostazioni!$N$86:$O$105,MATCH(#REF!,Impostazioni!$N$86:$N$105,0),2)),"")</f>
        <v>#NAME?</v>
      </c>
      <c r="Q1283" s="14" t="e">
        <f t="array" aca="1" ref="Q1283" ca="1">_xludf.ifna(IF(#REF!=Impostazioni!$C$6,K1283*1,K1283/INDEX(Impostazioni!$N$86:$O$105,MATCH(#REF!,Impostazioni!$N$86:$N$105,0),2)),"")</f>
        <v>#NAME?</v>
      </c>
      <c r="S1283" t="str" cm="1">
        <f t="array" ref="S1283">_xlfn.IFNA(TRANSPOSE(INDEX(Impostazioni!$R$14:$S$63,,MATCH($D1283,Impostazioni!$R$13:$S$13,0))),"")&amp;""</f>
        <v/>
      </c>
    </row>
    <row r="1284" spans="1:19" ht="13.2">
      <c r="A1284" s="14" t="str">
        <f t="shared" si="15"/>
        <v/>
      </c>
      <c r="B1284" s="14" t="str">
        <f t="shared" si="16"/>
        <v/>
      </c>
      <c r="C1284" s="14"/>
      <c r="D1284" s="14"/>
      <c r="E1284" s="14"/>
      <c r="F1284" s="14"/>
      <c r="G1284" s="31"/>
      <c r="H1284" s="31"/>
      <c r="I1284" s="31"/>
      <c r="J1284" s="31"/>
      <c r="K1284" s="14" t="str">
        <f t="shared" si="17"/>
        <v/>
      </c>
      <c r="M1284" s="14" t="e">
        <f t="array" aca="1" ref="M1284" ca="1">_xludf.ifna(IF(#REF!=Impostazioni!$C$6,G1284*1,G1284/INDEX(Impostazioni!$N$86:$O$105,MATCH(#REF!,Impostazioni!$N$86:$N$105,0),2)),"")</f>
        <v>#NAME?</v>
      </c>
      <c r="N1284" s="14" t="e">
        <f t="array" aca="1" ref="N1284" ca="1">_xludf.ifna(IF(#REF!=Impostazioni!$C$6,H1284*1,H1284/INDEX(Impostazioni!$N$86:$O$105,MATCH(#REF!,Impostazioni!$N$86:$N$105,0),2)),"")</f>
        <v>#NAME?</v>
      </c>
      <c r="O1284" s="14" t="e">
        <f t="array" aca="1" ref="O1284" ca="1">_xludf.ifna(IF(#REF!=Impostazioni!$C$6,I1284*1,I1284/INDEX(Impostazioni!$N$86:$O$105,MATCH(#REF!,Impostazioni!$N$86:$N$105,0),2)),"")</f>
        <v>#NAME?</v>
      </c>
      <c r="P1284" s="14" t="e">
        <f t="array" aca="1" ref="P1284" ca="1">_xludf.ifna(IF(#REF!=Impostazioni!$C$6,J1284*1,J1284/INDEX(Impostazioni!$N$86:$O$105,MATCH(#REF!,Impostazioni!$N$86:$N$105,0),2)),"")</f>
        <v>#NAME?</v>
      </c>
      <c r="Q1284" s="14" t="e">
        <f t="array" aca="1" ref="Q1284" ca="1">_xludf.ifna(IF(#REF!=Impostazioni!$C$6,K1284*1,K1284/INDEX(Impostazioni!$N$86:$O$105,MATCH(#REF!,Impostazioni!$N$86:$N$105,0),2)),"")</f>
        <v>#NAME?</v>
      </c>
      <c r="S1284" t="str" cm="1">
        <f t="array" ref="S1284">_xlfn.IFNA(TRANSPOSE(INDEX(Impostazioni!$R$14:$S$63,,MATCH($D1284,Impostazioni!$R$13:$S$13,0))),"")&amp;""</f>
        <v/>
      </c>
    </row>
    <row r="1285" spans="1:19" ht="13.2">
      <c r="A1285" s="14" t="str">
        <f t="shared" si="15"/>
        <v/>
      </c>
      <c r="B1285" s="14" t="str">
        <f t="shared" si="16"/>
        <v/>
      </c>
      <c r="C1285" s="14"/>
      <c r="D1285" s="14"/>
      <c r="E1285" s="14"/>
      <c r="F1285" s="14"/>
      <c r="G1285" s="31"/>
      <c r="H1285" s="31"/>
      <c r="I1285" s="31"/>
      <c r="J1285" s="31"/>
      <c r="K1285" s="14" t="str">
        <f t="shared" si="17"/>
        <v/>
      </c>
      <c r="M1285" s="14" t="e">
        <f t="array" aca="1" ref="M1285" ca="1">_xludf.ifna(IF(#REF!=Impostazioni!$C$6,G1285*1,G1285/INDEX(Impostazioni!$N$86:$O$105,MATCH(#REF!,Impostazioni!$N$86:$N$105,0),2)),"")</f>
        <v>#NAME?</v>
      </c>
      <c r="N1285" s="14" t="e">
        <f t="array" aca="1" ref="N1285" ca="1">_xludf.ifna(IF(#REF!=Impostazioni!$C$6,H1285*1,H1285/INDEX(Impostazioni!$N$86:$O$105,MATCH(#REF!,Impostazioni!$N$86:$N$105,0),2)),"")</f>
        <v>#NAME?</v>
      </c>
      <c r="O1285" s="14" t="e">
        <f t="array" aca="1" ref="O1285" ca="1">_xludf.ifna(IF(#REF!=Impostazioni!$C$6,I1285*1,I1285/INDEX(Impostazioni!$N$86:$O$105,MATCH(#REF!,Impostazioni!$N$86:$N$105,0),2)),"")</f>
        <v>#NAME?</v>
      </c>
      <c r="P1285" s="14" t="e">
        <f t="array" aca="1" ref="P1285" ca="1">_xludf.ifna(IF(#REF!=Impostazioni!$C$6,J1285*1,J1285/INDEX(Impostazioni!$N$86:$O$105,MATCH(#REF!,Impostazioni!$N$86:$N$105,0),2)),"")</f>
        <v>#NAME?</v>
      </c>
      <c r="Q1285" s="14" t="e">
        <f t="array" aca="1" ref="Q1285" ca="1">_xludf.ifna(IF(#REF!=Impostazioni!$C$6,K1285*1,K1285/INDEX(Impostazioni!$N$86:$O$105,MATCH(#REF!,Impostazioni!$N$86:$N$105,0),2)),"")</f>
        <v>#NAME?</v>
      </c>
      <c r="S1285" t="str" cm="1">
        <f t="array" ref="S1285">_xlfn.IFNA(TRANSPOSE(INDEX(Impostazioni!$R$14:$S$63,,MATCH($D1285,Impostazioni!$R$13:$S$13,0))),"")&amp;""</f>
        <v/>
      </c>
    </row>
    <row r="1286" spans="1:19" ht="13.2">
      <c r="A1286" s="14" t="str">
        <f t="shared" si="15"/>
        <v/>
      </c>
      <c r="B1286" s="14" t="str">
        <f t="shared" si="16"/>
        <v/>
      </c>
      <c r="C1286" s="14"/>
      <c r="D1286" s="14"/>
      <c r="E1286" s="14"/>
      <c r="F1286" s="14"/>
      <c r="G1286" s="31"/>
      <c r="H1286" s="31"/>
      <c r="I1286" s="31"/>
      <c r="J1286" s="31"/>
      <c r="K1286" s="14" t="str">
        <f t="shared" si="17"/>
        <v/>
      </c>
      <c r="M1286" s="14" t="e">
        <f t="array" aca="1" ref="M1286" ca="1">_xludf.ifna(IF(#REF!=Impostazioni!$C$6,G1286*1,G1286/INDEX(Impostazioni!$N$86:$O$105,MATCH(#REF!,Impostazioni!$N$86:$N$105,0),2)),"")</f>
        <v>#NAME?</v>
      </c>
      <c r="N1286" s="14" t="e">
        <f t="array" aca="1" ref="N1286" ca="1">_xludf.ifna(IF(#REF!=Impostazioni!$C$6,H1286*1,H1286/INDEX(Impostazioni!$N$86:$O$105,MATCH(#REF!,Impostazioni!$N$86:$N$105,0),2)),"")</f>
        <v>#NAME?</v>
      </c>
      <c r="O1286" s="14" t="e">
        <f t="array" aca="1" ref="O1286" ca="1">_xludf.ifna(IF(#REF!=Impostazioni!$C$6,I1286*1,I1286/INDEX(Impostazioni!$N$86:$O$105,MATCH(#REF!,Impostazioni!$N$86:$N$105,0),2)),"")</f>
        <v>#NAME?</v>
      </c>
      <c r="P1286" s="14" t="e">
        <f t="array" aca="1" ref="P1286" ca="1">_xludf.ifna(IF(#REF!=Impostazioni!$C$6,J1286*1,J1286/INDEX(Impostazioni!$N$86:$O$105,MATCH(#REF!,Impostazioni!$N$86:$N$105,0),2)),"")</f>
        <v>#NAME?</v>
      </c>
      <c r="Q1286" s="14" t="e">
        <f t="array" aca="1" ref="Q1286" ca="1">_xludf.ifna(IF(#REF!=Impostazioni!$C$6,K1286*1,K1286/INDEX(Impostazioni!$N$86:$O$105,MATCH(#REF!,Impostazioni!$N$86:$N$105,0),2)),"")</f>
        <v>#NAME?</v>
      </c>
      <c r="S1286" t="str" cm="1">
        <f t="array" ref="S1286">_xlfn.IFNA(TRANSPOSE(INDEX(Impostazioni!$R$14:$S$63,,MATCH($D1286,Impostazioni!$R$13:$S$13,0))),"")&amp;""</f>
        <v/>
      </c>
    </row>
    <row r="1287" spans="1:19" ht="13.2">
      <c r="A1287" s="14" t="str">
        <f t="shared" si="15"/>
        <v/>
      </c>
      <c r="B1287" s="14" t="str">
        <f t="shared" si="16"/>
        <v/>
      </c>
      <c r="C1287" s="14"/>
      <c r="D1287" s="14"/>
      <c r="E1287" s="14"/>
      <c r="F1287" s="14"/>
      <c r="G1287" s="31"/>
      <c r="H1287" s="31"/>
      <c r="I1287" s="31"/>
      <c r="J1287" s="31"/>
      <c r="K1287" s="14" t="str">
        <f t="shared" si="17"/>
        <v/>
      </c>
      <c r="M1287" s="14" t="e">
        <f t="array" aca="1" ref="M1287" ca="1">_xludf.ifna(IF(#REF!=Impostazioni!$C$6,G1287*1,G1287/INDEX(Impostazioni!$N$86:$O$105,MATCH(#REF!,Impostazioni!$N$86:$N$105,0),2)),"")</f>
        <v>#NAME?</v>
      </c>
      <c r="N1287" s="14" t="e">
        <f t="array" aca="1" ref="N1287" ca="1">_xludf.ifna(IF(#REF!=Impostazioni!$C$6,H1287*1,H1287/INDEX(Impostazioni!$N$86:$O$105,MATCH(#REF!,Impostazioni!$N$86:$N$105,0),2)),"")</f>
        <v>#NAME?</v>
      </c>
      <c r="O1287" s="14" t="e">
        <f t="array" aca="1" ref="O1287" ca="1">_xludf.ifna(IF(#REF!=Impostazioni!$C$6,I1287*1,I1287/INDEX(Impostazioni!$N$86:$O$105,MATCH(#REF!,Impostazioni!$N$86:$N$105,0),2)),"")</f>
        <v>#NAME?</v>
      </c>
      <c r="P1287" s="14" t="e">
        <f t="array" aca="1" ref="P1287" ca="1">_xludf.ifna(IF(#REF!=Impostazioni!$C$6,J1287*1,J1287/INDEX(Impostazioni!$N$86:$O$105,MATCH(#REF!,Impostazioni!$N$86:$N$105,0),2)),"")</f>
        <v>#NAME?</v>
      </c>
      <c r="Q1287" s="14" t="e">
        <f t="array" aca="1" ref="Q1287" ca="1">_xludf.ifna(IF(#REF!=Impostazioni!$C$6,K1287*1,K1287/INDEX(Impostazioni!$N$86:$O$105,MATCH(#REF!,Impostazioni!$N$86:$N$105,0),2)),"")</f>
        <v>#NAME?</v>
      </c>
      <c r="S1287" t="str" cm="1">
        <f t="array" ref="S1287">_xlfn.IFNA(TRANSPOSE(INDEX(Impostazioni!$R$14:$S$63,,MATCH($D1287,Impostazioni!$R$13:$S$13,0))),"")&amp;""</f>
        <v/>
      </c>
    </row>
    <row r="1288" spans="1:19" ht="13.2">
      <c r="A1288" s="14" t="str">
        <f t="shared" si="15"/>
        <v/>
      </c>
      <c r="B1288" s="14" t="str">
        <f t="shared" si="16"/>
        <v/>
      </c>
      <c r="C1288" s="14"/>
      <c r="D1288" s="14"/>
      <c r="E1288" s="14"/>
      <c r="F1288" s="14"/>
      <c r="G1288" s="31"/>
      <c r="H1288" s="31"/>
      <c r="I1288" s="31"/>
      <c r="J1288" s="31"/>
      <c r="K1288" s="14" t="str">
        <f t="shared" si="17"/>
        <v/>
      </c>
      <c r="M1288" s="14" t="e">
        <f t="array" aca="1" ref="M1288" ca="1">_xludf.ifna(IF(#REF!=Impostazioni!$C$6,G1288*1,G1288/INDEX(Impostazioni!$N$86:$O$105,MATCH(#REF!,Impostazioni!$N$86:$N$105,0),2)),"")</f>
        <v>#NAME?</v>
      </c>
      <c r="N1288" s="14" t="e">
        <f t="array" aca="1" ref="N1288" ca="1">_xludf.ifna(IF(#REF!=Impostazioni!$C$6,H1288*1,H1288/INDEX(Impostazioni!$N$86:$O$105,MATCH(#REF!,Impostazioni!$N$86:$N$105,0),2)),"")</f>
        <v>#NAME?</v>
      </c>
      <c r="O1288" s="14" t="e">
        <f t="array" aca="1" ref="O1288" ca="1">_xludf.ifna(IF(#REF!=Impostazioni!$C$6,I1288*1,I1288/INDEX(Impostazioni!$N$86:$O$105,MATCH(#REF!,Impostazioni!$N$86:$N$105,0),2)),"")</f>
        <v>#NAME?</v>
      </c>
      <c r="P1288" s="14" t="e">
        <f t="array" aca="1" ref="P1288" ca="1">_xludf.ifna(IF(#REF!=Impostazioni!$C$6,J1288*1,J1288/INDEX(Impostazioni!$N$86:$O$105,MATCH(#REF!,Impostazioni!$N$86:$N$105,0),2)),"")</f>
        <v>#NAME?</v>
      </c>
      <c r="Q1288" s="14" t="e">
        <f t="array" aca="1" ref="Q1288" ca="1">_xludf.ifna(IF(#REF!=Impostazioni!$C$6,K1288*1,K1288/INDEX(Impostazioni!$N$86:$O$105,MATCH(#REF!,Impostazioni!$N$86:$N$105,0),2)),"")</f>
        <v>#NAME?</v>
      </c>
      <c r="S1288" t="str" cm="1">
        <f t="array" ref="S1288">_xlfn.IFNA(TRANSPOSE(INDEX(Impostazioni!$R$14:$S$63,,MATCH($D1288,Impostazioni!$R$13:$S$13,0))),"")&amp;""</f>
        <v/>
      </c>
    </row>
    <row r="1289" spans="1:19" ht="13.2">
      <c r="A1289" s="14" t="str">
        <f t="shared" si="15"/>
        <v/>
      </c>
      <c r="B1289" s="14" t="str">
        <f t="shared" si="16"/>
        <v/>
      </c>
      <c r="C1289" s="14"/>
      <c r="D1289" s="14"/>
      <c r="E1289" s="14"/>
      <c r="F1289" s="14"/>
      <c r="G1289" s="31"/>
      <c r="H1289" s="31"/>
      <c r="I1289" s="31"/>
      <c r="J1289" s="31"/>
      <c r="K1289" s="14" t="str">
        <f t="shared" si="17"/>
        <v/>
      </c>
      <c r="M1289" s="14" t="e">
        <f t="array" aca="1" ref="M1289" ca="1">_xludf.ifna(IF(#REF!=Impostazioni!$C$6,G1289*1,G1289/INDEX(Impostazioni!$N$86:$O$105,MATCH(#REF!,Impostazioni!$N$86:$N$105,0),2)),"")</f>
        <v>#NAME?</v>
      </c>
      <c r="N1289" s="14" t="e">
        <f t="array" aca="1" ref="N1289" ca="1">_xludf.ifna(IF(#REF!=Impostazioni!$C$6,H1289*1,H1289/INDEX(Impostazioni!$N$86:$O$105,MATCH(#REF!,Impostazioni!$N$86:$N$105,0),2)),"")</f>
        <v>#NAME?</v>
      </c>
      <c r="O1289" s="14" t="e">
        <f t="array" aca="1" ref="O1289" ca="1">_xludf.ifna(IF(#REF!=Impostazioni!$C$6,I1289*1,I1289/INDEX(Impostazioni!$N$86:$O$105,MATCH(#REF!,Impostazioni!$N$86:$N$105,0),2)),"")</f>
        <v>#NAME?</v>
      </c>
      <c r="P1289" s="14" t="e">
        <f t="array" aca="1" ref="P1289" ca="1">_xludf.ifna(IF(#REF!=Impostazioni!$C$6,J1289*1,J1289/INDEX(Impostazioni!$N$86:$O$105,MATCH(#REF!,Impostazioni!$N$86:$N$105,0),2)),"")</f>
        <v>#NAME?</v>
      </c>
      <c r="Q1289" s="14" t="e">
        <f t="array" aca="1" ref="Q1289" ca="1">_xludf.ifna(IF(#REF!=Impostazioni!$C$6,K1289*1,K1289/INDEX(Impostazioni!$N$86:$O$105,MATCH(#REF!,Impostazioni!$N$86:$N$105,0),2)),"")</f>
        <v>#NAME?</v>
      </c>
      <c r="S1289" t="str" cm="1">
        <f t="array" ref="S1289">_xlfn.IFNA(TRANSPOSE(INDEX(Impostazioni!$R$14:$S$63,,MATCH($D1289,Impostazioni!$R$13:$S$13,0))),"")&amp;""</f>
        <v/>
      </c>
    </row>
    <row r="1290" spans="1:19" ht="13.2">
      <c r="A1290" s="14" t="str">
        <f t="shared" si="15"/>
        <v/>
      </c>
      <c r="B1290" s="14" t="str">
        <f t="shared" si="16"/>
        <v/>
      </c>
      <c r="C1290" s="14"/>
      <c r="D1290" s="14"/>
      <c r="E1290" s="14"/>
      <c r="F1290" s="14"/>
      <c r="G1290" s="31"/>
      <c r="H1290" s="31"/>
      <c r="I1290" s="31"/>
      <c r="J1290" s="31"/>
      <c r="K1290" s="14" t="str">
        <f t="shared" si="17"/>
        <v/>
      </c>
      <c r="M1290" s="14" t="e">
        <f t="array" aca="1" ref="M1290" ca="1">_xludf.ifna(IF(#REF!=Impostazioni!$C$6,G1290*1,G1290/INDEX(Impostazioni!$N$86:$O$105,MATCH(#REF!,Impostazioni!$N$86:$N$105,0),2)),"")</f>
        <v>#NAME?</v>
      </c>
      <c r="N1290" s="14" t="e">
        <f t="array" aca="1" ref="N1290" ca="1">_xludf.ifna(IF(#REF!=Impostazioni!$C$6,H1290*1,H1290/INDEX(Impostazioni!$N$86:$O$105,MATCH(#REF!,Impostazioni!$N$86:$N$105,0),2)),"")</f>
        <v>#NAME?</v>
      </c>
      <c r="O1290" s="14" t="e">
        <f t="array" aca="1" ref="O1290" ca="1">_xludf.ifna(IF(#REF!=Impostazioni!$C$6,I1290*1,I1290/INDEX(Impostazioni!$N$86:$O$105,MATCH(#REF!,Impostazioni!$N$86:$N$105,0),2)),"")</f>
        <v>#NAME?</v>
      </c>
      <c r="P1290" s="14" t="e">
        <f t="array" aca="1" ref="P1290" ca="1">_xludf.ifna(IF(#REF!=Impostazioni!$C$6,J1290*1,J1290/INDEX(Impostazioni!$N$86:$O$105,MATCH(#REF!,Impostazioni!$N$86:$N$105,0),2)),"")</f>
        <v>#NAME?</v>
      </c>
      <c r="Q1290" s="14" t="e">
        <f t="array" aca="1" ref="Q1290" ca="1">_xludf.ifna(IF(#REF!=Impostazioni!$C$6,K1290*1,K1290/INDEX(Impostazioni!$N$86:$O$105,MATCH(#REF!,Impostazioni!$N$86:$N$105,0),2)),"")</f>
        <v>#NAME?</v>
      </c>
      <c r="S1290" t="str" cm="1">
        <f t="array" ref="S1290">_xlfn.IFNA(TRANSPOSE(INDEX(Impostazioni!$R$14:$S$63,,MATCH($D1290,Impostazioni!$R$13:$S$13,0))),"")&amp;""</f>
        <v/>
      </c>
    </row>
    <row r="1291" spans="1:19" ht="13.2">
      <c r="A1291" s="14" t="str">
        <f t="shared" si="15"/>
        <v/>
      </c>
      <c r="B1291" s="14" t="str">
        <f t="shared" si="16"/>
        <v/>
      </c>
      <c r="C1291" s="14"/>
      <c r="D1291" s="14"/>
      <c r="E1291" s="14"/>
      <c r="F1291" s="14"/>
      <c r="G1291" s="31"/>
      <c r="H1291" s="31"/>
      <c r="I1291" s="31"/>
      <c r="J1291" s="31"/>
      <c r="K1291" s="14" t="str">
        <f t="shared" si="17"/>
        <v/>
      </c>
      <c r="M1291" s="14" t="e">
        <f t="array" aca="1" ref="M1291" ca="1">_xludf.ifna(IF(#REF!=Impostazioni!$C$6,G1291*1,G1291/INDEX(Impostazioni!$N$86:$O$105,MATCH(#REF!,Impostazioni!$N$86:$N$105,0),2)),"")</f>
        <v>#NAME?</v>
      </c>
      <c r="N1291" s="14" t="e">
        <f t="array" aca="1" ref="N1291" ca="1">_xludf.ifna(IF(#REF!=Impostazioni!$C$6,H1291*1,H1291/INDEX(Impostazioni!$N$86:$O$105,MATCH(#REF!,Impostazioni!$N$86:$N$105,0),2)),"")</f>
        <v>#NAME?</v>
      </c>
      <c r="O1291" s="14" t="e">
        <f t="array" aca="1" ref="O1291" ca="1">_xludf.ifna(IF(#REF!=Impostazioni!$C$6,I1291*1,I1291/INDEX(Impostazioni!$N$86:$O$105,MATCH(#REF!,Impostazioni!$N$86:$N$105,0),2)),"")</f>
        <v>#NAME?</v>
      </c>
      <c r="P1291" s="14" t="e">
        <f t="array" aca="1" ref="P1291" ca="1">_xludf.ifna(IF(#REF!=Impostazioni!$C$6,J1291*1,J1291/INDEX(Impostazioni!$N$86:$O$105,MATCH(#REF!,Impostazioni!$N$86:$N$105,0),2)),"")</f>
        <v>#NAME?</v>
      </c>
      <c r="Q1291" s="14" t="e">
        <f t="array" aca="1" ref="Q1291" ca="1">_xludf.ifna(IF(#REF!=Impostazioni!$C$6,K1291*1,K1291/INDEX(Impostazioni!$N$86:$O$105,MATCH(#REF!,Impostazioni!$N$86:$N$105,0),2)),"")</f>
        <v>#NAME?</v>
      </c>
      <c r="S1291" t="str" cm="1">
        <f t="array" ref="S1291">_xlfn.IFNA(TRANSPOSE(INDEX(Impostazioni!$R$14:$S$63,,MATCH($D1291,Impostazioni!$R$13:$S$13,0))),"")&amp;""</f>
        <v/>
      </c>
    </row>
    <row r="1292" spans="1:19" ht="13.2">
      <c r="A1292" s="14" t="str">
        <f t="shared" si="15"/>
        <v/>
      </c>
      <c r="B1292" s="14" t="str">
        <f t="shared" si="16"/>
        <v/>
      </c>
      <c r="C1292" s="14"/>
      <c r="D1292" s="14"/>
      <c r="E1292" s="14"/>
      <c r="F1292" s="14"/>
      <c r="G1292" s="31"/>
      <c r="H1292" s="31"/>
      <c r="I1292" s="31"/>
      <c r="J1292" s="31"/>
      <c r="K1292" s="14" t="str">
        <f t="shared" si="17"/>
        <v/>
      </c>
      <c r="M1292" s="14" t="e">
        <f t="array" aca="1" ref="M1292" ca="1">_xludf.ifna(IF(#REF!=Impostazioni!$C$6,G1292*1,G1292/INDEX(Impostazioni!$N$86:$O$105,MATCH(#REF!,Impostazioni!$N$86:$N$105,0),2)),"")</f>
        <v>#NAME?</v>
      </c>
      <c r="N1292" s="14" t="e">
        <f t="array" aca="1" ref="N1292" ca="1">_xludf.ifna(IF(#REF!=Impostazioni!$C$6,H1292*1,H1292/INDEX(Impostazioni!$N$86:$O$105,MATCH(#REF!,Impostazioni!$N$86:$N$105,0),2)),"")</f>
        <v>#NAME?</v>
      </c>
      <c r="O1292" s="14" t="e">
        <f t="array" aca="1" ref="O1292" ca="1">_xludf.ifna(IF(#REF!=Impostazioni!$C$6,I1292*1,I1292/INDEX(Impostazioni!$N$86:$O$105,MATCH(#REF!,Impostazioni!$N$86:$N$105,0),2)),"")</f>
        <v>#NAME?</v>
      </c>
      <c r="P1292" s="14" t="e">
        <f t="array" aca="1" ref="P1292" ca="1">_xludf.ifna(IF(#REF!=Impostazioni!$C$6,J1292*1,J1292/INDEX(Impostazioni!$N$86:$O$105,MATCH(#REF!,Impostazioni!$N$86:$N$105,0),2)),"")</f>
        <v>#NAME?</v>
      </c>
      <c r="Q1292" s="14" t="e">
        <f t="array" aca="1" ref="Q1292" ca="1">_xludf.ifna(IF(#REF!=Impostazioni!$C$6,K1292*1,K1292/INDEX(Impostazioni!$N$86:$O$105,MATCH(#REF!,Impostazioni!$N$86:$N$105,0),2)),"")</f>
        <v>#NAME?</v>
      </c>
      <c r="S1292" t="str" cm="1">
        <f t="array" ref="S1292">_xlfn.IFNA(TRANSPOSE(INDEX(Impostazioni!$R$14:$S$63,,MATCH($D1292,Impostazioni!$R$13:$S$13,0))),"")&amp;""</f>
        <v/>
      </c>
    </row>
    <row r="1293" spans="1:19" ht="13.2">
      <c r="A1293" s="14" t="str">
        <f t="shared" si="15"/>
        <v/>
      </c>
      <c r="B1293" s="14" t="str">
        <f t="shared" si="16"/>
        <v/>
      </c>
      <c r="C1293" s="14"/>
      <c r="D1293" s="14"/>
      <c r="E1293" s="14"/>
      <c r="F1293" s="14"/>
      <c r="G1293" s="31"/>
      <c r="H1293" s="31"/>
      <c r="I1293" s="31"/>
      <c r="J1293" s="31"/>
      <c r="K1293" s="14" t="str">
        <f t="shared" si="17"/>
        <v/>
      </c>
      <c r="M1293" s="14" t="e">
        <f t="array" aca="1" ref="M1293" ca="1">_xludf.ifna(IF(#REF!=Impostazioni!$C$6,G1293*1,G1293/INDEX(Impostazioni!$N$86:$O$105,MATCH(#REF!,Impostazioni!$N$86:$N$105,0),2)),"")</f>
        <v>#NAME?</v>
      </c>
      <c r="N1293" s="14" t="e">
        <f t="array" aca="1" ref="N1293" ca="1">_xludf.ifna(IF(#REF!=Impostazioni!$C$6,H1293*1,H1293/INDEX(Impostazioni!$N$86:$O$105,MATCH(#REF!,Impostazioni!$N$86:$N$105,0),2)),"")</f>
        <v>#NAME?</v>
      </c>
      <c r="O1293" s="14" t="e">
        <f t="array" aca="1" ref="O1293" ca="1">_xludf.ifna(IF(#REF!=Impostazioni!$C$6,I1293*1,I1293/INDEX(Impostazioni!$N$86:$O$105,MATCH(#REF!,Impostazioni!$N$86:$N$105,0),2)),"")</f>
        <v>#NAME?</v>
      </c>
      <c r="P1293" s="14" t="e">
        <f t="array" aca="1" ref="P1293" ca="1">_xludf.ifna(IF(#REF!=Impostazioni!$C$6,J1293*1,J1293/INDEX(Impostazioni!$N$86:$O$105,MATCH(#REF!,Impostazioni!$N$86:$N$105,0),2)),"")</f>
        <v>#NAME?</v>
      </c>
      <c r="Q1293" s="14" t="e">
        <f t="array" aca="1" ref="Q1293" ca="1">_xludf.ifna(IF(#REF!=Impostazioni!$C$6,K1293*1,K1293/INDEX(Impostazioni!$N$86:$O$105,MATCH(#REF!,Impostazioni!$N$86:$N$105,0),2)),"")</f>
        <v>#NAME?</v>
      </c>
      <c r="S1293" t="str" cm="1">
        <f t="array" ref="S1293">_xlfn.IFNA(TRANSPOSE(INDEX(Impostazioni!$R$14:$S$63,,MATCH($D1293,Impostazioni!$R$13:$S$13,0))),"")&amp;""</f>
        <v/>
      </c>
    </row>
    <row r="1294" spans="1:19" ht="13.2">
      <c r="A1294" s="14" t="str">
        <f t="shared" si="15"/>
        <v/>
      </c>
      <c r="B1294" s="14" t="str">
        <f t="shared" si="16"/>
        <v/>
      </c>
      <c r="C1294" s="14"/>
      <c r="D1294" s="14"/>
      <c r="E1294" s="14"/>
      <c r="F1294" s="14"/>
      <c r="G1294" s="31"/>
      <c r="H1294" s="31"/>
      <c r="I1294" s="31"/>
      <c r="J1294" s="31"/>
      <c r="K1294" s="14" t="str">
        <f t="shared" si="17"/>
        <v/>
      </c>
      <c r="M1294" s="14" t="e">
        <f t="array" aca="1" ref="M1294" ca="1">_xludf.ifna(IF(#REF!=Impostazioni!$C$6,G1294*1,G1294/INDEX(Impostazioni!$N$86:$O$105,MATCH(#REF!,Impostazioni!$N$86:$N$105,0),2)),"")</f>
        <v>#NAME?</v>
      </c>
      <c r="N1294" s="14" t="e">
        <f t="array" aca="1" ref="N1294" ca="1">_xludf.ifna(IF(#REF!=Impostazioni!$C$6,H1294*1,H1294/INDEX(Impostazioni!$N$86:$O$105,MATCH(#REF!,Impostazioni!$N$86:$N$105,0),2)),"")</f>
        <v>#NAME?</v>
      </c>
      <c r="O1294" s="14" t="e">
        <f t="array" aca="1" ref="O1294" ca="1">_xludf.ifna(IF(#REF!=Impostazioni!$C$6,I1294*1,I1294/INDEX(Impostazioni!$N$86:$O$105,MATCH(#REF!,Impostazioni!$N$86:$N$105,0),2)),"")</f>
        <v>#NAME?</v>
      </c>
      <c r="P1294" s="14" t="e">
        <f t="array" aca="1" ref="P1294" ca="1">_xludf.ifna(IF(#REF!=Impostazioni!$C$6,J1294*1,J1294/INDEX(Impostazioni!$N$86:$O$105,MATCH(#REF!,Impostazioni!$N$86:$N$105,0),2)),"")</f>
        <v>#NAME?</v>
      </c>
      <c r="Q1294" s="14" t="e">
        <f t="array" aca="1" ref="Q1294" ca="1">_xludf.ifna(IF(#REF!=Impostazioni!$C$6,K1294*1,K1294/INDEX(Impostazioni!$N$86:$O$105,MATCH(#REF!,Impostazioni!$N$86:$N$105,0),2)),"")</f>
        <v>#NAME?</v>
      </c>
      <c r="S1294" t="str" cm="1">
        <f t="array" ref="S1294">_xlfn.IFNA(TRANSPOSE(INDEX(Impostazioni!$R$14:$S$63,,MATCH($D1294,Impostazioni!$R$13:$S$13,0))),"")&amp;""</f>
        <v/>
      </c>
    </row>
    <row r="1295" spans="1:19" ht="13.2">
      <c r="A1295" s="14" t="str">
        <f t="shared" si="15"/>
        <v/>
      </c>
      <c r="B1295" s="14" t="str">
        <f t="shared" si="16"/>
        <v/>
      </c>
      <c r="C1295" s="14"/>
      <c r="D1295" s="14"/>
      <c r="E1295" s="14"/>
      <c r="F1295" s="14"/>
      <c r="G1295" s="31"/>
      <c r="H1295" s="31"/>
      <c r="I1295" s="31"/>
      <c r="J1295" s="31"/>
      <c r="K1295" s="14" t="str">
        <f t="shared" si="17"/>
        <v/>
      </c>
      <c r="M1295" s="14" t="e">
        <f t="array" aca="1" ref="M1295" ca="1">_xludf.ifna(IF(#REF!=Impostazioni!$C$6,G1295*1,G1295/INDEX(Impostazioni!$N$86:$O$105,MATCH(#REF!,Impostazioni!$N$86:$N$105,0),2)),"")</f>
        <v>#NAME?</v>
      </c>
      <c r="N1295" s="14" t="e">
        <f t="array" aca="1" ref="N1295" ca="1">_xludf.ifna(IF(#REF!=Impostazioni!$C$6,H1295*1,H1295/INDEX(Impostazioni!$N$86:$O$105,MATCH(#REF!,Impostazioni!$N$86:$N$105,0),2)),"")</f>
        <v>#NAME?</v>
      </c>
      <c r="O1295" s="14" t="e">
        <f t="array" aca="1" ref="O1295" ca="1">_xludf.ifna(IF(#REF!=Impostazioni!$C$6,I1295*1,I1295/INDEX(Impostazioni!$N$86:$O$105,MATCH(#REF!,Impostazioni!$N$86:$N$105,0),2)),"")</f>
        <v>#NAME?</v>
      </c>
      <c r="P1295" s="14" t="e">
        <f t="array" aca="1" ref="P1295" ca="1">_xludf.ifna(IF(#REF!=Impostazioni!$C$6,J1295*1,J1295/INDEX(Impostazioni!$N$86:$O$105,MATCH(#REF!,Impostazioni!$N$86:$N$105,0),2)),"")</f>
        <v>#NAME?</v>
      </c>
      <c r="Q1295" s="14" t="e">
        <f t="array" aca="1" ref="Q1295" ca="1">_xludf.ifna(IF(#REF!=Impostazioni!$C$6,K1295*1,K1295/INDEX(Impostazioni!$N$86:$O$105,MATCH(#REF!,Impostazioni!$N$86:$N$105,0),2)),"")</f>
        <v>#NAME?</v>
      </c>
      <c r="S1295" t="str" cm="1">
        <f t="array" ref="S1295">_xlfn.IFNA(TRANSPOSE(INDEX(Impostazioni!$R$14:$S$63,,MATCH($D1295,Impostazioni!$R$13:$S$13,0))),"")&amp;""</f>
        <v/>
      </c>
    </row>
    <row r="1296" spans="1:19" ht="13.2">
      <c r="A1296" s="14" t="str">
        <f t="shared" si="15"/>
        <v/>
      </c>
      <c r="B1296" s="14" t="str">
        <f t="shared" si="16"/>
        <v/>
      </c>
      <c r="C1296" s="14"/>
      <c r="D1296" s="14"/>
      <c r="E1296" s="14"/>
      <c r="F1296" s="14"/>
      <c r="G1296" s="31"/>
      <c r="H1296" s="31"/>
      <c r="I1296" s="31"/>
      <c r="J1296" s="31"/>
      <c r="K1296" s="14" t="str">
        <f t="shared" si="17"/>
        <v/>
      </c>
      <c r="M1296" s="14" t="e">
        <f t="array" aca="1" ref="M1296" ca="1">_xludf.ifna(IF(#REF!=Impostazioni!$C$6,G1296*1,G1296/INDEX(Impostazioni!$N$86:$O$105,MATCH(#REF!,Impostazioni!$N$86:$N$105,0),2)),"")</f>
        <v>#NAME?</v>
      </c>
      <c r="N1296" s="14" t="e">
        <f t="array" aca="1" ref="N1296" ca="1">_xludf.ifna(IF(#REF!=Impostazioni!$C$6,H1296*1,H1296/INDEX(Impostazioni!$N$86:$O$105,MATCH(#REF!,Impostazioni!$N$86:$N$105,0),2)),"")</f>
        <v>#NAME?</v>
      </c>
      <c r="O1296" s="14" t="e">
        <f t="array" aca="1" ref="O1296" ca="1">_xludf.ifna(IF(#REF!=Impostazioni!$C$6,I1296*1,I1296/INDEX(Impostazioni!$N$86:$O$105,MATCH(#REF!,Impostazioni!$N$86:$N$105,0),2)),"")</f>
        <v>#NAME?</v>
      </c>
      <c r="P1296" s="14" t="e">
        <f t="array" aca="1" ref="P1296" ca="1">_xludf.ifna(IF(#REF!=Impostazioni!$C$6,J1296*1,J1296/INDEX(Impostazioni!$N$86:$O$105,MATCH(#REF!,Impostazioni!$N$86:$N$105,0),2)),"")</f>
        <v>#NAME?</v>
      </c>
      <c r="Q1296" s="14" t="e">
        <f t="array" aca="1" ref="Q1296" ca="1">_xludf.ifna(IF(#REF!=Impostazioni!$C$6,K1296*1,K1296/INDEX(Impostazioni!$N$86:$O$105,MATCH(#REF!,Impostazioni!$N$86:$N$105,0),2)),"")</f>
        <v>#NAME?</v>
      </c>
      <c r="S1296" t="str" cm="1">
        <f t="array" ref="S1296">_xlfn.IFNA(TRANSPOSE(INDEX(Impostazioni!$R$14:$S$63,,MATCH($D1296,Impostazioni!$R$13:$S$13,0))),"")&amp;""</f>
        <v/>
      </c>
    </row>
    <row r="1297" spans="1:19" ht="13.2">
      <c r="A1297" s="14" t="str">
        <f t="shared" si="15"/>
        <v/>
      </c>
      <c r="B1297" s="14" t="str">
        <f t="shared" si="16"/>
        <v/>
      </c>
      <c r="C1297" s="14"/>
      <c r="D1297" s="14"/>
      <c r="E1297" s="14"/>
      <c r="F1297" s="14"/>
      <c r="G1297" s="31"/>
      <c r="H1297" s="31"/>
      <c r="I1297" s="31"/>
      <c r="J1297" s="31"/>
      <c r="K1297" s="14" t="str">
        <f t="shared" si="17"/>
        <v/>
      </c>
      <c r="M1297" s="14" t="e">
        <f t="array" aca="1" ref="M1297" ca="1">_xludf.ifna(IF(#REF!=Impostazioni!$C$6,G1297*1,G1297/INDEX(Impostazioni!$N$86:$O$105,MATCH(#REF!,Impostazioni!$N$86:$N$105,0),2)),"")</f>
        <v>#NAME?</v>
      </c>
      <c r="N1297" s="14" t="e">
        <f t="array" aca="1" ref="N1297" ca="1">_xludf.ifna(IF(#REF!=Impostazioni!$C$6,H1297*1,H1297/INDEX(Impostazioni!$N$86:$O$105,MATCH(#REF!,Impostazioni!$N$86:$N$105,0),2)),"")</f>
        <v>#NAME?</v>
      </c>
      <c r="O1297" s="14" t="e">
        <f t="array" aca="1" ref="O1297" ca="1">_xludf.ifna(IF(#REF!=Impostazioni!$C$6,I1297*1,I1297/INDEX(Impostazioni!$N$86:$O$105,MATCH(#REF!,Impostazioni!$N$86:$N$105,0),2)),"")</f>
        <v>#NAME?</v>
      </c>
      <c r="P1297" s="14" t="e">
        <f t="array" aca="1" ref="P1297" ca="1">_xludf.ifna(IF(#REF!=Impostazioni!$C$6,J1297*1,J1297/INDEX(Impostazioni!$N$86:$O$105,MATCH(#REF!,Impostazioni!$N$86:$N$105,0),2)),"")</f>
        <v>#NAME?</v>
      </c>
      <c r="Q1297" s="14" t="e">
        <f t="array" aca="1" ref="Q1297" ca="1">_xludf.ifna(IF(#REF!=Impostazioni!$C$6,K1297*1,K1297/INDEX(Impostazioni!$N$86:$O$105,MATCH(#REF!,Impostazioni!$N$86:$N$105,0),2)),"")</f>
        <v>#NAME?</v>
      </c>
      <c r="S1297" t="str" cm="1">
        <f t="array" ref="S1297">_xlfn.IFNA(TRANSPOSE(INDEX(Impostazioni!$R$14:$S$63,,MATCH($D1297,Impostazioni!$R$13:$S$13,0))),"")&amp;""</f>
        <v/>
      </c>
    </row>
    <row r="1298" spans="1:19" ht="13.2">
      <c r="A1298" s="14" t="str">
        <f t="shared" si="15"/>
        <v/>
      </c>
      <c r="B1298" s="14" t="str">
        <f t="shared" si="16"/>
        <v/>
      </c>
      <c r="C1298" s="14"/>
      <c r="D1298" s="14"/>
      <c r="E1298" s="14"/>
      <c r="F1298" s="14"/>
      <c r="G1298" s="31"/>
      <c r="H1298" s="31"/>
      <c r="I1298" s="31"/>
      <c r="J1298" s="31"/>
      <c r="K1298" s="14" t="str">
        <f t="shared" si="17"/>
        <v/>
      </c>
      <c r="M1298" s="14" t="e">
        <f t="array" aca="1" ref="M1298" ca="1">_xludf.ifna(IF(#REF!=Impostazioni!$C$6,G1298*1,G1298/INDEX(Impostazioni!$N$86:$O$105,MATCH(#REF!,Impostazioni!$N$86:$N$105,0),2)),"")</f>
        <v>#NAME?</v>
      </c>
      <c r="N1298" s="14" t="e">
        <f t="array" aca="1" ref="N1298" ca="1">_xludf.ifna(IF(#REF!=Impostazioni!$C$6,H1298*1,H1298/INDEX(Impostazioni!$N$86:$O$105,MATCH(#REF!,Impostazioni!$N$86:$N$105,0),2)),"")</f>
        <v>#NAME?</v>
      </c>
      <c r="O1298" s="14" t="e">
        <f t="array" aca="1" ref="O1298" ca="1">_xludf.ifna(IF(#REF!=Impostazioni!$C$6,I1298*1,I1298/INDEX(Impostazioni!$N$86:$O$105,MATCH(#REF!,Impostazioni!$N$86:$N$105,0),2)),"")</f>
        <v>#NAME?</v>
      </c>
      <c r="P1298" s="14" t="e">
        <f t="array" aca="1" ref="P1298" ca="1">_xludf.ifna(IF(#REF!=Impostazioni!$C$6,J1298*1,J1298/INDEX(Impostazioni!$N$86:$O$105,MATCH(#REF!,Impostazioni!$N$86:$N$105,0),2)),"")</f>
        <v>#NAME?</v>
      </c>
      <c r="Q1298" s="14" t="e">
        <f t="array" aca="1" ref="Q1298" ca="1">_xludf.ifna(IF(#REF!=Impostazioni!$C$6,K1298*1,K1298/INDEX(Impostazioni!$N$86:$O$105,MATCH(#REF!,Impostazioni!$N$86:$N$105,0),2)),"")</f>
        <v>#NAME?</v>
      </c>
      <c r="S1298" t="str" cm="1">
        <f t="array" ref="S1298">_xlfn.IFNA(TRANSPOSE(INDEX(Impostazioni!$R$14:$S$63,,MATCH($D1298,Impostazioni!$R$13:$S$13,0))),"")&amp;""</f>
        <v/>
      </c>
    </row>
    <row r="1299" spans="1:19" ht="13.2">
      <c r="A1299" s="14" t="str">
        <f t="shared" si="15"/>
        <v/>
      </c>
      <c r="B1299" s="14" t="str">
        <f t="shared" si="16"/>
        <v/>
      </c>
      <c r="C1299" s="14"/>
      <c r="D1299" s="14"/>
      <c r="E1299" s="14"/>
      <c r="F1299" s="14"/>
      <c r="G1299" s="31"/>
      <c r="H1299" s="31"/>
      <c r="I1299" s="31"/>
      <c r="J1299" s="31"/>
      <c r="K1299" s="14" t="str">
        <f t="shared" si="17"/>
        <v/>
      </c>
      <c r="M1299" s="14" t="e">
        <f t="array" aca="1" ref="M1299" ca="1">_xludf.ifna(IF(#REF!=Impostazioni!$C$6,G1299*1,G1299/INDEX(Impostazioni!$N$86:$O$105,MATCH(#REF!,Impostazioni!$N$86:$N$105,0),2)),"")</f>
        <v>#NAME?</v>
      </c>
      <c r="N1299" s="14" t="e">
        <f t="array" aca="1" ref="N1299" ca="1">_xludf.ifna(IF(#REF!=Impostazioni!$C$6,H1299*1,H1299/INDEX(Impostazioni!$N$86:$O$105,MATCH(#REF!,Impostazioni!$N$86:$N$105,0),2)),"")</f>
        <v>#NAME?</v>
      </c>
      <c r="O1299" s="14" t="e">
        <f t="array" aca="1" ref="O1299" ca="1">_xludf.ifna(IF(#REF!=Impostazioni!$C$6,I1299*1,I1299/INDEX(Impostazioni!$N$86:$O$105,MATCH(#REF!,Impostazioni!$N$86:$N$105,0),2)),"")</f>
        <v>#NAME?</v>
      </c>
      <c r="P1299" s="14" t="e">
        <f t="array" aca="1" ref="P1299" ca="1">_xludf.ifna(IF(#REF!=Impostazioni!$C$6,J1299*1,J1299/INDEX(Impostazioni!$N$86:$O$105,MATCH(#REF!,Impostazioni!$N$86:$N$105,0),2)),"")</f>
        <v>#NAME?</v>
      </c>
      <c r="Q1299" s="14" t="e">
        <f t="array" aca="1" ref="Q1299" ca="1">_xludf.ifna(IF(#REF!=Impostazioni!$C$6,K1299*1,K1299/INDEX(Impostazioni!$N$86:$O$105,MATCH(#REF!,Impostazioni!$N$86:$N$105,0),2)),"")</f>
        <v>#NAME?</v>
      </c>
      <c r="S1299" t="str" cm="1">
        <f t="array" ref="S1299">_xlfn.IFNA(TRANSPOSE(INDEX(Impostazioni!$R$14:$S$63,,MATCH($D1299,Impostazioni!$R$13:$S$13,0))),"")&amp;""</f>
        <v/>
      </c>
    </row>
    <row r="1300" spans="1:19" ht="13.2">
      <c r="A1300" s="14" t="str">
        <f t="shared" si="15"/>
        <v/>
      </c>
      <c r="B1300" s="14" t="str">
        <f t="shared" si="16"/>
        <v/>
      </c>
      <c r="C1300" s="14"/>
      <c r="D1300" s="14"/>
      <c r="E1300" s="14"/>
      <c r="F1300" s="14"/>
      <c r="G1300" s="31"/>
      <c r="H1300" s="31"/>
      <c r="I1300" s="31"/>
      <c r="J1300" s="31"/>
      <c r="K1300" s="14" t="str">
        <f t="shared" si="17"/>
        <v/>
      </c>
      <c r="M1300" s="14" t="e">
        <f t="array" aca="1" ref="M1300" ca="1">_xludf.ifna(IF(#REF!=Impostazioni!$C$6,G1300*1,G1300/INDEX(Impostazioni!$N$86:$O$105,MATCH(#REF!,Impostazioni!$N$86:$N$105,0),2)),"")</f>
        <v>#NAME?</v>
      </c>
      <c r="N1300" s="14" t="e">
        <f t="array" aca="1" ref="N1300" ca="1">_xludf.ifna(IF(#REF!=Impostazioni!$C$6,H1300*1,H1300/INDEX(Impostazioni!$N$86:$O$105,MATCH(#REF!,Impostazioni!$N$86:$N$105,0),2)),"")</f>
        <v>#NAME?</v>
      </c>
      <c r="O1300" s="14" t="e">
        <f t="array" aca="1" ref="O1300" ca="1">_xludf.ifna(IF(#REF!=Impostazioni!$C$6,I1300*1,I1300/INDEX(Impostazioni!$N$86:$O$105,MATCH(#REF!,Impostazioni!$N$86:$N$105,0),2)),"")</f>
        <v>#NAME?</v>
      </c>
      <c r="P1300" s="14" t="e">
        <f t="array" aca="1" ref="P1300" ca="1">_xludf.ifna(IF(#REF!=Impostazioni!$C$6,J1300*1,J1300/INDEX(Impostazioni!$N$86:$O$105,MATCH(#REF!,Impostazioni!$N$86:$N$105,0),2)),"")</f>
        <v>#NAME?</v>
      </c>
      <c r="Q1300" s="14" t="e">
        <f t="array" aca="1" ref="Q1300" ca="1">_xludf.ifna(IF(#REF!=Impostazioni!$C$6,K1300*1,K1300/INDEX(Impostazioni!$N$86:$O$105,MATCH(#REF!,Impostazioni!$N$86:$N$105,0),2)),"")</f>
        <v>#NAME?</v>
      </c>
      <c r="S1300" t="str" cm="1">
        <f t="array" ref="S1300">_xlfn.IFNA(TRANSPOSE(INDEX(Impostazioni!$R$14:$S$63,,MATCH($D1300,Impostazioni!$R$13:$S$13,0))),"")&amp;""</f>
        <v/>
      </c>
    </row>
    <row r="1301" spans="1:19" ht="13.2">
      <c r="A1301" s="14" t="str">
        <f t="shared" si="15"/>
        <v/>
      </c>
      <c r="B1301" s="14" t="str">
        <f t="shared" si="16"/>
        <v/>
      </c>
      <c r="C1301" s="14"/>
      <c r="D1301" s="14"/>
      <c r="E1301" s="14"/>
      <c r="F1301" s="14"/>
      <c r="G1301" s="31"/>
      <c r="H1301" s="31"/>
      <c r="I1301" s="31"/>
      <c r="J1301" s="31"/>
      <c r="K1301" s="14" t="str">
        <f t="shared" si="17"/>
        <v/>
      </c>
      <c r="M1301" s="14" t="e">
        <f t="array" aca="1" ref="M1301" ca="1">_xludf.ifna(IF(#REF!=Impostazioni!$C$6,G1301*1,G1301/INDEX(Impostazioni!$N$86:$O$105,MATCH(#REF!,Impostazioni!$N$86:$N$105,0),2)),"")</f>
        <v>#NAME?</v>
      </c>
      <c r="N1301" s="14" t="e">
        <f t="array" aca="1" ref="N1301" ca="1">_xludf.ifna(IF(#REF!=Impostazioni!$C$6,H1301*1,H1301/INDEX(Impostazioni!$N$86:$O$105,MATCH(#REF!,Impostazioni!$N$86:$N$105,0),2)),"")</f>
        <v>#NAME?</v>
      </c>
      <c r="O1301" s="14" t="e">
        <f t="array" aca="1" ref="O1301" ca="1">_xludf.ifna(IF(#REF!=Impostazioni!$C$6,I1301*1,I1301/INDEX(Impostazioni!$N$86:$O$105,MATCH(#REF!,Impostazioni!$N$86:$N$105,0),2)),"")</f>
        <v>#NAME?</v>
      </c>
      <c r="P1301" s="14" t="e">
        <f t="array" aca="1" ref="P1301" ca="1">_xludf.ifna(IF(#REF!=Impostazioni!$C$6,J1301*1,J1301/INDEX(Impostazioni!$N$86:$O$105,MATCH(#REF!,Impostazioni!$N$86:$N$105,0),2)),"")</f>
        <v>#NAME?</v>
      </c>
      <c r="Q1301" s="14" t="e">
        <f t="array" aca="1" ref="Q1301" ca="1">_xludf.ifna(IF(#REF!=Impostazioni!$C$6,K1301*1,K1301/INDEX(Impostazioni!$N$86:$O$105,MATCH(#REF!,Impostazioni!$N$86:$N$105,0),2)),"")</f>
        <v>#NAME?</v>
      </c>
      <c r="S1301" t="str" cm="1">
        <f t="array" ref="S1301">_xlfn.IFNA(TRANSPOSE(INDEX(Impostazioni!$R$14:$S$63,,MATCH($D1301,Impostazioni!$R$13:$S$13,0))),"")&amp;""</f>
        <v/>
      </c>
    </row>
    <row r="1302" spans="1:19" ht="13.2">
      <c r="A1302" s="14" t="str">
        <f t="shared" si="15"/>
        <v/>
      </c>
      <c r="B1302" s="14" t="str">
        <f t="shared" si="16"/>
        <v/>
      </c>
      <c r="C1302" s="14"/>
      <c r="D1302" s="14"/>
      <c r="E1302" s="14"/>
      <c r="F1302" s="14"/>
      <c r="G1302" s="31"/>
      <c r="H1302" s="31"/>
      <c r="I1302" s="31"/>
      <c r="J1302" s="31"/>
      <c r="K1302" s="14" t="str">
        <f t="shared" si="17"/>
        <v/>
      </c>
      <c r="M1302" s="14" t="e">
        <f t="array" aca="1" ref="M1302" ca="1">_xludf.ifna(IF(#REF!=Impostazioni!$C$6,G1302*1,G1302/INDEX(Impostazioni!$N$86:$O$105,MATCH(#REF!,Impostazioni!$N$86:$N$105,0),2)),"")</f>
        <v>#NAME?</v>
      </c>
      <c r="N1302" s="14" t="e">
        <f t="array" aca="1" ref="N1302" ca="1">_xludf.ifna(IF(#REF!=Impostazioni!$C$6,H1302*1,H1302/INDEX(Impostazioni!$N$86:$O$105,MATCH(#REF!,Impostazioni!$N$86:$N$105,0),2)),"")</f>
        <v>#NAME?</v>
      </c>
      <c r="O1302" s="14" t="e">
        <f t="array" aca="1" ref="O1302" ca="1">_xludf.ifna(IF(#REF!=Impostazioni!$C$6,I1302*1,I1302/INDEX(Impostazioni!$N$86:$O$105,MATCH(#REF!,Impostazioni!$N$86:$N$105,0),2)),"")</f>
        <v>#NAME?</v>
      </c>
      <c r="P1302" s="14" t="e">
        <f t="array" aca="1" ref="P1302" ca="1">_xludf.ifna(IF(#REF!=Impostazioni!$C$6,J1302*1,J1302/INDEX(Impostazioni!$N$86:$O$105,MATCH(#REF!,Impostazioni!$N$86:$N$105,0),2)),"")</f>
        <v>#NAME?</v>
      </c>
      <c r="Q1302" s="14" t="e">
        <f t="array" aca="1" ref="Q1302" ca="1">_xludf.ifna(IF(#REF!=Impostazioni!$C$6,K1302*1,K1302/INDEX(Impostazioni!$N$86:$O$105,MATCH(#REF!,Impostazioni!$N$86:$N$105,0),2)),"")</f>
        <v>#NAME?</v>
      </c>
      <c r="S1302" t="str" cm="1">
        <f t="array" ref="S1302">_xlfn.IFNA(TRANSPOSE(INDEX(Impostazioni!$R$14:$S$63,,MATCH($D1302,Impostazioni!$R$13:$S$13,0))),"")&amp;""</f>
        <v/>
      </c>
    </row>
    <row r="1303" spans="1:19" ht="13.2">
      <c r="A1303" s="14" t="str">
        <f t="shared" si="15"/>
        <v/>
      </c>
      <c r="B1303" s="14" t="str">
        <f t="shared" si="16"/>
        <v/>
      </c>
      <c r="C1303" s="14"/>
      <c r="D1303" s="14"/>
      <c r="E1303" s="14"/>
      <c r="F1303" s="14"/>
      <c r="G1303" s="31"/>
      <c r="H1303" s="31"/>
      <c r="I1303" s="31"/>
      <c r="J1303" s="31"/>
      <c r="K1303" s="14" t="str">
        <f t="shared" si="17"/>
        <v/>
      </c>
      <c r="M1303" s="14" t="e">
        <f t="array" aca="1" ref="M1303" ca="1">_xludf.ifna(IF(#REF!=Impostazioni!$C$6,G1303*1,G1303/INDEX(Impostazioni!$N$86:$O$105,MATCH(#REF!,Impostazioni!$N$86:$N$105,0),2)),"")</f>
        <v>#NAME?</v>
      </c>
      <c r="N1303" s="14" t="e">
        <f t="array" aca="1" ref="N1303" ca="1">_xludf.ifna(IF(#REF!=Impostazioni!$C$6,H1303*1,H1303/INDEX(Impostazioni!$N$86:$O$105,MATCH(#REF!,Impostazioni!$N$86:$N$105,0),2)),"")</f>
        <v>#NAME?</v>
      </c>
      <c r="O1303" s="14" t="e">
        <f t="array" aca="1" ref="O1303" ca="1">_xludf.ifna(IF(#REF!=Impostazioni!$C$6,I1303*1,I1303/INDEX(Impostazioni!$N$86:$O$105,MATCH(#REF!,Impostazioni!$N$86:$N$105,0),2)),"")</f>
        <v>#NAME?</v>
      </c>
      <c r="P1303" s="14" t="e">
        <f t="array" aca="1" ref="P1303" ca="1">_xludf.ifna(IF(#REF!=Impostazioni!$C$6,J1303*1,J1303/INDEX(Impostazioni!$N$86:$O$105,MATCH(#REF!,Impostazioni!$N$86:$N$105,0),2)),"")</f>
        <v>#NAME?</v>
      </c>
      <c r="Q1303" s="14" t="e">
        <f t="array" aca="1" ref="Q1303" ca="1">_xludf.ifna(IF(#REF!=Impostazioni!$C$6,K1303*1,K1303/INDEX(Impostazioni!$N$86:$O$105,MATCH(#REF!,Impostazioni!$N$86:$N$105,0),2)),"")</f>
        <v>#NAME?</v>
      </c>
      <c r="S1303" t="str" cm="1">
        <f t="array" ref="S1303">_xlfn.IFNA(TRANSPOSE(INDEX(Impostazioni!$R$14:$S$63,,MATCH($D1303,Impostazioni!$R$13:$S$13,0))),"")&amp;""</f>
        <v/>
      </c>
    </row>
    <row r="1304" spans="1:19" ht="13.2">
      <c r="A1304" s="14" t="str">
        <f t="shared" si="15"/>
        <v/>
      </c>
      <c r="B1304" s="14" t="str">
        <f t="shared" si="16"/>
        <v/>
      </c>
      <c r="C1304" s="14"/>
      <c r="D1304" s="14"/>
      <c r="E1304" s="14"/>
      <c r="F1304" s="14"/>
      <c r="G1304" s="31"/>
      <c r="H1304" s="31"/>
      <c r="I1304" s="31"/>
      <c r="J1304" s="31"/>
      <c r="K1304" s="14" t="str">
        <f t="shared" si="17"/>
        <v/>
      </c>
      <c r="M1304" s="14" t="e">
        <f t="array" aca="1" ref="M1304" ca="1">_xludf.ifna(IF(#REF!=Impostazioni!$C$6,G1304*1,G1304/INDEX(Impostazioni!$N$86:$O$105,MATCH(#REF!,Impostazioni!$N$86:$N$105,0),2)),"")</f>
        <v>#NAME?</v>
      </c>
      <c r="N1304" s="14" t="e">
        <f t="array" aca="1" ref="N1304" ca="1">_xludf.ifna(IF(#REF!=Impostazioni!$C$6,H1304*1,H1304/INDEX(Impostazioni!$N$86:$O$105,MATCH(#REF!,Impostazioni!$N$86:$N$105,0),2)),"")</f>
        <v>#NAME?</v>
      </c>
      <c r="O1304" s="14" t="e">
        <f t="array" aca="1" ref="O1304" ca="1">_xludf.ifna(IF(#REF!=Impostazioni!$C$6,I1304*1,I1304/INDEX(Impostazioni!$N$86:$O$105,MATCH(#REF!,Impostazioni!$N$86:$N$105,0),2)),"")</f>
        <v>#NAME?</v>
      </c>
      <c r="P1304" s="14" t="e">
        <f t="array" aca="1" ref="P1304" ca="1">_xludf.ifna(IF(#REF!=Impostazioni!$C$6,J1304*1,J1304/INDEX(Impostazioni!$N$86:$O$105,MATCH(#REF!,Impostazioni!$N$86:$N$105,0),2)),"")</f>
        <v>#NAME?</v>
      </c>
      <c r="Q1304" s="14" t="e">
        <f t="array" aca="1" ref="Q1304" ca="1">_xludf.ifna(IF(#REF!=Impostazioni!$C$6,K1304*1,K1304/INDEX(Impostazioni!$N$86:$O$105,MATCH(#REF!,Impostazioni!$N$86:$N$105,0),2)),"")</f>
        <v>#NAME?</v>
      </c>
      <c r="S1304" t="str" cm="1">
        <f t="array" ref="S1304">_xlfn.IFNA(TRANSPOSE(INDEX(Impostazioni!$R$14:$S$63,,MATCH($D1304,Impostazioni!$R$13:$S$13,0))),"")&amp;""</f>
        <v/>
      </c>
    </row>
    <row r="1305" spans="1:19" ht="13.2">
      <c r="A1305" s="14" t="str">
        <f t="shared" si="15"/>
        <v/>
      </c>
      <c r="B1305" s="14" t="str">
        <f t="shared" si="16"/>
        <v/>
      </c>
      <c r="C1305" s="14"/>
      <c r="D1305" s="14"/>
      <c r="E1305" s="14"/>
      <c r="F1305" s="14"/>
      <c r="G1305" s="31"/>
      <c r="H1305" s="31"/>
      <c r="I1305" s="31"/>
      <c r="J1305" s="31"/>
      <c r="K1305" s="14" t="str">
        <f t="shared" si="17"/>
        <v/>
      </c>
      <c r="M1305" s="14" t="e">
        <f t="array" aca="1" ref="M1305" ca="1">_xludf.ifna(IF(#REF!=Impostazioni!$C$6,G1305*1,G1305/INDEX(Impostazioni!$N$86:$O$105,MATCH(#REF!,Impostazioni!$N$86:$N$105,0),2)),"")</f>
        <v>#NAME?</v>
      </c>
      <c r="N1305" s="14" t="e">
        <f t="array" aca="1" ref="N1305" ca="1">_xludf.ifna(IF(#REF!=Impostazioni!$C$6,H1305*1,H1305/INDEX(Impostazioni!$N$86:$O$105,MATCH(#REF!,Impostazioni!$N$86:$N$105,0),2)),"")</f>
        <v>#NAME?</v>
      </c>
      <c r="O1305" s="14" t="e">
        <f t="array" aca="1" ref="O1305" ca="1">_xludf.ifna(IF(#REF!=Impostazioni!$C$6,I1305*1,I1305/INDEX(Impostazioni!$N$86:$O$105,MATCH(#REF!,Impostazioni!$N$86:$N$105,0),2)),"")</f>
        <v>#NAME?</v>
      </c>
      <c r="P1305" s="14" t="e">
        <f t="array" aca="1" ref="P1305" ca="1">_xludf.ifna(IF(#REF!=Impostazioni!$C$6,J1305*1,J1305/INDEX(Impostazioni!$N$86:$O$105,MATCH(#REF!,Impostazioni!$N$86:$N$105,0),2)),"")</f>
        <v>#NAME?</v>
      </c>
      <c r="Q1305" s="14" t="e">
        <f t="array" aca="1" ref="Q1305" ca="1">_xludf.ifna(IF(#REF!=Impostazioni!$C$6,K1305*1,K1305/INDEX(Impostazioni!$N$86:$O$105,MATCH(#REF!,Impostazioni!$N$86:$N$105,0),2)),"")</f>
        <v>#NAME?</v>
      </c>
      <c r="S1305" t="str" cm="1">
        <f t="array" ref="S1305">_xlfn.IFNA(TRANSPOSE(INDEX(Impostazioni!$R$14:$S$63,,MATCH($D1305,Impostazioni!$R$13:$S$13,0))),"")&amp;""</f>
        <v/>
      </c>
    </row>
    <row r="1306" spans="1:19" ht="13.2">
      <c r="A1306" s="14" t="str">
        <f t="shared" si="15"/>
        <v/>
      </c>
      <c r="B1306" s="14" t="str">
        <f t="shared" si="16"/>
        <v/>
      </c>
      <c r="C1306" s="14"/>
      <c r="D1306" s="14"/>
      <c r="E1306" s="14"/>
      <c r="F1306" s="14"/>
      <c r="G1306" s="31"/>
      <c r="H1306" s="31"/>
      <c r="I1306" s="31"/>
      <c r="J1306" s="31"/>
      <c r="K1306" s="14" t="str">
        <f t="shared" si="17"/>
        <v/>
      </c>
      <c r="M1306" s="14" t="e">
        <f t="array" aca="1" ref="M1306" ca="1">_xludf.ifna(IF(#REF!=Impostazioni!$C$6,G1306*1,G1306/INDEX(Impostazioni!$N$86:$O$105,MATCH(#REF!,Impostazioni!$N$86:$N$105,0),2)),"")</f>
        <v>#NAME?</v>
      </c>
      <c r="N1306" s="14" t="e">
        <f t="array" aca="1" ref="N1306" ca="1">_xludf.ifna(IF(#REF!=Impostazioni!$C$6,H1306*1,H1306/INDEX(Impostazioni!$N$86:$O$105,MATCH(#REF!,Impostazioni!$N$86:$N$105,0),2)),"")</f>
        <v>#NAME?</v>
      </c>
      <c r="O1306" s="14" t="e">
        <f t="array" aca="1" ref="O1306" ca="1">_xludf.ifna(IF(#REF!=Impostazioni!$C$6,I1306*1,I1306/INDEX(Impostazioni!$N$86:$O$105,MATCH(#REF!,Impostazioni!$N$86:$N$105,0),2)),"")</f>
        <v>#NAME?</v>
      </c>
      <c r="P1306" s="14" t="e">
        <f t="array" aca="1" ref="P1306" ca="1">_xludf.ifna(IF(#REF!=Impostazioni!$C$6,J1306*1,J1306/INDEX(Impostazioni!$N$86:$O$105,MATCH(#REF!,Impostazioni!$N$86:$N$105,0),2)),"")</f>
        <v>#NAME?</v>
      </c>
      <c r="Q1306" s="14" t="e">
        <f t="array" aca="1" ref="Q1306" ca="1">_xludf.ifna(IF(#REF!=Impostazioni!$C$6,K1306*1,K1306/INDEX(Impostazioni!$N$86:$O$105,MATCH(#REF!,Impostazioni!$N$86:$N$105,0),2)),"")</f>
        <v>#NAME?</v>
      </c>
      <c r="S1306" t="str" cm="1">
        <f t="array" ref="S1306">_xlfn.IFNA(TRANSPOSE(INDEX(Impostazioni!$R$14:$S$63,,MATCH($D1306,Impostazioni!$R$13:$S$13,0))),"")&amp;""</f>
        <v/>
      </c>
    </row>
    <row r="1307" spans="1:19" ht="13.2">
      <c r="A1307" s="14" t="str">
        <f t="shared" si="15"/>
        <v/>
      </c>
      <c r="B1307" s="14" t="str">
        <f t="shared" si="16"/>
        <v/>
      </c>
      <c r="C1307" s="14"/>
      <c r="D1307" s="14"/>
      <c r="E1307" s="14"/>
      <c r="F1307" s="14"/>
      <c r="G1307" s="31"/>
      <c r="H1307" s="31"/>
      <c r="I1307" s="31"/>
      <c r="J1307" s="31"/>
      <c r="K1307" s="14" t="str">
        <f t="shared" si="17"/>
        <v/>
      </c>
      <c r="M1307" s="14" t="e">
        <f t="array" aca="1" ref="M1307" ca="1">_xludf.ifna(IF(#REF!=Impostazioni!$C$6,G1307*1,G1307/INDEX(Impostazioni!$N$86:$O$105,MATCH(#REF!,Impostazioni!$N$86:$N$105,0),2)),"")</f>
        <v>#NAME?</v>
      </c>
      <c r="N1307" s="14" t="e">
        <f t="array" aca="1" ref="N1307" ca="1">_xludf.ifna(IF(#REF!=Impostazioni!$C$6,H1307*1,H1307/INDEX(Impostazioni!$N$86:$O$105,MATCH(#REF!,Impostazioni!$N$86:$N$105,0),2)),"")</f>
        <v>#NAME?</v>
      </c>
      <c r="O1307" s="14" t="e">
        <f t="array" aca="1" ref="O1307" ca="1">_xludf.ifna(IF(#REF!=Impostazioni!$C$6,I1307*1,I1307/INDEX(Impostazioni!$N$86:$O$105,MATCH(#REF!,Impostazioni!$N$86:$N$105,0),2)),"")</f>
        <v>#NAME?</v>
      </c>
      <c r="P1307" s="14" t="e">
        <f t="array" aca="1" ref="P1307" ca="1">_xludf.ifna(IF(#REF!=Impostazioni!$C$6,J1307*1,J1307/INDEX(Impostazioni!$N$86:$O$105,MATCH(#REF!,Impostazioni!$N$86:$N$105,0),2)),"")</f>
        <v>#NAME?</v>
      </c>
      <c r="Q1307" s="14" t="e">
        <f t="array" aca="1" ref="Q1307" ca="1">_xludf.ifna(IF(#REF!=Impostazioni!$C$6,K1307*1,K1307/INDEX(Impostazioni!$N$86:$O$105,MATCH(#REF!,Impostazioni!$N$86:$N$105,0),2)),"")</f>
        <v>#NAME?</v>
      </c>
      <c r="S1307" t="str" cm="1">
        <f t="array" ref="S1307">_xlfn.IFNA(TRANSPOSE(INDEX(Impostazioni!$R$14:$S$63,,MATCH($D1307,Impostazioni!$R$13:$S$13,0))),"")&amp;""</f>
        <v/>
      </c>
    </row>
    <row r="1308" spans="1:19" ht="13.2">
      <c r="A1308" s="14" t="str">
        <f t="shared" si="15"/>
        <v/>
      </c>
      <c r="B1308" s="14" t="str">
        <f t="shared" si="16"/>
        <v/>
      </c>
      <c r="C1308" s="14"/>
      <c r="D1308" s="14"/>
      <c r="E1308" s="14"/>
      <c r="F1308" s="14"/>
      <c r="G1308" s="31"/>
      <c r="H1308" s="31"/>
      <c r="I1308" s="31"/>
      <c r="J1308" s="31"/>
      <c r="K1308" s="14" t="str">
        <f t="shared" si="17"/>
        <v/>
      </c>
      <c r="M1308" s="14" t="e">
        <f t="array" aca="1" ref="M1308" ca="1">_xludf.ifna(IF(#REF!=Impostazioni!$C$6,G1308*1,G1308/INDEX(Impostazioni!$N$86:$O$105,MATCH(#REF!,Impostazioni!$N$86:$N$105,0),2)),"")</f>
        <v>#NAME?</v>
      </c>
      <c r="N1308" s="14" t="e">
        <f t="array" aca="1" ref="N1308" ca="1">_xludf.ifna(IF(#REF!=Impostazioni!$C$6,H1308*1,H1308/INDEX(Impostazioni!$N$86:$O$105,MATCH(#REF!,Impostazioni!$N$86:$N$105,0),2)),"")</f>
        <v>#NAME?</v>
      </c>
      <c r="O1308" s="14" t="e">
        <f t="array" aca="1" ref="O1308" ca="1">_xludf.ifna(IF(#REF!=Impostazioni!$C$6,I1308*1,I1308/INDEX(Impostazioni!$N$86:$O$105,MATCH(#REF!,Impostazioni!$N$86:$N$105,0),2)),"")</f>
        <v>#NAME?</v>
      </c>
      <c r="P1308" s="14" t="e">
        <f t="array" aca="1" ref="P1308" ca="1">_xludf.ifna(IF(#REF!=Impostazioni!$C$6,J1308*1,J1308/INDEX(Impostazioni!$N$86:$O$105,MATCH(#REF!,Impostazioni!$N$86:$N$105,0),2)),"")</f>
        <v>#NAME?</v>
      </c>
      <c r="Q1308" s="14" t="e">
        <f t="array" aca="1" ref="Q1308" ca="1">_xludf.ifna(IF(#REF!=Impostazioni!$C$6,K1308*1,K1308/INDEX(Impostazioni!$N$86:$O$105,MATCH(#REF!,Impostazioni!$N$86:$N$105,0),2)),"")</f>
        <v>#NAME?</v>
      </c>
      <c r="S1308" t="str" cm="1">
        <f t="array" ref="S1308">_xlfn.IFNA(TRANSPOSE(INDEX(Impostazioni!$R$14:$S$63,,MATCH($D1308,Impostazioni!$R$13:$S$13,0))),"")&amp;""</f>
        <v/>
      </c>
    </row>
    <row r="1309" spans="1:19" ht="13.2">
      <c r="A1309" s="14" t="str">
        <f t="shared" si="15"/>
        <v/>
      </c>
      <c r="B1309" s="14" t="str">
        <f t="shared" si="16"/>
        <v/>
      </c>
      <c r="C1309" s="14"/>
      <c r="D1309" s="14"/>
      <c r="E1309" s="14"/>
      <c r="F1309" s="14"/>
      <c r="G1309" s="31"/>
      <c r="H1309" s="31"/>
      <c r="I1309" s="31"/>
      <c r="J1309" s="31"/>
      <c r="K1309" s="14" t="str">
        <f t="shared" si="17"/>
        <v/>
      </c>
      <c r="M1309" s="14" t="e">
        <f t="array" aca="1" ref="M1309" ca="1">_xludf.ifna(IF(#REF!=Impostazioni!$C$6,G1309*1,G1309/INDEX(Impostazioni!$N$86:$O$105,MATCH(#REF!,Impostazioni!$N$86:$N$105,0),2)),"")</f>
        <v>#NAME?</v>
      </c>
      <c r="N1309" s="14" t="e">
        <f t="array" aca="1" ref="N1309" ca="1">_xludf.ifna(IF(#REF!=Impostazioni!$C$6,H1309*1,H1309/INDEX(Impostazioni!$N$86:$O$105,MATCH(#REF!,Impostazioni!$N$86:$N$105,0),2)),"")</f>
        <v>#NAME?</v>
      </c>
      <c r="O1309" s="14" t="e">
        <f t="array" aca="1" ref="O1309" ca="1">_xludf.ifna(IF(#REF!=Impostazioni!$C$6,I1309*1,I1309/INDEX(Impostazioni!$N$86:$O$105,MATCH(#REF!,Impostazioni!$N$86:$N$105,0),2)),"")</f>
        <v>#NAME?</v>
      </c>
      <c r="P1309" s="14" t="e">
        <f t="array" aca="1" ref="P1309" ca="1">_xludf.ifna(IF(#REF!=Impostazioni!$C$6,J1309*1,J1309/INDEX(Impostazioni!$N$86:$O$105,MATCH(#REF!,Impostazioni!$N$86:$N$105,0),2)),"")</f>
        <v>#NAME?</v>
      </c>
      <c r="Q1309" s="14" t="e">
        <f t="array" aca="1" ref="Q1309" ca="1">_xludf.ifna(IF(#REF!=Impostazioni!$C$6,K1309*1,K1309/INDEX(Impostazioni!$N$86:$O$105,MATCH(#REF!,Impostazioni!$N$86:$N$105,0),2)),"")</f>
        <v>#NAME?</v>
      </c>
      <c r="S1309" t="str" cm="1">
        <f t="array" ref="S1309">_xlfn.IFNA(TRANSPOSE(INDEX(Impostazioni!$R$14:$S$63,,MATCH($D1309,Impostazioni!$R$13:$S$13,0))),"")&amp;""</f>
        <v/>
      </c>
    </row>
    <row r="1310" spans="1:19" ht="13.2">
      <c r="A1310" s="14" t="str">
        <f t="shared" si="15"/>
        <v/>
      </c>
      <c r="B1310" s="14" t="str">
        <f t="shared" si="16"/>
        <v/>
      </c>
      <c r="C1310" s="14"/>
      <c r="D1310" s="14"/>
      <c r="E1310" s="14"/>
      <c r="F1310" s="14"/>
      <c r="G1310" s="31"/>
      <c r="H1310" s="31"/>
      <c r="I1310" s="31"/>
      <c r="J1310" s="31"/>
      <c r="K1310" s="14" t="str">
        <f t="shared" si="17"/>
        <v/>
      </c>
      <c r="M1310" s="14" t="e">
        <f t="array" aca="1" ref="M1310" ca="1">_xludf.ifna(IF(#REF!=Impostazioni!$C$6,G1310*1,G1310/INDEX(Impostazioni!$N$86:$O$105,MATCH(#REF!,Impostazioni!$N$86:$N$105,0),2)),"")</f>
        <v>#NAME?</v>
      </c>
      <c r="N1310" s="14" t="e">
        <f t="array" aca="1" ref="N1310" ca="1">_xludf.ifna(IF(#REF!=Impostazioni!$C$6,H1310*1,H1310/INDEX(Impostazioni!$N$86:$O$105,MATCH(#REF!,Impostazioni!$N$86:$N$105,0),2)),"")</f>
        <v>#NAME?</v>
      </c>
      <c r="O1310" s="14" t="e">
        <f t="array" aca="1" ref="O1310" ca="1">_xludf.ifna(IF(#REF!=Impostazioni!$C$6,I1310*1,I1310/INDEX(Impostazioni!$N$86:$O$105,MATCH(#REF!,Impostazioni!$N$86:$N$105,0),2)),"")</f>
        <v>#NAME?</v>
      </c>
      <c r="P1310" s="14" t="e">
        <f t="array" aca="1" ref="P1310" ca="1">_xludf.ifna(IF(#REF!=Impostazioni!$C$6,J1310*1,J1310/INDEX(Impostazioni!$N$86:$O$105,MATCH(#REF!,Impostazioni!$N$86:$N$105,0),2)),"")</f>
        <v>#NAME?</v>
      </c>
      <c r="Q1310" s="14" t="e">
        <f t="array" aca="1" ref="Q1310" ca="1">_xludf.ifna(IF(#REF!=Impostazioni!$C$6,K1310*1,K1310/INDEX(Impostazioni!$N$86:$O$105,MATCH(#REF!,Impostazioni!$N$86:$N$105,0),2)),"")</f>
        <v>#NAME?</v>
      </c>
      <c r="S1310" t="str" cm="1">
        <f t="array" ref="S1310">_xlfn.IFNA(TRANSPOSE(INDEX(Impostazioni!$R$14:$S$63,,MATCH($D1310,Impostazioni!$R$13:$S$13,0))),"")&amp;""</f>
        <v/>
      </c>
    </row>
    <row r="1311" spans="1:19" ht="13.2">
      <c r="A1311" s="14" t="str">
        <f t="shared" si="15"/>
        <v/>
      </c>
      <c r="B1311" s="14" t="str">
        <f t="shared" si="16"/>
        <v/>
      </c>
      <c r="C1311" s="14"/>
      <c r="D1311" s="14"/>
      <c r="E1311" s="14"/>
      <c r="F1311" s="14"/>
      <c r="G1311" s="31"/>
      <c r="H1311" s="31"/>
      <c r="I1311" s="31"/>
      <c r="J1311" s="31"/>
      <c r="K1311" s="14" t="str">
        <f t="shared" si="17"/>
        <v/>
      </c>
      <c r="M1311" s="14" t="e">
        <f t="array" aca="1" ref="M1311" ca="1">_xludf.ifna(IF(#REF!=Impostazioni!$C$6,G1311*1,G1311/INDEX(Impostazioni!$N$86:$O$105,MATCH(#REF!,Impostazioni!$N$86:$N$105,0),2)),"")</f>
        <v>#NAME?</v>
      </c>
      <c r="N1311" s="14" t="e">
        <f t="array" aca="1" ref="N1311" ca="1">_xludf.ifna(IF(#REF!=Impostazioni!$C$6,H1311*1,H1311/INDEX(Impostazioni!$N$86:$O$105,MATCH(#REF!,Impostazioni!$N$86:$N$105,0),2)),"")</f>
        <v>#NAME?</v>
      </c>
      <c r="O1311" s="14" t="e">
        <f t="array" aca="1" ref="O1311" ca="1">_xludf.ifna(IF(#REF!=Impostazioni!$C$6,I1311*1,I1311/INDEX(Impostazioni!$N$86:$O$105,MATCH(#REF!,Impostazioni!$N$86:$N$105,0),2)),"")</f>
        <v>#NAME?</v>
      </c>
      <c r="P1311" s="14" t="e">
        <f t="array" aca="1" ref="P1311" ca="1">_xludf.ifna(IF(#REF!=Impostazioni!$C$6,J1311*1,J1311/INDEX(Impostazioni!$N$86:$O$105,MATCH(#REF!,Impostazioni!$N$86:$N$105,0),2)),"")</f>
        <v>#NAME?</v>
      </c>
      <c r="Q1311" s="14" t="e">
        <f t="array" aca="1" ref="Q1311" ca="1">_xludf.ifna(IF(#REF!=Impostazioni!$C$6,K1311*1,K1311/INDEX(Impostazioni!$N$86:$O$105,MATCH(#REF!,Impostazioni!$N$86:$N$105,0),2)),"")</f>
        <v>#NAME?</v>
      </c>
      <c r="S1311" t="str" cm="1">
        <f t="array" ref="S1311">_xlfn.IFNA(TRANSPOSE(INDEX(Impostazioni!$R$14:$S$63,,MATCH($D1311,Impostazioni!$R$13:$S$13,0))),"")&amp;""</f>
        <v/>
      </c>
    </row>
    <row r="1312" spans="1:19" ht="13.2">
      <c r="A1312" s="14" t="str">
        <f t="shared" si="15"/>
        <v/>
      </c>
      <c r="B1312" s="14" t="str">
        <f t="shared" si="16"/>
        <v/>
      </c>
      <c r="C1312" s="14"/>
      <c r="D1312" s="14"/>
      <c r="E1312" s="14"/>
      <c r="F1312" s="14"/>
      <c r="G1312" s="31"/>
      <c r="H1312" s="31"/>
      <c r="I1312" s="31"/>
      <c r="J1312" s="31"/>
      <c r="K1312" s="14" t="str">
        <f t="shared" si="17"/>
        <v/>
      </c>
      <c r="M1312" s="14" t="e">
        <f t="array" aca="1" ref="M1312" ca="1">_xludf.ifna(IF(#REF!=Impostazioni!$C$6,G1312*1,G1312/INDEX(Impostazioni!$N$86:$O$105,MATCH(#REF!,Impostazioni!$N$86:$N$105,0),2)),"")</f>
        <v>#NAME?</v>
      </c>
      <c r="N1312" s="14" t="e">
        <f t="array" aca="1" ref="N1312" ca="1">_xludf.ifna(IF(#REF!=Impostazioni!$C$6,H1312*1,H1312/INDEX(Impostazioni!$N$86:$O$105,MATCH(#REF!,Impostazioni!$N$86:$N$105,0),2)),"")</f>
        <v>#NAME?</v>
      </c>
      <c r="O1312" s="14" t="e">
        <f t="array" aca="1" ref="O1312" ca="1">_xludf.ifna(IF(#REF!=Impostazioni!$C$6,I1312*1,I1312/INDEX(Impostazioni!$N$86:$O$105,MATCH(#REF!,Impostazioni!$N$86:$N$105,0),2)),"")</f>
        <v>#NAME?</v>
      </c>
      <c r="P1312" s="14" t="e">
        <f t="array" aca="1" ref="P1312" ca="1">_xludf.ifna(IF(#REF!=Impostazioni!$C$6,J1312*1,J1312/INDEX(Impostazioni!$N$86:$O$105,MATCH(#REF!,Impostazioni!$N$86:$N$105,0),2)),"")</f>
        <v>#NAME?</v>
      </c>
      <c r="Q1312" s="14" t="e">
        <f t="array" aca="1" ref="Q1312" ca="1">_xludf.ifna(IF(#REF!=Impostazioni!$C$6,K1312*1,K1312/INDEX(Impostazioni!$N$86:$O$105,MATCH(#REF!,Impostazioni!$N$86:$N$105,0),2)),"")</f>
        <v>#NAME?</v>
      </c>
      <c r="S1312" t="str" cm="1">
        <f t="array" ref="S1312">_xlfn.IFNA(TRANSPOSE(INDEX(Impostazioni!$R$14:$S$63,,MATCH($D1312,Impostazioni!$R$13:$S$13,0))),"")&amp;""</f>
        <v/>
      </c>
    </row>
    <row r="1313" spans="1:19" ht="13.2">
      <c r="A1313" s="14" t="str">
        <f t="shared" si="15"/>
        <v/>
      </c>
      <c r="B1313" s="14" t="str">
        <f t="shared" si="16"/>
        <v/>
      </c>
      <c r="C1313" s="14"/>
      <c r="D1313" s="14"/>
      <c r="E1313" s="14"/>
      <c r="F1313" s="14"/>
      <c r="G1313" s="31"/>
      <c r="H1313" s="31"/>
      <c r="I1313" s="31"/>
      <c r="J1313" s="31"/>
      <c r="K1313" s="14" t="str">
        <f t="shared" si="17"/>
        <v/>
      </c>
      <c r="M1313" s="14" t="e">
        <f t="array" aca="1" ref="M1313" ca="1">_xludf.ifna(IF(#REF!=Impostazioni!$C$6,G1313*1,G1313/INDEX(Impostazioni!$N$86:$O$105,MATCH(#REF!,Impostazioni!$N$86:$N$105,0),2)),"")</f>
        <v>#NAME?</v>
      </c>
      <c r="N1313" s="14" t="e">
        <f t="array" aca="1" ref="N1313" ca="1">_xludf.ifna(IF(#REF!=Impostazioni!$C$6,H1313*1,H1313/INDEX(Impostazioni!$N$86:$O$105,MATCH(#REF!,Impostazioni!$N$86:$N$105,0),2)),"")</f>
        <v>#NAME?</v>
      </c>
      <c r="O1313" s="14" t="e">
        <f t="array" aca="1" ref="O1313" ca="1">_xludf.ifna(IF(#REF!=Impostazioni!$C$6,I1313*1,I1313/INDEX(Impostazioni!$N$86:$O$105,MATCH(#REF!,Impostazioni!$N$86:$N$105,0),2)),"")</f>
        <v>#NAME?</v>
      </c>
      <c r="P1313" s="14" t="e">
        <f t="array" aca="1" ref="P1313" ca="1">_xludf.ifna(IF(#REF!=Impostazioni!$C$6,J1313*1,J1313/INDEX(Impostazioni!$N$86:$O$105,MATCH(#REF!,Impostazioni!$N$86:$N$105,0),2)),"")</f>
        <v>#NAME?</v>
      </c>
      <c r="Q1313" s="14" t="e">
        <f t="array" aca="1" ref="Q1313" ca="1">_xludf.ifna(IF(#REF!=Impostazioni!$C$6,K1313*1,K1313/INDEX(Impostazioni!$N$86:$O$105,MATCH(#REF!,Impostazioni!$N$86:$N$105,0),2)),"")</f>
        <v>#NAME?</v>
      </c>
      <c r="S1313" t="str" cm="1">
        <f t="array" ref="S1313">_xlfn.IFNA(TRANSPOSE(INDEX(Impostazioni!$R$14:$S$63,,MATCH($D1313,Impostazioni!$R$13:$S$13,0))),"")&amp;""</f>
        <v/>
      </c>
    </row>
    <row r="1314" spans="1:19" ht="13.2">
      <c r="A1314" s="14" t="str">
        <f t="shared" si="15"/>
        <v/>
      </c>
      <c r="B1314" s="14" t="str">
        <f t="shared" si="16"/>
        <v/>
      </c>
      <c r="C1314" s="14"/>
      <c r="D1314" s="14"/>
      <c r="E1314" s="14"/>
      <c r="F1314" s="14"/>
      <c r="G1314" s="31"/>
      <c r="H1314" s="31"/>
      <c r="I1314" s="31"/>
      <c r="J1314" s="31"/>
      <c r="K1314" s="14" t="str">
        <f t="shared" si="17"/>
        <v/>
      </c>
      <c r="M1314" s="14" t="e">
        <f t="array" aca="1" ref="M1314" ca="1">_xludf.ifna(IF(#REF!=Impostazioni!$C$6,G1314*1,G1314/INDEX(Impostazioni!$N$86:$O$105,MATCH(#REF!,Impostazioni!$N$86:$N$105,0),2)),"")</f>
        <v>#NAME?</v>
      </c>
      <c r="N1314" s="14" t="e">
        <f t="array" aca="1" ref="N1314" ca="1">_xludf.ifna(IF(#REF!=Impostazioni!$C$6,H1314*1,H1314/INDEX(Impostazioni!$N$86:$O$105,MATCH(#REF!,Impostazioni!$N$86:$N$105,0),2)),"")</f>
        <v>#NAME?</v>
      </c>
      <c r="O1314" s="14" t="e">
        <f t="array" aca="1" ref="O1314" ca="1">_xludf.ifna(IF(#REF!=Impostazioni!$C$6,I1314*1,I1314/INDEX(Impostazioni!$N$86:$O$105,MATCH(#REF!,Impostazioni!$N$86:$N$105,0),2)),"")</f>
        <v>#NAME?</v>
      </c>
      <c r="P1314" s="14" t="e">
        <f t="array" aca="1" ref="P1314" ca="1">_xludf.ifna(IF(#REF!=Impostazioni!$C$6,J1314*1,J1314/INDEX(Impostazioni!$N$86:$O$105,MATCH(#REF!,Impostazioni!$N$86:$N$105,0),2)),"")</f>
        <v>#NAME?</v>
      </c>
      <c r="Q1314" s="14" t="e">
        <f t="array" aca="1" ref="Q1314" ca="1">_xludf.ifna(IF(#REF!=Impostazioni!$C$6,K1314*1,K1314/INDEX(Impostazioni!$N$86:$O$105,MATCH(#REF!,Impostazioni!$N$86:$N$105,0),2)),"")</f>
        <v>#NAME?</v>
      </c>
      <c r="S1314" t="str" cm="1">
        <f t="array" ref="S1314">_xlfn.IFNA(TRANSPOSE(INDEX(Impostazioni!$R$14:$S$63,,MATCH($D1314,Impostazioni!$R$13:$S$13,0))),"")&amp;""</f>
        <v/>
      </c>
    </row>
    <row r="1315" spans="1:19" ht="13.2">
      <c r="A1315" s="14" t="str">
        <f t="shared" si="15"/>
        <v/>
      </c>
      <c r="B1315" s="14" t="str">
        <f t="shared" si="16"/>
        <v/>
      </c>
      <c r="C1315" s="14"/>
      <c r="D1315" s="14"/>
      <c r="E1315" s="14"/>
      <c r="F1315" s="14"/>
      <c r="G1315" s="31"/>
      <c r="H1315" s="31"/>
      <c r="I1315" s="31"/>
      <c r="J1315" s="31"/>
      <c r="K1315" s="14" t="str">
        <f t="shared" si="17"/>
        <v/>
      </c>
      <c r="M1315" s="14" t="e">
        <f t="array" aca="1" ref="M1315" ca="1">_xludf.ifna(IF(#REF!=Impostazioni!$C$6,G1315*1,G1315/INDEX(Impostazioni!$N$86:$O$105,MATCH(#REF!,Impostazioni!$N$86:$N$105,0),2)),"")</f>
        <v>#NAME?</v>
      </c>
      <c r="N1315" s="14" t="e">
        <f t="array" aca="1" ref="N1315" ca="1">_xludf.ifna(IF(#REF!=Impostazioni!$C$6,H1315*1,H1315/INDEX(Impostazioni!$N$86:$O$105,MATCH(#REF!,Impostazioni!$N$86:$N$105,0),2)),"")</f>
        <v>#NAME?</v>
      </c>
      <c r="O1315" s="14" t="e">
        <f t="array" aca="1" ref="O1315" ca="1">_xludf.ifna(IF(#REF!=Impostazioni!$C$6,I1315*1,I1315/INDEX(Impostazioni!$N$86:$O$105,MATCH(#REF!,Impostazioni!$N$86:$N$105,0),2)),"")</f>
        <v>#NAME?</v>
      </c>
      <c r="P1315" s="14" t="e">
        <f t="array" aca="1" ref="P1315" ca="1">_xludf.ifna(IF(#REF!=Impostazioni!$C$6,J1315*1,J1315/INDEX(Impostazioni!$N$86:$O$105,MATCH(#REF!,Impostazioni!$N$86:$N$105,0),2)),"")</f>
        <v>#NAME?</v>
      </c>
      <c r="Q1315" s="14" t="e">
        <f t="array" aca="1" ref="Q1315" ca="1">_xludf.ifna(IF(#REF!=Impostazioni!$C$6,K1315*1,K1315/INDEX(Impostazioni!$N$86:$O$105,MATCH(#REF!,Impostazioni!$N$86:$N$105,0),2)),"")</f>
        <v>#NAME?</v>
      </c>
      <c r="S1315" t="str" cm="1">
        <f t="array" ref="S1315">_xlfn.IFNA(TRANSPOSE(INDEX(Impostazioni!$R$14:$S$63,,MATCH($D1315,Impostazioni!$R$13:$S$13,0))),"")&amp;""</f>
        <v/>
      </c>
    </row>
    <row r="1316" spans="1:19" ht="13.2">
      <c r="A1316" s="14" t="str">
        <f t="shared" si="15"/>
        <v/>
      </c>
      <c r="B1316" s="14" t="str">
        <f t="shared" si="16"/>
        <v/>
      </c>
      <c r="C1316" s="14"/>
      <c r="D1316" s="14"/>
      <c r="E1316" s="14"/>
      <c r="F1316" s="14"/>
      <c r="G1316" s="31"/>
      <c r="H1316" s="31"/>
      <c r="I1316" s="31"/>
      <c r="J1316" s="31"/>
      <c r="K1316" s="14" t="str">
        <f t="shared" si="17"/>
        <v/>
      </c>
      <c r="M1316" s="14" t="e">
        <f t="array" aca="1" ref="M1316" ca="1">_xludf.ifna(IF(#REF!=Impostazioni!$C$6,G1316*1,G1316/INDEX(Impostazioni!$N$86:$O$105,MATCH(#REF!,Impostazioni!$N$86:$N$105,0),2)),"")</f>
        <v>#NAME?</v>
      </c>
      <c r="N1316" s="14" t="e">
        <f t="array" aca="1" ref="N1316" ca="1">_xludf.ifna(IF(#REF!=Impostazioni!$C$6,H1316*1,H1316/INDEX(Impostazioni!$N$86:$O$105,MATCH(#REF!,Impostazioni!$N$86:$N$105,0),2)),"")</f>
        <v>#NAME?</v>
      </c>
      <c r="O1316" s="14" t="e">
        <f t="array" aca="1" ref="O1316" ca="1">_xludf.ifna(IF(#REF!=Impostazioni!$C$6,I1316*1,I1316/INDEX(Impostazioni!$N$86:$O$105,MATCH(#REF!,Impostazioni!$N$86:$N$105,0),2)),"")</f>
        <v>#NAME?</v>
      </c>
      <c r="P1316" s="14" t="e">
        <f t="array" aca="1" ref="P1316" ca="1">_xludf.ifna(IF(#REF!=Impostazioni!$C$6,J1316*1,J1316/INDEX(Impostazioni!$N$86:$O$105,MATCH(#REF!,Impostazioni!$N$86:$N$105,0),2)),"")</f>
        <v>#NAME?</v>
      </c>
      <c r="Q1316" s="14" t="e">
        <f t="array" aca="1" ref="Q1316" ca="1">_xludf.ifna(IF(#REF!=Impostazioni!$C$6,K1316*1,K1316/INDEX(Impostazioni!$N$86:$O$105,MATCH(#REF!,Impostazioni!$N$86:$N$105,0),2)),"")</f>
        <v>#NAME?</v>
      </c>
      <c r="S1316" t="str" cm="1">
        <f t="array" ref="S1316">_xlfn.IFNA(TRANSPOSE(INDEX(Impostazioni!$R$14:$S$63,,MATCH($D1316,Impostazioni!$R$13:$S$13,0))),"")&amp;""</f>
        <v/>
      </c>
    </row>
    <row r="1317" spans="1:19" ht="13.2">
      <c r="A1317" s="14" t="str">
        <f t="shared" si="15"/>
        <v/>
      </c>
      <c r="B1317" s="14" t="str">
        <f t="shared" si="16"/>
        <v/>
      </c>
      <c r="C1317" s="14"/>
      <c r="D1317" s="14"/>
      <c r="E1317" s="14"/>
      <c r="F1317" s="14"/>
      <c r="G1317" s="31"/>
      <c r="H1317" s="31"/>
      <c r="I1317" s="31"/>
      <c r="J1317" s="31"/>
      <c r="K1317" s="14" t="str">
        <f t="shared" si="17"/>
        <v/>
      </c>
      <c r="M1317" s="14" t="e">
        <f t="array" aca="1" ref="M1317" ca="1">_xludf.ifna(IF(#REF!=Impostazioni!$C$6,G1317*1,G1317/INDEX(Impostazioni!$N$86:$O$105,MATCH(#REF!,Impostazioni!$N$86:$N$105,0),2)),"")</f>
        <v>#NAME?</v>
      </c>
      <c r="N1317" s="14" t="e">
        <f t="array" aca="1" ref="N1317" ca="1">_xludf.ifna(IF(#REF!=Impostazioni!$C$6,H1317*1,H1317/INDEX(Impostazioni!$N$86:$O$105,MATCH(#REF!,Impostazioni!$N$86:$N$105,0),2)),"")</f>
        <v>#NAME?</v>
      </c>
      <c r="O1317" s="14" t="e">
        <f t="array" aca="1" ref="O1317" ca="1">_xludf.ifna(IF(#REF!=Impostazioni!$C$6,I1317*1,I1317/INDEX(Impostazioni!$N$86:$O$105,MATCH(#REF!,Impostazioni!$N$86:$N$105,0),2)),"")</f>
        <v>#NAME?</v>
      </c>
      <c r="P1317" s="14" t="e">
        <f t="array" aca="1" ref="P1317" ca="1">_xludf.ifna(IF(#REF!=Impostazioni!$C$6,J1317*1,J1317/INDEX(Impostazioni!$N$86:$O$105,MATCH(#REF!,Impostazioni!$N$86:$N$105,0),2)),"")</f>
        <v>#NAME?</v>
      </c>
      <c r="Q1317" s="14" t="e">
        <f t="array" aca="1" ref="Q1317" ca="1">_xludf.ifna(IF(#REF!=Impostazioni!$C$6,K1317*1,K1317/INDEX(Impostazioni!$N$86:$O$105,MATCH(#REF!,Impostazioni!$N$86:$N$105,0),2)),"")</f>
        <v>#NAME?</v>
      </c>
      <c r="S1317" t="str" cm="1">
        <f t="array" ref="S1317">_xlfn.IFNA(TRANSPOSE(INDEX(Impostazioni!$R$14:$S$63,,MATCH($D1317,Impostazioni!$R$13:$S$13,0))),"")&amp;""</f>
        <v/>
      </c>
    </row>
    <row r="1318" spans="1:19" ht="13.2">
      <c r="A1318" s="14" t="str">
        <f t="shared" si="15"/>
        <v/>
      </c>
      <c r="B1318" s="14" t="str">
        <f t="shared" si="16"/>
        <v/>
      </c>
      <c r="C1318" s="14"/>
      <c r="D1318" s="14"/>
      <c r="E1318" s="14"/>
      <c r="F1318" s="14"/>
      <c r="G1318" s="31"/>
      <c r="H1318" s="31"/>
      <c r="I1318" s="31"/>
      <c r="J1318" s="31"/>
      <c r="K1318" s="14" t="str">
        <f t="shared" si="17"/>
        <v/>
      </c>
      <c r="M1318" s="14" t="e">
        <f t="array" aca="1" ref="M1318" ca="1">_xludf.ifna(IF(#REF!=Impostazioni!$C$6,G1318*1,G1318/INDEX(Impostazioni!$N$86:$O$105,MATCH(#REF!,Impostazioni!$N$86:$N$105,0),2)),"")</f>
        <v>#NAME?</v>
      </c>
      <c r="N1318" s="14" t="e">
        <f t="array" aca="1" ref="N1318" ca="1">_xludf.ifna(IF(#REF!=Impostazioni!$C$6,H1318*1,H1318/INDEX(Impostazioni!$N$86:$O$105,MATCH(#REF!,Impostazioni!$N$86:$N$105,0),2)),"")</f>
        <v>#NAME?</v>
      </c>
      <c r="O1318" s="14" t="e">
        <f t="array" aca="1" ref="O1318" ca="1">_xludf.ifna(IF(#REF!=Impostazioni!$C$6,I1318*1,I1318/INDEX(Impostazioni!$N$86:$O$105,MATCH(#REF!,Impostazioni!$N$86:$N$105,0),2)),"")</f>
        <v>#NAME?</v>
      </c>
      <c r="P1318" s="14" t="e">
        <f t="array" aca="1" ref="P1318" ca="1">_xludf.ifna(IF(#REF!=Impostazioni!$C$6,J1318*1,J1318/INDEX(Impostazioni!$N$86:$O$105,MATCH(#REF!,Impostazioni!$N$86:$N$105,0),2)),"")</f>
        <v>#NAME?</v>
      </c>
      <c r="Q1318" s="14" t="e">
        <f t="array" aca="1" ref="Q1318" ca="1">_xludf.ifna(IF(#REF!=Impostazioni!$C$6,K1318*1,K1318/INDEX(Impostazioni!$N$86:$O$105,MATCH(#REF!,Impostazioni!$N$86:$N$105,0),2)),"")</f>
        <v>#NAME?</v>
      </c>
      <c r="S1318" t="str" cm="1">
        <f t="array" ref="S1318">_xlfn.IFNA(TRANSPOSE(INDEX(Impostazioni!$R$14:$S$63,,MATCH($D1318,Impostazioni!$R$13:$S$13,0))),"")&amp;""</f>
        <v/>
      </c>
    </row>
    <row r="1319" spans="1:19" ht="13.2">
      <c r="A1319" s="14" t="str">
        <f t="shared" si="15"/>
        <v/>
      </c>
      <c r="B1319" s="14" t="str">
        <f t="shared" si="16"/>
        <v/>
      </c>
      <c r="C1319" s="14"/>
      <c r="D1319" s="14"/>
      <c r="E1319" s="14"/>
      <c r="F1319" s="14"/>
      <c r="G1319" s="31"/>
      <c r="H1319" s="31"/>
      <c r="I1319" s="31"/>
      <c r="J1319" s="31"/>
      <c r="K1319" s="14" t="str">
        <f t="shared" si="17"/>
        <v/>
      </c>
      <c r="M1319" s="14" t="e">
        <f t="array" aca="1" ref="M1319" ca="1">_xludf.ifna(IF(#REF!=Impostazioni!$C$6,G1319*1,G1319/INDEX(Impostazioni!$N$86:$O$105,MATCH(#REF!,Impostazioni!$N$86:$N$105,0),2)),"")</f>
        <v>#NAME?</v>
      </c>
      <c r="N1319" s="14" t="e">
        <f t="array" aca="1" ref="N1319" ca="1">_xludf.ifna(IF(#REF!=Impostazioni!$C$6,H1319*1,H1319/INDEX(Impostazioni!$N$86:$O$105,MATCH(#REF!,Impostazioni!$N$86:$N$105,0),2)),"")</f>
        <v>#NAME?</v>
      </c>
      <c r="O1319" s="14" t="e">
        <f t="array" aca="1" ref="O1319" ca="1">_xludf.ifna(IF(#REF!=Impostazioni!$C$6,I1319*1,I1319/INDEX(Impostazioni!$N$86:$O$105,MATCH(#REF!,Impostazioni!$N$86:$N$105,0),2)),"")</f>
        <v>#NAME?</v>
      </c>
      <c r="P1319" s="14" t="e">
        <f t="array" aca="1" ref="P1319" ca="1">_xludf.ifna(IF(#REF!=Impostazioni!$C$6,J1319*1,J1319/INDEX(Impostazioni!$N$86:$O$105,MATCH(#REF!,Impostazioni!$N$86:$N$105,0),2)),"")</f>
        <v>#NAME?</v>
      </c>
      <c r="Q1319" s="14" t="e">
        <f t="array" aca="1" ref="Q1319" ca="1">_xludf.ifna(IF(#REF!=Impostazioni!$C$6,K1319*1,K1319/INDEX(Impostazioni!$N$86:$O$105,MATCH(#REF!,Impostazioni!$N$86:$N$105,0),2)),"")</f>
        <v>#NAME?</v>
      </c>
      <c r="S1319" t="str" cm="1">
        <f t="array" ref="S1319">_xlfn.IFNA(TRANSPOSE(INDEX(Impostazioni!$R$14:$S$63,,MATCH($D1319,Impostazioni!$R$13:$S$13,0))),"")&amp;""</f>
        <v/>
      </c>
    </row>
    <row r="1320" spans="1:19" ht="13.2">
      <c r="A1320" s="14" t="str">
        <f t="shared" si="15"/>
        <v/>
      </c>
      <c r="B1320" s="14" t="str">
        <f t="shared" si="16"/>
        <v/>
      </c>
      <c r="C1320" s="14"/>
      <c r="D1320" s="14"/>
      <c r="E1320" s="14"/>
      <c r="F1320" s="14"/>
      <c r="G1320" s="31"/>
      <c r="H1320" s="31"/>
      <c r="I1320" s="31"/>
      <c r="J1320" s="31"/>
      <c r="K1320" s="14" t="str">
        <f t="shared" si="17"/>
        <v/>
      </c>
      <c r="M1320" s="14" t="e">
        <f t="array" aca="1" ref="M1320" ca="1">_xludf.ifna(IF(#REF!=Impostazioni!$C$6,G1320*1,G1320/INDEX(Impostazioni!$N$86:$O$105,MATCH(#REF!,Impostazioni!$N$86:$N$105,0),2)),"")</f>
        <v>#NAME?</v>
      </c>
      <c r="N1320" s="14" t="e">
        <f t="array" aca="1" ref="N1320" ca="1">_xludf.ifna(IF(#REF!=Impostazioni!$C$6,H1320*1,H1320/INDEX(Impostazioni!$N$86:$O$105,MATCH(#REF!,Impostazioni!$N$86:$N$105,0),2)),"")</f>
        <v>#NAME?</v>
      </c>
      <c r="O1320" s="14" t="e">
        <f t="array" aca="1" ref="O1320" ca="1">_xludf.ifna(IF(#REF!=Impostazioni!$C$6,I1320*1,I1320/INDEX(Impostazioni!$N$86:$O$105,MATCH(#REF!,Impostazioni!$N$86:$N$105,0),2)),"")</f>
        <v>#NAME?</v>
      </c>
      <c r="P1320" s="14" t="e">
        <f t="array" aca="1" ref="P1320" ca="1">_xludf.ifna(IF(#REF!=Impostazioni!$C$6,J1320*1,J1320/INDEX(Impostazioni!$N$86:$O$105,MATCH(#REF!,Impostazioni!$N$86:$N$105,0),2)),"")</f>
        <v>#NAME?</v>
      </c>
      <c r="Q1320" s="14" t="e">
        <f t="array" aca="1" ref="Q1320" ca="1">_xludf.ifna(IF(#REF!=Impostazioni!$C$6,K1320*1,K1320/INDEX(Impostazioni!$N$86:$O$105,MATCH(#REF!,Impostazioni!$N$86:$N$105,0),2)),"")</f>
        <v>#NAME?</v>
      </c>
      <c r="S1320" t="str" cm="1">
        <f t="array" ref="S1320">_xlfn.IFNA(TRANSPOSE(INDEX(Impostazioni!$R$14:$S$63,,MATCH($D1320,Impostazioni!$R$13:$S$13,0))),"")&amp;""</f>
        <v/>
      </c>
    </row>
    <row r="1321" spans="1:19" ht="13.2">
      <c r="A1321" s="14" t="str">
        <f t="shared" si="15"/>
        <v/>
      </c>
      <c r="B1321" s="14" t="str">
        <f t="shared" si="16"/>
        <v/>
      </c>
      <c r="C1321" s="14"/>
      <c r="D1321" s="14"/>
      <c r="E1321" s="14"/>
      <c r="F1321" s="14"/>
      <c r="G1321" s="31"/>
      <c r="H1321" s="31"/>
      <c r="I1321" s="31"/>
      <c r="J1321" s="31"/>
      <c r="K1321" s="14" t="str">
        <f t="shared" si="17"/>
        <v/>
      </c>
      <c r="M1321" s="14" t="e">
        <f t="array" aca="1" ref="M1321" ca="1">_xludf.ifna(IF(#REF!=Impostazioni!$C$6,G1321*1,G1321/INDEX(Impostazioni!$N$86:$O$105,MATCH(#REF!,Impostazioni!$N$86:$N$105,0),2)),"")</f>
        <v>#NAME?</v>
      </c>
      <c r="N1321" s="14" t="e">
        <f t="array" aca="1" ref="N1321" ca="1">_xludf.ifna(IF(#REF!=Impostazioni!$C$6,H1321*1,H1321/INDEX(Impostazioni!$N$86:$O$105,MATCH(#REF!,Impostazioni!$N$86:$N$105,0),2)),"")</f>
        <v>#NAME?</v>
      </c>
      <c r="O1321" s="14" t="e">
        <f t="array" aca="1" ref="O1321" ca="1">_xludf.ifna(IF(#REF!=Impostazioni!$C$6,I1321*1,I1321/INDEX(Impostazioni!$N$86:$O$105,MATCH(#REF!,Impostazioni!$N$86:$N$105,0),2)),"")</f>
        <v>#NAME?</v>
      </c>
      <c r="P1321" s="14" t="e">
        <f t="array" aca="1" ref="P1321" ca="1">_xludf.ifna(IF(#REF!=Impostazioni!$C$6,J1321*1,J1321/INDEX(Impostazioni!$N$86:$O$105,MATCH(#REF!,Impostazioni!$N$86:$N$105,0),2)),"")</f>
        <v>#NAME?</v>
      </c>
      <c r="Q1321" s="14" t="e">
        <f t="array" aca="1" ref="Q1321" ca="1">_xludf.ifna(IF(#REF!=Impostazioni!$C$6,K1321*1,K1321/INDEX(Impostazioni!$N$86:$O$105,MATCH(#REF!,Impostazioni!$N$86:$N$105,0),2)),"")</f>
        <v>#NAME?</v>
      </c>
      <c r="S1321" t="str" cm="1">
        <f t="array" ref="S1321">_xlfn.IFNA(TRANSPOSE(INDEX(Impostazioni!$R$14:$S$63,,MATCH($D1321,Impostazioni!$R$13:$S$13,0))),"")&amp;""</f>
        <v/>
      </c>
    </row>
    <row r="1322" spans="1:19" ht="13.2">
      <c r="A1322" s="14" t="str">
        <f t="shared" si="15"/>
        <v/>
      </c>
      <c r="B1322" s="14" t="str">
        <f t="shared" si="16"/>
        <v/>
      </c>
      <c r="C1322" s="14"/>
      <c r="D1322" s="14"/>
      <c r="E1322" s="14"/>
      <c r="F1322" s="14"/>
      <c r="G1322" s="31"/>
      <c r="H1322" s="31"/>
      <c r="I1322" s="31"/>
      <c r="J1322" s="31"/>
      <c r="K1322" s="14" t="str">
        <f t="shared" si="17"/>
        <v/>
      </c>
      <c r="M1322" s="14" t="e">
        <f t="array" aca="1" ref="M1322" ca="1">_xludf.ifna(IF(#REF!=Impostazioni!$C$6,G1322*1,G1322/INDEX(Impostazioni!$N$86:$O$105,MATCH(#REF!,Impostazioni!$N$86:$N$105,0),2)),"")</f>
        <v>#NAME?</v>
      </c>
      <c r="N1322" s="14" t="e">
        <f t="array" aca="1" ref="N1322" ca="1">_xludf.ifna(IF(#REF!=Impostazioni!$C$6,H1322*1,H1322/INDEX(Impostazioni!$N$86:$O$105,MATCH(#REF!,Impostazioni!$N$86:$N$105,0),2)),"")</f>
        <v>#NAME?</v>
      </c>
      <c r="O1322" s="14" t="e">
        <f t="array" aca="1" ref="O1322" ca="1">_xludf.ifna(IF(#REF!=Impostazioni!$C$6,I1322*1,I1322/INDEX(Impostazioni!$N$86:$O$105,MATCH(#REF!,Impostazioni!$N$86:$N$105,0),2)),"")</f>
        <v>#NAME?</v>
      </c>
      <c r="P1322" s="14" t="e">
        <f t="array" aca="1" ref="P1322" ca="1">_xludf.ifna(IF(#REF!=Impostazioni!$C$6,J1322*1,J1322/INDEX(Impostazioni!$N$86:$O$105,MATCH(#REF!,Impostazioni!$N$86:$N$105,0),2)),"")</f>
        <v>#NAME?</v>
      </c>
      <c r="Q1322" s="14" t="e">
        <f t="array" aca="1" ref="Q1322" ca="1">_xludf.ifna(IF(#REF!=Impostazioni!$C$6,K1322*1,K1322/INDEX(Impostazioni!$N$86:$O$105,MATCH(#REF!,Impostazioni!$N$86:$N$105,0),2)),"")</f>
        <v>#NAME?</v>
      </c>
      <c r="S1322" t="str" cm="1">
        <f t="array" ref="S1322">_xlfn.IFNA(TRANSPOSE(INDEX(Impostazioni!$R$14:$S$63,,MATCH($D1322,Impostazioni!$R$13:$S$13,0))),"")&amp;""</f>
        <v/>
      </c>
    </row>
    <row r="1323" spans="1:19" ht="13.2">
      <c r="A1323" s="14" t="str">
        <f t="shared" si="15"/>
        <v/>
      </c>
      <c r="B1323" s="14" t="str">
        <f t="shared" si="16"/>
        <v/>
      </c>
      <c r="C1323" s="14"/>
      <c r="D1323" s="14"/>
      <c r="E1323" s="14"/>
      <c r="F1323" s="14"/>
      <c r="G1323" s="31"/>
      <c r="H1323" s="31"/>
      <c r="I1323" s="31"/>
      <c r="J1323" s="31"/>
      <c r="K1323" s="14" t="str">
        <f t="shared" si="17"/>
        <v/>
      </c>
      <c r="M1323" s="14" t="e">
        <f t="array" aca="1" ref="M1323" ca="1">_xludf.ifna(IF(#REF!=Impostazioni!$C$6,G1323*1,G1323/INDEX(Impostazioni!$N$86:$O$105,MATCH(#REF!,Impostazioni!$N$86:$N$105,0),2)),"")</f>
        <v>#NAME?</v>
      </c>
      <c r="N1323" s="14" t="e">
        <f t="array" aca="1" ref="N1323" ca="1">_xludf.ifna(IF(#REF!=Impostazioni!$C$6,H1323*1,H1323/INDEX(Impostazioni!$N$86:$O$105,MATCH(#REF!,Impostazioni!$N$86:$N$105,0),2)),"")</f>
        <v>#NAME?</v>
      </c>
      <c r="O1323" s="14" t="e">
        <f t="array" aca="1" ref="O1323" ca="1">_xludf.ifna(IF(#REF!=Impostazioni!$C$6,I1323*1,I1323/INDEX(Impostazioni!$N$86:$O$105,MATCH(#REF!,Impostazioni!$N$86:$N$105,0),2)),"")</f>
        <v>#NAME?</v>
      </c>
      <c r="P1323" s="14" t="e">
        <f t="array" aca="1" ref="P1323" ca="1">_xludf.ifna(IF(#REF!=Impostazioni!$C$6,J1323*1,J1323/INDEX(Impostazioni!$N$86:$O$105,MATCH(#REF!,Impostazioni!$N$86:$N$105,0),2)),"")</f>
        <v>#NAME?</v>
      </c>
      <c r="Q1323" s="14" t="e">
        <f t="array" aca="1" ref="Q1323" ca="1">_xludf.ifna(IF(#REF!=Impostazioni!$C$6,K1323*1,K1323/INDEX(Impostazioni!$N$86:$O$105,MATCH(#REF!,Impostazioni!$N$86:$N$105,0),2)),"")</f>
        <v>#NAME?</v>
      </c>
      <c r="S1323" t="str" cm="1">
        <f t="array" ref="S1323">_xlfn.IFNA(TRANSPOSE(INDEX(Impostazioni!$R$14:$S$63,,MATCH($D1323,Impostazioni!$R$13:$S$13,0))),"")&amp;""</f>
        <v/>
      </c>
    </row>
    <row r="1324" spans="1:19" ht="13.2">
      <c r="A1324" s="14" t="str">
        <f t="shared" si="15"/>
        <v/>
      </c>
      <c r="B1324" s="14" t="str">
        <f t="shared" si="16"/>
        <v/>
      </c>
      <c r="C1324" s="14"/>
      <c r="D1324" s="14"/>
      <c r="E1324" s="14"/>
      <c r="F1324" s="14"/>
      <c r="G1324" s="31"/>
      <c r="H1324" s="31"/>
      <c r="I1324" s="31"/>
      <c r="J1324" s="31"/>
      <c r="K1324" s="14" t="str">
        <f t="shared" si="17"/>
        <v/>
      </c>
      <c r="M1324" s="14" t="e">
        <f t="array" aca="1" ref="M1324" ca="1">_xludf.ifna(IF(#REF!=Impostazioni!$C$6,G1324*1,G1324/INDEX(Impostazioni!$N$86:$O$105,MATCH(#REF!,Impostazioni!$N$86:$N$105,0),2)),"")</f>
        <v>#NAME?</v>
      </c>
      <c r="N1324" s="14" t="e">
        <f t="array" aca="1" ref="N1324" ca="1">_xludf.ifna(IF(#REF!=Impostazioni!$C$6,H1324*1,H1324/INDEX(Impostazioni!$N$86:$O$105,MATCH(#REF!,Impostazioni!$N$86:$N$105,0),2)),"")</f>
        <v>#NAME?</v>
      </c>
      <c r="O1324" s="14" t="e">
        <f t="array" aca="1" ref="O1324" ca="1">_xludf.ifna(IF(#REF!=Impostazioni!$C$6,I1324*1,I1324/INDEX(Impostazioni!$N$86:$O$105,MATCH(#REF!,Impostazioni!$N$86:$N$105,0),2)),"")</f>
        <v>#NAME?</v>
      </c>
      <c r="P1324" s="14" t="e">
        <f t="array" aca="1" ref="P1324" ca="1">_xludf.ifna(IF(#REF!=Impostazioni!$C$6,J1324*1,J1324/INDEX(Impostazioni!$N$86:$O$105,MATCH(#REF!,Impostazioni!$N$86:$N$105,0),2)),"")</f>
        <v>#NAME?</v>
      </c>
      <c r="Q1324" s="14" t="e">
        <f t="array" aca="1" ref="Q1324" ca="1">_xludf.ifna(IF(#REF!=Impostazioni!$C$6,K1324*1,K1324/INDEX(Impostazioni!$N$86:$O$105,MATCH(#REF!,Impostazioni!$N$86:$N$105,0),2)),"")</f>
        <v>#NAME?</v>
      </c>
      <c r="S1324" t="str" cm="1">
        <f t="array" ref="S1324">_xlfn.IFNA(TRANSPOSE(INDEX(Impostazioni!$R$14:$S$63,,MATCH($D1324,Impostazioni!$R$13:$S$13,0))),"")&amp;""</f>
        <v/>
      </c>
    </row>
    <row r="1325" spans="1:19" ht="13.2">
      <c r="A1325" s="14" t="str">
        <f t="shared" si="15"/>
        <v/>
      </c>
      <c r="B1325" s="14" t="str">
        <f t="shared" si="16"/>
        <v/>
      </c>
      <c r="C1325" s="14"/>
      <c r="D1325" s="14"/>
      <c r="E1325" s="14"/>
      <c r="F1325" s="14"/>
      <c r="G1325" s="31"/>
      <c r="H1325" s="31"/>
      <c r="I1325" s="31"/>
      <c r="J1325" s="31"/>
      <c r="K1325" s="14" t="str">
        <f t="shared" si="17"/>
        <v/>
      </c>
      <c r="M1325" s="14" t="e">
        <f t="array" aca="1" ref="M1325" ca="1">_xludf.ifna(IF(#REF!=Impostazioni!$C$6,G1325*1,G1325/INDEX(Impostazioni!$N$86:$O$105,MATCH(#REF!,Impostazioni!$N$86:$N$105,0),2)),"")</f>
        <v>#NAME?</v>
      </c>
      <c r="N1325" s="14" t="e">
        <f t="array" aca="1" ref="N1325" ca="1">_xludf.ifna(IF(#REF!=Impostazioni!$C$6,H1325*1,H1325/INDEX(Impostazioni!$N$86:$O$105,MATCH(#REF!,Impostazioni!$N$86:$N$105,0),2)),"")</f>
        <v>#NAME?</v>
      </c>
      <c r="O1325" s="14" t="e">
        <f t="array" aca="1" ref="O1325" ca="1">_xludf.ifna(IF(#REF!=Impostazioni!$C$6,I1325*1,I1325/INDEX(Impostazioni!$N$86:$O$105,MATCH(#REF!,Impostazioni!$N$86:$N$105,0),2)),"")</f>
        <v>#NAME?</v>
      </c>
      <c r="P1325" s="14" t="e">
        <f t="array" aca="1" ref="P1325" ca="1">_xludf.ifna(IF(#REF!=Impostazioni!$C$6,J1325*1,J1325/INDEX(Impostazioni!$N$86:$O$105,MATCH(#REF!,Impostazioni!$N$86:$N$105,0),2)),"")</f>
        <v>#NAME?</v>
      </c>
      <c r="Q1325" s="14" t="e">
        <f t="array" aca="1" ref="Q1325" ca="1">_xludf.ifna(IF(#REF!=Impostazioni!$C$6,K1325*1,K1325/INDEX(Impostazioni!$N$86:$O$105,MATCH(#REF!,Impostazioni!$N$86:$N$105,0),2)),"")</f>
        <v>#NAME?</v>
      </c>
      <c r="S1325" t="str" cm="1">
        <f t="array" ref="S1325">_xlfn.IFNA(TRANSPOSE(INDEX(Impostazioni!$R$14:$S$63,,MATCH($D1325,Impostazioni!$R$13:$S$13,0))),"")&amp;""</f>
        <v/>
      </c>
    </row>
    <row r="1326" spans="1:19" ht="13.2">
      <c r="A1326" s="14" t="str">
        <f t="shared" si="15"/>
        <v/>
      </c>
      <c r="B1326" s="14" t="str">
        <f t="shared" si="16"/>
        <v/>
      </c>
      <c r="C1326" s="14"/>
      <c r="D1326" s="14"/>
      <c r="E1326" s="14"/>
      <c r="F1326" s="14"/>
      <c r="G1326" s="31"/>
      <c r="H1326" s="31"/>
      <c r="I1326" s="31"/>
      <c r="J1326" s="31"/>
      <c r="K1326" s="14" t="str">
        <f t="shared" si="17"/>
        <v/>
      </c>
      <c r="M1326" s="14" t="e">
        <f t="array" aca="1" ref="M1326" ca="1">_xludf.ifna(IF(#REF!=Impostazioni!$C$6,G1326*1,G1326/INDEX(Impostazioni!$N$86:$O$105,MATCH(#REF!,Impostazioni!$N$86:$N$105,0),2)),"")</f>
        <v>#NAME?</v>
      </c>
      <c r="N1326" s="14" t="e">
        <f t="array" aca="1" ref="N1326" ca="1">_xludf.ifna(IF(#REF!=Impostazioni!$C$6,H1326*1,H1326/INDEX(Impostazioni!$N$86:$O$105,MATCH(#REF!,Impostazioni!$N$86:$N$105,0),2)),"")</f>
        <v>#NAME?</v>
      </c>
      <c r="O1326" s="14" t="e">
        <f t="array" aca="1" ref="O1326" ca="1">_xludf.ifna(IF(#REF!=Impostazioni!$C$6,I1326*1,I1326/INDEX(Impostazioni!$N$86:$O$105,MATCH(#REF!,Impostazioni!$N$86:$N$105,0),2)),"")</f>
        <v>#NAME?</v>
      </c>
      <c r="P1326" s="14" t="e">
        <f t="array" aca="1" ref="P1326" ca="1">_xludf.ifna(IF(#REF!=Impostazioni!$C$6,J1326*1,J1326/INDEX(Impostazioni!$N$86:$O$105,MATCH(#REF!,Impostazioni!$N$86:$N$105,0),2)),"")</f>
        <v>#NAME?</v>
      </c>
      <c r="Q1326" s="14" t="e">
        <f t="array" aca="1" ref="Q1326" ca="1">_xludf.ifna(IF(#REF!=Impostazioni!$C$6,K1326*1,K1326/INDEX(Impostazioni!$N$86:$O$105,MATCH(#REF!,Impostazioni!$N$86:$N$105,0),2)),"")</f>
        <v>#NAME?</v>
      </c>
      <c r="S1326" t="str" cm="1">
        <f t="array" ref="S1326">_xlfn.IFNA(TRANSPOSE(INDEX(Impostazioni!$R$14:$S$63,,MATCH($D1326,Impostazioni!$R$13:$S$13,0))),"")&amp;""</f>
        <v/>
      </c>
    </row>
    <row r="1327" spans="1:19" ht="13.2">
      <c r="A1327" s="14" t="str">
        <f t="shared" si="15"/>
        <v/>
      </c>
      <c r="B1327" s="14" t="str">
        <f t="shared" si="16"/>
        <v/>
      </c>
      <c r="C1327" s="14"/>
      <c r="D1327" s="14"/>
      <c r="E1327" s="14"/>
      <c r="F1327" s="14"/>
      <c r="G1327" s="31"/>
      <c r="H1327" s="31"/>
      <c r="I1327" s="31"/>
      <c r="J1327" s="31"/>
      <c r="K1327" s="14" t="str">
        <f t="shared" si="17"/>
        <v/>
      </c>
      <c r="M1327" s="14" t="e">
        <f t="array" aca="1" ref="M1327" ca="1">_xludf.ifna(IF(#REF!=Impostazioni!$C$6,G1327*1,G1327/INDEX(Impostazioni!$N$86:$O$105,MATCH(#REF!,Impostazioni!$N$86:$N$105,0),2)),"")</f>
        <v>#NAME?</v>
      </c>
      <c r="N1327" s="14" t="e">
        <f t="array" aca="1" ref="N1327" ca="1">_xludf.ifna(IF(#REF!=Impostazioni!$C$6,H1327*1,H1327/INDEX(Impostazioni!$N$86:$O$105,MATCH(#REF!,Impostazioni!$N$86:$N$105,0),2)),"")</f>
        <v>#NAME?</v>
      </c>
      <c r="O1327" s="14" t="e">
        <f t="array" aca="1" ref="O1327" ca="1">_xludf.ifna(IF(#REF!=Impostazioni!$C$6,I1327*1,I1327/INDEX(Impostazioni!$N$86:$O$105,MATCH(#REF!,Impostazioni!$N$86:$N$105,0),2)),"")</f>
        <v>#NAME?</v>
      </c>
      <c r="P1327" s="14" t="e">
        <f t="array" aca="1" ref="P1327" ca="1">_xludf.ifna(IF(#REF!=Impostazioni!$C$6,J1327*1,J1327/INDEX(Impostazioni!$N$86:$O$105,MATCH(#REF!,Impostazioni!$N$86:$N$105,0),2)),"")</f>
        <v>#NAME?</v>
      </c>
      <c r="Q1327" s="14" t="e">
        <f t="array" aca="1" ref="Q1327" ca="1">_xludf.ifna(IF(#REF!=Impostazioni!$C$6,K1327*1,K1327/INDEX(Impostazioni!$N$86:$O$105,MATCH(#REF!,Impostazioni!$N$86:$N$105,0),2)),"")</f>
        <v>#NAME?</v>
      </c>
      <c r="S1327" t="str" cm="1">
        <f t="array" ref="S1327">_xlfn.IFNA(TRANSPOSE(INDEX(Impostazioni!$R$14:$S$63,,MATCH($D1327,Impostazioni!$R$13:$S$13,0))),"")&amp;""</f>
        <v/>
      </c>
    </row>
    <row r="1328" spans="1:19" ht="13.2">
      <c r="A1328" s="14" t="str">
        <f t="shared" si="15"/>
        <v/>
      </c>
      <c r="B1328" s="14" t="str">
        <f t="shared" si="16"/>
        <v/>
      </c>
      <c r="C1328" s="14"/>
      <c r="D1328" s="14"/>
      <c r="E1328" s="14"/>
      <c r="F1328" s="14"/>
      <c r="G1328" s="31"/>
      <c r="H1328" s="31"/>
      <c r="I1328" s="31"/>
      <c r="J1328" s="31"/>
      <c r="K1328" s="14" t="str">
        <f t="shared" si="17"/>
        <v/>
      </c>
      <c r="M1328" s="14" t="e">
        <f t="array" aca="1" ref="M1328" ca="1">_xludf.ifna(IF(#REF!=Impostazioni!$C$6,G1328*1,G1328/INDEX(Impostazioni!$N$86:$O$105,MATCH(#REF!,Impostazioni!$N$86:$N$105,0),2)),"")</f>
        <v>#NAME?</v>
      </c>
      <c r="N1328" s="14" t="e">
        <f t="array" aca="1" ref="N1328" ca="1">_xludf.ifna(IF(#REF!=Impostazioni!$C$6,H1328*1,H1328/INDEX(Impostazioni!$N$86:$O$105,MATCH(#REF!,Impostazioni!$N$86:$N$105,0),2)),"")</f>
        <v>#NAME?</v>
      </c>
      <c r="O1328" s="14" t="e">
        <f t="array" aca="1" ref="O1328" ca="1">_xludf.ifna(IF(#REF!=Impostazioni!$C$6,I1328*1,I1328/INDEX(Impostazioni!$N$86:$O$105,MATCH(#REF!,Impostazioni!$N$86:$N$105,0),2)),"")</f>
        <v>#NAME?</v>
      </c>
      <c r="P1328" s="14" t="e">
        <f t="array" aca="1" ref="P1328" ca="1">_xludf.ifna(IF(#REF!=Impostazioni!$C$6,J1328*1,J1328/INDEX(Impostazioni!$N$86:$O$105,MATCH(#REF!,Impostazioni!$N$86:$N$105,0),2)),"")</f>
        <v>#NAME?</v>
      </c>
      <c r="Q1328" s="14" t="e">
        <f t="array" aca="1" ref="Q1328" ca="1">_xludf.ifna(IF(#REF!=Impostazioni!$C$6,K1328*1,K1328/INDEX(Impostazioni!$N$86:$O$105,MATCH(#REF!,Impostazioni!$N$86:$N$105,0),2)),"")</f>
        <v>#NAME?</v>
      </c>
      <c r="S1328" t="str" cm="1">
        <f t="array" ref="S1328">_xlfn.IFNA(TRANSPOSE(INDEX(Impostazioni!$R$14:$S$63,,MATCH($D1328,Impostazioni!$R$13:$S$13,0))),"")&amp;""</f>
        <v/>
      </c>
    </row>
    <row r="1329" spans="1:19" ht="13.2">
      <c r="A1329" s="14" t="str">
        <f t="shared" si="15"/>
        <v/>
      </c>
      <c r="B1329" s="14" t="str">
        <f t="shared" si="16"/>
        <v/>
      </c>
      <c r="C1329" s="14"/>
      <c r="D1329" s="14"/>
      <c r="E1329" s="14"/>
      <c r="F1329" s="14"/>
      <c r="G1329" s="31"/>
      <c r="H1329" s="31"/>
      <c r="I1329" s="31"/>
      <c r="J1329" s="31"/>
      <c r="K1329" s="14" t="str">
        <f t="shared" si="17"/>
        <v/>
      </c>
      <c r="M1329" s="14" t="e">
        <f t="array" aca="1" ref="M1329" ca="1">_xludf.ifna(IF(#REF!=Impostazioni!$C$6,G1329*1,G1329/INDEX(Impostazioni!$N$86:$O$105,MATCH(#REF!,Impostazioni!$N$86:$N$105,0),2)),"")</f>
        <v>#NAME?</v>
      </c>
      <c r="N1329" s="14" t="e">
        <f t="array" aca="1" ref="N1329" ca="1">_xludf.ifna(IF(#REF!=Impostazioni!$C$6,H1329*1,H1329/INDEX(Impostazioni!$N$86:$O$105,MATCH(#REF!,Impostazioni!$N$86:$N$105,0),2)),"")</f>
        <v>#NAME?</v>
      </c>
      <c r="O1329" s="14" t="e">
        <f t="array" aca="1" ref="O1329" ca="1">_xludf.ifna(IF(#REF!=Impostazioni!$C$6,I1329*1,I1329/INDEX(Impostazioni!$N$86:$O$105,MATCH(#REF!,Impostazioni!$N$86:$N$105,0),2)),"")</f>
        <v>#NAME?</v>
      </c>
      <c r="P1329" s="14" t="e">
        <f t="array" aca="1" ref="P1329" ca="1">_xludf.ifna(IF(#REF!=Impostazioni!$C$6,J1329*1,J1329/INDEX(Impostazioni!$N$86:$O$105,MATCH(#REF!,Impostazioni!$N$86:$N$105,0),2)),"")</f>
        <v>#NAME?</v>
      </c>
      <c r="Q1329" s="14" t="e">
        <f t="array" aca="1" ref="Q1329" ca="1">_xludf.ifna(IF(#REF!=Impostazioni!$C$6,K1329*1,K1329/INDEX(Impostazioni!$N$86:$O$105,MATCH(#REF!,Impostazioni!$N$86:$N$105,0),2)),"")</f>
        <v>#NAME?</v>
      </c>
      <c r="S1329" t="str" cm="1">
        <f t="array" ref="S1329">_xlfn.IFNA(TRANSPOSE(INDEX(Impostazioni!$R$14:$S$63,,MATCH($D1329,Impostazioni!$R$13:$S$13,0))),"")&amp;""</f>
        <v/>
      </c>
    </row>
    <row r="1330" spans="1:19" ht="13.2">
      <c r="A1330" s="14" t="str">
        <f t="shared" si="15"/>
        <v/>
      </c>
      <c r="B1330" s="14" t="str">
        <f t="shared" si="16"/>
        <v/>
      </c>
      <c r="C1330" s="14"/>
      <c r="D1330" s="14"/>
      <c r="E1330" s="14"/>
      <c r="F1330" s="14"/>
      <c r="G1330" s="31"/>
      <c r="H1330" s="31"/>
      <c r="I1330" s="31"/>
      <c r="J1330" s="31"/>
      <c r="K1330" s="14" t="str">
        <f t="shared" si="17"/>
        <v/>
      </c>
      <c r="M1330" s="14" t="e">
        <f t="array" aca="1" ref="M1330" ca="1">_xludf.ifna(IF(#REF!=Impostazioni!$C$6,G1330*1,G1330/INDEX(Impostazioni!$N$86:$O$105,MATCH(#REF!,Impostazioni!$N$86:$N$105,0),2)),"")</f>
        <v>#NAME?</v>
      </c>
      <c r="N1330" s="14" t="e">
        <f t="array" aca="1" ref="N1330" ca="1">_xludf.ifna(IF(#REF!=Impostazioni!$C$6,H1330*1,H1330/INDEX(Impostazioni!$N$86:$O$105,MATCH(#REF!,Impostazioni!$N$86:$N$105,0),2)),"")</f>
        <v>#NAME?</v>
      </c>
      <c r="O1330" s="14" t="e">
        <f t="array" aca="1" ref="O1330" ca="1">_xludf.ifna(IF(#REF!=Impostazioni!$C$6,I1330*1,I1330/INDEX(Impostazioni!$N$86:$O$105,MATCH(#REF!,Impostazioni!$N$86:$N$105,0),2)),"")</f>
        <v>#NAME?</v>
      </c>
      <c r="P1330" s="14" t="e">
        <f t="array" aca="1" ref="P1330" ca="1">_xludf.ifna(IF(#REF!=Impostazioni!$C$6,J1330*1,J1330/INDEX(Impostazioni!$N$86:$O$105,MATCH(#REF!,Impostazioni!$N$86:$N$105,0),2)),"")</f>
        <v>#NAME?</v>
      </c>
      <c r="Q1330" s="14" t="e">
        <f t="array" aca="1" ref="Q1330" ca="1">_xludf.ifna(IF(#REF!=Impostazioni!$C$6,K1330*1,K1330/INDEX(Impostazioni!$N$86:$O$105,MATCH(#REF!,Impostazioni!$N$86:$N$105,0),2)),"")</f>
        <v>#NAME?</v>
      </c>
      <c r="S1330" t="str" cm="1">
        <f t="array" ref="S1330">_xlfn.IFNA(TRANSPOSE(INDEX(Impostazioni!$R$14:$S$63,,MATCH($D1330,Impostazioni!$R$13:$S$13,0))),"")&amp;""</f>
        <v/>
      </c>
    </row>
    <row r="1331" spans="1:19" ht="13.2">
      <c r="A1331" s="14" t="str">
        <f t="shared" si="15"/>
        <v/>
      </c>
      <c r="B1331" s="14" t="str">
        <f t="shared" si="16"/>
        <v/>
      </c>
      <c r="C1331" s="14"/>
      <c r="D1331" s="14"/>
      <c r="E1331" s="14"/>
      <c r="F1331" s="14"/>
      <c r="G1331" s="31"/>
      <c r="H1331" s="31"/>
      <c r="I1331" s="31"/>
      <c r="J1331" s="31"/>
      <c r="K1331" s="14" t="str">
        <f t="shared" si="17"/>
        <v/>
      </c>
      <c r="M1331" s="14" t="e">
        <f t="array" aca="1" ref="M1331" ca="1">_xludf.ifna(IF(#REF!=Impostazioni!$C$6,G1331*1,G1331/INDEX(Impostazioni!$N$86:$O$105,MATCH(#REF!,Impostazioni!$N$86:$N$105,0),2)),"")</f>
        <v>#NAME?</v>
      </c>
      <c r="N1331" s="14" t="e">
        <f t="array" aca="1" ref="N1331" ca="1">_xludf.ifna(IF(#REF!=Impostazioni!$C$6,H1331*1,H1331/INDEX(Impostazioni!$N$86:$O$105,MATCH(#REF!,Impostazioni!$N$86:$N$105,0),2)),"")</f>
        <v>#NAME?</v>
      </c>
      <c r="O1331" s="14" t="e">
        <f t="array" aca="1" ref="O1331" ca="1">_xludf.ifna(IF(#REF!=Impostazioni!$C$6,I1331*1,I1331/INDEX(Impostazioni!$N$86:$O$105,MATCH(#REF!,Impostazioni!$N$86:$N$105,0),2)),"")</f>
        <v>#NAME?</v>
      </c>
      <c r="P1331" s="14" t="e">
        <f t="array" aca="1" ref="P1331" ca="1">_xludf.ifna(IF(#REF!=Impostazioni!$C$6,J1331*1,J1331/INDEX(Impostazioni!$N$86:$O$105,MATCH(#REF!,Impostazioni!$N$86:$N$105,0),2)),"")</f>
        <v>#NAME?</v>
      </c>
      <c r="Q1331" s="14" t="e">
        <f t="array" aca="1" ref="Q1331" ca="1">_xludf.ifna(IF(#REF!=Impostazioni!$C$6,K1331*1,K1331/INDEX(Impostazioni!$N$86:$O$105,MATCH(#REF!,Impostazioni!$N$86:$N$105,0),2)),"")</f>
        <v>#NAME?</v>
      </c>
      <c r="S1331" t="str" cm="1">
        <f t="array" ref="S1331">_xlfn.IFNA(TRANSPOSE(INDEX(Impostazioni!$R$14:$S$63,,MATCH($D1331,Impostazioni!$R$13:$S$13,0))),"")&amp;""</f>
        <v/>
      </c>
    </row>
    <row r="1332" spans="1:19" ht="13.2">
      <c r="A1332" s="14" t="str">
        <f t="shared" si="15"/>
        <v/>
      </c>
      <c r="B1332" s="14" t="str">
        <f t="shared" si="16"/>
        <v/>
      </c>
      <c r="C1332" s="14"/>
      <c r="D1332" s="14"/>
      <c r="E1332" s="14"/>
      <c r="F1332" s="14"/>
      <c r="G1332" s="31"/>
      <c r="H1332" s="31"/>
      <c r="I1332" s="31"/>
      <c r="J1332" s="31"/>
      <c r="K1332" s="14" t="str">
        <f t="shared" si="17"/>
        <v/>
      </c>
      <c r="M1332" s="14" t="e">
        <f t="array" aca="1" ref="M1332" ca="1">_xludf.ifna(IF(#REF!=Impostazioni!$C$6,G1332*1,G1332/INDEX(Impostazioni!$N$86:$O$105,MATCH(#REF!,Impostazioni!$N$86:$N$105,0),2)),"")</f>
        <v>#NAME?</v>
      </c>
      <c r="N1332" s="14" t="e">
        <f t="array" aca="1" ref="N1332" ca="1">_xludf.ifna(IF(#REF!=Impostazioni!$C$6,H1332*1,H1332/INDEX(Impostazioni!$N$86:$O$105,MATCH(#REF!,Impostazioni!$N$86:$N$105,0),2)),"")</f>
        <v>#NAME?</v>
      </c>
      <c r="O1332" s="14" t="e">
        <f t="array" aca="1" ref="O1332" ca="1">_xludf.ifna(IF(#REF!=Impostazioni!$C$6,I1332*1,I1332/INDEX(Impostazioni!$N$86:$O$105,MATCH(#REF!,Impostazioni!$N$86:$N$105,0),2)),"")</f>
        <v>#NAME?</v>
      </c>
      <c r="P1332" s="14" t="e">
        <f t="array" aca="1" ref="P1332" ca="1">_xludf.ifna(IF(#REF!=Impostazioni!$C$6,J1332*1,J1332/INDEX(Impostazioni!$N$86:$O$105,MATCH(#REF!,Impostazioni!$N$86:$N$105,0),2)),"")</f>
        <v>#NAME?</v>
      </c>
      <c r="Q1332" s="14" t="e">
        <f t="array" aca="1" ref="Q1332" ca="1">_xludf.ifna(IF(#REF!=Impostazioni!$C$6,K1332*1,K1332/INDEX(Impostazioni!$N$86:$O$105,MATCH(#REF!,Impostazioni!$N$86:$N$105,0),2)),"")</f>
        <v>#NAME?</v>
      </c>
      <c r="S1332" t="str" cm="1">
        <f t="array" ref="S1332">_xlfn.IFNA(TRANSPOSE(INDEX(Impostazioni!$R$14:$S$63,,MATCH($D1332,Impostazioni!$R$13:$S$13,0))),"")&amp;""</f>
        <v/>
      </c>
    </row>
    <row r="1333" spans="1:19" ht="13.2">
      <c r="A1333" s="14" t="str">
        <f t="shared" si="15"/>
        <v/>
      </c>
      <c r="B1333" s="14" t="str">
        <f t="shared" si="16"/>
        <v/>
      </c>
      <c r="C1333" s="14"/>
      <c r="D1333" s="14"/>
      <c r="E1333" s="14"/>
      <c r="F1333" s="14"/>
      <c r="G1333" s="31"/>
      <c r="H1333" s="31"/>
      <c r="I1333" s="31"/>
      <c r="J1333" s="31"/>
      <c r="K1333" s="14" t="str">
        <f t="shared" si="17"/>
        <v/>
      </c>
      <c r="M1333" s="14" t="e">
        <f t="array" aca="1" ref="M1333" ca="1">_xludf.ifna(IF(#REF!=Impostazioni!$C$6,G1333*1,G1333/INDEX(Impostazioni!$N$86:$O$105,MATCH(#REF!,Impostazioni!$N$86:$N$105,0),2)),"")</f>
        <v>#NAME?</v>
      </c>
      <c r="N1333" s="14" t="e">
        <f t="array" aca="1" ref="N1333" ca="1">_xludf.ifna(IF(#REF!=Impostazioni!$C$6,H1333*1,H1333/INDEX(Impostazioni!$N$86:$O$105,MATCH(#REF!,Impostazioni!$N$86:$N$105,0),2)),"")</f>
        <v>#NAME?</v>
      </c>
      <c r="O1333" s="14" t="e">
        <f t="array" aca="1" ref="O1333" ca="1">_xludf.ifna(IF(#REF!=Impostazioni!$C$6,I1333*1,I1333/INDEX(Impostazioni!$N$86:$O$105,MATCH(#REF!,Impostazioni!$N$86:$N$105,0),2)),"")</f>
        <v>#NAME?</v>
      </c>
      <c r="P1333" s="14" t="e">
        <f t="array" aca="1" ref="P1333" ca="1">_xludf.ifna(IF(#REF!=Impostazioni!$C$6,J1333*1,J1333/INDEX(Impostazioni!$N$86:$O$105,MATCH(#REF!,Impostazioni!$N$86:$N$105,0),2)),"")</f>
        <v>#NAME?</v>
      </c>
      <c r="Q1333" s="14" t="e">
        <f t="array" aca="1" ref="Q1333" ca="1">_xludf.ifna(IF(#REF!=Impostazioni!$C$6,K1333*1,K1333/INDEX(Impostazioni!$N$86:$O$105,MATCH(#REF!,Impostazioni!$N$86:$N$105,0),2)),"")</f>
        <v>#NAME?</v>
      </c>
      <c r="S1333" t="str" cm="1">
        <f t="array" ref="S1333">_xlfn.IFNA(TRANSPOSE(INDEX(Impostazioni!$R$14:$S$63,,MATCH($D1333,Impostazioni!$R$13:$S$13,0))),"")&amp;""</f>
        <v/>
      </c>
    </row>
    <row r="1334" spans="1:19" ht="13.2">
      <c r="A1334" s="14" t="str">
        <f t="shared" si="15"/>
        <v/>
      </c>
      <c r="B1334" s="14" t="str">
        <f t="shared" si="16"/>
        <v/>
      </c>
      <c r="C1334" s="14"/>
      <c r="D1334" s="14"/>
      <c r="E1334" s="14"/>
      <c r="F1334" s="14"/>
      <c r="G1334" s="31"/>
      <c r="H1334" s="31"/>
      <c r="I1334" s="31"/>
      <c r="J1334" s="31"/>
      <c r="K1334" s="14" t="str">
        <f t="shared" si="17"/>
        <v/>
      </c>
      <c r="M1334" s="14" t="e">
        <f t="array" aca="1" ref="M1334" ca="1">_xludf.ifna(IF(#REF!=Impostazioni!$C$6,G1334*1,G1334/INDEX(Impostazioni!$N$86:$O$105,MATCH(#REF!,Impostazioni!$N$86:$N$105,0),2)),"")</f>
        <v>#NAME?</v>
      </c>
      <c r="N1334" s="14" t="e">
        <f t="array" aca="1" ref="N1334" ca="1">_xludf.ifna(IF(#REF!=Impostazioni!$C$6,H1334*1,H1334/INDEX(Impostazioni!$N$86:$O$105,MATCH(#REF!,Impostazioni!$N$86:$N$105,0),2)),"")</f>
        <v>#NAME?</v>
      </c>
      <c r="O1334" s="14" t="e">
        <f t="array" aca="1" ref="O1334" ca="1">_xludf.ifna(IF(#REF!=Impostazioni!$C$6,I1334*1,I1334/INDEX(Impostazioni!$N$86:$O$105,MATCH(#REF!,Impostazioni!$N$86:$N$105,0),2)),"")</f>
        <v>#NAME?</v>
      </c>
      <c r="P1334" s="14" t="e">
        <f t="array" aca="1" ref="P1334" ca="1">_xludf.ifna(IF(#REF!=Impostazioni!$C$6,J1334*1,J1334/INDEX(Impostazioni!$N$86:$O$105,MATCH(#REF!,Impostazioni!$N$86:$N$105,0),2)),"")</f>
        <v>#NAME?</v>
      </c>
      <c r="Q1334" s="14" t="e">
        <f t="array" aca="1" ref="Q1334" ca="1">_xludf.ifna(IF(#REF!=Impostazioni!$C$6,K1334*1,K1334/INDEX(Impostazioni!$N$86:$O$105,MATCH(#REF!,Impostazioni!$N$86:$N$105,0),2)),"")</f>
        <v>#NAME?</v>
      </c>
      <c r="S1334" t="str" cm="1">
        <f t="array" ref="S1334">_xlfn.IFNA(TRANSPOSE(INDEX(Impostazioni!$R$14:$S$63,,MATCH($D1334,Impostazioni!$R$13:$S$13,0))),"")&amp;""</f>
        <v/>
      </c>
    </row>
    <row r="1335" spans="1:19" ht="13.2">
      <c r="A1335" s="14" t="str">
        <f t="shared" si="15"/>
        <v/>
      </c>
      <c r="B1335" s="14" t="str">
        <f t="shared" si="16"/>
        <v/>
      </c>
      <c r="C1335" s="14"/>
      <c r="D1335" s="14"/>
      <c r="E1335" s="14"/>
      <c r="F1335" s="14"/>
      <c r="G1335" s="31"/>
      <c r="H1335" s="31"/>
      <c r="I1335" s="31"/>
      <c r="J1335" s="31"/>
      <c r="K1335" s="14" t="str">
        <f t="shared" si="17"/>
        <v/>
      </c>
      <c r="M1335" s="14" t="e">
        <f t="array" aca="1" ref="M1335" ca="1">_xludf.ifna(IF(#REF!=Impostazioni!$C$6,G1335*1,G1335/INDEX(Impostazioni!$N$86:$O$105,MATCH(#REF!,Impostazioni!$N$86:$N$105,0),2)),"")</f>
        <v>#NAME?</v>
      </c>
      <c r="N1335" s="14" t="e">
        <f t="array" aca="1" ref="N1335" ca="1">_xludf.ifna(IF(#REF!=Impostazioni!$C$6,H1335*1,H1335/INDEX(Impostazioni!$N$86:$O$105,MATCH(#REF!,Impostazioni!$N$86:$N$105,0),2)),"")</f>
        <v>#NAME?</v>
      </c>
      <c r="O1335" s="14" t="e">
        <f t="array" aca="1" ref="O1335" ca="1">_xludf.ifna(IF(#REF!=Impostazioni!$C$6,I1335*1,I1335/INDEX(Impostazioni!$N$86:$O$105,MATCH(#REF!,Impostazioni!$N$86:$N$105,0),2)),"")</f>
        <v>#NAME?</v>
      </c>
      <c r="P1335" s="14" t="e">
        <f t="array" aca="1" ref="P1335" ca="1">_xludf.ifna(IF(#REF!=Impostazioni!$C$6,J1335*1,J1335/INDEX(Impostazioni!$N$86:$O$105,MATCH(#REF!,Impostazioni!$N$86:$N$105,0),2)),"")</f>
        <v>#NAME?</v>
      </c>
      <c r="Q1335" s="14" t="e">
        <f t="array" aca="1" ref="Q1335" ca="1">_xludf.ifna(IF(#REF!=Impostazioni!$C$6,K1335*1,K1335/INDEX(Impostazioni!$N$86:$O$105,MATCH(#REF!,Impostazioni!$N$86:$N$105,0),2)),"")</f>
        <v>#NAME?</v>
      </c>
      <c r="S1335" t="str" cm="1">
        <f t="array" ref="S1335">_xlfn.IFNA(TRANSPOSE(INDEX(Impostazioni!$R$14:$S$63,,MATCH($D1335,Impostazioni!$R$13:$S$13,0))),"")&amp;""</f>
        <v/>
      </c>
    </row>
    <row r="1336" spans="1:19" ht="13.2">
      <c r="A1336" s="14" t="str">
        <f t="shared" si="15"/>
        <v/>
      </c>
      <c r="B1336" s="14" t="str">
        <f t="shared" si="16"/>
        <v/>
      </c>
      <c r="C1336" s="14"/>
      <c r="D1336" s="14"/>
      <c r="E1336" s="14"/>
      <c r="F1336" s="14"/>
      <c r="G1336" s="31"/>
      <c r="H1336" s="31"/>
      <c r="I1336" s="31"/>
      <c r="J1336" s="31"/>
      <c r="K1336" s="14" t="str">
        <f t="shared" si="17"/>
        <v/>
      </c>
      <c r="M1336" s="14" t="e">
        <f t="array" aca="1" ref="M1336" ca="1">_xludf.ifna(IF(#REF!=Impostazioni!$C$6,G1336*1,G1336/INDEX(Impostazioni!$N$86:$O$105,MATCH(#REF!,Impostazioni!$N$86:$N$105,0),2)),"")</f>
        <v>#NAME?</v>
      </c>
      <c r="N1336" s="14" t="e">
        <f t="array" aca="1" ref="N1336" ca="1">_xludf.ifna(IF(#REF!=Impostazioni!$C$6,H1336*1,H1336/INDEX(Impostazioni!$N$86:$O$105,MATCH(#REF!,Impostazioni!$N$86:$N$105,0),2)),"")</f>
        <v>#NAME?</v>
      </c>
      <c r="O1336" s="14" t="e">
        <f t="array" aca="1" ref="O1336" ca="1">_xludf.ifna(IF(#REF!=Impostazioni!$C$6,I1336*1,I1336/INDEX(Impostazioni!$N$86:$O$105,MATCH(#REF!,Impostazioni!$N$86:$N$105,0),2)),"")</f>
        <v>#NAME?</v>
      </c>
      <c r="P1336" s="14" t="e">
        <f t="array" aca="1" ref="P1336" ca="1">_xludf.ifna(IF(#REF!=Impostazioni!$C$6,J1336*1,J1336/INDEX(Impostazioni!$N$86:$O$105,MATCH(#REF!,Impostazioni!$N$86:$N$105,0),2)),"")</f>
        <v>#NAME?</v>
      </c>
      <c r="Q1336" s="14" t="e">
        <f t="array" aca="1" ref="Q1336" ca="1">_xludf.ifna(IF(#REF!=Impostazioni!$C$6,K1336*1,K1336/INDEX(Impostazioni!$N$86:$O$105,MATCH(#REF!,Impostazioni!$N$86:$N$105,0),2)),"")</f>
        <v>#NAME?</v>
      </c>
      <c r="S1336" t="str" cm="1">
        <f t="array" ref="S1336">_xlfn.IFNA(TRANSPOSE(INDEX(Impostazioni!$R$14:$S$63,,MATCH($D1336,Impostazioni!$R$13:$S$13,0))),"")&amp;""</f>
        <v/>
      </c>
    </row>
    <row r="1337" spans="1:19" ht="13.2">
      <c r="A1337" s="14" t="str">
        <f t="shared" si="15"/>
        <v/>
      </c>
      <c r="B1337" s="14" t="str">
        <f t="shared" si="16"/>
        <v/>
      </c>
      <c r="C1337" s="14"/>
      <c r="D1337" s="14"/>
      <c r="E1337" s="14"/>
      <c r="F1337" s="14"/>
      <c r="G1337" s="31"/>
      <c r="H1337" s="31"/>
      <c r="I1337" s="31"/>
      <c r="J1337" s="31"/>
      <c r="K1337" s="14" t="str">
        <f t="shared" si="17"/>
        <v/>
      </c>
      <c r="M1337" s="14" t="e">
        <f t="array" aca="1" ref="M1337" ca="1">_xludf.ifna(IF(#REF!=Impostazioni!$C$6,G1337*1,G1337/INDEX(Impostazioni!$N$86:$O$105,MATCH(#REF!,Impostazioni!$N$86:$N$105,0),2)),"")</f>
        <v>#NAME?</v>
      </c>
      <c r="N1337" s="14" t="e">
        <f t="array" aca="1" ref="N1337" ca="1">_xludf.ifna(IF(#REF!=Impostazioni!$C$6,H1337*1,H1337/INDEX(Impostazioni!$N$86:$O$105,MATCH(#REF!,Impostazioni!$N$86:$N$105,0),2)),"")</f>
        <v>#NAME?</v>
      </c>
      <c r="O1337" s="14" t="e">
        <f t="array" aca="1" ref="O1337" ca="1">_xludf.ifna(IF(#REF!=Impostazioni!$C$6,I1337*1,I1337/INDEX(Impostazioni!$N$86:$O$105,MATCH(#REF!,Impostazioni!$N$86:$N$105,0),2)),"")</f>
        <v>#NAME?</v>
      </c>
      <c r="P1337" s="14" t="e">
        <f t="array" aca="1" ref="P1337" ca="1">_xludf.ifna(IF(#REF!=Impostazioni!$C$6,J1337*1,J1337/INDEX(Impostazioni!$N$86:$O$105,MATCH(#REF!,Impostazioni!$N$86:$N$105,0),2)),"")</f>
        <v>#NAME?</v>
      </c>
      <c r="Q1337" s="14" t="e">
        <f t="array" aca="1" ref="Q1337" ca="1">_xludf.ifna(IF(#REF!=Impostazioni!$C$6,K1337*1,K1337/INDEX(Impostazioni!$N$86:$O$105,MATCH(#REF!,Impostazioni!$N$86:$N$105,0),2)),"")</f>
        <v>#NAME?</v>
      </c>
      <c r="S1337" t="str" cm="1">
        <f t="array" ref="S1337">_xlfn.IFNA(TRANSPOSE(INDEX(Impostazioni!$R$14:$S$63,,MATCH($D1337,Impostazioni!$R$13:$S$13,0))),"")&amp;""</f>
        <v/>
      </c>
    </row>
    <row r="1338" spans="1:19" ht="13.2">
      <c r="A1338" s="14" t="str">
        <f t="shared" si="15"/>
        <v/>
      </c>
      <c r="B1338" s="14" t="str">
        <f t="shared" si="16"/>
        <v/>
      </c>
      <c r="C1338" s="14"/>
      <c r="D1338" s="14"/>
      <c r="E1338" s="14"/>
      <c r="F1338" s="14"/>
      <c r="G1338" s="31"/>
      <c r="H1338" s="31"/>
      <c r="I1338" s="31"/>
      <c r="J1338" s="31"/>
      <c r="K1338" s="14" t="str">
        <f t="shared" si="17"/>
        <v/>
      </c>
      <c r="M1338" s="14" t="e">
        <f t="array" aca="1" ref="M1338" ca="1">_xludf.ifna(IF(#REF!=Impostazioni!$C$6,G1338*1,G1338/INDEX(Impostazioni!$N$86:$O$105,MATCH(#REF!,Impostazioni!$N$86:$N$105,0),2)),"")</f>
        <v>#NAME?</v>
      </c>
      <c r="N1338" s="14" t="e">
        <f t="array" aca="1" ref="N1338" ca="1">_xludf.ifna(IF(#REF!=Impostazioni!$C$6,H1338*1,H1338/INDEX(Impostazioni!$N$86:$O$105,MATCH(#REF!,Impostazioni!$N$86:$N$105,0),2)),"")</f>
        <v>#NAME?</v>
      </c>
      <c r="O1338" s="14" t="e">
        <f t="array" aca="1" ref="O1338" ca="1">_xludf.ifna(IF(#REF!=Impostazioni!$C$6,I1338*1,I1338/INDEX(Impostazioni!$N$86:$O$105,MATCH(#REF!,Impostazioni!$N$86:$N$105,0),2)),"")</f>
        <v>#NAME?</v>
      </c>
      <c r="P1338" s="14" t="e">
        <f t="array" aca="1" ref="P1338" ca="1">_xludf.ifna(IF(#REF!=Impostazioni!$C$6,J1338*1,J1338/INDEX(Impostazioni!$N$86:$O$105,MATCH(#REF!,Impostazioni!$N$86:$N$105,0),2)),"")</f>
        <v>#NAME?</v>
      </c>
      <c r="Q1338" s="14" t="e">
        <f t="array" aca="1" ref="Q1338" ca="1">_xludf.ifna(IF(#REF!=Impostazioni!$C$6,K1338*1,K1338/INDEX(Impostazioni!$N$86:$O$105,MATCH(#REF!,Impostazioni!$N$86:$N$105,0),2)),"")</f>
        <v>#NAME?</v>
      </c>
      <c r="S1338" t="str" cm="1">
        <f t="array" ref="S1338">_xlfn.IFNA(TRANSPOSE(INDEX(Impostazioni!$R$14:$S$63,,MATCH($D1338,Impostazioni!$R$13:$S$13,0))),"")&amp;""</f>
        <v/>
      </c>
    </row>
    <row r="1339" spans="1:19" ht="13.2">
      <c r="A1339" s="14" t="str">
        <f t="shared" si="15"/>
        <v/>
      </c>
      <c r="B1339" s="14" t="str">
        <f t="shared" si="16"/>
        <v/>
      </c>
      <c r="C1339" s="14"/>
      <c r="D1339" s="14"/>
      <c r="E1339" s="14"/>
      <c r="F1339" s="14"/>
      <c r="G1339" s="31"/>
      <c r="H1339" s="31"/>
      <c r="I1339" s="31"/>
      <c r="J1339" s="31"/>
      <c r="K1339" s="14" t="str">
        <f t="shared" si="17"/>
        <v/>
      </c>
      <c r="M1339" s="14" t="e">
        <f t="array" aca="1" ref="M1339" ca="1">_xludf.ifna(IF(#REF!=Impostazioni!$C$6,G1339*1,G1339/INDEX(Impostazioni!$N$86:$O$105,MATCH(#REF!,Impostazioni!$N$86:$N$105,0),2)),"")</f>
        <v>#NAME?</v>
      </c>
      <c r="N1339" s="14" t="e">
        <f t="array" aca="1" ref="N1339" ca="1">_xludf.ifna(IF(#REF!=Impostazioni!$C$6,H1339*1,H1339/INDEX(Impostazioni!$N$86:$O$105,MATCH(#REF!,Impostazioni!$N$86:$N$105,0),2)),"")</f>
        <v>#NAME?</v>
      </c>
      <c r="O1339" s="14" t="e">
        <f t="array" aca="1" ref="O1339" ca="1">_xludf.ifna(IF(#REF!=Impostazioni!$C$6,I1339*1,I1339/INDEX(Impostazioni!$N$86:$O$105,MATCH(#REF!,Impostazioni!$N$86:$N$105,0),2)),"")</f>
        <v>#NAME?</v>
      </c>
      <c r="P1339" s="14" t="e">
        <f t="array" aca="1" ref="P1339" ca="1">_xludf.ifna(IF(#REF!=Impostazioni!$C$6,J1339*1,J1339/INDEX(Impostazioni!$N$86:$O$105,MATCH(#REF!,Impostazioni!$N$86:$N$105,0),2)),"")</f>
        <v>#NAME?</v>
      </c>
      <c r="Q1339" s="14" t="e">
        <f t="array" aca="1" ref="Q1339" ca="1">_xludf.ifna(IF(#REF!=Impostazioni!$C$6,K1339*1,K1339/INDEX(Impostazioni!$N$86:$O$105,MATCH(#REF!,Impostazioni!$N$86:$N$105,0),2)),"")</f>
        <v>#NAME?</v>
      </c>
      <c r="S1339" t="str" cm="1">
        <f t="array" ref="S1339">_xlfn.IFNA(TRANSPOSE(INDEX(Impostazioni!$R$14:$S$63,,MATCH($D1339,Impostazioni!$R$13:$S$13,0))),"")&amp;""</f>
        <v/>
      </c>
    </row>
    <row r="1340" spans="1:19" ht="13.2">
      <c r="A1340" s="14" t="str">
        <f t="shared" si="15"/>
        <v/>
      </c>
      <c r="B1340" s="14" t="str">
        <f t="shared" si="16"/>
        <v/>
      </c>
      <c r="C1340" s="14"/>
      <c r="D1340" s="14"/>
      <c r="E1340" s="14"/>
      <c r="F1340" s="14"/>
      <c r="G1340" s="31"/>
      <c r="H1340" s="31"/>
      <c r="I1340" s="31"/>
      <c r="J1340" s="31"/>
      <c r="K1340" s="14" t="str">
        <f t="shared" si="17"/>
        <v/>
      </c>
      <c r="M1340" s="14" t="e">
        <f t="array" aca="1" ref="M1340" ca="1">_xludf.ifna(IF(#REF!=Impostazioni!$C$6,G1340*1,G1340/INDEX(Impostazioni!$N$86:$O$105,MATCH(#REF!,Impostazioni!$N$86:$N$105,0),2)),"")</f>
        <v>#NAME?</v>
      </c>
      <c r="N1340" s="14" t="e">
        <f t="array" aca="1" ref="N1340" ca="1">_xludf.ifna(IF(#REF!=Impostazioni!$C$6,H1340*1,H1340/INDEX(Impostazioni!$N$86:$O$105,MATCH(#REF!,Impostazioni!$N$86:$N$105,0),2)),"")</f>
        <v>#NAME?</v>
      </c>
      <c r="O1340" s="14" t="e">
        <f t="array" aca="1" ref="O1340" ca="1">_xludf.ifna(IF(#REF!=Impostazioni!$C$6,I1340*1,I1340/INDEX(Impostazioni!$N$86:$O$105,MATCH(#REF!,Impostazioni!$N$86:$N$105,0),2)),"")</f>
        <v>#NAME?</v>
      </c>
      <c r="P1340" s="14" t="e">
        <f t="array" aca="1" ref="P1340" ca="1">_xludf.ifna(IF(#REF!=Impostazioni!$C$6,J1340*1,J1340/INDEX(Impostazioni!$N$86:$O$105,MATCH(#REF!,Impostazioni!$N$86:$N$105,0),2)),"")</f>
        <v>#NAME?</v>
      </c>
      <c r="Q1340" s="14" t="e">
        <f t="array" aca="1" ref="Q1340" ca="1">_xludf.ifna(IF(#REF!=Impostazioni!$C$6,K1340*1,K1340/INDEX(Impostazioni!$N$86:$O$105,MATCH(#REF!,Impostazioni!$N$86:$N$105,0),2)),"")</f>
        <v>#NAME?</v>
      </c>
      <c r="S1340" t="str" cm="1">
        <f t="array" ref="S1340">_xlfn.IFNA(TRANSPOSE(INDEX(Impostazioni!$R$14:$S$63,,MATCH($D1340,Impostazioni!$R$13:$S$13,0))),"")&amp;""</f>
        <v/>
      </c>
    </row>
    <row r="1341" spans="1:19" ht="13.2">
      <c r="A1341" s="14" t="str">
        <f t="shared" si="15"/>
        <v/>
      </c>
      <c r="B1341" s="14" t="str">
        <f t="shared" si="16"/>
        <v/>
      </c>
      <c r="C1341" s="14"/>
      <c r="D1341" s="14"/>
      <c r="E1341" s="14"/>
      <c r="F1341" s="14"/>
      <c r="G1341" s="31"/>
      <c r="H1341" s="31"/>
      <c r="I1341" s="31"/>
      <c r="J1341" s="31"/>
      <c r="K1341" s="14" t="str">
        <f t="shared" si="17"/>
        <v/>
      </c>
      <c r="M1341" s="14" t="e">
        <f t="array" aca="1" ref="M1341" ca="1">_xludf.ifna(IF(#REF!=Impostazioni!$C$6,G1341*1,G1341/INDEX(Impostazioni!$N$86:$O$105,MATCH(#REF!,Impostazioni!$N$86:$N$105,0),2)),"")</f>
        <v>#NAME?</v>
      </c>
      <c r="N1341" s="14" t="e">
        <f t="array" aca="1" ref="N1341" ca="1">_xludf.ifna(IF(#REF!=Impostazioni!$C$6,H1341*1,H1341/INDEX(Impostazioni!$N$86:$O$105,MATCH(#REF!,Impostazioni!$N$86:$N$105,0),2)),"")</f>
        <v>#NAME?</v>
      </c>
      <c r="O1341" s="14" t="e">
        <f t="array" aca="1" ref="O1341" ca="1">_xludf.ifna(IF(#REF!=Impostazioni!$C$6,I1341*1,I1341/INDEX(Impostazioni!$N$86:$O$105,MATCH(#REF!,Impostazioni!$N$86:$N$105,0),2)),"")</f>
        <v>#NAME?</v>
      </c>
      <c r="P1341" s="14" t="e">
        <f t="array" aca="1" ref="P1341" ca="1">_xludf.ifna(IF(#REF!=Impostazioni!$C$6,J1341*1,J1341/INDEX(Impostazioni!$N$86:$O$105,MATCH(#REF!,Impostazioni!$N$86:$N$105,0),2)),"")</f>
        <v>#NAME?</v>
      </c>
      <c r="Q1341" s="14" t="e">
        <f t="array" aca="1" ref="Q1341" ca="1">_xludf.ifna(IF(#REF!=Impostazioni!$C$6,K1341*1,K1341/INDEX(Impostazioni!$N$86:$O$105,MATCH(#REF!,Impostazioni!$N$86:$N$105,0),2)),"")</f>
        <v>#NAME?</v>
      </c>
      <c r="S1341" t="str" cm="1">
        <f t="array" ref="S1341">_xlfn.IFNA(TRANSPOSE(INDEX(Impostazioni!$R$14:$S$63,,MATCH($D1341,Impostazioni!$R$13:$S$13,0))),"")&amp;""</f>
        <v/>
      </c>
    </row>
    <row r="1342" spans="1:19" ht="13.2">
      <c r="A1342" s="14" t="str">
        <f t="shared" si="15"/>
        <v/>
      </c>
      <c r="B1342" s="14" t="str">
        <f t="shared" si="16"/>
        <v/>
      </c>
      <c r="C1342" s="14"/>
      <c r="D1342" s="14"/>
      <c r="E1342" s="14"/>
      <c r="F1342" s="14"/>
      <c r="G1342" s="31"/>
      <c r="H1342" s="31"/>
      <c r="I1342" s="31"/>
      <c r="J1342" s="31"/>
      <c r="K1342" s="14" t="str">
        <f t="shared" si="17"/>
        <v/>
      </c>
      <c r="M1342" s="14" t="e">
        <f t="array" aca="1" ref="M1342" ca="1">_xludf.ifna(IF(#REF!=Impostazioni!$C$6,G1342*1,G1342/INDEX(Impostazioni!$N$86:$O$105,MATCH(#REF!,Impostazioni!$N$86:$N$105,0),2)),"")</f>
        <v>#NAME?</v>
      </c>
      <c r="N1342" s="14" t="e">
        <f t="array" aca="1" ref="N1342" ca="1">_xludf.ifna(IF(#REF!=Impostazioni!$C$6,H1342*1,H1342/INDEX(Impostazioni!$N$86:$O$105,MATCH(#REF!,Impostazioni!$N$86:$N$105,0),2)),"")</f>
        <v>#NAME?</v>
      </c>
      <c r="O1342" s="14" t="e">
        <f t="array" aca="1" ref="O1342" ca="1">_xludf.ifna(IF(#REF!=Impostazioni!$C$6,I1342*1,I1342/INDEX(Impostazioni!$N$86:$O$105,MATCH(#REF!,Impostazioni!$N$86:$N$105,0),2)),"")</f>
        <v>#NAME?</v>
      </c>
      <c r="P1342" s="14" t="e">
        <f t="array" aca="1" ref="P1342" ca="1">_xludf.ifna(IF(#REF!=Impostazioni!$C$6,J1342*1,J1342/INDEX(Impostazioni!$N$86:$O$105,MATCH(#REF!,Impostazioni!$N$86:$N$105,0),2)),"")</f>
        <v>#NAME?</v>
      </c>
      <c r="Q1342" s="14" t="e">
        <f t="array" aca="1" ref="Q1342" ca="1">_xludf.ifna(IF(#REF!=Impostazioni!$C$6,K1342*1,K1342/INDEX(Impostazioni!$N$86:$O$105,MATCH(#REF!,Impostazioni!$N$86:$N$105,0),2)),"")</f>
        <v>#NAME?</v>
      </c>
      <c r="S1342" t="str" cm="1">
        <f t="array" ref="S1342">_xlfn.IFNA(TRANSPOSE(INDEX(Impostazioni!$R$14:$S$63,,MATCH($D1342,Impostazioni!$R$13:$S$13,0))),"")&amp;""</f>
        <v/>
      </c>
    </row>
    <row r="1343" spans="1:19" ht="13.2">
      <c r="A1343" s="14" t="str">
        <f t="shared" si="15"/>
        <v/>
      </c>
      <c r="B1343" s="14" t="str">
        <f t="shared" si="16"/>
        <v/>
      </c>
      <c r="C1343" s="14"/>
      <c r="D1343" s="14"/>
      <c r="E1343" s="14"/>
      <c r="F1343" s="14"/>
      <c r="G1343" s="31"/>
      <c r="H1343" s="31"/>
      <c r="I1343" s="31"/>
      <c r="J1343" s="31"/>
      <c r="K1343" s="14" t="str">
        <f t="shared" si="17"/>
        <v/>
      </c>
      <c r="M1343" s="14" t="e">
        <f t="array" aca="1" ref="M1343" ca="1">_xludf.ifna(IF(#REF!=Impostazioni!$C$6,G1343*1,G1343/INDEX(Impostazioni!$N$86:$O$105,MATCH(#REF!,Impostazioni!$N$86:$N$105,0),2)),"")</f>
        <v>#NAME?</v>
      </c>
      <c r="N1343" s="14" t="e">
        <f t="array" aca="1" ref="N1343" ca="1">_xludf.ifna(IF(#REF!=Impostazioni!$C$6,H1343*1,H1343/INDEX(Impostazioni!$N$86:$O$105,MATCH(#REF!,Impostazioni!$N$86:$N$105,0),2)),"")</f>
        <v>#NAME?</v>
      </c>
      <c r="O1343" s="14" t="e">
        <f t="array" aca="1" ref="O1343" ca="1">_xludf.ifna(IF(#REF!=Impostazioni!$C$6,I1343*1,I1343/INDEX(Impostazioni!$N$86:$O$105,MATCH(#REF!,Impostazioni!$N$86:$N$105,0),2)),"")</f>
        <v>#NAME?</v>
      </c>
      <c r="P1343" s="14" t="e">
        <f t="array" aca="1" ref="P1343" ca="1">_xludf.ifna(IF(#REF!=Impostazioni!$C$6,J1343*1,J1343/INDEX(Impostazioni!$N$86:$O$105,MATCH(#REF!,Impostazioni!$N$86:$N$105,0),2)),"")</f>
        <v>#NAME?</v>
      </c>
      <c r="Q1343" s="14" t="e">
        <f t="array" aca="1" ref="Q1343" ca="1">_xludf.ifna(IF(#REF!=Impostazioni!$C$6,K1343*1,K1343/INDEX(Impostazioni!$N$86:$O$105,MATCH(#REF!,Impostazioni!$N$86:$N$105,0),2)),"")</f>
        <v>#NAME?</v>
      </c>
      <c r="S1343" t="str" cm="1">
        <f t="array" ref="S1343">_xlfn.IFNA(TRANSPOSE(INDEX(Impostazioni!$R$14:$S$63,,MATCH($D1343,Impostazioni!$R$13:$S$13,0))),"")&amp;""</f>
        <v/>
      </c>
    </row>
    <row r="1344" spans="1:19" ht="13.2">
      <c r="A1344" s="14" t="str">
        <f t="shared" si="15"/>
        <v/>
      </c>
      <c r="B1344" s="14" t="str">
        <f t="shared" si="16"/>
        <v/>
      </c>
      <c r="C1344" s="14"/>
      <c r="D1344" s="14"/>
      <c r="E1344" s="14"/>
      <c r="F1344" s="14"/>
      <c r="G1344" s="31"/>
      <c r="H1344" s="31"/>
      <c r="I1344" s="31"/>
      <c r="J1344" s="31"/>
      <c r="K1344" s="14" t="str">
        <f t="shared" si="17"/>
        <v/>
      </c>
      <c r="M1344" s="14" t="e">
        <f t="array" aca="1" ref="M1344" ca="1">_xludf.ifna(IF(#REF!=Impostazioni!$C$6,G1344*1,G1344/INDEX(Impostazioni!$N$86:$O$105,MATCH(#REF!,Impostazioni!$N$86:$N$105,0),2)),"")</f>
        <v>#NAME?</v>
      </c>
      <c r="N1344" s="14" t="e">
        <f t="array" aca="1" ref="N1344" ca="1">_xludf.ifna(IF(#REF!=Impostazioni!$C$6,H1344*1,H1344/INDEX(Impostazioni!$N$86:$O$105,MATCH(#REF!,Impostazioni!$N$86:$N$105,0),2)),"")</f>
        <v>#NAME?</v>
      </c>
      <c r="O1344" s="14" t="e">
        <f t="array" aca="1" ref="O1344" ca="1">_xludf.ifna(IF(#REF!=Impostazioni!$C$6,I1344*1,I1344/INDEX(Impostazioni!$N$86:$O$105,MATCH(#REF!,Impostazioni!$N$86:$N$105,0),2)),"")</f>
        <v>#NAME?</v>
      </c>
      <c r="P1344" s="14" t="e">
        <f t="array" aca="1" ref="P1344" ca="1">_xludf.ifna(IF(#REF!=Impostazioni!$C$6,J1344*1,J1344/INDEX(Impostazioni!$N$86:$O$105,MATCH(#REF!,Impostazioni!$N$86:$N$105,0),2)),"")</f>
        <v>#NAME?</v>
      </c>
      <c r="Q1344" s="14" t="e">
        <f t="array" aca="1" ref="Q1344" ca="1">_xludf.ifna(IF(#REF!=Impostazioni!$C$6,K1344*1,K1344/INDEX(Impostazioni!$N$86:$O$105,MATCH(#REF!,Impostazioni!$N$86:$N$105,0),2)),"")</f>
        <v>#NAME?</v>
      </c>
      <c r="S1344" t="str" cm="1">
        <f t="array" ref="S1344">_xlfn.IFNA(TRANSPOSE(INDEX(Impostazioni!$R$14:$S$63,,MATCH($D1344,Impostazioni!$R$13:$S$13,0))),"")&amp;""</f>
        <v/>
      </c>
    </row>
    <row r="1345" spans="1:19" ht="13.2">
      <c r="A1345" s="14" t="str">
        <f t="shared" si="15"/>
        <v/>
      </c>
      <c r="B1345" s="14" t="str">
        <f t="shared" si="16"/>
        <v/>
      </c>
      <c r="C1345" s="14"/>
      <c r="D1345" s="14"/>
      <c r="E1345" s="14"/>
      <c r="F1345" s="14"/>
      <c r="G1345" s="31"/>
      <c r="H1345" s="31"/>
      <c r="I1345" s="31"/>
      <c r="J1345" s="31"/>
      <c r="K1345" s="14" t="str">
        <f t="shared" si="17"/>
        <v/>
      </c>
      <c r="M1345" s="14" t="e">
        <f t="array" aca="1" ref="M1345" ca="1">_xludf.ifna(IF(#REF!=Impostazioni!$C$6,G1345*1,G1345/INDEX(Impostazioni!$N$86:$O$105,MATCH(#REF!,Impostazioni!$N$86:$N$105,0),2)),"")</f>
        <v>#NAME?</v>
      </c>
      <c r="N1345" s="14" t="e">
        <f t="array" aca="1" ref="N1345" ca="1">_xludf.ifna(IF(#REF!=Impostazioni!$C$6,H1345*1,H1345/INDEX(Impostazioni!$N$86:$O$105,MATCH(#REF!,Impostazioni!$N$86:$N$105,0),2)),"")</f>
        <v>#NAME?</v>
      </c>
      <c r="O1345" s="14" t="e">
        <f t="array" aca="1" ref="O1345" ca="1">_xludf.ifna(IF(#REF!=Impostazioni!$C$6,I1345*1,I1345/INDEX(Impostazioni!$N$86:$O$105,MATCH(#REF!,Impostazioni!$N$86:$N$105,0),2)),"")</f>
        <v>#NAME?</v>
      </c>
      <c r="P1345" s="14" t="e">
        <f t="array" aca="1" ref="P1345" ca="1">_xludf.ifna(IF(#REF!=Impostazioni!$C$6,J1345*1,J1345/INDEX(Impostazioni!$N$86:$O$105,MATCH(#REF!,Impostazioni!$N$86:$N$105,0),2)),"")</f>
        <v>#NAME?</v>
      </c>
      <c r="Q1345" s="14" t="e">
        <f t="array" aca="1" ref="Q1345" ca="1">_xludf.ifna(IF(#REF!=Impostazioni!$C$6,K1345*1,K1345/INDEX(Impostazioni!$N$86:$O$105,MATCH(#REF!,Impostazioni!$N$86:$N$105,0),2)),"")</f>
        <v>#NAME?</v>
      </c>
      <c r="S1345" t="str" cm="1">
        <f t="array" ref="S1345">_xlfn.IFNA(TRANSPOSE(INDEX(Impostazioni!$R$14:$S$63,,MATCH($D1345,Impostazioni!$R$13:$S$13,0))),"")&amp;""</f>
        <v/>
      </c>
    </row>
    <row r="1346" spans="1:19" ht="13.2">
      <c r="A1346" s="14" t="str">
        <f t="shared" si="15"/>
        <v/>
      </c>
      <c r="B1346" s="14" t="str">
        <f t="shared" si="16"/>
        <v/>
      </c>
      <c r="C1346" s="14"/>
      <c r="D1346" s="14"/>
      <c r="E1346" s="14"/>
      <c r="F1346" s="14"/>
      <c r="G1346" s="31"/>
      <c r="H1346" s="31"/>
      <c r="I1346" s="31"/>
      <c r="J1346" s="31"/>
      <c r="K1346" s="14" t="str">
        <f t="shared" si="17"/>
        <v/>
      </c>
      <c r="M1346" s="14" t="e">
        <f t="array" aca="1" ref="M1346" ca="1">_xludf.ifna(IF(#REF!=Impostazioni!$C$6,G1346*1,G1346/INDEX(Impostazioni!$N$86:$O$105,MATCH(#REF!,Impostazioni!$N$86:$N$105,0),2)),"")</f>
        <v>#NAME?</v>
      </c>
      <c r="N1346" s="14" t="e">
        <f t="array" aca="1" ref="N1346" ca="1">_xludf.ifna(IF(#REF!=Impostazioni!$C$6,H1346*1,H1346/INDEX(Impostazioni!$N$86:$O$105,MATCH(#REF!,Impostazioni!$N$86:$N$105,0),2)),"")</f>
        <v>#NAME?</v>
      </c>
      <c r="O1346" s="14" t="e">
        <f t="array" aca="1" ref="O1346" ca="1">_xludf.ifna(IF(#REF!=Impostazioni!$C$6,I1346*1,I1346/INDEX(Impostazioni!$N$86:$O$105,MATCH(#REF!,Impostazioni!$N$86:$N$105,0),2)),"")</f>
        <v>#NAME?</v>
      </c>
      <c r="P1346" s="14" t="e">
        <f t="array" aca="1" ref="P1346" ca="1">_xludf.ifna(IF(#REF!=Impostazioni!$C$6,J1346*1,J1346/INDEX(Impostazioni!$N$86:$O$105,MATCH(#REF!,Impostazioni!$N$86:$N$105,0),2)),"")</f>
        <v>#NAME?</v>
      </c>
      <c r="Q1346" s="14" t="e">
        <f t="array" aca="1" ref="Q1346" ca="1">_xludf.ifna(IF(#REF!=Impostazioni!$C$6,K1346*1,K1346/INDEX(Impostazioni!$N$86:$O$105,MATCH(#REF!,Impostazioni!$N$86:$N$105,0),2)),"")</f>
        <v>#NAME?</v>
      </c>
      <c r="S1346" t="str" cm="1">
        <f t="array" ref="S1346">_xlfn.IFNA(TRANSPOSE(INDEX(Impostazioni!$R$14:$S$63,,MATCH($D1346,Impostazioni!$R$13:$S$13,0))),"")&amp;""</f>
        <v/>
      </c>
    </row>
    <row r="1347" spans="1:19" ht="13.2">
      <c r="A1347" s="14" t="str">
        <f t="shared" si="15"/>
        <v/>
      </c>
      <c r="B1347" s="14" t="str">
        <f t="shared" si="16"/>
        <v/>
      </c>
      <c r="C1347" s="14"/>
      <c r="D1347" s="14"/>
      <c r="E1347" s="14"/>
      <c r="F1347" s="14"/>
      <c r="G1347" s="31"/>
      <c r="H1347" s="31"/>
      <c r="I1347" s="31"/>
      <c r="J1347" s="31"/>
      <c r="K1347" s="14" t="str">
        <f t="shared" si="17"/>
        <v/>
      </c>
      <c r="M1347" s="14" t="e">
        <f t="array" aca="1" ref="M1347" ca="1">_xludf.ifna(IF(#REF!=Impostazioni!$C$6,G1347*1,G1347/INDEX(Impostazioni!$N$86:$O$105,MATCH(#REF!,Impostazioni!$N$86:$N$105,0),2)),"")</f>
        <v>#NAME?</v>
      </c>
      <c r="N1347" s="14" t="e">
        <f t="array" aca="1" ref="N1347" ca="1">_xludf.ifna(IF(#REF!=Impostazioni!$C$6,H1347*1,H1347/INDEX(Impostazioni!$N$86:$O$105,MATCH(#REF!,Impostazioni!$N$86:$N$105,0),2)),"")</f>
        <v>#NAME?</v>
      </c>
      <c r="O1347" s="14" t="e">
        <f t="array" aca="1" ref="O1347" ca="1">_xludf.ifna(IF(#REF!=Impostazioni!$C$6,I1347*1,I1347/INDEX(Impostazioni!$N$86:$O$105,MATCH(#REF!,Impostazioni!$N$86:$N$105,0),2)),"")</f>
        <v>#NAME?</v>
      </c>
      <c r="P1347" s="14" t="e">
        <f t="array" aca="1" ref="P1347" ca="1">_xludf.ifna(IF(#REF!=Impostazioni!$C$6,J1347*1,J1347/INDEX(Impostazioni!$N$86:$O$105,MATCH(#REF!,Impostazioni!$N$86:$N$105,0),2)),"")</f>
        <v>#NAME?</v>
      </c>
      <c r="Q1347" s="14" t="e">
        <f t="array" aca="1" ref="Q1347" ca="1">_xludf.ifna(IF(#REF!=Impostazioni!$C$6,K1347*1,K1347/INDEX(Impostazioni!$N$86:$O$105,MATCH(#REF!,Impostazioni!$N$86:$N$105,0),2)),"")</f>
        <v>#NAME?</v>
      </c>
      <c r="S1347" t="str" cm="1">
        <f t="array" ref="S1347">_xlfn.IFNA(TRANSPOSE(INDEX(Impostazioni!$R$14:$S$63,,MATCH($D1347,Impostazioni!$R$13:$S$13,0))),"")&amp;""</f>
        <v/>
      </c>
    </row>
    <row r="1348" spans="1:19" ht="13.2">
      <c r="A1348" s="14" t="str">
        <f t="shared" si="15"/>
        <v/>
      </c>
      <c r="B1348" s="14" t="str">
        <f t="shared" si="16"/>
        <v/>
      </c>
      <c r="C1348" s="14"/>
      <c r="D1348" s="14"/>
      <c r="E1348" s="14"/>
      <c r="F1348" s="14"/>
      <c r="G1348" s="31"/>
      <c r="H1348" s="31"/>
      <c r="I1348" s="31"/>
      <c r="J1348" s="31"/>
      <c r="K1348" s="14" t="str">
        <f t="shared" si="17"/>
        <v/>
      </c>
      <c r="M1348" s="14" t="e">
        <f t="array" aca="1" ref="M1348" ca="1">_xludf.ifna(IF(#REF!=Impostazioni!$C$6,G1348*1,G1348/INDEX(Impostazioni!$N$86:$O$105,MATCH(#REF!,Impostazioni!$N$86:$N$105,0),2)),"")</f>
        <v>#NAME?</v>
      </c>
      <c r="N1348" s="14" t="e">
        <f t="array" aca="1" ref="N1348" ca="1">_xludf.ifna(IF(#REF!=Impostazioni!$C$6,H1348*1,H1348/INDEX(Impostazioni!$N$86:$O$105,MATCH(#REF!,Impostazioni!$N$86:$N$105,0),2)),"")</f>
        <v>#NAME?</v>
      </c>
      <c r="O1348" s="14" t="e">
        <f t="array" aca="1" ref="O1348" ca="1">_xludf.ifna(IF(#REF!=Impostazioni!$C$6,I1348*1,I1348/INDEX(Impostazioni!$N$86:$O$105,MATCH(#REF!,Impostazioni!$N$86:$N$105,0),2)),"")</f>
        <v>#NAME?</v>
      </c>
      <c r="P1348" s="14" t="e">
        <f t="array" aca="1" ref="P1348" ca="1">_xludf.ifna(IF(#REF!=Impostazioni!$C$6,J1348*1,J1348/INDEX(Impostazioni!$N$86:$O$105,MATCH(#REF!,Impostazioni!$N$86:$N$105,0),2)),"")</f>
        <v>#NAME?</v>
      </c>
      <c r="Q1348" s="14" t="e">
        <f t="array" aca="1" ref="Q1348" ca="1">_xludf.ifna(IF(#REF!=Impostazioni!$C$6,K1348*1,K1348/INDEX(Impostazioni!$N$86:$O$105,MATCH(#REF!,Impostazioni!$N$86:$N$105,0),2)),"")</f>
        <v>#NAME?</v>
      </c>
      <c r="S1348" t="str" cm="1">
        <f t="array" ref="S1348">_xlfn.IFNA(TRANSPOSE(INDEX(Impostazioni!$R$14:$S$63,,MATCH($D1348,Impostazioni!$R$13:$S$13,0))),"")&amp;""</f>
        <v/>
      </c>
    </row>
    <row r="1349" spans="1:19" ht="13.2">
      <c r="A1349" s="14" t="str">
        <f t="shared" si="15"/>
        <v/>
      </c>
      <c r="B1349" s="14" t="str">
        <f t="shared" si="16"/>
        <v/>
      </c>
      <c r="C1349" s="14"/>
      <c r="D1349" s="14"/>
      <c r="E1349" s="14"/>
      <c r="F1349" s="14"/>
      <c r="G1349" s="31"/>
      <c r="H1349" s="31"/>
      <c r="I1349" s="31"/>
      <c r="J1349" s="31"/>
      <c r="K1349" s="14" t="str">
        <f t="shared" si="17"/>
        <v/>
      </c>
      <c r="M1349" s="14" t="e">
        <f t="array" aca="1" ref="M1349" ca="1">_xludf.ifna(IF(#REF!=Impostazioni!$C$6,G1349*1,G1349/INDEX(Impostazioni!$N$86:$O$105,MATCH(#REF!,Impostazioni!$N$86:$N$105,0),2)),"")</f>
        <v>#NAME?</v>
      </c>
      <c r="N1349" s="14" t="e">
        <f t="array" aca="1" ref="N1349" ca="1">_xludf.ifna(IF(#REF!=Impostazioni!$C$6,H1349*1,H1349/INDEX(Impostazioni!$N$86:$O$105,MATCH(#REF!,Impostazioni!$N$86:$N$105,0),2)),"")</f>
        <v>#NAME?</v>
      </c>
      <c r="O1349" s="14" t="e">
        <f t="array" aca="1" ref="O1349" ca="1">_xludf.ifna(IF(#REF!=Impostazioni!$C$6,I1349*1,I1349/INDEX(Impostazioni!$N$86:$O$105,MATCH(#REF!,Impostazioni!$N$86:$N$105,0),2)),"")</f>
        <v>#NAME?</v>
      </c>
      <c r="P1349" s="14" t="e">
        <f t="array" aca="1" ref="P1349" ca="1">_xludf.ifna(IF(#REF!=Impostazioni!$C$6,J1349*1,J1349/INDEX(Impostazioni!$N$86:$O$105,MATCH(#REF!,Impostazioni!$N$86:$N$105,0),2)),"")</f>
        <v>#NAME?</v>
      </c>
      <c r="Q1349" s="14" t="e">
        <f t="array" aca="1" ref="Q1349" ca="1">_xludf.ifna(IF(#REF!=Impostazioni!$C$6,K1349*1,K1349/INDEX(Impostazioni!$N$86:$O$105,MATCH(#REF!,Impostazioni!$N$86:$N$105,0),2)),"")</f>
        <v>#NAME?</v>
      </c>
      <c r="S1349" t="str" cm="1">
        <f t="array" ref="S1349">_xlfn.IFNA(TRANSPOSE(INDEX(Impostazioni!$R$14:$S$63,,MATCH($D1349,Impostazioni!$R$13:$S$13,0))),"")&amp;""</f>
        <v/>
      </c>
    </row>
    <row r="1350" spans="1:19" ht="13.2">
      <c r="A1350" s="14" t="str">
        <f t="shared" si="15"/>
        <v/>
      </c>
      <c r="B1350" s="14" t="str">
        <f t="shared" si="16"/>
        <v/>
      </c>
      <c r="C1350" s="14"/>
      <c r="D1350" s="14"/>
      <c r="E1350" s="14"/>
      <c r="F1350" s="14"/>
      <c r="G1350" s="31"/>
      <c r="H1350" s="31"/>
      <c r="I1350" s="31"/>
      <c r="J1350" s="31"/>
      <c r="K1350" s="14" t="str">
        <f t="shared" si="17"/>
        <v/>
      </c>
      <c r="M1350" s="14" t="e">
        <f t="array" aca="1" ref="M1350" ca="1">_xludf.ifna(IF(#REF!=Impostazioni!$C$6,G1350*1,G1350/INDEX(Impostazioni!$N$86:$O$105,MATCH(#REF!,Impostazioni!$N$86:$N$105,0),2)),"")</f>
        <v>#NAME?</v>
      </c>
      <c r="N1350" s="14" t="e">
        <f t="array" aca="1" ref="N1350" ca="1">_xludf.ifna(IF(#REF!=Impostazioni!$C$6,H1350*1,H1350/INDEX(Impostazioni!$N$86:$O$105,MATCH(#REF!,Impostazioni!$N$86:$N$105,0),2)),"")</f>
        <v>#NAME?</v>
      </c>
      <c r="O1350" s="14" t="e">
        <f t="array" aca="1" ref="O1350" ca="1">_xludf.ifna(IF(#REF!=Impostazioni!$C$6,I1350*1,I1350/INDEX(Impostazioni!$N$86:$O$105,MATCH(#REF!,Impostazioni!$N$86:$N$105,0),2)),"")</f>
        <v>#NAME?</v>
      </c>
      <c r="P1350" s="14" t="e">
        <f t="array" aca="1" ref="P1350" ca="1">_xludf.ifna(IF(#REF!=Impostazioni!$C$6,J1350*1,J1350/INDEX(Impostazioni!$N$86:$O$105,MATCH(#REF!,Impostazioni!$N$86:$N$105,0),2)),"")</f>
        <v>#NAME?</v>
      </c>
      <c r="Q1350" s="14" t="e">
        <f t="array" aca="1" ref="Q1350" ca="1">_xludf.ifna(IF(#REF!=Impostazioni!$C$6,K1350*1,K1350/INDEX(Impostazioni!$N$86:$O$105,MATCH(#REF!,Impostazioni!$N$86:$N$105,0),2)),"")</f>
        <v>#NAME?</v>
      </c>
      <c r="S1350" t="str" cm="1">
        <f t="array" ref="S1350">_xlfn.IFNA(TRANSPOSE(INDEX(Impostazioni!$R$14:$S$63,,MATCH($D1350,Impostazioni!$R$13:$S$13,0))),"")&amp;""</f>
        <v/>
      </c>
    </row>
    <row r="1351" spans="1:19" ht="13.2">
      <c r="A1351" s="14" t="str">
        <f t="shared" si="15"/>
        <v/>
      </c>
      <c r="B1351" s="14" t="str">
        <f t="shared" si="16"/>
        <v/>
      </c>
      <c r="C1351" s="14"/>
      <c r="D1351" s="14"/>
      <c r="E1351" s="14"/>
      <c r="F1351" s="14"/>
      <c r="G1351" s="31"/>
      <c r="H1351" s="31"/>
      <c r="I1351" s="31"/>
      <c r="J1351" s="31"/>
      <c r="K1351" s="14" t="str">
        <f t="shared" si="17"/>
        <v/>
      </c>
      <c r="M1351" s="14" t="e">
        <f t="array" aca="1" ref="M1351" ca="1">_xludf.ifna(IF(#REF!=Impostazioni!$C$6,G1351*1,G1351/INDEX(Impostazioni!$N$86:$O$105,MATCH(#REF!,Impostazioni!$N$86:$N$105,0),2)),"")</f>
        <v>#NAME?</v>
      </c>
      <c r="N1351" s="14" t="e">
        <f t="array" aca="1" ref="N1351" ca="1">_xludf.ifna(IF(#REF!=Impostazioni!$C$6,H1351*1,H1351/INDEX(Impostazioni!$N$86:$O$105,MATCH(#REF!,Impostazioni!$N$86:$N$105,0),2)),"")</f>
        <v>#NAME?</v>
      </c>
      <c r="O1351" s="14" t="e">
        <f t="array" aca="1" ref="O1351" ca="1">_xludf.ifna(IF(#REF!=Impostazioni!$C$6,I1351*1,I1351/INDEX(Impostazioni!$N$86:$O$105,MATCH(#REF!,Impostazioni!$N$86:$N$105,0),2)),"")</f>
        <v>#NAME?</v>
      </c>
      <c r="P1351" s="14" t="e">
        <f t="array" aca="1" ref="P1351" ca="1">_xludf.ifna(IF(#REF!=Impostazioni!$C$6,J1351*1,J1351/INDEX(Impostazioni!$N$86:$O$105,MATCH(#REF!,Impostazioni!$N$86:$N$105,0),2)),"")</f>
        <v>#NAME?</v>
      </c>
      <c r="Q1351" s="14" t="e">
        <f t="array" aca="1" ref="Q1351" ca="1">_xludf.ifna(IF(#REF!=Impostazioni!$C$6,K1351*1,K1351/INDEX(Impostazioni!$N$86:$O$105,MATCH(#REF!,Impostazioni!$N$86:$N$105,0),2)),"")</f>
        <v>#NAME?</v>
      </c>
      <c r="S1351" t="str" cm="1">
        <f t="array" ref="S1351">_xlfn.IFNA(TRANSPOSE(INDEX(Impostazioni!$R$14:$S$63,,MATCH($D1351,Impostazioni!$R$13:$S$13,0))),"")&amp;""</f>
        <v/>
      </c>
    </row>
    <row r="1352" spans="1:19" ht="13.2">
      <c r="A1352" s="14" t="str">
        <f t="shared" si="15"/>
        <v/>
      </c>
      <c r="B1352" s="14" t="str">
        <f t="shared" si="16"/>
        <v/>
      </c>
      <c r="C1352" s="14"/>
      <c r="D1352" s="14"/>
      <c r="E1352" s="14"/>
      <c r="F1352" s="14"/>
      <c r="G1352" s="31"/>
      <c r="H1352" s="31"/>
      <c r="I1352" s="31"/>
      <c r="J1352" s="31"/>
      <c r="K1352" s="14" t="str">
        <f t="shared" si="17"/>
        <v/>
      </c>
      <c r="M1352" s="14" t="e">
        <f t="array" aca="1" ref="M1352" ca="1">_xludf.ifna(IF(#REF!=Impostazioni!$C$6,G1352*1,G1352/INDEX(Impostazioni!$N$86:$O$105,MATCH(#REF!,Impostazioni!$N$86:$N$105,0),2)),"")</f>
        <v>#NAME?</v>
      </c>
      <c r="N1352" s="14" t="e">
        <f t="array" aca="1" ref="N1352" ca="1">_xludf.ifna(IF(#REF!=Impostazioni!$C$6,H1352*1,H1352/INDEX(Impostazioni!$N$86:$O$105,MATCH(#REF!,Impostazioni!$N$86:$N$105,0),2)),"")</f>
        <v>#NAME?</v>
      </c>
      <c r="O1352" s="14" t="e">
        <f t="array" aca="1" ref="O1352" ca="1">_xludf.ifna(IF(#REF!=Impostazioni!$C$6,I1352*1,I1352/INDEX(Impostazioni!$N$86:$O$105,MATCH(#REF!,Impostazioni!$N$86:$N$105,0),2)),"")</f>
        <v>#NAME?</v>
      </c>
      <c r="P1352" s="14" t="e">
        <f t="array" aca="1" ref="P1352" ca="1">_xludf.ifna(IF(#REF!=Impostazioni!$C$6,J1352*1,J1352/INDEX(Impostazioni!$N$86:$O$105,MATCH(#REF!,Impostazioni!$N$86:$N$105,0),2)),"")</f>
        <v>#NAME?</v>
      </c>
      <c r="Q1352" s="14" t="e">
        <f t="array" aca="1" ref="Q1352" ca="1">_xludf.ifna(IF(#REF!=Impostazioni!$C$6,K1352*1,K1352/INDEX(Impostazioni!$N$86:$O$105,MATCH(#REF!,Impostazioni!$N$86:$N$105,0),2)),"")</f>
        <v>#NAME?</v>
      </c>
      <c r="S1352" t="str" cm="1">
        <f t="array" ref="S1352">_xlfn.IFNA(TRANSPOSE(INDEX(Impostazioni!$R$14:$S$63,,MATCH($D1352,Impostazioni!$R$13:$S$13,0))),"")&amp;""</f>
        <v/>
      </c>
    </row>
    <row r="1353" spans="1:19" ht="13.2">
      <c r="A1353" s="14" t="str">
        <f t="shared" si="15"/>
        <v/>
      </c>
      <c r="B1353" s="14" t="str">
        <f t="shared" si="16"/>
        <v/>
      </c>
      <c r="C1353" s="14"/>
      <c r="D1353" s="14"/>
      <c r="E1353" s="14"/>
      <c r="F1353" s="14"/>
      <c r="G1353" s="31"/>
      <c r="H1353" s="31"/>
      <c r="I1353" s="31"/>
      <c r="J1353" s="31"/>
      <c r="K1353" s="14" t="str">
        <f t="shared" si="17"/>
        <v/>
      </c>
      <c r="M1353" s="14" t="e">
        <f t="array" aca="1" ref="M1353" ca="1">_xludf.ifna(IF(#REF!=Impostazioni!$C$6,G1353*1,G1353/INDEX(Impostazioni!$N$86:$O$105,MATCH(#REF!,Impostazioni!$N$86:$N$105,0),2)),"")</f>
        <v>#NAME?</v>
      </c>
      <c r="N1353" s="14" t="e">
        <f t="array" aca="1" ref="N1353" ca="1">_xludf.ifna(IF(#REF!=Impostazioni!$C$6,H1353*1,H1353/INDEX(Impostazioni!$N$86:$O$105,MATCH(#REF!,Impostazioni!$N$86:$N$105,0),2)),"")</f>
        <v>#NAME?</v>
      </c>
      <c r="O1353" s="14" t="e">
        <f t="array" aca="1" ref="O1353" ca="1">_xludf.ifna(IF(#REF!=Impostazioni!$C$6,I1353*1,I1353/INDEX(Impostazioni!$N$86:$O$105,MATCH(#REF!,Impostazioni!$N$86:$N$105,0),2)),"")</f>
        <v>#NAME?</v>
      </c>
      <c r="P1353" s="14" t="e">
        <f t="array" aca="1" ref="P1353" ca="1">_xludf.ifna(IF(#REF!=Impostazioni!$C$6,J1353*1,J1353/INDEX(Impostazioni!$N$86:$O$105,MATCH(#REF!,Impostazioni!$N$86:$N$105,0),2)),"")</f>
        <v>#NAME?</v>
      </c>
      <c r="Q1353" s="14" t="e">
        <f t="array" aca="1" ref="Q1353" ca="1">_xludf.ifna(IF(#REF!=Impostazioni!$C$6,K1353*1,K1353/INDEX(Impostazioni!$N$86:$O$105,MATCH(#REF!,Impostazioni!$N$86:$N$105,0),2)),"")</f>
        <v>#NAME?</v>
      </c>
      <c r="S1353" t="str" cm="1">
        <f t="array" ref="S1353">_xlfn.IFNA(TRANSPOSE(INDEX(Impostazioni!$R$14:$S$63,,MATCH($D1353,Impostazioni!$R$13:$S$13,0))),"")&amp;""</f>
        <v/>
      </c>
    </row>
    <row r="1354" spans="1:19" ht="13.2">
      <c r="A1354" s="14" t="str">
        <f t="shared" si="15"/>
        <v/>
      </c>
      <c r="B1354" s="14" t="str">
        <f t="shared" si="16"/>
        <v/>
      </c>
      <c r="C1354" s="14"/>
      <c r="D1354" s="14"/>
      <c r="E1354" s="14"/>
      <c r="F1354" s="14"/>
      <c r="G1354" s="31"/>
      <c r="H1354" s="31"/>
      <c r="I1354" s="31"/>
      <c r="J1354" s="31"/>
      <c r="K1354" s="14" t="str">
        <f t="shared" si="17"/>
        <v/>
      </c>
      <c r="M1354" s="14" t="e">
        <f t="array" aca="1" ref="M1354" ca="1">_xludf.ifna(IF(#REF!=Impostazioni!$C$6,G1354*1,G1354/INDEX(Impostazioni!$N$86:$O$105,MATCH(#REF!,Impostazioni!$N$86:$N$105,0),2)),"")</f>
        <v>#NAME?</v>
      </c>
      <c r="N1354" s="14" t="e">
        <f t="array" aca="1" ref="N1354" ca="1">_xludf.ifna(IF(#REF!=Impostazioni!$C$6,H1354*1,H1354/INDEX(Impostazioni!$N$86:$O$105,MATCH(#REF!,Impostazioni!$N$86:$N$105,0),2)),"")</f>
        <v>#NAME?</v>
      </c>
      <c r="O1354" s="14" t="e">
        <f t="array" aca="1" ref="O1354" ca="1">_xludf.ifna(IF(#REF!=Impostazioni!$C$6,I1354*1,I1354/INDEX(Impostazioni!$N$86:$O$105,MATCH(#REF!,Impostazioni!$N$86:$N$105,0),2)),"")</f>
        <v>#NAME?</v>
      </c>
      <c r="P1354" s="14" t="e">
        <f t="array" aca="1" ref="P1354" ca="1">_xludf.ifna(IF(#REF!=Impostazioni!$C$6,J1354*1,J1354/INDEX(Impostazioni!$N$86:$O$105,MATCH(#REF!,Impostazioni!$N$86:$N$105,0),2)),"")</f>
        <v>#NAME?</v>
      </c>
      <c r="Q1354" s="14" t="e">
        <f t="array" aca="1" ref="Q1354" ca="1">_xludf.ifna(IF(#REF!=Impostazioni!$C$6,K1354*1,K1354/INDEX(Impostazioni!$N$86:$O$105,MATCH(#REF!,Impostazioni!$N$86:$N$105,0),2)),"")</f>
        <v>#NAME?</v>
      </c>
      <c r="S1354" t="str" cm="1">
        <f t="array" ref="S1354">_xlfn.IFNA(TRANSPOSE(INDEX(Impostazioni!$R$14:$S$63,,MATCH($D1354,Impostazioni!$R$13:$S$13,0))),"")&amp;""</f>
        <v/>
      </c>
    </row>
    <row r="1355" spans="1:19" ht="13.2">
      <c r="A1355" s="14" t="str">
        <f t="shared" si="15"/>
        <v/>
      </c>
      <c r="B1355" s="14" t="str">
        <f t="shared" si="16"/>
        <v/>
      </c>
      <c r="C1355" s="14"/>
      <c r="D1355" s="14"/>
      <c r="E1355" s="14"/>
      <c r="F1355" s="14"/>
      <c r="G1355" s="31"/>
      <c r="H1355" s="31"/>
      <c r="I1355" s="31"/>
      <c r="J1355" s="31"/>
      <c r="K1355" s="14" t="str">
        <f t="shared" si="17"/>
        <v/>
      </c>
      <c r="M1355" s="14" t="e">
        <f t="array" aca="1" ref="M1355" ca="1">_xludf.ifna(IF(#REF!=Impostazioni!$C$6,G1355*1,G1355/INDEX(Impostazioni!$N$86:$O$105,MATCH(#REF!,Impostazioni!$N$86:$N$105,0),2)),"")</f>
        <v>#NAME?</v>
      </c>
      <c r="N1355" s="14" t="e">
        <f t="array" aca="1" ref="N1355" ca="1">_xludf.ifna(IF(#REF!=Impostazioni!$C$6,H1355*1,H1355/INDEX(Impostazioni!$N$86:$O$105,MATCH(#REF!,Impostazioni!$N$86:$N$105,0),2)),"")</f>
        <v>#NAME?</v>
      </c>
      <c r="O1355" s="14" t="e">
        <f t="array" aca="1" ref="O1355" ca="1">_xludf.ifna(IF(#REF!=Impostazioni!$C$6,I1355*1,I1355/INDEX(Impostazioni!$N$86:$O$105,MATCH(#REF!,Impostazioni!$N$86:$N$105,0),2)),"")</f>
        <v>#NAME?</v>
      </c>
      <c r="P1355" s="14" t="e">
        <f t="array" aca="1" ref="P1355" ca="1">_xludf.ifna(IF(#REF!=Impostazioni!$C$6,J1355*1,J1355/INDEX(Impostazioni!$N$86:$O$105,MATCH(#REF!,Impostazioni!$N$86:$N$105,0),2)),"")</f>
        <v>#NAME?</v>
      </c>
      <c r="Q1355" s="14" t="e">
        <f t="array" aca="1" ref="Q1355" ca="1">_xludf.ifna(IF(#REF!=Impostazioni!$C$6,K1355*1,K1355/INDEX(Impostazioni!$N$86:$O$105,MATCH(#REF!,Impostazioni!$N$86:$N$105,0),2)),"")</f>
        <v>#NAME?</v>
      </c>
      <c r="S1355" t="str" cm="1">
        <f t="array" ref="S1355">_xlfn.IFNA(TRANSPOSE(INDEX(Impostazioni!$R$14:$S$63,,MATCH($D1355,Impostazioni!$R$13:$S$13,0))),"")&amp;""</f>
        <v/>
      </c>
    </row>
    <row r="1356" spans="1:19" ht="13.2">
      <c r="A1356" s="14" t="str">
        <f t="shared" si="15"/>
        <v/>
      </c>
      <c r="B1356" s="14" t="str">
        <f t="shared" si="16"/>
        <v/>
      </c>
      <c r="C1356" s="14"/>
      <c r="D1356" s="14"/>
      <c r="E1356" s="14"/>
      <c r="F1356" s="14"/>
      <c r="G1356" s="31"/>
      <c r="H1356" s="31"/>
      <c r="I1356" s="31"/>
      <c r="J1356" s="31"/>
      <c r="K1356" s="14" t="str">
        <f t="shared" si="17"/>
        <v/>
      </c>
      <c r="M1356" s="14" t="e">
        <f t="array" aca="1" ref="M1356" ca="1">_xludf.ifna(IF(#REF!=Impostazioni!$C$6,G1356*1,G1356/INDEX(Impostazioni!$N$86:$O$105,MATCH(#REF!,Impostazioni!$N$86:$N$105,0),2)),"")</f>
        <v>#NAME?</v>
      </c>
      <c r="N1356" s="14" t="e">
        <f t="array" aca="1" ref="N1356" ca="1">_xludf.ifna(IF(#REF!=Impostazioni!$C$6,H1356*1,H1356/INDEX(Impostazioni!$N$86:$O$105,MATCH(#REF!,Impostazioni!$N$86:$N$105,0),2)),"")</f>
        <v>#NAME?</v>
      </c>
      <c r="O1356" s="14" t="e">
        <f t="array" aca="1" ref="O1356" ca="1">_xludf.ifna(IF(#REF!=Impostazioni!$C$6,I1356*1,I1356/INDEX(Impostazioni!$N$86:$O$105,MATCH(#REF!,Impostazioni!$N$86:$N$105,0),2)),"")</f>
        <v>#NAME?</v>
      </c>
      <c r="P1356" s="14" t="e">
        <f t="array" aca="1" ref="P1356" ca="1">_xludf.ifna(IF(#REF!=Impostazioni!$C$6,J1356*1,J1356/INDEX(Impostazioni!$N$86:$O$105,MATCH(#REF!,Impostazioni!$N$86:$N$105,0),2)),"")</f>
        <v>#NAME?</v>
      </c>
      <c r="Q1356" s="14" t="e">
        <f t="array" aca="1" ref="Q1356" ca="1">_xludf.ifna(IF(#REF!=Impostazioni!$C$6,K1356*1,K1356/INDEX(Impostazioni!$N$86:$O$105,MATCH(#REF!,Impostazioni!$N$86:$N$105,0),2)),"")</f>
        <v>#NAME?</v>
      </c>
      <c r="S1356" t="str" cm="1">
        <f t="array" ref="S1356">_xlfn.IFNA(TRANSPOSE(INDEX(Impostazioni!$R$14:$S$63,,MATCH($D1356,Impostazioni!$R$13:$S$13,0))),"")&amp;""</f>
        <v/>
      </c>
    </row>
    <row r="1357" spans="1:19" ht="13.2">
      <c r="A1357" s="14" t="str">
        <f t="shared" si="15"/>
        <v/>
      </c>
      <c r="B1357" s="14" t="str">
        <f t="shared" si="16"/>
        <v/>
      </c>
      <c r="C1357" s="14"/>
      <c r="D1357" s="14"/>
      <c r="E1357" s="14"/>
      <c r="F1357" s="14"/>
      <c r="G1357" s="31"/>
      <c r="H1357" s="31"/>
      <c r="I1357" s="31"/>
      <c r="J1357" s="31"/>
      <c r="K1357" s="14" t="str">
        <f t="shared" si="17"/>
        <v/>
      </c>
      <c r="M1357" s="14" t="e">
        <f t="array" aca="1" ref="M1357" ca="1">_xludf.ifna(IF(#REF!=Impostazioni!$C$6,G1357*1,G1357/INDEX(Impostazioni!$N$86:$O$105,MATCH(#REF!,Impostazioni!$N$86:$N$105,0),2)),"")</f>
        <v>#NAME?</v>
      </c>
      <c r="N1357" s="14" t="e">
        <f t="array" aca="1" ref="N1357" ca="1">_xludf.ifna(IF(#REF!=Impostazioni!$C$6,H1357*1,H1357/INDEX(Impostazioni!$N$86:$O$105,MATCH(#REF!,Impostazioni!$N$86:$N$105,0),2)),"")</f>
        <v>#NAME?</v>
      </c>
      <c r="O1357" s="14" t="e">
        <f t="array" aca="1" ref="O1357" ca="1">_xludf.ifna(IF(#REF!=Impostazioni!$C$6,I1357*1,I1357/INDEX(Impostazioni!$N$86:$O$105,MATCH(#REF!,Impostazioni!$N$86:$N$105,0),2)),"")</f>
        <v>#NAME?</v>
      </c>
      <c r="P1357" s="14" t="e">
        <f t="array" aca="1" ref="P1357" ca="1">_xludf.ifna(IF(#REF!=Impostazioni!$C$6,J1357*1,J1357/INDEX(Impostazioni!$N$86:$O$105,MATCH(#REF!,Impostazioni!$N$86:$N$105,0),2)),"")</f>
        <v>#NAME?</v>
      </c>
      <c r="Q1357" s="14" t="e">
        <f t="array" aca="1" ref="Q1357" ca="1">_xludf.ifna(IF(#REF!=Impostazioni!$C$6,K1357*1,K1357/INDEX(Impostazioni!$N$86:$O$105,MATCH(#REF!,Impostazioni!$N$86:$N$105,0),2)),"")</f>
        <v>#NAME?</v>
      </c>
      <c r="S1357" t="str" cm="1">
        <f t="array" ref="S1357">_xlfn.IFNA(TRANSPOSE(INDEX(Impostazioni!$R$14:$S$63,,MATCH($D1357,Impostazioni!$R$13:$S$13,0))),"")&amp;""</f>
        <v/>
      </c>
    </row>
    <row r="1358" spans="1:19" ht="13.2">
      <c r="A1358" s="14" t="str">
        <f t="shared" si="15"/>
        <v/>
      </c>
      <c r="B1358" s="14" t="str">
        <f t="shared" si="16"/>
        <v/>
      </c>
      <c r="C1358" s="14"/>
      <c r="D1358" s="14"/>
      <c r="E1358" s="14"/>
      <c r="F1358" s="14"/>
      <c r="G1358" s="31"/>
      <c r="H1358" s="31"/>
      <c r="I1358" s="31"/>
      <c r="J1358" s="31"/>
      <c r="K1358" s="14" t="str">
        <f t="shared" si="17"/>
        <v/>
      </c>
      <c r="M1358" s="14" t="e">
        <f t="array" aca="1" ref="M1358" ca="1">_xludf.ifna(IF(#REF!=Impostazioni!$C$6,G1358*1,G1358/INDEX(Impostazioni!$N$86:$O$105,MATCH(#REF!,Impostazioni!$N$86:$N$105,0),2)),"")</f>
        <v>#NAME?</v>
      </c>
      <c r="N1358" s="14" t="e">
        <f t="array" aca="1" ref="N1358" ca="1">_xludf.ifna(IF(#REF!=Impostazioni!$C$6,H1358*1,H1358/INDEX(Impostazioni!$N$86:$O$105,MATCH(#REF!,Impostazioni!$N$86:$N$105,0),2)),"")</f>
        <v>#NAME?</v>
      </c>
      <c r="O1358" s="14" t="e">
        <f t="array" aca="1" ref="O1358" ca="1">_xludf.ifna(IF(#REF!=Impostazioni!$C$6,I1358*1,I1358/INDEX(Impostazioni!$N$86:$O$105,MATCH(#REF!,Impostazioni!$N$86:$N$105,0),2)),"")</f>
        <v>#NAME?</v>
      </c>
      <c r="P1358" s="14" t="e">
        <f t="array" aca="1" ref="P1358" ca="1">_xludf.ifna(IF(#REF!=Impostazioni!$C$6,J1358*1,J1358/INDEX(Impostazioni!$N$86:$O$105,MATCH(#REF!,Impostazioni!$N$86:$N$105,0),2)),"")</f>
        <v>#NAME?</v>
      </c>
      <c r="Q1358" s="14" t="e">
        <f t="array" aca="1" ref="Q1358" ca="1">_xludf.ifna(IF(#REF!=Impostazioni!$C$6,K1358*1,K1358/INDEX(Impostazioni!$N$86:$O$105,MATCH(#REF!,Impostazioni!$N$86:$N$105,0),2)),"")</f>
        <v>#NAME?</v>
      </c>
      <c r="S1358" t="str" cm="1">
        <f t="array" ref="S1358">_xlfn.IFNA(TRANSPOSE(INDEX(Impostazioni!$R$14:$S$63,,MATCH($D1358,Impostazioni!$R$13:$S$13,0))),"")&amp;""</f>
        <v/>
      </c>
    </row>
    <row r="1359" spans="1:19" ht="13.2">
      <c r="A1359" s="14" t="str">
        <f t="shared" si="15"/>
        <v/>
      </c>
      <c r="B1359" s="14" t="str">
        <f t="shared" si="16"/>
        <v/>
      </c>
      <c r="C1359" s="14"/>
      <c r="D1359" s="14"/>
      <c r="E1359" s="14"/>
      <c r="F1359" s="14"/>
      <c r="G1359" s="31"/>
      <c r="H1359" s="31"/>
      <c r="I1359" s="31"/>
      <c r="J1359" s="31"/>
      <c r="K1359" s="14" t="str">
        <f t="shared" si="17"/>
        <v/>
      </c>
      <c r="M1359" s="14" t="e">
        <f t="array" aca="1" ref="M1359" ca="1">_xludf.ifna(IF(#REF!=Impostazioni!$C$6,G1359*1,G1359/INDEX(Impostazioni!$N$86:$O$105,MATCH(#REF!,Impostazioni!$N$86:$N$105,0),2)),"")</f>
        <v>#NAME?</v>
      </c>
      <c r="N1359" s="14" t="e">
        <f t="array" aca="1" ref="N1359" ca="1">_xludf.ifna(IF(#REF!=Impostazioni!$C$6,H1359*1,H1359/INDEX(Impostazioni!$N$86:$O$105,MATCH(#REF!,Impostazioni!$N$86:$N$105,0),2)),"")</f>
        <v>#NAME?</v>
      </c>
      <c r="O1359" s="14" t="e">
        <f t="array" aca="1" ref="O1359" ca="1">_xludf.ifna(IF(#REF!=Impostazioni!$C$6,I1359*1,I1359/INDEX(Impostazioni!$N$86:$O$105,MATCH(#REF!,Impostazioni!$N$86:$N$105,0),2)),"")</f>
        <v>#NAME?</v>
      </c>
      <c r="P1359" s="14" t="e">
        <f t="array" aca="1" ref="P1359" ca="1">_xludf.ifna(IF(#REF!=Impostazioni!$C$6,J1359*1,J1359/INDEX(Impostazioni!$N$86:$O$105,MATCH(#REF!,Impostazioni!$N$86:$N$105,0),2)),"")</f>
        <v>#NAME?</v>
      </c>
      <c r="Q1359" s="14" t="e">
        <f t="array" aca="1" ref="Q1359" ca="1">_xludf.ifna(IF(#REF!=Impostazioni!$C$6,K1359*1,K1359/INDEX(Impostazioni!$N$86:$O$105,MATCH(#REF!,Impostazioni!$N$86:$N$105,0),2)),"")</f>
        <v>#NAME?</v>
      </c>
      <c r="S1359" t="str" cm="1">
        <f t="array" ref="S1359">_xlfn.IFNA(TRANSPOSE(INDEX(Impostazioni!$R$14:$S$63,,MATCH($D1359,Impostazioni!$R$13:$S$13,0))),"")&amp;""</f>
        <v/>
      </c>
    </row>
    <row r="1360" spans="1:19" ht="13.2">
      <c r="A1360" s="14" t="str">
        <f t="shared" si="15"/>
        <v/>
      </c>
      <c r="B1360" s="14" t="str">
        <f t="shared" si="16"/>
        <v/>
      </c>
      <c r="C1360" s="14"/>
      <c r="D1360" s="14"/>
      <c r="E1360" s="14"/>
      <c r="F1360" s="14"/>
      <c r="G1360" s="31"/>
      <c r="H1360" s="31"/>
      <c r="I1360" s="31"/>
      <c r="J1360" s="31"/>
      <c r="K1360" s="14" t="str">
        <f t="shared" si="17"/>
        <v/>
      </c>
      <c r="M1360" s="14" t="e">
        <f t="array" aca="1" ref="M1360" ca="1">_xludf.ifna(IF(#REF!=Impostazioni!$C$6,G1360*1,G1360/INDEX(Impostazioni!$N$86:$O$105,MATCH(#REF!,Impostazioni!$N$86:$N$105,0),2)),"")</f>
        <v>#NAME?</v>
      </c>
      <c r="N1360" s="14" t="e">
        <f t="array" aca="1" ref="N1360" ca="1">_xludf.ifna(IF(#REF!=Impostazioni!$C$6,H1360*1,H1360/INDEX(Impostazioni!$N$86:$O$105,MATCH(#REF!,Impostazioni!$N$86:$N$105,0),2)),"")</f>
        <v>#NAME?</v>
      </c>
      <c r="O1360" s="14" t="e">
        <f t="array" aca="1" ref="O1360" ca="1">_xludf.ifna(IF(#REF!=Impostazioni!$C$6,I1360*1,I1360/INDEX(Impostazioni!$N$86:$O$105,MATCH(#REF!,Impostazioni!$N$86:$N$105,0),2)),"")</f>
        <v>#NAME?</v>
      </c>
      <c r="P1360" s="14" t="e">
        <f t="array" aca="1" ref="P1360" ca="1">_xludf.ifna(IF(#REF!=Impostazioni!$C$6,J1360*1,J1360/INDEX(Impostazioni!$N$86:$O$105,MATCH(#REF!,Impostazioni!$N$86:$N$105,0),2)),"")</f>
        <v>#NAME?</v>
      </c>
      <c r="Q1360" s="14" t="e">
        <f t="array" aca="1" ref="Q1360" ca="1">_xludf.ifna(IF(#REF!=Impostazioni!$C$6,K1360*1,K1360/INDEX(Impostazioni!$N$86:$O$105,MATCH(#REF!,Impostazioni!$N$86:$N$105,0),2)),"")</f>
        <v>#NAME?</v>
      </c>
      <c r="S1360" t="str" cm="1">
        <f t="array" ref="S1360">_xlfn.IFNA(TRANSPOSE(INDEX(Impostazioni!$R$14:$S$63,,MATCH($D1360,Impostazioni!$R$13:$S$13,0))),"")&amp;""</f>
        <v/>
      </c>
    </row>
    <row r="1361" spans="1:19" ht="13.2">
      <c r="A1361" s="14" t="str">
        <f t="shared" si="15"/>
        <v/>
      </c>
      <c r="B1361" s="14" t="str">
        <f t="shared" si="16"/>
        <v/>
      </c>
      <c r="C1361" s="14"/>
      <c r="D1361" s="14"/>
      <c r="E1361" s="14"/>
      <c r="F1361" s="14"/>
      <c r="G1361" s="31"/>
      <c r="H1361" s="31"/>
      <c r="I1361" s="31"/>
      <c r="J1361" s="31"/>
      <c r="K1361" s="14" t="str">
        <f t="shared" si="17"/>
        <v/>
      </c>
      <c r="M1361" s="14" t="e">
        <f t="array" aca="1" ref="M1361" ca="1">_xludf.ifna(IF(#REF!=Impostazioni!$C$6,G1361*1,G1361/INDEX(Impostazioni!$N$86:$O$105,MATCH(#REF!,Impostazioni!$N$86:$N$105,0),2)),"")</f>
        <v>#NAME?</v>
      </c>
      <c r="N1361" s="14" t="e">
        <f t="array" aca="1" ref="N1361" ca="1">_xludf.ifna(IF(#REF!=Impostazioni!$C$6,H1361*1,H1361/INDEX(Impostazioni!$N$86:$O$105,MATCH(#REF!,Impostazioni!$N$86:$N$105,0),2)),"")</f>
        <v>#NAME?</v>
      </c>
      <c r="O1361" s="14" t="e">
        <f t="array" aca="1" ref="O1361" ca="1">_xludf.ifna(IF(#REF!=Impostazioni!$C$6,I1361*1,I1361/INDEX(Impostazioni!$N$86:$O$105,MATCH(#REF!,Impostazioni!$N$86:$N$105,0),2)),"")</f>
        <v>#NAME?</v>
      </c>
      <c r="P1361" s="14" t="e">
        <f t="array" aca="1" ref="P1361" ca="1">_xludf.ifna(IF(#REF!=Impostazioni!$C$6,J1361*1,J1361/INDEX(Impostazioni!$N$86:$O$105,MATCH(#REF!,Impostazioni!$N$86:$N$105,0),2)),"")</f>
        <v>#NAME?</v>
      </c>
      <c r="Q1361" s="14" t="e">
        <f t="array" aca="1" ref="Q1361" ca="1">_xludf.ifna(IF(#REF!=Impostazioni!$C$6,K1361*1,K1361/INDEX(Impostazioni!$N$86:$O$105,MATCH(#REF!,Impostazioni!$N$86:$N$105,0),2)),"")</f>
        <v>#NAME?</v>
      </c>
      <c r="S1361" t="str" cm="1">
        <f t="array" ref="S1361">_xlfn.IFNA(TRANSPOSE(INDEX(Impostazioni!$R$14:$S$63,,MATCH($D1361,Impostazioni!$R$13:$S$13,0))),"")&amp;""</f>
        <v/>
      </c>
    </row>
    <row r="1362" spans="1:19" ht="13.2">
      <c r="A1362" s="14" t="str">
        <f t="shared" si="15"/>
        <v/>
      </c>
      <c r="B1362" s="14" t="str">
        <f t="shared" si="16"/>
        <v/>
      </c>
      <c r="C1362" s="14"/>
      <c r="D1362" s="14"/>
      <c r="E1362" s="14"/>
      <c r="F1362" s="14"/>
      <c r="G1362" s="31"/>
      <c r="H1362" s="31"/>
      <c r="I1362" s="31"/>
      <c r="J1362" s="31"/>
      <c r="K1362" s="14" t="str">
        <f t="shared" si="17"/>
        <v/>
      </c>
      <c r="M1362" s="14" t="e">
        <f t="array" aca="1" ref="M1362" ca="1">_xludf.ifna(IF(#REF!=Impostazioni!$C$6,G1362*1,G1362/INDEX(Impostazioni!$N$86:$O$105,MATCH(#REF!,Impostazioni!$N$86:$N$105,0),2)),"")</f>
        <v>#NAME?</v>
      </c>
      <c r="N1362" s="14" t="e">
        <f t="array" aca="1" ref="N1362" ca="1">_xludf.ifna(IF(#REF!=Impostazioni!$C$6,H1362*1,H1362/INDEX(Impostazioni!$N$86:$O$105,MATCH(#REF!,Impostazioni!$N$86:$N$105,0),2)),"")</f>
        <v>#NAME?</v>
      </c>
      <c r="O1362" s="14" t="e">
        <f t="array" aca="1" ref="O1362" ca="1">_xludf.ifna(IF(#REF!=Impostazioni!$C$6,I1362*1,I1362/INDEX(Impostazioni!$N$86:$O$105,MATCH(#REF!,Impostazioni!$N$86:$N$105,0),2)),"")</f>
        <v>#NAME?</v>
      </c>
      <c r="P1362" s="14" t="e">
        <f t="array" aca="1" ref="P1362" ca="1">_xludf.ifna(IF(#REF!=Impostazioni!$C$6,J1362*1,J1362/INDEX(Impostazioni!$N$86:$O$105,MATCH(#REF!,Impostazioni!$N$86:$N$105,0),2)),"")</f>
        <v>#NAME?</v>
      </c>
      <c r="Q1362" s="14" t="e">
        <f t="array" aca="1" ref="Q1362" ca="1">_xludf.ifna(IF(#REF!=Impostazioni!$C$6,K1362*1,K1362/INDEX(Impostazioni!$N$86:$O$105,MATCH(#REF!,Impostazioni!$N$86:$N$105,0),2)),"")</f>
        <v>#NAME?</v>
      </c>
      <c r="S1362" t="str" cm="1">
        <f t="array" ref="S1362">_xlfn.IFNA(TRANSPOSE(INDEX(Impostazioni!$R$14:$S$63,,MATCH($D1362,Impostazioni!$R$13:$S$13,0))),"")&amp;""</f>
        <v/>
      </c>
    </row>
    <row r="1363" spans="1:19" ht="13.2">
      <c r="A1363" s="14" t="str">
        <f t="shared" si="15"/>
        <v/>
      </c>
      <c r="B1363" s="14" t="str">
        <f t="shared" si="16"/>
        <v/>
      </c>
      <c r="C1363" s="14"/>
      <c r="D1363" s="14"/>
      <c r="E1363" s="14"/>
      <c r="F1363" s="14"/>
      <c r="G1363" s="31"/>
      <c r="H1363" s="31"/>
      <c r="I1363" s="31"/>
      <c r="J1363" s="31"/>
      <c r="K1363" s="14" t="str">
        <f t="shared" si="17"/>
        <v/>
      </c>
      <c r="M1363" s="14" t="e">
        <f t="array" aca="1" ref="M1363" ca="1">_xludf.ifna(IF(#REF!=Impostazioni!$C$6,G1363*1,G1363/INDEX(Impostazioni!$N$86:$O$105,MATCH(#REF!,Impostazioni!$N$86:$N$105,0),2)),"")</f>
        <v>#NAME?</v>
      </c>
      <c r="N1363" s="14" t="e">
        <f t="array" aca="1" ref="N1363" ca="1">_xludf.ifna(IF(#REF!=Impostazioni!$C$6,H1363*1,H1363/INDEX(Impostazioni!$N$86:$O$105,MATCH(#REF!,Impostazioni!$N$86:$N$105,0),2)),"")</f>
        <v>#NAME?</v>
      </c>
      <c r="O1363" s="14" t="e">
        <f t="array" aca="1" ref="O1363" ca="1">_xludf.ifna(IF(#REF!=Impostazioni!$C$6,I1363*1,I1363/INDEX(Impostazioni!$N$86:$O$105,MATCH(#REF!,Impostazioni!$N$86:$N$105,0),2)),"")</f>
        <v>#NAME?</v>
      </c>
      <c r="P1363" s="14" t="e">
        <f t="array" aca="1" ref="P1363" ca="1">_xludf.ifna(IF(#REF!=Impostazioni!$C$6,J1363*1,J1363/INDEX(Impostazioni!$N$86:$O$105,MATCH(#REF!,Impostazioni!$N$86:$N$105,0),2)),"")</f>
        <v>#NAME?</v>
      </c>
      <c r="Q1363" s="14" t="e">
        <f t="array" aca="1" ref="Q1363" ca="1">_xludf.ifna(IF(#REF!=Impostazioni!$C$6,K1363*1,K1363/INDEX(Impostazioni!$N$86:$O$105,MATCH(#REF!,Impostazioni!$N$86:$N$105,0),2)),"")</f>
        <v>#NAME?</v>
      </c>
      <c r="S1363" t="str" cm="1">
        <f t="array" ref="S1363">_xlfn.IFNA(TRANSPOSE(INDEX(Impostazioni!$R$14:$S$63,,MATCH($D1363,Impostazioni!$R$13:$S$13,0))),"")&amp;""</f>
        <v/>
      </c>
    </row>
    <row r="1364" spans="1:19" ht="13.2">
      <c r="A1364" s="14" t="str">
        <f t="shared" si="15"/>
        <v/>
      </c>
      <c r="B1364" s="14" t="str">
        <f t="shared" si="16"/>
        <v/>
      </c>
      <c r="C1364" s="14"/>
      <c r="D1364" s="14"/>
      <c r="E1364" s="14"/>
      <c r="F1364" s="14"/>
      <c r="G1364" s="31"/>
      <c r="H1364" s="31"/>
      <c r="I1364" s="31"/>
      <c r="J1364" s="31"/>
      <c r="K1364" s="14" t="str">
        <f t="shared" si="17"/>
        <v/>
      </c>
      <c r="M1364" s="14" t="e">
        <f t="array" aca="1" ref="M1364" ca="1">_xludf.ifna(IF(#REF!=Impostazioni!$C$6,G1364*1,G1364/INDEX(Impostazioni!$N$86:$O$105,MATCH(#REF!,Impostazioni!$N$86:$N$105,0),2)),"")</f>
        <v>#NAME?</v>
      </c>
      <c r="N1364" s="14" t="e">
        <f t="array" aca="1" ref="N1364" ca="1">_xludf.ifna(IF(#REF!=Impostazioni!$C$6,H1364*1,H1364/INDEX(Impostazioni!$N$86:$O$105,MATCH(#REF!,Impostazioni!$N$86:$N$105,0),2)),"")</f>
        <v>#NAME?</v>
      </c>
      <c r="O1364" s="14" t="e">
        <f t="array" aca="1" ref="O1364" ca="1">_xludf.ifna(IF(#REF!=Impostazioni!$C$6,I1364*1,I1364/INDEX(Impostazioni!$N$86:$O$105,MATCH(#REF!,Impostazioni!$N$86:$N$105,0),2)),"")</f>
        <v>#NAME?</v>
      </c>
      <c r="P1364" s="14" t="e">
        <f t="array" aca="1" ref="P1364" ca="1">_xludf.ifna(IF(#REF!=Impostazioni!$C$6,J1364*1,J1364/INDEX(Impostazioni!$N$86:$O$105,MATCH(#REF!,Impostazioni!$N$86:$N$105,0),2)),"")</f>
        <v>#NAME?</v>
      </c>
      <c r="Q1364" s="14" t="e">
        <f t="array" aca="1" ref="Q1364" ca="1">_xludf.ifna(IF(#REF!=Impostazioni!$C$6,K1364*1,K1364/INDEX(Impostazioni!$N$86:$O$105,MATCH(#REF!,Impostazioni!$N$86:$N$105,0),2)),"")</f>
        <v>#NAME?</v>
      </c>
      <c r="S1364" t="str" cm="1">
        <f t="array" ref="S1364">_xlfn.IFNA(TRANSPOSE(INDEX(Impostazioni!$R$14:$S$63,,MATCH($D1364,Impostazioni!$R$13:$S$13,0))),"")&amp;""</f>
        <v/>
      </c>
    </row>
    <row r="1365" spans="1:19" ht="13.2">
      <c r="A1365" s="14" t="str">
        <f t="shared" si="15"/>
        <v/>
      </c>
      <c r="B1365" s="14" t="str">
        <f t="shared" si="16"/>
        <v/>
      </c>
      <c r="C1365" s="14"/>
      <c r="D1365" s="14"/>
      <c r="E1365" s="14"/>
      <c r="F1365" s="14"/>
      <c r="G1365" s="31"/>
      <c r="H1365" s="31"/>
      <c r="I1365" s="31"/>
      <c r="J1365" s="31"/>
      <c r="K1365" s="14" t="str">
        <f t="shared" si="17"/>
        <v/>
      </c>
      <c r="M1365" s="14" t="e">
        <f t="array" aca="1" ref="M1365" ca="1">_xludf.ifna(IF(#REF!=Impostazioni!$C$6,G1365*1,G1365/INDEX(Impostazioni!$N$86:$O$105,MATCH(#REF!,Impostazioni!$N$86:$N$105,0),2)),"")</f>
        <v>#NAME?</v>
      </c>
      <c r="N1365" s="14" t="e">
        <f t="array" aca="1" ref="N1365" ca="1">_xludf.ifna(IF(#REF!=Impostazioni!$C$6,H1365*1,H1365/INDEX(Impostazioni!$N$86:$O$105,MATCH(#REF!,Impostazioni!$N$86:$N$105,0),2)),"")</f>
        <v>#NAME?</v>
      </c>
      <c r="O1365" s="14" t="e">
        <f t="array" aca="1" ref="O1365" ca="1">_xludf.ifna(IF(#REF!=Impostazioni!$C$6,I1365*1,I1365/INDEX(Impostazioni!$N$86:$O$105,MATCH(#REF!,Impostazioni!$N$86:$N$105,0),2)),"")</f>
        <v>#NAME?</v>
      </c>
      <c r="P1365" s="14" t="e">
        <f t="array" aca="1" ref="P1365" ca="1">_xludf.ifna(IF(#REF!=Impostazioni!$C$6,J1365*1,J1365/INDEX(Impostazioni!$N$86:$O$105,MATCH(#REF!,Impostazioni!$N$86:$N$105,0),2)),"")</f>
        <v>#NAME?</v>
      </c>
      <c r="Q1365" s="14" t="e">
        <f t="array" aca="1" ref="Q1365" ca="1">_xludf.ifna(IF(#REF!=Impostazioni!$C$6,K1365*1,K1365/INDEX(Impostazioni!$N$86:$O$105,MATCH(#REF!,Impostazioni!$N$86:$N$105,0),2)),"")</f>
        <v>#NAME?</v>
      </c>
      <c r="S1365" t="str" cm="1">
        <f t="array" ref="S1365">_xlfn.IFNA(TRANSPOSE(INDEX(Impostazioni!$R$14:$S$63,,MATCH($D1365,Impostazioni!$R$13:$S$13,0))),"")&amp;""</f>
        <v/>
      </c>
    </row>
    <row r="1366" spans="1:19" ht="13.2">
      <c r="A1366" s="14" t="str">
        <f t="shared" si="15"/>
        <v/>
      </c>
      <c r="B1366" s="14" t="str">
        <f t="shared" si="16"/>
        <v/>
      </c>
      <c r="C1366" s="14"/>
      <c r="D1366" s="14"/>
      <c r="E1366" s="14"/>
      <c r="F1366" s="14"/>
      <c r="G1366" s="31"/>
      <c r="H1366" s="31"/>
      <c r="I1366" s="31"/>
      <c r="J1366" s="31"/>
      <c r="K1366" s="14" t="str">
        <f t="shared" si="17"/>
        <v/>
      </c>
      <c r="M1366" s="14" t="e">
        <f t="array" aca="1" ref="M1366" ca="1">_xludf.ifna(IF(#REF!=Impostazioni!$C$6,G1366*1,G1366/INDEX(Impostazioni!$N$86:$O$105,MATCH(#REF!,Impostazioni!$N$86:$N$105,0),2)),"")</f>
        <v>#NAME?</v>
      </c>
      <c r="N1366" s="14" t="e">
        <f t="array" aca="1" ref="N1366" ca="1">_xludf.ifna(IF(#REF!=Impostazioni!$C$6,H1366*1,H1366/INDEX(Impostazioni!$N$86:$O$105,MATCH(#REF!,Impostazioni!$N$86:$N$105,0),2)),"")</f>
        <v>#NAME?</v>
      </c>
      <c r="O1366" s="14" t="e">
        <f t="array" aca="1" ref="O1366" ca="1">_xludf.ifna(IF(#REF!=Impostazioni!$C$6,I1366*1,I1366/INDEX(Impostazioni!$N$86:$O$105,MATCH(#REF!,Impostazioni!$N$86:$N$105,0),2)),"")</f>
        <v>#NAME?</v>
      </c>
      <c r="P1366" s="14" t="e">
        <f t="array" aca="1" ref="P1366" ca="1">_xludf.ifna(IF(#REF!=Impostazioni!$C$6,J1366*1,J1366/INDEX(Impostazioni!$N$86:$O$105,MATCH(#REF!,Impostazioni!$N$86:$N$105,0),2)),"")</f>
        <v>#NAME?</v>
      </c>
      <c r="Q1366" s="14" t="e">
        <f t="array" aca="1" ref="Q1366" ca="1">_xludf.ifna(IF(#REF!=Impostazioni!$C$6,K1366*1,K1366/INDEX(Impostazioni!$N$86:$O$105,MATCH(#REF!,Impostazioni!$N$86:$N$105,0),2)),"")</f>
        <v>#NAME?</v>
      </c>
      <c r="S1366" t="str" cm="1">
        <f t="array" ref="S1366">_xlfn.IFNA(TRANSPOSE(INDEX(Impostazioni!$R$14:$S$63,,MATCH($D1366,Impostazioni!$R$13:$S$13,0))),"")&amp;""</f>
        <v/>
      </c>
    </row>
    <row r="1367" spans="1:19" ht="13.2">
      <c r="A1367" s="14" t="str">
        <f t="shared" si="15"/>
        <v/>
      </c>
      <c r="B1367" s="14" t="str">
        <f t="shared" si="16"/>
        <v/>
      </c>
      <c r="C1367" s="14"/>
      <c r="D1367" s="14"/>
      <c r="E1367" s="14"/>
      <c r="F1367" s="14"/>
      <c r="G1367" s="31"/>
      <c r="H1367" s="31"/>
      <c r="I1367" s="31"/>
      <c r="J1367" s="31"/>
      <c r="K1367" s="14" t="str">
        <f t="shared" si="17"/>
        <v/>
      </c>
      <c r="M1367" s="14" t="e">
        <f t="array" aca="1" ref="M1367" ca="1">_xludf.ifna(IF(#REF!=Impostazioni!$C$6,G1367*1,G1367/INDEX(Impostazioni!$N$86:$O$105,MATCH(#REF!,Impostazioni!$N$86:$N$105,0),2)),"")</f>
        <v>#NAME?</v>
      </c>
      <c r="N1367" s="14" t="e">
        <f t="array" aca="1" ref="N1367" ca="1">_xludf.ifna(IF(#REF!=Impostazioni!$C$6,H1367*1,H1367/INDEX(Impostazioni!$N$86:$O$105,MATCH(#REF!,Impostazioni!$N$86:$N$105,0),2)),"")</f>
        <v>#NAME?</v>
      </c>
      <c r="O1367" s="14" t="e">
        <f t="array" aca="1" ref="O1367" ca="1">_xludf.ifna(IF(#REF!=Impostazioni!$C$6,I1367*1,I1367/INDEX(Impostazioni!$N$86:$O$105,MATCH(#REF!,Impostazioni!$N$86:$N$105,0),2)),"")</f>
        <v>#NAME?</v>
      </c>
      <c r="P1367" s="14" t="e">
        <f t="array" aca="1" ref="P1367" ca="1">_xludf.ifna(IF(#REF!=Impostazioni!$C$6,J1367*1,J1367/INDEX(Impostazioni!$N$86:$O$105,MATCH(#REF!,Impostazioni!$N$86:$N$105,0),2)),"")</f>
        <v>#NAME?</v>
      </c>
      <c r="Q1367" s="14" t="e">
        <f t="array" aca="1" ref="Q1367" ca="1">_xludf.ifna(IF(#REF!=Impostazioni!$C$6,K1367*1,K1367/INDEX(Impostazioni!$N$86:$O$105,MATCH(#REF!,Impostazioni!$N$86:$N$105,0),2)),"")</f>
        <v>#NAME?</v>
      </c>
      <c r="S1367" t="str" cm="1">
        <f t="array" ref="S1367">_xlfn.IFNA(TRANSPOSE(INDEX(Impostazioni!$R$14:$S$63,,MATCH($D1367,Impostazioni!$R$13:$S$13,0))),"")&amp;""</f>
        <v/>
      </c>
    </row>
    <row r="1368" spans="1:19" ht="13.2">
      <c r="A1368" s="14" t="str">
        <f t="shared" si="15"/>
        <v/>
      </c>
      <c r="B1368" s="14" t="str">
        <f t="shared" si="16"/>
        <v/>
      </c>
      <c r="C1368" s="14"/>
      <c r="D1368" s="14"/>
      <c r="E1368" s="14"/>
      <c r="F1368" s="14"/>
      <c r="G1368" s="31"/>
      <c r="H1368" s="31"/>
      <c r="I1368" s="31"/>
      <c r="J1368" s="31"/>
      <c r="K1368" s="14" t="str">
        <f t="shared" si="17"/>
        <v/>
      </c>
      <c r="M1368" s="14" t="e">
        <f t="array" aca="1" ref="M1368" ca="1">_xludf.ifna(IF(#REF!=Impostazioni!$C$6,G1368*1,G1368/INDEX(Impostazioni!$N$86:$O$105,MATCH(#REF!,Impostazioni!$N$86:$N$105,0),2)),"")</f>
        <v>#NAME?</v>
      </c>
      <c r="N1368" s="14" t="e">
        <f t="array" aca="1" ref="N1368" ca="1">_xludf.ifna(IF(#REF!=Impostazioni!$C$6,H1368*1,H1368/INDEX(Impostazioni!$N$86:$O$105,MATCH(#REF!,Impostazioni!$N$86:$N$105,0),2)),"")</f>
        <v>#NAME?</v>
      </c>
      <c r="O1368" s="14" t="e">
        <f t="array" aca="1" ref="O1368" ca="1">_xludf.ifna(IF(#REF!=Impostazioni!$C$6,I1368*1,I1368/INDEX(Impostazioni!$N$86:$O$105,MATCH(#REF!,Impostazioni!$N$86:$N$105,0),2)),"")</f>
        <v>#NAME?</v>
      </c>
      <c r="P1368" s="14" t="e">
        <f t="array" aca="1" ref="P1368" ca="1">_xludf.ifna(IF(#REF!=Impostazioni!$C$6,J1368*1,J1368/INDEX(Impostazioni!$N$86:$O$105,MATCH(#REF!,Impostazioni!$N$86:$N$105,0),2)),"")</f>
        <v>#NAME?</v>
      </c>
      <c r="Q1368" s="14" t="e">
        <f t="array" aca="1" ref="Q1368" ca="1">_xludf.ifna(IF(#REF!=Impostazioni!$C$6,K1368*1,K1368/INDEX(Impostazioni!$N$86:$O$105,MATCH(#REF!,Impostazioni!$N$86:$N$105,0),2)),"")</f>
        <v>#NAME?</v>
      </c>
      <c r="S1368" t="str" cm="1">
        <f t="array" ref="S1368">_xlfn.IFNA(TRANSPOSE(INDEX(Impostazioni!$R$14:$S$63,,MATCH($D1368,Impostazioni!$R$13:$S$13,0))),"")&amp;""</f>
        <v/>
      </c>
    </row>
    <row r="1369" spans="1:19" ht="13.2">
      <c r="A1369" s="14" t="str">
        <f t="shared" si="15"/>
        <v/>
      </c>
      <c r="B1369" s="14" t="str">
        <f t="shared" si="16"/>
        <v/>
      </c>
      <c r="C1369" s="14"/>
      <c r="D1369" s="14"/>
      <c r="E1369" s="14"/>
      <c r="F1369" s="14"/>
      <c r="G1369" s="31"/>
      <c r="H1369" s="31"/>
      <c r="I1369" s="31"/>
      <c r="J1369" s="31"/>
      <c r="K1369" s="14" t="str">
        <f t="shared" si="17"/>
        <v/>
      </c>
      <c r="M1369" s="14" t="e">
        <f t="array" aca="1" ref="M1369" ca="1">_xludf.ifna(IF(#REF!=Impostazioni!$C$6,G1369*1,G1369/INDEX(Impostazioni!$N$86:$O$105,MATCH(#REF!,Impostazioni!$N$86:$N$105,0),2)),"")</f>
        <v>#NAME?</v>
      </c>
      <c r="N1369" s="14" t="e">
        <f t="array" aca="1" ref="N1369" ca="1">_xludf.ifna(IF(#REF!=Impostazioni!$C$6,H1369*1,H1369/INDEX(Impostazioni!$N$86:$O$105,MATCH(#REF!,Impostazioni!$N$86:$N$105,0),2)),"")</f>
        <v>#NAME?</v>
      </c>
      <c r="O1369" s="14" t="e">
        <f t="array" aca="1" ref="O1369" ca="1">_xludf.ifna(IF(#REF!=Impostazioni!$C$6,I1369*1,I1369/INDEX(Impostazioni!$N$86:$O$105,MATCH(#REF!,Impostazioni!$N$86:$N$105,0),2)),"")</f>
        <v>#NAME?</v>
      </c>
      <c r="P1369" s="14" t="e">
        <f t="array" aca="1" ref="P1369" ca="1">_xludf.ifna(IF(#REF!=Impostazioni!$C$6,J1369*1,J1369/INDEX(Impostazioni!$N$86:$O$105,MATCH(#REF!,Impostazioni!$N$86:$N$105,0),2)),"")</f>
        <v>#NAME?</v>
      </c>
      <c r="Q1369" s="14" t="e">
        <f t="array" aca="1" ref="Q1369" ca="1">_xludf.ifna(IF(#REF!=Impostazioni!$C$6,K1369*1,K1369/INDEX(Impostazioni!$N$86:$O$105,MATCH(#REF!,Impostazioni!$N$86:$N$105,0),2)),"")</f>
        <v>#NAME?</v>
      </c>
      <c r="S1369" t="str" cm="1">
        <f t="array" ref="S1369">_xlfn.IFNA(TRANSPOSE(INDEX(Impostazioni!$R$14:$S$63,,MATCH($D1369,Impostazioni!$R$13:$S$13,0))),"")&amp;""</f>
        <v/>
      </c>
    </row>
    <row r="1370" spans="1:19" ht="13.2">
      <c r="A1370" s="14" t="str">
        <f t="shared" si="15"/>
        <v/>
      </c>
      <c r="B1370" s="14" t="str">
        <f t="shared" si="16"/>
        <v/>
      </c>
      <c r="C1370" s="14"/>
      <c r="D1370" s="14"/>
      <c r="E1370" s="14"/>
      <c r="F1370" s="14"/>
      <c r="G1370" s="31"/>
      <c r="H1370" s="31"/>
      <c r="I1370" s="31"/>
      <c r="J1370" s="31"/>
      <c r="K1370" s="14" t="str">
        <f t="shared" si="17"/>
        <v/>
      </c>
      <c r="M1370" s="14" t="e">
        <f t="array" aca="1" ref="M1370" ca="1">_xludf.ifna(IF(#REF!=Impostazioni!$C$6,G1370*1,G1370/INDEX(Impostazioni!$N$86:$O$105,MATCH(#REF!,Impostazioni!$N$86:$N$105,0),2)),"")</f>
        <v>#NAME?</v>
      </c>
      <c r="N1370" s="14" t="e">
        <f t="array" aca="1" ref="N1370" ca="1">_xludf.ifna(IF(#REF!=Impostazioni!$C$6,H1370*1,H1370/INDEX(Impostazioni!$N$86:$O$105,MATCH(#REF!,Impostazioni!$N$86:$N$105,0),2)),"")</f>
        <v>#NAME?</v>
      </c>
      <c r="O1370" s="14" t="e">
        <f t="array" aca="1" ref="O1370" ca="1">_xludf.ifna(IF(#REF!=Impostazioni!$C$6,I1370*1,I1370/INDEX(Impostazioni!$N$86:$O$105,MATCH(#REF!,Impostazioni!$N$86:$N$105,0),2)),"")</f>
        <v>#NAME?</v>
      </c>
      <c r="P1370" s="14" t="e">
        <f t="array" aca="1" ref="P1370" ca="1">_xludf.ifna(IF(#REF!=Impostazioni!$C$6,J1370*1,J1370/INDEX(Impostazioni!$N$86:$O$105,MATCH(#REF!,Impostazioni!$N$86:$N$105,0),2)),"")</f>
        <v>#NAME?</v>
      </c>
      <c r="Q1370" s="14" t="e">
        <f t="array" aca="1" ref="Q1370" ca="1">_xludf.ifna(IF(#REF!=Impostazioni!$C$6,K1370*1,K1370/INDEX(Impostazioni!$N$86:$O$105,MATCH(#REF!,Impostazioni!$N$86:$N$105,0),2)),"")</f>
        <v>#NAME?</v>
      </c>
      <c r="S1370" t="str" cm="1">
        <f t="array" ref="S1370">_xlfn.IFNA(TRANSPOSE(INDEX(Impostazioni!$R$14:$S$63,,MATCH($D1370,Impostazioni!$R$13:$S$13,0))),"")&amp;""</f>
        <v/>
      </c>
    </row>
    <row r="1371" spans="1:19" ht="13.2">
      <c r="A1371" s="14" t="str">
        <f t="shared" si="15"/>
        <v/>
      </c>
      <c r="B1371" s="14" t="str">
        <f t="shared" si="16"/>
        <v/>
      </c>
      <c r="C1371" s="14"/>
      <c r="D1371" s="14"/>
      <c r="E1371" s="14"/>
      <c r="F1371" s="14"/>
      <c r="G1371" s="31"/>
      <c r="H1371" s="31"/>
      <c r="I1371" s="31"/>
      <c r="J1371" s="31"/>
      <c r="K1371" s="14" t="str">
        <f t="shared" si="17"/>
        <v/>
      </c>
      <c r="M1371" s="14" t="e">
        <f t="array" aca="1" ref="M1371" ca="1">_xludf.ifna(IF(#REF!=Impostazioni!$C$6,G1371*1,G1371/INDEX(Impostazioni!$N$86:$O$105,MATCH(#REF!,Impostazioni!$N$86:$N$105,0),2)),"")</f>
        <v>#NAME?</v>
      </c>
      <c r="N1371" s="14" t="e">
        <f t="array" aca="1" ref="N1371" ca="1">_xludf.ifna(IF(#REF!=Impostazioni!$C$6,H1371*1,H1371/INDEX(Impostazioni!$N$86:$O$105,MATCH(#REF!,Impostazioni!$N$86:$N$105,0),2)),"")</f>
        <v>#NAME?</v>
      </c>
      <c r="O1371" s="14" t="e">
        <f t="array" aca="1" ref="O1371" ca="1">_xludf.ifna(IF(#REF!=Impostazioni!$C$6,I1371*1,I1371/INDEX(Impostazioni!$N$86:$O$105,MATCH(#REF!,Impostazioni!$N$86:$N$105,0),2)),"")</f>
        <v>#NAME?</v>
      </c>
      <c r="P1371" s="14" t="e">
        <f t="array" aca="1" ref="P1371" ca="1">_xludf.ifna(IF(#REF!=Impostazioni!$C$6,J1371*1,J1371/INDEX(Impostazioni!$N$86:$O$105,MATCH(#REF!,Impostazioni!$N$86:$N$105,0),2)),"")</f>
        <v>#NAME?</v>
      </c>
      <c r="Q1371" s="14" t="e">
        <f t="array" aca="1" ref="Q1371" ca="1">_xludf.ifna(IF(#REF!=Impostazioni!$C$6,K1371*1,K1371/INDEX(Impostazioni!$N$86:$O$105,MATCH(#REF!,Impostazioni!$N$86:$N$105,0),2)),"")</f>
        <v>#NAME?</v>
      </c>
      <c r="S1371" t="str" cm="1">
        <f t="array" ref="S1371">_xlfn.IFNA(TRANSPOSE(INDEX(Impostazioni!$R$14:$S$63,,MATCH($D1371,Impostazioni!$R$13:$S$13,0))),"")&amp;""</f>
        <v/>
      </c>
    </row>
    <row r="1372" spans="1:19" ht="13.2">
      <c r="A1372" s="14" t="str">
        <f t="shared" si="15"/>
        <v/>
      </c>
      <c r="B1372" s="14" t="str">
        <f t="shared" si="16"/>
        <v/>
      </c>
      <c r="C1372" s="14"/>
      <c r="D1372" s="14"/>
      <c r="E1372" s="14"/>
      <c r="F1372" s="14"/>
      <c r="G1372" s="31"/>
      <c r="H1372" s="31"/>
      <c r="I1372" s="31"/>
      <c r="J1372" s="31"/>
      <c r="K1372" s="14" t="str">
        <f t="shared" si="17"/>
        <v/>
      </c>
      <c r="M1372" s="14" t="e">
        <f t="array" aca="1" ref="M1372" ca="1">_xludf.ifna(IF(#REF!=Impostazioni!$C$6,G1372*1,G1372/INDEX(Impostazioni!$N$86:$O$105,MATCH(#REF!,Impostazioni!$N$86:$N$105,0),2)),"")</f>
        <v>#NAME?</v>
      </c>
      <c r="N1372" s="14" t="e">
        <f t="array" aca="1" ref="N1372" ca="1">_xludf.ifna(IF(#REF!=Impostazioni!$C$6,H1372*1,H1372/INDEX(Impostazioni!$N$86:$O$105,MATCH(#REF!,Impostazioni!$N$86:$N$105,0),2)),"")</f>
        <v>#NAME?</v>
      </c>
      <c r="O1372" s="14" t="e">
        <f t="array" aca="1" ref="O1372" ca="1">_xludf.ifna(IF(#REF!=Impostazioni!$C$6,I1372*1,I1372/INDEX(Impostazioni!$N$86:$O$105,MATCH(#REF!,Impostazioni!$N$86:$N$105,0),2)),"")</f>
        <v>#NAME?</v>
      </c>
      <c r="P1372" s="14" t="e">
        <f t="array" aca="1" ref="P1372" ca="1">_xludf.ifna(IF(#REF!=Impostazioni!$C$6,J1372*1,J1372/INDEX(Impostazioni!$N$86:$O$105,MATCH(#REF!,Impostazioni!$N$86:$N$105,0),2)),"")</f>
        <v>#NAME?</v>
      </c>
      <c r="Q1372" s="14" t="e">
        <f t="array" aca="1" ref="Q1372" ca="1">_xludf.ifna(IF(#REF!=Impostazioni!$C$6,K1372*1,K1372/INDEX(Impostazioni!$N$86:$O$105,MATCH(#REF!,Impostazioni!$N$86:$N$105,0),2)),"")</f>
        <v>#NAME?</v>
      </c>
      <c r="S1372" t="str" cm="1">
        <f t="array" ref="S1372">_xlfn.IFNA(TRANSPOSE(INDEX(Impostazioni!$R$14:$S$63,,MATCH($D1372,Impostazioni!$R$13:$S$13,0))),"")&amp;""</f>
        <v/>
      </c>
    </row>
    <row r="1373" spans="1:19" ht="13.2">
      <c r="A1373" s="14" t="str">
        <f t="shared" si="15"/>
        <v/>
      </c>
      <c r="B1373" s="14" t="str">
        <f t="shared" si="16"/>
        <v/>
      </c>
      <c r="C1373" s="14"/>
      <c r="D1373" s="14"/>
      <c r="E1373" s="14"/>
      <c r="F1373" s="14"/>
      <c r="G1373" s="31"/>
      <c r="H1373" s="31"/>
      <c r="I1373" s="31"/>
      <c r="J1373" s="31"/>
      <c r="K1373" s="14" t="str">
        <f t="shared" si="17"/>
        <v/>
      </c>
      <c r="M1373" s="14" t="e">
        <f t="array" aca="1" ref="M1373" ca="1">_xludf.ifna(IF(#REF!=Impostazioni!$C$6,G1373*1,G1373/INDEX(Impostazioni!$N$86:$O$105,MATCH(#REF!,Impostazioni!$N$86:$N$105,0),2)),"")</f>
        <v>#NAME?</v>
      </c>
      <c r="N1373" s="14" t="e">
        <f t="array" aca="1" ref="N1373" ca="1">_xludf.ifna(IF(#REF!=Impostazioni!$C$6,H1373*1,H1373/INDEX(Impostazioni!$N$86:$O$105,MATCH(#REF!,Impostazioni!$N$86:$N$105,0),2)),"")</f>
        <v>#NAME?</v>
      </c>
      <c r="O1373" s="14" t="e">
        <f t="array" aca="1" ref="O1373" ca="1">_xludf.ifna(IF(#REF!=Impostazioni!$C$6,I1373*1,I1373/INDEX(Impostazioni!$N$86:$O$105,MATCH(#REF!,Impostazioni!$N$86:$N$105,0),2)),"")</f>
        <v>#NAME?</v>
      </c>
      <c r="P1373" s="14" t="e">
        <f t="array" aca="1" ref="P1373" ca="1">_xludf.ifna(IF(#REF!=Impostazioni!$C$6,J1373*1,J1373/INDEX(Impostazioni!$N$86:$O$105,MATCH(#REF!,Impostazioni!$N$86:$N$105,0),2)),"")</f>
        <v>#NAME?</v>
      </c>
      <c r="Q1373" s="14" t="e">
        <f t="array" aca="1" ref="Q1373" ca="1">_xludf.ifna(IF(#REF!=Impostazioni!$C$6,K1373*1,K1373/INDEX(Impostazioni!$N$86:$O$105,MATCH(#REF!,Impostazioni!$N$86:$N$105,0),2)),"")</f>
        <v>#NAME?</v>
      </c>
      <c r="S1373" t="str" cm="1">
        <f t="array" ref="S1373">_xlfn.IFNA(TRANSPOSE(INDEX(Impostazioni!$R$14:$S$63,,MATCH($D1373,Impostazioni!$R$13:$S$13,0))),"")&amp;""</f>
        <v/>
      </c>
    </row>
    <row r="1374" spans="1:19" ht="13.2">
      <c r="A1374" s="14" t="str">
        <f t="shared" si="15"/>
        <v/>
      </c>
      <c r="B1374" s="14" t="str">
        <f t="shared" si="16"/>
        <v/>
      </c>
      <c r="C1374" s="14"/>
      <c r="D1374" s="14"/>
      <c r="E1374" s="14"/>
      <c r="F1374" s="14"/>
      <c r="G1374" s="31"/>
      <c r="H1374" s="31"/>
      <c r="I1374" s="31"/>
      <c r="J1374" s="31"/>
      <c r="K1374" s="14" t="str">
        <f t="shared" si="17"/>
        <v/>
      </c>
      <c r="M1374" s="14" t="e">
        <f t="array" aca="1" ref="M1374" ca="1">_xludf.ifna(IF(#REF!=Impostazioni!$C$6,G1374*1,G1374/INDEX(Impostazioni!$N$86:$O$105,MATCH(#REF!,Impostazioni!$N$86:$N$105,0),2)),"")</f>
        <v>#NAME?</v>
      </c>
      <c r="N1374" s="14" t="e">
        <f t="array" aca="1" ref="N1374" ca="1">_xludf.ifna(IF(#REF!=Impostazioni!$C$6,H1374*1,H1374/INDEX(Impostazioni!$N$86:$O$105,MATCH(#REF!,Impostazioni!$N$86:$N$105,0),2)),"")</f>
        <v>#NAME?</v>
      </c>
      <c r="O1374" s="14" t="e">
        <f t="array" aca="1" ref="O1374" ca="1">_xludf.ifna(IF(#REF!=Impostazioni!$C$6,I1374*1,I1374/INDEX(Impostazioni!$N$86:$O$105,MATCH(#REF!,Impostazioni!$N$86:$N$105,0),2)),"")</f>
        <v>#NAME?</v>
      </c>
      <c r="P1374" s="14" t="e">
        <f t="array" aca="1" ref="P1374" ca="1">_xludf.ifna(IF(#REF!=Impostazioni!$C$6,J1374*1,J1374/INDEX(Impostazioni!$N$86:$O$105,MATCH(#REF!,Impostazioni!$N$86:$N$105,0),2)),"")</f>
        <v>#NAME?</v>
      </c>
      <c r="Q1374" s="14" t="e">
        <f t="array" aca="1" ref="Q1374" ca="1">_xludf.ifna(IF(#REF!=Impostazioni!$C$6,K1374*1,K1374/INDEX(Impostazioni!$N$86:$O$105,MATCH(#REF!,Impostazioni!$N$86:$N$105,0),2)),"")</f>
        <v>#NAME?</v>
      </c>
      <c r="S1374" t="str" cm="1">
        <f t="array" ref="S1374">_xlfn.IFNA(TRANSPOSE(INDEX(Impostazioni!$R$14:$S$63,,MATCH($D1374,Impostazioni!$R$13:$S$13,0))),"")&amp;""</f>
        <v/>
      </c>
    </row>
    <row r="1375" spans="1:19" ht="13.2">
      <c r="A1375" s="14" t="str">
        <f t="shared" si="15"/>
        <v/>
      </c>
      <c r="B1375" s="14" t="str">
        <f t="shared" si="16"/>
        <v/>
      </c>
      <c r="C1375" s="14"/>
      <c r="D1375" s="14"/>
      <c r="E1375" s="14"/>
      <c r="F1375" s="14"/>
      <c r="G1375" s="31"/>
      <c r="H1375" s="31"/>
      <c r="I1375" s="31"/>
      <c r="J1375" s="31"/>
      <c r="K1375" s="14" t="str">
        <f t="shared" si="17"/>
        <v/>
      </c>
      <c r="M1375" s="14" t="e">
        <f t="array" aca="1" ref="M1375" ca="1">_xludf.ifna(IF(#REF!=Impostazioni!$C$6,G1375*1,G1375/INDEX(Impostazioni!$N$86:$O$105,MATCH(#REF!,Impostazioni!$N$86:$N$105,0),2)),"")</f>
        <v>#NAME?</v>
      </c>
      <c r="N1375" s="14" t="e">
        <f t="array" aca="1" ref="N1375" ca="1">_xludf.ifna(IF(#REF!=Impostazioni!$C$6,H1375*1,H1375/INDEX(Impostazioni!$N$86:$O$105,MATCH(#REF!,Impostazioni!$N$86:$N$105,0),2)),"")</f>
        <v>#NAME?</v>
      </c>
      <c r="O1375" s="14" t="e">
        <f t="array" aca="1" ref="O1375" ca="1">_xludf.ifna(IF(#REF!=Impostazioni!$C$6,I1375*1,I1375/INDEX(Impostazioni!$N$86:$O$105,MATCH(#REF!,Impostazioni!$N$86:$N$105,0),2)),"")</f>
        <v>#NAME?</v>
      </c>
      <c r="P1375" s="14" t="e">
        <f t="array" aca="1" ref="P1375" ca="1">_xludf.ifna(IF(#REF!=Impostazioni!$C$6,J1375*1,J1375/INDEX(Impostazioni!$N$86:$O$105,MATCH(#REF!,Impostazioni!$N$86:$N$105,0),2)),"")</f>
        <v>#NAME?</v>
      </c>
      <c r="Q1375" s="14" t="e">
        <f t="array" aca="1" ref="Q1375" ca="1">_xludf.ifna(IF(#REF!=Impostazioni!$C$6,K1375*1,K1375/INDEX(Impostazioni!$N$86:$O$105,MATCH(#REF!,Impostazioni!$N$86:$N$105,0),2)),"")</f>
        <v>#NAME?</v>
      </c>
      <c r="S1375" t="str" cm="1">
        <f t="array" ref="S1375">_xlfn.IFNA(TRANSPOSE(INDEX(Impostazioni!$R$14:$S$63,,MATCH($D1375,Impostazioni!$R$13:$S$13,0))),"")&amp;""</f>
        <v/>
      </c>
    </row>
    <row r="1376" spans="1:19" ht="13.2">
      <c r="A1376" s="14" t="str">
        <f t="shared" si="15"/>
        <v/>
      </c>
      <c r="B1376" s="14" t="str">
        <f t="shared" si="16"/>
        <v/>
      </c>
      <c r="C1376" s="14"/>
      <c r="D1376" s="14"/>
      <c r="E1376" s="14"/>
      <c r="F1376" s="14"/>
      <c r="G1376" s="31"/>
      <c r="H1376" s="31"/>
      <c r="I1376" s="31"/>
      <c r="J1376" s="31"/>
      <c r="K1376" s="14" t="str">
        <f t="shared" si="17"/>
        <v/>
      </c>
      <c r="M1376" s="14" t="e">
        <f t="array" aca="1" ref="M1376" ca="1">_xludf.ifna(IF(#REF!=Impostazioni!$C$6,G1376*1,G1376/INDEX(Impostazioni!$N$86:$O$105,MATCH(#REF!,Impostazioni!$N$86:$N$105,0),2)),"")</f>
        <v>#NAME?</v>
      </c>
      <c r="N1376" s="14" t="e">
        <f t="array" aca="1" ref="N1376" ca="1">_xludf.ifna(IF(#REF!=Impostazioni!$C$6,H1376*1,H1376/INDEX(Impostazioni!$N$86:$O$105,MATCH(#REF!,Impostazioni!$N$86:$N$105,0),2)),"")</f>
        <v>#NAME?</v>
      </c>
      <c r="O1376" s="14" t="e">
        <f t="array" aca="1" ref="O1376" ca="1">_xludf.ifna(IF(#REF!=Impostazioni!$C$6,I1376*1,I1376/INDEX(Impostazioni!$N$86:$O$105,MATCH(#REF!,Impostazioni!$N$86:$N$105,0),2)),"")</f>
        <v>#NAME?</v>
      </c>
      <c r="P1376" s="14" t="e">
        <f t="array" aca="1" ref="P1376" ca="1">_xludf.ifna(IF(#REF!=Impostazioni!$C$6,J1376*1,J1376/INDEX(Impostazioni!$N$86:$O$105,MATCH(#REF!,Impostazioni!$N$86:$N$105,0),2)),"")</f>
        <v>#NAME?</v>
      </c>
      <c r="Q1376" s="14" t="e">
        <f t="array" aca="1" ref="Q1376" ca="1">_xludf.ifna(IF(#REF!=Impostazioni!$C$6,K1376*1,K1376/INDEX(Impostazioni!$N$86:$O$105,MATCH(#REF!,Impostazioni!$N$86:$N$105,0),2)),"")</f>
        <v>#NAME?</v>
      </c>
      <c r="S1376" t="str" cm="1">
        <f t="array" ref="S1376">_xlfn.IFNA(TRANSPOSE(INDEX(Impostazioni!$R$14:$S$63,,MATCH($D1376,Impostazioni!$R$13:$S$13,0))),"")&amp;""</f>
        <v/>
      </c>
    </row>
    <row r="1377" spans="1:19" ht="13.2">
      <c r="A1377" s="14" t="str">
        <f t="shared" si="15"/>
        <v/>
      </c>
      <c r="B1377" s="14" t="str">
        <f t="shared" si="16"/>
        <v/>
      </c>
      <c r="C1377" s="14"/>
      <c r="D1377" s="14"/>
      <c r="E1377" s="14"/>
      <c r="F1377" s="14"/>
      <c r="G1377" s="31"/>
      <c r="H1377" s="31"/>
      <c r="I1377" s="31"/>
      <c r="J1377" s="31"/>
      <c r="K1377" s="14" t="str">
        <f t="shared" si="17"/>
        <v/>
      </c>
      <c r="M1377" s="14" t="e">
        <f t="array" aca="1" ref="M1377" ca="1">_xludf.ifna(IF(#REF!=Impostazioni!$C$6,G1377*1,G1377/INDEX(Impostazioni!$N$86:$O$105,MATCH(#REF!,Impostazioni!$N$86:$N$105,0),2)),"")</f>
        <v>#NAME?</v>
      </c>
      <c r="N1377" s="14" t="e">
        <f t="array" aca="1" ref="N1377" ca="1">_xludf.ifna(IF(#REF!=Impostazioni!$C$6,H1377*1,H1377/INDEX(Impostazioni!$N$86:$O$105,MATCH(#REF!,Impostazioni!$N$86:$N$105,0),2)),"")</f>
        <v>#NAME?</v>
      </c>
      <c r="O1377" s="14" t="e">
        <f t="array" aca="1" ref="O1377" ca="1">_xludf.ifna(IF(#REF!=Impostazioni!$C$6,I1377*1,I1377/INDEX(Impostazioni!$N$86:$O$105,MATCH(#REF!,Impostazioni!$N$86:$N$105,0),2)),"")</f>
        <v>#NAME?</v>
      </c>
      <c r="P1377" s="14" t="e">
        <f t="array" aca="1" ref="P1377" ca="1">_xludf.ifna(IF(#REF!=Impostazioni!$C$6,J1377*1,J1377/INDEX(Impostazioni!$N$86:$O$105,MATCH(#REF!,Impostazioni!$N$86:$N$105,0),2)),"")</f>
        <v>#NAME?</v>
      </c>
      <c r="Q1377" s="14" t="e">
        <f t="array" aca="1" ref="Q1377" ca="1">_xludf.ifna(IF(#REF!=Impostazioni!$C$6,K1377*1,K1377/INDEX(Impostazioni!$N$86:$O$105,MATCH(#REF!,Impostazioni!$N$86:$N$105,0),2)),"")</f>
        <v>#NAME?</v>
      </c>
      <c r="S1377" t="str" cm="1">
        <f t="array" ref="S1377">_xlfn.IFNA(TRANSPOSE(INDEX(Impostazioni!$R$14:$S$63,,MATCH($D1377,Impostazioni!$R$13:$S$13,0))),"")&amp;""</f>
        <v/>
      </c>
    </row>
    <row r="1378" spans="1:19" ht="13.2">
      <c r="A1378" s="14" t="str">
        <f t="shared" si="15"/>
        <v/>
      </c>
      <c r="B1378" s="14" t="str">
        <f t="shared" si="16"/>
        <v/>
      </c>
      <c r="C1378" s="14"/>
      <c r="D1378" s="14"/>
      <c r="E1378" s="14"/>
      <c r="F1378" s="14"/>
      <c r="G1378" s="31"/>
      <c r="H1378" s="31"/>
      <c r="I1378" s="31"/>
      <c r="J1378" s="31"/>
      <c r="K1378" s="14" t="str">
        <f t="shared" si="17"/>
        <v/>
      </c>
      <c r="M1378" s="14" t="e">
        <f t="array" aca="1" ref="M1378" ca="1">_xludf.ifna(IF(#REF!=Impostazioni!$C$6,G1378*1,G1378/INDEX(Impostazioni!$N$86:$O$105,MATCH(#REF!,Impostazioni!$N$86:$N$105,0),2)),"")</f>
        <v>#NAME?</v>
      </c>
      <c r="N1378" s="14" t="e">
        <f t="array" aca="1" ref="N1378" ca="1">_xludf.ifna(IF(#REF!=Impostazioni!$C$6,H1378*1,H1378/INDEX(Impostazioni!$N$86:$O$105,MATCH(#REF!,Impostazioni!$N$86:$N$105,0),2)),"")</f>
        <v>#NAME?</v>
      </c>
      <c r="O1378" s="14" t="e">
        <f t="array" aca="1" ref="O1378" ca="1">_xludf.ifna(IF(#REF!=Impostazioni!$C$6,I1378*1,I1378/INDEX(Impostazioni!$N$86:$O$105,MATCH(#REF!,Impostazioni!$N$86:$N$105,0),2)),"")</f>
        <v>#NAME?</v>
      </c>
      <c r="P1378" s="14" t="e">
        <f t="array" aca="1" ref="P1378" ca="1">_xludf.ifna(IF(#REF!=Impostazioni!$C$6,J1378*1,J1378/INDEX(Impostazioni!$N$86:$O$105,MATCH(#REF!,Impostazioni!$N$86:$N$105,0),2)),"")</f>
        <v>#NAME?</v>
      </c>
      <c r="Q1378" s="14" t="e">
        <f t="array" aca="1" ref="Q1378" ca="1">_xludf.ifna(IF(#REF!=Impostazioni!$C$6,K1378*1,K1378/INDEX(Impostazioni!$N$86:$O$105,MATCH(#REF!,Impostazioni!$N$86:$N$105,0),2)),"")</f>
        <v>#NAME?</v>
      </c>
      <c r="S1378" t="str" cm="1">
        <f t="array" ref="S1378">_xlfn.IFNA(TRANSPOSE(INDEX(Impostazioni!$R$14:$S$63,,MATCH($D1378,Impostazioni!$R$13:$S$13,0))),"")&amp;""</f>
        <v/>
      </c>
    </row>
    <row r="1379" spans="1:19" ht="13.2">
      <c r="A1379" s="14" t="str">
        <f t="shared" si="15"/>
        <v/>
      </c>
      <c r="B1379" s="14" t="str">
        <f t="shared" si="16"/>
        <v/>
      </c>
      <c r="C1379" s="14"/>
      <c r="D1379" s="14"/>
      <c r="E1379" s="14"/>
      <c r="F1379" s="14"/>
      <c r="G1379" s="31"/>
      <c r="H1379" s="31"/>
      <c r="I1379" s="31"/>
      <c r="J1379" s="31"/>
      <c r="K1379" s="14" t="str">
        <f t="shared" si="17"/>
        <v/>
      </c>
      <c r="M1379" s="14" t="e">
        <f t="array" aca="1" ref="M1379" ca="1">_xludf.ifna(IF(#REF!=Impostazioni!$C$6,G1379*1,G1379/INDEX(Impostazioni!$N$86:$O$105,MATCH(#REF!,Impostazioni!$N$86:$N$105,0),2)),"")</f>
        <v>#NAME?</v>
      </c>
      <c r="N1379" s="14" t="e">
        <f t="array" aca="1" ref="N1379" ca="1">_xludf.ifna(IF(#REF!=Impostazioni!$C$6,H1379*1,H1379/INDEX(Impostazioni!$N$86:$O$105,MATCH(#REF!,Impostazioni!$N$86:$N$105,0),2)),"")</f>
        <v>#NAME?</v>
      </c>
      <c r="O1379" s="14" t="e">
        <f t="array" aca="1" ref="O1379" ca="1">_xludf.ifna(IF(#REF!=Impostazioni!$C$6,I1379*1,I1379/INDEX(Impostazioni!$N$86:$O$105,MATCH(#REF!,Impostazioni!$N$86:$N$105,0),2)),"")</f>
        <v>#NAME?</v>
      </c>
      <c r="P1379" s="14" t="e">
        <f t="array" aca="1" ref="P1379" ca="1">_xludf.ifna(IF(#REF!=Impostazioni!$C$6,J1379*1,J1379/INDEX(Impostazioni!$N$86:$O$105,MATCH(#REF!,Impostazioni!$N$86:$N$105,0),2)),"")</f>
        <v>#NAME?</v>
      </c>
      <c r="Q1379" s="14" t="e">
        <f t="array" aca="1" ref="Q1379" ca="1">_xludf.ifna(IF(#REF!=Impostazioni!$C$6,K1379*1,K1379/INDEX(Impostazioni!$N$86:$O$105,MATCH(#REF!,Impostazioni!$N$86:$N$105,0),2)),"")</f>
        <v>#NAME?</v>
      </c>
      <c r="S1379" t="str" cm="1">
        <f t="array" ref="S1379">_xlfn.IFNA(TRANSPOSE(INDEX(Impostazioni!$R$14:$S$63,,MATCH($D1379,Impostazioni!$R$13:$S$13,0))),"")&amp;""</f>
        <v/>
      </c>
    </row>
    <row r="1380" spans="1:19" ht="13.2">
      <c r="A1380" s="14" t="str">
        <f t="shared" si="15"/>
        <v/>
      </c>
      <c r="B1380" s="14" t="str">
        <f t="shared" si="16"/>
        <v/>
      </c>
      <c r="C1380" s="14"/>
      <c r="D1380" s="14"/>
      <c r="E1380" s="14"/>
      <c r="F1380" s="14"/>
      <c r="G1380" s="31"/>
      <c r="H1380" s="31"/>
      <c r="I1380" s="31"/>
      <c r="J1380" s="31"/>
      <c r="K1380" s="14" t="str">
        <f t="shared" si="17"/>
        <v/>
      </c>
      <c r="M1380" s="14" t="e">
        <f t="array" aca="1" ref="M1380" ca="1">_xludf.ifna(IF(#REF!=Impostazioni!$C$6,G1380*1,G1380/INDEX(Impostazioni!$N$86:$O$105,MATCH(#REF!,Impostazioni!$N$86:$N$105,0),2)),"")</f>
        <v>#NAME?</v>
      </c>
      <c r="N1380" s="14" t="e">
        <f t="array" aca="1" ref="N1380" ca="1">_xludf.ifna(IF(#REF!=Impostazioni!$C$6,H1380*1,H1380/INDEX(Impostazioni!$N$86:$O$105,MATCH(#REF!,Impostazioni!$N$86:$N$105,0),2)),"")</f>
        <v>#NAME?</v>
      </c>
      <c r="O1380" s="14" t="e">
        <f t="array" aca="1" ref="O1380" ca="1">_xludf.ifna(IF(#REF!=Impostazioni!$C$6,I1380*1,I1380/INDEX(Impostazioni!$N$86:$O$105,MATCH(#REF!,Impostazioni!$N$86:$N$105,0),2)),"")</f>
        <v>#NAME?</v>
      </c>
      <c r="P1380" s="14" t="e">
        <f t="array" aca="1" ref="P1380" ca="1">_xludf.ifna(IF(#REF!=Impostazioni!$C$6,J1380*1,J1380/INDEX(Impostazioni!$N$86:$O$105,MATCH(#REF!,Impostazioni!$N$86:$N$105,0),2)),"")</f>
        <v>#NAME?</v>
      </c>
      <c r="Q1380" s="14" t="e">
        <f t="array" aca="1" ref="Q1380" ca="1">_xludf.ifna(IF(#REF!=Impostazioni!$C$6,K1380*1,K1380/INDEX(Impostazioni!$N$86:$O$105,MATCH(#REF!,Impostazioni!$N$86:$N$105,0),2)),"")</f>
        <v>#NAME?</v>
      </c>
      <c r="S1380" t="str" cm="1">
        <f t="array" ref="S1380">_xlfn.IFNA(TRANSPOSE(INDEX(Impostazioni!$R$14:$S$63,,MATCH($D1380,Impostazioni!$R$13:$S$13,0))),"")&amp;""</f>
        <v/>
      </c>
    </row>
    <row r="1381" spans="1:19" ht="13.2">
      <c r="A1381" s="14" t="str">
        <f t="shared" si="15"/>
        <v/>
      </c>
      <c r="B1381" s="14" t="str">
        <f t="shared" si="16"/>
        <v/>
      </c>
      <c r="C1381" s="14"/>
      <c r="D1381" s="14"/>
      <c r="E1381" s="14"/>
      <c r="F1381" s="14"/>
      <c r="G1381" s="31"/>
      <c r="H1381" s="31"/>
      <c r="I1381" s="31"/>
      <c r="J1381" s="31"/>
      <c r="K1381" s="14" t="str">
        <f t="shared" si="17"/>
        <v/>
      </c>
      <c r="M1381" s="14" t="e">
        <f t="array" aca="1" ref="M1381" ca="1">_xludf.ifna(IF(#REF!=Impostazioni!$C$6,G1381*1,G1381/INDEX(Impostazioni!$N$86:$O$105,MATCH(#REF!,Impostazioni!$N$86:$N$105,0),2)),"")</f>
        <v>#NAME?</v>
      </c>
      <c r="N1381" s="14" t="e">
        <f t="array" aca="1" ref="N1381" ca="1">_xludf.ifna(IF(#REF!=Impostazioni!$C$6,H1381*1,H1381/INDEX(Impostazioni!$N$86:$O$105,MATCH(#REF!,Impostazioni!$N$86:$N$105,0),2)),"")</f>
        <v>#NAME?</v>
      </c>
      <c r="O1381" s="14" t="e">
        <f t="array" aca="1" ref="O1381" ca="1">_xludf.ifna(IF(#REF!=Impostazioni!$C$6,I1381*1,I1381/INDEX(Impostazioni!$N$86:$O$105,MATCH(#REF!,Impostazioni!$N$86:$N$105,0),2)),"")</f>
        <v>#NAME?</v>
      </c>
      <c r="P1381" s="14" t="e">
        <f t="array" aca="1" ref="P1381" ca="1">_xludf.ifna(IF(#REF!=Impostazioni!$C$6,J1381*1,J1381/INDEX(Impostazioni!$N$86:$O$105,MATCH(#REF!,Impostazioni!$N$86:$N$105,0),2)),"")</f>
        <v>#NAME?</v>
      </c>
      <c r="Q1381" s="14" t="e">
        <f t="array" aca="1" ref="Q1381" ca="1">_xludf.ifna(IF(#REF!=Impostazioni!$C$6,K1381*1,K1381/INDEX(Impostazioni!$N$86:$O$105,MATCH(#REF!,Impostazioni!$N$86:$N$105,0),2)),"")</f>
        <v>#NAME?</v>
      </c>
      <c r="S1381" t="str" cm="1">
        <f t="array" ref="S1381">_xlfn.IFNA(TRANSPOSE(INDEX(Impostazioni!$R$14:$S$63,,MATCH($D1381,Impostazioni!$R$13:$S$13,0))),"")&amp;""</f>
        <v/>
      </c>
    </row>
    <row r="1382" spans="1:19" ht="13.2">
      <c r="A1382" s="14" t="str">
        <f t="shared" si="15"/>
        <v/>
      </c>
      <c r="B1382" s="14" t="str">
        <f t="shared" si="16"/>
        <v/>
      </c>
      <c r="C1382" s="14"/>
      <c r="D1382" s="14"/>
      <c r="E1382" s="14"/>
      <c r="F1382" s="14"/>
      <c r="G1382" s="31"/>
      <c r="H1382" s="31"/>
      <c r="I1382" s="31"/>
      <c r="J1382" s="31"/>
      <c r="K1382" s="14" t="str">
        <f t="shared" si="17"/>
        <v/>
      </c>
      <c r="M1382" s="14" t="e">
        <f t="array" aca="1" ref="M1382" ca="1">_xludf.ifna(IF(#REF!=Impostazioni!$C$6,G1382*1,G1382/INDEX(Impostazioni!$N$86:$O$105,MATCH(#REF!,Impostazioni!$N$86:$N$105,0),2)),"")</f>
        <v>#NAME?</v>
      </c>
      <c r="N1382" s="14" t="e">
        <f t="array" aca="1" ref="N1382" ca="1">_xludf.ifna(IF(#REF!=Impostazioni!$C$6,H1382*1,H1382/INDEX(Impostazioni!$N$86:$O$105,MATCH(#REF!,Impostazioni!$N$86:$N$105,0),2)),"")</f>
        <v>#NAME?</v>
      </c>
      <c r="O1382" s="14" t="e">
        <f t="array" aca="1" ref="O1382" ca="1">_xludf.ifna(IF(#REF!=Impostazioni!$C$6,I1382*1,I1382/INDEX(Impostazioni!$N$86:$O$105,MATCH(#REF!,Impostazioni!$N$86:$N$105,0),2)),"")</f>
        <v>#NAME?</v>
      </c>
      <c r="P1382" s="14" t="e">
        <f t="array" aca="1" ref="P1382" ca="1">_xludf.ifna(IF(#REF!=Impostazioni!$C$6,J1382*1,J1382/INDEX(Impostazioni!$N$86:$O$105,MATCH(#REF!,Impostazioni!$N$86:$N$105,0),2)),"")</f>
        <v>#NAME?</v>
      </c>
      <c r="Q1382" s="14" t="e">
        <f t="array" aca="1" ref="Q1382" ca="1">_xludf.ifna(IF(#REF!=Impostazioni!$C$6,K1382*1,K1382/INDEX(Impostazioni!$N$86:$O$105,MATCH(#REF!,Impostazioni!$N$86:$N$105,0),2)),"")</f>
        <v>#NAME?</v>
      </c>
      <c r="S1382" t="str" cm="1">
        <f t="array" ref="S1382">_xlfn.IFNA(TRANSPOSE(INDEX(Impostazioni!$R$14:$S$63,,MATCH($D1382,Impostazioni!$R$13:$S$13,0))),"")&amp;""</f>
        <v/>
      </c>
    </row>
    <row r="1383" spans="1:19" ht="13.2">
      <c r="A1383" s="14" t="str">
        <f t="shared" si="15"/>
        <v/>
      </c>
      <c r="B1383" s="14" t="str">
        <f t="shared" si="16"/>
        <v/>
      </c>
      <c r="C1383" s="14"/>
      <c r="D1383" s="14"/>
      <c r="E1383" s="14"/>
      <c r="F1383" s="14"/>
      <c r="G1383" s="31"/>
      <c r="H1383" s="31"/>
      <c r="I1383" s="31"/>
      <c r="J1383" s="31"/>
      <c r="K1383" s="14" t="str">
        <f t="shared" si="17"/>
        <v/>
      </c>
      <c r="M1383" s="14" t="e">
        <f t="array" aca="1" ref="M1383" ca="1">_xludf.ifna(IF(#REF!=Impostazioni!$C$6,G1383*1,G1383/INDEX(Impostazioni!$N$86:$O$105,MATCH(#REF!,Impostazioni!$N$86:$N$105,0),2)),"")</f>
        <v>#NAME?</v>
      </c>
      <c r="N1383" s="14" t="e">
        <f t="array" aca="1" ref="N1383" ca="1">_xludf.ifna(IF(#REF!=Impostazioni!$C$6,H1383*1,H1383/INDEX(Impostazioni!$N$86:$O$105,MATCH(#REF!,Impostazioni!$N$86:$N$105,0),2)),"")</f>
        <v>#NAME?</v>
      </c>
      <c r="O1383" s="14" t="e">
        <f t="array" aca="1" ref="O1383" ca="1">_xludf.ifna(IF(#REF!=Impostazioni!$C$6,I1383*1,I1383/INDEX(Impostazioni!$N$86:$O$105,MATCH(#REF!,Impostazioni!$N$86:$N$105,0),2)),"")</f>
        <v>#NAME?</v>
      </c>
      <c r="P1383" s="14" t="e">
        <f t="array" aca="1" ref="P1383" ca="1">_xludf.ifna(IF(#REF!=Impostazioni!$C$6,J1383*1,J1383/INDEX(Impostazioni!$N$86:$O$105,MATCH(#REF!,Impostazioni!$N$86:$N$105,0),2)),"")</f>
        <v>#NAME?</v>
      </c>
      <c r="Q1383" s="14" t="e">
        <f t="array" aca="1" ref="Q1383" ca="1">_xludf.ifna(IF(#REF!=Impostazioni!$C$6,K1383*1,K1383/INDEX(Impostazioni!$N$86:$O$105,MATCH(#REF!,Impostazioni!$N$86:$N$105,0),2)),"")</f>
        <v>#NAME?</v>
      </c>
      <c r="S1383" t="str" cm="1">
        <f t="array" ref="S1383">_xlfn.IFNA(TRANSPOSE(INDEX(Impostazioni!$R$14:$S$63,,MATCH($D1383,Impostazioni!$R$13:$S$13,0))),"")&amp;""</f>
        <v/>
      </c>
    </row>
    <row r="1384" spans="1:19" ht="13.2">
      <c r="A1384" s="14" t="str">
        <f t="shared" si="15"/>
        <v/>
      </c>
      <c r="B1384" s="14" t="str">
        <f t="shared" si="16"/>
        <v/>
      </c>
      <c r="C1384" s="14"/>
      <c r="D1384" s="14"/>
      <c r="E1384" s="14"/>
      <c r="F1384" s="14"/>
      <c r="G1384" s="31"/>
      <c r="H1384" s="31"/>
      <c r="I1384" s="31"/>
      <c r="J1384" s="31"/>
      <c r="K1384" s="14" t="str">
        <f t="shared" si="17"/>
        <v/>
      </c>
      <c r="M1384" s="14" t="e">
        <f t="array" aca="1" ref="M1384" ca="1">_xludf.ifna(IF(#REF!=Impostazioni!$C$6,G1384*1,G1384/INDEX(Impostazioni!$N$86:$O$105,MATCH(#REF!,Impostazioni!$N$86:$N$105,0),2)),"")</f>
        <v>#NAME?</v>
      </c>
      <c r="N1384" s="14" t="e">
        <f t="array" aca="1" ref="N1384" ca="1">_xludf.ifna(IF(#REF!=Impostazioni!$C$6,H1384*1,H1384/INDEX(Impostazioni!$N$86:$O$105,MATCH(#REF!,Impostazioni!$N$86:$N$105,0),2)),"")</f>
        <v>#NAME?</v>
      </c>
      <c r="O1384" s="14" t="e">
        <f t="array" aca="1" ref="O1384" ca="1">_xludf.ifna(IF(#REF!=Impostazioni!$C$6,I1384*1,I1384/INDEX(Impostazioni!$N$86:$O$105,MATCH(#REF!,Impostazioni!$N$86:$N$105,0),2)),"")</f>
        <v>#NAME?</v>
      </c>
      <c r="P1384" s="14" t="e">
        <f t="array" aca="1" ref="P1384" ca="1">_xludf.ifna(IF(#REF!=Impostazioni!$C$6,J1384*1,J1384/INDEX(Impostazioni!$N$86:$O$105,MATCH(#REF!,Impostazioni!$N$86:$N$105,0),2)),"")</f>
        <v>#NAME?</v>
      </c>
      <c r="Q1384" s="14" t="e">
        <f t="array" aca="1" ref="Q1384" ca="1">_xludf.ifna(IF(#REF!=Impostazioni!$C$6,K1384*1,K1384/INDEX(Impostazioni!$N$86:$O$105,MATCH(#REF!,Impostazioni!$N$86:$N$105,0),2)),"")</f>
        <v>#NAME?</v>
      </c>
      <c r="S1384" t="str" cm="1">
        <f t="array" ref="S1384">_xlfn.IFNA(TRANSPOSE(INDEX(Impostazioni!$R$14:$S$63,,MATCH($D1384,Impostazioni!$R$13:$S$13,0))),"")&amp;""</f>
        <v/>
      </c>
    </row>
    <row r="1385" spans="1:19" ht="13.2">
      <c r="A1385" s="14" t="str">
        <f t="shared" si="15"/>
        <v/>
      </c>
      <c r="B1385" s="14" t="str">
        <f t="shared" si="16"/>
        <v/>
      </c>
      <c r="C1385" s="14"/>
      <c r="D1385" s="14"/>
      <c r="E1385" s="14"/>
      <c r="F1385" s="14"/>
      <c r="G1385" s="31"/>
      <c r="H1385" s="31"/>
      <c r="I1385" s="31"/>
      <c r="J1385" s="31"/>
      <c r="K1385" s="14" t="str">
        <f t="shared" si="17"/>
        <v/>
      </c>
      <c r="M1385" s="14" t="e">
        <f t="array" aca="1" ref="M1385" ca="1">_xludf.ifna(IF(#REF!=Impostazioni!$C$6,G1385*1,G1385/INDEX(Impostazioni!$N$86:$O$105,MATCH(#REF!,Impostazioni!$N$86:$N$105,0),2)),"")</f>
        <v>#NAME?</v>
      </c>
      <c r="N1385" s="14" t="e">
        <f t="array" aca="1" ref="N1385" ca="1">_xludf.ifna(IF(#REF!=Impostazioni!$C$6,H1385*1,H1385/INDEX(Impostazioni!$N$86:$O$105,MATCH(#REF!,Impostazioni!$N$86:$N$105,0),2)),"")</f>
        <v>#NAME?</v>
      </c>
      <c r="O1385" s="14" t="e">
        <f t="array" aca="1" ref="O1385" ca="1">_xludf.ifna(IF(#REF!=Impostazioni!$C$6,I1385*1,I1385/INDEX(Impostazioni!$N$86:$O$105,MATCH(#REF!,Impostazioni!$N$86:$N$105,0),2)),"")</f>
        <v>#NAME?</v>
      </c>
      <c r="P1385" s="14" t="e">
        <f t="array" aca="1" ref="P1385" ca="1">_xludf.ifna(IF(#REF!=Impostazioni!$C$6,J1385*1,J1385/INDEX(Impostazioni!$N$86:$O$105,MATCH(#REF!,Impostazioni!$N$86:$N$105,0),2)),"")</f>
        <v>#NAME?</v>
      </c>
      <c r="Q1385" s="14" t="e">
        <f t="array" aca="1" ref="Q1385" ca="1">_xludf.ifna(IF(#REF!=Impostazioni!$C$6,K1385*1,K1385/INDEX(Impostazioni!$N$86:$O$105,MATCH(#REF!,Impostazioni!$N$86:$N$105,0),2)),"")</f>
        <v>#NAME?</v>
      </c>
      <c r="S1385" t="str" cm="1">
        <f t="array" ref="S1385">_xlfn.IFNA(TRANSPOSE(INDEX(Impostazioni!$R$14:$S$63,,MATCH($D1385,Impostazioni!$R$13:$S$13,0))),"")&amp;""</f>
        <v/>
      </c>
    </row>
    <row r="1386" spans="1:19" ht="13.2">
      <c r="A1386" s="14" t="str">
        <f t="shared" si="15"/>
        <v/>
      </c>
      <c r="B1386" s="14" t="str">
        <f t="shared" si="16"/>
        <v/>
      </c>
      <c r="C1386" s="14"/>
      <c r="D1386" s="14"/>
      <c r="E1386" s="14"/>
      <c r="F1386" s="14"/>
      <c r="G1386" s="31"/>
      <c r="H1386" s="31"/>
      <c r="I1386" s="31"/>
      <c r="J1386" s="31"/>
      <c r="K1386" s="14" t="str">
        <f t="shared" si="17"/>
        <v/>
      </c>
      <c r="M1386" s="14" t="e">
        <f t="array" aca="1" ref="M1386" ca="1">_xludf.ifna(IF(#REF!=Impostazioni!$C$6,G1386*1,G1386/INDEX(Impostazioni!$N$86:$O$105,MATCH(#REF!,Impostazioni!$N$86:$N$105,0),2)),"")</f>
        <v>#NAME?</v>
      </c>
      <c r="N1386" s="14" t="e">
        <f t="array" aca="1" ref="N1386" ca="1">_xludf.ifna(IF(#REF!=Impostazioni!$C$6,H1386*1,H1386/INDEX(Impostazioni!$N$86:$O$105,MATCH(#REF!,Impostazioni!$N$86:$N$105,0),2)),"")</f>
        <v>#NAME?</v>
      </c>
      <c r="O1386" s="14" t="e">
        <f t="array" aca="1" ref="O1386" ca="1">_xludf.ifna(IF(#REF!=Impostazioni!$C$6,I1386*1,I1386/INDEX(Impostazioni!$N$86:$O$105,MATCH(#REF!,Impostazioni!$N$86:$N$105,0),2)),"")</f>
        <v>#NAME?</v>
      </c>
      <c r="P1386" s="14" t="e">
        <f t="array" aca="1" ref="P1386" ca="1">_xludf.ifna(IF(#REF!=Impostazioni!$C$6,J1386*1,J1386/INDEX(Impostazioni!$N$86:$O$105,MATCH(#REF!,Impostazioni!$N$86:$N$105,0),2)),"")</f>
        <v>#NAME?</v>
      </c>
      <c r="Q1386" s="14" t="e">
        <f t="array" aca="1" ref="Q1386" ca="1">_xludf.ifna(IF(#REF!=Impostazioni!$C$6,K1386*1,K1386/INDEX(Impostazioni!$N$86:$O$105,MATCH(#REF!,Impostazioni!$N$86:$N$105,0),2)),"")</f>
        <v>#NAME?</v>
      </c>
      <c r="S1386" t="str" cm="1">
        <f t="array" ref="S1386">_xlfn.IFNA(TRANSPOSE(INDEX(Impostazioni!$R$14:$S$63,,MATCH($D1386,Impostazioni!$R$13:$S$13,0))),"")&amp;""</f>
        <v/>
      </c>
    </row>
    <row r="1387" spans="1:19" ht="13.2">
      <c r="A1387" s="14" t="str">
        <f t="shared" si="15"/>
        <v/>
      </c>
      <c r="B1387" s="14" t="str">
        <f t="shared" si="16"/>
        <v/>
      </c>
      <c r="C1387" s="14"/>
      <c r="D1387" s="14"/>
      <c r="E1387" s="14"/>
      <c r="F1387" s="14"/>
      <c r="G1387" s="31"/>
      <c r="H1387" s="31"/>
      <c r="I1387" s="31"/>
      <c r="J1387" s="31"/>
      <c r="K1387" s="14" t="str">
        <f t="shared" si="17"/>
        <v/>
      </c>
      <c r="M1387" s="14" t="e">
        <f t="array" aca="1" ref="M1387" ca="1">_xludf.ifna(IF(#REF!=Impostazioni!$C$6,G1387*1,G1387/INDEX(Impostazioni!$N$86:$O$105,MATCH(#REF!,Impostazioni!$N$86:$N$105,0),2)),"")</f>
        <v>#NAME?</v>
      </c>
      <c r="N1387" s="14" t="e">
        <f t="array" aca="1" ref="N1387" ca="1">_xludf.ifna(IF(#REF!=Impostazioni!$C$6,H1387*1,H1387/INDEX(Impostazioni!$N$86:$O$105,MATCH(#REF!,Impostazioni!$N$86:$N$105,0),2)),"")</f>
        <v>#NAME?</v>
      </c>
      <c r="O1387" s="14" t="e">
        <f t="array" aca="1" ref="O1387" ca="1">_xludf.ifna(IF(#REF!=Impostazioni!$C$6,I1387*1,I1387/INDEX(Impostazioni!$N$86:$O$105,MATCH(#REF!,Impostazioni!$N$86:$N$105,0),2)),"")</f>
        <v>#NAME?</v>
      </c>
      <c r="P1387" s="14" t="e">
        <f t="array" aca="1" ref="P1387" ca="1">_xludf.ifna(IF(#REF!=Impostazioni!$C$6,J1387*1,J1387/INDEX(Impostazioni!$N$86:$O$105,MATCH(#REF!,Impostazioni!$N$86:$N$105,0),2)),"")</f>
        <v>#NAME?</v>
      </c>
      <c r="Q1387" s="14" t="e">
        <f t="array" aca="1" ref="Q1387" ca="1">_xludf.ifna(IF(#REF!=Impostazioni!$C$6,K1387*1,K1387/INDEX(Impostazioni!$N$86:$O$105,MATCH(#REF!,Impostazioni!$N$86:$N$105,0),2)),"")</f>
        <v>#NAME?</v>
      </c>
      <c r="S1387" t="str" cm="1">
        <f t="array" ref="S1387">_xlfn.IFNA(TRANSPOSE(INDEX(Impostazioni!$R$14:$S$63,,MATCH($D1387,Impostazioni!$R$13:$S$13,0))),"")&amp;""</f>
        <v/>
      </c>
    </row>
    <row r="1388" spans="1:19" ht="13.2">
      <c r="A1388" s="14" t="str">
        <f t="shared" si="15"/>
        <v/>
      </c>
      <c r="B1388" s="14" t="str">
        <f t="shared" si="16"/>
        <v/>
      </c>
      <c r="C1388" s="14"/>
      <c r="D1388" s="14"/>
      <c r="E1388" s="14"/>
      <c r="F1388" s="14"/>
      <c r="G1388" s="31"/>
      <c r="H1388" s="31"/>
      <c r="I1388" s="31"/>
      <c r="J1388" s="31"/>
      <c r="K1388" s="14" t="str">
        <f t="shared" si="17"/>
        <v/>
      </c>
      <c r="M1388" s="14" t="e">
        <f t="array" aca="1" ref="M1388" ca="1">_xludf.ifna(IF(#REF!=Impostazioni!$C$6,G1388*1,G1388/INDEX(Impostazioni!$N$86:$O$105,MATCH(#REF!,Impostazioni!$N$86:$N$105,0),2)),"")</f>
        <v>#NAME?</v>
      </c>
      <c r="N1388" s="14" t="e">
        <f t="array" aca="1" ref="N1388" ca="1">_xludf.ifna(IF(#REF!=Impostazioni!$C$6,H1388*1,H1388/INDEX(Impostazioni!$N$86:$O$105,MATCH(#REF!,Impostazioni!$N$86:$N$105,0),2)),"")</f>
        <v>#NAME?</v>
      </c>
      <c r="O1388" s="14" t="e">
        <f t="array" aca="1" ref="O1388" ca="1">_xludf.ifna(IF(#REF!=Impostazioni!$C$6,I1388*1,I1388/INDEX(Impostazioni!$N$86:$O$105,MATCH(#REF!,Impostazioni!$N$86:$N$105,0),2)),"")</f>
        <v>#NAME?</v>
      </c>
      <c r="P1388" s="14" t="e">
        <f t="array" aca="1" ref="P1388" ca="1">_xludf.ifna(IF(#REF!=Impostazioni!$C$6,J1388*1,J1388/INDEX(Impostazioni!$N$86:$O$105,MATCH(#REF!,Impostazioni!$N$86:$N$105,0),2)),"")</f>
        <v>#NAME?</v>
      </c>
      <c r="Q1388" s="14" t="e">
        <f t="array" aca="1" ref="Q1388" ca="1">_xludf.ifna(IF(#REF!=Impostazioni!$C$6,K1388*1,K1388/INDEX(Impostazioni!$N$86:$O$105,MATCH(#REF!,Impostazioni!$N$86:$N$105,0),2)),"")</f>
        <v>#NAME?</v>
      </c>
      <c r="S1388" t="str" cm="1">
        <f t="array" ref="S1388">_xlfn.IFNA(TRANSPOSE(INDEX(Impostazioni!$R$14:$S$63,,MATCH($D1388,Impostazioni!$R$13:$S$13,0))),"")&amp;""</f>
        <v/>
      </c>
    </row>
    <row r="1389" spans="1:19" ht="13.2">
      <c r="A1389" s="14" t="str">
        <f t="shared" si="15"/>
        <v/>
      </c>
      <c r="B1389" s="14" t="str">
        <f t="shared" si="16"/>
        <v/>
      </c>
      <c r="C1389" s="14"/>
      <c r="D1389" s="14"/>
      <c r="E1389" s="14"/>
      <c r="F1389" s="14"/>
      <c r="G1389" s="31"/>
      <c r="H1389" s="31"/>
      <c r="I1389" s="31"/>
      <c r="J1389" s="31"/>
      <c r="K1389" s="14" t="str">
        <f t="shared" si="17"/>
        <v/>
      </c>
      <c r="M1389" s="14" t="e">
        <f t="array" aca="1" ref="M1389" ca="1">_xludf.ifna(IF(#REF!=Impostazioni!$C$6,G1389*1,G1389/INDEX(Impostazioni!$N$86:$O$105,MATCH(#REF!,Impostazioni!$N$86:$N$105,0),2)),"")</f>
        <v>#NAME?</v>
      </c>
      <c r="N1389" s="14" t="e">
        <f t="array" aca="1" ref="N1389" ca="1">_xludf.ifna(IF(#REF!=Impostazioni!$C$6,H1389*1,H1389/INDEX(Impostazioni!$N$86:$O$105,MATCH(#REF!,Impostazioni!$N$86:$N$105,0),2)),"")</f>
        <v>#NAME?</v>
      </c>
      <c r="O1389" s="14" t="e">
        <f t="array" aca="1" ref="O1389" ca="1">_xludf.ifna(IF(#REF!=Impostazioni!$C$6,I1389*1,I1389/INDEX(Impostazioni!$N$86:$O$105,MATCH(#REF!,Impostazioni!$N$86:$N$105,0),2)),"")</f>
        <v>#NAME?</v>
      </c>
      <c r="P1389" s="14" t="e">
        <f t="array" aca="1" ref="P1389" ca="1">_xludf.ifna(IF(#REF!=Impostazioni!$C$6,J1389*1,J1389/INDEX(Impostazioni!$N$86:$O$105,MATCH(#REF!,Impostazioni!$N$86:$N$105,0),2)),"")</f>
        <v>#NAME?</v>
      </c>
      <c r="Q1389" s="14" t="e">
        <f t="array" aca="1" ref="Q1389" ca="1">_xludf.ifna(IF(#REF!=Impostazioni!$C$6,K1389*1,K1389/INDEX(Impostazioni!$N$86:$O$105,MATCH(#REF!,Impostazioni!$N$86:$N$105,0),2)),"")</f>
        <v>#NAME?</v>
      </c>
      <c r="S1389" t="str" cm="1">
        <f t="array" ref="S1389">_xlfn.IFNA(TRANSPOSE(INDEX(Impostazioni!$R$14:$S$63,,MATCH($D1389,Impostazioni!$R$13:$S$13,0))),"")&amp;""</f>
        <v/>
      </c>
    </row>
    <row r="1390" spans="1:19" ht="13.2">
      <c r="A1390" s="14" t="str">
        <f t="shared" si="15"/>
        <v/>
      </c>
      <c r="B1390" s="14" t="str">
        <f t="shared" si="16"/>
        <v/>
      </c>
      <c r="C1390" s="14"/>
      <c r="D1390" s="14"/>
      <c r="E1390" s="14"/>
      <c r="F1390" s="14"/>
      <c r="G1390" s="31"/>
      <c r="H1390" s="31"/>
      <c r="I1390" s="31"/>
      <c r="J1390" s="31"/>
      <c r="K1390" s="14" t="str">
        <f t="shared" si="17"/>
        <v/>
      </c>
      <c r="M1390" s="14" t="e">
        <f t="array" aca="1" ref="M1390" ca="1">_xludf.ifna(IF(#REF!=Impostazioni!$C$6,G1390*1,G1390/INDEX(Impostazioni!$N$86:$O$105,MATCH(#REF!,Impostazioni!$N$86:$N$105,0),2)),"")</f>
        <v>#NAME?</v>
      </c>
      <c r="N1390" s="14" t="e">
        <f t="array" aca="1" ref="N1390" ca="1">_xludf.ifna(IF(#REF!=Impostazioni!$C$6,H1390*1,H1390/INDEX(Impostazioni!$N$86:$O$105,MATCH(#REF!,Impostazioni!$N$86:$N$105,0),2)),"")</f>
        <v>#NAME?</v>
      </c>
      <c r="O1390" s="14" t="e">
        <f t="array" aca="1" ref="O1390" ca="1">_xludf.ifna(IF(#REF!=Impostazioni!$C$6,I1390*1,I1390/INDEX(Impostazioni!$N$86:$O$105,MATCH(#REF!,Impostazioni!$N$86:$N$105,0),2)),"")</f>
        <v>#NAME?</v>
      </c>
      <c r="P1390" s="14" t="e">
        <f t="array" aca="1" ref="P1390" ca="1">_xludf.ifna(IF(#REF!=Impostazioni!$C$6,J1390*1,J1390/INDEX(Impostazioni!$N$86:$O$105,MATCH(#REF!,Impostazioni!$N$86:$N$105,0),2)),"")</f>
        <v>#NAME?</v>
      </c>
      <c r="Q1390" s="14" t="e">
        <f t="array" aca="1" ref="Q1390" ca="1">_xludf.ifna(IF(#REF!=Impostazioni!$C$6,K1390*1,K1390/INDEX(Impostazioni!$N$86:$O$105,MATCH(#REF!,Impostazioni!$N$86:$N$105,0),2)),"")</f>
        <v>#NAME?</v>
      </c>
      <c r="S1390" t="str" cm="1">
        <f t="array" ref="S1390">_xlfn.IFNA(TRANSPOSE(INDEX(Impostazioni!$R$14:$S$63,,MATCH($D1390,Impostazioni!$R$13:$S$13,0))),"")&amp;""</f>
        <v/>
      </c>
    </row>
    <row r="1391" spans="1:19" ht="13.2">
      <c r="A1391" s="14" t="str">
        <f t="shared" si="15"/>
        <v/>
      </c>
      <c r="B1391" s="14" t="str">
        <f t="shared" si="16"/>
        <v/>
      </c>
      <c r="C1391" s="14"/>
      <c r="D1391" s="14"/>
      <c r="E1391" s="14"/>
      <c r="F1391" s="14"/>
      <c r="G1391" s="31"/>
      <c r="H1391" s="31"/>
      <c r="I1391" s="31"/>
      <c r="J1391" s="31"/>
      <c r="K1391" s="14" t="str">
        <f t="shared" si="17"/>
        <v/>
      </c>
      <c r="M1391" s="14" t="e">
        <f t="array" aca="1" ref="M1391" ca="1">_xludf.ifna(IF(#REF!=Impostazioni!$C$6,G1391*1,G1391/INDEX(Impostazioni!$N$86:$O$105,MATCH(#REF!,Impostazioni!$N$86:$N$105,0),2)),"")</f>
        <v>#NAME?</v>
      </c>
      <c r="N1391" s="14" t="e">
        <f t="array" aca="1" ref="N1391" ca="1">_xludf.ifna(IF(#REF!=Impostazioni!$C$6,H1391*1,H1391/INDEX(Impostazioni!$N$86:$O$105,MATCH(#REF!,Impostazioni!$N$86:$N$105,0),2)),"")</f>
        <v>#NAME?</v>
      </c>
      <c r="O1391" s="14" t="e">
        <f t="array" aca="1" ref="O1391" ca="1">_xludf.ifna(IF(#REF!=Impostazioni!$C$6,I1391*1,I1391/INDEX(Impostazioni!$N$86:$O$105,MATCH(#REF!,Impostazioni!$N$86:$N$105,0),2)),"")</f>
        <v>#NAME?</v>
      </c>
      <c r="P1391" s="14" t="e">
        <f t="array" aca="1" ref="P1391" ca="1">_xludf.ifna(IF(#REF!=Impostazioni!$C$6,J1391*1,J1391/INDEX(Impostazioni!$N$86:$O$105,MATCH(#REF!,Impostazioni!$N$86:$N$105,0),2)),"")</f>
        <v>#NAME?</v>
      </c>
      <c r="Q1391" s="14" t="e">
        <f t="array" aca="1" ref="Q1391" ca="1">_xludf.ifna(IF(#REF!=Impostazioni!$C$6,K1391*1,K1391/INDEX(Impostazioni!$N$86:$O$105,MATCH(#REF!,Impostazioni!$N$86:$N$105,0),2)),"")</f>
        <v>#NAME?</v>
      </c>
      <c r="S1391" t="str" cm="1">
        <f t="array" ref="S1391">_xlfn.IFNA(TRANSPOSE(INDEX(Impostazioni!$R$14:$S$63,,MATCH($D1391,Impostazioni!$R$13:$S$13,0))),"")&amp;""</f>
        <v/>
      </c>
    </row>
    <row r="1392" spans="1:19" ht="13.2">
      <c r="A1392" s="14" t="str">
        <f t="shared" si="15"/>
        <v/>
      </c>
      <c r="B1392" s="14" t="str">
        <f t="shared" si="16"/>
        <v/>
      </c>
      <c r="C1392" s="14"/>
      <c r="D1392" s="14"/>
      <c r="E1392" s="14"/>
      <c r="F1392" s="14"/>
      <c r="G1392" s="31"/>
      <c r="H1392" s="31"/>
      <c r="I1392" s="31"/>
      <c r="J1392" s="31"/>
      <c r="K1392" s="14" t="str">
        <f t="shared" si="17"/>
        <v/>
      </c>
      <c r="M1392" s="14" t="e">
        <f t="array" aca="1" ref="M1392" ca="1">_xludf.ifna(IF(#REF!=Impostazioni!$C$6,G1392*1,G1392/INDEX(Impostazioni!$N$86:$O$105,MATCH(#REF!,Impostazioni!$N$86:$N$105,0),2)),"")</f>
        <v>#NAME?</v>
      </c>
      <c r="N1392" s="14" t="e">
        <f t="array" aca="1" ref="N1392" ca="1">_xludf.ifna(IF(#REF!=Impostazioni!$C$6,H1392*1,H1392/INDEX(Impostazioni!$N$86:$O$105,MATCH(#REF!,Impostazioni!$N$86:$N$105,0),2)),"")</f>
        <v>#NAME?</v>
      </c>
      <c r="O1392" s="14" t="e">
        <f t="array" aca="1" ref="O1392" ca="1">_xludf.ifna(IF(#REF!=Impostazioni!$C$6,I1392*1,I1392/INDEX(Impostazioni!$N$86:$O$105,MATCH(#REF!,Impostazioni!$N$86:$N$105,0),2)),"")</f>
        <v>#NAME?</v>
      </c>
      <c r="P1392" s="14" t="e">
        <f t="array" aca="1" ref="P1392" ca="1">_xludf.ifna(IF(#REF!=Impostazioni!$C$6,J1392*1,J1392/INDEX(Impostazioni!$N$86:$O$105,MATCH(#REF!,Impostazioni!$N$86:$N$105,0),2)),"")</f>
        <v>#NAME?</v>
      </c>
      <c r="Q1392" s="14" t="e">
        <f t="array" aca="1" ref="Q1392" ca="1">_xludf.ifna(IF(#REF!=Impostazioni!$C$6,K1392*1,K1392/INDEX(Impostazioni!$N$86:$O$105,MATCH(#REF!,Impostazioni!$N$86:$N$105,0),2)),"")</f>
        <v>#NAME?</v>
      </c>
      <c r="S1392" t="str" cm="1">
        <f t="array" ref="S1392">_xlfn.IFNA(TRANSPOSE(INDEX(Impostazioni!$R$14:$S$63,,MATCH($D1392,Impostazioni!$R$13:$S$13,0))),"")&amp;""</f>
        <v/>
      </c>
    </row>
    <row r="1393" spans="1:19" ht="13.2">
      <c r="A1393" s="14" t="str">
        <f t="shared" si="15"/>
        <v/>
      </c>
      <c r="B1393" s="14" t="str">
        <f t="shared" si="16"/>
        <v/>
      </c>
      <c r="C1393" s="14"/>
      <c r="D1393" s="14"/>
      <c r="E1393" s="14"/>
      <c r="F1393" s="14"/>
      <c r="G1393" s="31"/>
      <c r="H1393" s="31"/>
      <c r="I1393" s="31"/>
      <c r="J1393" s="31"/>
      <c r="K1393" s="14" t="str">
        <f t="shared" si="17"/>
        <v/>
      </c>
      <c r="M1393" s="14" t="e">
        <f t="array" aca="1" ref="M1393" ca="1">_xludf.ifna(IF(#REF!=Impostazioni!$C$6,G1393*1,G1393/INDEX(Impostazioni!$N$86:$O$105,MATCH(#REF!,Impostazioni!$N$86:$N$105,0),2)),"")</f>
        <v>#NAME?</v>
      </c>
      <c r="N1393" s="14" t="e">
        <f t="array" aca="1" ref="N1393" ca="1">_xludf.ifna(IF(#REF!=Impostazioni!$C$6,H1393*1,H1393/INDEX(Impostazioni!$N$86:$O$105,MATCH(#REF!,Impostazioni!$N$86:$N$105,0),2)),"")</f>
        <v>#NAME?</v>
      </c>
      <c r="O1393" s="14" t="e">
        <f t="array" aca="1" ref="O1393" ca="1">_xludf.ifna(IF(#REF!=Impostazioni!$C$6,I1393*1,I1393/INDEX(Impostazioni!$N$86:$O$105,MATCH(#REF!,Impostazioni!$N$86:$N$105,0),2)),"")</f>
        <v>#NAME?</v>
      </c>
      <c r="P1393" s="14" t="e">
        <f t="array" aca="1" ref="P1393" ca="1">_xludf.ifna(IF(#REF!=Impostazioni!$C$6,J1393*1,J1393/INDEX(Impostazioni!$N$86:$O$105,MATCH(#REF!,Impostazioni!$N$86:$N$105,0),2)),"")</f>
        <v>#NAME?</v>
      </c>
      <c r="Q1393" s="14" t="e">
        <f t="array" aca="1" ref="Q1393" ca="1">_xludf.ifna(IF(#REF!=Impostazioni!$C$6,K1393*1,K1393/INDEX(Impostazioni!$N$86:$O$105,MATCH(#REF!,Impostazioni!$N$86:$N$105,0),2)),"")</f>
        <v>#NAME?</v>
      </c>
      <c r="S1393" t="str" cm="1">
        <f t="array" ref="S1393">_xlfn.IFNA(TRANSPOSE(INDEX(Impostazioni!$R$14:$S$63,,MATCH($D1393,Impostazioni!$R$13:$S$13,0))),"")&amp;""</f>
        <v/>
      </c>
    </row>
    <row r="1394" spans="1:19" ht="13.2">
      <c r="A1394" s="14" t="str">
        <f t="shared" si="15"/>
        <v/>
      </c>
      <c r="B1394" s="14" t="str">
        <f t="shared" si="16"/>
        <v/>
      </c>
      <c r="C1394" s="14"/>
      <c r="D1394" s="14"/>
      <c r="E1394" s="14"/>
      <c r="F1394" s="14"/>
      <c r="G1394" s="31"/>
      <c r="H1394" s="31"/>
      <c r="I1394" s="31"/>
      <c r="J1394" s="31"/>
      <c r="K1394" s="14" t="str">
        <f t="shared" si="17"/>
        <v/>
      </c>
      <c r="M1394" s="14" t="e">
        <f t="array" aca="1" ref="M1394" ca="1">_xludf.ifna(IF(#REF!=Impostazioni!$C$6,G1394*1,G1394/INDEX(Impostazioni!$N$86:$O$105,MATCH(#REF!,Impostazioni!$N$86:$N$105,0),2)),"")</f>
        <v>#NAME?</v>
      </c>
      <c r="N1394" s="14" t="e">
        <f t="array" aca="1" ref="N1394" ca="1">_xludf.ifna(IF(#REF!=Impostazioni!$C$6,H1394*1,H1394/INDEX(Impostazioni!$N$86:$O$105,MATCH(#REF!,Impostazioni!$N$86:$N$105,0),2)),"")</f>
        <v>#NAME?</v>
      </c>
      <c r="O1394" s="14" t="e">
        <f t="array" aca="1" ref="O1394" ca="1">_xludf.ifna(IF(#REF!=Impostazioni!$C$6,I1394*1,I1394/INDEX(Impostazioni!$N$86:$O$105,MATCH(#REF!,Impostazioni!$N$86:$N$105,0),2)),"")</f>
        <v>#NAME?</v>
      </c>
      <c r="P1394" s="14" t="e">
        <f t="array" aca="1" ref="P1394" ca="1">_xludf.ifna(IF(#REF!=Impostazioni!$C$6,J1394*1,J1394/INDEX(Impostazioni!$N$86:$O$105,MATCH(#REF!,Impostazioni!$N$86:$N$105,0),2)),"")</f>
        <v>#NAME?</v>
      </c>
      <c r="Q1394" s="14" t="e">
        <f t="array" aca="1" ref="Q1394" ca="1">_xludf.ifna(IF(#REF!=Impostazioni!$C$6,K1394*1,K1394/INDEX(Impostazioni!$N$86:$O$105,MATCH(#REF!,Impostazioni!$N$86:$N$105,0),2)),"")</f>
        <v>#NAME?</v>
      </c>
      <c r="S1394" t="str" cm="1">
        <f t="array" ref="S1394">_xlfn.IFNA(TRANSPOSE(INDEX(Impostazioni!$R$14:$S$63,,MATCH($D1394,Impostazioni!$R$13:$S$13,0))),"")&amp;""</f>
        <v/>
      </c>
    </row>
    <row r="1395" spans="1:19" ht="13.2">
      <c r="A1395" s="14" t="str">
        <f t="shared" si="15"/>
        <v/>
      </c>
      <c r="B1395" s="14" t="str">
        <f t="shared" si="16"/>
        <v/>
      </c>
      <c r="C1395" s="14"/>
      <c r="D1395" s="14"/>
      <c r="E1395" s="14"/>
      <c r="F1395" s="14"/>
      <c r="G1395" s="31"/>
      <c r="H1395" s="31"/>
      <c r="I1395" s="31"/>
      <c r="J1395" s="31"/>
      <c r="K1395" s="14" t="str">
        <f t="shared" si="17"/>
        <v/>
      </c>
      <c r="M1395" s="14" t="e">
        <f t="array" aca="1" ref="M1395" ca="1">_xludf.ifna(IF(#REF!=Impostazioni!$C$6,G1395*1,G1395/INDEX(Impostazioni!$N$86:$O$105,MATCH(#REF!,Impostazioni!$N$86:$N$105,0),2)),"")</f>
        <v>#NAME?</v>
      </c>
      <c r="N1395" s="14" t="e">
        <f t="array" aca="1" ref="N1395" ca="1">_xludf.ifna(IF(#REF!=Impostazioni!$C$6,H1395*1,H1395/INDEX(Impostazioni!$N$86:$O$105,MATCH(#REF!,Impostazioni!$N$86:$N$105,0),2)),"")</f>
        <v>#NAME?</v>
      </c>
      <c r="O1395" s="14" t="e">
        <f t="array" aca="1" ref="O1395" ca="1">_xludf.ifna(IF(#REF!=Impostazioni!$C$6,I1395*1,I1395/INDEX(Impostazioni!$N$86:$O$105,MATCH(#REF!,Impostazioni!$N$86:$N$105,0),2)),"")</f>
        <v>#NAME?</v>
      </c>
      <c r="P1395" s="14" t="e">
        <f t="array" aca="1" ref="P1395" ca="1">_xludf.ifna(IF(#REF!=Impostazioni!$C$6,J1395*1,J1395/INDEX(Impostazioni!$N$86:$O$105,MATCH(#REF!,Impostazioni!$N$86:$N$105,0),2)),"")</f>
        <v>#NAME?</v>
      </c>
      <c r="Q1395" s="14" t="e">
        <f t="array" aca="1" ref="Q1395" ca="1">_xludf.ifna(IF(#REF!=Impostazioni!$C$6,K1395*1,K1395/INDEX(Impostazioni!$N$86:$O$105,MATCH(#REF!,Impostazioni!$N$86:$N$105,0),2)),"")</f>
        <v>#NAME?</v>
      </c>
      <c r="S1395" t="str" cm="1">
        <f t="array" ref="S1395">_xlfn.IFNA(TRANSPOSE(INDEX(Impostazioni!$R$14:$S$63,,MATCH($D1395,Impostazioni!$R$13:$S$13,0))),"")&amp;""</f>
        <v/>
      </c>
    </row>
    <row r="1396" spans="1:19" ht="13.2">
      <c r="A1396" s="14" t="str">
        <f t="shared" si="15"/>
        <v/>
      </c>
      <c r="B1396" s="14" t="str">
        <f t="shared" si="16"/>
        <v/>
      </c>
      <c r="C1396" s="14"/>
      <c r="D1396" s="14"/>
      <c r="E1396" s="14"/>
      <c r="F1396" s="14"/>
      <c r="G1396" s="31"/>
      <c r="H1396" s="31"/>
      <c r="I1396" s="31"/>
      <c r="J1396" s="31"/>
      <c r="K1396" s="14" t="str">
        <f t="shared" si="17"/>
        <v/>
      </c>
      <c r="M1396" s="14" t="e">
        <f t="array" aca="1" ref="M1396" ca="1">_xludf.ifna(IF(#REF!=Impostazioni!$C$6,G1396*1,G1396/INDEX(Impostazioni!$N$86:$O$105,MATCH(#REF!,Impostazioni!$N$86:$N$105,0),2)),"")</f>
        <v>#NAME?</v>
      </c>
      <c r="N1396" s="14" t="e">
        <f t="array" aca="1" ref="N1396" ca="1">_xludf.ifna(IF(#REF!=Impostazioni!$C$6,H1396*1,H1396/INDEX(Impostazioni!$N$86:$O$105,MATCH(#REF!,Impostazioni!$N$86:$N$105,0),2)),"")</f>
        <v>#NAME?</v>
      </c>
      <c r="O1396" s="14" t="e">
        <f t="array" aca="1" ref="O1396" ca="1">_xludf.ifna(IF(#REF!=Impostazioni!$C$6,I1396*1,I1396/INDEX(Impostazioni!$N$86:$O$105,MATCH(#REF!,Impostazioni!$N$86:$N$105,0),2)),"")</f>
        <v>#NAME?</v>
      </c>
      <c r="P1396" s="14" t="e">
        <f t="array" aca="1" ref="P1396" ca="1">_xludf.ifna(IF(#REF!=Impostazioni!$C$6,J1396*1,J1396/INDEX(Impostazioni!$N$86:$O$105,MATCH(#REF!,Impostazioni!$N$86:$N$105,0),2)),"")</f>
        <v>#NAME?</v>
      </c>
      <c r="Q1396" s="14" t="e">
        <f t="array" aca="1" ref="Q1396" ca="1">_xludf.ifna(IF(#REF!=Impostazioni!$C$6,K1396*1,K1396/INDEX(Impostazioni!$N$86:$O$105,MATCH(#REF!,Impostazioni!$N$86:$N$105,0),2)),"")</f>
        <v>#NAME?</v>
      </c>
      <c r="S1396" t="str" cm="1">
        <f t="array" ref="S1396">_xlfn.IFNA(TRANSPOSE(INDEX(Impostazioni!$R$14:$S$63,,MATCH($D1396,Impostazioni!$R$13:$S$13,0))),"")&amp;""</f>
        <v/>
      </c>
    </row>
    <row r="1397" spans="1:19" ht="13.2">
      <c r="A1397" s="14" t="str">
        <f t="shared" si="15"/>
        <v/>
      </c>
      <c r="B1397" s="14" t="str">
        <f t="shared" si="16"/>
        <v/>
      </c>
      <c r="C1397" s="14"/>
      <c r="D1397" s="14"/>
      <c r="E1397" s="14"/>
      <c r="F1397" s="14"/>
      <c r="G1397" s="31"/>
      <c r="H1397" s="31"/>
      <c r="I1397" s="31"/>
      <c r="J1397" s="31"/>
      <c r="K1397" s="14" t="str">
        <f t="shared" si="17"/>
        <v/>
      </c>
      <c r="M1397" s="14" t="e">
        <f t="array" aca="1" ref="M1397" ca="1">_xludf.ifna(IF(#REF!=Impostazioni!$C$6,G1397*1,G1397/INDEX(Impostazioni!$N$86:$O$105,MATCH(#REF!,Impostazioni!$N$86:$N$105,0),2)),"")</f>
        <v>#NAME?</v>
      </c>
      <c r="N1397" s="14" t="e">
        <f t="array" aca="1" ref="N1397" ca="1">_xludf.ifna(IF(#REF!=Impostazioni!$C$6,H1397*1,H1397/INDEX(Impostazioni!$N$86:$O$105,MATCH(#REF!,Impostazioni!$N$86:$N$105,0),2)),"")</f>
        <v>#NAME?</v>
      </c>
      <c r="O1397" s="14" t="e">
        <f t="array" aca="1" ref="O1397" ca="1">_xludf.ifna(IF(#REF!=Impostazioni!$C$6,I1397*1,I1397/INDEX(Impostazioni!$N$86:$O$105,MATCH(#REF!,Impostazioni!$N$86:$N$105,0),2)),"")</f>
        <v>#NAME?</v>
      </c>
      <c r="P1397" s="14" t="e">
        <f t="array" aca="1" ref="P1397" ca="1">_xludf.ifna(IF(#REF!=Impostazioni!$C$6,J1397*1,J1397/INDEX(Impostazioni!$N$86:$O$105,MATCH(#REF!,Impostazioni!$N$86:$N$105,0),2)),"")</f>
        <v>#NAME?</v>
      </c>
      <c r="Q1397" s="14" t="e">
        <f t="array" aca="1" ref="Q1397" ca="1">_xludf.ifna(IF(#REF!=Impostazioni!$C$6,K1397*1,K1397/INDEX(Impostazioni!$N$86:$O$105,MATCH(#REF!,Impostazioni!$N$86:$N$105,0),2)),"")</f>
        <v>#NAME?</v>
      </c>
      <c r="S1397" t="str" cm="1">
        <f t="array" ref="S1397">_xlfn.IFNA(TRANSPOSE(INDEX(Impostazioni!$R$14:$S$63,,MATCH($D1397,Impostazioni!$R$13:$S$13,0))),"")&amp;""</f>
        <v/>
      </c>
    </row>
    <row r="1398" spans="1:19" ht="13.2">
      <c r="A1398" s="14" t="str">
        <f t="shared" si="15"/>
        <v/>
      </c>
      <c r="B1398" s="14" t="str">
        <f t="shared" si="16"/>
        <v/>
      </c>
      <c r="C1398" s="14"/>
      <c r="D1398" s="14"/>
      <c r="E1398" s="14"/>
      <c r="F1398" s="14"/>
      <c r="G1398" s="31"/>
      <c r="H1398" s="31"/>
      <c r="I1398" s="31"/>
      <c r="J1398" s="31"/>
      <c r="K1398" s="14" t="str">
        <f t="shared" si="17"/>
        <v/>
      </c>
      <c r="M1398" s="14" t="e">
        <f t="array" aca="1" ref="M1398" ca="1">_xludf.ifna(IF(#REF!=Impostazioni!$C$6,G1398*1,G1398/INDEX(Impostazioni!$N$86:$O$105,MATCH(#REF!,Impostazioni!$N$86:$N$105,0),2)),"")</f>
        <v>#NAME?</v>
      </c>
      <c r="N1398" s="14" t="e">
        <f t="array" aca="1" ref="N1398" ca="1">_xludf.ifna(IF(#REF!=Impostazioni!$C$6,H1398*1,H1398/INDEX(Impostazioni!$N$86:$O$105,MATCH(#REF!,Impostazioni!$N$86:$N$105,0),2)),"")</f>
        <v>#NAME?</v>
      </c>
      <c r="O1398" s="14" t="e">
        <f t="array" aca="1" ref="O1398" ca="1">_xludf.ifna(IF(#REF!=Impostazioni!$C$6,I1398*1,I1398/INDEX(Impostazioni!$N$86:$O$105,MATCH(#REF!,Impostazioni!$N$86:$N$105,0),2)),"")</f>
        <v>#NAME?</v>
      </c>
      <c r="P1398" s="14" t="e">
        <f t="array" aca="1" ref="P1398" ca="1">_xludf.ifna(IF(#REF!=Impostazioni!$C$6,J1398*1,J1398/INDEX(Impostazioni!$N$86:$O$105,MATCH(#REF!,Impostazioni!$N$86:$N$105,0),2)),"")</f>
        <v>#NAME?</v>
      </c>
      <c r="Q1398" s="14" t="e">
        <f t="array" aca="1" ref="Q1398" ca="1">_xludf.ifna(IF(#REF!=Impostazioni!$C$6,K1398*1,K1398/INDEX(Impostazioni!$N$86:$O$105,MATCH(#REF!,Impostazioni!$N$86:$N$105,0),2)),"")</f>
        <v>#NAME?</v>
      </c>
      <c r="S1398" t="str" cm="1">
        <f t="array" ref="S1398">_xlfn.IFNA(TRANSPOSE(INDEX(Impostazioni!$R$14:$S$63,,MATCH($D1398,Impostazioni!$R$13:$S$13,0))),"")&amp;""</f>
        <v/>
      </c>
    </row>
    <row r="1399" spans="1:19" ht="13.2">
      <c r="A1399" s="14" t="str">
        <f t="shared" si="15"/>
        <v/>
      </c>
      <c r="B1399" s="14" t="str">
        <f t="shared" si="16"/>
        <v/>
      </c>
      <c r="C1399" s="14"/>
      <c r="D1399" s="14"/>
      <c r="E1399" s="14"/>
      <c r="F1399" s="14"/>
      <c r="G1399" s="31"/>
      <c r="H1399" s="31"/>
      <c r="I1399" s="31"/>
      <c r="J1399" s="31"/>
      <c r="K1399" s="14" t="str">
        <f t="shared" si="17"/>
        <v/>
      </c>
      <c r="M1399" s="14" t="e">
        <f t="array" aca="1" ref="M1399" ca="1">_xludf.ifna(IF(#REF!=Impostazioni!$C$6,G1399*1,G1399/INDEX(Impostazioni!$N$86:$O$105,MATCH(#REF!,Impostazioni!$N$86:$N$105,0),2)),"")</f>
        <v>#NAME?</v>
      </c>
      <c r="N1399" s="14" t="e">
        <f t="array" aca="1" ref="N1399" ca="1">_xludf.ifna(IF(#REF!=Impostazioni!$C$6,H1399*1,H1399/INDEX(Impostazioni!$N$86:$O$105,MATCH(#REF!,Impostazioni!$N$86:$N$105,0),2)),"")</f>
        <v>#NAME?</v>
      </c>
      <c r="O1399" s="14" t="e">
        <f t="array" aca="1" ref="O1399" ca="1">_xludf.ifna(IF(#REF!=Impostazioni!$C$6,I1399*1,I1399/INDEX(Impostazioni!$N$86:$O$105,MATCH(#REF!,Impostazioni!$N$86:$N$105,0),2)),"")</f>
        <v>#NAME?</v>
      </c>
      <c r="P1399" s="14" t="e">
        <f t="array" aca="1" ref="P1399" ca="1">_xludf.ifna(IF(#REF!=Impostazioni!$C$6,J1399*1,J1399/INDEX(Impostazioni!$N$86:$O$105,MATCH(#REF!,Impostazioni!$N$86:$N$105,0),2)),"")</f>
        <v>#NAME?</v>
      </c>
      <c r="Q1399" s="14" t="e">
        <f t="array" aca="1" ref="Q1399" ca="1">_xludf.ifna(IF(#REF!=Impostazioni!$C$6,K1399*1,K1399/INDEX(Impostazioni!$N$86:$O$105,MATCH(#REF!,Impostazioni!$N$86:$N$105,0),2)),"")</f>
        <v>#NAME?</v>
      </c>
      <c r="S1399" t="str" cm="1">
        <f t="array" ref="S1399">_xlfn.IFNA(TRANSPOSE(INDEX(Impostazioni!$R$14:$S$63,,MATCH($D1399,Impostazioni!$R$13:$S$13,0))),"")&amp;""</f>
        <v/>
      </c>
    </row>
    <row r="1400" spans="1:19" ht="13.2">
      <c r="A1400" s="14" t="str">
        <f t="shared" si="15"/>
        <v/>
      </c>
      <c r="B1400" s="14" t="str">
        <f t="shared" si="16"/>
        <v/>
      </c>
      <c r="C1400" s="14"/>
      <c r="D1400" s="14"/>
      <c r="E1400" s="14"/>
      <c r="F1400" s="14"/>
      <c r="G1400" s="31"/>
      <c r="H1400" s="31"/>
      <c r="I1400" s="31"/>
      <c r="J1400" s="31"/>
      <c r="K1400" s="14" t="str">
        <f t="shared" si="17"/>
        <v/>
      </c>
      <c r="M1400" s="14" t="e">
        <f t="array" aca="1" ref="M1400" ca="1">_xludf.ifna(IF(#REF!=Impostazioni!$C$6,G1400*1,G1400/INDEX(Impostazioni!$N$86:$O$105,MATCH(#REF!,Impostazioni!$N$86:$N$105,0),2)),"")</f>
        <v>#NAME?</v>
      </c>
      <c r="N1400" s="14" t="e">
        <f t="array" aca="1" ref="N1400" ca="1">_xludf.ifna(IF(#REF!=Impostazioni!$C$6,H1400*1,H1400/INDEX(Impostazioni!$N$86:$O$105,MATCH(#REF!,Impostazioni!$N$86:$N$105,0),2)),"")</f>
        <v>#NAME?</v>
      </c>
      <c r="O1400" s="14" t="e">
        <f t="array" aca="1" ref="O1400" ca="1">_xludf.ifna(IF(#REF!=Impostazioni!$C$6,I1400*1,I1400/INDEX(Impostazioni!$N$86:$O$105,MATCH(#REF!,Impostazioni!$N$86:$N$105,0),2)),"")</f>
        <v>#NAME?</v>
      </c>
      <c r="P1400" s="14" t="e">
        <f t="array" aca="1" ref="P1400" ca="1">_xludf.ifna(IF(#REF!=Impostazioni!$C$6,J1400*1,J1400/INDEX(Impostazioni!$N$86:$O$105,MATCH(#REF!,Impostazioni!$N$86:$N$105,0),2)),"")</f>
        <v>#NAME?</v>
      </c>
      <c r="Q1400" s="14" t="e">
        <f t="array" aca="1" ref="Q1400" ca="1">_xludf.ifna(IF(#REF!=Impostazioni!$C$6,K1400*1,K1400/INDEX(Impostazioni!$N$86:$O$105,MATCH(#REF!,Impostazioni!$N$86:$N$105,0),2)),"")</f>
        <v>#NAME?</v>
      </c>
      <c r="S1400" t="str" cm="1">
        <f t="array" ref="S1400">_xlfn.IFNA(TRANSPOSE(INDEX(Impostazioni!$R$14:$S$63,,MATCH($D1400,Impostazioni!$R$13:$S$13,0))),"")&amp;""</f>
        <v/>
      </c>
    </row>
    <row r="1401" spans="1:19" ht="13.2">
      <c r="A1401" s="14" t="str">
        <f t="shared" si="15"/>
        <v/>
      </c>
      <c r="B1401" s="14" t="str">
        <f t="shared" si="16"/>
        <v/>
      </c>
      <c r="C1401" s="14"/>
      <c r="D1401" s="14"/>
      <c r="E1401" s="14"/>
      <c r="F1401" s="14"/>
      <c r="G1401" s="31"/>
      <c r="H1401" s="31"/>
      <c r="I1401" s="31"/>
      <c r="J1401" s="31"/>
      <c r="K1401" s="14" t="str">
        <f t="shared" si="17"/>
        <v/>
      </c>
      <c r="M1401" s="14" t="e">
        <f t="array" aca="1" ref="M1401" ca="1">_xludf.ifna(IF(#REF!=Impostazioni!$C$6,G1401*1,G1401/INDEX(Impostazioni!$N$86:$O$105,MATCH(#REF!,Impostazioni!$N$86:$N$105,0),2)),"")</f>
        <v>#NAME?</v>
      </c>
      <c r="N1401" s="14" t="e">
        <f t="array" aca="1" ref="N1401" ca="1">_xludf.ifna(IF(#REF!=Impostazioni!$C$6,H1401*1,H1401/INDEX(Impostazioni!$N$86:$O$105,MATCH(#REF!,Impostazioni!$N$86:$N$105,0),2)),"")</f>
        <v>#NAME?</v>
      </c>
      <c r="O1401" s="14" t="e">
        <f t="array" aca="1" ref="O1401" ca="1">_xludf.ifna(IF(#REF!=Impostazioni!$C$6,I1401*1,I1401/INDEX(Impostazioni!$N$86:$O$105,MATCH(#REF!,Impostazioni!$N$86:$N$105,0),2)),"")</f>
        <v>#NAME?</v>
      </c>
      <c r="P1401" s="14" t="e">
        <f t="array" aca="1" ref="P1401" ca="1">_xludf.ifna(IF(#REF!=Impostazioni!$C$6,J1401*1,J1401/INDEX(Impostazioni!$N$86:$O$105,MATCH(#REF!,Impostazioni!$N$86:$N$105,0),2)),"")</f>
        <v>#NAME?</v>
      </c>
      <c r="Q1401" s="14" t="e">
        <f t="array" aca="1" ref="Q1401" ca="1">_xludf.ifna(IF(#REF!=Impostazioni!$C$6,K1401*1,K1401/INDEX(Impostazioni!$N$86:$O$105,MATCH(#REF!,Impostazioni!$N$86:$N$105,0),2)),"")</f>
        <v>#NAME?</v>
      </c>
      <c r="S1401" t="str" cm="1">
        <f t="array" ref="S1401">_xlfn.IFNA(TRANSPOSE(INDEX(Impostazioni!$R$14:$S$63,,MATCH($D1401,Impostazioni!$R$13:$S$13,0))),"")&amp;""</f>
        <v/>
      </c>
    </row>
    <row r="1402" spans="1:19" ht="13.2">
      <c r="A1402" s="14" t="str">
        <f t="shared" si="15"/>
        <v/>
      </c>
      <c r="B1402" s="14" t="str">
        <f t="shared" si="16"/>
        <v/>
      </c>
      <c r="C1402" s="14"/>
      <c r="D1402" s="14"/>
      <c r="E1402" s="14"/>
      <c r="F1402" s="14"/>
      <c r="G1402" s="31"/>
      <c r="H1402" s="31"/>
      <c r="I1402" s="31"/>
      <c r="J1402" s="31"/>
      <c r="K1402" s="14" t="str">
        <f t="shared" si="17"/>
        <v/>
      </c>
      <c r="M1402" s="14" t="e">
        <f t="array" aca="1" ref="M1402" ca="1">_xludf.ifna(IF(#REF!=Impostazioni!$C$6,G1402*1,G1402/INDEX(Impostazioni!$N$86:$O$105,MATCH(#REF!,Impostazioni!$N$86:$N$105,0),2)),"")</f>
        <v>#NAME?</v>
      </c>
      <c r="N1402" s="14" t="e">
        <f t="array" aca="1" ref="N1402" ca="1">_xludf.ifna(IF(#REF!=Impostazioni!$C$6,H1402*1,H1402/INDEX(Impostazioni!$N$86:$O$105,MATCH(#REF!,Impostazioni!$N$86:$N$105,0),2)),"")</f>
        <v>#NAME?</v>
      </c>
      <c r="O1402" s="14" t="e">
        <f t="array" aca="1" ref="O1402" ca="1">_xludf.ifna(IF(#REF!=Impostazioni!$C$6,I1402*1,I1402/INDEX(Impostazioni!$N$86:$O$105,MATCH(#REF!,Impostazioni!$N$86:$N$105,0),2)),"")</f>
        <v>#NAME?</v>
      </c>
      <c r="P1402" s="14" t="e">
        <f t="array" aca="1" ref="P1402" ca="1">_xludf.ifna(IF(#REF!=Impostazioni!$C$6,J1402*1,J1402/INDEX(Impostazioni!$N$86:$O$105,MATCH(#REF!,Impostazioni!$N$86:$N$105,0),2)),"")</f>
        <v>#NAME?</v>
      </c>
      <c r="Q1402" s="14" t="e">
        <f t="array" aca="1" ref="Q1402" ca="1">_xludf.ifna(IF(#REF!=Impostazioni!$C$6,K1402*1,K1402/INDEX(Impostazioni!$N$86:$O$105,MATCH(#REF!,Impostazioni!$N$86:$N$105,0),2)),"")</f>
        <v>#NAME?</v>
      </c>
      <c r="S1402" t="str" cm="1">
        <f t="array" ref="S1402">_xlfn.IFNA(TRANSPOSE(INDEX(Impostazioni!$R$14:$S$63,,MATCH($D1402,Impostazioni!$R$13:$S$13,0))),"")&amp;""</f>
        <v/>
      </c>
    </row>
    <row r="1403" spans="1:19" ht="13.2">
      <c r="A1403" s="14" t="str">
        <f t="shared" si="15"/>
        <v/>
      </c>
      <c r="B1403" s="14" t="str">
        <f t="shared" si="16"/>
        <v/>
      </c>
      <c r="C1403" s="14"/>
      <c r="D1403" s="14"/>
      <c r="E1403" s="14"/>
      <c r="F1403" s="14"/>
      <c r="G1403" s="31"/>
      <c r="H1403" s="31"/>
      <c r="I1403" s="31"/>
      <c r="J1403" s="31"/>
      <c r="K1403" s="14" t="str">
        <f t="shared" si="17"/>
        <v/>
      </c>
      <c r="M1403" s="14" t="e">
        <f t="array" aca="1" ref="M1403" ca="1">_xludf.ifna(IF(#REF!=Impostazioni!$C$6,G1403*1,G1403/INDEX(Impostazioni!$N$86:$O$105,MATCH(#REF!,Impostazioni!$N$86:$N$105,0),2)),"")</f>
        <v>#NAME?</v>
      </c>
      <c r="N1403" s="14" t="e">
        <f t="array" aca="1" ref="N1403" ca="1">_xludf.ifna(IF(#REF!=Impostazioni!$C$6,H1403*1,H1403/INDEX(Impostazioni!$N$86:$O$105,MATCH(#REF!,Impostazioni!$N$86:$N$105,0),2)),"")</f>
        <v>#NAME?</v>
      </c>
      <c r="O1403" s="14" t="e">
        <f t="array" aca="1" ref="O1403" ca="1">_xludf.ifna(IF(#REF!=Impostazioni!$C$6,I1403*1,I1403/INDEX(Impostazioni!$N$86:$O$105,MATCH(#REF!,Impostazioni!$N$86:$N$105,0),2)),"")</f>
        <v>#NAME?</v>
      </c>
      <c r="P1403" s="14" t="e">
        <f t="array" aca="1" ref="P1403" ca="1">_xludf.ifna(IF(#REF!=Impostazioni!$C$6,J1403*1,J1403/INDEX(Impostazioni!$N$86:$O$105,MATCH(#REF!,Impostazioni!$N$86:$N$105,0),2)),"")</f>
        <v>#NAME?</v>
      </c>
      <c r="Q1403" s="14" t="e">
        <f t="array" aca="1" ref="Q1403" ca="1">_xludf.ifna(IF(#REF!=Impostazioni!$C$6,K1403*1,K1403/INDEX(Impostazioni!$N$86:$O$105,MATCH(#REF!,Impostazioni!$N$86:$N$105,0),2)),"")</f>
        <v>#NAME?</v>
      </c>
      <c r="S1403" t="str" cm="1">
        <f t="array" ref="S1403">_xlfn.IFNA(TRANSPOSE(INDEX(Impostazioni!$R$14:$S$63,,MATCH($D1403,Impostazioni!$R$13:$S$13,0))),"")&amp;""</f>
        <v/>
      </c>
    </row>
    <row r="1404" spans="1:19" ht="13.2">
      <c r="A1404" s="14" t="str">
        <f t="shared" si="15"/>
        <v/>
      </c>
      <c r="B1404" s="14" t="str">
        <f t="shared" si="16"/>
        <v/>
      </c>
      <c r="C1404" s="14"/>
      <c r="D1404" s="14"/>
      <c r="E1404" s="14"/>
      <c r="F1404" s="14"/>
      <c r="G1404" s="31"/>
      <c r="H1404" s="31"/>
      <c r="I1404" s="31"/>
      <c r="J1404" s="31"/>
      <c r="K1404" s="14" t="str">
        <f t="shared" si="17"/>
        <v/>
      </c>
      <c r="M1404" s="14" t="e">
        <f t="array" aca="1" ref="M1404" ca="1">_xludf.ifna(IF(#REF!=Impostazioni!$C$6,G1404*1,G1404/INDEX(Impostazioni!$N$86:$O$105,MATCH(#REF!,Impostazioni!$N$86:$N$105,0),2)),"")</f>
        <v>#NAME?</v>
      </c>
      <c r="N1404" s="14" t="e">
        <f t="array" aca="1" ref="N1404" ca="1">_xludf.ifna(IF(#REF!=Impostazioni!$C$6,H1404*1,H1404/INDEX(Impostazioni!$N$86:$O$105,MATCH(#REF!,Impostazioni!$N$86:$N$105,0),2)),"")</f>
        <v>#NAME?</v>
      </c>
      <c r="O1404" s="14" t="e">
        <f t="array" aca="1" ref="O1404" ca="1">_xludf.ifna(IF(#REF!=Impostazioni!$C$6,I1404*1,I1404/INDEX(Impostazioni!$N$86:$O$105,MATCH(#REF!,Impostazioni!$N$86:$N$105,0),2)),"")</f>
        <v>#NAME?</v>
      </c>
      <c r="P1404" s="14" t="e">
        <f t="array" aca="1" ref="P1404" ca="1">_xludf.ifna(IF(#REF!=Impostazioni!$C$6,J1404*1,J1404/INDEX(Impostazioni!$N$86:$O$105,MATCH(#REF!,Impostazioni!$N$86:$N$105,0),2)),"")</f>
        <v>#NAME?</v>
      </c>
      <c r="Q1404" s="14" t="e">
        <f t="array" aca="1" ref="Q1404" ca="1">_xludf.ifna(IF(#REF!=Impostazioni!$C$6,K1404*1,K1404/INDEX(Impostazioni!$N$86:$O$105,MATCH(#REF!,Impostazioni!$N$86:$N$105,0),2)),"")</f>
        <v>#NAME?</v>
      </c>
      <c r="S1404" t="str" cm="1">
        <f t="array" ref="S1404">_xlfn.IFNA(TRANSPOSE(INDEX(Impostazioni!$R$14:$S$63,,MATCH($D1404,Impostazioni!$R$13:$S$13,0))),"")&amp;""</f>
        <v/>
      </c>
    </row>
    <row r="1405" spans="1:19" ht="13.2">
      <c r="A1405" s="14" t="str">
        <f t="shared" si="15"/>
        <v/>
      </c>
      <c r="B1405" s="14" t="str">
        <f t="shared" si="16"/>
        <v/>
      </c>
      <c r="C1405" s="14"/>
      <c r="D1405" s="14"/>
      <c r="E1405" s="14"/>
      <c r="F1405" s="14"/>
      <c r="G1405" s="31"/>
      <c r="H1405" s="31"/>
      <c r="I1405" s="31"/>
      <c r="J1405" s="31"/>
      <c r="K1405" s="14" t="str">
        <f t="shared" si="17"/>
        <v/>
      </c>
      <c r="M1405" s="14" t="e">
        <f t="array" aca="1" ref="M1405" ca="1">_xludf.ifna(IF(#REF!=Impostazioni!$C$6,G1405*1,G1405/INDEX(Impostazioni!$N$86:$O$105,MATCH(#REF!,Impostazioni!$N$86:$N$105,0),2)),"")</f>
        <v>#NAME?</v>
      </c>
      <c r="N1405" s="14" t="e">
        <f t="array" aca="1" ref="N1405" ca="1">_xludf.ifna(IF(#REF!=Impostazioni!$C$6,H1405*1,H1405/INDEX(Impostazioni!$N$86:$O$105,MATCH(#REF!,Impostazioni!$N$86:$N$105,0),2)),"")</f>
        <v>#NAME?</v>
      </c>
      <c r="O1405" s="14" t="e">
        <f t="array" aca="1" ref="O1405" ca="1">_xludf.ifna(IF(#REF!=Impostazioni!$C$6,I1405*1,I1405/INDEX(Impostazioni!$N$86:$O$105,MATCH(#REF!,Impostazioni!$N$86:$N$105,0),2)),"")</f>
        <v>#NAME?</v>
      </c>
      <c r="P1405" s="14" t="e">
        <f t="array" aca="1" ref="P1405" ca="1">_xludf.ifna(IF(#REF!=Impostazioni!$C$6,J1405*1,J1405/INDEX(Impostazioni!$N$86:$O$105,MATCH(#REF!,Impostazioni!$N$86:$N$105,0),2)),"")</f>
        <v>#NAME?</v>
      </c>
      <c r="Q1405" s="14" t="e">
        <f t="array" aca="1" ref="Q1405" ca="1">_xludf.ifna(IF(#REF!=Impostazioni!$C$6,K1405*1,K1405/INDEX(Impostazioni!$N$86:$O$105,MATCH(#REF!,Impostazioni!$N$86:$N$105,0),2)),"")</f>
        <v>#NAME?</v>
      </c>
      <c r="S1405" t="str" cm="1">
        <f t="array" ref="S1405">_xlfn.IFNA(TRANSPOSE(INDEX(Impostazioni!$R$14:$S$63,,MATCH($D1405,Impostazioni!$R$13:$S$13,0))),"")&amp;""</f>
        <v/>
      </c>
    </row>
    <row r="1406" spans="1:19" ht="13.2">
      <c r="A1406" s="14" t="str">
        <f t="shared" si="15"/>
        <v/>
      </c>
      <c r="B1406" s="14" t="str">
        <f t="shared" si="16"/>
        <v/>
      </c>
      <c r="C1406" s="14"/>
      <c r="D1406" s="14"/>
      <c r="E1406" s="14"/>
      <c r="F1406" s="14"/>
      <c r="G1406" s="31"/>
      <c r="H1406" s="31"/>
      <c r="I1406" s="31"/>
      <c r="J1406" s="31"/>
      <c r="K1406" s="14" t="str">
        <f t="shared" si="17"/>
        <v/>
      </c>
      <c r="M1406" s="14" t="e">
        <f t="array" aca="1" ref="M1406" ca="1">_xludf.ifna(IF(#REF!=Impostazioni!$C$6,G1406*1,G1406/INDEX(Impostazioni!$N$86:$O$105,MATCH(#REF!,Impostazioni!$N$86:$N$105,0),2)),"")</f>
        <v>#NAME?</v>
      </c>
      <c r="N1406" s="14" t="e">
        <f t="array" aca="1" ref="N1406" ca="1">_xludf.ifna(IF(#REF!=Impostazioni!$C$6,H1406*1,H1406/INDEX(Impostazioni!$N$86:$O$105,MATCH(#REF!,Impostazioni!$N$86:$N$105,0),2)),"")</f>
        <v>#NAME?</v>
      </c>
      <c r="O1406" s="14" t="e">
        <f t="array" aca="1" ref="O1406" ca="1">_xludf.ifna(IF(#REF!=Impostazioni!$C$6,I1406*1,I1406/INDEX(Impostazioni!$N$86:$O$105,MATCH(#REF!,Impostazioni!$N$86:$N$105,0),2)),"")</f>
        <v>#NAME?</v>
      </c>
      <c r="P1406" s="14" t="e">
        <f t="array" aca="1" ref="P1406" ca="1">_xludf.ifna(IF(#REF!=Impostazioni!$C$6,J1406*1,J1406/INDEX(Impostazioni!$N$86:$O$105,MATCH(#REF!,Impostazioni!$N$86:$N$105,0),2)),"")</f>
        <v>#NAME?</v>
      </c>
      <c r="Q1406" s="14" t="e">
        <f t="array" aca="1" ref="Q1406" ca="1">_xludf.ifna(IF(#REF!=Impostazioni!$C$6,K1406*1,K1406/INDEX(Impostazioni!$N$86:$O$105,MATCH(#REF!,Impostazioni!$N$86:$N$105,0),2)),"")</f>
        <v>#NAME?</v>
      </c>
      <c r="S1406" t="str" cm="1">
        <f t="array" ref="S1406">_xlfn.IFNA(TRANSPOSE(INDEX(Impostazioni!$R$14:$S$63,,MATCH($D1406,Impostazioni!$R$13:$S$13,0))),"")&amp;""</f>
        <v/>
      </c>
    </row>
    <row r="1407" spans="1:19" ht="13.2">
      <c r="A1407" s="14" t="str">
        <f t="shared" si="15"/>
        <v/>
      </c>
      <c r="B1407" s="14" t="str">
        <f t="shared" si="16"/>
        <v/>
      </c>
      <c r="C1407" s="14"/>
      <c r="D1407" s="14"/>
      <c r="E1407" s="14"/>
      <c r="F1407" s="14"/>
      <c r="G1407" s="31"/>
      <c r="H1407" s="31"/>
      <c r="I1407" s="31"/>
      <c r="J1407" s="31"/>
      <c r="K1407" s="14" t="str">
        <f t="shared" si="17"/>
        <v/>
      </c>
      <c r="M1407" s="14" t="e">
        <f t="array" aca="1" ref="M1407" ca="1">_xludf.ifna(IF(#REF!=Impostazioni!$C$6,G1407*1,G1407/INDEX(Impostazioni!$N$86:$O$105,MATCH(#REF!,Impostazioni!$N$86:$N$105,0),2)),"")</f>
        <v>#NAME?</v>
      </c>
      <c r="N1407" s="14" t="e">
        <f t="array" aca="1" ref="N1407" ca="1">_xludf.ifna(IF(#REF!=Impostazioni!$C$6,H1407*1,H1407/INDEX(Impostazioni!$N$86:$O$105,MATCH(#REF!,Impostazioni!$N$86:$N$105,0),2)),"")</f>
        <v>#NAME?</v>
      </c>
      <c r="O1407" s="14" t="e">
        <f t="array" aca="1" ref="O1407" ca="1">_xludf.ifna(IF(#REF!=Impostazioni!$C$6,I1407*1,I1407/INDEX(Impostazioni!$N$86:$O$105,MATCH(#REF!,Impostazioni!$N$86:$N$105,0),2)),"")</f>
        <v>#NAME?</v>
      </c>
      <c r="P1407" s="14" t="e">
        <f t="array" aca="1" ref="P1407" ca="1">_xludf.ifna(IF(#REF!=Impostazioni!$C$6,J1407*1,J1407/INDEX(Impostazioni!$N$86:$O$105,MATCH(#REF!,Impostazioni!$N$86:$N$105,0),2)),"")</f>
        <v>#NAME?</v>
      </c>
      <c r="Q1407" s="14" t="e">
        <f t="array" aca="1" ref="Q1407" ca="1">_xludf.ifna(IF(#REF!=Impostazioni!$C$6,K1407*1,K1407/INDEX(Impostazioni!$N$86:$O$105,MATCH(#REF!,Impostazioni!$N$86:$N$105,0),2)),"")</f>
        <v>#NAME?</v>
      </c>
      <c r="S1407" t="str" cm="1">
        <f t="array" ref="S1407">_xlfn.IFNA(TRANSPOSE(INDEX(Impostazioni!$R$14:$S$63,,MATCH($D1407,Impostazioni!$R$13:$S$13,0))),"")&amp;""</f>
        <v/>
      </c>
    </row>
    <row r="1408" spans="1:19" ht="13.2">
      <c r="A1408" s="14" t="str">
        <f t="shared" si="15"/>
        <v/>
      </c>
      <c r="B1408" s="14" t="str">
        <f t="shared" si="16"/>
        <v/>
      </c>
      <c r="C1408" s="14"/>
      <c r="D1408" s="14"/>
      <c r="E1408" s="14"/>
      <c r="F1408" s="14"/>
      <c r="G1408" s="31"/>
      <c r="H1408" s="31"/>
      <c r="I1408" s="31"/>
      <c r="J1408" s="31"/>
      <c r="K1408" s="14" t="str">
        <f t="shared" si="17"/>
        <v/>
      </c>
      <c r="M1408" s="14" t="e">
        <f t="array" aca="1" ref="M1408" ca="1">_xludf.ifna(IF(#REF!=Impostazioni!$C$6,G1408*1,G1408/INDEX(Impostazioni!$N$86:$O$105,MATCH(#REF!,Impostazioni!$N$86:$N$105,0),2)),"")</f>
        <v>#NAME?</v>
      </c>
      <c r="N1408" s="14" t="e">
        <f t="array" aca="1" ref="N1408" ca="1">_xludf.ifna(IF(#REF!=Impostazioni!$C$6,H1408*1,H1408/INDEX(Impostazioni!$N$86:$O$105,MATCH(#REF!,Impostazioni!$N$86:$N$105,0),2)),"")</f>
        <v>#NAME?</v>
      </c>
      <c r="O1408" s="14" t="e">
        <f t="array" aca="1" ref="O1408" ca="1">_xludf.ifna(IF(#REF!=Impostazioni!$C$6,I1408*1,I1408/INDEX(Impostazioni!$N$86:$O$105,MATCH(#REF!,Impostazioni!$N$86:$N$105,0),2)),"")</f>
        <v>#NAME?</v>
      </c>
      <c r="P1408" s="14" t="e">
        <f t="array" aca="1" ref="P1408" ca="1">_xludf.ifna(IF(#REF!=Impostazioni!$C$6,J1408*1,J1408/INDEX(Impostazioni!$N$86:$O$105,MATCH(#REF!,Impostazioni!$N$86:$N$105,0),2)),"")</f>
        <v>#NAME?</v>
      </c>
      <c r="Q1408" s="14" t="e">
        <f t="array" aca="1" ref="Q1408" ca="1">_xludf.ifna(IF(#REF!=Impostazioni!$C$6,K1408*1,K1408/INDEX(Impostazioni!$N$86:$O$105,MATCH(#REF!,Impostazioni!$N$86:$N$105,0),2)),"")</f>
        <v>#NAME?</v>
      </c>
      <c r="S1408" t="str" cm="1">
        <f t="array" ref="S1408">_xlfn.IFNA(TRANSPOSE(INDEX(Impostazioni!$R$14:$S$63,,MATCH($D1408,Impostazioni!$R$13:$S$13,0))),"")&amp;""</f>
        <v/>
      </c>
    </row>
    <row r="1409" spans="1:19" ht="13.2">
      <c r="A1409" s="14" t="str">
        <f t="shared" si="15"/>
        <v/>
      </c>
      <c r="B1409" s="14" t="str">
        <f t="shared" si="16"/>
        <v/>
      </c>
      <c r="C1409" s="14"/>
      <c r="D1409" s="14"/>
      <c r="E1409" s="14"/>
      <c r="F1409" s="14"/>
      <c r="G1409" s="31"/>
      <c r="H1409" s="31"/>
      <c r="I1409" s="31"/>
      <c r="J1409" s="31"/>
      <c r="K1409" s="14" t="str">
        <f t="shared" si="17"/>
        <v/>
      </c>
      <c r="M1409" s="14" t="e">
        <f t="array" aca="1" ref="M1409" ca="1">_xludf.ifna(IF(#REF!=Impostazioni!$C$6,G1409*1,G1409/INDEX(Impostazioni!$N$86:$O$105,MATCH(#REF!,Impostazioni!$N$86:$N$105,0),2)),"")</f>
        <v>#NAME?</v>
      </c>
      <c r="N1409" s="14" t="e">
        <f t="array" aca="1" ref="N1409" ca="1">_xludf.ifna(IF(#REF!=Impostazioni!$C$6,H1409*1,H1409/INDEX(Impostazioni!$N$86:$O$105,MATCH(#REF!,Impostazioni!$N$86:$N$105,0),2)),"")</f>
        <v>#NAME?</v>
      </c>
      <c r="O1409" s="14" t="e">
        <f t="array" aca="1" ref="O1409" ca="1">_xludf.ifna(IF(#REF!=Impostazioni!$C$6,I1409*1,I1409/INDEX(Impostazioni!$N$86:$O$105,MATCH(#REF!,Impostazioni!$N$86:$N$105,0),2)),"")</f>
        <v>#NAME?</v>
      </c>
      <c r="P1409" s="14" t="e">
        <f t="array" aca="1" ref="P1409" ca="1">_xludf.ifna(IF(#REF!=Impostazioni!$C$6,J1409*1,J1409/INDEX(Impostazioni!$N$86:$O$105,MATCH(#REF!,Impostazioni!$N$86:$N$105,0),2)),"")</f>
        <v>#NAME?</v>
      </c>
      <c r="Q1409" s="14" t="e">
        <f t="array" aca="1" ref="Q1409" ca="1">_xludf.ifna(IF(#REF!=Impostazioni!$C$6,K1409*1,K1409/INDEX(Impostazioni!$N$86:$O$105,MATCH(#REF!,Impostazioni!$N$86:$N$105,0),2)),"")</f>
        <v>#NAME?</v>
      </c>
      <c r="S1409" t="str" cm="1">
        <f t="array" ref="S1409">_xlfn.IFNA(TRANSPOSE(INDEX(Impostazioni!$R$14:$S$63,,MATCH($D1409,Impostazioni!$R$13:$S$13,0))),"")&amp;""</f>
        <v/>
      </c>
    </row>
    <row r="1410" spans="1:19" ht="13.2">
      <c r="A1410" s="14" t="str">
        <f t="shared" si="15"/>
        <v/>
      </c>
      <c r="B1410" s="14" t="str">
        <f t="shared" si="16"/>
        <v/>
      </c>
      <c r="C1410" s="14"/>
      <c r="D1410" s="14"/>
      <c r="E1410" s="14"/>
      <c r="F1410" s="14"/>
      <c r="G1410" s="31"/>
      <c r="H1410" s="31"/>
      <c r="I1410" s="31"/>
      <c r="J1410" s="31"/>
      <c r="K1410" s="14" t="str">
        <f t="shared" si="17"/>
        <v/>
      </c>
      <c r="M1410" s="14" t="e">
        <f t="array" aca="1" ref="M1410" ca="1">_xludf.ifna(IF(#REF!=Impostazioni!$C$6,G1410*1,G1410/INDEX(Impostazioni!$N$86:$O$105,MATCH(#REF!,Impostazioni!$N$86:$N$105,0),2)),"")</f>
        <v>#NAME?</v>
      </c>
      <c r="N1410" s="14" t="e">
        <f t="array" aca="1" ref="N1410" ca="1">_xludf.ifna(IF(#REF!=Impostazioni!$C$6,H1410*1,H1410/INDEX(Impostazioni!$N$86:$O$105,MATCH(#REF!,Impostazioni!$N$86:$N$105,0),2)),"")</f>
        <v>#NAME?</v>
      </c>
      <c r="O1410" s="14" t="e">
        <f t="array" aca="1" ref="O1410" ca="1">_xludf.ifna(IF(#REF!=Impostazioni!$C$6,I1410*1,I1410/INDEX(Impostazioni!$N$86:$O$105,MATCH(#REF!,Impostazioni!$N$86:$N$105,0),2)),"")</f>
        <v>#NAME?</v>
      </c>
      <c r="P1410" s="14" t="e">
        <f t="array" aca="1" ref="P1410" ca="1">_xludf.ifna(IF(#REF!=Impostazioni!$C$6,J1410*1,J1410/INDEX(Impostazioni!$N$86:$O$105,MATCH(#REF!,Impostazioni!$N$86:$N$105,0),2)),"")</f>
        <v>#NAME?</v>
      </c>
      <c r="Q1410" s="14" t="e">
        <f t="array" aca="1" ref="Q1410" ca="1">_xludf.ifna(IF(#REF!=Impostazioni!$C$6,K1410*1,K1410/INDEX(Impostazioni!$N$86:$O$105,MATCH(#REF!,Impostazioni!$N$86:$N$105,0),2)),"")</f>
        <v>#NAME?</v>
      </c>
      <c r="S1410" t="str" cm="1">
        <f t="array" ref="S1410">_xlfn.IFNA(TRANSPOSE(INDEX(Impostazioni!$R$14:$S$63,,MATCH($D1410,Impostazioni!$R$13:$S$13,0))),"")&amp;""</f>
        <v/>
      </c>
    </row>
    <row r="1411" spans="1:19" ht="13.2">
      <c r="A1411" s="14" t="str">
        <f t="shared" si="15"/>
        <v/>
      </c>
      <c r="B1411" s="14" t="str">
        <f t="shared" si="16"/>
        <v/>
      </c>
      <c r="C1411" s="14"/>
      <c r="D1411" s="14"/>
      <c r="E1411" s="14"/>
      <c r="F1411" s="14"/>
      <c r="G1411" s="31"/>
      <c r="H1411" s="31"/>
      <c r="I1411" s="31"/>
      <c r="J1411" s="31"/>
      <c r="K1411" s="14" t="str">
        <f t="shared" si="17"/>
        <v/>
      </c>
      <c r="M1411" s="14" t="e">
        <f t="array" aca="1" ref="M1411" ca="1">_xludf.ifna(IF(#REF!=Impostazioni!$C$6,G1411*1,G1411/INDEX(Impostazioni!$N$86:$O$105,MATCH(#REF!,Impostazioni!$N$86:$N$105,0),2)),"")</f>
        <v>#NAME?</v>
      </c>
      <c r="N1411" s="14" t="e">
        <f t="array" aca="1" ref="N1411" ca="1">_xludf.ifna(IF(#REF!=Impostazioni!$C$6,H1411*1,H1411/INDEX(Impostazioni!$N$86:$O$105,MATCH(#REF!,Impostazioni!$N$86:$N$105,0),2)),"")</f>
        <v>#NAME?</v>
      </c>
      <c r="O1411" s="14" t="e">
        <f t="array" aca="1" ref="O1411" ca="1">_xludf.ifna(IF(#REF!=Impostazioni!$C$6,I1411*1,I1411/INDEX(Impostazioni!$N$86:$O$105,MATCH(#REF!,Impostazioni!$N$86:$N$105,0),2)),"")</f>
        <v>#NAME?</v>
      </c>
      <c r="P1411" s="14" t="e">
        <f t="array" aca="1" ref="P1411" ca="1">_xludf.ifna(IF(#REF!=Impostazioni!$C$6,J1411*1,J1411/INDEX(Impostazioni!$N$86:$O$105,MATCH(#REF!,Impostazioni!$N$86:$N$105,0),2)),"")</f>
        <v>#NAME?</v>
      </c>
      <c r="Q1411" s="14" t="e">
        <f t="array" aca="1" ref="Q1411" ca="1">_xludf.ifna(IF(#REF!=Impostazioni!$C$6,K1411*1,K1411/INDEX(Impostazioni!$N$86:$O$105,MATCH(#REF!,Impostazioni!$N$86:$N$105,0),2)),"")</f>
        <v>#NAME?</v>
      </c>
      <c r="S1411" t="str" cm="1">
        <f t="array" ref="S1411">_xlfn.IFNA(TRANSPOSE(INDEX(Impostazioni!$R$14:$S$63,,MATCH($D1411,Impostazioni!$R$13:$S$13,0))),"")&amp;""</f>
        <v/>
      </c>
    </row>
    <row r="1412" spans="1:19" ht="13.2">
      <c r="A1412" s="14" t="str">
        <f t="shared" si="15"/>
        <v/>
      </c>
      <c r="B1412" s="14" t="str">
        <f t="shared" si="16"/>
        <v/>
      </c>
      <c r="C1412" s="14"/>
      <c r="D1412" s="14"/>
      <c r="E1412" s="14"/>
      <c r="F1412" s="14"/>
      <c r="G1412" s="31"/>
      <c r="H1412" s="31"/>
      <c r="I1412" s="31"/>
      <c r="J1412" s="31"/>
      <c r="K1412" s="14" t="str">
        <f t="shared" si="17"/>
        <v/>
      </c>
      <c r="M1412" s="14" t="e">
        <f t="array" aca="1" ref="M1412" ca="1">_xludf.ifna(IF(#REF!=Impostazioni!$C$6,G1412*1,G1412/INDEX(Impostazioni!$N$86:$O$105,MATCH(#REF!,Impostazioni!$N$86:$N$105,0),2)),"")</f>
        <v>#NAME?</v>
      </c>
      <c r="N1412" s="14" t="e">
        <f t="array" aca="1" ref="N1412" ca="1">_xludf.ifna(IF(#REF!=Impostazioni!$C$6,H1412*1,H1412/INDEX(Impostazioni!$N$86:$O$105,MATCH(#REF!,Impostazioni!$N$86:$N$105,0),2)),"")</f>
        <v>#NAME?</v>
      </c>
      <c r="O1412" s="14" t="e">
        <f t="array" aca="1" ref="O1412" ca="1">_xludf.ifna(IF(#REF!=Impostazioni!$C$6,I1412*1,I1412/INDEX(Impostazioni!$N$86:$O$105,MATCH(#REF!,Impostazioni!$N$86:$N$105,0),2)),"")</f>
        <v>#NAME?</v>
      </c>
      <c r="P1412" s="14" t="e">
        <f t="array" aca="1" ref="P1412" ca="1">_xludf.ifna(IF(#REF!=Impostazioni!$C$6,J1412*1,J1412/INDEX(Impostazioni!$N$86:$O$105,MATCH(#REF!,Impostazioni!$N$86:$N$105,0),2)),"")</f>
        <v>#NAME?</v>
      </c>
      <c r="Q1412" s="14" t="e">
        <f t="array" aca="1" ref="Q1412" ca="1">_xludf.ifna(IF(#REF!=Impostazioni!$C$6,K1412*1,K1412/INDEX(Impostazioni!$N$86:$O$105,MATCH(#REF!,Impostazioni!$N$86:$N$105,0),2)),"")</f>
        <v>#NAME?</v>
      </c>
      <c r="S1412" t="str" cm="1">
        <f t="array" ref="S1412">_xlfn.IFNA(TRANSPOSE(INDEX(Impostazioni!$R$14:$S$63,,MATCH($D1412,Impostazioni!$R$13:$S$13,0))),"")&amp;""</f>
        <v/>
      </c>
    </row>
    <row r="1413" spans="1:19" ht="13.2">
      <c r="A1413" s="14" t="str">
        <f t="shared" si="15"/>
        <v/>
      </c>
      <c r="B1413" s="14" t="str">
        <f t="shared" si="16"/>
        <v/>
      </c>
      <c r="C1413" s="14"/>
      <c r="D1413" s="14"/>
      <c r="E1413" s="14"/>
      <c r="F1413" s="14"/>
      <c r="G1413" s="31"/>
      <c r="H1413" s="31"/>
      <c r="I1413" s="31"/>
      <c r="J1413" s="31"/>
      <c r="K1413" s="14" t="str">
        <f t="shared" si="17"/>
        <v/>
      </c>
      <c r="M1413" s="14" t="e">
        <f t="array" aca="1" ref="M1413" ca="1">_xludf.ifna(IF(#REF!=Impostazioni!$C$6,G1413*1,G1413/INDEX(Impostazioni!$N$86:$O$105,MATCH(#REF!,Impostazioni!$N$86:$N$105,0),2)),"")</f>
        <v>#NAME?</v>
      </c>
      <c r="N1413" s="14" t="e">
        <f t="array" aca="1" ref="N1413" ca="1">_xludf.ifna(IF(#REF!=Impostazioni!$C$6,H1413*1,H1413/INDEX(Impostazioni!$N$86:$O$105,MATCH(#REF!,Impostazioni!$N$86:$N$105,0),2)),"")</f>
        <v>#NAME?</v>
      </c>
      <c r="O1413" s="14" t="e">
        <f t="array" aca="1" ref="O1413" ca="1">_xludf.ifna(IF(#REF!=Impostazioni!$C$6,I1413*1,I1413/INDEX(Impostazioni!$N$86:$O$105,MATCH(#REF!,Impostazioni!$N$86:$N$105,0),2)),"")</f>
        <v>#NAME?</v>
      </c>
      <c r="P1413" s="14" t="e">
        <f t="array" aca="1" ref="P1413" ca="1">_xludf.ifna(IF(#REF!=Impostazioni!$C$6,J1413*1,J1413/INDEX(Impostazioni!$N$86:$O$105,MATCH(#REF!,Impostazioni!$N$86:$N$105,0),2)),"")</f>
        <v>#NAME?</v>
      </c>
      <c r="Q1413" s="14" t="e">
        <f t="array" aca="1" ref="Q1413" ca="1">_xludf.ifna(IF(#REF!=Impostazioni!$C$6,K1413*1,K1413/INDEX(Impostazioni!$N$86:$O$105,MATCH(#REF!,Impostazioni!$N$86:$N$105,0),2)),"")</f>
        <v>#NAME?</v>
      </c>
      <c r="S1413" t="str" cm="1">
        <f t="array" ref="S1413">_xlfn.IFNA(TRANSPOSE(INDEX(Impostazioni!$R$14:$S$63,,MATCH($D1413,Impostazioni!$R$13:$S$13,0))),"")&amp;""</f>
        <v/>
      </c>
    </row>
    <row r="1414" spans="1:19" ht="13.2">
      <c r="A1414" s="14" t="str">
        <f t="shared" si="15"/>
        <v/>
      </c>
      <c r="B1414" s="14" t="str">
        <f t="shared" si="16"/>
        <v/>
      </c>
      <c r="C1414" s="14"/>
      <c r="D1414" s="14"/>
      <c r="E1414" s="14"/>
      <c r="F1414" s="14"/>
      <c r="G1414" s="31"/>
      <c r="H1414" s="31"/>
      <c r="I1414" s="31"/>
      <c r="J1414" s="31"/>
      <c r="K1414" s="14" t="str">
        <f t="shared" si="17"/>
        <v/>
      </c>
      <c r="M1414" s="14" t="e">
        <f t="array" aca="1" ref="M1414" ca="1">_xludf.ifna(IF(#REF!=Impostazioni!$C$6,G1414*1,G1414/INDEX(Impostazioni!$N$86:$O$105,MATCH(#REF!,Impostazioni!$N$86:$N$105,0),2)),"")</f>
        <v>#NAME?</v>
      </c>
      <c r="N1414" s="14" t="e">
        <f t="array" aca="1" ref="N1414" ca="1">_xludf.ifna(IF(#REF!=Impostazioni!$C$6,H1414*1,H1414/INDEX(Impostazioni!$N$86:$O$105,MATCH(#REF!,Impostazioni!$N$86:$N$105,0),2)),"")</f>
        <v>#NAME?</v>
      </c>
      <c r="O1414" s="14" t="e">
        <f t="array" aca="1" ref="O1414" ca="1">_xludf.ifna(IF(#REF!=Impostazioni!$C$6,I1414*1,I1414/INDEX(Impostazioni!$N$86:$O$105,MATCH(#REF!,Impostazioni!$N$86:$N$105,0),2)),"")</f>
        <v>#NAME?</v>
      </c>
      <c r="P1414" s="14" t="e">
        <f t="array" aca="1" ref="P1414" ca="1">_xludf.ifna(IF(#REF!=Impostazioni!$C$6,J1414*1,J1414/INDEX(Impostazioni!$N$86:$O$105,MATCH(#REF!,Impostazioni!$N$86:$N$105,0),2)),"")</f>
        <v>#NAME?</v>
      </c>
      <c r="Q1414" s="14" t="e">
        <f t="array" aca="1" ref="Q1414" ca="1">_xludf.ifna(IF(#REF!=Impostazioni!$C$6,K1414*1,K1414/INDEX(Impostazioni!$N$86:$O$105,MATCH(#REF!,Impostazioni!$N$86:$N$105,0),2)),"")</f>
        <v>#NAME?</v>
      </c>
      <c r="S1414" t="str" cm="1">
        <f t="array" ref="S1414">_xlfn.IFNA(TRANSPOSE(INDEX(Impostazioni!$R$14:$S$63,,MATCH($D1414,Impostazioni!$R$13:$S$13,0))),"")&amp;""</f>
        <v/>
      </c>
    </row>
    <row r="1415" spans="1:19" ht="13.2">
      <c r="A1415" s="14" t="str">
        <f t="shared" si="15"/>
        <v/>
      </c>
      <c r="B1415" s="14" t="str">
        <f t="shared" si="16"/>
        <v/>
      </c>
      <c r="C1415" s="14"/>
      <c r="D1415" s="14"/>
      <c r="E1415" s="14"/>
      <c r="F1415" s="14"/>
      <c r="G1415" s="31"/>
      <c r="H1415" s="31"/>
      <c r="I1415" s="31"/>
      <c r="J1415" s="31"/>
      <c r="K1415" s="14" t="str">
        <f t="shared" si="17"/>
        <v/>
      </c>
      <c r="M1415" s="14" t="e">
        <f t="array" aca="1" ref="M1415" ca="1">_xludf.ifna(IF(#REF!=Impostazioni!$C$6,G1415*1,G1415/INDEX(Impostazioni!$N$86:$O$105,MATCH(#REF!,Impostazioni!$N$86:$N$105,0),2)),"")</f>
        <v>#NAME?</v>
      </c>
      <c r="N1415" s="14" t="e">
        <f t="array" aca="1" ref="N1415" ca="1">_xludf.ifna(IF(#REF!=Impostazioni!$C$6,H1415*1,H1415/INDEX(Impostazioni!$N$86:$O$105,MATCH(#REF!,Impostazioni!$N$86:$N$105,0),2)),"")</f>
        <v>#NAME?</v>
      </c>
      <c r="O1415" s="14" t="e">
        <f t="array" aca="1" ref="O1415" ca="1">_xludf.ifna(IF(#REF!=Impostazioni!$C$6,I1415*1,I1415/INDEX(Impostazioni!$N$86:$O$105,MATCH(#REF!,Impostazioni!$N$86:$N$105,0),2)),"")</f>
        <v>#NAME?</v>
      </c>
      <c r="P1415" s="14" t="e">
        <f t="array" aca="1" ref="P1415" ca="1">_xludf.ifna(IF(#REF!=Impostazioni!$C$6,J1415*1,J1415/INDEX(Impostazioni!$N$86:$O$105,MATCH(#REF!,Impostazioni!$N$86:$N$105,0),2)),"")</f>
        <v>#NAME?</v>
      </c>
      <c r="Q1415" s="14" t="e">
        <f t="array" aca="1" ref="Q1415" ca="1">_xludf.ifna(IF(#REF!=Impostazioni!$C$6,K1415*1,K1415/INDEX(Impostazioni!$N$86:$O$105,MATCH(#REF!,Impostazioni!$N$86:$N$105,0),2)),"")</f>
        <v>#NAME?</v>
      </c>
      <c r="S1415" t="str" cm="1">
        <f t="array" ref="S1415">_xlfn.IFNA(TRANSPOSE(INDEX(Impostazioni!$R$14:$S$63,,MATCH($D1415,Impostazioni!$R$13:$S$13,0))),"")&amp;""</f>
        <v/>
      </c>
    </row>
    <row r="1416" spans="1:19" ht="13.2">
      <c r="A1416" s="14" t="str">
        <f t="shared" si="15"/>
        <v/>
      </c>
      <c r="B1416" s="14" t="str">
        <f t="shared" si="16"/>
        <v/>
      </c>
      <c r="C1416" s="14"/>
      <c r="D1416" s="14"/>
      <c r="E1416" s="14"/>
      <c r="F1416" s="14"/>
      <c r="G1416" s="31"/>
      <c r="H1416" s="31"/>
      <c r="I1416" s="31"/>
      <c r="J1416" s="31"/>
      <c r="K1416" s="14" t="str">
        <f t="shared" si="17"/>
        <v/>
      </c>
      <c r="M1416" s="14" t="e">
        <f t="array" aca="1" ref="M1416" ca="1">_xludf.ifna(IF(#REF!=Impostazioni!$C$6,G1416*1,G1416/INDEX(Impostazioni!$N$86:$O$105,MATCH(#REF!,Impostazioni!$N$86:$N$105,0),2)),"")</f>
        <v>#NAME?</v>
      </c>
      <c r="N1416" s="14" t="e">
        <f t="array" aca="1" ref="N1416" ca="1">_xludf.ifna(IF(#REF!=Impostazioni!$C$6,H1416*1,H1416/INDEX(Impostazioni!$N$86:$O$105,MATCH(#REF!,Impostazioni!$N$86:$N$105,0),2)),"")</f>
        <v>#NAME?</v>
      </c>
      <c r="O1416" s="14" t="e">
        <f t="array" aca="1" ref="O1416" ca="1">_xludf.ifna(IF(#REF!=Impostazioni!$C$6,I1416*1,I1416/INDEX(Impostazioni!$N$86:$O$105,MATCH(#REF!,Impostazioni!$N$86:$N$105,0),2)),"")</f>
        <v>#NAME?</v>
      </c>
      <c r="P1416" s="14" t="e">
        <f t="array" aca="1" ref="P1416" ca="1">_xludf.ifna(IF(#REF!=Impostazioni!$C$6,J1416*1,J1416/INDEX(Impostazioni!$N$86:$O$105,MATCH(#REF!,Impostazioni!$N$86:$N$105,0),2)),"")</f>
        <v>#NAME?</v>
      </c>
      <c r="Q1416" s="14" t="e">
        <f t="array" aca="1" ref="Q1416" ca="1">_xludf.ifna(IF(#REF!=Impostazioni!$C$6,K1416*1,K1416/INDEX(Impostazioni!$N$86:$O$105,MATCH(#REF!,Impostazioni!$N$86:$N$105,0),2)),"")</f>
        <v>#NAME?</v>
      </c>
      <c r="S1416" t="str" cm="1">
        <f t="array" ref="S1416">_xlfn.IFNA(TRANSPOSE(INDEX(Impostazioni!$R$14:$S$63,,MATCH($D1416,Impostazioni!$R$13:$S$13,0))),"")&amp;""</f>
        <v/>
      </c>
    </row>
    <row r="1417" spans="1:19" ht="13.2">
      <c r="A1417" s="14" t="str">
        <f t="shared" si="15"/>
        <v/>
      </c>
      <c r="B1417" s="14" t="str">
        <f t="shared" si="16"/>
        <v/>
      </c>
      <c r="C1417" s="14"/>
      <c r="D1417" s="14"/>
      <c r="E1417" s="14"/>
      <c r="F1417" s="14"/>
      <c r="G1417" s="31"/>
      <c r="H1417" s="31"/>
      <c r="I1417" s="31"/>
      <c r="J1417" s="31"/>
      <c r="K1417" s="14" t="str">
        <f t="shared" si="17"/>
        <v/>
      </c>
      <c r="M1417" s="14" t="e">
        <f t="array" aca="1" ref="M1417" ca="1">_xludf.ifna(IF(#REF!=Impostazioni!$C$6,G1417*1,G1417/INDEX(Impostazioni!$N$86:$O$105,MATCH(#REF!,Impostazioni!$N$86:$N$105,0),2)),"")</f>
        <v>#NAME?</v>
      </c>
      <c r="N1417" s="14" t="e">
        <f t="array" aca="1" ref="N1417" ca="1">_xludf.ifna(IF(#REF!=Impostazioni!$C$6,H1417*1,H1417/INDEX(Impostazioni!$N$86:$O$105,MATCH(#REF!,Impostazioni!$N$86:$N$105,0),2)),"")</f>
        <v>#NAME?</v>
      </c>
      <c r="O1417" s="14" t="e">
        <f t="array" aca="1" ref="O1417" ca="1">_xludf.ifna(IF(#REF!=Impostazioni!$C$6,I1417*1,I1417/INDEX(Impostazioni!$N$86:$O$105,MATCH(#REF!,Impostazioni!$N$86:$N$105,0),2)),"")</f>
        <v>#NAME?</v>
      </c>
      <c r="P1417" s="14" t="e">
        <f t="array" aca="1" ref="P1417" ca="1">_xludf.ifna(IF(#REF!=Impostazioni!$C$6,J1417*1,J1417/INDEX(Impostazioni!$N$86:$O$105,MATCH(#REF!,Impostazioni!$N$86:$N$105,0),2)),"")</f>
        <v>#NAME?</v>
      </c>
      <c r="Q1417" s="14" t="e">
        <f t="array" aca="1" ref="Q1417" ca="1">_xludf.ifna(IF(#REF!=Impostazioni!$C$6,K1417*1,K1417/INDEX(Impostazioni!$N$86:$O$105,MATCH(#REF!,Impostazioni!$N$86:$N$105,0),2)),"")</f>
        <v>#NAME?</v>
      </c>
      <c r="S1417" t="str" cm="1">
        <f t="array" ref="S1417">_xlfn.IFNA(TRANSPOSE(INDEX(Impostazioni!$R$14:$S$63,,MATCH($D1417,Impostazioni!$R$13:$S$13,0))),"")&amp;""</f>
        <v/>
      </c>
    </row>
    <row r="1418" spans="1:19" ht="13.2">
      <c r="A1418" s="14" t="str">
        <f t="shared" si="15"/>
        <v/>
      </c>
      <c r="B1418" s="14" t="str">
        <f t="shared" si="16"/>
        <v/>
      </c>
      <c r="C1418" s="14"/>
      <c r="D1418" s="14"/>
      <c r="E1418" s="14"/>
      <c r="F1418" s="14"/>
      <c r="G1418" s="31"/>
      <c r="H1418" s="31"/>
      <c r="I1418" s="31"/>
      <c r="J1418" s="31"/>
      <c r="K1418" s="14" t="str">
        <f t="shared" si="17"/>
        <v/>
      </c>
      <c r="M1418" s="14" t="e">
        <f t="array" aca="1" ref="M1418" ca="1">_xludf.ifna(IF(#REF!=Impostazioni!$C$6,G1418*1,G1418/INDEX(Impostazioni!$N$86:$O$105,MATCH(#REF!,Impostazioni!$N$86:$N$105,0),2)),"")</f>
        <v>#NAME?</v>
      </c>
      <c r="N1418" s="14" t="e">
        <f t="array" aca="1" ref="N1418" ca="1">_xludf.ifna(IF(#REF!=Impostazioni!$C$6,H1418*1,H1418/INDEX(Impostazioni!$N$86:$O$105,MATCH(#REF!,Impostazioni!$N$86:$N$105,0),2)),"")</f>
        <v>#NAME?</v>
      </c>
      <c r="O1418" s="14" t="e">
        <f t="array" aca="1" ref="O1418" ca="1">_xludf.ifna(IF(#REF!=Impostazioni!$C$6,I1418*1,I1418/INDEX(Impostazioni!$N$86:$O$105,MATCH(#REF!,Impostazioni!$N$86:$N$105,0),2)),"")</f>
        <v>#NAME?</v>
      </c>
      <c r="P1418" s="14" t="e">
        <f t="array" aca="1" ref="P1418" ca="1">_xludf.ifna(IF(#REF!=Impostazioni!$C$6,J1418*1,J1418/INDEX(Impostazioni!$N$86:$O$105,MATCH(#REF!,Impostazioni!$N$86:$N$105,0),2)),"")</f>
        <v>#NAME?</v>
      </c>
      <c r="Q1418" s="14" t="e">
        <f t="array" aca="1" ref="Q1418" ca="1">_xludf.ifna(IF(#REF!=Impostazioni!$C$6,K1418*1,K1418/INDEX(Impostazioni!$N$86:$O$105,MATCH(#REF!,Impostazioni!$N$86:$N$105,0),2)),"")</f>
        <v>#NAME?</v>
      </c>
      <c r="S1418" t="str" cm="1">
        <f t="array" ref="S1418">_xlfn.IFNA(TRANSPOSE(INDEX(Impostazioni!$R$14:$S$63,,MATCH($D1418,Impostazioni!$R$13:$S$13,0))),"")&amp;""</f>
        <v/>
      </c>
    </row>
    <row r="1419" spans="1:19" ht="13.2">
      <c r="A1419" s="14" t="str">
        <f t="shared" si="15"/>
        <v/>
      </c>
      <c r="B1419" s="14" t="str">
        <f t="shared" si="16"/>
        <v/>
      </c>
      <c r="C1419" s="14"/>
      <c r="D1419" s="14"/>
      <c r="E1419" s="14"/>
      <c r="F1419" s="14"/>
      <c r="G1419" s="31"/>
      <c r="H1419" s="31"/>
      <c r="I1419" s="31"/>
      <c r="J1419" s="31"/>
      <c r="K1419" s="14" t="str">
        <f t="shared" si="17"/>
        <v/>
      </c>
      <c r="M1419" s="14" t="e">
        <f t="array" aca="1" ref="M1419" ca="1">_xludf.ifna(IF(#REF!=Impostazioni!$C$6,G1419*1,G1419/INDEX(Impostazioni!$N$86:$O$105,MATCH(#REF!,Impostazioni!$N$86:$N$105,0),2)),"")</f>
        <v>#NAME?</v>
      </c>
      <c r="N1419" s="14" t="e">
        <f t="array" aca="1" ref="N1419" ca="1">_xludf.ifna(IF(#REF!=Impostazioni!$C$6,H1419*1,H1419/INDEX(Impostazioni!$N$86:$O$105,MATCH(#REF!,Impostazioni!$N$86:$N$105,0),2)),"")</f>
        <v>#NAME?</v>
      </c>
      <c r="O1419" s="14" t="e">
        <f t="array" aca="1" ref="O1419" ca="1">_xludf.ifna(IF(#REF!=Impostazioni!$C$6,I1419*1,I1419/INDEX(Impostazioni!$N$86:$O$105,MATCH(#REF!,Impostazioni!$N$86:$N$105,0),2)),"")</f>
        <v>#NAME?</v>
      </c>
      <c r="P1419" s="14" t="e">
        <f t="array" aca="1" ref="P1419" ca="1">_xludf.ifna(IF(#REF!=Impostazioni!$C$6,J1419*1,J1419/INDEX(Impostazioni!$N$86:$O$105,MATCH(#REF!,Impostazioni!$N$86:$N$105,0),2)),"")</f>
        <v>#NAME?</v>
      </c>
      <c r="Q1419" s="14" t="e">
        <f t="array" aca="1" ref="Q1419" ca="1">_xludf.ifna(IF(#REF!=Impostazioni!$C$6,K1419*1,K1419/INDEX(Impostazioni!$N$86:$O$105,MATCH(#REF!,Impostazioni!$N$86:$N$105,0),2)),"")</f>
        <v>#NAME?</v>
      </c>
      <c r="S1419" t="str" cm="1">
        <f t="array" ref="S1419">_xlfn.IFNA(TRANSPOSE(INDEX(Impostazioni!$R$14:$S$63,,MATCH($D1419,Impostazioni!$R$13:$S$13,0))),"")&amp;""</f>
        <v/>
      </c>
    </row>
    <row r="1420" spans="1:19" ht="13.2">
      <c r="A1420" s="14" t="str">
        <f t="shared" si="15"/>
        <v/>
      </c>
      <c r="B1420" s="14" t="str">
        <f t="shared" si="16"/>
        <v/>
      </c>
      <c r="C1420" s="14"/>
      <c r="D1420" s="14"/>
      <c r="E1420" s="14"/>
      <c r="F1420" s="14"/>
      <c r="G1420" s="31"/>
      <c r="H1420" s="31"/>
      <c r="I1420" s="31"/>
      <c r="J1420" s="31"/>
      <c r="K1420" s="14" t="str">
        <f t="shared" si="17"/>
        <v/>
      </c>
      <c r="M1420" s="14" t="e">
        <f t="array" aca="1" ref="M1420" ca="1">_xludf.ifna(IF(#REF!=Impostazioni!$C$6,G1420*1,G1420/INDEX(Impostazioni!$N$86:$O$105,MATCH(#REF!,Impostazioni!$N$86:$N$105,0),2)),"")</f>
        <v>#NAME?</v>
      </c>
      <c r="N1420" s="14" t="e">
        <f t="array" aca="1" ref="N1420" ca="1">_xludf.ifna(IF(#REF!=Impostazioni!$C$6,H1420*1,H1420/INDEX(Impostazioni!$N$86:$O$105,MATCH(#REF!,Impostazioni!$N$86:$N$105,0),2)),"")</f>
        <v>#NAME?</v>
      </c>
      <c r="O1420" s="14" t="e">
        <f t="array" aca="1" ref="O1420" ca="1">_xludf.ifna(IF(#REF!=Impostazioni!$C$6,I1420*1,I1420/INDEX(Impostazioni!$N$86:$O$105,MATCH(#REF!,Impostazioni!$N$86:$N$105,0),2)),"")</f>
        <v>#NAME?</v>
      </c>
      <c r="P1420" s="14" t="e">
        <f t="array" aca="1" ref="P1420" ca="1">_xludf.ifna(IF(#REF!=Impostazioni!$C$6,J1420*1,J1420/INDEX(Impostazioni!$N$86:$O$105,MATCH(#REF!,Impostazioni!$N$86:$N$105,0),2)),"")</f>
        <v>#NAME?</v>
      </c>
      <c r="Q1420" s="14" t="e">
        <f t="array" aca="1" ref="Q1420" ca="1">_xludf.ifna(IF(#REF!=Impostazioni!$C$6,K1420*1,K1420/INDEX(Impostazioni!$N$86:$O$105,MATCH(#REF!,Impostazioni!$N$86:$N$105,0),2)),"")</f>
        <v>#NAME?</v>
      </c>
      <c r="S1420" t="str" cm="1">
        <f t="array" ref="S1420">_xlfn.IFNA(TRANSPOSE(INDEX(Impostazioni!$R$14:$S$63,,MATCH($D1420,Impostazioni!$R$13:$S$13,0))),"")&amp;""</f>
        <v/>
      </c>
    </row>
    <row r="1421" spans="1:19" ht="13.2">
      <c r="A1421" s="14" t="str">
        <f t="shared" si="15"/>
        <v/>
      </c>
      <c r="B1421" s="14" t="str">
        <f t="shared" si="16"/>
        <v/>
      </c>
      <c r="C1421" s="14"/>
      <c r="D1421" s="14"/>
      <c r="E1421" s="14"/>
      <c r="F1421" s="14"/>
      <c r="G1421" s="31"/>
      <c r="H1421" s="31"/>
      <c r="I1421" s="31"/>
      <c r="J1421" s="31"/>
      <c r="K1421" s="14" t="str">
        <f t="shared" si="17"/>
        <v/>
      </c>
      <c r="M1421" s="14" t="e">
        <f t="array" aca="1" ref="M1421" ca="1">_xludf.ifna(IF(#REF!=Impostazioni!$C$6,G1421*1,G1421/INDEX(Impostazioni!$N$86:$O$105,MATCH(#REF!,Impostazioni!$N$86:$N$105,0),2)),"")</f>
        <v>#NAME?</v>
      </c>
      <c r="N1421" s="14" t="e">
        <f t="array" aca="1" ref="N1421" ca="1">_xludf.ifna(IF(#REF!=Impostazioni!$C$6,H1421*1,H1421/INDEX(Impostazioni!$N$86:$O$105,MATCH(#REF!,Impostazioni!$N$86:$N$105,0),2)),"")</f>
        <v>#NAME?</v>
      </c>
      <c r="O1421" s="14" t="e">
        <f t="array" aca="1" ref="O1421" ca="1">_xludf.ifna(IF(#REF!=Impostazioni!$C$6,I1421*1,I1421/INDEX(Impostazioni!$N$86:$O$105,MATCH(#REF!,Impostazioni!$N$86:$N$105,0),2)),"")</f>
        <v>#NAME?</v>
      </c>
      <c r="P1421" s="14" t="e">
        <f t="array" aca="1" ref="P1421" ca="1">_xludf.ifna(IF(#REF!=Impostazioni!$C$6,J1421*1,J1421/INDEX(Impostazioni!$N$86:$O$105,MATCH(#REF!,Impostazioni!$N$86:$N$105,0),2)),"")</f>
        <v>#NAME?</v>
      </c>
      <c r="Q1421" s="14" t="e">
        <f t="array" aca="1" ref="Q1421" ca="1">_xludf.ifna(IF(#REF!=Impostazioni!$C$6,K1421*1,K1421/INDEX(Impostazioni!$N$86:$O$105,MATCH(#REF!,Impostazioni!$N$86:$N$105,0),2)),"")</f>
        <v>#NAME?</v>
      </c>
      <c r="S1421" t="str" cm="1">
        <f t="array" ref="S1421">_xlfn.IFNA(TRANSPOSE(INDEX(Impostazioni!$R$14:$S$63,,MATCH($D1421,Impostazioni!$R$13:$S$13,0))),"")&amp;""</f>
        <v/>
      </c>
    </row>
    <row r="1422" spans="1:19" ht="13.2">
      <c r="A1422" s="14" t="str">
        <f t="shared" si="15"/>
        <v/>
      </c>
      <c r="B1422" s="14" t="str">
        <f t="shared" si="16"/>
        <v/>
      </c>
      <c r="C1422" s="14"/>
      <c r="D1422" s="14"/>
      <c r="E1422" s="14"/>
      <c r="F1422" s="14"/>
      <c r="G1422" s="31"/>
      <c r="H1422" s="31"/>
      <c r="I1422" s="31"/>
      <c r="J1422" s="31"/>
      <c r="K1422" s="14" t="str">
        <f t="shared" si="17"/>
        <v/>
      </c>
      <c r="M1422" s="14" t="e">
        <f t="array" aca="1" ref="M1422" ca="1">_xludf.ifna(IF(#REF!=Impostazioni!$C$6,G1422*1,G1422/INDEX(Impostazioni!$N$86:$O$105,MATCH(#REF!,Impostazioni!$N$86:$N$105,0),2)),"")</f>
        <v>#NAME?</v>
      </c>
      <c r="N1422" s="14" t="e">
        <f t="array" aca="1" ref="N1422" ca="1">_xludf.ifna(IF(#REF!=Impostazioni!$C$6,H1422*1,H1422/INDEX(Impostazioni!$N$86:$O$105,MATCH(#REF!,Impostazioni!$N$86:$N$105,0),2)),"")</f>
        <v>#NAME?</v>
      </c>
      <c r="O1422" s="14" t="e">
        <f t="array" aca="1" ref="O1422" ca="1">_xludf.ifna(IF(#REF!=Impostazioni!$C$6,I1422*1,I1422/INDEX(Impostazioni!$N$86:$O$105,MATCH(#REF!,Impostazioni!$N$86:$N$105,0),2)),"")</f>
        <v>#NAME?</v>
      </c>
      <c r="P1422" s="14" t="e">
        <f t="array" aca="1" ref="P1422" ca="1">_xludf.ifna(IF(#REF!=Impostazioni!$C$6,J1422*1,J1422/INDEX(Impostazioni!$N$86:$O$105,MATCH(#REF!,Impostazioni!$N$86:$N$105,0),2)),"")</f>
        <v>#NAME?</v>
      </c>
      <c r="Q1422" s="14" t="e">
        <f t="array" aca="1" ref="Q1422" ca="1">_xludf.ifna(IF(#REF!=Impostazioni!$C$6,K1422*1,K1422/INDEX(Impostazioni!$N$86:$O$105,MATCH(#REF!,Impostazioni!$N$86:$N$105,0),2)),"")</f>
        <v>#NAME?</v>
      </c>
      <c r="S1422" t="str" cm="1">
        <f t="array" ref="S1422">_xlfn.IFNA(TRANSPOSE(INDEX(Impostazioni!$R$14:$S$63,,MATCH($D1422,Impostazioni!$R$13:$S$13,0))),"")&amp;""</f>
        <v/>
      </c>
    </row>
    <row r="1423" spans="1:19" ht="13.2">
      <c r="A1423" s="14" t="str">
        <f t="shared" si="15"/>
        <v/>
      </c>
      <c r="B1423" s="14" t="str">
        <f t="shared" si="16"/>
        <v/>
      </c>
      <c r="C1423" s="14"/>
      <c r="D1423" s="14"/>
      <c r="E1423" s="14"/>
      <c r="F1423" s="14"/>
      <c r="G1423" s="31"/>
      <c r="H1423" s="31"/>
      <c r="I1423" s="31"/>
      <c r="J1423" s="31"/>
      <c r="K1423" s="14" t="str">
        <f t="shared" si="17"/>
        <v/>
      </c>
      <c r="M1423" s="14" t="e">
        <f t="array" aca="1" ref="M1423" ca="1">_xludf.ifna(IF(#REF!=Impostazioni!$C$6,G1423*1,G1423/INDEX(Impostazioni!$N$86:$O$105,MATCH(#REF!,Impostazioni!$N$86:$N$105,0),2)),"")</f>
        <v>#NAME?</v>
      </c>
      <c r="N1423" s="14" t="e">
        <f t="array" aca="1" ref="N1423" ca="1">_xludf.ifna(IF(#REF!=Impostazioni!$C$6,H1423*1,H1423/INDEX(Impostazioni!$N$86:$O$105,MATCH(#REF!,Impostazioni!$N$86:$N$105,0),2)),"")</f>
        <v>#NAME?</v>
      </c>
      <c r="O1423" s="14" t="e">
        <f t="array" aca="1" ref="O1423" ca="1">_xludf.ifna(IF(#REF!=Impostazioni!$C$6,I1423*1,I1423/INDEX(Impostazioni!$N$86:$O$105,MATCH(#REF!,Impostazioni!$N$86:$N$105,0),2)),"")</f>
        <v>#NAME?</v>
      </c>
      <c r="P1423" s="14" t="e">
        <f t="array" aca="1" ref="P1423" ca="1">_xludf.ifna(IF(#REF!=Impostazioni!$C$6,J1423*1,J1423/INDEX(Impostazioni!$N$86:$O$105,MATCH(#REF!,Impostazioni!$N$86:$N$105,0),2)),"")</f>
        <v>#NAME?</v>
      </c>
      <c r="Q1423" s="14" t="e">
        <f t="array" aca="1" ref="Q1423" ca="1">_xludf.ifna(IF(#REF!=Impostazioni!$C$6,K1423*1,K1423/INDEX(Impostazioni!$N$86:$O$105,MATCH(#REF!,Impostazioni!$N$86:$N$105,0),2)),"")</f>
        <v>#NAME?</v>
      </c>
      <c r="S1423" t="str" cm="1">
        <f t="array" ref="S1423">_xlfn.IFNA(TRANSPOSE(INDEX(Impostazioni!$R$14:$S$63,,MATCH($D1423,Impostazioni!$R$13:$S$13,0))),"")&amp;""</f>
        <v/>
      </c>
    </row>
    <row r="1424" spans="1:19" ht="13.2">
      <c r="A1424" s="14" t="str">
        <f t="shared" si="15"/>
        <v/>
      </c>
      <c r="B1424" s="14" t="str">
        <f t="shared" si="16"/>
        <v/>
      </c>
      <c r="C1424" s="14"/>
      <c r="D1424" s="14"/>
      <c r="E1424" s="14"/>
      <c r="F1424" s="14"/>
      <c r="G1424" s="31"/>
      <c r="H1424" s="31"/>
      <c r="I1424" s="31"/>
      <c r="J1424" s="31"/>
      <c r="K1424" s="14" t="str">
        <f t="shared" si="17"/>
        <v/>
      </c>
      <c r="M1424" s="14" t="e">
        <f t="array" aca="1" ref="M1424" ca="1">_xludf.ifna(IF(#REF!=Impostazioni!$C$6,G1424*1,G1424/INDEX(Impostazioni!$N$86:$O$105,MATCH(#REF!,Impostazioni!$N$86:$N$105,0),2)),"")</f>
        <v>#NAME?</v>
      </c>
      <c r="N1424" s="14" t="e">
        <f t="array" aca="1" ref="N1424" ca="1">_xludf.ifna(IF(#REF!=Impostazioni!$C$6,H1424*1,H1424/INDEX(Impostazioni!$N$86:$O$105,MATCH(#REF!,Impostazioni!$N$86:$N$105,0),2)),"")</f>
        <v>#NAME?</v>
      </c>
      <c r="O1424" s="14" t="e">
        <f t="array" aca="1" ref="O1424" ca="1">_xludf.ifna(IF(#REF!=Impostazioni!$C$6,I1424*1,I1424/INDEX(Impostazioni!$N$86:$O$105,MATCH(#REF!,Impostazioni!$N$86:$N$105,0),2)),"")</f>
        <v>#NAME?</v>
      </c>
      <c r="P1424" s="14" t="e">
        <f t="array" aca="1" ref="P1424" ca="1">_xludf.ifna(IF(#REF!=Impostazioni!$C$6,J1424*1,J1424/INDEX(Impostazioni!$N$86:$O$105,MATCH(#REF!,Impostazioni!$N$86:$N$105,0),2)),"")</f>
        <v>#NAME?</v>
      </c>
      <c r="Q1424" s="14" t="e">
        <f t="array" aca="1" ref="Q1424" ca="1">_xludf.ifna(IF(#REF!=Impostazioni!$C$6,K1424*1,K1424/INDEX(Impostazioni!$N$86:$O$105,MATCH(#REF!,Impostazioni!$N$86:$N$105,0),2)),"")</f>
        <v>#NAME?</v>
      </c>
      <c r="S1424" t="str" cm="1">
        <f t="array" ref="S1424">_xlfn.IFNA(TRANSPOSE(INDEX(Impostazioni!$R$14:$S$63,,MATCH($D1424,Impostazioni!$R$13:$S$13,0))),"")&amp;""</f>
        <v/>
      </c>
    </row>
    <row r="1425" spans="1:19" ht="13.2">
      <c r="A1425" s="14" t="str">
        <f t="shared" si="15"/>
        <v/>
      </c>
      <c r="B1425" s="14" t="str">
        <f t="shared" si="16"/>
        <v/>
      </c>
      <c r="C1425" s="14"/>
      <c r="D1425" s="14"/>
      <c r="E1425" s="14"/>
      <c r="F1425" s="14"/>
      <c r="G1425" s="31"/>
      <c r="H1425" s="31"/>
      <c r="I1425" s="31"/>
      <c r="J1425" s="31"/>
      <c r="K1425" s="14" t="str">
        <f t="shared" si="17"/>
        <v/>
      </c>
      <c r="M1425" s="14" t="e">
        <f t="array" aca="1" ref="M1425" ca="1">_xludf.ifna(IF(#REF!=Impostazioni!$C$6,G1425*1,G1425/INDEX(Impostazioni!$N$86:$O$105,MATCH(#REF!,Impostazioni!$N$86:$N$105,0),2)),"")</f>
        <v>#NAME?</v>
      </c>
      <c r="N1425" s="14" t="e">
        <f t="array" aca="1" ref="N1425" ca="1">_xludf.ifna(IF(#REF!=Impostazioni!$C$6,H1425*1,H1425/INDEX(Impostazioni!$N$86:$O$105,MATCH(#REF!,Impostazioni!$N$86:$N$105,0),2)),"")</f>
        <v>#NAME?</v>
      </c>
      <c r="O1425" s="14" t="e">
        <f t="array" aca="1" ref="O1425" ca="1">_xludf.ifna(IF(#REF!=Impostazioni!$C$6,I1425*1,I1425/INDEX(Impostazioni!$N$86:$O$105,MATCH(#REF!,Impostazioni!$N$86:$N$105,0),2)),"")</f>
        <v>#NAME?</v>
      </c>
      <c r="P1425" s="14" t="e">
        <f t="array" aca="1" ref="P1425" ca="1">_xludf.ifna(IF(#REF!=Impostazioni!$C$6,J1425*1,J1425/INDEX(Impostazioni!$N$86:$O$105,MATCH(#REF!,Impostazioni!$N$86:$N$105,0),2)),"")</f>
        <v>#NAME?</v>
      </c>
      <c r="Q1425" s="14" t="e">
        <f t="array" aca="1" ref="Q1425" ca="1">_xludf.ifna(IF(#REF!=Impostazioni!$C$6,K1425*1,K1425/INDEX(Impostazioni!$N$86:$O$105,MATCH(#REF!,Impostazioni!$N$86:$N$105,0),2)),"")</f>
        <v>#NAME?</v>
      </c>
      <c r="S1425" t="str" cm="1">
        <f t="array" ref="S1425">_xlfn.IFNA(TRANSPOSE(INDEX(Impostazioni!$R$14:$S$63,,MATCH($D1425,Impostazioni!$R$13:$S$13,0))),"")&amp;""</f>
        <v/>
      </c>
    </row>
    <row r="1426" spans="1:19" ht="13.2">
      <c r="A1426" s="14" t="str">
        <f t="shared" si="15"/>
        <v/>
      </c>
      <c r="B1426" s="14" t="str">
        <f t="shared" si="16"/>
        <v/>
      </c>
      <c r="C1426" s="14"/>
      <c r="D1426" s="14"/>
      <c r="E1426" s="14"/>
      <c r="F1426" s="14"/>
      <c r="G1426" s="31"/>
      <c r="H1426" s="31"/>
      <c r="I1426" s="31"/>
      <c r="J1426" s="31"/>
      <c r="K1426" s="14" t="str">
        <f t="shared" si="17"/>
        <v/>
      </c>
      <c r="M1426" s="14" t="e">
        <f t="array" aca="1" ref="M1426" ca="1">_xludf.ifna(IF(#REF!=Impostazioni!$C$6,G1426*1,G1426/INDEX(Impostazioni!$N$86:$O$105,MATCH(#REF!,Impostazioni!$N$86:$N$105,0),2)),"")</f>
        <v>#NAME?</v>
      </c>
      <c r="N1426" s="14" t="e">
        <f t="array" aca="1" ref="N1426" ca="1">_xludf.ifna(IF(#REF!=Impostazioni!$C$6,H1426*1,H1426/INDEX(Impostazioni!$N$86:$O$105,MATCH(#REF!,Impostazioni!$N$86:$N$105,0),2)),"")</f>
        <v>#NAME?</v>
      </c>
      <c r="O1426" s="14" t="e">
        <f t="array" aca="1" ref="O1426" ca="1">_xludf.ifna(IF(#REF!=Impostazioni!$C$6,I1426*1,I1426/INDEX(Impostazioni!$N$86:$O$105,MATCH(#REF!,Impostazioni!$N$86:$N$105,0),2)),"")</f>
        <v>#NAME?</v>
      </c>
      <c r="P1426" s="14" t="e">
        <f t="array" aca="1" ref="P1426" ca="1">_xludf.ifna(IF(#REF!=Impostazioni!$C$6,J1426*1,J1426/INDEX(Impostazioni!$N$86:$O$105,MATCH(#REF!,Impostazioni!$N$86:$N$105,0),2)),"")</f>
        <v>#NAME?</v>
      </c>
      <c r="Q1426" s="14" t="e">
        <f t="array" aca="1" ref="Q1426" ca="1">_xludf.ifna(IF(#REF!=Impostazioni!$C$6,K1426*1,K1426/INDEX(Impostazioni!$N$86:$O$105,MATCH(#REF!,Impostazioni!$N$86:$N$105,0),2)),"")</f>
        <v>#NAME?</v>
      </c>
      <c r="S1426" t="str" cm="1">
        <f t="array" ref="S1426">_xlfn.IFNA(TRANSPOSE(INDEX(Impostazioni!$R$14:$S$63,,MATCH($D1426,Impostazioni!$R$13:$S$13,0))),"")&amp;""</f>
        <v/>
      </c>
    </row>
    <row r="1427" spans="1:19" ht="13.2">
      <c r="A1427" s="14" t="str">
        <f t="shared" si="15"/>
        <v/>
      </c>
      <c r="B1427" s="14" t="str">
        <f t="shared" si="16"/>
        <v/>
      </c>
      <c r="C1427" s="14"/>
      <c r="D1427" s="14"/>
      <c r="E1427" s="14"/>
      <c r="F1427" s="14"/>
      <c r="G1427" s="31"/>
      <c r="H1427" s="31"/>
      <c r="I1427" s="31"/>
      <c r="J1427" s="31"/>
      <c r="K1427" s="14" t="str">
        <f t="shared" si="17"/>
        <v/>
      </c>
      <c r="M1427" s="14" t="e">
        <f t="array" aca="1" ref="M1427" ca="1">_xludf.ifna(IF(#REF!=Impostazioni!$C$6,G1427*1,G1427/INDEX(Impostazioni!$N$86:$O$105,MATCH(#REF!,Impostazioni!$N$86:$N$105,0),2)),"")</f>
        <v>#NAME?</v>
      </c>
      <c r="N1427" s="14" t="e">
        <f t="array" aca="1" ref="N1427" ca="1">_xludf.ifna(IF(#REF!=Impostazioni!$C$6,H1427*1,H1427/INDEX(Impostazioni!$N$86:$O$105,MATCH(#REF!,Impostazioni!$N$86:$N$105,0),2)),"")</f>
        <v>#NAME?</v>
      </c>
      <c r="O1427" s="14" t="e">
        <f t="array" aca="1" ref="O1427" ca="1">_xludf.ifna(IF(#REF!=Impostazioni!$C$6,I1427*1,I1427/INDEX(Impostazioni!$N$86:$O$105,MATCH(#REF!,Impostazioni!$N$86:$N$105,0),2)),"")</f>
        <v>#NAME?</v>
      </c>
      <c r="P1427" s="14" t="e">
        <f t="array" aca="1" ref="P1427" ca="1">_xludf.ifna(IF(#REF!=Impostazioni!$C$6,J1427*1,J1427/INDEX(Impostazioni!$N$86:$O$105,MATCH(#REF!,Impostazioni!$N$86:$N$105,0),2)),"")</f>
        <v>#NAME?</v>
      </c>
      <c r="Q1427" s="14" t="e">
        <f t="array" aca="1" ref="Q1427" ca="1">_xludf.ifna(IF(#REF!=Impostazioni!$C$6,K1427*1,K1427/INDEX(Impostazioni!$N$86:$O$105,MATCH(#REF!,Impostazioni!$N$86:$N$105,0),2)),"")</f>
        <v>#NAME?</v>
      </c>
      <c r="S1427" t="str" cm="1">
        <f t="array" ref="S1427">_xlfn.IFNA(TRANSPOSE(INDEX(Impostazioni!$R$14:$S$63,,MATCH($D1427,Impostazioni!$R$13:$S$13,0))),"")&amp;""</f>
        <v/>
      </c>
    </row>
    <row r="1428" spans="1:19" ht="13.2">
      <c r="A1428" s="14" t="str">
        <f t="shared" si="15"/>
        <v/>
      </c>
      <c r="B1428" s="14" t="str">
        <f t="shared" si="16"/>
        <v/>
      </c>
      <c r="C1428" s="14"/>
      <c r="D1428" s="14"/>
      <c r="E1428" s="14"/>
      <c r="F1428" s="14"/>
      <c r="G1428" s="31"/>
      <c r="H1428" s="31"/>
      <c r="I1428" s="31"/>
      <c r="J1428" s="31"/>
      <c r="K1428" s="14" t="str">
        <f t="shared" si="17"/>
        <v/>
      </c>
      <c r="M1428" s="14" t="e">
        <f t="array" aca="1" ref="M1428" ca="1">_xludf.ifna(IF(#REF!=Impostazioni!$C$6,G1428*1,G1428/INDEX(Impostazioni!$N$86:$O$105,MATCH(#REF!,Impostazioni!$N$86:$N$105,0),2)),"")</f>
        <v>#NAME?</v>
      </c>
      <c r="N1428" s="14" t="e">
        <f t="array" aca="1" ref="N1428" ca="1">_xludf.ifna(IF(#REF!=Impostazioni!$C$6,H1428*1,H1428/INDEX(Impostazioni!$N$86:$O$105,MATCH(#REF!,Impostazioni!$N$86:$N$105,0),2)),"")</f>
        <v>#NAME?</v>
      </c>
      <c r="O1428" s="14" t="e">
        <f t="array" aca="1" ref="O1428" ca="1">_xludf.ifna(IF(#REF!=Impostazioni!$C$6,I1428*1,I1428/INDEX(Impostazioni!$N$86:$O$105,MATCH(#REF!,Impostazioni!$N$86:$N$105,0),2)),"")</f>
        <v>#NAME?</v>
      </c>
      <c r="P1428" s="14" t="e">
        <f t="array" aca="1" ref="P1428" ca="1">_xludf.ifna(IF(#REF!=Impostazioni!$C$6,J1428*1,J1428/INDEX(Impostazioni!$N$86:$O$105,MATCH(#REF!,Impostazioni!$N$86:$N$105,0),2)),"")</f>
        <v>#NAME?</v>
      </c>
      <c r="Q1428" s="14" t="e">
        <f t="array" aca="1" ref="Q1428" ca="1">_xludf.ifna(IF(#REF!=Impostazioni!$C$6,K1428*1,K1428/INDEX(Impostazioni!$N$86:$O$105,MATCH(#REF!,Impostazioni!$N$86:$N$105,0),2)),"")</f>
        <v>#NAME?</v>
      </c>
      <c r="S1428" t="str" cm="1">
        <f t="array" ref="S1428">_xlfn.IFNA(TRANSPOSE(INDEX(Impostazioni!$R$14:$S$63,,MATCH($D1428,Impostazioni!$R$13:$S$13,0))),"")&amp;""</f>
        <v/>
      </c>
    </row>
    <row r="1429" spans="1:19" ht="13.2">
      <c r="A1429" s="14" t="str">
        <f t="shared" si="15"/>
        <v/>
      </c>
      <c r="B1429" s="14" t="str">
        <f t="shared" si="16"/>
        <v/>
      </c>
      <c r="C1429" s="14"/>
      <c r="D1429" s="14"/>
      <c r="E1429" s="14"/>
      <c r="F1429" s="14"/>
      <c r="G1429" s="31"/>
      <c r="H1429" s="31"/>
      <c r="I1429" s="31"/>
      <c r="J1429" s="31"/>
      <c r="K1429" s="14" t="str">
        <f t="shared" si="17"/>
        <v/>
      </c>
      <c r="M1429" s="14" t="e">
        <f t="array" aca="1" ref="M1429" ca="1">_xludf.ifna(IF(#REF!=Impostazioni!$C$6,G1429*1,G1429/INDEX(Impostazioni!$N$86:$O$105,MATCH(#REF!,Impostazioni!$N$86:$N$105,0),2)),"")</f>
        <v>#NAME?</v>
      </c>
      <c r="N1429" s="14" t="e">
        <f t="array" aca="1" ref="N1429" ca="1">_xludf.ifna(IF(#REF!=Impostazioni!$C$6,H1429*1,H1429/INDEX(Impostazioni!$N$86:$O$105,MATCH(#REF!,Impostazioni!$N$86:$N$105,0),2)),"")</f>
        <v>#NAME?</v>
      </c>
      <c r="O1429" s="14" t="e">
        <f t="array" aca="1" ref="O1429" ca="1">_xludf.ifna(IF(#REF!=Impostazioni!$C$6,I1429*1,I1429/INDEX(Impostazioni!$N$86:$O$105,MATCH(#REF!,Impostazioni!$N$86:$N$105,0),2)),"")</f>
        <v>#NAME?</v>
      </c>
      <c r="P1429" s="14" t="e">
        <f t="array" aca="1" ref="P1429" ca="1">_xludf.ifna(IF(#REF!=Impostazioni!$C$6,J1429*1,J1429/INDEX(Impostazioni!$N$86:$O$105,MATCH(#REF!,Impostazioni!$N$86:$N$105,0),2)),"")</f>
        <v>#NAME?</v>
      </c>
      <c r="Q1429" s="14" t="e">
        <f t="array" aca="1" ref="Q1429" ca="1">_xludf.ifna(IF(#REF!=Impostazioni!$C$6,K1429*1,K1429/INDEX(Impostazioni!$N$86:$O$105,MATCH(#REF!,Impostazioni!$N$86:$N$105,0),2)),"")</f>
        <v>#NAME?</v>
      </c>
      <c r="S1429" t="str" cm="1">
        <f t="array" ref="S1429">_xlfn.IFNA(TRANSPOSE(INDEX(Impostazioni!$R$14:$S$63,,MATCH($D1429,Impostazioni!$R$13:$S$13,0))),"")&amp;""</f>
        <v/>
      </c>
    </row>
    <row r="1430" spans="1:19" ht="13.2">
      <c r="A1430" s="14" t="str">
        <f t="shared" si="15"/>
        <v/>
      </c>
      <c r="B1430" s="14" t="str">
        <f t="shared" si="16"/>
        <v/>
      </c>
      <c r="C1430" s="14"/>
      <c r="D1430" s="14"/>
      <c r="E1430" s="14"/>
      <c r="F1430" s="14"/>
      <c r="G1430" s="31"/>
      <c r="H1430" s="31"/>
      <c r="I1430" s="31"/>
      <c r="J1430" s="31"/>
      <c r="K1430" s="14" t="str">
        <f t="shared" si="17"/>
        <v/>
      </c>
      <c r="M1430" s="14" t="e">
        <f t="array" aca="1" ref="M1430" ca="1">_xludf.ifna(IF(#REF!=Impostazioni!$C$6,G1430*1,G1430/INDEX(Impostazioni!$N$86:$O$105,MATCH(#REF!,Impostazioni!$N$86:$N$105,0),2)),"")</f>
        <v>#NAME?</v>
      </c>
      <c r="N1430" s="14" t="e">
        <f t="array" aca="1" ref="N1430" ca="1">_xludf.ifna(IF(#REF!=Impostazioni!$C$6,H1430*1,H1430/INDEX(Impostazioni!$N$86:$O$105,MATCH(#REF!,Impostazioni!$N$86:$N$105,0),2)),"")</f>
        <v>#NAME?</v>
      </c>
      <c r="O1430" s="14" t="e">
        <f t="array" aca="1" ref="O1430" ca="1">_xludf.ifna(IF(#REF!=Impostazioni!$C$6,I1430*1,I1430/INDEX(Impostazioni!$N$86:$O$105,MATCH(#REF!,Impostazioni!$N$86:$N$105,0),2)),"")</f>
        <v>#NAME?</v>
      </c>
      <c r="P1430" s="14" t="e">
        <f t="array" aca="1" ref="P1430" ca="1">_xludf.ifna(IF(#REF!=Impostazioni!$C$6,J1430*1,J1430/INDEX(Impostazioni!$N$86:$O$105,MATCH(#REF!,Impostazioni!$N$86:$N$105,0),2)),"")</f>
        <v>#NAME?</v>
      </c>
      <c r="Q1430" s="14" t="e">
        <f t="array" aca="1" ref="Q1430" ca="1">_xludf.ifna(IF(#REF!=Impostazioni!$C$6,K1430*1,K1430/INDEX(Impostazioni!$N$86:$O$105,MATCH(#REF!,Impostazioni!$N$86:$N$105,0),2)),"")</f>
        <v>#NAME?</v>
      </c>
      <c r="S1430" t="str" cm="1">
        <f t="array" ref="S1430">_xlfn.IFNA(TRANSPOSE(INDEX(Impostazioni!$R$14:$S$63,,MATCH($D1430,Impostazioni!$R$13:$S$13,0))),"")&amp;""</f>
        <v/>
      </c>
    </row>
    <row r="1431" spans="1:19" ht="13.2">
      <c r="A1431" s="14" t="str">
        <f t="shared" si="15"/>
        <v/>
      </c>
      <c r="B1431" s="14" t="str">
        <f t="shared" si="16"/>
        <v/>
      </c>
      <c r="C1431" s="14"/>
      <c r="D1431" s="14"/>
      <c r="E1431" s="14"/>
      <c r="F1431" s="14"/>
      <c r="G1431" s="31"/>
      <c r="H1431" s="31"/>
      <c r="I1431" s="31"/>
      <c r="J1431" s="31"/>
      <c r="K1431" s="14" t="str">
        <f t="shared" si="17"/>
        <v/>
      </c>
      <c r="M1431" s="14" t="e">
        <f t="array" aca="1" ref="M1431" ca="1">_xludf.ifna(IF(#REF!=Impostazioni!$C$6,G1431*1,G1431/INDEX(Impostazioni!$N$86:$O$105,MATCH(#REF!,Impostazioni!$N$86:$N$105,0),2)),"")</f>
        <v>#NAME?</v>
      </c>
      <c r="N1431" s="14" t="e">
        <f t="array" aca="1" ref="N1431" ca="1">_xludf.ifna(IF(#REF!=Impostazioni!$C$6,H1431*1,H1431/INDEX(Impostazioni!$N$86:$O$105,MATCH(#REF!,Impostazioni!$N$86:$N$105,0),2)),"")</f>
        <v>#NAME?</v>
      </c>
      <c r="O1431" s="14" t="e">
        <f t="array" aca="1" ref="O1431" ca="1">_xludf.ifna(IF(#REF!=Impostazioni!$C$6,I1431*1,I1431/INDEX(Impostazioni!$N$86:$O$105,MATCH(#REF!,Impostazioni!$N$86:$N$105,0),2)),"")</f>
        <v>#NAME?</v>
      </c>
      <c r="P1431" s="14" t="e">
        <f t="array" aca="1" ref="P1431" ca="1">_xludf.ifna(IF(#REF!=Impostazioni!$C$6,J1431*1,J1431/INDEX(Impostazioni!$N$86:$O$105,MATCH(#REF!,Impostazioni!$N$86:$N$105,0),2)),"")</f>
        <v>#NAME?</v>
      </c>
      <c r="Q1431" s="14" t="e">
        <f t="array" aca="1" ref="Q1431" ca="1">_xludf.ifna(IF(#REF!=Impostazioni!$C$6,K1431*1,K1431/INDEX(Impostazioni!$N$86:$O$105,MATCH(#REF!,Impostazioni!$N$86:$N$105,0),2)),"")</f>
        <v>#NAME?</v>
      </c>
      <c r="S1431" t="str" cm="1">
        <f t="array" ref="S1431">_xlfn.IFNA(TRANSPOSE(INDEX(Impostazioni!$R$14:$S$63,,MATCH($D1431,Impostazioni!$R$13:$S$13,0))),"")&amp;""</f>
        <v/>
      </c>
    </row>
    <row r="1432" spans="1:19" ht="13.2">
      <c r="A1432" s="14" t="str">
        <f t="shared" si="15"/>
        <v/>
      </c>
      <c r="B1432" s="14" t="str">
        <f t="shared" si="16"/>
        <v/>
      </c>
      <c r="C1432" s="14"/>
      <c r="D1432" s="14"/>
      <c r="E1432" s="14"/>
      <c r="F1432" s="14"/>
      <c r="G1432" s="31"/>
      <c r="H1432" s="31"/>
      <c r="I1432" s="31"/>
      <c r="J1432" s="31"/>
      <c r="K1432" s="14" t="str">
        <f t="shared" si="17"/>
        <v/>
      </c>
      <c r="M1432" s="14" t="e">
        <f t="array" aca="1" ref="M1432" ca="1">_xludf.ifna(IF(#REF!=Impostazioni!$C$6,G1432*1,G1432/INDEX(Impostazioni!$N$86:$O$105,MATCH(#REF!,Impostazioni!$N$86:$N$105,0),2)),"")</f>
        <v>#NAME?</v>
      </c>
      <c r="N1432" s="14" t="e">
        <f t="array" aca="1" ref="N1432" ca="1">_xludf.ifna(IF(#REF!=Impostazioni!$C$6,H1432*1,H1432/INDEX(Impostazioni!$N$86:$O$105,MATCH(#REF!,Impostazioni!$N$86:$N$105,0),2)),"")</f>
        <v>#NAME?</v>
      </c>
      <c r="O1432" s="14" t="e">
        <f t="array" aca="1" ref="O1432" ca="1">_xludf.ifna(IF(#REF!=Impostazioni!$C$6,I1432*1,I1432/INDEX(Impostazioni!$N$86:$O$105,MATCH(#REF!,Impostazioni!$N$86:$N$105,0),2)),"")</f>
        <v>#NAME?</v>
      </c>
      <c r="P1432" s="14" t="e">
        <f t="array" aca="1" ref="P1432" ca="1">_xludf.ifna(IF(#REF!=Impostazioni!$C$6,J1432*1,J1432/INDEX(Impostazioni!$N$86:$O$105,MATCH(#REF!,Impostazioni!$N$86:$N$105,0),2)),"")</f>
        <v>#NAME?</v>
      </c>
      <c r="Q1432" s="14" t="e">
        <f t="array" aca="1" ref="Q1432" ca="1">_xludf.ifna(IF(#REF!=Impostazioni!$C$6,K1432*1,K1432/INDEX(Impostazioni!$N$86:$O$105,MATCH(#REF!,Impostazioni!$N$86:$N$105,0),2)),"")</f>
        <v>#NAME?</v>
      </c>
      <c r="S1432" t="str" cm="1">
        <f t="array" ref="S1432">_xlfn.IFNA(TRANSPOSE(INDEX(Impostazioni!$R$14:$S$63,,MATCH($D1432,Impostazioni!$R$13:$S$13,0))),"")&amp;""</f>
        <v/>
      </c>
    </row>
    <row r="1433" spans="1:19" ht="13.2">
      <c r="A1433" s="14" t="str">
        <f t="shared" si="15"/>
        <v/>
      </c>
      <c r="B1433" s="14" t="str">
        <f t="shared" si="16"/>
        <v/>
      </c>
      <c r="C1433" s="14"/>
      <c r="D1433" s="14"/>
      <c r="E1433" s="14"/>
      <c r="F1433" s="14"/>
      <c r="G1433" s="31"/>
      <c r="H1433" s="31"/>
      <c r="I1433" s="31"/>
      <c r="J1433" s="31"/>
      <c r="K1433" s="14" t="str">
        <f t="shared" si="17"/>
        <v/>
      </c>
      <c r="M1433" s="14" t="e">
        <f t="array" aca="1" ref="M1433" ca="1">_xludf.ifna(IF(#REF!=Impostazioni!$C$6,G1433*1,G1433/INDEX(Impostazioni!$N$86:$O$105,MATCH(#REF!,Impostazioni!$N$86:$N$105,0),2)),"")</f>
        <v>#NAME?</v>
      </c>
      <c r="N1433" s="14" t="e">
        <f t="array" aca="1" ref="N1433" ca="1">_xludf.ifna(IF(#REF!=Impostazioni!$C$6,H1433*1,H1433/INDEX(Impostazioni!$N$86:$O$105,MATCH(#REF!,Impostazioni!$N$86:$N$105,0),2)),"")</f>
        <v>#NAME?</v>
      </c>
      <c r="O1433" s="14" t="e">
        <f t="array" aca="1" ref="O1433" ca="1">_xludf.ifna(IF(#REF!=Impostazioni!$C$6,I1433*1,I1433/INDEX(Impostazioni!$N$86:$O$105,MATCH(#REF!,Impostazioni!$N$86:$N$105,0),2)),"")</f>
        <v>#NAME?</v>
      </c>
      <c r="P1433" s="14" t="e">
        <f t="array" aca="1" ref="P1433" ca="1">_xludf.ifna(IF(#REF!=Impostazioni!$C$6,J1433*1,J1433/INDEX(Impostazioni!$N$86:$O$105,MATCH(#REF!,Impostazioni!$N$86:$N$105,0),2)),"")</f>
        <v>#NAME?</v>
      </c>
      <c r="Q1433" s="14" t="e">
        <f t="array" aca="1" ref="Q1433" ca="1">_xludf.ifna(IF(#REF!=Impostazioni!$C$6,K1433*1,K1433/INDEX(Impostazioni!$N$86:$O$105,MATCH(#REF!,Impostazioni!$N$86:$N$105,0),2)),"")</f>
        <v>#NAME?</v>
      </c>
      <c r="S1433" t="str" cm="1">
        <f t="array" ref="S1433">_xlfn.IFNA(TRANSPOSE(INDEX(Impostazioni!$R$14:$S$63,,MATCH($D1433,Impostazioni!$R$13:$S$13,0))),"")&amp;""</f>
        <v/>
      </c>
    </row>
    <row r="1434" spans="1:19" ht="13.2">
      <c r="A1434" s="14" t="str">
        <f t="shared" si="15"/>
        <v/>
      </c>
      <c r="B1434" s="14" t="str">
        <f t="shared" si="16"/>
        <v/>
      </c>
      <c r="C1434" s="14"/>
      <c r="D1434" s="14"/>
      <c r="E1434" s="14"/>
      <c r="F1434" s="14"/>
      <c r="G1434" s="31"/>
      <c r="H1434" s="31"/>
      <c r="I1434" s="31"/>
      <c r="J1434" s="31"/>
      <c r="K1434" s="14" t="str">
        <f t="shared" si="17"/>
        <v/>
      </c>
      <c r="M1434" s="14" t="e">
        <f t="array" aca="1" ref="M1434" ca="1">_xludf.ifna(IF(#REF!=Impostazioni!$C$6,G1434*1,G1434/INDEX(Impostazioni!$N$86:$O$105,MATCH(#REF!,Impostazioni!$N$86:$N$105,0),2)),"")</f>
        <v>#NAME?</v>
      </c>
      <c r="N1434" s="14" t="e">
        <f t="array" aca="1" ref="N1434" ca="1">_xludf.ifna(IF(#REF!=Impostazioni!$C$6,H1434*1,H1434/INDEX(Impostazioni!$N$86:$O$105,MATCH(#REF!,Impostazioni!$N$86:$N$105,0),2)),"")</f>
        <v>#NAME?</v>
      </c>
      <c r="O1434" s="14" t="e">
        <f t="array" aca="1" ref="O1434" ca="1">_xludf.ifna(IF(#REF!=Impostazioni!$C$6,I1434*1,I1434/INDEX(Impostazioni!$N$86:$O$105,MATCH(#REF!,Impostazioni!$N$86:$N$105,0),2)),"")</f>
        <v>#NAME?</v>
      </c>
      <c r="P1434" s="14" t="e">
        <f t="array" aca="1" ref="P1434" ca="1">_xludf.ifna(IF(#REF!=Impostazioni!$C$6,J1434*1,J1434/INDEX(Impostazioni!$N$86:$O$105,MATCH(#REF!,Impostazioni!$N$86:$N$105,0),2)),"")</f>
        <v>#NAME?</v>
      </c>
      <c r="Q1434" s="14" t="e">
        <f t="array" aca="1" ref="Q1434" ca="1">_xludf.ifna(IF(#REF!=Impostazioni!$C$6,K1434*1,K1434/INDEX(Impostazioni!$N$86:$O$105,MATCH(#REF!,Impostazioni!$N$86:$N$105,0),2)),"")</f>
        <v>#NAME?</v>
      </c>
      <c r="S1434" t="str" cm="1">
        <f t="array" ref="S1434">_xlfn.IFNA(TRANSPOSE(INDEX(Impostazioni!$R$14:$S$63,,MATCH($D1434,Impostazioni!$R$13:$S$13,0))),"")&amp;""</f>
        <v/>
      </c>
    </row>
    <row r="1435" spans="1:19" ht="13.2">
      <c r="A1435" s="14" t="str">
        <f t="shared" si="15"/>
        <v/>
      </c>
      <c r="B1435" s="14" t="str">
        <f t="shared" si="16"/>
        <v/>
      </c>
      <c r="C1435" s="14"/>
      <c r="D1435" s="14"/>
      <c r="E1435" s="14"/>
      <c r="F1435" s="14"/>
      <c r="G1435" s="31"/>
      <c r="H1435" s="31"/>
      <c r="I1435" s="31"/>
      <c r="J1435" s="31"/>
      <c r="K1435" s="14" t="str">
        <f t="shared" si="17"/>
        <v/>
      </c>
      <c r="M1435" s="14" t="e">
        <f t="array" aca="1" ref="M1435" ca="1">_xludf.ifna(IF(#REF!=Impostazioni!$C$6,G1435*1,G1435/INDEX(Impostazioni!$N$86:$O$105,MATCH(#REF!,Impostazioni!$N$86:$N$105,0),2)),"")</f>
        <v>#NAME?</v>
      </c>
      <c r="N1435" s="14" t="e">
        <f t="array" aca="1" ref="N1435" ca="1">_xludf.ifna(IF(#REF!=Impostazioni!$C$6,H1435*1,H1435/INDEX(Impostazioni!$N$86:$O$105,MATCH(#REF!,Impostazioni!$N$86:$N$105,0),2)),"")</f>
        <v>#NAME?</v>
      </c>
      <c r="O1435" s="14" t="e">
        <f t="array" aca="1" ref="O1435" ca="1">_xludf.ifna(IF(#REF!=Impostazioni!$C$6,I1435*1,I1435/INDEX(Impostazioni!$N$86:$O$105,MATCH(#REF!,Impostazioni!$N$86:$N$105,0),2)),"")</f>
        <v>#NAME?</v>
      </c>
      <c r="P1435" s="14" t="e">
        <f t="array" aca="1" ref="P1435" ca="1">_xludf.ifna(IF(#REF!=Impostazioni!$C$6,J1435*1,J1435/INDEX(Impostazioni!$N$86:$O$105,MATCH(#REF!,Impostazioni!$N$86:$N$105,0),2)),"")</f>
        <v>#NAME?</v>
      </c>
      <c r="Q1435" s="14" t="e">
        <f t="array" aca="1" ref="Q1435" ca="1">_xludf.ifna(IF(#REF!=Impostazioni!$C$6,K1435*1,K1435/INDEX(Impostazioni!$N$86:$O$105,MATCH(#REF!,Impostazioni!$N$86:$N$105,0),2)),"")</f>
        <v>#NAME?</v>
      </c>
      <c r="S1435" t="str" cm="1">
        <f t="array" ref="S1435">_xlfn.IFNA(TRANSPOSE(INDEX(Impostazioni!$R$14:$S$63,,MATCH($D1435,Impostazioni!$R$13:$S$13,0))),"")&amp;""</f>
        <v/>
      </c>
    </row>
    <row r="1436" spans="1:19" ht="13.2">
      <c r="A1436" s="14" t="str">
        <f t="shared" si="15"/>
        <v/>
      </c>
      <c r="B1436" s="14" t="str">
        <f t="shared" si="16"/>
        <v/>
      </c>
      <c r="C1436" s="14"/>
      <c r="D1436" s="14"/>
      <c r="E1436" s="14"/>
      <c r="F1436" s="14"/>
      <c r="G1436" s="31"/>
      <c r="H1436" s="31"/>
      <c r="I1436" s="31"/>
      <c r="J1436" s="31"/>
      <c r="K1436" s="14" t="str">
        <f t="shared" si="17"/>
        <v/>
      </c>
      <c r="M1436" s="14" t="e">
        <f t="array" aca="1" ref="M1436" ca="1">_xludf.ifna(IF(#REF!=Impostazioni!$C$6,G1436*1,G1436/INDEX(Impostazioni!$N$86:$O$105,MATCH(#REF!,Impostazioni!$N$86:$N$105,0),2)),"")</f>
        <v>#NAME?</v>
      </c>
      <c r="N1436" s="14" t="e">
        <f t="array" aca="1" ref="N1436" ca="1">_xludf.ifna(IF(#REF!=Impostazioni!$C$6,H1436*1,H1436/INDEX(Impostazioni!$N$86:$O$105,MATCH(#REF!,Impostazioni!$N$86:$N$105,0),2)),"")</f>
        <v>#NAME?</v>
      </c>
      <c r="O1436" s="14" t="e">
        <f t="array" aca="1" ref="O1436" ca="1">_xludf.ifna(IF(#REF!=Impostazioni!$C$6,I1436*1,I1436/INDEX(Impostazioni!$N$86:$O$105,MATCH(#REF!,Impostazioni!$N$86:$N$105,0),2)),"")</f>
        <v>#NAME?</v>
      </c>
      <c r="P1436" s="14" t="e">
        <f t="array" aca="1" ref="P1436" ca="1">_xludf.ifna(IF(#REF!=Impostazioni!$C$6,J1436*1,J1436/INDEX(Impostazioni!$N$86:$O$105,MATCH(#REF!,Impostazioni!$N$86:$N$105,0),2)),"")</f>
        <v>#NAME?</v>
      </c>
      <c r="Q1436" s="14" t="e">
        <f t="array" aca="1" ref="Q1436" ca="1">_xludf.ifna(IF(#REF!=Impostazioni!$C$6,K1436*1,K1436/INDEX(Impostazioni!$N$86:$O$105,MATCH(#REF!,Impostazioni!$N$86:$N$105,0),2)),"")</f>
        <v>#NAME?</v>
      </c>
      <c r="S1436" t="str" cm="1">
        <f t="array" ref="S1436">_xlfn.IFNA(TRANSPOSE(INDEX(Impostazioni!$R$14:$S$63,,MATCH($D1436,Impostazioni!$R$13:$S$13,0))),"")&amp;""</f>
        <v/>
      </c>
    </row>
    <row r="1437" spans="1:19" ht="13.2">
      <c r="A1437" s="14" t="str">
        <f t="shared" si="15"/>
        <v/>
      </c>
      <c r="B1437" s="14" t="str">
        <f t="shared" si="16"/>
        <v/>
      </c>
      <c r="C1437" s="14"/>
      <c r="D1437" s="14"/>
      <c r="E1437" s="14"/>
      <c r="F1437" s="14"/>
      <c r="G1437" s="31"/>
      <c r="H1437" s="31"/>
      <c r="I1437" s="31"/>
      <c r="J1437" s="31"/>
      <c r="K1437" s="14" t="str">
        <f t="shared" si="17"/>
        <v/>
      </c>
      <c r="M1437" s="14" t="e">
        <f t="array" aca="1" ref="M1437" ca="1">_xludf.ifna(IF(#REF!=Impostazioni!$C$6,G1437*1,G1437/INDEX(Impostazioni!$N$86:$O$105,MATCH(#REF!,Impostazioni!$N$86:$N$105,0),2)),"")</f>
        <v>#NAME?</v>
      </c>
      <c r="N1437" s="14" t="e">
        <f t="array" aca="1" ref="N1437" ca="1">_xludf.ifna(IF(#REF!=Impostazioni!$C$6,H1437*1,H1437/INDEX(Impostazioni!$N$86:$O$105,MATCH(#REF!,Impostazioni!$N$86:$N$105,0),2)),"")</f>
        <v>#NAME?</v>
      </c>
      <c r="O1437" s="14" t="e">
        <f t="array" aca="1" ref="O1437" ca="1">_xludf.ifna(IF(#REF!=Impostazioni!$C$6,I1437*1,I1437/INDEX(Impostazioni!$N$86:$O$105,MATCH(#REF!,Impostazioni!$N$86:$N$105,0),2)),"")</f>
        <v>#NAME?</v>
      </c>
      <c r="P1437" s="14" t="e">
        <f t="array" aca="1" ref="P1437" ca="1">_xludf.ifna(IF(#REF!=Impostazioni!$C$6,J1437*1,J1437/INDEX(Impostazioni!$N$86:$O$105,MATCH(#REF!,Impostazioni!$N$86:$N$105,0),2)),"")</f>
        <v>#NAME?</v>
      </c>
      <c r="Q1437" s="14" t="e">
        <f t="array" aca="1" ref="Q1437" ca="1">_xludf.ifna(IF(#REF!=Impostazioni!$C$6,K1437*1,K1437/INDEX(Impostazioni!$N$86:$O$105,MATCH(#REF!,Impostazioni!$N$86:$N$105,0),2)),"")</f>
        <v>#NAME?</v>
      </c>
      <c r="S1437" t="str" cm="1">
        <f t="array" ref="S1437">_xlfn.IFNA(TRANSPOSE(INDEX(Impostazioni!$R$14:$S$63,,MATCH($D1437,Impostazioni!$R$13:$S$13,0))),"")&amp;""</f>
        <v/>
      </c>
    </row>
    <row r="1438" spans="1:19" ht="13.2">
      <c r="A1438" s="14" t="str">
        <f t="shared" si="15"/>
        <v/>
      </c>
      <c r="B1438" s="14" t="str">
        <f t="shared" si="16"/>
        <v/>
      </c>
      <c r="C1438" s="14"/>
      <c r="D1438" s="14"/>
      <c r="E1438" s="14"/>
      <c r="F1438" s="14"/>
      <c r="G1438" s="31"/>
      <c r="H1438" s="31"/>
      <c r="I1438" s="31"/>
      <c r="J1438" s="31"/>
      <c r="K1438" s="14" t="str">
        <f t="shared" si="17"/>
        <v/>
      </c>
      <c r="M1438" s="14" t="e">
        <f t="array" aca="1" ref="M1438" ca="1">_xludf.ifna(IF(#REF!=Impostazioni!$C$6,G1438*1,G1438/INDEX(Impostazioni!$N$86:$O$105,MATCH(#REF!,Impostazioni!$N$86:$N$105,0),2)),"")</f>
        <v>#NAME?</v>
      </c>
      <c r="N1438" s="14" t="e">
        <f t="array" aca="1" ref="N1438" ca="1">_xludf.ifna(IF(#REF!=Impostazioni!$C$6,H1438*1,H1438/INDEX(Impostazioni!$N$86:$O$105,MATCH(#REF!,Impostazioni!$N$86:$N$105,0),2)),"")</f>
        <v>#NAME?</v>
      </c>
      <c r="O1438" s="14" t="e">
        <f t="array" aca="1" ref="O1438" ca="1">_xludf.ifna(IF(#REF!=Impostazioni!$C$6,I1438*1,I1438/INDEX(Impostazioni!$N$86:$O$105,MATCH(#REF!,Impostazioni!$N$86:$N$105,0),2)),"")</f>
        <v>#NAME?</v>
      </c>
      <c r="P1438" s="14" t="e">
        <f t="array" aca="1" ref="P1438" ca="1">_xludf.ifna(IF(#REF!=Impostazioni!$C$6,J1438*1,J1438/INDEX(Impostazioni!$N$86:$O$105,MATCH(#REF!,Impostazioni!$N$86:$N$105,0),2)),"")</f>
        <v>#NAME?</v>
      </c>
      <c r="Q1438" s="14" t="e">
        <f t="array" aca="1" ref="Q1438" ca="1">_xludf.ifna(IF(#REF!=Impostazioni!$C$6,K1438*1,K1438/INDEX(Impostazioni!$N$86:$O$105,MATCH(#REF!,Impostazioni!$N$86:$N$105,0),2)),"")</f>
        <v>#NAME?</v>
      </c>
      <c r="S1438" t="str" cm="1">
        <f t="array" ref="S1438">_xlfn.IFNA(TRANSPOSE(INDEX(Impostazioni!$R$14:$S$63,,MATCH($D1438,Impostazioni!$R$13:$S$13,0))),"")&amp;""</f>
        <v/>
      </c>
    </row>
    <row r="1439" spans="1:19" ht="13.2">
      <c r="A1439" s="14" t="str">
        <f t="shared" si="15"/>
        <v/>
      </c>
      <c r="B1439" s="14" t="str">
        <f t="shared" si="16"/>
        <v/>
      </c>
      <c r="C1439" s="14"/>
      <c r="D1439" s="14"/>
      <c r="E1439" s="14"/>
      <c r="F1439" s="14"/>
      <c r="G1439" s="31"/>
      <c r="H1439" s="31"/>
      <c r="I1439" s="31"/>
      <c r="J1439" s="31"/>
      <c r="K1439" s="14" t="str">
        <f t="shared" si="17"/>
        <v/>
      </c>
      <c r="M1439" s="14" t="e">
        <f t="array" aca="1" ref="M1439" ca="1">_xludf.ifna(IF(#REF!=Impostazioni!$C$6,G1439*1,G1439/INDEX(Impostazioni!$N$86:$O$105,MATCH(#REF!,Impostazioni!$N$86:$N$105,0),2)),"")</f>
        <v>#NAME?</v>
      </c>
      <c r="N1439" s="14" t="e">
        <f t="array" aca="1" ref="N1439" ca="1">_xludf.ifna(IF(#REF!=Impostazioni!$C$6,H1439*1,H1439/INDEX(Impostazioni!$N$86:$O$105,MATCH(#REF!,Impostazioni!$N$86:$N$105,0),2)),"")</f>
        <v>#NAME?</v>
      </c>
      <c r="O1439" s="14" t="e">
        <f t="array" aca="1" ref="O1439" ca="1">_xludf.ifna(IF(#REF!=Impostazioni!$C$6,I1439*1,I1439/INDEX(Impostazioni!$N$86:$O$105,MATCH(#REF!,Impostazioni!$N$86:$N$105,0),2)),"")</f>
        <v>#NAME?</v>
      </c>
      <c r="P1439" s="14" t="e">
        <f t="array" aca="1" ref="P1439" ca="1">_xludf.ifna(IF(#REF!=Impostazioni!$C$6,J1439*1,J1439/INDEX(Impostazioni!$N$86:$O$105,MATCH(#REF!,Impostazioni!$N$86:$N$105,0),2)),"")</f>
        <v>#NAME?</v>
      </c>
      <c r="Q1439" s="14" t="e">
        <f t="array" aca="1" ref="Q1439" ca="1">_xludf.ifna(IF(#REF!=Impostazioni!$C$6,K1439*1,K1439/INDEX(Impostazioni!$N$86:$O$105,MATCH(#REF!,Impostazioni!$N$86:$N$105,0),2)),"")</f>
        <v>#NAME?</v>
      </c>
      <c r="S1439" t="str" cm="1">
        <f t="array" ref="S1439">_xlfn.IFNA(TRANSPOSE(INDEX(Impostazioni!$R$14:$S$63,,MATCH($D1439,Impostazioni!$R$13:$S$13,0))),"")&amp;""</f>
        <v/>
      </c>
    </row>
    <row r="1440" spans="1:19" ht="13.2">
      <c r="A1440" s="14" t="str">
        <f t="shared" si="15"/>
        <v/>
      </c>
      <c r="B1440" s="14" t="str">
        <f t="shared" si="16"/>
        <v/>
      </c>
      <c r="C1440" s="14"/>
      <c r="D1440" s="14"/>
      <c r="E1440" s="14"/>
      <c r="F1440" s="14"/>
      <c r="G1440" s="31"/>
      <c r="H1440" s="31"/>
      <c r="I1440" s="31"/>
      <c r="J1440" s="31"/>
      <c r="K1440" s="14" t="str">
        <f t="shared" si="17"/>
        <v/>
      </c>
      <c r="M1440" s="14" t="e">
        <f t="array" aca="1" ref="M1440" ca="1">_xludf.ifna(IF(#REF!=Impostazioni!$C$6,G1440*1,G1440/INDEX(Impostazioni!$N$86:$O$105,MATCH(#REF!,Impostazioni!$N$86:$N$105,0),2)),"")</f>
        <v>#NAME?</v>
      </c>
      <c r="N1440" s="14" t="e">
        <f t="array" aca="1" ref="N1440" ca="1">_xludf.ifna(IF(#REF!=Impostazioni!$C$6,H1440*1,H1440/INDEX(Impostazioni!$N$86:$O$105,MATCH(#REF!,Impostazioni!$N$86:$N$105,0),2)),"")</f>
        <v>#NAME?</v>
      </c>
      <c r="O1440" s="14" t="e">
        <f t="array" aca="1" ref="O1440" ca="1">_xludf.ifna(IF(#REF!=Impostazioni!$C$6,I1440*1,I1440/INDEX(Impostazioni!$N$86:$O$105,MATCH(#REF!,Impostazioni!$N$86:$N$105,0),2)),"")</f>
        <v>#NAME?</v>
      </c>
      <c r="P1440" s="14" t="e">
        <f t="array" aca="1" ref="P1440" ca="1">_xludf.ifna(IF(#REF!=Impostazioni!$C$6,J1440*1,J1440/INDEX(Impostazioni!$N$86:$O$105,MATCH(#REF!,Impostazioni!$N$86:$N$105,0),2)),"")</f>
        <v>#NAME?</v>
      </c>
      <c r="Q1440" s="14" t="e">
        <f t="array" aca="1" ref="Q1440" ca="1">_xludf.ifna(IF(#REF!=Impostazioni!$C$6,K1440*1,K1440/INDEX(Impostazioni!$N$86:$O$105,MATCH(#REF!,Impostazioni!$N$86:$N$105,0),2)),"")</f>
        <v>#NAME?</v>
      </c>
      <c r="S1440" t="str" cm="1">
        <f t="array" ref="S1440">_xlfn.IFNA(TRANSPOSE(INDEX(Impostazioni!$R$14:$S$63,,MATCH($D1440,Impostazioni!$R$13:$S$13,0))),"")&amp;""</f>
        <v/>
      </c>
    </row>
    <row r="1441" spans="1:19" ht="13.2">
      <c r="A1441" s="14" t="str">
        <f t="shared" si="15"/>
        <v/>
      </c>
      <c r="B1441" s="14" t="str">
        <f t="shared" si="16"/>
        <v/>
      </c>
      <c r="C1441" s="14"/>
      <c r="D1441" s="14"/>
      <c r="E1441" s="14"/>
      <c r="F1441" s="14"/>
      <c r="G1441" s="31"/>
      <c r="H1441" s="31"/>
      <c r="I1441" s="31"/>
      <c r="J1441" s="31"/>
      <c r="K1441" s="14" t="str">
        <f t="shared" si="17"/>
        <v/>
      </c>
      <c r="M1441" s="14" t="e">
        <f t="array" aca="1" ref="M1441" ca="1">_xludf.ifna(IF(#REF!=Impostazioni!$C$6,G1441*1,G1441/INDEX(Impostazioni!$N$86:$O$105,MATCH(#REF!,Impostazioni!$N$86:$N$105,0),2)),"")</f>
        <v>#NAME?</v>
      </c>
      <c r="N1441" s="14" t="e">
        <f t="array" aca="1" ref="N1441" ca="1">_xludf.ifna(IF(#REF!=Impostazioni!$C$6,H1441*1,H1441/INDEX(Impostazioni!$N$86:$O$105,MATCH(#REF!,Impostazioni!$N$86:$N$105,0),2)),"")</f>
        <v>#NAME?</v>
      </c>
      <c r="O1441" s="14" t="e">
        <f t="array" aca="1" ref="O1441" ca="1">_xludf.ifna(IF(#REF!=Impostazioni!$C$6,I1441*1,I1441/INDEX(Impostazioni!$N$86:$O$105,MATCH(#REF!,Impostazioni!$N$86:$N$105,0),2)),"")</f>
        <v>#NAME?</v>
      </c>
      <c r="P1441" s="14" t="e">
        <f t="array" aca="1" ref="P1441" ca="1">_xludf.ifna(IF(#REF!=Impostazioni!$C$6,J1441*1,J1441/INDEX(Impostazioni!$N$86:$O$105,MATCH(#REF!,Impostazioni!$N$86:$N$105,0),2)),"")</f>
        <v>#NAME?</v>
      </c>
      <c r="Q1441" s="14" t="e">
        <f t="array" aca="1" ref="Q1441" ca="1">_xludf.ifna(IF(#REF!=Impostazioni!$C$6,K1441*1,K1441/INDEX(Impostazioni!$N$86:$O$105,MATCH(#REF!,Impostazioni!$N$86:$N$105,0),2)),"")</f>
        <v>#NAME?</v>
      </c>
      <c r="S1441" t="str" cm="1">
        <f t="array" ref="S1441">_xlfn.IFNA(TRANSPOSE(INDEX(Impostazioni!$R$14:$S$63,,MATCH($D1441,Impostazioni!$R$13:$S$13,0))),"")&amp;""</f>
        <v/>
      </c>
    </row>
    <row r="1442" spans="1:19" ht="13.2">
      <c r="A1442" s="14" t="str">
        <f t="shared" si="15"/>
        <v/>
      </c>
      <c r="B1442" s="14" t="str">
        <f t="shared" si="16"/>
        <v/>
      </c>
      <c r="C1442" s="14"/>
      <c r="D1442" s="14"/>
      <c r="E1442" s="14"/>
      <c r="F1442" s="14"/>
      <c r="G1442" s="31"/>
      <c r="H1442" s="31"/>
      <c r="I1442" s="31"/>
      <c r="J1442" s="31"/>
      <c r="K1442" s="14" t="str">
        <f t="shared" si="17"/>
        <v/>
      </c>
      <c r="M1442" s="14" t="e">
        <f t="array" aca="1" ref="M1442" ca="1">_xludf.ifna(IF(#REF!=Impostazioni!$C$6,G1442*1,G1442/INDEX(Impostazioni!$N$86:$O$105,MATCH(#REF!,Impostazioni!$N$86:$N$105,0),2)),"")</f>
        <v>#NAME?</v>
      </c>
      <c r="N1442" s="14" t="e">
        <f t="array" aca="1" ref="N1442" ca="1">_xludf.ifna(IF(#REF!=Impostazioni!$C$6,H1442*1,H1442/INDEX(Impostazioni!$N$86:$O$105,MATCH(#REF!,Impostazioni!$N$86:$N$105,0),2)),"")</f>
        <v>#NAME?</v>
      </c>
      <c r="O1442" s="14" t="e">
        <f t="array" aca="1" ref="O1442" ca="1">_xludf.ifna(IF(#REF!=Impostazioni!$C$6,I1442*1,I1442/INDEX(Impostazioni!$N$86:$O$105,MATCH(#REF!,Impostazioni!$N$86:$N$105,0),2)),"")</f>
        <v>#NAME?</v>
      </c>
      <c r="P1442" s="14" t="e">
        <f t="array" aca="1" ref="P1442" ca="1">_xludf.ifna(IF(#REF!=Impostazioni!$C$6,J1442*1,J1442/INDEX(Impostazioni!$N$86:$O$105,MATCH(#REF!,Impostazioni!$N$86:$N$105,0),2)),"")</f>
        <v>#NAME?</v>
      </c>
      <c r="Q1442" s="14" t="e">
        <f t="array" aca="1" ref="Q1442" ca="1">_xludf.ifna(IF(#REF!=Impostazioni!$C$6,K1442*1,K1442/INDEX(Impostazioni!$N$86:$O$105,MATCH(#REF!,Impostazioni!$N$86:$N$105,0),2)),"")</f>
        <v>#NAME?</v>
      </c>
      <c r="S1442" t="str" cm="1">
        <f t="array" ref="S1442">_xlfn.IFNA(TRANSPOSE(INDEX(Impostazioni!$R$14:$S$63,,MATCH($D1442,Impostazioni!$R$13:$S$13,0))),"")&amp;""</f>
        <v/>
      </c>
    </row>
    <row r="1443" spans="1:19" ht="13.2">
      <c r="A1443" s="14" t="str">
        <f t="shared" si="15"/>
        <v/>
      </c>
      <c r="B1443" s="14" t="str">
        <f t="shared" si="16"/>
        <v/>
      </c>
      <c r="C1443" s="14"/>
      <c r="D1443" s="14"/>
      <c r="E1443" s="14"/>
      <c r="F1443" s="14"/>
      <c r="G1443" s="31"/>
      <c r="H1443" s="31"/>
      <c r="I1443" s="31"/>
      <c r="J1443" s="31"/>
      <c r="K1443" s="14" t="str">
        <f t="shared" si="17"/>
        <v/>
      </c>
      <c r="M1443" s="14" t="e">
        <f t="array" aca="1" ref="M1443" ca="1">_xludf.ifna(IF(#REF!=Impostazioni!$C$6,G1443*1,G1443/INDEX(Impostazioni!$N$86:$O$105,MATCH(#REF!,Impostazioni!$N$86:$N$105,0),2)),"")</f>
        <v>#NAME?</v>
      </c>
      <c r="N1443" s="14" t="e">
        <f t="array" aca="1" ref="N1443" ca="1">_xludf.ifna(IF(#REF!=Impostazioni!$C$6,H1443*1,H1443/INDEX(Impostazioni!$N$86:$O$105,MATCH(#REF!,Impostazioni!$N$86:$N$105,0),2)),"")</f>
        <v>#NAME?</v>
      </c>
      <c r="O1443" s="14" t="e">
        <f t="array" aca="1" ref="O1443" ca="1">_xludf.ifna(IF(#REF!=Impostazioni!$C$6,I1443*1,I1443/INDEX(Impostazioni!$N$86:$O$105,MATCH(#REF!,Impostazioni!$N$86:$N$105,0),2)),"")</f>
        <v>#NAME?</v>
      </c>
      <c r="P1443" s="14" t="e">
        <f t="array" aca="1" ref="P1443" ca="1">_xludf.ifna(IF(#REF!=Impostazioni!$C$6,J1443*1,J1443/INDEX(Impostazioni!$N$86:$O$105,MATCH(#REF!,Impostazioni!$N$86:$N$105,0),2)),"")</f>
        <v>#NAME?</v>
      </c>
      <c r="Q1443" s="14" t="e">
        <f t="array" aca="1" ref="Q1443" ca="1">_xludf.ifna(IF(#REF!=Impostazioni!$C$6,K1443*1,K1443/INDEX(Impostazioni!$N$86:$O$105,MATCH(#REF!,Impostazioni!$N$86:$N$105,0),2)),"")</f>
        <v>#NAME?</v>
      </c>
      <c r="S1443" t="str" cm="1">
        <f t="array" ref="S1443">_xlfn.IFNA(TRANSPOSE(INDEX(Impostazioni!$R$14:$S$63,,MATCH($D1443,Impostazioni!$R$13:$S$13,0))),"")&amp;""</f>
        <v/>
      </c>
    </row>
    <row r="1444" spans="1:19" ht="13.2">
      <c r="A1444" s="14" t="str">
        <f t="shared" si="15"/>
        <v/>
      </c>
      <c r="B1444" s="14" t="str">
        <f t="shared" si="16"/>
        <v/>
      </c>
      <c r="C1444" s="14"/>
      <c r="D1444" s="14"/>
      <c r="E1444" s="14"/>
      <c r="F1444" s="14"/>
      <c r="G1444" s="31"/>
      <c r="H1444" s="31"/>
      <c r="I1444" s="31"/>
      <c r="J1444" s="31"/>
      <c r="K1444" s="14" t="str">
        <f t="shared" si="17"/>
        <v/>
      </c>
      <c r="M1444" s="14" t="e">
        <f t="array" aca="1" ref="M1444" ca="1">_xludf.ifna(IF(#REF!=Impostazioni!$C$6,G1444*1,G1444/INDEX(Impostazioni!$N$86:$O$105,MATCH(#REF!,Impostazioni!$N$86:$N$105,0),2)),"")</f>
        <v>#NAME?</v>
      </c>
      <c r="N1444" s="14" t="e">
        <f t="array" aca="1" ref="N1444" ca="1">_xludf.ifna(IF(#REF!=Impostazioni!$C$6,H1444*1,H1444/INDEX(Impostazioni!$N$86:$O$105,MATCH(#REF!,Impostazioni!$N$86:$N$105,0),2)),"")</f>
        <v>#NAME?</v>
      </c>
      <c r="O1444" s="14" t="e">
        <f t="array" aca="1" ref="O1444" ca="1">_xludf.ifna(IF(#REF!=Impostazioni!$C$6,I1444*1,I1444/INDEX(Impostazioni!$N$86:$O$105,MATCH(#REF!,Impostazioni!$N$86:$N$105,0),2)),"")</f>
        <v>#NAME?</v>
      </c>
      <c r="P1444" s="14" t="e">
        <f t="array" aca="1" ref="P1444" ca="1">_xludf.ifna(IF(#REF!=Impostazioni!$C$6,J1444*1,J1444/INDEX(Impostazioni!$N$86:$O$105,MATCH(#REF!,Impostazioni!$N$86:$N$105,0),2)),"")</f>
        <v>#NAME?</v>
      </c>
      <c r="Q1444" s="14" t="e">
        <f t="array" aca="1" ref="Q1444" ca="1">_xludf.ifna(IF(#REF!=Impostazioni!$C$6,K1444*1,K1444/INDEX(Impostazioni!$N$86:$O$105,MATCH(#REF!,Impostazioni!$N$86:$N$105,0),2)),"")</f>
        <v>#NAME?</v>
      </c>
      <c r="S1444" t="str" cm="1">
        <f t="array" ref="S1444">_xlfn.IFNA(TRANSPOSE(INDEX(Impostazioni!$R$14:$S$63,,MATCH($D1444,Impostazioni!$R$13:$S$13,0))),"")&amp;""</f>
        <v/>
      </c>
    </row>
    <row r="1445" spans="1:19" ht="13.2">
      <c r="A1445" s="14" t="str">
        <f t="shared" si="15"/>
        <v/>
      </c>
      <c r="B1445" s="14" t="str">
        <f t="shared" si="16"/>
        <v/>
      </c>
      <c r="C1445" s="14"/>
      <c r="D1445" s="14"/>
      <c r="E1445" s="14"/>
      <c r="F1445" s="14"/>
      <c r="G1445" s="31"/>
      <c r="H1445" s="31"/>
      <c r="I1445" s="31"/>
      <c r="J1445" s="31"/>
      <c r="K1445" s="14" t="str">
        <f t="shared" si="17"/>
        <v/>
      </c>
      <c r="M1445" s="14" t="e">
        <f t="array" aca="1" ref="M1445" ca="1">_xludf.ifna(IF(#REF!=Impostazioni!$C$6,G1445*1,G1445/INDEX(Impostazioni!$N$86:$O$105,MATCH(#REF!,Impostazioni!$N$86:$N$105,0),2)),"")</f>
        <v>#NAME?</v>
      </c>
      <c r="N1445" s="14" t="e">
        <f t="array" aca="1" ref="N1445" ca="1">_xludf.ifna(IF(#REF!=Impostazioni!$C$6,H1445*1,H1445/INDEX(Impostazioni!$N$86:$O$105,MATCH(#REF!,Impostazioni!$N$86:$N$105,0),2)),"")</f>
        <v>#NAME?</v>
      </c>
      <c r="O1445" s="14" t="e">
        <f t="array" aca="1" ref="O1445" ca="1">_xludf.ifna(IF(#REF!=Impostazioni!$C$6,I1445*1,I1445/INDEX(Impostazioni!$N$86:$O$105,MATCH(#REF!,Impostazioni!$N$86:$N$105,0),2)),"")</f>
        <v>#NAME?</v>
      </c>
      <c r="P1445" s="14" t="e">
        <f t="array" aca="1" ref="P1445" ca="1">_xludf.ifna(IF(#REF!=Impostazioni!$C$6,J1445*1,J1445/INDEX(Impostazioni!$N$86:$O$105,MATCH(#REF!,Impostazioni!$N$86:$N$105,0),2)),"")</f>
        <v>#NAME?</v>
      </c>
      <c r="Q1445" s="14" t="e">
        <f t="array" aca="1" ref="Q1445" ca="1">_xludf.ifna(IF(#REF!=Impostazioni!$C$6,K1445*1,K1445/INDEX(Impostazioni!$N$86:$O$105,MATCH(#REF!,Impostazioni!$N$86:$N$105,0),2)),"")</f>
        <v>#NAME?</v>
      </c>
      <c r="S1445" t="str" cm="1">
        <f t="array" ref="S1445">_xlfn.IFNA(TRANSPOSE(INDEX(Impostazioni!$R$14:$S$63,,MATCH($D1445,Impostazioni!$R$13:$S$13,0))),"")&amp;""</f>
        <v/>
      </c>
    </row>
    <row r="1446" spans="1:19" ht="13.2">
      <c r="A1446" s="14" t="str">
        <f t="shared" si="15"/>
        <v/>
      </c>
      <c r="B1446" s="14" t="str">
        <f t="shared" si="16"/>
        <v/>
      </c>
      <c r="C1446" s="14"/>
      <c r="D1446" s="14"/>
      <c r="E1446" s="14"/>
      <c r="F1446" s="14"/>
      <c r="G1446" s="31"/>
      <c r="H1446" s="31"/>
      <c r="I1446" s="31"/>
      <c r="J1446" s="31"/>
      <c r="K1446" s="14" t="str">
        <f t="shared" si="17"/>
        <v/>
      </c>
      <c r="M1446" s="14" t="e">
        <f t="array" aca="1" ref="M1446" ca="1">_xludf.ifna(IF(#REF!=Impostazioni!$C$6,G1446*1,G1446/INDEX(Impostazioni!$N$86:$O$105,MATCH(#REF!,Impostazioni!$N$86:$N$105,0),2)),"")</f>
        <v>#NAME?</v>
      </c>
      <c r="N1446" s="14" t="e">
        <f t="array" aca="1" ref="N1446" ca="1">_xludf.ifna(IF(#REF!=Impostazioni!$C$6,H1446*1,H1446/INDEX(Impostazioni!$N$86:$O$105,MATCH(#REF!,Impostazioni!$N$86:$N$105,0),2)),"")</f>
        <v>#NAME?</v>
      </c>
      <c r="O1446" s="14" t="e">
        <f t="array" aca="1" ref="O1446" ca="1">_xludf.ifna(IF(#REF!=Impostazioni!$C$6,I1446*1,I1446/INDEX(Impostazioni!$N$86:$O$105,MATCH(#REF!,Impostazioni!$N$86:$N$105,0),2)),"")</f>
        <v>#NAME?</v>
      </c>
      <c r="P1446" s="14" t="e">
        <f t="array" aca="1" ref="P1446" ca="1">_xludf.ifna(IF(#REF!=Impostazioni!$C$6,J1446*1,J1446/INDEX(Impostazioni!$N$86:$O$105,MATCH(#REF!,Impostazioni!$N$86:$N$105,0),2)),"")</f>
        <v>#NAME?</v>
      </c>
      <c r="Q1446" s="14" t="e">
        <f t="array" aca="1" ref="Q1446" ca="1">_xludf.ifna(IF(#REF!=Impostazioni!$C$6,K1446*1,K1446/INDEX(Impostazioni!$N$86:$O$105,MATCH(#REF!,Impostazioni!$N$86:$N$105,0),2)),"")</f>
        <v>#NAME?</v>
      </c>
      <c r="S1446" t="str" cm="1">
        <f t="array" ref="S1446">_xlfn.IFNA(TRANSPOSE(INDEX(Impostazioni!$R$14:$S$63,,MATCH($D1446,Impostazioni!$R$13:$S$13,0))),"")&amp;""</f>
        <v/>
      </c>
    </row>
    <row r="1447" spans="1:19" ht="13.2">
      <c r="A1447" s="14" t="str">
        <f t="shared" si="15"/>
        <v/>
      </c>
      <c r="B1447" s="14" t="str">
        <f t="shared" si="16"/>
        <v/>
      </c>
      <c r="C1447" s="14"/>
      <c r="D1447" s="14"/>
      <c r="E1447" s="14"/>
      <c r="F1447" s="14"/>
      <c r="G1447" s="31"/>
      <c r="H1447" s="31"/>
      <c r="I1447" s="31"/>
      <c r="J1447" s="31"/>
      <c r="K1447" s="14" t="str">
        <f t="shared" si="17"/>
        <v/>
      </c>
      <c r="M1447" s="14" t="e">
        <f t="array" aca="1" ref="M1447" ca="1">_xludf.ifna(IF(#REF!=Impostazioni!$C$6,G1447*1,G1447/INDEX(Impostazioni!$N$86:$O$105,MATCH(#REF!,Impostazioni!$N$86:$N$105,0),2)),"")</f>
        <v>#NAME?</v>
      </c>
      <c r="N1447" s="14" t="e">
        <f t="array" aca="1" ref="N1447" ca="1">_xludf.ifna(IF(#REF!=Impostazioni!$C$6,H1447*1,H1447/INDEX(Impostazioni!$N$86:$O$105,MATCH(#REF!,Impostazioni!$N$86:$N$105,0),2)),"")</f>
        <v>#NAME?</v>
      </c>
      <c r="O1447" s="14" t="e">
        <f t="array" aca="1" ref="O1447" ca="1">_xludf.ifna(IF(#REF!=Impostazioni!$C$6,I1447*1,I1447/INDEX(Impostazioni!$N$86:$O$105,MATCH(#REF!,Impostazioni!$N$86:$N$105,0),2)),"")</f>
        <v>#NAME?</v>
      </c>
      <c r="P1447" s="14" t="e">
        <f t="array" aca="1" ref="P1447" ca="1">_xludf.ifna(IF(#REF!=Impostazioni!$C$6,J1447*1,J1447/INDEX(Impostazioni!$N$86:$O$105,MATCH(#REF!,Impostazioni!$N$86:$N$105,0),2)),"")</f>
        <v>#NAME?</v>
      </c>
      <c r="Q1447" s="14" t="e">
        <f t="array" aca="1" ref="Q1447" ca="1">_xludf.ifna(IF(#REF!=Impostazioni!$C$6,K1447*1,K1447/INDEX(Impostazioni!$N$86:$O$105,MATCH(#REF!,Impostazioni!$N$86:$N$105,0),2)),"")</f>
        <v>#NAME?</v>
      </c>
      <c r="S1447" t="str" cm="1">
        <f t="array" ref="S1447">_xlfn.IFNA(TRANSPOSE(INDEX(Impostazioni!$R$14:$S$63,,MATCH($D1447,Impostazioni!$R$13:$S$13,0))),"")&amp;""</f>
        <v/>
      </c>
    </row>
    <row r="1448" spans="1:19" ht="13.2">
      <c r="A1448" s="14" t="str">
        <f t="shared" si="15"/>
        <v/>
      </c>
      <c r="B1448" s="14" t="str">
        <f t="shared" si="16"/>
        <v/>
      </c>
      <c r="C1448" s="14"/>
      <c r="D1448" s="14"/>
      <c r="E1448" s="14"/>
      <c r="F1448" s="14"/>
      <c r="G1448" s="31"/>
      <c r="H1448" s="31"/>
      <c r="I1448" s="31"/>
      <c r="J1448" s="31"/>
      <c r="K1448" s="14" t="str">
        <f t="shared" si="17"/>
        <v/>
      </c>
      <c r="M1448" s="14" t="e">
        <f t="array" aca="1" ref="M1448" ca="1">_xludf.ifna(IF(#REF!=Impostazioni!$C$6,G1448*1,G1448/INDEX(Impostazioni!$N$86:$O$105,MATCH(#REF!,Impostazioni!$N$86:$N$105,0),2)),"")</f>
        <v>#NAME?</v>
      </c>
      <c r="N1448" s="14" t="e">
        <f t="array" aca="1" ref="N1448" ca="1">_xludf.ifna(IF(#REF!=Impostazioni!$C$6,H1448*1,H1448/INDEX(Impostazioni!$N$86:$O$105,MATCH(#REF!,Impostazioni!$N$86:$N$105,0),2)),"")</f>
        <v>#NAME?</v>
      </c>
      <c r="O1448" s="14" t="e">
        <f t="array" aca="1" ref="O1448" ca="1">_xludf.ifna(IF(#REF!=Impostazioni!$C$6,I1448*1,I1448/INDEX(Impostazioni!$N$86:$O$105,MATCH(#REF!,Impostazioni!$N$86:$N$105,0),2)),"")</f>
        <v>#NAME?</v>
      </c>
      <c r="P1448" s="14" t="e">
        <f t="array" aca="1" ref="P1448" ca="1">_xludf.ifna(IF(#REF!=Impostazioni!$C$6,J1448*1,J1448/INDEX(Impostazioni!$N$86:$O$105,MATCH(#REF!,Impostazioni!$N$86:$N$105,0),2)),"")</f>
        <v>#NAME?</v>
      </c>
      <c r="Q1448" s="14" t="e">
        <f t="array" aca="1" ref="Q1448" ca="1">_xludf.ifna(IF(#REF!=Impostazioni!$C$6,K1448*1,K1448/INDEX(Impostazioni!$N$86:$O$105,MATCH(#REF!,Impostazioni!$N$86:$N$105,0),2)),"")</f>
        <v>#NAME?</v>
      </c>
      <c r="S1448" t="str" cm="1">
        <f t="array" ref="S1448">_xlfn.IFNA(TRANSPOSE(INDEX(Impostazioni!$R$14:$S$63,,MATCH($D1448,Impostazioni!$R$13:$S$13,0))),"")&amp;""</f>
        <v/>
      </c>
    </row>
    <row r="1449" spans="1:19" ht="13.2">
      <c r="A1449" s="14" t="str">
        <f t="shared" si="15"/>
        <v/>
      </c>
      <c r="B1449" s="14" t="str">
        <f t="shared" si="16"/>
        <v/>
      </c>
      <c r="C1449" s="14"/>
      <c r="D1449" s="14"/>
      <c r="E1449" s="14"/>
      <c r="F1449" s="14"/>
      <c r="G1449" s="31"/>
      <c r="H1449" s="31"/>
      <c r="I1449" s="31"/>
      <c r="J1449" s="31"/>
      <c r="K1449" s="14" t="str">
        <f t="shared" si="17"/>
        <v/>
      </c>
      <c r="M1449" s="14" t="e">
        <f t="array" aca="1" ref="M1449" ca="1">_xludf.ifna(IF(#REF!=Impostazioni!$C$6,G1449*1,G1449/INDEX(Impostazioni!$N$86:$O$105,MATCH(#REF!,Impostazioni!$N$86:$N$105,0),2)),"")</f>
        <v>#NAME?</v>
      </c>
      <c r="N1449" s="14" t="e">
        <f t="array" aca="1" ref="N1449" ca="1">_xludf.ifna(IF(#REF!=Impostazioni!$C$6,H1449*1,H1449/INDEX(Impostazioni!$N$86:$O$105,MATCH(#REF!,Impostazioni!$N$86:$N$105,0),2)),"")</f>
        <v>#NAME?</v>
      </c>
      <c r="O1449" s="14" t="e">
        <f t="array" aca="1" ref="O1449" ca="1">_xludf.ifna(IF(#REF!=Impostazioni!$C$6,I1449*1,I1449/INDEX(Impostazioni!$N$86:$O$105,MATCH(#REF!,Impostazioni!$N$86:$N$105,0),2)),"")</f>
        <v>#NAME?</v>
      </c>
      <c r="P1449" s="14" t="e">
        <f t="array" aca="1" ref="P1449" ca="1">_xludf.ifna(IF(#REF!=Impostazioni!$C$6,J1449*1,J1449/INDEX(Impostazioni!$N$86:$O$105,MATCH(#REF!,Impostazioni!$N$86:$N$105,0),2)),"")</f>
        <v>#NAME?</v>
      </c>
      <c r="Q1449" s="14" t="e">
        <f t="array" aca="1" ref="Q1449" ca="1">_xludf.ifna(IF(#REF!=Impostazioni!$C$6,K1449*1,K1449/INDEX(Impostazioni!$N$86:$O$105,MATCH(#REF!,Impostazioni!$N$86:$N$105,0),2)),"")</f>
        <v>#NAME?</v>
      </c>
      <c r="S1449" t="str" cm="1">
        <f t="array" ref="S1449">_xlfn.IFNA(TRANSPOSE(INDEX(Impostazioni!$R$14:$S$63,,MATCH($D1449,Impostazioni!$R$13:$S$13,0))),"")&amp;""</f>
        <v/>
      </c>
    </row>
    <row r="1450" spans="1:19" ht="13.2">
      <c r="A1450" s="14" t="str">
        <f t="shared" si="15"/>
        <v/>
      </c>
      <c r="B1450" s="14" t="str">
        <f t="shared" si="16"/>
        <v/>
      </c>
      <c r="C1450" s="14"/>
      <c r="D1450" s="14"/>
      <c r="E1450" s="14"/>
      <c r="F1450" s="14"/>
      <c r="G1450" s="31"/>
      <c r="H1450" s="31"/>
      <c r="I1450" s="31"/>
      <c r="J1450" s="31"/>
      <c r="K1450" s="14" t="str">
        <f t="shared" si="17"/>
        <v/>
      </c>
      <c r="M1450" s="14" t="e">
        <f t="array" aca="1" ref="M1450" ca="1">_xludf.ifna(IF(#REF!=Impostazioni!$C$6,G1450*1,G1450/INDEX(Impostazioni!$N$86:$O$105,MATCH(#REF!,Impostazioni!$N$86:$N$105,0),2)),"")</f>
        <v>#NAME?</v>
      </c>
      <c r="N1450" s="14" t="e">
        <f t="array" aca="1" ref="N1450" ca="1">_xludf.ifna(IF(#REF!=Impostazioni!$C$6,H1450*1,H1450/INDEX(Impostazioni!$N$86:$O$105,MATCH(#REF!,Impostazioni!$N$86:$N$105,0),2)),"")</f>
        <v>#NAME?</v>
      </c>
      <c r="O1450" s="14" t="e">
        <f t="array" aca="1" ref="O1450" ca="1">_xludf.ifna(IF(#REF!=Impostazioni!$C$6,I1450*1,I1450/INDEX(Impostazioni!$N$86:$O$105,MATCH(#REF!,Impostazioni!$N$86:$N$105,0),2)),"")</f>
        <v>#NAME?</v>
      </c>
      <c r="P1450" s="14" t="e">
        <f t="array" aca="1" ref="P1450" ca="1">_xludf.ifna(IF(#REF!=Impostazioni!$C$6,J1450*1,J1450/INDEX(Impostazioni!$N$86:$O$105,MATCH(#REF!,Impostazioni!$N$86:$N$105,0),2)),"")</f>
        <v>#NAME?</v>
      </c>
      <c r="Q1450" s="14" t="e">
        <f t="array" aca="1" ref="Q1450" ca="1">_xludf.ifna(IF(#REF!=Impostazioni!$C$6,K1450*1,K1450/INDEX(Impostazioni!$N$86:$O$105,MATCH(#REF!,Impostazioni!$N$86:$N$105,0),2)),"")</f>
        <v>#NAME?</v>
      </c>
      <c r="S1450" t="str" cm="1">
        <f t="array" ref="S1450">_xlfn.IFNA(TRANSPOSE(INDEX(Impostazioni!$R$14:$S$63,,MATCH($D1450,Impostazioni!$R$13:$S$13,0))),"")&amp;""</f>
        <v/>
      </c>
    </row>
    <row r="1451" spans="1:19" ht="13.2">
      <c r="A1451" s="14" t="str">
        <f t="shared" si="15"/>
        <v/>
      </c>
      <c r="B1451" s="14" t="str">
        <f t="shared" si="16"/>
        <v/>
      </c>
      <c r="C1451" s="14"/>
      <c r="D1451" s="14"/>
      <c r="E1451" s="14"/>
      <c r="F1451" s="14"/>
      <c r="G1451" s="31"/>
      <c r="H1451" s="31"/>
      <c r="I1451" s="31"/>
      <c r="J1451" s="31"/>
      <c r="K1451" s="14" t="str">
        <f t="shared" si="17"/>
        <v/>
      </c>
      <c r="M1451" s="14" t="e">
        <f t="array" aca="1" ref="M1451" ca="1">_xludf.ifna(IF(#REF!=Impostazioni!$C$6,G1451*1,G1451/INDEX(Impostazioni!$N$86:$O$105,MATCH(#REF!,Impostazioni!$N$86:$N$105,0),2)),"")</f>
        <v>#NAME?</v>
      </c>
      <c r="N1451" s="14" t="e">
        <f t="array" aca="1" ref="N1451" ca="1">_xludf.ifna(IF(#REF!=Impostazioni!$C$6,H1451*1,H1451/INDEX(Impostazioni!$N$86:$O$105,MATCH(#REF!,Impostazioni!$N$86:$N$105,0),2)),"")</f>
        <v>#NAME?</v>
      </c>
      <c r="O1451" s="14" t="e">
        <f t="array" aca="1" ref="O1451" ca="1">_xludf.ifna(IF(#REF!=Impostazioni!$C$6,I1451*1,I1451/INDEX(Impostazioni!$N$86:$O$105,MATCH(#REF!,Impostazioni!$N$86:$N$105,0),2)),"")</f>
        <v>#NAME?</v>
      </c>
      <c r="P1451" s="14" t="e">
        <f t="array" aca="1" ref="P1451" ca="1">_xludf.ifna(IF(#REF!=Impostazioni!$C$6,J1451*1,J1451/INDEX(Impostazioni!$N$86:$O$105,MATCH(#REF!,Impostazioni!$N$86:$N$105,0),2)),"")</f>
        <v>#NAME?</v>
      </c>
      <c r="Q1451" s="14" t="e">
        <f t="array" aca="1" ref="Q1451" ca="1">_xludf.ifna(IF(#REF!=Impostazioni!$C$6,K1451*1,K1451/INDEX(Impostazioni!$N$86:$O$105,MATCH(#REF!,Impostazioni!$N$86:$N$105,0),2)),"")</f>
        <v>#NAME?</v>
      </c>
      <c r="S1451" t="str" cm="1">
        <f t="array" ref="S1451">_xlfn.IFNA(TRANSPOSE(INDEX(Impostazioni!$R$14:$S$63,,MATCH($D1451,Impostazioni!$R$13:$S$13,0))),"")&amp;""</f>
        <v/>
      </c>
    </row>
    <row r="1452" spans="1:19" ht="13.2">
      <c r="A1452" s="14" t="str">
        <f t="shared" si="15"/>
        <v/>
      </c>
      <c r="B1452" s="14" t="str">
        <f t="shared" si="16"/>
        <v/>
      </c>
      <c r="C1452" s="14"/>
      <c r="D1452" s="14"/>
      <c r="E1452" s="14"/>
      <c r="F1452" s="14"/>
      <c r="G1452" s="31"/>
      <c r="H1452" s="31"/>
      <c r="I1452" s="31"/>
      <c r="J1452" s="31"/>
      <c r="K1452" s="14" t="str">
        <f t="shared" si="17"/>
        <v/>
      </c>
      <c r="M1452" s="14" t="e">
        <f t="array" aca="1" ref="M1452" ca="1">_xludf.ifna(IF(#REF!=Impostazioni!$C$6,G1452*1,G1452/INDEX(Impostazioni!$N$86:$O$105,MATCH(#REF!,Impostazioni!$N$86:$N$105,0),2)),"")</f>
        <v>#NAME?</v>
      </c>
      <c r="N1452" s="14" t="e">
        <f t="array" aca="1" ref="N1452" ca="1">_xludf.ifna(IF(#REF!=Impostazioni!$C$6,H1452*1,H1452/INDEX(Impostazioni!$N$86:$O$105,MATCH(#REF!,Impostazioni!$N$86:$N$105,0),2)),"")</f>
        <v>#NAME?</v>
      </c>
      <c r="O1452" s="14" t="e">
        <f t="array" aca="1" ref="O1452" ca="1">_xludf.ifna(IF(#REF!=Impostazioni!$C$6,I1452*1,I1452/INDEX(Impostazioni!$N$86:$O$105,MATCH(#REF!,Impostazioni!$N$86:$N$105,0),2)),"")</f>
        <v>#NAME?</v>
      </c>
      <c r="P1452" s="14" t="e">
        <f t="array" aca="1" ref="P1452" ca="1">_xludf.ifna(IF(#REF!=Impostazioni!$C$6,J1452*1,J1452/INDEX(Impostazioni!$N$86:$O$105,MATCH(#REF!,Impostazioni!$N$86:$N$105,0),2)),"")</f>
        <v>#NAME?</v>
      </c>
      <c r="Q1452" s="14" t="e">
        <f t="array" aca="1" ref="Q1452" ca="1">_xludf.ifna(IF(#REF!=Impostazioni!$C$6,K1452*1,K1452/INDEX(Impostazioni!$N$86:$O$105,MATCH(#REF!,Impostazioni!$N$86:$N$105,0),2)),"")</f>
        <v>#NAME?</v>
      </c>
      <c r="S1452" t="str" cm="1">
        <f t="array" ref="S1452">_xlfn.IFNA(TRANSPOSE(INDEX(Impostazioni!$R$14:$S$63,,MATCH($D1452,Impostazioni!$R$13:$S$13,0))),"")&amp;""</f>
        <v/>
      </c>
    </row>
    <row r="1453" spans="1:19" ht="13.2">
      <c r="A1453" s="14" t="str">
        <f t="shared" si="15"/>
        <v/>
      </c>
      <c r="B1453" s="14" t="str">
        <f t="shared" si="16"/>
        <v/>
      </c>
      <c r="C1453" s="14"/>
      <c r="D1453" s="14"/>
      <c r="E1453" s="14"/>
      <c r="F1453" s="14"/>
      <c r="G1453" s="31"/>
      <c r="H1453" s="31"/>
      <c r="I1453" s="31"/>
      <c r="J1453" s="31"/>
      <c r="K1453" s="14" t="str">
        <f t="shared" si="17"/>
        <v/>
      </c>
      <c r="M1453" s="14" t="e">
        <f t="array" aca="1" ref="M1453" ca="1">_xludf.ifna(IF(#REF!=Impostazioni!$C$6,G1453*1,G1453/INDEX(Impostazioni!$N$86:$O$105,MATCH(#REF!,Impostazioni!$N$86:$N$105,0),2)),"")</f>
        <v>#NAME?</v>
      </c>
      <c r="N1453" s="14" t="e">
        <f t="array" aca="1" ref="N1453" ca="1">_xludf.ifna(IF(#REF!=Impostazioni!$C$6,H1453*1,H1453/INDEX(Impostazioni!$N$86:$O$105,MATCH(#REF!,Impostazioni!$N$86:$N$105,0),2)),"")</f>
        <v>#NAME?</v>
      </c>
      <c r="O1453" s="14" t="e">
        <f t="array" aca="1" ref="O1453" ca="1">_xludf.ifna(IF(#REF!=Impostazioni!$C$6,I1453*1,I1453/INDEX(Impostazioni!$N$86:$O$105,MATCH(#REF!,Impostazioni!$N$86:$N$105,0),2)),"")</f>
        <v>#NAME?</v>
      </c>
      <c r="P1453" s="14" t="e">
        <f t="array" aca="1" ref="P1453" ca="1">_xludf.ifna(IF(#REF!=Impostazioni!$C$6,J1453*1,J1453/INDEX(Impostazioni!$N$86:$O$105,MATCH(#REF!,Impostazioni!$N$86:$N$105,0),2)),"")</f>
        <v>#NAME?</v>
      </c>
      <c r="Q1453" s="14" t="e">
        <f t="array" aca="1" ref="Q1453" ca="1">_xludf.ifna(IF(#REF!=Impostazioni!$C$6,K1453*1,K1453/INDEX(Impostazioni!$N$86:$O$105,MATCH(#REF!,Impostazioni!$N$86:$N$105,0),2)),"")</f>
        <v>#NAME?</v>
      </c>
      <c r="S1453" t="str" cm="1">
        <f t="array" ref="S1453">_xlfn.IFNA(TRANSPOSE(INDEX(Impostazioni!$R$14:$S$63,,MATCH($D1453,Impostazioni!$R$13:$S$13,0))),"")&amp;""</f>
        <v/>
      </c>
    </row>
    <row r="1454" spans="1:19" ht="13.2">
      <c r="A1454" s="14" t="str">
        <f t="shared" si="15"/>
        <v/>
      </c>
      <c r="B1454" s="14" t="str">
        <f t="shared" si="16"/>
        <v/>
      </c>
      <c r="C1454" s="14"/>
      <c r="D1454" s="14"/>
      <c r="E1454" s="14"/>
      <c r="F1454" s="14"/>
      <c r="G1454" s="31"/>
      <c r="H1454" s="31"/>
      <c r="I1454" s="31"/>
      <c r="J1454" s="31"/>
      <c r="K1454" s="14" t="str">
        <f t="shared" si="17"/>
        <v/>
      </c>
      <c r="M1454" s="14" t="e">
        <f t="array" aca="1" ref="M1454" ca="1">_xludf.ifna(IF(#REF!=Impostazioni!$C$6,G1454*1,G1454/INDEX(Impostazioni!$N$86:$O$105,MATCH(#REF!,Impostazioni!$N$86:$N$105,0),2)),"")</f>
        <v>#NAME?</v>
      </c>
      <c r="N1454" s="14" t="e">
        <f t="array" aca="1" ref="N1454" ca="1">_xludf.ifna(IF(#REF!=Impostazioni!$C$6,H1454*1,H1454/INDEX(Impostazioni!$N$86:$O$105,MATCH(#REF!,Impostazioni!$N$86:$N$105,0),2)),"")</f>
        <v>#NAME?</v>
      </c>
      <c r="O1454" s="14" t="e">
        <f t="array" aca="1" ref="O1454" ca="1">_xludf.ifna(IF(#REF!=Impostazioni!$C$6,I1454*1,I1454/INDEX(Impostazioni!$N$86:$O$105,MATCH(#REF!,Impostazioni!$N$86:$N$105,0),2)),"")</f>
        <v>#NAME?</v>
      </c>
      <c r="P1454" s="14" t="e">
        <f t="array" aca="1" ref="P1454" ca="1">_xludf.ifna(IF(#REF!=Impostazioni!$C$6,J1454*1,J1454/INDEX(Impostazioni!$N$86:$O$105,MATCH(#REF!,Impostazioni!$N$86:$N$105,0),2)),"")</f>
        <v>#NAME?</v>
      </c>
      <c r="Q1454" s="14" t="e">
        <f t="array" aca="1" ref="Q1454" ca="1">_xludf.ifna(IF(#REF!=Impostazioni!$C$6,K1454*1,K1454/INDEX(Impostazioni!$N$86:$O$105,MATCH(#REF!,Impostazioni!$N$86:$N$105,0),2)),"")</f>
        <v>#NAME?</v>
      </c>
      <c r="S1454" t="str" cm="1">
        <f t="array" ref="S1454">_xlfn.IFNA(TRANSPOSE(INDEX(Impostazioni!$R$14:$S$63,,MATCH($D1454,Impostazioni!$R$13:$S$13,0))),"")&amp;""</f>
        <v/>
      </c>
    </row>
    <row r="1455" spans="1:19" ht="13.2">
      <c r="A1455" s="14" t="str">
        <f t="shared" si="15"/>
        <v/>
      </c>
      <c r="B1455" s="14" t="str">
        <f t="shared" si="16"/>
        <v/>
      </c>
      <c r="C1455" s="14"/>
      <c r="D1455" s="14"/>
      <c r="E1455" s="14"/>
      <c r="F1455" s="14"/>
      <c r="G1455" s="31"/>
      <c r="H1455" s="31"/>
      <c r="I1455" s="31"/>
      <c r="J1455" s="31"/>
      <c r="K1455" s="14" t="str">
        <f t="shared" si="17"/>
        <v/>
      </c>
      <c r="M1455" s="14" t="e">
        <f t="array" aca="1" ref="M1455" ca="1">_xludf.ifna(IF(#REF!=Impostazioni!$C$6,G1455*1,G1455/INDEX(Impostazioni!$N$86:$O$105,MATCH(#REF!,Impostazioni!$N$86:$N$105,0),2)),"")</f>
        <v>#NAME?</v>
      </c>
      <c r="N1455" s="14" t="e">
        <f t="array" aca="1" ref="N1455" ca="1">_xludf.ifna(IF(#REF!=Impostazioni!$C$6,H1455*1,H1455/INDEX(Impostazioni!$N$86:$O$105,MATCH(#REF!,Impostazioni!$N$86:$N$105,0),2)),"")</f>
        <v>#NAME?</v>
      </c>
      <c r="O1455" s="14" t="e">
        <f t="array" aca="1" ref="O1455" ca="1">_xludf.ifna(IF(#REF!=Impostazioni!$C$6,I1455*1,I1455/INDEX(Impostazioni!$N$86:$O$105,MATCH(#REF!,Impostazioni!$N$86:$N$105,0),2)),"")</f>
        <v>#NAME?</v>
      </c>
      <c r="P1455" s="14" t="e">
        <f t="array" aca="1" ref="P1455" ca="1">_xludf.ifna(IF(#REF!=Impostazioni!$C$6,J1455*1,J1455/INDEX(Impostazioni!$N$86:$O$105,MATCH(#REF!,Impostazioni!$N$86:$N$105,0),2)),"")</f>
        <v>#NAME?</v>
      </c>
      <c r="Q1455" s="14" t="e">
        <f t="array" aca="1" ref="Q1455" ca="1">_xludf.ifna(IF(#REF!=Impostazioni!$C$6,K1455*1,K1455/INDEX(Impostazioni!$N$86:$O$105,MATCH(#REF!,Impostazioni!$N$86:$N$105,0),2)),"")</f>
        <v>#NAME?</v>
      </c>
      <c r="S1455" t="str" cm="1">
        <f t="array" ref="S1455">_xlfn.IFNA(TRANSPOSE(INDEX(Impostazioni!$R$14:$S$63,,MATCH($D1455,Impostazioni!$R$13:$S$13,0))),"")&amp;""</f>
        <v/>
      </c>
    </row>
    <row r="1456" spans="1:19" ht="13.2">
      <c r="A1456" s="14" t="str">
        <f t="shared" si="15"/>
        <v/>
      </c>
      <c r="B1456" s="14" t="str">
        <f t="shared" si="16"/>
        <v/>
      </c>
      <c r="C1456" s="14"/>
      <c r="D1456" s="14"/>
      <c r="E1456" s="14"/>
      <c r="F1456" s="14"/>
      <c r="G1456" s="31"/>
      <c r="H1456" s="31"/>
      <c r="I1456" s="31"/>
      <c r="J1456" s="31"/>
      <c r="K1456" s="14" t="str">
        <f t="shared" si="17"/>
        <v/>
      </c>
      <c r="M1456" s="14" t="e">
        <f t="array" aca="1" ref="M1456" ca="1">_xludf.ifna(IF(#REF!=Impostazioni!$C$6,G1456*1,G1456/INDEX(Impostazioni!$N$86:$O$105,MATCH(#REF!,Impostazioni!$N$86:$N$105,0),2)),"")</f>
        <v>#NAME?</v>
      </c>
      <c r="N1456" s="14" t="e">
        <f t="array" aca="1" ref="N1456" ca="1">_xludf.ifna(IF(#REF!=Impostazioni!$C$6,H1456*1,H1456/INDEX(Impostazioni!$N$86:$O$105,MATCH(#REF!,Impostazioni!$N$86:$N$105,0),2)),"")</f>
        <v>#NAME?</v>
      </c>
      <c r="O1456" s="14" t="e">
        <f t="array" aca="1" ref="O1456" ca="1">_xludf.ifna(IF(#REF!=Impostazioni!$C$6,I1456*1,I1456/INDEX(Impostazioni!$N$86:$O$105,MATCH(#REF!,Impostazioni!$N$86:$N$105,0),2)),"")</f>
        <v>#NAME?</v>
      </c>
      <c r="P1456" s="14" t="e">
        <f t="array" aca="1" ref="P1456" ca="1">_xludf.ifna(IF(#REF!=Impostazioni!$C$6,J1456*1,J1456/INDEX(Impostazioni!$N$86:$O$105,MATCH(#REF!,Impostazioni!$N$86:$N$105,0),2)),"")</f>
        <v>#NAME?</v>
      </c>
      <c r="Q1456" s="14" t="e">
        <f t="array" aca="1" ref="Q1456" ca="1">_xludf.ifna(IF(#REF!=Impostazioni!$C$6,K1456*1,K1456/INDEX(Impostazioni!$N$86:$O$105,MATCH(#REF!,Impostazioni!$N$86:$N$105,0),2)),"")</f>
        <v>#NAME?</v>
      </c>
      <c r="S1456" t="str" cm="1">
        <f t="array" ref="S1456">_xlfn.IFNA(TRANSPOSE(INDEX(Impostazioni!$R$14:$S$63,,MATCH($D1456,Impostazioni!$R$13:$S$13,0))),"")&amp;""</f>
        <v/>
      </c>
    </row>
    <row r="1457" spans="1:19" ht="13.2">
      <c r="A1457" s="14" t="str">
        <f t="shared" si="15"/>
        <v/>
      </c>
      <c r="B1457" s="14" t="str">
        <f t="shared" si="16"/>
        <v/>
      </c>
      <c r="C1457" s="14"/>
      <c r="D1457" s="14"/>
      <c r="E1457" s="14"/>
      <c r="F1457" s="14"/>
      <c r="G1457" s="31"/>
      <c r="H1457" s="31"/>
      <c r="I1457" s="31"/>
      <c r="J1457" s="31"/>
      <c r="K1457" s="14" t="str">
        <f t="shared" si="17"/>
        <v/>
      </c>
      <c r="M1457" s="14" t="e">
        <f t="array" aca="1" ref="M1457" ca="1">_xludf.ifna(IF(#REF!=Impostazioni!$C$6,G1457*1,G1457/INDEX(Impostazioni!$N$86:$O$105,MATCH(#REF!,Impostazioni!$N$86:$N$105,0),2)),"")</f>
        <v>#NAME?</v>
      </c>
      <c r="N1457" s="14" t="e">
        <f t="array" aca="1" ref="N1457" ca="1">_xludf.ifna(IF(#REF!=Impostazioni!$C$6,H1457*1,H1457/INDEX(Impostazioni!$N$86:$O$105,MATCH(#REF!,Impostazioni!$N$86:$N$105,0),2)),"")</f>
        <v>#NAME?</v>
      </c>
      <c r="O1457" s="14" t="e">
        <f t="array" aca="1" ref="O1457" ca="1">_xludf.ifna(IF(#REF!=Impostazioni!$C$6,I1457*1,I1457/INDEX(Impostazioni!$N$86:$O$105,MATCH(#REF!,Impostazioni!$N$86:$N$105,0),2)),"")</f>
        <v>#NAME?</v>
      </c>
      <c r="P1457" s="14" t="e">
        <f t="array" aca="1" ref="P1457" ca="1">_xludf.ifna(IF(#REF!=Impostazioni!$C$6,J1457*1,J1457/INDEX(Impostazioni!$N$86:$O$105,MATCH(#REF!,Impostazioni!$N$86:$N$105,0),2)),"")</f>
        <v>#NAME?</v>
      </c>
      <c r="Q1457" s="14" t="e">
        <f t="array" aca="1" ref="Q1457" ca="1">_xludf.ifna(IF(#REF!=Impostazioni!$C$6,K1457*1,K1457/INDEX(Impostazioni!$N$86:$O$105,MATCH(#REF!,Impostazioni!$N$86:$N$105,0),2)),"")</f>
        <v>#NAME?</v>
      </c>
      <c r="S1457" t="str" cm="1">
        <f t="array" ref="S1457">_xlfn.IFNA(TRANSPOSE(INDEX(Impostazioni!$R$14:$S$63,,MATCH($D1457,Impostazioni!$R$13:$S$13,0))),"")&amp;""</f>
        <v/>
      </c>
    </row>
    <row r="1458" spans="1:19" ht="13.2">
      <c r="A1458" s="14" t="str">
        <f t="shared" si="15"/>
        <v/>
      </c>
      <c r="B1458" s="14" t="str">
        <f t="shared" si="16"/>
        <v/>
      </c>
      <c r="C1458" s="14"/>
      <c r="D1458" s="14"/>
      <c r="E1458" s="14"/>
      <c r="F1458" s="14"/>
      <c r="G1458" s="31"/>
      <c r="H1458" s="31"/>
      <c r="I1458" s="31"/>
      <c r="J1458" s="31"/>
      <c r="K1458" s="14" t="str">
        <f t="shared" si="17"/>
        <v/>
      </c>
      <c r="M1458" s="14" t="e">
        <f t="array" aca="1" ref="M1458" ca="1">_xludf.ifna(IF(#REF!=Impostazioni!$C$6,G1458*1,G1458/INDEX(Impostazioni!$N$86:$O$105,MATCH(#REF!,Impostazioni!$N$86:$N$105,0),2)),"")</f>
        <v>#NAME?</v>
      </c>
      <c r="N1458" s="14" t="e">
        <f t="array" aca="1" ref="N1458" ca="1">_xludf.ifna(IF(#REF!=Impostazioni!$C$6,H1458*1,H1458/INDEX(Impostazioni!$N$86:$O$105,MATCH(#REF!,Impostazioni!$N$86:$N$105,0),2)),"")</f>
        <v>#NAME?</v>
      </c>
      <c r="O1458" s="14" t="e">
        <f t="array" aca="1" ref="O1458" ca="1">_xludf.ifna(IF(#REF!=Impostazioni!$C$6,I1458*1,I1458/INDEX(Impostazioni!$N$86:$O$105,MATCH(#REF!,Impostazioni!$N$86:$N$105,0),2)),"")</f>
        <v>#NAME?</v>
      </c>
      <c r="P1458" s="14" t="e">
        <f t="array" aca="1" ref="P1458" ca="1">_xludf.ifna(IF(#REF!=Impostazioni!$C$6,J1458*1,J1458/INDEX(Impostazioni!$N$86:$O$105,MATCH(#REF!,Impostazioni!$N$86:$N$105,0),2)),"")</f>
        <v>#NAME?</v>
      </c>
      <c r="Q1458" s="14" t="e">
        <f t="array" aca="1" ref="Q1458" ca="1">_xludf.ifna(IF(#REF!=Impostazioni!$C$6,K1458*1,K1458/INDEX(Impostazioni!$N$86:$O$105,MATCH(#REF!,Impostazioni!$N$86:$N$105,0),2)),"")</f>
        <v>#NAME?</v>
      </c>
      <c r="S1458" t="str" cm="1">
        <f t="array" ref="S1458">_xlfn.IFNA(TRANSPOSE(INDEX(Impostazioni!$R$14:$S$63,,MATCH($D1458,Impostazioni!$R$13:$S$13,0))),"")&amp;""</f>
        <v/>
      </c>
    </row>
    <row r="1459" spans="1:19" ht="13.2">
      <c r="A1459" s="14" t="str">
        <f t="shared" si="15"/>
        <v/>
      </c>
      <c r="B1459" s="14" t="str">
        <f t="shared" si="16"/>
        <v/>
      </c>
      <c r="C1459" s="14"/>
      <c r="D1459" s="14"/>
      <c r="E1459" s="14"/>
      <c r="F1459" s="14"/>
      <c r="G1459" s="31"/>
      <c r="H1459" s="31"/>
      <c r="I1459" s="31"/>
      <c r="J1459" s="31"/>
      <c r="K1459" s="14" t="str">
        <f t="shared" si="17"/>
        <v/>
      </c>
      <c r="M1459" s="14" t="e">
        <f t="array" aca="1" ref="M1459" ca="1">_xludf.ifna(IF(#REF!=Impostazioni!$C$6,G1459*1,G1459/INDEX(Impostazioni!$N$86:$O$105,MATCH(#REF!,Impostazioni!$N$86:$N$105,0),2)),"")</f>
        <v>#NAME?</v>
      </c>
      <c r="N1459" s="14" t="e">
        <f t="array" aca="1" ref="N1459" ca="1">_xludf.ifna(IF(#REF!=Impostazioni!$C$6,H1459*1,H1459/INDEX(Impostazioni!$N$86:$O$105,MATCH(#REF!,Impostazioni!$N$86:$N$105,0),2)),"")</f>
        <v>#NAME?</v>
      </c>
      <c r="O1459" s="14" t="e">
        <f t="array" aca="1" ref="O1459" ca="1">_xludf.ifna(IF(#REF!=Impostazioni!$C$6,I1459*1,I1459/INDEX(Impostazioni!$N$86:$O$105,MATCH(#REF!,Impostazioni!$N$86:$N$105,0),2)),"")</f>
        <v>#NAME?</v>
      </c>
      <c r="P1459" s="14" t="e">
        <f t="array" aca="1" ref="P1459" ca="1">_xludf.ifna(IF(#REF!=Impostazioni!$C$6,J1459*1,J1459/INDEX(Impostazioni!$N$86:$O$105,MATCH(#REF!,Impostazioni!$N$86:$N$105,0),2)),"")</f>
        <v>#NAME?</v>
      </c>
      <c r="Q1459" s="14" t="e">
        <f t="array" aca="1" ref="Q1459" ca="1">_xludf.ifna(IF(#REF!=Impostazioni!$C$6,K1459*1,K1459/INDEX(Impostazioni!$N$86:$O$105,MATCH(#REF!,Impostazioni!$N$86:$N$105,0),2)),"")</f>
        <v>#NAME?</v>
      </c>
      <c r="S1459" t="str" cm="1">
        <f t="array" ref="S1459">_xlfn.IFNA(TRANSPOSE(INDEX(Impostazioni!$R$14:$S$63,,MATCH($D1459,Impostazioni!$R$13:$S$13,0))),"")&amp;""</f>
        <v/>
      </c>
    </row>
    <row r="1460" spans="1:19" ht="13.2">
      <c r="A1460" s="14" t="str">
        <f t="shared" si="15"/>
        <v/>
      </c>
      <c r="B1460" s="14" t="str">
        <f t="shared" si="16"/>
        <v/>
      </c>
      <c r="C1460" s="14"/>
      <c r="D1460" s="14"/>
      <c r="E1460" s="14"/>
      <c r="F1460" s="14"/>
      <c r="G1460" s="31"/>
      <c r="H1460" s="31"/>
      <c r="I1460" s="31"/>
      <c r="J1460" s="31"/>
      <c r="K1460" s="14" t="str">
        <f t="shared" si="17"/>
        <v/>
      </c>
      <c r="M1460" s="14" t="e">
        <f t="array" aca="1" ref="M1460" ca="1">_xludf.ifna(IF(#REF!=Impostazioni!$C$6,G1460*1,G1460/INDEX(Impostazioni!$N$86:$O$105,MATCH(#REF!,Impostazioni!$N$86:$N$105,0),2)),"")</f>
        <v>#NAME?</v>
      </c>
      <c r="N1460" s="14" t="e">
        <f t="array" aca="1" ref="N1460" ca="1">_xludf.ifna(IF(#REF!=Impostazioni!$C$6,H1460*1,H1460/INDEX(Impostazioni!$N$86:$O$105,MATCH(#REF!,Impostazioni!$N$86:$N$105,0),2)),"")</f>
        <v>#NAME?</v>
      </c>
      <c r="O1460" s="14" t="e">
        <f t="array" aca="1" ref="O1460" ca="1">_xludf.ifna(IF(#REF!=Impostazioni!$C$6,I1460*1,I1460/INDEX(Impostazioni!$N$86:$O$105,MATCH(#REF!,Impostazioni!$N$86:$N$105,0),2)),"")</f>
        <v>#NAME?</v>
      </c>
      <c r="P1460" s="14" t="e">
        <f t="array" aca="1" ref="P1460" ca="1">_xludf.ifna(IF(#REF!=Impostazioni!$C$6,J1460*1,J1460/INDEX(Impostazioni!$N$86:$O$105,MATCH(#REF!,Impostazioni!$N$86:$N$105,0),2)),"")</f>
        <v>#NAME?</v>
      </c>
      <c r="Q1460" s="14" t="e">
        <f t="array" aca="1" ref="Q1460" ca="1">_xludf.ifna(IF(#REF!=Impostazioni!$C$6,K1460*1,K1460/INDEX(Impostazioni!$N$86:$O$105,MATCH(#REF!,Impostazioni!$N$86:$N$105,0),2)),"")</f>
        <v>#NAME?</v>
      </c>
      <c r="S1460" t="str" cm="1">
        <f t="array" ref="S1460">_xlfn.IFNA(TRANSPOSE(INDEX(Impostazioni!$R$14:$S$63,,MATCH($D1460,Impostazioni!$R$13:$S$13,0))),"")&amp;""</f>
        <v/>
      </c>
    </row>
    <row r="1461" spans="1:19" ht="13.2">
      <c r="A1461" s="14" t="str">
        <f t="shared" si="15"/>
        <v/>
      </c>
      <c r="B1461" s="14" t="str">
        <f t="shared" si="16"/>
        <v/>
      </c>
      <c r="C1461" s="14"/>
      <c r="D1461" s="14"/>
      <c r="E1461" s="14"/>
      <c r="F1461" s="14"/>
      <c r="G1461" s="31"/>
      <c r="H1461" s="31"/>
      <c r="I1461" s="31"/>
      <c r="J1461" s="31"/>
      <c r="K1461" s="14" t="str">
        <f t="shared" si="17"/>
        <v/>
      </c>
      <c r="M1461" s="14" t="e">
        <f t="array" aca="1" ref="M1461" ca="1">_xludf.ifna(IF(#REF!=Impostazioni!$C$6,G1461*1,G1461/INDEX(Impostazioni!$N$86:$O$105,MATCH(#REF!,Impostazioni!$N$86:$N$105,0),2)),"")</f>
        <v>#NAME?</v>
      </c>
      <c r="N1461" s="14" t="e">
        <f t="array" aca="1" ref="N1461" ca="1">_xludf.ifna(IF(#REF!=Impostazioni!$C$6,H1461*1,H1461/INDEX(Impostazioni!$N$86:$O$105,MATCH(#REF!,Impostazioni!$N$86:$N$105,0),2)),"")</f>
        <v>#NAME?</v>
      </c>
      <c r="O1461" s="14" t="e">
        <f t="array" aca="1" ref="O1461" ca="1">_xludf.ifna(IF(#REF!=Impostazioni!$C$6,I1461*1,I1461/INDEX(Impostazioni!$N$86:$O$105,MATCH(#REF!,Impostazioni!$N$86:$N$105,0),2)),"")</f>
        <v>#NAME?</v>
      </c>
      <c r="P1461" s="14" t="e">
        <f t="array" aca="1" ref="P1461" ca="1">_xludf.ifna(IF(#REF!=Impostazioni!$C$6,J1461*1,J1461/INDEX(Impostazioni!$N$86:$O$105,MATCH(#REF!,Impostazioni!$N$86:$N$105,0),2)),"")</f>
        <v>#NAME?</v>
      </c>
      <c r="Q1461" s="14" t="e">
        <f t="array" aca="1" ref="Q1461" ca="1">_xludf.ifna(IF(#REF!=Impostazioni!$C$6,K1461*1,K1461/INDEX(Impostazioni!$N$86:$O$105,MATCH(#REF!,Impostazioni!$N$86:$N$105,0),2)),"")</f>
        <v>#NAME?</v>
      </c>
      <c r="S1461" t="str" cm="1">
        <f t="array" ref="S1461">_xlfn.IFNA(TRANSPOSE(INDEX(Impostazioni!$R$14:$S$63,,MATCH($D1461,Impostazioni!$R$13:$S$13,0))),"")&amp;""</f>
        <v/>
      </c>
    </row>
    <row r="1462" spans="1:19" ht="13.2">
      <c r="A1462" s="14" t="str">
        <f t="shared" si="15"/>
        <v/>
      </c>
      <c r="B1462" s="14" t="str">
        <f t="shared" si="16"/>
        <v/>
      </c>
      <c r="C1462" s="14"/>
      <c r="D1462" s="14"/>
      <c r="E1462" s="14"/>
      <c r="F1462" s="14"/>
      <c r="G1462" s="31"/>
      <c r="H1462" s="31"/>
      <c r="I1462" s="31"/>
      <c r="J1462" s="31"/>
      <c r="K1462" s="14" t="str">
        <f t="shared" si="17"/>
        <v/>
      </c>
      <c r="M1462" s="14" t="e">
        <f t="array" aca="1" ref="M1462" ca="1">_xludf.ifna(IF(#REF!=Impostazioni!$C$6,G1462*1,G1462/INDEX(Impostazioni!$N$86:$O$105,MATCH(#REF!,Impostazioni!$N$86:$N$105,0),2)),"")</f>
        <v>#NAME?</v>
      </c>
      <c r="N1462" s="14" t="e">
        <f t="array" aca="1" ref="N1462" ca="1">_xludf.ifna(IF(#REF!=Impostazioni!$C$6,H1462*1,H1462/INDEX(Impostazioni!$N$86:$O$105,MATCH(#REF!,Impostazioni!$N$86:$N$105,0),2)),"")</f>
        <v>#NAME?</v>
      </c>
      <c r="O1462" s="14" t="e">
        <f t="array" aca="1" ref="O1462" ca="1">_xludf.ifna(IF(#REF!=Impostazioni!$C$6,I1462*1,I1462/INDEX(Impostazioni!$N$86:$O$105,MATCH(#REF!,Impostazioni!$N$86:$N$105,0),2)),"")</f>
        <v>#NAME?</v>
      </c>
      <c r="P1462" s="14" t="e">
        <f t="array" aca="1" ref="P1462" ca="1">_xludf.ifna(IF(#REF!=Impostazioni!$C$6,J1462*1,J1462/INDEX(Impostazioni!$N$86:$O$105,MATCH(#REF!,Impostazioni!$N$86:$N$105,0),2)),"")</f>
        <v>#NAME?</v>
      </c>
      <c r="Q1462" s="14" t="e">
        <f t="array" aca="1" ref="Q1462" ca="1">_xludf.ifna(IF(#REF!=Impostazioni!$C$6,K1462*1,K1462/INDEX(Impostazioni!$N$86:$O$105,MATCH(#REF!,Impostazioni!$N$86:$N$105,0),2)),"")</f>
        <v>#NAME?</v>
      </c>
      <c r="S1462" t="str" cm="1">
        <f t="array" ref="S1462">_xlfn.IFNA(TRANSPOSE(INDEX(Impostazioni!$R$14:$S$63,,MATCH($D1462,Impostazioni!$R$13:$S$13,0))),"")&amp;""</f>
        <v/>
      </c>
    </row>
    <row r="1463" spans="1:19" ht="13.2">
      <c r="A1463" s="14" t="str">
        <f t="shared" si="15"/>
        <v/>
      </c>
      <c r="B1463" s="14" t="str">
        <f t="shared" si="16"/>
        <v/>
      </c>
      <c r="C1463" s="14"/>
      <c r="D1463" s="14"/>
      <c r="E1463" s="14"/>
      <c r="F1463" s="14"/>
      <c r="G1463" s="31"/>
      <c r="H1463" s="31"/>
      <c r="I1463" s="31"/>
      <c r="J1463" s="31"/>
      <c r="K1463" s="14" t="str">
        <f t="shared" si="17"/>
        <v/>
      </c>
      <c r="M1463" s="14" t="e">
        <f t="array" aca="1" ref="M1463" ca="1">_xludf.ifna(IF(#REF!=Impostazioni!$C$6,G1463*1,G1463/INDEX(Impostazioni!$N$86:$O$105,MATCH(#REF!,Impostazioni!$N$86:$N$105,0),2)),"")</f>
        <v>#NAME?</v>
      </c>
      <c r="N1463" s="14" t="e">
        <f t="array" aca="1" ref="N1463" ca="1">_xludf.ifna(IF(#REF!=Impostazioni!$C$6,H1463*1,H1463/INDEX(Impostazioni!$N$86:$O$105,MATCH(#REF!,Impostazioni!$N$86:$N$105,0),2)),"")</f>
        <v>#NAME?</v>
      </c>
      <c r="O1463" s="14" t="e">
        <f t="array" aca="1" ref="O1463" ca="1">_xludf.ifna(IF(#REF!=Impostazioni!$C$6,I1463*1,I1463/INDEX(Impostazioni!$N$86:$O$105,MATCH(#REF!,Impostazioni!$N$86:$N$105,0),2)),"")</f>
        <v>#NAME?</v>
      </c>
      <c r="P1463" s="14" t="e">
        <f t="array" aca="1" ref="P1463" ca="1">_xludf.ifna(IF(#REF!=Impostazioni!$C$6,J1463*1,J1463/INDEX(Impostazioni!$N$86:$O$105,MATCH(#REF!,Impostazioni!$N$86:$N$105,0),2)),"")</f>
        <v>#NAME?</v>
      </c>
      <c r="Q1463" s="14" t="e">
        <f t="array" aca="1" ref="Q1463" ca="1">_xludf.ifna(IF(#REF!=Impostazioni!$C$6,K1463*1,K1463/INDEX(Impostazioni!$N$86:$O$105,MATCH(#REF!,Impostazioni!$N$86:$N$105,0),2)),"")</f>
        <v>#NAME?</v>
      </c>
      <c r="S1463" t="str" cm="1">
        <f t="array" ref="S1463">_xlfn.IFNA(TRANSPOSE(INDEX(Impostazioni!$R$14:$S$63,,MATCH($D1463,Impostazioni!$R$13:$S$13,0))),"")&amp;""</f>
        <v/>
      </c>
    </row>
    <row r="1464" spans="1:19" ht="13.2">
      <c r="A1464" s="14" t="str">
        <f t="shared" si="15"/>
        <v/>
      </c>
      <c r="B1464" s="14" t="str">
        <f t="shared" si="16"/>
        <v/>
      </c>
      <c r="C1464" s="14"/>
      <c r="D1464" s="14"/>
      <c r="E1464" s="14"/>
      <c r="F1464" s="14"/>
      <c r="G1464" s="31"/>
      <c r="H1464" s="31"/>
      <c r="I1464" s="31"/>
      <c r="J1464" s="31"/>
      <c r="K1464" s="14" t="str">
        <f t="shared" si="17"/>
        <v/>
      </c>
      <c r="M1464" s="14" t="e">
        <f t="array" aca="1" ref="M1464" ca="1">_xludf.ifna(IF(#REF!=Impostazioni!$C$6,G1464*1,G1464/INDEX(Impostazioni!$N$86:$O$105,MATCH(#REF!,Impostazioni!$N$86:$N$105,0),2)),"")</f>
        <v>#NAME?</v>
      </c>
      <c r="N1464" s="14" t="e">
        <f t="array" aca="1" ref="N1464" ca="1">_xludf.ifna(IF(#REF!=Impostazioni!$C$6,H1464*1,H1464/INDEX(Impostazioni!$N$86:$O$105,MATCH(#REF!,Impostazioni!$N$86:$N$105,0),2)),"")</f>
        <v>#NAME?</v>
      </c>
      <c r="O1464" s="14" t="e">
        <f t="array" aca="1" ref="O1464" ca="1">_xludf.ifna(IF(#REF!=Impostazioni!$C$6,I1464*1,I1464/INDEX(Impostazioni!$N$86:$O$105,MATCH(#REF!,Impostazioni!$N$86:$N$105,0),2)),"")</f>
        <v>#NAME?</v>
      </c>
      <c r="P1464" s="14" t="e">
        <f t="array" aca="1" ref="P1464" ca="1">_xludf.ifna(IF(#REF!=Impostazioni!$C$6,J1464*1,J1464/INDEX(Impostazioni!$N$86:$O$105,MATCH(#REF!,Impostazioni!$N$86:$N$105,0),2)),"")</f>
        <v>#NAME?</v>
      </c>
      <c r="Q1464" s="14" t="e">
        <f t="array" aca="1" ref="Q1464" ca="1">_xludf.ifna(IF(#REF!=Impostazioni!$C$6,K1464*1,K1464/INDEX(Impostazioni!$N$86:$O$105,MATCH(#REF!,Impostazioni!$N$86:$N$105,0),2)),"")</f>
        <v>#NAME?</v>
      </c>
      <c r="S1464" t="str" cm="1">
        <f t="array" ref="S1464">_xlfn.IFNA(TRANSPOSE(INDEX(Impostazioni!$R$14:$S$63,,MATCH($D1464,Impostazioni!$R$13:$S$13,0))),"")&amp;""</f>
        <v/>
      </c>
    </row>
    <row r="1465" spans="1:19" ht="13.2">
      <c r="A1465" s="14" t="str">
        <f t="shared" si="15"/>
        <v/>
      </c>
      <c r="B1465" s="14" t="str">
        <f t="shared" si="16"/>
        <v/>
      </c>
      <c r="C1465" s="14"/>
      <c r="D1465" s="14"/>
      <c r="E1465" s="14"/>
      <c r="F1465" s="14"/>
      <c r="G1465" s="31"/>
      <c r="H1465" s="31"/>
      <c r="I1465" s="31"/>
      <c r="J1465" s="31"/>
      <c r="K1465" s="14" t="str">
        <f t="shared" si="17"/>
        <v/>
      </c>
      <c r="M1465" s="14" t="e">
        <f t="array" aca="1" ref="M1465" ca="1">_xludf.ifna(IF(#REF!=Impostazioni!$C$6,G1465*1,G1465/INDEX(Impostazioni!$N$86:$O$105,MATCH(#REF!,Impostazioni!$N$86:$N$105,0),2)),"")</f>
        <v>#NAME?</v>
      </c>
      <c r="N1465" s="14" t="e">
        <f t="array" aca="1" ref="N1465" ca="1">_xludf.ifna(IF(#REF!=Impostazioni!$C$6,H1465*1,H1465/INDEX(Impostazioni!$N$86:$O$105,MATCH(#REF!,Impostazioni!$N$86:$N$105,0),2)),"")</f>
        <v>#NAME?</v>
      </c>
      <c r="O1465" s="14" t="e">
        <f t="array" aca="1" ref="O1465" ca="1">_xludf.ifna(IF(#REF!=Impostazioni!$C$6,I1465*1,I1465/INDEX(Impostazioni!$N$86:$O$105,MATCH(#REF!,Impostazioni!$N$86:$N$105,0),2)),"")</f>
        <v>#NAME?</v>
      </c>
      <c r="P1465" s="14" t="e">
        <f t="array" aca="1" ref="P1465" ca="1">_xludf.ifna(IF(#REF!=Impostazioni!$C$6,J1465*1,J1465/INDEX(Impostazioni!$N$86:$O$105,MATCH(#REF!,Impostazioni!$N$86:$N$105,0),2)),"")</f>
        <v>#NAME?</v>
      </c>
      <c r="Q1465" s="14" t="e">
        <f t="array" aca="1" ref="Q1465" ca="1">_xludf.ifna(IF(#REF!=Impostazioni!$C$6,K1465*1,K1465/INDEX(Impostazioni!$N$86:$O$105,MATCH(#REF!,Impostazioni!$N$86:$N$105,0),2)),"")</f>
        <v>#NAME?</v>
      </c>
      <c r="S1465" t="str" cm="1">
        <f t="array" ref="S1465">_xlfn.IFNA(TRANSPOSE(INDEX(Impostazioni!$R$14:$S$63,,MATCH($D1465,Impostazioni!$R$13:$S$13,0))),"")&amp;""</f>
        <v/>
      </c>
    </row>
    <row r="1466" spans="1:19" ht="13.2">
      <c r="A1466" s="14" t="str">
        <f t="shared" si="15"/>
        <v/>
      </c>
      <c r="B1466" s="14" t="str">
        <f t="shared" si="16"/>
        <v/>
      </c>
      <c r="C1466" s="14"/>
      <c r="D1466" s="14"/>
      <c r="E1466" s="14"/>
      <c r="F1466" s="14"/>
      <c r="G1466" s="31"/>
      <c r="H1466" s="31"/>
      <c r="I1466" s="31"/>
      <c r="J1466" s="31"/>
      <c r="K1466" s="14" t="str">
        <f t="shared" si="17"/>
        <v/>
      </c>
      <c r="M1466" s="14" t="e">
        <f t="array" aca="1" ref="M1466" ca="1">_xludf.ifna(IF(#REF!=Impostazioni!$C$6,G1466*1,G1466/INDEX(Impostazioni!$N$86:$O$105,MATCH(#REF!,Impostazioni!$N$86:$N$105,0),2)),"")</f>
        <v>#NAME?</v>
      </c>
      <c r="N1466" s="14" t="e">
        <f t="array" aca="1" ref="N1466" ca="1">_xludf.ifna(IF(#REF!=Impostazioni!$C$6,H1466*1,H1466/INDEX(Impostazioni!$N$86:$O$105,MATCH(#REF!,Impostazioni!$N$86:$N$105,0),2)),"")</f>
        <v>#NAME?</v>
      </c>
      <c r="O1466" s="14" t="e">
        <f t="array" aca="1" ref="O1466" ca="1">_xludf.ifna(IF(#REF!=Impostazioni!$C$6,I1466*1,I1466/INDEX(Impostazioni!$N$86:$O$105,MATCH(#REF!,Impostazioni!$N$86:$N$105,0),2)),"")</f>
        <v>#NAME?</v>
      </c>
      <c r="P1466" s="14" t="e">
        <f t="array" aca="1" ref="P1466" ca="1">_xludf.ifna(IF(#REF!=Impostazioni!$C$6,J1466*1,J1466/INDEX(Impostazioni!$N$86:$O$105,MATCH(#REF!,Impostazioni!$N$86:$N$105,0),2)),"")</f>
        <v>#NAME?</v>
      </c>
      <c r="Q1466" s="14" t="e">
        <f t="array" aca="1" ref="Q1466" ca="1">_xludf.ifna(IF(#REF!=Impostazioni!$C$6,K1466*1,K1466/INDEX(Impostazioni!$N$86:$O$105,MATCH(#REF!,Impostazioni!$N$86:$N$105,0),2)),"")</f>
        <v>#NAME?</v>
      </c>
      <c r="S1466" t="str" cm="1">
        <f t="array" ref="S1466">_xlfn.IFNA(TRANSPOSE(INDEX(Impostazioni!$R$14:$S$63,,MATCH($D1466,Impostazioni!$R$13:$S$13,0))),"")&amp;""</f>
        <v/>
      </c>
    </row>
    <row r="1467" spans="1:19" ht="13.2">
      <c r="A1467" s="14" t="str">
        <f t="shared" si="15"/>
        <v/>
      </c>
      <c r="B1467" s="14" t="str">
        <f t="shared" si="16"/>
        <v/>
      </c>
      <c r="C1467" s="14"/>
      <c r="D1467" s="14"/>
      <c r="E1467" s="14"/>
      <c r="F1467" s="14"/>
      <c r="G1467" s="31"/>
      <c r="H1467" s="31"/>
      <c r="I1467" s="31"/>
      <c r="J1467" s="31"/>
      <c r="K1467" s="14" t="str">
        <f t="shared" si="17"/>
        <v/>
      </c>
      <c r="M1467" s="14" t="e">
        <f t="array" aca="1" ref="M1467" ca="1">_xludf.ifna(IF(#REF!=Impostazioni!$C$6,G1467*1,G1467/INDEX(Impostazioni!$N$86:$O$105,MATCH(#REF!,Impostazioni!$N$86:$N$105,0),2)),"")</f>
        <v>#NAME?</v>
      </c>
      <c r="N1467" s="14" t="e">
        <f t="array" aca="1" ref="N1467" ca="1">_xludf.ifna(IF(#REF!=Impostazioni!$C$6,H1467*1,H1467/INDEX(Impostazioni!$N$86:$O$105,MATCH(#REF!,Impostazioni!$N$86:$N$105,0),2)),"")</f>
        <v>#NAME?</v>
      </c>
      <c r="O1467" s="14" t="e">
        <f t="array" aca="1" ref="O1467" ca="1">_xludf.ifna(IF(#REF!=Impostazioni!$C$6,I1467*1,I1467/INDEX(Impostazioni!$N$86:$O$105,MATCH(#REF!,Impostazioni!$N$86:$N$105,0),2)),"")</f>
        <v>#NAME?</v>
      </c>
      <c r="P1467" s="14" t="e">
        <f t="array" aca="1" ref="P1467" ca="1">_xludf.ifna(IF(#REF!=Impostazioni!$C$6,J1467*1,J1467/INDEX(Impostazioni!$N$86:$O$105,MATCH(#REF!,Impostazioni!$N$86:$N$105,0),2)),"")</f>
        <v>#NAME?</v>
      </c>
      <c r="Q1467" s="14" t="e">
        <f t="array" aca="1" ref="Q1467" ca="1">_xludf.ifna(IF(#REF!=Impostazioni!$C$6,K1467*1,K1467/INDEX(Impostazioni!$N$86:$O$105,MATCH(#REF!,Impostazioni!$N$86:$N$105,0),2)),"")</f>
        <v>#NAME?</v>
      </c>
      <c r="S1467" t="str" cm="1">
        <f t="array" ref="S1467">_xlfn.IFNA(TRANSPOSE(INDEX(Impostazioni!$R$14:$S$63,,MATCH($D1467,Impostazioni!$R$13:$S$13,0))),"")&amp;""</f>
        <v/>
      </c>
    </row>
    <row r="1468" spans="1:19" ht="13.2">
      <c r="A1468" s="14" t="str">
        <f t="shared" si="15"/>
        <v/>
      </c>
      <c r="B1468" s="14" t="str">
        <f t="shared" si="16"/>
        <v/>
      </c>
      <c r="C1468" s="14"/>
      <c r="D1468" s="14"/>
      <c r="E1468" s="14"/>
      <c r="F1468" s="14"/>
      <c r="G1468" s="31"/>
      <c r="H1468" s="31"/>
      <c r="I1468" s="31"/>
      <c r="J1468" s="31"/>
      <c r="K1468" s="14" t="str">
        <f t="shared" si="17"/>
        <v/>
      </c>
      <c r="M1468" s="14" t="e">
        <f t="array" aca="1" ref="M1468" ca="1">_xludf.ifna(IF(#REF!=Impostazioni!$C$6,G1468*1,G1468/INDEX(Impostazioni!$N$86:$O$105,MATCH(#REF!,Impostazioni!$N$86:$N$105,0),2)),"")</f>
        <v>#NAME?</v>
      </c>
      <c r="N1468" s="14" t="e">
        <f t="array" aca="1" ref="N1468" ca="1">_xludf.ifna(IF(#REF!=Impostazioni!$C$6,H1468*1,H1468/INDEX(Impostazioni!$N$86:$O$105,MATCH(#REF!,Impostazioni!$N$86:$N$105,0),2)),"")</f>
        <v>#NAME?</v>
      </c>
      <c r="O1468" s="14" t="e">
        <f t="array" aca="1" ref="O1468" ca="1">_xludf.ifna(IF(#REF!=Impostazioni!$C$6,I1468*1,I1468/INDEX(Impostazioni!$N$86:$O$105,MATCH(#REF!,Impostazioni!$N$86:$N$105,0),2)),"")</f>
        <v>#NAME?</v>
      </c>
      <c r="P1468" s="14" t="e">
        <f t="array" aca="1" ref="P1468" ca="1">_xludf.ifna(IF(#REF!=Impostazioni!$C$6,J1468*1,J1468/INDEX(Impostazioni!$N$86:$O$105,MATCH(#REF!,Impostazioni!$N$86:$N$105,0),2)),"")</f>
        <v>#NAME?</v>
      </c>
      <c r="Q1468" s="14" t="e">
        <f t="array" aca="1" ref="Q1468" ca="1">_xludf.ifna(IF(#REF!=Impostazioni!$C$6,K1468*1,K1468/INDEX(Impostazioni!$N$86:$O$105,MATCH(#REF!,Impostazioni!$N$86:$N$105,0),2)),"")</f>
        <v>#NAME?</v>
      </c>
      <c r="S1468" t="str" cm="1">
        <f t="array" ref="S1468">_xlfn.IFNA(TRANSPOSE(INDEX(Impostazioni!$R$14:$S$63,,MATCH($D1468,Impostazioni!$R$13:$S$13,0))),"")&amp;""</f>
        <v/>
      </c>
    </row>
    <row r="1469" spans="1:19" ht="13.2">
      <c r="A1469" s="14" t="str">
        <f t="shared" si="15"/>
        <v/>
      </c>
      <c r="B1469" s="14" t="str">
        <f t="shared" si="16"/>
        <v/>
      </c>
      <c r="C1469" s="14"/>
      <c r="D1469" s="14"/>
      <c r="E1469" s="14"/>
      <c r="F1469" s="14"/>
      <c r="G1469" s="31"/>
      <c r="H1469" s="31"/>
      <c r="I1469" s="31"/>
      <c r="J1469" s="31"/>
      <c r="K1469" s="14" t="str">
        <f t="shared" si="17"/>
        <v/>
      </c>
      <c r="M1469" s="14" t="e">
        <f t="array" aca="1" ref="M1469" ca="1">_xludf.ifna(IF(#REF!=Impostazioni!$C$6,G1469*1,G1469/INDEX(Impostazioni!$N$86:$O$105,MATCH(#REF!,Impostazioni!$N$86:$N$105,0),2)),"")</f>
        <v>#NAME?</v>
      </c>
      <c r="N1469" s="14" t="e">
        <f t="array" aca="1" ref="N1469" ca="1">_xludf.ifna(IF(#REF!=Impostazioni!$C$6,H1469*1,H1469/INDEX(Impostazioni!$N$86:$O$105,MATCH(#REF!,Impostazioni!$N$86:$N$105,0),2)),"")</f>
        <v>#NAME?</v>
      </c>
      <c r="O1469" s="14" t="e">
        <f t="array" aca="1" ref="O1469" ca="1">_xludf.ifna(IF(#REF!=Impostazioni!$C$6,I1469*1,I1469/INDEX(Impostazioni!$N$86:$O$105,MATCH(#REF!,Impostazioni!$N$86:$N$105,0),2)),"")</f>
        <v>#NAME?</v>
      </c>
      <c r="P1469" s="14" t="e">
        <f t="array" aca="1" ref="P1469" ca="1">_xludf.ifna(IF(#REF!=Impostazioni!$C$6,J1469*1,J1469/INDEX(Impostazioni!$N$86:$O$105,MATCH(#REF!,Impostazioni!$N$86:$N$105,0),2)),"")</f>
        <v>#NAME?</v>
      </c>
      <c r="Q1469" s="14" t="e">
        <f t="array" aca="1" ref="Q1469" ca="1">_xludf.ifna(IF(#REF!=Impostazioni!$C$6,K1469*1,K1469/INDEX(Impostazioni!$N$86:$O$105,MATCH(#REF!,Impostazioni!$N$86:$N$105,0),2)),"")</f>
        <v>#NAME?</v>
      </c>
      <c r="S1469" t="str" cm="1">
        <f t="array" ref="S1469">_xlfn.IFNA(TRANSPOSE(INDEX(Impostazioni!$R$14:$S$63,,MATCH($D1469,Impostazioni!$R$13:$S$13,0))),"")&amp;""</f>
        <v/>
      </c>
    </row>
    <row r="1470" spans="1:19" ht="13.2">
      <c r="A1470" s="14" t="str">
        <f t="shared" si="15"/>
        <v/>
      </c>
      <c r="B1470" s="14" t="str">
        <f t="shared" si="16"/>
        <v/>
      </c>
      <c r="C1470" s="14"/>
      <c r="D1470" s="14"/>
      <c r="E1470" s="14"/>
      <c r="F1470" s="14"/>
      <c r="G1470" s="31"/>
      <c r="H1470" s="31"/>
      <c r="I1470" s="31"/>
      <c r="J1470" s="31"/>
      <c r="K1470" s="14" t="str">
        <f t="shared" si="17"/>
        <v/>
      </c>
      <c r="M1470" s="14" t="e">
        <f t="array" aca="1" ref="M1470" ca="1">_xludf.ifna(IF(#REF!=Impostazioni!$C$6,G1470*1,G1470/INDEX(Impostazioni!$N$86:$O$105,MATCH(#REF!,Impostazioni!$N$86:$N$105,0),2)),"")</f>
        <v>#NAME?</v>
      </c>
      <c r="N1470" s="14" t="e">
        <f t="array" aca="1" ref="N1470" ca="1">_xludf.ifna(IF(#REF!=Impostazioni!$C$6,H1470*1,H1470/INDEX(Impostazioni!$N$86:$O$105,MATCH(#REF!,Impostazioni!$N$86:$N$105,0),2)),"")</f>
        <v>#NAME?</v>
      </c>
      <c r="O1470" s="14" t="e">
        <f t="array" aca="1" ref="O1470" ca="1">_xludf.ifna(IF(#REF!=Impostazioni!$C$6,I1470*1,I1470/INDEX(Impostazioni!$N$86:$O$105,MATCH(#REF!,Impostazioni!$N$86:$N$105,0),2)),"")</f>
        <v>#NAME?</v>
      </c>
      <c r="P1470" s="14" t="e">
        <f t="array" aca="1" ref="P1470" ca="1">_xludf.ifna(IF(#REF!=Impostazioni!$C$6,J1470*1,J1470/INDEX(Impostazioni!$N$86:$O$105,MATCH(#REF!,Impostazioni!$N$86:$N$105,0),2)),"")</f>
        <v>#NAME?</v>
      </c>
      <c r="Q1470" s="14" t="e">
        <f t="array" aca="1" ref="Q1470" ca="1">_xludf.ifna(IF(#REF!=Impostazioni!$C$6,K1470*1,K1470/INDEX(Impostazioni!$N$86:$O$105,MATCH(#REF!,Impostazioni!$N$86:$N$105,0),2)),"")</f>
        <v>#NAME?</v>
      </c>
      <c r="S1470" t="str" cm="1">
        <f t="array" ref="S1470">_xlfn.IFNA(TRANSPOSE(INDEX(Impostazioni!$R$14:$S$63,,MATCH($D1470,Impostazioni!$R$13:$S$13,0))),"")&amp;""</f>
        <v/>
      </c>
    </row>
    <row r="1471" spans="1:19" ht="13.2">
      <c r="A1471" s="14" t="str">
        <f t="shared" si="15"/>
        <v/>
      </c>
      <c r="B1471" s="14" t="str">
        <f t="shared" si="16"/>
        <v/>
      </c>
      <c r="C1471" s="14"/>
      <c r="D1471" s="14"/>
      <c r="E1471" s="14"/>
      <c r="F1471" s="14"/>
      <c r="G1471" s="31"/>
      <c r="H1471" s="31"/>
      <c r="I1471" s="31"/>
      <c r="J1471" s="31"/>
      <c r="K1471" s="14" t="str">
        <f t="shared" si="17"/>
        <v/>
      </c>
      <c r="M1471" s="14" t="e">
        <f t="array" aca="1" ref="M1471" ca="1">_xludf.ifna(IF(#REF!=Impostazioni!$C$6,G1471*1,G1471/INDEX(Impostazioni!$N$86:$O$105,MATCH(#REF!,Impostazioni!$N$86:$N$105,0),2)),"")</f>
        <v>#NAME?</v>
      </c>
      <c r="N1471" s="14" t="e">
        <f t="array" aca="1" ref="N1471" ca="1">_xludf.ifna(IF(#REF!=Impostazioni!$C$6,H1471*1,H1471/INDEX(Impostazioni!$N$86:$O$105,MATCH(#REF!,Impostazioni!$N$86:$N$105,0),2)),"")</f>
        <v>#NAME?</v>
      </c>
      <c r="O1471" s="14" t="e">
        <f t="array" aca="1" ref="O1471" ca="1">_xludf.ifna(IF(#REF!=Impostazioni!$C$6,I1471*1,I1471/INDEX(Impostazioni!$N$86:$O$105,MATCH(#REF!,Impostazioni!$N$86:$N$105,0),2)),"")</f>
        <v>#NAME?</v>
      </c>
      <c r="P1471" s="14" t="e">
        <f t="array" aca="1" ref="P1471" ca="1">_xludf.ifna(IF(#REF!=Impostazioni!$C$6,J1471*1,J1471/INDEX(Impostazioni!$N$86:$O$105,MATCH(#REF!,Impostazioni!$N$86:$N$105,0),2)),"")</f>
        <v>#NAME?</v>
      </c>
      <c r="Q1471" s="14" t="e">
        <f t="array" aca="1" ref="Q1471" ca="1">_xludf.ifna(IF(#REF!=Impostazioni!$C$6,K1471*1,K1471/INDEX(Impostazioni!$N$86:$O$105,MATCH(#REF!,Impostazioni!$N$86:$N$105,0),2)),"")</f>
        <v>#NAME?</v>
      </c>
      <c r="S1471" t="str" cm="1">
        <f t="array" ref="S1471">_xlfn.IFNA(TRANSPOSE(INDEX(Impostazioni!$R$14:$S$63,,MATCH($D1471,Impostazioni!$R$13:$S$13,0))),"")&amp;""</f>
        <v/>
      </c>
    </row>
    <row r="1472" spans="1:19" ht="13.2">
      <c r="A1472" s="14" t="str">
        <f t="shared" si="15"/>
        <v/>
      </c>
      <c r="B1472" s="14" t="str">
        <f t="shared" si="16"/>
        <v/>
      </c>
      <c r="C1472" s="14"/>
      <c r="D1472" s="14"/>
      <c r="E1472" s="14"/>
      <c r="F1472" s="14"/>
      <c r="G1472" s="31"/>
      <c r="H1472" s="31"/>
      <c r="I1472" s="31"/>
      <c r="J1472" s="31"/>
      <c r="K1472" s="14" t="str">
        <f t="shared" si="17"/>
        <v/>
      </c>
      <c r="M1472" s="14" t="e">
        <f t="array" aca="1" ref="M1472" ca="1">_xludf.ifna(IF(#REF!=Impostazioni!$C$6,G1472*1,G1472/INDEX(Impostazioni!$N$86:$O$105,MATCH(#REF!,Impostazioni!$N$86:$N$105,0),2)),"")</f>
        <v>#NAME?</v>
      </c>
      <c r="N1472" s="14" t="e">
        <f t="array" aca="1" ref="N1472" ca="1">_xludf.ifna(IF(#REF!=Impostazioni!$C$6,H1472*1,H1472/INDEX(Impostazioni!$N$86:$O$105,MATCH(#REF!,Impostazioni!$N$86:$N$105,0),2)),"")</f>
        <v>#NAME?</v>
      </c>
      <c r="O1472" s="14" t="e">
        <f t="array" aca="1" ref="O1472" ca="1">_xludf.ifna(IF(#REF!=Impostazioni!$C$6,I1472*1,I1472/INDEX(Impostazioni!$N$86:$O$105,MATCH(#REF!,Impostazioni!$N$86:$N$105,0),2)),"")</f>
        <v>#NAME?</v>
      </c>
      <c r="P1472" s="14" t="e">
        <f t="array" aca="1" ref="P1472" ca="1">_xludf.ifna(IF(#REF!=Impostazioni!$C$6,J1472*1,J1472/INDEX(Impostazioni!$N$86:$O$105,MATCH(#REF!,Impostazioni!$N$86:$N$105,0),2)),"")</f>
        <v>#NAME?</v>
      </c>
      <c r="Q1472" s="14" t="e">
        <f t="array" aca="1" ref="Q1472" ca="1">_xludf.ifna(IF(#REF!=Impostazioni!$C$6,K1472*1,K1472/INDEX(Impostazioni!$N$86:$O$105,MATCH(#REF!,Impostazioni!$N$86:$N$105,0),2)),"")</f>
        <v>#NAME?</v>
      </c>
      <c r="S1472" t="str" cm="1">
        <f t="array" ref="S1472">_xlfn.IFNA(TRANSPOSE(INDEX(Impostazioni!$R$14:$S$63,,MATCH($D1472,Impostazioni!$R$13:$S$13,0))),"")&amp;""</f>
        <v/>
      </c>
    </row>
    <row r="1473" spans="1:19" ht="13.2">
      <c r="A1473" s="14" t="str">
        <f t="shared" si="15"/>
        <v/>
      </c>
      <c r="B1473" s="14" t="str">
        <f t="shared" si="16"/>
        <v/>
      </c>
      <c r="C1473" s="14"/>
      <c r="D1473" s="14"/>
      <c r="E1473" s="14"/>
      <c r="F1473" s="14"/>
      <c r="G1473" s="31"/>
      <c r="H1473" s="31"/>
      <c r="I1473" s="31"/>
      <c r="J1473" s="31"/>
      <c r="K1473" s="14" t="str">
        <f t="shared" si="17"/>
        <v/>
      </c>
      <c r="M1473" s="14" t="e">
        <f t="array" aca="1" ref="M1473" ca="1">_xludf.ifna(IF(#REF!=Impostazioni!$C$6,G1473*1,G1473/INDEX(Impostazioni!$N$86:$O$105,MATCH(#REF!,Impostazioni!$N$86:$N$105,0),2)),"")</f>
        <v>#NAME?</v>
      </c>
      <c r="N1473" s="14" t="e">
        <f t="array" aca="1" ref="N1473" ca="1">_xludf.ifna(IF(#REF!=Impostazioni!$C$6,H1473*1,H1473/INDEX(Impostazioni!$N$86:$O$105,MATCH(#REF!,Impostazioni!$N$86:$N$105,0),2)),"")</f>
        <v>#NAME?</v>
      </c>
      <c r="O1473" s="14" t="e">
        <f t="array" aca="1" ref="O1473" ca="1">_xludf.ifna(IF(#REF!=Impostazioni!$C$6,I1473*1,I1473/INDEX(Impostazioni!$N$86:$O$105,MATCH(#REF!,Impostazioni!$N$86:$N$105,0),2)),"")</f>
        <v>#NAME?</v>
      </c>
      <c r="P1473" s="14" t="e">
        <f t="array" aca="1" ref="P1473" ca="1">_xludf.ifna(IF(#REF!=Impostazioni!$C$6,J1473*1,J1473/INDEX(Impostazioni!$N$86:$O$105,MATCH(#REF!,Impostazioni!$N$86:$N$105,0),2)),"")</f>
        <v>#NAME?</v>
      </c>
      <c r="Q1473" s="14" t="e">
        <f t="array" aca="1" ref="Q1473" ca="1">_xludf.ifna(IF(#REF!=Impostazioni!$C$6,K1473*1,K1473/INDEX(Impostazioni!$N$86:$O$105,MATCH(#REF!,Impostazioni!$N$86:$N$105,0),2)),"")</f>
        <v>#NAME?</v>
      </c>
      <c r="S1473" t="str" cm="1">
        <f t="array" ref="S1473">_xlfn.IFNA(TRANSPOSE(INDEX(Impostazioni!$R$14:$S$63,,MATCH($D1473,Impostazioni!$R$13:$S$13,0))),"")&amp;""</f>
        <v/>
      </c>
    </row>
    <row r="1474" spans="1:19" ht="13.2">
      <c r="A1474" s="14" t="str">
        <f t="shared" si="15"/>
        <v/>
      </c>
      <c r="B1474" s="14" t="str">
        <f t="shared" si="16"/>
        <v/>
      </c>
      <c r="C1474" s="14"/>
      <c r="D1474" s="14"/>
      <c r="E1474" s="14"/>
      <c r="F1474" s="14"/>
      <c r="G1474" s="31"/>
      <c r="H1474" s="31"/>
      <c r="I1474" s="31"/>
      <c r="J1474" s="31"/>
      <c r="K1474" s="14" t="str">
        <f t="shared" si="17"/>
        <v/>
      </c>
      <c r="M1474" s="14" t="e">
        <f t="array" aca="1" ref="M1474" ca="1">_xludf.ifna(IF(#REF!=Impostazioni!$C$6,G1474*1,G1474/INDEX(Impostazioni!$N$86:$O$105,MATCH(#REF!,Impostazioni!$N$86:$N$105,0),2)),"")</f>
        <v>#NAME?</v>
      </c>
      <c r="N1474" s="14" t="e">
        <f t="array" aca="1" ref="N1474" ca="1">_xludf.ifna(IF(#REF!=Impostazioni!$C$6,H1474*1,H1474/INDEX(Impostazioni!$N$86:$O$105,MATCH(#REF!,Impostazioni!$N$86:$N$105,0),2)),"")</f>
        <v>#NAME?</v>
      </c>
      <c r="O1474" s="14" t="e">
        <f t="array" aca="1" ref="O1474" ca="1">_xludf.ifna(IF(#REF!=Impostazioni!$C$6,I1474*1,I1474/INDEX(Impostazioni!$N$86:$O$105,MATCH(#REF!,Impostazioni!$N$86:$N$105,0),2)),"")</f>
        <v>#NAME?</v>
      </c>
      <c r="P1474" s="14" t="e">
        <f t="array" aca="1" ref="P1474" ca="1">_xludf.ifna(IF(#REF!=Impostazioni!$C$6,J1474*1,J1474/INDEX(Impostazioni!$N$86:$O$105,MATCH(#REF!,Impostazioni!$N$86:$N$105,0),2)),"")</f>
        <v>#NAME?</v>
      </c>
      <c r="Q1474" s="14" t="e">
        <f t="array" aca="1" ref="Q1474" ca="1">_xludf.ifna(IF(#REF!=Impostazioni!$C$6,K1474*1,K1474/INDEX(Impostazioni!$N$86:$O$105,MATCH(#REF!,Impostazioni!$N$86:$N$105,0),2)),"")</f>
        <v>#NAME?</v>
      </c>
      <c r="S1474" t="str" cm="1">
        <f t="array" ref="S1474">_xlfn.IFNA(TRANSPOSE(INDEX(Impostazioni!$R$14:$S$63,,MATCH($D1474,Impostazioni!$R$13:$S$13,0))),"")&amp;""</f>
        <v/>
      </c>
    </row>
    <row r="1475" spans="1:19" ht="13.2">
      <c r="A1475" s="14" t="str">
        <f t="shared" si="15"/>
        <v/>
      </c>
      <c r="B1475" s="14" t="str">
        <f t="shared" si="16"/>
        <v/>
      </c>
      <c r="C1475" s="14"/>
      <c r="D1475" s="14"/>
      <c r="E1475" s="14"/>
      <c r="F1475" s="14"/>
      <c r="G1475" s="31"/>
      <c r="H1475" s="31"/>
      <c r="I1475" s="31"/>
      <c r="J1475" s="31"/>
      <c r="K1475" s="14" t="str">
        <f t="shared" si="17"/>
        <v/>
      </c>
      <c r="M1475" s="14" t="e">
        <f t="array" aca="1" ref="M1475" ca="1">_xludf.ifna(IF(#REF!=Impostazioni!$C$6,G1475*1,G1475/INDEX(Impostazioni!$N$86:$O$105,MATCH(#REF!,Impostazioni!$N$86:$N$105,0),2)),"")</f>
        <v>#NAME?</v>
      </c>
      <c r="N1475" s="14" t="e">
        <f t="array" aca="1" ref="N1475" ca="1">_xludf.ifna(IF(#REF!=Impostazioni!$C$6,H1475*1,H1475/INDEX(Impostazioni!$N$86:$O$105,MATCH(#REF!,Impostazioni!$N$86:$N$105,0),2)),"")</f>
        <v>#NAME?</v>
      </c>
      <c r="O1475" s="14" t="e">
        <f t="array" aca="1" ref="O1475" ca="1">_xludf.ifna(IF(#REF!=Impostazioni!$C$6,I1475*1,I1475/INDEX(Impostazioni!$N$86:$O$105,MATCH(#REF!,Impostazioni!$N$86:$N$105,0),2)),"")</f>
        <v>#NAME?</v>
      </c>
      <c r="P1475" s="14" t="e">
        <f t="array" aca="1" ref="P1475" ca="1">_xludf.ifna(IF(#REF!=Impostazioni!$C$6,J1475*1,J1475/INDEX(Impostazioni!$N$86:$O$105,MATCH(#REF!,Impostazioni!$N$86:$N$105,0),2)),"")</f>
        <v>#NAME?</v>
      </c>
      <c r="Q1475" s="14" t="e">
        <f t="array" aca="1" ref="Q1475" ca="1">_xludf.ifna(IF(#REF!=Impostazioni!$C$6,K1475*1,K1475/INDEX(Impostazioni!$N$86:$O$105,MATCH(#REF!,Impostazioni!$N$86:$N$105,0),2)),"")</f>
        <v>#NAME?</v>
      </c>
      <c r="S1475" t="str" cm="1">
        <f t="array" ref="S1475">_xlfn.IFNA(TRANSPOSE(INDEX(Impostazioni!$R$14:$S$63,,MATCH($D1475,Impostazioni!$R$13:$S$13,0))),"")&amp;""</f>
        <v/>
      </c>
    </row>
    <row r="1476" spans="1:19" ht="13.2">
      <c r="A1476" s="14" t="str">
        <f t="shared" si="15"/>
        <v/>
      </c>
      <c r="B1476" s="14" t="str">
        <f t="shared" si="16"/>
        <v/>
      </c>
      <c r="C1476" s="14"/>
      <c r="D1476" s="14"/>
      <c r="E1476" s="14"/>
      <c r="F1476" s="14"/>
      <c r="G1476" s="31"/>
      <c r="H1476" s="31"/>
      <c r="I1476" s="31"/>
      <c r="J1476" s="31"/>
      <c r="K1476" s="14" t="str">
        <f t="shared" si="17"/>
        <v/>
      </c>
      <c r="M1476" s="14" t="e">
        <f t="array" aca="1" ref="M1476" ca="1">_xludf.ifna(IF(#REF!=Impostazioni!$C$6,G1476*1,G1476/INDEX(Impostazioni!$N$86:$O$105,MATCH(#REF!,Impostazioni!$N$86:$N$105,0),2)),"")</f>
        <v>#NAME?</v>
      </c>
      <c r="N1476" s="14" t="e">
        <f t="array" aca="1" ref="N1476" ca="1">_xludf.ifna(IF(#REF!=Impostazioni!$C$6,H1476*1,H1476/INDEX(Impostazioni!$N$86:$O$105,MATCH(#REF!,Impostazioni!$N$86:$N$105,0),2)),"")</f>
        <v>#NAME?</v>
      </c>
      <c r="O1476" s="14" t="e">
        <f t="array" aca="1" ref="O1476" ca="1">_xludf.ifna(IF(#REF!=Impostazioni!$C$6,I1476*1,I1476/INDEX(Impostazioni!$N$86:$O$105,MATCH(#REF!,Impostazioni!$N$86:$N$105,0),2)),"")</f>
        <v>#NAME?</v>
      </c>
      <c r="P1476" s="14" t="e">
        <f t="array" aca="1" ref="P1476" ca="1">_xludf.ifna(IF(#REF!=Impostazioni!$C$6,J1476*1,J1476/INDEX(Impostazioni!$N$86:$O$105,MATCH(#REF!,Impostazioni!$N$86:$N$105,0),2)),"")</f>
        <v>#NAME?</v>
      </c>
      <c r="Q1476" s="14" t="e">
        <f t="array" aca="1" ref="Q1476" ca="1">_xludf.ifna(IF(#REF!=Impostazioni!$C$6,K1476*1,K1476/INDEX(Impostazioni!$N$86:$O$105,MATCH(#REF!,Impostazioni!$N$86:$N$105,0),2)),"")</f>
        <v>#NAME?</v>
      </c>
      <c r="S1476" t="str" cm="1">
        <f t="array" ref="S1476">_xlfn.IFNA(TRANSPOSE(INDEX(Impostazioni!$R$14:$S$63,,MATCH($D1476,Impostazioni!$R$13:$S$13,0))),"")&amp;""</f>
        <v/>
      </c>
    </row>
    <row r="1477" spans="1:19" ht="13.2">
      <c r="A1477" s="14" t="str">
        <f t="shared" si="15"/>
        <v/>
      </c>
      <c r="B1477" s="14" t="str">
        <f t="shared" si="16"/>
        <v/>
      </c>
      <c r="C1477" s="14"/>
      <c r="D1477" s="14"/>
      <c r="E1477" s="14"/>
      <c r="F1477" s="14"/>
      <c r="G1477" s="31"/>
      <c r="H1477" s="31"/>
      <c r="I1477" s="31"/>
      <c r="J1477" s="31"/>
      <c r="K1477" s="14" t="str">
        <f t="shared" si="17"/>
        <v/>
      </c>
      <c r="M1477" s="14" t="e">
        <f t="array" aca="1" ref="M1477" ca="1">_xludf.ifna(IF(#REF!=Impostazioni!$C$6,G1477*1,G1477/INDEX(Impostazioni!$N$86:$O$105,MATCH(#REF!,Impostazioni!$N$86:$N$105,0),2)),"")</f>
        <v>#NAME?</v>
      </c>
      <c r="N1477" s="14" t="e">
        <f t="array" aca="1" ref="N1477" ca="1">_xludf.ifna(IF(#REF!=Impostazioni!$C$6,H1477*1,H1477/INDEX(Impostazioni!$N$86:$O$105,MATCH(#REF!,Impostazioni!$N$86:$N$105,0),2)),"")</f>
        <v>#NAME?</v>
      </c>
      <c r="O1477" s="14" t="e">
        <f t="array" aca="1" ref="O1477" ca="1">_xludf.ifna(IF(#REF!=Impostazioni!$C$6,I1477*1,I1477/INDEX(Impostazioni!$N$86:$O$105,MATCH(#REF!,Impostazioni!$N$86:$N$105,0),2)),"")</f>
        <v>#NAME?</v>
      </c>
      <c r="P1477" s="14" t="e">
        <f t="array" aca="1" ref="P1477" ca="1">_xludf.ifna(IF(#REF!=Impostazioni!$C$6,J1477*1,J1477/INDEX(Impostazioni!$N$86:$O$105,MATCH(#REF!,Impostazioni!$N$86:$N$105,0),2)),"")</f>
        <v>#NAME?</v>
      </c>
      <c r="Q1477" s="14" t="e">
        <f t="array" aca="1" ref="Q1477" ca="1">_xludf.ifna(IF(#REF!=Impostazioni!$C$6,K1477*1,K1477/INDEX(Impostazioni!$N$86:$O$105,MATCH(#REF!,Impostazioni!$N$86:$N$105,0),2)),"")</f>
        <v>#NAME?</v>
      </c>
      <c r="S1477" t="str" cm="1">
        <f t="array" ref="S1477">_xlfn.IFNA(TRANSPOSE(INDEX(Impostazioni!$R$14:$S$63,,MATCH($D1477,Impostazioni!$R$13:$S$13,0))),"")&amp;""</f>
        <v/>
      </c>
    </row>
    <row r="1478" spans="1:19" ht="13.2">
      <c r="A1478" s="14" t="str">
        <f t="shared" si="15"/>
        <v/>
      </c>
      <c r="B1478" s="14" t="str">
        <f t="shared" si="16"/>
        <v/>
      </c>
      <c r="C1478" s="14"/>
      <c r="D1478" s="14"/>
      <c r="E1478" s="14"/>
      <c r="F1478" s="14"/>
      <c r="G1478" s="31"/>
      <c r="H1478" s="31"/>
      <c r="I1478" s="31"/>
      <c r="J1478" s="31"/>
      <c r="K1478" s="14" t="str">
        <f t="shared" si="17"/>
        <v/>
      </c>
      <c r="M1478" s="14" t="e">
        <f t="array" aca="1" ref="M1478" ca="1">_xludf.ifna(IF(#REF!=Impostazioni!$C$6,G1478*1,G1478/INDEX(Impostazioni!$N$86:$O$105,MATCH(#REF!,Impostazioni!$N$86:$N$105,0),2)),"")</f>
        <v>#NAME?</v>
      </c>
      <c r="N1478" s="14" t="e">
        <f t="array" aca="1" ref="N1478" ca="1">_xludf.ifna(IF(#REF!=Impostazioni!$C$6,H1478*1,H1478/INDEX(Impostazioni!$N$86:$O$105,MATCH(#REF!,Impostazioni!$N$86:$N$105,0),2)),"")</f>
        <v>#NAME?</v>
      </c>
      <c r="O1478" s="14" t="e">
        <f t="array" aca="1" ref="O1478" ca="1">_xludf.ifna(IF(#REF!=Impostazioni!$C$6,I1478*1,I1478/INDEX(Impostazioni!$N$86:$O$105,MATCH(#REF!,Impostazioni!$N$86:$N$105,0),2)),"")</f>
        <v>#NAME?</v>
      </c>
      <c r="P1478" s="14" t="e">
        <f t="array" aca="1" ref="P1478" ca="1">_xludf.ifna(IF(#REF!=Impostazioni!$C$6,J1478*1,J1478/INDEX(Impostazioni!$N$86:$O$105,MATCH(#REF!,Impostazioni!$N$86:$N$105,0),2)),"")</f>
        <v>#NAME?</v>
      </c>
      <c r="Q1478" s="14" t="e">
        <f t="array" aca="1" ref="Q1478" ca="1">_xludf.ifna(IF(#REF!=Impostazioni!$C$6,K1478*1,K1478/INDEX(Impostazioni!$N$86:$O$105,MATCH(#REF!,Impostazioni!$N$86:$N$105,0),2)),"")</f>
        <v>#NAME?</v>
      </c>
      <c r="S1478" t="str" cm="1">
        <f t="array" ref="S1478">_xlfn.IFNA(TRANSPOSE(INDEX(Impostazioni!$R$14:$S$63,,MATCH($D1478,Impostazioni!$R$13:$S$13,0))),"")&amp;""</f>
        <v/>
      </c>
    </row>
    <row r="1479" spans="1:19" ht="13.2">
      <c r="A1479" s="14" t="str">
        <f t="shared" si="15"/>
        <v/>
      </c>
      <c r="B1479" s="14" t="str">
        <f t="shared" si="16"/>
        <v/>
      </c>
      <c r="C1479" s="14"/>
      <c r="D1479" s="14"/>
      <c r="E1479" s="14"/>
      <c r="F1479" s="14"/>
      <c r="G1479" s="31"/>
      <c r="H1479" s="31"/>
      <c r="I1479" s="31"/>
      <c r="J1479" s="31"/>
      <c r="K1479" s="14" t="str">
        <f t="shared" si="17"/>
        <v/>
      </c>
      <c r="M1479" s="14" t="e">
        <f t="array" aca="1" ref="M1479" ca="1">_xludf.ifna(IF(#REF!=Impostazioni!$C$6,G1479*1,G1479/INDEX(Impostazioni!$N$86:$O$105,MATCH(#REF!,Impostazioni!$N$86:$N$105,0),2)),"")</f>
        <v>#NAME?</v>
      </c>
      <c r="N1479" s="14" t="e">
        <f t="array" aca="1" ref="N1479" ca="1">_xludf.ifna(IF(#REF!=Impostazioni!$C$6,H1479*1,H1479/INDEX(Impostazioni!$N$86:$O$105,MATCH(#REF!,Impostazioni!$N$86:$N$105,0),2)),"")</f>
        <v>#NAME?</v>
      </c>
      <c r="O1479" s="14" t="e">
        <f t="array" aca="1" ref="O1479" ca="1">_xludf.ifna(IF(#REF!=Impostazioni!$C$6,I1479*1,I1479/INDEX(Impostazioni!$N$86:$O$105,MATCH(#REF!,Impostazioni!$N$86:$N$105,0),2)),"")</f>
        <v>#NAME?</v>
      </c>
      <c r="P1479" s="14" t="e">
        <f t="array" aca="1" ref="P1479" ca="1">_xludf.ifna(IF(#REF!=Impostazioni!$C$6,J1479*1,J1479/INDEX(Impostazioni!$N$86:$O$105,MATCH(#REF!,Impostazioni!$N$86:$N$105,0),2)),"")</f>
        <v>#NAME?</v>
      </c>
      <c r="Q1479" s="14" t="e">
        <f t="array" aca="1" ref="Q1479" ca="1">_xludf.ifna(IF(#REF!=Impostazioni!$C$6,K1479*1,K1479/INDEX(Impostazioni!$N$86:$O$105,MATCH(#REF!,Impostazioni!$N$86:$N$105,0),2)),"")</f>
        <v>#NAME?</v>
      </c>
      <c r="S1479" t="str" cm="1">
        <f t="array" ref="S1479">_xlfn.IFNA(TRANSPOSE(INDEX(Impostazioni!$R$14:$S$63,,MATCH($D1479,Impostazioni!$R$13:$S$13,0))),"")&amp;""</f>
        <v/>
      </c>
    </row>
    <row r="1480" spans="1:19" ht="13.2">
      <c r="A1480" s="14" t="str">
        <f t="shared" si="15"/>
        <v/>
      </c>
      <c r="B1480" s="14" t="str">
        <f t="shared" si="16"/>
        <v/>
      </c>
      <c r="C1480" s="14"/>
      <c r="D1480" s="14"/>
      <c r="E1480" s="14"/>
      <c r="F1480" s="14"/>
      <c r="G1480" s="31"/>
      <c r="H1480" s="31"/>
      <c r="I1480" s="31"/>
      <c r="J1480" s="31"/>
      <c r="K1480" s="14" t="str">
        <f t="shared" si="17"/>
        <v/>
      </c>
      <c r="M1480" s="14" t="e">
        <f t="array" aca="1" ref="M1480" ca="1">_xludf.ifna(IF(#REF!=Impostazioni!$C$6,G1480*1,G1480/INDEX(Impostazioni!$N$86:$O$105,MATCH(#REF!,Impostazioni!$N$86:$N$105,0),2)),"")</f>
        <v>#NAME?</v>
      </c>
      <c r="N1480" s="14" t="e">
        <f t="array" aca="1" ref="N1480" ca="1">_xludf.ifna(IF(#REF!=Impostazioni!$C$6,H1480*1,H1480/INDEX(Impostazioni!$N$86:$O$105,MATCH(#REF!,Impostazioni!$N$86:$N$105,0),2)),"")</f>
        <v>#NAME?</v>
      </c>
      <c r="O1480" s="14" t="e">
        <f t="array" aca="1" ref="O1480" ca="1">_xludf.ifna(IF(#REF!=Impostazioni!$C$6,I1480*1,I1480/INDEX(Impostazioni!$N$86:$O$105,MATCH(#REF!,Impostazioni!$N$86:$N$105,0),2)),"")</f>
        <v>#NAME?</v>
      </c>
      <c r="P1480" s="14" t="e">
        <f t="array" aca="1" ref="P1480" ca="1">_xludf.ifna(IF(#REF!=Impostazioni!$C$6,J1480*1,J1480/INDEX(Impostazioni!$N$86:$O$105,MATCH(#REF!,Impostazioni!$N$86:$N$105,0),2)),"")</f>
        <v>#NAME?</v>
      </c>
      <c r="Q1480" s="14" t="e">
        <f t="array" aca="1" ref="Q1480" ca="1">_xludf.ifna(IF(#REF!=Impostazioni!$C$6,K1480*1,K1480/INDEX(Impostazioni!$N$86:$O$105,MATCH(#REF!,Impostazioni!$N$86:$N$105,0),2)),"")</f>
        <v>#NAME?</v>
      </c>
      <c r="S1480" t="str" cm="1">
        <f t="array" ref="S1480">_xlfn.IFNA(TRANSPOSE(INDEX(Impostazioni!$R$14:$S$63,,MATCH($D1480,Impostazioni!$R$13:$S$13,0))),"")&amp;""</f>
        <v/>
      </c>
    </row>
    <row r="1481" spans="1:19" ht="13.2">
      <c r="A1481" s="14" t="str">
        <f t="shared" si="15"/>
        <v/>
      </c>
      <c r="B1481" s="14" t="str">
        <f t="shared" si="16"/>
        <v/>
      </c>
      <c r="C1481" s="14"/>
      <c r="D1481" s="14"/>
      <c r="E1481" s="14"/>
      <c r="F1481" s="14"/>
      <c r="G1481" s="31"/>
      <c r="H1481" s="31"/>
      <c r="I1481" s="31"/>
      <c r="J1481" s="31"/>
      <c r="K1481" s="14" t="str">
        <f t="shared" si="17"/>
        <v/>
      </c>
      <c r="M1481" s="14" t="e">
        <f t="array" aca="1" ref="M1481" ca="1">_xludf.ifna(IF(#REF!=Impostazioni!$C$6,G1481*1,G1481/INDEX(Impostazioni!$N$86:$O$105,MATCH(#REF!,Impostazioni!$N$86:$N$105,0),2)),"")</f>
        <v>#NAME?</v>
      </c>
      <c r="N1481" s="14" t="e">
        <f t="array" aca="1" ref="N1481" ca="1">_xludf.ifna(IF(#REF!=Impostazioni!$C$6,H1481*1,H1481/INDEX(Impostazioni!$N$86:$O$105,MATCH(#REF!,Impostazioni!$N$86:$N$105,0),2)),"")</f>
        <v>#NAME?</v>
      </c>
      <c r="O1481" s="14" t="e">
        <f t="array" aca="1" ref="O1481" ca="1">_xludf.ifna(IF(#REF!=Impostazioni!$C$6,I1481*1,I1481/INDEX(Impostazioni!$N$86:$O$105,MATCH(#REF!,Impostazioni!$N$86:$N$105,0),2)),"")</f>
        <v>#NAME?</v>
      </c>
      <c r="P1481" s="14" t="e">
        <f t="array" aca="1" ref="P1481" ca="1">_xludf.ifna(IF(#REF!=Impostazioni!$C$6,J1481*1,J1481/INDEX(Impostazioni!$N$86:$O$105,MATCH(#REF!,Impostazioni!$N$86:$N$105,0),2)),"")</f>
        <v>#NAME?</v>
      </c>
      <c r="Q1481" s="14" t="e">
        <f t="array" aca="1" ref="Q1481" ca="1">_xludf.ifna(IF(#REF!=Impostazioni!$C$6,K1481*1,K1481/INDEX(Impostazioni!$N$86:$O$105,MATCH(#REF!,Impostazioni!$N$86:$N$105,0),2)),"")</f>
        <v>#NAME?</v>
      </c>
      <c r="S1481" t="str" cm="1">
        <f t="array" ref="S1481">_xlfn.IFNA(TRANSPOSE(INDEX(Impostazioni!$R$14:$S$63,,MATCH($D1481,Impostazioni!$R$13:$S$13,0))),"")&amp;""</f>
        <v/>
      </c>
    </row>
    <row r="1482" spans="1:19" ht="13.2">
      <c r="A1482" s="14" t="str">
        <f t="shared" si="15"/>
        <v/>
      </c>
      <c r="B1482" s="14" t="str">
        <f t="shared" si="16"/>
        <v/>
      </c>
      <c r="C1482" s="14"/>
      <c r="D1482" s="14"/>
      <c r="E1482" s="14"/>
      <c r="F1482" s="14"/>
      <c r="G1482" s="31"/>
      <c r="H1482" s="31"/>
      <c r="I1482" s="31"/>
      <c r="J1482" s="31"/>
      <c r="K1482" s="14" t="str">
        <f t="shared" si="17"/>
        <v/>
      </c>
      <c r="M1482" s="14" t="e">
        <f t="array" aca="1" ref="M1482" ca="1">_xludf.ifna(IF(#REF!=Impostazioni!$C$6,G1482*1,G1482/INDEX(Impostazioni!$N$86:$O$105,MATCH(#REF!,Impostazioni!$N$86:$N$105,0),2)),"")</f>
        <v>#NAME?</v>
      </c>
      <c r="N1482" s="14" t="e">
        <f t="array" aca="1" ref="N1482" ca="1">_xludf.ifna(IF(#REF!=Impostazioni!$C$6,H1482*1,H1482/INDEX(Impostazioni!$N$86:$O$105,MATCH(#REF!,Impostazioni!$N$86:$N$105,0),2)),"")</f>
        <v>#NAME?</v>
      </c>
      <c r="O1482" s="14" t="e">
        <f t="array" aca="1" ref="O1482" ca="1">_xludf.ifna(IF(#REF!=Impostazioni!$C$6,I1482*1,I1482/INDEX(Impostazioni!$N$86:$O$105,MATCH(#REF!,Impostazioni!$N$86:$N$105,0),2)),"")</f>
        <v>#NAME?</v>
      </c>
      <c r="P1482" s="14" t="e">
        <f t="array" aca="1" ref="P1482" ca="1">_xludf.ifna(IF(#REF!=Impostazioni!$C$6,J1482*1,J1482/INDEX(Impostazioni!$N$86:$O$105,MATCH(#REF!,Impostazioni!$N$86:$N$105,0),2)),"")</f>
        <v>#NAME?</v>
      </c>
      <c r="Q1482" s="14" t="e">
        <f t="array" aca="1" ref="Q1482" ca="1">_xludf.ifna(IF(#REF!=Impostazioni!$C$6,K1482*1,K1482/INDEX(Impostazioni!$N$86:$O$105,MATCH(#REF!,Impostazioni!$N$86:$N$105,0),2)),"")</f>
        <v>#NAME?</v>
      </c>
      <c r="S1482" t="str" cm="1">
        <f t="array" ref="S1482">_xlfn.IFNA(TRANSPOSE(INDEX(Impostazioni!$R$14:$S$63,,MATCH($D1482,Impostazioni!$R$13:$S$13,0))),"")&amp;""</f>
        <v/>
      </c>
    </row>
    <row r="1483" spans="1:19" ht="13.2">
      <c r="A1483" s="14" t="str">
        <f t="shared" si="15"/>
        <v/>
      </c>
      <c r="B1483" s="14" t="str">
        <f t="shared" si="16"/>
        <v/>
      </c>
      <c r="C1483" s="14"/>
      <c r="D1483" s="14"/>
      <c r="E1483" s="14"/>
      <c r="F1483" s="14"/>
      <c r="G1483" s="31"/>
      <c r="H1483" s="31"/>
      <c r="I1483" s="31"/>
      <c r="J1483" s="31"/>
      <c r="K1483" s="14" t="str">
        <f t="shared" si="17"/>
        <v/>
      </c>
      <c r="M1483" s="14" t="e">
        <f t="array" aca="1" ref="M1483" ca="1">_xludf.ifna(IF(#REF!=Impostazioni!$C$6,G1483*1,G1483/INDEX(Impostazioni!$N$86:$O$105,MATCH(#REF!,Impostazioni!$N$86:$N$105,0),2)),"")</f>
        <v>#NAME?</v>
      </c>
      <c r="N1483" s="14" t="e">
        <f t="array" aca="1" ref="N1483" ca="1">_xludf.ifna(IF(#REF!=Impostazioni!$C$6,H1483*1,H1483/INDEX(Impostazioni!$N$86:$O$105,MATCH(#REF!,Impostazioni!$N$86:$N$105,0),2)),"")</f>
        <v>#NAME?</v>
      </c>
      <c r="O1483" s="14" t="e">
        <f t="array" aca="1" ref="O1483" ca="1">_xludf.ifna(IF(#REF!=Impostazioni!$C$6,I1483*1,I1483/INDEX(Impostazioni!$N$86:$O$105,MATCH(#REF!,Impostazioni!$N$86:$N$105,0),2)),"")</f>
        <v>#NAME?</v>
      </c>
      <c r="P1483" s="14" t="e">
        <f t="array" aca="1" ref="P1483" ca="1">_xludf.ifna(IF(#REF!=Impostazioni!$C$6,J1483*1,J1483/INDEX(Impostazioni!$N$86:$O$105,MATCH(#REF!,Impostazioni!$N$86:$N$105,0),2)),"")</f>
        <v>#NAME?</v>
      </c>
      <c r="Q1483" s="14" t="e">
        <f t="array" aca="1" ref="Q1483" ca="1">_xludf.ifna(IF(#REF!=Impostazioni!$C$6,K1483*1,K1483/INDEX(Impostazioni!$N$86:$O$105,MATCH(#REF!,Impostazioni!$N$86:$N$105,0),2)),"")</f>
        <v>#NAME?</v>
      </c>
      <c r="S1483" t="str" cm="1">
        <f t="array" ref="S1483">_xlfn.IFNA(TRANSPOSE(INDEX(Impostazioni!$R$14:$S$63,,MATCH($D1483,Impostazioni!$R$13:$S$13,0))),"")&amp;""</f>
        <v/>
      </c>
    </row>
    <row r="1484" spans="1:19" ht="13.2">
      <c r="A1484" s="14" t="str">
        <f t="shared" si="15"/>
        <v/>
      </c>
      <c r="B1484" s="14" t="str">
        <f t="shared" si="16"/>
        <v/>
      </c>
      <c r="C1484" s="14"/>
      <c r="D1484" s="14"/>
      <c r="E1484" s="14"/>
      <c r="F1484" s="14"/>
      <c r="G1484" s="31"/>
      <c r="H1484" s="31"/>
      <c r="I1484" s="31"/>
      <c r="J1484" s="31"/>
      <c r="K1484" s="14" t="str">
        <f t="shared" si="17"/>
        <v/>
      </c>
      <c r="M1484" s="14" t="e">
        <f t="array" aca="1" ref="M1484" ca="1">_xludf.ifna(IF(#REF!=Impostazioni!$C$6,G1484*1,G1484/INDEX(Impostazioni!$N$86:$O$105,MATCH(#REF!,Impostazioni!$N$86:$N$105,0),2)),"")</f>
        <v>#NAME?</v>
      </c>
      <c r="N1484" s="14" t="e">
        <f t="array" aca="1" ref="N1484" ca="1">_xludf.ifna(IF(#REF!=Impostazioni!$C$6,H1484*1,H1484/INDEX(Impostazioni!$N$86:$O$105,MATCH(#REF!,Impostazioni!$N$86:$N$105,0),2)),"")</f>
        <v>#NAME?</v>
      </c>
      <c r="O1484" s="14" t="e">
        <f t="array" aca="1" ref="O1484" ca="1">_xludf.ifna(IF(#REF!=Impostazioni!$C$6,I1484*1,I1484/INDEX(Impostazioni!$N$86:$O$105,MATCH(#REF!,Impostazioni!$N$86:$N$105,0),2)),"")</f>
        <v>#NAME?</v>
      </c>
      <c r="P1484" s="14" t="e">
        <f t="array" aca="1" ref="P1484" ca="1">_xludf.ifna(IF(#REF!=Impostazioni!$C$6,J1484*1,J1484/INDEX(Impostazioni!$N$86:$O$105,MATCH(#REF!,Impostazioni!$N$86:$N$105,0),2)),"")</f>
        <v>#NAME?</v>
      </c>
      <c r="Q1484" s="14" t="e">
        <f t="array" aca="1" ref="Q1484" ca="1">_xludf.ifna(IF(#REF!=Impostazioni!$C$6,K1484*1,K1484/INDEX(Impostazioni!$N$86:$O$105,MATCH(#REF!,Impostazioni!$N$86:$N$105,0),2)),"")</f>
        <v>#NAME?</v>
      </c>
      <c r="S1484" t="str" cm="1">
        <f t="array" ref="S1484">_xlfn.IFNA(TRANSPOSE(INDEX(Impostazioni!$R$14:$S$63,,MATCH($D1484,Impostazioni!$R$13:$S$13,0))),"")&amp;""</f>
        <v/>
      </c>
    </row>
    <row r="1485" spans="1:19" ht="13.2">
      <c r="A1485" s="14" t="str">
        <f t="shared" si="15"/>
        <v/>
      </c>
      <c r="B1485" s="14" t="str">
        <f t="shared" si="16"/>
        <v/>
      </c>
      <c r="C1485" s="14"/>
      <c r="D1485" s="14"/>
      <c r="E1485" s="14"/>
      <c r="F1485" s="14"/>
      <c r="G1485" s="31"/>
      <c r="H1485" s="31"/>
      <c r="I1485" s="31"/>
      <c r="J1485" s="31"/>
      <c r="K1485" s="14" t="str">
        <f t="shared" si="17"/>
        <v/>
      </c>
      <c r="M1485" s="14" t="e">
        <f t="array" aca="1" ref="M1485" ca="1">_xludf.ifna(IF(#REF!=Impostazioni!$C$6,G1485*1,G1485/INDEX(Impostazioni!$N$86:$O$105,MATCH(#REF!,Impostazioni!$N$86:$N$105,0),2)),"")</f>
        <v>#NAME?</v>
      </c>
      <c r="N1485" s="14" t="e">
        <f t="array" aca="1" ref="N1485" ca="1">_xludf.ifna(IF(#REF!=Impostazioni!$C$6,H1485*1,H1485/INDEX(Impostazioni!$N$86:$O$105,MATCH(#REF!,Impostazioni!$N$86:$N$105,0),2)),"")</f>
        <v>#NAME?</v>
      </c>
      <c r="O1485" s="14" t="e">
        <f t="array" aca="1" ref="O1485" ca="1">_xludf.ifna(IF(#REF!=Impostazioni!$C$6,I1485*1,I1485/INDEX(Impostazioni!$N$86:$O$105,MATCH(#REF!,Impostazioni!$N$86:$N$105,0),2)),"")</f>
        <v>#NAME?</v>
      </c>
      <c r="P1485" s="14" t="e">
        <f t="array" aca="1" ref="P1485" ca="1">_xludf.ifna(IF(#REF!=Impostazioni!$C$6,J1485*1,J1485/INDEX(Impostazioni!$N$86:$O$105,MATCH(#REF!,Impostazioni!$N$86:$N$105,0),2)),"")</f>
        <v>#NAME?</v>
      </c>
      <c r="Q1485" s="14" t="e">
        <f t="array" aca="1" ref="Q1485" ca="1">_xludf.ifna(IF(#REF!=Impostazioni!$C$6,K1485*1,K1485/INDEX(Impostazioni!$N$86:$O$105,MATCH(#REF!,Impostazioni!$N$86:$N$105,0),2)),"")</f>
        <v>#NAME?</v>
      </c>
      <c r="S1485" t="str" cm="1">
        <f t="array" ref="S1485">_xlfn.IFNA(TRANSPOSE(INDEX(Impostazioni!$R$14:$S$63,,MATCH($D1485,Impostazioni!$R$13:$S$13,0))),"")&amp;""</f>
        <v/>
      </c>
    </row>
    <row r="1486" spans="1:19" ht="13.2">
      <c r="A1486" s="14" t="str">
        <f t="shared" si="15"/>
        <v/>
      </c>
      <c r="B1486" s="14" t="str">
        <f t="shared" si="16"/>
        <v/>
      </c>
      <c r="C1486" s="14"/>
      <c r="D1486" s="14"/>
      <c r="E1486" s="14"/>
      <c r="F1486" s="14"/>
      <c r="G1486" s="31"/>
      <c r="H1486" s="31"/>
      <c r="I1486" s="31"/>
      <c r="J1486" s="31"/>
      <c r="K1486" s="14" t="str">
        <f t="shared" si="17"/>
        <v/>
      </c>
      <c r="M1486" s="14" t="e">
        <f t="array" aca="1" ref="M1486" ca="1">_xludf.ifna(IF(#REF!=Impostazioni!$C$6,G1486*1,G1486/INDEX(Impostazioni!$N$86:$O$105,MATCH(#REF!,Impostazioni!$N$86:$N$105,0),2)),"")</f>
        <v>#NAME?</v>
      </c>
      <c r="N1486" s="14" t="e">
        <f t="array" aca="1" ref="N1486" ca="1">_xludf.ifna(IF(#REF!=Impostazioni!$C$6,H1486*1,H1486/INDEX(Impostazioni!$N$86:$O$105,MATCH(#REF!,Impostazioni!$N$86:$N$105,0),2)),"")</f>
        <v>#NAME?</v>
      </c>
      <c r="O1486" s="14" t="e">
        <f t="array" aca="1" ref="O1486" ca="1">_xludf.ifna(IF(#REF!=Impostazioni!$C$6,I1486*1,I1486/INDEX(Impostazioni!$N$86:$O$105,MATCH(#REF!,Impostazioni!$N$86:$N$105,0),2)),"")</f>
        <v>#NAME?</v>
      </c>
      <c r="P1486" s="14" t="e">
        <f t="array" aca="1" ref="P1486" ca="1">_xludf.ifna(IF(#REF!=Impostazioni!$C$6,J1486*1,J1486/INDEX(Impostazioni!$N$86:$O$105,MATCH(#REF!,Impostazioni!$N$86:$N$105,0),2)),"")</f>
        <v>#NAME?</v>
      </c>
      <c r="Q1486" s="14" t="e">
        <f t="array" aca="1" ref="Q1486" ca="1">_xludf.ifna(IF(#REF!=Impostazioni!$C$6,K1486*1,K1486/INDEX(Impostazioni!$N$86:$O$105,MATCH(#REF!,Impostazioni!$N$86:$N$105,0),2)),"")</f>
        <v>#NAME?</v>
      </c>
      <c r="S1486" t="str" cm="1">
        <f t="array" ref="S1486">_xlfn.IFNA(TRANSPOSE(INDEX(Impostazioni!$R$14:$S$63,,MATCH($D1486,Impostazioni!$R$13:$S$13,0))),"")&amp;""</f>
        <v/>
      </c>
    </row>
    <row r="1487" spans="1:19" ht="13.2">
      <c r="A1487" s="14" t="str">
        <f t="shared" si="15"/>
        <v/>
      </c>
      <c r="B1487" s="14" t="str">
        <f t="shared" si="16"/>
        <v/>
      </c>
      <c r="C1487" s="14"/>
      <c r="D1487" s="14"/>
      <c r="E1487" s="14"/>
      <c r="F1487" s="14"/>
      <c r="G1487" s="31"/>
      <c r="H1487" s="31"/>
      <c r="I1487" s="31"/>
      <c r="J1487" s="31"/>
      <c r="K1487" s="14" t="str">
        <f t="shared" si="17"/>
        <v/>
      </c>
      <c r="M1487" s="14" t="e">
        <f t="array" aca="1" ref="M1487" ca="1">_xludf.ifna(IF(#REF!=Impostazioni!$C$6,G1487*1,G1487/INDEX(Impostazioni!$N$86:$O$105,MATCH(#REF!,Impostazioni!$N$86:$N$105,0),2)),"")</f>
        <v>#NAME?</v>
      </c>
      <c r="N1487" s="14" t="e">
        <f t="array" aca="1" ref="N1487" ca="1">_xludf.ifna(IF(#REF!=Impostazioni!$C$6,H1487*1,H1487/INDEX(Impostazioni!$N$86:$O$105,MATCH(#REF!,Impostazioni!$N$86:$N$105,0),2)),"")</f>
        <v>#NAME?</v>
      </c>
      <c r="O1487" s="14" t="e">
        <f t="array" aca="1" ref="O1487" ca="1">_xludf.ifna(IF(#REF!=Impostazioni!$C$6,I1487*1,I1487/INDEX(Impostazioni!$N$86:$O$105,MATCH(#REF!,Impostazioni!$N$86:$N$105,0),2)),"")</f>
        <v>#NAME?</v>
      </c>
      <c r="P1487" s="14" t="e">
        <f t="array" aca="1" ref="P1487" ca="1">_xludf.ifna(IF(#REF!=Impostazioni!$C$6,J1487*1,J1487/INDEX(Impostazioni!$N$86:$O$105,MATCH(#REF!,Impostazioni!$N$86:$N$105,0),2)),"")</f>
        <v>#NAME?</v>
      </c>
      <c r="Q1487" s="14" t="e">
        <f t="array" aca="1" ref="Q1487" ca="1">_xludf.ifna(IF(#REF!=Impostazioni!$C$6,K1487*1,K1487/INDEX(Impostazioni!$N$86:$O$105,MATCH(#REF!,Impostazioni!$N$86:$N$105,0),2)),"")</f>
        <v>#NAME?</v>
      </c>
      <c r="S1487" t="str" cm="1">
        <f t="array" ref="S1487">_xlfn.IFNA(TRANSPOSE(INDEX(Impostazioni!$R$14:$S$63,,MATCH($D1487,Impostazioni!$R$13:$S$13,0))),"")&amp;""</f>
        <v/>
      </c>
    </row>
    <row r="1488" spans="1:19" ht="13.2">
      <c r="A1488" s="14" t="str">
        <f t="shared" si="15"/>
        <v/>
      </c>
      <c r="B1488" s="14" t="str">
        <f t="shared" si="16"/>
        <v/>
      </c>
      <c r="C1488" s="14"/>
      <c r="D1488" s="14"/>
      <c r="E1488" s="14"/>
      <c r="F1488" s="14"/>
      <c r="G1488" s="31"/>
      <c r="H1488" s="31"/>
      <c r="I1488" s="31"/>
      <c r="J1488" s="31"/>
      <c r="K1488" s="14" t="str">
        <f t="shared" si="17"/>
        <v/>
      </c>
      <c r="M1488" s="14" t="e">
        <f t="array" aca="1" ref="M1488" ca="1">_xludf.ifna(IF(#REF!=Impostazioni!$C$6,G1488*1,G1488/INDEX(Impostazioni!$N$86:$O$105,MATCH(#REF!,Impostazioni!$N$86:$N$105,0),2)),"")</f>
        <v>#NAME?</v>
      </c>
      <c r="N1488" s="14" t="e">
        <f t="array" aca="1" ref="N1488" ca="1">_xludf.ifna(IF(#REF!=Impostazioni!$C$6,H1488*1,H1488/INDEX(Impostazioni!$N$86:$O$105,MATCH(#REF!,Impostazioni!$N$86:$N$105,0),2)),"")</f>
        <v>#NAME?</v>
      </c>
      <c r="O1488" s="14" t="e">
        <f t="array" aca="1" ref="O1488" ca="1">_xludf.ifna(IF(#REF!=Impostazioni!$C$6,I1488*1,I1488/INDEX(Impostazioni!$N$86:$O$105,MATCH(#REF!,Impostazioni!$N$86:$N$105,0),2)),"")</f>
        <v>#NAME?</v>
      </c>
      <c r="P1488" s="14" t="e">
        <f t="array" aca="1" ref="P1488" ca="1">_xludf.ifna(IF(#REF!=Impostazioni!$C$6,J1488*1,J1488/INDEX(Impostazioni!$N$86:$O$105,MATCH(#REF!,Impostazioni!$N$86:$N$105,0),2)),"")</f>
        <v>#NAME?</v>
      </c>
      <c r="Q1488" s="14" t="e">
        <f t="array" aca="1" ref="Q1488" ca="1">_xludf.ifna(IF(#REF!=Impostazioni!$C$6,K1488*1,K1488/INDEX(Impostazioni!$N$86:$O$105,MATCH(#REF!,Impostazioni!$N$86:$N$105,0),2)),"")</f>
        <v>#NAME?</v>
      </c>
      <c r="S1488" t="str" cm="1">
        <f t="array" ref="S1488">_xlfn.IFNA(TRANSPOSE(INDEX(Impostazioni!$R$14:$S$63,,MATCH($D1488,Impostazioni!$R$13:$S$13,0))),"")&amp;""</f>
        <v/>
      </c>
    </row>
    <row r="1489" spans="1:19" ht="13.2">
      <c r="A1489" s="14" t="str">
        <f t="shared" si="15"/>
        <v/>
      </c>
      <c r="B1489" s="14" t="str">
        <f t="shared" si="16"/>
        <v/>
      </c>
      <c r="C1489" s="14"/>
      <c r="D1489" s="14"/>
      <c r="E1489" s="14"/>
      <c r="F1489" s="14"/>
      <c r="G1489" s="31"/>
      <c r="H1489" s="31"/>
      <c r="I1489" s="31"/>
      <c r="J1489" s="31"/>
      <c r="K1489" s="14" t="str">
        <f t="shared" si="17"/>
        <v/>
      </c>
      <c r="M1489" s="14" t="e">
        <f t="array" aca="1" ref="M1489" ca="1">_xludf.ifna(IF(#REF!=Impostazioni!$C$6,G1489*1,G1489/INDEX(Impostazioni!$N$86:$O$105,MATCH(#REF!,Impostazioni!$N$86:$N$105,0),2)),"")</f>
        <v>#NAME?</v>
      </c>
      <c r="N1489" s="14" t="e">
        <f t="array" aca="1" ref="N1489" ca="1">_xludf.ifna(IF(#REF!=Impostazioni!$C$6,H1489*1,H1489/INDEX(Impostazioni!$N$86:$O$105,MATCH(#REF!,Impostazioni!$N$86:$N$105,0),2)),"")</f>
        <v>#NAME?</v>
      </c>
      <c r="O1489" s="14" t="e">
        <f t="array" aca="1" ref="O1489" ca="1">_xludf.ifna(IF(#REF!=Impostazioni!$C$6,I1489*1,I1489/INDEX(Impostazioni!$N$86:$O$105,MATCH(#REF!,Impostazioni!$N$86:$N$105,0),2)),"")</f>
        <v>#NAME?</v>
      </c>
      <c r="P1489" s="14" t="e">
        <f t="array" aca="1" ref="P1489" ca="1">_xludf.ifna(IF(#REF!=Impostazioni!$C$6,J1489*1,J1489/INDEX(Impostazioni!$N$86:$O$105,MATCH(#REF!,Impostazioni!$N$86:$N$105,0),2)),"")</f>
        <v>#NAME?</v>
      </c>
      <c r="Q1489" s="14" t="e">
        <f t="array" aca="1" ref="Q1489" ca="1">_xludf.ifna(IF(#REF!=Impostazioni!$C$6,K1489*1,K1489/INDEX(Impostazioni!$N$86:$O$105,MATCH(#REF!,Impostazioni!$N$86:$N$105,0),2)),"")</f>
        <v>#NAME?</v>
      </c>
      <c r="S1489" t="str" cm="1">
        <f t="array" ref="S1489">_xlfn.IFNA(TRANSPOSE(INDEX(Impostazioni!$R$14:$S$63,,MATCH($D1489,Impostazioni!$R$13:$S$13,0))),"")&amp;""</f>
        <v/>
      </c>
    </row>
    <row r="1490" spans="1:19" ht="13.2">
      <c r="A1490" s="14" t="str">
        <f t="shared" si="15"/>
        <v/>
      </c>
      <c r="B1490" s="14" t="str">
        <f t="shared" si="16"/>
        <v/>
      </c>
      <c r="C1490" s="14"/>
      <c r="D1490" s="14"/>
      <c r="E1490" s="14"/>
      <c r="F1490" s="14"/>
      <c r="G1490" s="31"/>
      <c r="H1490" s="31"/>
      <c r="I1490" s="31"/>
      <c r="J1490" s="31"/>
      <c r="K1490" s="14" t="str">
        <f t="shared" si="17"/>
        <v/>
      </c>
      <c r="M1490" s="14" t="e">
        <f t="array" aca="1" ref="M1490" ca="1">_xludf.ifna(IF(#REF!=Impostazioni!$C$6,G1490*1,G1490/INDEX(Impostazioni!$N$86:$O$105,MATCH(#REF!,Impostazioni!$N$86:$N$105,0),2)),"")</f>
        <v>#NAME?</v>
      </c>
      <c r="N1490" s="14" t="e">
        <f t="array" aca="1" ref="N1490" ca="1">_xludf.ifna(IF(#REF!=Impostazioni!$C$6,H1490*1,H1490/INDEX(Impostazioni!$N$86:$O$105,MATCH(#REF!,Impostazioni!$N$86:$N$105,0),2)),"")</f>
        <v>#NAME?</v>
      </c>
      <c r="O1490" s="14" t="e">
        <f t="array" aca="1" ref="O1490" ca="1">_xludf.ifna(IF(#REF!=Impostazioni!$C$6,I1490*1,I1490/INDEX(Impostazioni!$N$86:$O$105,MATCH(#REF!,Impostazioni!$N$86:$N$105,0),2)),"")</f>
        <v>#NAME?</v>
      </c>
      <c r="P1490" s="14" t="e">
        <f t="array" aca="1" ref="P1490" ca="1">_xludf.ifna(IF(#REF!=Impostazioni!$C$6,J1490*1,J1490/INDEX(Impostazioni!$N$86:$O$105,MATCH(#REF!,Impostazioni!$N$86:$N$105,0),2)),"")</f>
        <v>#NAME?</v>
      </c>
      <c r="Q1490" s="14" t="e">
        <f t="array" aca="1" ref="Q1490" ca="1">_xludf.ifna(IF(#REF!=Impostazioni!$C$6,K1490*1,K1490/INDEX(Impostazioni!$N$86:$O$105,MATCH(#REF!,Impostazioni!$N$86:$N$105,0),2)),"")</f>
        <v>#NAME?</v>
      </c>
      <c r="S1490" t="str" cm="1">
        <f t="array" ref="S1490">_xlfn.IFNA(TRANSPOSE(INDEX(Impostazioni!$R$14:$S$63,,MATCH($D1490,Impostazioni!$R$13:$S$13,0))),"")&amp;""</f>
        <v/>
      </c>
    </row>
    <row r="1491" spans="1:19" ht="13.2">
      <c r="A1491" s="14" t="str">
        <f t="shared" si="15"/>
        <v/>
      </c>
      <c r="B1491" s="14" t="str">
        <f t="shared" si="16"/>
        <v/>
      </c>
      <c r="C1491" s="14"/>
      <c r="D1491" s="14"/>
      <c r="E1491" s="14"/>
      <c r="F1491" s="14"/>
      <c r="G1491" s="31"/>
      <c r="H1491" s="31"/>
      <c r="I1491" s="31"/>
      <c r="J1491" s="31"/>
      <c r="K1491" s="14" t="str">
        <f t="shared" si="17"/>
        <v/>
      </c>
      <c r="M1491" s="14" t="e">
        <f t="array" aca="1" ref="M1491" ca="1">_xludf.ifna(IF(#REF!=Impostazioni!$C$6,G1491*1,G1491/INDEX(Impostazioni!$N$86:$O$105,MATCH(#REF!,Impostazioni!$N$86:$N$105,0),2)),"")</f>
        <v>#NAME?</v>
      </c>
      <c r="N1491" s="14" t="e">
        <f t="array" aca="1" ref="N1491" ca="1">_xludf.ifna(IF(#REF!=Impostazioni!$C$6,H1491*1,H1491/INDEX(Impostazioni!$N$86:$O$105,MATCH(#REF!,Impostazioni!$N$86:$N$105,0),2)),"")</f>
        <v>#NAME?</v>
      </c>
      <c r="O1491" s="14" t="e">
        <f t="array" aca="1" ref="O1491" ca="1">_xludf.ifna(IF(#REF!=Impostazioni!$C$6,I1491*1,I1491/INDEX(Impostazioni!$N$86:$O$105,MATCH(#REF!,Impostazioni!$N$86:$N$105,0),2)),"")</f>
        <v>#NAME?</v>
      </c>
      <c r="P1491" s="14" t="e">
        <f t="array" aca="1" ref="P1491" ca="1">_xludf.ifna(IF(#REF!=Impostazioni!$C$6,J1491*1,J1491/INDEX(Impostazioni!$N$86:$O$105,MATCH(#REF!,Impostazioni!$N$86:$N$105,0),2)),"")</f>
        <v>#NAME?</v>
      </c>
      <c r="Q1491" s="14" t="e">
        <f t="array" aca="1" ref="Q1491" ca="1">_xludf.ifna(IF(#REF!=Impostazioni!$C$6,K1491*1,K1491/INDEX(Impostazioni!$N$86:$O$105,MATCH(#REF!,Impostazioni!$N$86:$N$105,0),2)),"")</f>
        <v>#NAME?</v>
      </c>
      <c r="S1491" t="str" cm="1">
        <f t="array" ref="S1491">_xlfn.IFNA(TRANSPOSE(INDEX(Impostazioni!$R$14:$S$63,,MATCH($D1491,Impostazioni!$R$13:$S$13,0))),"")&amp;""</f>
        <v/>
      </c>
    </row>
    <row r="1492" spans="1:19" ht="13.2">
      <c r="A1492" s="14" t="str">
        <f t="shared" si="15"/>
        <v/>
      </c>
      <c r="B1492" s="14" t="str">
        <f t="shared" si="16"/>
        <v/>
      </c>
      <c r="C1492" s="14"/>
      <c r="D1492" s="14"/>
      <c r="E1492" s="14"/>
      <c r="F1492" s="14"/>
      <c r="G1492" s="31"/>
      <c r="H1492" s="31"/>
      <c r="I1492" s="31"/>
      <c r="J1492" s="31"/>
      <c r="K1492" s="14" t="str">
        <f t="shared" si="17"/>
        <v/>
      </c>
      <c r="M1492" s="14" t="e">
        <f t="array" aca="1" ref="M1492" ca="1">_xludf.ifna(IF(#REF!=Impostazioni!$C$6,G1492*1,G1492/INDEX(Impostazioni!$N$86:$O$105,MATCH(#REF!,Impostazioni!$N$86:$N$105,0),2)),"")</f>
        <v>#NAME?</v>
      </c>
      <c r="N1492" s="14" t="e">
        <f t="array" aca="1" ref="N1492" ca="1">_xludf.ifna(IF(#REF!=Impostazioni!$C$6,H1492*1,H1492/INDEX(Impostazioni!$N$86:$O$105,MATCH(#REF!,Impostazioni!$N$86:$N$105,0),2)),"")</f>
        <v>#NAME?</v>
      </c>
      <c r="O1492" s="14" t="e">
        <f t="array" aca="1" ref="O1492" ca="1">_xludf.ifna(IF(#REF!=Impostazioni!$C$6,I1492*1,I1492/INDEX(Impostazioni!$N$86:$O$105,MATCH(#REF!,Impostazioni!$N$86:$N$105,0),2)),"")</f>
        <v>#NAME?</v>
      </c>
      <c r="P1492" s="14" t="e">
        <f t="array" aca="1" ref="P1492" ca="1">_xludf.ifna(IF(#REF!=Impostazioni!$C$6,J1492*1,J1492/INDEX(Impostazioni!$N$86:$O$105,MATCH(#REF!,Impostazioni!$N$86:$N$105,0),2)),"")</f>
        <v>#NAME?</v>
      </c>
      <c r="Q1492" s="14" t="e">
        <f t="array" aca="1" ref="Q1492" ca="1">_xludf.ifna(IF(#REF!=Impostazioni!$C$6,K1492*1,K1492/INDEX(Impostazioni!$N$86:$O$105,MATCH(#REF!,Impostazioni!$N$86:$N$105,0),2)),"")</f>
        <v>#NAME?</v>
      </c>
      <c r="S1492" t="str" cm="1">
        <f t="array" ref="S1492">_xlfn.IFNA(TRANSPOSE(INDEX(Impostazioni!$R$14:$S$63,,MATCH($D1492,Impostazioni!$R$13:$S$13,0))),"")&amp;""</f>
        <v/>
      </c>
    </row>
    <row r="1493" spans="1:19" ht="13.2">
      <c r="A1493" s="14" t="str">
        <f t="shared" si="15"/>
        <v/>
      </c>
      <c r="B1493" s="14" t="str">
        <f t="shared" si="16"/>
        <v/>
      </c>
      <c r="C1493" s="14"/>
      <c r="D1493" s="14"/>
      <c r="E1493" s="14"/>
      <c r="F1493" s="14"/>
      <c r="G1493" s="31"/>
      <c r="H1493" s="31"/>
      <c r="I1493" s="31"/>
      <c r="J1493" s="31"/>
      <c r="K1493" s="14" t="str">
        <f t="shared" si="17"/>
        <v/>
      </c>
      <c r="M1493" s="14" t="e">
        <f t="array" aca="1" ref="M1493" ca="1">_xludf.ifna(IF(#REF!=Impostazioni!$C$6,G1493*1,G1493/INDEX(Impostazioni!$N$86:$O$105,MATCH(#REF!,Impostazioni!$N$86:$N$105,0),2)),"")</f>
        <v>#NAME?</v>
      </c>
      <c r="N1493" s="14" t="e">
        <f t="array" aca="1" ref="N1493" ca="1">_xludf.ifna(IF(#REF!=Impostazioni!$C$6,H1493*1,H1493/INDEX(Impostazioni!$N$86:$O$105,MATCH(#REF!,Impostazioni!$N$86:$N$105,0),2)),"")</f>
        <v>#NAME?</v>
      </c>
      <c r="O1493" s="14" t="e">
        <f t="array" aca="1" ref="O1493" ca="1">_xludf.ifna(IF(#REF!=Impostazioni!$C$6,I1493*1,I1493/INDEX(Impostazioni!$N$86:$O$105,MATCH(#REF!,Impostazioni!$N$86:$N$105,0),2)),"")</f>
        <v>#NAME?</v>
      </c>
      <c r="P1493" s="14" t="e">
        <f t="array" aca="1" ref="P1493" ca="1">_xludf.ifna(IF(#REF!=Impostazioni!$C$6,J1493*1,J1493/INDEX(Impostazioni!$N$86:$O$105,MATCH(#REF!,Impostazioni!$N$86:$N$105,0),2)),"")</f>
        <v>#NAME?</v>
      </c>
      <c r="Q1493" s="14" t="e">
        <f t="array" aca="1" ref="Q1493" ca="1">_xludf.ifna(IF(#REF!=Impostazioni!$C$6,K1493*1,K1493/INDEX(Impostazioni!$N$86:$O$105,MATCH(#REF!,Impostazioni!$N$86:$N$105,0),2)),"")</f>
        <v>#NAME?</v>
      </c>
      <c r="S1493" t="str" cm="1">
        <f t="array" ref="S1493">_xlfn.IFNA(TRANSPOSE(INDEX(Impostazioni!$R$14:$S$63,,MATCH($D1493,Impostazioni!$R$13:$S$13,0))),"")&amp;""</f>
        <v/>
      </c>
    </row>
    <row r="1494" spans="1:19" ht="13.2">
      <c r="A1494" s="14" t="str">
        <f t="shared" si="15"/>
        <v/>
      </c>
      <c r="B1494" s="14" t="str">
        <f t="shared" si="16"/>
        <v/>
      </c>
      <c r="C1494" s="14"/>
      <c r="D1494" s="14"/>
      <c r="E1494" s="14"/>
      <c r="F1494" s="14"/>
      <c r="G1494" s="31"/>
      <c r="H1494" s="31"/>
      <c r="I1494" s="31"/>
      <c r="J1494" s="31"/>
      <c r="K1494" s="14" t="str">
        <f t="shared" si="17"/>
        <v/>
      </c>
      <c r="M1494" s="14" t="e">
        <f t="array" aca="1" ref="M1494" ca="1">_xludf.ifna(IF(#REF!=Impostazioni!$C$6,G1494*1,G1494/INDEX(Impostazioni!$N$86:$O$105,MATCH(#REF!,Impostazioni!$N$86:$N$105,0),2)),"")</f>
        <v>#NAME?</v>
      </c>
      <c r="N1494" s="14" t="e">
        <f t="array" aca="1" ref="N1494" ca="1">_xludf.ifna(IF(#REF!=Impostazioni!$C$6,H1494*1,H1494/INDEX(Impostazioni!$N$86:$O$105,MATCH(#REF!,Impostazioni!$N$86:$N$105,0),2)),"")</f>
        <v>#NAME?</v>
      </c>
      <c r="O1494" s="14" t="e">
        <f t="array" aca="1" ref="O1494" ca="1">_xludf.ifna(IF(#REF!=Impostazioni!$C$6,I1494*1,I1494/INDEX(Impostazioni!$N$86:$O$105,MATCH(#REF!,Impostazioni!$N$86:$N$105,0),2)),"")</f>
        <v>#NAME?</v>
      </c>
      <c r="P1494" s="14" t="e">
        <f t="array" aca="1" ref="P1494" ca="1">_xludf.ifna(IF(#REF!=Impostazioni!$C$6,J1494*1,J1494/INDEX(Impostazioni!$N$86:$O$105,MATCH(#REF!,Impostazioni!$N$86:$N$105,0),2)),"")</f>
        <v>#NAME?</v>
      </c>
      <c r="Q1494" s="14" t="e">
        <f t="array" aca="1" ref="Q1494" ca="1">_xludf.ifna(IF(#REF!=Impostazioni!$C$6,K1494*1,K1494/INDEX(Impostazioni!$N$86:$O$105,MATCH(#REF!,Impostazioni!$N$86:$N$105,0),2)),"")</f>
        <v>#NAME?</v>
      </c>
      <c r="S1494" t="str" cm="1">
        <f t="array" ref="S1494">_xlfn.IFNA(TRANSPOSE(INDEX(Impostazioni!$R$14:$S$63,,MATCH($D1494,Impostazioni!$R$13:$S$13,0))),"")&amp;""</f>
        <v/>
      </c>
    </row>
    <row r="1495" spans="1:19" ht="13.2">
      <c r="A1495" s="14" t="str">
        <f t="shared" si="15"/>
        <v/>
      </c>
      <c r="B1495" s="14" t="str">
        <f t="shared" si="16"/>
        <v/>
      </c>
      <c r="C1495" s="14"/>
      <c r="D1495" s="14"/>
      <c r="E1495" s="14"/>
      <c r="F1495" s="14"/>
      <c r="G1495" s="31"/>
      <c r="H1495" s="31"/>
      <c r="I1495" s="31"/>
      <c r="J1495" s="31"/>
      <c r="K1495" s="14" t="str">
        <f t="shared" si="17"/>
        <v/>
      </c>
      <c r="M1495" s="14" t="e">
        <f t="array" aca="1" ref="M1495" ca="1">_xludf.ifna(IF(#REF!=Impostazioni!$C$6,G1495*1,G1495/INDEX(Impostazioni!$N$86:$O$105,MATCH(#REF!,Impostazioni!$N$86:$N$105,0),2)),"")</f>
        <v>#NAME?</v>
      </c>
      <c r="N1495" s="14" t="e">
        <f t="array" aca="1" ref="N1495" ca="1">_xludf.ifna(IF(#REF!=Impostazioni!$C$6,H1495*1,H1495/INDEX(Impostazioni!$N$86:$O$105,MATCH(#REF!,Impostazioni!$N$86:$N$105,0),2)),"")</f>
        <v>#NAME?</v>
      </c>
      <c r="O1495" s="14" t="e">
        <f t="array" aca="1" ref="O1495" ca="1">_xludf.ifna(IF(#REF!=Impostazioni!$C$6,I1495*1,I1495/INDEX(Impostazioni!$N$86:$O$105,MATCH(#REF!,Impostazioni!$N$86:$N$105,0),2)),"")</f>
        <v>#NAME?</v>
      </c>
      <c r="P1495" s="14" t="e">
        <f t="array" aca="1" ref="P1495" ca="1">_xludf.ifna(IF(#REF!=Impostazioni!$C$6,J1495*1,J1495/INDEX(Impostazioni!$N$86:$O$105,MATCH(#REF!,Impostazioni!$N$86:$N$105,0),2)),"")</f>
        <v>#NAME?</v>
      </c>
      <c r="Q1495" s="14" t="e">
        <f t="array" aca="1" ref="Q1495" ca="1">_xludf.ifna(IF(#REF!=Impostazioni!$C$6,K1495*1,K1495/INDEX(Impostazioni!$N$86:$O$105,MATCH(#REF!,Impostazioni!$N$86:$N$105,0),2)),"")</f>
        <v>#NAME?</v>
      </c>
      <c r="S1495" t="str" cm="1">
        <f t="array" ref="S1495">_xlfn.IFNA(TRANSPOSE(INDEX(Impostazioni!$R$14:$S$63,,MATCH($D1495,Impostazioni!$R$13:$S$13,0))),"")&amp;""</f>
        <v/>
      </c>
    </row>
    <row r="1496" spans="1:19" ht="13.2">
      <c r="A1496" s="14" t="str">
        <f t="shared" si="15"/>
        <v/>
      </c>
      <c r="B1496" s="14" t="str">
        <f t="shared" si="16"/>
        <v/>
      </c>
      <c r="C1496" s="14"/>
      <c r="D1496" s="14"/>
      <c r="E1496" s="14"/>
      <c r="F1496" s="14"/>
      <c r="G1496" s="31"/>
      <c r="H1496" s="31"/>
      <c r="I1496" s="31"/>
      <c r="J1496" s="31"/>
      <c r="K1496" s="14" t="str">
        <f t="shared" si="17"/>
        <v/>
      </c>
      <c r="M1496" s="14" t="e">
        <f t="array" aca="1" ref="M1496" ca="1">_xludf.ifna(IF(#REF!=Impostazioni!$C$6,G1496*1,G1496/INDEX(Impostazioni!$N$86:$O$105,MATCH(#REF!,Impostazioni!$N$86:$N$105,0),2)),"")</f>
        <v>#NAME?</v>
      </c>
      <c r="N1496" s="14" t="e">
        <f t="array" aca="1" ref="N1496" ca="1">_xludf.ifna(IF(#REF!=Impostazioni!$C$6,H1496*1,H1496/INDEX(Impostazioni!$N$86:$O$105,MATCH(#REF!,Impostazioni!$N$86:$N$105,0),2)),"")</f>
        <v>#NAME?</v>
      </c>
      <c r="O1496" s="14" t="e">
        <f t="array" aca="1" ref="O1496" ca="1">_xludf.ifna(IF(#REF!=Impostazioni!$C$6,I1496*1,I1496/INDEX(Impostazioni!$N$86:$O$105,MATCH(#REF!,Impostazioni!$N$86:$N$105,0),2)),"")</f>
        <v>#NAME?</v>
      </c>
      <c r="P1496" s="14" t="e">
        <f t="array" aca="1" ref="P1496" ca="1">_xludf.ifna(IF(#REF!=Impostazioni!$C$6,J1496*1,J1496/INDEX(Impostazioni!$N$86:$O$105,MATCH(#REF!,Impostazioni!$N$86:$N$105,0),2)),"")</f>
        <v>#NAME?</v>
      </c>
      <c r="Q1496" s="14" t="e">
        <f t="array" aca="1" ref="Q1496" ca="1">_xludf.ifna(IF(#REF!=Impostazioni!$C$6,K1496*1,K1496/INDEX(Impostazioni!$N$86:$O$105,MATCH(#REF!,Impostazioni!$N$86:$N$105,0),2)),"")</f>
        <v>#NAME?</v>
      </c>
      <c r="S1496" t="str" cm="1">
        <f t="array" ref="S1496">_xlfn.IFNA(TRANSPOSE(INDEX(Impostazioni!$R$14:$S$63,,MATCH($D1496,Impostazioni!$R$13:$S$13,0))),"")&amp;""</f>
        <v/>
      </c>
    </row>
    <row r="1497" spans="1:19" ht="13.2">
      <c r="A1497" s="14" t="str">
        <f t="shared" si="15"/>
        <v/>
      </c>
      <c r="B1497" s="14" t="str">
        <f t="shared" si="16"/>
        <v/>
      </c>
      <c r="C1497" s="14"/>
      <c r="D1497" s="14"/>
      <c r="E1497" s="14"/>
      <c r="F1497" s="14"/>
      <c r="G1497" s="31"/>
      <c r="H1497" s="31"/>
      <c r="I1497" s="31"/>
      <c r="J1497" s="31"/>
      <c r="K1497" s="14" t="str">
        <f t="shared" si="17"/>
        <v/>
      </c>
      <c r="M1497" s="14" t="e">
        <f t="array" aca="1" ref="M1497" ca="1">_xludf.ifna(IF(#REF!=Impostazioni!$C$6,G1497*1,G1497/INDEX(Impostazioni!$N$86:$O$105,MATCH(#REF!,Impostazioni!$N$86:$N$105,0),2)),"")</f>
        <v>#NAME?</v>
      </c>
      <c r="N1497" s="14" t="e">
        <f t="array" aca="1" ref="N1497" ca="1">_xludf.ifna(IF(#REF!=Impostazioni!$C$6,H1497*1,H1497/INDEX(Impostazioni!$N$86:$O$105,MATCH(#REF!,Impostazioni!$N$86:$N$105,0),2)),"")</f>
        <v>#NAME?</v>
      </c>
      <c r="O1497" s="14" t="e">
        <f t="array" aca="1" ref="O1497" ca="1">_xludf.ifna(IF(#REF!=Impostazioni!$C$6,I1497*1,I1497/INDEX(Impostazioni!$N$86:$O$105,MATCH(#REF!,Impostazioni!$N$86:$N$105,0),2)),"")</f>
        <v>#NAME?</v>
      </c>
      <c r="P1497" s="14" t="e">
        <f t="array" aca="1" ref="P1497" ca="1">_xludf.ifna(IF(#REF!=Impostazioni!$C$6,J1497*1,J1497/INDEX(Impostazioni!$N$86:$O$105,MATCH(#REF!,Impostazioni!$N$86:$N$105,0),2)),"")</f>
        <v>#NAME?</v>
      </c>
      <c r="Q1497" s="14" t="e">
        <f t="array" aca="1" ref="Q1497" ca="1">_xludf.ifna(IF(#REF!=Impostazioni!$C$6,K1497*1,K1497/INDEX(Impostazioni!$N$86:$O$105,MATCH(#REF!,Impostazioni!$N$86:$N$105,0),2)),"")</f>
        <v>#NAME?</v>
      </c>
      <c r="S1497" t="str" cm="1">
        <f t="array" ref="S1497">_xlfn.IFNA(TRANSPOSE(INDEX(Impostazioni!$R$14:$S$63,,MATCH($D1497,Impostazioni!$R$13:$S$13,0))),"")&amp;""</f>
        <v/>
      </c>
    </row>
    <row r="1498" spans="1:19" ht="13.2">
      <c r="A1498" s="14" t="str">
        <f t="shared" si="15"/>
        <v/>
      </c>
      <c r="B1498" s="14" t="str">
        <f t="shared" si="16"/>
        <v/>
      </c>
      <c r="C1498" s="14"/>
      <c r="D1498" s="14"/>
      <c r="E1498" s="14"/>
      <c r="F1498" s="14"/>
      <c r="G1498" s="31"/>
      <c r="H1498" s="31"/>
      <c r="I1498" s="31"/>
      <c r="J1498" s="31"/>
      <c r="K1498" s="14" t="str">
        <f t="shared" si="17"/>
        <v/>
      </c>
      <c r="M1498" s="14" t="e">
        <f t="array" aca="1" ref="M1498" ca="1">_xludf.ifna(IF(#REF!=Impostazioni!$C$6,G1498*1,G1498/INDEX(Impostazioni!$N$86:$O$105,MATCH(#REF!,Impostazioni!$N$86:$N$105,0),2)),"")</f>
        <v>#NAME?</v>
      </c>
      <c r="N1498" s="14" t="e">
        <f t="array" aca="1" ref="N1498" ca="1">_xludf.ifna(IF(#REF!=Impostazioni!$C$6,H1498*1,H1498/INDEX(Impostazioni!$N$86:$O$105,MATCH(#REF!,Impostazioni!$N$86:$N$105,0),2)),"")</f>
        <v>#NAME?</v>
      </c>
      <c r="O1498" s="14" t="e">
        <f t="array" aca="1" ref="O1498" ca="1">_xludf.ifna(IF(#REF!=Impostazioni!$C$6,I1498*1,I1498/INDEX(Impostazioni!$N$86:$O$105,MATCH(#REF!,Impostazioni!$N$86:$N$105,0),2)),"")</f>
        <v>#NAME?</v>
      </c>
      <c r="P1498" s="14" t="e">
        <f t="array" aca="1" ref="P1498" ca="1">_xludf.ifna(IF(#REF!=Impostazioni!$C$6,J1498*1,J1498/INDEX(Impostazioni!$N$86:$O$105,MATCH(#REF!,Impostazioni!$N$86:$N$105,0),2)),"")</f>
        <v>#NAME?</v>
      </c>
      <c r="Q1498" s="14" t="e">
        <f t="array" aca="1" ref="Q1498" ca="1">_xludf.ifna(IF(#REF!=Impostazioni!$C$6,K1498*1,K1498/INDEX(Impostazioni!$N$86:$O$105,MATCH(#REF!,Impostazioni!$N$86:$N$105,0),2)),"")</f>
        <v>#NAME?</v>
      </c>
      <c r="S1498" t="str" cm="1">
        <f t="array" ref="S1498">_xlfn.IFNA(TRANSPOSE(INDEX(Impostazioni!$R$14:$S$63,,MATCH($D1498,Impostazioni!$R$13:$S$13,0))),"")&amp;""</f>
        <v/>
      </c>
    </row>
    <row r="1499" spans="1:19" ht="13.2">
      <c r="A1499" s="14" t="str">
        <f t="shared" si="15"/>
        <v/>
      </c>
      <c r="B1499" s="14" t="str">
        <f t="shared" si="16"/>
        <v/>
      </c>
      <c r="C1499" s="14"/>
      <c r="D1499" s="14"/>
      <c r="E1499" s="14"/>
      <c r="F1499" s="14"/>
      <c r="G1499" s="31"/>
      <c r="H1499" s="31"/>
      <c r="I1499" s="31"/>
      <c r="J1499" s="31"/>
      <c r="K1499" s="14" t="str">
        <f t="shared" si="17"/>
        <v/>
      </c>
      <c r="M1499" s="14" t="e">
        <f t="array" aca="1" ref="M1499" ca="1">_xludf.ifna(IF(#REF!=Impostazioni!$C$6,G1499*1,G1499/INDEX(Impostazioni!$N$86:$O$105,MATCH(#REF!,Impostazioni!$N$86:$N$105,0),2)),"")</f>
        <v>#NAME?</v>
      </c>
      <c r="N1499" s="14" t="e">
        <f t="array" aca="1" ref="N1499" ca="1">_xludf.ifna(IF(#REF!=Impostazioni!$C$6,H1499*1,H1499/INDEX(Impostazioni!$N$86:$O$105,MATCH(#REF!,Impostazioni!$N$86:$N$105,0),2)),"")</f>
        <v>#NAME?</v>
      </c>
      <c r="O1499" s="14" t="e">
        <f t="array" aca="1" ref="O1499" ca="1">_xludf.ifna(IF(#REF!=Impostazioni!$C$6,I1499*1,I1499/INDEX(Impostazioni!$N$86:$O$105,MATCH(#REF!,Impostazioni!$N$86:$N$105,0),2)),"")</f>
        <v>#NAME?</v>
      </c>
      <c r="P1499" s="14" t="e">
        <f t="array" aca="1" ref="P1499" ca="1">_xludf.ifna(IF(#REF!=Impostazioni!$C$6,J1499*1,J1499/INDEX(Impostazioni!$N$86:$O$105,MATCH(#REF!,Impostazioni!$N$86:$N$105,0),2)),"")</f>
        <v>#NAME?</v>
      </c>
      <c r="Q1499" s="14" t="e">
        <f t="array" aca="1" ref="Q1499" ca="1">_xludf.ifna(IF(#REF!=Impostazioni!$C$6,K1499*1,K1499/INDEX(Impostazioni!$N$86:$O$105,MATCH(#REF!,Impostazioni!$N$86:$N$105,0),2)),"")</f>
        <v>#NAME?</v>
      </c>
      <c r="S1499" t="str" cm="1">
        <f t="array" ref="S1499">_xlfn.IFNA(TRANSPOSE(INDEX(Impostazioni!$R$14:$S$63,,MATCH($D1499,Impostazioni!$R$13:$S$13,0))),"")&amp;""</f>
        <v/>
      </c>
    </row>
    <row r="1500" spans="1:19" ht="13.2">
      <c r="A1500" s="14" t="str">
        <f t="shared" si="15"/>
        <v/>
      </c>
      <c r="B1500" s="14" t="str">
        <f t="shared" si="16"/>
        <v/>
      </c>
      <c r="C1500" s="14"/>
      <c r="D1500" s="14"/>
      <c r="E1500" s="14"/>
      <c r="F1500" s="14"/>
      <c r="G1500" s="31"/>
      <c r="H1500" s="31"/>
      <c r="I1500" s="31"/>
      <c r="J1500" s="31"/>
      <c r="K1500" s="14" t="str">
        <f t="shared" si="17"/>
        <v/>
      </c>
      <c r="M1500" s="14" t="e">
        <f t="array" aca="1" ref="M1500" ca="1">_xludf.ifna(IF(#REF!=Impostazioni!$C$6,G1500*1,G1500/INDEX(Impostazioni!$N$86:$O$105,MATCH(#REF!,Impostazioni!$N$86:$N$105,0),2)),"")</f>
        <v>#NAME?</v>
      </c>
      <c r="N1500" s="14" t="e">
        <f t="array" aca="1" ref="N1500" ca="1">_xludf.ifna(IF(#REF!=Impostazioni!$C$6,H1500*1,H1500/INDEX(Impostazioni!$N$86:$O$105,MATCH(#REF!,Impostazioni!$N$86:$N$105,0),2)),"")</f>
        <v>#NAME?</v>
      </c>
      <c r="O1500" s="14" t="e">
        <f t="array" aca="1" ref="O1500" ca="1">_xludf.ifna(IF(#REF!=Impostazioni!$C$6,I1500*1,I1500/INDEX(Impostazioni!$N$86:$O$105,MATCH(#REF!,Impostazioni!$N$86:$N$105,0),2)),"")</f>
        <v>#NAME?</v>
      </c>
      <c r="P1500" s="14" t="e">
        <f t="array" aca="1" ref="P1500" ca="1">_xludf.ifna(IF(#REF!=Impostazioni!$C$6,J1500*1,J1500/INDEX(Impostazioni!$N$86:$O$105,MATCH(#REF!,Impostazioni!$N$86:$N$105,0),2)),"")</f>
        <v>#NAME?</v>
      </c>
      <c r="Q1500" s="14" t="e">
        <f t="array" aca="1" ref="Q1500" ca="1">_xludf.ifna(IF(#REF!=Impostazioni!$C$6,K1500*1,K1500/INDEX(Impostazioni!$N$86:$O$105,MATCH(#REF!,Impostazioni!$N$86:$N$105,0),2)),"")</f>
        <v>#NAME?</v>
      </c>
      <c r="S1500" t="str" cm="1">
        <f t="array" ref="S1500">_xlfn.IFNA(TRANSPOSE(INDEX(Impostazioni!$R$14:$S$63,,MATCH($D1500,Impostazioni!$R$13:$S$13,0))),"")&amp;""</f>
        <v/>
      </c>
    </row>
    <row r="1501" spans="1:19" ht="13.2">
      <c r="A1501" s="14" t="str">
        <f t="shared" si="15"/>
        <v/>
      </c>
      <c r="B1501" s="14" t="str">
        <f t="shared" si="16"/>
        <v/>
      </c>
      <c r="C1501" s="14"/>
      <c r="D1501" s="14"/>
      <c r="E1501" s="14"/>
      <c r="F1501" s="14"/>
      <c r="G1501" s="31"/>
      <c r="H1501" s="31"/>
      <c r="I1501" s="31"/>
      <c r="J1501" s="31"/>
      <c r="K1501" s="14" t="str">
        <f t="shared" si="17"/>
        <v/>
      </c>
      <c r="M1501" s="14" t="e">
        <f t="array" aca="1" ref="M1501" ca="1">_xludf.ifna(IF(#REF!=Impostazioni!$C$6,G1501*1,G1501/INDEX(Impostazioni!$N$86:$O$105,MATCH(#REF!,Impostazioni!$N$86:$N$105,0),2)),"")</f>
        <v>#NAME?</v>
      </c>
      <c r="N1501" s="14" t="e">
        <f t="array" aca="1" ref="N1501" ca="1">_xludf.ifna(IF(#REF!=Impostazioni!$C$6,H1501*1,H1501/INDEX(Impostazioni!$N$86:$O$105,MATCH(#REF!,Impostazioni!$N$86:$N$105,0),2)),"")</f>
        <v>#NAME?</v>
      </c>
      <c r="O1501" s="14" t="e">
        <f t="array" aca="1" ref="O1501" ca="1">_xludf.ifna(IF(#REF!=Impostazioni!$C$6,I1501*1,I1501/INDEX(Impostazioni!$N$86:$O$105,MATCH(#REF!,Impostazioni!$N$86:$N$105,0),2)),"")</f>
        <v>#NAME?</v>
      </c>
      <c r="P1501" s="14" t="e">
        <f t="array" aca="1" ref="P1501" ca="1">_xludf.ifna(IF(#REF!=Impostazioni!$C$6,J1501*1,J1501/INDEX(Impostazioni!$N$86:$O$105,MATCH(#REF!,Impostazioni!$N$86:$N$105,0),2)),"")</f>
        <v>#NAME?</v>
      </c>
      <c r="Q1501" s="14" t="e">
        <f t="array" aca="1" ref="Q1501" ca="1">_xludf.ifna(IF(#REF!=Impostazioni!$C$6,K1501*1,K1501/INDEX(Impostazioni!$N$86:$O$105,MATCH(#REF!,Impostazioni!$N$86:$N$105,0),2)),"")</f>
        <v>#NAME?</v>
      </c>
      <c r="S1501" t="str" cm="1">
        <f t="array" ref="S1501">_xlfn.IFNA(TRANSPOSE(INDEX(Impostazioni!$R$14:$S$63,,MATCH($D1501,Impostazioni!$R$13:$S$13,0))),"")&amp;""</f>
        <v/>
      </c>
    </row>
    <row r="1502" spans="1:19" ht="13.2">
      <c r="A1502" s="14" t="str">
        <f t="shared" si="15"/>
        <v/>
      </c>
      <c r="B1502" s="14" t="str">
        <f t="shared" si="16"/>
        <v/>
      </c>
      <c r="C1502" s="14"/>
      <c r="D1502" s="14"/>
      <c r="E1502" s="14"/>
      <c r="F1502" s="14"/>
      <c r="G1502" s="31"/>
      <c r="H1502" s="31"/>
      <c r="I1502" s="31"/>
      <c r="J1502" s="31"/>
      <c r="K1502" s="14" t="str">
        <f t="shared" si="17"/>
        <v/>
      </c>
      <c r="M1502" s="14" t="e">
        <f t="array" aca="1" ref="M1502" ca="1">_xludf.ifna(IF(#REF!=Impostazioni!$C$6,G1502*1,G1502/INDEX(Impostazioni!$N$86:$O$105,MATCH(#REF!,Impostazioni!$N$86:$N$105,0),2)),"")</f>
        <v>#NAME?</v>
      </c>
      <c r="N1502" s="14" t="e">
        <f t="array" aca="1" ref="N1502" ca="1">_xludf.ifna(IF(#REF!=Impostazioni!$C$6,H1502*1,H1502/INDEX(Impostazioni!$N$86:$O$105,MATCH(#REF!,Impostazioni!$N$86:$N$105,0),2)),"")</f>
        <v>#NAME?</v>
      </c>
      <c r="O1502" s="14" t="e">
        <f t="array" aca="1" ref="O1502" ca="1">_xludf.ifna(IF(#REF!=Impostazioni!$C$6,I1502*1,I1502/INDEX(Impostazioni!$N$86:$O$105,MATCH(#REF!,Impostazioni!$N$86:$N$105,0),2)),"")</f>
        <v>#NAME?</v>
      </c>
      <c r="P1502" s="14" t="e">
        <f t="array" aca="1" ref="P1502" ca="1">_xludf.ifna(IF(#REF!=Impostazioni!$C$6,J1502*1,J1502/INDEX(Impostazioni!$N$86:$O$105,MATCH(#REF!,Impostazioni!$N$86:$N$105,0),2)),"")</f>
        <v>#NAME?</v>
      </c>
      <c r="Q1502" s="14" t="e">
        <f t="array" aca="1" ref="Q1502" ca="1">_xludf.ifna(IF(#REF!=Impostazioni!$C$6,K1502*1,K1502/INDEX(Impostazioni!$N$86:$O$105,MATCH(#REF!,Impostazioni!$N$86:$N$105,0),2)),"")</f>
        <v>#NAME?</v>
      </c>
      <c r="S1502" t="str" cm="1">
        <f t="array" ref="S1502">_xlfn.IFNA(TRANSPOSE(INDEX(Impostazioni!$R$14:$S$63,,MATCH($D1502,Impostazioni!$R$13:$S$13,0))),"")&amp;""</f>
        <v/>
      </c>
    </row>
    <row r="1503" spans="1:19" ht="13.2">
      <c r="A1503" s="14" t="str">
        <f t="shared" si="15"/>
        <v/>
      </c>
      <c r="B1503" s="14" t="str">
        <f t="shared" si="16"/>
        <v/>
      </c>
      <c r="C1503" s="14"/>
      <c r="D1503" s="14"/>
      <c r="E1503" s="14"/>
      <c r="F1503" s="14"/>
      <c r="G1503" s="31"/>
      <c r="H1503" s="31"/>
      <c r="I1503" s="31"/>
      <c r="J1503" s="31"/>
      <c r="K1503" s="14" t="str">
        <f t="shared" si="17"/>
        <v/>
      </c>
      <c r="M1503" s="14" t="e">
        <f t="array" aca="1" ref="M1503" ca="1">_xludf.ifna(IF(#REF!=Impostazioni!$C$6,G1503*1,G1503/INDEX(Impostazioni!$N$86:$O$105,MATCH(#REF!,Impostazioni!$N$86:$N$105,0),2)),"")</f>
        <v>#NAME?</v>
      </c>
      <c r="N1503" s="14" t="e">
        <f t="array" aca="1" ref="N1503" ca="1">_xludf.ifna(IF(#REF!=Impostazioni!$C$6,H1503*1,H1503/INDEX(Impostazioni!$N$86:$O$105,MATCH(#REF!,Impostazioni!$N$86:$N$105,0),2)),"")</f>
        <v>#NAME?</v>
      </c>
      <c r="O1503" s="14" t="e">
        <f t="array" aca="1" ref="O1503" ca="1">_xludf.ifna(IF(#REF!=Impostazioni!$C$6,I1503*1,I1503/INDEX(Impostazioni!$N$86:$O$105,MATCH(#REF!,Impostazioni!$N$86:$N$105,0),2)),"")</f>
        <v>#NAME?</v>
      </c>
      <c r="P1503" s="14" t="e">
        <f t="array" aca="1" ref="P1503" ca="1">_xludf.ifna(IF(#REF!=Impostazioni!$C$6,J1503*1,J1503/INDEX(Impostazioni!$N$86:$O$105,MATCH(#REF!,Impostazioni!$N$86:$N$105,0),2)),"")</f>
        <v>#NAME?</v>
      </c>
      <c r="Q1503" s="14" t="e">
        <f t="array" aca="1" ref="Q1503" ca="1">_xludf.ifna(IF(#REF!=Impostazioni!$C$6,K1503*1,K1503/INDEX(Impostazioni!$N$86:$O$105,MATCH(#REF!,Impostazioni!$N$86:$N$105,0),2)),"")</f>
        <v>#NAME?</v>
      </c>
      <c r="S1503" t="str" cm="1">
        <f t="array" ref="S1503">_xlfn.IFNA(TRANSPOSE(INDEX(Impostazioni!$R$14:$S$63,,MATCH($D1503,Impostazioni!$R$13:$S$13,0))),"")&amp;""</f>
        <v/>
      </c>
    </row>
    <row r="1504" spans="1:19" ht="13.2">
      <c r="A1504" s="14" t="str">
        <f t="shared" si="15"/>
        <v/>
      </c>
      <c r="B1504" s="14" t="str">
        <f t="shared" si="16"/>
        <v/>
      </c>
      <c r="C1504" s="14"/>
      <c r="D1504" s="14"/>
      <c r="E1504" s="14"/>
      <c r="F1504" s="14"/>
      <c r="G1504" s="31"/>
      <c r="H1504" s="31"/>
      <c r="I1504" s="31"/>
      <c r="J1504" s="31"/>
      <c r="K1504" s="14" t="str">
        <f t="shared" si="17"/>
        <v/>
      </c>
      <c r="M1504" s="14" t="e">
        <f t="array" aca="1" ref="M1504" ca="1">_xludf.ifna(IF(#REF!=Impostazioni!$C$6,G1504*1,G1504/INDEX(Impostazioni!$N$86:$O$105,MATCH(#REF!,Impostazioni!$N$86:$N$105,0),2)),"")</f>
        <v>#NAME?</v>
      </c>
      <c r="N1504" s="14" t="e">
        <f t="array" aca="1" ref="N1504" ca="1">_xludf.ifna(IF(#REF!=Impostazioni!$C$6,H1504*1,H1504/INDEX(Impostazioni!$N$86:$O$105,MATCH(#REF!,Impostazioni!$N$86:$N$105,0),2)),"")</f>
        <v>#NAME?</v>
      </c>
      <c r="O1504" s="14" t="e">
        <f t="array" aca="1" ref="O1504" ca="1">_xludf.ifna(IF(#REF!=Impostazioni!$C$6,I1504*1,I1504/INDEX(Impostazioni!$N$86:$O$105,MATCH(#REF!,Impostazioni!$N$86:$N$105,0),2)),"")</f>
        <v>#NAME?</v>
      </c>
      <c r="P1504" s="14" t="e">
        <f t="array" aca="1" ref="P1504" ca="1">_xludf.ifna(IF(#REF!=Impostazioni!$C$6,J1504*1,J1504/INDEX(Impostazioni!$N$86:$O$105,MATCH(#REF!,Impostazioni!$N$86:$N$105,0),2)),"")</f>
        <v>#NAME?</v>
      </c>
      <c r="Q1504" s="14" t="e">
        <f t="array" aca="1" ref="Q1504" ca="1">_xludf.ifna(IF(#REF!=Impostazioni!$C$6,K1504*1,K1504/INDEX(Impostazioni!$N$86:$O$105,MATCH(#REF!,Impostazioni!$N$86:$N$105,0),2)),"")</f>
        <v>#NAME?</v>
      </c>
      <c r="S1504" t="str" cm="1">
        <f t="array" ref="S1504">_xlfn.IFNA(TRANSPOSE(INDEX(Impostazioni!$R$14:$S$63,,MATCH($D1504,Impostazioni!$R$13:$S$13,0))),"")&amp;""</f>
        <v/>
      </c>
    </row>
    <row r="1505" spans="1:19" ht="13.2">
      <c r="A1505" s="14" t="str">
        <f t="shared" si="15"/>
        <v/>
      </c>
      <c r="B1505" s="14" t="str">
        <f t="shared" si="16"/>
        <v/>
      </c>
      <c r="C1505" s="14"/>
      <c r="D1505" s="14"/>
      <c r="E1505" s="14"/>
      <c r="F1505" s="14"/>
      <c r="G1505" s="31"/>
      <c r="H1505" s="31"/>
      <c r="I1505" s="31"/>
      <c r="J1505" s="31"/>
      <c r="K1505" s="14" t="str">
        <f t="shared" si="17"/>
        <v/>
      </c>
      <c r="M1505" s="14" t="e">
        <f t="array" aca="1" ref="M1505" ca="1">_xludf.ifna(IF(#REF!=Impostazioni!$C$6,G1505*1,G1505/INDEX(Impostazioni!$N$86:$O$105,MATCH(#REF!,Impostazioni!$N$86:$N$105,0),2)),"")</f>
        <v>#NAME?</v>
      </c>
      <c r="N1505" s="14" t="e">
        <f t="array" aca="1" ref="N1505" ca="1">_xludf.ifna(IF(#REF!=Impostazioni!$C$6,H1505*1,H1505/INDEX(Impostazioni!$N$86:$O$105,MATCH(#REF!,Impostazioni!$N$86:$N$105,0),2)),"")</f>
        <v>#NAME?</v>
      </c>
      <c r="O1505" s="14" t="e">
        <f t="array" aca="1" ref="O1505" ca="1">_xludf.ifna(IF(#REF!=Impostazioni!$C$6,I1505*1,I1505/INDEX(Impostazioni!$N$86:$O$105,MATCH(#REF!,Impostazioni!$N$86:$N$105,0),2)),"")</f>
        <v>#NAME?</v>
      </c>
      <c r="P1505" s="14" t="e">
        <f t="array" aca="1" ref="P1505" ca="1">_xludf.ifna(IF(#REF!=Impostazioni!$C$6,J1505*1,J1505/INDEX(Impostazioni!$N$86:$O$105,MATCH(#REF!,Impostazioni!$N$86:$N$105,0),2)),"")</f>
        <v>#NAME?</v>
      </c>
      <c r="Q1505" s="14" t="e">
        <f t="array" aca="1" ref="Q1505" ca="1">_xludf.ifna(IF(#REF!=Impostazioni!$C$6,K1505*1,K1505/INDEX(Impostazioni!$N$86:$O$105,MATCH(#REF!,Impostazioni!$N$86:$N$105,0),2)),"")</f>
        <v>#NAME?</v>
      </c>
      <c r="S1505" t="str" cm="1">
        <f t="array" ref="S1505">_xlfn.IFNA(TRANSPOSE(INDEX(Impostazioni!$R$14:$S$63,,MATCH($D1505,Impostazioni!$R$13:$S$13,0))),"")&amp;""</f>
        <v/>
      </c>
    </row>
    <row r="1506" spans="1:19" ht="13.2">
      <c r="A1506" s="14" t="str">
        <f t="shared" si="15"/>
        <v/>
      </c>
      <c r="B1506" s="14" t="str">
        <f t="shared" si="16"/>
        <v/>
      </c>
      <c r="C1506" s="14"/>
      <c r="D1506" s="14"/>
      <c r="E1506" s="14"/>
      <c r="F1506" s="14"/>
      <c r="G1506" s="31"/>
      <c r="H1506" s="31"/>
      <c r="I1506" s="31"/>
      <c r="J1506" s="31"/>
      <c r="K1506" s="14" t="str">
        <f t="shared" si="17"/>
        <v/>
      </c>
      <c r="M1506" s="14" t="e">
        <f t="array" aca="1" ref="M1506" ca="1">_xludf.ifna(IF(#REF!=Impostazioni!$C$6,G1506*1,G1506/INDEX(Impostazioni!$N$86:$O$105,MATCH(#REF!,Impostazioni!$N$86:$N$105,0),2)),"")</f>
        <v>#NAME?</v>
      </c>
      <c r="N1506" s="14" t="e">
        <f t="array" aca="1" ref="N1506" ca="1">_xludf.ifna(IF(#REF!=Impostazioni!$C$6,H1506*1,H1506/INDEX(Impostazioni!$N$86:$O$105,MATCH(#REF!,Impostazioni!$N$86:$N$105,0),2)),"")</f>
        <v>#NAME?</v>
      </c>
      <c r="O1506" s="14" t="e">
        <f t="array" aca="1" ref="O1506" ca="1">_xludf.ifna(IF(#REF!=Impostazioni!$C$6,I1506*1,I1506/INDEX(Impostazioni!$N$86:$O$105,MATCH(#REF!,Impostazioni!$N$86:$N$105,0),2)),"")</f>
        <v>#NAME?</v>
      </c>
      <c r="P1506" s="14" t="e">
        <f t="array" aca="1" ref="P1506" ca="1">_xludf.ifna(IF(#REF!=Impostazioni!$C$6,J1506*1,J1506/INDEX(Impostazioni!$N$86:$O$105,MATCH(#REF!,Impostazioni!$N$86:$N$105,0),2)),"")</f>
        <v>#NAME?</v>
      </c>
      <c r="Q1506" s="14" t="e">
        <f t="array" aca="1" ref="Q1506" ca="1">_xludf.ifna(IF(#REF!=Impostazioni!$C$6,K1506*1,K1506/INDEX(Impostazioni!$N$86:$O$105,MATCH(#REF!,Impostazioni!$N$86:$N$105,0),2)),"")</f>
        <v>#NAME?</v>
      </c>
      <c r="S1506" t="str" cm="1">
        <f t="array" ref="S1506">_xlfn.IFNA(TRANSPOSE(INDEX(Impostazioni!$R$14:$S$63,,MATCH($D1506,Impostazioni!$R$13:$S$13,0))),"")&amp;""</f>
        <v/>
      </c>
    </row>
    <row r="1507" spans="1:19" ht="13.2">
      <c r="A1507" s="14" t="str">
        <f t="shared" si="15"/>
        <v/>
      </c>
      <c r="B1507" s="14" t="str">
        <f t="shared" si="16"/>
        <v/>
      </c>
      <c r="C1507" s="14"/>
      <c r="D1507" s="14"/>
      <c r="E1507" s="14"/>
      <c r="F1507" s="14"/>
      <c r="G1507" s="31"/>
      <c r="H1507" s="31"/>
      <c r="I1507" s="31"/>
      <c r="J1507" s="31"/>
      <c r="K1507" s="14" t="str">
        <f t="shared" si="17"/>
        <v/>
      </c>
      <c r="M1507" s="14" t="e">
        <f t="array" aca="1" ref="M1507" ca="1">_xludf.ifna(IF(#REF!=Impostazioni!$C$6,G1507*1,G1507/INDEX(Impostazioni!$N$86:$O$105,MATCH(#REF!,Impostazioni!$N$86:$N$105,0),2)),"")</f>
        <v>#NAME?</v>
      </c>
      <c r="N1507" s="14" t="e">
        <f t="array" aca="1" ref="N1507" ca="1">_xludf.ifna(IF(#REF!=Impostazioni!$C$6,H1507*1,H1507/INDEX(Impostazioni!$N$86:$O$105,MATCH(#REF!,Impostazioni!$N$86:$N$105,0),2)),"")</f>
        <v>#NAME?</v>
      </c>
      <c r="O1507" s="14" t="e">
        <f t="array" aca="1" ref="O1507" ca="1">_xludf.ifna(IF(#REF!=Impostazioni!$C$6,I1507*1,I1507/INDEX(Impostazioni!$N$86:$O$105,MATCH(#REF!,Impostazioni!$N$86:$N$105,0),2)),"")</f>
        <v>#NAME?</v>
      </c>
      <c r="P1507" s="14" t="e">
        <f t="array" aca="1" ref="P1507" ca="1">_xludf.ifna(IF(#REF!=Impostazioni!$C$6,J1507*1,J1507/INDEX(Impostazioni!$N$86:$O$105,MATCH(#REF!,Impostazioni!$N$86:$N$105,0),2)),"")</f>
        <v>#NAME?</v>
      </c>
      <c r="Q1507" s="14" t="e">
        <f t="array" aca="1" ref="Q1507" ca="1">_xludf.ifna(IF(#REF!=Impostazioni!$C$6,K1507*1,K1507/INDEX(Impostazioni!$N$86:$O$105,MATCH(#REF!,Impostazioni!$N$86:$N$105,0),2)),"")</f>
        <v>#NAME?</v>
      </c>
      <c r="S1507" t="str" cm="1">
        <f t="array" ref="S1507">_xlfn.IFNA(TRANSPOSE(INDEX(Impostazioni!$R$14:$S$63,,MATCH($D1507,Impostazioni!$R$13:$S$13,0))),"")&amp;""</f>
        <v/>
      </c>
    </row>
    <row r="1508" spans="1:19" ht="13.2">
      <c r="A1508" s="14" t="str">
        <f t="shared" si="15"/>
        <v/>
      </c>
      <c r="B1508" s="14" t="str">
        <f t="shared" si="16"/>
        <v/>
      </c>
      <c r="C1508" s="14"/>
      <c r="D1508" s="14"/>
      <c r="E1508" s="14"/>
      <c r="F1508" s="14"/>
      <c r="G1508" s="31"/>
      <c r="H1508" s="31"/>
      <c r="I1508" s="31"/>
      <c r="J1508" s="31"/>
      <c r="K1508" s="14" t="str">
        <f t="shared" si="17"/>
        <v/>
      </c>
      <c r="M1508" s="14" t="e">
        <f t="array" aca="1" ref="M1508" ca="1">_xludf.ifna(IF(#REF!=Impostazioni!$C$6,G1508*1,G1508/INDEX(Impostazioni!$N$86:$O$105,MATCH(#REF!,Impostazioni!$N$86:$N$105,0),2)),"")</f>
        <v>#NAME?</v>
      </c>
      <c r="N1508" s="14" t="e">
        <f t="array" aca="1" ref="N1508" ca="1">_xludf.ifna(IF(#REF!=Impostazioni!$C$6,H1508*1,H1508/INDEX(Impostazioni!$N$86:$O$105,MATCH(#REF!,Impostazioni!$N$86:$N$105,0),2)),"")</f>
        <v>#NAME?</v>
      </c>
      <c r="O1508" s="14" t="e">
        <f t="array" aca="1" ref="O1508" ca="1">_xludf.ifna(IF(#REF!=Impostazioni!$C$6,I1508*1,I1508/INDEX(Impostazioni!$N$86:$O$105,MATCH(#REF!,Impostazioni!$N$86:$N$105,0),2)),"")</f>
        <v>#NAME?</v>
      </c>
      <c r="P1508" s="14" t="e">
        <f t="array" aca="1" ref="P1508" ca="1">_xludf.ifna(IF(#REF!=Impostazioni!$C$6,J1508*1,J1508/INDEX(Impostazioni!$N$86:$O$105,MATCH(#REF!,Impostazioni!$N$86:$N$105,0),2)),"")</f>
        <v>#NAME?</v>
      </c>
      <c r="Q1508" s="14" t="e">
        <f t="array" aca="1" ref="Q1508" ca="1">_xludf.ifna(IF(#REF!=Impostazioni!$C$6,K1508*1,K1508/INDEX(Impostazioni!$N$86:$O$105,MATCH(#REF!,Impostazioni!$N$86:$N$105,0),2)),"")</f>
        <v>#NAME?</v>
      </c>
      <c r="S1508" t="str" cm="1">
        <f t="array" ref="S1508">_xlfn.IFNA(TRANSPOSE(INDEX(Impostazioni!$R$14:$S$63,,MATCH($D1508,Impostazioni!$R$13:$S$13,0))),"")&amp;""</f>
        <v/>
      </c>
    </row>
    <row r="1509" spans="1:19" ht="13.2">
      <c r="A1509" s="14" t="str">
        <f t="shared" si="15"/>
        <v/>
      </c>
      <c r="B1509" s="14" t="str">
        <f t="shared" si="16"/>
        <v/>
      </c>
      <c r="C1509" s="14"/>
      <c r="D1509" s="14"/>
      <c r="E1509" s="14"/>
      <c r="F1509" s="14"/>
      <c r="G1509" s="31"/>
      <c r="H1509" s="31"/>
      <c r="I1509" s="31"/>
      <c r="J1509" s="31"/>
      <c r="K1509" s="14" t="str">
        <f t="shared" si="17"/>
        <v/>
      </c>
      <c r="M1509" s="14" t="e">
        <f t="array" aca="1" ref="M1509" ca="1">_xludf.ifna(IF(#REF!=Impostazioni!$C$6,G1509*1,G1509/INDEX(Impostazioni!$N$86:$O$105,MATCH(#REF!,Impostazioni!$N$86:$N$105,0),2)),"")</f>
        <v>#NAME?</v>
      </c>
      <c r="N1509" s="14" t="e">
        <f t="array" aca="1" ref="N1509" ca="1">_xludf.ifna(IF(#REF!=Impostazioni!$C$6,H1509*1,H1509/INDEX(Impostazioni!$N$86:$O$105,MATCH(#REF!,Impostazioni!$N$86:$N$105,0),2)),"")</f>
        <v>#NAME?</v>
      </c>
      <c r="O1509" s="14" t="e">
        <f t="array" aca="1" ref="O1509" ca="1">_xludf.ifna(IF(#REF!=Impostazioni!$C$6,I1509*1,I1509/INDEX(Impostazioni!$N$86:$O$105,MATCH(#REF!,Impostazioni!$N$86:$N$105,0),2)),"")</f>
        <v>#NAME?</v>
      </c>
      <c r="P1509" s="14" t="e">
        <f t="array" aca="1" ref="P1509" ca="1">_xludf.ifna(IF(#REF!=Impostazioni!$C$6,J1509*1,J1509/INDEX(Impostazioni!$N$86:$O$105,MATCH(#REF!,Impostazioni!$N$86:$N$105,0),2)),"")</f>
        <v>#NAME?</v>
      </c>
      <c r="Q1509" s="14" t="e">
        <f t="array" aca="1" ref="Q1509" ca="1">_xludf.ifna(IF(#REF!=Impostazioni!$C$6,K1509*1,K1509/INDEX(Impostazioni!$N$86:$O$105,MATCH(#REF!,Impostazioni!$N$86:$N$105,0),2)),"")</f>
        <v>#NAME?</v>
      </c>
      <c r="S1509" t="str" cm="1">
        <f t="array" ref="S1509">_xlfn.IFNA(TRANSPOSE(INDEX(Impostazioni!$R$14:$S$63,,MATCH($D1509,Impostazioni!$R$13:$S$13,0))),"")&amp;""</f>
        <v/>
      </c>
    </row>
    <row r="1510" spans="1:19" ht="13.2">
      <c r="A1510" s="14" t="str">
        <f t="shared" si="15"/>
        <v/>
      </c>
      <c r="B1510" s="14" t="str">
        <f t="shared" si="16"/>
        <v/>
      </c>
      <c r="C1510" s="14"/>
      <c r="D1510" s="14"/>
      <c r="E1510" s="14"/>
      <c r="F1510" s="14"/>
      <c r="G1510" s="31"/>
      <c r="H1510" s="31"/>
      <c r="I1510" s="31"/>
      <c r="J1510" s="31"/>
      <c r="K1510" s="14" t="str">
        <f t="shared" si="17"/>
        <v/>
      </c>
      <c r="M1510" s="14" t="e">
        <f t="array" aca="1" ref="M1510" ca="1">_xludf.ifna(IF(#REF!=Impostazioni!$C$6,G1510*1,G1510/INDEX(Impostazioni!$N$86:$O$105,MATCH(#REF!,Impostazioni!$N$86:$N$105,0),2)),"")</f>
        <v>#NAME?</v>
      </c>
      <c r="N1510" s="14" t="e">
        <f t="array" aca="1" ref="N1510" ca="1">_xludf.ifna(IF(#REF!=Impostazioni!$C$6,H1510*1,H1510/INDEX(Impostazioni!$N$86:$O$105,MATCH(#REF!,Impostazioni!$N$86:$N$105,0),2)),"")</f>
        <v>#NAME?</v>
      </c>
      <c r="O1510" s="14" t="e">
        <f t="array" aca="1" ref="O1510" ca="1">_xludf.ifna(IF(#REF!=Impostazioni!$C$6,I1510*1,I1510/INDEX(Impostazioni!$N$86:$O$105,MATCH(#REF!,Impostazioni!$N$86:$N$105,0),2)),"")</f>
        <v>#NAME?</v>
      </c>
      <c r="P1510" s="14" t="e">
        <f t="array" aca="1" ref="P1510" ca="1">_xludf.ifna(IF(#REF!=Impostazioni!$C$6,J1510*1,J1510/INDEX(Impostazioni!$N$86:$O$105,MATCH(#REF!,Impostazioni!$N$86:$N$105,0),2)),"")</f>
        <v>#NAME?</v>
      </c>
      <c r="Q1510" s="14" t="e">
        <f t="array" aca="1" ref="Q1510" ca="1">_xludf.ifna(IF(#REF!=Impostazioni!$C$6,K1510*1,K1510/INDEX(Impostazioni!$N$86:$O$105,MATCH(#REF!,Impostazioni!$N$86:$N$105,0),2)),"")</f>
        <v>#NAME?</v>
      </c>
      <c r="S1510" t="str" cm="1">
        <f t="array" ref="S1510">_xlfn.IFNA(TRANSPOSE(INDEX(Impostazioni!$R$14:$S$63,,MATCH($D1510,Impostazioni!$R$13:$S$13,0))),"")&amp;""</f>
        <v/>
      </c>
    </row>
    <row r="1511" spans="1:19" ht="13.2">
      <c r="A1511" s="14" t="str">
        <f t="shared" si="15"/>
        <v/>
      </c>
      <c r="B1511" s="14" t="str">
        <f t="shared" si="16"/>
        <v/>
      </c>
      <c r="C1511" s="14"/>
      <c r="D1511" s="14"/>
      <c r="E1511" s="14"/>
      <c r="F1511" s="14"/>
      <c r="G1511" s="31"/>
      <c r="H1511" s="31"/>
      <c r="I1511" s="31"/>
      <c r="J1511" s="31"/>
      <c r="K1511" s="14" t="str">
        <f t="shared" si="17"/>
        <v/>
      </c>
      <c r="M1511" s="14" t="e">
        <f t="array" aca="1" ref="M1511" ca="1">_xludf.ifna(IF(#REF!=Impostazioni!$C$6,G1511*1,G1511/INDEX(Impostazioni!$N$86:$O$105,MATCH(#REF!,Impostazioni!$N$86:$N$105,0),2)),"")</f>
        <v>#NAME?</v>
      </c>
      <c r="N1511" s="14" t="e">
        <f t="array" aca="1" ref="N1511" ca="1">_xludf.ifna(IF(#REF!=Impostazioni!$C$6,H1511*1,H1511/INDEX(Impostazioni!$N$86:$O$105,MATCH(#REF!,Impostazioni!$N$86:$N$105,0),2)),"")</f>
        <v>#NAME?</v>
      </c>
      <c r="O1511" s="14" t="e">
        <f t="array" aca="1" ref="O1511" ca="1">_xludf.ifna(IF(#REF!=Impostazioni!$C$6,I1511*1,I1511/INDEX(Impostazioni!$N$86:$O$105,MATCH(#REF!,Impostazioni!$N$86:$N$105,0),2)),"")</f>
        <v>#NAME?</v>
      </c>
      <c r="P1511" s="14" t="e">
        <f t="array" aca="1" ref="P1511" ca="1">_xludf.ifna(IF(#REF!=Impostazioni!$C$6,J1511*1,J1511/INDEX(Impostazioni!$N$86:$O$105,MATCH(#REF!,Impostazioni!$N$86:$N$105,0),2)),"")</f>
        <v>#NAME?</v>
      </c>
      <c r="Q1511" s="14" t="e">
        <f t="array" aca="1" ref="Q1511" ca="1">_xludf.ifna(IF(#REF!=Impostazioni!$C$6,K1511*1,K1511/INDEX(Impostazioni!$N$86:$O$105,MATCH(#REF!,Impostazioni!$N$86:$N$105,0),2)),"")</f>
        <v>#NAME?</v>
      </c>
      <c r="S1511" t="str" cm="1">
        <f t="array" ref="S1511">_xlfn.IFNA(TRANSPOSE(INDEX(Impostazioni!$R$14:$S$63,,MATCH($D1511,Impostazioni!$R$13:$S$13,0))),"")&amp;""</f>
        <v/>
      </c>
    </row>
    <row r="1512" spans="1:19" ht="13.2">
      <c r="A1512" s="14" t="str">
        <f t="shared" si="15"/>
        <v/>
      </c>
      <c r="B1512" s="14" t="str">
        <f t="shared" si="16"/>
        <v/>
      </c>
      <c r="C1512" s="14"/>
      <c r="D1512" s="14"/>
      <c r="E1512" s="14"/>
      <c r="F1512" s="14"/>
      <c r="G1512" s="31"/>
      <c r="H1512" s="31"/>
      <c r="I1512" s="31"/>
      <c r="J1512" s="31"/>
      <c r="K1512" s="14" t="str">
        <f t="shared" si="17"/>
        <v/>
      </c>
      <c r="M1512" s="14" t="e">
        <f t="array" aca="1" ref="M1512" ca="1">_xludf.ifna(IF(#REF!=Impostazioni!$C$6,G1512*1,G1512/INDEX(Impostazioni!$N$86:$O$105,MATCH(#REF!,Impostazioni!$N$86:$N$105,0),2)),"")</f>
        <v>#NAME?</v>
      </c>
      <c r="N1512" s="14" t="e">
        <f t="array" aca="1" ref="N1512" ca="1">_xludf.ifna(IF(#REF!=Impostazioni!$C$6,H1512*1,H1512/INDEX(Impostazioni!$N$86:$O$105,MATCH(#REF!,Impostazioni!$N$86:$N$105,0),2)),"")</f>
        <v>#NAME?</v>
      </c>
      <c r="O1512" s="14" t="e">
        <f t="array" aca="1" ref="O1512" ca="1">_xludf.ifna(IF(#REF!=Impostazioni!$C$6,I1512*1,I1512/INDEX(Impostazioni!$N$86:$O$105,MATCH(#REF!,Impostazioni!$N$86:$N$105,0),2)),"")</f>
        <v>#NAME?</v>
      </c>
      <c r="P1512" s="14" t="e">
        <f t="array" aca="1" ref="P1512" ca="1">_xludf.ifna(IF(#REF!=Impostazioni!$C$6,J1512*1,J1512/INDEX(Impostazioni!$N$86:$O$105,MATCH(#REF!,Impostazioni!$N$86:$N$105,0),2)),"")</f>
        <v>#NAME?</v>
      </c>
      <c r="Q1512" s="14" t="e">
        <f t="array" aca="1" ref="Q1512" ca="1">_xludf.ifna(IF(#REF!=Impostazioni!$C$6,K1512*1,K1512/INDEX(Impostazioni!$N$86:$O$105,MATCH(#REF!,Impostazioni!$N$86:$N$105,0),2)),"")</f>
        <v>#NAME?</v>
      </c>
      <c r="S1512" t="str" cm="1">
        <f t="array" ref="S1512">_xlfn.IFNA(TRANSPOSE(INDEX(Impostazioni!$R$14:$S$63,,MATCH($D1512,Impostazioni!$R$13:$S$13,0))),"")&amp;""</f>
        <v/>
      </c>
    </row>
    <row r="1513" spans="1:19" ht="13.2">
      <c r="A1513" s="14" t="str">
        <f t="shared" si="15"/>
        <v/>
      </c>
      <c r="B1513" s="14" t="str">
        <f t="shared" si="16"/>
        <v/>
      </c>
      <c r="C1513" s="14"/>
      <c r="D1513" s="14"/>
      <c r="E1513" s="14"/>
      <c r="F1513" s="14"/>
      <c r="G1513" s="31"/>
      <c r="H1513" s="31"/>
      <c r="I1513" s="31"/>
      <c r="J1513" s="31"/>
      <c r="K1513" s="14" t="str">
        <f t="shared" si="17"/>
        <v/>
      </c>
      <c r="M1513" s="14" t="e">
        <f t="array" aca="1" ref="M1513" ca="1">_xludf.ifna(IF(#REF!=Impostazioni!$C$6,G1513*1,G1513/INDEX(Impostazioni!$N$86:$O$105,MATCH(#REF!,Impostazioni!$N$86:$N$105,0),2)),"")</f>
        <v>#NAME?</v>
      </c>
      <c r="N1513" s="14" t="e">
        <f t="array" aca="1" ref="N1513" ca="1">_xludf.ifna(IF(#REF!=Impostazioni!$C$6,H1513*1,H1513/INDEX(Impostazioni!$N$86:$O$105,MATCH(#REF!,Impostazioni!$N$86:$N$105,0),2)),"")</f>
        <v>#NAME?</v>
      </c>
      <c r="O1513" s="14" t="e">
        <f t="array" aca="1" ref="O1513" ca="1">_xludf.ifna(IF(#REF!=Impostazioni!$C$6,I1513*1,I1513/INDEX(Impostazioni!$N$86:$O$105,MATCH(#REF!,Impostazioni!$N$86:$N$105,0),2)),"")</f>
        <v>#NAME?</v>
      </c>
      <c r="P1513" s="14" t="e">
        <f t="array" aca="1" ref="P1513" ca="1">_xludf.ifna(IF(#REF!=Impostazioni!$C$6,J1513*1,J1513/INDEX(Impostazioni!$N$86:$O$105,MATCH(#REF!,Impostazioni!$N$86:$N$105,0),2)),"")</f>
        <v>#NAME?</v>
      </c>
      <c r="Q1513" s="14" t="e">
        <f t="array" aca="1" ref="Q1513" ca="1">_xludf.ifna(IF(#REF!=Impostazioni!$C$6,K1513*1,K1513/INDEX(Impostazioni!$N$86:$O$105,MATCH(#REF!,Impostazioni!$N$86:$N$105,0),2)),"")</f>
        <v>#NAME?</v>
      </c>
      <c r="S1513" t="str" cm="1">
        <f t="array" ref="S1513">_xlfn.IFNA(TRANSPOSE(INDEX(Impostazioni!$R$14:$S$63,,MATCH($D1513,Impostazioni!$R$13:$S$13,0))),"")&amp;""</f>
        <v/>
      </c>
    </row>
    <row r="1514" spans="1:19" ht="13.2">
      <c r="A1514" s="14" t="str">
        <f t="shared" si="15"/>
        <v/>
      </c>
      <c r="B1514" s="14" t="str">
        <f t="shared" si="16"/>
        <v/>
      </c>
      <c r="C1514" s="14"/>
      <c r="D1514" s="14"/>
      <c r="E1514" s="14"/>
      <c r="F1514" s="14"/>
      <c r="G1514" s="31"/>
      <c r="H1514" s="31"/>
      <c r="I1514" s="31"/>
      <c r="J1514" s="31"/>
      <c r="K1514" s="14" t="str">
        <f t="shared" si="17"/>
        <v/>
      </c>
      <c r="M1514" s="14" t="e">
        <f t="array" aca="1" ref="M1514" ca="1">_xludf.ifna(IF(#REF!=Impostazioni!$C$6,G1514*1,G1514/INDEX(Impostazioni!$N$86:$O$105,MATCH(#REF!,Impostazioni!$N$86:$N$105,0),2)),"")</f>
        <v>#NAME?</v>
      </c>
      <c r="N1514" s="14" t="e">
        <f t="array" aca="1" ref="N1514" ca="1">_xludf.ifna(IF(#REF!=Impostazioni!$C$6,H1514*1,H1514/INDEX(Impostazioni!$N$86:$O$105,MATCH(#REF!,Impostazioni!$N$86:$N$105,0),2)),"")</f>
        <v>#NAME?</v>
      </c>
      <c r="O1514" s="14" t="e">
        <f t="array" aca="1" ref="O1514" ca="1">_xludf.ifna(IF(#REF!=Impostazioni!$C$6,I1514*1,I1514/INDEX(Impostazioni!$N$86:$O$105,MATCH(#REF!,Impostazioni!$N$86:$N$105,0),2)),"")</f>
        <v>#NAME?</v>
      </c>
      <c r="P1514" s="14" t="e">
        <f t="array" aca="1" ref="P1514" ca="1">_xludf.ifna(IF(#REF!=Impostazioni!$C$6,J1514*1,J1514/INDEX(Impostazioni!$N$86:$O$105,MATCH(#REF!,Impostazioni!$N$86:$N$105,0),2)),"")</f>
        <v>#NAME?</v>
      </c>
      <c r="Q1514" s="14" t="e">
        <f t="array" aca="1" ref="Q1514" ca="1">_xludf.ifna(IF(#REF!=Impostazioni!$C$6,K1514*1,K1514/INDEX(Impostazioni!$N$86:$O$105,MATCH(#REF!,Impostazioni!$N$86:$N$105,0),2)),"")</f>
        <v>#NAME?</v>
      </c>
      <c r="S1514" t="str" cm="1">
        <f t="array" ref="S1514">_xlfn.IFNA(TRANSPOSE(INDEX(Impostazioni!$R$14:$S$63,,MATCH($D1514,Impostazioni!$R$13:$S$13,0))),"")&amp;""</f>
        <v/>
      </c>
    </row>
    <row r="1515" spans="1:19" ht="13.2">
      <c r="A1515" s="14" t="str">
        <f t="shared" si="15"/>
        <v/>
      </c>
      <c r="B1515" s="14" t="str">
        <f t="shared" si="16"/>
        <v/>
      </c>
      <c r="C1515" s="14"/>
      <c r="D1515" s="14"/>
      <c r="E1515" s="14"/>
      <c r="F1515" s="14"/>
      <c r="G1515" s="31"/>
      <c r="H1515" s="31"/>
      <c r="I1515" s="31"/>
      <c r="J1515" s="31"/>
      <c r="K1515" s="14" t="str">
        <f t="shared" si="17"/>
        <v/>
      </c>
      <c r="M1515" s="14" t="e">
        <f t="array" aca="1" ref="M1515" ca="1">_xludf.ifna(IF(#REF!=Impostazioni!$C$6,G1515*1,G1515/INDEX(Impostazioni!$N$86:$O$105,MATCH(#REF!,Impostazioni!$N$86:$N$105,0),2)),"")</f>
        <v>#NAME?</v>
      </c>
      <c r="N1515" s="14" t="e">
        <f t="array" aca="1" ref="N1515" ca="1">_xludf.ifna(IF(#REF!=Impostazioni!$C$6,H1515*1,H1515/INDEX(Impostazioni!$N$86:$O$105,MATCH(#REF!,Impostazioni!$N$86:$N$105,0),2)),"")</f>
        <v>#NAME?</v>
      </c>
      <c r="O1515" s="14" t="e">
        <f t="array" aca="1" ref="O1515" ca="1">_xludf.ifna(IF(#REF!=Impostazioni!$C$6,I1515*1,I1515/INDEX(Impostazioni!$N$86:$O$105,MATCH(#REF!,Impostazioni!$N$86:$N$105,0),2)),"")</f>
        <v>#NAME?</v>
      </c>
      <c r="P1515" s="14" t="e">
        <f t="array" aca="1" ref="P1515" ca="1">_xludf.ifna(IF(#REF!=Impostazioni!$C$6,J1515*1,J1515/INDEX(Impostazioni!$N$86:$O$105,MATCH(#REF!,Impostazioni!$N$86:$N$105,0),2)),"")</f>
        <v>#NAME?</v>
      </c>
      <c r="Q1515" s="14" t="e">
        <f t="array" aca="1" ref="Q1515" ca="1">_xludf.ifna(IF(#REF!=Impostazioni!$C$6,K1515*1,K1515/INDEX(Impostazioni!$N$86:$O$105,MATCH(#REF!,Impostazioni!$N$86:$N$105,0),2)),"")</f>
        <v>#NAME?</v>
      </c>
      <c r="S1515" t="str" cm="1">
        <f t="array" ref="S1515">_xlfn.IFNA(TRANSPOSE(INDEX(Impostazioni!$R$14:$S$63,,MATCH($D1515,Impostazioni!$R$13:$S$13,0))),"")&amp;""</f>
        <v/>
      </c>
    </row>
    <row r="1516" spans="1:19" ht="13.2">
      <c r="A1516" s="14" t="str">
        <f t="shared" si="15"/>
        <v/>
      </c>
      <c r="B1516" s="14" t="str">
        <f t="shared" si="16"/>
        <v/>
      </c>
      <c r="C1516" s="14"/>
      <c r="D1516" s="14"/>
      <c r="E1516" s="14"/>
      <c r="F1516" s="14"/>
      <c r="G1516" s="31"/>
      <c r="H1516" s="31"/>
      <c r="I1516" s="31"/>
      <c r="J1516" s="31"/>
      <c r="K1516" s="14" t="str">
        <f t="shared" si="17"/>
        <v/>
      </c>
      <c r="M1516" s="14" t="e">
        <f t="array" aca="1" ref="M1516" ca="1">_xludf.ifna(IF(#REF!=Impostazioni!$C$6,G1516*1,G1516/INDEX(Impostazioni!$N$86:$O$105,MATCH(#REF!,Impostazioni!$N$86:$N$105,0),2)),"")</f>
        <v>#NAME?</v>
      </c>
      <c r="N1516" s="14" t="e">
        <f t="array" aca="1" ref="N1516" ca="1">_xludf.ifna(IF(#REF!=Impostazioni!$C$6,H1516*1,H1516/INDEX(Impostazioni!$N$86:$O$105,MATCH(#REF!,Impostazioni!$N$86:$N$105,0),2)),"")</f>
        <v>#NAME?</v>
      </c>
      <c r="O1516" s="14" t="e">
        <f t="array" aca="1" ref="O1516" ca="1">_xludf.ifna(IF(#REF!=Impostazioni!$C$6,I1516*1,I1516/INDEX(Impostazioni!$N$86:$O$105,MATCH(#REF!,Impostazioni!$N$86:$N$105,0),2)),"")</f>
        <v>#NAME?</v>
      </c>
      <c r="P1516" s="14" t="e">
        <f t="array" aca="1" ref="P1516" ca="1">_xludf.ifna(IF(#REF!=Impostazioni!$C$6,J1516*1,J1516/INDEX(Impostazioni!$N$86:$O$105,MATCH(#REF!,Impostazioni!$N$86:$N$105,0),2)),"")</f>
        <v>#NAME?</v>
      </c>
      <c r="Q1516" s="14" t="e">
        <f t="array" aca="1" ref="Q1516" ca="1">_xludf.ifna(IF(#REF!=Impostazioni!$C$6,K1516*1,K1516/INDEX(Impostazioni!$N$86:$O$105,MATCH(#REF!,Impostazioni!$N$86:$N$105,0),2)),"")</f>
        <v>#NAME?</v>
      </c>
      <c r="S1516" t="str" cm="1">
        <f t="array" ref="S1516">_xlfn.IFNA(TRANSPOSE(INDEX(Impostazioni!$R$14:$S$63,,MATCH($D1516,Impostazioni!$R$13:$S$13,0))),"")&amp;""</f>
        <v/>
      </c>
    </row>
    <row r="1517" spans="1:19" ht="13.2">
      <c r="A1517" s="14" t="str">
        <f t="shared" si="15"/>
        <v/>
      </c>
      <c r="B1517" s="14" t="str">
        <f t="shared" si="16"/>
        <v/>
      </c>
      <c r="C1517" s="14"/>
      <c r="D1517" s="14"/>
      <c r="E1517" s="14"/>
      <c r="F1517" s="14"/>
      <c r="G1517" s="31"/>
      <c r="H1517" s="31"/>
      <c r="I1517" s="31"/>
      <c r="J1517" s="31"/>
      <c r="K1517" s="14" t="str">
        <f t="shared" si="17"/>
        <v/>
      </c>
      <c r="M1517" s="14" t="e">
        <f t="array" aca="1" ref="M1517" ca="1">_xludf.ifna(IF(#REF!=Impostazioni!$C$6,G1517*1,G1517/INDEX(Impostazioni!$N$86:$O$105,MATCH(#REF!,Impostazioni!$N$86:$N$105,0),2)),"")</f>
        <v>#NAME?</v>
      </c>
      <c r="N1517" s="14" t="e">
        <f t="array" aca="1" ref="N1517" ca="1">_xludf.ifna(IF(#REF!=Impostazioni!$C$6,H1517*1,H1517/INDEX(Impostazioni!$N$86:$O$105,MATCH(#REF!,Impostazioni!$N$86:$N$105,0),2)),"")</f>
        <v>#NAME?</v>
      </c>
      <c r="O1517" s="14" t="e">
        <f t="array" aca="1" ref="O1517" ca="1">_xludf.ifna(IF(#REF!=Impostazioni!$C$6,I1517*1,I1517/INDEX(Impostazioni!$N$86:$O$105,MATCH(#REF!,Impostazioni!$N$86:$N$105,0),2)),"")</f>
        <v>#NAME?</v>
      </c>
      <c r="P1517" s="14" t="e">
        <f t="array" aca="1" ref="P1517" ca="1">_xludf.ifna(IF(#REF!=Impostazioni!$C$6,J1517*1,J1517/INDEX(Impostazioni!$N$86:$O$105,MATCH(#REF!,Impostazioni!$N$86:$N$105,0),2)),"")</f>
        <v>#NAME?</v>
      </c>
      <c r="Q1517" s="14" t="e">
        <f t="array" aca="1" ref="Q1517" ca="1">_xludf.ifna(IF(#REF!=Impostazioni!$C$6,K1517*1,K1517/INDEX(Impostazioni!$N$86:$O$105,MATCH(#REF!,Impostazioni!$N$86:$N$105,0),2)),"")</f>
        <v>#NAME?</v>
      </c>
      <c r="S1517" t="str" cm="1">
        <f t="array" ref="S1517">_xlfn.IFNA(TRANSPOSE(INDEX(Impostazioni!$R$14:$S$63,,MATCH($D1517,Impostazioni!$R$13:$S$13,0))),"")&amp;""</f>
        <v/>
      </c>
    </row>
    <row r="1518" spans="1:19" ht="13.2">
      <c r="A1518" s="14" t="str">
        <f t="shared" si="15"/>
        <v/>
      </c>
      <c r="B1518" s="14" t="str">
        <f t="shared" si="16"/>
        <v/>
      </c>
      <c r="C1518" s="14"/>
      <c r="D1518" s="14"/>
      <c r="E1518" s="14"/>
      <c r="F1518" s="14"/>
      <c r="G1518" s="31"/>
      <c r="H1518" s="31"/>
      <c r="I1518" s="31"/>
      <c r="J1518" s="31"/>
      <c r="K1518" s="14" t="str">
        <f t="shared" si="17"/>
        <v/>
      </c>
      <c r="M1518" s="14" t="e">
        <f t="array" aca="1" ref="M1518" ca="1">_xludf.ifna(IF(#REF!=Impostazioni!$C$6,G1518*1,G1518/INDEX(Impostazioni!$N$86:$O$105,MATCH(#REF!,Impostazioni!$N$86:$N$105,0),2)),"")</f>
        <v>#NAME?</v>
      </c>
      <c r="N1518" s="14" t="e">
        <f t="array" aca="1" ref="N1518" ca="1">_xludf.ifna(IF(#REF!=Impostazioni!$C$6,H1518*1,H1518/INDEX(Impostazioni!$N$86:$O$105,MATCH(#REF!,Impostazioni!$N$86:$N$105,0),2)),"")</f>
        <v>#NAME?</v>
      </c>
      <c r="O1518" s="14" t="e">
        <f t="array" aca="1" ref="O1518" ca="1">_xludf.ifna(IF(#REF!=Impostazioni!$C$6,I1518*1,I1518/INDEX(Impostazioni!$N$86:$O$105,MATCH(#REF!,Impostazioni!$N$86:$N$105,0),2)),"")</f>
        <v>#NAME?</v>
      </c>
      <c r="P1518" s="14" t="e">
        <f t="array" aca="1" ref="P1518" ca="1">_xludf.ifna(IF(#REF!=Impostazioni!$C$6,J1518*1,J1518/INDEX(Impostazioni!$N$86:$O$105,MATCH(#REF!,Impostazioni!$N$86:$N$105,0),2)),"")</f>
        <v>#NAME?</v>
      </c>
      <c r="Q1518" s="14" t="e">
        <f t="array" aca="1" ref="Q1518" ca="1">_xludf.ifna(IF(#REF!=Impostazioni!$C$6,K1518*1,K1518/INDEX(Impostazioni!$N$86:$O$105,MATCH(#REF!,Impostazioni!$N$86:$N$105,0),2)),"")</f>
        <v>#NAME?</v>
      </c>
      <c r="S1518" t="str" cm="1">
        <f t="array" ref="S1518">_xlfn.IFNA(TRANSPOSE(INDEX(Impostazioni!$R$14:$S$63,,MATCH($D1518,Impostazioni!$R$13:$S$13,0))),"")&amp;""</f>
        <v/>
      </c>
    </row>
    <row r="1519" spans="1:19" ht="13.2">
      <c r="A1519" s="14" t="str">
        <f t="shared" si="15"/>
        <v/>
      </c>
      <c r="B1519" s="14" t="str">
        <f t="shared" si="16"/>
        <v/>
      </c>
      <c r="C1519" s="14"/>
      <c r="D1519" s="14"/>
      <c r="E1519" s="14"/>
      <c r="F1519" s="14"/>
      <c r="G1519" s="31"/>
      <c r="H1519" s="31"/>
      <c r="I1519" s="31"/>
      <c r="J1519" s="31"/>
      <c r="K1519" s="14" t="str">
        <f t="shared" si="17"/>
        <v/>
      </c>
      <c r="M1519" s="14" t="e">
        <f t="array" aca="1" ref="M1519" ca="1">_xludf.ifna(IF(#REF!=Impostazioni!$C$6,G1519*1,G1519/INDEX(Impostazioni!$N$86:$O$105,MATCH(#REF!,Impostazioni!$N$86:$N$105,0),2)),"")</f>
        <v>#NAME?</v>
      </c>
      <c r="N1519" s="14" t="e">
        <f t="array" aca="1" ref="N1519" ca="1">_xludf.ifna(IF(#REF!=Impostazioni!$C$6,H1519*1,H1519/INDEX(Impostazioni!$N$86:$O$105,MATCH(#REF!,Impostazioni!$N$86:$N$105,0),2)),"")</f>
        <v>#NAME?</v>
      </c>
      <c r="O1519" s="14" t="e">
        <f t="array" aca="1" ref="O1519" ca="1">_xludf.ifna(IF(#REF!=Impostazioni!$C$6,I1519*1,I1519/INDEX(Impostazioni!$N$86:$O$105,MATCH(#REF!,Impostazioni!$N$86:$N$105,0),2)),"")</f>
        <v>#NAME?</v>
      </c>
      <c r="P1519" s="14" t="e">
        <f t="array" aca="1" ref="P1519" ca="1">_xludf.ifna(IF(#REF!=Impostazioni!$C$6,J1519*1,J1519/INDEX(Impostazioni!$N$86:$O$105,MATCH(#REF!,Impostazioni!$N$86:$N$105,0),2)),"")</f>
        <v>#NAME?</v>
      </c>
      <c r="Q1519" s="14" t="e">
        <f t="array" aca="1" ref="Q1519" ca="1">_xludf.ifna(IF(#REF!=Impostazioni!$C$6,K1519*1,K1519/INDEX(Impostazioni!$N$86:$O$105,MATCH(#REF!,Impostazioni!$N$86:$N$105,0),2)),"")</f>
        <v>#NAME?</v>
      </c>
      <c r="S1519" t="str" cm="1">
        <f t="array" ref="S1519">_xlfn.IFNA(TRANSPOSE(INDEX(Impostazioni!$R$14:$S$63,,MATCH($D1519,Impostazioni!$R$13:$S$13,0))),"")&amp;""</f>
        <v/>
      </c>
    </row>
    <row r="1520" spans="1:19" ht="13.2">
      <c r="A1520" s="14" t="str">
        <f t="shared" si="15"/>
        <v/>
      </c>
      <c r="B1520" s="14" t="str">
        <f t="shared" si="16"/>
        <v/>
      </c>
      <c r="C1520" s="14"/>
      <c r="D1520" s="14"/>
      <c r="E1520" s="14"/>
      <c r="F1520" s="14"/>
      <c r="G1520" s="31"/>
      <c r="H1520" s="31"/>
      <c r="I1520" s="31"/>
      <c r="J1520" s="31"/>
      <c r="K1520" s="14" t="str">
        <f t="shared" si="17"/>
        <v/>
      </c>
      <c r="M1520" s="14" t="e">
        <f t="array" aca="1" ref="M1520" ca="1">_xludf.ifna(IF(#REF!=Impostazioni!$C$6,G1520*1,G1520/INDEX(Impostazioni!$N$86:$O$105,MATCH(#REF!,Impostazioni!$N$86:$N$105,0),2)),"")</f>
        <v>#NAME?</v>
      </c>
      <c r="N1520" s="14" t="e">
        <f t="array" aca="1" ref="N1520" ca="1">_xludf.ifna(IF(#REF!=Impostazioni!$C$6,H1520*1,H1520/INDEX(Impostazioni!$N$86:$O$105,MATCH(#REF!,Impostazioni!$N$86:$N$105,0),2)),"")</f>
        <v>#NAME?</v>
      </c>
      <c r="O1520" s="14" t="e">
        <f t="array" aca="1" ref="O1520" ca="1">_xludf.ifna(IF(#REF!=Impostazioni!$C$6,I1520*1,I1520/INDEX(Impostazioni!$N$86:$O$105,MATCH(#REF!,Impostazioni!$N$86:$N$105,0),2)),"")</f>
        <v>#NAME?</v>
      </c>
      <c r="P1520" s="14" t="e">
        <f t="array" aca="1" ref="P1520" ca="1">_xludf.ifna(IF(#REF!=Impostazioni!$C$6,J1520*1,J1520/INDEX(Impostazioni!$N$86:$O$105,MATCH(#REF!,Impostazioni!$N$86:$N$105,0),2)),"")</f>
        <v>#NAME?</v>
      </c>
      <c r="Q1520" s="14" t="e">
        <f t="array" aca="1" ref="Q1520" ca="1">_xludf.ifna(IF(#REF!=Impostazioni!$C$6,K1520*1,K1520/INDEX(Impostazioni!$N$86:$O$105,MATCH(#REF!,Impostazioni!$N$86:$N$105,0),2)),"")</f>
        <v>#NAME?</v>
      </c>
      <c r="S1520" t="str" cm="1">
        <f t="array" ref="S1520">_xlfn.IFNA(TRANSPOSE(INDEX(Impostazioni!$R$14:$S$63,,MATCH($D1520,Impostazioni!$R$13:$S$13,0))),"")&amp;""</f>
        <v/>
      </c>
    </row>
    <row r="1521" spans="1:19" ht="13.2">
      <c r="A1521" s="14" t="str">
        <f t="shared" si="15"/>
        <v/>
      </c>
      <c r="B1521" s="14" t="str">
        <f t="shared" si="16"/>
        <v/>
      </c>
      <c r="C1521" s="14"/>
      <c r="D1521" s="14"/>
      <c r="E1521" s="14"/>
      <c r="F1521" s="14"/>
      <c r="G1521" s="31"/>
      <c r="H1521" s="31"/>
      <c r="I1521" s="31"/>
      <c r="J1521" s="31"/>
      <c r="K1521" s="14" t="str">
        <f t="shared" si="17"/>
        <v/>
      </c>
      <c r="M1521" s="14" t="e">
        <f t="array" aca="1" ref="M1521" ca="1">_xludf.ifna(IF(#REF!=Impostazioni!$C$6,G1521*1,G1521/INDEX(Impostazioni!$N$86:$O$105,MATCH(#REF!,Impostazioni!$N$86:$N$105,0),2)),"")</f>
        <v>#NAME?</v>
      </c>
      <c r="N1521" s="14" t="e">
        <f t="array" aca="1" ref="N1521" ca="1">_xludf.ifna(IF(#REF!=Impostazioni!$C$6,H1521*1,H1521/INDEX(Impostazioni!$N$86:$O$105,MATCH(#REF!,Impostazioni!$N$86:$N$105,0),2)),"")</f>
        <v>#NAME?</v>
      </c>
      <c r="O1521" s="14" t="e">
        <f t="array" aca="1" ref="O1521" ca="1">_xludf.ifna(IF(#REF!=Impostazioni!$C$6,I1521*1,I1521/INDEX(Impostazioni!$N$86:$O$105,MATCH(#REF!,Impostazioni!$N$86:$N$105,0),2)),"")</f>
        <v>#NAME?</v>
      </c>
      <c r="P1521" s="14" t="e">
        <f t="array" aca="1" ref="P1521" ca="1">_xludf.ifna(IF(#REF!=Impostazioni!$C$6,J1521*1,J1521/INDEX(Impostazioni!$N$86:$O$105,MATCH(#REF!,Impostazioni!$N$86:$N$105,0),2)),"")</f>
        <v>#NAME?</v>
      </c>
      <c r="Q1521" s="14" t="e">
        <f t="array" aca="1" ref="Q1521" ca="1">_xludf.ifna(IF(#REF!=Impostazioni!$C$6,K1521*1,K1521/INDEX(Impostazioni!$N$86:$O$105,MATCH(#REF!,Impostazioni!$N$86:$N$105,0),2)),"")</f>
        <v>#NAME?</v>
      </c>
      <c r="S1521" t="str" cm="1">
        <f t="array" ref="S1521">_xlfn.IFNA(TRANSPOSE(INDEX(Impostazioni!$R$14:$S$63,,MATCH($D1521,Impostazioni!$R$13:$S$13,0))),"")&amp;""</f>
        <v/>
      </c>
    </row>
    <row r="1522" spans="1:19" ht="13.2">
      <c r="A1522" s="14" t="str">
        <f t="shared" si="15"/>
        <v/>
      </c>
      <c r="B1522" s="14" t="str">
        <f t="shared" si="16"/>
        <v/>
      </c>
      <c r="C1522" s="14"/>
      <c r="D1522" s="14"/>
      <c r="E1522" s="14"/>
      <c r="F1522" s="14"/>
      <c r="G1522" s="31"/>
      <c r="H1522" s="31"/>
      <c r="I1522" s="31"/>
      <c r="J1522" s="31"/>
      <c r="K1522" s="14" t="str">
        <f t="shared" si="17"/>
        <v/>
      </c>
      <c r="M1522" s="14" t="e">
        <f t="array" aca="1" ref="M1522" ca="1">_xludf.ifna(IF(#REF!=Impostazioni!$C$6,G1522*1,G1522/INDEX(Impostazioni!$N$86:$O$105,MATCH(#REF!,Impostazioni!$N$86:$N$105,0),2)),"")</f>
        <v>#NAME?</v>
      </c>
      <c r="N1522" s="14" t="e">
        <f t="array" aca="1" ref="N1522" ca="1">_xludf.ifna(IF(#REF!=Impostazioni!$C$6,H1522*1,H1522/INDEX(Impostazioni!$N$86:$O$105,MATCH(#REF!,Impostazioni!$N$86:$N$105,0),2)),"")</f>
        <v>#NAME?</v>
      </c>
      <c r="O1522" s="14" t="e">
        <f t="array" aca="1" ref="O1522" ca="1">_xludf.ifna(IF(#REF!=Impostazioni!$C$6,I1522*1,I1522/INDEX(Impostazioni!$N$86:$O$105,MATCH(#REF!,Impostazioni!$N$86:$N$105,0),2)),"")</f>
        <v>#NAME?</v>
      </c>
      <c r="P1522" s="14" t="e">
        <f t="array" aca="1" ref="P1522" ca="1">_xludf.ifna(IF(#REF!=Impostazioni!$C$6,J1522*1,J1522/INDEX(Impostazioni!$N$86:$O$105,MATCH(#REF!,Impostazioni!$N$86:$N$105,0),2)),"")</f>
        <v>#NAME?</v>
      </c>
      <c r="Q1522" s="14" t="e">
        <f t="array" aca="1" ref="Q1522" ca="1">_xludf.ifna(IF(#REF!=Impostazioni!$C$6,K1522*1,K1522/INDEX(Impostazioni!$N$86:$O$105,MATCH(#REF!,Impostazioni!$N$86:$N$105,0),2)),"")</f>
        <v>#NAME?</v>
      </c>
      <c r="S1522" t="str" cm="1">
        <f t="array" ref="S1522">_xlfn.IFNA(TRANSPOSE(INDEX(Impostazioni!$R$14:$S$63,,MATCH($D1522,Impostazioni!$R$13:$S$13,0))),"")&amp;""</f>
        <v/>
      </c>
    </row>
    <row r="1523" spans="1:19" ht="13.2">
      <c r="A1523" s="14" t="str">
        <f t="shared" si="15"/>
        <v/>
      </c>
      <c r="B1523" s="14" t="str">
        <f t="shared" si="16"/>
        <v/>
      </c>
      <c r="C1523" s="14"/>
      <c r="D1523" s="14"/>
      <c r="E1523" s="14"/>
      <c r="F1523" s="14"/>
      <c r="G1523" s="31"/>
      <c r="H1523" s="31"/>
      <c r="I1523" s="31"/>
      <c r="J1523" s="31"/>
      <c r="K1523" s="14" t="str">
        <f t="shared" si="17"/>
        <v/>
      </c>
      <c r="M1523" s="14" t="e">
        <f t="array" aca="1" ref="M1523" ca="1">_xludf.ifna(IF(#REF!=Impostazioni!$C$6,G1523*1,G1523/INDEX(Impostazioni!$N$86:$O$105,MATCH(#REF!,Impostazioni!$N$86:$N$105,0),2)),"")</f>
        <v>#NAME?</v>
      </c>
      <c r="N1523" s="14" t="e">
        <f t="array" aca="1" ref="N1523" ca="1">_xludf.ifna(IF(#REF!=Impostazioni!$C$6,H1523*1,H1523/INDEX(Impostazioni!$N$86:$O$105,MATCH(#REF!,Impostazioni!$N$86:$N$105,0),2)),"")</f>
        <v>#NAME?</v>
      </c>
      <c r="O1523" s="14" t="e">
        <f t="array" aca="1" ref="O1523" ca="1">_xludf.ifna(IF(#REF!=Impostazioni!$C$6,I1523*1,I1523/INDEX(Impostazioni!$N$86:$O$105,MATCH(#REF!,Impostazioni!$N$86:$N$105,0),2)),"")</f>
        <v>#NAME?</v>
      </c>
      <c r="P1523" s="14" t="e">
        <f t="array" aca="1" ref="P1523" ca="1">_xludf.ifna(IF(#REF!=Impostazioni!$C$6,J1523*1,J1523/INDEX(Impostazioni!$N$86:$O$105,MATCH(#REF!,Impostazioni!$N$86:$N$105,0),2)),"")</f>
        <v>#NAME?</v>
      </c>
      <c r="Q1523" s="14" t="e">
        <f t="array" aca="1" ref="Q1523" ca="1">_xludf.ifna(IF(#REF!=Impostazioni!$C$6,K1523*1,K1523/INDEX(Impostazioni!$N$86:$O$105,MATCH(#REF!,Impostazioni!$N$86:$N$105,0),2)),"")</f>
        <v>#NAME?</v>
      </c>
      <c r="S1523" t="str" cm="1">
        <f t="array" ref="S1523">_xlfn.IFNA(TRANSPOSE(INDEX(Impostazioni!$R$14:$S$63,,MATCH($D1523,Impostazioni!$R$13:$S$13,0))),"")&amp;""</f>
        <v/>
      </c>
    </row>
    <row r="1524" spans="1:19" ht="13.2">
      <c r="A1524" s="14" t="str">
        <f t="shared" si="15"/>
        <v/>
      </c>
      <c r="B1524" s="14" t="str">
        <f t="shared" si="16"/>
        <v/>
      </c>
      <c r="C1524" s="14"/>
      <c r="D1524" s="14"/>
      <c r="E1524" s="14"/>
      <c r="F1524" s="14"/>
      <c r="G1524" s="31"/>
      <c r="H1524" s="31"/>
      <c r="I1524" s="31"/>
      <c r="J1524" s="31"/>
      <c r="K1524" s="14" t="str">
        <f t="shared" si="17"/>
        <v/>
      </c>
      <c r="M1524" s="14" t="e">
        <f t="array" aca="1" ref="M1524" ca="1">_xludf.ifna(IF(#REF!=Impostazioni!$C$6,G1524*1,G1524/INDEX(Impostazioni!$N$86:$O$105,MATCH(#REF!,Impostazioni!$N$86:$N$105,0),2)),"")</f>
        <v>#NAME?</v>
      </c>
      <c r="N1524" s="14" t="e">
        <f t="array" aca="1" ref="N1524" ca="1">_xludf.ifna(IF(#REF!=Impostazioni!$C$6,H1524*1,H1524/INDEX(Impostazioni!$N$86:$O$105,MATCH(#REF!,Impostazioni!$N$86:$N$105,0),2)),"")</f>
        <v>#NAME?</v>
      </c>
      <c r="O1524" s="14" t="e">
        <f t="array" aca="1" ref="O1524" ca="1">_xludf.ifna(IF(#REF!=Impostazioni!$C$6,I1524*1,I1524/INDEX(Impostazioni!$N$86:$O$105,MATCH(#REF!,Impostazioni!$N$86:$N$105,0),2)),"")</f>
        <v>#NAME?</v>
      </c>
      <c r="P1524" s="14" t="e">
        <f t="array" aca="1" ref="P1524" ca="1">_xludf.ifna(IF(#REF!=Impostazioni!$C$6,J1524*1,J1524/INDEX(Impostazioni!$N$86:$O$105,MATCH(#REF!,Impostazioni!$N$86:$N$105,0),2)),"")</f>
        <v>#NAME?</v>
      </c>
      <c r="Q1524" s="14" t="e">
        <f t="array" aca="1" ref="Q1524" ca="1">_xludf.ifna(IF(#REF!=Impostazioni!$C$6,K1524*1,K1524/INDEX(Impostazioni!$N$86:$O$105,MATCH(#REF!,Impostazioni!$N$86:$N$105,0),2)),"")</f>
        <v>#NAME?</v>
      </c>
      <c r="S1524" t="str" cm="1">
        <f t="array" ref="S1524">_xlfn.IFNA(TRANSPOSE(INDEX(Impostazioni!$R$14:$S$63,,MATCH($D1524,Impostazioni!$R$13:$S$13,0))),"")&amp;""</f>
        <v/>
      </c>
    </row>
    <row r="1525" spans="1:19" ht="13.2">
      <c r="A1525" s="14" t="str">
        <f t="shared" si="15"/>
        <v/>
      </c>
      <c r="B1525" s="14" t="str">
        <f t="shared" si="16"/>
        <v/>
      </c>
      <c r="C1525" s="14"/>
      <c r="D1525" s="14"/>
      <c r="E1525" s="14"/>
      <c r="F1525" s="14"/>
      <c r="G1525" s="31"/>
      <c r="H1525" s="31"/>
      <c r="I1525" s="31"/>
      <c r="J1525" s="31"/>
      <c r="K1525" s="14" t="str">
        <f t="shared" si="17"/>
        <v/>
      </c>
      <c r="M1525" s="14" t="e">
        <f t="array" aca="1" ref="M1525" ca="1">_xludf.ifna(IF(#REF!=Impostazioni!$C$6,G1525*1,G1525/INDEX(Impostazioni!$N$86:$O$105,MATCH(#REF!,Impostazioni!$N$86:$N$105,0),2)),"")</f>
        <v>#NAME?</v>
      </c>
      <c r="N1525" s="14" t="e">
        <f t="array" aca="1" ref="N1525" ca="1">_xludf.ifna(IF(#REF!=Impostazioni!$C$6,H1525*1,H1525/INDEX(Impostazioni!$N$86:$O$105,MATCH(#REF!,Impostazioni!$N$86:$N$105,0),2)),"")</f>
        <v>#NAME?</v>
      </c>
      <c r="O1525" s="14" t="e">
        <f t="array" aca="1" ref="O1525" ca="1">_xludf.ifna(IF(#REF!=Impostazioni!$C$6,I1525*1,I1525/INDEX(Impostazioni!$N$86:$O$105,MATCH(#REF!,Impostazioni!$N$86:$N$105,0),2)),"")</f>
        <v>#NAME?</v>
      </c>
      <c r="P1525" s="14" t="e">
        <f t="array" aca="1" ref="P1525" ca="1">_xludf.ifna(IF(#REF!=Impostazioni!$C$6,J1525*1,J1525/INDEX(Impostazioni!$N$86:$O$105,MATCH(#REF!,Impostazioni!$N$86:$N$105,0),2)),"")</f>
        <v>#NAME?</v>
      </c>
      <c r="Q1525" s="14" t="e">
        <f t="array" aca="1" ref="Q1525" ca="1">_xludf.ifna(IF(#REF!=Impostazioni!$C$6,K1525*1,K1525/INDEX(Impostazioni!$N$86:$O$105,MATCH(#REF!,Impostazioni!$N$86:$N$105,0),2)),"")</f>
        <v>#NAME?</v>
      </c>
      <c r="S1525" t="str" cm="1">
        <f t="array" ref="S1525">_xlfn.IFNA(TRANSPOSE(INDEX(Impostazioni!$R$14:$S$63,,MATCH($D1525,Impostazioni!$R$13:$S$13,0))),"")&amp;""</f>
        <v/>
      </c>
    </row>
    <row r="1526" spans="1:19" ht="13.2">
      <c r="A1526" s="14" t="str">
        <f t="shared" si="15"/>
        <v/>
      </c>
      <c r="B1526" s="14" t="str">
        <f t="shared" si="16"/>
        <v/>
      </c>
      <c r="C1526" s="14"/>
      <c r="D1526" s="14"/>
      <c r="E1526" s="14"/>
      <c r="F1526" s="14"/>
      <c r="G1526" s="31"/>
      <c r="H1526" s="31"/>
      <c r="I1526" s="31"/>
      <c r="J1526" s="31"/>
      <c r="K1526" s="14" t="str">
        <f t="shared" si="17"/>
        <v/>
      </c>
      <c r="M1526" s="14" t="e">
        <f t="array" aca="1" ref="M1526" ca="1">_xludf.ifna(IF(#REF!=Impostazioni!$C$6,G1526*1,G1526/INDEX(Impostazioni!$N$86:$O$105,MATCH(#REF!,Impostazioni!$N$86:$N$105,0),2)),"")</f>
        <v>#NAME?</v>
      </c>
      <c r="N1526" s="14" t="e">
        <f t="array" aca="1" ref="N1526" ca="1">_xludf.ifna(IF(#REF!=Impostazioni!$C$6,H1526*1,H1526/INDEX(Impostazioni!$N$86:$O$105,MATCH(#REF!,Impostazioni!$N$86:$N$105,0),2)),"")</f>
        <v>#NAME?</v>
      </c>
      <c r="O1526" s="14" t="e">
        <f t="array" aca="1" ref="O1526" ca="1">_xludf.ifna(IF(#REF!=Impostazioni!$C$6,I1526*1,I1526/INDEX(Impostazioni!$N$86:$O$105,MATCH(#REF!,Impostazioni!$N$86:$N$105,0),2)),"")</f>
        <v>#NAME?</v>
      </c>
      <c r="P1526" s="14" t="e">
        <f t="array" aca="1" ref="P1526" ca="1">_xludf.ifna(IF(#REF!=Impostazioni!$C$6,J1526*1,J1526/INDEX(Impostazioni!$N$86:$O$105,MATCH(#REF!,Impostazioni!$N$86:$N$105,0),2)),"")</f>
        <v>#NAME?</v>
      </c>
      <c r="Q1526" s="14" t="e">
        <f t="array" aca="1" ref="Q1526" ca="1">_xludf.ifna(IF(#REF!=Impostazioni!$C$6,K1526*1,K1526/INDEX(Impostazioni!$N$86:$O$105,MATCH(#REF!,Impostazioni!$N$86:$N$105,0),2)),"")</f>
        <v>#NAME?</v>
      </c>
      <c r="S1526" t="str" cm="1">
        <f t="array" ref="S1526">_xlfn.IFNA(TRANSPOSE(INDEX(Impostazioni!$R$14:$S$63,,MATCH($D1526,Impostazioni!$R$13:$S$13,0))),"")&amp;""</f>
        <v/>
      </c>
    </row>
    <row r="1527" spans="1:19" ht="13.2">
      <c r="A1527" s="14" t="str">
        <f t="shared" si="15"/>
        <v/>
      </c>
      <c r="B1527" s="14" t="str">
        <f t="shared" si="16"/>
        <v/>
      </c>
      <c r="C1527" s="14"/>
      <c r="D1527" s="14"/>
      <c r="E1527" s="14"/>
      <c r="F1527" s="14"/>
      <c r="G1527" s="31"/>
      <c r="H1527" s="31"/>
      <c r="I1527" s="31"/>
      <c r="J1527" s="31"/>
      <c r="K1527" s="14" t="str">
        <f t="shared" si="17"/>
        <v/>
      </c>
      <c r="M1527" s="14" t="e">
        <f t="array" aca="1" ref="M1527" ca="1">_xludf.ifna(IF(#REF!=Impostazioni!$C$6,G1527*1,G1527/INDEX(Impostazioni!$N$86:$O$105,MATCH(#REF!,Impostazioni!$N$86:$N$105,0),2)),"")</f>
        <v>#NAME?</v>
      </c>
      <c r="N1527" s="14" t="e">
        <f t="array" aca="1" ref="N1527" ca="1">_xludf.ifna(IF(#REF!=Impostazioni!$C$6,H1527*1,H1527/INDEX(Impostazioni!$N$86:$O$105,MATCH(#REF!,Impostazioni!$N$86:$N$105,0),2)),"")</f>
        <v>#NAME?</v>
      </c>
      <c r="O1527" s="14" t="e">
        <f t="array" aca="1" ref="O1527" ca="1">_xludf.ifna(IF(#REF!=Impostazioni!$C$6,I1527*1,I1527/INDEX(Impostazioni!$N$86:$O$105,MATCH(#REF!,Impostazioni!$N$86:$N$105,0),2)),"")</f>
        <v>#NAME?</v>
      </c>
      <c r="P1527" s="14" t="e">
        <f t="array" aca="1" ref="P1527" ca="1">_xludf.ifna(IF(#REF!=Impostazioni!$C$6,J1527*1,J1527/INDEX(Impostazioni!$N$86:$O$105,MATCH(#REF!,Impostazioni!$N$86:$N$105,0),2)),"")</f>
        <v>#NAME?</v>
      </c>
      <c r="Q1527" s="14" t="e">
        <f t="array" aca="1" ref="Q1527" ca="1">_xludf.ifna(IF(#REF!=Impostazioni!$C$6,K1527*1,K1527/INDEX(Impostazioni!$N$86:$O$105,MATCH(#REF!,Impostazioni!$N$86:$N$105,0),2)),"")</f>
        <v>#NAME?</v>
      </c>
      <c r="S1527" t="str" cm="1">
        <f t="array" ref="S1527">_xlfn.IFNA(TRANSPOSE(INDEX(Impostazioni!$R$14:$S$63,,MATCH($D1527,Impostazioni!$R$13:$S$13,0))),"")&amp;""</f>
        <v/>
      </c>
    </row>
    <row r="1528" spans="1:19" ht="13.2">
      <c r="A1528" s="14" t="str">
        <f t="shared" si="15"/>
        <v/>
      </c>
      <c r="B1528" s="14" t="str">
        <f t="shared" si="16"/>
        <v/>
      </c>
      <c r="C1528" s="14"/>
      <c r="D1528" s="14"/>
      <c r="E1528" s="14"/>
      <c r="F1528" s="14"/>
      <c r="G1528" s="31"/>
      <c r="H1528" s="31"/>
      <c r="I1528" s="31"/>
      <c r="J1528" s="31"/>
      <c r="K1528" s="14" t="str">
        <f t="shared" si="17"/>
        <v/>
      </c>
      <c r="M1528" s="14" t="e">
        <f t="array" aca="1" ref="M1528" ca="1">_xludf.ifna(IF(#REF!=Impostazioni!$C$6,G1528*1,G1528/INDEX(Impostazioni!$N$86:$O$105,MATCH(#REF!,Impostazioni!$N$86:$N$105,0),2)),"")</f>
        <v>#NAME?</v>
      </c>
      <c r="N1528" s="14" t="e">
        <f t="array" aca="1" ref="N1528" ca="1">_xludf.ifna(IF(#REF!=Impostazioni!$C$6,H1528*1,H1528/INDEX(Impostazioni!$N$86:$O$105,MATCH(#REF!,Impostazioni!$N$86:$N$105,0),2)),"")</f>
        <v>#NAME?</v>
      </c>
      <c r="O1528" s="14" t="e">
        <f t="array" aca="1" ref="O1528" ca="1">_xludf.ifna(IF(#REF!=Impostazioni!$C$6,I1528*1,I1528/INDEX(Impostazioni!$N$86:$O$105,MATCH(#REF!,Impostazioni!$N$86:$N$105,0),2)),"")</f>
        <v>#NAME?</v>
      </c>
      <c r="P1528" s="14" t="e">
        <f t="array" aca="1" ref="P1528" ca="1">_xludf.ifna(IF(#REF!=Impostazioni!$C$6,J1528*1,J1528/INDEX(Impostazioni!$N$86:$O$105,MATCH(#REF!,Impostazioni!$N$86:$N$105,0),2)),"")</f>
        <v>#NAME?</v>
      </c>
      <c r="Q1528" s="14" t="e">
        <f t="array" aca="1" ref="Q1528" ca="1">_xludf.ifna(IF(#REF!=Impostazioni!$C$6,K1528*1,K1528/INDEX(Impostazioni!$N$86:$O$105,MATCH(#REF!,Impostazioni!$N$86:$N$105,0),2)),"")</f>
        <v>#NAME?</v>
      </c>
      <c r="S1528" t="str" cm="1">
        <f t="array" ref="S1528">_xlfn.IFNA(TRANSPOSE(INDEX(Impostazioni!$R$14:$S$63,,MATCH($D1528,Impostazioni!$R$13:$S$13,0))),"")&amp;""</f>
        <v/>
      </c>
    </row>
    <row r="1529" spans="1:19" ht="13.2">
      <c r="A1529" s="14" t="str">
        <f t="shared" si="15"/>
        <v/>
      </c>
      <c r="B1529" s="14" t="str">
        <f t="shared" si="16"/>
        <v/>
      </c>
      <c r="C1529" s="14"/>
      <c r="D1529" s="14"/>
      <c r="E1529" s="14"/>
      <c r="F1529" s="14"/>
      <c r="G1529" s="31"/>
      <c r="H1529" s="31"/>
      <c r="I1529" s="31"/>
      <c r="J1529" s="31"/>
      <c r="K1529" s="14" t="str">
        <f t="shared" si="17"/>
        <v/>
      </c>
      <c r="M1529" s="14" t="e">
        <f t="array" aca="1" ref="M1529" ca="1">_xludf.ifna(IF(#REF!=Impostazioni!$C$6,G1529*1,G1529/INDEX(Impostazioni!$N$86:$O$105,MATCH(#REF!,Impostazioni!$N$86:$N$105,0),2)),"")</f>
        <v>#NAME?</v>
      </c>
      <c r="N1529" s="14" t="e">
        <f t="array" aca="1" ref="N1529" ca="1">_xludf.ifna(IF(#REF!=Impostazioni!$C$6,H1529*1,H1529/INDEX(Impostazioni!$N$86:$O$105,MATCH(#REF!,Impostazioni!$N$86:$N$105,0),2)),"")</f>
        <v>#NAME?</v>
      </c>
      <c r="O1529" s="14" t="e">
        <f t="array" aca="1" ref="O1529" ca="1">_xludf.ifna(IF(#REF!=Impostazioni!$C$6,I1529*1,I1529/INDEX(Impostazioni!$N$86:$O$105,MATCH(#REF!,Impostazioni!$N$86:$N$105,0),2)),"")</f>
        <v>#NAME?</v>
      </c>
      <c r="P1529" s="14" t="e">
        <f t="array" aca="1" ref="P1529" ca="1">_xludf.ifna(IF(#REF!=Impostazioni!$C$6,J1529*1,J1529/INDEX(Impostazioni!$N$86:$O$105,MATCH(#REF!,Impostazioni!$N$86:$N$105,0),2)),"")</f>
        <v>#NAME?</v>
      </c>
      <c r="Q1529" s="14" t="e">
        <f t="array" aca="1" ref="Q1529" ca="1">_xludf.ifna(IF(#REF!=Impostazioni!$C$6,K1529*1,K1529/INDEX(Impostazioni!$N$86:$O$105,MATCH(#REF!,Impostazioni!$N$86:$N$105,0),2)),"")</f>
        <v>#NAME?</v>
      </c>
      <c r="S1529" t="str" cm="1">
        <f t="array" ref="S1529">_xlfn.IFNA(TRANSPOSE(INDEX(Impostazioni!$R$14:$S$63,,MATCH($D1529,Impostazioni!$R$13:$S$13,0))),"")&amp;""</f>
        <v/>
      </c>
    </row>
    <row r="1530" spans="1:19" ht="13.2">
      <c r="A1530" s="14" t="str">
        <f t="shared" si="15"/>
        <v/>
      </c>
      <c r="B1530" s="14" t="str">
        <f t="shared" si="16"/>
        <v/>
      </c>
      <c r="C1530" s="14"/>
      <c r="D1530" s="14"/>
      <c r="E1530" s="14"/>
      <c r="F1530" s="14"/>
      <c r="G1530" s="31"/>
      <c r="H1530" s="31"/>
      <c r="I1530" s="31"/>
      <c r="J1530" s="31"/>
      <c r="K1530" s="14" t="str">
        <f t="shared" si="17"/>
        <v/>
      </c>
      <c r="M1530" s="14" t="e">
        <f t="array" aca="1" ref="M1530" ca="1">_xludf.ifna(IF(#REF!=Impostazioni!$C$6,G1530*1,G1530/INDEX(Impostazioni!$N$86:$O$105,MATCH(#REF!,Impostazioni!$N$86:$N$105,0),2)),"")</f>
        <v>#NAME?</v>
      </c>
      <c r="N1530" s="14" t="e">
        <f t="array" aca="1" ref="N1530" ca="1">_xludf.ifna(IF(#REF!=Impostazioni!$C$6,H1530*1,H1530/INDEX(Impostazioni!$N$86:$O$105,MATCH(#REF!,Impostazioni!$N$86:$N$105,0),2)),"")</f>
        <v>#NAME?</v>
      </c>
      <c r="O1530" s="14" t="e">
        <f t="array" aca="1" ref="O1530" ca="1">_xludf.ifna(IF(#REF!=Impostazioni!$C$6,I1530*1,I1530/INDEX(Impostazioni!$N$86:$O$105,MATCH(#REF!,Impostazioni!$N$86:$N$105,0),2)),"")</f>
        <v>#NAME?</v>
      </c>
      <c r="P1530" s="14" t="e">
        <f t="array" aca="1" ref="P1530" ca="1">_xludf.ifna(IF(#REF!=Impostazioni!$C$6,J1530*1,J1530/INDEX(Impostazioni!$N$86:$O$105,MATCH(#REF!,Impostazioni!$N$86:$N$105,0),2)),"")</f>
        <v>#NAME?</v>
      </c>
      <c r="Q1530" s="14" t="e">
        <f t="array" aca="1" ref="Q1530" ca="1">_xludf.ifna(IF(#REF!=Impostazioni!$C$6,K1530*1,K1530/INDEX(Impostazioni!$N$86:$O$105,MATCH(#REF!,Impostazioni!$N$86:$N$105,0),2)),"")</f>
        <v>#NAME?</v>
      </c>
      <c r="S1530" t="str" cm="1">
        <f t="array" ref="S1530">_xlfn.IFNA(TRANSPOSE(INDEX(Impostazioni!$R$14:$S$63,,MATCH($D1530,Impostazioni!$R$13:$S$13,0))),"")&amp;""</f>
        <v/>
      </c>
    </row>
    <row r="1531" spans="1:19" ht="13.2">
      <c r="A1531" s="14" t="str">
        <f t="shared" si="15"/>
        <v/>
      </c>
      <c r="B1531" s="14" t="str">
        <f t="shared" si="16"/>
        <v/>
      </c>
      <c r="C1531" s="14"/>
      <c r="D1531" s="14"/>
      <c r="E1531" s="14"/>
      <c r="F1531" s="14"/>
      <c r="G1531" s="31"/>
      <c r="H1531" s="31"/>
      <c r="I1531" s="31"/>
      <c r="J1531" s="31"/>
      <c r="K1531" s="14" t="str">
        <f t="shared" si="17"/>
        <v/>
      </c>
      <c r="M1531" s="14" t="e">
        <f t="array" aca="1" ref="M1531" ca="1">_xludf.ifna(IF(#REF!=Impostazioni!$C$6,G1531*1,G1531/INDEX(Impostazioni!$N$86:$O$105,MATCH(#REF!,Impostazioni!$N$86:$N$105,0),2)),"")</f>
        <v>#NAME?</v>
      </c>
      <c r="N1531" s="14" t="e">
        <f t="array" aca="1" ref="N1531" ca="1">_xludf.ifna(IF(#REF!=Impostazioni!$C$6,H1531*1,H1531/INDEX(Impostazioni!$N$86:$O$105,MATCH(#REF!,Impostazioni!$N$86:$N$105,0),2)),"")</f>
        <v>#NAME?</v>
      </c>
      <c r="O1531" s="14" t="e">
        <f t="array" aca="1" ref="O1531" ca="1">_xludf.ifna(IF(#REF!=Impostazioni!$C$6,I1531*1,I1531/INDEX(Impostazioni!$N$86:$O$105,MATCH(#REF!,Impostazioni!$N$86:$N$105,0),2)),"")</f>
        <v>#NAME?</v>
      </c>
      <c r="P1531" s="14" t="e">
        <f t="array" aca="1" ref="P1531" ca="1">_xludf.ifna(IF(#REF!=Impostazioni!$C$6,J1531*1,J1531/INDEX(Impostazioni!$N$86:$O$105,MATCH(#REF!,Impostazioni!$N$86:$N$105,0),2)),"")</f>
        <v>#NAME?</v>
      </c>
      <c r="Q1531" s="14" t="e">
        <f t="array" aca="1" ref="Q1531" ca="1">_xludf.ifna(IF(#REF!=Impostazioni!$C$6,K1531*1,K1531/INDEX(Impostazioni!$N$86:$O$105,MATCH(#REF!,Impostazioni!$N$86:$N$105,0),2)),"")</f>
        <v>#NAME?</v>
      </c>
      <c r="S1531" t="str" cm="1">
        <f t="array" ref="S1531">_xlfn.IFNA(TRANSPOSE(INDEX(Impostazioni!$R$14:$S$63,,MATCH($D1531,Impostazioni!$R$13:$S$13,0))),"")&amp;""</f>
        <v/>
      </c>
    </row>
    <row r="1532" spans="1:19" ht="13.2">
      <c r="A1532" s="14" t="str">
        <f t="shared" si="15"/>
        <v/>
      </c>
      <c r="B1532" s="14" t="str">
        <f t="shared" si="16"/>
        <v/>
      </c>
      <c r="C1532" s="14"/>
      <c r="D1532" s="14"/>
      <c r="E1532" s="14"/>
      <c r="F1532" s="14"/>
      <c r="G1532" s="31"/>
      <c r="H1532" s="31"/>
      <c r="I1532" s="31"/>
      <c r="J1532" s="31"/>
      <c r="K1532" s="14" t="str">
        <f t="shared" si="17"/>
        <v/>
      </c>
      <c r="M1532" s="14" t="e">
        <f t="array" aca="1" ref="M1532" ca="1">_xludf.ifna(IF(#REF!=Impostazioni!$C$6,G1532*1,G1532/INDEX(Impostazioni!$N$86:$O$105,MATCH(#REF!,Impostazioni!$N$86:$N$105,0),2)),"")</f>
        <v>#NAME?</v>
      </c>
      <c r="N1532" s="14" t="e">
        <f t="array" aca="1" ref="N1532" ca="1">_xludf.ifna(IF(#REF!=Impostazioni!$C$6,H1532*1,H1532/INDEX(Impostazioni!$N$86:$O$105,MATCH(#REF!,Impostazioni!$N$86:$N$105,0),2)),"")</f>
        <v>#NAME?</v>
      </c>
      <c r="O1532" s="14" t="e">
        <f t="array" aca="1" ref="O1532" ca="1">_xludf.ifna(IF(#REF!=Impostazioni!$C$6,I1532*1,I1532/INDEX(Impostazioni!$N$86:$O$105,MATCH(#REF!,Impostazioni!$N$86:$N$105,0),2)),"")</f>
        <v>#NAME?</v>
      </c>
      <c r="P1532" s="14" t="e">
        <f t="array" aca="1" ref="P1532" ca="1">_xludf.ifna(IF(#REF!=Impostazioni!$C$6,J1532*1,J1532/INDEX(Impostazioni!$N$86:$O$105,MATCH(#REF!,Impostazioni!$N$86:$N$105,0),2)),"")</f>
        <v>#NAME?</v>
      </c>
      <c r="Q1532" s="14" t="e">
        <f t="array" aca="1" ref="Q1532" ca="1">_xludf.ifna(IF(#REF!=Impostazioni!$C$6,K1532*1,K1532/INDEX(Impostazioni!$N$86:$O$105,MATCH(#REF!,Impostazioni!$N$86:$N$105,0),2)),"")</f>
        <v>#NAME?</v>
      </c>
      <c r="S1532" t="str" cm="1">
        <f t="array" ref="S1532">_xlfn.IFNA(TRANSPOSE(INDEX(Impostazioni!$R$14:$S$63,,MATCH($D1532,Impostazioni!$R$13:$S$13,0))),"")&amp;""</f>
        <v/>
      </c>
    </row>
    <row r="1533" spans="1:19" ht="13.2">
      <c r="A1533" s="14" t="str">
        <f t="shared" si="15"/>
        <v/>
      </c>
      <c r="B1533" s="14" t="str">
        <f t="shared" si="16"/>
        <v/>
      </c>
      <c r="C1533" s="14"/>
      <c r="D1533" s="14"/>
      <c r="E1533" s="14"/>
      <c r="F1533" s="14"/>
      <c r="G1533" s="31"/>
      <c r="H1533" s="31"/>
      <c r="I1533" s="31"/>
      <c r="J1533" s="31"/>
      <c r="K1533" s="14" t="str">
        <f t="shared" si="17"/>
        <v/>
      </c>
      <c r="M1533" s="14" t="e">
        <f t="array" aca="1" ref="M1533" ca="1">_xludf.ifna(IF(#REF!=Impostazioni!$C$6,G1533*1,G1533/INDEX(Impostazioni!$N$86:$O$105,MATCH(#REF!,Impostazioni!$N$86:$N$105,0),2)),"")</f>
        <v>#NAME?</v>
      </c>
      <c r="N1533" s="14" t="e">
        <f t="array" aca="1" ref="N1533" ca="1">_xludf.ifna(IF(#REF!=Impostazioni!$C$6,H1533*1,H1533/INDEX(Impostazioni!$N$86:$O$105,MATCH(#REF!,Impostazioni!$N$86:$N$105,0),2)),"")</f>
        <v>#NAME?</v>
      </c>
      <c r="O1533" s="14" t="e">
        <f t="array" aca="1" ref="O1533" ca="1">_xludf.ifna(IF(#REF!=Impostazioni!$C$6,I1533*1,I1533/INDEX(Impostazioni!$N$86:$O$105,MATCH(#REF!,Impostazioni!$N$86:$N$105,0),2)),"")</f>
        <v>#NAME?</v>
      </c>
      <c r="P1533" s="14" t="e">
        <f t="array" aca="1" ref="P1533" ca="1">_xludf.ifna(IF(#REF!=Impostazioni!$C$6,J1533*1,J1533/INDEX(Impostazioni!$N$86:$O$105,MATCH(#REF!,Impostazioni!$N$86:$N$105,0),2)),"")</f>
        <v>#NAME?</v>
      </c>
      <c r="Q1533" s="14" t="e">
        <f t="array" aca="1" ref="Q1533" ca="1">_xludf.ifna(IF(#REF!=Impostazioni!$C$6,K1533*1,K1533/INDEX(Impostazioni!$N$86:$O$105,MATCH(#REF!,Impostazioni!$N$86:$N$105,0),2)),"")</f>
        <v>#NAME?</v>
      </c>
      <c r="S1533" t="str" cm="1">
        <f t="array" ref="S1533">_xlfn.IFNA(TRANSPOSE(INDEX(Impostazioni!$R$14:$S$63,,MATCH($D1533,Impostazioni!$R$13:$S$13,0))),"")&amp;""</f>
        <v/>
      </c>
    </row>
    <row r="1534" spans="1:19" ht="13.2">
      <c r="A1534" s="14" t="str">
        <f t="shared" si="15"/>
        <v/>
      </c>
      <c r="B1534" s="14" t="str">
        <f t="shared" si="16"/>
        <v/>
      </c>
      <c r="C1534" s="14"/>
      <c r="D1534" s="14"/>
      <c r="E1534" s="14"/>
      <c r="F1534" s="14"/>
      <c r="G1534" s="31"/>
      <c r="H1534" s="31"/>
      <c r="I1534" s="31"/>
      <c r="J1534" s="31"/>
      <c r="K1534" s="14" t="str">
        <f t="shared" si="17"/>
        <v/>
      </c>
      <c r="M1534" s="14" t="e">
        <f t="array" aca="1" ref="M1534" ca="1">_xludf.ifna(IF(#REF!=Impostazioni!$C$6,G1534*1,G1534/INDEX(Impostazioni!$N$86:$O$105,MATCH(#REF!,Impostazioni!$N$86:$N$105,0),2)),"")</f>
        <v>#NAME?</v>
      </c>
      <c r="N1534" s="14" t="e">
        <f t="array" aca="1" ref="N1534" ca="1">_xludf.ifna(IF(#REF!=Impostazioni!$C$6,H1534*1,H1534/INDEX(Impostazioni!$N$86:$O$105,MATCH(#REF!,Impostazioni!$N$86:$N$105,0),2)),"")</f>
        <v>#NAME?</v>
      </c>
      <c r="O1534" s="14" t="e">
        <f t="array" aca="1" ref="O1534" ca="1">_xludf.ifna(IF(#REF!=Impostazioni!$C$6,I1534*1,I1534/INDEX(Impostazioni!$N$86:$O$105,MATCH(#REF!,Impostazioni!$N$86:$N$105,0),2)),"")</f>
        <v>#NAME?</v>
      </c>
      <c r="P1534" s="14" t="e">
        <f t="array" aca="1" ref="P1534" ca="1">_xludf.ifna(IF(#REF!=Impostazioni!$C$6,J1534*1,J1534/INDEX(Impostazioni!$N$86:$O$105,MATCH(#REF!,Impostazioni!$N$86:$N$105,0),2)),"")</f>
        <v>#NAME?</v>
      </c>
      <c r="Q1534" s="14" t="e">
        <f t="array" aca="1" ref="Q1534" ca="1">_xludf.ifna(IF(#REF!=Impostazioni!$C$6,K1534*1,K1534/INDEX(Impostazioni!$N$86:$O$105,MATCH(#REF!,Impostazioni!$N$86:$N$105,0),2)),"")</f>
        <v>#NAME?</v>
      </c>
      <c r="S1534" t="str" cm="1">
        <f t="array" ref="S1534">_xlfn.IFNA(TRANSPOSE(INDEX(Impostazioni!$R$14:$S$63,,MATCH($D1534,Impostazioni!$R$13:$S$13,0))),"")&amp;""</f>
        <v/>
      </c>
    </row>
    <row r="1535" spans="1:19" ht="13.2">
      <c r="A1535" s="14" t="str">
        <f t="shared" ref="A1535:A1789" si="18">IF(B1535="","",YEAR(B1535))</f>
        <v/>
      </c>
      <c r="B1535" s="14" t="str">
        <f t="shared" ref="B1535:B1789" si="19">IF(C1535="","", EOMONTH(C1535,0))</f>
        <v/>
      </c>
      <c r="C1535" s="14"/>
      <c r="D1535" s="14"/>
      <c r="E1535" s="14"/>
      <c r="F1535" s="14"/>
      <c r="G1535" s="31"/>
      <c r="H1535" s="31"/>
      <c r="I1535" s="31"/>
      <c r="J1535" s="31"/>
      <c r="K1535" s="14" t="str">
        <f t="shared" ref="K1535:K1789" si="20">IF( E1535="","",G1535-H1535-I1535-J1535)</f>
        <v/>
      </c>
      <c r="M1535" s="14" t="e">
        <f t="array" aca="1" ref="M1535" ca="1">_xludf.ifna(IF(#REF!=Impostazioni!$C$6,G1535*1,G1535/INDEX(Impostazioni!$N$86:$O$105,MATCH(#REF!,Impostazioni!$N$86:$N$105,0),2)),"")</f>
        <v>#NAME?</v>
      </c>
      <c r="N1535" s="14" t="e">
        <f t="array" aca="1" ref="N1535" ca="1">_xludf.ifna(IF(#REF!=Impostazioni!$C$6,H1535*1,H1535/INDEX(Impostazioni!$N$86:$O$105,MATCH(#REF!,Impostazioni!$N$86:$N$105,0),2)),"")</f>
        <v>#NAME?</v>
      </c>
      <c r="O1535" s="14" t="e">
        <f t="array" aca="1" ref="O1535" ca="1">_xludf.ifna(IF(#REF!=Impostazioni!$C$6,I1535*1,I1535/INDEX(Impostazioni!$N$86:$O$105,MATCH(#REF!,Impostazioni!$N$86:$N$105,0),2)),"")</f>
        <v>#NAME?</v>
      </c>
      <c r="P1535" s="14" t="e">
        <f t="array" aca="1" ref="P1535" ca="1">_xludf.ifna(IF(#REF!=Impostazioni!$C$6,J1535*1,J1535/INDEX(Impostazioni!$N$86:$O$105,MATCH(#REF!,Impostazioni!$N$86:$N$105,0),2)),"")</f>
        <v>#NAME?</v>
      </c>
      <c r="Q1535" s="14" t="e">
        <f t="array" aca="1" ref="Q1535" ca="1">_xludf.ifna(IF(#REF!=Impostazioni!$C$6,K1535*1,K1535/INDEX(Impostazioni!$N$86:$O$105,MATCH(#REF!,Impostazioni!$N$86:$N$105,0),2)),"")</f>
        <v>#NAME?</v>
      </c>
      <c r="S1535" t="str" cm="1">
        <f t="array" ref="S1535">_xlfn.IFNA(TRANSPOSE(INDEX(Impostazioni!$R$14:$S$63,,MATCH($D1535,Impostazioni!$R$13:$S$13,0))),"")&amp;""</f>
        <v/>
      </c>
    </row>
    <row r="1536" spans="1:19" ht="13.2">
      <c r="A1536" s="14" t="str">
        <f t="shared" si="18"/>
        <v/>
      </c>
      <c r="B1536" s="14" t="str">
        <f t="shared" si="19"/>
        <v/>
      </c>
      <c r="C1536" s="14"/>
      <c r="D1536" s="14"/>
      <c r="E1536" s="14"/>
      <c r="F1536" s="14"/>
      <c r="G1536" s="31"/>
      <c r="H1536" s="31"/>
      <c r="I1536" s="31"/>
      <c r="J1536" s="31"/>
      <c r="K1536" s="14" t="str">
        <f t="shared" si="20"/>
        <v/>
      </c>
      <c r="M1536" s="14" t="e">
        <f t="array" aca="1" ref="M1536" ca="1">_xludf.ifna(IF(#REF!=Impostazioni!$C$6,G1536*1,G1536/INDEX(Impostazioni!$N$86:$O$105,MATCH(#REF!,Impostazioni!$N$86:$N$105,0),2)),"")</f>
        <v>#NAME?</v>
      </c>
      <c r="N1536" s="14" t="e">
        <f t="array" aca="1" ref="N1536" ca="1">_xludf.ifna(IF(#REF!=Impostazioni!$C$6,H1536*1,H1536/INDEX(Impostazioni!$N$86:$O$105,MATCH(#REF!,Impostazioni!$N$86:$N$105,0),2)),"")</f>
        <v>#NAME?</v>
      </c>
      <c r="O1536" s="14" t="e">
        <f t="array" aca="1" ref="O1536" ca="1">_xludf.ifna(IF(#REF!=Impostazioni!$C$6,I1536*1,I1536/INDEX(Impostazioni!$N$86:$O$105,MATCH(#REF!,Impostazioni!$N$86:$N$105,0),2)),"")</f>
        <v>#NAME?</v>
      </c>
      <c r="P1536" s="14" t="e">
        <f t="array" aca="1" ref="P1536" ca="1">_xludf.ifna(IF(#REF!=Impostazioni!$C$6,J1536*1,J1536/INDEX(Impostazioni!$N$86:$O$105,MATCH(#REF!,Impostazioni!$N$86:$N$105,0),2)),"")</f>
        <v>#NAME?</v>
      </c>
      <c r="Q1536" s="14" t="e">
        <f t="array" aca="1" ref="Q1536" ca="1">_xludf.ifna(IF(#REF!=Impostazioni!$C$6,K1536*1,K1536/INDEX(Impostazioni!$N$86:$O$105,MATCH(#REF!,Impostazioni!$N$86:$N$105,0),2)),"")</f>
        <v>#NAME?</v>
      </c>
      <c r="S1536" t="str" cm="1">
        <f t="array" ref="S1536">_xlfn.IFNA(TRANSPOSE(INDEX(Impostazioni!$R$14:$S$63,,MATCH($D1536,Impostazioni!$R$13:$S$13,0))),"")&amp;""</f>
        <v/>
      </c>
    </row>
    <row r="1537" spans="1:19" ht="13.2">
      <c r="A1537" s="14" t="str">
        <f t="shared" si="18"/>
        <v/>
      </c>
      <c r="B1537" s="14" t="str">
        <f t="shared" si="19"/>
        <v/>
      </c>
      <c r="C1537" s="14"/>
      <c r="D1537" s="14"/>
      <c r="E1537" s="14"/>
      <c r="F1537" s="14"/>
      <c r="G1537" s="31"/>
      <c r="H1537" s="31"/>
      <c r="I1537" s="31"/>
      <c r="J1537" s="31"/>
      <c r="K1537" s="14" t="str">
        <f t="shared" si="20"/>
        <v/>
      </c>
      <c r="M1537" s="14" t="e">
        <f t="array" aca="1" ref="M1537" ca="1">_xludf.ifna(IF(#REF!=Impostazioni!$C$6,G1537*1,G1537/INDEX(Impostazioni!$N$86:$O$105,MATCH(#REF!,Impostazioni!$N$86:$N$105,0),2)),"")</f>
        <v>#NAME?</v>
      </c>
      <c r="N1537" s="14" t="e">
        <f t="array" aca="1" ref="N1537" ca="1">_xludf.ifna(IF(#REF!=Impostazioni!$C$6,H1537*1,H1537/INDEX(Impostazioni!$N$86:$O$105,MATCH(#REF!,Impostazioni!$N$86:$N$105,0),2)),"")</f>
        <v>#NAME?</v>
      </c>
      <c r="O1537" s="14" t="e">
        <f t="array" aca="1" ref="O1537" ca="1">_xludf.ifna(IF(#REF!=Impostazioni!$C$6,I1537*1,I1537/INDEX(Impostazioni!$N$86:$O$105,MATCH(#REF!,Impostazioni!$N$86:$N$105,0),2)),"")</f>
        <v>#NAME?</v>
      </c>
      <c r="P1537" s="14" t="e">
        <f t="array" aca="1" ref="P1537" ca="1">_xludf.ifna(IF(#REF!=Impostazioni!$C$6,J1537*1,J1537/INDEX(Impostazioni!$N$86:$O$105,MATCH(#REF!,Impostazioni!$N$86:$N$105,0),2)),"")</f>
        <v>#NAME?</v>
      </c>
      <c r="Q1537" s="14" t="e">
        <f t="array" aca="1" ref="Q1537" ca="1">_xludf.ifna(IF(#REF!=Impostazioni!$C$6,K1537*1,K1537/INDEX(Impostazioni!$N$86:$O$105,MATCH(#REF!,Impostazioni!$N$86:$N$105,0),2)),"")</f>
        <v>#NAME?</v>
      </c>
      <c r="S1537" t="str" cm="1">
        <f t="array" ref="S1537">_xlfn.IFNA(TRANSPOSE(INDEX(Impostazioni!$R$14:$S$63,,MATCH($D1537,Impostazioni!$R$13:$S$13,0))),"")&amp;""</f>
        <v/>
      </c>
    </row>
    <row r="1538" spans="1:19" ht="13.2">
      <c r="A1538" s="14" t="str">
        <f t="shared" si="18"/>
        <v/>
      </c>
      <c r="B1538" s="14" t="str">
        <f t="shared" si="19"/>
        <v/>
      </c>
      <c r="C1538" s="14"/>
      <c r="D1538" s="14"/>
      <c r="E1538" s="14"/>
      <c r="F1538" s="14"/>
      <c r="G1538" s="31"/>
      <c r="H1538" s="31"/>
      <c r="I1538" s="31"/>
      <c r="J1538" s="31"/>
      <c r="K1538" s="14" t="str">
        <f t="shared" si="20"/>
        <v/>
      </c>
      <c r="M1538" s="14" t="e">
        <f t="array" aca="1" ref="M1538" ca="1">_xludf.ifna(IF(#REF!=Impostazioni!$C$6,G1538*1,G1538/INDEX(Impostazioni!$N$86:$O$105,MATCH(#REF!,Impostazioni!$N$86:$N$105,0),2)),"")</f>
        <v>#NAME?</v>
      </c>
      <c r="N1538" s="14" t="e">
        <f t="array" aca="1" ref="N1538" ca="1">_xludf.ifna(IF(#REF!=Impostazioni!$C$6,H1538*1,H1538/INDEX(Impostazioni!$N$86:$O$105,MATCH(#REF!,Impostazioni!$N$86:$N$105,0),2)),"")</f>
        <v>#NAME?</v>
      </c>
      <c r="O1538" s="14" t="e">
        <f t="array" aca="1" ref="O1538" ca="1">_xludf.ifna(IF(#REF!=Impostazioni!$C$6,I1538*1,I1538/INDEX(Impostazioni!$N$86:$O$105,MATCH(#REF!,Impostazioni!$N$86:$N$105,0),2)),"")</f>
        <v>#NAME?</v>
      </c>
      <c r="P1538" s="14" t="e">
        <f t="array" aca="1" ref="P1538" ca="1">_xludf.ifna(IF(#REF!=Impostazioni!$C$6,J1538*1,J1538/INDEX(Impostazioni!$N$86:$O$105,MATCH(#REF!,Impostazioni!$N$86:$N$105,0),2)),"")</f>
        <v>#NAME?</v>
      </c>
      <c r="Q1538" s="14" t="e">
        <f t="array" aca="1" ref="Q1538" ca="1">_xludf.ifna(IF(#REF!=Impostazioni!$C$6,K1538*1,K1538/INDEX(Impostazioni!$N$86:$O$105,MATCH(#REF!,Impostazioni!$N$86:$N$105,0),2)),"")</f>
        <v>#NAME?</v>
      </c>
      <c r="S1538" t="str" cm="1">
        <f t="array" ref="S1538">_xlfn.IFNA(TRANSPOSE(INDEX(Impostazioni!$R$14:$S$63,,MATCH($D1538,Impostazioni!$R$13:$S$13,0))),"")&amp;""</f>
        <v/>
      </c>
    </row>
    <row r="1539" spans="1:19" ht="13.2">
      <c r="A1539" s="14" t="str">
        <f t="shared" si="18"/>
        <v/>
      </c>
      <c r="B1539" s="14" t="str">
        <f t="shared" si="19"/>
        <v/>
      </c>
      <c r="C1539" s="14"/>
      <c r="D1539" s="14"/>
      <c r="E1539" s="14"/>
      <c r="F1539" s="14"/>
      <c r="G1539" s="31"/>
      <c r="H1539" s="31"/>
      <c r="I1539" s="31"/>
      <c r="J1539" s="31"/>
      <c r="K1539" s="14" t="str">
        <f t="shared" si="20"/>
        <v/>
      </c>
      <c r="M1539" s="14" t="e">
        <f t="array" aca="1" ref="M1539" ca="1">_xludf.ifna(IF(#REF!=Impostazioni!$C$6,G1539*1,G1539/INDEX(Impostazioni!$N$86:$O$105,MATCH(#REF!,Impostazioni!$N$86:$N$105,0),2)),"")</f>
        <v>#NAME?</v>
      </c>
      <c r="N1539" s="14" t="e">
        <f t="array" aca="1" ref="N1539" ca="1">_xludf.ifna(IF(#REF!=Impostazioni!$C$6,H1539*1,H1539/INDEX(Impostazioni!$N$86:$O$105,MATCH(#REF!,Impostazioni!$N$86:$N$105,0),2)),"")</f>
        <v>#NAME?</v>
      </c>
      <c r="O1539" s="14" t="e">
        <f t="array" aca="1" ref="O1539" ca="1">_xludf.ifna(IF(#REF!=Impostazioni!$C$6,I1539*1,I1539/INDEX(Impostazioni!$N$86:$O$105,MATCH(#REF!,Impostazioni!$N$86:$N$105,0),2)),"")</f>
        <v>#NAME?</v>
      </c>
      <c r="P1539" s="14" t="e">
        <f t="array" aca="1" ref="P1539" ca="1">_xludf.ifna(IF(#REF!=Impostazioni!$C$6,J1539*1,J1539/INDEX(Impostazioni!$N$86:$O$105,MATCH(#REF!,Impostazioni!$N$86:$N$105,0),2)),"")</f>
        <v>#NAME?</v>
      </c>
      <c r="Q1539" s="14" t="e">
        <f t="array" aca="1" ref="Q1539" ca="1">_xludf.ifna(IF(#REF!=Impostazioni!$C$6,K1539*1,K1539/INDEX(Impostazioni!$N$86:$O$105,MATCH(#REF!,Impostazioni!$N$86:$N$105,0),2)),"")</f>
        <v>#NAME?</v>
      </c>
      <c r="S1539" t="str" cm="1">
        <f t="array" ref="S1539">_xlfn.IFNA(TRANSPOSE(INDEX(Impostazioni!$R$14:$S$63,,MATCH($D1539,Impostazioni!$R$13:$S$13,0))),"")&amp;""</f>
        <v/>
      </c>
    </row>
    <row r="1540" spans="1:19" ht="13.2">
      <c r="A1540" s="14" t="str">
        <f t="shared" si="18"/>
        <v/>
      </c>
      <c r="B1540" s="14" t="str">
        <f t="shared" si="19"/>
        <v/>
      </c>
      <c r="C1540" s="14"/>
      <c r="D1540" s="14"/>
      <c r="E1540" s="14"/>
      <c r="F1540" s="14"/>
      <c r="G1540" s="31"/>
      <c r="H1540" s="31"/>
      <c r="I1540" s="31"/>
      <c r="J1540" s="31"/>
      <c r="K1540" s="14" t="str">
        <f t="shared" si="20"/>
        <v/>
      </c>
      <c r="M1540" s="14" t="e">
        <f t="array" aca="1" ref="M1540" ca="1">_xludf.ifna(IF(#REF!=Impostazioni!$C$6,G1540*1,G1540/INDEX(Impostazioni!$N$86:$O$105,MATCH(#REF!,Impostazioni!$N$86:$N$105,0),2)),"")</f>
        <v>#NAME?</v>
      </c>
      <c r="N1540" s="14" t="e">
        <f t="array" aca="1" ref="N1540" ca="1">_xludf.ifna(IF(#REF!=Impostazioni!$C$6,H1540*1,H1540/INDEX(Impostazioni!$N$86:$O$105,MATCH(#REF!,Impostazioni!$N$86:$N$105,0),2)),"")</f>
        <v>#NAME?</v>
      </c>
      <c r="O1540" s="14" t="e">
        <f t="array" aca="1" ref="O1540" ca="1">_xludf.ifna(IF(#REF!=Impostazioni!$C$6,I1540*1,I1540/INDEX(Impostazioni!$N$86:$O$105,MATCH(#REF!,Impostazioni!$N$86:$N$105,0),2)),"")</f>
        <v>#NAME?</v>
      </c>
      <c r="P1540" s="14" t="e">
        <f t="array" aca="1" ref="P1540" ca="1">_xludf.ifna(IF(#REF!=Impostazioni!$C$6,J1540*1,J1540/INDEX(Impostazioni!$N$86:$O$105,MATCH(#REF!,Impostazioni!$N$86:$N$105,0),2)),"")</f>
        <v>#NAME?</v>
      </c>
      <c r="Q1540" s="14" t="e">
        <f t="array" aca="1" ref="Q1540" ca="1">_xludf.ifna(IF(#REF!=Impostazioni!$C$6,K1540*1,K1540/INDEX(Impostazioni!$N$86:$O$105,MATCH(#REF!,Impostazioni!$N$86:$N$105,0),2)),"")</f>
        <v>#NAME?</v>
      </c>
      <c r="S1540" t="str" cm="1">
        <f t="array" ref="S1540">_xlfn.IFNA(TRANSPOSE(INDEX(Impostazioni!$R$14:$S$63,,MATCH($D1540,Impostazioni!$R$13:$S$13,0))),"")&amp;""</f>
        <v/>
      </c>
    </row>
    <row r="1541" spans="1:19" ht="13.2">
      <c r="A1541" s="14" t="str">
        <f t="shared" si="18"/>
        <v/>
      </c>
      <c r="B1541" s="14" t="str">
        <f t="shared" si="19"/>
        <v/>
      </c>
      <c r="C1541" s="14"/>
      <c r="D1541" s="14"/>
      <c r="E1541" s="14"/>
      <c r="F1541" s="14"/>
      <c r="G1541" s="31"/>
      <c r="H1541" s="31"/>
      <c r="I1541" s="31"/>
      <c r="J1541" s="31"/>
      <c r="K1541" s="14" t="str">
        <f t="shared" si="20"/>
        <v/>
      </c>
      <c r="M1541" s="14" t="e">
        <f t="array" aca="1" ref="M1541" ca="1">_xludf.ifna(IF(#REF!=Impostazioni!$C$6,G1541*1,G1541/INDEX(Impostazioni!$N$86:$O$105,MATCH(#REF!,Impostazioni!$N$86:$N$105,0),2)),"")</f>
        <v>#NAME?</v>
      </c>
      <c r="N1541" s="14" t="e">
        <f t="array" aca="1" ref="N1541" ca="1">_xludf.ifna(IF(#REF!=Impostazioni!$C$6,H1541*1,H1541/INDEX(Impostazioni!$N$86:$O$105,MATCH(#REF!,Impostazioni!$N$86:$N$105,0),2)),"")</f>
        <v>#NAME?</v>
      </c>
      <c r="O1541" s="14" t="e">
        <f t="array" aca="1" ref="O1541" ca="1">_xludf.ifna(IF(#REF!=Impostazioni!$C$6,I1541*1,I1541/INDEX(Impostazioni!$N$86:$O$105,MATCH(#REF!,Impostazioni!$N$86:$N$105,0),2)),"")</f>
        <v>#NAME?</v>
      </c>
      <c r="P1541" s="14" t="e">
        <f t="array" aca="1" ref="P1541" ca="1">_xludf.ifna(IF(#REF!=Impostazioni!$C$6,J1541*1,J1541/INDEX(Impostazioni!$N$86:$O$105,MATCH(#REF!,Impostazioni!$N$86:$N$105,0),2)),"")</f>
        <v>#NAME?</v>
      </c>
      <c r="Q1541" s="14" t="e">
        <f t="array" aca="1" ref="Q1541" ca="1">_xludf.ifna(IF(#REF!=Impostazioni!$C$6,K1541*1,K1541/INDEX(Impostazioni!$N$86:$O$105,MATCH(#REF!,Impostazioni!$N$86:$N$105,0),2)),"")</f>
        <v>#NAME?</v>
      </c>
      <c r="S1541" t="str" cm="1">
        <f t="array" ref="S1541">_xlfn.IFNA(TRANSPOSE(INDEX(Impostazioni!$R$14:$S$63,,MATCH($D1541,Impostazioni!$R$13:$S$13,0))),"")&amp;""</f>
        <v/>
      </c>
    </row>
    <row r="1542" spans="1:19" ht="13.2">
      <c r="A1542" s="14" t="str">
        <f t="shared" si="18"/>
        <v/>
      </c>
      <c r="B1542" s="14" t="str">
        <f t="shared" si="19"/>
        <v/>
      </c>
      <c r="C1542" s="14"/>
      <c r="D1542" s="14"/>
      <c r="E1542" s="14"/>
      <c r="F1542" s="14"/>
      <c r="G1542" s="31"/>
      <c r="H1542" s="31"/>
      <c r="I1542" s="31"/>
      <c r="J1542" s="31"/>
      <c r="K1542" s="14" t="str">
        <f t="shared" si="20"/>
        <v/>
      </c>
      <c r="M1542" s="14" t="e">
        <f t="array" aca="1" ref="M1542" ca="1">_xludf.ifna(IF(#REF!=Impostazioni!$C$6,G1542*1,G1542/INDEX(Impostazioni!$N$86:$O$105,MATCH(#REF!,Impostazioni!$N$86:$N$105,0),2)),"")</f>
        <v>#NAME?</v>
      </c>
      <c r="N1542" s="14" t="e">
        <f t="array" aca="1" ref="N1542" ca="1">_xludf.ifna(IF(#REF!=Impostazioni!$C$6,H1542*1,H1542/INDEX(Impostazioni!$N$86:$O$105,MATCH(#REF!,Impostazioni!$N$86:$N$105,0),2)),"")</f>
        <v>#NAME?</v>
      </c>
      <c r="O1542" s="14" t="e">
        <f t="array" aca="1" ref="O1542" ca="1">_xludf.ifna(IF(#REF!=Impostazioni!$C$6,I1542*1,I1542/INDEX(Impostazioni!$N$86:$O$105,MATCH(#REF!,Impostazioni!$N$86:$N$105,0),2)),"")</f>
        <v>#NAME?</v>
      </c>
      <c r="P1542" s="14" t="e">
        <f t="array" aca="1" ref="P1542" ca="1">_xludf.ifna(IF(#REF!=Impostazioni!$C$6,J1542*1,J1542/INDEX(Impostazioni!$N$86:$O$105,MATCH(#REF!,Impostazioni!$N$86:$N$105,0),2)),"")</f>
        <v>#NAME?</v>
      </c>
      <c r="Q1542" s="14" t="e">
        <f t="array" aca="1" ref="Q1542" ca="1">_xludf.ifna(IF(#REF!=Impostazioni!$C$6,K1542*1,K1542/INDEX(Impostazioni!$N$86:$O$105,MATCH(#REF!,Impostazioni!$N$86:$N$105,0),2)),"")</f>
        <v>#NAME?</v>
      </c>
      <c r="S1542" t="str" cm="1">
        <f t="array" ref="S1542">_xlfn.IFNA(TRANSPOSE(INDEX(Impostazioni!$R$14:$S$63,,MATCH($D1542,Impostazioni!$R$13:$S$13,0))),"")&amp;""</f>
        <v/>
      </c>
    </row>
    <row r="1543" spans="1:19" ht="13.2">
      <c r="A1543" s="14" t="str">
        <f t="shared" si="18"/>
        <v/>
      </c>
      <c r="B1543" s="14" t="str">
        <f t="shared" si="19"/>
        <v/>
      </c>
      <c r="C1543" s="14"/>
      <c r="D1543" s="14"/>
      <c r="E1543" s="14"/>
      <c r="F1543" s="14"/>
      <c r="G1543" s="31"/>
      <c r="H1543" s="31"/>
      <c r="I1543" s="31"/>
      <c r="J1543" s="31"/>
      <c r="K1543" s="14" t="str">
        <f t="shared" si="20"/>
        <v/>
      </c>
      <c r="M1543" s="14" t="e">
        <f t="array" aca="1" ref="M1543" ca="1">_xludf.ifna(IF(#REF!=Impostazioni!$C$6,G1543*1,G1543/INDEX(Impostazioni!$N$86:$O$105,MATCH(#REF!,Impostazioni!$N$86:$N$105,0),2)),"")</f>
        <v>#NAME?</v>
      </c>
      <c r="N1543" s="14" t="e">
        <f t="array" aca="1" ref="N1543" ca="1">_xludf.ifna(IF(#REF!=Impostazioni!$C$6,H1543*1,H1543/INDEX(Impostazioni!$N$86:$O$105,MATCH(#REF!,Impostazioni!$N$86:$N$105,0),2)),"")</f>
        <v>#NAME?</v>
      </c>
      <c r="O1543" s="14" t="e">
        <f t="array" aca="1" ref="O1543" ca="1">_xludf.ifna(IF(#REF!=Impostazioni!$C$6,I1543*1,I1543/INDEX(Impostazioni!$N$86:$O$105,MATCH(#REF!,Impostazioni!$N$86:$N$105,0),2)),"")</f>
        <v>#NAME?</v>
      </c>
      <c r="P1543" s="14" t="e">
        <f t="array" aca="1" ref="P1543" ca="1">_xludf.ifna(IF(#REF!=Impostazioni!$C$6,J1543*1,J1543/INDEX(Impostazioni!$N$86:$O$105,MATCH(#REF!,Impostazioni!$N$86:$N$105,0),2)),"")</f>
        <v>#NAME?</v>
      </c>
      <c r="Q1543" s="14" t="e">
        <f t="array" aca="1" ref="Q1543" ca="1">_xludf.ifna(IF(#REF!=Impostazioni!$C$6,K1543*1,K1543/INDEX(Impostazioni!$N$86:$O$105,MATCH(#REF!,Impostazioni!$N$86:$N$105,0),2)),"")</f>
        <v>#NAME?</v>
      </c>
      <c r="S1543" t="str" cm="1">
        <f t="array" ref="S1543">_xlfn.IFNA(TRANSPOSE(INDEX(Impostazioni!$R$14:$S$63,,MATCH($D1543,Impostazioni!$R$13:$S$13,0))),"")&amp;""</f>
        <v/>
      </c>
    </row>
    <row r="1544" spans="1:19" ht="13.2">
      <c r="A1544" s="14" t="str">
        <f t="shared" si="18"/>
        <v/>
      </c>
      <c r="B1544" s="14" t="str">
        <f t="shared" si="19"/>
        <v/>
      </c>
      <c r="C1544" s="14"/>
      <c r="D1544" s="14"/>
      <c r="E1544" s="14"/>
      <c r="F1544" s="14"/>
      <c r="G1544" s="31"/>
      <c r="H1544" s="31"/>
      <c r="I1544" s="31"/>
      <c r="J1544" s="31"/>
      <c r="K1544" s="14" t="str">
        <f t="shared" si="20"/>
        <v/>
      </c>
      <c r="M1544" s="14" t="e">
        <f t="array" aca="1" ref="M1544" ca="1">_xludf.ifna(IF(#REF!=Impostazioni!$C$6,G1544*1,G1544/INDEX(Impostazioni!$N$86:$O$105,MATCH(#REF!,Impostazioni!$N$86:$N$105,0),2)),"")</f>
        <v>#NAME?</v>
      </c>
      <c r="N1544" s="14" t="e">
        <f t="array" aca="1" ref="N1544" ca="1">_xludf.ifna(IF(#REF!=Impostazioni!$C$6,H1544*1,H1544/INDEX(Impostazioni!$N$86:$O$105,MATCH(#REF!,Impostazioni!$N$86:$N$105,0),2)),"")</f>
        <v>#NAME?</v>
      </c>
      <c r="O1544" s="14" t="e">
        <f t="array" aca="1" ref="O1544" ca="1">_xludf.ifna(IF(#REF!=Impostazioni!$C$6,I1544*1,I1544/INDEX(Impostazioni!$N$86:$O$105,MATCH(#REF!,Impostazioni!$N$86:$N$105,0),2)),"")</f>
        <v>#NAME?</v>
      </c>
      <c r="P1544" s="14" t="e">
        <f t="array" aca="1" ref="P1544" ca="1">_xludf.ifna(IF(#REF!=Impostazioni!$C$6,J1544*1,J1544/INDEX(Impostazioni!$N$86:$O$105,MATCH(#REF!,Impostazioni!$N$86:$N$105,0),2)),"")</f>
        <v>#NAME?</v>
      </c>
      <c r="Q1544" s="14" t="e">
        <f t="array" aca="1" ref="Q1544" ca="1">_xludf.ifna(IF(#REF!=Impostazioni!$C$6,K1544*1,K1544/INDEX(Impostazioni!$N$86:$O$105,MATCH(#REF!,Impostazioni!$N$86:$N$105,0),2)),"")</f>
        <v>#NAME?</v>
      </c>
      <c r="S1544" t="str" cm="1">
        <f t="array" ref="S1544">_xlfn.IFNA(TRANSPOSE(INDEX(Impostazioni!$R$14:$S$63,,MATCH($D1544,Impostazioni!$R$13:$S$13,0))),"")&amp;""</f>
        <v/>
      </c>
    </row>
    <row r="1545" spans="1:19" ht="13.2">
      <c r="A1545" s="14" t="str">
        <f t="shared" si="18"/>
        <v/>
      </c>
      <c r="B1545" s="14" t="str">
        <f t="shared" si="19"/>
        <v/>
      </c>
      <c r="C1545" s="14"/>
      <c r="D1545" s="14"/>
      <c r="E1545" s="14"/>
      <c r="F1545" s="14"/>
      <c r="G1545" s="31"/>
      <c r="H1545" s="31"/>
      <c r="I1545" s="31"/>
      <c r="J1545" s="31"/>
      <c r="K1545" s="14" t="str">
        <f t="shared" si="20"/>
        <v/>
      </c>
      <c r="M1545" s="14" t="e">
        <f t="array" aca="1" ref="M1545" ca="1">_xludf.ifna(IF(#REF!=Impostazioni!$C$6,G1545*1,G1545/INDEX(Impostazioni!$N$86:$O$105,MATCH(#REF!,Impostazioni!$N$86:$N$105,0),2)),"")</f>
        <v>#NAME?</v>
      </c>
      <c r="N1545" s="14" t="e">
        <f t="array" aca="1" ref="N1545" ca="1">_xludf.ifna(IF(#REF!=Impostazioni!$C$6,H1545*1,H1545/INDEX(Impostazioni!$N$86:$O$105,MATCH(#REF!,Impostazioni!$N$86:$N$105,0),2)),"")</f>
        <v>#NAME?</v>
      </c>
      <c r="O1545" s="14" t="e">
        <f t="array" aca="1" ref="O1545" ca="1">_xludf.ifna(IF(#REF!=Impostazioni!$C$6,I1545*1,I1545/INDEX(Impostazioni!$N$86:$O$105,MATCH(#REF!,Impostazioni!$N$86:$N$105,0),2)),"")</f>
        <v>#NAME?</v>
      </c>
      <c r="P1545" s="14" t="e">
        <f t="array" aca="1" ref="P1545" ca="1">_xludf.ifna(IF(#REF!=Impostazioni!$C$6,J1545*1,J1545/INDEX(Impostazioni!$N$86:$O$105,MATCH(#REF!,Impostazioni!$N$86:$N$105,0),2)),"")</f>
        <v>#NAME?</v>
      </c>
      <c r="Q1545" s="14" t="e">
        <f t="array" aca="1" ref="Q1545" ca="1">_xludf.ifna(IF(#REF!=Impostazioni!$C$6,K1545*1,K1545/INDEX(Impostazioni!$N$86:$O$105,MATCH(#REF!,Impostazioni!$N$86:$N$105,0),2)),"")</f>
        <v>#NAME?</v>
      </c>
      <c r="S1545" t="str" cm="1">
        <f t="array" ref="S1545">_xlfn.IFNA(TRANSPOSE(INDEX(Impostazioni!$R$14:$S$63,,MATCH($D1545,Impostazioni!$R$13:$S$13,0))),"")&amp;""</f>
        <v/>
      </c>
    </row>
    <row r="1546" spans="1:19" ht="13.2">
      <c r="A1546" s="14" t="str">
        <f t="shared" si="18"/>
        <v/>
      </c>
      <c r="B1546" s="14" t="str">
        <f t="shared" si="19"/>
        <v/>
      </c>
      <c r="C1546" s="14"/>
      <c r="D1546" s="14"/>
      <c r="E1546" s="14"/>
      <c r="F1546" s="14"/>
      <c r="G1546" s="31"/>
      <c r="H1546" s="31"/>
      <c r="I1546" s="31"/>
      <c r="J1546" s="31"/>
      <c r="K1546" s="14" t="str">
        <f t="shared" si="20"/>
        <v/>
      </c>
      <c r="M1546" s="14" t="e">
        <f t="array" aca="1" ref="M1546" ca="1">_xludf.ifna(IF(#REF!=Impostazioni!$C$6,G1546*1,G1546/INDEX(Impostazioni!$N$86:$O$105,MATCH(#REF!,Impostazioni!$N$86:$N$105,0),2)),"")</f>
        <v>#NAME?</v>
      </c>
      <c r="N1546" s="14" t="e">
        <f t="array" aca="1" ref="N1546" ca="1">_xludf.ifna(IF(#REF!=Impostazioni!$C$6,H1546*1,H1546/INDEX(Impostazioni!$N$86:$O$105,MATCH(#REF!,Impostazioni!$N$86:$N$105,0),2)),"")</f>
        <v>#NAME?</v>
      </c>
      <c r="O1546" s="14" t="e">
        <f t="array" aca="1" ref="O1546" ca="1">_xludf.ifna(IF(#REF!=Impostazioni!$C$6,I1546*1,I1546/INDEX(Impostazioni!$N$86:$O$105,MATCH(#REF!,Impostazioni!$N$86:$N$105,0),2)),"")</f>
        <v>#NAME?</v>
      </c>
      <c r="P1546" s="14" t="e">
        <f t="array" aca="1" ref="P1546" ca="1">_xludf.ifna(IF(#REF!=Impostazioni!$C$6,J1546*1,J1546/INDEX(Impostazioni!$N$86:$O$105,MATCH(#REF!,Impostazioni!$N$86:$N$105,0),2)),"")</f>
        <v>#NAME?</v>
      </c>
      <c r="Q1546" s="14" t="e">
        <f t="array" aca="1" ref="Q1546" ca="1">_xludf.ifna(IF(#REF!=Impostazioni!$C$6,K1546*1,K1546/INDEX(Impostazioni!$N$86:$O$105,MATCH(#REF!,Impostazioni!$N$86:$N$105,0),2)),"")</f>
        <v>#NAME?</v>
      </c>
      <c r="S1546" t="str" cm="1">
        <f t="array" ref="S1546">_xlfn.IFNA(TRANSPOSE(INDEX(Impostazioni!$R$14:$S$63,,MATCH($D1546,Impostazioni!$R$13:$S$13,0))),"")&amp;""</f>
        <v/>
      </c>
    </row>
    <row r="1547" spans="1:19" ht="13.2">
      <c r="A1547" s="14" t="str">
        <f t="shared" si="18"/>
        <v/>
      </c>
      <c r="B1547" s="14" t="str">
        <f t="shared" si="19"/>
        <v/>
      </c>
      <c r="C1547" s="14"/>
      <c r="D1547" s="14"/>
      <c r="E1547" s="14"/>
      <c r="F1547" s="14"/>
      <c r="G1547" s="31"/>
      <c r="H1547" s="31"/>
      <c r="I1547" s="31"/>
      <c r="J1547" s="31"/>
      <c r="K1547" s="14" t="str">
        <f t="shared" si="20"/>
        <v/>
      </c>
      <c r="M1547" s="14" t="e">
        <f t="array" aca="1" ref="M1547" ca="1">_xludf.ifna(IF(#REF!=Impostazioni!$C$6,G1547*1,G1547/INDEX(Impostazioni!$N$86:$O$105,MATCH(#REF!,Impostazioni!$N$86:$N$105,0),2)),"")</f>
        <v>#NAME?</v>
      </c>
      <c r="N1547" s="14" t="e">
        <f t="array" aca="1" ref="N1547" ca="1">_xludf.ifna(IF(#REF!=Impostazioni!$C$6,H1547*1,H1547/INDEX(Impostazioni!$N$86:$O$105,MATCH(#REF!,Impostazioni!$N$86:$N$105,0),2)),"")</f>
        <v>#NAME?</v>
      </c>
      <c r="O1547" s="14" t="e">
        <f t="array" aca="1" ref="O1547" ca="1">_xludf.ifna(IF(#REF!=Impostazioni!$C$6,I1547*1,I1547/INDEX(Impostazioni!$N$86:$O$105,MATCH(#REF!,Impostazioni!$N$86:$N$105,0),2)),"")</f>
        <v>#NAME?</v>
      </c>
      <c r="P1547" s="14" t="e">
        <f t="array" aca="1" ref="P1547" ca="1">_xludf.ifna(IF(#REF!=Impostazioni!$C$6,J1547*1,J1547/INDEX(Impostazioni!$N$86:$O$105,MATCH(#REF!,Impostazioni!$N$86:$N$105,0),2)),"")</f>
        <v>#NAME?</v>
      </c>
      <c r="Q1547" s="14" t="e">
        <f t="array" aca="1" ref="Q1547" ca="1">_xludf.ifna(IF(#REF!=Impostazioni!$C$6,K1547*1,K1547/INDEX(Impostazioni!$N$86:$O$105,MATCH(#REF!,Impostazioni!$N$86:$N$105,0),2)),"")</f>
        <v>#NAME?</v>
      </c>
      <c r="S1547" t="str" cm="1">
        <f t="array" ref="S1547">_xlfn.IFNA(TRANSPOSE(INDEX(Impostazioni!$R$14:$S$63,,MATCH($D1547,Impostazioni!$R$13:$S$13,0))),"")&amp;""</f>
        <v/>
      </c>
    </row>
    <row r="1548" spans="1:19" ht="13.2">
      <c r="A1548" s="14" t="str">
        <f t="shared" si="18"/>
        <v/>
      </c>
      <c r="B1548" s="14" t="str">
        <f t="shared" si="19"/>
        <v/>
      </c>
      <c r="C1548" s="14"/>
      <c r="D1548" s="14"/>
      <c r="E1548" s="14"/>
      <c r="F1548" s="14"/>
      <c r="G1548" s="31"/>
      <c r="H1548" s="31"/>
      <c r="I1548" s="31"/>
      <c r="J1548" s="31"/>
      <c r="K1548" s="14" t="str">
        <f t="shared" si="20"/>
        <v/>
      </c>
      <c r="M1548" s="14" t="e">
        <f t="array" aca="1" ref="M1548" ca="1">_xludf.ifna(IF(#REF!=Impostazioni!$C$6,G1548*1,G1548/INDEX(Impostazioni!$N$86:$O$105,MATCH(#REF!,Impostazioni!$N$86:$N$105,0),2)),"")</f>
        <v>#NAME?</v>
      </c>
      <c r="N1548" s="14" t="e">
        <f t="array" aca="1" ref="N1548" ca="1">_xludf.ifna(IF(#REF!=Impostazioni!$C$6,H1548*1,H1548/INDEX(Impostazioni!$N$86:$O$105,MATCH(#REF!,Impostazioni!$N$86:$N$105,0),2)),"")</f>
        <v>#NAME?</v>
      </c>
      <c r="O1548" s="14" t="e">
        <f t="array" aca="1" ref="O1548" ca="1">_xludf.ifna(IF(#REF!=Impostazioni!$C$6,I1548*1,I1548/INDEX(Impostazioni!$N$86:$O$105,MATCH(#REF!,Impostazioni!$N$86:$N$105,0),2)),"")</f>
        <v>#NAME?</v>
      </c>
      <c r="P1548" s="14" t="e">
        <f t="array" aca="1" ref="P1548" ca="1">_xludf.ifna(IF(#REF!=Impostazioni!$C$6,J1548*1,J1548/INDEX(Impostazioni!$N$86:$O$105,MATCH(#REF!,Impostazioni!$N$86:$N$105,0),2)),"")</f>
        <v>#NAME?</v>
      </c>
      <c r="Q1548" s="14" t="e">
        <f t="array" aca="1" ref="Q1548" ca="1">_xludf.ifna(IF(#REF!=Impostazioni!$C$6,K1548*1,K1548/INDEX(Impostazioni!$N$86:$O$105,MATCH(#REF!,Impostazioni!$N$86:$N$105,0),2)),"")</f>
        <v>#NAME?</v>
      </c>
      <c r="S1548" t="str" cm="1">
        <f t="array" ref="S1548">_xlfn.IFNA(TRANSPOSE(INDEX(Impostazioni!$R$14:$S$63,,MATCH($D1548,Impostazioni!$R$13:$S$13,0))),"")&amp;""</f>
        <v/>
      </c>
    </row>
    <row r="1549" spans="1:19" ht="13.2">
      <c r="A1549" s="14" t="str">
        <f t="shared" si="18"/>
        <v/>
      </c>
      <c r="B1549" s="14" t="str">
        <f t="shared" si="19"/>
        <v/>
      </c>
      <c r="C1549" s="14"/>
      <c r="D1549" s="14"/>
      <c r="E1549" s="14"/>
      <c r="F1549" s="14"/>
      <c r="G1549" s="31"/>
      <c r="H1549" s="31"/>
      <c r="I1549" s="31"/>
      <c r="J1549" s="31"/>
      <c r="K1549" s="14" t="str">
        <f t="shared" si="20"/>
        <v/>
      </c>
      <c r="M1549" s="14" t="e">
        <f t="array" aca="1" ref="M1549" ca="1">_xludf.ifna(IF(#REF!=Impostazioni!$C$6,G1549*1,G1549/INDEX(Impostazioni!$N$86:$O$105,MATCH(#REF!,Impostazioni!$N$86:$N$105,0),2)),"")</f>
        <v>#NAME?</v>
      </c>
      <c r="N1549" s="14" t="e">
        <f t="array" aca="1" ref="N1549" ca="1">_xludf.ifna(IF(#REF!=Impostazioni!$C$6,H1549*1,H1549/INDEX(Impostazioni!$N$86:$O$105,MATCH(#REF!,Impostazioni!$N$86:$N$105,0),2)),"")</f>
        <v>#NAME?</v>
      </c>
      <c r="O1549" s="14" t="e">
        <f t="array" aca="1" ref="O1549" ca="1">_xludf.ifna(IF(#REF!=Impostazioni!$C$6,I1549*1,I1549/INDEX(Impostazioni!$N$86:$O$105,MATCH(#REF!,Impostazioni!$N$86:$N$105,0),2)),"")</f>
        <v>#NAME?</v>
      </c>
      <c r="P1549" s="14" t="e">
        <f t="array" aca="1" ref="P1549" ca="1">_xludf.ifna(IF(#REF!=Impostazioni!$C$6,J1549*1,J1549/INDEX(Impostazioni!$N$86:$O$105,MATCH(#REF!,Impostazioni!$N$86:$N$105,0),2)),"")</f>
        <v>#NAME?</v>
      </c>
      <c r="Q1549" s="14" t="e">
        <f t="array" aca="1" ref="Q1549" ca="1">_xludf.ifna(IF(#REF!=Impostazioni!$C$6,K1549*1,K1549/INDEX(Impostazioni!$N$86:$O$105,MATCH(#REF!,Impostazioni!$N$86:$N$105,0),2)),"")</f>
        <v>#NAME?</v>
      </c>
      <c r="S1549" t="str" cm="1">
        <f t="array" ref="S1549">_xlfn.IFNA(TRANSPOSE(INDEX(Impostazioni!$R$14:$S$63,,MATCH($D1549,Impostazioni!$R$13:$S$13,0))),"")&amp;""</f>
        <v/>
      </c>
    </row>
    <row r="1550" spans="1:19" ht="13.2">
      <c r="A1550" s="14" t="str">
        <f t="shared" si="18"/>
        <v/>
      </c>
      <c r="B1550" s="14" t="str">
        <f t="shared" si="19"/>
        <v/>
      </c>
      <c r="C1550" s="14"/>
      <c r="D1550" s="14"/>
      <c r="E1550" s="14"/>
      <c r="F1550" s="14"/>
      <c r="G1550" s="31"/>
      <c r="H1550" s="31"/>
      <c r="I1550" s="31"/>
      <c r="J1550" s="31"/>
      <c r="K1550" s="14" t="str">
        <f t="shared" si="20"/>
        <v/>
      </c>
      <c r="M1550" s="14" t="e">
        <f t="array" aca="1" ref="M1550" ca="1">_xludf.ifna(IF(#REF!=Impostazioni!$C$6,G1550*1,G1550/INDEX(Impostazioni!$N$86:$O$105,MATCH(#REF!,Impostazioni!$N$86:$N$105,0),2)),"")</f>
        <v>#NAME?</v>
      </c>
      <c r="N1550" s="14" t="e">
        <f t="array" aca="1" ref="N1550" ca="1">_xludf.ifna(IF(#REF!=Impostazioni!$C$6,H1550*1,H1550/INDEX(Impostazioni!$N$86:$O$105,MATCH(#REF!,Impostazioni!$N$86:$N$105,0),2)),"")</f>
        <v>#NAME?</v>
      </c>
      <c r="O1550" s="14" t="e">
        <f t="array" aca="1" ref="O1550" ca="1">_xludf.ifna(IF(#REF!=Impostazioni!$C$6,I1550*1,I1550/INDEX(Impostazioni!$N$86:$O$105,MATCH(#REF!,Impostazioni!$N$86:$N$105,0),2)),"")</f>
        <v>#NAME?</v>
      </c>
      <c r="P1550" s="14" t="e">
        <f t="array" aca="1" ref="P1550" ca="1">_xludf.ifna(IF(#REF!=Impostazioni!$C$6,J1550*1,J1550/INDEX(Impostazioni!$N$86:$O$105,MATCH(#REF!,Impostazioni!$N$86:$N$105,0),2)),"")</f>
        <v>#NAME?</v>
      </c>
      <c r="Q1550" s="14" t="e">
        <f t="array" aca="1" ref="Q1550" ca="1">_xludf.ifna(IF(#REF!=Impostazioni!$C$6,K1550*1,K1550/INDEX(Impostazioni!$N$86:$O$105,MATCH(#REF!,Impostazioni!$N$86:$N$105,0),2)),"")</f>
        <v>#NAME?</v>
      </c>
      <c r="S1550" t="str" cm="1">
        <f t="array" ref="S1550">_xlfn.IFNA(TRANSPOSE(INDEX(Impostazioni!$R$14:$S$63,,MATCH($D1550,Impostazioni!$R$13:$S$13,0))),"")&amp;""</f>
        <v/>
      </c>
    </row>
    <row r="1551" spans="1:19" ht="13.2">
      <c r="A1551" s="14" t="str">
        <f t="shared" si="18"/>
        <v/>
      </c>
      <c r="B1551" s="14" t="str">
        <f t="shared" si="19"/>
        <v/>
      </c>
      <c r="C1551" s="14"/>
      <c r="D1551" s="14"/>
      <c r="E1551" s="14"/>
      <c r="F1551" s="14"/>
      <c r="G1551" s="31"/>
      <c r="H1551" s="31"/>
      <c r="I1551" s="31"/>
      <c r="J1551" s="31"/>
      <c r="K1551" s="14" t="str">
        <f t="shared" si="20"/>
        <v/>
      </c>
      <c r="M1551" s="14" t="e">
        <f t="array" aca="1" ref="M1551" ca="1">_xludf.ifna(IF(#REF!=Impostazioni!$C$6,G1551*1,G1551/INDEX(Impostazioni!$N$86:$O$105,MATCH(#REF!,Impostazioni!$N$86:$N$105,0),2)),"")</f>
        <v>#NAME?</v>
      </c>
      <c r="N1551" s="14" t="e">
        <f t="array" aca="1" ref="N1551" ca="1">_xludf.ifna(IF(#REF!=Impostazioni!$C$6,H1551*1,H1551/INDEX(Impostazioni!$N$86:$O$105,MATCH(#REF!,Impostazioni!$N$86:$N$105,0),2)),"")</f>
        <v>#NAME?</v>
      </c>
      <c r="O1551" s="14" t="e">
        <f t="array" aca="1" ref="O1551" ca="1">_xludf.ifna(IF(#REF!=Impostazioni!$C$6,I1551*1,I1551/INDEX(Impostazioni!$N$86:$O$105,MATCH(#REF!,Impostazioni!$N$86:$N$105,0),2)),"")</f>
        <v>#NAME?</v>
      </c>
      <c r="P1551" s="14" t="e">
        <f t="array" aca="1" ref="P1551" ca="1">_xludf.ifna(IF(#REF!=Impostazioni!$C$6,J1551*1,J1551/INDEX(Impostazioni!$N$86:$O$105,MATCH(#REF!,Impostazioni!$N$86:$N$105,0),2)),"")</f>
        <v>#NAME?</v>
      </c>
      <c r="Q1551" s="14" t="e">
        <f t="array" aca="1" ref="Q1551" ca="1">_xludf.ifna(IF(#REF!=Impostazioni!$C$6,K1551*1,K1551/INDEX(Impostazioni!$N$86:$O$105,MATCH(#REF!,Impostazioni!$N$86:$N$105,0),2)),"")</f>
        <v>#NAME?</v>
      </c>
      <c r="S1551" t="str" cm="1">
        <f t="array" ref="S1551">_xlfn.IFNA(TRANSPOSE(INDEX(Impostazioni!$R$14:$S$63,,MATCH($D1551,Impostazioni!$R$13:$S$13,0))),"")&amp;""</f>
        <v/>
      </c>
    </row>
    <row r="1552" spans="1:19" ht="13.2">
      <c r="A1552" s="14" t="str">
        <f t="shared" si="18"/>
        <v/>
      </c>
      <c r="B1552" s="14" t="str">
        <f t="shared" si="19"/>
        <v/>
      </c>
      <c r="C1552" s="14"/>
      <c r="D1552" s="14"/>
      <c r="E1552" s="14"/>
      <c r="F1552" s="14"/>
      <c r="G1552" s="31"/>
      <c r="H1552" s="31"/>
      <c r="I1552" s="31"/>
      <c r="J1552" s="31"/>
      <c r="K1552" s="14" t="str">
        <f t="shared" si="20"/>
        <v/>
      </c>
      <c r="M1552" s="14" t="e">
        <f t="array" aca="1" ref="M1552" ca="1">_xludf.ifna(IF(#REF!=Impostazioni!$C$6,G1552*1,G1552/INDEX(Impostazioni!$N$86:$O$105,MATCH(#REF!,Impostazioni!$N$86:$N$105,0),2)),"")</f>
        <v>#NAME?</v>
      </c>
      <c r="N1552" s="14" t="e">
        <f t="array" aca="1" ref="N1552" ca="1">_xludf.ifna(IF(#REF!=Impostazioni!$C$6,H1552*1,H1552/INDEX(Impostazioni!$N$86:$O$105,MATCH(#REF!,Impostazioni!$N$86:$N$105,0),2)),"")</f>
        <v>#NAME?</v>
      </c>
      <c r="O1552" s="14" t="e">
        <f t="array" aca="1" ref="O1552" ca="1">_xludf.ifna(IF(#REF!=Impostazioni!$C$6,I1552*1,I1552/INDEX(Impostazioni!$N$86:$O$105,MATCH(#REF!,Impostazioni!$N$86:$N$105,0),2)),"")</f>
        <v>#NAME?</v>
      </c>
      <c r="P1552" s="14" t="e">
        <f t="array" aca="1" ref="P1552" ca="1">_xludf.ifna(IF(#REF!=Impostazioni!$C$6,J1552*1,J1552/INDEX(Impostazioni!$N$86:$O$105,MATCH(#REF!,Impostazioni!$N$86:$N$105,0),2)),"")</f>
        <v>#NAME?</v>
      </c>
      <c r="Q1552" s="14" t="e">
        <f t="array" aca="1" ref="Q1552" ca="1">_xludf.ifna(IF(#REF!=Impostazioni!$C$6,K1552*1,K1552/INDEX(Impostazioni!$N$86:$O$105,MATCH(#REF!,Impostazioni!$N$86:$N$105,0),2)),"")</f>
        <v>#NAME?</v>
      </c>
      <c r="S1552" t="str" cm="1">
        <f t="array" ref="S1552">_xlfn.IFNA(TRANSPOSE(INDEX(Impostazioni!$R$14:$S$63,,MATCH($D1552,Impostazioni!$R$13:$S$13,0))),"")&amp;""</f>
        <v/>
      </c>
    </row>
    <row r="1553" spans="1:19" ht="13.2">
      <c r="A1553" s="14" t="str">
        <f t="shared" si="18"/>
        <v/>
      </c>
      <c r="B1553" s="14" t="str">
        <f t="shared" si="19"/>
        <v/>
      </c>
      <c r="C1553" s="14"/>
      <c r="D1553" s="14"/>
      <c r="E1553" s="14"/>
      <c r="F1553" s="14"/>
      <c r="G1553" s="31"/>
      <c r="H1553" s="31"/>
      <c r="I1553" s="31"/>
      <c r="J1553" s="31"/>
      <c r="K1553" s="14" t="str">
        <f t="shared" si="20"/>
        <v/>
      </c>
      <c r="M1553" s="14" t="e">
        <f t="array" aca="1" ref="M1553" ca="1">_xludf.ifna(IF(#REF!=Impostazioni!$C$6,G1553*1,G1553/INDEX(Impostazioni!$N$86:$O$105,MATCH(#REF!,Impostazioni!$N$86:$N$105,0),2)),"")</f>
        <v>#NAME?</v>
      </c>
      <c r="N1553" s="14" t="e">
        <f t="array" aca="1" ref="N1553" ca="1">_xludf.ifna(IF(#REF!=Impostazioni!$C$6,H1553*1,H1553/INDEX(Impostazioni!$N$86:$O$105,MATCH(#REF!,Impostazioni!$N$86:$N$105,0),2)),"")</f>
        <v>#NAME?</v>
      </c>
      <c r="O1553" s="14" t="e">
        <f t="array" aca="1" ref="O1553" ca="1">_xludf.ifna(IF(#REF!=Impostazioni!$C$6,I1553*1,I1553/INDEX(Impostazioni!$N$86:$O$105,MATCH(#REF!,Impostazioni!$N$86:$N$105,0),2)),"")</f>
        <v>#NAME?</v>
      </c>
      <c r="P1553" s="14" t="e">
        <f t="array" aca="1" ref="P1553" ca="1">_xludf.ifna(IF(#REF!=Impostazioni!$C$6,J1553*1,J1553/INDEX(Impostazioni!$N$86:$O$105,MATCH(#REF!,Impostazioni!$N$86:$N$105,0),2)),"")</f>
        <v>#NAME?</v>
      </c>
      <c r="Q1553" s="14" t="e">
        <f t="array" aca="1" ref="Q1553" ca="1">_xludf.ifna(IF(#REF!=Impostazioni!$C$6,K1553*1,K1553/INDEX(Impostazioni!$N$86:$O$105,MATCH(#REF!,Impostazioni!$N$86:$N$105,0),2)),"")</f>
        <v>#NAME?</v>
      </c>
      <c r="S1553" t="str" cm="1">
        <f t="array" ref="S1553">_xlfn.IFNA(TRANSPOSE(INDEX(Impostazioni!$R$14:$S$63,,MATCH($D1553,Impostazioni!$R$13:$S$13,0))),"")&amp;""</f>
        <v/>
      </c>
    </row>
    <row r="1554" spans="1:19" ht="13.2">
      <c r="A1554" s="14" t="str">
        <f t="shared" si="18"/>
        <v/>
      </c>
      <c r="B1554" s="14" t="str">
        <f t="shared" si="19"/>
        <v/>
      </c>
      <c r="C1554" s="14"/>
      <c r="D1554" s="14"/>
      <c r="E1554" s="14"/>
      <c r="F1554" s="14"/>
      <c r="G1554" s="31"/>
      <c r="H1554" s="31"/>
      <c r="I1554" s="31"/>
      <c r="J1554" s="31"/>
      <c r="K1554" s="14" t="str">
        <f t="shared" si="20"/>
        <v/>
      </c>
      <c r="M1554" s="14" t="e">
        <f t="array" aca="1" ref="M1554" ca="1">_xludf.ifna(IF(#REF!=Impostazioni!$C$6,G1554*1,G1554/INDEX(Impostazioni!$N$86:$O$105,MATCH(#REF!,Impostazioni!$N$86:$N$105,0),2)),"")</f>
        <v>#NAME?</v>
      </c>
      <c r="N1554" s="14" t="e">
        <f t="array" aca="1" ref="N1554" ca="1">_xludf.ifna(IF(#REF!=Impostazioni!$C$6,H1554*1,H1554/INDEX(Impostazioni!$N$86:$O$105,MATCH(#REF!,Impostazioni!$N$86:$N$105,0),2)),"")</f>
        <v>#NAME?</v>
      </c>
      <c r="O1554" s="14" t="e">
        <f t="array" aca="1" ref="O1554" ca="1">_xludf.ifna(IF(#REF!=Impostazioni!$C$6,I1554*1,I1554/INDEX(Impostazioni!$N$86:$O$105,MATCH(#REF!,Impostazioni!$N$86:$N$105,0),2)),"")</f>
        <v>#NAME?</v>
      </c>
      <c r="P1554" s="14" t="e">
        <f t="array" aca="1" ref="P1554" ca="1">_xludf.ifna(IF(#REF!=Impostazioni!$C$6,J1554*1,J1554/INDEX(Impostazioni!$N$86:$O$105,MATCH(#REF!,Impostazioni!$N$86:$N$105,0),2)),"")</f>
        <v>#NAME?</v>
      </c>
      <c r="Q1554" s="14" t="e">
        <f t="array" aca="1" ref="Q1554" ca="1">_xludf.ifna(IF(#REF!=Impostazioni!$C$6,K1554*1,K1554/INDEX(Impostazioni!$N$86:$O$105,MATCH(#REF!,Impostazioni!$N$86:$N$105,0),2)),"")</f>
        <v>#NAME?</v>
      </c>
      <c r="S1554" t="str" cm="1">
        <f t="array" ref="S1554">_xlfn.IFNA(TRANSPOSE(INDEX(Impostazioni!$R$14:$S$63,,MATCH($D1554,Impostazioni!$R$13:$S$13,0))),"")&amp;""</f>
        <v/>
      </c>
    </row>
    <row r="1555" spans="1:19" ht="13.2">
      <c r="A1555" s="14" t="str">
        <f t="shared" si="18"/>
        <v/>
      </c>
      <c r="B1555" s="14" t="str">
        <f t="shared" si="19"/>
        <v/>
      </c>
      <c r="C1555" s="14"/>
      <c r="D1555" s="14"/>
      <c r="E1555" s="14"/>
      <c r="F1555" s="14"/>
      <c r="G1555" s="31"/>
      <c r="H1555" s="31"/>
      <c r="I1555" s="31"/>
      <c r="J1555" s="31"/>
      <c r="K1555" s="14" t="str">
        <f t="shared" si="20"/>
        <v/>
      </c>
      <c r="M1555" s="14" t="e">
        <f t="array" aca="1" ref="M1555" ca="1">_xludf.ifna(IF(#REF!=Impostazioni!$C$6,G1555*1,G1555/INDEX(Impostazioni!$N$86:$O$105,MATCH(#REF!,Impostazioni!$N$86:$N$105,0),2)),"")</f>
        <v>#NAME?</v>
      </c>
      <c r="N1555" s="14" t="e">
        <f t="array" aca="1" ref="N1555" ca="1">_xludf.ifna(IF(#REF!=Impostazioni!$C$6,H1555*1,H1555/INDEX(Impostazioni!$N$86:$O$105,MATCH(#REF!,Impostazioni!$N$86:$N$105,0),2)),"")</f>
        <v>#NAME?</v>
      </c>
      <c r="O1555" s="14" t="e">
        <f t="array" aca="1" ref="O1555" ca="1">_xludf.ifna(IF(#REF!=Impostazioni!$C$6,I1555*1,I1555/INDEX(Impostazioni!$N$86:$O$105,MATCH(#REF!,Impostazioni!$N$86:$N$105,0),2)),"")</f>
        <v>#NAME?</v>
      </c>
      <c r="P1555" s="14" t="e">
        <f t="array" aca="1" ref="P1555" ca="1">_xludf.ifna(IF(#REF!=Impostazioni!$C$6,J1555*1,J1555/INDEX(Impostazioni!$N$86:$O$105,MATCH(#REF!,Impostazioni!$N$86:$N$105,0),2)),"")</f>
        <v>#NAME?</v>
      </c>
      <c r="Q1555" s="14" t="e">
        <f t="array" aca="1" ref="Q1555" ca="1">_xludf.ifna(IF(#REF!=Impostazioni!$C$6,K1555*1,K1555/INDEX(Impostazioni!$N$86:$O$105,MATCH(#REF!,Impostazioni!$N$86:$N$105,0),2)),"")</f>
        <v>#NAME?</v>
      </c>
      <c r="S1555" t="str" cm="1">
        <f t="array" ref="S1555">_xlfn.IFNA(TRANSPOSE(INDEX(Impostazioni!$R$14:$S$63,,MATCH($D1555,Impostazioni!$R$13:$S$13,0))),"")&amp;""</f>
        <v/>
      </c>
    </row>
    <row r="1556" spans="1:19" ht="13.2">
      <c r="A1556" s="14" t="str">
        <f t="shared" si="18"/>
        <v/>
      </c>
      <c r="B1556" s="14" t="str">
        <f t="shared" si="19"/>
        <v/>
      </c>
      <c r="C1556" s="14"/>
      <c r="D1556" s="14"/>
      <c r="E1556" s="14"/>
      <c r="F1556" s="14"/>
      <c r="G1556" s="31"/>
      <c r="H1556" s="31"/>
      <c r="I1556" s="31"/>
      <c r="J1556" s="31"/>
      <c r="K1556" s="14" t="str">
        <f t="shared" si="20"/>
        <v/>
      </c>
      <c r="M1556" s="14" t="e">
        <f t="array" aca="1" ref="M1556" ca="1">_xludf.ifna(IF(#REF!=Impostazioni!$C$6,G1556*1,G1556/INDEX(Impostazioni!$N$86:$O$105,MATCH(#REF!,Impostazioni!$N$86:$N$105,0),2)),"")</f>
        <v>#NAME?</v>
      </c>
      <c r="N1556" s="14" t="e">
        <f t="array" aca="1" ref="N1556" ca="1">_xludf.ifna(IF(#REF!=Impostazioni!$C$6,H1556*1,H1556/INDEX(Impostazioni!$N$86:$O$105,MATCH(#REF!,Impostazioni!$N$86:$N$105,0),2)),"")</f>
        <v>#NAME?</v>
      </c>
      <c r="O1556" s="14" t="e">
        <f t="array" aca="1" ref="O1556" ca="1">_xludf.ifna(IF(#REF!=Impostazioni!$C$6,I1556*1,I1556/INDEX(Impostazioni!$N$86:$O$105,MATCH(#REF!,Impostazioni!$N$86:$N$105,0),2)),"")</f>
        <v>#NAME?</v>
      </c>
      <c r="P1556" s="14" t="e">
        <f t="array" aca="1" ref="P1556" ca="1">_xludf.ifna(IF(#REF!=Impostazioni!$C$6,J1556*1,J1556/INDEX(Impostazioni!$N$86:$O$105,MATCH(#REF!,Impostazioni!$N$86:$N$105,0),2)),"")</f>
        <v>#NAME?</v>
      </c>
      <c r="Q1556" s="14" t="e">
        <f t="array" aca="1" ref="Q1556" ca="1">_xludf.ifna(IF(#REF!=Impostazioni!$C$6,K1556*1,K1556/INDEX(Impostazioni!$N$86:$O$105,MATCH(#REF!,Impostazioni!$N$86:$N$105,0),2)),"")</f>
        <v>#NAME?</v>
      </c>
      <c r="S1556" t="str" cm="1">
        <f t="array" ref="S1556">_xlfn.IFNA(TRANSPOSE(INDEX(Impostazioni!$R$14:$S$63,,MATCH($D1556,Impostazioni!$R$13:$S$13,0))),"")&amp;""</f>
        <v/>
      </c>
    </row>
    <row r="1557" spans="1:19" ht="13.2">
      <c r="A1557" s="14" t="str">
        <f t="shared" si="18"/>
        <v/>
      </c>
      <c r="B1557" s="14" t="str">
        <f t="shared" si="19"/>
        <v/>
      </c>
      <c r="C1557" s="14"/>
      <c r="D1557" s="14"/>
      <c r="E1557" s="14"/>
      <c r="F1557" s="14"/>
      <c r="G1557" s="31"/>
      <c r="H1557" s="31"/>
      <c r="I1557" s="31"/>
      <c r="J1557" s="31"/>
      <c r="K1557" s="14" t="str">
        <f t="shared" si="20"/>
        <v/>
      </c>
      <c r="M1557" s="14" t="e">
        <f t="array" aca="1" ref="M1557" ca="1">_xludf.ifna(IF(#REF!=Impostazioni!$C$6,G1557*1,G1557/INDEX(Impostazioni!$N$86:$O$105,MATCH(#REF!,Impostazioni!$N$86:$N$105,0),2)),"")</f>
        <v>#NAME?</v>
      </c>
      <c r="N1557" s="14" t="e">
        <f t="array" aca="1" ref="N1557" ca="1">_xludf.ifna(IF(#REF!=Impostazioni!$C$6,H1557*1,H1557/INDEX(Impostazioni!$N$86:$O$105,MATCH(#REF!,Impostazioni!$N$86:$N$105,0),2)),"")</f>
        <v>#NAME?</v>
      </c>
      <c r="O1557" s="14" t="e">
        <f t="array" aca="1" ref="O1557" ca="1">_xludf.ifna(IF(#REF!=Impostazioni!$C$6,I1557*1,I1557/INDEX(Impostazioni!$N$86:$O$105,MATCH(#REF!,Impostazioni!$N$86:$N$105,0),2)),"")</f>
        <v>#NAME?</v>
      </c>
      <c r="P1557" s="14" t="e">
        <f t="array" aca="1" ref="P1557" ca="1">_xludf.ifna(IF(#REF!=Impostazioni!$C$6,J1557*1,J1557/INDEX(Impostazioni!$N$86:$O$105,MATCH(#REF!,Impostazioni!$N$86:$N$105,0),2)),"")</f>
        <v>#NAME?</v>
      </c>
      <c r="Q1557" s="14" t="e">
        <f t="array" aca="1" ref="Q1557" ca="1">_xludf.ifna(IF(#REF!=Impostazioni!$C$6,K1557*1,K1557/INDEX(Impostazioni!$N$86:$O$105,MATCH(#REF!,Impostazioni!$N$86:$N$105,0),2)),"")</f>
        <v>#NAME?</v>
      </c>
      <c r="S1557" t="str" cm="1">
        <f t="array" ref="S1557">_xlfn.IFNA(TRANSPOSE(INDEX(Impostazioni!$R$14:$S$63,,MATCH($D1557,Impostazioni!$R$13:$S$13,0))),"")&amp;""</f>
        <v/>
      </c>
    </row>
    <row r="1558" spans="1:19" ht="13.2">
      <c r="A1558" s="14" t="str">
        <f t="shared" si="18"/>
        <v/>
      </c>
      <c r="B1558" s="14" t="str">
        <f t="shared" si="19"/>
        <v/>
      </c>
      <c r="C1558" s="14"/>
      <c r="D1558" s="14"/>
      <c r="E1558" s="14"/>
      <c r="F1558" s="14"/>
      <c r="G1558" s="31"/>
      <c r="H1558" s="31"/>
      <c r="I1558" s="31"/>
      <c r="J1558" s="31"/>
      <c r="K1558" s="14" t="str">
        <f t="shared" si="20"/>
        <v/>
      </c>
      <c r="M1558" s="14" t="e">
        <f t="array" aca="1" ref="M1558" ca="1">_xludf.ifna(IF(#REF!=Impostazioni!$C$6,G1558*1,G1558/INDEX(Impostazioni!$N$86:$O$105,MATCH(#REF!,Impostazioni!$N$86:$N$105,0),2)),"")</f>
        <v>#NAME?</v>
      </c>
      <c r="N1558" s="14" t="e">
        <f t="array" aca="1" ref="N1558" ca="1">_xludf.ifna(IF(#REF!=Impostazioni!$C$6,H1558*1,H1558/INDEX(Impostazioni!$N$86:$O$105,MATCH(#REF!,Impostazioni!$N$86:$N$105,0),2)),"")</f>
        <v>#NAME?</v>
      </c>
      <c r="O1558" s="14" t="e">
        <f t="array" aca="1" ref="O1558" ca="1">_xludf.ifna(IF(#REF!=Impostazioni!$C$6,I1558*1,I1558/INDEX(Impostazioni!$N$86:$O$105,MATCH(#REF!,Impostazioni!$N$86:$N$105,0),2)),"")</f>
        <v>#NAME?</v>
      </c>
      <c r="P1558" s="14" t="e">
        <f t="array" aca="1" ref="P1558" ca="1">_xludf.ifna(IF(#REF!=Impostazioni!$C$6,J1558*1,J1558/INDEX(Impostazioni!$N$86:$O$105,MATCH(#REF!,Impostazioni!$N$86:$N$105,0),2)),"")</f>
        <v>#NAME?</v>
      </c>
      <c r="Q1558" s="14" t="e">
        <f t="array" aca="1" ref="Q1558" ca="1">_xludf.ifna(IF(#REF!=Impostazioni!$C$6,K1558*1,K1558/INDEX(Impostazioni!$N$86:$O$105,MATCH(#REF!,Impostazioni!$N$86:$N$105,0),2)),"")</f>
        <v>#NAME?</v>
      </c>
      <c r="S1558" t="str" cm="1">
        <f t="array" ref="S1558">_xlfn.IFNA(TRANSPOSE(INDEX(Impostazioni!$R$14:$S$63,,MATCH($D1558,Impostazioni!$R$13:$S$13,0))),"")&amp;""</f>
        <v/>
      </c>
    </row>
    <row r="1559" spans="1:19" ht="13.2">
      <c r="A1559" s="14" t="str">
        <f t="shared" si="18"/>
        <v/>
      </c>
      <c r="B1559" s="14" t="str">
        <f t="shared" si="19"/>
        <v/>
      </c>
      <c r="C1559" s="14"/>
      <c r="D1559" s="14"/>
      <c r="E1559" s="14"/>
      <c r="F1559" s="14"/>
      <c r="G1559" s="31"/>
      <c r="H1559" s="31"/>
      <c r="I1559" s="31"/>
      <c r="J1559" s="31"/>
      <c r="K1559" s="14" t="str">
        <f t="shared" si="20"/>
        <v/>
      </c>
      <c r="M1559" s="14" t="e">
        <f t="array" aca="1" ref="M1559" ca="1">_xludf.ifna(IF(#REF!=Impostazioni!$C$6,G1559*1,G1559/INDEX(Impostazioni!$N$86:$O$105,MATCH(#REF!,Impostazioni!$N$86:$N$105,0),2)),"")</f>
        <v>#NAME?</v>
      </c>
      <c r="N1559" s="14" t="e">
        <f t="array" aca="1" ref="N1559" ca="1">_xludf.ifna(IF(#REF!=Impostazioni!$C$6,H1559*1,H1559/INDEX(Impostazioni!$N$86:$O$105,MATCH(#REF!,Impostazioni!$N$86:$N$105,0),2)),"")</f>
        <v>#NAME?</v>
      </c>
      <c r="O1559" s="14" t="e">
        <f t="array" aca="1" ref="O1559" ca="1">_xludf.ifna(IF(#REF!=Impostazioni!$C$6,I1559*1,I1559/INDEX(Impostazioni!$N$86:$O$105,MATCH(#REF!,Impostazioni!$N$86:$N$105,0),2)),"")</f>
        <v>#NAME?</v>
      </c>
      <c r="P1559" s="14" t="e">
        <f t="array" aca="1" ref="P1559" ca="1">_xludf.ifna(IF(#REF!=Impostazioni!$C$6,J1559*1,J1559/INDEX(Impostazioni!$N$86:$O$105,MATCH(#REF!,Impostazioni!$N$86:$N$105,0),2)),"")</f>
        <v>#NAME?</v>
      </c>
      <c r="Q1559" s="14" t="e">
        <f t="array" aca="1" ref="Q1559" ca="1">_xludf.ifna(IF(#REF!=Impostazioni!$C$6,K1559*1,K1559/INDEX(Impostazioni!$N$86:$O$105,MATCH(#REF!,Impostazioni!$N$86:$N$105,0),2)),"")</f>
        <v>#NAME?</v>
      </c>
      <c r="S1559" t="str" cm="1">
        <f t="array" ref="S1559">_xlfn.IFNA(TRANSPOSE(INDEX(Impostazioni!$R$14:$S$63,,MATCH($D1559,Impostazioni!$R$13:$S$13,0))),"")&amp;""</f>
        <v/>
      </c>
    </row>
    <row r="1560" spans="1:19" ht="13.2">
      <c r="A1560" s="14" t="str">
        <f t="shared" si="18"/>
        <v/>
      </c>
      <c r="B1560" s="14" t="str">
        <f t="shared" si="19"/>
        <v/>
      </c>
      <c r="C1560" s="14"/>
      <c r="D1560" s="14"/>
      <c r="E1560" s="14"/>
      <c r="F1560" s="14"/>
      <c r="G1560" s="31"/>
      <c r="H1560" s="31"/>
      <c r="I1560" s="31"/>
      <c r="J1560" s="31"/>
      <c r="K1560" s="14" t="str">
        <f t="shared" si="20"/>
        <v/>
      </c>
      <c r="M1560" s="14" t="e">
        <f t="array" aca="1" ref="M1560" ca="1">_xludf.ifna(IF(#REF!=Impostazioni!$C$6,G1560*1,G1560/INDEX(Impostazioni!$N$86:$O$105,MATCH(#REF!,Impostazioni!$N$86:$N$105,0),2)),"")</f>
        <v>#NAME?</v>
      </c>
      <c r="N1560" s="14" t="e">
        <f t="array" aca="1" ref="N1560" ca="1">_xludf.ifna(IF(#REF!=Impostazioni!$C$6,H1560*1,H1560/INDEX(Impostazioni!$N$86:$O$105,MATCH(#REF!,Impostazioni!$N$86:$N$105,0),2)),"")</f>
        <v>#NAME?</v>
      </c>
      <c r="O1560" s="14" t="e">
        <f t="array" aca="1" ref="O1560" ca="1">_xludf.ifna(IF(#REF!=Impostazioni!$C$6,I1560*1,I1560/INDEX(Impostazioni!$N$86:$O$105,MATCH(#REF!,Impostazioni!$N$86:$N$105,0),2)),"")</f>
        <v>#NAME?</v>
      </c>
      <c r="P1560" s="14" t="e">
        <f t="array" aca="1" ref="P1560" ca="1">_xludf.ifna(IF(#REF!=Impostazioni!$C$6,J1560*1,J1560/INDEX(Impostazioni!$N$86:$O$105,MATCH(#REF!,Impostazioni!$N$86:$N$105,0),2)),"")</f>
        <v>#NAME?</v>
      </c>
      <c r="Q1560" s="14" t="e">
        <f t="array" aca="1" ref="Q1560" ca="1">_xludf.ifna(IF(#REF!=Impostazioni!$C$6,K1560*1,K1560/INDEX(Impostazioni!$N$86:$O$105,MATCH(#REF!,Impostazioni!$N$86:$N$105,0),2)),"")</f>
        <v>#NAME?</v>
      </c>
      <c r="S1560" t="str" cm="1">
        <f t="array" ref="S1560">_xlfn.IFNA(TRANSPOSE(INDEX(Impostazioni!$R$14:$S$63,,MATCH($D1560,Impostazioni!$R$13:$S$13,0))),"")&amp;""</f>
        <v/>
      </c>
    </row>
    <row r="1561" spans="1:19" ht="13.2">
      <c r="A1561" s="14" t="str">
        <f t="shared" si="18"/>
        <v/>
      </c>
      <c r="B1561" s="14" t="str">
        <f t="shared" si="19"/>
        <v/>
      </c>
      <c r="C1561" s="14"/>
      <c r="D1561" s="14"/>
      <c r="E1561" s="14"/>
      <c r="F1561" s="14"/>
      <c r="G1561" s="31"/>
      <c r="H1561" s="31"/>
      <c r="I1561" s="31"/>
      <c r="J1561" s="31"/>
      <c r="K1561" s="14" t="str">
        <f t="shared" si="20"/>
        <v/>
      </c>
      <c r="M1561" s="14" t="e">
        <f t="array" aca="1" ref="M1561" ca="1">_xludf.ifna(IF(#REF!=Impostazioni!$C$6,G1561*1,G1561/INDEX(Impostazioni!$N$86:$O$105,MATCH(#REF!,Impostazioni!$N$86:$N$105,0),2)),"")</f>
        <v>#NAME?</v>
      </c>
      <c r="N1561" s="14" t="e">
        <f t="array" aca="1" ref="N1561" ca="1">_xludf.ifna(IF(#REF!=Impostazioni!$C$6,H1561*1,H1561/INDEX(Impostazioni!$N$86:$O$105,MATCH(#REF!,Impostazioni!$N$86:$N$105,0),2)),"")</f>
        <v>#NAME?</v>
      </c>
      <c r="O1561" s="14" t="e">
        <f t="array" aca="1" ref="O1561" ca="1">_xludf.ifna(IF(#REF!=Impostazioni!$C$6,I1561*1,I1561/INDEX(Impostazioni!$N$86:$O$105,MATCH(#REF!,Impostazioni!$N$86:$N$105,0),2)),"")</f>
        <v>#NAME?</v>
      </c>
      <c r="P1561" s="14" t="e">
        <f t="array" aca="1" ref="P1561" ca="1">_xludf.ifna(IF(#REF!=Impostazioni!$C$6,J1561*1,J1561/INDEX(Impostazioni!$N$86:$O$105,MATCH(#REF!,Impostazioni!$N$86:$N$105,0),2)),"")</f>
        <v>#NAME?</v>
      </c>
      <c r="Q1561" s="14" t="e">
        <f t="array" aca="1" ref="Q1561" ca="1">_xludf.ifna(IF(#REF!=Impostazioni!$C$6,K1561*1,K1561/INDEX(Impostazioni!$N$86:$O$105,MATCH(#REF!,Impostazioni!$N$86:$N$105,0),2)),"")</f>
        <v>#NAME?</v>
      </c>
      <c r="S1561" t="str" cm="1">
        <f t="array" ref="S1561">_xlfn.IFNA(TRANSPOSE(INDEX(Impostazioni!$R$14:$S$63,,MATCH($D1561,Impostazioni!$R$13:$S$13,0))),"")&amp;""</f>
        <v/>
      </c>
    </row>
    <row r="1562" spans="1:19" ht="13.2">
      <c r="A1562" s="14" t="str">
        <f t="shared" si="18"/>
        <v/>
      </c>
      <c r="B1562" s="14" t="str">
        <f t="shared" si="19"/>
        <v/>
      </c>
      <c r="C1562" s="14"/>
      <c r="D1562" s="14"/>
      <c r="E1562" s="14"/>
      <c r="F1562" s="14"/>
      <c r="G1562" s="31"/>
      <c r="H1562" s="31"/>
      <c r="I1562" s="31"/>
      <c r="J1562" s="31"/>
      <c r="K1562" s="14" t="str">
        <f t="shared" si="20"/>
        <v/>
      </c>
      <c r="M1562" s="14" t="e">
        <f t="array" aca="1" ref="M1562" ca="1">_xludf.ifna(IF(#REF!=Impostazioni!$C$6,G1562*1,G1562/INDEX(Impostazioni!$N$86:$O$105,MATCH(#REF!,Impostazioni!$N$86:$N$105,0),2)),"")</f>
        <v>#NAME?</v>
      </c>
      <c r="N1562" s="14" t="e">
        <f t="array" aca="1" ref="N1562" ca="1">_xludf.ifna(IF(#REF!=Impostazioni!$C$6,H1562*1,H1562/INDEX(Impostazioni!$N$86:$O$105,MATCH(#REF!,Impostazioni!$N$86:$N$105,0),2)),"")</f>
        <v>#NAME?</v>
      </c>
      <c r="O1562" s="14" t="e">
        <f t="array" aca="1" ref="O1562" ca="1">_xludf.ifna(IF(#REF!=Impostazioni!$C$6,I1562*1,I1562/INDEX(Impostazioni!$N$86:$O$105,MATCH(#REF!,Impostazioni!$N$86:$N$105,0),2)),"")</f>
        <v>#NAME?</v>
      </c>
      <c r="P1562" s="14" t="e">
        <f t="array" aca="1" ref="P1562" ca="1">_xludf.ifna(IF(#REF!=Impostazioni!$C$6,J1562*1,J1562/INDEX(Impostazioni!$N$86:$O$105,MATCH(#REF!,Impostazioni!$N$86:$N$105,0),2)),"")</f>
        <v>#NAME?</v>
      </c>
      <c r="Q1562" s="14" t="e">
        <f t="array" aca="1" ref="Q1562" ca="1">_xludf.ifna(IF(#REF!=Impostazioni!$C$6,K1562*1,K1562/INDEX(Impostazioni!$N$86:$O$105,MATCH(#REF!,Impostazioni!$N$86:$N$105,0),2)),"")</f>
        <v>#NAME?</v>
      </c>
      <c r="S1562" t="str" cm="1">
        <f t="array" ref="S1562">_xlfn.IFNA(TRANSPOSE(INDEX(Impostazioni!$R$14:$S$63,,MATCH($D1562,Impostazioni!$R$13:$S$13,0))),"")&amp;""</f>
        <v/>
      </c>
    </row>
    <row r="1563" spans="1:19" ht="13.2">
      <c r="A1563" s="14" t="str">
        <f t="shared" si="18"/>
        <v/>
      </c>
      <c r="B1563" s="14" t="str">
        <f t="shared" si="19"/>
        <v/>
      </c>
      <c r="C1563" s="14"/>
      <c r="D1563" s="14"/>
      <c r="E1563" s="14"/>
      <c r="F1563" s="14"/>
      <c r="G1563" s="31"/>
      <c r="H1563" s="31"/>
      <c r="I1563" s="31"/>
      <c r="J1563" s="31"/>
      <c r="K1563" s="14" t="str">
        <f t="shared" si="20"/>
        <v/>
      </c>
      <c r="M1563" s="14" t="e">
        <f t="array" aca="1" ref="M1563" ca="1">_xludf.ifna(IF(#REF!=Impostazioni!$C$6,G1563*1,G1563/INDEX(Impostazioni!$N$86:$O$105,MATCH(#REF!,Impostazioni!$N$86:$N$105,0),2)),"")</f>
        <v>#NAME?</v>
      </c>
      <c r="N1563" s="14" t="e">
        <f t="array" aca="1" ref="N1563" ca="1">_xludf.ifna(IF(#REF!=Impostazioni!$C$6,H1563*1,H1563/INDEX(Impostazioni!$N$86:$O$105,MATCH(#REF!,Impostazioni!$N$86:$N$105,0),2)),"")</f>
        <v>#NAME?</v>
      </c>
      <c r="O1563" s="14" t="e">
        <f t="array" aca="1" ref="O1563" ca="1">_xludf.ifna(IF(#REF!=Impostazioni!$C$6,I1563*1,I1563/INDEX(Impostazioni!$N$86:$O$105,MATCH(#REF!,Impostazioni!$N$86:$N$105,0),2)),"")</f>
        <v>#NAME?</v>
      </c>
      <c r="P1563" s="14" t="e">
        <f t="array" aca="1" ref="P1563" ca="1">_xludf.ifna(IF(#REF!=Impostazioni!$C$6,J1563*1,J1563/INDEX(Impostazioni!$N$86:$O$105,MATCH(#REF!,Impostazioni!$N$86:$N$105,0),2)),"")</f>
        <v>#NAME?</v>
      </c>
      <c r="Q1563" s="14" t="e">
        <f t="array" aca="1" ref="Q1563" ca="1">_xludf.ifna(IF(#REF!=Impostazioni!$C$6,K1563*1,K1563/INDEX(Impostazioni!$N$86:$O$105,MATCH(#REF!,Impostazioni!$N$86:$N$105,0),2)),"")</f>
        <v>#NAME?</v>
      </c>
      <c r="S1563" t="str" cm="1">
        <f t="array" ref="S1563">_xlfn.IFNA(TRANSPOSE(INDEX(Impostazioni!$R$14:$S$63,,MATCH($D1563,Impostazioni!$R$13:$S$13,0))),"")&amp;""</f>
        <v/>
      </c>
    </row>
    <row r="1564" spans="1:19" ht="13.2">
      <c r="A1564" s="14" t="str">
        <f t="shared" si="18"/>
        <v/>
      </c>
      <c r="B1564" s="14" t="str">
        <f t="shared" si="19"/>
        <v/>
      </c>
      <c r="C1564" s="14"/>
      <c r="D1564" s="14"/>
      <c r="E1564" s="14"/>
      <c r="F1564" s="14"/>
      <c r="G1564" s="31"/>
      <c r="H1564" s="31"/>
      <c r="I1564" s="31"/>
      <c r="J1564" s="31"/>
      <c r="K1564" s="14" t="str">
        <f t="shared" si="20"/>
        <v/>
      </c>
      <c r="M1564" s="14" t="e">
        <f t="array" aca="1" ref="M1564" ca="1">_xludf.ifna(IF(#REF!=Impostazioni!$C$6,G1564*1,G1564/INDEX(Impostazioni!$N$86:$O$105,MATCH(#REF!,Impostazioni!$N$86:$N$105,0),2)),"")</f>
        <v>#NAME?</v>
      </c>
      <c r="N1564" s="14" t="e">
        <f t="array" aca="1" ref="N1564" ca="1">_xludf.ifna(IF(#REF!=Impostazioni!$C$6,H1564*1,H1564/INDEX(Impostazioni!$N$86:$O$105,MATCH(#REF!,Impostazioni!$N$86:$N$105,0),2)),"")</f>
        <v>#NAME?</v>
      </c>
      <c r="O1564" s="14" t="e">
        <f t="array" aca="1" ref="O1564" ca="1">_xludf.ifna(IF(#REF!=Impostazioni!$C$6,I1564*1,I1564/INDEX(Impostazioni!$N$86:$O$105,MATCH(#REF!,Impostazioni!$N$86:$N$105,0),2)),"")</f>
        <v>#NAME?</v>
      </c>
      <c r="P1564" s="14" t="e">
        <f t="array" aca="1" ref="P1564" ca="1">_xludf.ifna(IF(#REF!=Impostazioni!$C$6,J1564*1,J1564/INDEX(Impostazioni!$N$86:$O$105,MATCH(#REF!,Impostazioni!$N$86:$N$105,0),2)),"")</f>
        <v>#NAME?</v>
      </c>
      <c r="Q1564" s="14" t="e">
        <f t="array" aca="1" ref="Q1564" ca="1">_xludf.ifna(IF(#REF!=Impostazioni!$C$6,K1564*1,K1564/INDEX(Impostazioni!$N$86:$O$105,MATCH(#REF!,Impostazioni!$N$86:$N$105,0),2)),"")</f>
        <v>#NAME?</v>
      </c>
      <c r="S1564" t="str" cm="1">
        <f t="array" ref="S1564">_xlfn.IFNA(TRANSPOSE(INDEX(Impostazioni!$R$14:$S$63,,MATCH($D1564,Impostazioni!$R$13:$S$13,0))),"")&amp;""</f>
        <v/>
      </c>
    </row>
    <row r="1565" spans="1:19" ht="13.2">
      <c r="A1565" s="14" t="str">
        <f t="shared" si="18"/>
        <v/>
      </c>
      <c r="B1565" s="14" t="str">
        <f t="shared" si="19"/>
        <v/>
      </c>
      <c r="C1565" s="14"/>
      <c r="D1565" s="14"/>
      <c r="E1565" s="14"/>
      <c r="F1565" s="14"/>
      <c r="G1565" s="31"/>
      <c r="H1565" s="31"/>
      <c r="I1565" s="31"/>
      <c r="J1565" s="31"/>
      <c r="K1565" s="14" t="str">
        <f t="shared" si="20"/>
        <v/>
      </c>
      <c r="M1565" s="14" t="e">
        <f t="array" aca="1" ref="M1565" ca="1">_xludf.ifna(IF(#REF!=Impostazioni!$C$6,G1565*1,G1565/INDEX(Impostazioni!$N$86:$O$105,MATCH(#REF!,Impostazioni!$N$86:$N$105,0),2)),"")</f>
        <v>#NAME?</v>
      </c>
      <c r="N1565" s="14" t="e">
        <f t="array" aca="1" ref="N1565" ca="1">_xludf.ifna(IF(#REF!=Impostazioni!$C$6,H1565*1,H1565/INDEX(Impostazioni!$N$86:$O$105,MATCH(#REF!,Impostazioni!$N$86:$N$105,0),2)),"")</f>
        <v>#NAME?</v>
      </c>
      <c r="O1565" s="14" t="e">
        <f t="array" aca="1" ref="O1565" ca="1">_xludf.ifna(IF(#REF!=Impostazioni!$C$6,I1565*1,I1565/INDEX(Impostazioni!$N$86:$O$105,MATCH(#REF!,Impostazioni!$N$86:$N$105,0),2)),"")</f>
        <v>#NAME?</v>
      </c>
      <c r="P1565" s="14" t="e">
        <f t="array" aca="1" ref="P1565" ca="1">_xludf.ifna(IF(#REF!=Impostazioni!$C$6,J1565*1,J1565/INDEX(Impostazioni!$N$86:$O$105,MATCH(#REF!,Impostazioni!$N$86:$N$105,0),2)),"")</f>
        <v>#NAME?</v>
      </c>
      <c r="Q1565" s="14" t="e">
        <f t="array" aca="1" ref="Q1565" ca="1">_xludf.ifna(IF(#REF!=Impostazioni!$C$6,K1565*1,K1565/INDEX(Impostazioni!$N$86:$O$105,MATCH(#REF!,Impostazioni!$N$86:$N$105,0),2)),"")</f>
        <v>#NAME?</v>
      </c>
      <c r="S1565" t="str" cm="1">
        <f t="array" ref="S1565">_xlfn.IFNA(TRANSPOSE(INDEX(Impostazioni!$R$14:$S$63,,MATCH($D1565,Impostazioni!$R$13:$S$13,0))),"")&amp;""</f>
        <v/>
      </c>
    </row>
    <row r="1566" spans="1:19" ht="13.2">
      <c r="A1566" s="14" t="str">
        <f t="shared" si="18"/>
        <v/>
      </c>
      <c r="B1566" s="14" t="str">
        <f t="shared" si="19"/>
        <v/>
      </c>
      <c r="C1566" s="14"/>
      <c r="D1566" s="14"/>
      <c r="E1566" s="14"/>
      <c r="F1566" s="14"/>
      <c r="G1566" s="31"/>
      <c r="H1566" s="31"/>
      <c r="I1566" s="31"/>
      <c r="J1566" s="31"/>
      <c r="K1566" s="14" t="str">
        <f t="shared" si="20"/>
        <v/>
      </c>
      <c r="M1566" s="14" t="e">
        <f t="array" aca="1" ref="M1566" ca="1">_xludf.ifna(IF(#REF!=Impostazioni!$C$6,G1566*1,G1566/INDEX(Impostazioni!$N$86:$O$105,MATCH(#REF!,Impostazioni!$N$86:$N$105,0),2)),"")</f>
        <v>#NAME?</v>
      </c>
      <c r="N1566" s="14" t="e">
        <f t="array" aca="1" ref="N1566" ca="1">_xludf.ifna(IF(#REF!=Impostazioni!$C$6,H1566*1,H1566/INDEX(Impostazioni!$N$86:$O$105,MATCH(#REF!,Impostazioni!$N$86:$N$105,0),2)),"")</f>
        <v>#NAME?</v>
      </c>
      <c r="O1566" s="14" t="e">
        <f t="array" aca="1" ref="O1566" ca="1">_xludf.ifna(IF(#REF!=Impostazioni!$C$6,I1566*1,I1566/INDEX(Impostazioni!$N$86:$O$105,MATCH(#REF!,Impostazioni!$N$86:$N$105,0),2)),"")</f>
        <v>#NAME?</v>
      </c>
      <c r="P1566" s="14" t="e">
        <f t="array" aca="1" ref="P1566" ca="1">_xludf.ifna(IF(#REF!=Impostazioni!$C$6,J1566*1,J1566/INDEX(Impostazioni!$N$86:$O$105,MATCH(#REF!,Impostazioni!$N$86:$N$105,0),2)),"")</f>
        <v>#NAME?</v>
      </c>
      <c r="Q1566" s="14" t="e">
        <f t="array" aca="1" ref="Q1566" ca="1">_xludf.ifna(IF(#REF!=Impostazioni!$C$6,K1566*1,K1566/INDEX(Impostazioni!$N$86:$O$105,MATCH(#REF!,Impostazioni!$N$86:$N$105,0),2)),"")</f>
        <v>#NAME?</v>
      </c>
      <c r="S1566" t="str" cm="1">
        <f t="array" ref="S1566">_xlfn.IFNA(TRANSPOSE(INDEX(Impostazioni!$R$14:$S$63,,MATCH($D1566,Impostazioni!$R$13:$S$13,0))),"")&amp;""</f>
        <v/>
      </c>
    </row>
    <row r="1567" spans="1:19" ht="13.2">
      <c r="A1567" s="14" t="str">
        <f t="shared" si="18"/>
        <v/>
      </c>
      <c r="B1567" s="14" t="str">
        <f t="shared" si="19"/>
        <v/>
      </c>
      <c r="C1567" s="14"/>
      <c r="D1567" s="14"/>
      <c r="E1567" s="14"/>
      <c r="F1567" s="14"/>
      <c r="G1567" s="31"/>
      <c r="H1567" s="31"/>
      <c r="I1567" s="31"/>
      <c r="J1567" s="31"/>
      <c r="K1567" s="14" t="str">
        <f t="shared" si="20"/>
        <v/>
      </c>
      <c r="M1567" s="14" t="e">
        <f t="array" aca="1" ref="M1567" ca="1">_xludf.ifna(IF(#REF!=Impostazioni!$C$6,G1567*1,G1567/INDEX(Impostazioni!$N$86:$O$105,MATCH(#REF!,Impostazioni!$N$86:$N$105,0),2)),"")</f>
        <v>#NAME?</v>
      </c>
      <c r="N1567" s="14" t="e">
        <f t="array" aca="1" ref="N1567" ca="1">_xludf.ifna(IF(#REF!=Impostazioni!$C$6,H1567*1,H1567/INDEX(Impostazioni!$N$86:$O$105,MATCH(#REF!,Impostazioni!$N$86:$N$105,0),2)),"")</f>
        <v>#NAME?</v>
      </c>
      <c r="O1567" s="14" t="e">
        <f t="array" aca="1" ref="O1567" ca="1">_xludf.ifna(IF(#REF!=Impostazioni!$C$6,I1567*1,I1567/INDEX(Impostazioni!$N$86:$O$105,MATCH(#REF!,Impostazioni!$N$86:$N$105,0),2)),"")</f>
        <v>#NAME?</v>
      </c>
      <c r="P1567" s="14" t="e">
        <f t="array" aca="1" ref="P1567" ca="1">_xludf.ifna(IF(#REF!=Impostazioni!$C$6,J1567*1,J1567/INDEX(Impostazioni!$N$86:$O$105,MATCH(#REF!,Impostazioni!$N$86:$N$105,0),2)),"")</f>
        <v>#NAME?</v>
      </c>
      <c r="Q1567" s="14" t="e">
        <f t="array" aca="1" ref="Q1567" ca="1">_xludf.ifna(IF(#REF!=Impostazioni!$C$6,K1567*1,K1567/INDEX(Impostazioni!$N$86:$O$105,MATCH(#REF!,Impostazioni!$N$86:$N$105,0),2)),"")</f>
        <v>#NAME?</v>
      </c>
      <c r="S1567" t="str" cm="1">
        <f t="array" ref="S1567">_xlfn.IFNA(TRANSPOSE(INDEX(Impostazioni!$R$14:$S$63,,MATCH($D1567,Impostazioni!$R$13:$S$13,0))),"")&amp;""</f>
        <v/>
      </c>
    </row>
    <row r="1568" spans="1:19" ht="13.2">
      <c r="A1568" s="14" t="str">
        <f t="shared" si="18"/>
        <v/>
      </c>
      <c r="B1568" s="14" t="str">
        <f t="shared" si="19"/>
        <v/>
      </c>
      <c r="C1568" s="14"/>
      <c r="D1568" s="14"/>
      <c r="E1568" s="14"/>
      <c r="F1568" s="14"/>
      <c r="G1568" s="31"/>
      <c r="H1568" s="31"/>
      <c r="I1568" s="31"/>
      <c r="J1568" s="31"/>
      <c r="K1568" s="14" t="str">
        <f t="shared" si="20"/>
        <v/>
      </c>
      <c r="M1568" s="14" t="e">
        <f t="array" aca="1" ref="M1568" ca="1">_xludf.ifna(IF(#REF!=Impostazioni!$C$6,G1568*1,G1568/INDEX(Impostazioni!$N$86:$O$105,MATCH(#REF!,Impostazioni!$N$86:$N$105,0),2)),"")</f>
        <v>#NAME?</v>
      </c>
      <c r="N1568" s="14" t="e">
        <f t="array" aca="1" ref="N1568" ca="1">_xludf.ifna(IF(#REF!=Impostazioni!$C$6,H1568*1,H1568/INDEX(Impostazioni!$N$86:$O$105,MATCH(#REF!,Impostazioni!$N$86:$N$105,0),2)),"")</f>
        <v>#NAME?</v>
      </c>
      <c r="O1568" s="14" t="e">
        <f t="array" aca="1" ref="O1568" ca="1">_xludf.ifna(IF(#REF!=Impostazioni!$C$6,I1568*1,I1568/INDEX(Impostazioni!$N$86:$O$105,MATCH(#REF!,Impostazioni!$N$86:$N$105,0),2)),"")</f>
        <v>#NAME?</v>
      </c>
      <c r="P1568" s="14" t="e">
        <f t="array" aca="1" ref="P1568" ca="1">_xludf.ifna(IF(#REF!=Impostazioni!$C$6,J1568*1,J1568/INDEX(Impostazioni!$N$86:$O$105,MATCH(#REF!,Impostazioni!$N$86:$N$105,0),2)),"")</f>
        <v>#NAME?</v>
      </c>
      <c r="Q1568" s="14" t="e">
        <f t="array" aca="1" ref="Q1568" ca="1">_xludf.ifna(IF(#REF!=Impostazioni!$C$6,K1568*1,K1568/INDEX(Impostazioni!$N$86:$O$105,MATCH(#REF!,Impostazioni!$N$86:$N$105,0),2)),"")</f>
        <v>#NAME?</v>
      </c>
      <c r="S1568" t="str" cm="1">
        <f t="array" ref="S1568">_xlfn.IFNA(TRANSPOSE(INDEX(Impostazioni!$R$14:$S$63,,MATCH($D1568,Impostazioni!$R$13:$S$13,0))),"")&amp;""</f>
        <v/>
      </c>
    </row>
    <row r="1569" spans="1:19" ht="13.2">
      <c r="A1569" s="14" t="str">
        <f t="shared" si="18"/>
        <v/>
      </c>
      <c r="B1569" s="14" t="str">
        <f t="shared" si="19"/>
        <v/>
      </c>
      <c r="C1569" s="14"/>
      <c r="D1569" s="14"/>
      <c r="E1569" s="14"/>
      <c r="F1569" s="14"/>
      <c r="G1569" s="31"/>
      <c r="H1569" s="31"/>
      <c r="I1569" s="31"/>
      <c r="J1569" s="31"/>
      <c r="K1569" s="14" t="str">
        <f t="shared" si="20"/>
        <v/>
      </c>
      <c r="M1569" s="14" t="e">
        <f t="array" aca="1" ref="M1569" ca="1">_xludf.ifna(IF(#REF!=Impostazioni!$C$6,G1569*1,G1569/INDEX(Impostazioni!$N$86:$O$105,MATCH(#REF!,Impostazioni!$N$86:$N$105,0),2)),"")</f>
        <v>#NAME?</v>
      </c>
      <c r="N1569" s="14" t="e">
        <f t="array" aca="1" ref="N1569" ca="1">_xludf.ifna(IF(#REF!=Impostazioni!$C$6,H1569*1,H1569/INDEX(Impostazioni!$N$86:$O$105,MATCH(#REF!,Impostazioni!$N$86:$N$105,0),2)),"")</f>
        <v>#NAME?</v>
      </c>
      <c r="O1569" s="14" t="e">
        <f t="array" aca="1" ref="O1569" ca="1">_xludf.ifna(IF(#REF!=Impostazioni!$C$6,I1569*1,I1569/INDEX(Impostazioni!$N$86:$O$105,MATCH(#REF!,Impostazioni!$N$86:$N$105,0),2)),"")</f>
        <v>#NAME?</v>
      </c>
      <c r="P1569" s="14" t="e">
        <f t="array" aca="1" ref="P1569" ca="1">_xludf.ifna(IF(#REF!=Impostazioni!$C$6,J1569*1,J1569/INDEX(Impostazioni!$N$86:$O$105,MATCH(#REF!,Impostazioni!$N$86:$N$105,0),2)),"")</f>
        <v>#NAME?</v>
      </c>
      <c r="Q1569" s="14" t="e">
        <f t="array" aca="1" ref="Q1569" ca="1">_xludf.ifna(IF(#REF!=Impostazioni!$C$6,K1569*1,K1569/INDEX(Impostazioni!$N$86:$O$105,MATCH(#REF!,Impostazioni!$N$86:$N$105,0),2)),"")</f>
        <v>#NAME?</v>
      </c>
      <c r="S1569" t="str" cm="1">
        <f t="array" ref="S1569">_xlfn.IFNA(TRANSPOSE(INDEX(Impostazioni!$R$14:$S$63,,MATCH($D1569,Impostazioni!$R$13:$S$13,0))),"")&amp;""</f>
        <v/>
      </c>
    </row>
    <row r="1570" spans="1:19" ht="13.2">
      <c r="A1570" s="14" t="str">
        <f t="shared" si="18"/>
        <v/>
      </c>
      <c r="B1570" s="14" t="str">
        <f t="shared" si="19"/>
        <v/>
      </c>
      <c r="C1570" s="14"/>
      <c r="D1570" s="14"/>
      <c r="E1570" s="14"/>
      <c r="F1570" s="14"/>
      <c r="G1570" s="31"/>
      <c r="H1570" s="31"/>
      <c r="I1570" s="31"/>
      <c r="J1570" s="31"/>
      <c r="K1570" s="14" t="str">
        <f t="shared" si="20"/>
        <v/>
      </c>
      <c r="M1570" s="14" t="e">
        <f t="array" aca="1" ref="M1570" ca="1">_xludf.ifna(IF(#REF!=Impostazioni!$C$6,G1570*1,G1570/INDEX(Impostazioni!$N$86:$O$105,MATCH(#REF!,Impostazioni!$N$86:$N$105,0),2)),"")</f>
        <v>#NAME?</v>
      </c>
      <c r="N1570" s="14" t="e">
        <f t="array" aca="1" ref="N1570" ca="1">_xludf.ifna(IF(#REF!=Impostazioni!$C$6,H1570*1,H1570/INDEX(Impostazioni!$N$86:$O$105,MATCH(#REF!,Impostazioni!$N$86:$N$105,0),2)),"")</f>
        <v>#NAME?</v>
      </c>
      <c r="O1570" s="14" t="e">
        <f t="array" aca="1" ref="O1570" ca="1">_xludf.ifna(IF(#REF!=Impostazioni!$C$6,I1570*1,I1570/INDEX(Impostazioni!$N$86:$O$105,MATCH(#REF!,Impostazioni!$N$86:$N$105,0),2)),"")</f>
        <v>#NAME?</v>
      </c>
      <c r="P1570" s="14" t="e">
        <f t="array" aca="1" ref="P1570" ca="1">_xludf.ifna(IF(#REF!=Impostazioni!$C$6,J1570*1,J1570/INDEX(Impostazioni!$N$86:$O$105,MATCH(#REF!,Impostazioni!$N$86:$N$105,0),2)),"")</f>
        <v>#NAME?</v>
      </c>
      <c r="Q1570" s="14" t="e">
        <f t="array" aca="1" ref="Q1570" ca="1">_xludf.ifna(IF(#REF!=Impostazioni!$C$6,K1570*1,K1570/INDEX(Impostazioni!$N$86:$O$105,MATCH(#REF!,Impostazioni!$N$86:$N$105,0),2)),"")</f>
        <v>#NAME?</v>
      </c>
      <c r="S1570" t="str" cm="1">
        <f t="array" ref="S1570">_xlfn.IFNA(TRANSPOSE(INDEX(Impostazioni!$R$14:$S$63,,MATCH($D1570,Impostazioni!$R$13:$S$13,0))),"")&amp;""</f>
        <v/>
      </c>
    </row>
    <row r="1571" spans="1:19" ht="13.2">
      <c r="A1571" s="14" t="str">
        <f t="shared" si="18"/>
        <v/>
      </c>
      <c r="B1571" s="14" t="str">
        <f t="shared" si="19"/>
        <v/>
      </c>
      <c r="C1571" s="14"/>
      <c r="D1571" s="14"/>
      <c r="E1571" s="14"/>
      <c r="F1571" s="14"/>
      <c r="G1571" s="31"/>
      <c r="H1571" s="31"/>
      <c r="I1571" s="31"/>
      <c r="J1571" s="31"/>
      <c r="K1571" s="14" t="str">
        <f t="shared" si="20"/>
        <v/>
      </c>
      <c r="M1571" s="14" t="e">
        <f t="array" aca="1" ref="M1571" ca="1">_xludf.ifna(IF(#REF!=Impostazioni!$C$6,G1571*1,G1571/INDEX(Impostazioni!$N$86:$O$105,MATCH(#REF!,Impostazioni!$N$86:$N$105,0),2)),"")</f>
        <v>#NAME?</v>
      </c>
      <c r="N1571" s="14" t="e">
        <f t="array" aca="1" ref="N1571" ca="1">_xludf.ifna(IF(#REF!=Impostazioni!$C$6,H1571*1,H1571/INDEX(Impostazioni!$N$86:$O$105,MATCH(#REF!,Impostazioni!$N$86:$N$105,0),2)),"")</f>
        <v>#NAME?</v>
      </c>
      <c r="O1571" s="14" t="e">
        <f t="array" aca="1" ref="O1571" ca="1">_xludf.ifna(IF(#REF!=Impostazioni!$C$6,I1571*1,I1571/INDEX(Impostazioni!$N$86:$O$105,MATCH(#REF!,Impostazioni!$N$86:$N$105,0),2)),"")</f>
        <v>#NAME?</v>
      </c>
      <c r="P1571" s="14" t="e">
        <f t="array" aca="1" ref="P1571" ca="1">_xludf.ifna(IF(#REF!=Impostazioni!$C$6,J1571*1,J1571/INDEX(Impostazioni!$N$86:$O$105,MATCH(#REF!,Impostazioni!$N$86:$N$105,0),2)),"")</f>
        <v>#NAME?</v>
      </c>
      <c r="Q1571" s="14" t="e">
        <f t="array" aca="1" ref="Q1571" ca="1">_xludf.ifna(IF(#REF!=Impostazioni!$C$6,K1571*1,K1571/INDEX(Impostazioni!$N$86:$O$105,MATCH(#REF!,Impostazioni!$N$86:$N$105,0),2)),"")</f>
        <v>#NAME?</v>
      </c>
      <c r="S1571" t="str" cm="1">
        <f t="array" ref="S1571">_xlfn.IFNA(TRANSPOSE(INDEX(Impostazioni!$R$14:$S$63,,MATCH($D1571,Impostazioni!$R$13:$S$13,0))),"")&amp;""</f>
        <v/>
      </c>
    </row>
    <row r="1572" spans="1:19" ht="13.2">
      <c r="A1572" s="14" t="str">
        <f t="shared" si="18"/>
        <v/>
      </c>
      <c r="B1572" s="14" t="str">
        <f t="shared" si="19"/>
        <v/>
      </c>
      <c r="C1572" s="14"/>
      <c r="D1572" s="14"/>
      <c r="E1572" s="14"/>
      <c r="F1572" s="14"/>
      <c r="G1572" s="31"/>
      <c r="H1572" s="31"/>
      <c r="I1572" s="31"/>
      <c r="J1572" s="31"/>
      <c r="K1572" s="14" t="str">
        <f t="shared" si="20"/>
        <v/>
      </c>
      <c r="M1572" s="14" t="e">
        <f t="array" aca="1" ref="M1572" ca="1">_xludf.ifna(IF(#REF!=Impostazioni!$C$6,G1572*1,G1572/INDEX(Impostazioni!$N$86:$O$105,MATCH(#REF!,Impostazioni!$N$86:$N$105,0),2)),"")</f>
        <v>#NAME?</v>
      </c>
      <c r="N1572" s="14" t="e">
        <f t="array" aca="1" ref="N1572" ca="1">_xludf.ifna(IF(#REF!=Impostazioni!$C$6,H1572*1,H1572/INDEX(Impostazioni!$N$86:$O$105,MATCH(#REF!,Impostazioni!$N$86:$N$105,0),2)),"")</f>
        <v>#NAME?</v>
      </c>
      <c r="O1572" s="14" t="e">
        <f t="array" aca="1" ref="O1572" ca="1">_xludf.ifna(IF(#REF!=Impostazioni!$C$6,I1572*1,I1572/INDEX(Impostazioni!$N$86:$O$105,MATCH(#REF!,Impostazioni!$N$86:$N$105,0),2)),"")</f>
        <v>#NAME?</v>
      </c>
      <c r="P1572" s="14" t="e">
        <f t="array" aca="1" ref="P1572" ca="1">_xludf.ifna(IF(#REF!=Impostazioni!$C$6,J1572*1,J1572/INDEX(Impostazioni!$N$86:$O$105,MATCH(#REF!,Impostazioni!$N$86:$N$105,0),2)),"")</f>
        <v>#NAME?</v>
      </c>
      <c r="Q1572" s="14" t="e">
        <f t="array" aca="1" ref="Q1572" ca="1">_xludf.ifna(IF(#REF!=Impostazioni!$C$6,K1572*1,K1572/INDEX(Impostazioni!$N$86:$O$105,MATCH(#REF!,Impostazioni!$N$86:$N$105,0),2)),"")</f>
        <v>#NAME?</v>
      </c>
      <c r="S1572" t="str" cm="1">
        <f t="array" ref="S1572">_xlfn.IFNA(TRANSPOSE(INDEX(Impostazioni!$R$14:$S$63,,MATCH($D1572,Impostazioni!$R$13:$S$13,0))),"")&amp;""</f>
        <v/>
      </c>
    </row>
    <row r="1573" spans="1:19" ht="13.2">
      <c r="A1573" s="14" t="str">
        <f t="shared" si="18"/>
        <v/>
      </c>
      <c r="B1573" s="14" t="str">
        <f t="shared" si="19"/>
        <v/>
      </c>
      <c r="C1573" s="14"/>
      <c r="D1573" s="14"/>
      <c r="E1573" s="14"/>
      <c r="F1573" s="14"/>
      <c r="G1573" s="31"/>
      <c r="H1573" s="31"/>
      <c r="I1573" s="31"/>
      <c r="J1573" s="31"/>
      <c r="K1573" s="14" t="str">
        <f t="shared" si="20"/>
        <v/>
      </c>
      <c r="M1573" s="14" t="e">
        <f t="array" aca="1" ref="M1573" ca="1">_xludf.ifna(IF(#REF!=Impostazioni!$C$6,G1573*1,G1573/INDEX(Impostazioni!$N$86:$O$105,MATCH(#REF!,Impostazioni!$N$86:$N$105,0),2)),"")</f>
        <v>#NAME?</v>
      </c>
      <c r="N1573" s="14" t="e">
        <f t="array" aca="1" ref="N1573" ca="1">_xludf.ifna(IF(#REF!=Impostazioni!$C$6,H1573*1,H1573/INDEX(Impostazioni!$N$86:$O$105,MATCH(#REF!,Impostazioni!$N$86:$N$105,0),2)),"")</f>
        <v>#NAME?</v>
      </c>
      <c r="O1573" s="14" t="e">
        <f t="array" aca="1" ref="O1573" ca="1">_xludf.ifna(IF(#REF!=Impostazioni!$C$6,I1573*1,I1573/INDEX(Impostazioni!$N$86:$O$105,MATCH(#REF!,Impostazioni!$N$86:$N$105,0),2)),"")</f>
        <v>#NAME?</v>
      </c>
      <c r="P1573" s="14" t="e">
        <f t="array" aca="1" ref="P1573" ca="1">_xludf.ifna(IF(#REF!=Impostazioni!$C$6,J1573*1,J1573/INDEX(Impostazioni!$N$86:$O$105,MATCH(#REF!,Impostazioni!$N$86:$N$105,0),2)),"")</f>
        <v>#NAME?</v>
      </c>
      <c r="Q1573" s="14" t="e">
        <f t="array" aca="1" ref="Q1573" ca="1">_xludf.ifna(IF(#REF!=Impostazioni!$C$6,K1573*1,K1573/INDEX(Impostazioni!$N$86:$O$105,MATCH(#REF!,Impostazioni!$N$86:$N$105,0),2)),"")</f>
        <v>#NAME?</v>
      </c>
      <c r="S1573" t="str" cm="1">
        <f t="array" ref="S1573">_xlfn.IFNA(TRANSPOSE(INDEX(Impostazioni!$R$14:$S$63,,MATCH($D1573,Impostazioni!$R$13:$S$13,0))),"")&amp;""</f>
        <v/>
      </c>
    </row>
    <row r="1574" spans="1:19" ht="13.2">
      <c r="A1574" s="14" t="str">
        <f t="shared" si="18"/>
        <v/>
      </c>
      <c r="B1574" s="14" t="str">
        <f t="shared" si="19"/>
        <v/>
      </c>
      <c r="C1574" s="14"/>
      <c r="D1574" s="14"/>
      <c r="E1574" s="14"/>
      <c r="F1574" s="14"/>
      <c r="G1574" s="31"/>
      <c r="H1574" s="31"/>
      <c r="I1574" s="31"/>
      <c r="J1574" s="31"/>
      <c r="K1574" s="14" t="str">
        <f t="shared" si="20"/>
        <v/>
      </c>
      <c r="M1574" s="14" t="e">
        <f t="array" aca="1" ref="M1574" ca="1">_xludf.ifna(IF(#REF!=Impostazioni!$C$6,G1574*1,G1574/INDEX(Impostazioni!$N$86:$O$105,MATCH(#REF!,Impostazioni!$N$86:$N$105,0),2)),"")</f>
        <v>#NAME?</v>
      </c>
      <c r="N1574" s="14" t="e">
        <f t="array" aca="1" ref="N1574" ca="1">_xludf.ifna(IF(#REF!=Impostazioni!$C$6,H1574*1,H1574/INDEX(Impostazioni!$N$86:$O$105,MATCH(#REF!,Impostazioni!$N$86:$N$105,0),2)),"")</f>
        <v>#NAME?</v>
      </c>
      <c r="O1574" s="14" t="e">
        <f t="array" aca="1" ref="O1574" ca="1">_xludf.ifna(IF(#REF!=Impostazioni!$C$6,I1574*1,I1574/INDEX(Impostazioni!$N$86:$O$105,MATCH(#REF!,Impostazioni!$N$86:$N$105,0),2)),"")</f>
        <v>#NAME?</v>
      </c>
      <c r="P1574" s="14" t="e">
        <f t="array" aca="1" ref="P1574" ca="1">_xludf.ifna(IF(#REF!=Impostazioni!$C$6,J1574*1,J1574/INDEX(Impostazioni!$N$86:$O$105,MATCH(#REF!,Impostazioni!$N$86:$N$105,0),2)),"")</f>
        <v>#NAME?</v>
      </c>
      <c r="Q1574" s="14" t="e">
        <f t="array" aca="1" ref="Q1574" ca="1">_xludf.ifna(IF(#REF!=Impostazioni!$C$6,K1574*1,K1574/INDEX(Impostazioni!$N$86:$O$105,MATCH(#REF!,Impostazioni!$N$86:$N$105,0),2)),"")</f>
        <v>#NAME?</v>
      </c>
      <c r="S1574" t="str" cm="1">
        <f t="array" ref="S1574">_xlfn.IFNA(TRANSPOSE(INDEX(Impostazioni!$R$14:$S$63,,MATCH($D1574,Impostazioni!$R$13:$S$13,0))),"")&amp;""</f>
        <v/>
      </c>
    </row>
    <row r="1575" spans="1:19" ht="13.2">
      <c r="A1575" s="14" t="str">
        <f t="shared" si="18"/>
        <v/>
      </c>
      <c r="B1575" s="14" t="str">
        <f t="shared" si="19"/>
        <v/>
      </c>
      <c r="C1575" s="14"/>
      <c r="D1575" s="14"/>
      <c r="E1575" s="14"/>
      <c r="F1575" s="14"/>
      <c r="G1575" s="31"/>
      <c r="H1575" s="31"/>
      <c r="I1575" s="31"/>
      <c r="J1575" s="31"/>
      <c r="K1575" s="14" t="str">
        <f t="shared" si="20"/>
        <v/>
      </c>
      <c r="M1575" s="14" t="e">
        <f t="array" aca="1" ref="M1575" ca="1">_xludf.ifna(IF(#REF!=Impostazioni!$C$6,G1575*1,G1575/INDEX(Impostazioni!$N$86:$O$105,MATCH(#REF!,Impostazioni!$N$86:$N$105,0),2)),"")</f>
        <v>#NAME?</v>
      </c>
      <c r="N1575" s="14" t="e">
        <f t="array" aca="1" ref="N1575" ca="1">_xludf.ifna(IF(#REF!=Impostazioni!$C$6,H1575*1,H1575/INDEX(Impostazioni!$N$86:$O$105,MATCH(#REF!,Impostazioni!$N$86:$N$105,0),2)),"")</f>
        <v>#NAME?</v>
      </c>
      <c r="O1575" s="14" t="e">
        <f t="array" aca="1" ref="O1575" ca="1">_xludf.ifna(IF(#REF!=Impostazioni!$C$6,I1575*1,I1575/INDEX(Impostazioni!$N$86:$O$105,MATCH(#REF!,Impostazioni!$N$86:$N$105,0),2)),"")</f>
        <v>#NAME?</v>
      </c>
      <c r="P1575" s="14" t="e">
        <f t="array" aca="1" ref="P1575" ca="1">_xludf.ifna(IF(#REF!=Impostazioni!$C$6,J1575*1,J1575/INDEX(Impostazioni!$N$86:$O$105,MATCH(#REF!,Impostazioni!$N$86:$N$105,0),2)),"")</f>
        <v>#NAME?</v>
      </c>
      <c r="Q1575" s="14" t="e">
        <f t="array" aca="1" ref="Q1575" ca="1">_xludf.ifna(IF(#REF!=Impostazioni!$C$6,K1575*1,K1575/INDEX(Impostazioni!$N$86:$O$105,MATCH(#REF!,Impostazioni!$N$86:$N$105,0),2)),"")</f>
        <v>#NAME?</v>
      </c>
      <c r="S1575" t="str" cm="1">
        <f t="array" ref="S1575">_xlfn.IFNA(TRANSPOSE(INDEX(Impostazioni!$R$14:$S$63,,MATCH($D1575,Impostazioni!$R$13:$S$13,0))),"")&amp;""</f>
        <v/>
      </c>
    </row>
    <row r="1576" spans="1:19" ht="13.2">
      <c r="A1576" s="14" t="str">
        <f t="shared" si="18"/>
        <v/>
      </c>
      <c r="B1576" s="14" t="str">
        <f t="shared" si="19"/>
        <v/>
      </c>
      <c r="C1576" s="14"/>
      <c r="D1576" s="14"/>
      <c r="E1576" s="14"/>
      <c r="F1576" s="14"/>
      <c r="G1576" s="31"/>
      <c r="H1576" s="31"/>
      <c r="I1576" s="31"/>
      <c r="J1576" s="31"/>
      <c r="K1576" s="14" t="str">
        <f t="shared" si="20"/>
        <v/>
      </c>
      <c r="M1576" s="14" t="e">
        <f t="array" aca="1" ref="M1576" ca="1">_xludf.ifna(IF(#REF!=Impostazioni!$C$6,G1576*1,G1576/INDEX(Impostazioni!$N$86:$O$105,MATCH(#REF!,Impostazioni!$N$86:$N$105,0),2)),"")</f>
        <v>#NAME?</v>
      </c>
      <c r="N1576" s="14" t="e">
        <f t="array" aca="1" ref="N1576" ca="1">_xludf.ifna(IF(#REF!=Impostazioni!$C$6,H1576*1,H1576/INDEX(Impostazioni!$N$86:$O$105,MATCH(#REF!,Impostazioni!$N$86:$N$105,0),2)),"")</f>
        <v>#NAME?</v>
      </c>
      <c r="O1576" s="14" t="e">
        <f t="array" aca="1" ref="O1576" ca="1">_xludf.ifna(IF(#REF!=Impostazioni!$C$6,I1576*1,I1576/INDEX(Impostazioni!$N$86:$O$105,MATCH(#REF!,Impostazioni!$N$86:$N$105,0),2)),"")</f>
        <v>#NAME?</v>
      </c>
      <c r="P1576" s="14" t="e">
        <f t="array" aca="1" ref="P1576" ca="1">_xludf.ifna(IF(#REF!=Impostazioni!$C$6,J1576*1,J1576/INDEX(Impostazioni!$N$86:$O$105,MATCH(#REF!,Impostazioni!$N$86:$N$105,0),2)),"")</f>
        <v>#NAME?</v>
      </c>
      <c r="Q1576" s="14" t="e">
        <f t="array" aca="1" ref="Q1576" ca="1">_xludf.ifna(IF(#REF!=Impostazioni!$C$6,K1576*1,K1576/INDEX(Impostazioni!$N$86:$O$105,MATCH(#REF!,Impostazioni!$N$86:$N$105,0),2)),"")</f>
        <v>#NAME?</v>
      </c>
      <c r="S1576" t="str" cm="1">
        <f t="array" ref="S1576">_xlfn.IFNA(TRANSPOSE(INDEX(Impostazioni!$R$14:$S$63,,MATCH($D1576,Impostazioni!$R$13:$S$13,0))),"")&amp;""</f>
        <v/>
      </c>
    </row>
    <row r="1577" spans="1:19" ht="13.2">
      <c r="A1577" s="14" t="str">
        <f t="shared" si="18"/>
        <v/>
      </c>
      <c r="B1577" s="14" t="str">
        <f t="shared" si="19"/>
        <v/>
      </c>
      <c r="C1577" s="14"/>
      <c r="D1577" s="14"/>
      <c r="E1577" s="14"/>
      <c r="F1577" s="14"/>
      <c r="G1577" s="31"/>
      <c r="H1577" s="31"/>
      <c r="I1577" s="31"/>
      <c r="J1577" s="31"/>
      <c r="K1577" s="14" t="str">
        <f t="shared" si="20"/>
        <v/>
      </c>
      <c r="M1577" s="14" t="e">
        <f t="array" aca="1" ref="M1577" ca="1">_xludf.ifna(IF(#REF!=Impostazioni!$C$6,G1577*1,G1577/INDEX(Impostazioni!$N$86:$O$105,MATCH(#REF!,Impostazioni!$N$86:$N$105,0),2)),"")</f>
        <v>#NAME?</v>
      </c>
      <c r="N1577" s="14" t="e">
        <f t="array" aca="1" ref="N1577" ca="1">_xludf.ifna(IF(#REF!=Impostazioni!$C$6,H1577*1,H1577/INDEX(Impostazioni!$N$86:$O$105,MATCH(#REF!,Impostazioni!$N$86:$N$105,0),2)),"")</f>
        <v>#NAME?</v>
      </c>
      <c r="O1577" s="14" t="e">
        <f t="array" aca="1" ref="O1577" ca="1">_xludf.ifna(IF(#REF!=Impostazioni!$C$6,I1577*1,I1577/INDEX(Impostazioni!$N$86:$O$105,MATCH(#REF!,Impostazioni!$N$86:$N$105,0),2)),"")</f>
        <v>#NAME?</v>
      </c>
      <c r="P1577" s="14" t="e">
        <f t="array" aca="1" ref="P1577" ca="1">_xludf.ifna(IF(#REF!=Impostazioni!$C$6,J1577*1,J1577/INDEX(Impostazioni!$N$86:$O$105,MATCH(#REF!,Impostazioni!$N$86:$N$105,0),2)),"")</f>
        <v>#NAME?</v>
      </c>
      <c r="Q1577" s="14" t="e">
        <f t="array" aca="1" ref="Q1577" ca="1">_xludf.ifna(IF(#REF!=Impostazioni!$C$6,K1577*1,K1577/INDEX(Impostazioni!$N$86:$O$105,MATCH(#REF!,Impostazioni!$N$86:$N$105,0),2)),"")</f>
        <v>#NAME?</v>
      </c>
      <c r="S1577" t="str" cm="1">
        <f t="array" ref="S1577">_xlfn.IFNA(TRANSPOSE(INDEX(Impostazioni!$R$14:$S$63,,MATCH($D1577,Impostazioni!$R$13:$S$13,0))),"")&amp;""</f>
        <v/>
      </c>
    </row>
    <row r="1578" spans="1:19" ht="13.2">
      <c r="A1578" s="14" t="str">
        <f t="shared" si="18"/>
        <v/>
      </c>
      <c r="B1578" s="14" t="str">
        <f t="shared" si="19"/>
        <v/>
      </c>
      <c r="C1578" s="14"/>
      <c r="D1578" s="14"/>
      <c r="E1578" s="14"/>
      <c r="F1578" s="14"/>
      <c r="G1578" s="31"/>
      <c r="H1578" s="31"/>
      <c r="I1578" s="31"/>
      <c r="J1578" s="31"/>
      <c r="K1578" s="14" t="str">
        <f t="shared" si="20"/>
        <v/>
      </c>
      <c r="M1578" s="14" t="e">
        <f t="array" aca="1" ref="M1578" ca="1">_xludf.ifna(IF(#REF!=Impostazioni!$C$6,G1578*1,G1578/INDEX(Impostazioni!$N$86:$O$105,MATCH(#REF!,Impostazioni!$N$86:$N$105,0),2)),"")</f>
        <v>#NAME?</v>
      </c>
      <c r="N1578" s="14" t="e">
        <f t="array" aca="1" ref="N1578" ca="1">_xludf.ifna(IF(#REF!=Impostazioni!$C$6,H1578*1,H1578/INDEX(Impostazioni!$N$86:$O$105,MATCH(#REF!,Impostazioni!$N$86:$N$105,0),2)),"")</f>
        <v>#NAME?</v>
      </c>
      <c r="O1578" s="14" t="e">
        <f t="array" aca="1" ref="O1578" ca="1">_xludf.ifna(IF(#REF!=Impostazioni!$C$6,I1578*1,I1578/INDEX(Impostazioni!$N$86:$O$105,MATCH(#REF!,Impostazioni!$N$86:$N$105,0),2)),"")</f>
        <v>#NAME?</v>
      </c>
      <c r="P1578" s="14" t="e">
        <f t="array" aca="1" ref="P1578" ca="1">_xludf.ifna(IF(#REF!=Impostazioni!$C$6,J1578*1,J1578/INDEX(Impostazioni!$N$86:$O$105,MATCH(#REF!,Impostazioni!$N$86:$N$105,0),2)),"")</f>
        <v>#NAME?</v>
      </c>
      <c r="Q1578" s="14" t="e">
        <f t="array" aca="1" ref="Q1578" ca="1">_xludf.ifna(IF(#REF!=Impostazioni!$C$6,K1578*1,K1578/INDEX(Impostazioni!$N$86:$O$105,MATCH(#REF!,Impostazioni!$N$86:$N$105,0),2)),"")</f>
        <v>#NAME?</v>
      </c>
      <c r="S1578" t="str" cm="1">
        <f t="array" ref="S1578">_xlfn.IFNA(TRANSPOSE(INDEX(Impostazioni!$R$14:$S$63,,MATCH($D1578,Impostazioni!$R$13:$S$13,0))),"")&amp;""</f>
        <v/>
      </c>
    </row>
    <row r="1579" spans="1:19" ht="13.2">
      <c r="A1579" s="14" t="str">
        <f t="shared" si="18"/>
        <v/>
      </c>
      <c r="B1579" s="14" t="str">
        <f t="shared" si="19"/>
        <v/>
      </c>
      <c r="C1579" s="14"/>
      <c r="D1579" s="14"/>
      <c r="E1579" s="14"/>
      <c r="F1579" s="14"/>
      <c r="G1579" s="31"/>
      <c r="H1579" s="31"/>
      <c r="I1579" s="31"/>
      <c r="J1579" s="31"/>
      <c r="K1579" s="14" t="str">
        <f t="shared" si="20"/>
        <v/>
      </c>
      <c r="M1579" s="14" t="e">
        <f t="array" aca="1" ref="M1579" ca="1">_xludf.ifna(IF(#REF!=Impostazioni!$C$6,G1579*1,G1579/INDEX(Impostazioni!$N$86:$O$105,MATCH(#REF!,Impostazioni!$N$86:$N$105,0),2)),"")</f>
        <v>#NAME?</v>
      </c>
      <c r="N1579" s="14" t="e">
        <f t="array" aca="1" ref="N1579" ca="1">_xludf.ifna(IF(#REF!=Impostazioni!$C$6,H1579*1,H1579/INDEX(Impostazioni!$N$86:$O$105,MATCH(#REF!,Impostazioni!$N$86:$N$105,0),2)),"")</f>
        <v>#NAME?</v>
      </c>
      <c r="O1579" s="14" t="e">
        <f t="array" aca="1" ref="O1579" ca="1">_xludf.ifna(IF(#REF!=Impostazioni!$C$6,I1579*1,I1579/INDEX(Impostazioni!$N$86:$O$105,MATCH(#REF!,Impostazioni!$N$86:$N$105,0),2)),"")</f>
        <v>#NAME?</v>
      </c>
      <c r="P1579" s="14" t="e">
        <f t="array" aca="1" ref="P1579" ca="1">_xludf.ifna(IF(#REF!=Impostazioni!$C$6,J1579*1,J1579/INDEX(Impostazioni!$N$86:$O$105,MATCH(#REF!,Impostazioni!$N$86:$N$105,0),2)),"")</f>
        <v>#NAME?</v>
      </c>
      <c r="Q1579" s="14" t="e">
        <f t="array" aca="1" ref="Q1579" ca="1">_xludf.ifna(IF(#REF!=Impostazioni!$C$6,K1579*1,K1579/INDEX(Impostazioni!$N$86:$O$105,MATCH(#REF!,Impostazioni!$N$86:$N$105,0),2)),"")</f>
        <v>#NAME?</v>
      </c>
      <c r="S1579" t="str" cm="1">
        <f t="array" ref="S1579">_xlfn.IFNA(TRANSPOSE(INDEX(Impostazioni!$R$14:$S$63,,MATCH($D1579,Impostazioni!$R$13:$S$13,0))),"")&amp;""</f>
        <v/>
      </c>
    </row>
    <row r="1580" spans="1:19" ht="13.2">
      <c r="A1580" s="14" t="str">
        <f t="shared" si="18"/>
        <v/>
      </c>
      <c r="B1580" s="14" t="str">
        <f t="shared" si="19"/>
        <v/>
      </c>
      <c r="C1580" s="14"/>
      <c r="D1580" s="14"/>
      <c r="E1580" s="14"/>
      <c r="F1580" s="14"/>
      <c r="G1580" s="31"/>
      <c r="H1580" s="31"/>
      <c r="I1580" s="31"/>
      <c r="J1580" s="31"/>
      <c r="K1580" s="14" t="str">
        <f t="shared" si="20"/>
        <v/>
      </c>
      <c r="M1580" s="14" t="e">
        <f t="array" aca="1" ref="M1580" ca="1">_xludf.ifna(IF(#REF!=Impostazioni!$C$6,G1580*1,G1580/INDEX(Impostazioni!$N$86:$O$105,MATCH(#REF!,Impostazioni!$N$86:$N$105,0),2)),"")</f>
        <v>#NAME?</v>
      </c>
      <c r="N1580" s="14" t="e">
        <f t="array" aca="1" ref="N1580" ca="1">_xludf.ifna(IF(#REF!=Impostazioni!$C$6,H1580*1,H1580/INDEX(Impostazioni!$N$86:$O$105,MATCH(#REF!,Impostazioni!$N$86:$N$105,0),2)),"")</f>
        <v>#NAME?</v>
      </c>
      <c r="O1580" s="14" t="e">
        <f t="array" aca="1" ref="O1580" ca="1">_xludf.ifna(IF(#REF!=Impostazioni!$C$6,I1580*1,I1580/INDEX(Impostazioni!$N$86:$O$105,MATCH(#REF!,Impostazioni!$N$86:$N$105,0),2)),"")</f>
        <v>#NAME?</v>
      </c>
      <c r="P1580" s="14" t="e">
        <f t="array" aca="1" ref="P1580" ca="1">_xludf.ifna(IF(#REF!=Impostazioni!$C$6,J1580*1,J1580/INDEX(Impostazioni!$N$86:$O$105,MATCH(#REF!,Impostazioni!$N$86:$N$105,0),2)),"")</f>
        <v>#NAME?</v>
      </c>
      <c r="Q1580" s="14" t="e">
        <f t="array" aca="1" ref="Q1580" ca="1">_xludf.ifna(IF(#REF!=Impostazioni!$C$6,K1580*1,K1580/INDEX(Impostazioni!$N$86:$O$105,MATCH(#REF!,Impostazioni!$N$86:$N$105,0),2)),"")</f>
        <v>#NAME?</v>
      </c>
      <c r="S1580" t="str" cm="1">
        <f t="array" ref="S1580">_xlfn.IFNA(TRANSPOSE(INDEX(Impostazioni!$R$14:$S$63,,MATCH($D1580,Impostazioni!$R$13:$S$13,0))),"")&amp;""</f>
        <v/>
      </c>
    </row>
    <row r="1581" spans="1:19" ht="13.2">
      <c r="A1581" s="14" t="str">
        <f t="shared" si="18"/>
        <v/>
      </c>
      <c r="B1581" s="14" t="str">
        <f t="shared" si="19"/>
        <v/>
      </c>
      <c r="C1581" s="14"/>
      <c r="D1581" s="14"/>
      <c r="E1581" s="14"/>
      <c r="F1581" s="14"/>
      <c r="G1581" s="31"/>
      <c r="H1581" s="31"/>
      <c r="I1581" s="31"/>
      <c r="J1581" s="31"/>
      <c r="K1581" s="14" t="str">
        <f t="shared" si="20"/>
        <v/>
      </c>
      <c r="M1581" s="14" t="e">
        <f t="array" aca="1" ref="M1581" ca="1">_xludf.ifna(IF(#REF!=Impostazioni!$C$6,G1581*1,G1581/INDEX(Impostazioni!$N$86:$O$105,MATCH(#REF!,Impostazioni!$N$86:$N$105,0),2)),"")</f>
        <v>#NAME?</v>
      </c>
      <c r="N1581" s="14" t="e">
        <f t="array" aca="1" ref="N1581" ca="1">_xludf.ifna(IF(#REF!=Impostazioni!$C$6,H1581*1,H1581/INDEX(Impostazioni!$N$86:$O$105,MATCH(#REF!,Impostazioni!$N$86:$N$105,0),2)),"")</f>
        <v>#NAME?</v>
      </c>
      <c r="O1581" s="14" t="e">
        <f t="array" aca="1" ref="O1581" ca="1">_xludf.ifna(IF(#REF!=Impostazioni!$C$6,I1581*1,I1581/INDEX(Impostazioni!$N$86:$O$105,MATCH(#REF!,Impostazioni!$N$86:$N$105,0),2)),"")</f>
        <v>#NAME?</v>
      </c>
      <c r="P1581" s="14" t="e">
        <f t="array" aca="1" ref="P1581" ca="1">_xludf.ifna(IF(#REF!=Impostazioni!$C$6,J1581*1,J1581/INDEX(Impostazioni!$N$86:$O$105,MATCH(#REF!,Impostazioni!$N$86:$N$105,0),2)),"")</f>
        <v>#NAME?</v>
      </c>
      <c r="Q1581" s="14" t="e">
        <f t="array" aca="1" ref="Q1581" ca="1">_xludf.ifna(IF(#REF!=Impostazioni!$C$6,K1581*1,K1581/INDEX(Impostazioni!$N$86:$O$105,MATCH(#REF!,Impostazioni!$N$86:$N$105,0),2)),"")</f>
        <v>#NAME?</v>
      </c>
      <c r="S1581" t="str" cm="1">
        <f t="array" ref="S1581">_xlfn.IFNA(TRANSPOSE(INDEX(Impostazioni!$R$14:$S$63,,MATCH($D1581,Impostazioni!$R$13:$S$13,0))),"")&amp;""</f>
        <v/>
      </c>
    </row>
    <row r="1582" spans="1:19" ht="13.2">
      <c r="A1582" s="14" t="str">
        <f t="shared" si="18"/>
        <v/>
      </c>
      <c r="B1582" s="14" t="str">
        <f t="shared" si="19"/>
        <v/>
      </c>
      <c r="C1582" s="14"/>
      <c r="D1582" s="14"/>
      <c r="E1582" s="14"/>
      <c r="F1582" s="14"/>
      <c r="G1582" s="31"/>
      <c r="H1582" s="31"/>
      <c r="I1582" s="31"/>
      <c r="J1582" s="31"/>
      <c r="K1582" s="14" t="str">
        <f t="shared" si="20"/>
        <v/>
      </c>
      <c r="M1582" s="14" t="e">
        <f t="array" aca="1" ref="M1582" ca="1">_xludf.ifna(IF(#REF!=Impostazioni!$C$6,G1582*1,G1582/INDEX(Impostazioni!$N$86:$O$105,MATCH(#REF!,Impostazioni!$N$86:$N$105,0),2)),"")</f>
        <v>#NAME?</v>
      </c>
      <c r="N1582" s="14" t="e">
        <f t="array" aca="1" ref="N1582" ca="1">_xludf.ifna(IF(#REF!=Impostazioni!$C$6,H1582*1,H1582/INDEX(Impostazioni!$N$86:$O$105,MATCH(#REF!,Impostazioni!$N$86:$N$105,0),2)),"")</f>
        <v>#NAME?</v>
      </c>
      <c r="O1582" s="14" t="e">
        <f t="array" aca="1" ref="O1582" ca="1">_xludf.ifna(IF(#REF!=Impostazioni!$C$6,I1582*1,I1582/INDEX(Impostazioni!$N$86:$O$105,MATCH(#REF!,Impostazioni!$N$86:$N$105,0),2)),"")</f>
        <v>#NAME?</v>
      </c>
      <c r="P1582" s="14" t="e">
        <f t="array" aca="1" ref="P1582" ca="1">_xludf.ifna(IF(#REF!=Impostazioni!$C$6,J1582*1,J1582/INDEX(Impostazioni!$N$86:$O$105,MATCH(#REF!,Impostazioni!$N$86:$N$105,0),2)),"")</f>
        <v>#NAME?</v>
      </c>
      <c r="Q1582" s="14" t="e">
        <f t="array" aca="1" ref="Q1582" ca="1">_xludf.ifna(IF(#REF!=Impostazioni!$C$6,K1582*1,K1582/INDEX(Impostazioni!$N$86:$O$105,MATCH(#REF!,Impostazioni!$N$86:$N$105,0),2)),"")</f>
        <v>#NAME?</v>
      </c>
      <c r="S1582" t="str" cm="1">
        <f t="array" ref="S1582">_xlfn.IFNA(TRANSPOSE(INDEX(Impostazioni!$R$14:$S$63,,MATCH($D1582,Impostazioni!$R$13:$S$13,0))),"")&amp;""</f>
        <v/>
      </c>
    </row>
    <row r="1583" spans="1:19" ht="13.2">
      <c r="A1583" s="14" t="str">
        <f t="shared" si="18"/>
        <v/>
      </c>
      <c r="B1583" s="14" t="str">
        <f t="shared" si="19"/>
        <v/>
      </c>
      <c r="C1583" s="14"/>
      <c r="D1583" s="14"/>
      <c r="E1583" s="14"/>
      <c r="F1583" s="14"/>
      <c r="G1583" s="31"/>
      <c r="H1583" s="31"/>
      <c r="I1583" s="31"/>
      <c r="J1583" s="31"/>
      <c r="K1583" s="14" t="str">
        <f t="shared" si="20"/>
        <v/>
      </c>
      <c r="M1583" s="14" t="e">
        <f t="array" aca="1" ref="M1583" ca="1">_xludf.ifna(IF(#REF!=Impostazioni!$C$6,G1583*1,G1583/INDEX(Impostazioni!$N$86:$O$105,MATCH(#REF!,Impostazioni!$N$86:$N$105,0),2)),"")</f>
        <v>#NAME?</v>
      </c>
      <c r="N1583" s="14" t="e">
        <f t="array" aca="1" ref="N1583" ca="1">_xludf.ifna(IF(#REF!=Impostazioni!$C$6,H1583*1,H1583/INDEX(Impostazioni!$N$86:$O$105,MATCH(#REF!,Impostazioni!$N$86:$N$105,0),2)),"")</f>
        <v>#NAME?</v>
      </c>
      <c r="O1583" s="14" t="e">
        <f t="array" aca="1" ref="O1583" ca="1">_xludf.ifna(IF(#REF!=Impostazioni!$C$6,I1583*1,I1583/INDEX(Impostazioni!$N$86:$O$105,MATCH(#REF!,Impostazioni!$N$86:$N$105,0),2)),"")</f>
        <v>#NAME?</v>
      </c>
      <c r="P1583" s="14" t="e">
        <f t="array" aca="1" ref="P1583" ca="1">_xludf.ifna(IF(#REF!=Impostazioni!$C$6,J1583*1,J1583/INDEX(Impostazioni!$N$86:$O$105,MATCH(#REF!,Impostazioni!$N$86:$N$105,0),2)),"")</f>
        <v>#NAME?</v>
      </c>
      <c r="Q1583" s="14" t="e">
        <f t="array" aca="1" ref="Q1583" ca="1">_xludf.ifna(IF(#REF!=Impostazioni!$C$6,K1583*1,K1583/INDEX(Impostazioni!$N$86:$O$105,MATCH(#REF!,Impostazioni!$N$86:$N$105,0),2)),"")</f>
        <v>#NAME?</v>
      </c>
      <c r="S1583" t="str" cm="1">
        <f t="array" ref="S1583">_xlfn.IFNA(TRANSPOSE(INDEX(Impostazioni!$R$14:$S$63,,MATCH($D1583,Impostazioni!$R$13:$S$13,0))),"")&amp;""</f>
        <v/>
      </c>
    </row>
    <row r="1584" spans="1:19" ht="13.2">
      <c r="A1584" s="14" t="str">
        <f t="shared" si="18"/>
        <v/>
      </c>
      <c r="B1584" s="14" t="str">
        <f t="shared" si="19"/>
        <v/>
      </c>
      <c r="C1584" s="14"/>
      <c r="D1584" s="14"/>
      <c r="E1584" s="14"/>
      <c r="F1584" s="14"/>
      <c r="G1584" s="31"/>
      <c r="H1584" s="31"/>
      <c r="I1584" s="31"/>
      <c r="J1584" s="31"/>
      <c r="K1584" s="14" t="str">
        <f t="shared" si="20"/>
        <v/>
      </c>
      <c r="M1584" s="14" t="e">
        <f t="array" aca="1" ref="M1584" ca="1">_xludf.ifna(IF(#REF!=Impostazioni!$C$6,G1584*1,G1584/INDEX(Impostazioni!$N$86:$O$105,MATCH(#REF!,Impostazioni!$N$86:$N$105,0),2)),"")</f>
        <v>#NAME?</v>
      </c>
      <c r="N1584" s="14" t="e">
        <f t="array" aca="1" ref="N1584" ca="1">_xludf.ifna(IF(#REF!=Impostazioni!$C$6,H1584*1,H1584/INDEX(Impostazioni!$N$86:$O$105,MATCH(#REF!,Impostazioni!$N$86:$N$105,0),2)),"")</f>
        <v>#NAME?</v>
      </c>
      <c r="O1584" s="14" t="e">
        <f t="array" aca="1" ref="O1584" ca="1">_xludf.ifna(IF(#REF!=Impostazioni!$C$6,I1584*1,I1584/INDEX(Impostazioni!$N$86:$O$105,MATCH(#REF!,Impostazioni!$N$86:$N$105,0),2)),"")</f>
        <v>#NAME?</v>
      </c>
      <c r="P1584" s="14" t="e">
        <f t="array" aca="1" ref="P1584" ca="1">_xludf.ifna(IF(#REF!=Impostazioni!$C$6,J1584*1,J1584/INDEX(Impostazioni!$N$86:$O$105,MATCH(#REF!,Impostazioni!$N$86:$N$105,0),2)),"")</f>
        <v>#NAME?</v>
      </c>
      <c r="Q1584" s="14" t="e">
        <f t="array" aca="1" ref="Q1584" ca="1">_xludf.ifna(IF(#REF!=Impostazioni!$C$6,K1584*1,K1584/INDEX(Impostazioni!$N$86:$O$105,MATCH(#REF!,Impostazioni!$N$86:$N$105,0),2)),"")</f>
        <v>#NAME?</v>
      </c>
      <c r="S1584" t="str" cm="1">
        <f t="array" ref="S1584">_xlfn.IFNA(TRANSPOSE(INDEX(Impostazioni!$R$14:$S$63,,MATCH($D1584,Impostazioni!$R$13:$S$13,0))),"")&amp;""</f>
        <v/>
      </c>
    </row>
    <row r="1585" spans="1:19" ht="13.2">
      <c r="A1585" s="14" t="str">
        <f t="shared" si="18"/>
        <v/>
      </c>
      <c r="B1585" s="14" t="str">
        <f t="shared" si="19"/>
        <v/>
      </c>
      <c r="C1585" s="14"/>
      <c r="D1585" s="14"/>
      <c r="E1585" s="14"/>
      <c r="F1585" s="14"/>
      <c r="G1585" s="31"/>
      <c r="H1585" s="31"/>
      <c r="I1585" s="31"/>
      <c r="J1585" s="31"/>
      <c r="K1585" s="14" t="str">
        <f t="shared" si="20"/>
        <v/>
      </c>
      <c r="M1585" s="14" t="e">
        <f t="array" aca="1" ref="M1585" ca="1">_xludf.ifna(IF(#REF!=Impostazioni!$C$6,G1585*1,G1585/INDEX(Impostazioni!$N$86:$O$105,MATCH(#REF!,Impostazioni!$N$86:$N$105,0),2)),"")</f>
        <v>#NAME?</v>
      </c>
      <c r="N1585" s="14" t="e">
        <f t="array" aca="1" ref="N1585" ca="1">_xludf.ifna(IF(#REF!=Impostazioni!$C$6,H1585*1,H1585/INDEX(Impostazioni!$N$86:$O$105,MATCH(#REF!,Impostazioni!$N$86:$N$105,0),2)),"")</f>
        <v>#NAME?</v>
      </c>
      <c r="O1585" s="14" t="e">
        <f t="array" aca="1" ref="O1585" ca="1">_xludf.ifna(IF(#REF!=Impostazioni!$C$6,I1585*1,I1585/INDEX(Impostazioni!$N$86:$O$105,MATCH(#REF!,Impostazioni!$N$86:$N$105,0),2)),"")</f>
        <v>#NAME?</v>
      </c>
      <c r="P1585" s="14" t="e">
        <f t="array" aca="1" ref="P1585" ca="1">_xludf.ifna(IF(#REF!=Impostazioni!$C$6,J1585*1,J1585/INDEX(Impostazioni!$N$86:$O$105,MATCH(#REF!,Impostazioni!$N$86:$N$105,0),2)),"")</f>
        <v>#NAME?</v>
      </c>
      <c r="Q1585" s="14" t="e">
        <f t="array" aca="1" ref="Q1585" ca="1">_xludf.ifna(IF(#REF!=Impostazioni!$C$6,K1585*1,K1585/INDEX(Impostazioni!$N$86:$O$105,MATCH(#REF!,Impostazioni!$N$86:$N$105,0),2)),"")</f>
        <v>#NAME?</v>
      </c>
      <c r="S1585" t="str" cm="1">
        <f t="array" ref="S1585">_xlfn.IFNA(TRANSPOSE(INDEX(Impostazioni!$R$14:$S$63,,MATCH($D1585,Impostazioni!$R$13:$S$13,0))),"")&amp;""</f>
        <v/>
      </c>
    </row>
    <row r="1586" spans="1:19" ht="13.2">
      <c r="A1586" s="14" t="str">
        <f t="shared" si="18"/>
        <v/>
      </c>
      <c r="B1586" s="14" t="str">
        <f t="shared" si="19"/>
        <v/>
      </c>
      <c r="C1586" s="14"/>
      <c r="D1586" s="14"/>
      <c r="E1586" s="14"/>
      <c r="F1586" s="14"/>
      <c r="G1586" s="31"/>
      <c r="H1586" s="31"/>
      <c r="I1586" s="31"/>
      <c r="J1586" s="31"/>
      <c r="K1586" s="14" t="str">
        <f t="shared" si="20"/>
        <v/>
      </c>
      <c r="M1586" s="14" t="e">
        <f t="array" aca="1" ref="M1586" ca="1">_xludf.ifna(IF(#REF!=Impostazioni!$C$6,G1586*1,G1586/INDEX(Impostazioni!$N$86:$O$105,MATCH(#REF!,Impostazioni!$N$86:$N$105,0),2)),"")</f>
        <v>#NAME?</v>
      </c>
      <c r="N1586" s="14" t="e">
        <f t="array" aca="1" ref="N1586" ca="1">_xludf.ifna(IF(#REF!=Impostazioni!$C$6,H1586*1,H1586/INDEX(Impostazioni!$N$86:$O$105,MATCH(#REF!,Impostazioni!$N$86:$N$105,0),2)),"")</f>
        <v>#NAME?</v>
      </c>
      <c r="O1586" s="14" t="e">
        <f t="array" aca="1" ref="O1586" ca="1">_xludf.ifna(IF(#REF!=Impostazioni!$C$6,I1586*1,I1586/INDEX(Impostazioni!$N$86:$O$105,MATCH(#REF!,Impostazioni!$N$86:$N$105,0),2)),"")</f>
        <v>#NAME?</v>
      </c>
      <c r="P1586" s="14" t="e">
        <f t="array" aca="1" ref="P1586" ca="1">_xludf.ifna(IF(#REF!=Impostazioni!$C$6,J1586*1,J1586/INDEX(Impostazioni!$N$86:$O$105,MATCH(#REF!,Impostazioni!$N$86:$N$105,0),2)),"")</f>
        <v>#NAME?</v>
      </c>
      <c r="Q1586" s="14" t="e">
        <f t="array" aca="1" ref="Q1586" ca="1">_xludf.ifna(IF(#REF!=Impostazioni!$C$6,K1586*1,K1586/INDEX(Impostazioni!$N$86:$O$105,MATCH(#REF!,Impostazioni!$N$86:$N$105,0),2)),"")</f>
        <v>#NAME?</v>
      </c>
      <c r="S1586" t="str" cm="1">
        <f t="array" ref="S1586">_xlfn.IFNA(TRANSPOSE(INDEX(Impostazioni!$R$14:$S$63,,MATCH($D1586,Impostazioni!$R$13:$S$13,0))),"")&amp;""</f>
        <v/>
      </c>
    </row>
    <row r="1587" spans="1:19" ht="13.2">
      <c r="A1587" s="14" t="str">
        <f t="shared" si="18"/>
        <v/>
      </c>
      <c r="B1587" s="14" t="str">
        <f t="shared" si="19"/>
        <v/>
      </c>
      <c r="C1587" s="14"/>
      <c r="D1587" s="14"/>
      <c r="E1587" s="14"/>
      <c r="F1587" s="14"/>
      <c r="G1587" s="31"/>
      <c r="H1587" s="31"/>
      <c r="I1587" s="31"/>
      <c r="J1587" s="31"/>
      <c r="K1587" s="14" t="str">
        <f t="shared" si="20"/>
        <v/>
      </c>
      <c r="M1587" s="14" t="e">
        <f t="array" aca="1" ref="M1587" ca="1">_xludf.ifna(IF(#REF!=Impostazioni!$C$6,G1587*1,G1587/INDEX(Impostazioni!$N$86:$O$105,MATCH(#REF!,Impostazioni!$N$86:$N$105,0),2)),"")</f>
        <v>#NAME?</v>
      </c>
      <c r="N1587" s="14" t="e">
        <f t="array" aca="1" ref="N1587" ca="1">_xludf.ifna(IF(#REF!=Impostazioni!$C$6,H1587*1,H1587/INDEX(Impostazioni!$N$86:$O$105,MATCH(#REF!,Impostazioni!$N$86:$N$105,0),2)),"")</f>
        <v>#NAME?</v>
      </c>
      <c r="O1587" s="14" t="e">
        <f t="array" aca="1" ref="O1587" ca="1">_xludf.ifna(IF(#REF!=Impostazioni!$C$6,I1587*1,I1587/INDEX(Impostazioni!$N$86:$O$105,MATCH(#REF!,Impostazioni!$N$86:$N$105,0),2)),"")</f>
        <v>#NAME?</v>
      </c>
      <c r="P1587" s="14" t="e">
        <f t="array" aca="1" ref="P1587" ca="1">_xludf.ifna(IF(#REF!=Impostazioni!$C$6,J1587*1,J1587/INDEX(Impostazioni!$N$86:$O$105,MATCH(#REF!,Impostazioni!$N$86:$N$105,0),2)),"")</f>
        <v>#NAME?</v>
      </c>
      <c r="Q1587" s="14" t="e">
        <f t="array" aca="1" ref="Q1587" ca="1">_xludf.ifna(IF(#REF!=Impostazioni!$C$6,K1587*1,K1587/INDEX(Impostazioni!$N$86:$O$105,MATCH(#REF!,Impostazioni!$N$86:$N$105,0),2)),"")</f>
        <v>#NAME?</v>
      </c>
      <c r="S1587" t="str" cm="1">
        <f t="array" ref="S1587">_xlfn.IFNA(TRANSPOSE(INDEX(Impostazioni!$R$14:$S$63,,MATCH($D1587,Impostazioni!$R$13:$S$13,0))),"")&amp;""</f>
        <v/>
      </c>
    </row>
    <row r="1588" spans="1:19" ht="13.2">
      <c r="A1588" s="14" t="str">
        <f t="shared" si="18"/>
        <v/>
      </c>
      <c r="B1588" s="14" t="str">
        <f t="shared" si="19"/>
        <v/>
      </c>
      <c r="C1588" s="14"/>
      <c r="D1588" s="14"/>
      <c r="E1588" s="14"/>
      <c r="F1588" s="14"/>
      <c r="G1588" s="31"/>
      <c r="H1588" s="31"/>
      <c r="I1588" s="31"/>
      <c r="J1588" s="31"/>
      <c r="K1588" s="14" t="str">
        <f t="shared" si="20"/>
        <v/>
      </c>
      <c r="M1588" s="14" t="e">
        <f t="array" aca="1" ref="M1588" ca="1">_xludf.ifna(IF(#REF!=Impostazioni!$C$6,G1588*1,G1588/INDEX(Impostazioni!$N$86:$O$105,MATCH(#REF!,Impostazioni!$N$86:$N$105,0),2)),"")</f>
        <v>#NAME?</v>
      </c>
      <c r="N1588" s="14" t="e">
        <f t="array" aca="1" ref="N1588" ca="1">_xludf.ifna(IF(#REF!=Impostazioni!$C$6,H1588*1,H1588/INDEX(Impostazioni!$N$86:$O$105,MATCH(#REF!,Impostazioni!$N$86:$N$105,0),2)),"")</f>
        <v>#NAME?</v>
      </c>
      <c r="O1588" s="14" t="e">
        <f t="array" aca="1" ref="O1588" ca="1">_xludf.ifna(IF(#REF!=Impostazioni!$C$6,I1588*1,I1588/INDEX(Impostazioni!$N$86:$O$105,MATCH(#REF!,Impostazioni!$N$86:$N$105,0),2)),"")</f>
        <v>#NAME?</v>
      </c>
      <c r="P1588" s="14" t="e">
        <f t="array" aca="1" ref="P1588" ca="1">_xludf.ifna(IF(#REF!=Impostazioni!$C$6,J1588*1,J1588/INDEX(Impostazioni!$N$86:$O$105,MATCH(#REF!,Impostazioni!$N$86:$N$105,0),2)),"")</f>
        <v>#NAME?</v>
      </c>
      <c r="Q1588" s="14" t="e">
        <f t="array" aca="1" ref="Q1588" ca="1">_xludf.ifna(IF(#REF!=Impostazioni!$C$6,K1588*1,K1588/INDEX(Impostazioni!$N$86:$O$105,MATCH(#REF!,Impostazioni!$N$86:$N$105,0),2)),"")</f>
        <v>#NAME?</v>
      </c>
      <c r="S1588" t="str" cm="1">
        <f t="array" ref="S1588">_xlfn.IFNA(TRANSPOSE(INDEX(Impostazioni!$R$14:$S$63,,MATCH($D1588,Impostazioni!$R$13:$S$13,0))),"")&amp;""</f>
        <v/>
      </c>
    </row>
    <row r="1589" spans="1:19" ht="13.2">
      <c r="A1589" s="14" t="str">
        <f t="shared" si="18"/>
        <v/>
      </c>
      <c r="B1589" s="14" t="str">
        <f t="shared" si="19"/>
        <v/>
      </c>
      <c r="C1589" s="14"/>
      <c r="D1589" s="14"/>
      <c r="E1589" s="14"/>
      <c r="F1589" s="14"/>
      <c r="G1589" s="31"/>
      <c r="H1589" s="31"/>
      <c r="I1589" s="31"/>
      <c r="J1589" s="31"/>
      <c r="K1589" s="14" t="str">
        <f t="shared" si="20"/>
        <v/>
      </c>
      <c r="M1589" s="14" t="e">
        <f t="array" aca="1" ref="M1589" ca="1">_xludf.ifna(IF(#REF!=Impostazioni!$C$6,G1589*1,G1589/INDEX(Impostazioni!$N$86:$O$105,MATCH(#REF!,Impostazioni!$N$86:$N$105,0),2)),"")</f>
        <v>#NAME?</v>
      </c>
      <c r="N1589" s="14" t="e">
        <f t="array" aca="1" ref="N1589" ca="1">_xludf.ifna(IF(#REF!=Impostazioni!$C$6,H1589*1,H1589/INDEX(Impostazioni!$N$86:$O$105,MATCH(#REF!,Impostazioni!$N$86:$N$105,0),2)),"")</f>
        <v>#NAME?</v>
      </c>
      <c r="O1589" s="14" t="e">
        <f t="array" aca="1" ref="O1589" ca="1">_xludf.ifna(IF(#REF!=Impostazioni!$C$6,I1589*1,I1589/INDEX(Impostazioni!$N$86:$O$105,MATCH(#REF!,Impostazioni!$N$86:$N$105,0),2)),"")</f>
        <v>#NAME?</v>
      </c>
      <c r="P1589" s="14" t="e">
        <f t="array" aca="1" ref="P1589" ca="1">_xludf.ifna(IF(#REF!=Impostazioni!$C$6,J1589*1,J1589/INDEX(Impostazioni!$N$86:$O$105,MATCH(#REF!,Impostazioni!$N$86:$N$105,0),2)),"")</f>
        <v>#NAME?</v>
      </c>
      <c r="Q1589" s="14" t="e">
        <f t="array" aca="1" ref="Q1589" ca="1">_xludf.ifna(IF(#REF!=Impostazioni!$C$6,K1589*1,K1589/INDEX(Impostazioni!$N$86:$O$105,MATCH(#REF!,Impostazioni!$N$86:$N$105,0),2)),"")</f>
        <v>#NAME?</v>
      </c>
      <c r="S1589" t="str" cm="1">
        <f t="array" ref="S1589">_xlfn.IFNA(TRANSPOSE(INDEX(Impostazioni!$R$14:$S$63,,MATCH($D1589,Impostazioni!$R$13:$S$13,0))),"")&amp;""</f>
        <v/>
      </c>
    </row>
    <row r="1590" spans="1:19" ht="13.2">
      <c r="A1590" s="14" t="str">
        <f t="shared" si="18"/>
        <v/>
      </c>
      <c r="B1590" s="14" t="str">
        <f t="shared" si="19"/>
        <v/>
      </c>
      <c r="C1590" s="14"/>
      <c r="D1590" s="14"/>
      <c r="E1590" s="14"/>
      <c r="F1590" s="14"/>
      <c r="G1590" s="31"/>
      <c r="H1590" s="31"/>
      <c r="I1590" s="31"/>
      <c r="J1590" s="31"/>
      <c r="K1590" s="14" t="str">
        <f t="shared" si="20"/>
        <v/>
      </c>
      <c r="M1590" s="14" t="e">
        <f t="array" aca="1" ref="M1590" ca="1">_xludf.ifna(IF(#REF!=Impostazioni!$C$6,G1590*1,G1590/INDEX(Impostazioni!$N$86:$O$105,MATCH(#REF!,Impostazioni!$N$86:$N$105,0),2)),"")</f>
        <v>#NAME?</v>
      </c>
      <c r="N1590" s="14" t="e">
        <f t="array" aca="1" ref="N1590" ca="1">_xludf.ifna(IF(#REF!=Impostazioni!$C$6,H1590*1,H1590/INDEX(Impostazioni!$N$86:$O$105,MATCH(#REF!,Impostazioni!$N$86:$N$105,0),2)),"")</f>
        <v>#NAME?</v>
      </c>
      <c r="O1590" s="14" t="e">
        <f t="array" aca="1" ref="O1590" ca="1">_xludf.ifna(IF(#REF!=Impostazioni!$C$6,I1590*1,I1590/INDEX(Impostazioni!$N$86:$O$105,MATCH(#REF!,Impostazioni!$N$86:$N$105,0),2)),"")</f>
        <v>#NAME?</v>
      </c>
      <c r="P1590" s="14" t="e">
        <f t="array" aca="1" ref="P1590" ca="1">_xludf.ifna(IF(#REF!=Impostazioni!$C$6,J1590*1,J1590/INDEX(Impostazioni!$N$86:$O$105,MATCH(#REF!,Impostazioni!$N$86:$N$105,0),2)),"")</f>
        <v>#NAME?</v>
      </c>
      <c r="Q1590" s="14" t="e">
        <f t="array" aca="1" ref="Q1590" ca="1">_xludf.ifna(IF(#REF!=Impostazioni!$C$6,K1590*1,K1590/INDEX(Impostazioni!$N$86:$O$105,MATCH(#REF!,Impostazioni!$N$86:$N$105,0),2)),"")</f>
        <v>#NAME?</v>
      </c>
      <c r="S1590" t="str" cm="1">
        <f t="array" ref="S1590">_xlfn.IFNA(TRANSPOSE(INDEX(Impostazioni!$R$14:$S$63,,MATCH($D1590,Impostazioni!$R$13:$S$13,0))),"")&amp;""</f>
        <v/>
      </c>
    </row>
    <row r="1591" spans="1:19" ht="13.2">
      <c r="A1591" s="14" t="str">
        <f t="shared" si="18"/>
        <v/>
      </c>
      <c r="B1591" s="14" t="str">
        <f t="shared" si="19"/>
        <v/>
      </c>
      <c r="C1591" s="14"/>
      <c r="D1591" s="14"/>
      <c r="E1591" s="14"/>
      <c r="F1591" s="14"/>
      <c r="G1591" s="31"/>
      <c r="H1591" s="31"/>
      <c r="I1591" s="31"/>
      <c r="J1591" s="31"/>
      <c r="K1591" s="14" t="str">
        <f t="shared" si="20"/>
        <v/>
      </c>
      <c r="M1591" s="14" t="e">
        <f t="array" aca="1" ref="M1591" ca="1">_xludf.ifna(IF(#REF!=Impostazioni!$C$6,G1591*1,G1591/INDEX(Impostazioni!$N$86:$O$105,MATCH(#REF!,Impostazioni!$N$86:$N$105,0),2)),"")</f>
        <v>#NAME?</v>
      </c>
      <c r="N1591" s="14" t="e">
        <f t="array" aca="1" ref="N1591" ca="1">_xludf.ifna(IF(#REF!=Impostazioni!$C$6,H1591*1,H1591/INDEX(Impostazioni!$N$86:$O$105,MATCH(#REF!,Impostazioni!$N$86:$N$105,0),2)),"")</f>
        <v>#NAME?</v>
      </c>
      <c r="O1591" s="14" t="e">
        <f t="array" aca="1" ref="O1591" ca="1">_xludf.ifna(IF(#REF!=Impostazioni!$C$6,I1591*1,I1591/INDEX(Impostazioni!$N$86:$O$105,MATCH(#REF!,Impostazioni!$N$86:$N$105,0),2)),"")</f>
        <v>#NAME?</v>
      </c>
      <c r="P1591" s="14" t="e">
        <f t="array" aca="1" ref="P1591" ca="1">_xludf.ifna(IF(#REF!=Impostazioni!$C$6,J1591*1,J1591/INDEX(Impostazioni!$N$86:$O$105,MATCH(#REF!,Impostazioni!$N$86:$N$105,0),2)),"")</f>
        <v>#NAME?</v>
      </c>
      <c r="Q1591" s="14" t="e">
        <f t="array" aca="1" ref="Q1591" ca="1">_xludf.ifna(IF(#REF!=Impostazioni!$C$6,K1591*1,K1591/INDEX(Impostazioni!$N$86:$O$105,MATCH(#REF!,Impostazioni!$N$86:$N$105,0),2)),"")</f>
        <v>#NAME?</v>
      </c>
      <c r="S1591" t="str" cm="1">
        <f t="array" ref="S1591">_xlfn.IFNA(TRANSPOSE(INDEX(Impostazioni!$R$14:$S$63,,MATCH($D1591,Impostazioni!$R$13:$S$13,0))),"")&amp;""</f>
        <v/>
      </c>
    </row>
    <row r="1592" spans="1:19" ht="13.2">
      <c r="A1592" s="14" t="str">
        <f t="shared" si="18"/>
        <v/>
      </c>
      <c r="B1592" s="14" t="str">
        <f t="shared" si="19"/>
        <v/>
      </c>
      <c r="C1592" s="14"/>
      <c r="D1592" s="14"/>
      <c r="E1592" s="14"/>
      <c r="F1592" s="14"/>
      <c r="G1592" s="31"/>
      <c r="H1592" s="31"/>
      <c r="I1592" s="31"/>
      <c r="J1592" s="31"/>
      <c r="K1592" s="14" t="str">
        <f t="shared" si="20"/>
        <v/>
      </c>
      <c r="M1592" s="14" t="e">
        <f t="array" aca="1" ref="M1592" ca="1">_xludf.ifna(IF(#REF!=Impostazioni!$C$6,G1592*1,G1592/INDEX(Impostazioni!$N$86:$O$105,MATCH(#REF!,Impostazioni!$N$86:$N$105,0),2)),"")</f>
        <v>#NAME?</v>
      </c>
      <c r="N1592" s="14" t="e">
        <f t="array" aca="1" ref="N1592" ca="1">_xludf.ifna(IF(#REF!=Impostazioni!$C$6,H1592*1,H1592/INDEX(Impostazioni!$N$86:$O$105,MATCH(#REF!,Impostazioni!$N$86:$N$105,0),2)),"")</f>
        <v>#NAME?</v>
      </c>
      <c r="O1592" s="14" t="e">
        <f t="array" aca="1" ref="O1592" ca="1">_xludf.ifna(IF(#REF!=Impostazioni!$C$6,I1592*1,I1592/INDEX(Impostazioni!$N$86:$O$105,MATCH(#REF!,Impostazioni!$N$86:$N$105,0),2)),"")</f>
        <v>#NAME?</v>
      </c>
      <c r="P1592" s="14" t="e">
        <f t="array" aca="1" ref="P1592" ca="1">_xludf.ifna(IF(#REF!=Impostazioni!$C$6,J1592*1,J1592/INDEX(Impostazioni!$N$86:$O$105,MATCH(#REF!,Impostazioni!$N$86:$N$105,0),2)),"")</f>
        <v>#NAME?</v>
      </c>
      <c r="Q1592" s="14" t="e">
        <f t="array" aca="1" ref="Q1592" ca="1">_xludf.ifna(IF(#REF!=Impostazioni!$C$6,K1592*1,K1592/INDEX(Impostazioni!$N$86:$O$105,MATCH(#REF!,Impostazioni!$N$86:$N$105,0),2)),"")</f>
        <v>#NAME?</v>
      </c>
      <c r="S1592" t="str" cm="1">
        <f t="array" ref="S1592">_xlfn.IFNA(TRANSPOSE(INDEX(Impostazioni!$R$14:$S$63,,MATCH($D1592,Impostazioni!$R$13:$S$13,0))),"")&amp;""</f>
        <v/>
      </c>
    </row>
    <row r="1593" spans="1:19" ht="13.2">
      <c r="A1593" s="14" t="str">
        <f t="shared" si="18"/>
        <v/>
      </c>
      <c r="B1593" s="14" t="str">
        <f t="shared" si="19"/>
        <v/>
      </c>
      <c r="C1593" s="14"/>
      <c r="D1593" s="14"/>
      <c r="E1593" s="14"/>
      <c r="F1593" s="14"/>
      <c r="G1593" s="31"/>
      <c r="H1593" s="31"/>
      <c r="I1593" s="31"/>
      <c r="J1593" s="31"/>
      <c r="K1593" s="14" t="str">
        <f t="shared" si="20"/>
        <v/>
      </c>
      <c r="M1593" s="14" t="e">
        <f t="array" aca="1" ref="M1593" ca="1">_xludf.ifna(IF(#REF!=Impostazioni!$C$6,G1593*1,G1593/INDEX(Impostazioni!$N$86:$O$105,MATCH(#REF!,Impostazioni!$N$86:$N$105,0),2)),"")</f>
        <v>#NAME?</v>
      </c>
      <c r="N1593" s="14" t="e">
        <f t="array" aca="1" ref="N1593" ca="1">_xludf.ifna(IF(#REF!=Impostazioni!$C$6,H1593*1,H1593/INDEX(Impostazioni!$N$86:$O$105,MATCH(#REF!,Impostazioni!$N$86:$N$105,0),2)),"")</f>
        <v>#NAME?</v>
      </c>
      <c r="O1593" s="14" t="e">
        <f t="array" aca="1" ref="O1593" ca="1">_xludf.ifna(IF(#REF!=Impostazioni!$C$6,I1593*1,I1593/INDEX(Impostazioni!$N$86:$O$105,MATCH(#REF!,Impostazioni!$N$86:$N$105,0),2)),"")</f>
        <v>#NAME?</v>
      </c>
      <c r="P1593" s="14" t="e">
        <f t="array" aca="1" ref="P1593" ca="1">_xludf.ifna(IF(#REF!=Impostazioni!$C$6,J1593*1,J1593/INDEX(Impostazioni!$N$86:$O$105,MATCH(#REF!,Impostazioni!$N$86:$N$105,0),2)),"")</f>
        <v>#NAME?</v>
      </c>
      <c r="Q1593" s="14" t="e">
        <f t="array" aca="1" ref="Q1593" ca="1">_xludf.ifna(IF(#REF!=Impostazioni!$C$6,K1593*1,K1593/INDEX(Impostazioni!$N$86:$O$105,MATCH(#REF!,Impostazioni!$N$86:$N$105,0),2)),"")</f>
        <v>#NAME?</v>
      </c>
      <c r="S1593" t="str" cm="1">
        <f t="array" ref="S1593">_xlfn.IFNA(TRANSPOSE(INDEX(Impostazioni!$R$14:$S$63,,MATCH($D1593,Impostazioni!$R$13:$S$13,0))),"")&amp;""</f>
        <v/>
      </c>
    </row>
    <row r="1594" spans="1:19" ht="13.2">
      <c r="A1594" s="14" t="str">
        <f t="shared" si="18"/>
        <v/>
      </c>
      <c r="B1594" s="14" t="str">
        <f t="shared" si="19"/>
        <v/>
      </c>
      <c r="C1594" s="14"/>
      <c r="D1594" s="14"/>
      <c r="E1594" s="14"/>
      <c r="F1594" s="14"/>
      <c r="G1594" s="31"/>
      <c r="H1594" s="31"/>
      <c r="I1594" s="31"/>
      <c r="J1594" s="31"/>
      <c r="K1594" s="14" t="str">
        <f t="shared" si="20"/>
        <v/>
      </c>
      <c r="M1594" s="14" t="e">
        <f t="array" aca="1" ref="M1594" ca="1">_xludf.ifna(IF(#REF!=Impostazioni!$C$6,G1594*1,G1594/INDEX(Impostazioni!$N$86:$O$105,MATCH(#REF!,Impostazioni!$N$86:$N$105,0),2)),"")</f>
        <v>#NAME?</v>
      </c>
      <c r="N1594" s="14" t="e">
        <f t="array" aca="1" ref="N1594" ca="1">_xludf.ifna(IF(#REF!=Impostazioni!$C$6,H1594*1,H1594/INDEX(Impostazioni!$N$86:$O$105,MATCH(#REF!,Impostazioni!$N$86:$N$105,0),2)),"")</f>
        <v>#NAME?</v>
      </c>
      <c r="O1594" s="14" t="e">
        <f t="array" aca="1" ref="O1594" ca="1">_xludf.ifna(IF(#REF!=Impostazioni!$C$6,I1594*1,I1594/INDEX(Impostazioni!$N$86:$O$105,MATCH(#REF!,Impostazioni!$N$86:$N$105,0),2)),"")</f>
        <v>#NAME?</v>
      </c>
      <c r="P1594" s="14" t="e">
        <f t="array" aca="1" ref="P1594" ca="1">_xludf.ifna(IF(#REF!=Impostazioni!$C$6,J1594*1,J1594/INDEX(Impostazioni!$N$86:$O$105,MATCH(#REF!,Impostazioni!$N$86:$N$105,0),2)),"")</f>
        <v>#NAME?</v>
      </c>
      <c r="Q1594" s="14" t="e">
        <f t="array" aca="1" ref="Q1594" ca="1">_xludf.ifna(IF(#REF!=Impostazioni!$C$6,K1594*1,K1594/INDEX(Impostazioni!$N$86:$O$105,MATCH(#REF!,Impostazioni!$N$86:$N$105,0),2)),"")</f>
        <v>#NAME?</v>
      </c>
      <c r="S1594" t="str" cm="1">
        <f t="array" ref="S1594">_xlfn.IFNA(TRANSPOSE(INDEX(Impostazioni!$R$14:$S$63,,MATCH($D1594,Impostazioni!$R$13:$S$13,0))),"")&amp;""</f>
        <v/>
      </c>
    </row>
    <row r="1595" spans="1:19" ht="13.2">
      <c r="A1595" s="14" t="str">
        <f t="shared" si="18"/>
        <v/>
      </c>
      <c r="B1595" s="14" t="str">
        <f t="shared" si="19"/>
        <v/>
      </c>
      <c r="C1595" s="14"/>
      <c r="D1595" s="14"/>
      <c r="E1595" s="14"/>
      <c r="F1595" s="14"/>
      <c r="G1595" s="31"/>
      <c r="H1595" s="31"/>
      <c r="I1595" s="31"/>
      <c r="J1595" s="31"/>
      <c r="K1595" s="14" t="str">
        <f t="shared" si="20"/>
        <v/>
      </c>
      <c r="M1595" s="14" t="e">
        <f t="array" aca="1" ref="M1595" ca="1">_xludf.ifna(IF(#REF!=Impostazioni!$C$6,G1595*1,G1595/INDEX(Impostazioni!$N$86:$O$105,MATCH(#REF!,Impostazioni!$N$86:$N$105,0),2)),"")</f>
        <v>#NAME?</v>
      </c>
      <c r="N1595" s="14" t="e">
        <f t="array" aca="1" ref="N1595" ca="1">_xludf.ifna(IF(#REF!=Impostazioni!$C$6,H1595*1,H1595/INDEX(Impostazioni!$N$86:$O$105,MATCH(#REF!,Impostazioni!$N$86:$N$105,0),2)),"")</f>
        <v>#NAME?</v>
      </c>
      <c r="O1595" s="14" t="e">
        <f t="array" aca="1" ref="O1595" ca="1">_xludf.ifna(IF(#REF!=Impostazioni!$C$6,I1595*1,I1595/INDEX(Impostazioni!$N$86:$O$105,MATCH(#REF!,Impostazioni!$N$86:$N$105,0),2)),"")</f>
        <v>#NAME?</v>
      </c>
      <c r="P1595" s="14" t="e">
        <f t="array" aca="1" ref="P1595" ca="1">_xludf.ifna(IF(#REF!=Impostazioni!$C$6,J1595*1,J1595/INDEX(Impostazioni!$N$86:$O$105,MATCH(#REF!,Impostazioni!$N$86:$N$105,0),2)),"")</f>
        <v>#NAME?</v>
      </c>
      <c r="Q1595" s="14" t="e">
        <f t="array" aca="1" ref="Q1595" ca="1">_xludf.ifna(IF(#REF!=Impostazioni!$C$6,K1595*1,K1595/INDEX(Impostazioni!$N$86:$O$105,MATCH(#REF!,Impostazioni!$N$86:$N$105,0),2)),"")</f>
        <v>#NAME?</v>
      </c>
      <c r="S1595" t="str" cm="1">
        <f t="array" ref="S1595">_xlfn.IFNA(TRANSPOSE(INDEX(Impostazioni!$R$14:$S$63,,MATCH($D1595,Impostazioni!$R$13:$S$13,0))),"")&amp;""</f>
        <v/>
      </c>
    </row>
    <row r="1596" spans="1:19" ht="13.2">
      <c r="A1596" s="14" t="str">
        <f t="shared" si="18"/>
        <v/>
      </c>
      <c r="B1596" s="14" t="str">
        <f t="shared" si="19"/>
        <v/>
      </c>
      <c r="C1596" s="14"/>
      <c r="D1596" s="14"/>
      <c r="E1596" s="14"/>
      <c r="F1596" s="14"/>
      <c r="G1596" s="31"/>
      <c r="H1596" s="31"/>
      <c r="I1596" s="31"/>
      <c r="J1596" s="31"/>
      <c r="K1596" s="14" t="str">
        <f t="shared" si="20"/>
        <v/>
      </c>
      <c r="M1596" s="14" t="e">
        <f t="array" aca="1" ref="M1596" ca="1">_xludf.ifna(IF(#REF!=Impostazioni!$C$6,G1596*1,G1596/INDEX(Impostazioni!$N$86:$O$105,MATCH(#REF!,Impostazioni!$N$86:$N$105,0),2)),"")</f>
        <v>#NAME?</v>
      </c>
      <c r="N1596" s="14" t="e">
        <f t="array" aca="1" ref="N1596" ca="1">_xludf.ifna(IF(#REF!=Impostazioni!$C$6,H1596*1,H1596/INDEX(Impostazioni!$N$86:$O$105,MATCH(#REF!,Impostazioni!$N$86:$N$105,0),2)),"")</f>
        <v>#NAME?</v>
      </c>
      <c r="O1596" s="14" t="e">
        <f t="array" aca="1" ref="O1596" ca="1">_xludf.ifna(IF(#REF!=Impostazioni!$C$6,I1596*1,I1596/INDEX(Impostazioni!$N$86:$O$105,MATCH(#REF!,Impostazioni!$N$86:$N$105,0),2)),"")</f>
        <v>#NAME?</v>
      </c>
      <c r="P1596" s="14" t="e">
        <f t="array" aca="1" ref="P1596" ca="1">_xludf.ifna(IF(#REF!=Impostazioni!$C$6,J1596*1,J1596/INDEX(Impostazioni!$N$86:$O$105,MATCH(#REF!,Impostazioni!$N$86:$N$105,0),2)),"")</f>
        <v>#NAME?</v>
      </c>
      <c r="Q1596" s="14" t="e">
        <f t="array" aca="1" ref="Q1596" ca="1">_xludf.ifna(IF(#REF!=Impostazioni!$C$6,K1596*1,K1596/INDEX(Impostazioni!$N$86:$O$105,MATCH(#REF!,Impostazioni!$N$86:$N$105,0),2)),"")</f>
        <v>#NAME?</v>
      </c>
      <c r="S1596" t="str" cm="1">
        <f t="array" ref="S1596">_xlfn.IFNA(TRANSPOSE(INDEX(Impostazioni!$R$14:$S$63,,MATCH($D1596,Impostazioni!$R$13:$S$13,0))),"")&amp;""</f>
        <v/>
      </c>
    </row>
    <row r="1597" spans="1:19" ht="13.2">
      <c r="A1597" s="14" t="str">
        <f t="shared" si="18"/>
        <v/>
      </c>
      <c r="B1597" s="14" t="str">
        <f t="shared" si="19"/>
        <v/>
      </c>
      <c r="C1597" s="14"/>
      <c r="D1597" s="14"/>
      <c r="E1597" s="14"/>
      <c r="F1597" s="14"/>
      <c r="G1597" s="31"/>
      <c r="H1597" s="31"/>
      <c r="I1597" s="31"/>
      <c r="J1597" s="31"/>
      <c r="K1597" s="14" t="str">
        <f t="shared" si="20"/>
        <v/>
      </c>
      <c r="M1597" s="14" t="e">
        <f t="array" aca="1" ref="M1597" ca="1">_xludf.ifna(IF(#REF!=Impostazioni!$C$6,G1597*1,G1597/INDEX(Impostazioni!$N$86:$O$105,MATCH(#REF!,Impostazioni!$N$86:$N$105,0),2)),"")</f>
        <v>#NAME?</v>
      </c>
      <c r="N1597" s="14" t="e">
        <f t="array" aca="1" ref="N1597" ca="1">_xludf.ifna(IF(#REF!=Impostazioni!$C$6,H1597*1,H1597/INDEX(Impostazioni!$N$86:$O$105,MATCH(#REF!,Impostazioni!$N$86:$N$105,0),2)),"")</f>
        <v>#NAME?</v>
      </c>
      <c r="O1597" s="14" t="e">
        <f t="array" aca="1" ref="O1597" ca="1">_xludf.ifna(IF(#REF!=Impostazioni!$C$6,I1597*1,I1597/INDEX(Impostazioni!$N$86:$O$105,MATCH(#REF!,Impostazioni!$N$86:$N$105,0),2)),"")</f>
        <v>#NAME?</v>
      </c>
      <c r="P1597" s="14" t="e">
        <f t="array" aca="1" ref="P1597" ca="1">_xludf.ifna(IF(#REF!=Impostazioni!$C$6,J1597*1,J1597/INDEX(Impostazioni!$N$86:$O$105,MATCH(#REF!,Impostazioni!$N$86:$N$105,0),2)),"")</f>
        <v>#NAME?</v>
      </c>
      <c r="Q1597" s="14" t="e">
        <f t="array" aca="1" ref="Q1597" ca="1">_xludf.ifna(IF(#REF!=Impostazioni!$C$6,K1597*1,K1597/INDEX(Impostazioni!$N$86:$O$105,MATCH(#REF!,Impostazioni!$N$86:$N$105,0),2)),"")</f>
        <v>#NAME?</v>
      </c>
      <c r="S1597" t="str" cm="1">
        <f t="array" ref="S1597">_xlfn.IFNA(TRANSPOSE(INDEX(Impostazioni!$R$14:$S$63,,MATCH($D1597,Impostazioni!$R$13:$S$13,0))),"")&amp;""</f>
        <v/>
      </c>
    </row>
    <row r="1598" spans="1:19" ht="13.2">
      <c r="A1598" s="14" t="str">
        <f t="shared" si="18"/>
        <v/>
      </c>
      <c r="B1598" s="14" t="str">
        <f t="shared" si="19"/>
        <v/>
      </c>
      <c r="C1598" s="14"/>
      <c r="D1598" s="14"/>
      <c r="E1598" s="14"/>
      <c r="F1598" s="14"/>
      <c r="G1598" s="31"/>
      <c r="H1598" s="31"/>
      <c r="I1598" s="31"/>
      <c r="J1598" s="31"/>
      <c r="K1598" s="14" t="str">
        <f t="shared" si="20"/>
        <v/>
      </c>
      <c r="M1598" s="14" t="e">
        <f t="array" aca="1" ref="M1598" ca="1">_xludf.ifna(IF(#REF!=Impostazioni!$C$6,G1598*1,G1598/INDEX(Impostazioni!$N$86:$O$105,MATCH(#REF!,Impostazioni!$N$86:$N$105,0),2)),"")</f>
        <v>#NAME?</v>
      </c>
      <c r="N1598" s="14" t="e">
        <f t="array" aca="1" ref="N1598" ca="1">_xludf.ifna(IF(#REF!=Impostazioni!$C$6,H1598*1,H1598/INDEX(Impostazioni!$N$86:$O$105,MATCH(#REF!,Impostazioni!$N$86:$N$105,0),2)),"")</f>
        <v>#NAME?</v>
      </c>
      <c r="O1598" s="14" t="e">
        <f t="array" aca="1" ref="O1598" ca="1">_xludf.ifna(IF(#REF!=Impostazioni!$C$6,I1598*1,I1598/INDEX(Impostazioni!$N$86:$O$105,MATCH(#REF!,Impostazioni!$N$86:$N$105,0),2)),"")</f>
        <v>#NAME?</v>
      </c>
      <c r="P1598" s="14" t="e">
        <f t="array" aca="1" ref="P1598" ca="1">_xludf.ifna(IF(#REF!=Impostazioni!$C$6,J1598*1,J1598/INDEX(Impostazioni!$N$86:$O$105,MATCH(#REF!,Impostazioni!$N$86:$N$105,0),2)),"")</f>
        <v>#NAME?</v>
      </c>
      <c r="Q1598" s="14" t="e">
        <f t="array" aca="1" ref="Q1598" ca="1">_xludf.ifna(IF(#REF!=Impostazioni!$C$6,K1598*1,K1598/INDEX(Impostazioni!$N$86:$O$105,MATCH(#REF!,Impostazioni!$N$86:$N$105,0),2)),"")</f>
        <v>#NAME?</v>
      </c>
      <c r="S1598" t="str" cm="1">
        <f t="array" ref="S1598">_xlfn.IFNA(TRANSPOSE(INDEX(Impostazioni!$R$14:$S$63,,MATCH($D1598,Impostazioni!$R$13:$S$13,0))),"")&amp;""</f>
        <v/>
      </c>
    </row>
    <row r="1599" spans="1:19" ht="13.2">
      <c r="A1599" s="14" t="str">
        <f t="shared" si="18"/>
        <v/>
      </c>
      <c r="B1599" s="14" t="str">
        <f t="shared" si="19"/>
        <v/>
      </c>
      <c r="C1599" s="14"/>
      <c r="D1599" s="14"/>
      <c r="E1599" s="14"/>
      <c r="F1599" s="14"/>
      <c r="G1599" s="31"/>
      <c r="H1599" s="31"/>
      <c r="I1599" s="31"/>
      <c r="J1599" s="31"/>
      <c r="K1599" s="14" t="str">
        <f t="shared" si="20"/>
        <v/>
      </c>
      <c r="M1599" s="14" t="e">
        <f t="array" aca="1" ref="M1599" ca="1">_xludf.ifna(IF(#REF!=Impostazioni!$C$6,G1599*1,G1599/INDEX(Impostazioni!$N$86:$O$105,MATCH(#REF!,Impostazioni!$N$86:$N$105,0),2)),"")</f>
        <v>#NAME?</v>
      </c>
      <c r="N1599" s="14" t="e">
        <f t="array" aca="1" ref="N1599" ca="1">_xludf.ifna(IF(#REF!=Impostazioni!$C$6,H1599*1,H1599/INDEX(Impostazioni!$N$86:$O$105,MATCH(#REF!,Impostazioni!$N$86:$N$105,0),2)),"")</f>
        <v>#NAME?</v>
      </c>
      <c r="O1599" s="14" t="e">
        <f t="array" aca="1" ref="O1599" ca="1">_xludf.ifna(IF(#REF!=Impostazioni!$C$6,I1599*1,I1599/INDEX(Impostazioni!$N$86:$O$105,MATCH(#REF!,Impostazioni!$N$86:$N$105,0),2)),"")</f>
        <v>#NAME?</v>
      </c>
      <c r="P1599" s="14" t="e">
        <f t="array" aca="1" ref="P1599" ca="1">_xludf.ifna(IF(#REF!=Impostazioni!$C$6,J1599*1,J1599/INDEX(Impostazioni!$N$86:$O$105,MATCH(#REF!,Impostazioni!$N$86:$N$105,0),2)),"")</f>
        <v>#NAME?</v>
      </c>
      <c r="Q1599" s="14" t="e">
        <f t="array" aca="1" ref="Q1599" ca="1">_xludf.ifna(IF(#REF!=Impostazioni!$C$6,K1599*1,K1599/INDEX(Impostazioni!$N$86:$O$105,MATCH(#REF!,Impostazioni!$N$86:$N$105,0),2)),"")</f>
        <v>#NAME?</v>
      </c>
      <c r="S1599" t="str" cm="1">
        <f t="array" ref="S1599">_xlfn.IFNA(TRANSPOSE(INDEX(Impostazioni!$R$14:$S$63,,MATCH($D1599,Impostazioni!$R$13:$S$13,0))),"")&amp;""</f>
        <v/>
      </c>
    </row>
    <row r="1600" spans="1:19" ht="13.2">
      <c r="A1600" s="14" t="str">
        <f t="shared" si="18"/>
        <v/>
      </c>
      <c r="B1600" s="14" t="str">
        <f t="shared" si="19"/>
        <v/>
      </c>
      <c r="C1600" s="14"/>
      <c r="D1600" s="14"/>
      <c r="E1600" s="14"/>
      <c r="F1600" s="14"/>
      <c r="G1600" s="31"/>
      <c r="H1600" s="31"/>
      <c r="I1600" s="31"/>
      <c r="J1600" s="31"/>
      <c r="K1600" s="14" t="str">
        <f t="shared" si="20"/>
        <v/>
      </c>
      <c r="M1600" s="14" t="e">
        <f t="array" aca="1" ref="M1600" ca="1">_xludf.ifna(IF(#REF!=Impostazioni!$C$6,G1600*1,G1600/INDEX(Impostazioni!$N$86:$O$105,MATCH(#REF!,Impostazioni!$N$86:$N$105,0),2)),"")</f>
        <v>#NAME?</v>
      </c>
      <c r="N1600" s="14" t="e">
        <f t="array" aca="1" ref="N1600" ca="1">_xludf.ifna(IF(#REF!=Impostazioni!$C$6,H1600*1,H1600/INDEX(Impostazioni!$N$86:$O$105,MATCH(#REF!,Impostazioni!$N$86:$N$105,0),2)),"")</f>
        <v>#NAME?</v>
      </c>
      <c r="O1600" s="14" t="e">
        <f t="array" aca="1" ref="O1600" ca="1">_xludf.ifna(IF(#REF!=Impostazioni!$C$6,I1600*1,I1600/INDEX(Impostazioni!$N$86:$O$105,MATCH(#REF!,Impostazioni!$N$86:$N$105,0),2)),"")</f>
        <v>#NAME?</v>
      </c>
      <c r="P1600" s="14" t="e">
        <f t="array" aca="1" ref="P1600" ca="1">_xludf.ifna(IF(#REF!=Impostazioni!$C$6,J1600*1,J1600/INDEX(Impostazioni!$N$86:$O$105,MATCH(#REF!,Impostazioni!$N$86:$N$105,0),2)),"")</f>
        <v>#NAME?</v>
      </c>
      <c r="Q1600" s="14" t="e">
        <f t="array" aca="1" ref="Q1600" ca="1">_xludf.ifna(IF(#REF!=Impostazioni!$C$6,K1600*1,K1600/INDEX(Impostazioni!$N$86:$O$105,MATCH(#REF!,Impostazioni!$N$86:$N$105,0),2)),"")</f>
        <v>#NAME?</v>
      </c>
      <c r="S1600" t="str" cm="1">
        <f t="array" ref="S1600">_xlfn.IFNA(TRANSPOSE(INDEX(Impostazioni!$R$14:$S$63,,MATCH($D1600,Impostazioni!$R$13:$S$13,0))),"")&amp;""</f>
        <v/>
      </c>
    </row>
    <row r="1601" spans="1:19" ht="13.2">
      <c r="A1601" s="14" t="str">
        <f t="shared" si="18"/>
        <v/>
      </c>
      <c r="B1601" s="14" t="str">
        <f t="shared" si="19"/>
        <v/>
      </c>
      <c r="C1601" s="14"/>
      <c r="D1601" s="14"/>
      <c r="E1601" s="14"/>
      <c r="F1601" s="14"/>
      <c r="G1601" s="31"/>
      <c r="H1601" s="31"/>
      <c r="I1601" s="31"/>
      <c r="J1601" s="31"/>
      <c r="K1601" s="14" t="str">
        <f t="shared" si="20"/>
        <v/>
      </c>
      <c r="M1601" s="14" t="e">
        <f t="array" aca="1" ref="M1601" ca="1">_xludf.ifna(IF(#REF!=Impostazioni!$C$6,G1601*1,G1601/INDEX(Impostazioni!$N$86:$O$105,MATCH(#REF!,Impostazioni!$N$86:$N$105,0),2)),"")</f>
        <v>#NAME?</v>
      </c>
      <c r="N1601" s="14" t="e">
        <f t="array" aca="1" ref="N1601" ca="1">_xludf.ifna(IF(#REF!=Impostazioni!$C$6,H1601*1,H1601/INDEX(Impostazioni!$N$86:$O$105,MATCH(#REF!,Impostazioni!$N$86:$N$105,0),2)),"")</f>
        <v>#NAME?</v>
      </c>
      <c r="O1601" s="14" t="e">
        <f t="array" aca="1" ref="O1601" ca="1">_xludf.ifna(IF(#REF!=Impostazioni!$C$6,I1601*1,I1601/INDEX(Impostazioni!$N$86:$O$105,MATCH(#REF!,Impostazioni!$N$86:$N$105,0),2)),"")</f>
        <v>#NAME?</v>
      </c>
      <c r="P1601" s="14" t="e">
        <f t="array" aca="1" ref="P1601" ca="1">_xludf.ifna(IF(#REF!=Impostazioni!$C$6,J1601*1,J1601/INDEX(Impostazioni!$N$86:$O$105,MATCH(#REF!,Impostazioni!$N$86:$N$105,0),2)),"")</f>
        <v>#NAME?</v>
      </c>
      <c r="Q1601" s="14" t="e">
        <f t="array" aca="1" ref="Q1601" ca="1">_xludf.ifna(IF(#REF!=Impostazioni!$C$6,K1601*1,K1601/INDEX(Impostazioni!$N$86:$O$105,MATCH(#REF!,Impostazioni!$N$86:$N$105,0),2)),"")</f>
        <v>#NAME?</v>
      </c>
      <c r="S1601" t="str" cm="1">
        <f t="array" ref="S1601">_xlfn.IFNA(TRANSPOSE(INDEX(Impostazioni!$R$14:$S$63,,MATCH($D1601,Impostazioni!$R$13:$S$13,0))),"")&amp;""</f>
        <v/>
      </c>
    </row>
    <row r="1602" spans="1:19" ht="13.2">
      <c r="A1602" s="14" t="str">
        <f t="shared" si="18"/>
        <v/>
      </c>
      <c r="B1602" s="14" t="str">
        <f t="shared" si="19"/>
        <v/>
      </c>
      <c r="C1602" s="14"/>
      <c r="D1602" s="14"/>
      <c r="E1602" s="14"/>
      <c r="F1602" s="14"/>
      <c r="G1602" s="31"/>
      <c r="H1602" s="31"/>
      <c r="I1602" s="31"/>
      <c r="J1602" s="31"/>
      <c r="K1602" s="14" t="str">
        <f t="shared" si="20"/>
        <v/>
      </c>
      <c r="M1602" s="14" t="e">
        <f t="array" aca="1" ref="M1602" ca="1">_xludf.ifna(IF(#REF!=Impostazioni!$C$6,G1602*1,G1602/INDEX(Impostazioni!$N$86:$O$105,MATCH(#REF!,Impostazioni!$N$86:$N$105,0),2)),"")</f>
        <v>#NAME?</v>
      </c>
      <c r="N1602" s="14" t="e">
        <f t="array" aca="1" ref="N1602" ca="1">_xludf.ifna(IF(#REF!=Impostazioni!$C$6,H1602*1,H1602/INDEX(Impostazioni!$N$86:$O$105,MATCH(#REF!,Impostazioni!$N$86:$N$105,0),2)),"")</f>
        <v>#NAME?</v>
      </c>
      <c r="O1602" s="14" t="e">
        <f t="array" aca="1" ref="O1602" ca="1">_xludf.ifna(IF(#REF!=Impostazioni!$C$6,I1602*1,I1602/INDEX(Impostazioni!$N$86:$O$105,MATCH(#REF!,Impostazioni!$N$86:$N$105,0),2)),"")</f>
        <v>#NAME?</v>
      </c>
      <c r="P1602" s="14" t="e">
        <f t="array" aca="1" ref="P1602" ca="1">_xludf.ifna(IF(#REF!=Impostazioni!$C$6,J1602*1,J1602/INDEX(Impostazioni!$N$86:$O$105,MATCH(#REF!,Impostazioni!$N$86:$N$105,0),2)),"")</f>
        <v>#NAME?</v>
      </c>
      <c r="Q1602" s="14" t="e">
        <f t="array" aca="1" ref="Q1602" ca="1">_xludf.ifna(IF(#REF!=Impostazioni!$C$6,K1602*1,K1602/INDEX(Impostazioni!$N$86:$O$105,MATCH(#REF!,Impostazioni!$N$86:$N$105,0),2)),"")</f>
        <v>#NAME?</v>
      </c>
      <c r="S1602" t="str" cm="1">
        <f t="array" ref="S1602">_xlfn.IFNA(TRANSPOSE(INDEX(Impostazioni!$R$14:$S$63,,MATCH($D1602,Impostazioni!$R$13:$S$13,0))),"")&amp;""</f>
        <v/>
      </c>
    </row>
    <row r="1603" spans="1:19" ht="13.2">
      <c r="A1603" s="14" t="str">
        <f t="shared" si="18"/>
        <v/>
      </c>
      <c r="B1603" s="14" t="str">
        <f t="shared" si="19"/>
        <v/>
      </c>
      <c r="C1603" s="14"/>
      <c r="D1603" s="14"/>
      <c r="E1603" s="14"/>
      <c r="F1603" s="14"/>
      <c r="G1603" s="31"/>
      <c r="H1603" s="31"/>
      <c r="I1603" s="31"/>
      <c r="J1603" s="31"/>
      <c r="K1603" s="14" t="str">
        <f t="shared" si="20"/>
        <v/>
      </c>
      <c r="M1603" s="14" t="e">
        <f t="array" aca="1" ref="M1603" ca="1">_xludf.ifna(IF(#REF!=Impostazioni!$C$6,G1603*1,G1603/INDEX(Impostazioni!$N$86:$O$105,MATCH(#REF!,Impostazioni!$N$86:$N$105,0),2)),"")</f>
        <v>#NAME?</v>
      </c>
      <c r="N1603" s="14" t="e">
        <f t="array" aca="1" ref="N1603" ca="1">_xludf.ifna(IF(#REF!=Impostazioni!$C$6,H1603*1,H1603/INDEX(Impostazioni!$N$86:$O$105,MATCH(#REF!,Impostazioni!$N$86:$N$105,0),2)),"")</f>
        <v>#NAME?</v>
      </c>
      <c r="O1603" s="14" t="e">
        <f t="array" aca="1" ref="O1603" ca="1">_xludf.ifna(IF(#REF!=Impostazioni!$C$6,I1603*1,I1603/INDEX(Impostazioni!$N$86:$O$105,MATCH(#REF!,Impostazioni!$N$86:$N$105,0),2)),"")</f>
        <v>#NAME?</v>
      </c>
      <c r="P1603" s="14" t="e">
        <f t="array" aca="1" ref="P1603" ca="1">_xludf.ifna(IF(#REF!=Impostazioni!$C$6,J1603*1,J1603/INDEX(Impostazioni!$N$86:$O$105,MATCH(#REF!,Impostazioni!$N$86:$N$105,0),2)),"")</f>
        <v>#NAME?</v>
      </c>
      <c r="Q1603" s="14" t="e">
        <f t="array" aca="1" ref="Q1603" ca="1">_xludf.ifna(IF(#REF!=Impostazioni!$C$6,K1603*1,K1603/INDEX(Impostazioni!$N$86:$O$105,MATCH(#REF!,Impostazioni!$N$86:$N$105,0),2)),"")</f>
        <v>#NAME?</v>
      </c>
      <c r="S1603" t="str" cm="1">
        <f t="array" ref="S1603">_xlfn.IFNA(TRANSPOSE(INDEX(Impostazioni!$R$14:$S$63,,MATCH($D1603,Impostazioni!$R$13:$S$13,0))),"")&amp;""</f>
        <v/>
      </c>
    </row>
    <row r="1604" spans="1:19" ht="13.2">
      <c r="A1604" s="14" t="str">
        <f t="shared" si="18"/>
        <v/>
      </c>
      <c r="B1604" s="14" t="str">
        <f t="shared" si="19"/>
        <v/>
      </c>
      <c r="C1604" s="14"/>
      <c r="D1604" s="14"/>
      <c r="E1604" s="14"/>
      <c r="F1604" s="14"/>
      <c r="G1604" s="31"/>
      <c r="H1604" s="31"/>
      <c r="I1604" s="31"/>
      <c r="J1604" s="31"/>
      <c r="K1604" s="14" t="str">
        <f t="shared" si="20"/>
        <v/>
      </c>
      <c r="M1604" s="14" t="e">
        <f t="array" aca="1" ref="M1604" ca="1">_xludf.ifna(IF(#REF!=Impostazioni!$C$6,G1604*1,G1604/INDEX(Impostazioni!$N$86:$O$105,MATCH(#REF!,Impostazioni!$N$86:$N$105,0),2)),"")</f>
        <v>#NAME?</v>
      </c>
      <c r="N1604" s="14" t="e">
        <f t="array" aca="1" ref="N1604" ca="1">_xludf.ifna(IF(#REF!=Impostazioni!$C$6,H1604*1,H1604/INDEX(Impostazioni!$N$86:$O$105,MATCH(#REF!,Impostazioni!$N$86:$N$105,0),2)),"")</f>
        <v>#NAME?</v>
      </c>
      <c r="O1604" s="14" t="e">
        <f t="array" aca="1" ref="O1604" ca="1">_xludf.ifna(IF(#REF!=Impostazioni!$C$6,I1604*1,I1604/INDEX(Impostazioni!$N$86:$O$105,MATCH(#REF!,Impostazioni!$N$86:$N$105,0),2)),"")</f>
        <v>#NAME?</v>
      </c>
      <c r="P1604" s="14" t="e">
        <f t="array" aca="1" ref="P1604" ca="1">_xludf.ifna(IF(#REF!=Impostazioni!$C$6,J1604*1,J1604/INDEX(Impostazioni!$N$86:$O$105,MATCH(#REF!,Impostazioni!$N$86:$N$105,0),2)),"")</f>
        <v>#NAME?</v>
      </c>
      <c r="Q1604" s="14" t="e">
        <f t="array" aca="1" ref="Q1604" ca="1">_xludf.ifna(IF(#REF!=Impostazioni!$C$6,K1604*1,K1604/INDEX(Impostazioni!$N$86:$O$105,MATCH(#REF!,Impostazioni!$N$86:$N$105,0),2)),"")</f>
        <v>#NAME?</v>
      </c>
      <c r="S1604" t="str" cm="1">
        <f t="array" ref="S1604">_xlfn.IFNA(TRANSPOSE(INDEX(Impostazioni!$R$14:$S$63,,MATCH($D1604,Impostazioni!$R$13:$S$13,0))),"")&amp;""</f>
        <v/>
      </c>
    </row>
    <row r="1605" spans="1:19" ht="13.2">
      <c r="A1605" s="14" t="str">
        <f t="shared" si="18"/>
        <v/>
      </c>
      <c r="B1605" s="14" t="str">
        <f t="shared" si="19"/>
        <v/>
      </c>
      <c r="C1605" s="14"/>
      <c r="D1605" s="14"/>
      <c r="E1605" s="14"/>
      <c r="F1605" s="14"/>
      <c r="G1605" s="31"/>
      <c r="H1605" s="31"/>
      <c r="I1605" s="31"/>
      <c r="J1605" s="31"/>
      <c r="K1605" s="14" t="str">
        <f t="shared" si="20"/>
        <v/>
      </c>
      <c r="M1605" s="14" t="e">
        <f t="array" aca="1" ref="M1605" ca="1">_xludf.ifna(IF(#REF!=Impostazioni!$C$6,G1605*1,G1605/INDEX(Impostazioni!$N$86:$O$105,MATCH(#REF!,Impostazioni!$N$86:$N$105,0),2)),"")</f>
        <v>#NAME?</v>
      </c>
      <c r="N1605" s="14" t="e">
        <f t="array" aca="1" ref="N1605" ca="1">_xludf.ifna(IF(#REF!=Impostazioni!$C$6,H1605*1,H1605/INDEX(Impostazioni!$N$86:$O$105,MATCH(#REF!,Impostazioni!$N$86:$N$105,0),2)),"")</f>
        <v>#NAME?</v>
      </c>
      <c r="O1605" s="14" t="e">
        <f t="array" aca="1" ref="O1605" ca="1">_xludf.ifna(IF(#REF!=Impostazioni!$C$6,I1605*1,I1605/INDEX(Impostazioni!$N$86:$O$105,MATCH(#REF!,Impostazioni!$N$86:$N$105,0),2)),"")</f>
        <v>#NAME?</v>
      </c>
      <c r="P1605" s="14" t="e">
        <f t="array" aca="1" ref="P1605" ca="1">_xludf.ifna(IF(#REF!=Impostazioni!$C$6,J1605*1,J1605/INDEX(Impostazioni!$N$86:$O$105,MATCH(#REF!,Impostazioni!$N$86:$N$105,0),2)),"")</f>
        <v>#NAME?</v>
      </c>
      <c r="Q1605" s="14" t="e">
        <f t="array" aca="1" ref="Q1605" ca="1">_xludf.ifna(IF(#REF!=Impostazioni!$C$6,K1605*1,K1605/INDEX(Impostazioni!$N$86:$O$105,MATCH(#REF!,Impostazioni!$N$86:$N$105,0),2)),"")</f>
        <v>#NAME?</v>
      </c>
      <c r="S1605" t="str" cm="1">
        <f t="array" ref="S1605">_xlfn.IFNA(TRANSPOSE(INDEX(Impostazioni!$R$14:$S$63,,MATCH($D1605,Impostazioni!$R$13:$S$13,0))),"")&amp;""</f>
        <v/>
      </c>
    </row>
    <row r="1606" spans="1:19" ht="13.2">
      <c r="A1606" s="14" t="str">
        <f t="shared" si="18"/>
        <v/>
      </c>
      <c r="B1606" s="14" t="str">
        <f t="shared" si="19"/>
        <v/>
      </c>
      <c r="C1606" s="14"/>
      <c r="D1606" s="14"/>
      <c r="E1606" s="14"/>
      <c r="F1606" s="14"/>
      <c r="G1606" s="31"/>
      <c r="H1606" s="31"/>
      <c r="I1606" s="31"/>
      <c r="J1606" s="31"/>
      <c r="K1606" s="14" t="str">
        <f t="shared" si="20"/>
        <v/>
      </c>
      <c r="M1606" s="14" t="e">
        <f t="array" aca="1" ref="M1606" ca="1">_xludf.ifna(IF(#REF!=Impostazioni!$C$6,G1606*1,G1606/INDEX(Impostazioni!$N$86:$O$105,MATCH(#REF!,Impostazioni!$N$86:$N$105,0),2)),"")</f>
        <v>#NAME?</v>
      </c>
      <c r="N1606" s="14" t="e">
        <f t="array" aca="1" ref="N1606" ca="1">_xludf.ifna(IF(#REF!=Impostazioni!$C$6,H1606*1,H1606/INDEX(Impostazioni!$N$86:$O$105,MATCH(#REF!,Impostazioni!$N$86:$N$105,0),2)),"")</f>
        <v>#NAME?</v>
      </c>
      <c r="O1606" s="14" t="e">
        <f t="array" aca="1" ref="O1606" ca="1">_xludf.ifna(IF(#REF!=Impostazioni!$C$6,I1606*1,I1606/INDEX(Impostazioni!$N$86:$O$105,MATCH(#REF!,Impostazioni!$N$86:$N$105,0),2)),"")</f>
        <v>#NAME?</v>
      </c>
      <c r="P1606" s="14" t="e">
        <f t="array" aca="1" ref="P1606" ca="1">_xludf.ifna(IF(#REF!=Impostazioni!$C$6,J1606*1,J1606/INDEX(Impostazioni!$N$86:$O$105,MATCH(#REF!,Impostazioni!$N$86:$N$105,0),2)),"")</f>
        <v>#NAME?</v>
      </c>
      <c r="Q1606" s="14" t="e">
        <f t="array" aca="1" ref="Q1606" ca="1">_xludf.ifna(IF(#REF!=Impostazioni!$C$6,K1606*1,K1606/INDEX(Impostazioni!$N$86:$O$105,MATCH(#REF!,Impostazioni!$N$86:$N$105,0),2)),"")</f>
        <v>#NAME?</v>
      </c>
      <c r="S1606" t="str" cm="1">
        <f t="array" ref="S1606">_xlfn.IFNA(TRANSPOSE(INDEX(Impostazioni!$R$14:$S$63,,MATCH($D1606,Impostazioni!$R$13:$S$13,0))),"")&amp;""</f>
        <v/>
      </c>
    </row>
    <row r="1607" spans="1:19" ht="13.2">
      <c r="A1607" s="14" t="str">
        <f t="shared" si="18"/>
        <v/>
      </c>
      <c r="B1607" s="14" t="str">
        <f t="shared" si="19"/>
        <v/>
      </c>
      <c r="C1607" s="14"/>
      <c r="D1607" s="14"/>
      <c r="E1607" s="14"/>
      <c r="F1607" s="14"/>
      <c r="G1607" s="31"/>
      <c r="H1607" s="31"/>
      <c r="I1607" s="31"/>
      <c r="J1607" s="31"/>
      <c r="K1607" s="14" t="str">
        <f t="shared" si="20"/>
        <v/>
      </c>
      <c r="M1607" s="14" t="e">
        <f t="array" aca="1" ref="M1607" ca="1">_xludf.ifna(IF(#REF!=Impostazioni!$C$6,G1607*1,G1607/INDEX(Impostazioni!$N$86:$O$105,MATCH(#REF!,Impostazioni!$N$86:$N$105,0),2)),"")</f>
        <v>#NAME?</v>
      </c>
      <c r="N1607" s="14" t="e">
        <f t="array" aca="1" ref="N1607" ca="1">_xludf.ifna(IF(#REF!=Impostazioni!$C$6,H1607*1,H1607/INDEX(Impostazioni!$N$86:$O$105,MATCH(#REF!,Impostazioni!$N$86:$N$105,0),2)),"")</f>
        <v>#NAME?</v>
      </c>
      <c r="O1607" s="14" t="e">
        <f t="array" aca="1" ref="O1607" ca="1">_xludf.ifna(IF(#REF!=Impostazioni!$C$6,I1607*1,I1607/INDEX(Impostazioni!$N$86:$O$105,MATCH(#REF!,Impostazioni!$N$86:$N$105,0),2)),"")</f>
        <v>#NAME?</v>
      </c>
      <c r="P1607" s="14" t="e">
        <f t="array" aca="1" ref="P1607" ca="1">_xludf.ifna(IF(#REF!=Impostazioni!$C$6,J1607*1,J1607/INDEX(Impostazioni!$N$86:$O$105,MATCH(#REF!,Impostazioni!$N$86:$N$105,0),2)),"")</f>
        <v>#NAME?</v>
      </c>
      <c r="Q1607" s="14" t="e">
        <f t="array" aca="1" ref="Q1607" ca="1">_xludf.ifna(IF(#REF!=Impostazioni!$C$6,K1607*1,K1607/INDEX(Impostazioni!$N$86:$O$105,MATCH(#REF!,Impostazioni!$N$86:$N$105,0),2)),"")</f>
        <v>#NAME?</v>
      </c>
      <c r="S1607" t="str" cm="1">
        <f t="array" ref="S1607">_xlfn.IFNA(TRANSPOSE(INDEX(Impostazioni!$R$14:$S$63,,MATCH($D1607,Impostazioni!$R$13:$S$13,0))),"")&amp;""</f>
        <v/>
      </c>
    </row>
    <row r="1608" spans="1:19" ht="13.2">
      <c r="A1608" s="14" t="str">
        <f t="shared" si="18"/>
        <v/>
      </c>
      <c r="B1608" s="14" t="str">
        <f t="shared" si="19"/>
        <v/>
      </c>
      <c r="C1608" s="14"/>
      <c r="D1608" s="14"/>
      <c r="E1608" s="14"/>
      <c r="F1608" s="14"/>
      <c r="G1608" s="31"/>
      <c r="H1608" s="31"/>
      <c r="I1608" s="31"/>
      <c r="J1608" s="31"/>
      <c r="K1608" s="14" t="str">
        <f t="shared" si="20"/>
        <v/>
      </c>
      <c r="M1608" s="14" t="e">
        <f t="array" aca="1" ref="M1608" ca="1">_xludf.ifna(IF(#REF!=Impostazioni!$C$6,G1608*1,G1608/INDEX(Impostazioni!$N$86:$O$105,MATCH(#REF!,Impostazioni!$N$86:$N$105,0),2)),"")</f>
        <v>#NAME?</v>
      </c>
      <c r="N1608" s="14" t="e">
        <f t="array" aca="1" ref="N1608" ca="1">_xludf.ifna(IF(#REF!=Impostazioni!$C$6,H1608*1,H1608/INDEX(Impostazioni!$N$86:$O$105,MATCH(#REF!,Impostazioni!$N$86:$N$105,0),2)),"")</f>
        <v>#NAME?</v>
      </c>
      <c r="O1608" s="14" t="e">
        <f t="array" aca="1" ref="O1608" ca="1">_xludf.ifna(IF(#REF!=Impostazioni!$C$6,I1608*1,I1608/INDEX(Impostazioni!$N$86:$O$105,MATCH(#REF!,Impostazioni!$N$86:$N$105,0),2)),"")</f>
        <v>#NAME?</v>
      </c>
      <c r="P1608" s="14" t="e">
        <f t="array" aca="1" ref="P1608" ca="1">_xludf.ifna(IF(#REF!=Impostazioni!$C$6,J1608*1,J1608/INDEX(Impostazioni!$N$86:$O$105,MATCH(#REF!,Impostazioni!$N$86:$N$105,0),2)),"")</f>
        <v>#NAME?</v>
      </c>
      <c r="Q1608" s="14" t="e">
        <f t="array" aca="1" ref="Q1608" ca="1">_xludf.ifna(IF(#REF!=Impostazioni!$C$6,K1608*1,K1608/INDEX(Impostazioni!$N$86:$O$105,MATCH(#REF!,Impostazioni!$N$86:$N$105,0),2)),"")</f>
        <v>#NAME?</v>
      </c>
      <c r="S1608" t="str" cm="1">
        <f t="array" ref="S1608">_xlfn.IFNA(TRANSPOSE(INDEX(Impostazioni!$R$14:$S$63,,MATCH($D1608,Impostazioni!$R$13:$S$13,0))),"")&amp;""</f>
        <v/>
      </c>
    </row>
    <row r="1609" spans="1:19" ht="13.2">
      <c r="A1609" s="14" t="str">
        <f t="shared" si="18"/>
        <v/>
      </c>
      <c r="B1609" s="14" t="str">
        <f t="shared" si="19"/>
        <v/>
      </c>
      <c r="C1609" s="14"/>
      <c r="D1609" s="14"/>
      <c r="E1609" s="14"/>
      <c r="F1609" s="14"/>
      <c r="G1609" s="31"/>
      <c r="H1609" s="31"/>
      <c r="I1609" s="31"/>
      <c r="J1609" s="31"/>
      <c r="K1609" s="14" t="str">
        <f t="shared" si="20"/>
        <v/>
      </c>
      <c r="M1609" s="14" t="e">
        <f t="array" aca="1" ref="M1609" ca="1">_xludf.ifna(IF(#REF!=Impostazioni!$C$6,G1609*1,G1609/INDEX(Impostazioni!$N$86:$O$105,MATCH(#REF!,Impostazioni!$N$86:$N$105,0),2)),"")</f>
        <v>#NAME?</v>
      </c>
      <c r="N1609" s="14" t="e">
        <f t="array" aca="1" ref="N1609" ca="1">_xludf.ifna(IF(#REF!=Impostazioni!$C$6,H1609*1,H1609/INDEX(Impostazioni!$N$86:$O$105,MATCH(#REF!,Impostazioni!$N$86:$N$105,0),2)),"")</f>
        <v>#NAME?</v>
      </c>
      <c r="O1609" s="14" t="e">
        <f t="array" aca="1" ref="O1609" ca="1">_xludf.ifna(IF(#REF!=Impostazioni!$C$6,I1609*1,I1609/INDEX(Impostazioni!$N$86:$O$105,MATCH(#REF!,Impostazioni!$N$86:$N$105,0),2)),"")</f>
        <v>#NAME?</v>
      </c>
      <c r="P1609" s="14" t="e">
        <f t="array" aca="1" ref="P1609" ca="1">_xludf.ifna(IF(#REF!=Impostazioni!$C$6,J1609*1,J1609/INDEX(Impostazioni!$N$86:$O$105,MATCH(#REF!,Impostazioni!$N$86:$N$105,0),2)),"")</f>
        <v>#NAME?</v>
      </c>
      <c r="Q1609" s="14" t="e">
        <f t="array" aca="1" ref="Q1609" ca="1">_xludf.ifna(IF(#REF!=Impostazioni!$C$6,K1609*1,K1609/INDEX(Impostazioni!$N$86:$O$105,MATCH(#REF!,Impostazioni!$N$86:$N$105,0),2)),"")</f>
        <v>#NAME?</v>
      </c>
      <c r="S1609" t="str" cm="1">
        <f t="array" ref="S1609">_xlfn.IFNA(TRANSPOSE(INDEX(Impostazioni!$R$14:$S$63,,MATCH($D1609,Impostazioni!$R$13:$S$13,0))),"")&amp;""</f>
        <v/>
      </c>
    </row>
    <row r="1610" spans="1:19" ht="13.2">
      <c r="A1610" s="14" t="str">
        <f t="shared" si="18"/>
        <v/>
      </c>
      <c r="B1610" s="14" t="str">
        <f t="shared" si="19"/>
        <v/>
      </c>
      <c r="C1610" s="14"/>
      <c r="D1610" s="14"/>
      <c r="E1610" s="14"/>
      <c r="F1610" s="14"/>
      <c r="G1610" s="31"/>
      <c r="H1610" s="31"/>
      <c r="I1610" s="31"/>
      <c r="J1610" s="31"/>
      <c r="K1610" s="14" t="str">
        <f t="shared" si="20"/>
        <v/>
      </c>
      <c r="M1610" s="14" t="e">
        <f t="array" aca="1" ref="M1610" ca="1">_xludf.ifna(IF(#REF!=Impostazioni!$C$6,G1610*1,G1610/INDEX(Impostazioni!$N$86:$O$105,MATCH(#REF!,Impostazioni!$N$86:$N$105,0),2)),"")</f>
        <v>#NAME?</v>
      </c>
      <c r="N1610" s="14" t="e">
        <f t="array" aca="1" ref="N1610" ca="1">_xludf.ifna(IF(#REF!=Impostazioni!$C$6,H1610*1,H1610/INDEX(Impostazioni!$N$86:$O$105,MATCH(#REF!,Impostazioni!$N$86:$N$105,0),2)),"")</f>
        <v>#NAME?</v>
      </c>
      <c r="O1610" s="14" t="e">
        <f t="array" aca="1" ref="O1610" ca="1">_xludf.ifna(IF(#REF!=Impostazioni!$C$6,I1610*1,I1610/INDEX(Impostazioni!$N$86:$O$105,MATCH(#REF!,Impostazioni!$N$86:$N$105,0),2)),"")</f>
        <v>#NAME?</v>
      </c>
      <c r="P1610" s="14" t="e">
        <f t="array" aca="1" ref="P1610" ca="1">_xludf.ifna(IF(#REF!=Impostazioni!$C$6,J1610*1,J1610/INDEX(Impostazioni!$N$86:$O$105,MATCH(#REF!,Impostazioni!$N$86:$N$105,0),2)),"")</f>
        <v>#NAME?</v>
      </c>
      <c r="Q1610" s="14" t="e">
        <f t="array" aca="1" ref="Q1610" ca="1">_xludf.ifna(IF(#REF!=Impostazioni!$C$6,K1610*1,K1610/INDEX(Impostazioni!$N$86:$O$105,MATCH(#REF!,Impostazioni!$N$86:$N$105,0),2)),"")</f>
        <v>#NAME?</v>
      </c>
      <c r="S1610" t="str" cm="1">
        <f t="array" ref="S1610">_xlfn.IFNA(TRANSPOSE(INDEX(Impostazioni!$R$14:$S$63,,MATCH($D1610,Impostazioni!$R$13:$S$13,0))),"")&amp;""</f>
        <v/>
      </c>
    </row>
    <row r="1611" spans="1:19" ht="13.2">
      <c r="A1611" s="14" t="str">
        <f t="shared" si="18"/>
        <v/>
      </c>
      <c r="B1611" s="14" t="str">
        <f t="shared" si="19"/>
        <v/>
      </c>
      <c r="C1611" s="14"/>
      <c r="D1611" s="14"/>
      <c r="E1611" s="14"/>
      <c r="F1611" s="14"/>
      <c r="G1611" s="31"/>
      <c r="H1611" s="31"/>
      <c r="I1611" s="31"/>
      <c r="J1611" s="31"/>
      <c r="K1611" s="14" t="str">
        <f t="shared" si="20"/>
        <v/>
      </c>
      <c r="M1611" s="14" t="e">
        <f t="array" aca="1" ref="M1611" ca="1">_xludf.ifna(IF(#REF!=Impostazioni!$C$6,G1611*1,G1611/INDEX(Impostazioni!$N$86:$O$105,MATCH(#REF!,Impostazioni!$N$86:$N$105,0),2)),"")</f>
        <v>#NAME?</v>
      </c>
      <c r="N1611" s="14" t="e">
        <f t="array" aca="1" ref="N1611" ca="1">_xludf.ifna(IF(#REF!=Impostazioni!$C$6,H1611*1,H1611/INDEX(Impostazioni!$N$86:$O$105,MATCH(#REF!,Impostazioni!$N$86:$N$105,0),2)),"")</f>
        <v>#NAME?</v>
      </c>
      <c r="O1611" s="14" t="e">
        <f t="array" aca="1" ref="O1611" ca="1">_xludf.ifna(IF(#REF!=Impostazioni!$C$6,I1611*1,I1611/INDEX(Impostazioni!$N$86:$O$105,MATCH(#REF!,Impostazioni!$N$86:$N$105,0),2)),"")</f>
        <v>#NAME?</v>
      </c>
      <c r="P1611" s="14" t="e">
        <f t="array" aca="1" ref="P1611" ca="1">_xludf.ifna(IF(#REF!=Impostazioni!$C$6,J1611*1,J1611/INDEX(Impostazioni!$N$86:$O$105,MATCH(#REF!,Impostazioni!$N$86:$N$105,0),2)),"")</f>
        <v>#NAME?</v>
      </c>
      <c r="Q1611" s="14" t="e">
        <f t="array" aca="1" ref="Q1611" ca="1">_xludf.ifna(IF(#REF!=Impostazioni!$C$6,K1611*1,K1611/INDEX(Impostazioni!$N$86:$O$105,MATCH(#REF!,Impostazioni!$N$86:$N$105,0),2)),"")</f>
        <v>#NAME?</v>
      </c>
      <c r="S1611" t="str" cm="1">
        <f t="array" ref="S1611">_xlfn.IFNA(TRANSPOSE(INDEX(Impostazioni!$R$14:$S$63,,MATCH($D1611,Impostazioni!$R$13:$S$13,0))),"")&amp;""</f>
        <v/>
      </c>
    </row>
    <row r="1612" spans="1:19" ht="13.2">
      <c r="A1612" s="14" t="str">
        <f t="shared" si="18"/>
        <v/>
      </c>
      <c r="B1612" s="14" t="str">
        <f t="shared" si="19"/>
        <v/>
      </c>
      <c r="C1612" s="14"/>
      <c r="D1612" s="14"/>
      <c r="E1612" s="14"/>
      <c r="F1612" s="14"/>
      <c r="G1612" s="31"/>
      <c r="H1612" s="31"/>
      <c r="I1612" s="31"/>
      <c r="J1612" s="31"/>
      <c r="K1612" s="14" t="str">
        <f t="shared" si="20"/>
        <v/>
      </c>
      <c r="M1612" s="14" t="e">
        <f t="array" aca="1" ref="M1612" ca="1">_xludf.ifna(IF(#REF!=Impostazioni!$C$6,G1612*1,G1612/INDEX(Impostazioni!$N$86:$O$105,MATCH(#REF!,Impostazioni!$N$86:$N$105,0),2)),"")</f>
        <v>#NAME?</v>
      </c>
      <c r="N1612" s="14" t="e">
        <f t="array" aca="1" ref="N1612" ca="1">_xludf.ifna(IF(#REF!=Impostazioni!$C$6,H1612*1,H1612/INDEX(Impostazioni!$N$86:$O$105,MATCH(#REF!,Impostazioni!$N$86:$N$105,0),2)),"")</f>
        <v>#NAME?</v>
      </c>
      <c r="O1612" s="14" t="e">
        <f t="array" aca="1" ref="O1612" ca="1">_xludf.ifna(IF(#REF!=Impostazioni!$C$6,I1612*1,I1612/INDEX(Impostazioni!$N$86:$O$105,MATCH(#REF!,Impostazioni!$N$86:$N$105,0),2)),"")</f>
        <v>#NAME?</v>
      </c>
      <c r="P1612" s="14" t="e">
        <f t="array" aca="1" ref="P1612" ca="1">_xludf.ifna(IF(#REF!=Impostazioni!$C$6,J1612*1,J1612/INDEX(Impostazioni!$N$86:$O$105,MATCH(#REF!,Impostazioni!$N$86:$N$105,0),2)),"")</f>
        <v>#NAME?</v>
      </c>
      <c r="Q1612" s="14" t="e">
        <f t="array" aca="1" ref="Q1612" ca="1">_xludf.ifna(IF(#REF!=Impostazioni!$C$6,K1612*1,K1612/INDEX(Impostazioni!$N$86:$O$105,MATCH(#REF!,Impostazioni!$N$86:$N$105,0),2)),"")</f>
        <v>#NAME?</v>
      </c>
      <c r="S1612" t="str" cm="1">
        <f t="array" ref="S1612">_xlfn.IFNA(TRANSPOSE(INDEX(Impostazioni!$R$14:$S$63,,MATCH($D1612,Impostazioni!$R$13:$S$13,0))),"")&amp;""</f>
        <v/>
      </c>
    </row>
    <row r="1613" spans="1:19" ht="13.2">
      <c r="A1613" s="14" t="str">
        <f t="shared" si="18"/>
        <v/>
      </c>
      <c r="B1613" s="14" t="str">
        <f t="shared" si="19"/>
        <v/>
      </c>
      <c r="C1613" s="14"/>
      <c r="D1613" s="14"/>
      <c r="E1613" s="14"/>
      <c r="F1613" s="14"/>
      <c r="G1613" s="31"/>
      <c r="H1613" s="31"/>
      <c r="I1613" s="31"/>
      <c r="J1613" s="31"/>
      <c r="K1613" s="14" t="str">
        <f t="shared" si="20"/>
        <v/>
      </c>
      <c r="M1613" s="14" t="e">
        <f t="array" aca="1" ref="M1613" ca="1">_xludf.ifna(IF(#REF!=Impostazioni!$C$6,G1613*1,G1613/INDEX(Impostazioni!$N$86:$O$105,MATCH(#REF!,Impostazioni!$N$86:$N$105,0),2)),"")</f>
        <v>#NAME?</v>
      </c>
      <c r="N1613" s="14" t="e">
        <f t="array" aca="1" ref="N1613" ca="1">_xludf.ifna(IF(#REF!=Impostazioni!$C$6,H1613*1,H1613/INDEX(Impostazioni!$N$86:$O$105,MATCH(#REF!,Impostazioni!$N$86:$N$105,0),2)),"")</f>
        <v>#NAME?</v>
      </c>
      <c r="O1613" s="14" t="e">
        <f t="array" aca="1" ref="O1613" ca="1">_xludf.ifna(IF(#REF!=Impostazioni!$C$6,I1613*1,I1613/INDEX(Impostazioni!$N$86:$O$105,MATCH(#REF!,Impostazioni!$N$86:$N$105,0),2)),"")</f>
        <v>#NAME?</v>
      </c>
      <c r="P1613" s="14" t="e">
        <f t="array" aca="1" ref="P1613" ca="1">_xludf.ifna(IF(#REF!=Impostazioni!$C$6,J1613*1,J1613/INDEX(Impostazioni!$N$86:$O$105,MATCH(#REF!,Impostazioni!$N$86:$N$105,0),2)),"")</f>
        <v>#NAME?</v>
      </c>
      <c r="Q1613" s="14" t="e">
        <f t="array" aca="1" ref="Q1613" ca="1">_xludf.ifna(IF(#REF!=Impostazioni!$C$6,K1613*1,K1613/INDEX(Impostazioni!$N$86:$O$105,MATCH(#REF!,Impostazioni!$N$86:$N$105,0),2)),"")</f>
        <v>#NAME?</v>
      </c>
      <c r="S1613" t="str" cm="1">
        <f t="array" ref="S1613">_xlfn.IFNA(TRANSPOSE(INDEX(Impostazioni!$R$14:$S$63,,MATCH($D1613,Impostazioni!$R$13:$S$13,0))),"")&amp;""</f>
        <v/>
      </c>
    </row>
    <row r="1614" spans="1:19" ht="13.2">
      <c r="A1614" s="14" t="str">
        <f t="shared" si="18"/>
        <v/>
      </c>
      <c r="B1614" s="14" t="str">
        <f t="shared" si="19"/>
        <v/>
      </c>
      <c r="C1614" s="14"/>
      <c r="D1614" s="14"/>
      <c r="E1614" s="14"/>
      <c r="F1614" s="14"/>
      <c r="G1614" s="31"/>
      <c r="H1614" s="31"/>
      <c r="I1614" s="31"/>
      <c r="J1614" s="31"/>
      <c r="K1614" s="14" t="str">
        <f t="shared" si="20"/>
        <v/>
      </c>
      <c r="M1614" s="14" t="e">
        <f t="array" aca="1" ref="M1614" ca="1">_xludf.ifna(IF(#REF!=Impostazioni!$C$6,G1614*1,G1614/INDEX(Impostazioni!$N$86:$O$105,MATCH(#REF!,Impostazioni!$N$86:$N$105,0),2)),"")</f>
        <v>#NAME?</v>
      </c>
      <c r="N1614" s="14" t="e">
        <f t="array" aca="1" ref="N1614" ca="1">_xludf.ifna(IF(#REF!=Impostazioni!$C$6,H1614*1,H1614/INDEX(Impostazioni!$N$86:$O$105,MATCH(#REF!,Impostazioni!$N$86:$N$105,0),2)),"")</f>
        <v>#NAME?</v>
      </c>
      <c r="O1614" s="14" t="e">
        <f t="array" aca="1" ref="O1614" ca="1">_xludf.ifna(IF(#REF!=Impostazioni!$C$6,I1614*1,I1614/INDEX(Impostazioni!$N$86:$O$105,MATCH(#REF!,Impostazioni!$N$86:$N$105,0),2)),"")</f>
        <v>#NAME?</v>
      </c>
      <c r="P1614" s="14" t="e">
        <f t="array" aca="1" ref="P1614" ca="1">_xludf.ifna(IF(#REF!=Impostazioni!$C$6,J1614*1,J1614/INDEX(Impostazioni!$N$86:$O$105,MATCH(#REF!,Impostazioni!$N$86:$N$105,0),2)),"")</f>
        <v>#NAME?</v>
      </c>
      <c r="Q1614" s="14" t="e">
        <f t="array" aca="1" ref="Q1614" ca="1">_xludf.ifna(IF(#REF!=Impostazioni!$C$6,K1614*1,K1614/INDEX(Impostazioni!$N$86:$O$105,MATCH(#REF!,Impostazioni!$N$86:$N$105,0),2)),"")</f>
        <v>#NAME?</v>
      </c>
      <c r="S1614" t="str" cm="1">
        <f t="array" ref="S1614">_xlfn.IFNA(TRANSPOSE(INDEX(Impostazioni!$R$14:$S$63,,MATCH($D1614,Impostazioni!$R$13:$S$13,0))),"")&amp;""</f>
        <v/>
      </c>
    </row>
    <row r="1615" spans="1:19" ht="13.2">
      <c r="A1615" s="14" t="str">
        <f t="shared" si="18"/>
        <v/>
      </c>
      <c r="B1615" s="14" t="str">
        <f t="shared" si="19"/>
        <v/>
      </c>
      <c r="C1615" s="14"/>
      <c r="D1615" s="14"/>
      <c r="E1615" s="14"/>
      <c r="F1615" s="14"/>
      <c r="G1615" s="31"/>
      <c r="H1615" s="31"/>
      <c r="I1615" s="31"/>
      <c r="J1615" s="31"/>
      <c r="K1615" s="14" t="str">
        <f t="shared" si="20"/>
        <v/>
      </c>
      <c r="M1615" s="14" t="e">
        <f t="array" aca="1" ref="M1615" ca="1">_xludf.ifna(IF(#REF!=Impostazioni!$C$6,G1615*1,G1615/INDEX(Impostazioni!$N$86:$O$105,MATCH(#REF!,Impostazioni!$N$86:$N$105,0),2)),"")</f>
        <v>#NAME?</v>
      </c>
      <c r="N1615" s="14" t="e">
        <f t="array" aca="1" ref="N1615" ca="1">_xludf.ifna(IF(#REF!=Impostazioni!$C$6,H1615*1,H1615/INDEX(Impostazioni!$N$86:$O$105,MATCH(#REF!,Impostazioni!$N$86:$N$105,0),2)),"")</f>
        <v>#NAME?</v>
      </c>
      <c r="O1615" s="14" t="e">
        <f t="array" aca="1" ref="O1615" ca="1">_xludf.ifna(IF(#REF!=Impostazioni!$C$6,I1615*1,I1615/INDEX(Impostazioni!$N$86:$O$105,MATCH(#REF!,Impostazioni!$N$86:$N$105,0),2)),"")</f>
        <v>#NAME?</v>
      </c>
      <c r="P1615" s="14" t="e">
        <f t="array" aca="1" ref="P1615" ca="1">_xludf.ifna(IF(#REF!=Impostazioni!$C$6,J1615*1,J1615/INDEX(Impostazioni!$N$86:$O$105,MATCH(#REF!,Impostazioni!$N$86:$N$105,0),2)),"")</f>
        <v>#NAME?</v>
      </c>
      <c r="Q1615" s="14" t="e">
        <f t="array" aca="1" ref="Q1615" ca="1">_xludf.ifna(IF(#REF!=Impostazioni!$C$6,K1615*1,K1615/INDEX(Impostazioni!$N$86:$O$105,MATCH(#REF!,Impostazioni!$N$86:$N$105,0),2)),"")</f>
        <v>#NAME?</v>
      </c>
      <c r="S1615" t="str" cm="1">
        <f t="array" ref="S1615">_xlfn.IFNA(TRANSPOSE(INDEX(Impostazioni!$R$14:$S$63,,MATCH($D1615,Impostazioni!$R$13:$S$13,0))),"")&amp;""</f>
        <v/>
      </c>
    </row>
    <row r="1616" spans="1:19" ht="13.2">
      <c r="A1616" s="14" t="str">
        <f t="shared" si="18"/>
        <v/>
      </c>
      <c r="B1616" s="14" t="str">
        <f t="shared" si="19"/>
        <v/>
      </c>
      <c r="C1616" s="14"/>
      <c r="D1616" s="14"/>
      <c r="E1616" s="14"/>
      <c r="F1616" s="14"/>
      <c r="G1616" s="31"/>
      <c r="H1616" s="31"/>
      <c r="I1616" s="31"/>
      <c r="J1616" s="31"/>
      <c r="K1616" s="14" t="str">
        <f t="shared" si="20"/>
        <v/>
      </c>
      <c r="M1616" s="14" t="e">
        <f t="array" aca="1" ref="M1616" ca="1">_xludf.ifna(IF(#REF!=Impostazioni!$C$6,G1616*1,G1616/INDEX(Impostazioni!$N$86:$O$105,MATCH(#REF!,Impostazioni!$N$86:$N$105,0),2)),"")</f>
        <v>#NAME?</v>
      </c>
      <c r="N1616" s="14" t="e">
        <f t="array" aca="1" ref="N1616" ca="1">_xludf.ifna(IF(#REF!=Impostazioni!$C$6,H1616*1,H1616/INDEX(Impostazioni!$N$86:$O$105,MATCH(#REF!,Impostazioni!$N$86:$N$105,0),2)),"")</f>
        <v>#NAME?</v>
      </c>
      <c r="O1616" s="14" t="e">
        <f t="array" aca="1" ref="O1616" ca="1">_xludf.ifna(IF(#REF!=Impostazioni!$C$6,I1616*1,I1616/INDEX(Impostazioni!$N$86:$O$105,MATCH(#REF!,Impostazioni!$N$86:$N$105,0),2)),"")</f>
        <v>#NAME?</v>
      </c>
      <c r="P1616" s="14" t="e">
        <f t="array" aca="1" ref="P1616" ca="1">_xludf.ifna(IF(#REF!=Impostazioni!$C$6,J1616*1,J1616/INDEX(Impostazioni!$N$86:$O$105,MATCH(#REF!,Impostazioni!$N$86:$N$105,0),2)),"")</f>
        <v>#NAME?</v>
      </c>
      <c r="Q1616" s="14" t="e">
        <f t="array" aca="1" ref="Q1616" ca="1">_xludf.ifna(IF(#REF!=Impostazioni!$C$6,K1616*1,K1616/INDEX(Impostazioni!$N$86:$O$105,MATCH(#REF!,Impostazioni!$N$86:$N$105,0),2)),"")</f>
        <v>#NAME?</v>
      </c>
      <c r="S1616" t="str" cm="1">
        <f t="array" ref="S1616">_xlfn.IFNA(TRANSPOSE(INDEX(Impostazioni!$R$14:$S$63,,MATCH($D1616,Impostazioni!$R$13:$S$13,0))),"")&amp;""</f>
        <v/>
      </c>
    </row>
    <row r="1617" spans="1:19" ht="13.2">
      <c r="A1617" s="14" t="str">
        <f t="shared" si="18"/>
        <v/>
      </c>
      <c r="B1617" s="14" t="str">
        <f t="shared" si="19"/>
        <v/>
      </c>
      <c r="C1617" s="14"/>
      <c r="D1617" s="14"/>
      <c r="E1617" s="14"/>
      <c r="F1617" s="14"/>
      <c r="G1617" s="31"/>
      <c r="H1617" s="31"/>
      <c r="I1617" s="31"/>
      <c r="J1617" s="31"/>
      <c r="K1617" s="14" t="str">
        <f t="shared" si="20"/>
        <v/>
      </c>
      <c r="M1617" s="14" t="e">
        <f t="array" aca="1" ref="M1617" ca="1">_xludf.ifna(IF(#REF!=Impostazioni!$C$6,G1617*1,G1617/INDEX(Impostazioni!$N$86:$O$105,MATCH(#REF!,Impostazioni!$N$86:$N$105,0),2)),"")</f>
        <v>#NAME?</v>
      </c>
      <c r="N1617" s="14" t="e">
        <f t="array" aca="1" ref="N1617" ca="1">_xludf.ifna(IF(#REF!=Impostazioni!$C$6,H1617*1,H1617/INDEX(Impostazioni!$N$86:$O$105,MATCH(#REF!,Impostazioni!$N$86:$N$105,0),2)),"")</f>
        <v>#NAME?</v>
      </c>
      <c r="O1617" s="14" t="e">
        <f t="array" aca="1" ref="O1617" ca="1">_xludf.ifna(IF(#REF!=Impostazioni!$C$6,I1617*1,I1617/INDEX(Impostazioni!$N$86:$O$105,MATCH(#REF!,Impostazioni!$N$86:$N$105,0),2)),"")</f>
        <v>#NAME?</v>
      </c>
      <c r="P1617" s="14" t="e">
        <f t="array" aca="1" ref="P1617" ca="1">_xludf.ifna(IF(#REF!=Impostazioni!$C$6,J1617*1,J1617/INDEX(Impostazioni!$N$86:$O$105,MATCH(#REF!,Impostazioni!$N$86:$N$105,0),2)),"")</f>
        <v>#NAME?</v>
      </c>
      <c r="Q1617" s="14" t="e">
        <f t="array" aca="1" ref="Q1617" ca="1">_xludf.ifna(IF(#REF!=Impostazioni!$C$6,K1617*1,K1617/INDEX(Impostazioni!$N$86:$O$105,MATCH(#REF!,Impostazioni!$N$86:$N$105,0),2)),"")</f>
        <v>#NAME?</v>
      </c>
      <c r="S1617" t="str" cm="1">
        <f t="array" ref="S1617">_xlfn.IFNA(TRANSPOSE(INDEX(Impostazioni!$R$14:$S$63,,MATCH($D1617,Impostazioni!$R$13:$S$13,0))),"")&amp;""</f>
        <v/>
      </c>
    </row>
    <row r="1618" spans="1:19" ht="13.2">
      <c r="A1618" s="14" t="str">
        <f t="shared" si="18"/>
        <v/>
      </c>
      <c r="B1618" s="14" t="str">
        <f t="shared" si="19"/>
        <v/>
      </c>
      <c r="C1618" s="14"/>
      <c r="D1618" s="14"/>
      <c r="E1618" s="14"/>
      <c r="F1618" s="14"/>
      <c r="G1618" s="31"/>
      <c r="H1618" s="31"/>
      <c r="I1618" s="31"/>
      <c r="J1618" s="31"/>
      <c r="K1618" s="14" t="str">
        <f t="shared" si="20"/>
        <v/>
      </c>
      <c r="M1618" s="14" t="e">
        <f t="array" aca="1" ref="M1618" ca="1">_xludf.ifna(IF(#REF!=Impostazioni!$C$6,G1618*1,G1618/INDEX(Impostazioni!$N$86:$O$105,MATCH(#REF!,Impostazioni!$N$86:$N$105,0),2)),"")</f>
        <v>#NAME?</v>
      </c>
      <c r="N1618" s="14" t="e">
        <f t="array" aca="1" ref="N1618" ca="1">_xludf.ifna(IF(#REF!=Impostazioni!$C$6,H1618*1,H1618/INDEX(Impostazioni!$N$86:$O$105,MATCH(#REF!,Impostazioni!$N$86:$N$105,0),2)),"")</f>
        <v>#NAME?</v>
      </c>
      <c r="O1618" s="14" t="e">
        <f t="array" aca="1" ref="O1618" ca="1">_xludf.ifna(IF(#REF!=Impostazioni!$C$6,I1618*1,I1618/INDEX(Impostazioni!$N$86:$O$105,MATCH(#REF!,Impostazioni!$N$86:$N$105,0),2)),"")</f>
        <v>#NAME?</v>
      </c>
      <c r="P1618" s="14" t="e">
        <f t="array" aca="1" ref="P1618" ca="1">_xludf.ifna(IF(#REF!=Impostazioni!$C$6,J1618*1,J1618/INDEX(Impostazioni!$N$86:$O$105,MATCH(#REF!,Impostazioni!$N$86:$N$105,0),2)),"")</f>
        <v>#NAME?</v>
      </c>
      <c r="Q1618" s="14" t="e">
        <f t="array" aca="1" ref="Q1618" ca="1">_xludf.ifna(IF(#REF!=Impostazioni!$C$6,K1618*1,K1618/INDEX(Impostazioni!$N$86:$O$105,MATCH(#REF!,Impostazioni!$N$86:$N$105,0),2)),"")</f>
        <v>#NAME?</v>
      </c>
      <c r="S1618" t="str" cm="1">
        <f t="array" ref="S1618">_xlfn.IFNA(TRANSPOSE(INDEX(Impostazioni!$R$14:$S$63,,MATCH($D1618,Impostazioni!$R$13:$S$13,0))),"")&amp;""</f>
        <v/>
      </c>
    </row>
    <row r="1619" spans="1:19" ht="13.2">
      <c r="A1619" s="14" t="str">
        <f t="shared" si="18"/>
        <v/>
      </c>
      <c r="B1619" s="14" t="str">
        <f t="shared" si="19"/>
        <v/>
      </c>
      <c r="C1619" s="14"/>
      <c r="D1619" s="14"/>
      <c r="E1619" s="14"/>
      <c r="F1619" s="14"/>
      <c r="G1619" s="31"/>
      <c r="H1619" s="31"/>
      <c r="I1619" s="31"/>
      <c r="J1619" s="31"/>
      <c r="K1619" s="14" t="str">
        <f t="shared" si="20"/>
        <v/>
      </c>
      <c r="M1619" s="14" t="e">
        <f t="array" aca="1" ref="M1619" ca="1">_xludf.ifna(IF(#REF!=Impostazioni!$C$6,G1619*1,G1619/INDEX(Impostazioni!$N$86:$O$105,MATCH(#REF!,Impostazioni!$N$86:$N$105,0),2)),"")</f>
        <v>#NAME?</v>
      </c>
      <c r="N1619" s="14" t="e">
        <f t="array" aca="1" ref="N1619" ca="1">_xludf.ifna(IF(#REF!=Impostazioni!$C$6,H1619*1,H1619/INDEX(Impostazioni!$N$86:$O$105,MATCH(#REF!,Impostazioni!$N$86:$N$105,0),2)),"")</f>
        <v>#NAME?</v>
      </c>
      <c r="O1619" s="14" t="e">
        <f t="array" aca="1" ref="O1619" ca="1">_xludf.ifna(IF(#REF!=Impostazioni!$C$6,I1619*1,I1619/INDEX(Impostazioni!$N$86:$O$105,MATCH(#REF!,Impostazioni!$N$86:$N$105,0),2)),"")</f>
        <v>#NAME?</v>
      </c>
      <c r="P1619" s="14" t="e">
        <f t="array" aca="1" ref="P1619" ca="1">_xludf.ifna(IF(#REF!=Impostazioni!$C$6,J1619*1,J1619/INDEX(Impostazioni!$N$86:$O$105,MATCH(#REF!,Impostazioni!$N$86:$N$105,0),2)),"")</f>
        <v>#NAME?</v>
      </c>
      <c r="Q1619" s="14" t="e">
        <f t="array" aca="1" ref="Q1619" ca="1">_xludf.ifna(IF(#REF!=Impostazioni!$C$6,K1619*1,K1619/INDEX(Impostazioni!$N$86:$O$105,MATCH(#REF!,Impostazioni!$N$86:$N$105,0),2)),"")</f>
        <v>#NAME?</v>
      </c>
      <c r="S1619" t="str" cm="1">
        <f t="array" ref="S1619">_xlfn.IFNA(TRANSPOSE(INDEX(Impostazioni!$R$14:$S$63,,MATCH($D1619,Impostazioni!$R$13:$S$13,0))),"")&amp;""</f>
        <v/>
      </c>
    </row>
    <row r="1620" spans="1:19" ht="13.2">
      <c r="A1620" s="14" t="str">
        <f t="shared" si="18"/>
        <v/>
      </c>
      <c r="B1620" s="14" t="str">
        <f t="shared" si="19"/>
        <v/>
      </c>
      <c r="C1620" s="14"/>
      <c r="D1620" s="14"/>
      <c r="E1620" s="14"/>
      <c r="F1620" s="14"/>
      <c r="G1620" s="31"/>
      <c r="H1620" s="31"/>
      <c r="I1620" s="31"/>
      <c r="J1620" s="31"/>
      <c r="K1620" s="14" t="str">
        <f t="shared" si="20"/>
        <v/>
      </c>
      <c r="M1620" s="14" t="e">
        <f t="array" aca="1" ref="M1620" ca="1">_xludf.ifna(IF(#REF!=Impostazioni!$C$6,G1620*1,G1620/INDEX(Impostazioni!$N$86:$O$105,MATCH(#REF!,Impostazioni!$N$86:$N$105,0),2)),"")</f>
        <v>#NAME?</v>
      </c>
      <c r="N1620" s="14" t="e">
        <f t="array" aca="1" ref="N1620" ca="1">_xludf.ifna(IF(#REF!=Impostazioni!$C$6,H1620*1,H1620/INDEX(Impostazioni!$N$86:$O$105,MATCH(#REF!,Impostazioni!$N$86:$N$105,0),2)),"")</f>
        <v>#NAME?</v>
      </c>
      <c r="O1620" s="14" t="e">
        <f t="array" aca="1" ref="O1620" ca="1">_xludf.ifna(IF(#REF!=Impostazioni!$C$6,I1620*1,I1620/INDEX(Impostazioni!$N$86:$O$105,MATCH(#REF!,Impostazioni!$N$86:$N$105,0),2)),"")</f>
        <v>#NAME?</v>
      </c>
      <c r="P1620" s="14" t="e">
        <f t="array" aca="1" ref="P1620" ca="1">_xludf.ifna(IF(#REF!=Impostazioni!$C$6,J1620*1,J1620/INDEX(Impostazioni!$N$86:$O$105,MATCH(#REF!,Impostazioni!$N$86:$N$105,0),2)),"")</f>
        <v>#NAME?</v>
      </c>
      <c r="Q1620" s="14" t="e">
        <f t="array" aca="1" ref="Q1620" ca="1">_xludf.ifna(IF(#REF!=Impostazioni!$C$6,K1620*1,K1620/INDEX(Impostazioni!$N$86:$O$105,MATCH(#REF!,Impostazioni!$N$86:$N$105,0),2)),"")</f>
        <v>#NAME?</v>
      </c>
      <c r="S1620" t="str" cm="1">
        <f t="array" ref="S1620">_xlfn.IFNA(TRANSPOSE(INDEX(Impostazioni!$R$14:$S$63,,MATCH($D1620,Impostazioni!$R$13:$S$13,0))),"")&amp;""</f>
        <v/>
      </c>
    </row>
    <row r="1621" spans="1:19" ht="13.2">
      <c r="A1621" s="14" t="str">
        <f t="shared" si="18"/>
        <v/>
      </c>
      <c r="B1621" s="14" t="str">
        <f t="shared" si="19"/>
        <v/>
      </c>
      <c r="C1621" s="14"/>
      <c r="D1621" s="14"/>
      <c r="E1621" s="14"/>
      <c r="F1621" s="14"/>
      <c r="G1621" s="31"/>
      <c r="H1621" s="31"/>
      <c r="I1621" s="31"/>
      <c r="J1621" s="31"/>
      <c r="K1621" s="14" t="str">
        <f t="shared" si="20"/>
        <v/>
      </c>
      <c r="M1621" s="14" t="e">
        <f t="array" aca="1" ref="M1621" ca="1">_xludf.ifna(IF(#REF!=Impostazioni!$C$6,G1621*1,G1621/INDEX(Impostazioni!$N$86:$O$105,MATCH(#REF!,Impostazioni!$N$86:$N$105,0),2)),"")</f>
        <v>#NAME?</v>
      </c>
      <c r="N1621" s="14" t="e">
        <f t="array" aca="1" ref="N1621" ca="1">_xludf.ifna(IF(#REF!=Impostazioni!$C$6,H1621*1,H1621/INDEX(Impostazioni!$N$86:$O$105,MATCH(#REF!,Impostazioni!$N$86:$N$105,0),2)),"")</f>
        <v>#NAME?</v>
      </c>
      <c r="O1621" s="14" t="e">
        <f t="array" aca="1" ref="O1621" ca="1">_xludf.ifna(IF(#REF!=Impostazioni!$C$6,I1621*1,I1621/INDEX(Impostazioni!$N$86:$O$105,MATCH(#REF!,Impostazioni!$N$86:$N$105,0),2)),"")</f>
        <v>#NAME?</v>
      </c>
      <c r="P1621" s="14" t="e">
        <f t="array" aca="1" ref="P1621" ca="1">_xludf.ifna(IF(#REF!=Impostazioni!$C$6,J1621*1,J1621/INDEX(Impostazioni!$N$86:$O$105,MATCH(#REF!,Impostazioni!$N$86:$N$105,0),2)),"")</f>
        <v>#NAME?</v>
      </c>
      <c r="Q1621" s="14" t="e">
        <f t="array" aca="1" ref="Q1621" ca="1">_xludf.ifna(IF(#REF!=Impostazioni!$C$6,K1621*1,K1621/INDEX(Impostazioni!$N$86:$O$105,MATCH(#REF!,Impostazioni!$N$86:$N$105,0),2)),"")</f>
        <v>#NAME?</v>
      </c>
      <c r="S1621" t="str" cm="1">
        <f t="array" ref="S1621">_xlfn.IFNA(TRANSPOSE(INDEX(Impostazioni!$R$14:$S$63,,MATCH($D1621,Impostazioni!$R$13:$S$13,0))),"")&amp;""</f>
        <v/>
      </c>
    </row>
    <row r="1622" spans="1:19" ht="13.2">
      <c r="A1622" s="14" t="str">
        <f t="shared" si="18"/>
        <v/>
      </c>
      <c r="B1622" s="14" t="str">
        <f t="shared" si="19"/>
        <v/>
      </c>
      <c r="C1622" s="14"/>
      <c r="D1622" s="14"/>
      <c r="E1622" s="14"/>
      <c r="F1622" s="14"/>
      <c r="G1622" s="31"/>
      <c r="H1622" s="31"/>
      <c r="I1622" s="31"/>
      <c r="J1622" s="31"/>
      <c r="K1622" s="14" t="str">
        <f t="shared" si="20"/>
        <v/>
      </c>
      <c r="M1622" s="14" t="e">
        <f t="array" aca="1" ref="M1622" ca="1">_xludf.ifna(IF(#REF!=Impostazioni!$C$6,G1622*1,G1622/INDEX(Impostazioni!$N$86:$O$105,MATCH(#REF!,Impostazioni!$N$86:$N$105,0),2)),"")</f>
        <v>#NAME?</v>
      </c>
      <c r="N1622" s="14" t="e">
        <f t="array" aca="1" ref="N1622" ca="1">_xludf.ifna(IF(#REF!=Impostazioni!$C$6,H1622*1,H1622/INDEX(Impostazioni!$N$86:$O$105,MATCH(#REF!,Impostazioni!$N$86:$N$105,0),2)),"")</f>
        <v>#NAME?</v>
      </c>
      <c r="O1622" s="14" t="e">
        <f t="array" aca="1" ref="O1622" ca="1">_xludf.ifna(IF(#REF!=Impostazioni!$C$6,I1622*1,I1622/INDEX(Impostazioni!$N$86:$O$105,MATCH(#REF!,Impostazioni!$N$86:$N$105,0),2)),"")</f>
        <v>#NAME?</v>
      </c>
      <c r="P1622" s="14" t="e">
        <f t="array" aca="1" ref="P1622" ca="1">_xludf.ifna(IF(#REF!=Impostazioni!$C$6,J1622*1,J1622/INDEX(Impostazioni!$N$86:$O$105,MATCH(#REF!,Impostazioni!$N$86:$N$105,0),2)),"")</f>
        <v>#NAME?</v>
      </c>
      <c r="Q1622" s="14" t="e">
        <f t="array" aca="1" ref="Q1622" ca="1">_xludf.ifna(IF(#REF!=Impostazioni!$C$6,K1622*1,K1622/INDEX(Impostazioni!$N$86:$O$105,MATCH(#REF!,Impostazioni!$N$86:$N$105,0),2)),"")</f>
        <v>#NAME?</v>
      </c>
      <c r="S1622" t="str" cm="1">
        <f t="array" ref="S1622">_xlfn.IFNA(TRANSPOSE(INDEX(Impostazioni!$R$14:$S$63,,MATCH($D1622,Impostazioni!$R$13:$S$13,0))),"")&amp;""</f>
        <v/>
      </c>
    </row>
    <row r="1623" spans="1:19" ht="13.2">
      <c r="A1623" s="14" t="str">
        <f t="shared" si="18"/>
        <v/>
      </c>
      <c r="B1623" s="14" t="str">
        <f t="shared" si="19"/>
        <v/>
      </c>
      <c r="C1623" s="14"/>
      <c r="D1623" s="14"/>
      <c r="E1623" s="14"/>
      <c r="F1623" s="14"/>
      <c r="G1623" s="31"/>
      <c r="H1623" s="31"/>
      <c r="I1623" s="31"/>
      <c r="J1623" s="31"/>
      <c r="K1623" s="14" t="str">
        <f t="shared" si="20"/>
        <v/>
      </c>
      <c r="M1623" s="14" t="e">
        <f t="array" aca="1" ref="M1623" ca="1">_xludf.ifna(IF(#REF!=Impostazioni!$C$6,G1623*1,G1623/INDEX(Impostazioni!$N$86:$O$105,MATCH(#REF!,Impostazioni!$N$86:$N$105,0),2)),"")</f>
        <v>#NAME?</v>
      </c>
      <c r="N1623" s="14" t="e">
        <f t="array" aca="1" ref="N1623" ca="1">_xludf.ifna(IF(#REF!=Impostazioni!$C$6,H1623*1,H1623/INDEX(Impostazioni!$N$86:$O$105,MATCH(#REF!,Impostazioni!$N$86:$N$105,0),2)),"")</f>
        <v>#NAME?</v>
      </c>
      <c r="O1623" s="14" t="e">
        <f t="array" aca="1" ref="O1623" ca="1">_xludf.ifna(IF(#REF!=Impostazioni!$C$6,I1623*1,I1623/INDEX(Impostazioni!$N$86:$O$105,MATCH(#REF!,Impostazioni!$N$86:$N$105,0),2)),"")</f>
        <v>#NAME?</v>
      </c>
      <c r="P1623" s="14" t="e">
        <f t="array" aca="1" ref="P1623" ca="1">_xludf.ifna(IF(#REF!=Impostazioni!$C$6,J1623*1,J1623/INDEX(Impostazioni!$N$86:$O$105,MATCH(#REF!,Impostazioni!$N$86:$N$105,0),2)),"")</f>
        <v>#NAME?</v>
      </c>
      <c r="Q1623" s="14" t="e">
        <f t="array" aca="1" ref="Q1623" ca="1">_xludf.ifna(IF(#REF!=Impostazioni!$C$6,K1623*1,K1623/INDEX(Impostazioni!$N$86:$O$105,MATCH(#REF!,Impostazioni!$N$86:$N$105,0),2)),"")</f>
        <v>#NAME?</v>
      </c>
      <c r="S1623" t="str" cm="1">
        <f t="array" ref="S1623">_xlfn.IFNA(TRANSPOSE(INDEX(Impostazioni!$R$14:$S$63,,MATCH($D1623,Impostazioni!$R$13:$S$13,0))),"")&amp;""</f>
        <v/>
      </c>
    </row>
    <row r="1624" spans="1:19" ht="13.2">
      <c r="A1624" s="14" t="str">
        <f t="shared" si="18"/>
        <v/>
      </c>
      <c r="B1624" s="14" t="str">
        <f t="shared" si="19"/>
        <v/>
      </c>
      <c r="C1624" s="14"/>
      <c r="D1624" s="14"/>
      <c r="E1624" s="14"/>
      <c r="F1624" s="14"/>
      <c r="G1624" s="31"/>
      <c r="H1624" s="31"/>
      <c r="I1624" s="31"/>
      <c r="J1624" s="31"/>
      <c r="K1624" s="14" t="str">
        <f t="shared" si="20"/>
        <v/>
      </c>
      <c r="M1624" s="14" t="e">
        <f t="array" aca="1" ref="M1624" ca="1">_xludf.ifna(IF(#REF!=Impostazioni!$C$6,G1624*1,G1624/INDEX(Impostazioni!$N$86:$O$105,MATCH(#REF!,Impostazioni!$N$86:$N$105,0),2)),"")</f>
        <v>#NAME?</v>
      </c>
      <c r="N1624" s="14" t="e">
        <f t="array" aca="1" ref="N1624" ca="1">_xludf.ifna(IF(#REF!=Impostazioni!$C$6,H1624*1,H1624/INDEX(Impostazioni!$N$86:$O$105,MATCH(#REF!,Impostazioni!$N$86:$N$105,0),2)),"")</f>
        <v>#NAME?</v>
      </c>
      <c r="O1624" s="14" t="e">
        <f t="array" aca="1" ref="O1624" ca="1">_xludf.ifna(IF(#REF!=Impostazioni!$C$6,I1624*1,I1624/INDEX(Impostazioni!$N$86:$O$105,MATCH(#REF!,Impostazioni!$N$86:$N$105,0),2)),"")</f>
        <v>#NAME?</v>
      </c>
      <c r="P1624" s="14" t="e">
        <f t="array" aca="1" ref="P1624" ca="1">_xludf.ifna(IF(#REF!=Impostazioni!$C$6,J1624*1,J1624/INDEX(Impostazioni!$N$86:$O$105,MATCH(#REF!,Impostazioni!$N$86:$N$105,0),2)),"")</f>
        <v>#NAME?</v>
      </c>
      <c r="Q1624" s="14" t="e">
        <f t="array" aca="1" ref="Q1624" ca="1">_xludf.ifna(IF(#REF!=Impostazioni!$C$6,K1624*1,K1624/INDEX(Impostazioni!$N$86:$O$105,MATCH(#REF!,Impostazioni!$N$86:$N$105,0),2)),"")</f>
        <v>#NAME?</v>
      </c>
      <c r="S1624" t="str" cm="1">
        <f t="array" ref="S1624">_xlfn.IFNA(TRANSPOSE(INDEX(Impostazioni!$R$14:$S$63,,MATCH($D1624,Impostazioni!$R$13:$S$13,0))),"")&amp;""</f>
        <v/>
      </c>
    </row>
    <row r="1625" spans="1:19" ht="13.2">
      <c r="A1625" s="14" t="str">
        <f t="shared" si="18"/>
        <v/>
      </c>
      <c r="B1625" s="14" t="str">
        <f t="shared" si="19"/>
        <v/>
      </c>
      <c r="C1625" s="14"/>
      <c r="D1625" s="14"/>
      <c r="E1625" s="14"/>
      <c r="F1625" s="14"/>
      <c r="G1625" s="31"/>
      <c r="H1625" s="31"/>
      <c r="I1625" s="31"/>
      <c r="J1625" s="31"/>
      <c r="K1625" s="14" t="str">
        <f t="shared" si="20"/>
        <v/>
      </c>
      <c r="M1625" s="14" t="e">
        <f t="array" aca="1" ref="M1625" ca="1">_xludf.ifna(IF(#REF!=Impostazioni!$C$6,G1625*1,G1625/INDEX(Impostazioni!$N$86:$O$105,MATCH(#REF!,Impostazioni!$N$86:$N$105,0),2)),"")</f>
        <v>#NAME?</v>
      </c>
      <c r="N1625" s="14" t="e">
        <f t="array" aca="1" ref="N1625" ca="1">_xludf.ifna(IF(#REF!=Impostazioni!$C$6,H1625*1,H1625/INDEX(Impostazioni!$N$86:$O$105,MATCH(#REF!,Impostazioni!$N$86:$N$105,0),2)),"")</f>
        <v>#NAME?</v>
      </c>
      <c r="O1625" s="14" t="e">
        <f t="array" aca="1" ref="O1625" ca="1">_xludf.ifna(IF(#REF!=Impostazioni!$C$6,I1625*1,I1625/INDEX(Impostazioni!$N$86:$O$105,MATCH(#REF!,Impostazioni!$N$86:$N$105,0),2)),"")</f>
        <v>#NAME?</v>
      </c>
      <c r="P1625" s="14" t="e">
        <f t="array" aca="1" ref="P1625" ca="1">_xludf.ifna(IF(#REF!=Impostazioni!$C$6,J1625*1,J1625/INDEX(Impostazioni!$N$86:$O$105,MATCH(#REF!,Impostazioni!$N$86:$N$105,0),2)),"")</f>
        <v>#NAME?</v>
      </c>
      <c r="Q1625" s="14" t="e">
        <f t="array" aca="1" ref="Q1625" ca="1">_xludf.ifna(IF(#REF!=Impostazioni!$C$6,K1625*1,K1625/INDEX(Impostazioni!$N$86:$O$105,MATCH(#REF!,Impostazioni!$N$86:$N$105,0),2)),"")</f>
        <v>#NAME?</v>
      </c>
      <c r="S1625" t="str" cm="1">
        <f t="array" ref="S1625">_xlfn.IFNA(TRANSPOSE(INDEX(Impostazioni!$R$14:$S$63,,MATCH($D1625,Impostazioni!$R$13:$S$13,0))),"")&amp;""</f>
        <v/>
      </c>
    </row>
    <row r="1626" spans="1:19" ht="13.2">
      <c r="A1626" s="14" t="str">
        <f t="shared" si="18"/>
        <v/>
      </c>
      <c r="B1626" s="14" t="str">
        <f t="shared" si="19"/>
        <v/>
      </c>
      <c r="C1626" s="14"/>
      <c r="D1626" s="14"/>
      <c r="E1626" s="14"/>
      <c r="F1626" s="14"/>
      <c r="G1626" s="31"/>
      <c r="H1626" s="31"/>
      <c r="I1626" s="31"/>
      <c r="J1626" s="31"/>
      <c r="K1626" s="14" t="str">
        <f t="shared" si="20"/>
        <v/>
      </c>
      <c r="M1626" s="14" t="e">
        <f t="array" aca="1" ref="M1626" ca="1">_xludf.ifna(IF(#REF!=Impostazioni!$C$6,G1626*1,G1626/INDEX(Impostazioni!$N$86:$O$105,MATCH(#REF!,Impostazioni!$N$86:$N$105,0),2)),"")</f>
        <v>#NAME?</v>
      </c>
      <c r="N1626" s="14" t="e">
        <f t="array" aca="1" ref="N1626" ca="1">_xludf.ifna(IF(#REF!=Impostazioni!$C$6,H1626*1,H1626/INDEX(Impostazioni!$N$86:$O$105,MATCH(#REF!,Impostazioni!$N$86:$N$105,0),2)),"")</f>
        <v>#NAME?</v>
      </c>
      <c r="O1626" s="14" t="e">
        <f t="array" aca="1" ref="O1626" ca="1">_xludf.ifna(IF(#REF!=Impostazioni!$C$6,I1626*1,I1626/INDEX(Impostazioni!$N$86:$O$105,MATCH(#REF!,Impostazioni!$N$86:$N$105,0),2)),"")</f>
        <v>#NAME?</v>
      </c>
      <c r="P1626" s="14" t="e">
        <f t="array" aca="1" ref="P1626" ca="1">_xludf.ifna(IF(#REF!=Impostazioni!$C$6,J1626*1,J1626/INDEX(Impostazioni!$N$86:$O$105,MATCH(#REF!,Impostazioni!$N$86:$N$105,0),2)),"")</f>
        <v>#NAME?</v>
      </c>
      <c r="Q1626" s="14" t="e">
        <f t="array" aca="1" ref="Q1626" ca="1">_xludf.ifna(IF(#REF!=Impostazioni!$C$6,K1626*1,K1626/INDEX(Impostazioni!$N$86:$O$105,MATCH(#REF!,Impostazioni!$N$86:$N$105,0),2)),"")</f>
        <v>#NAME?</v>
      </c>
      <c r="S1626" t="str" cm="1">
        <f t="array" ref="S1626">_xlfn.IFNA(TRANSPOSE(INDEX(Impostazioni!$R$14:$S$63,,MATCH($D1626,Impostazioni!$R$13:$S$13,0))),"")&amp;""</f>
        <v/>
      </c>
    </row>
    <row r="1627" spans="1:19" ht="13.2">
      <c r="A1627" s="14" t="str">
        <f t="shared" si="18"/>
        <v/>
      </c>
      <c r="B1627" s="14" t="str">
        <f t="shared" si="19"/>
        <v/>
      </c>
      <c r="C1627" s="14"/>
      <c r="D1627" s="14"/>
      <c r="E1627" s="14"/>
      <c r="F1627" s="14"/>
      <c r="G1627" s="31"/>
      <c r="H1627" s="31"/>
      <c r="I1627" s="31"/>
      <c r="J1627" s="31"/>
      <c r="K1627" s="14" t="str">
        <f t="shared" si="20"/>
        <v/>
      </c>
      <c r="M1627" s="14" t="e">
        <f t="array" aca="1" ref="M1627" ca="1">_xludf.ifna(IF(#REF!=Impostazioni!$C$6,G1627*1,G1627/INDEX(Impostazioni!$N$86:$O$105,MATCH(#REF!,Impostazioni!$N$86:$N$105,0),2)),"")</f>
        <v>#NAME?</v>
      </c>
      <c r="N1627" s="14" t="e">
        <f t="array" aca="1" ref="N1627" ca="1">_xludf.ifna(IF(#REF!=Impostazioni!$C$6,H1627*1,H1627/INDEX(Impostazioni!$N$86:$O$105,MATCH(#REF!,Impostazioni!$N$86:$N$105,0),2)),"")</f>
        <v>#NAME?</v>
      </c>
      <c r="O1627" s="14" t="e">
        <f t="array" aca="1" ref="O1627" ca="1">_xludf.ifna(IF(#REF!=Impostazioni!$C$6,I1627*1,I1627/INDEX(Impostazioni!$N$86:$O$105,MATCH(#REF!,Impostazioni!$N$86:$N$105,0),2)),"")</f>
        <v>#NAME?</v>
      </c>
      <c r="P1627" s="14" t="e">
        <f t="array" aca="1" ref="P1627" ca="1">_xludf.ifna(IF(#REF!=Impostazioni!$C$6,J1627*1,J1627/INDEX(Impostazioni!$N$86:$O$105,MATCH(#REF!,Impostazioni!$N$86:$N$105,0),2)),"")</f>
        <v>#NAME?</v>
      </c>
      <c r="Q1627" s="14" t="e">
        <f t="array" aca="1" ref="Q1627" ca="1">_xludf.ifna(IF(#REF!=Impostazioni!$C$6,K1627*1,K1627/INDEX(Impostazioni!$N$86:$O$105,MATCH(#REF!,Impostazioni!$N$86:$N$105,0),2)),"")</f>
        <v>#NAME?</v>
      </c>
      <c r="S1627" t="str" cm="1">
        <f t="array" ref="S1627">_xlfn.IFNA(TRANSPOSE(INDEX(Impostazioni!$R$14:$S$63,,MATCH($D1627,Impostazioni!$R$13:$S$13,0))),"")&amp;""</f>
        <v/>
      </c>
    </row>
    <row r="1628" spans="1:19" ht="13.2">
      <c r="A1628" s="14" t="str">
        <f t="shared" si="18"/>
        <v/>
      </c>
      <c r="B1628" s="14" t="str">
        <f t="shared" si="19"/>
        <v/>
      </c>
      <c r="C1628" s="14"/>
      <c r="D1628" s="14"/>
      <c r="E1628" s="14"/>
      <c r="F1628" s="14"/>
      <c r="G1628" s="31"/>
      <c r="H1628" s="31"/>
      <c r="I1628" s="31"/>
      <c r="J1628" s="31"/>
      <c r="K1628" s="14" t="str">
        <f t="shared" si="20"/>
        <v/>
      </c>
      <c r="M1628" s="14" t="e">
        <f t="array" aca="1" ref="M1628" ca="1">_xludf.ifna(IF(#REF!=Impostazioni!$C$6,G1628*1,G1628/INDEX(Impostazioni!$N$86:$O$105,MATCH(#REF!,Impostazioni!$N$86:$N$105,0),2)),"")</f>
        <v>#NAME?</v>
      </c>
      <c r="N1628" s="14" t="e">
        <f t="array" aca="1" ref="N1628" ca="1">_xludf.ifna(IF(#REF!=Impostazioni!$C$6,H1628*1,H1628/INDEX(Impostazioni!$N$86:$O$105,MATCH(#REF!,Impostazioni!$N$86:$N$105,0),2)),"")</f>
        <v>#NAME?</v>
      </c>
      <c r="O1628" s="14" t="e">
        <f t="array" aca="1" ref="O1628" ca="1">_xludf.ifna(IF(#REF!=Impostazioni!$C$6,I1628*1,I1628/INDEX(Impostazioni!$N$86:$O$105,MATCH(#REF!,Impostazioni!$N$86:$N$105,0),2)),"")</f>
        <v>#NAME?</v>
      </c>
      <c r="P1628" s="14" t="e">
        <f t="array" aca="1" ref="P1628" ca="1">_xludf.ifna(IF(#REF!=Impostazioni!$C$6,J1628*1,J1628/INDEX(Impostazioni!$N$86:$O$105,MATCH(#REF!,Impostazioni!$N$86:$N$105,0),2)),"")</f>
        <v>#NAME?</v>
      </c>
      <c r="Q1628" s="14" t="e">
        <f t="array" aca="1" ref="Q1628" ca="1">_xludf.ifna(IF(#REF!=Impostazioni!$C$6,K1628*1,K1628/INDEX(Impostazioni!$N$86:$O$105,MATCH(#REF!,Impostazioni!$N$86:$N$105,0),2)),"")</f>
        <v>#NAME?</v>
      </c>
      <c r="S1628" t="str" cm="1">
        <f t="array" ref="S1628">_xlfn.IFNA(TRANSPOSE(INDEX(Impostazioni!$R$14:$S$63,,MATCH($D1628,Impostazioni!$R$13:$S$13,0))),"")&amp;""</f>
        <v/>
      </c>
    </row>
    <row r="1629" spans="1:19" ht="13.2">
      <c r="A1629" s="14" t="str">
        <f t="shared" si="18"/>
        <v/>
      </c>
      <c r="B1629" s="14" t="str">
        <f t="shared" si="19"/>
        <v/>
      </c>
      <c r="C1629" s="14"/>
      <c r="D1629" s="14"/>
      <c r="E1629" s="14"/>
      <c r="F1629" s="14"/>
      <c r="G1629" s="31"/>
      <c r="H1629" s="31"/>
      <c r="I1629" s="31"/>
      <c r="J1629" s="31"/>
      <c r="K1629" s="14" t="str">
        <f t="shared" si="20"/>
        <v/>
      </c>
      <c r="M1629" s="14" t="e">
        <f t="array" aca="1" ref="M1629" ca="1">_xludf.ifna(IF(#REF!=Impostazioni!$C$6,G1629*1,G1629/INDEX(Impostazioni!$N$86:$O$105,MATCH(#REF!,Impostazioni!$N$86:$N$105,0),2)),"")</f>
        <v>#NAME?</v>
      </c>
      <c r="N1629" s="14" t="e">
        <f t="array" aca="1" ref="N1629" ca="1">_xludf.ifna(IF(#REF!=Impostazioni!$C$6,H1629*1,H1629/INDEX(Impostazioni!$N$86:$O$105,MATCH(#REF!,Impostazioni!$N$86:$N$105,0),2)),"")</f>
        <v>#NAME?</v>
      </c>
      <c r="O1629" s="14" t="e">
        <f t="array" aca="1" ref="O1629" ca="1">_xludf.ifna(IF(#REF!=Impostazioni!$C$6,I1629*1,I1629/INDEX(Impostazioni!$N$86:$O$105,MATCH(#REF!,Impostazioni!$N$86:$N$105,0),2)),"")</f>
        <v>#NAME?</v>
      </c>
      <c r="P1629" s="14" t="e">
        <f t="array" aca="1" ref="P1629" ca="1">_xludf.ifna(IF(#REF!=Impostazioni!$C$6,J1629*1,J1629/INDEX(Impostazioni!$N$86:$O$105,MATCH(#REF!,Impostazioni!$N$86:$N$105,0),2)),"")</f>
        <v>#NAME?</v>
      </c>
      <c r="Q1629" s="14" t="e">
        <f t="array" aca="1" ref="Q1629" ca="1">_xludf.ifna(IF(#REF!=Impostazioni!$C$6,K1629*1,K1629/INDEX(Impostazioni!$N$86:$O$105,MATCH(#REF!,Impostazioni!$N$86:$N$105,0),2)),"")</f>
        <v>#NAME?</v>
      </c>
      <c r="S1629" t="str" cm="1">
        <f t="array" ref="S1629">_xlfn.IFNA(TRANSPOSE(INDEX(Impostazioni!$R$14:$S$63,,MATCH($D1629,Impostazioni!$R$13:$S$13,0))),"")&amp;""</f>
        <v/>
      </c>
    </row>
    <row r="1630" spans="1:19" ht="13.2">
      <c r="A1630" s="14" t="str">
        <f t="shared" si="18"/>
        <v/>
      </c>
      <c r="B1630" s="14" t="str">
        <f t="shared" si="19"/>
        <v/>
      </c>
      <c r="C1630" s="14"/>
      <c r="D1630" s="14"/>
      <c r="E1630" s="14"/>
      <c r="F1630" s="14"/>
      <c r="G1630" s="31"/>
      <c r="H1630" s="31"/>
      <c r="I1630" s="31"/>
      <c r="J1630" s="31"/>
      <c r="K1630" s="14" t="str">
        <f t="shared" si="20"/>
        <v/>
      </c>
      <c r="M1630" s="14" t="e">
        <f t="array" aca="1" ref="M1630" ca="1">_xludf.ifna(IF(#REF!=Impostazioni!$C$6,G1630*1,G1630/INDEX(Impostazioni!$N$86:$O$105,MATCH(#REF!,Impostazioni!$N$86:$N$105,0),2)),"")</f>
        <v>#NAME?</v>
      </c>
      <c r="N1630" s="14" t="e">
        <f t="array" aca="1" ref="N1630" ca="1">_xludf.ifna(IF(#REF!=Impostazioni!$C$6,H1630*1,H1630/INDEX(Impostazioni!$N$86:$O$105,MATCH(#REF!,Impostazioni!$N$86:$N$105,0),2)),"")</f>
        <v>#NAME?</v>
      </c>
      <c r="O1630" s="14" t="e">
        <f t="array" aca="1" ref="O1630" ca="1">_xludf.ifna(IF(#REF!=Impostazioni!$C$6,I1630*1,I1630/INDEX(Impostazioni!$N$86:$O$105,MATCH(#REF!,Impostazioni!$N$86:$N$105,0),2)),"")</f>
        <v>#NAME?</v>
      </c>
      <c r="P1630" s="14" t="e">
        <f t="array" aca="1" ref="P1630" ca="1">_xludf.ifna(IF(#REF!=Impostazioni!$C$6,J1630*1,J1630/INDEX(Impostazioni!$N$86:$O$105,MATCH(#REF!,Impostazioni!$N$86:$N$105,0),2)),"")</f>
        <v>#NAME?</v>
      </c>
      <c r="Q1630" s="14" t="e">
        <f t="array" aca="1" ref="Q1630" ca="1">_xludf.ifna(IF(#REF!=Impostazioni!$C$6,K1630*1,K1630/INDEX(Impostazioni!$N$86:$O$105,MATCH(#REF!,Impostazioni!$N$86:$N$105,0),2)),"")</f>
        <v>#NAME?</v>
      </c>
      <c r="S1630" t="str" cm="1">
        <f t="array" ref="S1630">_xlfn.IFNA(TRANSPOSE(INDEX(Impostazioni!$R$14:$S$63,,MATCH($D1630,Impostazioni!$R$13:$S$13,0))),"")&amp;""</f>
        <v/>
      </c>
    </row>
    <row r="1631" spans="1:19" ht="13.2">
      <c r="A1631" s="14" t="str">
        <f t="shared" si="18"/>
        <v/>
      </c>
      <c r="B1631" s="14" t="str">
        <f t="shared" si="19"/>
        <v/>
      </c>
      <c r="C1631" s="14"/>
      <c r="D1631" s="14"/>
      <c r="E1631" s="14"/>
      <c r="F1631" s="14"/>
      <c r="G1631" s="31"/>
      <c r="H1631" s="31"/>
      <c r="I1631" s="31"/>
      <c r="J1631" s="31"/>
      <c r="K1631" s="14" t="str">
        <f t="shared" si="20"/>
        <v/>
      </c>
      <c r="M1631" s="14" t="e">
        <f t="array" aca="1" ref="M1631" ca="1">_xludf.ifna(IF(#REF!=Impostazioni!$C$6,G1631*1,G1631/INDEX(Impostazioni!$N$86:$O$105,MATCH(#REF!,Impostazioni!$N$86:$N$105,0),2)),"")</f>
        <v>#NAME?</v>
      </c>
      <c r="N1631" s="14" t="e">
        <f t="array" aca="1" ref="N1631" ca="1">_xludf.ifna(IF(#REF!=Impostazioni!$C$6,H1631*1,H1631/INDEX(Impostazioni!$N$86:$O$105,MATCH(#REF!,Impostazioni!$N$86:$N$105,0),2)),"")</f>
        <v>#NAME?</v>
      </c>
      <c r="O1631" s="14" t="e">
        <f t="array" aca="1" ref="O1631" ca="1">_xludf.ifna(IF(#REF!=Impostazioni!$C$6,I1631*1,I1631/INDEX(Impostazioni!$N$86:$O$105,MATCH(#REF!,Impostazioni!$N$86:$N$105,0),2)),"")</f>
        <v>#NAME?</v>
      </c>
      <c r="P1631" s="14" t="e">
        <f t="array" aca="1" ref="P1631" ca="1">_xludf.ifna(IF(#REF!=Impostazioni!$C$6,J1631*1,J1631/INDEX(Impostazioni!$N$86:$O$105,MATCH(#REF!,Impostazioni!$N$86:$N$105,0),2)),"")</f>
        <v>#NAME?</v>
      </c>
      <c r="Q1631" s="14" t="e">
        <f t="array" aca="1" ref="Q1631" ca="1">_xludf.ifna(IF(#REF!=Impostazioni!$C$6,K1631*1,K1631/INDEX(Impostazioni!$N$86:$O$105,MATCH(#REF!,Impostazioni!$N$86:$N$105,0),2)),"")</f>
        <v>#NAME?</v>
      </c>
      <c r="S1631" t="str" cm="1">
        <f t="array" ref="S1631">_xlfn.IFNA(TRANSPOSE(INDEX(Impostazioni!$R$14:$S$63,,MATCH($D1631,Impostazioni!$R$13:$S$13,0))),"")&amp;""</f>
        <v/>
      </c>
    </row>
    <row r="1632" spans="1:19" ht="13.2">
      <c r="A1632" s="14" t="str">
        <f t="shared" si="18"/>
        <v/>
      </c>
      <c r="B1632" s="14" t="str">
        <f t="shared" si="19"/>
        <v/>
      </c>
      <c r="C1632" s="14"/>
      <c r="D1632" s="14"/>
      <c r="E1632" s="14"/>
      <c r="F1632" s="14"/>
      <c r="G1632" s="31"/>
      <c r="H1632" s="31"/>
      <c r="I1632" s="31"/>
      <c r="J1632" s="31"/>
      <c r="K1632" s="14" t="str">
        <f t="shared" si="20"/>
        <v/>
      </c>
      <c r="M1632" s="14" t="e">
        <f t="array" aca="1" ref="M1632" ca="1">_xludf.ifna(IF(#REF!=Impostazioni!$C$6,G1632*1,G1632/INDEX(Impostazioni!$N$86:$O$105,MATCH(#REF!,Impostazioni!$N$86:$N$105,0),2)),"")</f>
        <v>#NAME?</v>
      </c>
      <c r="N1632" s="14" t="e">
        <f t="array" aca="1" ref="N1632" ca="1">_xludf.ifna(IF(#REF!=Impostazioni!$C$6,H1632*1,H1632/INDEX(Impostazioni!$N$86:$O$105,MATCH(#REF!,Impostazioni!$N$86:$N$105,0),2)),"")</f>
        <v>#NAME?</v>
      </c>
      <c r="O1632" s="14" t="e">
        <f t="array" aca="1" ref="O1632" ca="1">_xludf.ifna(IF(#REF!=Impostazioni!$C$6,I1632*1,I1632/INDEX(Impostazioni!$N$86:$O$105,MATCH(#REF!,Impostazioni!$N$86:$N$105,0),2)),"")</f>
        <v>#NAME?</v>
      </c>
      <c r="P1632" s="14" t="e">
        <f t="array" aca="1" ref="P1632" ca="1">_xludf.ifna(IF(#REF!=Impostazioni!$C$6,J1632*1,J1632/INDEX(Impostazioni!$N$86:$O$105,MATCH(#REF!,Impostazioni!$N$86:$N$105,0),2)),"")</f>
        <v>#NAME?</v>
      </c>
      <c r="Q1632" s="14" t="e">
        <f t="array" aca="1" ref="Q1632" ca="1">_xludf.ifna(IF(#REF!=Impostazioni!$C$6,K1632*1,K1632/INDEX(Impostazioni!$N$86:$O$105,MATCH(#REF!,Impostazioni!$N$86:$N$105,0),2)),"")</f>
        <v>#NAME?</v>
      </c>
      <c r="S1632" t="str" cm="1">
        <f t="array" ref="S1632">_xlfn.IFNA(TRANSPOSE(INDEX(Impostazioni!$R$14:$S$63,,MATCH($D1632,Impostazioni!$R$13:$S$13,0))),"")&amp;""</f>
        <v/>
      </c>
    </row>
    <row r="1633" spans="1:19" ht="13.2">
      <c r="A1633" s="14" t="str">
        <f t="shared" si="18"/>
        <v/>
      </c>
      <c r="B1633" s="14" t="str">
        <f t="shared" si="19"/>
        <v/>
      </c>
      <c r="C1633" s="14"/>
      <c r="D1633" s="14"/>
      <c r="E1633" s="14"/>
      <c r="F1633" s="14"/>
      <c r="G1633" s="31"/>
      <c r="H1633" s="31"/>
      <c r="I1633" s="31"/>
      <c r="J1633" s="31"/>
      <c r="K1633" s="14" t="str">
        <f t="shared" si="20"/>
        <v/>
      </c>
      <c r="M1633" s="14" t="e">
        <f t="array" aca="1" ref="M1633" ca="1">_xludf.ifna(IF(#REF!=Impostazioni!$C$6,G1633*1,G1633/INDEX(Impostazioni!$N$86:$O$105,MATCH(#REF!,Impostazioni!$N$86:$N$105,0),2)),"")</f>
        <v>#NAME?</v>
      </c>
      <c r="N1633" s="14" t="e">
        <f t="array" aca="1" ref="N1633" ca="1">_xludf.ifna(IF(#REF!=Impostazioni!$C$6,H1633*1,H1633/INDEX(Impostazioni!$N$86:$O$105,MATCH(#REF!,Impostazioni!$N$86:$N$105,0),2)),"")</f>
        <v>#NAME?</v>
      </c>
      <c r="O1633" s="14" t="e">
        <f t="array" aca="1" ref="O1633" ca="1">_xludf.ifna(IF(#REF!=Impostazioni!$C$6,I1633*1,I1633/INDEX(Impostazioni!$N$86:$O$105,MATCH(#REF!,Impostazioni!$N$86:$N$105,0),2)),"")</f>
        <v>#NAME?</v>
      </c>
      <c r="P1633" s="14" t="e">
        <f t="array" aca="1" ref="P1633" ca="1">_xludf.ifna(IF(#REF!=Impostazioni!$C$6,J1633*1,J1633/INDEX(Impostazioni!$N$86:$O$105,MATCH(#REF!,Impostazioni!$N$86:$N$105,0),2)),"")</f>
        <v>#NAME?</v>
      </c>
      <c r="Q1633" s="14" t="e">
        <f t="array" aca="1" ref="Q1633" ca="1">_xludf.ifna(IF(#REF!=Impostazioni!$C$6,K1633*1,K1633/INDEX(Impostazioni!$N$86:$O$105,MATCH(#REF!,Impostazioni!$N$86:$N$105,0),2)),"")</f>
        <v>#NAME?</v>
      </c>
      <c r="S1633" t="str" cm="1">
        <f t="array" ref="S1633">_xlfn.IFNA(TRANSPOSE(INDEX(Impostazioni!$R$14:$S$63,,MATCH($D1633,Impostazioni!$R$13:$S$13,0))),"")&amp;""</f>
        <v/>
      </c>
    </row>
    <row r="1634" spans="1:19" ht="13.2">
      <c r="A1634" s="14" t="str">
        <f t="shared" si="18"/>
        <v/>
      </c>
      <c r="B1634" s="14" t="str">
        <f t="shared" si="19"/>
        <v/>
      </c>
      <c r="C1634" s="14"/>
      <c r="D1634" s="14"/>
      <c r="E1634" s="14"/>
      <c r="F1634" s="14"/>
      <c r="G1634" s="31"/>
      <c r="H1634" s="31"/>
      <c r="I1634" s="31"/>
      <c r="J1634" s="31"/>
      <c r="K1634" s="14" t="str">
        <f t="shared" si="20"/>
        <v/>
      </c>
      <c r="M1634" s="14" t="e">
        <f t="array" aca="1" ref="M1634" ca="1">_xludf.ifna(IF(#REF!=Impostazioni!$C$6,G1634*1,G1634/INDEX(Impostazioni!$N$86:$O$105,MATCH(#REF!,Impostazioni!$N$86:$N$105,0),2)),"")</f>
        <v>#NAME?</v>
      </c>
      <c r="N1634" s="14" t="e">
        <f t="array" aca="1" ref="N1634" ca="1">_xludf.ifna(IF(#REF!=Impostazioni!$C$6,H1634*1,H1634/INDEX(Impostazioni!$N$86:$O$105,MATCH(#REF!,Impostazioni!$N$86:$N$105,0),2)),"")</f>
        <v>#NAME?</v>
      </c>
      <c r="O1634" s="14" t="e">
        <f t="array" aca="1" ref="O1634" ca="1">_xludf.ifna(IF(#REF!=Impostazioni!$C$6,I1634*1,I1634/INDEX(Impostazioni!$N$86:$O$105,MATCH(#REF!,Impostazioni!$N$86:$N$105,0),2)),"")</f>
        <v>#NAME?</v>
      </c>
      <c r="P1634" s="14" t="e">
        <f t="array" aca="1" ref="P1634" ca="1">_xludf.ifna(IF(#REF!=Impostazioni!$C$6,J1634*1,J1634/INDEX(Impostazioni!$N$86:$O$105,MATCH(#REF!,Impostazioni!$N$86:$N$105,0),2)),"")</f>
        <v>#NAME?</v>
      </c>
      <c r="Q1634" s="14" t="e">
        <f t="array" aca="1" ref="Q1634" ca="1">_xludf.ifna(IF(#REF!=Impostazioni!$C$6,K1634*1,K1634/INDEX(Impostazioni!$N$86:$O$105,MATCH(#REF!,Impostazioni!$N$86:$N$105,0),2)),"")</f>
        <v>#NAME?</v>
      </c>
      <c r="S1634" t="str" cm="1">
        <f t="array" ref="S1634">_xlfn.IFNA(TRANSPOSE(INDEX(Impostazioni!$R$14:$S$63,,MATCH($D1634,Impostazioni!$R$13:$S$13,0))),"")&amp;""</f>
        <v/>
      </c>
    </row>
    <row r="1635" spans="1:19" ht="13.2">
      <c r="A1635" s="14" t="str">
        <f t="shared" si="18"/>
        <v/>
      </c>
      <c r="B1635" s="14" t="str">
        <f t="shared" si="19"/>
        <v/>
      </c>
      <c r="C1635" s="14"/>
      <c r="D1635" s="14"/>
      <c r="E1635" s="14"/>
      <c r="F1635" s="14"/>
      <c r="G1635" s="31"/>
      <c r="H1635" s="31"/>
      <c r="I1635" s="31"/>
      <c r="J1635" s="31"/>
      <c r="K1635" s="14" t="str">
        <f t="shared" si="20"/>
        <v/>
      </c>
      <c r="M1635" s="14" t="e">
        <f t="array" aca="1" ref="M1635" ca="1">_xludf.ifna(IF(#REF!=Impostazioni!$C$6,G1635*1,G1635/INDEX(Impostazioni!$N$86:$O$105,MATCH(#REF!,Impostazioni!$N$86:$N$105,0),2)),"")</f>
        <v>#NAME?</v>
      </c>
      <c r="N1635" s="14" t="e">
        <f t="array" aca="1" ref="N1635" ca="1">_xludf.ifna(IF(#REF!=Impostazioni!$C$6,H1635*1,H1635/INDEX(Impostazioni!$N$86:$O$105,MATCH(#REF!,Impostazioni!$N$86:$N$105,0),2)),"")</f>
        <v>#NAME?</v>
      </c>
      <c r="O1635" s="14" t="e">
        <f t="array" aca="1" ref="O1635" ca="1">_xludf.ifna(IF(#REF!=Impostazioni!$C$6,I1635*1,I1635/INDEX(Impostazioni!$N$86:$O$105,MATCH(#REF!,Impostazioni!$N$86:$N$105,0),2)),"")</f>
        <v>#NAME?</v>
      </c>
      <c r="P1635" s="14" t="e">
        <f t="array" aca="1" ref="P1635" ca="1">_xludf.ifna(IF(#REF!=Impostazioni!$C$6,J1635*1,J1635/INDEX(Impostazioni!$N$86:$O$105,MATCH(#REF!,Impostazioni!$N$86:$N$105,0),2)),"")</f>
        <v>#NAME?</v>
      </c>
      <c r="Q1635" s="14" t="e">
        <f t="array" aca="1" ref="Q1635" ca="1">_xludf.ifna(IF(#REF!=Impostazioni!$C$6,K1635*1,K1635/INDEX(Impostazioni!$N$86:$O$105,MATCH(#REF!,Impostazioni!$N$86:$N$105,0),2)),"")</f>
        <v>#NAME?</v>
      </c>
      <c r="S1635" t="str" cm="1">
        <f t="array" ref="S1635">_xlfn.IFNA(TRANSPOSE(INDEX(Impostazioni!$R$14:$S$63,,MATCH($D1635,Impostazioni!$R$13:$S$13,0))),"")&amp;""</f>
        <v/>
      </c>
    </row>
    <row r="1636" spans="1:19" ht="13.2">
      <c r="A1636" s="14" t="str">
        <f t="shared" si="18"/>
        <v/>
      </c>
      <c r="B1636" s="14" t="str">
        <f t="shared" si="19"/>
        <v/>
      </c>
      <c r="C1636" s="14"/>
      <c r="D1636" s="14"/>
      <c r="E1636" s="14"/>
      <c r="F1636" s="14"/>
      <c r="G1636" s="31"/>
      <c r="H1636" s="31"/>
      <c r="I1636" s="31"/>
      <c r="J1636" s="31"/>
      <c r="K1636" s="14" t="str">
        <f t="shared" si="20"/>
        <v/>
      </c>
      <c r="M1636" s="14" t="e">
        <f t="array" aca="1" ref="M1636" ca="1">_xludf.ifna(IF(#REF!=Impostazioni!$C$6,G1636*1,G1636/INDEX(Impostazioni!$N$86:$O$105,MATCH(#REF!,Impostazioni!$N$86:$N$105,0),2)),"")</f>
        <v>#NAME?</v>
      </c>
      <c r="N1636" s="14" t="e">
        <f t="array" aca="1" ref="N1636" ca="1">_xludf.ifna(IF(#REF!=Impostazioni!$C$6,H1636*1,H1636/INDEX(Impostazioni!$N$86:$O$105,MATCH(#REF!,Impostazioni!$N$86:$N$105,0),2)),"")</f>
        <v>#NAME?</v>
      </c>
      <c r="O1636" s="14" t="e">
        <f t="array" aca="1" ref="O1636" ca="1">_xludf.ifna(IF(#REF!=Impostazioni!$C$6,I1636*1,I1636/INDEX(Impostazioni!$N$86:$O$105,MATCH(#REF!,Impostazioni!$N$86:$N$105,0),2)),"")</f>
        <v>#NAME?</v>
      </c>
      <c r="P1636" s="14" t="e">
        <f t="array" aca="1" ref="P1636" ca="1">_xludf.ifna(IF(#REF!=Impostazioni!$C$6,J1636*1,J1636/INDEX(Impostazioni!$N$86:$O$105,MATCH(#REF!,Impostazioni!$N$86:$N$105,0),2)),"")</f>
        <v>#NAME?</v>
      </c>
      <c r="Q1636" s="14" t="e">
        <f t="array" aca="1" ref="Q1636" ca="1">_xludf.ifna(IF(#REF!=Impostazioni!$C$6,K1636*1,K1636/INDEX(Impostazioni!$N$86:$O$105,MATCH(#REF!,Impostazioni!$N$86:$N$105,0),2)),"")</f>
        <v>#NAME?</v>
      </c>
      <c r="S1636" t="str" cm="1">
        <f t="array" ref="S1636">_xlfn.IFNA(TRANSPOSE(INDEX(Impostazioni!$R$14:$S$63,,MATCH($D1636,Impostazioni!$R$13:$S$13,0))),"")&amp;""</f>
        <v/>
      </c>
    </row>
    <row r="1637" spans="1:19" ht="13.2">
      <c r="A1637" s="14" t="str">
        <f t="shared" si="18"/>
        <v/>
      </c>
      <c r="B1637" s="14" t="str">
        <f t="shared" si="19"/>
        <v/>
      </c>
      <c r="C1637" s="14"/>
      <c r="D1637" s="14"/>
      <c r="E1637" s="14"/>
      <c r="F1637" s="14"/>
      <c r="G1637" s="31"/>
      <c r="H1637" s="31"/>
      <c r="I1637" s="31"/>
      <c r="J1637" s="31"/>
      <c r="K1637" s="14" t="str">
        <f t="shared" si="20"/>
        <v/>
      </c>
      <c r="M1637" s="14" t="e">
        <f t="array" aca="1" ref="M1637" ca="1">_xludf.ifna(IF(#REF!=Impostazioni!$C$6,G1637*1,G1637/INDEX(Impostazioni!$N$86:$O$105,MATCH(#REF!,Impostazioni!$N$86:$N$105,0),2)),"")</f>
        <v>#NAME?</v>
      </c>
      <c r="N1637" s="14" t="e">
        <f t="array" aca="1" ref="N1637" ca="1">_xludf.ifna(IF(#REF!=Impostazioni!$C$6,H1637*1,H1637/INDEX(Impostazioni!$N$86:$O$105,MATCH(#REF!,Impostazioni!$N$86:$N$105,0),2)),"")</f>
        <v>#NAME?</v>
      </c>
      <c r="O1637" s="14" t="e">
        <f t="array" aca="1" ref="O1637" ca="1">_xludf.ifna(IF(#REF!=Impostazioni!$C$6,I1637*1,I1637/INDEX(Impostazioni!$N$86:$O$105,MATCH(#REF!,Impostazioni!$N$86:$N$105,0),2)),"")</f>
        <v>#NAME?</v>
      </c>
      <c r="P1637" s="14" t="e">
        <f t="array" aca="1" ref="P1637" ca="1">_xludf.ifna(IF(#REF!=Impostazioni!$C$6,J1637*1,J1637/INDEX(Impostazioni!$N$86:$O$105,MATCH(#REF!,Impostazioni!$N$86:$N$105,0),2)),"")</f>
        <v>#NAME?</v>
      </c>
      <c r="Q1637" s="14" t="e">
        <f t="array" aca="1" ref="Q1637" ca="1">_xludf.ifna(IF(#REF!=Impostazioni!$C$6,K1637*1,K1637/INDEX(Impostazioni!$N$86:$O$105,MATCH(#REF!,Impostazioni!$N$86:$N$105,0),2)),"")</f>
        <v>#NAME?</v>
      </c>
      <c r="S1637" t="str" cm="1">
        <f t="array" ref="S1637">_xlfn.IFNA(TRANSPOSE(INDEX(Impostazioni!$R$14:$S$63,,MATCH($D1637,Impostazioni!$R$13:$S$13,0))),"")&amp;""</f>
        <v/>
      </c>
    </row>
    <row r="1638" spans="1:19" ht="13.2">
      <c r="A1638" s="14" t="str">
        <f t="shared" si="18"/>
        <v/>
      </c>
      <c r="B1638" s="14" t="str">
        <f t="shared" si="19"/>
        <v/>
      </c>
      <c r="C1638" s="14"/>
      <c r="D1638" s="14"/>
      <c r="E1638" s="14"/>
      <c r="F1638" s="14"/>
      <c r="G1638" s="31"/>
      <c r="H1638" s="31"/>
      <c r="I1638" s="31"/>
      <c r="J1638" s="31"/>
      <c r="K1638" s="14" t="str">
        <f t="shared" si="20"/>
        <v/>
      </c>
      <c r="M1638" s="14" t="e">
        <f t="array" aca="1" ref="M1638" ca="1">_xludf.ifna(IF(#REF!=Impostazioni!$C$6,G1638*1,G1638/INDEX(Impostazioni!$N$86:$O$105,MATCH(#REF!,Impostazioni!$N$86:$N$105,0),2)),"")</f>
        <v>#NAME?</v>
      </c>
      <c r="N1638" s="14" t="e">
        <f t="array" aca="1" ref="N1638" ca="1">_xludf.ifna(IF(#REF!=Impostazioni!$C$6,H1638*1,H1638/INDEX(Impostazioni!$N$86:$O$105,MATCH(#REF!,Impostazioni!$N$86:$N$105,0),2)),"")</f>
        <v>#NAME?</v>
      </c>
      <c r="O1638" s="14" t="e">
        <f t="array" aca="1" ref="O1638" ca="1">_xludf.ifna(IF(#REF!=Impostazioni!$C$6,I1638*1,I1638/INDEX(Impostazioni!$N$86:$O$105,MATCH(#REF!,Impostazioni!$N$86:$N$105,0),2)),"")</f>
        <v>#NAME?</v>
      </c>
      <c r="P1638" s="14" t="e">
        <f t="array" aca="1" ref="P1638" ca="1">_xludf.ifna(IF(#REF!=Impostazioni!$C$6,J1638*1,J1638/INDEX(Impostazioni!$N$86:$O$105,MATCH(#REF!,Impostazioni!$N$86:$N$105,0),2)),"")</f>
        <v>#NAME?</v>
      </c>
      <c r="Q1638" s="14" t="e">
        <f t="array" aca="1" ref="Q1638" ca="1">_xludf.ifna(IF(#REF!=Impostazioni!$C$6,K1638*1,K1638/INDEX(Impostazioni!$N$86:$O$105,MATCH(#REF!,Impostazioni!$N$86:$N$105,0),2)),"")</f>
        <v>#NAME?</v>
      </c>
      <c r="S1638" t="str" cm="1">
        <f t="array" ref="S1638">_xlfn.IFNA(TRANSPOSE(INDEX(Impostazioni!$R$14:$S$63,,MATCH($D1638,Impostazioni!$R$13:$S$13,0))),"")&amp;""</f>
        <v/>
      </c>
    </row>
    <row r="1639" spans="1:19" ht="13.2">
      <c r="A1639" s="14" t="str">
        <f t="shared" si="18"/>
        <v/>
      </c>
      <c r="B1639" s="14" t="str">
        <f t="shared" si="19"/>
        <v/>
      </c>
      <c r="C1639" s="14"/>
      <c r="D1639" s="14"/>
      <c r="E1639" s="14"/>
      <c r="F1639" s="14"/>
      <c r="G1639" s="31"/>
      <c r="H1639" s="31"/>
      <c r="I1639" s="31"/>
      <c r="J1639" s="31"/>
      <c r="K1639" s="14" t="str">
        <f t="shared" si="20"/>
        <v/>
      </c>
      <c r="M1639" s="14" t="e">
        <f t="array" aca="1" ref="M1639" ca="1">_xludf.ifna(IF(#REF!=Impostazioni!$C$6,G1639*1,G1639/INDEX(Impostazioni!$N$86:$O$105,MATCH(#REF!,Impostazioni!$N$86:$N$105,0),2)),"")</f>
        <v>#NAME?</v>
      </c>
      <c r="N1639" s="14" t="e">
        <f t="array" aca="1" ref="N1639" ca="1">_xludf.ifna(IF(#REF!=Impostazioni!$C$6,H1639*1,H1639/INDEX(Impostazioni!$N$86:$O$105,MATCH(#REF!,Impostazioni!$N$86:$N$105,0),2)),"")</f>
        <v>#NAME?</v>
      </c>
      <c r="O1639" s="14" t="e">
        <f t="array" aca="1" ref="O1639" ca="1">_xludf.ifna(IF(#REF!=Impostazioni!$C$6,I1639*1,I1639/INDEX(Impostazioni!$N$86:$O$105,MATCH(#REF!,Impostazioni!$N$86:$N$105,0),2)),"")</f>
        <v>#NAME?</v>
      </c>
      <c r="P1639" s="14" t="e">
        <f t="array" aca="1" ref="P1639" ca="1">_xludf.ifna(IF(#REF!=Impostazioni!$C$6,J1639*1,J1639/INDEX(Impostazioni!$N$86:$O$105,MATCH(#REF!,Impostazioni!$N$86:$N$105,0),2)),"")</f>
        <v>#NAME?</v>
      </c>
      <c r="Q1639" s="14" t="e">
        <f t="array" aca="1" ref="Q1639" ca="1">_xludf.ifna(IF(#REF!=Impostazioni!$C$6,K1639*1,K1639/INDEX(Impostazioni!$N$86:$O$105,MATCH(#REF!,Impostazioni!$N$86:$N$105,0),2)),"")</f>
        <v>#NAME?</v>
      </c>
      <c r="S1639" t="str" cm="1">
        <f t="array" ref="S1639">_xlfn.IFNA(TRANSPOSE(INDEX(Impostazioni!$R$14:$S$63,,MATCH($D1639,Impostazioni!$R$13:$S$13,0))),"")&amp;""</f>
        <v/>
      </c>
    </row>
    <row r="1640" spans="1:19" ht="13.2">
      <c r="A1640" s="14" t="str">
        <f t="shared" si="18"/>
        <v/>
      </c>
      <c r="B1640" s="14" t="str">
        <f t="shared" si="19"/>
        <v/>
      </c>
      <c r="C1640" s="14"/>
      <c r="D1640" s="14"/>
      <c r="E1640" s="14"/>
      <c r="F1640" s="14"/>
      <c r="G1640" s="31"/>
      <c r="H1640" s="31"/>
      <c r="I1640" s="31"/>
      <c r="J1640" s="31"/>
      <c r="K1640" s="14" t="str">
        <f t="shared" si="20"/>
        <v/>
      </c>
      <c r="M1640" s="14" t="e">
        <f t="array" aca="1" ref="M1640" ca="1">_xludf.ifna(IF(#REF!=Impostazioni!$C$6,G1640*1,G1640/INDEX(Impostazioni!$N$86:$O$105,MATCH(#REF!,Impostazioni!$N$86:$N$105,0),2)),"")</f>
        <v>#NAME?</v>
      </c>
      <c r="N1640" s="14" t="e">
        <f t="array" aca="1" ref="N1640" ca="1">_xludf.ifna(IF(#REF!=Impostazioni!$C$6,H1640*1,H1640/INDEX(Impostazioni!$N$86:$O$105,MATCH(#REF!,Impostazioni!$N$86:$N$105,0),2)),"")</f>
        <v>#NAME?</v>
      </c>
      <c r="O1640" s="14" t="e">
        <f t="array" aca="1" ref="O1640" ca="1">_xludf.ifna(IF(#REF!=Impostazioni!$C$6,I1640*1,I1640/INDEX(Impostazioni!$N$86:$O$105,MATCH(#REF!,Impostazioni!$N$86:$N$105,0),2)),"")</f>
        <v>#NAME?</v>
      </c>
      <c r="P1640" s="14" t="e">
        <f t="array" aca="1" ref="P1640" ca="1">_xludf.ifna(IF(#REF!=Impostazioni!$C$6,J1640*1,J1640/INDEX(Impostazioni!$N$86:$O$105,MATCH(#REF!,Impostazioni!$N$86:$N$105,0),2)),"")</f>
        <v>#NAME?</v>
      </c>
      <c r="Q1640" s="14" t="e">
        <f t="array" aca="1" ref="Q1640" ca="1">_xludf.ifna(IF(#REF!=Impostazioni!$C$6,K1640*1,K1640/INDEX(Impostazioni!$N$86:$O$105,MATCH(#REF!,Impostazioni!$N$86:$N$105,0),2)),"")</f>
        <v>#NAME?</v>
      </c>
      <c r="S1640" t="str" cm="1">
        <f t="array" ref="S1640">_xlfn.IFNA(TRANSPOSE(INDEX(Impostazioni!$R$14:$S$63,,MATCH($D1640,Impostazioni!$R$13:$S$13,0))),"")&amp;""</f>
        <v/>
      </c>
    </row>
    <row r="1641" spans="1:19" ht="13.2">
      <c r="A1641" s="14" t="str">
        <f t="shared" si="18"/>
        <v/>
      </c>
      <c r="B1641" s="14" t="str">
        <f t="shared" si="19"/>
        <v/>
      </c>
      <c r="C1641" s="14"/>
      <c r="D1641" s="14"/>
      <c r="E1641" s="14"/>
      <c r="F1641" s="14"/>
      <c r="G1641" s="31"/>
      <c r="H1641" s="31"/>
      <c r="I1641" s="31"/>
      <c r="J1641" s="31"/>
      <c r="K1641" s="14" t="str">
        <f t="shared" si="20"/>
        <v/>
      </c>
      <c r="M1641" s="14" t="e">
        <f t="array" aca="1" ref="M1641" ca="1">_xludf.ifna(IF(#REF!=Impostazioni!$C$6,G1641*1,G1641/INDEX(Impostazioni!$N$86:$O$105,MATCH(#REF!,Impostazioni!$N$86:$N$105,0),2)),"")</f>
        <v>#NAME?</v>
      </c>
      <c r="N1641" s="14" t="e">
        <f t="array" aca="1" ref="N1641" ca="1">_xludf.ifna(IF(#REF!=Impostazioni!$C$6,H1641*1,H1641/INDEX(Impostazioni!$N$86:$O$105,MATCH(#REF!,Impostazioni!$N$86:$N$105,0),2)),"")</f>
        <v>#NAME?</v>
      </c>
      <c r="O1641" s="14" t="e">
        <f t="array" aca="1" ref="O1641" ca="1">_xludf.ifna(IF(#REF!=Impostazioni!$C$6,I1641*1,I1641/INDEX(Impostazioni!$N$86:$O$105,MATCH(#REF!,Impostazioni!$N$86:$N$105,0),2)),"")</f>
        <v>#NAME?</v>
      </c>
      <c r="P1641" s="14" t="e">
        <f t="array" aca="1" ref="P1641" ca="1">_xludf.ifna(IF(#REF!=Impostazioni!$C$6,J1641*1,J1641/INDEX(Impostazioni!$N$86:$O$105,MATCH(#REF!,Impostazioni!$N$86:$N$105,0),2)),"")</f>
        <v>#NAME?</v>
      </c>
      <c r="Q1641" s="14" t="e">
        <f t="array" aca="1" ref="Q1641" ca="1">_xludf.ifna(IF(#REF!=Impostazioni!$C$6,K1641*1,K1641/INDEX(Impostazioni!$N$86:$O$105,MATCH(#REF!,Impostazioni!$N$86:$N$105,0),2)),"")</f>
        <v>#NAME?</v>
      </c>
      <c r="S1641" t="str" cm="1">
        <f t="array" ref="S1641">_xlfn.IFNA(TRANSPOSE(INDEX(Impostazioni!$R$14:$S$63,,MATCH($D1641,Impostazioni!$R$13:$S$13,0))),"")&amp;""</f>
        <v/>
      </c>
    </row>
    <row r="1642" spans="1:19" ht="13.2">
      <c r="A1642" s="14" t="str">
        <f t="shared" si="18"/>
        <v/>
      </c>
      <c r="B1642" s="14" t="str">
        <f t="shared" si="19"/>
        <v/>
      </c>
      <c r="C1642" s="14"/>
      <c r="D1642" s="14"/>
      <c r="E1642" s="14"/>
      <c r="F1642" s="14"/>
      <c r="G1642" s="31"/>
      <c r="H1642" s="31"/>
      <c r="I1642" s="31"/>
      <c r="J1642" s="31"/>
      <c r="K1642" s="14" t="str">
        <f t="shared" si="20"/>
        <v/>
      </c>
      <c r="M1642" s="14" t="e">
        <f t="array" aca="1" ref="M1642" ca="1">_xludf.ifna(IF(#REF!=Impostazioni!$C$6,G1642*1,G1642/INDEX(Impostazioni!$N$86:$O$105,MATCH(#REF!,Impostazioni!$N$86:$N$105,0),2)),"")</f>
        <v>#NAME?</v>
      </c>
      <c r="N1642" s="14" t="e">
        <f t="array" aca="1" ref="N1642" ca="1">_xludf.ifna(IF(#REF!=Impostazioni!$C$6,H1642*1,H1642/INDEX(Impostazioni!$N$86:$O$105,MATCH(#REF!,Impostazioni!$N$86:$N$105,0),2)),"")</f>
        <v>#NAME?</v>
      </c>
      <c r="O1642" s="14" t="e">
        <f t="array" aca="1" ref="O1642" ca="1">_xludf.ifna(IF(#REF!=Impostazioni!$C$6,I1642*1,I1642/INDEX(Impostazioni!$N$86:$O$105,MATCH(#REF!,Impostazioni!$N$86:$N$105,0),2)),"")</f>
        <v>#NAME?</v>
      </c>
      <c r="P1642" s="14" t="e">
        <f t="array" aca="1" ref="P1642" ca="1">_xludf.ifna(IF(#REF!=Impostazioni!$C$6,J1642*1,J1642/INDEX(Impostazioni!$N$86:$O$105,MATCH(#REF!,Impostazioni!$N$86:$N$105,0),2)),"")</f>
        <v>#NAME?</v>
      </c>
      <c r="Q1642" s="14" t="e">
        <f t="array" aca="1" ref="Q1642" ca="1">_xludf.ifna(IF(#REF!=Impostazioni!$C$6,K1642*1,K1642/INDEX(Impostazioni!$N$86:$O$105,MATCH(#REF!,Impostazioni!$N$86:$N$105,0),2)),"")</f>
        <v>#NAME?</v>
      </c>
      <c r="S1642" t="str" cm="1">
        <f t="array" ref="S1642">_xlfn.IFNA(TRANSPOSE(INDEX(Impostazioni!$R$14:$S$63,,MATCH($D1642,Impostazioni!$R$13:$S$13,0))),"")&amp;""</f>
        <v/>
      </c>
    </row>
    <row r="1643" spans="1:19" ht="13.2">
      <c r="A1643" s="14" t="str">
        <f t="shared" si="18"/>
        <v/>
      </c>
      <c r="B1643" s="14" t="str">
        <f t="shared" si="19"/>
        <v/>
      </c>
      <c r="C1643" s="14"/>
      <c r="D1643" s="14"/>
      <c r="E1643" s="14"/>
      <c r="F1643" s="14"/>
      <c r="G1643" s="31"/>
      <c r="H1643" s="31"/>
      <c r="I1643" s="31"/>
      <c r="J1643" s="31"/>
      <c r="K1643" s="14" t="str">
        <f t="shared" si="20"/>
        <v/>
      </c>
      <c r="M1643" s="14" t="e">
        <f t="array" aca="1" ref="M1643" ca="1">_xludf.ifna(IF(#REF!=Impostazioni!$C$6,G1643*1,G1643/INDEX(Impostazioni!$N$86:$O$105,MATCH(#REF!,Impostazioni!$N$86:$N$105,0),2)),"")</f>
        <v>#NAME?</v>
      </c>
      <c r="N1643" s="14" t="e">
        <f t="array" aca="1" ref="N1643" ca="1">_xludf.ifna(IF(#REF!=Impostazioni!$C$6,H1643*1,H1643/INDEX(Impostazioni!$N$86:$O$105,MATCH(#REF!,Impostazioni!$N$86:$N$105,0),2)),"")</f>
        <v>#NAME?</v>
      </c>
      <c r="O1643" s="14" t="e">
        <f t="array" aca="1" ref="O1643" ca="1">_xludf.ifna(IF(#REF!=Impostazioni!$C$6,I1643*1,I1643/INDEX(Impostazioni!$N$86:$O$105,MATCH(#REF!,Impostazioni!$N$86:$N$105,0),2)),"")</f>
        <v>#NAME?</v>
      </c>
      <c r="P1643" s="14" t="e">
        <f t="array" aca="1" ref="P1643" ca="1">_xludf.ifna(IF(#REF!=Impostazioni!$C$6,J1643*1,J1643/INDEX(Impostazioni!$N$86:$O$105,MATCH(#REF!,Impostazioni!$N$86:$N$105,0),2)),"")</f>
        <v>#NAME?</v>
      </c>
      <c r="Q1643" s="14" t="e">
        <f t="array" aca="1" ref="Q1643" ca="1">_xludf.ifna(IF(#REF!=Impostazioni!$C$6,K1643*1,K1643/INDEX(Impostazioni!$N$86:$O$105,MATCH(#REF!,Impostazioni!$N$86:$N$105,0),2)),"")</f>
        <v>#NAME?</v>
      </c>
      <c r="S1643" t="str" cm="1">
        <f t="array" ref="S1643">_xlfn.IFNA(TRANSPOSE(INDEX(Impostazioni!$R$14:$S$63,,MATCH($D1643,Impostazioni!$R$13:$S$13,0))),"")&amp;""</f>
        <v/>
      </c>
    </row>
    <row r="1644" spans="1:19" ht="13.2">
      <c r="A1644" s="14" t="str">
        <f t="shared" si="18"/>
        <v/>
      </c>
      <c r="B1644" s="14" t="str">
        <f t="shared" si="19"/>
        <v/>
      </c>
      <c r="C1644" s="14"/>
      <c r="D1644" s="14"/>
      <c r="E1644" s="14"/>
      <c r="F1644" s="14"/>
      <c r="G1644" s="31"/>
      <c r="H1644" s="31"/>
      <c r="I1644" s="31"/>
      <c r="J1644" s="31"/>
      <c r="K1644" s="14" t="str">
        <f t="shared" si="20"/>
        <v/>
      </c>
      <c r="M1644" s="14" t="e">
        <f t="array" aca="1" ref="M1644" ca="1">_xludf.ifna(IF(#REF!=Impostazioni!$C$6,G1644*1,G1644/INDEX(Impostazioni!$N$86:$O$105,MATCH(#REF!,Impostazioni!$N$86:$N$105,0),2)),"")</f>
        <v>#NAME?</v>
      </c>
      <c r="N1644" s="14" t="e">
        <f t="array" aca="1" ref="N1644" ca="1">_xludf.ifna(IF(#REF!=Impostazioni!$C$6,H1644*1,H1644/INDEX(Impostazioni!$N$86:$O$105,MATCH(#REF!,Impostazioni!$N$86:$N$105,0),2)),"")</f>
        <v>#NAME?</v>
      </c>
      <c r="O1644" s="14" t="e">
        <f t="array" aca="1" ref="O1644" ca="1">_xludf.ifna(IF(#REF!=Impostazioni!$C$6,I1644*1,I1644/INDEX(Impostazioni!$N$86:$O$105,MATCH(#REF!,Impostazioni!$N$86:$N$105,0),2)),"")</f>
        <v>#NAME?</v>
      </c>
      <c r="P1644" s="14" t="e">
        <f t="array" aca="1" ref="P1644" ca="1">_xludf.ifna(IF(#REF!=Impostazioni!$C$6,J1644*1,J1644/INDEX(Impostazioni!$N$86:$O$105,MATCH(#REF!,Impostazioni!$N$86:$N$105,0),2)),"")</f>
        <v>#NAME?</v>
      </c>
      <c r="Q1644" s="14" t="e">
        <f t="array" aca="1" ref="Q1644" ca="1">_xludf.ifna(IF(#REF!=Impostazioni!$C$6,K1644*1,K1644/INDEX(Impostazioni!$N$86:$O$105,MATCH(#REF!,Impostazioni!$N$86:$N$105,0),2)),"")</f>
        <v>#NAME?</v>
      </c>
      <c r="S1644" t="str" cm="1">
        <f t="array" ref="S1644">_xlfn.IFNA(TRANSPOSE(INDEX(Impostazioni!$R$14:$S$63,,MATCH($D1644,Impostazioni!$R$13:$S$13,0))),"")&amp;""</f>
        <v/>
      </c>
    </row>
    <row r="1645" spans="1:19" ht="13.2">
      <c r="A1645" s="14" t="str">
        <f t="shared" si="18"/>
        <v/>
      </c>
      <c r="B1645" s="14" t="str">
        <f t="shared" si="19"/>
        <v/>
      </c>
      <c r="C1645" s="14"/>
      <c r="D1645" s="14"/>
      <c r="E1645" s="14"/>
      <c r="F1645" s="14"/>
      <c r="G1645" s="31"/>
      <c r="H1645" s="31"/>
      <c r="I1645" s="31"/>
      <c r="J1645" s="31"/>
      <c r="K1645" s="14" t="str">
        <f t="shared" si="20"/>
        <v/>
      </c>
      <c r="M1645" s="14" t="e">
        <f t="array" aca="1" ref="M1645" ca="1">_xludf.ifna(IF(#REF!=Impostazioni!$C$6,G1645*1,G1645/INDEX(Impostazioni!$N$86:$O$105,MATCH(#REF!,Impostazioni!$N$86:$N$105,0),2)),"")</f>
        <v>#NAME?</v>
      </c>
      <c r="N1645" s="14" t="e">
        <f t="array" aca="1" ref="N1645" ca="1">_xludf.ifna(IF(#REF!=Impostazioni!$C$6,H1645*1,H1645/INDEX(Impostazioni!$N$86:$O$105,MATCH(#REF!,Impostazioni!$N$86:$N$105,0),2)),"")</f>
        <v>#NAME?</v>
      </c>
      <c r="O1645" s="14" t="e">
        <f t="array" aca="1" ref="O1645" ca="1">_xludf.ifna(IF(#REF!=Impostazioni!$C$6,I1645*1,I1645/INDEX(Impostazioni!$N$86:$O$105,MATCH(#REF!,Impostazioni!$N$86:$N$105,0),2)),"")</f>
        <v>#NAME?</v>
      </c>
      <c r="P1645" s="14" t="e">
        <f t="array" aca="1" ref="P1645" ca="1">_xludf.ifna(IF(#REF!=Impostazioni!$C$6,J1645*1,J1645/INDEX(Impostazioni!$N$86:$O$105,MATCH(#REF!,Impostazioni!$N$86:$N$105,0),2)),"")</f>
        <v>#NAME?</v>
      </c>
      <c r="Q1645" s="14" t="e">
        <f t="array" aca="1" ref="Q1645" ca="1">_xludf.ifna(IF(#REF!=Impostazioni!$C$6,K1645*1,K1645/INDEX(Impostazioni!$N$86:$O$105,MATCH(#REF!,Impostazioni!$N$86:$N$105,0),2)),"")</f>
        <v>#NAME?</v>
      </c>
      <c r="S1645" t="str" cm="1">
        <f t="array" ref="S1645">_xlfn.IFNA(TRANSPOSE(INDEX(Impostazioni!$R$14:$S$63,,MATCH($D1645,Impostazioni!$R$13:$S$13,0))),"")&amp;""</f>
        <v/>
      </c>
    </row>
    <row r="1646" spans="1:19" ht="13.2">
      <c r="A1646" s="14" t="str">
        <f t="shared" si="18"/>
        <v/>
      </c>
      <c r="B1646" s="14" t="str">
        <f t="shared" si="19"/>
        <v/>
      </c>
      <c r="C1646" s="14"/>
      <c r="D1646" s="14"/>
      <c r="E1646" s="14"/>
      <c r="F1646" s="14"/>
      <c r="G1646" s="31"/>
      <c r="H1646" s="31"/>
      <c r="I1646" s="31"/>
      <c r="J1646" s="31"/>
      <c r="K1646" s="14" t="str">
        <f t="shared" si="20"/>
        <v/>
      </c>
      <c r="M1646" s="14" t="e">
        <f t="array" aca="1" ref="M1646" ca="1">_xludf.ifna(IF(#REF!=Impostazioni!$C$6,G1646*1,G1646/INDEX(Impostazioni!$N$86:$O$105,MATCH(#REF!,Impostazioni!$N$86:$N$105,0),2)),"")</f>
        <v>#NAME?</v>
      </c>
      <c r="N1646" s="14" t="e">
        <f t="array" aca="1" ref="N1646" ca="1">_xludf.ifna(IF(#REF!=Impostazioni!$C$6,H1646*1,H1646/INDEX(Impostazioni!$N$86:$O$105,MATCH(#REF!,Impostazioni!$N$86:$N$105,0),2)),"")</f>
        <v>#NAME?</v>
      </c>
      <c r="O1646" s="14" t="e">
        <f t="array" aca="1" ref="O1646" ca="1">_xludf.ifna(IF(#REF!=Impostazioni!$C$6,I1646*1,I1646/INDEX(Impostazioni!$N$86:$O$105,MATCH(#REF!,Impostazioni!$N$86:$N$105,0),2)),"")</f>
        <v>#NAME?</v>
      </c>
      <c r="P1646" s="14" t="e">
        <f t="array" aca="1" ref="P1646" ca="1">_xludf.ifna(IF(#REF!=Impostazioni!$C$6,J1646*1,J1646/INDEX(Impostazioni!$N$86:$O$105,MATCH(#REF!,Impostazioni!$N$86:$N$105,0),2)),"")</f>
        <v>#NAME?</v>
      </c>
      <c r="Q1646" s="14" t="e">
        <f t="array" aca="1" ref="Q1646" ca="1">_xludf.ifna(IF(#REF!=Impostazioni!$C$6,K1646*1,K1646/INDEX(Impostazioni!$N$86:$O$105,MATCH(#REF!,Impostazioni!$N$86:$N$105,0),2)),"")</f>
        <v>#NAME?</v>
      </c>
      <c r="S1646" t="str" cm="1">
        <f t="array" ref="S1646">_xlfn.IFNA(TRANSPOSE(INDEX(Impostazioni!$R$14:$S$63,,MATCH($D1646,Impostazioni!$R$13:$S$13,0))),"")&amp;""</f>
        <v/>
      </c>
    </row>
    <row r="1647" spans="1:19" ht="13.2">
      <c r="A1647" s="14" t="str">
        <f t="shared" si="18"/>
        <v/>
      </c>
      <c r="B1647" s="14" t="str">
        <f t="shared" si="19"/>
        <v/>
      </c>
      <c r="C1647" s="14"/>
      <c r="D1647" s="14"/>
      <c r="E1647" s="14"/>
      <c r="F1647" s="14"/>
      <c r="G1647" s="31"/>
      <c r="H1647" s="31"/>
      <c r="I1647" s="31"/>
      <c r="J1647" s="31"/>
      <c r="K1647" s="14" t="str">
        <f t="shared" si="20"/>
        <v/>
      </c>
      <c r="M1647" s="14" t="e">
        <f t="array" aca="1" ref="M1647" ca="1">_xludf.ifna(IF(#REF!=Impostazioni!$C$6,G1647*1,G1647/INDEX(Impostazioni!$N$86:$O$105,MATCH(#REF!,Impostazioni!$N$86:$N$105,0),2)),"")</f>
        <v>#NAME?</v>
      </c>
      <c r="N1647" s="14" t="e">
        <f t="array" aca="1" ref="N1647" ca="1">_xludf.ifna(IF(#REF!=Impostazioni!$C$6,H1647*1,H1647/INDEX(Impostazioni!$N$86:$O$105,MATCH(#REF!,Impostazioni!$N$86:$N$105,0),2)),"")</f>
        <v>#NAME?</v>
      </c>
      <c r="O1647" s="14" t="e">
        <f t="array" aca="1" ref="O1647" ca="1">_xludf.ifna(IF(#REF!=Impostazioni!$C$6,I1647*1,I1647/INDEX(Impostazioni!$N$86:$O$105,MATCH(#REF!,Impostazioni!$N$86:$N$105,0),2)),"")</f>
        <v>#NAME?</v>
      </c>
      <c r="P1647" s="14" t="e">
        <f t="array" aca="1" ref="P1647" ca="1">_xludf.ifna(IF(#REF!=Impostazioni!$C$6,J1647*1,J1647/INDEX(Impostazioni!$N$86:$O$105,MATCH(#REF!,Impostazioni!$N$86:$N$105,0),2)),"")</f>
        <v>#NAME?</v>
      </c>
      <c r="Q1647" s="14" t="e">
        <f t="array" aca="1" ref="Q1647" ca="1">_xludf.ifna(IF(#REF!=Impostazioni!$C$6,K1647*1,K1647/INDEX(Impostazioni!$N$86:$O$105,MATCH(#REF!,Impostazioni!$N$86:$N$105,0),2)),"")</f>
        <v>#NAME?</v>
      </c>
      <c r="S1647" t="str" cm="1">
        <f t="array" ref="S1647">_xlfn.IFNA(TRANSPOSE(INDEX(Impostazioni!$R$14:$S$63,,MATCH($D1647,Impostazioni!$R$13:$S$13,0))),"")&amp;""</f>
        <v/>
      </c>
    </row>
    <row r="1648" spans="1:19" ht="13.2">
      <c r="A1648" s="14" t="str">
        <f t="shared" si="18"/>
        <v/>
      </c>
      <c r="B1648" s="14" t="str">
        <f t="shared" si="19"/>
        <v/>
      </c>
      <c r="C1648" s="14"/>
      <c r="D1648" s="14"/>
      <c r="E1648" s="14"/>
      <c r="F1648" s="14"/>
      <c r="G1648" s="31"/>
      <c r="H1648" s="31"/>
      <c r="I1648" s="31"/>
      <c r="J1648" s="31"/>
      <c r="K1648" s="14" t="str">
        <f t="shared" si="20"/>
        <v/>
      </c>
      <c r="M1648" s="14" t="e">
        <f t="array" aca="1" ref="M1648" ca="1">_xludf.ifna(IF(#REF!=Impostazioni!$C$6,G1648*1,G1648/INDEX(Impostazioni!$N$86:$O$105,MATCH(#REF!,Impostazioni!$N$86:$N$105,0),2)),"")</f>
        <v>#NAME?</v>
      </c>
      <c r="N1648" s="14" t="e">
        <f t="array" aca="1" ref="N1648" ca="1">_xludf.ifna(IF(#REF!=Impostazioni!$C$6,H1648*1,H1648/INDEX(Impostazioni!$N$86:$O$105,MATCH(#REF!,Impostazioni!$N$86:$N$105,0),2)),"")</f>
        <v>#NAME?</v>
      </c>
      <c r="O1648" s="14" t="e">
        <f t="array" aca="1" ref="O1648" ca="1">_xludf.ifna(IF(#REF!=Impostazioni!$C$6,I1648*1,I1648/INDEX(Impostazioni!$N$86:$O$105,MATCH(#REF!,Impostazioni!$N$86:$N$105,0),2)),"")</f>
        <v>#NAME?</v>
      </c>
      <c r="P1648" s="14" t="e">
        <f t="array" aca="1" ref="P1648" ca="1">_xludf.ifna(IF(#REF!=Impostazioni!$C$6,J1648*1,J1648/INDEX(Impostazioni!$N$86:$O$105,MATCH(#REF!,Impostazioni!$N$86:$N$105,0),2)),"")</f>
        <v>#NAME?</v>
      </c>
      <c r="Q1648" s="14" t="e">
        <f t="array" aca="1" ref="Q1648" ca="1">_xludf.ifna(IF(#REF!=Impostazioni!$C$6,K1648*1,K1648/INDEX(Impostazioni!$N$86:$O$105,MATCH(#REF!,Impostazioni!$N$86:$N$105,0),2)),"")</f>
        <v>#NAME?</v>
      </c>
      <c r="S1648" t="str" cm="1">
        <f t="array" ref="S1648">_xlfn.IFNA(TRANSPOSE(INDEX(Impostazioni!$R$14:$S$63,,MATCH($D1648,Impostazioni!$R$13:$S$13,0))),"")&amp;""</f>
        <v/>
      </c>
    </row>
    <row r="1649" spans="1:19" ht="13.2">
      <c r="A1649" s="14" t="str">
        <f t="shared" si="18"/>
        <v/>
      </c>
      <c r="B1649" s="14" t="str">
        <f t="shared" si="19"/>
        <v/>
      </c>
      <c r="C1649" s="14"/>
      <c r="D1649" s="14"/>
      <c r="E1649" s="14"/>
      <c r="F1649" s="14"/>
      <c r="G1649" s="31"/>
      <c r="H1649" s="31"/>
      <c r="I1649" s="31"/>
      <c r="J1649" s="31"/>
      <c r="K1649" s="14" t="str">
        <f t="shared" si="20"/>
        <v/>
      </c>
      <c r="M1649" s="14" t="e">
        <f t="array" aca="1" ref="M1649" ca="1">_xludf.ifna(IF(#REF!=Impostazioni!$C$6,G1649*1,G1649/INDEX(Impostazioni!$N$86:$O$105,MATCH(#REF!,Impostazioni!$N$86:$N$105,0),2)),"")</f>
        <v>#NAME?</v>
      </c>
      <c r="N1649" s="14" t="e">
        <f t="array" aca="1" ref="N1649" ca="1">_xludf.ifna(IF(#REF!=Impostazioni!$C$6,H1649*1,H1649/INDEX(Impostazioni!$N$86:$O$105,MATCH(#REF!,Impostazioni!$N$86:$N$105,0),2)),"")</f>
        <v>#NAME?</v>
      </c>
      <c r="O1649" s="14" t="e">
        <f t="array" aca="1" ref="O1649" ca="1">_xludf.ifna(IF(#REF!=Impostazioni!$C$6,I1649*1,I1649/INDEX(Impostazioni!$N$86:$O$105,MATCH(#REF!,Impostazioni!$N$86:$N$105,0),2)),"")</f>
        <v>#NAME?</v>
      </c>
      <c r="P1649" s="14" t="e">
        <f t="array" aca="1" ref="P1649" ca="1">_xludf.ifna(IF(#REF!=Impostazioni!$C$6,J1649*1,J1649/INDEX(Impostazioni!$N$86:$O$105,MATCH(#REF!,Impostazioni!$N$86:$N$105,0),2)),"")</f>
        <v>#NAME?</v>
      </c>
      <c r="Q1649" s="14" t="e">
        <f t="array" aca="1" ref="Q1649" ca="1">_xludf.ifna(IF(#REF!=Impostazioni!$C$6,K1649*1,K1649/INDEX(Impostazioni!$N$86:$O$105,MATCH(#REF!,Impostazioni!$N$86:$N$105,0),2)),"")</f>
        <v>#NAME?</v>
      </c>
      <c r="S1649" t="str" cm="1">
        <f t="array" ref="S1649">_xlfn.IFNA(TRANSPOSE(INDEX(Impostazioni!$R$14:$S$63,,MATCH($D1649,Impostazioni!$R$13:$S$13,0))),"")&amp;""</f>
        <v/>
      </c>
    </row>
    <row r="1650" spans="1:19" ht="13.2">
      <c r="A1650" s="14" t="str">
        <f t="shared" si="18"/>
        <v/>
      </c>
      <c r="B1650" s="14" t="str">
        <f t="shared" si="19"/>
        <v/>
      </c>
      <c r="C1650" s="14"/>
      <c r="D1650" s="14"/>
      <c r="E1650" s="14"/>
      <c r="F1650" s="14"/>
      <c r="G1650" s="31"/>
      <c r="H1650" s="31"/>
      <c r="I1650" s="31"/>
      <c r="J1650" s="31"/>
      <c r="K1650" s="14" t="str">
        <f t="shared" si="20"/>
        <v/>
      </c>
      <c r="M1650" s="14" t="e">
        <f t="array" aca="1" ref="M1650" ca="1">_xludf.ifna(IF(#REF!=Impostazioni!$C$6,G1650*1,G1650/INDEX(Impostazioni!$N$86:$O$105,MATCH(#REF!,Impostazioni!$N$86:$N$105,0),2)),"")</f>
        <v>#NAME?</v>
      </c>
      <c r="N1650" s="14" t="e">
        <f t="array" aca="1" ref="N1650" ca="1">_xludf.ifna(IF(#REF!=Impostazioni!$C$6,H1650*1,H1650/INDEX(Impostazioni!$N$86:$O$105,MATCH(#REF!,Impostazioni!$N$86:$N$105,0),2)),"")</f>
        <v>#NAME?</v>
      </c>
      <c r="O1650" s="14" t="e">
        <f t="array" aca="1" ref="O1650" ca="1">_xludf.ifna(IF(#REF!=Impostazioni!$C$6,I1650*1,I1650/INDEX(Impostazioni!$N$86:$O$105,MATCH(#REF!,Impostazioni!$N$86:$N$105,0),2)),"")</f>
        <v>#NAME?</v>
      </c>
      <c r="P1650" s="14" t="e">
        <f t="array" aca="1" ref="P1650" ca="1">_xludf.ifna(IF(#REF!=Impostazioni!$C$6,J1650*1,J1650/INDEX(Impostazioni!$N$86:$O$105,MATCH(#REF!,Impostazioni!$N$86:$N$105,0),2)),"")</f>
        <v>#NAME?</v>
      </c>
      <c r="Q1650" s="14" t="e">
        <f t="array" aca="1" ref="Q1650" ca="1">_xludf.ifna(IF(#REF!=Impostazioni!$C$6,K1650*1,K1650/INDEX(Impostazioni!$N$86:$O$105,MATCH(#REF!,Impostazioni!$N$86:$N$105,0),2)),"")</f>
        <v>#NAME?</v>
      </c>
      <c r="S1650" t="str" cm="1">
        <f t="array" ref="S1650">_xlfn.IFNA(TRANSPOSE(INDEX(Impostazioni!$R$14:$S$63,,MATCH($D1650,Impostazioni!$R$13:$S$13,0))),"")&amp;""</f>
        <v/>
      </c>
    </row>
    <row r="1651" spans="1:19" ht="13.2">
      <c r="A1651" s="14" t="str">
        <f t="shared" si="18"/>
        <v/>
      </c>
      <c r="B1651" s="14" t="str">
        <f t="shared" si="19"/>
        <v/>
      </c>
      <c r="C1651" s="14"/>
      <c r="D1651" s="14"/>
      <c r="E1651" s="14"/>
      <c r="F1651" s="14"/>
      <c r="G1651" s="31"/>
      <c r="H1651" s="31"/>
      <c r="I1651" s="31"/>
      <c r="J1651" s="31"/>
      <c r="K1651" s="14" t="str">
        <f t="shared" si="20"/>
        <v/>
      </c>
      <c r="M1651" s="14" t="e">
        <f t="array" aca="1" ref="M1651" ca="1">_xludf.ifna(IF(#REF!=Impostazioni!$C$6,G1651*1,G1651/INDEX(Impostazioni!$N$86:$O$105,MATCH(#REF!,Impostazioni!$N$86:$N$105,0),2)),"")</f>
        <v>#NAME?</v>
      </c>
      <c r="N1651" s="14" t="e">
        <f t="array" aca="1" ref="N1651" ca="1">_xludf.ifna(IF(#REF!=Impostazioni!$C$6,H1651*1,H1651/INDEX(Impostazioni!$N$86:$O$105,MATCH(#REF!,Impostazioni!$N$86:$N$105,0),2)),"")</f>
        <v>#NAME?</v>
      </c>
      <c r="O1651" s="14" t="e">
        <f t="array" aca="1" ref="O1651" ca="1">_xludf.ifna(IF(#REF!=Impostazioni!$C$6,I1651*1,I1651/INDEX(Impostazioni!$N$86:$O$105,MATCH(#REF!,Impostazioni!$N$86:$N$105,0),2)),"")</f>
        <v>#NAME?</v>
      </c>
      <c r="P1651" s="14" t="e">
        <f t="array" aca="1" ref="P1651" ca="1">_xludf.ifna(IF(#REF!=Impostazioni!$C$6,J1651*1,J1651/INDEX(Impostazioni!$N$86:$O$105,MATCH(#REF!,Impostazioni!$N$86:$N$105,0),2)),"")</f>
        <v>#NAME?</v>
      </c>
      <c r="Q1651" s="14" t="e">
        <f t="array" aca="1" ref="Q1651" ca="1">_xludf.ifna(IF(#REF!=Impostazioni!$C$6,K1651*1,K1651/INDEX(Impostazioni!$N$86:$O$105,MATCH(#REF!,Impostazioni!$N$86:$N$105,0),2)),"")</f>
        <v>#NAME?</v>
      </c>
      <c r="S1651" t="str" cm="1">
        <f t="array" ref="S1651">_xlfn.IFNA(TRANSPOSE(INDEX(Impostazioni!$R$14:$S$63,,MATCH($D1651,Impostazioni!$R$13:$S$13,0))),"")&amp;""</f>
        <v/>
      </c>
    </row>
    <row r="1652" spans="1:19" ht="13.2">
      <c r="A1652" s="14" t="str">
        <f t="shared" si="18"/>
        <v/>
      </c>
      <c r="B1652" s="14" t="str">
        <f t="shared" si="19"/>
        <v/>
      </c>
      <c r="C1652" s="14"/>
      <c r="D1652" s="14"/>
      <c r="E1652" s="14"/>
      <c r="F1652" s="14"/>
      <c r="G1652" s="31"/>
      <c r="H1652" s="31"/>
      <c r="I1652" s="31"/>
      <c r="J1652" s="31"/>
      <c r="K1652" s="14" t="str">
        <f t="shared" si="20"/>
        <v/>
      </c>
      <c r="M1652" s="14" t="e">
        <f t="array" aca="1" ref="M1652" ca="1">_xludf.ifna(IF(#REF!=Impostazioni!$C$6,G1652*1,G1652/INDEX(Impostazioni!$N$86:$O$105,MATCH(#REF!,Impostazioni!$N$86:$N$105,0),2)),"")</f>
        <v>#NAME?</v>
      </c>
      <c r="N1652" s="14" t="e">
        <f t="array" aca="1" ref="N1652" ca="1">_xludf.ifna(IF(#REF!=Impostazioni!$C$6,H1652*1,H1652/INDEX(Impostazioni!$N$86:$O$105,MATCH(#REF!,Impostazioni!$N$86:$N$105,0),2)),"")</f>
        <v>#NAME?</v>
      </c>
      <c r="O1652" s="14" t="e">
        <f t="array" aca="1" ref="O1652" ca="1">_xludf.ifna(IF(#REF!=Impostazioni!$C$6,I1652*1,I1652/INDEX(Impostazioni!$N$86:$O$105,MATCH(#REF!,Impostazioni!$N$86:$N$105,0),2)),"")</f>
        <v>#NAME?</v>
      </c>
      <c r="P1652" s="14" t="e">
        <f t="array" aca="1" ref="P1652" ca="1">_xludf.ifna(IF(#REF!=Impostazioni!$C$6,J1652*1,J1652/INDEX(Impostazioni!$N$86:$O$105,MATCH(#REF!,Impostazioni!$N$86:$N$105,0),2)),"")</f>
        <v>#NAME?</v>
      </c>
      <c r="Q1652" s="14" t="e">
        <f t="array" aca="1" ref="Q1652" ca="1">_xludf.ifna(IF(#REF!=Impostazioni!$C$6,K1652*1,K1652/INDEX(Impostazioni!$N$86:$O$105,MATCH(#REF!,Impostazioni!$N$86:$N$105,0),2)),"")</f>
        <v>#NAME?</v>
      </c>
      <c r="S1652" t="str" cm="1">
        <f t="array" ref="S1652">_xlfn.IFNA(TRANSPOSE(INDEX(Impostazioni!$R$14:$S$63,,MATCH($D1652,Impostazioni!$R$13:$S$13,0))),"")&amp;""</f>
        <v/>
      </c>
    </row>
    <row r="1653" spans="1:19" ht="13.2">
      <c r="A1653" s="14" t="str">
        <f t="shared" si="18"/>
        <v/>
      </c>
      <c r="B1653" s="14" t="str">
        <f t="shared" si="19"/>
        <v/>
      </c>
      <c r="C1653" s="14"/>
      <c r="D1653" s="14"/>
      <c r="E1653" s="14"/>
      <c r="F1653" s="14"/>
      <c r="G1653" s="31"/>
      <c r="H1653" s="31"/>
      <c r="I1653" s="31"/>
      <c r="J1653" s="31"/>
      <c r="K1653" s="14" t="str">
        <f t="shared" si="20"/>
        <v/>
      </c>
      <c r="M1653" s="14" t="e">
        <f t="array" aca="1" ref="M1653" ca="1">_xludf.ifna(IF(#REF!=Impostazioni!$C$6,G1653*1,G1653/INDEX(Impostazioni!$N$86:$O$105,MATCH(#REF!,Impostazioni!$N$86:$N$105,0),2)),"")</f>
        <v>#NAME?</v>
      </c>
      <c r="N1653" s="14" t="e">
        <f t="array" aca="1" ref="N1653" ca="1">_xludf.ifna(IF(#REF!=Impostazioni!$C$6,H1653*1,H1653/INDEX(Impostazioni!$N$86:$O$105,MATCH(#REF!,Impostazioni!$N$86:$N$105,0),2)),"")</f>
        <v>#NAME?</v>
      </c>
      <c r="O1653" s="14" t="e">
        <f t="array" aca="1" ref="O1653" ca="1">_xludf.ifna(IF(#REF!=Impostazioni!$C$6,I1653*1,I1653/INDEX(Impostazioni!$N$86:$O$105,MATCH(#REF!,Impostazioni!$N$86:$N$105,0),2)),"")</f>
        <v>#NAME?</v>
      </c>
      <c r="P1653" s="14" t="e">
        <f t="array" aca="1" ref="P1653" ca="1">_xludf.ifna(IF(#REF!=Impostazioni!$C$6,J1653*1,J1653/INDEX(Impostazioni!$N$86:$O$105,MATCH(#REF!,Impostazioni!$N$86:$N$105,0),2)),"")</f>
        <v>#NAME?</v>
      </c>
      <c r="Q1653" s="14" t="e">
        <f t="array" aca="1" ref="Q1653" ca="1">_xludf.ifna(IF(#REF!=Impostazioni!$C$6,K1653*1,K1653/INDEX(Impostazioni!$N$86:$O$105,MATCH(#REF!,Impostazioni!$N$86:$N$105,0),2)),"")</f>
        <v>#NAME?</v>
      </c>
      <c r="S1653" t="str" cm="1">
        <f t="array" ref="S1653">_xlfn.IFNA(TRANSPOSE(INDEX(Impostazioni!$R$14:$S$63,,MATCH($D1653,Impostazioni!$R$13:$S$13,0))),"")&amp;""</f>
        <v/>
      </c>
    </row>
    <row r="1654" spans="1:19" ht="13.2">
      <c r="A1654" s="14" t="str">
        <f t="shared" si="18"/>
        <v/>
      </c>
      <c r="B1654" s="14" t="str">
        <f t="shared" si="19"/>
        <v/>
      </c>
      <c r="C1654" s="14"/>
      <c r="D1654" s="14"/>
      <c r="E1654" s="14"/>
      <c r="F1654" s="14"/>
      <c r="G1654" s="31"/>
      <c r="H1654" s="31"/>
      <c r="I1654" s="31"/>
      <c r="J1654" s="31"/>
      <c r="K1654" s="14" t="str">
        <f t="shared" si="20"/>
        <v/>
      </c>
      <c r="M1654" s="14" t="e">
        <f t="array" aca="1" ref="M1654" ca="1">_xludf.ifna(IF(#REF!=Impostazioni!$C$6,G1654*1,G1654/INDEX(Impostazioni!$N$86:$O$105,MATCH(#REF!,Impostazioni!$N$86:$N$105,0),2)),"")</f>
        <v>#NAME?</v>
      </c>
      <c r="N1654" s="14" t="e">
        <f t="array" aca="1" ref="N1654" ca="1">_xludf.ifna(IF(#REF!=Impostazioni!$C$6,H1654*1,H1654/INDEX(Impostazioni!$N$86:$O$105,MATCH(#REF!,Impostazioni!$N$86:$N$105,0),2)),"")</f>
        <v>#NAME?</v>
      </c>
      <c r="O1654" s="14" t="e">
        <f t="array" aca="1" ref="O1654" ca="1">_xludf.ifna(IF(#REF!=Impostazioni!$C$6,I1654*1,I1654/INDEX(Impostazioni!$N$86:$O$105,MATCH(#REF!,Impostazioni!$N$86:$N$105,0),2)),"")</f>
        <v>#NAME?</v>
      </c>
      <c r="P1654" s="14" t="e">
        <f t="array" aca="1" ref="P1654" ca="1">_xludf.ifna(IF(#REF!=Impostazioni!$C$6,J1654*1,J1654/INDEX(Impostazioni!$N$86:$O$105,MATCH(#REF!,Impostazioni!$N$86:$N$105,0),2)),"")</f>
        <v>#NAME?</v>
      </c>
      <c r="Q1654" s="14" t="e">
        <f t="array" aca="1" ref="Q1654" ca="1">_xludf.ifna(IF(#REF!=Impostazioni!$C$6,K1654*1,K1654/INDEX(Impostazioni!$N$86:$O$105,MATCH(#REF!,Impostazioni!$N$86:$N$105,0),2)),"")</f>
        <v>#NAME?</v>
      </c>
      <c r="S1654" t="str" cm="1">
        <f t="array" ref="S1654">_xlfn.IFNA(TRANSPOSE(INDEX(Impostazioni!$R$14:$S$63,,MATCH($D1654,Impostazioni!$R$13:$S$13,0))),"")&amp;""</f>
        <v/>
      </c>
    </row>
    <row r="1655" spans="1:19" ht="13.2">
      <c r="A1655" s="14" t="str">
        <f t="shared" si="18"/>
        <v/>
      </c>
      <c r="B1655" s="14" t="str">
        <f t="shared" si="19"/>
        <v/>
      </c>
      <c r="C1655" s="14"/>
      <c r="D1655" s="14"/>
      <c r="E1655" s="14"/>
      <c r="F1655" s="14"/>
      <c r="G1655" s="31"/>
      <c r="H1655" s="31"/>
      <c r="I1655" s="31"/>
      <c r="J1655" s="31"/>
      <c r="K1655" s="14" t="str">
        <f t="shared" si="20"/>
        <v/>
      </c>
      <c r="M1655" s="14" t="e">
        <f t="array" aca="1" ref="M1655" ca="1">_xludf.ifna(IF(#REF!=Impostazioni!$C$6,G1655*1,G1655/INDEX(Impostazioni!$N$86:$O$105,MATCH(#REF!,Impostazioni!$N$86:$N$105,0),2)),"")</f>
        <v>#NAME?</v>
      </c>
      <c r="N1655" s="14" t="e">
        <f t="array" aca="1" ref="N1655" ca="1">_xludf.ifna(IF(#REF!=Impostazioni!$C$6,H1655*1,H1655/INDEX(Impostazioni!$N$86:$O$105,MATCH(#REF!,Impostazioni!$N$86:$N$105,0),2)),"")</f>
        <v>#NAME?</v>
      </c>
      <c r="O1655" s="14" t="e">
        <f t="array" aca="1" ref="O1655" ca="1">_xludf.ifna(IF(#REF!=Impostazioni!$C$6,I1655*1,I1655/INDEX(Impostazioni!$N$86:$O$105,MATCH(#REF!,Impostazioni!$N$86:$N$105,0),2)),"")</f>
        <v>#NAME?</v>
      </c>
      <c r="P1655" s="14" t="e">
        <f t="array" aca="1" ref="P1655" ca="1">_xludf.ifna(IF(#REF!=Impostazioni!$C$6,J1655*1,J1655/INDEX(Impostazioni!$N$86:$O$105,MATCH(#REF!,Impostazioni!$N$86:$N$105,0),2)),"")</f>
        <v>#NAME?</v>
      </c>
      <c r="Q1655" s="14" t="e">
        <f t="array" aca="1" ref="Q1655" ca="1">_xludf.ifna(IF(#REF!=Impostazioni!$C$6,K1655*1,K1655/INDEX(Impostazioni!$N$86:$O$105,MATCH(#REF!,Impostazioni!$N$86:$N$105,0),2)),"")</f>
        <v>#NAME?</v>
      </c>
      <c r="S1655" t="str" cm="1">
        <f t="array" ref="S1655">_xlfn.IFNA(TRANSPOSE(INDEX(Impostazioni!$R$14:$S$63,,MATCH($D1655,Impostazioni!$R$13:$S$13,0))),"")&amp;""</f>
        <v/>
      </c>
    </row>
    <row r="1656" spans="1:19" ht="13.2">
      <c r="A1656" s="14" t="str">
        <f t="shared" si="18"/>
        <v/>
      </c>
      <c r="B1656" s="14" t="str">
        <f t="shared" si="19"/>
        <v/>
      </c>
      <c r="C1656" s="14"/>
      <c r="D1656" s="14"/>
      <c r="E1656" s="14"/>
      <c r="F1656" s="14"/>
      <c r="G1656" s="31"/>
      <c r="H1656" s="31"/>
      <c r="I1656" s="31"/>
      <c r="J1656" s="31"/>
      <c r="K1656" s="14" t="str">
        <f t="shared" si="20"/>
        <v/>
      </c>
      <c r="M1656" s="14" t="e">
        <f t="array" aca="1" ref="M1656" ca="1">_xludf.ifna(IF(#REF!=Impostazioni!$C$6,G1656*1,G1656/INDEX(Impostazioni!$N$86:$O$105,MATCH(#REF!,Impostazioni!$N$86:$N$105,0),2)),"")</f>
        <v>#NAME?</v>
      </c>
      <c r="N1656" s="14" t="e">
        <f t="array" aca="1" ref="N1656" ca="1">_xludf.ifna(IF(#REF!=Impostazioni!$C$6,H1656*1,H1656/INDEX(Impostazioni!$N$86:$O$105,MATCH(#REF!,Impostazioni!$N$86:$N$105,0),2)),"")</f>
        <v>#NAME?</v>
      </c>
      <c r="O1656" s="14" t="e">
        <f t="array" aca="1" ref="O1656" ca="1">_xludf.ifna(IF(#REF!=Impostazioni!$C$6,I1656*1,I1656/INDEX(Impostazioni!$N$86:$O$105,MATCH(#REF!,Impostazioni!$N$86:$N$105,0),2)),"")</f>
        <v>#NAME?</v>
      </c>
      <c r="P1656" s="14" t="e">
        <f t="array" aca="1" ref="P1656" ca="1">_xludf.ifna(IF(#REF!=Impostazioni!$C$6,J1656*1,J1656/INDEX(Impostazioni!$N$86:$O$105,MATCH(#REF!,Impostazioni!$N$86:$N$105,0),2)),"")</f>
        <v>#NAME?</v>
      </c>
      <c r="Q1656" s="14" t="e">
        <f t="array" aca="1" ref="Q1656" ca="1">_xludf.ifna(IF(#REF!=Impostazioni!$C$6,K1656*1,K1656/INDEX(Impostazioni!$N$86:$O$105,MATCH(#REF!,Impostazioni!$N$86:$N$105,0),2)),"")</f>
        <v>#NAME?</v>
      </c>
      <c r="S1656" t="str" cm="1">
        <f t="array" ref="S1656">_xlfn.IFNA(TRANSPOSE(INDEX(Impostazioni!$R$14:$S$63,,MATCH($D1656,Impostazioni!$R$13:$S$13,0))),"")&amp;""</f>
        <v/>
      </c>
    </row>
    <row r="1657" spans="1:19" ht="13.2">
      <c r="A1657" s="14" t="str">
        <f t="shared" si="18"/>
        <v/>
      </c>
      <c r="B1657" s="14" t="str">
        <f t="shared" si="19"/>
        <v/>
      </c>
      <c r="C1657" s="14"/>
      <c r="D1657" s="14"/>
      <c r="E1657" s="14"/>
      <c r="F1657" s="14"/>
      <c r="G1657" s="31"/>
      <c r="H1657" s="31"/>
      <c r="I1657" s="31"/>
      <c r="J1657" s="31"/>
      <c r="K1657" s="14" t="str">
        <f t="shared" si="20"/>
        <v/>
      </c>
      <c r="M1657" s="14" t="e">
        <f t="array" aca="1" ref="M1657" ca="1">_xludf.ifna(IF(#REF!=Impostazioni!$C$6,G1657*1,G1657/INDEX(Impostazioni!$N$86:$O$105,MATCH(#REF!,Impostazioni!$N$86:$N$105,0),2)),"")</f>
        <v>#NAME?</v>
      </c>
      <c r="N1657" s="14" t="e">
        <f t="array" aca="1" ref="N1657" ca="1">_xludf.ifna(IF(#REF!=Impostazioni!$C$6,H1657*1,H1657/INDEX(Impostazioni!$N$86:$O$105,MATCH(#REF!,Impostazioni!$N$86:$N$105,0),2)),"")</f>
        <v>#NAME?</v>
      </c>
      <c r="O1657" s="14" t="e">
        <f t="array" aca="1" ref="O1657" ca="1">_xludf.ifna(IF(#REF!=Impostazioni!$C$6,I1657*1,I1657/INDEX(Impostazioni!$N$86:$O$105,MATCH(#REF!,Impostazioni!$N$86:$N$105,0),2)),"")</f>
        <v>#NAME?</v>
      </c>
      <c r="P1657" s="14" t="e">
        <f t="array" aca="1" ref="P1657" ca="1">_xludf.ifna(IF(#REF!=Impostazioni!$C$6,J1657*1,J1657/INDEX(Impostazioni!$N$86:$O$105,MATCH(#REF!,Impostazioni!$N$86:$N$105,0),2)),"")</f>
        <v>#NAME?</v>
      </c>
      <c r="Q1657" s="14" t="e">
        <f t="array" aca="1" ref="Q1657" ca="1">_xludf.ifna(IF(#REF!=Impostazioni!$C$6,K1657*1,K1657/INDEX(Impostazioni!$N$86:$O$105,MATCH(#REF!,Impostazioni!$N$86:$N$105,0),2)),"")</f>
        <v>#NAME?</v>
      </c>
      <c r="S1657" t="str" cm="1">
        <f t="array" ref="S1657">_xlfn.IFNA(TRANSPOSE(INDEX(Impostazioni!$R$14:$S$63,,MATCH($D1657,Impostazioni!$R$13:$S$13,0))),"")&amp;""</f>
        <v/>
      </c>
    </row>
    <row r="1658" spans="1:19" ht="13.2">
      <c r="A1658" s="14" t="str">
        <f t="shared" si="18"/>
        <v/>
      </c>
      <c r="B1658" s="14" t="str">
        <f t="shared" si="19"/>
        <v/>
      </c>
      <c r="C1658" s="14"/>
      <c r="D1658" s="14"/>
      <c r="E1658" s="14"/>
      <c r="F1658" s="14"/>
      <c r="G1658" s="31"/>
      <c r="H1658" s="31"/>
      <c r="I1658" s="31"/>
      <c r="J1658" s="31"/>
      <c r="K1658" s="14" t="str">
        <f t="shared" si="20"/>
        <v/>
      </c>
      <c r="M1658" s="14" t="e">
        <f t="array" aca="1" ref="M1658" ca="1">_xludf.ifna(IF(#REF!=Impostazioni!$C$6,G1658*1,G1658/INDEX(Impostazioni!$N$86:$O$105,MATCH(#REF!,Impostazioni!$N$86:$N$105,0),2)),"")</f>
        <v>#NAME?</v>
      </c>
      <c r="N1658" s="14" t="e">
        <f t="array" aca="1" ref="N1658" ca="1">_xludf.ifna(IF(#REF!=Impostazioni!$C$6,H1658*1,H1658/INDEX(Impostazioni!$N$86:$O$105,MATCH(#REF!,Impostazioni!$N$86:$N$105,0),2)),"")</f>
        <v>#NAME?</v>
      </c>
      <c r="O1658" s="14" t="e">
        <f t="array" aca="1" ref="O1658" ca="1">_xludf.ifna(IF(#REF!=Impostazioni!$C$6,I1658*1,I1658/INDEX(Impostazioni!$N$86:$O$105,MATCH(#REF!,Impostazioni!$N$86:$N$105,0),2)),"")</f>
        <v>#NAME?</v>
      </c>
      <c r="P1658" s="14" t="e">
        <f t="array" aca="1" ref="P1658" ca="1">_xludf.ifna(IF(#REF!=Impostazioni!$C$6,J1658*1,J1658/INDEX(Impostazioni!$N$86:$O$105,MATCH(#REF!,Impostazioni!$N$86:$N$105,0),2)),"")</f>
        <v>#NAME?</v>
      </c>
      <c r="Q1658" s="14" t="e">
        <f t="array" aca="1" ref="Q1658" ca="1">_xludf.ifna(IF(#REF!=Impostazioni!$C$6,K1658*1,K1658/INDEX(Impostazioni!$N$86:$O$105,MATCH(#REF!,Impostazioni!$N$86:$N$105,0),2)),"")</f>
        <v>#NAME?</v>
      </c>
      <c r="S1658" t="str" cm="1">
        <f t="array" ref="S1658">_xlfn.IFNA(TRANSPOSE(INDEX(Impostazioni!$R$14:$S$63,,MATCH($D1658,Impostazioni!$R$13:$S$13,0))),"")&amp;""</f>
        <v/>
      </c>
    </row>
    <row r="1659" spans="1:19" ht="13.2">
      <c r="A1659" s="14" t="str">
        <f t="shared" si="18"/>
        <v/>
      </c>
      <c r="B1659" s="14" t="str">
        <f t="shared" si="19"/>
        <v/>
      </c>
      <c r="C1659" s="14"/>
      <c r="D1659" s="14"/>
      <c r="E1659" s="14"/>
      <c r="F1659" s="14"/>
      <c r="G1659" s="31"/>
      <c r="H1659" s="31"/>
      <c r="I1659" s="31"/>
      <c r="J1659" s="31"/>
      <c r="K1659" s="14" t="str">
        <f t="shared" si="20"/>
        <v/>
      </c>
      <c r="M1659" s="14" t="e">
        <f t="array" aca="1" ref="M1659" ca="1">_xludf.ifna(IF(#REF!=Impostazioni!$C$6,G1659*1,G1659/INDEX(Impostazioni!$N$86:$O$105,MATCH(#REF!,Impostazioni!$N$86:$N$105,0),2)),"")</f>
        <v>#NAME?</v>
      </c>
      <c r="N1659" s="14" t="e">
        <f t="array" aca="1" ref="N1659" ca="1">_xludf.ifna(IF(#REF!=Impostazioni!$C$6,H1659*1,H1659/INDEX(Impostazioni!$N$86:$O$105,MATCH(#REF!,Impostazioni!$N$86:$N$105,0),2)),"")</f>
        <v>#NAME?</v>
      </c>
      <c r="O1659" s="14" t="e">
        <f t="array" aca="1" ref="O1659" ca="1">_xludf.ifna(IF(#REF!=Impostazioni!$C$6,I1659*1,I1659/INDEX(Impostazioni!$N$86:$O$105,MATCH(#REF!,Impostazioni!$N$86:$N$105,0),2)),"")</f>
        <v>#NAME?</v>
      </c>
      <c r="P1659" s="14" t="e">
        <f t="array" aca="1" ref="P1659" ca="1">_xludf.ifna(IF(#REF!=Impostazioni!$C$6,J1659*1,J1659/INDEX(Impostazioni!$N$86:$O$105,MATCH(#REF!,Impostazioni!$N$86:$N$105,0),2)),"")</f>
        <v>#NAME?</v>
      </c>
      <c r="Q1659" s="14" t="e">
        <f t="array" aca="1" ref="Q1659" ca="1">_xludf.ifna(IF(#REF!=Impostazioni!$C$6,K1659*1,K1659/INDEX(Impostazioni!$N$86:$O$105,MATCH(#REF!,Impostazioni!$N$86:$N$105,0),2)),"")</f>
        <v>#NAME?</v>
      </c>
      <c r="S1659" t="str" cm="1">
        <f t="array" ref="S1659">_xlfn.IFNA(TRANSPOSE(INDEX(Impostazioni!$R$14:$S$63,,MATCH($D1659,Impostazioni!$R$13:$S$13,0))),"")&amp;""</f>
        <v/>
      </c>
    </row>
    <row r="1660" spans="1:19" ht="13.2">
      <c r="A1660" s="14" t="str">
        <f t="shared" si="18"/>
        <v/>
      </c>
      <c r="B1660" s="14" t="str">
        <f t="shared" si="19"/>
        <v/>
      </c>
      <c r="C1660" s="14"/>
      <c r="D1660" s="14"/>
      <c r="E1660" s="14"/>
      <c r="F1660" s="14"/>
      <c r="G1660" s="31"/>
      <c r="H1660" s="31"/>
      <c r="I1660" s="31"/>
      <c r="J1660" s="31"/>
      <c r="K1660" s="14" t="str">
        <f t="shared" si="20"/>
        <v/>
      </c>
      <c r="M1660" s="14" t="e">
        <f t="array" aca="1" ref="M1660" ca="1">_xludf.ifna(IF(#REF!=Impostazioni!$C$6,G1660*1,G1660/INDEX(Impostazioni!$N$86:$O$105,MATCH(#REF!,Impostazioni!$N$86:$N$105,0),2)),"")</f>
        <v>#NAME?</v>
      </c>
      <c r="N1660" s="14" t="e">
        <f t="array" aca="1" ref="N1660" ca="1">_xludf.ifna(IF(#REF!=Impostazioni!$C$6,H1660*1,H1660/INDEX(Impostazioni!$N$86:$O$105,MATCH(#REF!,Impostazioni!$N$86:$N$105,0),2)),"")</f>
        <v>#NAME?</v>
      </c>
      <c r="O1660" s="14" t="e">
        <f t="array" aca="1" ref="O1660" ca="1">_xludf.ifna(IF(#REF!=Impostazioni!$C$6,I1660*1,I1660/INDEX(Impostazioni!$N$86:$O$105,MATCH(#REF!,Impostazioni!$N$86:$N$105,0),2)),"")</f>
        <v>#NAME?</v>
      </c>
      <c r="P1660" s="14" t="e">
        <f t="array" aca="1" ref="P1660" ca="1">_xludf.ifna(IF(#REF!=Impostazioni!$C$6,J1660*1,J1660/INDEX(Impostazioni!$N$86:$O$105,MATCH(#REF!,Impostazioni!$N$86:$N$105,0),2)),"")</f>
        <v>#NAME?</v>
      </c>
      <c r="Q1660" s="14" t="e">
        <f t="array" aca="1" ref="Q1660" ca="1">_xludf.ifna(IF(#REF!=Impostazioni!$C$6,K1660*1,K1660/INDEX(Impostazioni!$N$86:$O$105,MATCH(#REF!,Impostazioni!$N$86:$N$105,0),2)),"")</f>
        <v>#NAME?</v>
      </c>
      <c r="S1660" t="str" cm="1">
        <f t="array" ref="S1660">_xlfn.IFNA(TRANSPOSE(INDEX(Impostazioni!$R$14:$S$63,,MATCH($D1660,Impostazioni!$R$13:$S$13,0))),"")&amp;""</f>
        <v/>
      </c>
    </row>
    <row r="1661" spans="1:19" ht="13.2">
      <c r="A1661" s="14" t="str">
        <f t="shared" si="18"/>
        <v/>
      </c>
      <c r="B1661" s="14" t="str">
        <f t="shared" si="19"/>
        <v/>
      </c>
      <c r="C1661" s="14"/>
      <c r="D1661" s="14"/>
      <c r="E1661" s="14"/>
      <c r="F1661" s="14"/>
      <c r="G1661" s="31"/>
      <c r="H1661" s="31"/>
      <c r="I1661" s="31"/>
      <c r="J1661" s="31"/>
      <c r="K1661" s="14" t="str">
        <f t="shared" si="20"/>
        <v/>
      </c>
      <c r="M1661" s="14" t="e">
        <f t="array" aca="1" ref="M1661" ca="1">_xludf.ifna(IF(#REF!=Impostazioni!$C$6,G1661*1,G1661/INDEX(Impostazioni!$N$86:$O$105,MATCH(#REF!,Impostazioni!$N$86:$N$105,0),2)),"")</f>
        <v>#NAME?</v>
      </c>
      <c r="N1661" s="14" t="e">
        <f t="array" aca="1" ref="N1661" ca="1">_xludf.ifna(IF(#REF!=Impostazioni!$C$6,H1661*1,H1661/INDEX(Impostazioni!$N$86:$O$105,MATCH(#REF!,Impostazioni!$N$86:$N$105,0),2)),"")</f>
        <v>#NAME?</v>
      </c>
      <c r="O1661" s="14" t="e">
        <f t="array" aca="1" ref="O1661" ca="1">_xludf.ifna(IF(#REF!=Impostazioni!$C$6,I1661*1,I1661/INDEX(Impostazioni!$N$86:$O$105,MATCH(#REF!,Impostazioni!$N$86:$N$105,0),2)),"")</f>
        <v>#NAME?</v>
      </c>
      <c r="P1661" s="14" t="e">
        <f t="array" aca="1" ref="P1661" ca="1">_xludf.ifna(IF(#REF!=Impostazioni!$C$6,J1661*1,J1661/INDEX(Impostazioni!$N$86:$O$105,MATCH(#REF!,Impostazioni!$N$86:$N$105,0),2)),"")</f>
        <v>#NAME?</v>
      </c>
      <c r="Q1661" s="14" t="e">
        <f t="array" aca="1" ref="Q1661" ca="1">_xludf.ifna(IF(#REF!=Impostazioni!$C$6,K1661*1,K1661/INDEX(Impostazioni!$N$86:$O$105,MATCH(#REF!,Impostazioni!$N$86:$N$105,0),2)),"")</f>
        <v>#NAME?</v>
      </c>
      <c r="S1661" t="str" cm="1">
        <f t="array" ref="S1661">_xlfn.IFNA(TRANSPOSE(INDEX(Impostazioni!$R$14:$S$63,,MATCH($D1661,Impostazioni!$R$13:$S$13,0))),"")&amp;""</f>
        <v/>
      </c>
    </row>
    <row r="1662" spans="1:19" ht="13.2">
      <c r="A1662" s="14" t="str">
        <f t="shared" si="18"/>
        <v/>
      </c>
      <c r="B1662" s="14" t="str">
        <f t="shared" si="19"/>
        <v/>
      </c>
      <c r="C1662" s="14"/>
      <c r="D1662" s="14"/>
      <c r="E1662" s="14"/>
      <c r="F1662" s="14"/>
      <c r="G1662" s="31"/>
      <c r="H1662" s="31"/>
      <c r="I1662" s="31"/>
      <c r="J1662" s="31"/>
      <c r="K1662" s="14" t="str">
        <f t="shared" si="20"/>
        <v/>
      </c>
      <c r="M1662" s="14" t="e">
        <f t="array" aca="1" ref="M1662" ca="1">_xludf.ifna(IF(#REF!=Impostazioni!$C$6,G1662*1,G1662/INDEX(Impostazioni!$N$86:$O$105,MATCH(#REF!,Impostazioni!$N$86:$N$105,0),2)),"")</f>
        <v>#NAME?</v>
      </c>
      <c r="N1662" s="14" t="e">
        <f t="array" aca="1" ref="N1662" ca="1">_xludf.ifna(IF(#REF!=Impostazioni!$C$6,H1662*1,H1662/INDEX(Impostazioni!$N$86:$O$105,MATCH(#REF!,Impostazioni!$N$86:$N$105,0),2)),"")</f>
        <v>#NAME?</v>
      </c>
      <c r="O1662" s="14" t="e">
        <f t="array" aca="1" ref="O1662" ca="1">_xludf.ifna(IF(#REF!=Impostazioni!$C$6,I1662*1,I1662/INDEX(Impostazioni!$N$86:$O$105,MATCH(#REF!,Impostazioni!$N$86:$N$105,0),2)),"")</f>
        <v>#NAME?</v>
      </c>
      <c r="P1662" s="14" t="e">
        <f t="array" aca="1" ref="P1662" ca="1">_xludf.ifna(IF(#REF!=Impostazioni!$C$6,J1662*1,J1662/INDEX(Impostazioni!$N$86:$O$105,MATCH(#REF!,Impostazioni!$N$86:$N$105,0),2)),"")</f>
        <v>#NAME?</v>
      </c>
      <c r="Q1662" s="14" t="e">
        <f t="array" aca="1" ref="Q1662" ca="1">_xludf.ifna(IF(#REF!=Impostazioni!$C$6,K1662*1,K1662/INDEX(Impostazioni!$N$86:$O$105,MATCH(#REF!,Impostazioni!$N$86:$N$105,0),2)),"")</f>
        <v>#NAME?</v>
      </c>
      <c r="S1662" t="str" cm="1">
        <f t="array" ref="S1662">_xlfn.IFNA(TRANSPOSE(INDEX(Impostazioni!$R$14:$S$63,,MATCH($D1662,Impostazioni!$R$13:$S$13,0))),"")&amp;""</f>
        <v/>
      </c>
    </row>
    <row r="1663" spans="1:19" ht="13.2">
      <c r="A1663" s="14" t="str">
        <f t="shared" si="18"/>
        <v/>
      </c>
      <c r="B1663" s="14" t="str">
        <f t="shared" si="19"/>
        <v/>
      </c>
      <c r="C1663" s="14"/>
      <c r="D1663" s="14"/>
      <c r="E1663" s="14"/>
      <c r="F1663" s="14"/>
      <c r="G1663" s="31"/>
      <c r="H1663" s="31"/>
      <c r="I1663" s="31"/>
      <c r="J1663" s="31"/>
      <c r="K1663" s="14" t="str">
        <f t="shared" si="20"/>
        <v/>
      </c>
      <c r="M1663" s="14" t="e">
        <f t="array" aca="1" ref="M1663" ca="1">_xludf.ifna(IF(#REF!=Impostazioni!$C$6,G1663*1,G1663/INDEX(Impostazioni!$N$86:$O$105,MATCH(#REF!,Impostazioni!$N$86:$N$105,0),2)),"")</f>
        <v>#NAME?</v>
      </c>
      <c r="N1663" s="14" t="e">
        <f t="array" aca="1" ref="N1663" ca="1">_xludf.ifna(IF(#REF!=Impostazioni!$C$6,H1663*1,H1663/INDEX(Impostazioni!$N$86:$O$105,MATCH(#REF!,Impostazioni!$N$86:$N$105,0),2)),"")</f>
        <v>#NAME?</v>
      </c>
      <c r="O1663" s="14" t="e">
        <f t="array" aca="1" ref="O1663" ca="1">_xludf.ifna(IF(#REF!=Impostazioni!$C$6,I1663*1,I1663/INDEX(Impostazioni!$N$86:$O$105,MATCH(#REF!,Impostazioni!$N$86:$N$105,0),2)),"")</f>
        <v>#NAME?</v>
      </c>
      <c r="P1663" s="14" t="e">
        <f t="array" aca="1" ref="P1663" ca="1">_xludf.ifna(IF(#REF!=Impostazioni!$C$6,J1663*1,J1663/INDEX(Impostazioni!$N$86:$O$105,MATCH(#REF!,Impostazioni!$N$86:$N$105,0),2)),"")</f>
        <v>#NAME?</v>
      </c>
      <c r="Q1663" s="14" t="e">
        <f t="array" aca="1" ref="Q1663" ca="1">_xludf.ifna(IF(#REF!=Impostazioni!$C$6,K1663*1,K1663/INDEX(Impostazioni!$N$86:$O$105,MATCH(#REF!,Impostazioni!$N$86:$N$105,0),2)),"")</f>
        <v>#NAME?</v>
      </c>
      <c r="S1663" t="str" cm="1">
        <f t="array" ref="S1663">_xlfn.IFNA(TRANSPOSE(INDEX(Impostazioni!$R$14:$S$63,,MATCH($D1663,Impostazioni!$R$13:$S$13,0))),"")&amp;""</f>
        <v/>
      </c>
    </row>
    <row r="1664" spans="1:19" ht="13.2">
      <c r="A1664" s="14" t="str">
        <f t="shared" si="18"/>
        <v/>
      </c>
      <c r="B1664" s="14" t="str">
        <f t="shared" si="19"/>
        <v/>
      </c>
      <c r="C1664" s="14"/>
      <c r="D1664" s="14"/>
      <c r="E1664" s="14"/>
      <c r="F1664" s="14"/>
      <c r="G1664" s="31"/>
      <c r="H1664" s="31"/>
      <c r="I1664" s="31"/>
      <c r="J1664" s="31"/>
      <c r="K1664" s="14" t="str">
        <f t="shared" si="20"/>
        <v/>
      </c>
      <c r="M1664" s="14" t="e">
        <f t="array" aca="1" ref="M1664" ca="1">_xludf.ifna(IF(#REF!=Impostazioni!$C$6,G1664*1,G1664/INDEX(Impostazioni!$N$86:$O$105,MATCH(#REF!,Impostazioni!$N$86:$N$105,0),2)),"")</f>
        <v>#NAME?</v>
      </c>
      <c r="N1664" s="14" t="e">
        <f t="array" aca="1" ref="N1664" ca="1">_xludf.ifna(IF(#REF!=Impostazioni!$C$6,H1664*1,H1664/INDEX(Impostazioni!$N$86:$O$105,MATCH(#REF!,Impostazioni!$N$86:$N$105,0),2)),"")</f>
        <v>#NAME?</v>
      </c>
      <c r="O1664" s="14" t="e">
        <f t="array" aca="1" ref="O1664" ca="1">_xludf.ifna(IF(#REF!=Impostazioni!$C$6,I1664*1,I1664/INDEX(Impostazioni!$N$86:$O$105,MATCH(#REF!,Impostazioni!$N$86:$N$105,0),2)),"")</f>
        <v>#NAME?</v>
      </c>
      <c r="P1664" s="14" t="e">
        <f t="array" aca="1" ref="P1664" ca="1">_xludf.ifna(IF(#REF!=Impostazioni!$C$6,J1664*1,J1664/INDEX(Impostazioni!$N$86:$O$105,MATCH(#REF!,Impostazioni!$N$86:$N$105,0),2)),"")</f>
        <v>#NAME?</v>
      </c>
      <c r="Q1664" s="14" t="e">
        <f t="array" aca="1" ref="Q1664" ca="1">_xludf.ifna(IF(#REF!=Impostazioni!$C$6,K1664*1,K1664/INDEX(Impostazioni!$N$86:$O$105,MATCH(#REF!,Impostazioni!$N$86:$N$105,0),2)),"")</f>
        <v>#NAME?</v>
      </c>
      <c r="S1664" t="str" cm="1">
        <f t="array" ref="S1664">_xlfn.IFNA(TRANSPOSE(INDEX(Impostazioni!$R$14:$S$63,,MATCH($D1664,Impostazioni!$R$13:$S$13,0))),"")&amp;""</f>
        <v/>
      </c>
    </row>
    <row r="1665" spans="1:19" ht="13.2">
      <c r="A1665" s="14" t="str">
        <f t="shared" si="18"/>
        <v/>
      </c>
      <c r="B1665" s="14" t="str">
        <f t="shared" si="19"/>
        <v/>
      </c>
      <c r="C1665" s="14"/>
      <c r="D1665" s="14"/>
      <c r="E1665" s="14"/>
      <c r="F1665" s="14"/>
      <c r="G1665" s="31"/>
      <c r="H1665" s="31"/>
      <c r="I1665" s="31"/>
      <c r="J1665" s="31"/>
      <c r="K1665" s="14" t="str">
        <f t="shared" si="20"/>
        <v/>
      </c>
      <c r="M1665" s="14" t="e">
        <f t="array" aca="1" ref="M1665" ca="1">_xludf.ifna(IF(#REF!=Impostazioni!$C$6,G1665*1,G1665/INDEX(Impostazioni!$N$86:$O$105,MATCH(#REF!,Impostazioni!$N$86:$N$105,0),2)),"")</f>
        <v>#NAME?</v>
      </c>
      <c r="N1665" s="14" t="e">
        <f t="array" aca="1" ref="N1665" ca="1">_xludf.ifna(IF(#REF!=Impostazioni!$C$6,H1665*1,H1665/INDEX(Impostazioni!$N$86:$O$105,MATCH(#REF!,Impostazioni!$N$86:$N$105,0),2)),"")</f>
        <v>#NAME?</v>
      </c>
      <c r="O1665" s="14" t="e">
        <f t="array" aca="1" ref="O1665" ca="1">_xludf.ifna(IF(#REF!=Impostazioni!$C$6,I1665*1,I1665/INDEX(Impostazioni!$N$86:$O$105,MATCH(#REF!,Impostazioni!$N$86:$N$105,0),2)),"")</f>
        <v>#NAME?</v>
      </c>
      <c r="P1665" s="14" t="e">
        <f t="array" aca="1" ref="P1665" ca="1">_xludf.ifna(IF(#REF!=Impostazioni!$C$6,J1665*1,J1665/INDEX(Impostazioni!$N$86:$O$105,MATCH(#REF!,Impostazioni!$N$86:$N$105,0),2)),"")</f>
        <v>#NAME?</v>
      </c>
      <c r="Q1665" s="14" t="e">
        <f t="array" aca="1" ref="Q1665" ca="1">_xludf.ifna(IF(#REF!=Impostazioni!$C$6,K1665*1,K1665/INDEX(Impostazioni!$N$86:$O$105,MATCH(#REF!,Impostazioni!$N$86:$N$105,0),2)),"")</f>
        <v>#NAME?</v>
      </c>
      <c r="S1665" t="str" cm="1">
        <f t="array" ref="S1665">_xlfn.IFNA(TRANSPOSE(INDEX(Impostazioni!$R$14:$S$63,,MATCH($D1665,Impostazioni!$R$13:$S$13,0))),"")&amp;""</f>
        <v/>
      </c>
    </row>
    <row r="1666" spans="1:19" ht="13.2">
      <c r="A1666" s="14" t="str">
        <f t="shared" si="18"/>
        <v/>
      </c>
      <c r="B1666" s="14" t="str">
        <f t="shared" si="19"/>
        <v/>
      </c>
      <c r="C1666" s="14"/>
      <c r="D1666" s="14"/>
      <c r="E1666" s="14"/>
      <c r="F1666" s="14"/>
      <c r="G1666" s="31"/>
      <c r="H1666" s="31"/>
      <c r="I1666" s="31"/>
      <c r="J1666" s="31"/>
      <c r="K1666" s="14" t="str">
        <f t="shared" si="20"/>
        <v/>
      </c>
      <c r="M1666" s="14" t="e">
        <f t="array" aca="1" ref="M1666" ca="1">_xludf.ifna(IF(#REF!=Impostazioni!$C$6,G1666*1,G1666/INDEX(Impostazioni!$N$86:$O$105,MATCH(#REF!,Impostazioni!$N$86:$N$105,0),2)),"")</f>
        <v>#NAME?</v>
      </c>
      <c r="N1666" s="14" t="e">
        <f t="array" aca="1" ref="N1666" ca="1">_xludf.ifna(IF(#REF!=Impostazioni!$C$6,H1666*1,H1666/INDEX(Impostazioni!$N$86:$O$105,MATCH(#REF!,Impostazioni!$N$86:$N$105,0),2)),"")</f>
        <v>#NAME?</v>
      </c>
      <c r="O1666" s="14" t="e">
        <f t="array" aca="1" ref="O1666" ca="1">_xludf.ifna(IF(#REF!=Impostazioni!$C$6,I1666*1,I1666/INDEX(Impostazioni!$N$86:$O$105,MATCH(#REF!,Impostazioni!$N$86:$N$105,0),2)),"")</f>
        <v>#NAME?</v>
      </c>
      <c r="P1666" s="14" t="e">
        <f t="array" aca="1" ref="P1666" ca="1">_xludf.ifna(IF(#REF!=Impostazioni!$C$6,J1666*1,J1666/INDEX(Impostazioni!$N$86:$O$105,MATCH(#REF!,Impostazioni!$N$86:$N$105,0),2)),"")</f>
        <v>#NAME?</v>
      </c>
      <c r="Q1666" s="14" t="e">
        <f t="array" aca="1" ref="Q1666" ca="1">_xludf.ifna(IF(#REF!=Impostazioni!$C$6,K1666*1,K1666/INDEX(Impostazioni!$N$86:$O$105,MATCH(#REF!,Impostazioni!$N$86:$N$105,0),2)),"")</f>
        <v>#NAME?</v>
      </c>
      <c r="S1666" t="str" cm="1">
        <f t="array" ref="S1666">_xlfn.IFNA(TRANSPOSE(INDEX(Impostazioni!$R$14:$S$63,,MATCH($D1666,Impostazioni!$R$13:$S$13,0))),"")&amp;""</f>
        <v/>
      </c>
    </row>
    <row r="1667" spans="1:19" ht="13.2">
      <c r="A1667" s="14" t="str">
        <f t="shared" si="18"/>
        <v/>
      </c>
      <c r="B1667" s="14" t="str">
        <f t="shared" si="19"/>
        <v/>
      </c>
      <c r="C1667" s="14"/>
      <c r="D1667" s="14"/>
      <c r="E1667" s="14"/>
      <c r="F1667" s="14"/>
      <c r="G1667" s="31"/>
      <c r="H1667" s="31"/>
      <c r="I1667" s="31"/>
      <c r="J1667" s="31"/>
      <c r="K1667" s="14" t="str">
        <f t="shared" si="20"/>
        <v/>
      </c>
      <c r="M1667" s="14" t="e">
        <f t="array" aca="1" ref="M1667" ca="1">_xludf.ifna(IF(#REF!=Impostazioni!$C$6,G1667*1,G1667/INDEX(Impostazioni!$N$86:$O$105,MATCH(#REF!,Impostazioni!$N$86:$N$105,0),2)),"")</f>
        <v>#NAME?</v>
      </c>
      <c r="N1667" s="14" t="e">
        <f t="array" aca="1" ref="N1667" ca="1">_xludf.ifna(IF(#REF!=Impostazioni!$C$6,H1667*1,H1667/INDEX(Impostazioni!$N$86:$O$105,MATCH(#REF!,Impostazioni!$N$86:$N$105,0),2)),"")</f>
        <v>#NAME?</v>
      </c>
      <c r="O1667" s="14" t="e">
        <f t="array" aca="1" ref="O1667" ca="1">_xludf.ifna(IF(#REF!=Impostazioni!$C$6,I1667*1,I1667/INDEX(Impostazioni!$N$86:$O$105,MATCH(#REF!,Impostazioni!$N$86:$N$105,0),2)),"")</f>
        <v>#NAME?</v>
      </c>
      <c r="P1667" s="14" t="e">
        <f t="array" aca="1" ref="P1667" ca="1">_xludf.ifna(IF(#REF!=Impostazioni!$C$6,J1667*1,J1667/INDEX(Impostazioni!$N$86:$O$105,MATCH(#REF!,Impostazioni!$N$86:$N$105,0),2)),"")</f>
        <v>#NAME?</v>
      </c>
      <c r="Q1667" s="14" t="e">
        <f t="array" aca="1" ref="Q1667" ca="1">_xludf.ifna(IF(#REF!=Impostazioni!$C$6,K1667*1,K1667/INDEX(Impostazioni!$N$86:$O$105,MATCH(#REF!,Impostazioni!$N$86:$N$105,0),2)),"")</f>
        <v>#NAME?</v>
      </c>
      <c r="S1667" t="str" cm="1">
        <f t="array" ref="S1667">_xlfn.IFNA(TRANSPOSE(INDEX(Impostazioni!$R$14:$S$63,,MATCH($D1667,Impostazioni!$R$13:$S$13,0))),"")&amp;""</f>
        <v/>
      </c>
    </row>
    <row r="1668" spans="1:19" ht="13.2">
      <c r="A1668" s="14" t="str">
        <f t="shared" si="18"/>
        <v/>
      </c>
      <c r="B1668" s="14" t="str">
        <f t="shared" si="19"/>
        <v/>
      </c>
      <c r="C1668" s="14"/>
      <c r="D1668" s="14"/>
      <c r="E1668" s="14"/>
      <c r="F1668" s="14"/>
      <c r="G1668" s="31"/>
      <c r="H1668" s="31"/>
      <c r="I1668" s="31"/>
      <c r="J1668" s="31"/>
      <c r="K1668" s="14" t="str">
        <f t="shared" si="20"/>
        <v/>
      </c>
      <c r="M1668" s="14" t="e">
        <f t="array" aca="1" ref="M1668" ca="1">_xludf.ifna(IF(#REF!=Impostazioni!$C$6,G1668*1,G1668/INDEX(Impostazioni!$N$86:$O$105,MATCH(#REF!,Impostazioni!$N$86:$N$105,0),2)),"")</f>
        <v>#NAME?</v>
      </c>
      <c r="N1668" s="14" t="e">
        <f t="array" aca="1" ref="N1668" ca="1">_xludf.ifna(IF(#REF!=Impostazioni!$C$6,H1668*1,H1668/INDEX(Impostazioni!$N$86:$O$105,MATCH(#REF!,Impostazioni!$N$86:$N$105,0),2)),"")</f>
        <v>#NAME?</v>
      </c>
      <c r="O1668" s="14" t="e">
        <f t="array" aca="1" ref="O1668" ca="1">_xludf.ifna(IF(#REF!=Impostazioni!$C$6,I1668*1,I1668/INDEX(Impostazioni!$N$86:$O$105,MATCH(#REF!,Impostazioni!$N$86:$N$105,0),2)),"")</f>
        <v>#NAME?</v>
      </c>
      <c r="P1668" s="14" t="e">
        <f t="array" aca="1" ref="P1668" ca="1">_xludf.ifna(IF(#REF!=Impostazioni!$C$6,J1668*1,J1668/INDEX(Impostazioni!$N$86:$O$105,MATCH(#REF!,Impostazioni!$N$86:$N$105,0),2)),"")</f>
        <v>#NAME?</v>
      </c>
      <c r="Q1668" s="14" t="e">
        <f t="array" aca="1" ref="Q1668" ca="1">_xludf.ifna(IF(#REF!=Impostazioni!$C$6,K1668*1,K1668/INDEX(Impostazioni!$N$86:$O$105,MATCH(#REF!,Impostazioni!$N$86:$N$105,0),2)),"")</f>
        <v>#NAME?</v>
      </c>
      <c r="S1668" t="str" cm="1">
        <f t="array" ref="S1668">_xlfn.IFNA(TRANSPOSE(INDEX(Impostazioni!$R$14:$S$63,,MATCH($D1668,Impostazioni!$R$13:$S$13,0))),"")&amp;""</f>
        <v/>
      </c>
    </row>
    <row r="1669" spans="1:19" ht="13.2">
      <c r="A1669" s="14" t="str">
        <f t="shared" si="18"/>
        <v/>
      </c>
      <c r="B1669" s="14" t="str">
        <f t="shared" si="19"/>
        <v/>
      </c>
      <c r="C1669" s="14"/>
      <c r="D1669" s="14"/>
      <c r="E1669" s="14"/>
      <c r="F1669" s="14"/>
      <c r="G1669" s="31"/>
      <c r="H1669" s="31"/>
      <c r="I1669" s="31"/>
      <c r="J1669" s="31"/>
      <c r="K1669" s="14" t="str">
        <f t="shared" si="20"/>
        <v/>
      </c>
      <c r="M1669" s="14" t="e">
        <f t="array" aca="1" ref="M1669" ca="1">_xludf.ifna(IF(#REF!=Impostazioni!$C$6,G1669*1,G1669/INDEX(Impostazioni!$N$86:$O$105,MATCH(#REF!,Impostazioni!$N$86:$N$105,0),2)),"")</f>
        <v>#NAME?</v>
      </c>
      <c r="N1669" s="14" t="e">
        <f t="array" aca="1" ref="N1669" ca="1">_xludf.ifna(IF(#REF!=Impostazioni!$C$6,H1669*1,H1669/INDEX(Impostazioni!$N$86:$O$105,MATCH(#REF!,Impostazioni!$N$86:$N$105,0),2)),"")</f>
        <v>#NAME?</v>
      </c>
      <c r="O1669" s="14" t="e">
        <f t="array" aca="1" ref="O1669" ca="1">_xludf.ifna(IF(#REF!=Impostazioni!$C$6,I1669*1,I1669/INDEX(Impostazioni!$N$86:$O$105,MATCH(#REF!,Impostazioni!$N$86:$N$105,0),2)),"")</f>
        <v>#NAME?</v>
      </c>
      <c r="P1669" s="14" t="e">
        <f t="array" aca="1" ref="P1669" ca="1">_xludf.ifna(IF(#REF!=Impostazioni!$C$6,J1669*1,J1669/INDEX(Impostazioni!$N$86:$O$105,MATCH(#REF!,Impostazioni!$N$86:$N$105,0),2)),"")</f>
        <v>#NAME?</v>
      </c>
      <c r="Q1669" s="14" t="e">
        <f t="array" aca="1" ref="Q1669" ca="1">_xludf.ifna(IF(#REF!=Impostazioni!$C$6,K1669*1,K1669/INDEX(Impostazioni!$N$86:$O$105,MATCH(#REF!,Impostazioni!$N$86:$N$105,0),2)),"")</f>
        <v>#NAME?</v>
      </c>
      <c r="S1669" t="str" cm="1">
        <f t="array" ref="S1669">_xlfn.IFNA(TRANSPOSE(INDEX(Impostazioni!$R$14:$S$63,,MATCH($D1669,Impostazioni!$R$13:$S$13,0))),"")&amp;""</f>
        <v/>
      </c>
    </row>
    <row r="1670" spans="1:19" ht="13.2">
      <c r="A1670" s="14" t="str">
        <f t="shared" si="18"/>
        <v/>
      </c>
      <c r="B1670" s="14" t="str">
        <f t="shared" si="19"/>
        <v/>
      </c>
      <c r="C1670" s="14"/>
      <c r="D1670" s="14"/>
      <c r="E1670" s="14"/>
      <c r="F1670" s="14"/>
      <c r="G1670" s="31"/>
      <c r="H1670" s="31"/>
      <c r="I1670" s="31"/>
      <c r="J1670" s="31"/>
      <c r="K1670" s="14" t="str">
        <f t="shared" si="20"/>
        <v/>
      </c>
      <c r="M1670" s="14" t="e">
        <f t="array" aca="1" ref="M1670" ca="1">_xludf.ifna(IF(#REF!=Impostazioni!$C$6,G1670*1,G1670/INDEX(Impostazioni!$N$86:$O$105,MATCH(#REF!,Impostazioni!$N$86:$N$105,0),2)),"")</f>
        <v>#NAME?</v>
      </c>
      <c r="N1670" s="14" t="e">
        <f t="array" aca="1" ref="N1670" ca="1">_xludf.ifna(IF(#REF!=Impostazioni!$C$6,H1670*1,H1670/INDEX(Impostazioni!$N$86:$O$105,MATCH(#REF!,Impostazioni!$N$86:$N$105,0),2)),"")</f>
        <v>#NAME?</v>
      </c>
      <c r="O1670" s="14" t="e">
        <f t="array" aca="1" ref="O1670" ca="1">_xludf.ifna(IF(#REF!=Impostazioni!$C$6,I1670*1,I1670/INDEX(Impostazioni!$N$86:$O$105,MATCH(#REF!,Impostazioni!$N$86:$N$105,0),2)),"")</f>
        <v>#NAME?</v>
      </c>
      <c r="P1670" s="14" t="e">
        <f t="array" aca="1" ref="P1670" ca="1">_xludf.ifna(IF(#REF!=Impostazioni!$C$6,J1670*1,J1670/INDEX(Impostazioni!$N$86:$O$105,MATCH(#REF!,Impostazioni!$N$86:$N$105,0),2)),"")</f>
        <v>#NAME?</v>
      </c>
      <c r="Q1670" s="14" t="e">
        <f t="array" aca="1" ref="Q1670" ca="1">_xludf.ifna(IF(#REF!=Impostazioni!$C$6,K1670*1,K1670/INDEX(Impostazioni!$N$86:$O$105,MATCH(#REF!,Impostazioni!$N$86:$N$105,0),2)),"")</f>
        <v>#NAME?</v>
      </c>
      <c r="S1670" t="str" cm="1">
        <f t="array" ref="S1670">_xlfn.IFNA(TRANSPOSE(INDEX(Impostazioni!$R$14:$S$63,,MATCH($D1670,Impostazioni!$R$13:$S$13,0))),"")&amp;""</f>
        <v/>
      </c>
    </row>
    <row r="1671" spans="1:19" ht="13.2">
      <c r="A1671" s="14" t="str">
        <f t="shared" si="18"/>
        <v/>
      </c>
      <c r="B1671" s="14" t="str">
        <f t="shared" si="19"/>
        <v/>
      </c>
      <c r="C1671" s="14"/>
      <c r="D1671" s="14"/>
      <c r="E1671" s="14"/>
      <c r="F1671" s="14"/>
      <c r="G1671" s="31"/>
      <c r="H1671" s="31"/>
      <c r="I1671" s="31"/>
      <c r="J1671" s="31"/>
      <c r="K1671" s="14" t="str">
        <f t="shared" si="20"/>
        <v/>
      </c>
      <c r="M1671" s="14" t="e">
        <f t="array" aca="1" ref="M1671" ca="1">_xludf.ifna(IF(#REF!=Impostazioni!$C$6,G1671*1,G1671/INDEX(Impostazioni!$N$86:$O$105,MATCH(#REF!,Impostazioni!$N$86:$N$105,0),2)),"")</f>
        <v>#NAME?</v>
      </c>
      <c r="N1671" s="14" t="e">
        <f t="array" aca="1" ref="N1671" ca="1">_xludf.ifna(IF(#REF!=Impostazioni!$C$6,H1671*1,H1671/INDEX(Impostazioni!$N$86:$O$105,MATCH(#REF!,Impostazioni!$N$86:$N$105,0),2)),"")</f>
        <v>#NAME?</v>
      </c>
      <c r="O1671" s="14" t="e">
        <f t="array" aca="1" ref="O1671" ca="1">_xludf.ifna(IF(#REF!=Impostazioni!$C$6,I1671*1,I1671/INDEX(Impostazioni!$N$86:$O$105,MATCH(#REF!,Impostazioni!$N$86:$N$105,0),2)),"")</f>
        <v>#NAME?</v>
      </c>
      <c r="P1671" s="14" t="e">
        <f t="array" aca="1" ref="P1671" ca="1">_xludf.ifna(IF(#REF!=Impostazioni!$C$6,J1671*1,J1671/INDEX(Impostazioni!$N$86:$O$105,MATCH(#REF!,Impostazioni!$N$86:$N$105,0),2)),"")</f>
        <v>#NAME?</v>
      </c>
      <c r="Q1671" s="14" t="e">
        <f t="array" aca="1" ref="Q1671" ca="1">_xludf.ifna(IF(#REF!=Impostazioni!$C$6,K1671*1,K1671/INDEX(Impostazioni!$N$86:$O$105,MATCH(#REF!,Impostazioni!$N$86:$N$105,0),2)),"")</f>
        <v>#NAME?</v>
      </c>
      <c r="S1671" t="str" cm="1">
        <f t="array" ref="S1671">_xlfn.IFNA(TRANSPOSE(INDEX(Impostazioni!$R$14:$S$63,,MATCH($D1671,Impostazioni!$R$13:$S$13,0))),"")&amp;""</f>
        <v/>
      </c>
    </row>
    <row r="1672" spans="1:19" ht="13.2">
      <c r="A1672" s="14" t="str">
        <f t="shared" si="18"/>
        <v/>
      </c>
      <c r="B1672" s="14" t="str">
        <f t="shared" si="19"/>
        <v/>
      </c>
      <c r="C1672" s="14"/>
      <c r="D1672" s="14"/>
      <c r="E1672" s="14"/>
      <c r="F1672" s="14"/>
      <c r="G1672" s="31"/>
      <c r="H1672" s="31"/>
      <c r="I1672" s="31"/>
      <c r="J1672" s="31"/>
      <c r="K1672" s="14" t="str">
        <f t="shared" si="20"/>
        <v/>
      </c>
      <c r="M1672" s="14" t="e">
        <f t="array" aca="1" ref="M1672" ca="1">_xludf.ifna(IF(#REF!=Impostazioni!$C$6,G1672*1,G1672/INDEX(Impostazioni!$N$86:$O$105,MATCH(#REF!,Impostazioni!$N$86:$N$105,0),2)),"")</f>
        <v>#NAME?</v>
      </c>
      <c r="N1672" s="14" t="e">
        <f t="array" aca="1" ref="N1672" ca="1">_xludf.ifna(IF(#REF!=Impostazioni!$C$6,H1672*1,H1672/INDEX(Impostazioni!$N$86:$O$105,MATCH(#REF!,Impostazioni!$N$86:$N$105,0),2)),"")</f>
        <v>#NAME?</v>
      </c>
      <c r="O1672" s="14" t="e">
        <f t="array" aca="1" ref="O1672" ca="1">_xludf.ifna(IF(#REF!=Impostazioni!$C$6,I1672*1,I1672/INDEX(Impostazioni!$N$86:$O$105,MATCH(#REF!,Impostazioni!$N$86:$N$105,0),2)),"")</f>
        <v>#NAME?</v>
      </c>
      <c r="P1672" s="14" t="e">
        <f t="array" aca="1" ref="P1672" ca="1">_xludf.ifna(IF(#REF!=Impostazioni!$C$6,J1672*1,J1672/INDEX(Impostazioni!$N$86:$O$105,MATCH(#REF!,Impostazioni!$N$86:$N$105,0),2)),"")</f>
        <v>#NAME?</v>
      </c>
      <c r="Q1672" s="14" t="e">
        <f t="array" aca="1" ref="Q1672" ca="1">_xludf.ifna(IF(#REF!=Impostazioni!$C$6,K1672*1,K1672/INDEX(Impostazioni!$N$86:$O$105,MATCH(#REF!,Impostazioni!$N$86:$N$105,0),2)),"")</f>
        <v>#NAME?</v>
      </c>
      <c r="S1672" t="str" cm="1">
        <f t="array" ref="S1672">_xlfn.IFNA(TRANSPOSE(INDEX(Impostazioni!$R$14:$S$63,,MATCH($D1672,Impostazioni!$R$13:$S$13,0))),"")&amp;""</f>
        <v/>
      </c>
    </row>
    <row r="1673" spans="1:19" ht="13.2">
      <c r="A1673" s="14" t="str">
        <f t="shared" si="18"/>
        <v/>
      </c>
      <c r="B1673" s="14" t="str">
        <f t="shared" si="19"/>
        <v/>
      </c>
      <c r="C1673" s="14"/>
      <c r="D1673" s="14"/>
      <c r="E1673" s="14"/>
      <c r="F1673" s="14"/>
      <c r="G1673" s="31"/>
      <c r="H1673" s="31"/>
      <c r="I1673" s="31"/>
      <c r="J1673" s="31"/>
      <c r="K1673" s="14" t="str">
        <f t="shared" si="20"/>
        <v/>
      </c>
      <c r="M1673" s="14" t="e">
        <f t="array" aca="1" ref="M1673" ca="1">_xludf.ifna(IF(#REF!=Impostazioni!$C$6,G1673*1,G1673/INDEX(Impostazioni!$N$86:$O$105,MATCH(#REF!,Impostazioni!$N$86:$N$105,0),2)),"")</f>
        <v>#NAME?</v>
      </c>
      <c r="N1673" s="14" t="e">
        <f t="array" aca="1" ref="N1673" ca="1">_xludf.ifna(IF(#REF!=Impostazioni!$C$6,H1673*1,H1673/INDEX(Impostazioni!$N$86:$O$105,MATCH(#REF!,Impostazioni!$N$86:$N$105,0),2)),"")</f>
        <v>#NAME?</v>
      </c>
      <c r="O1673" s="14" t="e">
        <f t="array" aca="1" ref="O1673" ca="1">_xludf.ifna(IF(#REF!=Impostazioni!$C$6,I1673*1,I1673/INDEX(Impostazioni!$N$86:$O$105,MATCH(#REF!,Impostazioni!$N$86:$N$105,0),2)),"")</f>
        <v>#NAME?</v>
      </c>
      <c r="P1673" s="14" t="e">
        <f t="array" aca="1" ref="P1673" ca="1">_xludf.ifna(IF(#REF!=Impostazioni!$C$6,J1673*1,J1673/INDEX(Impostazioni!$N$86:$O$105,MATCH(#REF!,Impostazioni!$N$86:$N$105,0),2)),"")</f>
        <v>#NAME?</v>
      </c>
      <c r="Q1673" s="14" t="e">
        <f t="array" aca="1" ref="Q1673" ca="1">_xludf.ifna(IF(#REF!=Impostazioni!$C$6,K1673*1,K1673/INDEX(Impostazioni!$N$86:$O$105,MATCH(#REF!,Impostazioni!$N$86:$N$105,0),2)),"")</f>
        <v>#NAME?</v>
      </c>
      <c r="S1673" t="str" cm="1">
        <f t="array" ref="S1673">_xlfn.IFNA(TRANSPOSE(INDEX(Impostazioni!$R$14:$S$63,,MATCH($D1673,Impostazioni!$R$13:$S$13,0))),"")&amp;""</f>
        <v/>
      </c>
    </row>
    <row r="1674" spans="1:19" ht="13.2">
      <c r="A1674" s="14" t="str">
        <f t="shared" si="18"/>
        <v/>
      </c>
      <c r="B1674" s="14" t="str">
        <f t="shared" si="19"/>
        <v/>
      </c>
      <c r="C1674" s="14"/>
      <c r="D1674" s="14"/>
      <c r="E1674" s="14"/>
      <c r="F1674" s="14"/>
      <c r="G1674" s="31"/>
      <c r="H1674" s="31"/>
      <c r="I1674" s="31"/>
      <c r="J1674" s="31"/>
      <c r="K1674" s="14" t="str">
        <f t="shared" si="20"/>
        <v/>
      </c>
      <c r="M1674" s="14" t="e">
        <f t="array" aca="1" ref="M1674" ca="1">_xludf.ifna(IF(#REF!=Impostazioni!$C$6,G1674*1,G1674/INDEX(Impostazioni!$N$86:$O$105,MATCH(#REF!,Impostazioni!$N$86:$N$105,0),2)),"")</f>
        <v>#NAME?</v>
      </c>
      <c r="N1674" s="14" t="e">
        <f t="array" aca="1" ref="N1674" ca="1">_xludf.ifna(IF(#REF!=Impostazioni!$C$6,H1674*1,H1674/INDEX(Impostazioni!$N$86:$O$105,MATCH(#REF!,Impostazioni!$N$86:$N$105,0),2)),"")</f>
        <v>#NAME?</v>
      </c>
      <c r="O1674" s="14" t="e">
        <f t="array" aca="1" ref="O1674" ca="1">_xludf.ifna(IF(#REF!=Impostazioni!$C$6,I1674*1,I1674/INDEX(Impostazioni!$N$86:$O$105,MATCH(#REF!,Impostazioni!$N$86:$N$105,0),2)),"")</f>
        <v>#NAME?</v>
      </c>
      <c r="P1674" s="14" t="e">
        <f t="array" aca="1" ref="P1674" ca="1">_xludf.ifna(IF(#REF!=Impostazioni!$C$6,J1674*1,J1674/INDEX(Impostazioni!$N$86:$O$105,MATCH(#REF!,Impostazioni!$N$86:$N$105,0),2)),"")</f>
        <v>#NAME?</v>
      </c>
      <c r="Q1674" s="14" t="e">
        <f t="array" aca="1" ref="Q1674" ca="1">_xludf.ifna(IF(#REF!=Impostazioni!$C$6,K1674*1,K1674/INDEX(Impostazioni!$N$86:$O$105,MATCH(#REF!,Impostazioni!$N$86:$N$105,0),2)),"")</f>
        <v>#NAME?</v>
      </c>
      <c r="S1674" t="str" cm="1">
        <f t="array" ref="S1674">_xlfn.IFNA(TRANSPOSE(INDEX(Impostazioni!$R$14:$S$63,,MATCH($D1674,Impostazioni!$R$13:$S$13,0))),"")&amp;""</f>
        <v/>
      </c>
    </row>
    <row r="1675" spans="1:19" ht="13.2">
      <c r="A1675" s="14" t="str">
        <f t="shared" si="18"/>
        <v/>
      </c>
      <c r="B1675" s="14" t="str">
        <f t="shared" si="19"/>
        <v/>
      </c>
      <c r="C1675" s="14"/>
      <c r="D1675" s="14"/>
      <c r="E1675" s="14"/>
      <c r="F1675" s="14"/>
      <c r="G1675" s="31"/>
      <c r="H1675" s="31"/>
      <c r="I1675" s="31"/>
      <c r="J1675" s="31"/>
      <c r="K1675" s="14" t="str">
        <f t="shared" si="20"/>
        <v/>
      </c>
      <c r="M1675" s="14" t="e">
        <f t="array" aca="1" ref="M1675" ca="1">_xludf.ifna(IF(#REF!=Impostazioni!$C$6,G1675*1,G1675/INDEX(Impostazioni!$N$86:$O$105,MATCH(#REF!,Impostazioni!$N$86:$N$105,0),2)),"")</f>
        <v>#NAME?</v>
      </c>
      <c r="N1675" s="14" t="e">
        <f t="array" aca="1" ref="N1675" ca="1">_xludf.ifna(IF(#REF!=Impostazioni!$C$6,H1675*1,H1675/INDEX(Impostazioni!$N$86:$O$105,MATCH(#REF!,Impostazioni!$N$86:$N$105,0),2)),"")</f>
        <v>#NAME?</v>
      </c>
      <c r="O1675" s="14" t="e">
        <f t="array" aca="1" ref="O1675" ca="1">_xludf.ifna(IF(#REF!=Impostazioni!$C$6,I1675*1,I1675/INDEX(Impostazioni!$N$86:$O$105,MATCH(#REF!,Impostazioni!$N$86:$N$105,0),2)),"")</f>
        <v>#NAME?</v>
      </c>
      <c r="P1675" s="14" t="e">
        <f t="array" aca="1" ref="P1675" ca="1">_xludf.ifna(IF(#REF!=Impostazioni!$C$6,J1675*1,J1675/INDEX(Impostazioni!$N$86:$O$105,MATCH(#REF!,Impostazioni!$N$86:$N$105,0),2)),"")</f>
        <v>#NAME?</v>
      </c>
      <c r="Q1675" s="14" t="e">
        <f t="array" aca="1" ref="Q1675" ca="1">_xludf.ifna(IF(#REF!=Impostazioni!$C$6,K1675*1,K1675/INDEX(Impostazioni!$N$86:$O$105,MATCH(#REF!,Impostazioni!$N$86:$N$105,0),2)),"")</f>
        <v>#NAME?</v>
      </c>
      <c r="S1675" t="str" cm="1">
        <f t="array" ref="S1675">_xlfn.IFNA(TRANSPOSE(INDEX(Impostazioni!$R$14:$S$63,,MATCH($D1675,Impostazioni!$R$13:$S$13,0))),"")&amp;""</f>
        <v/>
      </c>
    </row>
    <row r="1676" spans="1:19" ht="13.2">
      <c r="A1676" s="14" t="str">
        <f t="shared" si="18"/>
        <v/>
      </c>
      <c r="B1676" s="14" t="str">
        <f t="shared" si="19"/>
        <v/>
      </c>
      <c r="C1676" s="14"/>
      <c r="D1676" s="14"/>
      <c r="E1676" s="14"/>
      <c r="F1676" s="14"/>
      <c r="G1676" s="31"/>
      <c r="H1676" s="31"/>
      <c r="I1676" s="31"/>
      <c r="J1676" s="31"/>
      <c r="K1676" s="14" t="str">
        <f t="shared" si="20"/>
        <v/>
      </c>
      <c r="M1676" s="14" t="e">
        <f t="array" aca="1" ref="M1676" ca="1">_xludf.ifna(IF(#REF!=Impostazioni!$C$6,G1676*1,G1676/INDEX(Impostazioni!$N$86:$O$105,MATCH(#REF!,Impostazioni!$N$86:$N$105,0),2)),"")</f>
        <v>#NAME?</v>
      </c>
      <c r="N1676" s="14" t="e">
        <f t="array" aca="1" ref="N1676" ca="1">_xludf.ifna(IF(#REF!=Impostazioni!$C$6,H1676*1,H1676/INDEX(Impostazioni!$N$86:$O$105,MATCH(#REF!,Impostazioni!$N$86:$N$105,0),2)),"")</f>
        <v>#NAME?</v>
      </c>
      <c r="O1676" s="14" t="e">
        <f t="array" aca="1" ref="O1676" ca="1">_xludf.ifna(IF(#REF!=Impostazioni!$C$6,I1676*1,I1676/INDEX(Impostazioni!$N$86:$O$105,MATCH(#REF!,Impostazioni!$N$86:$N$105,0),2)),"")</f>
        <v>#NAME?</v>
      </c>
      <c r="P1676" s="14" t="e">
        <f t="array" aca="1" ref="P1676" ca="1">_xludf.ifna(IF(#REF!=Impostazioni!$C$6,J1676*1,J1676/INDEX(Impostazioni!$N$86:$O$105,MATCH(#REF!,Impostazioni!$N$86:$N$105,0),2)),"")</f>
        <v>#NAME?</v>
      </c>
      <c r="Q1676" s="14" t="e">
        <f t="array" aca="1" ref="Q1676" ca="1">_xludf.ifna(IF(#REF!=Impostazioni!$C$6,K1676*1,K1676/INDEX(Impostazioni!$N$86:$O$105,MATCH(#REF!,Impostazioni!$N$86:$N$105,0),2)),"")</f>
        <v>#NAME?</v>
      </c>
      <c r="S1676" t="str" cm="1">
        <f t="array" ref="S1676">_xlfn.IFNA(TRANSPOSE(INDEX(Impostazioni!$R$14:$S$63,,MATCH($D1676,Impostazioni!$R$13:$S$13,0))),"")&amp;""</f>
        <v/>
      </c>
    </row>
    <row r="1677" spans="1:19" ht="13.2">
      <c r="A1677" s="14" t="str">
        <f t="shared" si="18"/>
        <v/>
      </c>
      <c r="B1677" s="14" t="str">
        <f t="shared" si="19"/>
        <v/>
      </c>
      <c r="C1677" s="14"/>
      <c r="D1677" s="14"/>
      <c r="E1677" s="14"/>
      <c r="F1677" s="14"/>
      <c r="G1677" s="31"/>
      <c r="H1677" s="31"/>
      <c r="I1677" s="31"/>
      <c r="J1677" s="31"/>
      <c r="K1677" s="14" t="str">
        <f t="shared" si="20"/>
        <v/>
      </c>
      <c r="M1677" s="14" t="e">
        <f t="array" aca="1" ref="M1677" ca="1">_xludf.ifna(IF(#REF!=Impostazioni!$C$6,G1677*1,G1677/INDEX(Impostazioni!$N$86:$O$105,MATCH(#REF!,Impostazioni!$N$86:$N$105,0),2)),"")</f>
        <v>#NAME?</v>
      </c>
      <c r="N1677" s="14" t="e">
        <f t="array" aca="1" ref="N1677" ca="1">_xludf.ifna(IF(#REF!=Impostazioni!$C$6,H1677*1,H1677/INDEX(Impostazioni!$N$86:$O$105,MATCH(#REF!,Impostazioni!$N$86:$N$105,0),2)),"")</f>
        <v>#NAME?</v>
      </c>
      <c r="O1677" s="14" t="e">
        <f t="array" aca="1" ref="O1677" ca="1">_xludf.ifna(IF(#REF!=Impostazioni!$C$6,I1677*1,I1677/INDEX(Impostazioni!$N$86:$O$105,MATCH(#REF!,Impostazioni!$N$86:$N$105,0),2)),"")</f>
        <v>#NAME?</v>
      </c>
      <c r="P1677" s="14" t="e">
        <f t="array" aca="1" ref="P1677" ca="1">_xludf.ifna(IF(#REF!=Impostazioni!$C$6,J1677*1,J1677/INDEX(Impostazioni!$N$86:$O$105,MATCH(#REF!,Impostazioni!$N$86:$N$105,0),2)),"")</f>
        <v>#NAME?</v>
      </c>
      <c r="Q1677" s="14" t="e">
        <f t="array" aca="1" ref="Q1677" ca="1">_xludf.ifna(IF(#REF!=Impostazioni!$C$6,K1677*1,K1677/INDEX(Impostazioni!$N$86:$O$105,MATCH(#REF!,Impostazioni!$N$86:$N$105,0),2)),"")</f>
        <v>#NAME?</v>
      </c>
      <c r="S1677" t="str" cm="1">
        <f t="array" ref="S1677">_xlfn.IFNA(TRANSPOSE(INDEX(Impostazioni!$R$14:$S$63,,MATCH($D1677,Impostazioni!$R$13:$S$13,0))),"")&amp;""</f>
        <v/>
      </c>
    </row>
    <row r="1678" spans="1:19" ht="13.2">
      <c r="A1678" s="14" t="str">
        <f t="shared" si="18"/>
        <v/>
      </c>
      <c r="B1678" s="14" t="str">
        <f t="shared" si="19"/>
        <v/>
      </c>
      <c r="C1678" s="14"/>
      <c r="D1678" s="14"/>
      <c r="E1678" s="14"/>
      <c r="F1678" s="14"/>
      <c r="G1678" s="31"/>
      <c r="H1678" s="31"/>
      <c r="I1678" s="31"/>
      <c r="J1678" s="31"/>
      <c r="K1678" s="14" t="str">
        <f t="shared" si="20"/>
        <v/>
      </c>
      <c r="M1678" s="14" t="e">
        <f t="array" aca="1" ref="M1678" ca="1">_xludf.ifna(IF(#REF!=Impostazioni!$C$6,G1678*1,G1678/INDEX(Impostazioni!$N$86:$O$105,MATCH(#REF!,Impostazioni!$N$86:$N$105,0),2)),"")</f>
        <v>#NAME?</v>
      </c>
      <c r="N1678" s="14" t="e">
        <f t="array" aca="1" ref="N1678" ca="1">_xludf.ifna(IF(#REF!=Impostazioni!$C$6,H1678*1,H1678/INDEX(Impostazioni!$N$86:$O$105,MATCH(#REF!,Impostazioni!$N$86:$N$105,0),2)),"")</f>
        <v>#NAME?</v>
      </c>
      <c r="O1678" s="14" t="e">
        <f t="array" aca="1" ref="O1678" ca="1">_xludf.ifna(IF(#REF!=Impostazioni!$C$6,I1678*1,I1678/INDEX(Impostazioni!$N$86:$O$105,MATCH(#REF!,Impostazioni!$N$86:$N$105,0),2)),"")</f>
        <v>#NAME?</v>
      </c>
      <c r="P1678" s="14" t="e">
        <f t="array" aca="1" ref="P1678" ca="1">_xludf.ifna(IF(#REF!=Impostazioni!$C$6,J1678*1,J1678/INDEX(Impostazioni!$N$86:$O$105,MATCH(#REF!,Impostazioni!$N$86:$N$105,0),2)),"")</f>
        <v>#NAME?</v>
      </c>
      <c r="Q1678" s="14" t="e">
        <f t="array" aca="1" ref="Q1678" ca="1">_xludf.ifna(IF(#REF!=Impostazioni!$C$6,K1678*1,K1678/INDEX(Impostazioni!$N$86:$O$105,MATCH(#REF!,Impostazioni!$N$86:$N$105,0),2)),"")</f>
        <v>#NAME?</v>
      </c>
      <c r="S1678" t="str" cm="1">
        <f t="array" ref="S1678">_xlfn.IFNA(TRANSPOSE(INDEX(Impostazioni!$R$14:$S$63,,MATCH($D1678,Impostazioni!$R$13:$S$13,0))),"")&amp;""</f>
        <v/>
      </c>
    </row>
    <row r="1679" spans="1:19" ht="13.2">
      <c r="A1679" s="14" t="str">
        <f t="shared" si="18"/>
        <v/>
      </c>
      <c r="B1679" s="14" t="str">
        <f t="shared" si="19"/>
        <v/>
      </c>
      <c r="C1679" s="14"/>
      <c r="D1679" s="14"/>
      <c r="E1679" s="14"/>
      <c r="F1679" s="14"/>
      <c r="G1679" s="31"/>
      <c r="H1679" s="31"/>
      <c r="I1679" s="31"/>
      <c r="J1679" s="31"/>
      <c r="K1679" s="14" t="str">
        <f t="shared" si="20"/>
        <v/>
      </c>
      <c r="M1679" s="14" t="e">
        <f t="array" aca="1" ref="M1679" ca="1">_xludf.ifna(IF(#REF!=Impostazioni!$C$6,G1679*1,G1679/INDEX(Impostazioni!$N$86:$O$105,MATCH(#REF!,Impostazioni!$N$86:$N$105,0),2)),"")</f>
        <v>#NAME?</v>
      </c>
      <c r="N1679" s="14" t="e">
        <f t="array" aca="1" ref="N1679" ca="1">_xludf.ifna(IF(#REF!=Impostazioni!$C$6,H1679*1,H1679/INDEX(Impostazioni!$N$86:$O$105,MATCH(#REF!,Impostazioni!$N$86:$N$105,0),2)),"")</f>
        <v>#NAME?</v>
      </c>
      <c r="O1679" s="14" t="e">
        <f t="array" aca="1" ref="O1679" ca="1">_xludf.ifna(IF(#REF!=Impostazioni!$C$6,I1679*1,I1679/INDEX(Impostazioni!$N$86:$O$105,MATCH(#REF!,Impostazioni!$N$86:$N$105,0),2)),"")</f>
        <v>#NAME?</v>
      </c>
      <c r="P1679" s="14" t="e">
        <f t="array" aca="1" ref="P1679" ca="1">_xludf.ifna(IF(#REF!=Impostazioni!$C$6,J1679*1,J1679/INDEX(Impostazioni!$N$86:$O$105,MATCH(#REF!,Impostazioni!$N$86:$N$105,0),2)),"")</f>
        <v>#NAME?</v>
      </c>
      <c r="Q1679" s="14" t="e">
        <f t="array" aca="1" ref="Q1679" ca="1">_xludf.ifna(IF(#REF!=Impostazioni!$C$6,K1679*1,K1679/INDEX(Impostazioni!$N$86:$O$105,MATCH(#REF!,Impostazioni!$N$86:$N$105,0),2)),"")</f>
        <v>#NAME?</v>
      </c>
      <c r="S1679" t="str" cm="1">
        <f t="array" ref="S1679">_xlfn.IFNA(TRANSPOSE(INDEX(Impostazioni!$R$14:$S$63,,MATCH($D1679,Impostazioni!$R$13:$S$13,0))),"")&amp;""</f>
        <v/>
      </c>
    </row>
    <row r="1680" spans="1:19" ht="13.2">
      <c r="A1680" s="14" t="str">
        <f t="shared" si="18"/>
        <v/>
      </c>
      <c r="B1680" s="14" t="str">
        <f t="shared" si="19"/>
        <v/>
      </c>
      <c r="C1680" s="14"/>
      <c r="D1680" s="14"/>
      <c r="E1680" s="14"/>
      <c r="F1680" s="14"/>
      <c r="G1680" s="31"/>
      <c r="H1680" s="31"/>
      <c r="I1680" s="31"/>
      <c r="J1680" s="31"/>
      <c r="K1680" s="14" t="str">
        <f t="shared" si="20"/>
        <v/>
      </c>
      <c r="M1680" s="14" t="e">
        <f t="array" aca="1" ref="M1680" ca="1">_xludf.ifna(IF(#REF!=Impostazioni!$C$6,G1680*1,G1680/INDEX(Impostazioni!$N$86:$O$105,MATCH(#REF!,Impostazioni!$N$86:$N$105,0),2)),"")</f>
        <v>#NAME?</v>
      </c>
      <c r="N1680" s="14" t="e">
        <f t="array" aca="1" ref="N1680" ca="1">_xludf.ifna(IF(#REF!=Impostazioni!$C$6,H1680*1,H1680/INDEX(Impostazioni!$N$86:$O$105,MATCH(#REF!,Impostazioni!$N$86:$N$105,0),2)),"")</f>
        <v>#NAME?</v>
      </c>
      <c r="O1680" s="14" t="e">
        <f t="array" aca="1" ref="O1680" ca="1">_xludf.ifna(IF(#REF!=Impostazioni!$C$6,I1680*1,I1680/INDEX(Impostazioni!$N$86:$O$105,MATCH(#REF!,Impostazioni!$N$86:$N$105,0),2)),"")</f>
        <v>#NAME?</v>
      </c>
      <c r="P1680" s="14" t="e">
        <f t="array" aca="1" ref="P1680" ca="1">_xludf.ifna(IF(#REF!=Impostazioni!$C$6,J1680*1,J1680/INDEX(Impostazioni!$N$86:$O$105,MATCH(#REF!,Impostazioni!$N$86:$N$105,0),2)),"")</f>
        <v>#NAME?</v>
      </c>
      <c r="Q1680" s="14" t="e">
        <f t="array" aca="1" ref="Q1680" ca="1">_xludf.ifna(IF(#REF!=Impostazioni!$C$6,K1680*1,K1680/INDEX(Impostazioni!$N$86:$O$105,MATCH(#REF!,Impostazioni!$N$86:$N$105,0),2)),"")</f>
        <v>#NAME?</v>
      </c>
      <c r="S1680" t="str" cm="1">
        <f t="array" ref="S1680">_xlfn.IFNA(TRANSPOSE(INDEX(Impostazioni!$R$14:$S$63,,MATCH($D1680,Impostazioni!$R$13:$S$13,0))),"")&amp;""</f>
        <v/>
      </c>
    </row>
    <row r="1681" spans="1:19" ht="13.2">
      <c r="A1681" s="14" t="str">
        <f t="shared" si="18"/>
        <v/>
      </c>
      <c r="B1681" s="14" t="str">
        <f t="shared" si="19"/>
        <v/>
      </c>
      <c r="C1681" s="14"/>
      <c r="D1681" s="14"/>
      <c r="E1681" s="14"/>
      <c r="F1681" s="14"/>
      <c r="G1681" s="31"/>
      <c r="H1681" s="31"/>
      <c r="I1681" s="31"/>
      <c r="J1681" s="31"/>
      <c r="K1681" s="14" t="str">
        <f t="shared" si="20"/>
        <v/>
      </c>
      <c r="M1681" s="14" t="e">
        <f t="array" aca="1" ref="M1681" ca="1">_xludf.ifna(IF(#REF!=Impostazioni!$C$6,G1681*1,G1681/INDEX(Impostazioni!$N$86:$O$105,MATCH(#REF!,Impostazioni!$N$86:$N$105,0),2)),"")</f>
        <v>#NAME?</v>
      </c>
      <c r="N1681" s="14" t="e">
        <f t="array" aca="1" ref="N1681" ca="1">_xludf.ifna(IF(#REF!=Impostazioni!$C$6,H1681*1,H1681/INDEX(Impostazioni!$N$86:$O$105,MATCH(#REF!,Impostazioni!$N$86:$N$105,0),2)),"")</f>
        <v>#NAME?</v>
      </c>
      <c r="O1681" s="14" t="e">
        <f t="array" aca="1" ref="O1681" ca="1">_xludf.ifna(IF(#REF!=Impostazioni!$C$6,I1681*1,I1681/INDEX(Impostazioni!$N$86:$O$105,MATCH(#REF!,Impostazioni!$N$86:$N$105,0),2)),"")</f>
        <v>#NAME?</v>
      </c>
      <c r="P1681" s="14" t="e">
        <f t="array" aca="1" ref="P1681" ca="1">_xludf.ifna(IF(#REF!=Impostazioni!$C$6,J1681*1,J1681/INDEX(Impostazioni!$N$86:$O$105,MATCH(#REF!,Impostazioni!$N$86:$N$105,0),2)),"")</f>
        <v>#NAME?</v>
      </c>
      <c r="Q1681" s="14" t="e">
        <f t="array" aca="1" ref="Q1681" ca="1">_xludf.ifna(IF(#REF!=Impostazioni!$C$6,K1681*1,K1681/INDEX(Impostazioni!$N$86:$O$105,MATCH(#REF!,Impostazioni!$N$86:$N$105,0),2)),"")</f>
        <v>#NAME?</v>
      </c>
      <c r="S1681" t="str" cm="1">
        <f t="array" ref="S1681">_xlfn.IFNA(TRANSPOSE(INDEX(Impostazioni!$R$14:$S$63,,MATCH($D1681,Impostazioni!$R$13:$S$13,0))),"")&amp;""</f>
        <v/>
      </c>
    </row>
    <row r="1682" spans="1:19" ht="13.2">
      <c r="A1682" s="14" t="str">
        <f t="shared" si="18"/>
        <v/>
      </c>
      <c r="B1682" s="14" t="str">
        <f t="shared" si="19"/>
        <v/>
      </c>
      <c r="C1682" s="14"/>
      <c r="D1682" s="14"/>
      <c r="E1682" s="14"/>
      <c r="F1682" s="14"/>
      <c r="G1682" s="31"/>
      <c r="H1682" s="31"/>
      <c r="I1682" s="31"/>
      <c r="J1682" s="31"/>
      <c r="K1682" s="14" t="str">
        <f t="shared" si="20"/>
        <v/>
      </c>
      <c r="M1682" s="14" t="e">
        <f t="array" aca="1" ref="M1682" ca="1">_xludf.ifna(IF(#REF!=Impostazioni!$C$6,G1682*1,G1682/INDEX(Impostazioni!$N$86:$O$105,MATCH(#REF!,Impostazioni!$N$86:$N$105,0),2)),"")</f>
        <v>#NAME?</v>
      </c>
      <c r="N1682" s="14" t="e">
        <f t="array" aca="1" ref="N1682" ca="1">_xludf.ifna(IF(#REF!=Impostazioni!$C$6,H1682*1,H1682/INDEX(Impostazioni!$N$86:$O$105,MATCH(#REF!,Impostazioni!$N$86:$N$105,0),2)),"")</f>
        <v>#NAME?</v>
      </c>
      <c r="O1682" s="14" t="e">
        <f t="array" aca="1" ref="O1682" ca="1">_xludf.ifna(IF(#REF!=Impostazioni!$C$6,I1682*1,I1682/INDEX(Impostazioni!$N$86:$O$105,MATCH(#REF!,Impostazioni!$N$86:$N$105,0),2)),"")</f>
        <v>#NAME?</v>
      </c>
      <c r="P1682" s="14" t="e">
        <f t="array" aca="1" ref="P1682" ca="1">_xludf.ifna(IF(#REF!=Impostazioni!$C$6,J1682*1,J1682/INDEX(Impostazioni!$N$86:$O$105,MATCH(#REF!,Impostazioni!$N$86:$N$105,0),2)),"")</f>
        <v>#NAME?</v>
      </c>
      <c r="Q1682" s="14" t="e">
        <f t="array" aca="1" ref="Q1682" ca="1">_xludf.ifna(IF(#REF!=Impostazioni!$C$6,K1682*1,K1682/INDEX(Impostazioni!$N$86:$O$105,MATCH(#REF!,Impostazioni!$N$86:$N$105,0),2)),"")</f>
        <v>#NAME?</v>
      </c>
      <c r="S1682" t="str" cm="1">
        <f t="array" ref="S1682">_xlfn.IFNA(TRANSPOSE(INDEX(Impostazioni!$R$14:$S$63,,MATCH($D1682,Impostazioni!$R$13:$S$13,0))),"")&amp;""</f>
        <v/>
      </c>
    </row>
    <row r="1683" spans="1:19" ht="13.2">
      <c r="A1683" s="14" t="str">
        <f t="shared" si="18"/>
        <v/>
      </c>
      <c r="B1683" s="14" t="str">
        <f t="shared" si="19"/>
        <v/>
      </c>
      <c r="C1683" s="14"/>
      <c r="D1683" s="14"/>
      <c r="E1683" s="14"/>
      <c r="F1683" s="14"/>
      <c r="G1683" s="31"/>
      <c r="H1683" s="31"/>
      <c r="I1683" s="31"/>
      <c r="J1683" s="31"/>
      <c r="K1683" s="14" t="str">
        <f t="shared" si="20"/>
        <v/>
      </c>
      <c r="M1683" s="14" t="e">
        <f t="array" aca="1" ref="M1683" ca="1">_xludf.ifna(IF(#REF!=Impostazioni!$C$6,G1683*1,G1683/INDEX(Impostazioni!$N$86:$O$105,MATCH(#REF!,Impostazioni!$N$86:$N$105,0),2)),"")</f>
        <v>#NAME?</v>
      </c>
      <c r="N1683" s="14" t="e">
        <f t="array" aca="1" ref="N1683" ca="1">_xludf.ifna(IF(#REF!=Impostazioni!$C$6,H1683*1,H1683/INDEX(Impostazioni!$N$86:$O$105,MATCH(#REF!,Impostazioni!$N$86:$N$105,0),2)),"")</f>
        <v>#NAME?</v>
      </c>
      <c r="O1683" s="14" t="e">
        <f t="array" aca="1" ref="O1683" ca="1">_xludf.ifna(IF(#REF!=Impostazioni!$C$6,I1683*1,I1683/INDEX(Impostazioni!$N$86:$O$105,MATCH(#REF!,Impostazioni!$N$86:$N$105,0),2)),"")</f>
        <v>#NAME?</v>
      </c>
      <c r="P1683" s="14" t="e">
        <f t="array" aca="1" ref="P1683" ca="1">_xludf.ifna(IF(#REF!=Impostazioni!$C$6,J1683*1,J1683/INDEX(Impostazioni!$N$86:$O$105,MATCH(#REF!,Impostazioni!$N$86:$N$105,0),2)),"")</f>
        <v>#NAME?</v>
      </c>
      <c r="Q1683" s="14" t="e">
        <f t="array" aca="1" ref="Q1683" ca="1">_xludf.ifna(IF(#REF!=Impostazioni!$C$6,K1683*1,K1683/INDEX(Impostazioni!$N$86:$O$105,MATCH(#REF!,Impostazioni!$N$86:$N$105,0),2)),"")</f>
        <v>#NAME?</v>
      </c>
      <c r="S1683" t="str" cm="1">
        <f t="array" ref="S1683">_xlfn.IFNA(TRANSPOSE(INDEX(Impostazioni!$R$14:$S$63,,MATCH($D1683,Impostazioni!$R$13:$S$13,0))),"")&amp;""</f>
        <v/>
      </c>
    </row>
    <row r="1684" spans="1:19" ht="13.2">
      <c r="A1684" s="14" t="str">
        <f t="shared" si="18"/>
        <v/>
      </c>
      <c r="B1684" s="14" t="str">
        <f t="shared" si="19"/>
        <v/>
      </c>
      <c r="C1684" s="14"/>
      <c r="D1684" s="14"/>
      <c r="E1684" s="14"/>
      <c r="F1684" s="14"/>
      <c r="G1684" s="31"/>
      <c r="H1684" s="31"/>
      <c r="I1684" s="31"/>
      <c r="J1684" s="31"/>
      <c r="K1684" s="14" t="str">
        <f t="shared" si="20"/>
        <v/>
      </c>
      <c r="M1684" s="14" t="e">
        <f t="array" aca="1" ref="M1684" ca="1">_xludf.ifna(IF(#REF!=Impostazioni!$C$6,G1684*1,G1684/INDEX(Impostazioni!$N$86:$O$105,MATCH(#REF!,Impostazioni!$N$86:$N$105,0),2)),"")</f>
        <v>#NAME?</v>
      </c>
      <c r="N1684" s="14" t="e">
        <f t="array" aca="1" ref="N1684" ca="1">_xludf.ifna(IF(#REF!=Impostazioni!$C$6,H1684*1,H1684/INDEX(Impostazioni!$N$86:$O$105,MATCH(#REF!,Impostazioni!$N$86:$N$105,0),2)),"")</f>
        <v>#NAME?</v>
      </c>
      <c r="O1684" s="14" t="e">
        <f t="array" aca="1" ref="O1684" ca="1">_xludf.ifna(IF(#REF!=Impostazioni!$C$6,I1684*1,I1684/INDEX(Impostazioni!$N$86:$O$105,MATCH(#REF!,Impostazioni!$N$86:$N$105,0),2)),"")</f>
        <v>#NAME?</v>
      </c>
      <c r="P1684" s="14" t="e">
        <f t="array" aca="1" ref="P1684" ca="1">_xludf.ifna(IF(#REF!=Impostazioni!$C$6,J1684*1,J1684/INDEX(Impostazioni!$N$86:$O$105,MATCH(#REF!,Impostazioni!$N$86:$N$105,0),2)),"")</f>
        <v>#NAME?</v>
      </c>
      <c r="Q1684" s="14" t="e">
        <f t="array" aca="1" ref="Q1684" ca="1">_xludf.ifna(IF(#REF!=Impostazioni!$C$6,K1684*1,K1684/INDEX(Impostazioni!$N$86:$O$105,MATCH(#REF!,Impostazioni!$N$86:$N$105,0),2)),"")</f>
        <v>#NAME?</v>
      </c>
      <c r="S1684" t="str" cm="1">
        <f t="array" ref="S1684">_xlfn.IFNA(TRANSPOSE(INDEX(Impostazioni!$R$14:$S$63,,MATCH($D1684,Impostazioni!$R$13:$S$13,0))),"")&amp;""</f>
        <v/>
      </c>
    </row>
    <row r="1685" spans="1:19" ht="13.2">
      <c r="A1685" s="14" t="str">
        <f t="shared" si="18"/>
        <v/>
      </c>
      <c r="B1685" s="14" t="str">
        <f t="shared" si="19"/>
        <v/>
      </c>
      <c r="C1685" s="14"/>
      <c r="D1685" s="14"/>
      <c r="E1685" s="14"/>
      <c r="F1685" s="14"/>
      <c r="G1685" s="31"/>
      <c r="H1685" s="31"/>
      <c r="I1685" s="31"/>
      <c r="J1685" s="31"/>
      <c r="K1685" s="14" t="str">
        <f t="shared" si="20"/>
        <v/>
      </c>
      <c r="M1685" s="14" t="e">
        <f t="array" aca="1" ref="M1685" ca="1">_xludf.ifna(IF(#REF!=Impostazioni!$C$6,G1685*1,G1685/INDEX(Impostazioni!$N$86:$O$105,MATCH(#REF!,Impostazioni!$N$86:$N$105,0),2)),"")</f>
        <v>#NAME?</v>
      </c>
      <c r="N1685" s="14" t="e">
        <f t="array" aca="1" ref="N1685" ca="1">_xludf.ifna(IF(#REF!=Impostazioni!$C$6,H1685*1,H1685/INDEX(Impostazioni!$N$86:$O$105,MATCH(#REF!,Impostazioni!$N$86:$N$105,0),2)),"")</f>
        <v>#NAME?</v>
      </c>
      <c r="O1685" s="14" t="e">
        <f t="array" aca="1" ref="O1685" ca="1">_xludf.ifna(IF(#REF!=Impostazioni!$C$6,I1685*1,I1685/INDEX(Impostazioni!$N$86:$O$105,MATCH(#REF!,Impostazioni!$N$86:$N$105,0),2)),"")</f>
        <v>#NAME?</v>
      </c>
      <c r="P1685" s="14" t="e">
        <f t="array" aca="1" ref="P1685" ca="1">_xludf.ifna(IF(#REF!=Impostazioni!$C$6,J1685*1,J1685/INDEX(Impostazioni!$N$86:$O$105,MATCH(#REF!,Impostazioni!$N$86:$N$105,0),2)),"")</f>
        <v>#NAME?</v>
      </c>
      <c r="Q1685" s="14" t="e">
        <f t="array" aca="1" ref="Q1685" ca="1">_xludf.ifna(IF(#REF!=Impostazioni!$C$6,K1685*1,K1685/INDEX(Impostazioni!$N$86:$O$105,MATCH(#REF!,Impostazioni!$N$86:$N$105,0),2)),"")</f>
        <v>#NAME?</v>
      </c>
      <c r="S1685" t="str" cm="1">
        <f t="array" ref="S1685">_xlfn.IFNA(TRANSPOSE(INDEX(Impostazioni!$R$14:$S$63,,MATCH($D1685,Impostazioni!$R$13:$S$13,0))),"")&amp;""</f>
        <v/>
      </c>
    </row>
    <row r="1686" spans="1:19" ht="13.2">
      <c r="A1686" s="14" t="str">
        <f t="shared" si="18"/>
        <v/>
      </c>
      <c r="B1686" s="14" t="str">
        <f t="shared" si="19"/>
        <v/>
      </c>
      <c r="C1686" s="14"/>
      <c r="D1686" s="14"/>
      <c r="E1686" s="14"/>
      <c r="F1686" s="14"/>
      <c r="G1686" s="31"/>
      <c r="H1686" s="31"/>
      <c r="I1686" s="31"/>
      <c r="J1686" s="31"/>
      <c r="K1686" s="14" t="str">
        <f t="shared" si="20"/>
        <v/>
      </c>
      <c r="M1686" s="14" t="e">
        <f t="array" aca="1" ref="M1686" ca="1">_xludf.ifna(IF(#REF!=Impostazioni!$C$6,G1686*1,G1686/INDEX(Impostazioni!$N$86:$O$105,MATCH(#REF!,Impostazioni!$N$86:$N$105,0),2)),"")</f>
        <v>#NAME?</v>
      </c>
      <c r="N1686" s="14" t="e">
        <f t="array" aca="1" ref="N1686" ca="1">_xludf.ifna(IF(#REF!=Impostazioni!$C$6,H1686*1,H1686/INDEX(Impostazioni!$N$86:$O$105,MATCH(#REF!,Impostazioni!$N$86:$N$105,0),2)),"")</f>
        <v>#NAME?</v>
      </c>
      <c r="O1686" s="14" t="e">
        <f t="array" aca="1" ref="O1686" ca="1">_xludf.ifna(IF(#REF!=Impostazioni!$C$6,I1686*1,I1686/INDEX(Impostazioni!$N$86:$O$105,MATCH(#REF!,Impostazioni!$N$86:$N$105,0),2)),"")</f>
        <v>#NAME?</v>
      </c>
      <c r="P1686" s="14" t="e">
        <f t="array" aca="1" ref="P1686" ca="1">_xludf.ifna(IF(#REF!=Impostazioni!$C$6,J1686*1,J1686/INDEX(Impostazioni!$N$86:$O$105,MATCH(#REF!,Impostazioni!$N$86:$N$105,0),2)),"")</f>
        <v>#NAME?</v>
      </c>
      <c r="Q1686" s="14" t="e">
        <f t="array" aca="1" ref="Q1686" ca="1">_xludf.ifna(IF(#REF!=Impostazioni!$C$6,K1686*1,K1686/INDEX(Impostazioni!$N$86:$O$105,MATCH(#REF!,Impostazioni!$N$86:$N$105,0),2)),"")</f>
        <v>#NAME?</v>
      </c>
      <c r="S1686" t="str" cm="1">
        <f t="array" ref="S1686">_xlfn.IFNA(TRANSPOSE(INDEX(Impostazioni!$R$14:$S$63,,MATCH($D1686,Impostazioni!$R$13:$S$13,0))),"")&amp;""</f>
        <v/>
      </c>
    </row>
    <row r="1687" spans="1:19" ht="13.2">
      <c r="A1687" s="14" t="str">
        <f t="shared" si="18"/>
        <v/>
      </c>
      <c r="B1687" s="14" t="str">
        <f t="shared" si="19"/>
        <v/>
      </c>
      <c r="C1687" s="14"/>
      <c r="D1687" s="14"/>
      <c r="E1687" s="14"/>
      <c r="F1687" s="14"/>
      <c r="G1687" s="31"/>
      <c r="H1687" s="31"/>
      <c r="I1687" s="31"/>
      <c r="J1687" s="31"/>
      <c r="K1687" s="14" t="str">
        <f t="shared" si="20"/>
        <v/>
      </c>
      <c r="M1687" s="14" t="e">
        <f t="array" aca="1" ref="M1687" ca="1">_xludf.ifna(IF(#REF!=Impostazioni!$C$6,G1687*1,G1687/INDEX(Impostazioni!$N$86:$O$105,MATCH(#REF!,Impostazioni!$N$86:$N$105,0),2)),"")</f>
        <v>#NAME?</v>
      </c>
      <c r="N1687" s="14" t="e">
        <f t="array" aca="1" ref="N1687" ca="1">_xludf.ifna(IF(#REF!=Impostazioni!$C$6,H1687*1,H1687/INDEX(Impostazioni!$N$86:$O$105,MATCH(#REF!,Impostazioni!$N$86:$N$105,0),2)),"")</f>
        <v>#NAME?</v>
      </c>
      <c r="O1687" s="14" t="e">
        <f t="array" aca="1" ref="O1687" ca="1">_xludf.ifna(IF(#REF!=Impostazioni!$C$6,I1687*1,I1687/INDEX(Impostazioni!$N$86:$O$105,MATCH(#REF!,Impostazioni!$N$86:$N$105,0),2)),"")</f>
        <v>#NAME?</v>
      </c>
      <c r="P1687" s="14" t="e">
        <f t="array" aca="1" ref="P1687" ca="1">_xludf.ifna(IF(#REF!=Impostazioni!$C$6,J1687*1,J1687/INDEX(Impostazioni!$N$86:$O$105,MATCH(#REF!,Impostazioni!$N$86:$N$105,0),2)),"")</f>
        <v>#NAME?</v>
      </c>
      <c r="Q1687" s="14" t="e">
        <f t="array" aca="1" ref="Q1687" ca="1">_xludf.ifna(IF(#REF!=Impostazioni!$C$6,K1687*1,K1687/INDEX(Impostazioni!$N$86:$O$105,MATCH(#REF!,Impostazioni!$N$86:$N$105,0),2)),"")</f>
        <v>#NAME?</v>
      </c>
      <c r="S1687" t="str" cm="1">
        <f t="array" ref="S1687">_xlfn.IFNA(TRANSPOSE(INDEX(Impostazioni!$R$14:$S$63,,MATCH($D1687,Impostazioni!$R$13:$S$13,0))),"")&amp;""</f>
        <v/>
      </c>
    </row>
    <row r="1688" spans="1:19" ht="13.2">
      <c r="A1688" s="14" t="str">
        <f t="shared" si="18"/>
        <v/>
      </c>
      <c r="B1688" s="14" t="str">
        <f t="shared" si="19"/>
        <v/>
      </c>
      <c r="C1688" s="14"/>
      <c r="D1688" s="14"/>
      <c r="E1688" s="14"/>
      <c r="F1688" s="14"/>
      <c r="G1688" s="31"/>
      <c r="H1688" s="31"/>
      <c r="I1688" s="31"/>
      <c r="J1688" s="31"/>
      <c r="K1688" s="14" t="str">
        <f t="shared" si="20"/>
        <v/>
      </c>
      <c r="M1688" s="14" t="e">
        <f t="array" aca="1" ref="M1688" ca="1">_xludf.ifna(IF(#REF!=Impostazioni!$C$6,G1688*1,G1688/INDEX(Impostazioni!$N$86:$O$105,MATCH(#REF!,Impostazioni!$N$86:$N$105,0),2)),"")</f>
        <v>#NAME?</v>
      </c>
      <c r="N1688" s="14" t="e">
        <f t="array" aca="1" ref="N1688" ca="1">_xludf.ifna(IF(#REF!=Impostazioni!$C$6,H1688*1,H1688/INDEX(Impostazioni!$N$86:$O$105,MATCH(#REF!,Impostazioni!$N$86:$N$105,0),2)),"")</f>
        <v>#NAME?</v>
      </c>
      <c r="O1688" s="14" t="e">
        <f t="array" aca="1" ref="O1688" ca="1">_xludf.ifna(IF(#REF!=Impostazioni!$C$6,I1688*1,I1688/INDEX(Impostazioni!$N$86:$O$105,MATCH(#REF!,Impostazioni!$N$86:$N$105,0),2)),"")</f>
        <v>#NAME?</v>
      </c>
      <c r="P1688" s="14" t="e">
        <f t="array" aca="1" ref="P1688" ca="1">_xludf.ifna(IF(#REF!=Impostazioni!$C$6,J1688*1,J1688/INDEX(Impostazioni!$N$86:$O$105,MATCH(#REF!,Impostazioni!$N$86:$N$105,0),2)),"")</f>
        <v>#NAME?</v>
      </c>
      <c r="Q1688" s="14" t="e">
        <f t="array" aca="1" ref="Q1688" ca="1">_xludf.ifna(IF(#REF!=Impostazioni!$C$6,K1688*1,K1688/INDEX(Impostazioni!$N$86:$O$105,MATCH(#REF!,Impostazioni!$N$86:$N$105,0),2)),"")</f>
        <v>#NAME?</v>
      </c>
      <c r="S1688" t="str" cm="1">
        <f t="array" ref="S1688">_xlfn.IFNA(TRANSPOSE(INDEX(Impostazioni!$R$14:$S$63,,MATCH($D1688,Impostazioni!$R$13:$S$13,0))),"")&amp;""</f>
        <v/>
      </c>
    </row>
    <row r="1689" spans="1:19" ht="13.2">
      <c r="A1689" s="14" t="str">
        <f t="shared" si="18"/>
        <v/>
      </c>
      <c r="B1689" s="14" t="str">
        <f t="shared" si="19"/>
        <v/>
      </c>
      <c r="C1689" s="14"/>
      <c r="D1689" s="14"/>
      <c r="E1689" s="14"/>
      <c r="F1689" s="14"/>
      <c r="G1689" s="31"/>
      <c r="H1689" s="31"/>
      <c r="I1689" s="31"/>
      <c r="J1689" s="31"/>
      <c r="K1689" s="14" t="str">
        <f t="shared" si="20"/>
        <v/>
      </c>
      <c r="M1689" s="14" t="e">
        <f t="array" aca="1" ref="M1689" ca="1">_xludf.ifna(IF(#REF!=Impostazioni!$C$6,G1689*1,G1689/INDEX(Impostazioni!$N$86:$O$105,MATCH(#REF!,Impostazioni!$N$86:$N$105,0),2)),"")</f>
        <v>#NAME?</v>
      </c>
      <c r="N1689" s="14" t="e">
        <f t="array" aca="1" ref="N1689" ca="1">_xludf.ifna(IF(#REF!=Impostazioni!$C$6,H1689*1,H1689/INDEX(Impostazioni!$N$86:$O$105,MATCH(#REF!,Impostazioni!$N$86:$N$105,0),2)),"")</f>
        <v>#NAME?</v>
      </c>
      <c r="O1689" s="14" t="e">
        <f t="array" aca="1" ref="O1689" ca="1">_xludf.ifna(IF(#REF!=Impostazioni!$C$6,I1689*1,I1689/INDEX(Impostazioni!$N$86:$O$105,MATCH(#REF!,Impostazioni!$N$86:$N$105,0),2)),"")</f>
        <v>#NAME?</v>
      </c>
      <c r="P1689" s="14" t="e">
        <f t="array" aca="1" ref="P1689" ca="1">_xludf.ifna(IF(#REF!=Impostazioni!$C$6,J1689*1,J1689/INDEX(Impostazioni!$N$86:$O$105,MATCH(#REF!,Impostazioni!$N$86:$N$105,0),2)),"")</f>
        <v>#NAME?</v>
      </c>
      <c r="Q1689" s="14" t="e">
        <f t="array" aca="1" ref="Q1689" ca="1">_xludf.ifna(IF(#REF!=Impostazioni!$C$6,K1689*1,K1689/INDEX(Impostazioni!$N$86:$O$105,MATCH(#REF!,Impostazioni!$N$86:$N$105,0),2)),"")</f>
        <v>#NAME?</v>
      </c>
      <c r="S1689" t="str" cm="1">
        <f t="array" ref="S1689">_xlfn.IFNA(TRANSPOSE(INDEX(Impostazioni!$R$14:$S$63,,MATCH($D1689,Impostazioni!$R$13:$S$13,0))),"")&amp;""</f>
        <v/>
      </c>
    </row>
    <row r="1690" spans="1:19" ht="13.2">
      <c r="A1690" s="14" t="str">
        <f t="shared" si="18"/>
        <v/>
      </c>
      <c r="B1690" s="14" t="str">
        <f t="shared" si="19"/>
        <v/>
      </c>
      <c r="C1690" s="14"/>
      <c r="D1690" s="14"/>
      <c r="E1690" s="14"/>
      <c r="F1690" s="14"/>
      <c r="G1690" s="31"/>
      <c r="H1690" s="31"/>
      <c r="I1690" s="31"/>
      <c r="J1690" s="31"/>
      <c r="K1690" s="14" t="str">
        <f t="shared" si="20"/>
        <v/>
      </c>
      <c r="M1690" s="14" t="e">
        <f t="array" aca="1" ref="M1690" ca="1">_xludf.ifna(IF(#REF!=Impostazioni!$C$6,G1690*1,G1690/INDEX(Impostazioni!$N$86:$O$105,MATCH(#REF!,Impostazioni!$N$86:$N$105,0),2)),"")</f>
        <v>#NAME?</v>
      </c>
      <c r="N1690" s="14" t="e">
        <f t="array" aca="1" ref="N1690" ca="1">_xludf.ifna(IF(#REF!=Impostazioni!$C$6,H1690*1,H1690/INDEX(Impostazioni!$N$86:$O$105,MATCH(#REF!,Impostazioni!$N$86:$N$105,0),2)),"")</f>
        <v>#NAME?</v>
      </c>
      <c r="O1690" s="14" t="e">
        <f t="array" aca="1" ref="O1690" ca="1">_xludf.ifna(IF(#REF!=Impostazioni!$C$6,I1690*1,I1690/INDEX(Impostazioni!$N$86:$O$105,MATCH(#REF!,Impostazioni!$N$86:$N$105,0),2)),"")</f>
        <v>#NAME?</v>
      </c>
      <c r="P1690" s="14" t="e">
        <f t="array" aca="1" ref="P1690" ca="1">_xludf.ifna(IF(#REF!=Impostazioni!$C$6,J1690*1,J1690/INDEX(Impostazioni!$N$86:$O$105,MATCH(#REF!,Impostazioni!$N$86:$N$105,0),2)),"")</f>
        <v>#NAME?</v>
      </c>
      <c r="Q1690" s="14" t="e">
        <f t="array" aca="1" ref="Q1690" ca="1">_xludf.ifna(IF(#REF!=Impostazioni!$C$6,K1690*1,K1690/INDEX(Impostazioni!$N$86:$O$105,MATCH(#REF!,Impostazioni!$N$86:$N$105,0),2)),"")</f>
        <v>#NAME?</v>
      </c>
      <c r="S1690" t="str" cm="1">
        <f t="array" ref="S1690">_xlfn.IFNA(TRANSPOSE(INDEX(Impostazioni!$R$14:$S$63,,MATCH($D1690,Impostazioni!$R$13:$S$13,0))),"")&amp;""</f>
        <v/>
      </c>
    </row>
    <row r="1691" spans="1:19" ht="13.2">
      <c r="A1691" s="14" t="str">
        <f t="shared" si="18"/>
        <v/>
      </c>
      <c r="B1691" s="14" t="str">
        <f t="shared" si="19"/>
        <v/>
      </c>
      <c r="C1691" s="14"/>
      <c r="D1691" s="14"/>
      <c r="E1691" s="14"/>
      <c r="F1691" s="14"/>
      <c r="G1691" s="31"/>
      <c r="H1691" s="31"/>
      <c r="I1691" s="31"/>
      <c r="J1691" s="31"/>
      <c r="K1691" s="14" t="str">
        <f t="shared" si="20"/>
        <v/>
      </c>
      <c r="M1691" s="14" t="e">
        <f t="array" aca="1" ref="M1691" ca="1">_xludf.ifna(IF(#REF!=Impostazioni!$C$6,G1691*1,G1691/INDEX(Impostazioni!$N$86:$O$105,MATCH(#REF!,Impostazioni!$N$86:$N$105,0),2)),"")</f>
        <v>#NAME?</v>
      </c>
      <c r="N1691" s="14" t="e">
        <f t="array" aca="1" ref="N1691" ca="1">_xludf.ifna(IF(#REF!=Impostazioni!$C$6,H1691*1,H1691/INDEX(Impostazioni!$N$86:$O$105,MATCH(#REF!,Impostazioni!$N$86:$N$105,0),2)),"")</f>
        <v>#NAME?</v>
      </c>
      <c r="O1691" s="14" t="e">
        <f t="array" aca="1" ref="O1691" ca="1">_xludf.ifna(IF(#REF!=Impostazioni!$C$6,I1691*1,I1691/INDEX(Impostazioni!$N$86:$O$105,MATCH(#REF!,Impostazioni!$N$86:$N$105,0),2)),"")</f>
        <v>#NAME?</v>
      </c>
      <c r="P1691" s="14" t="e">
        <f t="array" aca="1" ref="P1691" ca="1">_xludf.ifna(IF(#REF!=Impostazioni!$C$6,J1691*1,J1691/INDEX(Impostazioni!$N$86:$O$105,MATCH(#REF!,Impostazioni!$N$86:$N$105,0),2)),"")</f>
        <v>#NAME?</v>
      </c>
      <c r="Q1691" s="14" t="e">
        <f t="array" aca="1" ref="Q1691" ca="1">_xludf.ifna(IF(#REF!=Impostazioni!$C$6,K1691*1,K1691/INDEX(Impostazioni!$N$86:$O$105,MATCH(#REF!,Impostazioni!$N$86:$N$105,0),2)),"")</f>
        <v>#NAME?</v>
      </c>
      <c r="S1691" t="str" cm="1">
        <f t="array" ref="S1691">_xlfn.IFNA(TRANSPOSE(INDEX(Impostazioni!$R$14:$S$63,,MATCH($D1691,Impostazioni!$R$13:$S$13,0))),"")&amp;""</f>
        <v/>
      </c>
    </row>
    <row r="1692" spans="1:19" ht="13.2">
      <c r="A1692" s="14" t="str">
        <f t="shared" si="18"/>
        <v/>
      </c>
      <c r="B1692" s="14" t="str">
        <f t="shared" si="19"/>
        <v/>
      </c>
      <c r="C1692" s="14"/>
      <c r="D1692" s="14"/>
      <c r="E1692" s="14"/>
      <c r="F1692" s="14"/>
      <c r="G1692" s="31"/>
      <c r="H1692" s="31"/>
      <c r="I1692" s="31"/>
      <c r="J1692" s="31"/>
      <c r="K1692" s="14" t="str">
        <f t="shared" si="20"/>
        <v/>
      </c>
      <c r="M1692" s="14" t="e">
        <f t="array" aca="1" ref="M1692" ca="1">_xludf.ifna(IF(#REF!=Impostazioni!$C$6,G1692*1,G1692/INDEX(Impostazioni!$N$86:$O$105,MATCH(#REF!,Impostazioni!$N$86:$N$105,0),2)),"")</f>
        <v>#NAME?</v>
      </c>
      <c r="N1692" s="14" t="e">
        <f t="array" aca="1" ref="N1692" ca="1">_xludf.ifna(IF(#REF!=Impostazioni!$C$6,H1692*1,H1692/INDEX(Impostazioni!$N$86:$O$105,MATCH(#REF!,Impostazioni!$N$86:$N$105,0),2)),"")</f>
        <v>#NAME?</v>
      </c>
      <c r="O1692" s="14" t="e">
        <f t="array" aca="1" ref="O1692" ca="1">_xludf.ifna(IF(#REF!=Impostazioni!$C$6,I1692*1,I1692/INDEX(Impostazioni!$N$86:$O$105,MATCH(#REF!,Impostazioni!$N$86:$N$105,0),2)),"")</f>
        <v>#NAME?</v>
      </c>
      <c r="P1692" s="14" t="e">
        <f t="array" aca="1" ref="P1692" ca="1">_xludf.ifna(IF(#REF!=Impostazioni!$C$6,J1692*1,J1692/INDEX(Impostazioni!$N$86:$O$105,MATCH(#REF!,Impostazioni!$N$86:$N$105,0),2)),"")</f>
        <v>#NAME?</v>
      </c>
      <c r="Q1692" s="14" t="e">
        <f t="array" aca="1" ref="Q1692" ca="1">_xludf.ifna(IF(#REF!=Impostazioni!$C$6,K1692*1,K1692/INDEX(Impostazioni!$N$86:$O$105,MATCH(#REF!,Impostazioni!$N$86:$N$105,0),2)),"")</f>
        <v>#NAME?</v>
      </c>
      <c r="S1692" t="str" cm="1">
        <f t="array" ref="S1692">_xlfn.IFNA(TRANSPOSE(INDEX(Impostazioni!$R$14:$S$63,,MATCH($D1692,Impostazioni!$R$13:$S$13,0))),"")&amp;""</f>
        <v/>
      </c>
    </row>
    <row r="1693" spans="1:19" ht="13.2">
      <c r="A1693" s="14" t="str">
        <f t="shared" si="18"/>
        <v/>
      </c>
      <c r="B1693" s="14" t="str">
        <f t="shared" si="19"/>
        <v/>
      </c>
      <c r="C1693" s="14"/>
      <c r="D1693" s="14"/>
      <c r="E1693" s="14"/>
      <c r="F1693" s="14"/>
      <c r="G1693" s="31"/>
      <c r="H1693" s="31"/>
      <c r="I1693" s="31"/>
      <c r="J1693" s="31"/>
      <c r="K1693" s="14" t="str">
        <f t="shared" si="20"/>
        <v/>
      </c>
      <c r="M1693" s="14" t="e">
        <f t="array" aca="1" ref="M1693" ca="1">_xludf.ifna(IF(#REF!=Impostazioni!$C$6,G1693*1,G1693/INDEX(Impostazioni!$N$86:$O$105,MATCH(#REF!,Impostazioni!$N$86:$N$105,0),2)),"")</f>
        <v>#NAME?</v>
      </c>
      <c r="N1693" s="14" t="e">
        <f t="array" aca="1" ref="N1693" ca="1">_xludf.ifna(IF(#REF!=Impostazioni!$C$6,H1693*1,H1693/INDEX(Impostazioni!$N$86:$O$105,MATCH(#REF!,Impostazioni!$N$86:$N$105,0),2)),"")</f>
        <v>#NAME?</v>
      </c>
      <c r="O1693" s="14" t="e">
        <f t="array" aca="1" ref="O1693" ca="1">_xludf.ifna(IF(#REF!=Impostazioni!$C$6,I1693*1,I1693/INDEX(Impostazioni!$N$86:$O$105,MATCH(#REF!,Impostazioni!$N$86:$N$105,0),2)),"")</f>
        <v>#NAME?</v>
      </c>
      <c r="P1693" s="14" t="e">
        <f t="array" aca="1" ref="P1693" ca="1">_xludf.ifna(IF(#REF!=Impostazioni!$C$6,J1693*1,J1693/INDEX(Impostazioni!$N$86:$O$105,MATCH(#REF!,Impostazioni!$N$86:$N$105,0),2)),"")</f>
        <v>#NAME?</v>
      </c>
      <c r="Q1693" s="14" t="e">
        <f t="array" aca="1" ref="Q1693" ca="1">_xludf.ifna(IF(#REF!=Impostazioni!$C$6,K1693*1,K1693/INDEX(Impostazioni!$N$86:$O$105,MATCH(#REF!,Impostazioni!$N$86:$N$105,0),2)),"")</f>
        <v>#NAME?</v>
      </c>
      <c r="S1693" t="str" cm="1">
        <f t="array" ref="S1693">_xlfn.IFNA(TRANSPOSE(INDEX(Impostazioni!$R$14:$S$63,,MATCH($D1693,Impostazioni!$R$13:$S$13,0))),"")&amp;""</f>
        <v/>
      </c>
    </row>
    <row r="1694" spans="1:19" ht="13.2">
      <c r="A1694" s="14" t="str">
        <f t="shared" si="18"/>
        <v/>
      </c>
      <c r="B1694" s="14" t="str">
        <f t="shared" si="19"/>
        <v/>
      </c>
      <c r="C1694" s="14"/>
      <c r="D1694" s="14"/>
      <c r="E1694" s="14"/>
      <c r="F1694" s="14"/>
      <c r="G1694" s="31"/>
      <c r="H1694" s="31"/>
      <c r="I1694" s="31"/>
      <c r="J1694" s="31"/>
      <c r="K1694" s="14" t="str">
        <f t="shared" si="20"/>
        <v/>
      </c>
      <c r="M1694" s="14" t="e">
        <f t="array" aca="1" ref="M1694" ca="1">_xludf.ifna(IF(#REF!=Impostazioni!$C$6,G1694*1,G1694/INDEX(Impostazioni!$N$86:$O$105,MATCH(#REF!,Impostazioni!$N$86:$N$105,0),2)),"")</f>
        <v>#NAME?</v>
      </c>
      <c r="N1694" s="14" t="e">
        <f t="array" aca="1" ref="N1694" ca="1">_xludf.ifna(IF(#REF!=Impostazioni!$C$6,H1694*1,H1694/INDEX(Impostazioni!$N$86:$O$105,MATCH(#REF!,Impostazioni!$N$86:$N$105,0),2)),"")</f>
        <v>#NAME?</v>
      </c>
      <c r="O1694" s="14" t="e">
        <f t="array" aca="1" ref="O1694" ca="1">_xludf.ifna(IF(#REF!=Impostazioni!$C$6,I1694*1,I1694/INDEX(Impostazioni!$N$86:$O$105,MATCH(#REF!,Impostazioni!$N$86:$N$105,0),2)),"")</f>
        <v>#NAME?</v>
      </c>
      <c r="P1694" s="14" t="e">
        <f t="array" aca="1" ref="P1694" ca="1">_xludf.ifna(IF(#REF!=Impostazioni!$C$6,J1694*1,J1694/INDEX(Impostazioni!$N$86:$O$105,MATCH(#REF!,Impostazioni!$N$86:$N$105,0),2)),"")</f>
        <v>#NAME?</v>
      </c>
      <c r="Q1694" s="14" t="e">
        <f t="array" aca="1" ref="Q1694" ca="1">_xludf.ifna(IF(#REF!=Impostazioni!$C$6,K1694*1,K1694/INDEX(Impostazioni!$N$86:$O$105,MATCH(#REF!,Impostazioni!$N$86:$N$105,0),2)),"")</f>
        <v>#NAME?</v>
      </c>
      <c r="S1694" t="str" cm="1">
        <f t="array" ref="S1694">_xlfn.IFNA(TRANSPOSE(INDEX(Impostazioni!$R$14:$S$63,,MATCH($D1694,Impostazioni!$R$13:$S$13,0))),"")&amp;""</f>
        <v/>
      </c>
    </row>
    <row r="1695" spans="1:19" ht="13.2">
      <c r="A1695" s="14" t="str">
        <f t="shared" si="18"/>
        <v/>
      </c>
      <c r="B1695" s="14" t="str">
        <f t="shared" si="19"/>
        <v/>
      </c>
      <c r="C1695" s="14"/>
      <c r="D1695" s="14"/>
      <c r="E1695" s="14"/>
      <c r="F1695" s="14"/>
      <c r="G1695" s="31"/>
      <c r="H1695" s="31"/>
      <c r="I1695" s="31"/>
      <c r="J1695" s="31"/>
      <c r="K1695" s="14" t="str">
        <f t="shared" si="20"/>
        <v/>
      </c>
      <c r="M1695" s="14" t="e">
        <f t="array" aca="1" ref="M1695" ca="1">_xludf.ifna(IF(#REF!=Impostazioni!$C$6,G1695*1,G1695/INDEX(Impostazioni!$N$86:$O$105,MATCH(#REF!,Impostazioni!$N$86:$N$105,0),2)),"")</f>
        <v>#NAME?</v>
      </c>
      <c r="N1695" s="14" t="e">
        <f t="array" aca="1" ref="N1695" ca="1">_xludf.ifna(IF(#REF!=Impostazioni!$C$6,H1695*1,H1695/INDEX(Impostazioni!$N$86:$O$105,MATCH(#REF!,Impostazioni!$N$86:$N$105,0),2)),"")</f>
        <v>#NAME?</v>
      </c>
      <c r="O1695" s="14" t="e">
        <f t="array" aca="1" ref="O1695" ca="1">_xludf.ifna(IF(#REF!=Impostazioni!$C$6,I1695*1,I1695/INDEX(Impostazioni!$N$86:$O$105,MATCH(#REF!,Impostazioni!$N$86:$N$105,0),2)),"")</f>
        <v>#NAME?</v>
      </c>
      <c r="P1695" s="14" t="e">
        <f t="array" aca="1" ref="P1695" ca="1">_xludf.ifna(IF(#REF!=Impostazioni!$C$6,J1695*1,J1695/INDEX(Impostazioni!$N$86:$O$105,MATCH(#REF!,Impostazioni!$N$86:$N$105,0),2)),"")</f>
        <v>#NAME?</v>
      </c>
      <c r="Q1695" s="14" t="e">
        <f t="array" aca="1" ref="Q1695" ca="1">_xludf.ifna(IF(#REF!=Impostazioni!$C$6,K1695*1,K1695/INDEX(Impostazioni!$N$86:$O$105,MATCH(#REF!,Impostazioni!$N$86:$N$105,0),2)),"")</f>
        <v>#NAME?</v>
      </c>
      <c r="S1695" t="str" cm="1">
        <f t="array" ref="S1695">_xlfn.IFNA(TRANSPOSE(INDEX(Impostazioni!$R$14:$S$63,,MATCH($D1695,Impostazioni!$R$13:$S$13,0))),"")&amp;""</f>
        <v/>
      </c>
    </row>
    <row r="1696" spans="1:19" ht="13.2">
      <c r="A1696" s="14" t="str">
        <f t="shared" si="18"/>
        <v/>
      </c>
      <c r="B1696" s="14" t="str">
        <f t="shared" si="19"/>
        <v/>
      </c>
      <c r="C1696" s="14"/>
      <c r="D1696" s="14"/>
      <c r="E1696" s="14"/>
      <c r="F1696" s="14"/>
      <c r="G1696" s="31"/>
      <c r="H1696" s="31"/>
      <c r="I1696" s="31"/>
      <c r="J1696" s="31"/>
      <c r="K1696" s="14" t="str">
        <f t="shared" si="20"/>
        <v/>
      </c>
      <c r="M1696" s="14" t="e">
        <f t="array" aca="1" ref="M1696" ca="1">_xludf.ifna(IF(#REF!=Impostazioni!$C$6,G1696*1,G1696/INDEX(Impostazioni!$N$86:$O$105,MATCH(#REF!,Impostazioni!$N$86:$N$105,0),2)),"")</f>
        <v>#NAME?</v>
      </c>
      <c r="N1696" s="14" t="e">
        <f t="array" aca="1" ref="N1696" ca="1">_xludf.ifna(IF(#REF!=Impostazioni!$C$6,H1696*1,H1696/INDEX(Impostazioni!$N$86:$O$105,MATCH(#REF!,Impostazioni!$N$86:$N$105,0),2)),"")</f>
        <v>#NAME?</v>
      </c>
      <c r="O1696" s="14" t="e">
        <f t="array" aca="1" ref="O1696" ca="1">_xludf.ifna(IF(#REF!=Impostazioni!$C$6,I1696*1,I1696/INDEX(Impostazioni!$N$86:$O$105,MATCH(#REF!,Impostazioni!$N$86:$N$105,0),2)),"")</f>
        <v>#NAME?</v>
      </c>
      <c r="P1696" s="14" t="e">
        <f t="array" aca="1" ref="P1696" ca="1">_xludf.ifna(IF(#REF!=Impostazioni!$C$6,J1696*1,J1696/INDEX(Impostazioni!$N$86:$O$105,MATCH(#REF!,Impostazioni!$N$86:$N$105,0),2)),"")</f>
        <v>#NAME?</v>
      </c>
      <c r="Q1696" s="14" t="e">
        <f t="array" aca="1" ref="Q1696" ca="1">_xludf.ifna(IF(#REF!=Impostazioni!$C$6,K1696*1,K1696/INDEX(Impostazioni!$N$86:$O$105,MATCH(#REF!,Impostazioni!$N$86:$N$105,0),2)),"")</f>
        <v>#NAME?</v>
      </c>
      <c r="S1696" t="str" cm="1">
        <f t="array" ref="S1696">_xlfn.IFNA(TRANSPOSE(INDEX(Impostazioni!$R$14:$S$63,,MATCH($D1696,Impostazioni!$R$13:$S$13,0))),"")&amp;""</f>
        <v/>
      </c>
    </row>
    <row r="1697" spans="1:19" ht="13.2">
      <c r="A1697" s="14" t="str">
        <f t="shared" si="18"/>
        <v/>
      </c>
      <c r="B1697" s="14" t="str">
        <f t="shared" si="19"/>
        <v/>
      </c>
      <c r="C1697" s="14"/>
      <c r="D1697" s="14"/>
      <c r="E1697" s="14"/>
      <c r="F1697" s="14"/>
      <c r="G1697" s="31"/>
      <c r="H1697" s="31"/>
      <c r="I1697" s="31"/>
      <c r="J1697" s="31"/>
      <c r="K1697" s="14" t="str">
        <f t="shared" si="20"/>
        <v/>
      </c>
      <c r="M1697" s="14" t="e">
        <f t="array" aca="1" ref="M1697" ca="1">_xludf.ifna(IF(#REF!=Impostazioni!$C$6,G1697*1,G1697/INDEX(Impostazioni!$N$86:$O$105,MATCH(#REF!,Impostazioni!$N$86:$N$105,0),2)),"")</f>
        <v>#NAME?</v>
      </c>
      <c r="N1697" s="14" t="e">
        <f t="array" aca="1" ref="N1697" ca="1">_xludf.ifna(IF(#REF!=Impostazioni!$C$6,H1697*1,H1697/INDEX(Impostazioni!$N$86:$O$105,MATCH(#REF!,Impostazioni!$N$86:$N$105,0),2)),"")</f>
        <v>#NAME?</v>
      </c>
      <c r="O1697" s="14" t="e">
        <f t="array" aca="1" ref="O1697" ca="1">_xludf.ifna(IF(#REF!=Impostazioni!$C$6,I1697*1,I1697/INDEX(Impostazioni!$N$86:$O$105,MATCH(#REF!,Impostazioni!$N$86:$N$105,0),2)),"")</f>
        <v>#NAME?</v>
      </c>
      <c r="P1697" s="14" t="e">
        <f t="array" aca="1" ref="P1697" ca="1">_xludf.ifna(IF(#REF!=Impostazioni!$C$6,J1697*1,J1697/INDEX(Impostazioni!$N$86:$O$105,MATCH(#REF!,Impostazioni!$N$86:$N$105,0),2)),"")</f>
        <v>#NAME?</v>
      </c>
      <c r="Q1697" s="14" t="e">
        <f t="array" aca="1" ref="Q1697" ca="1">_xludf.ifna(IF(#REF!=Impostazioni!$C$6,K1697*1,K1697/INDEX(Impostazioni!$N$86:$O$105,MATCH(#REF!,Impostazioni!$N$86:$N$105,0),2)),"")</f>
        <v>#NAME?</v>
      </c>
      <c r="S1697" t="str" cm="1">
        <f t="array" ref="S1697">_xlfn.IFNA(TRANSPOSE(INDEX(Impostazioni!$R$14:$S$63,,MATCH($D1697,Impostazioni!$R$13:$S$13,0))),"")&amp;""</f>
        <v/>
      </c>
    </row>
    <row r="1698" spans="1:19" ht="13.2">
      <c r="A1698" s="14" t="str">
        <f t="shared" si="18"/>
        <v/>
      </c>
      <c r="B1698" s="14" t="str">
        <f t="shared" si="19"/>
        <v/>
      </c>
      <c r="C1698" s="14"/>
      <c r="D1698" s="14"/>
      <c r="E1698" s="14"/>
      <c r="F1698" s="14"/>
      <c r="G1698" s="31"/>
      <c r="H1698" s="31"/>
      <c r="I1698" s="31"/>
      <c r="J1698" s="31"/>
      <c r="K1698" s="14" t="str">
        <f t="shared" si="20"/>
        <v/>
      </c>
      <c r="M1698" s="14" t="e">
        <f t="array" aca="1" ref="M1698" ca="1">_xludf.ifna(IF(#REF!=Impostazioni!$C$6,G1698*1,G1698/INDEX(Impostazioni!$N$86:$O$105,MATCH(#REF!,Impostazioni!$N$86:$N$105,0),2)),"")</f>
        <v>#NAME?</v>
      </c>
      <c r="N1698" s="14" t="e">
        <f t="array" aca="1" ref="N1698" ca="1">_xludf.ifna(IF(#REF!=Impostazioni!$C$6,H1698*1,H1698/INDEX(Impostazioni!$N$86:$O$105,MATCH(#REF!,Impostazioni!$N$86:$N$105,0),2)),"")</f>
        <v>#NAME?</v>
      </c>
      <c r="O1698" s="14" t="e">
        <f t="array" aca="1" ref="O1698" ca="1">_xludf.ifna(IF(#REF!=Impostazioni!$C$6,I1698*1,I1698/INDEX(Impostazioni!$N$86:$O$105,MATCH(#REF!,Impostazioni!$N$86:$N$105,0),2)),"")</f>
        <v>#NAME?</v>
      </c>
      <c r="P1698" s="14" t="e">
        <f t="array" aca="1" ref="P1698" ca="1">_xludf.ifna(IF(#REF!=Impostazioni!$C$6,J1698*1,J1698/INDEX(Impostazioni!$N$86:$O$105,MATCH(#REF!,Impostazioni!$N$86:$N$105,0),2)),"")</f>
        <v>#NAME?</v>
      </c>
      <c r="Q1698" s="14" t="e">
        <f t="array" aca="1" ref="Q1698" ca="1">_xludf.ifna(IF(#REF!=Impostazioni!$C$6,K1698*1,K1698/INDEX(Impostazioni!$N$86:$O$105,MATCH(#REF!,Impostazioni!$N$86:$N$105,0),2)),"")</f>
        <v>#NAME?</v>
      </c>
      <c r="S1698" t="str" cm="1">
        <f t="array" ref="S1698">_xlfn.IFNA(TRANSPOSE(INDEX(Impostazioni!$R$14:$S$63,,MATCH($D1698,Impostazioni!$R$13:$S$13,0))),"")&amp;""</f>
        <v/>
      </c>
    </row>
    <row r="1699" spans="1:19" ht="13.2">
      <c r="A1699" s="14" t="str">
        <f t="shared" si="18"/>
        <v/>
      </c>
      <c r="B1699" s="14" t="str">
        <f t="shared" si="19"/>
        <v/>
      </c>
      <c r="C1699" s="14"/>
      <c r="D1699" s="14"/>
      <c r="E1699" s="14"/>
      <c r="F1699" s="14"/>
      <c r="G1699" s="31"/>
      <c r="H1699" s="31"/>
      <c r="I1699" s="31"/>
      <c r="J1699" s="31"/>
      <c r="K1699" s="14" t="str">
        <f t="shared" si="20"/>
        <v/>
      </c>
      <c r="M1699" s="14" t="e">
        <f t="array" aca="1" ref="M1699" ca="1">_xludf.ifna(IF(#REF!=Impostazioni!$C$6,G1699*1,G1699/INDEX(Impostazioni!$N$86:$O$105,MATCH(#REF!,Impostazioni!$N$86:$N$105,0),2)),"")</f>
        <v>#NAME?</v>
      </c>
      <c r="N1699" s="14" t="e">
        <f t="array" aca="1" ref="N1699" ca="1">_xludf.ifna(IF(#REF!=Impostazioni!$C$6,H1699*1,H1699/INDEX(Impostazioni!$N$86:$O$105,MATCH(#REF!,Impostazioni!$N$86:$N$105,0),2)),"")</f>
        <v>#NAME?</v>
      </c>
      <c r="O1699" s="14" t="e">
        <f t="array" aca="1" ref="O1699" ca="1">_xludf.ifna(IF(#REF!=Impostazioni!$C$6,I1699*1,I1699/INDEX(Impostazioni!$N$86:$O$105,MATCH(#REF!,Impostazioni!$N$86:$N$105,0),2)),"")</f>
        <v>#NAME?</v>
      </c>
      <c r="P1699" s="14" t="e">
        <f t="array" aca="1" ref="P1699" ca="1">_xludf.ifna(IF(#REF!=Impostazioni!$C$6,J1699*1,J1699/INDEX(Impostazioni!$N$86:$O$105,MATCH(#REF!,Impostazioni!$N$86:$N$105,0),2)),"")</f>
        <v>#NAME?</v>
      </c>
      <c r="Q1699" s="14" t="e">
        <f t="array" aca="1" ref="Q1699" ca="1">_xludf.ifna(IF(#REF!=Impostazioni!$C$6,K1699*1,K1699/INDEX(Impostazioni!$N$86:$O$105,MATCH(#REF!,Impostazioni!$N$86:$N$105,0),2)),"")</f>
        <v>#NAME?</v>
      </c>
      <c r="S1699" t="str" cm="1">
        <f t="array" ref="S1699">_xlfn.IFNA(TRANSPOSE(INDEX(Impostazioni!$R$14:$S$63,,MATCH($D1699,Impostazioni!$R$13:$S$13,0))),"")&amp;""</f>
        <v/>
      </c>
    </row>
    <row r="1700" spans="1:19" ht="13.2">
      <c r="A1700" s="14" t="str">
        <f t="shared" si="18"/>
        <v/>
      </c>
      <c r="B1700" s="14" t="str">
        <f t="shared" si="19"/>
        <v/>
      </c>
      <c r="C1700" s="14"/>
      <c r="D1700" s="14"/>
      <c r="E1700" s="14"/>
      <c r="F1700" s="14"/>
      <c r="G1700" s="31"/>
      <c r="H1700" s="31"/>
      <c r="I1700" s="31"/>
      <c r="J1700" s="31"/>
      <c r="K1700" s="14" t="str">
        <f t="shared" si="20"/>
        <v/>
      </c>
      <c r="M1700" s="14" t="e">
        <f t="array" aca="1" ref="M1700" ca="1">_xludf.ifna(IF(#REF!=Impostazioni!$C$6,G1700*1,G1700/INDEX(Impostazioni!$N$86:$O$105,MATCH(#REF!,Impostazioni!$N$86:$N$105,0),2)),"")</f>
        <v>#NAME?</v>
      </c>
      <c r="N1700" s="14" t="e">
        <f t="array" aca="1" ref="N1700" ca="1">_xludf.ifna(IF(#REF!=Impostazioni!$C$6,H1700*1,H1700/INDEX(Impostazioni!$N$86:$O$105,MATCH(#REF!,Impostazioni!$N$86:$N$105,0),2)),"")</f>
        <v>#NAME?</v>
      </c>
      <c r="O1700" s="14" t="e">
        <f t="array" aca="1" ref="O1700" ca="1">_xludf.ifna(IF(#REF!=Impostazioni!$C$6,I1700*1,I1700/INDEX(Impostazioni!$N$86:$O$105,MATCH(#REF!,Impostazioni!$N$86:$N$105,0),2)),"")</f>
        <v>#NAME?</v>
      </c>
      <c r="P1700" s="14" t="e">
        <f t="array" aca="1" ref="P1700" ca="1">_xludf.ifna(IF(#REF!=Impostazioni!$C$6,J1700*1,J1700/INDEX(Impostazioni!$N$86:$O$105,MATCH(#REF!,Impostazioni!$N$86:$N$105,0),2)),"")</f>
        <v>#NAME?</v>
      </c>
      <c r="Q1700" s="14" t="e">
        <f t="array" aca="1" ref="Q1700" ca="1">_xludf.ifna(IF(#REF!=Impostazioni!$C$6,K1700*1,K1700/INDEX(Impostazioni!$N$86:$O$105,MATCH(#REF!,Impostazioni!$N$86:$N$105,0),2)),"")</f>
        <v>#NAME?</v>
      </c>
      <c r="S1700" t="str" cm="1">
        <f t="array" ref="S1700">_xlfn.IFNA(TRANSPOSE(INDEX(Impostazioni!$R$14:$S$63,,MATCH($D1700,Impostazioni!$R$13:$S$13,0))),"")&amp;""</f>
        <v/>
      </c>
    </row>
    <row r="1701" spans="1:19" ht="13.2">
      <c r="A1701" s="14" t="str">
        <f t="shared" si="18"/>
        <v/>
      </c>
      <c r="B1701" s="14" t="str">
        <f t="shared" si="19"/>
        <v/>
      </c>
      <c r="C1701" s="14"/>
      <c r="D1701" s="14"/>
      <c r="E1701" s="14"/>
      <c r="F1701" s="14"/>
      <c r="G1701" s="31"/>
      <c r="H1701" s="31"/>
      <c r="I1701" s="31"/>
      <c r="J1701" s="31"/>
      <c r="K1701" s="14" t="str">
        <f t="shared" si="20"/>
        <v/>
      </c>
      <c r="M1701" s="14" t="e">
        <f t="array" aca="1" ref="M1701" ca="1">_xludf.ifna(IF(#REF!=Impostazioni!$C$6,G1701*1,G1701/INDEX(Impostazioni!$N$86:$O$105,MATCH(#REF!,Impostazioni!$N$86:$N$105,0),2)),"")</f>
        <v>#NAME?</v>
      </c>
      <c r="N1701" s="14" t="e">
        <f t="array" aca="1" ref="N1701" ca="1">_xludf.ifna(IF(#REF!=Impostazioni!$C$6,H1701*1,H1701/INDEX(Impostazioni!$N$86:$O$105,MATCH(#REF!,Impostazioni!$N$86:$N$105,0),2)),"")</f>
        <v>#NAME?</v>
      </c>
      <c r="O1701" s="14" t="e">
        <f t="array" aca="1" ref="O1701" ca="1">_xludf.ifna(IF(#REF!=Impostazioni!$C$6,I1701*1,I1701/INDEX(Impostazioni!$N$86:$O$105,MATCH(#REF!,Impostazioni!$N$86:$N$105,0),2)),"")</f>
        <v>#NAME?</v>
      </c>
      <c r="P1701" s="14" t="e">
        <f t="array" aca="1" ref="P1701" ca="1">_xludf.ifna(IF(#REF!=Impostazioni!$C$6,J1701*1,J1701/INDEX(Impostazioni!$N$86:$O$105,MATCH(#REF!,Impostazioni!$N$86:$N$105,0),2)),"")</f>
        <v>#NAME?</v>
      </c>
      <c r="Q1701" s="14" t="e">
        <f t="array" aca="1" ref="Q1701" ca="1">_xludf.ifna(IF(#REF!=Impostazioni!$C$6,K1701*1,K1701/INDEX(Impostazioni!$N$86:$O$105,MATCH(#REF!,Impostazioni!$N$86:$N$105,0),2)),"")</f>
        <v>#NAME?</v>
      </c>
      <c r="S1701" t="str" cm="1">
        <f t="array" ref="S1701">_xlfn.IFNA(TRANSPOSE(INDEX(Impostazioni!$R$14:$S$63,,MATCH($D1701,Impostazioni!$R$13:$S$13,0))),"")&amp;""</f>
        <v/>
      </c>
    </row>
    <row r="1702" spans="1:19" ht="13.2">
      <c r="A1702" s="14" t="str">
        <f t="shared" si="18"/>
        <v/>
      </c>
      <c r="B1702" s="14" t="str">
        <f t="shared" si="19"/>
        <v/>
      </c>
      <c r="C1702" s="14"/>
      <c r="D1702" s="14"/>
      <c r="E1702" s="14"/>
      <c r="F1702" s="14"/>
      <c r="G1702" s="31"/>
      <c r="H1702" s="31"/>
      <c r="I1702" s="31"/>
      <c r="J1702" s="31"/>
      <c r="K1702" s="14" t="str">
        <f t="shared" si="20"/>
        <v/>
      </c>
      <c r="M1702" s="14" t="e">
        <f t="array" aca="1" ref="M1702" ca="1">_xludf.ifna(IF(#REF!=Impostazioni!$C$6,G1702*1,G1702/INDEX(Impostazioni!$N$86:$O$105,MATCH(#REF!,Impostazioni!$N$86:$N$105,0),2)),"")</f>
        <v>#NAME?</v>
      </c>
      <c r="N1702" s="14" t="e">
        <f t="array" aca="1" ref="N1702" ca="1">_xludf.ifna(IF(#REF!=Impostazioni!$C$6,H1702*1,H1702/INDEX(Impostazioni!$N$86:$O$105,MATCH(#REF!,Impostazioni!$N$86:$N$105,0),2)),"")</f>
        <v>#NAME?</v>
      </c>
      <c r="O1702" s="14" t="e">
        <f t="array" aca="1" ref="O1702" ca="1">_xludf.ifna(IF(#REF!=Impostazioni!$C$6,I1702*1,I1702/INDEX(Impostazioni!$N$86:$O$105,MATCH(#REF!,Impostazioni!$N$86:$N$105,0),2)),"")</f>
        <v>#NAME?</v>
      </c>
      <c r="P1702" s="14" t="e">
        <f t="array" aca="1" ref="P1702" ca="1">_xludf.ifna(IF(#REF!=Impostazioni!$C$6,J1702*1,J1702/INDEX(Impostazioni!$N$86:$O$105,MATCH(#REF!,Impostazioni!$N$86:$N$105,0),2)),"")</f>
        <v>#NAME?</v>
      </c>
      <c r="Q1702" s="14" t="e">
        <f t="array" aca="1" ref="Q1702" ca="1">_xludf.ifna(IF(#REF!=Impostazioni!$C$6,K1702*1,K1702/INDEX(Impostazioni!$N$86:$O$105,MATCH(#REF!,Impostazioni!$N$86:$N$105,0),2)),"")</f>
        <v>#NAME?</v>
      </c>
      <c r="S1702" t="str" cm="1">
        <f t="array" ref="S1702">_xlfn.IFNA(TRANSPOSE(INDEX(Impostazioni!$R$14:$S$63,,MATCH($D1702,Impostazioni!$R$13:$S$13,0))),"")&amp;""</f>
        <v/>
      </c>
    </row>
    <row r="1703" spans="1:19" ht="13.2">
      <c r="A1703" s="14" t="str">
        <f t="shared" si="18"/>
        <v/>
      </c>
      <c r="B1703" s="14" t="str">
        <f t="shared" si="19"/>
        <v/>
      </c>
      <c r="C1703" s="14"/>
      <c r="D1703" s="14"/>
      <c r="E1703" s="14"/>
      <c r="F1703" s="14"/>
      <c r="G1703" s="31"/>
      <c r="H1703" s="31"/>
      <c r="I1703" s="31"/>
      <c r="J1703" s="31"/>
      <c r="K1703" s="14" t="str">
        <f t="shared" si="20"/>
        <v/>
      </c>
      <c r="M1703" s="14" t="e">
        <f t="array" aca="1" ref="M1703" ca="1">_xludf.ifna(IF(#REF!=Impostazioni!$C$6,G1703*1,G1703/INDEX(Impostazioni!$N$86:$O$105,MATCH(#REF!,Impostazioni!$N$86:$N$105,0),2)),"")</f>
        <v>#NAME?</v>
      </c>
      <c r="N1703" s="14" t="e">
        <f t="array" aca="1" ref="N1703" ca="1">_xludf.ifna(IF(#REF!=Impostazioni!$C$6,H1703*1,H1703/INDEX(Impostazioni!$N$86:$O$105,MATCH(#REF!,Impostazioni!$N$86:$N$105,0),2)),"")</f>
        <v>#NAME?</v>
      </c>
      <c r="O1703" s="14" t="e">
        <f t="array" aca="1" ref="O1703" ca="1">_xludf.ifna(IF(#REF!=Impostazioni!$C$6,I1703*1,I1703/INDEX(Impostazioni!$N$86:$O$105,MATCH(#REF!,Impostazioni!$N$86:$N$105,0),2)),"")</f>
        <v>#NAME?</v>
      </c>
      <c r="P1703" s="14" t="e">
        <f t="array" aca="1" ref="P1703" ca="1">_xludf.ifna(IF(#REF!=Impostazioni!$C$6,J1703*1,J1703/INDEX(Impostazioni!$N$86:$O$105,MATCH(#REF!,Impostazioni!$N$86:$N$105,0),2)),"")</f>
        <v>#NAME?</v>
      </c>
      <c r="Q1703" s="14" t="e">
        <f t="array" aca="1" ref="Q1703" ca="1">_xludf.ifna(IF(#REF!=Impostazioni!$C$6,K1703*1,K1703/INDEX(Impostazioni!$N$86:$O$105,MATCH(#REF!,Impostazioni!$N$86:$N$105,0),2)),"")</f>
        <v>#NAME?</v>
      </c>
      <c r="S1703" t="str" cm="1">
        <f t="array" ref="S1703">_xlfn.IFNA(TRANSPOSE(INDEX(Impostazioni!$R$14:$S$63,,MATCH($D1703,Impostazioni!$R$13:$S$13,0))),"")&amp;""</f>
        <v/>
      </c>
    </row>
    <row r="1704" spans="1:19" ht="13.2">
      <c r="A1704" s="14" t="str">
        <f t="shared" si="18"/>
        <v/>
      </c>
      <c r="B1704" s="14" t="str">
        <f t="shared" si="19"/>
        <v/>
      </c>
      <c r="C1704" s="14"/>
      <c r="D1704" s="14"/>
      <c r="E1704" s="14"/>
      <c r="F1704" s="14"/>
      <c r="G1704" s="31"/>
      <c r="H1704" s="31"/>
      <c r="I1704" s="31"/>
      <c r="J1704" s="31"/>
      <c r="K1704" s="14" t="str">
        <f t="shared" si="20"/>
        <v/>
      </c>
      <c r="M1704" s="14" t="e">
        <f t="array" aca="1" ref="M1704" ca="1">_xludf.ifna(IF(#REF!=Impostazioni!$C$6,G1704*1,G1704/INDEX(Impostazioni!$N$86:$O$105,MATCH(#REF!,Impostazioni!$N$86:$N$105,0),2)),"")</f>
        <v>#NAME?</v>
      </c>
      <c r="N1704" s="14" t="e">
        <f t="array" aca="1" ref="N1704" ca="1">_xludf.ifna(IF(#REF!=Impostazioni!$C$6,H1704*1,H1704/INDEX(Impostazioni!$N$86:$O$105,MATCH(#REF!,Impostazioni!$N$86:$N$105,0),2)),"")</f>
        <v>#NAME?</v>
      </c>
      <c r="O1704" s="14" t="e">
        <f t="array" aca="1" ref="O1704" ca="1">_xludf.ifna(IF(#REF!=Impostazioni!$C$6,I1704*1,I1704/INDEX(Impostazioni!$N$86:$O$105,MATCH(#REF!,Impostazioni!$N$86:$N$105,0),2)),"")</f>
        <v>#NAME?</v>
      </c>
      <c r="P1704" s="14" t="e">
        <f t="array" aca="1" ref="P1704" ca="1">_xludf.ifna(IF(#REF!=Impostazioni!$C$6,J1704*1,J1704/INDEX(Impostazioni!$N$86:$O$105,MATCH(#REF!,Impostazioni!$N$86:$N$105,0),2)),"")</f>
        <v>#NAME?</v>
      </c>
      <c r="Q1704" s="14" t="e">
        <f t="array" aca="1" ref="Q1704" ca="1">_xludf.ifna(IF(#REF!=Impostazioni!$C$6,K1704*1,K1704/INDEX(Impostazioni!$N$86:$O$105,MATCH(#REF!,Impostazioni!$N$86:$N$105,0),2)),"")</f>
        <v>#NAME?</v>
      </c>
      <c r="S1704" t="str" cm="1">
        <f t="array" ref="S1704">_xlfn.IFNA(TRANSPOSE(INDEX(Impostazioni!$R$14:$S$63,,MATCH($D1704,Impostazioni!$R$13:$S$13,0))),"")&amp;""</f>
        <v/>
      </c>
    </row>
    <row r="1705" spans="1:19" ht="13.2">
      <c r="A1705" s="14" t="str">
        <f t="shared" si="18"/>
        <v/>
      </c>
      <c r="B1705" s="14" t="str">
        <f t="shared" si="19"/>
        <v/>
      </c>
      <c r="C1705" s="14"/>
      <c r="D1705" s="14"/>
      <c r="E1705" s="14"/>
      <c r="F1705" s="14"/>
      <c r="G1705" s="31"/>
      <c r="H1705" s="31"/>
      <c r="I1705" s="31"/>
      <c r="J1705" s="31"/>
      <c r="K1705" s="14" t="str">
        <f t="shared" si="20"/>
        <v/>
      </c>
      <c r="M1705" s="14" t="e">
        <f t="array" aca="1" ref="M1705" ca="1">_xludf.ifna(IF(#REF!=Impostazioni!$C$6,G1705*1,G1705/INDEX(Impostazioni!$N$86:$O$105,MATCH(#REF!,Impostazioni!$N$86:$N$105,0),2)),"")</f>
        <v>#NAME?</v>
      </c>
      <c r="N1705" s="14" t="e">
        <f t="array" aca="1" ref="N1705" ca="1">_xludf.ifna(IF(#REF!=Impostazioni!$C$6,H1705*1,H1705/INDEX(Impostazioni!$N$86:$O$105,MATCH(#REF!,Impostazioni!$N$86:$N$105,0),2)),"")</f>
        <v>#NAME?</v>
      </c>
      <c r="O1705" s="14" t="e">
        <f t="array" aca="1" ref="O1705" ca="1">_xludf.ifna(IF(#REF!=Impostazioni!$C$6,I1705*1,I1705/INDEX(Impostazioni!$N$86:$O$105,MATCH(#REF!,Impostazioni!$N$86:$N$105,0),2)),"")</f>
        <v>#NAME?</v>
      </c>
      <c r="P1705" s="14" t="e">
        <f t="array" aca="1" ref="P1705" ca="1">_xludf.ifna(IF(#REF!=Impostazioni!$C$6,J1705*1,J1705/INDEX(Impostazioni!$N$86:$O$105,MATCH(#REF!,Impostazioni!$N$86:$N$105,0),2)),"")</f>
        <v>#NAME?</v>
      </c>
      <c r="Q1705" s="14" t="e">
        <f t="array" aca="1" ref="Q1705" ca="1">_xludf.ifna(IF(#REF!=Impostazioni!$C$6,K1705*1,K1705/INDEX(Impostazioni!$N$86:$O$105,MATCH(#REF!,Impostazioni!$N$86:$N$105,0),2)),"")</f>
        <v>#NAME?</v>
      </c>
      <c r="S1705" t="str" cm="1">
        <f t="array" ref="S1705">_xlfn.IFNA(TRANSPOSE(INDEX(Impostazioni!$R$14:$S$63,,MATCH($D1705,Impostazioni!$R$13:$S$13,0))),"")&amp;""</f>
        <v/>
      </c>
    </row>
    <row r="1706" spans="1:19" ht="13.2">
      <c r="A1706" s="14" t="str">
        <f t="shared" si="18"/>
        <v/>
      </c>
      <c r="B1706" s="14" t="str">
        <f t="shared" si="19"/>
        <v/>
      </c>
      <c r="C1706" s="14"/>
      <c r="D1706" s="14"/>
      <c r="E1706" s="14"/>
      <c r="F1706" s="14"/>
      <c r="G1706" s="31"/>
      <c r="H1706" s="31"/>
      <c r="I1706" s="31"/>
      <c r="J1706" s="31"/>
      <c r="K1706" s="14" t="str">
        <f t="shared" si="20"/>
        <v/>
      </c>
      <c r="M1706" s="14" t="e">
        <f t="array" aca="1" ref="M1706" ca="1">_xludf.ifna(IF(#REF!=Impostazioni!$C$6,G1706*1,G1706/INDEX(Impostazioni!$N$86:$O$105,MATCH(#REF!,Impostazioni!$N$86:$N$105,0),2)),"")</f>
        <v>#NAME?</v>
      </c>
      <c r="N1706" s="14" t="e">
        <f t="array" aca="1" ref="N1706" ca="1">_xludf.ifna(IF(#REF!=Impostazioni!$C$6,H1706*1,H1706/INDEX(Impostazioni!$N$86:$O$105,MATCH(#REF!,Impostazioni!$N$86:$N$105,0),2)),"")</f>
        <v>#NAME?</v>
      </c>
      <c r="O1706" s="14" t="e">
        <f t="array" aca="1" ref="O1706" ca="1">_xludf.ifna(IF(#REF!=Impostazioni!$C$6,I1706*1,I1706/INDEX(Impostazioni!$N$86:$O$105,MATCH(#REF!,Impostazioni!$N$86:$N$105,0),2)),"")</f>
        <v>#NAME?</v>
      </c>
      <c r="P1706" s="14" t="e">
        <f t="array" aca="1" ref="P1706" ca="1">_xludf.ifna(IF(#REF!=Impostazioni!$C$6,J1706*1,J1706/INDEX(Impostazioni!$N$86:$O$105,MATCH(#REF!,Impostazioni!$N$86:$N$105,0),2)),"")</f>
        <v>#NAME?</v>
      </c>
      <c r="Q1706" s="14" t="e">
        <f t="array" aca="1" ref="Q1706" ca="1">_xludf.ifna(IF(#REF!=Impostazioni!$C$6,K1706*1,K1706/INDEX(Impostazioni!$N$86:$O$105,MATCH(#REF!,Impostazioni!$N$86:$N$105,0),2)),"")</f>
        <v>#NAME?</v>
      </c>
      <c r="S1706" t="str" cm="1">
        <f t="array" ref="S1706">_xlfn.IFNA(TRANSPOSE(INDEX(Impostazioni!$R$14:$S$63,,MATCH($D1706,Impostazioni!$R$13:$S$13,0))),"")&amp;""</f>
        <v/>
      </c>
    </row>
    <row r="1707" spans="1:19" ht="13.2">
      <c r="A1707" s="14" t="str">
        <f t="shared" si="18"/>
        <v/>
      </c>
      <c r="B1707" s="14" t="str">
        <f t="shared" si="19"/>
        <v/>
      </c>
      <c r="C1707" s="14"/>
      <c r="D1707" s="14"/>
      <c r="E1707" s="14"/>
      <c r="F1707" s="14"/>
      <c r="G1707" s="31"/>
      <c r="H1707" s="31"/>
      <c r="I1707" s="31"/>
      <c r="J1707" s="31"/>
      <c r="K1707" s="14" t="str">
        <f t="shared" si="20"/>
        <v/>
      </c>
      <c r="M1707" s="14" t="e">
        <f t="array" aca="1" ref="M1707" ca="1">_xludf.ifna(IF(#REF!=Impostazioni!$C$6,G1707*1,G1707/INDEX(Impostazioni!$N$86:$O$105,MATCH(#REF!,Impostazioni!$N$86:$N$105,0),2)),"")</f>
        <v>#NAME?</v>
      </c>
      <c r="N1707" s="14" t="e">
        <f t="array" aca="1" ref="N1707" ca="1">_xludf.ifna(IF(#REF!=Impostazioni!$C$6,H1707*1,H1707/INDEX(Impostazioni!$N$86:$O$105,MATCH(#REF!,Impostazioni!$N$86:$N$105,0),2)),"")</f>
        <v>#NAME?</v>
      </c>
      <c r="O1707" s="14" t="e">
        <f t="array" aca="1" ref="O1707" ca="1">_xludf.ifna(IF(#REF!=Impostazioni!$C$6,I1707*1,I1707/INDEX(Impostazioni!$N$86:$O$105,MATCH(#REF!,Impostazioni!$N$86:$N$105,0),2)),"")</f>
        <v>#NAME?</v>
      </c>
      <c r="P1707" s="14" t="e">
        <f t="array" aca="1" ref="P1707" ca="1">_xludf.ifna(IF(#REF!=Impostazioni!$C$6,J1707*1,J1707/INDEX(Impostazioni!$N$86:$O$105,MATCH(#REF!,Impostazioni!$N$86:$N$105,0),2)),"")</f>
        <v>#NAME?</v>
      </c>
      <c r="Q1707" s="14" t="e">
        <f t="array" aca="1" ref="Q1707" ca="1">_xludf.ifna(IF(#REF!=Impostazioni!$C$6,K1707*1,K1707/INDEX(Impostazioni!$N$86:$O$105,MATCH(#REF!,Impostazioni!$N$86:$N$105,0),2)),"")</f>
        <v>#NAME?</v>
      </c>
      <c r="S1707" t="str" cm="1">
        <f t="array" ref="S1707">_xlfn.IFNA(TRANSPOSE(INDEX(Impostazioni!$R$14:$S$63,,MATCH($D1707,Impostazioni!$R$13:$S$13,0))),"")&amp;""</f>
        <v/>
      </c>
    </row>
    <row r="1708" spans="1:19" ht="13.2">
      <c r="A1708" s="14" t="str">
        <f t="shared" si="18"/>
        <v/>
      </c>
      <c r="B1708" s="14" t="str">
        <f t="shared" si="19"/>
        <v/>
      </c>
      <c r="C1708" s="14"/>
      <c r="D1708" s="14"/>
      <c r="E1708" s="14"/>
      <c r="F1708" s="14"/>
      <c r="G1708" s="31"/>
      <c r="H1708" s="31"/>
      <c r="I1708" s="31"/>
      <c r="J1708" s="31"/>
      <c r="K1708" s="14" t="str">
        <f t="shared" si="20"/>
        <v/>
      </c>
      <c r="M1708" s="14" t="e">
        <f t="array" aca="1" ref="M1708" ca="1">_xludf.ifna(IF(#REF!=Impostazioni!$C$6,G1708*1,G1708/INDEX(Impostazioni!$N$86:$O$105,MATCH(#REF!,Impostazioni!$N$86:$N$105,0),2)),"")</f>
        <v>#NAME?</v>
      </c>
      <c r="N1708" s="14" t="e">
        <f t="array" aca="1" ref="N1708" ca="1">_xludf.ifna(IF(#REF!=Impostazioni!$C$6,H1708*1,H1708/INDEX(Impostazioni!$N$86:$O$105,MATCH(#REF!,Impostazioni!$N$86:$N$105,0),2)),"")</f>
        <v>#NAME?</v>
      </c>
      <c r="O1708" s="14" t="e">
        <f t="array" aca="1" ref="O1708" ca="1">_xludf.ifna(IF(#REF!=Impostazioni!$C$6,I1708*1,I1708/INDEX(Impostazioni!$N$86:$O$105,MATCH(#REF!,Impostazioni!$N$86:$N$105,0),2)),"")</f>
        <v>#NAME?</v>
      </c>
      <c r="P1708" s="14" t="e">
        <f t="array" aca="1" ref="P1708" ca="1">_xludf.ifna(IF(#REF!=Impostazioni!$C$6,J1708*1,J1708/INDEX(Impostazioni!$N$86:$O$105,MATCH(#REF!,Impostazioni!$N$86:$N$105,0),2)),"")</f>
        <v>#NAME?</v>
      </c>
      <c r="Q1708" s="14" t="e">
        <f t="array" aca="1" ref="Q1708" ca="1">_xludf.ifna(IF(#REF!=Impostazioni!$C$6,K1708*1,K1708/INDEX(Impostazioni!$N$86:$O$105,MATCH(#REF!,Impostazioni!$N$86:$N$105,0),2)),"")</f>
        <v>#NAME?</v>
      </c>
      <c r="S1708" t="str" cm="1">
        <f t="array" ref="S1708">_xlfn.IFNA(TRANSPOSE(INDEX(Impostazioni!$R$14:$S$63,,MATCH($D1708,Impostazioni!$R$13:$S$13,0))),"")&amp;""</f>
        <v/>
      </c>
    </row>
    <row r="1709" spans="1:19" ht="13.2">
      <c r="A1709" s="14" t="str">
        <f t="shared" si="18"/>
        <v/>
      </c>
      <c r="B1709" s="14" t="str">
        <f t="shared" si="19"/>
        <v/>
      </c>
      <c r="C1709" s="14"/>
      <c r="D1709" s="14"/>
      <c r="E1709" s="14"/>
      <c r="F1709" s="14"/>
      <c r="G1709" s="31"/>
      <c r="H1709" s="31"/>
      <c r="I1709" s="31"/>
      <c r="J1709" s="31"/>
      <c r="K1709" s="14" t="str">
        <f t="shared" si="20"/>
        <v/>
      </c>
      <c r="M1709" s="14" t="e">
        <f t="array" aca="1" ref="M1709" ca="1">_xludf.ifna(IF(#REF!=Impostazioni!$C$6,G1709*1,G1709/INDEX(Impostazioni!$N$86:$O$105,MATCH(#REF!,Impostazioni!$N$86:$N$105,0),2)),"")</f>
        <v>#NAME?</v>
      </c>
      <c r="N1709" s="14" t="e">
        <f t="array" aca="1" ref="N1709" ca="1">_xludf.ifna(IF(#REF!=Impostazioni!$C$6,H1709*1,H1709/INDEX(Impostazioni!$N$86:$O$105,MATCH(#REF!,Impostazioni!$N$86:$N$105,0),2)),"")</f>
        <v>#NAME?</v>
      </c>
      <c r="O1709" s="14" t="e">
        <f t="array" aca="1" ref="O1709" ca="1">_xludf.ifna(IF(#REF!=Impostazioni!$C$6,I1709*1,I1709/INDEX(Impostazioni!$N$86:$O$105,MATCH(#REF!,Impostazioni!$N$86:$N$105,0),2)),"")</f>
        <v>#NAME?</v>
      </c>
      <c r="P1709" s="14" t="e">
        <f t="array" aca="1" ref="P1709" ca="1">_xludf.ifna(IF(#REF!=Impostazioni!$C$6,J1709*1,J1709/INDEX(Impostazioni!$N$86:$O$105,MATCH(#REF!,Impostazioni!$N$86:$N$105,0),2)),"")</f>
        <v>#NAME?</v>
      </c>
      <c r="Q1709" s="14" t="e">
        <f t="array" aca="1" ref="Q1709" ca="1">_xludf.ifna(IF(#REF!=Impostazioni!$C$6,K1709*1,K1709/INDEX(Impostazioni!$N$86:$O$105,MATCH(#REF!,Impostazioni!$N$86:$N$105,0),2)),"")</f>
        <v>#NAME?</v>
      </c>
      <c r="S1709" t="str" cm="1">
        <f t="array" ref="S1709">_xlfn.IFNA(TRANSPOSE(INDEX(Impostazioni!$R$14:$S$63,,MATCH($D1709,Impostazioni!$R$13:$S$13,0))),"")&amp;""</f>
        <v/>
      </c>
    </row>
    <row r="1710" spans="1:19" ht="13.2">
      <c r="A1710" s="14" t="str">
        <f t="shared" si="18"/>
        <v/>
      </c>
      <c r="B1710" s="14" t="str">
        <f t="shared" si="19"/>
        <v/>
      </c>
      <c r="C1710" s="14"/>
      <c r="D1710" s="14"/>
      <c r="E1710" s="14"/>
      <c r="F1710" s="14"/>
      <c r="G1710" s="31"/>
      <c r="H1710" s="31"/>
      <c r="I1710" s="31"/>
      <c r="J1710" s="31"/>
      <c r="K1710" s="14" t="str">
        <f t="shared" si="20"/>
        <v/>
      </c>
      <c r="M1710" s="14" t="e">
        <f t="array" aca="1" ref="M1710" ca="1">_xludf.ifna(IF(#REF!=Impostazioni!$C$6,G1710*1,G1710/INDEX(Impostazioni!$N$86:$O$105,MATCH(#REF!,Impostazioni!$N$86:$N$105,0),2)),"")</f>
        <v>#NAME?</v>
      </c>
      <c r="N1710" s="14" t="e">
        <f t="array" aca="1" ref="N1710" ca="1">_xludf.ifna(IF(#REF!=Impostazioni!$C$6,H1710*1,H1710/INDEX(Impostazioni!$N$86:$O$105,MATCH(#REF!,Impostazioni!$N$86:$N$105,0),2)),"")</f>
        <v>#NAME?</v>
      </c>
      <c r="O1710" s="14" t="e">
        <f t="array" aca="1" ref="O1710" ca="1">_xludf.ifna(IF(#REF!=Impostazioni!$C$6,I1710*1,I1710/INDEX(Impostazioni!$N$86:$O$105,MATCH(#REF!,Impostazioni!$N$86:$N$105,0),2)),"")</f>
        <v>#NAME?</v>
      </c>
      <c r="P1710" s="14" t="e">
        <f t="array" aca="1" ref="P1710" ca="1">_xludf.ifna(IF(#REF!=Impostazioni!$C$6,J1710*1,J1710/INDEX(Impostazioni!$N$86:$O$105,MATCH(#REF!,Impostazioni!$N$86:$N$105,0),2)),"")</f>
        <v>#NAME?</v>
      </c>
      <c r="Q1710" s="14" t="e">
        <f t="array" aca="1" ref="Q1710" ca="1">_xludf.ifna(IF(#REF!=Impostazioni!$C$6,K1710*1,K1710/INDEX(Impostazioni!$N$86:$O$105,MATCH(#REF!,Impostazioni!$N$86:$N$105,0),2)),"")</f>
        <v>#NAME?</v>
      </c>
      <c r="S1710" t="str" cm="1">
        <f t="array" ref="S1710">_xlfn.IFNA(TRANSPOSE(INDEX(Impostazioni!$R$14:$S$63,,MATCH($D1710,Impostazioni!$R$13:$S$13,0))),"")&amp;""</f>
        <v/>
      </c>
    </row>
    <row r="1711" spans="1:19" ht="13.2">
      <c r="A1711" s="14" t="str">
        <f t="shared" si="18"/>
        <v/>
      </c>
      <c r="B1711" s="14" t="str">
        <f t="shared" si="19"/>
        <v/>
      </c>
      <c r="C1711" s="14"/>
      <c r="D1711" s="14"/>
      <c r="E1711" s="14"/>
      <c r="F1711" s="14"/>
      <c r="G1711" s="31"/>
      <c r="H1711" s="31"/>
      <c r="I1711" s="31"/>
      <c r="J1711" s="31"/>
      <c r="K1711" s="14" t="str">
        <f t="shared" si="20"/>
        <v/>
      </c>
      <c r="M1711" s="14" t="e">
        <f t="array" aca="1" ref="M1711" ca="1">_xludf.ifna(IF(#REF!=Impostazioni!$C$6,G1711*1,G1711/INDEX(Impostazioni!$N$86:$O$105,MATCH(#REF!,Impostazioni!$N$86:$N$105,0),2)),"")</f>
        <v>#NAME?</v>
      </c>
      <c r="N1711" s="14" t="e">
        <f t="array" aca="1" ref="N1711" ca="1">_xludf.ifna(IF(#REF!=Impostazioni!$C$6,H1711*1,H1711/INDEX(Impostazioni!$N$86:$O$105,MATCH(#REF!,Impostazioni!$N$86:$N$105,0),2)),"")</f>
        <v>#NAME?</v>
      </c>
      <c r="O1711" s="14" t="e">
        <f t="array" aca="1" ref="O1711" ca="1">_xludf.ifna(IF(#REF!=Impostazioni!$C$6,I1711*1,I1711/INDEX(Impostazioni!$N$86:$O$105,MATCH(#REF!,Impostazioni!$N$86:$N$105,0),2)),"")</f>
        <v>#NAME?</v>
      </c>
      <c r="P1711" s="14" t="e">
        <f t="array" aca="1" ref="P1711" ca="1">_xludf.ifna(IF(#REF!=Impostazioni!$C$6,J1711*1,J1711/INDEX(Impostazioni!$N$86:$O$105,MATCH(#REF!,Impostazioni!$N$86:$N$105,0),2)),"")</f>
        <v>#NAME?</v>
      </c>
      <c r="Q1711" s="14" t="e">
        <f t="array" aca="1" ref="Q1711" ca="1">_xludf.ifna(IF(#REF!=Impostazioni!$C$6,K1711*1,K1711/INDEX(Impostazioni!$N$86:$O$105,MATCH(#REF!,Impostazioni!$N$86:$N$105,0),2)),"")</f>
        <v>#NAME?</v>
      </c>
      <c r="S1711" t="str" cm="1">
        <f t="array" ref="S1711">_xlfn.IFNA(TRANSPOSE(INDEX(Impostazioni!$R$14:$S$63,,MATCH($D1711,Impostazioni!$R$13:$S$13,0))),"")&amp;""</f>
        <v/>
      </c>
    </row>
    <row r="1712" spans="1:19" ht="13.2">
      <c r="A1712" s="14" t="str">
        <f t="shared" si="18"/>
        <v/>
      </c>
      <c r="B1712" s="14" t="str">
        <f t="shared" si="19"/>
        <v/>
      </c>
      <c r="C1712" s="14"/>
      <c r="D1712" s="14"/>
      <c r="E1712" s="14"/>
      <c r="F1712" s="14"/>
      <c r="G1712" s="31"/>
      <c r="H1712" s="31"/>
      <c r="I1712" s="31"/>
      <c r="J1712" s="31"/>
      <c r="K1712" s="14" t="str">
        <f t="shared" si="20"/>
        <v/>
      </c>
      <c r="M1712" s="14" t="e">
        <f t="array" aca="1" ref="M1712" ca="1">_xludf.ifna(IF(#REF!=Impostazioni!$C$6,G1712*1,G1712/INDEX(Impostazioni!$N$86:$O$105,MATCH(#REF!,Impostazioni!$N$86:$N$105,0),2)),"")</f>
        <v>#NAME?</v>
      </c>
      <c r="N1712" s="14" t="e">
        <f t="array" aca="1" ref="N1712" ca="1">_xludf.ifna(IF(#REF!=Impostazioni!$C$6,H1712*1,H1712/INDEX(Impostazioni!$N$86:$O$105,MATCH(#REF!,Impostazioni!$N$86:$N$105,0),2)),"")</f>
        <v>#NAME?</v>
      </c>
      <c r="O1712" s="14" t="e">
        <f t="array" aca="1" ref="O1712" ca="1">_xludf.ifna(IF(#REF!=Impostazioni!$C$6,I1712*1,I1712/INDEX(Impostazioni!$N$86:$O$105,MATCH(#REF!,Impostazioni!$N$86:$N$105,0),2)),"")</f>
        <v>#NAME?</v>
      </c>
      <c r="P1712" s="14" t="e">
        <f t="array" aca="1" ref="P1712" ca="1">_xludf.ifna(IF(#REF!=Impostazioni!$C$6,J1712*1,J1712/INDEX(Impostazioni!$N$86:$O$105,MATCH(#REF!,Impostazioni!$N$86:$N$105,0),2)),"")</f>
        <v>#NAME?</v>
      </c>
      <c r="Q1712" s="14" t="e">
        <f t="array" aca="1" ref="Q1712" ca="1">_xludf.ifna(IF(#REF!=Impostazioni!$C$6,K1712*1,K1712/INDEX(Impostazioni!$N$86:$O$105,MATCH(#REF!,Impostazioni!$N$86:$N$105,0),2)),"")</f>
        <v>#NAME?</v>
      </c>
      <c r="S1712" t="str" cm="1">
        <f t="array" ref="S1712">_xlfn.IFNA(TRANSPOSE(INDEX(Impostazioni!$R$14:$S$63,,MATCH($D1712,Impostazioni!$R$13:$S$13,0))),"")&amp;""</f>
        <v/>
      </c>
    </row>
    <row r="1713" spans="1:19" ht="13.2">
      <c r="A1713" s="14" t="str">
        <f t="shared" si="18"/>
        <v/>
      </c>
      <c r="B1713" s="14" t="str">
        <f t="shared" si="19"/>
        <v/>
      </c>
      <c r="C1713" s="14"/>
      <c r="D1713" s="14"/>
      <c r="E1713" s="14"/>
      <c r="F1713" s="14"/>
      <c r="G1713" s="31"/>
      <c r="H1713" s="31"/>
      <c r="I1713" s="31"/>
      <c r="J1713" s="31"/>
      <c r="K1713" s="14" t="str">
        <f t="shared" si="20"/>
        <v/>
      </c>
      <c r="M1713" s="14" t="e">
        <f t="array" aca="1" ref="M1713" ca="1">_xludf.ifna(IF(#REF!=Impostazioni!$C$6,G1713*1,G1713/INDEX(Impostazioni!$N$86:$O$105,MATCH(#REF!,Impostazioni!$N$86:$N$105,0),2)),"")</f>
        <v>#NAME?</v>
      </c>
      <c r="N1713" s="14" t="e">
        <f t="array" aca="1" ref="N1713" ca="1">_xludf.ifna(IF(#REF!=Impostazioni!$C$6,H1713*1,H1713/INDEX(Impostazioni!$N$86:$O$105,MATCH(#REF!,Impostazioni!$N$86:$N$105,0),2)),"")</f>
        <v>#NAME?</v>
      </c>
      <c r="O1713" s="14" t="e">
        <f t="array" aca="1" ref="O1713" ca="1">_xludf.ifna(IF(#REF!=Impostazioni!$C$6,I1713*1,I1713/INDEX(Impostazioni!$N$86:$O$105,MATCH(#REF!,Impostazioni!$N$86:$N$105,0),2)),"")</f>
        <v>#NAME?</v>
      </c>
      <c r="P1713" s="14" t="e">
        <f t="array" aca="1" ref="P1713" ca="1">_xludf.ifna(IF(#REF!=Impostazioni!$C$6,J1713*1,J1713/INDEX(Impostazioni!$N$86:$O$105,MATCH(#REF!,Impostazioni!$N$86:$N$105,0),2)),"")</f>
        <v>#NAME?</v>
      </c>
      <c r="Q1713" s="14" t="e">
        <f t="array" aca="1" ref="Q1713" ca="1">_xludf.ifna(IF(#REF!=Impostazioni!$C$6,K1713*1,K1713/INDEX(Impostazioni!$N$86:$O$105,MATCH(#REF!,Impostazioni!$N$86:$N$105,0),2)),"")</f>
        <v>#NAME?</v>
      </c>
      <c r="S1713" t="str" cm="1">
        <f t="array" ref="S1713">_xlfn.IFNA(TRANSPOSE(INDEX(Impostazioni!$R$14:$S$63,,MATCH($D1713,Impostazioni!$R$13:$S$13,0))),"")&amp;""</f>
        <v/>
      </c>
    </row>
    <row r="1714" spans="1:19" ht="13.2">
      <c r="A1714" s="14" t="str">
        <f t="shared" si="18"/>
        <v/>
      </c>
      <c r="B1714" s="14" t="str">
        <f t="shared" si="19"/>
        <v/>
      </c>
      <c r="C1714" s="14"/>
      <c r="D1714" s="14"/>
      <c r="E1714" s="14"/>
      <c r="F1714" s="14"/>
      <c r="G1714" s="31"/>
      <c r="H1714" s="31"/>
      <c r="I1714" s="31"/>
      <c r="J1714" s="31"/>
      <c r="K1714" s="14" t="str">
        <f t="shared" si="20"/>
        <v/>
      </c>
      <c r="M1714" s="14" t="e">
        <f t="array" aca="1" ref="M1714" ca="1">_xludf.ifna(IF(#REF!=Impostazioni!$C$6,G1714*1,G1714/INDEX(Impostazioni!$N$86:$O$105,MATCH(#REF!,Impostazioni!$N$86:$N$105,0),2)),"")</f>
        <v>#NAME?</v>
      </c>
      <c r="N1714" s="14" t="e">
        <f t="array" aca="1" ref="N1714" ca="1">_xludf.ifna(IF(#REF!=Impostazioni!$C$6,H1714*1,H1714/INDEX(Impostazioni!$N$86:$O$105,MATCH(#REF!,Impostazioni!$N$86:$N$105,0),2)),"")</f>
        <v>#NAME?</v>
      </c>
      <c r="O1714" s="14" t="e">
        <f t="array" aca="1" ref="O1714" ca="1">_xludf.ifna(IF(#REF!=Impostazioni!$C$6,I1714*1,I1714/INDEX(Impostazioni!$N$86:$O$105,MATCH(#REF!,Impostazioni!$N$86:$N$105,0),2)),"")</f>
        <v>#NAME?</v>
      </c>
      <c r="P1714" s="14" t="e">
        <f t="array" aca="1" ref="P1714" ca="1">_xludf.ifna(IF(#REF!=Impostazioni!$C$6,J1714*1,J1714/INDEX(Impostazioni!$N$86:$O$105,MATCH(#REF!,Impostazioni!$N$86:$N$105,0),2)),"")</f>
        <v>#NAME?</v>
      </c>
      <c r="Q1714" s="14" t="e">
        <f t="array" aca="1" ref="Q1714" ca="1">_xludf.ifna(IF(#REF!=Impostazioni!$C$6,K1714*1,K1714/INDEX(Impostazioni!$N$86:$O$105,MATCH(#REF!,Impostazioni!$N$86:$N$105,0),2)),"")</f>
        <v>#NAME?</v>
      </c>
      <c r="S1714" t="str" cm="1">
        <f t="array" ref="S1714">_xlfn.IFNA(TRANSPOSE(INDEX(Impostazioni!$R$14:$S$63,,MATCH($D1714,Impostazioni!$R$13:$S$13,0))),"")&amp;""</f>
        <v/>
      </c>
    </row>
    <row r="1715" spans="1:19" ht="13.2">
      <c r="A1715" s="14" t="str">
        <f t="shared" si="18"/>
        <v/>
      </c>
      <c r="B1715" s="14" t="str">
        <f t="shared" si="19"/>
        <v/>
      </c>
      <c r="C1715" s="14"/>
      <c r="D1715" s="14"/>
      <c r="E1715" s="14"/>
      <c r="F1715" s="14"/>
      <c r="G1715" s="31"/>
      <c r="H1715" s="31"/>
      <c r="I1715" s="31"/>
      <c r="J1715" s="31"/>
      <c r="K1715" s="14" t="str">
        <f t="shared" si="20"/>
        <v/>
      </c>
      <c r="M1715" s="14" t="e">
        <f t="array" aca="1" ref="M1715" ca="1">_xludf.ifna(IF(#REF!=Impostazioni!$C$6,G1715*1,G1715/INDEX(Impostazioni!$N$86:$O$105,MATCH(#REF!,Impostazioni!$N$86:$N$105,0),2)),"")</f>
        <v>#NAME?</v>
      </c>
      <c r="N1715" s="14" t="e">
        <f t="array" aca="1" ref="N1715" ca="1">_xludf.ifna(IF(#REF!=Impostazioni!$C$6,H1715*1,H1715/INDEX(Impostazioni!$N$86:$O$105,MATCH(#REF!,Impostazioni!$N$86:$N$105,0),2)),"")</f>
        <v>#NAME?</v>
      </c>
      <c r="O1715" s="14" t="e">
        <f t="array" aca="1" ref="O1715" ca="1">_xludf.ifna(IF(#REF!=Impostazioni!$C$6,I1715*1,I1715/INDEX(Impostazioni!$N$86:$O$105,MATCH(#REF!,Impostazioni!$N$86:$N$105,0),2)),"")</f>
        <v>#NAME?</v>
      </c>
      <c r="P1715" s="14" t="e">
        <f t="array" aca="1" ref="P1715" ca="1">_xludf.ifna(IF(#REF!=Impostazioni!$C$6,J1715*1,J1715/INDEX(Impostazioni!$N$86:$O$105,MATCH(#REF!,Impostazioni!$N$86:$N$105,0),2)),"")</f>
        <v>#NAME?</v>
      </c>
      <c r="Q1715" s="14" t="e">
        <f t="array" aca="1" ref="Q1715" ca="1">_xludf.ifna(IF(#REF!=Impostazioni!$C$6,K1715*1,K1715/INDEX(Impostazioni!$N$86:$O$105,MATCH(#REF!,Impostazioni!$N$86:$N$105,0),2)),"")</f>
        <v>#NAME?</v>
      </c>
      <c r="S1715" t="str" cm="1">
        <f t="array" ref="S1715">_xlfn.IFNA(TRANSPOSE(INDEX(Impostazioni!$R$14:$S$63,,MATCH($D1715,Impostazioni!$R$13:$S$13,0))),"")&amp;""</f>
        <v/>
      </c>
    </row>
    <row r="1716" spans="1:19" ht="13.2">
      <c r="A1716" s="14" t="str">
        <f t="shared" si="18"/>
        <v/>
      </c>
      <c r="B1716" s="14" t="str">
        <f t="shared" si="19"/>
        <v/>
      </c>
      <c r="C1716" s="14"/>
      <c r="D1716" s="14"/>
      <c r="E1716" s="14"/>
      <c r="F1716" s="14"/>
      <c r="G1716" s="31"/>
      <c r="H1716" s="31"/>
      <c r="I1716" s="31"/>
      <c r="J1716" s="31"/>
      <c r="K1716" s="14" t="str">
        <f t="shared" si="20"/>
        <v/>
      </c>
      <c r="M1716" s="14" t="e">
        <f t="array" aca="1" ref="M1716" ca="1">_xludf.ifna(IF(#REF!=Impostazioni!$C$6,G1716*1,G1716/INDEX(Impostazioni!$N$86:$O$105,MATCH(#REF!,Impostazioni!$N$86:$N$105,0),2)),"")</f>
        <v>#NAME?</v>
      </c>
      <c r="N1716" s="14" t="e">
        <f t="array" aca="1" ref="N1716" ca="1">_xludf.ifna(IF(#REF!=Impostazioni!$C$6,H1716*1,H1716/INDEX(Impostazioni!$N$86:$O$105,MATCH(#REF!,Impostazioni!$N$86:$N$105,0),2)),"")</f>
        <v>#NAME?</v>
      </c>
      <c r="O1716" s="14" t="e">
        <f t="array" aca="1" ref="O1716" ca="1">_xludf.ifna(IF(#REF!=Impostazioni!$C$6,I1716*1,I1716/INDEX(Impostazioni!$N$86:$O$105,MATCH(#REF!,Impostazioni!$N$86:$N$105,0),2)),"")</f>
        <v>#NAME?</v>
      </c>
      <c r="P1716" s="14" t="e">
        <f t="array" aca="1" ref="P1716" ca="1">_xludf.ifna(IF(#REF!=Impostazioni!$C$6,J1716*1,J1716/INDEX(Impostazioni!$N$86:$O$105,MATCH(#REF!,Impostazioni!$N$86:$N$105,0),2)),"")</f>
        <v>#NAME?</v>
      </c>
      <c r="Q1716" s="14" t="e">
        <f t="array" aca="1" ref="Q1716" ca="1">_xludf.ifna(IF(#REF!=Impostazioni!$C$6,K1716*1,K1716/INDEX(Impostazioni!$N$86:$O$105,MATCH(#REF!,Impostazioni!$N$86:$N$105,0),2)),"")</f>
        <v>#NAME?</v>
      </c>
      <c r="S1716" t="str" cm="1">
        <f t="array" ref="S1716">_xlfn.IFNA(TRANSPOSE(INDEX(Impostazioni!$R$14:$S$63,,MATCH($D1716,Impostazioni!$R$13:$S$13,0))),"")&amp;""</f>
        <v/>
      </c>
    </row>
    <row r="1717" spans="1:19" ht="13.2">
      <c r="A1717" s="14" t="str">
        <f t="shared" si="18"/>
        <v/>
      </c>
      <c r="B1717" s="14" t="str">
        <f t="shared" si="19"/>
        <v/>
      </c>
      <c r="C1717" s="14"/>
      <c r="D1717" s="14"/>
      <c r="E1717" s="14"/>
      <c r="F1717" s="14"/>
      <c r="G1717" s="31"/>
      <c r="H1717" s="31"/>
      <c r="I1717" s="31"/>
      <c r="J1717" s="31"/>
      <c r="K1717" s="14" t="str">
        <f t="shared" si="20"/>
        <v/>
      </c>
      <c r="M1717" s="14" t="e">
        <f t="array" aca="1" ref="M1717" ca="1">_xludf.ifna(IF(#REF!=Impostazioni!$C$6,G1717*1,G1717/INDEX(Impostazioni!$N$86:$O$105,MATCH(#REF!,Impostazioni!$N$86:$N$105,0),2)),"")</f>
        <v>#NAME?</v>
      </c>
      <c r="N1717" s="14" t="e">
        <f t="array" aca="1" ref="N1717" ca="1">_xludf.ifna(IF(#REF!=Impostazioni!$C$6,H1717*1,H1717/INDEX(Impostazioni!$N$86:$O$105,MATCH(#REF!,Impostazioni!$N$86:$N$105,0),2)),"")</f>
        <v>#NAME?</v>
      </c>
      <c r="O1717" s="14" t="e">
        <f t="array" aca="1" ref="O1717" ca="1">_xludf.ifna(IF(#REF!=Impostazioni!$C$6,I1717*1,I1717/INDEX(Impostazioni!$N$86:$O$105,MATCH(#REF!,Impostazioni!$N$86:$N$105,0),2)),"")</f>
        <v>#NAME?</v>
      </c>
      <c r="P1717" s="14" t="e">
        <f t="array" aca="1" ref="P1717" ca="1">_xludf.ifna(IF(#REF!=Impostazioni!$C$6,J1717*1,J1717/INDEX(Impostazioni!$N$86:$O$105,MATCH(#REF!,Impostazioni!$N$86:$N$105,0),2)),"")</f>
        <v>#NAME?</v>
      </c>
      <c r="Q1717" s="14" t="e">
        <f t="array" aca="1" ref="Q1717" ca="1">_xludf.ifna(IF(#REF!=Impostazioni!$C$6,K1717*1,K1717/INDEX(Impostazioni!$N$86:$O$105,MATCH(#REF!,Impostazioni!$N$86:$N$105,0),2)),"")</f>
        <v>#NAME?</v>
      </c>
      <c r="S1717" t="str" cm="1">
        <f t="array" ref="S1717">_xlfn.IFNA(TRANSPOSE(INDEX(Impostazioni!$R$14:$S$63,,MATCH($D1717,Impostazioni!$R$13:$S$13,0))),"")&amp;""</f>
        <v/>
      </c>
    </row>
    <row r="1718" spans="1:19" ht="13.2">
      <c r="A1718" s="14" t="str">
        <f t="shared" si="18"/>
        <v/>
      </c>
      <c r="B1718" s="14" t="str">
        <f t="shared" si="19"/>
        <v/>
      </c>
      <c r="C1718" s="14"/>
      <c r="D1718" s="14"/>
      <c r="E1718" s="14"/>
      <c r="F1718" s="14"/>
      <c r="G1718" s="31"/>
      <c r="H1718" s="31"/>
      <c r="I1718" s="31"/>
      <c r="J1718" s="31"/>
      <c r="K1718" s="14" t="str">
        <f t="shared" si="20"/>
        <v/>
      </c>
      <c r="M1718" s="14" t="e">
        <f t="array" aca="1" ref="M1718" ca="1">_xludf.ifna(IF(#REF!=Impostazioni!$C$6,G1718*1,G1718/INDEX(Impostazioni!$N$86:$O$105,MATCH(#REF!,Impostazioni!$N$86:$N$105,0),2)),"")</f>
        <v>#NAME?</v>
      </c>
      <c r="N1718" s="14" t="e">
        <f t="array" aca="1" ref="N1718" ca="1">_xludf.ifna(IF(#REF!=Impostazioni!$C$6,H1718*1,H1718/INDEX(Impostazioni!$N$86:$O$105,MATCH(#REF!,Impostazioni!$N$86:$N$105,0),2)),"")</f>
        <v>#NAME?</v>
      </c>
      <c r="O1718" s="14" t="e">
        <f t="array" aca="1" ref="O1718" ca="1">_xludf.ifna(IF(#REF!=Impostazioni!$C$6,I1718*1,I1718/INDEX(Impostazioni!$N$86:$O$105,MATCH(#REF!,Impostazioni!$N$86:$N$105,0),2)),"")</f>
        <v>#NAME?</v>
      </c>
      <c r="P1718" s="14" t="e">
        <f t="array" aca="1" ref="P1718" ca="1">_xludf.ifna(IF(#REF!=Impostazioni!$C$6,J1718*1,J1718/INDEX(Impostazioni!$N$86:$O$105,MATCH(#REF!,Impostazioni!$N$86:$N$105,0),2)),"")</f>
        <v>#NAME?</v>
      </c>
      <c r="Q1718" s="14" t="e">
        <f t="array" aca="1" ref="Q1718" ca="1">_xludf.ifna(IF(#REF!=Impostazioni!$C$6,K1718*1,K1718/INDEX(Impostazioni!$N$86:$O$105,MATCH(#REF!,Impostazioni!$N$86:$N$105,0),2)),"")</f>
        <v>#NAME?</v>
      </c>
      <c r="S1718" t="str" cm="1">
        <f t="array" ref="S1718">_xlfn.IFNA(TRANSPOSE(INDEX(Impostazioni!$R$14:$S$63,,MATCH($D1718,Impostazioni!$R$13:$S$13,0))),"")&amp;""</f>
        <v/>
      </c>
    </row>
    <row r="1719" spans="1:19" ht="13.2">
      <c r="A1719" s="14" t="str">
        <f t="shared" si="18"/>
        <v/>
      </c>
      <c r="B1719" s="14" t="str">
        <f t="shared" si="19"/>
        <v/>
      </c>
      <c r="C1719" s="14"/>
      <c r="D1719" s="14"/>
      <c r="E1719" s="14"/>
      <c r="F1719" s="14"/>
      <c r="G1719" s="31"/>
      <c r="H1719" s="31"/>
      <c r="I1719" s="31"/>
      <c r="J1719" s="31"/>
      <c r="K1719" s="14" t="str">
        <f t="shared" si="20"/>
        <v/>
      </c>
      <c r="M1719" s="14" t="e">
        <f t="array" aca="1" ref="M1719" ca="1">_xludf.ifna(IF(#REF!=Impostazioni!$C$6,G1719*1,G1719/INDEX(Impostazioni!$N$86:$O$105,MATCH(#REF!,Impostazioni!$N$86:$N$105,0),2)),"")</f>
        <v>#NAME?</v>
      </c>
      <c r="N1719" s="14" t="e">
        <f t="array" aca="1" ref="N1719" ca="1">_xludf.ifna(IF(#REF!=Impostazioni!$C$6,H1719*1,H1719/INDEX(Impostazioni!$N$86:$O$105,MATCH(#REF!,Impostazioni!$N$86:$N$105,0),2)),"")</f>
        <v>#NAME?</v>
      </c>
      <c r="O1719" s="14" t="e">
        <f t="array" aca="1" ref="O1719" ca="1">_xludf.ifna(IF(#REF!=Impostazioni!$C$6,I1719*1,I1719/INDEX(Impostazioni!$N$86:$O$105,MATCH(#REF!,Impostazioni!$N$86:$N$105,0),2)),"")</f>
        <v>#NAME?</v>
      </c>
      <c r="P1719" s="14" t="e">
        <f t="array" aca="1" ref="P1719" ca="1">_xludf.ifna(IF(#REF!=Impostazioni!$C$6,J1719*1,J1719/INDEX(Impostazioni!$N$86:$O$105,MATCH(#REF!,Impostazioni!$N$86:$N$105,0),2)),"")</f>
        <v>#NAME?</v>
      </c>
      <c r="Q1719" s="14" t="e">
        <f t="array" aca="1" ref="Q1719" ca="1">_xludf.ifna(IF(#REF!=Impostazioni!$C$6,K1719*1,K1719/INDEX(Impostazioni!$N$86:$O$105,MATCH(#REF!,Impostazioni!$N$86:$N$105,0),2)),"")</f>
        <v>#NAME?</v>
      </c>
      <c r="S1719" t="str" cm="1">
        <f t="array" ref="S1719">_xlfn.IFNA(TRANSPOSE(INDEX(Impostazioni!$R$14:$S$63,,MATCH($D1719,Impostazioni!$R$13:$S$13,0))),"")&amp;""</f>
        <v/>
      </c>
    </row>
    <row r="1720" spans="1:19" ht="13.2">
      <c r="A1720" s="14" t="str">
        <f t="shared" si="18"/>
        <v/>
      </c>
      <c r="B1720" s="14" t="str">
        <f t="shared" si="19"/>
        <v/>
      </c>
      <c r="C1720" s="14"/>
      <c r="D1720" s="14"/>
      <c r="E1720" s="14"/>
      <c r="F1720" s="14"/>
      <c r="G1720" s="31"/>
      <c r="H1720" s="31"/>
      <c r="I1720" s="31"/>
      <c r="J1720" s="31"/>
      <c r="K1720" s="14" t="str">
        <f t="shared" si="20"/>
        <v/>
      </c>
      <c r="M1720" s="14" t="e">
        <f t="array" aca="1" ref="M1720" ca="1">_xludf.ifna(IF(#REF!=Impostazioni!$C$6,G1720*1,G1720/INDEX(Impostazioni!$N$86:$O$105,MATCH(#REF!,Impostazioni!$N$86:$N$105,0),2)),"")</f>
        <v>#NAME?</v>
      </c>
      <c r="N1720" s="14" t="e">
        <f t="array" aca="1" ref="N1720" ca="1">_xludf.ifna(IF(#REF!=Impostazioni!$C$6,H1720*1,H1720/INDEX(Impostazioni!$N$86:$O$105,MATCH(#REF!,Impostazioni!$N$86:$N$105,0),2)),"")</f>
        <v>#NAME?</v>
      </c>
      <c r="O1720" s="14" t="e">
        <f t="array" aca="1" ref="O1720" ca="1">_xludf.ifna(IF(#REF!=Impostazioni!$C$6,I1720*1,I1720/INDEX(Impostazioni!$N$86:$O$105,MATCH(#REF!,Impostazioni!$N$86:$N$105,0),2)),"")</f>
        <v>#NAME?</v>
      </c>
      <c r="P1720" s="14" t="e">
        <f t="array" aca="1" ref="P1720" ca="1">_xludf.ifna(IF(#REF!=Impostazioni!$C$6,J1720*1,J1720/INDEX(Impostazioni!$N$86:$O$105,MATCH(#REF!,Impostazioni!$N$86:$N$105,0),2)),"")</f>
        <v>#NAME?</v>
      </c>
      <c r="Q1720" s="14" t="e">
        <f t="array" aca="1" ref="Q1720" ca="1">_xludf.ifna(IF(#REF!=Impostazioni!$C$6,K1720*1,K1720/INDEX(Impostazioni!$N$86:$O$105,MATCH(#REF!,Impostazioni!$N$86:$N$105,0),2)),"")</f>
        <v>#NAME?</v>
      </c>
      <c r="S1720" t="str" cm="1">
        <f t="array" ref="S1720">_xlfn.IFNA(TRANSPOSE(INDEX(Impostazioni!$R$14:$S$63,,MATCH($D1720,Impostazioni!$R$13:$S$13,0))),"")&amp;""</f>
        <v/>
      </c>
    </row>
    <row r="1721" spans="1:19" ht="13.2">
      <c r="A1721" s="14" t="str">
        <f t="shared" si="18"/>
        <v/>
      </c>
      <c r="B1721" s="14" t="str">
        <f t="shared" si="19"/>
        <v/>
      </c>
      <c r="C1721" s="14"/>
      <c r="D1721" s="14"/>
      <c r="E1721" s="14"/>
      <c r="F1721" s="14"/>
      <c r="G1721" s="31"/>
      <c r="H1721" s="31"/>
      <c r="I1721" s="31"/>
      <c r="J1721" s="31"/>
      <c r="K1721" s="14" t="str">
        <f t="shared" si="20"/>
        <v/>
      </c>
      <c r="M1721" s="14" t="e">
        <f t="array" aca="1" ref="M1721" ca="1">_xludf.ifna(IF(#REF!=Impostazioni!$C$6,G1721*1,G1721/INDEX(Impostazioni!$N$86:$O$105,MATCH(#REF!,Impostazioni!$N$86:$N$105,0),2)),"")</f>
        <v>#NAME?</v>
      </c>
      <c r="N1721" s="14" t="e">
        <f t="array" aca="1" ref="N1721" ca="1">_xludf.ifna(IF(#REF!=Impostazioni!$C$6,H1721*1,H1721/INDEX(Impostazioni!$N$86:$O$105,MATCH(#REF!,Impostazioni!$N$86:$N$105,0),2)),"")</f>
        <v>#NAME?</v>
      </c>
      <c r="O1721" s="14" t="e">
        <f t="array" aca="1" ref="O1721" ca="1">_xludf.ifna(IF(#REF!=Impostazioni!$C$6,I1721*1,I1721/INDEX(Impostazioni!$N$86:$O$105,MATCH(#REF!,Impostazioni!$N$86:$N$105,0),2)),"")</f>
        <v>#NAME?</v>
      </c>
      <c r="P1721" s="14" t="e">
        <f t="array" aca="1" ref="P1721" ca="1">_xludf.ifna(IF(#REF!=Impostazioni!$C$6,J1721*1,J1721/INDEX(Impostazioni!$N$86:$O$105,MATCH(#REF!,Impostazioni!$N$86:$N$105,0),2)),"")</f>
        <v>#NAME?</v>
      </c>
      <c r="Q1721" s="14" t="e">
        <f t="array" aca="1" ref="Q1721" ca="1">_xludf.ifna(IF(#REF!=Impostazioni!$C$6,K1721*1,K1721/INDEX(Impostazioni!$N$86:$O$105,MATCH(#REF!,Impostazioni!$N$86:$N$105,0),2)),"")</f>
        <v>#NAME?</v>
      </c>
      <c r="S1721" t="str" cm="1">
        <f t="array" ref="S1721">_xlfn.IFNA(TRANSPOSE(INDEX(Impostazioni!$R$14:$S$63,,MATCH($D1721,Impostazioni!$R$13:$S$13,0))),"")&amp;""</f>
        <v/>
      </c>
    </row>
    <row r="1722" spans="1:19" ht="13.2">
      <c r="A1722" s="14" t="str">
        <f t="shared" si="18"/>
        <v/>
      </c>
      <c r="B1722" s="14" t="str">
        <f t="shared" si="19"/>
        <v/>
      </c>
      <c r="C1722" s="14"/>
      <c r="D1722" s="14"/>
      <c r="E1722" s="14"/>
      <c r="F1722" s="14"/>
      <c r="G1722" s="31"/>
      <c r="H1722" s="31"/>
      <c r="I1722" s="31"/>
      <c r="J1722" s="31"/>
      <c r="K1722" s="14" t="str">
        <f t="shared" si="20"/>
        <v/>
      </c>
      <c r="M1722" s="14" t="e">
        <f t="array" aca="1" ref="M1722" ca="1">_xludf.ifna(IF(#REF!=Impostazioni!$C$6,G1722*1,G1722/INDEX(Impostazioni!$N$86:$O$105,MATCH(#REF!,Impostazioni!$N$86:$N$105,0),2)),"")</f>
        <v>#NAME?</v>
      </c>
      <c r="N1722" s="14" t="e">
        <f t="array" aca="1" ref="N1722" ca="1">_xludf.ifna(IF(#REF!=Impostazioni!$C$6,H1722*1,H1722/INDEX(Impostazioni!$N$86:$O$105,MATCH(#REF!,Impostazioni!$N$86:$N$105,0),2)),"")</f>
        <v>#NAME?</v>
      </c>
      <c r="O1722" s="14" t="e">
        <f t="array" aca="1" ref="O1722" ca="1">_xludf.ifna(IF(#REF!=Impostazioni!$C$6,I1722*1,I1722/INDEX(Impostazioni!$N$86:$O$105,MATCH(#REF!,Impostazioni!$N$86:$N$105,0),2)),"")</f>
        <v>#NAME?</v>
      </c>
      <c r="P1722" s="14" t="e">
        <f t="array" aca="1" ref="P1722" ca="1">_xludf.ifna(IF(#REF!=Impostazioni!$C$6,J1722*1,J1722/INDEX(Impostazioni!$N$86:$O$105,MATCH(#REF!,Impostazioni!$N$86:$N$105,0),2)),"")</f>
        <v>#NAME?</v>
      </c>
      <c r="Q1722" s="14" t="e">
        <f t="array" aca="1" ref="Q1722" ca="1">_xludf.ifna(IF(#REF!=Impostazioni!$C$6,K1722*1,K1722/INDEX(Impostazioni!$N$86:$O$105,MATCH(#REF!,Impostazioni!$N$86:$N$105,0),2)),"")</f>
        <v>#NAME?</v>
      </c>
      <c r="S1722" t="str" cm="1">
        <f t="array" ref="S1722">_xlfn.IFNA(TRANSPOSE(INDEX(Impostazioni!$R$14:$S$63,,MATCH($D1722,Impostazioni!$R$13:$S$13,0))),"")&amp;""</f>
        <v/>
      </c>
    </row>
    <row r="1723" spans="1:19" ht="13.2">
      <c r="A1723" s="14" t="str">
        <f t="shared" si="18"/>
        <v/>
      </c>
      <c r="B1723" s="14" t="str">
        <f t="shared" si="19"/>
        <v/>
      </c>
      <c r="C1723" s="14"/>
      <c r="D1723" s="14"/>
      <c r="E1723" s="14"/>
      <c r="F1723" s="14"/>
      <c r="G1723" s="31"/>
      <c r="H1723" s="31"/>
      <c r="I1723" s="31"/>
      <c r="J1723" s="31"/>
      <c r="K1723" s="14" t="str">
        <f t="shared" si="20"/>
        <v/>
      </c>
      <c r="M1723" s="14" t="e">
        <f t="array" aca="1" ref="M1723" ca="1">_xludf.ifna(IF(#REF!=Impostazioni!$C$6,G1723*1,G1723/INDEX(Impostazioni!$N$86:$O$105,MATCH(#REF!,Impostazioni!$N$86:$N$105,0),2)),"")</f>
        <v>#NAME?</v>
      </c>
      <c r="N1723" s="14" t="e">
        <f t="array" aca="1" ref="N1723" ca="1">_xludf.ifna(IF(#REF!=Impostazioni!$C$6,H1723*1,H1723/INDEX(Impostazioni!$N$86:$O$105,MATCH(#REF!,Impostazioni!$N$86:$N$105,0),2)),"")</f>
        <v>#NAME?</v>
      </c>
      <c r="O1723" s="14" t="e">
        <f t="array" aca="1" ref="O1723" ca="1">_xludf.ifna(IF(#REF!=Impostazioni!$C$6,I1723*1,I1723/INDEX(Impostazioni!$N$86:$O$105,MATCH(#REF!,Impostazioni!$N$86:$N$105,0),2)),"")</f>
        <v>#NAME?</v>
      </c>
      <c r="P1723" s="14" t="e">
        <f t="array" aca="1" ref="P1723" ca="1">_xludf.ifna(IF(#REF!=Impostazioni!$C$6,J1723*1,J1723/INDEX(Impostazioni!$N$86:$O$105,MATCH(#REF!,Impostazioni!$N$86:$N$105,0),2)),"")</f>
        <v>#NAME?</v>
      </c>
      <c r="Q1723" s="14" t="e">
        <f t="array" aca="1" ref="Q1723" ca="1">_xludf.ifna(IF(#REF!=Impostazioni!$C$6,K1723*1,K1723/INDEX(Impostazioni!$N$86:$O$105,MATCH(#REF!,Impostazioni!$N$86:$N$105,0),2)),"")</f>
        <v>#NAME?</v>
      </c>
      <c r="S1723" t="str" cm="1">
        <f t="array" ref="S1723">_xlfn.IFNA(TRANSPOSE(INDEX(Impostazioni!$R$14:$S$63,,MATCH($D1723,Impostazioni!$R$13:$S$13,0))),"")&amp;""</f>
        <v/>
      </c>
    </row>
    <row r="1724" spans="1:19" ht="13.2">
      <c r="A1724" s="14" t="str">
        <f t="shared" si="18"/>
        <v/>
      </c>
      <c r="B1724" s="14" t="str">
        <f t="shared" si="19"/>
        <v/>
      </c>
      <c r="C1724" s="14"/>
      <c r="D1724" s="14"/>
      <c r="E1724" s="14"/>
      <c r="F1724" s="14"/>
      <c r="G1724" s="31"/>
      <c r="H1724" s="31"/>
      <c r="I1724" s="31"/>
      <c r="J1724" s="31"/>
      <c r="K1724" s="14" t="str">
        <f t="shared" si="20"/>
        <v/>
      </c>
      <c r="M1724" s="14" t="e">
        <f t="array" aca="1" ref="M1724" ca="1">_xludf.ifna(IF(#REF!=Impostazioni!$C$6,G1724*1,G1724/INDEX(Impostazioni!$N$86:$O$105,MATCH(#REF!,Impostazioni!$N$86:$N$105,0),2)),"")</f>
        <v>#NAME?</v>
      </c>
      <c r="N1724" s="14" t="e">
        <f t="array" aca="1" ref="N1724" ca="1">_xludf.ifna(IF(#REF!=Impostazioni!$C$6,H1724*1,H1724/INDEX(Impostazioni!$N$86:$O$105,MATCH(#REF!,Impostazioni!$N$86:$N$105,0),2)),"")</f>
        <v>#NAME?</v>
      </c>
      <c r="O1724" s="14" t="e">
        <f t="array" aca="1" ref="O1724" ca="1">_xludf.ifna(IF(#REF!=Impostazioni!$C$6,I1724*1,I1724/INDEX(Impostazioni!$N$86:$O$105,MATCH(#REF!,Impostazioni!$N$86:$N$105,0),2)),"")</f>
        <v>#NAME?</v>
      </c>
      <c r="P1724" s="14" t="e">
        <f t="array" aca="1" ref="P1724" ca="1">_xludf.ifna(IF(#REF!=Impostazioni!$C$6,J1724*1,J1724/INDEX(Impostazioni!$N$86:$O$105,MATCH(#REF!,Impostazioni!$N$86:$N$105,0),2)),"")</f>
        <v>#NAME?</v>
      </c>
      <c r="Q1724" s="14" t="e">
        <f t="array" aca="1" ref="Q1724" ca="1">_xludf.ifna(IF(#REF!=Impostazioni!$C$6,K1724*1,K1724/INDEX(Impostazioni!$N$86:$O$105,MATCH(#REF!,Impostazioni!$N$86:$N$105,0),2)),"")</f>
        <v>#NAME?</v>
      </c>
      <c r="S1724" t="str" cm="1">
        <f t="array" ref="S1724">_xlfn.IFNA(TRANSPOSE(INDEX(Impostazioni!$R$14:$S$63,,MATCH($D1724,Impostazioni!$R$13:$S$13,0))),"")&amp;""</f>
        <v/>
      </c>
    </row>
    <row r="1725" spans="1:19" ht="13.2">
      <c r="A1725" s="14" t="str">
        <f t="shared" si="18"/>
        <v/>
      </c>
      <c r="B1725" s="14" t="str">
        <f t="shared" si="19"/>
        <v/>
      </c>
      <c r="C1725" s="14"/>
      <c r="D1725" s="14"/>
      <c r="E1725" s="14"/>
      <c r="F1725" s="14"/>
      <c r="G1725" s="31"/>
      <c r="H1725" s="31"/>
      <c r="I1725" s="31"/>
      <c r="J1725" s="31"/>
      <c r="K1725" s="14" t="str">
        <f t="shared" si="20"/>
        <v/>
      </c>
      <c r="M1725" s="14" t="e">
        <f t="array" aca="1" ref="M1725" ca="1">_xludf.ifna(IF(#REF!=Impostazioni!$C$6,G1725*1,G1725/INDEX(Impostazioni!$N$86:$O$105,MATCH(#REF!,Impostazioni!$N$86:$N$105,0),2)),"")</f>
        <v>#NAME?</v>
      </c>
      <c r="N1725" s="14" t="e">
        <f t="array" aca="1" ref="N1725" ca="1">_xludf.ifna(IF(#REF!=Impostazioni!$C$6,H1725*1,H1725/INDEX(Impostazioni!$N$86:$O$105,MATCH(#REF!,Impostazioni!$N$86:$N$105,0),2)),"")</f>
        <v>#NAME?</v>
      </c>
      <c r="O1725" s="14" t="e">
        <f t="array" aca="1" ref="O1725" ca="1">_xludf.ifna(IF(#REF!=Impostazioni!$C$6,I1725*1,I1725/INDEX(Impostazioni!$N$86:$O$105,MATCH(#REF!,Impostazioni!$N$86:$N$105,0),2)),"")</f>
        <v>#NAME?</v>
      </c>
      <c r="P1725" s="14" t="e">
        <f t="array" aca="1" ref="P1725" ca="1">_xludf.ifna(IF(#REF!=Impostazioni!$C$6,J1725*1,J1725/INDEX(Impostazioni!$N$86:$O$105,MATCH(#REF!,Impostazioni!$N$86:$N$105,0),2)),"")</f>
        <v>#NAME?</v>
      </c>
      <c r="Q1725" s="14" t="e">
        <f t="array" aca="1" ref="Q1725" ca="1">_xludf.ifna(IF(#REF!=Impostazioni!$C$6,K1725*1,K1725/INDEX(Impostazioni!$N$86:$O$105,MATCH(#REF!,Impostazioni!$N$86:$N$105,0),2)),"")</f>
        <v>#NAME?</v>
      </c>
      <c r="S1725" t="str" cm="1">
        <f t="array" ref="S1725">_xlfn.IFNA(TRANSPOSE(INDEX(Impostazioni!$R$14:$S$63,,MATCH($D1725,Impostazioni!$R$13:$S$13,0))),"")&amp;""</f>
        <v/>
      </c>
    </row>
    <row r="1726" spans="1:19" ht="13.2">
      <c r="A1726" s="14" t="str">
        <f t="shared" si="18"/>
        <v/>
      </c>
      <c r="B1726" s="14" t="str">
        <f t="shared" si="19"/>
        <v/>
      </c>
      <c r="C1726" s="14"/>
      <c r="D1726" s="14"/>
      <c r="E1726" s="14"/>
      <c r="F1726" s="14"/>
      <c r="G1726" s="31"/>
      <c r="H1726" s="31"/>
      <c r="I1726" s="31"/>
      <c r="J1726" s="31"/>
      <c r="K1726" s="14" t="str">
        <f t="shared" si="20"/>
        <v/>
      </c>
      <c r="M1726" s="14" t="e">
        <f t="array" aca="1" ref="M1726" ca="1">_xludf.ifna(IF(#REF!=Impostazioni!$C$6,G1726*1,G1726/INDEX(Impostazioni!$N$86:$O$105,MATCH(#REF!,Impostazioni!$N$86:$N$105,0),2)),"")</f>
        <v>#NAME?</v>
      </c>
      <c r="N1726" s="14" t="e">
        <f t="array" aca="1" ref="N1726" ca="1">_xludf.ifna(IF(#REF!=Impostazioni!$C$6,H1726*1,H1726/INDEX(Impostazioni!$N$86:$O$105,MATCH(#REF!,Impostazioni!$N$86:$N$105,0),2)),"")</f>
        <v>#NAME?</v>
      </c>
      <c r="O1726" s="14" t="e">
        <f t="array" aca="1" ref="O1726" ca="1">_xludf.ifna(IF(#REF!=Impostazioni!$C$6,I1726*1,I1726/INDEX(Impostazioni!$N$86:$O$105,MATCH(#REF!,Impostazioni!$N$86:$N$105,0),2)),"")</f>
        <v>#NAME?</v>
      </c>
      <c r="P1726" s="14" t="e">
        <f t="array" aca="1" ref="P1726" ca="1">_xludf.ifna(IF(#REF!=Impostazioni!$C$6,J1726*1,J1726/INDEX(Impostazioni!$N$86:$O$105,MATCH(#REF!,Impostazioni!$N$86:$N$105,0),2)),"")</f>
        <v>#NAME?</v>
      </c>
      <c r="Q1726" s="14" t="e">
        <f t="array" aca="1" ref="Q1726" ca="1">_xludf.ifna(IF(#REF!=Impostazioni!$C$6,K1726*1,K1726/INDEX(Impostazioni!$N$86:$O$105,MATCH(#REF!,Impostazioni!$N$86:$N$105,0),2)),"")</f>
        <v>#NAME?</v>
      </c>
      <c r="S1726" t="str" cm="1">
        <f t="array" ref="S1726">_xlfn.IFNA(TRANSPOSE(INDEX(Impostazioni!$R$14:$S$63,,MATCH($D1726,Impostazioni!$R$13:$S$13,0))),"")&amp;""</f>
        <v/>
      </c>
    </row>
    <row r="1727" spans="1:19" ht="13.2">
      <c r="A1727" s="14" t="str">
        <f t="shared" si="18"/>
        <v/>
      </c>
      <c r="B1727" s="14" t="str">
        <f t="shared" si="19"/>
        <v/>
      </c>
      <c r="C1727" s="14"/>
      <c r="D1727" s="14"/>
      <c r="E1727" s="14"/>
      <c r="F1727" s="14"/>
      <c r="G1727" s="31"/>
      <c r="H1727" s="31"/>
      <c r="I1727" s="31"/>
      <c r="J1727" s="31"/>
      <c r="K1727" s="14" t="str">
        <f t="shared" si="20"/>
        <v/>
      </c>
      <c r="M1727" s="14" t="e">
        <f t="array" aca="1" ref="M1727" ca="1">_xludf.ifna(IF(#REF!=Impostazioni!$C$6,G1727*1,G1727/INDEX(Impostazioni!$N$86:$O$105,MATCH(#REF!,Impostazioni!$N$86:$N$105,0),2)),"")</f>
        <v>#NAME?</v>
      </c>
      <c r="N1727" s="14" t="e">
        <f t="array" aca="1" ref="N1727" ca="1">_xludf.ifna(IF(#REF!=Impostazioni!$C$6,H1727*1,H1727/INDEX(Impostazioni!$N$86:$O$105,MATCH(#REF!,Impostazioni!$N$86:$N$105,0),2)),"")</f>
        <v>#NAME?</v>
      </c>
      <c r="O1727" s="14" t="e">
        <f t="array" aca="1" ref="O1727" ca="1">_xludf.ifna(IF(#REF!=Impostazioni!$C$6,I1727*1,I1727/INDEX(Impostazioni!$N$86:$O$105,MATCH(#REF!,Impostazioni!$N$86:$N$105,0),2)),"")</f>
        <v>#NAME?</v>
      </c>
      <c r="P1727" s="14" t="e">
        <f t="array" aca="1" ref="P1727" ca="1">_xludf.ifna(IF(#REF!=Impostazioni!$C$6,J1727*1,J1727/INDEX(Impostazioni!$N$86:$O$105,MATCH(#REF!,Impostazioni!$N$86:$N$105,0),2)),"")</f>
        <v>#NAME?</v>
      </c>
      <c r="Q1727" s="14" t="e">
        <f t="array" aca="1" ref="Q1727" ca="1">_xludf.ifna(IF(#REF!=Impostazioni!$C$6,K1727*1,K1727/INDEX(Impostazioni!$N$86:$O$105,MATCH(#REF!,Impostazioni!$N$86:$N$105,0),2)),"")</f>
        <v>#NAME?</v>
      </c>
      <c r="S1727" t="str" cm="1">
        <f t="array" ref="S1727">_xlfn.IFNA(TRANSPOSE(INDEX(Impostazioni!$R$14:$S$63,,MATCH($D1727,Impostazioni!$R$13:$S$13,0))),"")&amp;""</f>
        <v/>
      </c>
    </row>
    <row r="1728" spans="1:19" ht="13.2">
      <c r="A1728" s="14" t="str">
        <f t="shared" si="18"/>
        <v/>
      </c>
      <c r="B1728" s="14" t="str">
        <f t="shared" si="19"/>
        <v/>
      </c>
      <c r="C1728" s="14"/>
      <c r="D1728" s="14"/>
      <c r="E1728" s="14"/>
      <c r="F1728" s="14"/>
      <c r="G1728" s="31"/>
      <c r="H1728" s="31"/>
      <c r="I1728" s="31"/>
      <c r="J1728" s="31"/>
      <c r="K1728" s="14" t="str">
        <f t="shared" si="20"/>
        <v/>
      </c>
      <c r="M1728" s="14" t="e">
        <f t="array" aca="1" ref="M1728" ca="1">_xludf.ifna(IF(#REF!=Impostazioni!$C$6,G1728*1,G1728/INDEX(Impostazioni!$N$86:$O$105,MATCH(#REF!,Impostazioni!$N$86:$N$105,0),2)),"")</f>
        <v>#NAME?</v>
      </c>
      <c r="N1728" s="14" t="e">
        <f t="array" aca="1" ref="N1728" ca="1">_xludf.ifna(IF(#REF!=Impostazioni!$C$6,H1728*1,H1728/INDEX(Impostazioni!$N$86:$O$105,MATCH(#REF!,Impostazioni!$N$86:$N$105,0),2)),"")</f>
        <v>#NAME?</v>
      </c>
      <c r="O1728" s="14" t="e">
        <f t="array" aca="1" ref="O1728" ca="1">_xludf.ifna(IF(#REF!=Impostazioni!$C$6,I1728*1,I1728/INDEX(Impostazioni!$N$86:$O$105,MATCH(#REF!,Impostazioni!$N$86:$N$105,0),2)),"")</f>
        <v>#NAME?</v>
      </c>
      <c r="P1728" s="14" t="e">
        <f t="array" aca="1" ref="P1728" ca="1">_xludf.ifna(IF(#REF!=Impostazioni!$C$6,J1728*1,J1728/INDEX(Impostazioni!$N$86:$O$105,MATCH(#REF!,Impostazioni!$N$86:$N$105,0),2)),"")</f>
        <v>#NAME?</v>
      </c>
      <c r="Q1728" s="14" t="e">
        <f t="array" aca="1" ref="Q1728" ca="1">_xludf.ifna(IF(#REF!=Impostazioni!$C$6,K1728*1,K1728/INDEX(Impostazioni!$N$86:$O$105,MATCH(#REF!,Impostazioni!$N$86:$N$105,0),2)),"")</f>
        <v>#NAME?</v>
      </c>
      <c r="S1728" t="str" cm="1">
        <f t="array" ref="S1728">_xlfn.IFNA(TRANSPOSE(INDEX(Impostazioni!$R$14:$S$63,,MATCH($D1728,Impostazioni!$R$13:$S$13,0))),"")&amp;""</f>
        <v/>
      </c>
    </row>
    <row r="1729" spans="1:19" ht="13.2">
      <c r="A1729" s="14" t="str">
        <f t="shared" si="18"/>
        <v/>
      </c>
      <c r="B1729" s="14" t="str">
        <f t="shared" si="19"/>
        <v/>
      </c>
      <c r="C1729" s="14"/>
      <c r="D1729" s="14"/>
      <c r="E1729" s="14"/>
      <c r="F1729" s="14"/>
      <c r="G1729" s="31"/>
      <c r="H1729" s="31"/>
      <c r="I1729" s="31"/>
      <c r="J1729" s="31"/>
      <c r="K1729" s="14" t="str">
        <f t="shared" si="20"/>
        <v/>
      </c>
      <c r="M1729" s="14" t="e">
        <f t="array" aca="1" ref="M1729" ca="1">_xludf.ifna(IF(#REF!=Impostazioni!$C$6,G1729*1,G1729/INDEX(Impostazioni!$N$86:$O$105,MATCH(#REF!,Impostazioni!$N$86:$N$105,0),2)),"")</f>
        <v>#NAME?</v>
      </c>
      <c r="N1729" s="14" t="e">
        <f t="array" aca="1" ref="N1729" ca="1">_xludf.ifna(IF(#REF!=Impostazioni!$C$6,H1729*1,H1729/INDEX(Impostazioni!$N$86:$O$105,MATCH(#REF!,Impostazioni!$N$86:$N$105,0),2)),"")</f>
        <v>#NAME?</v>
      </c>
      <c r="O1729" s="14" t="e">
        <f t="array" aca="1" ref="O1729" ca="1">_xludf.ifna(IF(#REF!=Impostazioni!$C$6,I1729*1,I1729/INDEX(Impostazioni!$N$86:$O$105,MATCH(#REF!,Impostazioni!$N$86:$N$105,0),2)),"")</f>
        <v>#NAME?</v>
      </c>
      <c r="P1729" s="14" t="e">
        <f t="array" aca="1" ref="P1729" ca="1">_xludf.ifna(IF(#REF!=Impostazioni!$C$6,J1729*1,J1729/INDEX(Impostazioni!$N$86:$O$105,MATCH(#REF!,Impostazioni!$N$86:$N$105,0),2)),"")</f>
        <v>#NAME?</v>
      </c>
      <c r="Q1729" s="14" t="e">
        <f t="array" aca="1" ref="Q1729" ca="1">_xludf.ifna(IF(#REF!=Impostazioni!$C$6,K1729*1,K1729/INDEX(Impostazioni!$N$86:$O$105,MATCH(#REF!,Impostazioni!$N$86:$N$105,0),2)),"")</f>
        <v>#NAME?</v>
      </c>
      <c r="S1729" t="str" cm="1">
        <f t="array" ref="S1729">_xlfn.IFNA(TRANSPOSE(INDEX(Impostazioni!$R$14:$S$63,,MATCH($D1729,Impostazioni!$R$13:$S$13,0))),"")&amp;""</f>
        <v/>
      </c>
    </row>
    <row r="1730" spans="1:19" ht="13.2">
      <c r="A1730" s="14" t="str">
        <f t="shared" si="18"/>
        <v/>
      </c>
      <c r="B1730" s="14" t="str">
        <f t="shared" si="19"/>
        <v/>
      </c>
      <c r="C1730" s="14"/>
      <c r="D1730" s="14"/>
      <c r="E1730" s="14"/>
      <c r="F1730" s="14"/>
      <c r="G1730" s="31"/>
      <c r="H1730" s="31"/>
      <c r="I1730" s="31"/>
      <c r="J1730" s="31"/>
      <c r="K1730" s="14" t="str">
        <f t="shared" si="20"/>
        <v/>
      </c>
      <c r="M1730" s="14" t="e">
        <f t="array" aca="1" ref="M1730" ca="1">_xludf.ifna(IF(#REF!=Impostazioni!$C$6,G1730*1,G1730/INDEX(Impostazioni!$N$86:$O$105,MATCH(#REF!,Impostazioni!$N$86:$N$105,0),2)),"")</f>
        <v>#NAME?</v>
      </c>
      <c r="N1730" s="14" t="e">
        <f t="array" aca="1" ref="N1730" ca="1">_xludf.ifna(IF(#REF!=Impostazioni!$C$6,H1730*1,H1730/INDEX(Impostazioni!$N$86:$O$105,MATCH(#REF!,Impostazioni!$N$86:$N$105,0),2)),"")</f>
        <v>#NAME?</v>
      </c>
      <c r="O1730" s="14" t="e">
        <f t="array" aca="1" ref="O1730" ca="1">_xludf.ifna(IF(#REF!=Impostazioni!$C$6,I1730*1,I1730/INDEX(Impostazioni!$N$86:$O$105,MATCH(#REF!,Impostazioni!$N$86:$N$105,0),2)),"")</f>
        <v>#NAME?</v>
      </c>
      <c r="P1730" s="14" t="e">
        <f t="array" aca="1" ref="P1730" ca="1">_xludf.ifna(IF(#REF!=Impostazioni!$C$6,J1730*1,J1730/INDEX(Impostazioni!$N$86:$O$105,MATCH(#REF!,Impostazioni!$N$86:$N$105,0),2)),"")</f>
        <v>#NAME?</v>
      </c>
      <c r="Q1730" s="14" t="e">
        <f t="array" aca="1" ref="Q1730" ca="1">_xludf.ifna(IF(#REF!=Impostazioni!$C$6,K1730*1,K1730/INDEX(Impostazioni!$N$86:$O$105,MATCH(#REF!,Impostazioni!$N$86:$N$105,0),2)),"")</f>
        <v>#NAME?</v>
      </c>
      <c r="S1730" t="str" cm="1">
        <f t="array" ref="S1730">_xlfn.IFNA(TRANSPOSE(INDEX(Impostazioni!$R$14:$S$63,,MATCH($D1730,Impostazioni!$R$13:$S$13,0))),"")&amp;""</f>
        <v/>
      </c>
    </row>
    <row r="1731" spans="1:19" ht="13.2">
      <c r="A1731" s="14" t="str">
        <f t="shared" si="18"/>
        <v/>
      </c>
      <c r="B1731" s="14" t="str">
        <f t="shared" si="19"/>
        <v/>
      </c>
      <c r="C1731" s="14"/>
      <c r="D1731" s="14"/>
      <c r="E1731" s="14"/>
      <c r="F1731" s="14"/>
      <c r="G1731" s="31"/>
      <c r="H1731" s="31"/>
      <c r="I1731" s="31"/>
      <c r="J1731" s="31"/>
      <c r="K1731" s="14" t="str">
        <f t="shared" si="20"/>
        <v/>
      </c>
      <c r="M1731" s="14" t="e">
        <f t="array" aca="1" ref="M1731" ca="1">_xludf.ifna(IF(#REF!=Impostazioni!$C$6,G1731*1,G1731/INDEX(Impostazioni!$N$86:$O$105,MATCH(#REF!,Impostazioni!$N$86:$N$105,0),2)),"")</f>
        <v>#NAME?</v>
      </c>
      <c r="N1731" s="14" t="e">
        <f t="array" aca="1" ref="N1731" ca="1">_xludf.ifna(IF(#REF!=Impostazioni!$C$6,H1731*1,H1731/INDEX(Impostazioni!$N$86:$O$105,MATCH(#REF!,Impostazioni!$N$86:$N$105,0),2)),"")</f>
        <v>#NAME?</v>
      </c>
      <c r="O1731" s="14" t="e">
        <f t="array" aca="1" ref="O1731" ca="1">_xludf.ifna(IF(#REF!=Impostazioni!$C$6,I1731*1,I1731/INDEX(Impostazioni!$N$86:$O$105,MATCH(#REF!,Impostazioni!$N$86:$N$105,0),2)),"")</f>
        <v>#NAME?</v>
      </c>
      <c r="P1731" s="14" t="e">
        <f t="array" aca="1" ref="P1731" ca="1">_xludf.ifna(IF(#REF!=Impostazioni!$C$6,J1731*1,J1731/INDEX(Impostazioni!$N$86:$O$105,MATCH(#REF!,Impostazioni!$N$86:$N$105,0),2)),"")</f>
        <v>#NAME?</v>
      </c>
      <c r="Q1731" s="14" t="e">
        <f t="array" aca="1" ref="Q1731" ca="1">_xludf.ifna(IF(#REF!=Impostazioni!$C$6,K1731*1,K1731/INDEX(Impostazioni!$N$86:$O$105,MATCH(#REF!,Impostazioni!$N$86:$N$105,0),2)),"")</f>
        <v>#NAME?</v>
      </c>
      <c r="S1731" t="str" cm="1">
        <f t="array" ref="S1731">_xlfn.IFNA(TRANSPOSE(INDEX(Impostazioni!$R$14:$S$63,,MATCH($D1731,Impostazioni!$R$13:$S$13,0))),"")&amp;""</f>
        <v/>
      </c>
    </row>
    <row r="1732" spans="1:19" ht="13.2">
      <c r="A1732" s="14" t="str">
        <f t="shared" si="18"/>
        <v/>
      </c>
      <c r="B1732" s="14" t="str">
        <f t="shared" si="19"/>
        <v/>
      </c>
      <c r="C1732" s="14"/>
      <c r="D1732" s="14"/>
      <c r="E1732" s="14"/>
      <c r="F1732" s="14"/>
      <c r="G1732" s="31"/>
      <c r="H1732" s="31"/>
      <c r="I1732" s="31"/>
      <c r="J1732" s="31"/>
      <c r="K1732" s="14" t="str">
        <f t="shared" si="20"/>
        <v/>
      </c>
      <c r="M1732" s="14" t="e">
        <f t="array" aca="1" ref="M1732" ca="1">_xludf.ifna(IF(#REF!=Impostazioni!$C$6,G1732*1,G1732/INDEX(Impostazioni!$N$86:$O$105,MATCH(#REF!,Impostazioni!$N$86:$N$105,0),2)),"")</f>
        <v>#NAME?</v>
      </c>
      <c r="N1732" s="14" t="e">
        <f t="array" aca="1" ref="N1732" ca="1">_xludf.ifna(IF(#REF!=Impostazioni!$C$6,H1732*1,H1732/INDEX(Impostazioni!$N$86:$O$105,MATCH(#REF!,Impostazioni!$N$86:$N$105,0),2)),"")</f>
        <v>#NAME?</v>
      </c>
      <c r="O1732" s="14" t="e">
        <f t="array" aca="1" ref="O1732" ca="1">_xludf.ifna(IF(#REF!=Impostazioni!$C$6,I1732*1,I1732/INDEX(Impostazioni!$N$86:$O$105,MATCH(#REF!,Impostazioni!$N$86:$N$105,0),2)),"")</f>
        <v>#NAME?</v>
      </c>
      <c r="P1732" s="14" t="e">
        <f t="array" aca="1" ref="P1732" ca="1">_xludf.ifna(IF(#REF!=Impostazioni!$C$6,J1732*1,J1732/INDEX(Impostazioni!$N$86:$O$105,MATCH(#REF!,Impostazioni!$N$86:$N$105,0),2)),"")</f>
        <v>#NAME?</v>
      </c>
      <c r="Q1732" s="14" t="e">
        <f t="array" aca="1" ref="Q1732" ca="1">_xludf.ifna(IF(#REF!=Impostazioni!$C$6,K1732*1,K1732/INDEX(Impostazioni!$N$86:$O$105,MATCH(#REF!,Impostazioni!$N$86:$N$105,0),2)),"")</f>
        <v>#NAME?</v>
      </c>
      <c r="S1732" t="str" cm="1">
        <f t="array" ref="S1732">_xlfn.IFNA(TRANSPOSE(INDEX(Impostazioni!$R$14:$S$63,,MATCH($D1732,Impostazioni!$R$13:$S$13,0))),"")&amp;""</f>
        <v/>
      </c>
    </row>
    <row r="1733" spans="1:19" ht="13.2">
      <c r="A1733" s="14" t="str">
        <f t="shared" si="18"/>
        <v/>
      </c>
      <c r="B1733" s="14" t="str">
        <f t="shared" si="19"/>
        <v/>
      </c>
      <c r="C1733" s="14"/>
      <c r="D1733" s="14"/>
      <c r="E1733" s="14"/>
      <c r="F1733" s="14"/>
      <c r="G1733" s="31"/>
      <c r="H1733" s="31"/>
      <c r="I1733" s="31"/>
      <c r="J1733" s="31"/>
      <c r="K1733" s="14" t="str">
        <f t="shared" si="20"/>
        <v/>
      </c>
      <c r="M1733" s="14" t="e">
        <f t="array" aca="1" ref="M1733" ca="1">_xludf.ifna(IF(#REF!=Impostazioni!$C$6,G1733*1,G1733/INDEX(Impostazioni!$N$86:$O$105,MATCH(#REF!,Impostazioni!$N$86:$N$105,0),2)),"")</f>
        <v>#NAME?</v>
      </c>
      <c r="N1733" s="14" t="e">
        <f t="array" aca="1" ref="N1733" ca="1">_xludf.ifna(IF(#REF!=Impostazioni!$C$6,H1733*1,H1733/INDEX(Impostazioni!$N$86:$O$105,MATCH(#REF!,Impostazioni!$N$86:$N$105,0),2)),"")</f>
        <v>#NAME?</v>
      </c>
      <c r="O1733" s="14" t="e">
        <f t="array" aca="1" ref="O1733" ca="1">_xludf.ifna(IF(#REF!=Impostazioni!$C$6,I1733*1,I1733/INDEX(Impostazioni!$N$86:$O$105,MATCH(#REF!,Impostazioni!$N$86:$N$105,0),2)),"")</f>
        <v>#NAME?</v>
      </c>
      <c r="P1733" s="14" t="e">
        <f t="array" aca="1" ref="P1733" ca="1">_xludf.ifna(IF(#REF!=Impostazioni!$C$6,J1733*1,J1733/INDEX(Impostazioni!$N$86:$O$105,MATCH(#REF!,Impostazioni!$N$86:$N$105,0),2)),"")</f>
        <v>#NAME?</v>
      </c>
      <c r="Q1733" s="14" t="e">
        <f t="array" aca="1" ref="Q1733" ca="1">_xludf.ifna(IF(#REF!=Impostazioni!$C$6,K1733*1,K1733/INDEX(Impostazioni!$N$86:$O$105,MATCH(#REF!,Impostazioni!$N$86:$N$105,0),2)),"")</f>
        <v>#NAME?</v>
      </c>
      <c r="S1733" t="str" cm="1">
        <f t="array" ref="S1733">_xlfn.IFNA(TRANSPOSE(INDEX(Impostazioni!$R$14:$S$63,,MATCH($D1733,Impostazioni!$R$13:$S$13,0))),"")&amp;""</f>
        <v/>
      </c>
    </row>
    <row r="1734" spans="1:19" ht="13.2">
      <c r="A1734" s="14" t="str">
        <f t="shared" si="18"/>
        <v/>
      </c>
      <c r="B1734" s="14" t="str">
        <f t="shared" si="19"/>
        <v/>
      </c>
      <c r="C1734" s="14"/>
      <c r="D1734" s="14"/>
      <c r="E1734" s="14"/>
      <c r="F1734" s="14"/>
      <c r="G1734" s="31"/>
      <c r="H1734" s="31"/>
      <c r="I1734" s="31"/>
      <c r="J1734" s="31"/>
      <c r="K1734" s="14" t="str">
        <f t="shared" si="20"/>
        <v/>
      </c>
      <c r="M1734" s="14" t="e">
        <f t="array" aca="1" ref="M1734" ca="1">_xludf.ifna(IF(#REF!=Impostazioni!$C$6,G1734*1,G1734/INDEX(Impostazioni!$N$86:$O$105,MATCH(#REF!,Impostazioni!$N$86:$N$105,0),2)),"")</f>
        <v>#NAME?</v>
      </c>
      <c r="N1734" s="14" t="e">
        <f t="array" aca="1" ref="N1734" ca="1">_xludf.ifna(IF(#REF!=Impostazioni!$C$6,H1734*1,H1734/INDEX(Impostazioni!$N$86:$O$105,MATCH(#REF!,Impostazioni!$N$86:$N$105,0),2)),"")</f>
        <v>#NAME?</v>
      </c>
      <c r="O1734" s="14" t="e">
        <f t="array" aca="1" ref="O1734" ca="1">_xludf.ifna(IF(#REF!=Impostazioni!$C$6,I1734*1,I1734/INDEX(Impostazioni!$N$86:$O$105,MATCH(#REF!,Impostazioni!$N$86:$N$105,0),2)),"")</f>
        <v>#NAME?</v>
      </c>
      <c r="P1734" s="14" t="e">
        <f t="array" aca="1" ref="P1734" ca="1">_xludf.ifna(IF(#REF!=Impostazioni!$C$6,J1734*1,J1734/INDEX(Impostazioni!$N$86:$O$105,MATCH(#REF!,Impostazioni!$N$86:$N$105,0),2)),"")</f>
        <v>#NAME?</v>
      </c>
      <c r="Q1734" s="14" t="e">
        <f t="array" aca="1" ref="Q1734" ca="1">_xludf.ifna(IF(#REF!=Impostazioni!$C$6,K1734*1,K1734/INDEX(Impostazioni!$N$86:$O$105,MATCH(#REF!,Impostazioni!$N$86:$N$105,0),2)),"")</f>
        <v>#NAME?</v>
      </c>
      <c r="S1734" t="str" cm="1">
        <f t="array" ref="S1734">_xlfn.IFNA(TRANSPOSE(INDEX(Impostazioni!$R$14:$S$63,,MATCH($D1734,Impostazioni!$R$13:$S$13,0))),"")&amp;""</f>
        <v/>
      </c>
    </row>
    <row r="1735" spans="1:19" ht="13.2">
      <c r="A1735" s="14" t="str">
        <f t="shared" si="18"/>
        <v/>
      </c>
      <c r="B1735" s="14" t="str">
        <f t="shared" si="19"/>
        <v/>
      </c>
      <c r="C1735" s="14"/>
      <c r="D1735" s="14"/>
      <c r="E1735" s="14"/>
      <c r="F1735" s="14"/>
      <c r="G1735" s="31"/>
      <c r="H1735" s="31"/>
      <c r="I1735" s="31"/>
      <c r="J1735" s="31"/>
      <c r="K1735" s="14" t="str">
        <f t="shared" si="20"/>
        <v/>
      </c>
      <c r="M1735" s="14" t="e">
        <f t="array" aca="1" ref="M1735" ca="1">_xludf.ifna(IF(#REF!=Impostazioni!$C$6,G1735*1,G1735/INDEX(Impostazioni!$N$86:$O$105,MATCH(#REF!,Impostazioni!$N$86:$N$105,0),2)),"")</f>
        <v>#NAME?</v>
      </c>
      <c r="N1735" s="14" t="e">
        <f t="array" aca="1" ref="N1735" ca="1">_xludf.ifna(IF(#REF!=Impostazioni!$C$6,H1735*1,H1735/INDEX(Impostazioni!$N$86:$O$105,MATCH(#REF!,Impostazioni!$N$86:$N$105,0),2)),"")</f>
        <v>#NAME?</v>
      </c>
      <c r="O1735" s="14" t="e">
        <f t="array" aca="1" ref="O1735" ca="1">_xludf.ifna(IF(#REF!=Impostazioni!$C$6,I1735*1,I1735/INDEX(Impostazioni!$N$86:$O$105,MATCH(#REF!,Impostazioni!$N$86:$N$105,0),2)),"")</f>
        <v>#NAME?</v>
      </c>
      <c r="P1735" s="14" t="e">
        <f t="array" aca="1" ref="P1735" ca="1">_xludf.ifna(IF(#REF!=Impostazioni!$C$6,J1735*1,J1735/INDEX(Impostazioni!$N$86:$O$105,MATCH(#REF!,Impostazioni!$N$86:$N$105,0),2)),"")</f>
        <v>#NAME?</v>
      </c>
      <c r="Q1735" s="14" t="e">
        <f t="array" aca="1" ref="Q1735" ca="1">_xludf.ifna(IF(#REF!=Impostazioni!$C$6,K1735*1,K1735/INDEX(Impostazioni!$N$86:$O$105,MATCH(#REF!,Impostazioni!$N$86:$N$105,0),2)),"")</f>
        <v>#NAME?</v>
      </c>
      <c r="S1735" t="str" cm="1">
        <f t="array" ref="S1735">_xlfn.IFNA(TRANSPOSE(INDEX(Impostazioni!$R$14:$S$63,,MATCH($D1735,Impostazioni!$R$13:$S$13,0))),"")&amp;""</f>
        <v/>
      </c>
    </row>
    <row r="1736" spans="1:19" ht="13.2">
      <c r="A1736" s="14" t="str">
        <f t="shared" si="18"/>
        <v/>
      </c>
      <c r="B1736" s="14" t="str">
        <f t="shared" si="19"/>
        <v/>
      </c>
      <c r="C1736" s="14"/>
      <c r="D1736" s="14"/>
      <c r="E1736" s="14"/>
      <c r="F1736" s="14"/>
      <c r="G1736" s="31"/>
      <c r="H1736" s="31"/>
      <c r="I1736" s="31"/>
      <c r="J1736" s="31"/>
      <c r="K1736" s="14" t="str">
        <f t="shared" si="20"/>
        <v/>
      </c>
      <c r="M1736" s="14" t="e">
        <f t="array" aca="1" ref="M1736" ca="1">_xludf.ifna(IF(#REF!=Impostazioni!$C$6,G1736*1,G1736/INDEX(Impostazioni!$N$86:$O$105,MATCH(#REF!,Impostazioni!$N$86:$N$105,0),2)),"")</f>
        <v>#NAME?</v>
      </c>
      <c r="N1736" s="14" t="e">
        <f t="array" aca="1" ref="N1736" ca="1">_xludf.ifna(IF(#REF!=Impostazioni!$C$6,H1736*1,H1736/INDEX(Impostazioni!$N$86:$O$105,MATCH(#REF!,Impostazioni!$N$86:$N$105,0),2)),"")</f>
        <v>#NAME?</v>
      </c>
      <c r="O1736" s="14" t="e">
        <f t="array" aca="1" ref="O1736" ca="1">_xludf.ifna(IF(#REF!=Impostazioni!$C$6,I1736*1,I1736/INDEX(Impostazioni!$N$86:$O$105,MATCH(#REF!,Impostazioni!$N$86:$N$105,0),2)),"")</f>
        <v>#NAME?</v>
      </c>
      <c r="P1736" s="14" t="e">
        <f t="array" aca="1" ref="P1736" ca="1">_xludf.ifna(IF(#REF!=Impostazioni!$C$6,J1736*1,J1736/INDEX(Impostazioni!$N$86:$O$105,MATCH(#REF!,Impostazioni!$N$86:$N$105,0),2)),"")</f>
        <v>#NAME?</v>
      </c>
      <c r="Q1736" s="14" t="e">
        <f t="array" aca="1" ref="Q1736" ca="1">_xludf.ifna(IF(#REF!=Impostazioni!$C$6,K1736*1,K1736/INDEX(Impostazioni!$N$86:$O$105,MATCH(#REF!,Impostazioni!$N$86:$N$105,0),2)),"")</f>
        <v>#NAME?</v>
      </c>
      <c r="S1736" t="str" cm="1">
        <f t="array" ref="S1736">_xlfn.IFNA(TRANSPOSE(INDEX(Impostazioni!$R$14:$S$63,,MATCH($D1736,Impostazioni!$R$13:$S$13,0))),"")&amp;""</f>
        <v/>
      </c>
    </row>
    <row r="1737" spans="1:19" ht="13.2">
      <c r="A1737" s="14" t="str">
        <f t="shared" si="18"/>
        <v/>
      </c>
      <c r="B1737" s="14" t="str">
        <f t="shared" si="19"/>
        <v/>
      </c>
      <c r="C1737" s="14"/>
      <c r="D1737" s="14"/>
      <c r="E1737" s="14"/>
      <c r="F1737" s="14"/>
      <c r="G1737" s="31"/>
      <c r="H1737" s="31"/>
      <c r="I1737" s="31"/>
      <c r="J1737" s="31"/>
      <c r="K1737" s="14" t="str">
        <f t="shared" si="20"/>
        <v/>
      </c>
      <c r="M1737" s="14" t="e">
        <f t="array" aca="1" ref="M1737" ca="1">_xludf.ifna(IF(#REF!=Impostazioni!$C$6,G1737*1,G1737/INDEX(Impostazioni!$N$86:$O$105,MATCH(#REF!,Impostazioni!$N$86:$N$105,0),2)),"")</f>
        <v>#NAME?</v>
      </c>
      <c r="N1737" s="14" t="e">
        <f t="array" aca="1" ref="N1737" ca="1">_xludf.ifna(IF(#REF!=Impostazioni!$C$6,H1737*1,H1737/INDEX(Impostazioni!$N$86:$O$105,MATCH(#REF!,Impostazioni!$N$86:$N$105,0),2)),"")</f>
        <v>#NAME?</v>
      </c>
      <c r="O1737" s="14" t="e">
        <f t="array" aca="1" ref="O1737" ca="1">_xludf.ifna(IF(#REF!=Impostazioni!$C$6,I1737*1,I1737/INDEX(Impostazioni!$N$86:$O$105,MATCH(#REF!,Impostazioni!$N$86:$N$105,0),2)),"")</f>
        <v>#NAME?</v>
      </c>
      <c r="P1737" s="14" t="e">
        <f t="array" aca="1" ref="P1737" ca="1">_xludf.ifna(IF(#REF!=Impostazioni!$C$6,J1737*1,J1737/INDEX(Impostazioni!$N$86:$O$105,MATCH(#REF!,Impostazioni!$N$86:$N$105,0),2)),"")</f>
        <v>#NAME?</v>
      </c>
      <c r="Q1737" s="14" t="e">
        <f t="array" aca="1" ref="Q1737" ca="1">_xludf.ifna(IF(#REF!=Impostazioni!$C$6,K1737*1,K1737/INDEX(Impostazioni!$N$86:$O$105,MATCH(#REF!,Impostazioni!$N$86:$N$105,0),2)),"")</f>
        <v>#NAME?</v>
      </c>
      <c r="S1737" t="str" cm="1">
        <f t="array" ref="S1737">_xlfn.IFNA(TRANSPOSE(INDEX(Impostazioni!$R$14:$S$63,,MATCH($D1737,Impostazioni!$R$13:$S$13,0))),"")&amp;""</f>
        <v/>
      </c>
    </row>
    <row r="1738" spans="1:19" ht="13.2">
      <c r="A1738" s="14" t="str">
        <f t="shared" si="18"/>
        <v/>
      </c>
      <c r="B1738" s="14" t="str">
        <f t="shared" si="19"/>
        <v/>
      </c>
      <c r="C1738" s="14"/>
      <c r="D1738" s="14"/>
      <c r="E1738" s="14"/>
      <c r="F1738" s="14"/>
      <c r="G1738" s="31"/>
      <c r="H1738" s="31"/>
      <c r="I1738" s="31"/>
      <c r="J1738" s="31"/>
      <c r="K1738" s="14" t="str">
        <f t="shared" si="20"/>
        <v/>
      </c>
      <c r="M1738" s="14" t="e">
        <f t="array" aca="1" ref="M1738" ca="1">_xludf.ifna(IF(#REF!=Impostazioni!$C$6,G1738*1,G1738/INDEX(Impostazioni!$N$86:$O$105,MATCH(#REF!,Impostazioni!$N$86:$N$105,0),2)),"")</f>
        <v>#NAME?</v>
      </c>
      <c r="N1738" s="14" t="e">
        <f t="array" aca="1" ref="N1738" ca="1">_xludf.ifna(IF(#REF!=Impostazioni!$C$6,H1738*1,H1738/INDEX(Impostazioni!$N$86:$O$105,MATCH(#REF!,Impostazioni!$N$86:$N$105,0),2)),"")</f>
        <v>#NAME?</v>
      </c>
      <c r="O1738" s="14" t="e">
        <f t="array" aca="1" ref="O1738" ca="1">_xludf.ifna(IF(#REF!=Impostazioni!$C$6,I1738*1,I1738/INDEX(Impostazioni!$N$86:$O$105,MATCH(#REF!,Impostazioni!$N$86:$N$105,0),2)),"")</f>
        <v>#NAME?</v>
      </c>
      <c r="P1738" s="14" t="e">
        <f t="array" aca="1" ref="P1738" ca="1">_xludf.ifna(IF(#REF!=Impostazioni!$C$6,J1738*1,J1738/INDEX(Impostazioni!$N$86:$O$105,MATCH(#REF!,Impostazioni!$N$86:$N$105,0),2)),"")</f>
        <v>#NAME?</v>
      </c>
      <c r="Q1738" s="14" t="e">
        <f t="array" aca="1" ref="Q1738" ca="1">_xludf.ifna(IF(#REF!=Impostazioni!$C$6,K1738*1,K1738/INDEX(Impostazioni!$N$86:$O$105,MATCH(#REF!,Impostazioni!$N$86:$N$105,0),2)),"")</f>
        <v>#NAME?</v>
      </c>
      <c r="S1738" t="str" cm="1">
        <f t="array" ref="S1738">_xlfn.IFNA(TRANSPOSE(INDEX(Impostazioni!$R$14:$S$63,,MATCH($D1738,Impostazioni!$R$13:$S$13,0))),"")&amp;""</f>
        <v/>
      </c>
    </row>
    <row r="1739" spans="1:19" ht="13.2">
      <c r="A1739" s="14" t="str">
        <f t="shared" si="18"/>
        <v/>
      </c>
      <c r="B1739" s="14" t="str">
        <f t="shared" si="19"/>
        <v/>
      </c>
      <c r="C1739" s="14"/>
      <c r="D1739" s="14"/>
      <c r="E1739" s="14"/>
      <c r="F1739" s="14"/>
      <c r="G1739" s="31"/>
      <c r="H1739" s="31"/>
      <c r="I1739" s="31"/>
      <c r="J1739" s="31"/>
      <c r="K1739" s="14" t="str">
        <f t="shared" si="20"/>
        <v/>
      </c>
      <c r="M1739" s="14" t="e">
        <f t="array" aca="1" ref="M1739" ca="1">_xludf.ifna(IF(#REF!=Impostazioni!$C$6,G1739*1,G1739/INDEX(Impostazioni!$N$86:$O$105,MATCH(#REF!,Impostazioni!$N$86:$N$105,0),2)),"")</f>
        <v>#NAME?</v>
      </c>
      <c r="N1739" s="14" t="e">
        <f t="array" aca="1" ref="N1739" ca="1">_xludf.ifna(IF(#REF!=Impostazioni!$C$6,H1739*1,H1739/INDEX(Impostazioni!$N$86:$O$105,MATCH(#REF!,Impostazioni!$N$86:$N$105,0),2)),"")</f>
        <v>#NAME?</v>
      </c>
      <c r="O1739" s="14" t="e">
        <f t="array" aca="1" ref="O1739" ca="1">_xludf.ifna(IF(#REF!=Impostazioni!$C$6,I1739*1,I1739/INDEX(Impostazioni!$N$86:$O$105,MATCH(#REF!,Impostazioni!$N$86:$N$105,0),2)),"")</f>
        <v>#NAME?</v>
      </c>
      <c r="P1739" s="14" t="e">
        <f t="array" aca="1" ref="P1739" ca="1">_xludf.ifna(IF(#REF!=Impostazioni!$C$6,J1739*1,J1739/INDEX(Impostazioni!$N$86:$O$105,MATCH(#REF!,Impostazioni!$N$86:$N$105,0),2)),"")</f>
        <v>#NAME?</v>
      </c>
      <c r="Q1739" s="14" t="e">
        <f t="array" aca="1" ref="Q1739" ca="1">_xludf.ifna(IF(#REF!=Impostazioni!$C$6,K1739*1,K1739/INDEX(Impostazioni!$N$86:$O$105,MATCH(#REF!,Impostazioni!$N$86:$N$105,0),2)),"")</f>
        <v>#NAME?</v>
      </c>
      <c r="S1739" t="str" cm="1">
        <f t="array" ref="S1739">_xlfn.IFNA(TRANSPOSE(INDEX(Impostazioni!$R$14:$S$63,,MATCH($D1739,Impostazioni!$R$13:$S$13,0))),"")&amp;""</f>
        <v/>
      </c>
    </row>
    <row r="1740" spans="1:19" ht="13.2">
      <c r="A1740" s="14" t="str">
        <f t="shared" si="18"/>
        <v/>
      </c>
      <c r="B1740" s="14" t="str">
        <f t="shared" si="19"/>
        <v/>
      </c>
      <c r="C1740" s="14"/>
      <c r="D1740" s="14"/>
      <c r="E1740" s="14"/>
      <c r="F1740" s="14"/>
      <c r="G1740" s="31"/>
      <c r="H1740" s="31"/>
      <c r="I1740" s="31"/>
      <c r="J1740" s="31"/>
      <c r="K1740" s="14" t="str">
        <f t="shared" si="20"/>
        <v/>
      </c>
      <c r="M1740" s="14" t="e">
        <f t="array" aca="1" ref="M1740" ca="1">_xludf.ifna(IF(#REF!=Impostazioni!$C$6,G1740*1,G1740/INDEX(Impostazioni!$N$86:$O$105,MATCH(#REF!,Impostazioni!$N$86:$N$105,0),2)),"")</f>
        <v>#NAME?</v>
      </c>
      <c r="N1740" s="14" t="e">
        <f t="array" aca="1" ref="N1740" ca="1">_xludf.ifna(IF(#REF!=Impostazioni!$C$6,H1740*1,H1740/INDEX(Impostazioni!$N$86:$O$105,MATCH(#REF!,Impostazioni!$N$86:$N$105,0),2)),"")</f>
        <v>#NAME?</v>
      </c>
      <c r="O1740" s="14" t="e">
        <f t="array" aca="1" ref="O1740" ca="1">_xludf.ifna(IF(#REF!=Impostazioni!$C$6,I1740*1,I1740/INDEX(Impostazioni!$N$86:$O$105,MATCH(#REF!,Impostazioni!$N$86:$N$105,0),2)),"")</f>
        <v>#NAME?</v>
      </c>
      <c r="P1740" s="14" t="e">
        <f t="array" aca="1" ref="P1740" ca="1">_xludf.ifna(IF(#REF!=Impostazioni!$C$6,J1740*1,J1740/INDEX(Impostazioni!$N$86:$O$105,MATCH(#REF!,Impostazioni!$N$86:$N$105,0),2)),"")</f>
        <v>#NAME?</v>
      </c>
      <c r="Q1740" s="14" t="e">
        <f t="array" aca="1" ref="Q1740" ca="1">_xludf.ifna(IF(#REF!=Impostazioni!$C$6,K1740*1,K1740/INDEX(Impostazioni!$N$86:$O$105,MATCH(#REF!,Impostazioni!$N$86:$N$105,0),2)),"")</f>
        <v>#NAME?</v>
      </c>
      <c r="S1740" t="str" cm="1">
        <f t="array" ref="S1740">_xlfn.IFNA(TRANSPOSE(INDEX(Impostazioni!$R$14:$S$63,,MATCH($D1740,Impostazioni!$R$13:$S$13,0))),"")&amp;""</f>
        <v/>
      </c>
    </row>
    <row r="1741" spans="1:19" ht="13.2">
      <c r="A1741" s="14" t="str">
        <f t="shared" si="18"/>
        <v/>
      </c>
      <c r="B1741" s="14" t="str">
        <f t="shared" si="19"/>
        <v/>
      </c>
      <c r="C1741" s="14"/>
      <c r="D1741" s="14"/>
      <c r="E1741" s="14"/>
      <c r="F1741" s="14"/>
      <c r="G1741" s="31"/>
      <c r="H1741" s="31"/>
      <c r="I1741" s="31"/>
      <c r="J1741" s="31"/>
      <c r="K1741" s="14" t="str">
        <f t="shared" si="20"/>
        <v/>
      </c>
      <c r="M1741" s="14" t="e">
        <f t="array" aca="1" ref="M1741" ca="1">_xludf.ifna(IF(#REF!=Impostazioni!$C$6,G1741*1,G1741/INDEX(Impostazioni!$N$86:$O$105,MATCH(#REF!,Impostazioni!$N$86:$N$105,0),2)),"")</f>
        <v>#NAME?</v>
      </c>
      <c r="N1741" s="14" t="e">
        <f t="array" aca="1" ref="N1741" ca="1">_xludf.ifna(IF(#REF!=Impostazioni!$C$6,H1741*1,H1741/INDEX(Impostazioni!$N$86:$O$105,MATCH(#REF!,Impostazioni!$N$86:$N$105,0),2)),"")</f>
        <v>#NAME?</v>
      </c>
      <c r="O1741" s="14" t="e">
        <f t="array" aca="1" ref="O1741" ca="1">_xludf.ifna(IF(#REF!=Impostazioni!$C$6,I1741*1,I1741/INDEX(Impostazioni!$N$86:$O$105,MATCH(#REF!,Impostazioni!$N$86:$N$105,0),2)),"")</f>
        <v>#NAME?</v>
      </c>
      <c r="P1741" s="14" t="e">
        <f t="array" aca="1" ref="P1741" ca="1">_xludf.ifna(IF(#REF!=Impostazioni!$C$6,J1741*1,J1741/INDEX(Impostazioni!$N$86:$O$105,MATCH(#REF!,Impostazioni!$N$86:$N$105,0),2)),"")</f>
        <v>#NAME?</v>
      </c>
      <c r="Q1741" s="14" t="e">
        <f t="array" aca="1" ref="Q1741" ca="1">_xludf.ifna(IF(#REF!=Impostazioni!$C$6,K1741*1,K1741/INDEX(Impostazioni!$N$86:$O$105,MATCH(#REF!,Impostazioni!$N$86:$N$105,0),2)),"")</f>
        <v>#NAME?</v>
      </c>
      <c r="S1741" t="str" cm="1">
        <f t="array" ref="S1741">_xlfn.IFNA(TRANSPOSE(INDEX(Impostazioni!$R$14:$S$63,,MATCH($D1741,Impostazioni!$R$13:$S$13,0))),"")&amp;""</f>
        <v/>
      </c>
    </row>
    <row r="1742" spans="1:19" ht="13.2">
      <c r="A1742" s="14" t="str">
        <f t="shared" si="18"/>
        <v/>
      </c>
      <c r="B1742" s="14" t="str">
        <f t="shared" si="19"/>
        <v/>
      </c>
      <c r="C1742" s="14"/>
      <c r="D1742" s="14"/>
      <c r="E1742" s="14"/>
      <c r="F1742" s="14"/>
      <c r="G1742" s="31"/>
      <c r="H1742" s="31"/>
      <c r="I1742" s="31"/>
      <c r="J1742" s="31"/>
      <c r="K1742" s="14" t="str">
        <f t="shared" si="20"/>
        <v/>
      </c>
      <c r="M1742" s="14" t="e">
        <f t="array" aca="1" ref="M1742" ca="1">_xludf.ifna(IF(#REF!=Impostazioni!$C$6,G1742*1,G1742/INDEX(Impostazioni!$N$86:$O$105,MATCH(#REF!,Impostazioni!$N$86:$N$105,0),2)),"")</f>
        <v>#NAME?</v>
      </c>
      <c r="N1742" s="14" t="e">
        <f t="array" aca="1" ref="N1742" ca="1">_xludf.ifna(IF(#REF!=Impostazioni!$C$6,H1742*1,H1742/INDEX(Impostazioni!$N$86:$O$105,MATCH(#REF!,Impostazioni!$N$86:$N$105,0),2)),"")</f>
        <v>#NAME?</v>
      </c>
      <c r="O1742" s="14" t="e">
        <f t="array" aca="1" ref="O1742" ca="1">_xludf.ifna(IF(#REF!=Impostazioni!$C$6,I1742*1,I1742/INDEX(Impostazioni!$N$86:$O$105,MATCH(#REF!,Impostazioni!$N$86:$N$105,0),2)),"")</f>
        <v>#NAME?</v>
      </c>
      <c r="P1742" s="14" t="e">
        <f t="array" aca="1" ref="P1742" ca="1">_xludf.ifna(IF(#REF!=Impostazioni!$C$6,J1742*1,J1742/INDEX(Impostazioni!$N$86:$O$105,MATCH(#REF!,Impostazioni!$N$86:$N$105,0),2)),"")</f>
        <v>#NAME?</v>
      </c>
      <c r="Q1742" s="14" t="e">
        <f t="array" aca="1" ref="Q1742" ca="1">_xludf.ifna(IF(#REF!=Impostazioni!$C$6,K1742*1,K1742/INDEX(Impostazioni!$N$86:$O$105,MATCH(#REF!,Impostazioni!$N$86:$N$105,0),2)),"")</f>
        <v>#NAME?</v>
      </c>
      <c r="S1742" t="str" cm="1">
        <f t="array" ref="S1742">_xlfn.IFNA(TRANSPOSE(INDEX(Impostazioni!$R$14:$S$63,,MATCH($D1742,Impostazioni!$R$13:$S$13,0))),"")&amp;""</f>
        <v/>
      </c>
    </row>
    <row r="1743" spans="1:19" ht="13.2">
      <c r="A1743" s="14" t="str">
        <f t="shared" si="18"/>
        <v/>
      </c>
      <c r="B1743" s="14" t="str">
        <f t="shared" si="19"/>
        <v/>
      </c>
      <c r="C1743" s="14"/>
      <c r="D1743" s="14"/>
      <c r="E1743" s="14"/>
      <c r="F1743" s="14"/>
      <c r="G1743" s="31"/>
      <c r="H1743" s="31"/>
      <c r="I1743" s="31"/>
      <c r="J1743" s="31"/>
      <c r="K1743" s="14" t="str">
        <f t="shared" si="20"/>
        <v/>
      </c>
      <c r="M1743" s="14" t="e">
        <f t="array" aca="1" ref="M1743" ca="1">_xludf.ifna(IF(#REF!=Impostazioni!$C$6,G1743*1,G1743/INDEX(Impostazioni!$N$86:$O$105,MATCH(#REF!,Impostazioni!$N$86:$N$105,0),2)),"")</f>
        <v>#NAME?</v>
      </c>
      <c r="N1743" s="14" t="e">
        <f t="array" aca="1" ref="N1743" ca="1">_xludf.ifna(IF(#REF!=Impostazioni!$C$6,H1743*1,H1743/INDEX(Impostazioni!$N$86:$O$105,MATCH(#REF!,Impostazioni!$N$86:$N$105,0),2)),"")</f>
        <v>#NAME?</v>
      </c>
      <c r="O1743" s="14" t="e">
        <f t="array" aca="1" ref="O1743" ca="1">_xludf.ifna(IF(#REF!=Impostazioni!$C$6,I1743*1,I1743/INDEX(Impostazioni!$N$86:$O$105,MATCH(#REF!,Impostazioni!$N$86:$N$105,0),2)),"")</f>
        <v>#NAME?</v>
      </c>
      <c r="P1743" s="14" t="e">
        <f t="array" aca="1" ref="P1743" ca="1">_xludf.ifna(IF(#REF!=Impostazioni!$C$6,J1743*1,J1743/INDEX(Impostazioni!$N$86:$O$105,MATCH(#REF!,Impostazioni!$N$86:$N$105,0),2)),"")</f>
        <v>#NAME?</v>
      </c>
      <c r="Q1743" s="14" t="e">
        <f t="array" aca="1" ref="Q1743" ca="1">_xludf.ifna(IF(#REF!=Impostazioni!$C$6,K1743*1,K1743/INDEX(Impostazioni!$N$86:$O$105,MATCH(#REF!,Impostazioni!$N$86:$N$105,0),2)),"")</f>
        <v>#NAME?</v>
      </c>
      <c r="S1743" t="str" cm="1">
        <f t="array" ref="S1743">_xlfn.IFNA(TRANSPOSE(INDEX(Impostazioni!$R$14:$S$63,,MATCH($D1743,Impostazioni!$R$13:$S$13,0))),"")&amp;""</f>
        <v/>
      </c>
    </row>
    <row r="1744" spans="1:19" ht="13.2">
      <c r="A1744" s="14" t="str">
        <f t="shared" si="18"/>
        <v/>
      </c>
      <c r="B1744" s="14" t="str">
        <f t="shared" si="19"/>
        <v/>
      </c>
      <c r="C1744" s="14"/>
      <c r="D1744" s="14"/>
      <c r="E1744" s="14"/>
      <c r="F1744" s="14"/>
      <c r="G1744" s="31"/>
      <c r="H1744" s="31"/>
      <c r="I1744" s="31"/>
      <c r="J1744" s="31"/>
      <c r="K1744" s="14" t="str">
        <f t="shared" si="20"/>
        <v/>
      </c>
      <c r="M1744" s="14" t="e">
        <f t="array" aca="1" ref="M1744" ca="1">_xludf.ifna(IF(#REF!=Impostazioni!$C$6,G1744*1,G1744/INDEX(Impostazioni!$N$86:$O$105,MATCH(#REF!,Impostazioni!$N$86:$N$105,0),2)),"")</f>
        <v>#NAME?</v>
      </c>
      <c r="N1744" s="14" t="e">
        <f t="array" aca="1" ref="N1744" ca="1">_xludf.ifna(IF(#REF!=Impostazioni!$C$6,H1744*1,H1744/INDEX(Impostazioni!$N$86:$O$105,MATCH(#REF!,Impostazioni!$N$86:$N$105,0),2)),"")</f>
        <v>#NAME?</v>
      </c>
      <c r="O1744" s="14" t="e">
        <f t="array" aca="1" ref="O1744" ca="1">_xludf.ifna(IF(#REF!=Impostazioni!$C$6,I1744*1,I1744/INDEX(Impostazioni!$N$86:$O$105,MATCH(#REF!,Impostazioni!$N$86:$N$105,0),2)),"")</f>
        <v>#NAME?</v>
      </c>
      <c r="P1744" s="14" t="e">
        <f t="array" aca="1" ref="P1744" ca="1">_xludf.ifna(IF(#REF!=Impostazioni!$C$6,J1744*1,J1744/INDEX(Impostazioni!$N$86:$O$105,MATCH(#REF!,Impostazioni!$N$86:$N$105,0),2)),"")</f>
        <v>#NAME?</v>
      </c>
      <c r="Q1744" s="14" t="e">
        <f t="array" aca="1" ref="Q1744" ca="1">_xludf.ifna(IF(#REF!=Impostazioni!$C$6,K1744*1,K1744/INDEX(Impostazioni!$N$86:$O$105,MATCH(#REF!,Impostazioni!$N$86:$N$105,0),2)),"")</f>
        <v>#NAME?</v>
      </c>
      <c r="S1744" t="str" cm="1">
        <f t="array" ref="S1744">_xlfn.IFNA(TRANSPOSE(INDEX(Impostazioni!$R$14:$S$63,,MATCH($D1744,Impostazioni!$R$13:$S$13,0))),"")&amp;""</f>
        <v/>
      </c>
    </row>
    <row r="1745" spans="1:19" ht="13.2">
      <c r="A1745" s="14" t="str">
        <f t="shared" si="18"/>
        <v/>
      </c>
      <c r="B1745" s="14" t="str">
        <f t="shared" si="19"/>
        <v/>
      </c>
      <c r="C1745" s="14"/>
      <c r="D1745" s="14"/>
      <c r="E1745" s="14"/>
      <c r="F1745" s="14"/>
      <c r="G1745" s="31"/>
      <c r="H1745" s="31"/>
      <c r="I1745" s="31"/>
      <c r="J1745" s="31"/>
      <c r="K1745" s="14" t="str">
        <f t="shared" si="20"/>
        <v/>
      </c>
      <c r="M1745" s="14" t="e">
        <f t="array" aca="1" ref="M1745" ca="1">_xludf.ifna(IF(#REF!=Impostazioni!$C$6,G1745*1,G1745/INDEX(Impostazioni!$N$86:$O$105,MATCH(#REF!,Impostazioni!$N$86:$N$105,0),2)),"")</f>
        <v>#NAME?</v>
      </c>
      <c r="N1745" s="14" t="e">
        <f t="array" aca="1" ref="N1745" ca="1">_xludf.ifna(IF(#REF!=Impostazioni!$C$6,H1745*1,H1745/INDEX(Impostazioni!$N$86:$O$105,MATCH(#REF!,Impostazioni!$N$86:$N$105,0),2)),"")</f>
        <v>#NAME?</v>
      </c>
      <c r="O1745" s="14" t="e">
        <f t="array" aca="1" ref="O1745" ca="1">_xludf.ifna(IF(#REF!=Impostazioni!$C$6,I1745*1,I1745/INDEX(Impostazioni!$N$86:$O$105,MATCH(#REF!,Impostazioni!$N$86:$N$105,0),2)),"")</f>
        <v>#NAME?</v>
      </c>
      <c r="P1745" s="14" t="e">
        <f t="array" aca="1" ref="P1745" ca="1">_xludf.ifna(IF(#REF!=Impostazioni!$C$6,J1745*1,J1745/INDEX(Impostazioni!$N$86:$O$105,MATCH(#REF!,Impostazioni!$N$86:$N$105,0),2)),"")</f>
        <v>#NAME?</v>
      </c>
      <c r="Q1745" s="14" t="e">
        <f t="array" aca="1" ref="Q1745" ca="1">_xludf.ifna(IF(#REF!=Impostazioni!$C$6,K1745*1,K1745/INDEX(Impostazioni!$N$86:$O$105,MATCH(#REF!,Impostazioni!$N$86:$N$105,0),2)),"")</f>
        <v>#NAME?</v>
      </c>
      <c r="S1745" t="str" cm="1">
        <f t="array" ref="S1745">_xlfn.IFNA(TRANSPOSE(INDEX(Impostazioni!$R$14:$S$63,,MATCH($D1745,Impostazioni!$R$13:$S$13,0))),"")&amp;""</f>
        <v/>
      </c>
    </row>
    <row r="1746" spans="1:19" ht="13.2">
      <c r="A1746" s="14" t="str">
        <f t="shared" si="18"/>
        <v/>
      </c>
      <c r="B1746" s="14" t="str">
        <f t="shared" si="19"/>
        <v/>
      </c>
      <c r="C1746" s="14"/>
      <c r="D1746" s="14"/>
      <c r="E1746" s="14"/>
      <c r="F1746" s="14"/>
      <c r="G1746" s="31"/>
      <c r="H1746" s="31"/>
      <c r="I1746" s="31"/>
      <c r="J1746" s="31"/>
      <c r="K1746" s="14" t="str">
        <f t="shared" si="20"/>
        <v/>
      </c>
      <c r="M1746" s="14" t="e">
        <f t="array" aca="1" ref="M1746" ca="1">_xludf.ifna(IF(#REF!=Impostazioni!$C$6,G1746*1,G1746/INDEX(Impostazioni!$N$86:$O$105,MATCH(#REF!,Impostazioni!$N$86:$N$105,0),2)),"")</f>
        <v>#NAME?</v>
      </c>
      <c r="N1746" s="14" t="e">
        <f t="array" aca="1" ref="N1746" ca="1">_xludf.ifna(IF(#REF!=Impostazioni!$C$6,H1746*1,H1746/INDEX(Impostazioni!$N$86:$O$105,MATCH(#REF!,Impostazioni!$N$86:$N$105,0),2)),"")</f>
        <v>#NAME?</v>
      </c>
      <c r="O1746" s="14" t="e">
        <f t="array" aca="1" ref="O1746" ca="1">_xludf.ifna(IF(#REF!=Impostazioni!$C$6,I1746*1,I1746/INDEX(Impostazioni!$N$86:$O$105,MATCH(#REF!,Impostazioni!$N$86:$N$105,0),2)),"")</f>
        <v>#NAME?</v>
      </c>
      <c r="P1746" s="14" t="e">
        <f t="array" aca="1" ref="P1746" ca="1">_xludf.ifna(IF(#REF!=Impostazioni!$C$6,J1746*1,J1746/INDEX(Impostazioni!$N$86:$O$105,MATCH(#REF!,Impostazioni!$N$86:$N$105,0),2)),"")</f>
        <v>#NAME?</v>
      </c>
      <c r="Q1746" s="14" t="e">
        <f t="array" aca="1" ref="Q1746" ca="1">_xludf.ifna(IF(#REF!=Impostazioni!$C$6,K1746*1,K1746/INDEX(Impostazioni!$N$86:$O$105,MATCH(#REF!,Impostazioni!$N$86:$N$105,0),2)),"")</f>
        <v>#NAME?</v>
      </c>
      <c r="S1746" t="str" cm="1">
        <f t="array" ref="S1746">_xlfn.IFNA(TRANSPOSE(INDEX(Impostazioni!$R$14:$S$63,,MATCH($D1746,Impostazioni!$R$13:$S$13,0))),"")&amp;""</f>
        <v/>
      </c>
    </row>
    <row r="1747" spans="1:19" ht="13.2">
      <c r="A1747" s="14" t="str">
        <f t="shared" si="18"/>
        <v/>
      </c>
      <c r="B1747" s="14" t="str">
        <f t="shared" si="19"/>
        <v/>
      </c>
      <c r="C1747" s="14"/>
      <c r="D1747" s="14"/>
      <c r="E1747" s="14"/>
      <c r="F1747" s="14"/>
      <c r="G1747" s="31"/>
      <c r="H1747" s="31"/>
      <c r="I1747" s="31"/>
      <c r="J1747" s="31"/>
      <c r="K1747" s="14" t="str">
        <f t="shared" si="20"/>
        <v/>
      </c>
      <c r="M1747" s="14" t="e">
        <f t="array" aca="1" ref="M1747" ca="1">_xludf.ifna(IF(#REF!=Impostazioni!$C$6,G1747*1,G1747/INDEX(Impostazioni!$N$86:$O$105,MATCH(#REF!,Impostazioni!$N$86:$N$105,0),2)),"")</f>
        <v>#NAME?</v>
      </c>
      <c r="N1747" s="14" t="e">
        <f t="array" aca="1" ref="N1747" ca="1">_xludf.ifna(IF(#REF!=Impostazioni!$C$6,H1747*1,H1747/INDEX(Impostazioni!$N$86:$O$105,MATCH(#REF!,Impostazioni!$N$86:$N$105,0),2)),"")</f>
        <v>#NAME?</v>
      </c>
      <c r="O1747" s="14" t="e">
        <f t="array" aca="1" ref="O1747" ca="1">_xludf.ifna(IF(#REF!=Impostazioni!$C$6,I1747*1,I1747/INDEX(Impostazioni!$N$86:$O$105,MATCH(#REF!,Impostazioni!$N$86:$N$105,0),2)),"")</f>
        <v>#NAME?</v>
      </c>
      <c r="P1747" s="14" t="e">
        <f t="array" aca="1" ref="P1747" ca="1">_xludf.ifna(IF(#REF!=Impostazioni!$C$6,J1747*1,J1747/INDEX(Impostazioni!$N$86:$O$105,MATCH(#REF!,Impostazioni!$N$86:$N$105,0),2)),"")</f>
        <v>#NAME?</v>
      </c>
      <c r="Q1747" s="14" t="e">
        <f t="array" aca="1" ref="Q1747" ca="1">_xludf.ifna(IF(#REF!=Impostazioni!$C$6,K1747*1,K1747/INDEX(Impostazioni!$N$86:$O$105,MATCH(#REF!,Impostazioni!$N$86:$N$105,0),2)),"")</f>
        <v>#NAME?</v>
      </c>
      <c r="S1747" t="str" cm="1">
        <f t="array" ref="S1747">_xlfn.IFNA(TRANSPOSE(INDEX(Impostazioni!$R$14:$S$63,,MATCH($D1747,Impostazioni!$R$13:$S$13,0))),"")&amp;""</f>
        <v/>
      </c>
    </row>
    <row r="1748" spans="1:19" ht="13.2">
      <c r="A1748" s="14" t="str">
        <f t="shared" si="18"/>
        <v/>
      </c>
      <c r="B1748" s="14" t="str">
        <f t="shared" si="19"/>
        <v/>
      </c>
      <c r="C1748" s="14"/>
      <c r="D1748" s="14"/>
      <c r="E1748" s="14"/>
      <c r="F1748" s="14"/>
      <c r="G1748" s="31"/>
      <c r="H1748" s="31"/>
      <c r="I1748" s="31"/>
      <c r="J1748" s="31"/>
      <c r="K1748" s="14" t="str">
        <f t="shared" si="20"/>
        <v/>
      </c>
      <c r="M1748" s="14" t="e">
        <f t="array" aca="1" ref="M1748" ca="1">_xludf.ifna(IF(#REF!=Impostazioni!$C$6,G1748*1,G1748/INDEX(Impostazioni!$N$86:$O$105,MATCH(#REF!,Impostazioni!$N$86:$N$105,0),2)),"")</f>
        <v>#NAME?</v>
      </c>
      <c r="N1748" s="14" t="e">
        <f t="array" aca="1" ref="N1748" ca="1">_xludf.ifna(IF(#REF!=Impostazioni!$C$6,H1748*1,H1748/INDEX(Impostazioni!$N$86:$O$105,MATCH(#REF!,Impostazioni!$N$86:$N$105,0),2)),"")</f>
        <v>#NAME?</v>
      </c>
      <c r="O1748" s="14" t="e">
        <f t="array" aca="1" ref="O1748" ca="1">_xludf.ifna(IF(#REF!=Impostazioni!$C$6,I1748*1,I1748/INDEX(Impostazioni!$N$86:$O$105,MATCH(#REF!,Impostazioni!$N$86:$N$105,0),2)),"")</f>
        <v>#NAME?</v>
      </c>
      <c r="P1748" s="14" t="e">
        <f t="array" aca="1" ref="P1748" ca="1">_xludf.ifna(IF(#REF!=Impostazioni!$C$6,J1748*1,J1748/INDEX(Impostazioni!$N$86:$O$105,MATCH(#REF!,Impostazioni!$N$86:$N$105,0),2)),"")</f>
        <v>#NAME?</v>
      </c>
      <c r="Q1748" s="14" t="e">
        <f t="array" aca="1" ref="Q1748" ca="1">_xludf.ifna(IF(#REF!=Impostazioni!$C$6,K1748*1,K1748/INDEX(Impostazioni!$N$86:$O$105,MATCH(#REF!,Impostazioni!$N$86:$N$105,0),2)),"")</f>
        <v>#NAME?</v>
      </c>
      <c r="S1748" t="str" cm="1">
        <f t="array" ref="S1748">_xlfn.IFNA(TRANSPOSE(INDEX(Impostazioni!$R$14:$S$63,,MATCH($D1748,Impostazioni!$R$13:$S$13,0))),"")&amp;""</f>
        <v/>
      </c>
    </row>
    <row r="1749" spans="1:19" ht="13.2">
      <c r="A1749" s="14" t="str">
        <f t="shared" si="18"/>
        <v/>
      </c>
      <c r="B1749" s="14" t="str">
        <f t="shared" si="19"/>
        <v/>
      </c>
      <c r="C1749" s="14"/>
      <c r="D1749" s="14"/>
      <c r="E1749" s="14"/>
      <c r="F1749" s="14"/>
      <c r="G1749" s="31"/>
      <c r="H1749" s="31"/>
      <c r="I1749" s="31"/>
      <c r="J1749" s="31"/>
      <c r="K1749" s="14" t="str">
        <f t="shared" si="20"/>
        <v/>
      </c>
      <c r="M1749" s="14" t="e">
        <f t="array" aca="1" ref="M1749" ca="1">_xludf.ifna(IF(#REF!=Impostazioni!$C$6,G1749*1,G1749/INDEX(Impostazioni!$N$86:$O$105,MATCH(#REF!,Impostazioni!$N$86:$N$105,0),2)),"")</f>
        <v>#NAME?</v>
      </c>
      <c r="N1749" s="14" t="e">
        <f t="array" aca="1" ref="N1749" ca="1">_xludf.ifna(IF(#REF!=Impostazioni!$C$6,H1749*1,H1749/INDEX(Impostazioni!$N$86:$O$105,MATCH(#REF!,Impostazioni!$N$86:$N$105,0),2)),"")</f>
        <v>#NAME?</v>
      </c>
      <c r="O1749" s="14" t="e">
        <f t="array" aca="1" ref="O1749" ca="1">_xludf.ifna(IF(#REF!=Impostazioni!$C$6,I1749*1,I1749/INDEX(Impostazioni!$N$86:$O$105,MATCH(#REF!,Impostazioni!$N$86:$N$105,0),2)),"")</f>
        <v>#NAME?</v>
      </c>
      <c r="P1749" s="14" t="e">
        <f t="array" aca="1" ref="P1749" ca="1">_xludf.ifna(IF(#REF!=Impostazioni!$C$6,J1749*1,J1749/INDEX(Impostazioni!$N$86:$O$105,MATCH(#REF!,Impostazioni!$N$86:$N$105,0),2)),"")</f>
        <v>#NAME?</v>
      </c>
      <c r="Q1749" s="14" t="e">
        <f t="array" aca="1" ref="Q1749" ca="1">_xludf.ifna(IF(#REF!=Impostazioni!$C$6,K1749*1,K1749/INDEX(Impostazioni!$N$86:$O$105,MATCH(#REF!,Impostazioni!$N$86:$N$105,0),2)),"")</f>
        <v>#NAME?</v>
      </c>
      <c r="S1749" t="str" cm="1">
        <f t="array" ref="S1749">_xlfn.IFNA(TRANSPOSE(INDEX(Impostazioni!$R$14:$S$63,,MATCH($D1749,Impostazioni!$R$13:$S$13,0))),"")&amp;""</f>
        <v/>
      </c>
    </row>
    <row r="1750" spans="1:19" ht="13.2">
      <c r="A1750" s="14" t="str">
        <f t="shared" si="18"/>
        <v/>
      </c>
      <c r="B1750" s="14" t="str">
        <f t="shared" si="19"/>
        <v/>
      </c>
      <c r="C1750" s="14"/>
      <c r="D1750" s="14"/>
      <c r="E1750" s="14"/>
      <c r="F1750" s="14"/>
      <c r="G1750" s="31"/>
      <c r="H1750" s="31"/>
      <c r="I1750" s="31"/>
      <c r="J1750" s="31"/>
      <c r="K1750" s="14" t="str">
        <f t="shared" si="20"/>
        <v/>
      </c>
      <c r="M1750" s="14" t="e">
        <f t="array" aca="1" ref="M1750" ca="1">_xludf.ifna(IF(#REF!=Impostazioni!$C$6,G1750*1,G1750/INDEX(Impostazioni!$N$86:$O$105,MATCH(#REF!,Impostazioni!$N$86:$N$105,0),2)),"")</f>
        <v>#NAME?</v>
      </c>
      <c r="N1750" s="14" t="e">
        <f t="array" aca="1" ref="N1750" ca="1">_xludf.ifna(IF(#REF!=Impostazioni!$C$6,H1750*1,H1750/INDEX(Impostazioni!$N$86:$O$105,MATCH(#REF!,Impostazioni!$N$86:$N$105,0),2)),"")</f>
        <v>#NAME?</v>
      </c>
      <c r="O1750" s="14" t="e">
        <f t="array" aca="1" ref="O1750" ca="1">_xludf.ifna(IF(#REF!=Impostazioni!$C$6,I1750*1,I1750/INDEX(Impostazioni!$N$86:$O$105,MATCH(#REF!,Impostazioni!$N$86:$N$105,0),2)),"")</f>
        <v>#NAME?</v>
      </c>
      <c r="P1750" s="14" t="e">
        <f t="array" aca="1" ref="P1750" ca="1">_xludf.ifna(IF(#REF!=Impostazioni!$C$6,J1750*1,J1750/INDEX(Impostazioni!$N$86:$O$105,MATCH(#REF!,Impostazioni!$N$86:$N$105,0),2)),"")</f>
        <v>#NAME?</v>
      </c>
      <c r="Q1750" s="14" t="e">
        <f t="array" aca="1" ref="Q1750" ca="1">_xludf.ifna(IF(#REF!=Impostazioni!$C$6,K1750*1,K1750/INDEX(Impostazioni!$N$86:$O$105,MATCH(#REF!,Impostazioni!$N$86:$N$105,0),2)),"")</f>
        <v>#NAME?</v>
      </c>
      <c r="S1750" t="str" cm="1">
        <f t="array" ref="S1750">_xlfn.IFNA(TRANSPOSE(INDEX(Impostazioni!$R$14:$S$63,,MATCH($D1750,Impostazioni!$R$13:$S$13,0))),"")&amp;""</f>
        <v/>
      </c>
    </row>
    <row r="1751" spans="1:19" ht="13.2">
      <c r="A1751" s="14" t="str">
        <f t="shared" si="18"/>
        <v/>
      </c>
      <c r="B1751" s="14" t="str">
        <f t="shared" si="19"/>
        <v/>
      </c>
      <c r="C1751" s="14"/>
      <c r="D1751" s="14"/>
      <c r="E1751" s="14"/>
      <c r="F1751" s="14"/>
      <c r="G1751" s="31"/>
      <c r="H1751" s="31"/>
      <c r="I1751" s="31"/>
      <c r="J1751" s="31"/>
      <c r="K1751" s="14" t="str">
        <f t="shared" si="20"/>
        <v/>
      </c>
      <c r="M1751" s="14" t="e">
        <f t="array" aca="1" ref="M1751" ca="1">_xludf.ifna(IF(#REF!=Impostazioni!$C$6,G1751*1,G1751/INDEX(Impostazioni!$N$86:$O$105,MATCH(#REF!,Impostazioni!$N$86:$N$105,0),2)),"")</f>
        <v>#NAME?</v>
      </c>
      <c r="N1751" s="14" t="e">
        <f t="array" aca="1" ref="N1751" ca="1">_xludf.ifna(IF(#REF!=Impostazioni!$C$6,H1751*1,H1751/INDEX(Impostazioni!$N$86:$O$105,MATCH(#REF!,Impostazioni!$N$86:$N$105,0),2)),"")</f>
        <v>#NAME?</v>
      </c>
      <c r="O1751" s="14" t="e">
        <f t="array" aca="1" ref="O1751" ca="1">_xludf.ifna(IF(#REF!=Impostazioni!$C$6,I1751*1,I1751/INDEX(Impostazioni!$N$86:$O$105,MATCH(#REF!,Impostazioni!$N$86:$N$105,0),2)),"")</f>
        <v>#NAME?</v>
      </c>
      <c r="P1751" s="14" t="e">
        <f t="array" aca="1" ref="P1751" ca="1">_xludf.ifna(IF(#REF!=Impostazioni!$C$6,J1751*1,J1751/INDEX(Impostazioni!$N$86:$O$105,MATCH(#REF!,Impostazioni!$N$86:$N$105,0),2)),"")</f>
        <v>#NAME?</v>
      </c>
      <c r="Q1751" s="14" t="e">
        <f t="array" aca="1" ref="Q1751" ca="1">_xludf.ifna(IF(#REF!=Impostazioni!$C$6,K1751*1,K1751/INDEX(Impostazioni!$N$86:$O$105,MATCH(#REF!,Impostazioni!$N$86:$N$105,0),2)),"")</f>
        <v>#NAME?</v>
      </c>
      <c r="S1751" t="str" cm="1">
        <f t="array" ref="S1751">_xlfn.IFNA(TRANSPOSE(INDEX(Impostazioni!$R$14:$S$63,,MATCH($D1751,Impostazioni!$R$13:$S$13,0))),"")&amp;""</f>
        <v/>
      </c>
    </row>
    <row r="1752" spans="1:19" ht="13.2">
      <c r="A1752" s="14" t="str">
        <f t="shared" si="18"/>
        <v/>
      </c>
      <c r="B1752" s="14" t="str">
        <f t="shared" si="19"/>
        <v/>
      </c>
      <c r="C1752" s="14"/>
      <c r="D1752" s="14"/>
      <c r="E1752" s="14"/>
      <c r="F1752" s="14"/>
      <c r="G1752" s="31"/>
      <c r="H1752" s="31"/>
      <c r="I1752" s="31"/>
      <c r="J1752" s="31"/>
      <c r="K1752" s="14" t="str">
        <f t="shared" si="20"/>
        <v/>
      </c>
      <c r="M1752" s="14" t="e">
        <f t="array" aca="1" ref="M1752" ca="1">_xludf.ifna(IF(#REF!=Impostazioni!$C$6,G1752*1,G1752/INDEX(Impostazioni!$N$86:$O$105,MATCH(#REF!,Impostazioni!$N$86:$N$105,0),2)),"")</f>
        <v>#NAME?</v>
      </c>
      <c r="N1752" s="14" t="e">
        <f t="array" aca="1" ref="N1752" ca="1">_xludf.ifna(IF(#REF!=Impostazioni!$C$6,H1752*1,H1752/INDEX(Impostazioni!$N$86:$O$105,MATCH(#REF!,Impostazioni!$N$86:$N$105,0),2)),"")</f>
        <v>#NAME?</v>
      </c>
      <c r="O1752" s="14" t="e">
        <f t="array" aca="1" ref="O1752" ca="1">_xludf.ifna(IF(#REF!=Impostazioni!$C$6,I1752*1,I1752/INDEX(Impostazioni!$N$86:$O$105,MATCH(#REF!,Impostazioni!$N$86:$N$105,0),2)),"")</f>
        <v>#NAME?</v>
      </c>
      <c r="P1752" s="14" t="e">
        <f t="array" aca="1" ref="P1752" ca="1">_xludf.ifna(IF(#REF!=Impostazioni!$C$6,J1752*1,J1752/INDEX(Impostazioni!$N$86:$O$105,MATCH(#REF!,Impostazioni!$N$86:$N$105,0),2)),"")</f>
        <v>#NAME?</v>
      </c>
      <c r="Q1752" s="14" t="e">
        <f t="array" aca="1" ref="Q1752" ca="1">_xludf.ifna(IF(#REF!=Impostazioni!$C$6,K1752*1,K1752/INDEX(Impostazioni!$N$86:$O$105,MATCH(#REF!,Impostazioni!$N$86:$N$105,0),2)),"")</f>
        <v>#NAME?</v>
      </c>
      <c r="S1752" t="str" cm="1">
        <f t="array" ref="S1752">_xlfn.IFNA(TRANSPOSE(INDEX(Impostazioni!$R$14:$S$63,,MATCH($D1752,Impostazioni!$R$13:$S$13,0))),"")&amp;""</f>
        <v/>
      </c>
    </row>
    <row r="1753" spans="1:19" ht="13.2">
      <c r="A1753" s="14" t="str">
        <f t="shared" si="18"/>
        <v/>
      </c>
      <c r="B1753" s="14" t="str">
        <f t="shared" si="19"/>
        <v/>
      </c>
      <c r="C1753" s="14"/>
      <c r="D1753" s="14"/>
      <c r="E1753" s="14"/>
      <c r="F1753" s="14"/>
      <c r="G1753" s="31"/>
      <c r="H1753" s="31"/>
      <c r="I1753" s="31"/>
      <c r="J1753" s="31"/>
      <c r="K1753" s="14" t="str">
        <f t="shared" si="20"/>
        <v/>
      </c>
      <c r="M1753" s="14" t="e">
        <f t="array" aca="1" ref="M1753" ca="1">_xludf.ifna(IF(#REF!=Impostazioni!$C$6,G1753*1,G1753/INDEX(Impostazioni!$N$86:$O$105,MATCH(#REF!,Impostazioni!$N$86:$N$105,0),2)),"")</f>
        <v>#NAME?</v>
      </c>
      <c r="N1753" s="14" t="e">
        <f t="array" aca="1" ref="N1753" ca="1">_xludf.ifna(IF(#REF!=Impostazioni!$C$6,H1753*1,H1753/INDEX(Impostazioni!$N$86:$O$105,MATCH(#REF!,Impostazioni!$N$86:$N$105,0),2)),"")</f>
        <v>#NAME?</v>
      </c>
      <c r="O1753" s="14" t="e">
        <f t="array" aca="1" ref="O1753" ca="1">_xludf.ifna(IF(#REF!=Impostazioni!$C$6,I1753*1,I1753/INDEX(Impostazioni!$N$86:$O$105,MATCH(#REF!,Impostazioni!$N$86:$N$105,0),2)),"")</f>
        <v>#NAME?</v>
      </c>
      <c r="P1753" s="14" t="e">
        <f t="array" aca="1" ref="P1753" ca="1">_xludf.ifna(IF(#REF!=Impostazioni!$C$6,J1753*1,J1753/INDEX(Impostazioni!$N$86:$O$105,MATCH(#REF!,Impostazioni!$N$86:$N$105,0),2)),"")</f>
        <v>#NAME?</v>
      </c>
      <c r="Q1753" s="14" t="e">
        <f t="array" aca="1" ref="Q1753" ca="1">_xludf.ifna(IF(#REF!=Impostazioni!$C$6,K1753*1,K1753/INDEX(Impostazioni!$N$86:$O$105,MATCH(#REF!,Impostazioni!$N$86:$N$105,0),2)),"")</f>
        <v>#NAME?</v>
      </c>
      <c r="S1753" t="str" cm="1">
        <f t="array" ref="S1753">_xlfn.IFNA(TRANSPOSE(INDEX(Impostazioni!$R$14:$S$63,,MATCH($D1753,Impostazioni!$R$13:$S$13,0))),"")&amp;""</f>
        <v/>
      </c>
    </row>
    <row r="1754" spans="1:19" ht="13.2">
      <c r="A1754" s="14" t="str">
        <f t="shared" si="18"/>
        <v/>
      </c>
      <c r="B1754" s="14" t="str">
        <f t="shared" si="19"/>
        <v/>
      </c>
      <c r="C1754" s="14"/>
      <c r="D1754" s="14"/>
      <c r="E1754" s="14"/>
      <c r="F1754" s="14"/>
      <c r="G1754" s="31"/>
      <c r="H1754" s="31"/>
      <c r="I1754" s="31"/>
      <c r="J1754" s="31"/>
      <c r="K1754" s="14" t="str">
        <f t="shared" si="20"/>
        <v/>
      </c>
      <c r="M1754" s="14" t="e">
        <f t="array" aca="1" ref="M1754" ca="1">_xludf.ifna(IF(#REF!=Impostazioni!$C$6,G1754*1,G1754/INDEX(Impostazioni!$N$86:$O$105,MATCH(#REF!,Impostazioni!$N$86:$N$105,0),2)),"")</f>
        <v>#NAME?</v>
      </c>
      <c r="N1754" s="14" t="e">
        <f t="array" aca="1" ref="N1754" ca="1">_xludf.ifna(IF(#REF!=Impostazioni!$C$6,H1754*1,H1754/INDEX(Impostazioni!$N$86:$O$105,MATCH(#REF!,Impostazioni!$N$86:$N$105,0),2)),"")</f>
        <v>#NAME?</v>
      </c>
      <c r="O1754" s="14" t="e">
        <f t="array" aca="1" ref="O1754" ca="1">_xludf.ifna(IF(#REF!=Impostazioni!$C$6,I1754*1,I1754/INDEX(Impostazioni!$N$86:$O$105,MATCH(#REF!,Impostazioni!$N$86:$N$105,0),2)),"")</f>
        <v>#NAME?</v>
      </c>
      <c r="P1754" s="14" t="e">
        <f t="array" aca="1" ref="P1754" ca="1">_xludf.ifna(IF(#REF!=Impostazioni!$C$6,J1754*1,J1754/INDEX(Impostazioni!$N$86:$O$105,MATCH(#REF!,Impostazioni!$N$86:$N$105,0),2)),"")</f>
        <v>#NAME?</v>
      </c>
      <c r="Q1754" s="14" t="e">
        <f t="array" aca="1" ref="Q1754" ca="1">_xludf.ifna(IF(#REF!=Impostazioni!$C$6,K1754*1,K1754/INDEX(Impostazioni!$N$86:$O$105,MATCH(#REF!,Impostazioni!$N$86:$N$105,0),2)),"")</f>
        <v>#NAME?</v>
      </c>
      <c r="S1754" t="str" cm="1">
        <f t="array" ref="S1754">_xlfn.IFNA(TRANSPOSE(INDEX(Impostazioni!$R$14:$S$63,,MATCH($D1754,Impostazioni!$R$13:$S$13,0))),"")&amp;""</f>
        <v/>
      </c>
    </row>
    <row r="1755" spans="1:19" ht="13.2">
      <c r="A1755" s="14" t="str">
        <f t="shared" si="18"/>
        <v/>
      </c>
      <c r="B1755" s="14" t="str">
        <f t="shared" si="19"/>
        <v/>
      </c>
      <c r="C1755" s="14"/>
      <c r="D1755" s="14"/>
      <c r="E1755" s="14"/>
      <c r="F1755" s="14"/>
      <c r="G1755" s="31"/>
      <c r="H1755" s="31"/>
      <c r="I1755" s="31"/>
      <c r="J1755" s="31"/>
      <c r="K1755" s="14" t="str">
        <f t="shared" si="20"/>
        <v/>
      </c>
      <c r="M1755" s="14" t="e">
        <f t="array" aca="1" ref="M1755" ca="1">_xludf.ifna(IF(#REF!=Impostazioni!$C$6,G1755*1,G1755/INDEX(Impostazioni!$N$86:$O$105,MATCH(#REF!,Impostazioni!$N$86:$N$105,0),2)),"")</f>
        <v>#NAME?</v>
      </c>
      <c r="N1755" s="14" t="e">
        <f t="array" aca="1" ref="N1755" ca="1">_xludf.ifna(IF(#REF!=Impostazioni!$C$6,H1755*1,H1755/INDEX(Impostazioni!$N$86:$O$105,MATCH(#REF!,Impostazioni!$N$86:$N$105,0),2)),"")</f>
        <v>#NAME?</v>
      </c>
      <c r="O1755" s="14" t="e">
        <f t="array" aca="1" ref="O1755" ca="1">_xludf.ifna(IF(#REF!=Impostazioni!$C$6,I1755*1,I1755/INDEX(Impostazioni!$N$86:$O$105,MATCH(#REF!,Impostazioni!$N$86:$N$105,0),2)),"")</f>
        <v>#NAME?</v>
      </c>
      <c r="P1755" s="14" t="e">
        <f t="array" aca="1" ref="P1755" ca="1">_xludf.ifna(IF(#REF!=Impostazioni!$C$6,J1755*1,J1755/INDEX(Impostazioni!$N$86:$O$105,MATCH(#REF!,Impostazioni!$N$86:$N$105,0),2)),"")</f>
        <v>#NAME?</v>
      </c>
      <c r="Q1755" s="14" t="e">
        <f t="array" aca="1" ref="Q1755" ca="1">_xludf.ifna(IF(#REF!=Impostazioni!$C$6,K1755*1,K1755/INDEX(Impostazioni!$N$86:$O$105,MATCH(#REF!,Impostazioni!$N$86:$N$105,0),2)),"")</f>
        <v>#NAME?</v>
      </c>
      <c r="S1755" t="str" cm="1">
        <f t="array" ref="S1755">_xlfn.IFNA(TRANSPOSE(INDEX(Impostazioni!$R$14:$S$63,,MATCH($D1755,Impostazioni!$R$13:$S$13,0))),"")&amp;""</f>
        <v/>
      </c>
    </row>
    <row r="1756" spans="1:19" ht="13.2">
      <c r="A1756" s="14" t="str">
        <f t="shared" si="18"/>
        <v/>
      </c>
      <c r="B1756" s="14" t="str">
        <f t="shared" si="19"/>
        <v/>
      </c>
      <c r="C1756" s="14"/>
      <c r="D1756" s="14"/>
      <c r="E1756" s="14"/>
      <c r="F1756" s="14"/>
      <c r="G1756" s="31"/>
      <c r="H1756" s="31"/>
      <c r="I1756" s="31"/>
      <c r="J1756" s="31"/>
      <c r="K1756" s="14" t="str">
        <f t="shared" si="20"/>
        <v/>
      </c>
      <c r="M1756" s="14" t="e">
        <f t="array" aca="1" ref="M1756" ca="1">_xludf.ifna(IF(#REF!=Impostazioni!$C$6,G1756*1,G1756/INDEX(Impostazioni!$N$86:$O$105,MATCH(#REF!,Impostazioni!$N$86:$N$105,0),2)),"")</f>
        <v>#NAME?</v>
      </c>
      <c r="N1756" s="14" t="e">
        <f t="array" aca="1" ref="N1756" ca="1">_xludf.ifna(IF(#REF!=Impostazioni!$C$6,H1756*1,H1756/INDEX(Impostazioni!$N$86:$O$105,MATCH(#REF!,Impostazioni!$N$86:$N$105,0),2)),"")</f>
        <v>#NAME?</v>
      </c>
      <c r="O1756" s="14" t="e">
        <f t="array" aca="1" ref="O1756" ca="1">_xludf.ifna(IF(#REF!=Impostazioni!$C$6,I1756*1,I1756/INDEX(Impostazioni!$N$86:$O$105,MATCH(#REF!,Impostazioni!$N$86:$N$105,0),2)),"")</f>
        <v>#NAME?</v>
      </c>
      <c r="P1756" s="14" t="e">
        <f t="array" aca="1" ref="P1756" ca="1">_xludf.ifna(IF(#REF!=Impostazioni!$C$6,J1756*1,J1756/INDEX(Impostazioni!$N$86:$O$105,MATCH(#REF!,Impostazioni!$N$86:$N$105,0),2)),"")</f>
        <v>#NAME?</v>
      </c>
      <c r="Q1756" s="14" t="e">
        <f t="array" aca="1" ref="Q1756" ca="1">_xludf.ifna(IF(#REF!=Impostazioni!$C$6,K1756*1,K1756/INDEX(Impostazioni!$N$86:$O$105,MATCH(#REF!,Impostazioni!$N$86:$N$105,0),2)),"")</f>
        <v>#NAME?</v>
      </c>
      <c r="S1756" t="str" cm="1">
        <f t="array" ref="S1756">_xlfn.IFNA(TRANSPOSE(INDEX(Impostazioni!$R$14:$S$63,,MATCH($D1756,Impostazioni!$R$13:$S$13,0))),"")&amp;""</f>
        <v/>
      </c>
    </row>
    <row r="1757" spans="1:19" ht="13.2">
      <c r="A1757" s="14" t="str">
        <f t="shared" si="18"/>
        <v/>
      </c>
      <c r="B1757" s="14" t="str">
        <f t="shared" si="19"/>
        <v/>
      </c>
      <c r="C1757" s="14"/>
      <c r="D1757" s="14"/>
      <c r="E1757" s="14"/>
      <c r="F1757" s="14"/>
      <c r="G1757" s="31"/>
      <c r="H1757" s="31"/>
      <c r="I1757" s="31"/>
      <c r="J1757" s="31"/>
      <c r="K1757" s="14" t="str">
        <f t="shared" si="20"/>
        <v/>
      </c>
      <c r="M1757" s="14" t="e">
        <f t="array" aca="1" ref="M1757" ca="1">_xludf.ifna(IF(#REF!=Impostazioni!$C$6,G1757*1,G1757/INDEX(Impostazioni!$N$86:$O$105,MATCH(#REF!,Impostazioni!$N$86:$N$105,0),2)),"")</f>
        <v>#NAME?</v>
      </c>
      <c r="N1757" s="14" t="e">
        <f t="array" aca="1" ref="N1757" ca="1">_xludf.ifna(IF(#REF!=Impostazioni!$C$6,H1757*1,H1757/INDEX(Impostazioni!$N$86:$O$105,MATCH(#REF!,Impostazioni!$N$86:$N$105,0),2)),"")</f>
        <v>#NAME?</v>
      </c>
      <c r="O1757" s="14" t="e">
        <f t="array" aca="1" ref="O1757" ca="1">_xludf.ifna(IF(#REF!=Impostazioni!$C$6,I1757*1,I1757/INDEX(Impostazioni!$N$86:$O$105,MATCH(#REF!,Impostazioni!$N$86:$N$105,0),2)),"")</f>
        <v>#NAME?</v>
      </c>
      <c r="P1757" s="14" t="e">
        <f t="array" aca="1" ref="P1757" ca="1">_xludf.ifna(IF(#REF!=Impostazioni!$C$6,J1757*1,J1757/INDEX(Impostazioni!$N$86:$O$105,MATCH(#REF!,Impostazioni!$N$86:$N$105,0),2)),"")</f>
        <v>#NAME?</v>
      </c>
      <c r="Q1757" s="14" t="e">
        <f t="array" aca="1" ref="Q1757" ca="1">_xludf.ifna(IF(#REF!=Impostazioni!$C$6,K1757*1,K1757/INDEX(Impostazioni!$N$86:$O$105,MATCH(#REF!,Impostazioni!$N$86:$N$105,0),2)),"")</f>
        <v>#NAME?</v>
      </c>
      <c r="S1757" t="str" cm="1">
        <f t="array" ref="S1757">_xlfn.IFNA(TRANSPOSE(INDEX(Impostazioni!$R$14:$S$63,,MATCH($D1757,Impostazioni!$R$13:$S$13,0))),"")&amp;""</f>
        <v/>
      </c>
    </row>
    <row r="1758" spans="1:19" ht="13.2">
      <c r="A1758" s="14" t="str">
        <f t="shared" si="18"/>
        <v/>
      </c>
      <c r="B1758" s="14" t="str">
        <f t="shared" si="19"/>
        <v/>
      </c>
      <c r="C1758" s="14"/>
      <c r="D1758" s="14"/>
      <c r="E1758" s="14"/>
      <c r="F1758" s="14"/>
      <c r="G1758" s="31"/>
      <c r="H1758" s="31"/>
      <c r="I1758" s="31"/>
      <c r="J1758" s="31"/>
      <c r="K1758" s="14" t="str">
        <f t="shared" si="20"/>
        <v/>
      </c>
      <c r="M1758" s="14" t="e">
        <f t="array" aca="1" ref="M1758" ca="1">_xludf.ifna(IF(#REF!=Impostazioni!$C$6,G1758*1,G1758/INDEX(Impostazioni!$N$86:$O$105,MATCH(#REF!,Impostazioni!$N$86:$N$105,0),2)),"")</f>
        <v>#NAME?</v>
      </c>
      <c r="N1758" s="14" t="e">
        <f t="array" aca="1" ref="N1758" ca="1">_xludf.ifna(IF(#REF!=Impostazioni!$C$6,H1758*1,H1758/INDEX(Impostazioni!$N$86:$O$105,MATCH(#REF!,Impostazioni!$N$86:$N$105,0),2)),"")</f>
        <v>#NAME?</v>
      </c>
      <c r="O1758" s="14" t="e">
        <f t="array" aca="1" ref="O1758" ca="1">_xludf.ifna(IF(#REF!=Impostazioni!$C$6,I1758*1,I1758/INDEX(Impostazioni!$N$86:$O$105,MATCH(#REF!,Impostazioni!$N$86:$N$105,0),2)),"")</f>
        <v>#NAME?</v>
      </c>
      <c r="P1758" s="14" t="e">
        <f t="array" aca="1" ref="P1758" ca="1">_xludf.ifna(IF(#REF!=Impostazioni!$C$6,J1758*1,J1758/INDEX(Impostazioni!$N$86:$O$105,MATCH(#REF!,Impostazioni!$N$86:$N$105,0),2)),"")</f>
        <v>#NAME?</v>
      </c>
      <c r="Q1758" s="14" t="e">
        <f t="array" aca="1" ref="Q1758" ca="1">_xludf.ifna(IF(#REF!=Impostazioni!$C$6,K1758*1,K1758/INDEX(Impostazioni!$N$86:$O$105,MATCH(#REF!,Impostazioni!$N$86:$N$105,0),2)),"")</f>
        <v>#NAME?</v>
      </c>
      <c r="S1758" t="str" cm="1">
        <f t="array" ref="S1758">_xlfn.IFNA(TRANSPOSE(INDEX(Impostazioni!$R$14:$S$63,,MATCH($D1758,Impostazioni!$R$13:$S$13,0))),"")&amp;""</f>
        <v/>
      </c>
    </row>
    <row r="1759" spans="1:19" ht="13.2">
      <c r="A1759" s="14" t="str">
        <f t="shared" si="18"/>
        <v/>
      </c>
      <c r="B1759" s="14" t="str">
        <f t="shared" si="19"/>
        <v/>
      </c>
      <c r="C1759" s="14"/>
      <c r="D1759" s="14"/>
      <c r="E1759" s="14"/>
      <c r="F1759" s="14"/>
      <c r="G1759" s="31"/>
      <c r="H1759" s="31"/>
      <c r="I1759" s="31"/>
      <c r="J1759" s="31"/>
      <c r="K1759" s="14" t="str">
        <f t="shared" si="20"/>
        <v/>
      </c>
      <c r="M1759" s="14" t="e">
        <f t="array" aca="1" ref="M1759" ca="1">_xludf.ifna(IF(#REF!=Impostazioni!$C$6,G1759*1,G1759/INDEX(Impostazioni!$N$86:$O$105,MATCH(#REF!,Impostazioni!$N$86:$N$105,0),2)),"")</f>
        <v>#NAME?</v>
      </c>
      <c r="N1759" s="14" t="e">
        <f t="array" aca="1" ref="N1759" ca="1">_xludf.ifna(IF(#REF!=Impostazioni!$C$6,H1759*1,H1759/INDEX(Impostazioni!$N$86:$O$105,MATCH(#REF!,Impostazioni!$N$86:$N$105,0),2)),"")</f>
        <v>#NAME?</v>
      </c>
      <c r="O1759" s="14" t="e">
        <f t="array" aca="1" ref="O1759" ca="1">_xludf.ifna(IF(#REF!=Impostazioni!$C$6,I1759*1,I1759/INDEX(Impostazioni!$N$86:$O$105,MATCH(#REF!,Impostazioni!$N$86:$N$105,0),2)),"")</f>
        <v>#NAME?</v>
      </c>
      <c r="P1759" s="14" t="e">
        <f t="array" aca="1" ref="P1759" ca="1">_xludf.ifna(IF(#REF!=Impostazioni!$C$6,J1759*1,J1759/INDEX(Impostazioni!$N$86:$O$105,MATCH(#REF!,Impostazioni!$N$86:$N$105,0),2)),"")</f>
        <v>#NAME?</v>
      </c>
      <c r="Q1759" s="14" t="e">
        <f t="array" aca="1" ref="Q1759" ca="1">_xludf.ifna(IF(#REF!=Impostazioni!$C$6,K1759*1,K1759/INDEX(Impostazioni!$N$86:$O$105,MATCH(#REF!,Impostazioni!$N$86:$N$105,0),2)),"")</f>
        <v>#NAME?</v>
      </c>
      <c r="S1759" t="str" cm="1">
        <f t="array" ref="S1759">_xlfn.IFNA(TRANSPOSE(INDEX(Impostazioni!$R$14:$S$63,,MATCH($D1759,Impostazioni!$R$13:$S$13,0))),"")&amp;""</f>
        <v/>
      </c>
    </row>
    <row r="1760" spans="1:19" ht="13.2">
      <c r="A1760" s="14" t="str">
        <f t="shared" si="18"/>
        <v/>
      </c>
      <c r="B1760" s="14" t="str">
        <f t="shared" si="19"/>
        <v/>
      </c>
      <c r="C1760" s="14"/>
      <c r="D1760" s="14"/>
      <c r="E1760" s="14"/>
      <c r="F1760" s="14"/>
      <c r="G1760" s="31"/>
      <c r="H1760" s="31"/>
      <c r="I1760" s="31"/>
      <c r="J1760" s="31"/>
      <c r="K1760" s="14" t="str">
        <f t="shared" si="20"/>
        <v/>
      </c>
      <c r="M1760" s="14" t="e">
        <f t="array" aca="1" ref="M1760" ca="1">_xludf.ifna(IF(#REF!=Impostazioni!$C$6,G1760*1,G1760/INDEX(Impostazioni!$N$86:$O$105,MATCH(#REF!,Impostazioni!$N$86:$N$105,0),2)),"")</f>
        <v>#NAME?</v>
      </c>
      <c r="N1760" s="14" t="e">
        <f t="array" aca="1" ref="N1760" ca="1">_xludf.ifna(IF(#REF!=Impostazioni!$C$6,H1760*1,H1760/INDEX(Impostazioni!$N$86:$O$105,MATCH(#REF!,Impostazioni!$N$86:$N$105,0),2)),"")</f>
        <v>#NAME?</v>
      </c>
      <c r="O1760" s="14" t="e">
        <f t="array" aca="1" ref="O1760" ca="1">_xludf.ifna(IF(#REF!=Impostazioni!$C$6,I1760*1,I1760/INDEX(Impostazioni!$N$86:$O$105,MATCH(#REF!,Impostazioni!$N$86:$N$105,0),2)),"")</f>
        <v>#NAME?</v>
      </c>
      <c r="P1760" s="14" t="e">
        <f t="array" aca="1" ref="P1760" ca="1">_xludf.ifna(IF(#REF!=Impostazioni!$C$6,J1760*1,J1760/INDEX(Impostazioni!$N$86:$O$105,MATCH(#REF!,Impostazioni!$N$86:$N$105,0),2)),"")</f>
        <v>#NAME?</v>
      </c>
      <c r="Q1760" s="14" t="e">
        <f t="array" aca="1" ref="Q1760" ca="1">_xludf.ifna(IF(#REF!=Impostazioni!$C$6,K1760*1,K1760/INDEX(Impostazioni!$N$86:$O$105,MATCH(#REF!,Impostazioni!$N$86:$N$105,0),2)),"")</f>
        <v>#NAME?</v>
      </c>
      <c r="S1760" t="str" cm="1">
        <f t="array" ref="S1760">_xlfn.IFNA(TRANSPOSE(INDEX(Impostazioni!$R$14:$S$63,,MATCH($D1760,Impostazioni!$R$13:$S$13,0))),"")&amp;""</f>
        <v/>
      </c>
    </row>
    <row r="1761" spans="1:19" ht="13.2">
      <c r="A1761" s="14" t="str">
        <f t="shared" si="18"/>
        <v/>
      </c>
      <c r="B1761" s="14" t="str">
        <f t="shared" si="19"/>
        <v/>
      </c>
      <c r="C1761" s="14"/>
      <c r="D1761" s="14"/>
      <c r="E1761" s="14"/>
      <c r="F1761" s="14"/>
      <c r="G1761" s="31"/>
      <c r="H1761" s="31"/>
      <c r="I1761" s="31"/>
      <c r="J1761" s="31"/>
      <c r="K1761" s="14" t="str">
        <f t="shared" si="20"/>
        <v/>
      </c>
      <c r="M1761" s="14" t="e">
        <f t="array" aca="1" ref="M1761" ca="1">_xludf.ifna(IF(#REF!=Impostazioni!$C$6,G1761*1,G1761/INDEX(Impostazioni!$N$86:$O$105,MATCH(#REF!,Impostazioni!$N$86:$N$105,0),2)),"")</f>
        <v>#NAME?</v>
      </c>
      <c r="N1761" s="14" t="e">
        <f t="array" aca="1" ref="N1761" ca="1">_xludf.ifna(IF(#REF!=Impostazioni!$C$6,H1761*1,H1761/INDEX(Impostazioni!$N$86:$O$105,MATCH(#REF!,Impostazioni!$N$86:$N$105,0),2)),"")</f>
        <v>#NAME?</v>
      </c>
      <c r="O1761" s="14" t="e">
        <f t="array" aca="1" ref="O1761" ca="1">_xludf.ifna(IF(#REF!=Impostazioni!$C$6,I1761*1,I1761/INDEX(Impostazioni!$N$86:$O$105,MATCH(#REF!,Impostazioni!$N$86:$N$105,0),2)),"")</f>
        <v>#NAME?</v>
      </c>
      <c r="P1761" s="14" t="e">
        <f t="array" aca="1" ref="P1761" ca="1">_xludf.ifna(IF(#REF!=Impostazioni!$C$6,J1761*1,J1761/INDEX(Impostazioni!$N$86:$O$105,MATCH(#REF!,Impostazioni!$N$86:$N$105,0),2)),"")</f>
        <v>#NAME?</v>
      </c>
      <c r="Q1761" s="14" t="e">
        <f t="array" aca="1" ref="Q1761" ca="1">_xludf.ifna(IF(#REF!=Impostazioni!$C$6,K1761*1,K1761/INDEX(Impostazioni!$N$86:$O$105,MATCH(#REF!,Impostazioni!$N$86:$N$105,0),2)),"")</f>
        <v>#NAME?</v>
      </c>
      <c r="S1761" t="str" cm="1">
        <f t="array" ref="S1761">_xlfn.IFNA(TRANSPOSE(INDEX(Impostazioni!$R$14:$S$63,,MATCH($D1761,Impostazioni!$R$13:$S$13,0))),"")&amp;""</f>
        <v/>
      </c>
    </row>
    <row r="1762" spans="1:19" ht="13.2">
      <c r="A1762" s="14" t="str">
        <f t="shared" si="18"/>
        <v/>
      </c>
      <c r="B1762" s="14" t="str">
        <f t="shared" si="19"/>
        <v/>
      </c>
      <c r="C1762" s="14"/>
      <c r="D1762" s="14"/>
      <c r="E1762" s="14"/>
      <c r="F1762" s="14"/>
      <c r="G1762" s="31"/>
      <c r="H1762" s="31"/>
      <c r="I1762" s="31"/>
      <c r="J1762" s="31"/>
      <c r="K1762" s="14" t="str">
        <f t="shared" si="20"/>
        <v/>
      </c>
      <c r="M1762" s="14" t="e">
        <f t="array" aca="1" ref="M1762" ca="1">_xludf.ifna(IF(#REF!=Impostazioni!$C$6,G1762*1,G1762/INDEX(Impostazioni!$N$86:$O$105,MATCH(#REF!,Impostazioni!$N$86:$N$105,0),2)),"")</f>
        <v>#NAME?</v>
      </c>
      <c r="N1762" s="14" t="e">
        <f t="array" aca="1" ref="N1762" ca="1">_xludf.ifna(IF(#REF!=Impostazioni!$C$6,H1762*1,H1762/INDEX(Impostazioni!$N$86:$O$105,MATCH(#REF!,Impostazioni!$N$86:$N$105,0),2)),"")</f>
        <v>#NAME?</v>
      </c>
      <c r="O1762" s="14" t="e">
        <f t="array" aca="1" ref="O1762" ca="1">_xludf.ifna(IF(#REF!=Impostazioni!$C$6,I1762*1,I1762/INDEX(Impostazioni!$N$86:$O$105,MATCH(#REF!,Impostazioni!$N$86:$N$105,0),2)),"")</f>
        <v>#NAME?</v>
      </c>
      <c r="P1762" s="14" t="e">
        <f t="array" aca="1" ref="P1762" ca="1">_xludf.ifna(IF(#REF!=Impostazioni!$C$6,J1762*1,J1762/INDEX(Impostazioni!$N$86:$O$105,MATCH(#REF!,Impostazioni!$N$86:$N$105,0),2)),"")</f>
        <v>#NAME?</v>
      </c>
      <c r="Q1762" s="14" t="e">
        <f t="array" aca="1" ref="Q1762" ca="1">_xludf.ifna(IF(#REF!=Impostazioni!$C$6,K1762*1,K1762/INDEX(Impostazioni!$N$86:$O$105,MATCH(#REF!,Impostazioni!$N$86:$N$105,0),2)),"")</f>
        <v>#NAME?</v>
      </c>
      <c r="S1762" t="str" cm="1">
        <f t="array" ref="S1762">_xlfn.IFNA(TRANSPOSE(INDEX(Impostazioni!$R$14:$S$63,,MATCH($D1762,Impostazioni!$R$13:$S$13,0))),"")&amp;""</f>
        <v/>
      </c>
    </row>
    <row r="1763" spans="1:19" ht="13.2">
      <c r="A1763" s="14" t="str">
        <f t="shared" si="18"/>
        <v/>
      </c>
      <c r="B1763" s="14" t="str">
        <f t="shared" si="19"/>
        <v/>
      </c>
      <c r="C1763" s="14"/>
      <c r="D1763" s="14"/>
      <c r="E1763" s="14"/>
      <c r="F1763" s="14"/>
      <c r="G1763" s="31"/>
      <c r="H1763" s="31"/>
      <c r="I1763" s="31"/>
      <c r="J1763" s="31"/>
      <c r="K1763" s="14" t="str">
        <f t="shared" si="20"/>
        <v/>
      </c>
      <c r="M1763" s="14" t="e">
        <f t="array" aca="1" ref="M1763" ca="1">_xludf.ifna(IF(#REF!=Impostazioni!$C$6,G1763*1,G1763/INDEX(Impostazioni!$N$86:$O$105,MATCH(#REF!,Impostazioni!$N$86:$N$105,0),2)),"")</f>
        <v>#NAME?</v>
      </c>
      <c r="N1763" s="14" t="e">
        <f t="array" aca="1" ref="N1763" ca="1">_xludf.ifna(IF(#REF!=Impostazioni!$C$6,H1763*1,H1763/INDEX(Impostazioni!$N$86:$O$105,MATCH(#REF!,Impostazioni!$N$86:$N$105,0),2)),"")</f>
        <v>#NAME?</v>
      </c>
      <c r="O1763" s="14" t="e">
        <f t="array" aca="1" ref="O1763" ca="1">_xludf.ifna(IF(#REF!=Impostazioni!$C$6,I1763*1,I1763/INDEX(Impostazioni!$N$86:$O$105,MATCH(#REF!,Impostazioni!$N$86:$N$105,0),2)),"")</f>
        <v>#NAME?</v>
      </c>
      <c r="P1763" s="14" t="e">
        <f t="array" aca="1" ref="P1763" ca="1">_xludf.ifna(IF(#REF!=Impostazioni!$C$6,J1763*1,J1763/INDEX(Impostazioni!$N$86:$O$105,MATCH(#REF!,Impostazioni!$N$86:$N$105,0),2)),"")</f>
        <v>#NAME?</v>
      </c>
      <c r="Q1763" s="14" t="e">
        <f t="array" aca="1" ref="Q1763" ca="1">_xludf.ifna(IF(#REF!=Impostazioni!$C$6,K1763*1,K1763/INDEX(Impostazioni!$N$86:$O$105,MATCH(#REF!,Impostazioni!$N$86:$N$105,0),2)),"")</f>
        <v>#NAME?</v>
      </c>
      <c r="S1763" t="str" cm="1">
        <f t="array" ref="S1763">_xlfn.IFNA(TRANSPOSE(INDEX(Impostazioni!$R$14:$S$63,,MATCH($D1763,Impostazioni!$R$13:$S$13,0))),"")&amp;""</f>
        <v/>
      </c>
    </row>
    <row r="1764" spans="1:19" ht="13.2">
      <c r="A1764" s="14" t="str">
        <f t="shared" si="18"/>
        <v/>
      </c>
      <c r="B1764" s="14" t="str">
        <f t="shared" si="19"/>
        <v/>
      </c>
      <c r="C1764" s="14"/>
      <c r="D1764" s="14"/>
      <c r="E1764" s="14"/>
      <c r="F1764" s="14"/>
      <c r="G1764" s="31"/>
      <c r="H1764" s="31"/>
      <c r="I1764" s="31"/>
      <c r="J1764" s="31"/>
      <c r="K1764" s="14" t="str">
        <f t="shared" si="20"/>
        <v/>
      </c>
      <c r="M1764" s="14" t="e">
        <f t="array" aca="1" ref="M1764" ca="1">_xludf.ifna(IF(#REF!=Impostazioni!$C$6,G1764*1,G1764/INDEX(Impostazioni!$N$86:$O$105,MATCH(#REF!,Impostazioni!$N$86:$N$105,0),2)),"")</f>
        <v>#NAME?</v>
      </c>
      <c r="N1764" s="14" t="e">
        <f t="array" aca="1" ref="N1764" ca="1">_xludf.ifna(IF(#REF!=Impostazioni!$C$6,H1764*1,H1764/INDEX(Impostazioni!$N$86:$O$105,MATCH(#REF!,Impostazioni!$N$86:$N$105,0),2)),"")</f>
        <v>#NAME?</v>
      </c>
      <c r="O1764" s="14" t="e">
        <f t="array" aca="1" ref="O1764" ca="1">_xludf.ifna(IF(#REF!=Impostazioni!$C$6,I1764*1,I1764/INDEX(Impostazioni!$N$86:$O$105,MATCH(#REF!,Impostazioni!$N$86:$N$105,0),2)),"")</f>
        <v>#NAME?</v>
      </c>
      <c r="P1764" s="14" t="e">
        <f t="array" aca="1" ref="P1764" ca="1">_xludf.ifna(IF(#REF!=Impostazioni!$C$6,J1764*1,J1764/INDEX(Impostazioni!$N$86:$O$105,MATCH(#REF!,Impostazioni!$N$86:$N$105,0),2)),"")</f>
        <v>#NAME?</v>
      </c>
      <c r="Q1764" s="14" t="e">
        <f t="array" aca="1" ref="Q1764" ca="1">_xludf.ifna(IF(#REF!=Impostazioni!$C$6,K1764*1,K1764/INDEX(Impostazioni!$N$86:$O$105,MATCH(#REF!,Impostazioni!$N$86:$N$105,0),2)),"")</f>
        <v>#NAME?</v>
      </c>
      <c r="S1764" t="str" cm="1">
        <f t="array" ref="S1764">_xlfn.IFNA(TRANSPOSE(INDEX(Impostazioni!$R$14:$S$63,,MATCH($D1764,Impostazioni!$R$13:$S$13,0))),"")&amp;""</f>
        <v/>
      </c>
    </row>
    <row r="1765" spans="1:19" ht="13.2">
      <c r="A1765" s="14" t="str">
        <f t="shared" si="18"/>
        <v/>
      </c>
      <c r="B1765" s="14" t="str">
        <f t="shared" si="19"/>
        <v/>
      </c>
      <c r="C1765" s="14"/>
      <c r="D1765" s="14"/>
      <c r="E1765" s="14"/>
      <c r="F1765" s="14"/>
      <c r="G1765" s="31"/>
      <c r="H1765" s="31"/>
      <c r="I1765" s="31"/>
      <c r="J1765" s="31"/>
      <c r="K1765" s="14" t="str">
        <f t="shared" si="20"/>
        <v/>
      </c>
      <c r="M1765" s="14" t="e">
        <f t="array" aca="1" ref="M1765" ca="1">_xludf.ifna(IF(#REF!=Impostazioni!$C$6,G1765*1,G1765/INDEX(Impostazioni!$N$86:$O$105,MATCH(#REF!,Impostazioni!$N$86:$N$105,0),2)),"")</f>
        <v>#NAME?</v>
      </c>
      <c r="N1765" s="14" t="e">
        <f t="array" aca="1" ref="N1765" ca="1">_xludf.ifna(IF(#REF!=Impostazioni!$C$6,H1765*1,H1765/INDEX(Impostazioni!$N$86:$O$105,MATCH(#REF!,Impostazioni!$N$86:$N$105,0),2)),"")</f>
        <v>#NAME?</v>
      </c>
      <c r="O1765" s="14" t="e">
        <f t="array" aca="1" ref="O1765" ca="1">_xludf.ifna(IF(#REF!=Impostazioni!$C$6,I1765*1,I1765/INDEX(Impostazioni!$N$86:$O$105,MATCH(#REF!,Impostazioni!$N$86:$N$105,0),2)),"")</f>
        <v>#NAME?</v>
      </c>
      <c r="P1765" s="14" t="e">
        <f t="array" aca="1" ref="P1765" ca="1">_xludf.ifna(IF(#REF!=Impostazioni!$C$6,J1765*1,J1765/INDEX(Impostazioni!$N$86:$O$105,MATCH(#REF!,Impostazioni!$N$86:$N$105,0),2)),"")</f>
        <v>#NAME?</v>
      </c>
      <c r="Q1765" s="14" t="e">
        <f t="array" aca="1" ref="Q1765" ca="1">_xludf.ifna(IF(#REF!=Impostazioni!$C$6,K1765*1,K1765/INDEX(Impostazioni!$N$86:$O$105,MATCH(#REF!,Impostazioni!$N$86:$N$105,0),2)),"")</f>
        <v>#NAME?</v>
      </c>
      <c r="S1765" t="str" cm="1">
        <f t="array" ref="S1765">_xlfn.IFNA(TRANSPOSE(INDEX(Impostazioni!$R$14:$S$63,,MATCH($D1765,Impostazioni!$R$13:$S$13,0))),"")&amp;""</f>
        <v/>
      </c>
    </row>
    <row r="1766" spans="1:19" ht="13.2">
      <c r="A1766" s="14" t="str">
        <f t="shared" si="18"/>
        <v/>
      </c>
      <c r="B1766" s="14" t="str">
        <f t="shared" si="19"/>
        <v/>
      </c>
      <c r="C1766" s="14"/>
      <c r="D1766" s="14"/>
      <c r="E1766" s="14"/>
      <c r="F1766" s="14"/>
      <c r="G1766" s="31"/>
      <c r="H1766" s="31"/>
      <c r="I1766" s="31"/>
      <c r="J1766" s="31"/>
      <c r="K1766" s="14" t="str">
        <f t="shared" si="20"/>
        <v/>
      </c>
      <c r="M1766" s="14" t="e">
        <f t="array" aca="1" ref="M1766" ca="1">_xludf.ifna(IF(#REF!=Impostazioni!$C$6,G1766*1,G1766/INDEX(Impostazioni!$N$86:$O$105,MATCH(#REF!,Impostazioni!$N$86:$N$105,0),2)),"")</f>
        <v>#NAME?</v>
      </c>
      <c r="N1766" s="14" t="e">
        <f t="array" aca="1" ref="N1766" ca="1">_xludf.ifna(IF(#REF!=Impostazioni!$C$6,H1766*1,H1766/INDEX(Impostazioni!$N$86:$O$105,MATCH(#REF!,Impostazioni!$N$86:$N$105,0),2)),"")</f>
        <v>#NAME?</v>
      </c>
      <c r="O1766" s="14" t="e">
        <f t="array" aca="1" ref="O1766" ca="1">_xludf.ifna(IF(#REF!=Impostazioni!$C$6,I1766*1,I1766/INDEX(Impostazioni!$N$86:$O$105,MATCH(#REF!,Impostazioni!$N$86:$N$105,0),2)),"")</f>
        <v>#NAME?</v>
      </c>
      <c r="P1766" s="14" t="e">
        <f t="array" aca="1" ref="P1766" ca="1">_xludf.ifna(IF(#REF!=Impostazioni!$C$6,J1766*1,J1766/INDEX(Impostazioni!$N$86:$O$105,MATCH(#REF!,Impostazioni!$N$86:$N$105,0),2)),"")</f>
        <v>#NAME?</v>
      </c>
      <c r="Q1766" s="14" t="e">
        <f t="array" aca="1" ref="Q1766" ca="1">_xludf.ifna(IF(#REF!=Impostazioni!$C$6,K1766*1,K1766/INDEX(Impostazioni!$N$86:$O$105,MATCH(#REF!,Impostazioni!$N$86:$N$105,0),2)),"")</f>
        <v>#NAME?</v>
      </c>
      <c r="S1766" t="str" cm="1">
        <f t="array" ref="S1766">_xlfn.IFNA(TRANSPOSE(INDEX(Impostazioni!$R$14:$S$63,,MATCH($D1766,Impostazioni!$R$13:$S$13,0))),"")&amp;""</f>
        <v/>
      </c>
    </row>
    <row r="1767" spans="1:19" ht="13.2">
      <c r="A1767" s="14" t="str">
        <f t="shared" si="18"/>
        <v/>
      </c>
      <c r="B1767" s="14" t="str">
        <f t="shared" si="19"/>
        <v/>
      </c>
      <c r="C1767" s="14"/>
      <c r="D1767" s="14"/>
      <c r="E1767" s="14"/>
      <c r="F1767" s="14"/>
      <c r="G1767" s="31"/>
      <c r="H1767" s="31"/>
      <c r="I1767" s="31"/>
      <c r="J1767" s="31"/>
      <c r="K1767" s="14" t="str">
        <f t="shared" si="20"/>
        <v/>
      </c>
      <c r="M1767" s="14" t="e">
        <f t="array" aca="1" ref="M1767" ca="1">_xludf.ifna(IF(#REF!=Impostazioni!$C$6,G1767*1,G1767/INDEX(Impostazioni!$N$86:$O$105,MATCH(#REF!,Impostazioni!$N$86:$N$105,0),2)),"")</f>
        <v>#NAME?</v>
      </c>
      <c r="N1767" s="14" t="e">
        <f t="array" aca="1" ref="N1767" ca="1">_xludf.ifna(IF(#REF!=Impostazioni!$C$6,H1767*1,H1767/INDEX(Impostazioni!$N$86:$O$105,MATCH(#REF!,Impostazioni!$N$86:$N$105,0),2)),"")</f>
        <v>#NAME?</v>
      </c>
      <c r="O1767" s="14" t="e">
        <f t="array" aca="1" ref="O1767" ca="1">_xludf.ifna(IF(#REF!=Impostazioni!$C$6,I1767*1,I1767/INDEX(Impostazioni!$N$86:$O$105,MATCH(#REF!,Impostazioni!$N$86:$N$105,0),2)),"")</f>
        <v>#NAME?</v>
      </c>
      <c r="P1767" s="14" t="e">
        <f t="array" aca="1" ref="P1767" ca="1">_xludf.ifna(IF(#REF!=Impostazioni!$C$6,J1767*1,J1767/INDEX(Impostazioni!$N$86:$O$105,MATCH(#REF!,Impostazioni!$N$86:$N$105,0),2)),"")</f>
        <v>#NAME?</v>
      </c>
      <c r="Q1767" s="14" t="e">
        <f t="array" aca="1" ref="Q1767" ca="1">_xludf.ifna(IF(#REF!=Impostazioni!$C$6,K1767*1,K1767/INDEX(Impostazioni!$N$86:$O$105,MATCH(#REF!,Impostazioni!$N$86:$N$105,0),2)),"")</f>
        <v>#NAME?</v>
      </c>
      <c r="S1767" t="str" cm="1">
        <f t="array" ref="S1767">_xlfn.IFNA(TRANSPOSE(INDEX(Impostazioni!$R$14:$S$63,,MATCH($D1767,Impostazioni!$R$13:$S$13,0))),"")&amp;""</f>
        <v/>
      </c>
    </row>
    <row r="1768" spans="1:19" ht="13.2">
      <c r="A1768" s="14" t="str">
        <f t="shared" si="18"/>
        <v/>
      </c>
      <c r="B1768" s="14" t="str">
        <f t="shared" si="19"/>
        <v/>
      </c>
      <c r="C1768" s="14"/>
      <c r="D1768" s="14"/>
      <c r="E1768" s="14"/>
      <c r="F1768" s="14"/>
      <c r="G1768" s="31"/>
      <c r="H1768" s="31"/>
      <c r="I1768" s="31"/>
      <c r="J1768" s="31"/>
      <c r="K1768" s="14" t="str">
        <f t="shared" si="20"/>
        <v/>
      </c>
      <c r="M1768" s="14" t="e">
        <f t="array" aca="1" ref="M1768" ca="1">_xludf.ifna(IF(#REF!=Impostazioni!$C$6,G1768*1,G1768/INDEX(Impostazioni!$N$86:$O$105,MATCH(#REF!,Impostazioni!$N$86:$N$105,0),2)),"")</f>
        <v>#NAME?</v>
      </c>
      <c r="N1768" s="14" t="e">
        <f t="array" aca="1" ref="N1768" ca="1">_xludf.ifna(IF(#REF!=Impostazioni!$C$6,H1768*1,H1768/INDEX(Impostazioni!$N$86:$O$105,MATCH(#REF!,Impostazioni!$N$86:$N$105,0),2)),"")</f>
        <v>#NAME?</v>
      </c>
      <c r="O1768" s="14" t="e">
        <f t="array" aca="1" ref="O1768" ca="1">_xludf.ifna(IF(#REF!=Impostazioni!$C$6,I1768*1,I1768/INDEX(Impostazioni!$N$86:$O$105,MATCH(#REF!,Impostazioni!$N$86:$N$105,0),2)),"")</f>
        <v>#NAME?</v>
      </c>
      <c r="P1768" s="14" t="e">
        <f t="array" aca="1" ref="P1768" ca="1">_xludf.ifna(IF(#REF!=Impostazioni!$C$6,J1768*1,J1768/INDEX(Impostazioni!$N$86:$O$105,MATCH(#REF!,Impostazioni!$N$86:$N$105,0),2)),"")</f>
        <v>#NAME?</v>
      </c>
      <c r="Q1768" s="14" t="e">
        <f t="array" aca="1" ref="Q1768" ca="1">_xludf.ifna(IF(#REF!=Impostazioni!$C$6,K1768*1,K1768/INDEX(Impostazioni!$N$86:$O$105,MATCH(#REF!,Impostazioni!$N$86:$N$105,0),2)),"")</f>
        <v>#NAME?</v>
      </c>
      <c r="S1768" t="str" cm="1">
        <f t="array" ref="S1768">_xlfn.IFNA(TRANSPOSE(INDEX(Impostazioni!$R$14:$S$63,,MATCH($D1768,Impostazioni!$R$13:$S$13,0))),"")&amp;""</f>
        <v/>
      </c>
    </row>
    <row r="1769" spans="1:19" ht="13.2">
      <c r="A1769" s="14" t="str">
        <f t="shared" si="18"/>
        <v/>
      </c>
      <c r="B1769" s="14" t="str">
        <f t="shared" si="19"/>
        <v/>
      </c>
      <c r="C1769" s="14"/>
      <c r="D1769" s="14"/>
      <c r="E1769" s="14"/>
      <c r="F1769" s="14"/>
      <c r="G1769" s="31"/>
      <c r="H1769" s="31"/>
      <c r="I1769" s="31"/>
      <c r="J1769" s="31"/>
      <c r="K1769" s="14" t="str">
        <f t="shared" si="20"/>
        <v/>
      </c>
      <c r="M1769" s="14" t="e">
        <f t="array" aca="1" ref="M1769" ca="1">_xludf.ifna(IF(#REF!=Impostazioni!$C$6,G1769*1,G1769/INDEX(Impostazioni!$N$86:$O$105,MATCH(#REF!,Impostazioni!$N$86:$N$105,0),2)),"")</f>
        <v>#NAME?</v>
      </c>
      <c r="N1769" s="14" t="e">
        <f t="array" aca="1" ref="N1769" ca="1">_xludf.ifna(IF(#REF!=Impostazioni!$C$6,H1769*1,H1769/INDEX(Impostazioni!$N$86:$O$105,MATCH(#REF!,Impostazioni!$N$86:$N$105,0),2)),"")</f>
        <v>#NAME?</v>
      </c>
      <c r="O1769" s="14" t="e">
        <f t="array" aca="1" ref="O1769" ca="1">_xludf.ifna(IF(#REF!=Impostazioni!$C$6,I1769*1,I1769/INDEX(Impostazioni!$N$86:$O$105,MATCH(#REF!,Impostazioni!$N$86:$N$105,0),2)),"")</f>
        <v>#NAME?</v>
      </c>
      <c r="P1769" s="14" t="e">
        <f t="array" aca="1" ref="P1769" ca="1">_xludf.ifna(IF(#REF!=Impostazioni!$C$6,J1769*1,J1769/INDEX(Impostazioni!$N$86:$O$105,MATCH(#REF!,Impostazioni!$N$86:$N$105,0),2)),"")</f>
        <v>#NAME?</v>
      </c>
      <c r="Q1769" s="14" t="e">
        <f t="array" aca="1" ref="Q1769" ca="1">_xludf.ifna(IF(#REF!=Impostazioni!$C$6,K1769*1,K1769/INDEX(Impostazioni!$N$86:$O$105,MATCH(#REF!,Impostazioni!$N$86:$N$105,0),2)),"")</f>
        <v>#NAME?</v>
      </c>
      <c r="S1769" t="str" cm="1">
        <f t="array" ref="S1769">_xlfn.IFNA(TRANSPOSE(INDEX(Impostazioni!$R$14:$S$63,,MATCH($D1769,Impostazioni!$R$13:$S$13,0))),"")&amp;""</f>
        <v/>
      </c>
    </row>
    <row r="1770" spans="1:19" ht="13.2">
      <c r="A1770" s="14" t="str">
        <f t="shared" si="18"/>
        <v/>
      </c>
      <c r="B1770" s="14" t="str">
        <f t="shared" si="19"/>
        <v/>
      </c>
      <c r="C1770" s="14"/>
      <c r="D1770" s="14"/>
      <c r="E1770" s="14"/>
      <c r="F1770" s="14"/>
      <c r="G1770" s="31"/>
      <c r="H1770" s="31"/>
      <c r="I1770" s="31"/>
      <c r="J1770" s="31"/>
      <c r="K1770" s="14" t="str">
        <f t="shared" si="20"/>
        <v/>
      </c>
      <c r="M1770" s="14" t="e">
        <f t="array" aca="1" ref="M1770" ca="1">_xludf.ifna(IF(#REF!=Impostazioni!$C$6,G1770*1,G1770/INDEX(Impostazioni!$N$86:$O$105,MATCH(#REF!,Impostazioni!$N$86:$N$105,0),2)),"")</f>
        <v>#NAME?</v>
      </c>
      <c r="N1770" s="14" t="e">
        <f t="array" aca="1" ref="N1770" ca="1">_xludf.ifna(IF(#REF!=Impostazioni!$C$6,H1770*1,H1770/INDEX(Impostazioni!$N$86:$O$105,MATCH(#REF!,Impostazioni!$N$86:$N$105,0),2)),"")</f>
        <v>#NAME?</v>
      </c>
      <c r="O1770" s="14" t="e">
        <f t="array" aca="1" ref="O1770" ca="1">_xludf.ifna(IF(#REF!=Impostazioni!$C$6,I1770*1,I1770/INDEX(Impostazioni!$N$86:$O$105,MATCH(#REF!,Impostazioni!$N$86:$N$105,0),2)),"")</f>
        <v>#NAME?</v>
      </c>
      <c r="P1770" s="14" t="e">
        <f t="array" aca="1" ref="P1770" ca="1">_xludf.ifna(IF(#REF!=Impostazioni!$C$6,J1770*1,J1770/INDEX(Impostazioni!$N$86:$O$105,MATCH(#REF!,Impostazioni!$N$86:$N$105,0),2)),"")</f>
        <v>#NAME?</v>
      </c>
      <c r="Q1770" s="14" t="e">
        <f t="array" aca="1" ref="Q1770" ca="1">_xludf.ifna(IF(#REF!=Impostazioni!$C$6,K1770*1,K1770/INDEX(Impostazioni!$N$86:$O$105,MATCH(#REF!,Impostazioni!$N$86:$N$105,0),2)),"")</f>
        <v>#NAME?</v>
      </c>
      <c r="S1770" t="str" cm="1">
        <f t="array" ref="S1770">_xlfn.IFNA(TRANSPOSE(INDEX(Impostazioni!$R$14:$S$63,,MATCH($D1770,Impostazioni!$R$13:$S$13,0))),"")&amp;""</f>
        <v/>
      </c>
    </row>
    <row r="1771" spans="1:19" ht="13.2">
      <c r="A1771" s="14" t="str">
        <f t="shared" si="18"/>
        <v/>
      </c>
      <c r="B1771" s="14" t="str">
        <f t="shared" si="19"/>
        <v/>
      </c>
      <c r="C1771" s="14"/>
      <c r="D1771" s="14"/>
      <c r="E1771" s="14"/>
      <c r="F1771" s="14"/>
      <c r="G1771" s="31"/>
      <c r="H1771" s="31"/>
      <c r="I1771" s="31"/>
      <c r="J1771" s="31"/>
      <c r="K1771" s="14" t="str">
        <f t="shared" si="20"/>
        <v/>
      </c>
      <c r="M1771" s="14" t="e">
        <f t="array" aca="1" ref="M1771" ca="1">_xludf.ifna(IF(#REF!=Impostazioni!$C$6,G1771*1,G1771/INDEX(Impostazioni!$N$86:$O$105,MATCH(#REF!,Impostazioni!$N$86:$N$105,0),2)),"")</f>
        <v>#NAME?</v>
      </c>
      <c r="N1771" s="14" t="e">
        <f t="array" aca="1" ref="N1771" ca="1">_xludf.ifna(IF(#REF!=Impostazioni!$C$6,H1771*1,H1771/INDEX(Impostazioni!$N$86:$O$105,MATCH(#REF!,Impostazioni!$N$86:$N$105,0),2)),"")</f>
        <v>#NAME?</v>
      </c>
      <c r="O1771" s="14" t="e">
        <f t="array" aca="1" ref="O1771" ca="1">_xludf.ifna(IF(#REF!=Impostazioni!$C$6,I1771*1,I1771/INDEX(Impostazioni!$N$86:$O$105,MATCH(#REF!,Impostazioni!$N$86:$N$105,0),2)),"")</f>
        <v>#NAME?</v>
      </c>
      <c r="P1771" s="14" t="e">
        <f t="array" aca="1" ref="P1771" ca="1">_xludf.ifna(IF(#REF!=Impostazioni!$C$6,J1771*1,J1771/INDEX(Impostazioni!$N$86:$O$105,MATCH(#REF!,Impostazioni!$N$86:$N$105,0),2)),"")</f>
        <v>#NAME?</v>
      </c>
      <c r="Q1771" s="14" t="e">
        <f t="array" aca="1" ref="Q1771" ca="1">_xludf.ifna(IF(#REF!=Impostazioni!$C$6,K1771*1,K1771/INDEX(Impostazioni!$N$86:$O$105,MATCH(#REF!,Impostazioni!$N$86:$N$105,0),2)),"")</f>
        <v>#NAME?</v>
      </c>
      <c r="S1771" t="str" cm="1">
        <f t="array" ref="S1771">_xlfn.IFNA(TRANSPOSE(INDEX(Impostazioni!$R$14:$S$63,,MATCH($D1771,Impostazioni!$R$13:$S$13,0))),"")&amp;""</f>
        <v/>
      </c>
    </row>
    <row r="1772" spans="1:19" ht="13.2">
      <c r="A1772" s="14" t="str">
        <f t="shared" si="18"/>
        <v/>
      </c>
      <c r="B1772" s="14" t="str">
        <f t="shared" si="19"/>
        <v/>
      </c>
      <c r="C1772" s="14"/>
      <c r="D1772" s="14"/>
      <c r="E1772" s="14"/>
      <c r="F1772" s="14"/>
      <c r="G1772" s="31"/>
      <c r="H1772" s="31"/>
      <c r="I1772" s="31"/>
      <c r="J1772" s="31"/>
      <c r="K1772" s="14" t="str">
        <f t="shared" si="20"/>
        <v/>
      </c>
      <c r="M1772" s="14" t="e">
        <f t="array" aca="1" ref="M1772" ca="1">_xludf.ifna(IF(#REF!=Impostazioni!$C$6,G1772*1,G1772/INDEX(Impostazioni!$N$86:$O$105,MATCH(#REF!,Impostazioni!$N$86:$N$105,0),2)),"")</f>
        <v>#NAME?</v>
      </c>
      <c r="N1772" s="14" t="e">
        <f t="array" aca="1" ref="N1772" ca="1">_xludf.ifna(IF(#REF!=Impostazioni!$C$6,H1772*1,H1772/INDEX(Impostazioni!$N$86:$O$105,MATCH(#REF!,Impostazioni!$N$86:$N$105,0),2)),"")</f>
        <v>#NAME?</v>
      </c>
      <c r="O1772" s="14" t="e">
        <f t="array" aca="1" ref="O1772" ca="1">_xludf.ifna(IF(#REF!=Impostazioni!$C$6,I1772*1,I1772/INDEX(Impostazioni!$N$86:$O$105,MATCH(#REF!,Impostazioni!$N$86:$N$105,0),2)),"")</f>
        <v>#NAME?</v>
      </c>
      <c r="P1772" s="14" t="e">
        <f t="array" aca="1" ref="P1772" ca="1">_xludf.ifna(IF(#REF!=Impostazioni!$C$6,J1772*1,J1772/INDEX(Impostazioni!$N$86:$O$105,MATCH(#REF!,Impostazioni!$N$86:$N$105,0),2)),"")</f>
        <v>#NAME?</v>
      </c>
      <c r="Q1772" s="14" t="e">
        <f t="array" aca="1" ref="Q1772" ca="1">_xludf.ifna(IF(#REF!=Impostazioni!$C$6,K1772*1,K1772/INDEX(Impostazioni!$N$86:$O$105,MATCH(#REF!,Impostazioni!$N$86:$N$105,0),2)),"")</f>
        <v>#NAME?</v>
      </c>
      <c r="S1772" t="str" cm="1">
        <f t="array" ref="S1772">_xlfn.IFNA(TRANSPOSE(INDEX(Impostazioni!$R$14:$S$63,,MATCH($D1772,Impostazioni!$R$13:$S$13,0))),"")&amp;""</f>
        <v/>
      </c>
    </row>
    <row r="1773" spans="1:19" ht="13.2">
      <c r="A1773" s="14" t="str">
        <f t="shared" si="18"/>
        <v/>
      </c>
      <c r="B1773" s="14" t="str">
        <f t="shared" si="19"/>
        <v/>
      </c>
      <c r="C1773" s="14"/>
      <c r="D1773" s="14"/>
      <c r="E1773" s="14"/>
      <c r="F1773" s="14"/>
      <c r="G1773" s="31"/>
      <c r="H1773" s="31"/>
      <c r="I1773" s="31"/>
      <c r="J1773" s="31"/>
      <c r="K1773" s="14" t="str">
        <f t="shared" si="20"/>
        <v/>
      </c>
      <c r="M1773" s="14" t="e">
        <f t="array" aca="1" ref="M1773" ca="1">_xludf.ifna(IF(#REF!=Impostazioni!$C$6,G1773*1,G1773/INDEX(Impostazioni!$N$86:$O$105,MATCH(#REF!,Impostazioni!$N$86:$N$105,0),2)),"")</f>
        <v>#NAME?</v>
      </c>
      <c r="N1773" s="14" t="e">
        <f t="array" aca="1" ref="N1773" ca="1">_xludf.ifna(IF(#REF!=Impostazioni!$C$6,H1773*1,H1773/INDEX(Impostazioni!$N$86:$O$105,MATCH(#REF!,Impostazioni!$N$86:$N$105,0),2)),"")</f>
        <v>#NAME?</v>
      </c>
      <c r="O1773" s="14" t="e">
        <f t="array" aca="1" ref="O1773" ca="1">_xludf.ifna(IF(#REF!=Impostazioni!$C$6,I1773*1,I1773/INDEX(Impostazioni!$N$86:$O$105,MATCH(#REF!,Impostazioni!$N$86:$N$105,0),2)),"")</f>
        <v>#NAME?</v>
      </c>
      <c r="P1773" s="14" t="e">
        <f t="array" aca="1" ref="P1773" ca="1">_xludf.ifna(IF(#REF!=Impostazioni!$C$6,J1773*1,J1773/INDEX(Impostazioni!$N$86:$O$105,MATCH(#REF!,Impostazioni!$N$86:$N$105,0),2)),"")</f>
        <v>#NAME?</v>
      </c>
      <c r="Q1773" s="14" t="e">
        <f t="array" aca="1" ref="Q1773" ca="1">_xludf.ifna(IF(#REF!=Impostazioni!$C$6,K1773*1,K1773/INDEX(Impostazioni!$N$86:$O$105,MATCH(#REF!,Impostazioni!$N$86:$N$105,0),2)),"")</f>
        <v>#NAME?</v>
      </c>
      <c r="S1773" t="str" cm="1">
        <f t="array" ref="S1773">_xlfn.IFNA(TRANSPOSE(INDEX(Impostazioni!$R$14:$S$63,,MATCH($D1773,Impostazioni!$R$13:$S$13,0))),"")&amp;""</f>
        <v/>
      </c>
    </row>
    <row r="1774" spans="1:19" ht="13.2">
      <c r="A1774" s="14" t="str">
        <f t="shared" si="18"/>
        <v/>
      </c>
      <c r="B1774" s="14" t="str">
        <f t="shared" si="19"/>
        <v/>
      </c>
      <c r="C1774" s="14"/>
      <c r="D1774" s="14"/>
      <c r="E1774" s="14"/>
      <c r="F1774" s="14"/>
      <c r="G1774" s="31"/>
      <c r="H1774" s="31"/>
      <c r="I1774" s="31"/>
      <c r="J1774" s="31"/>
      <c r="K1774" s="14" t="str">
        <f t="shared" si="20"/>
        <v/>
      </c>
      <c r="M1774" s="14" t="e">
        <f t="array" aca="1" ref="M1774" ca="1">_xludf.ifna(IF(#REF!=Impostazioni!$C$6,G1774*1,G1774/INDEX(Impostazioni!$N$86:$O$105,MATCH(#REF!,Impostazioni!$N$86:$N$105,0),2)),"")</f>
        <v>#NAME?</v>
      </c>
      <c r="N1774" s="14" t="e">
        <f t="array" aca="1" ref="N1774" ca="1">_xludf.ifna(IF(#REF!=Impostazioni!$C$6,H1774*1,H1774/INDEX(Impostazioni!$N$86:$O$105,MATCH(#REF!,Impostazioni!$N$86:$N$105,0),2)),"")</f>
        <v>#NAME?</v>
      </c>
      <c r="O1774" s="14" t="e">
        <f t="array" aca="1" ref="O1774" ca="1">_xludf.ifna(IF(#REF!=Impostazioni!$C$6,I1774*1,I1774/INDEX(Impostazioni!$N$86:$O$105,MATCH(#REF!,Impostazioni!$N$86:$N$105,0),2)),"")</f>
        <v>#NAME?</v>
      </c>
      <c r="P1774" s="14" t="e">
        <f t="array" aca="1" ref="P1774" ca="1">_xludf.ifna(IF(#REF!=Impostazioni!$C$6,J1774*1,J1774/INDEX(Impostazioni!$N$86:$O$105,MATCH(#REF!,Impostazioni!$N$86:$N$105,0),2)),"")</f>
        <v>#NAME?</v>
      </c>
      <c r="Q1774" s="14" t="e">
        <f t="array" aca="1" ref="Q1774" ca="1">_xludf.ifna(IF(#REF!=Impostazioni!$C$6,K1774*1,K1774/INDEX(Impostazioni!$N$86:$O$105,MATCH(#REF!,Impostazioni!$N$86:$N$105,0),2)),"")</f>
        <v>#NAME?</v>
      </c>
      <c r="S1774" t="str" cm="1">
        <f t="array" ref="S1774">_xlfn.IFNA(TRANSPOSE(INDEX(Impostazioni!$R$14:$S$63,,MATCH($D1774,Impostazioni!$R$13:$S$13,0))),"")&amp;""</f>
        <v/>
      </c>
    </row>
    <row r="1775" spans="1:19" ht="13.2">
      <c r="A1775" s="14" t="str">
        <f t="shared" si="18"/>
        <v/>
      </c>
      <c r="B1775" s="14" t="str">
        <f t="shared" si="19"/>
        <v/>
      </c>
      <c r="C1775" s="14"/>
      <c r="D1775" s="14"/>
      <c r="E1775" s="14"/>
      <c r="F1775" s="14"/>
      <c r="G1775" s="31"/>
      <c r="H1775" s="31"/>
      <c r="I1775" s="31"/>
      <c r="J1775" s="31"/>
      <c r="K1775" s="14" t="str">
        <f t="shared" si="20"/>
        <v/>
      </c>
      <c r="M1775" s="14" t="e">
        <f t="array" aca="1" ref="M1775" ca="1">_xludf.ifna(IF(#REF!=Impostazioni!$C$6,G1775*1,G1775/INDEX(Impostazioni!$N$86:$O$105,MATCH(#REF!,Impostazioni!$N$86:$N$105,0),2)),"")</f>
        <v>#NAME?</v>
      </c>
      <c r="N1775" s="14" t="e">
        <f t="array" aca="1" ref="N1775" ca="1">_xludf.ifna(IF(#REF!=Impostazioni!$C$6,H1775*1,H1775/INDEX(Impostazioni!$N$86:$O$105,MATCH(#REF!,Impostazioni!$N$86:$N$105,0),2)),"")</f>
        <v>#NAME?</v>
      </c>
      <c r="O1775" s="14" t="e">
        <f t="array" aca="1" ref="O1775" ca="1">_xludf.ifna(IF(#REF!=Impostazioni!$C$6,I1775*1,I1775/INDEX(Impostazioni!$N$86:$O$105,MATCH(#REF!,Impostazioni!$N$86:$N$105,0),2)),"")</f>
        <v>#NAME?</v>
      </c>
      <c r="P1775" s="14" t="e">
        <f t="array" aca="1" ref="P1775" ca="1">_xludf.ifna(IF(#REF!=Impostazioni!$C$6,J1775*1,J1775/INDEX(Impostazioni!$N$86:$O$105,MATCH(#REF!,Impostazioni!$N$86:$N$105,0),2)),"")</f>
        <v>#NAME?</v>
      </c>
      <c r="Q1775" s="14" t="e">
        <f t="array" aca="1" ref="Q1775" ca="1">_xludf.ifna(IF(#REF!=Impostazioni!$C$6,K1775*1,K1775/INDEX(Impostazioni!$N$86:$O$105,MATCH(#REF!,Impostazioni!$N$86:$N$105,0),2)),"")</f>
        <v>#NAME?</v>
      </c>
      <c r="S1775" t="str" cm="1">
        <f t="array" ref="S1775">_xlfn.IFNA(TRANSPOSE(INDEX(Impostazioni!$R$14:$S$63,,MATCH($D1775,Impostazioni!$R$13:$S$13,0))),"")&amp;""</f>
        <v/>
      </c>
    </row>
    <row r="1776" spans="1:19" ht="13.2">
      <c r="A1776" s="14" t="str">
        <f t="shared" si="18"/>
        <v/>
      </c>
      <c r="B1776" s="14" t="str">
        <f t="shared" si="19"/>
        <v/>
      </c>
      <c r="C1776" s="14"/>
      <c r="D1776" s="14"/>
      <c r="E1776" s="14"/>
      <c r="F1776" s="14"/>
      <c r="G1776" s="31"/>
      <c r="H1776" s="31"/>
      <c r="I1776" s="31"/>
      <c r="J1776" s="31"/>
      <c r="K1776" s="14" t="str">
        <f t="shared" si="20"/>
        <v/>
      </c>
      <c r="M1776" s="14" t="e">
        <f t="array" aca="1" ref="M1776" ca="1">_xludf.ifna(IF(#REF!=Impostazioni!$C$6,G1776*1,G1776/INDEX(Impostazioni!$N$86:$O$105,MATCH(#REF!,Impostazioni!$N$86:$N$105,0),2)),"")</f>
        <v>#NAME?</v>
      </c>
      <c r="N1776" s="14" t="e">
        <f t="array" aca="1" ref="N1776" ca="1">_xludf.ifna(IF(#REF!=Impostazioni!$C$6,H1776*1,H1776/INDEX(Impostazioni!$N$86:$O$105,MATCH(#REF!,Impostazioni!$N$86:$N$105,0),2)),"")</f>
        <v>#NAME?</v>
      </c>
      <c r="O1776" s="14" t="e">
        <f t="array" aca="1" ref="O1776" ca="1">_xludf.ifna(IF(#REF!=Impostazioni!$C$6,I1776*1,I1776/INDEX(Impostazioni!$N$86:$O$105,MATCH(#REF!,Impostazioni!$N$86:$N$105,0),2)),"")</f>
        <v>#NAME?</v>
      </c>
      <c r="P1776" s="14" t="e">
        <f t="array" aca="1" ref="P1776" ca="1">_xludf.ifna(IF(#REF!=Impostazioni!$C$6,J1776*1,J1776/INDEX(Impostazioni!$N$86:$O$105,MATCH(#REF!,Impostazioni!$N$86:$N$105,0),2)),"")</f>
        <v>#NAME?</v>
      </c>
      <c r="Q1776" s="14" t="e">
        <f t="array" aca="1" ref="Q1776" ca="1">_xludf.ifna(IF(#REF!=Impostazioni!$C$6,K1776*1,K1776/INDEX(Impostazioni!$N$86:$O$105,MATCH(#REF!,Impostazioni!$N$86:$N$105,0),2)),"")</f>
        <v>#NAME?</v>
      </c>
      <c r="S1776" t="str" cm="1">
        <f t="array" ref="S1776">_xlfn.IFNA(TRANSPOSE(INDEX(Impostazioni!$R$14:$S$63,,MATCH($D1776,Impostazioni!$R$13:$S$13,0))),"")&amp;""</f>
        <v/>
      </c>
    </row>
    <row r="1777" spans="1:19" ht="13.2">
      <c r="A1777" s="14" t="str">
        <f t="shared" si="18"/>
        <v/>
      </c>
      <c r="B1777" s="14" t="str">
        <f t="shared" si="19"/>
        <v/>
      </c>
      <c r="C1777" s="14"/>
      <c r="D1777" s="14"/>
      <c r="E1777" s="14"/>
      <c r="F1777" s="14"/>
      <c r="G1777" s="31"/>
      <c r="H1777" s="31"/>
      <c r="I1777" s="31"/>
      <c r="J1777" s="31"/>
      <c r="K1777" s="14" t="str">
        <f t="shared" si="20"/>
        <v/>
      </c>
      <c r="M1777" s="14" t="e">
        <f t="array" aca="1" ref="M1777" ca="1">_xludf.ifna(IF(#REF!=Impostazioni!$C$6,G1777*1,G1777/INDEX(Impostazioni!$N$86:$O$105,MATCH(#REF!,Impostazioni!$N$86:$N$105,0),2)),"")</f>
        <v>#NAME?</v>
      </c>
      <c r="N1777" s="14" t="e">
        <f t="array" aca="1" ref="N1777" ca="1">_xludf.ifna(IF(#REF!=Impostazioni!$C$6,H1777*1,H1777/INDEX(Impostazioni!$N$86:$O$105,MATCH(#REF!,Impostazioni!$N$86:$N$105,0),2)),"")</f>
        <v>#NAME?</v>
      </c>
      <c r="O1777" s="14" t="e">
        <f t="array" aca="1" ref="O1777" ca="1">_xludf.ifna(IF(#REF!=Impostazioni!$C$6,I1777*1,I1777/INDEX(Impostazioni!$N$86:$O$105,MATCH(#REF!,Impostazioni!$N$86:$N$105,0),2)),"")</f>
        <v>#NAME?</v>
      </c>
      <c r="P1777" s="14" t="e">
        <f t="array" aca="1" ref="P1777" ca="1">_xludf.ifna(IF(#REF!=Impostazioni!$C$6,J1777*1,J1777/INDEX(Impostazioni!$N$86:$O$105,MATCH(#REF!,Impostazioni!$N$86:$N$105,0),2)),"")</f>
        <v>#NAME?</v>
      </c>
      <c r="Q1777" s="14" t="e">
        <f t="array" aca="1" ref="Q1777" ca="1">_xludf.ifna(IF(#REF!=Impostazioni!$C$6,K1777*1,K1777/INDEX(Impostazioni!$N$86:$O$105,MATCH(#REF!,Impostazioni!$N$86:$N$105,0),2)),"")</f>
        <v>#NAME?</v>
      </c>
      <c r="S1777" t="str" cm="1">
        <f t="array" ref="S1777">_xlfn.IFNA(TRANSPOSE(INDEX(Impostazioni!$R$14:$S$63,,MATCH($D1777,Impostazioni!$R$13:$S$13,0))),"")&amp;""</f>
        <v/>
      </c>
    </row>
    <row r="1778" spans="1:19" ht="13.2">
      <c r="A1778" s="14" t="str">
        <f t="shared" si="18"/>
        <v/>
      </c>
      <c r="B1778" s="14" t="str">
        <f t="shared" si="19"/>
        <v/>
      </c>
      <c r="C1778" s="14"/>
      <c r="D1778" s="14"/>
      <c r="E1778" s="14"/>
      <c r="F1778" s="14"/>
      <c r="G1778" s="31"/>
      <c r="H1778" s="31"/>
      <c r="I1778" s="31"/>
      <c r="J1778" s="31"/>
      <c r="K1778" s="14" t="str">
        <f t="shared" si="20"/>
        <v/>
      </c>
      <c r="M1778" s="14" t="e">
        <f t="array" aca="1" ref="M1778" ca="1">_xludf.ifna(IF(#REF!=Impostazioni!$C$6,G1778*1,G1778/INDEX(Impostazioni!$N$86:$O$105,MATCH(#REF!,Impostazioni!$N$86:$N$105,0),2)),"")</f>
        <v>#NAME?</v>
      </c>
      <c r="N1778" s="14" t="e">
        <f t="array" aca="1" ref="N1778" ca="1">_xludf.ifna(IF(#REF!=Impostazioni!$C$6,H1778*1,H1778/INDEX(Impostazioni!$N$86:$O$105,MATCH(#REF!,Impostazioni!$N$86:$N$105,0),2)),"")</f>
        <v>#NAME?</v>
      </c>
      <c r="O1778" s="14" t="e">
        <f t="array" aca="1" ref="O1778" ca="1">_xludf.ifna(IF(#REF!=Impostazioni!$C$6,I1778*1,I1778/INDEX(Impostazioni!$N$86:$O$105,MATCH(#REF!,Impostazioni!$N$86:$N$105,0),2)),"")</f>
        <v>#NAME?</v>
      </c>
      <c r="P1778" s="14" t="e">
        <f t="array" aca="1" ref="P1778" ca="1">_xludf.ifna(IF(#REF!=Impostazioni!$C$6,J1778*1,J1778/INDEX(Impostazioni!$N$86:$O$105,MATCH(#REF!,Impostazioni!$N$86:$N$105,0),2)),"")</f>
        <v>#NAME?</v>
      </c>
      <c r="Q1778" s="14" t="e">
        <f t="array" aca="1" ref="Q1778" ca="1">_xludf.ifna(IF(#REF!=Impostazioni!$C$6,K1778*1,K1778/INDEX(Impostazioni!$N$86:$O$105,MATCH(#REF!,Impostazioni!$N$86:$N$105,0),2)),"")</f>
        <v>#NAME?</v>
      </c>
      <c r="S1778" t="str" cm="1">
        <f t="array" ref="S1778">_xlfn.IFNA(TRANSPOSE(INDEX(Impostazioni!$R$14:$S$63,,MATCH($D1778,Impostazioni!$R$13:$S$13,0))),"")&amp;""</f>
        <v/>
      </c>
    </row>
    <row r="1779" spans="1:19" ht="13.2">
      <c r="A1779" s="14" t="str">
        <f t="shared" si="18"/>
        <v/>
      </c>
      <c r="B1779" s="14" t="str">
        <f t="shared" si="19"/>
        <v/>
      </c>
      <c r="C1779" s="14"/>
      <c r="D1779" s="14"/>
      <c r="E1779" s="14"/>
      <c r="F1779" s="14"/>
      <c r="G1779" s="31"/>
      <c r="H1779" s="31"/>
      <c r="I1779" s="31"/>
      <c r="J1779" s="31"/>
      <c r="K1779" s="14" t="str">
        <f t="shared" si="20"/>
        <v/>
      </c>
      <c r="M1779" s="14" t="e">
        <f t="array" aca="1" ref="M1779" ca="1">_xludf.ifna(IF(#REF!=Impostazioni!$C$6,G1779*1,G1779/INDEX(Impostazioni!$N$86:$O$105,MATCH(#REF!,Impostazioni!$N$86:$N$105,0),2)),"")</f>
        <v>#NAME?</v>
      </c>
      <c r="N1779" s="14" t="e">
        <f t="array" aca="1" ref="N1779" ca="1">_xludf.ifna(IF(#REF!=Impostazioni!$C$6,H1779*1,H1779/INDEX(Impostazioni!$N$86:$O$105,MATCH(#REF!,Impostazioni!$N$86:$N$105,0),2)),"")</f>
        <v>#NAME?</v>
      </c>
      <c r="O1779" s="14" t="e">
        <f t="array" aca="1" ref="O1779" ca="1">_xludf.ifna(IF(#REF!=Impostazioni!$C$6,I1779*1,I1779/INDEX(Impostazioni!$N$86:$O$105,MATCH(#REF!,Impostazioni!$N$86:$N$105,0),2)),"")</f>
        <v>#NAME?</v>
      </c>
      <c r="P1779" s="14" t="e">
        <f t="array" aca="1" ref="P1779" ca="1">_xludf.ifna(IF(#REF!=Impostazioni!$C$6,J1779*1,J1779/INDEX(Impostazioni!$N$86:$O$105,MATCH(#REF!,Impostazioni!$N$86:$N$105,0),2)),"")</f>
        <v>#NAME?</v>
      </c>
      <c r="Q1779" s="14" t="e">
        <f t="array" aca="1" ref="Q1779" ca="1">_xludf.ifna(IF(#REF!=Impostazioni!$C$6,K1779*1,K1779/INDEX(Impostazioni!$N$86:$O$105,MATCH(#REF!,Impostazioni!$N$86:$N$105,0),2)),"")</f>
        <v>#NAME?</v>
      </c>
      <c r="S1779" t="str" cm="1">
        <f t="array" ref="S1779">_xlfn.IFNA(TRANSPOSE(INDEX(Impostazioni!$R$14:$S$63,,MATCH($D1779,Impostazioni!$R$13:$S$13,0))),"")&amp;""</f>
        <v/>
      </c>
    </row>
    <row r="1780" spans="1:19" ht="13.2">
      <c r="A1780" s="14" t="str">
        <f t="shared" si="18"/>
        <v/>
      </c>
      <c r="B1780" s="14" t="str">
        <f t="shared" si="19"/>
        <v/>
      </c>
      <c r="C1780" s="14"/>
      <c r="D1780" s="14"/>
      <c r="E1780" s="14"/>
      <c r="F1780" s="14"/>
      <c r="G1780" s="31"/>
      <c r="H1780" s="31"/>
      <c r="I1780" s="31"/>
      <c r="J1780" s="31"/>
      <c r="K1780" s="14" t="str">
        <f t="shared" si="20"/>
        <v/>
      </c>
      <c r="M1780" s="14" t="e">
        <f t="array" aca="1" ref="M1780" ca="1">_xludf.ifna(IF(#REF!=Impostazioni!$C$6,G1780*1,G1780/INDEX(Impostazioni!$N$86:$O$105,MATCH(#REF!,Impostazioni!$N$86:$N$105,0),2)),"")</f>
        <v>#NAME?</v>
      </c>
      <c r="N1780" s="14" t="e">
        <f t="array" aca="1" ref="N1780" ca="1">_xludf.ifna(IF(#REF!=Impostazioni!$C$6,H1780*1,H1780/INDEX(Impostazioni!$N$86:$O$105,MATCH(#REF!,Impostazioni!$N$86:$N$105,0),2)),"")</f>
        <v>#NAME?</v>
      </c>
      <c r="O1780" s="14" t="e">
        <f t="array" aca="1" ref="O1780" ca="1">_xludf.ifna(IF(#REF!=Impostazioni!$C$6,I1780*1,I1780/INDEX(Impostazioni!$N$86:$O$105,MATCH(#REF!,Impostazioni!$N$86:$N$105,0),2)),"")</f>
        <v>#NAME?</v>
      </c>
      <c r="P1780" s="14" t="e">
        <f t="array" aca="1" ref="P1780" ca="1">_xludf.ifna(IF(#REF!=Impostazioni!$C$6,J1780*1,J1780/INDEX(Impostazioni!$N$86:$O$105,MATCH(#REF!,Impostazioni!$N$86:$N$105,0),2)),"")</f>
        <v>#NAME?</v>
      </c>
      <c r="Q1780" s="14" t="e">
        <f t="array" aca="1" ref="Q1780" ca="1">_xludf.ifna(IF(#REF!=Impostazioni!$C$6,K1780*1,K1780/INDEX(Impostazioni!$N$86:$O$105,MATCH(#REF!,Impostazioni!$N$86:$N$105,0),2)),"")</f>
        <v>#NAME?</v>
      </c>
      <c r="S1780" t="str" cm="1">
        <f t="array" ref="S1780">_xlfn.IFNA(TRANSPOSE(INDEX(Impostazioni!$R$14:$S$63,,MATCH($D1780,Impostazioni!$R$13:$S$13,0))),"")&amp;""</f>
        <v/>
      </c>
    </row>
    <row r="1781" spans="1:19" ht="13.2">
      <c r="A1781" s="14" t="str">
        <f t="shared" si="18"/>
        <v/>
      </c>
      <c r="B1781" s="14" t="str">
        <f t="shared" si="19"/>
        <v/>
      </c>
      <c r="C1781" s="14"/>
      <c r="D1781" s="14"/>
      <c r="E1781" s="14"/>
      <c r="F1781" s="14"/>
      <c r="G1781" s="31"/>
      <c r="H1781" s="31"/>
      <c r="I1781" s="31"/>
      <c r="J1781" s="31"/>
      <c r="K1781" s="14" t="str">
        <f t="shared" si="20"/>
        <v/>
      </c>
      <c r="M1781" s="14" t="e">
        <f t="array" aca="1" ref="M1781" ca="1">_xludf.ifna(IF(#REF!=Impostazioni!$C$6,G1781*1,G1781/INDEX(Impostazioni!$N$86:$O$105,MATCH(#REF!,Impostazioni!$N$86:$N$105,0),2)),"")</f>
        <v>#NAME?</v>
      </c>
      <c r="N1781" s="14" t="e">
        <f t="array" aca="1" ref="N1781" ca="1">_xludf.ifna(IF(#REF!=Impostazioni!$C$6,H1781*1,H1781/INDEX(Impostazioni!$N$86:$O$105,MATCH(#REF!,Impostazioni!$N$86:$N$105,0),2)),"")</f>
        <v>#NAME?</v>
      </c>
      <c r="O1781" s="14" t="e">
        <f t="array" aca="1" ref="O1781" ca="1">_xludf.ifna(IF(#REF!=Impostazioni!$C$6,I1781*1,I1781/INDEX(Impostazioni!$N$86:$O$105,MATCH(#REF!,Impostazioni!$N$86:$N$105,0),2)),"")</f>
        <v>#NAME?</v>
      </c>
      <c r="P1781" s="14" t="e">
        <f t="array" aca="1" ref="P1781" ca="1">_xludf.ifna(IF(#REF!=Impostazioni!$C$6,J1781*1,J1781/INDEX(Impostazioni!$N$86:$O$105,MATCH(#REF!,Impostazioni!$N$86:$N$105,0),2)),"")</f>
        <v>#NAME?</v>
      </c>
      <c r="Q1781" s="14" t="e">
        <f t="array" aca="1" ref="Q1781" ca="1">_xludf.ifna(IF(#REF!=Impostazioni!$C$6,K1781*1,K1781/INDEX(Impostazioni!$N$86:$O$105,MATCH(#REF!,Impostazioni!$N$86:$N$105,0),2)),"")</f>
        <v>#NAME?</v>
      </c>
      <c r="S1781" t="str" cm="1">
        <f t="array" ref="S1781">_xlfn.IFNA(TRANSPOSE(INDEX(Impostazioni!$R$14:$S$63,,MATCH($D1781,Impostazioni!$R$13:$S$13,0))),"")&amp;""</f>
        <v/>
      </c>
    </row>
    <row r="1782" spans="1:19" ht="13.2">
      <c r="A1782" s="14" t="str">
        <f t="shared" si="18"/>
        <v/>
      </c>
      <c r="B1782" s="14" t="str">
        <f t="shared" si="19"/>
        <v/>
      </c>
      <c r="C1782" s="14"/>
      <c r="D1782" s="14"/>
      <c r="E1782" s="14"/>
      <c r="F1782" s="14"/>
      <c r="G1782" s="31"/>
      <c r="H1782" s="31"/>
      <c r="I1782" s="31"/>
      <c r="J1782" s="31"/>
      <c r="K1782" s="14" t="str">
        <f t="shared" si="20"/>
        <v/>
      </c>
      <c r="M1782" s="14" t="e">
        <f t="array" aca="1" ref="M1782" ca="1">_xludf.ifna(IF(#REF!=Impostazioni!$C$6,G1782*1,G1782/INDEX(Impostazioni!$N$86:$O$105,MATCH(#REF!,Impostazioni!$N$86:$N$105,0),2)),"")</f>
        <v>#NAME?</v>
      </c>
      <c r="N1782" s="14" t="e">
        <f t="array" aca="1" ref="N1782" ca="1">_xludf.ifna(IF(#REF!=Impostazioni!$C$6,H1782*1,H1782/INDEX(Impostazioni!$N$86:$O$105,MATCH(#REF!,Impostazioni!$N$86:$N$105,0),2)),"")</f>
        <v>#NAME?</v>
      </c>
      <c r="O1782" s="14" t="e">
        <f t="array" aca="1" ref="O1782" ca="1">_xludf.ifna(IF(#REF!=Impostazioni!$C$6,I1782*1,I1782/INDEX(Impostazioni!$N$86:$O$105,MATCH(#REF!,Impostazioni!$N$86:$N$105,0),2)),"")</f>
        <v>#NAME?</v>
      </c>
      <c r="P1782" s="14" t="e">
        <f t="array" aca="1" ref="P1782" ca="1">_xludf.ifna(IF(#REF!=Impostazioni!$C$6,J1782*1,J1782/INDEX(Impostazioni!$N$86:$O$105,MATCH(#REF!,Impostazioni!$N$86:$N$105,0),2)),"")</f>
        <v>#NAME?</v>
      </c>
      <c r="Q1782" s="14" t="e">
        <f t="array" aca="1" ref="Q1782" ca="1">_xludf.ifna(IF(#REF!=Impostazioni!$C$6,K1782*1,K1782/INDEX(Impostazioni!$N$86:$O$105,MATCH(#REF!,Impostazioni!$N$86:$N$105,0),2)),"")</f>
        <v>#NAME?</v>
      </c>
      <c r="S1782" t="str" cm="1">
        <f t="array" ref="S1782">_xlfn.IFNA(TRANSPOSE(INDEX(Impostazioni!$R$14:$S$63,,MATCH($D1782,Impostazioni!$R$13:$S$13,0))),"")&amp;""</f>
        <v/>
      </c>
    </row>
    <row r="1783" spans="1:19" ht="13.2">
      <c r="A1783" s="14" t="str">
        <f t="shared" si="18"/>
        <v/>
      </c>
      <c r="B1783" s="14" t="str">
        <f t="shared" si="19"/>
        <v/>
      </c>
      <c r="C1783" s="14"/>
      <c r="D1783" s="14"/>
      <c r="E1783" s="14"/>
      <c r="F1783" s="14"/>
      <c r="G1783" s="31"/>
      <c r="H1783" s="31"/>
      <c r="I1783" s="31"/>
      <c r="J1783" s="31"/>
      <c r="K1783" s="14" t="str">
        <f t="shared" si="20"/>
        <v/>
      </c>
      <c r="M1783" s="14" t="e">
        <f t="array" aca="1" ref="M1783" ca="1">_xludf.ifna(IF(#REF!=Impostazioni!$C$6,G1783*1,G1783/INDEX(Impostazioni!$N$86:$O$105,MATCH(#REF!,Impostazioni!$N$86:$N$105,0),2)),"")</f>
        <v>#NAME?</v>
      </c>
      <c r="N1783" s="14" t="e">
        <f t="array" aca="1" ref="N1783" ca="1">_xludf.ifna(IF(#REF!=Impostazioni!$C$6,H1783*1,H1783/INDEX(Impostazioni!$N$86:$O$105,MATCH(#REF!,Impostazioni!$N$86:$N$105,0),2)),"")</f>
        <v>#NAME?</v>
      </c>
      <c r="O1783" s="14" t="e">
        <f t="array" aca="1" ref="O1783" ca="1">_xludf.ifna(IF(#REF!=Impostazioni!$C$6,I1783*1,I1783/INDEX(Impostazioni!$N$86:$O$105,MATCH(#REF!,Impostazioni!$N$86:$N$105,0),2)),"")</f>
        <v>#NAME?</v>
      </c>
      <c r="P1783" s="14" t="e">
        <f t="array" aca="1" ref="P1783" ca="1">_xludf.ifna(IF(#REF!=Impostazioni!$C$6,J1783*1,J1783/INDEX(Impostazioni!$N$86:$O$105,MATCH(#REF!,Impostazioni!$N$86:$N$105,0),2)),"")</f>
        <v>#NAME?</v>
      </c>
      <c r="Q1783" s="14" t="e">
        <f t="array" aca="1" ref="Q1783" ca="1">_xludf.ifna(IF(#REF!=Impostazioni!$C$6,K1783*1,K1783/INDEX(Impostazioni!$N$86:$O$105,MATCH(#REF!,Impostazioni!$N$86:$N$105,0),2)),"")</f>
        <v>#NAME?</v>
      </c>
      <c r="S1783" t="str" cm="1">
        <f t="array" ref="S1783">_xlfn.IFNA(TRANSPOSE(INDEX(Impostazioni!$R$14:$S$63,,MATCH($D1783,Impostazioni!$R$13:$S$13,0))),"")&amp;""</f>
        <v/>
      </c>
    </row>
    <row r="1784" spans="1:19" ht="13.2">
      <c r="A1784" s="14" t="str">
        <f t="shared" si="18"/>
        <v/>
      </c>
      <c r="B1784" s="14" t="str">
        <f t="shared" si="19"/>
        <v/>
      </c>
      <c r="C1784" s="14"/>
      <c r="D1784" s="14"/>
      <c r="E1784" s="14"/>
      <c r="F1784" s="14"/>
      <c r="G1784" s="31"/>
      <c r="H1784" s="31"/>
      <c r="I1784" s="31"/>
      <c r="J1784" s="31"/>
      <c r="K1784" s="14" t="str">
        <f t="shared" si="20"/>
        <v/>
      </c>
      <c r="M1784" s="14" t="e">
        <f t="array" aca="1" ref="M1784" ca="1">_xludf.ifna(IF(#REF!=Impostazioni!$C$6,G1784*1,G1784/INDEX(Impostazioni!$N$86:$O$105,MATCH(#REF!,Impostazioni!$N$86:$N$105,0),2)),"")</f>
        <v>#NAME?</v>
      </c>
      <c r="N1784" s="14" t="e">
        <f t="array" aca="1" ref="N1784" ca="1">_xludf.ifna(IF(#REF!=Impostazioni!$C$6,H1784*1,H1784/INDEX(Impostazioni!$N$86:$O$105,MATCH(#REF!,Impostazioni!$N$86:$N$105,0),2)),"")</f>
        <v>#NAME?</v>
      </c>
      <c r="O1784" s="14" t="e">
        <f t="array" aca="1" ref="O1784" ca="1">_xludf.ifna(IF(#REF!=Impostazioni!$C$6,I1784*1,I1784/INDEX(Impostazioni!$N$86:$O$105,MATCH(#REF!,Impostazioni!$N$86:$N$105,0),2)),"")</f>
        <v>#NAME?</v>
      </c>
      <c r="P1784" s="14" t="e">
        <f t="array" aca="1" ref="P1784" ca="1">_xludf.ifna(IF(#REF!=Impostazioni!$C$6,J1784*1,J1784/INDEX(Impostazioni!$N$86:$O$105,MATCH(#REF!,Impostazioni!$N$86:$N$105,0),2)),"")</f>
        <v>#NAME?</v>
      </c>
      <c r="Q1784" s="14" t="e">
        <f t="array" aca="1" ref="Q1784" ca="1">_xludf.ifna(IF(#REF!=Impostazioni!$C$6,K1784*1,K1784/INDEX(Impostazioni!$N$86:$O$105,MATCH(#REF!,Impostazioni!$N$86:$N$105,0),2)),"")</f>
        <v>#NAME?</v>
      </c>
      <c r="S1784" t="str" cm="1">
        <f t="array" ref="S1784">_xlfn.IFNA(TRANSPOSE(INDEX(Impostazioni!$R$14:$S$63,,MATCH($D1784,Impostazioni!$R$13:$S$13,0))),"")&amp;""</f>
        <v/>
      </c>
    </row>
    <row r="1785" spans="1:19" ht="13.2">
      <c r="A1785" s="14" t="str">
        <f t="shared" si="18"/>
        <v/>
      </c>
      <c r="B1785" s="14" t="str">
        <f t="shared" si="19"/>
        <v/>
      </c>
      <c r="C1785" s="14"/>
      <c r="D1785" s="14"/>
      <c r="E1785" s="14"/>
      <c r="F1785" s="14"/>
      <c r="G1785" s="31"/>
      <c r="H1785" s="31"/>
      <c r="I1785" s="31"/>
      <c r="J1785" s="31"/>
      <c r="K1785" s="14" t="str">
        <f t="shared" si="20"/>
        <v/>
      </c>
      <c r="M1785" s="14" t="e">
        <f t="array" aca="1" ref="M1785" ca="1">_xludf.ifna(IF(#REF!=Impostazioni!$C$6,G1785*1,G1785/INDEX(Impostazioni!$N$86:$O$105,MATCH(#REF!,Impostazioni!$N$86:$N$105,0),2)),"")</f>
        <v>#NAME?</v>
      </c>
      <c r="N1785" s="14" t="e">
        <f t="array" aca="1" ref="N1785" ca="1">_xludf.ifna(IF(#REF!=Impostazioni!$C$6,H1785*1,H1785/INDEX(Impostazioni!$N$86:$O$105,MATCH(#REF!,Impostazioni!$N$86:$N$105,0),2)),"")</f>
        <v>#NAME?</v>
      </c>
      <c r="O1785" s="14" t="e">
        <f t="array" aca="1" ref="O1785" ca="1">_xludf.ifna(IF(#REF!=Impostazioni!$C$6,I1785*1,I1785/INDEX(Impostazioni!$N$86:$O$105,MATCH(#REF!,Impostazioni!$N$86:$N$105,0),2)),"")</f>
        <v>#NAME?</v>
      </c>
      <c r="P1785" s="14" t="e">
        <f t="array" aca="1" ref="P1785" ca="1">_xludf.ifna(IF(#REF!=Impostazioni!$C$6,J1785*1,J1785/INDEX(Impostazioni!$N$86:$O$105,MATCH(#REF!,Impostazioni!$N$86:$N$105,0),2)),"")</f>
        <v>#NAME?</v>
      </c>
      <c r="Q1785" s="14" t="e">
        <f t="array" aca="1" ref="Q1785" ca="1">_xludf.ifna(IF(#REF!=Impostazioni!$C$6,K1785*1,K1785/INDEX(Impostazioni!$N$86:$O$105,MATCH(#REF!,Impostazioni!$N$86:$N$105,0),2)),"")</f>
        <v>#NAME?</v>
      </c>
      <c r="S1785" t="str" cm="1">
        <f t="array" ref="S1785">_xlfn.IFNA(TRANSPOSE(INDEX(Impostazioni!$R$14:$S$63,,MATCH($D1785,Impostazioni!$R$13:$S$13,0))),"")&amp;""</f>
        <v/>
      </c>
    </row>
    <row r="1786" spans="1:19" ht="13.2">
      <c r="A1786" s="14" t="str">
        <f t="shared" si="18"/>
        <v/>
      </c>
      <c r="B1786" s="14" t="str">
        <f t="shared" si="19"/>
        <v/>
      </c>
      <c r="C1786" s="14"/>
      <c r="D1786" s="14"/>
      <c r="E1786" s="14"/>
      <c r="F1786" s="14"/>
      <c r="G1786" s="31"/>
      <c r="H1786" s="31"/>
      <c r="I1786" s="31"/>
      <c r="J1786" s="31"/>
      <c r="K1786" s="14" t="str">
        <f t="shared" si="20"/>
        <v/>
      </c>
      <c r="M1786" s="14" t="e">
        <f t="array" aca="1" ref="M1786" ca="1">_xludf.ifna(IF(#REF!=Impostazioni!$C$6,G1786*1,G1786/INDEX(Impostazioni!$N$86:$O$105,MATCH(#REF!,Impostazioni!$N$86:$N$105,0),2)),"")</f>
        <v>#NAME?</v>
      </c>
      <c r="N1786" s="14" t="e">
        <f t="array" aca="1" ref="N1786" ca="1">_xludf.ifna(IF(#REF!=Impostazioni!$C$6,H1786*1,H1786/INDEX(Impostazioni!$N$86:$O$105,MATCH(#REF!,Impostazioni!$N$86:$N$105,0),2)),"")</f>
        <v>#NAME?</v>
      </c>
      <c r="O1786" s="14" t="e">
        <f t="array" aca="1" ref="O1786" ca="1">_xludf.ifna(IF(#REF!=Impostazioni!$C$6,I1786*1,I1786/INDEX(Impostazioni!$N$86:$O$105,MATCH(#REF!,Impostazioni!$N$86:$N$105,0),2)),"")</f>
        <v>#NAME?</v>
      </c>
      <c r="P1786" s="14" t="e">
        <f t="array" aca="1" ref="P1786" ca="1">_xludf.ifna(IF(#REF!=Impostazioni!$C$6,J1786*1,J1786/INDEX(Impostazioni!$N$86:$O$105,MATCH(#REF!,Impostazioni!$N$86:$N$105,0),2)),"")</f>
        <v>#NAME?</v>
      </c>
      <c r="Q1786" s="14" t="e">
        <f t="array" aca="1" ref="Q1786" ca="1">_xludf.ifna(IF(#REF!=Impostazioni!$C$6,K1786*1,K1786/INDEX(Impostazioni!$N$86:$O$105,MATCH(#REF!,Impostazioni!$N$86:$N$105,0),2)),"")</f>
        <v>#NAME?</v>
      </c>
      <c r="S1786" t="str" cm="1">
        <f t="array" ref="S1786">_xlfn.IFNA(TRANSPOSE(INDEX(Impostazioni!$R$14:$S$63,,MATCH($D1786,Impostazioni!$R$13:$S$13,0))),"")&amp;""</f>
        <v/>
      </c>
    </row>
    <row r="1787" spans="1:19" ht="13.2">
      <c r="A1787" s="14" t="str">
        <f t="shared" si="18"/>
        <v/>
      </c>
      <c r="B1787" s="14" t="str">
        <f t="shared" si="19"/>
        <v/>
      </c>
      <c r="C1787" s="14"/>
      <c r="D1787" s="14"/>
      <c r="E1787" s="14"/>
      <c r="F1787" s="14"/>
      <c r="G1787" s="31"/>
      <c r="H1787" s="31"/>
      <c r="I1787" s="31"/>
      <c r="J1787" s="31"/>
      <c r="K1787" s="14" t="str">
        <f t="shared" si="20"/>
        <v/>
      </c>
      <c r="M1787" s="14" t="e">
        <f t="array" aca="1" ref="M1787" ca="1">_xludf.ifna(IF(#REF!=Impostazioni!$C$6,G1787*1,G1787/INDEX(Impostazioni!$N$86:$O$105,MATCH(#REF!,Impostazioni!$N$86:$N$105,0),2)),"")</f>
        <v>#NAME?</v>
      </c>
      <c r="N1787" s="14" t="e">
        <f t="array" aca="1" ref="N1787" ca="1">_xludf.ifna(IF(#REF!=Impostazioni!$C$6,H1787*1,H1787/INDEX(Impostazioni!$N$86:$O$105,MATCH(#REF!,Impostazioni!$N$86:$N$105,0),2)),"")</f>
        <v>#NAME?</v>
      </c>
      <c r="O1787" s="14" t="e">
        <f t="array" aca="1" ref="O1787" ca="1">_xludf.ifna(IF(#REF!=Impostazioni!$C$6,I1787*1,I1787/INDEX(Impostazioni!$N$86:$O$105,MATCH(#REF!,Impostazioni!$N$86:$N$105,0),2)),"")</f>
        <v>#NAME?</v>
      </c>
      <c r="P1787" s="14" t="e">
        <f t="array" aca="1" ref="P1787" ca="1">_xludf.ifna(IF(#REF!=Impostazioni!$C$6,J1787*1,J1787/INDEX(Impostazioni!$N$86:$O$105,MATCH(#REF!,Impostazioni!$N$86:$N$105,0),2)),"")</f>
        <v>#NAME?</v>
      </c>
      <c r="Q1787" s="14" t="e">
        <f t="array" aca="1" ref="Q1787" ca="1">_xludf.ifna(IF(#REF!=Impostazioni!$C$6,K1787*1,K1787/INDEX(Impostazioni!$N$86:$O$105,MATCH(#REF!,Impostazioni!$N$86:$N$105,0),2)),"")</f>
        <v>#NAME?</v>
      </c>
      <c r="S1787" t="str" cm="1">
        <f t="array" ref="S1787">_xlfn.IFNA(TRANSPOSE(INDEX(Impostazioni!$R$14:$S$63,,MATCH($D1787,Impostazioni!$R$13:$S$13,0))),"")&amp;""</f>
        <v/>
      </c>
    </row>
    <row r="1788" spans="1:19" ht="13.2">
      <c r="A1788" s="14" t="str">
        <f t="shared" si="18"/>
        <v/>
      </c>
      <c r="B1788" s="14" t="str">
        <f t="shared" si="19"/>
        <v/>
      </c>
      <c r="C1788" s="14"/>
      <c r="D1788" s="14"/>
      <c r="E1788" s="14"/>
      <c r="F1788" s="14"/>
      <c r="G1788" s="31"/>
      <c r="H1788" s="31"/>
      <c r="I1788" s="31"/>
      <c r="J1788" s="31"/>
      <c r="K1788" s="14" t="str">
        <f t="shared" si="20"/>
        <v/>
      </c>
      <c r="M1788" s="14" t="e">
        <f t="array" aca="1" ref="M1788" ca="1">_xludf.ifna(IF(#REF!=Impostazioni!$C$6,G1788*1,G1788/INDEX(Impostazioni!$N$86:$O$105,MATCH(#REF!,Impostazioni!$N$86:$N$105,0),2)),"")</f>
        <v>#NAME?</v>
      </c>
      <c r="N1788" s="14" t="e">
        <f t="array" aca="1" ref="N1788" ca="1">_xludf.ifna(IF(#REF!=Impostazioni!$C$6,H1788*1,H1788/INDEX(Impostazioni!$N$86:$O$105,MATCH(#REF!,Impostazioni!$N$86:$N$105,0),2)),"")</f>
        <v>#NAME?</v>
      </c>
      <c r="O1788" s="14" t="e">
        <f t="array" aca="1" ref="O1788" ca="1">_xludf.ifna(IF(#REF!=Impostazioni!$C$6,I1788*1,I1788/INDEX(Impostazioni!$N$86:$O$105,MATCH(#REF!,Impostazioni!$N$86:$N$105,0),2)),"")</f>
        <v>#NAME?</v>
      </c>
      <c r="P1788" s="14" t="e">
        <f t="array" aca="1" ref="P1788" ca="1">_xludf.ifna(IF(#REF!=Impostazioni!$C$6,J1788*1,J1788/INDEX(Impostazioni!$N$86:$O$105,MATCH(#REF!,Impostazioni!$N$86:$N$105,0),2)),"")</f>
        <v>#NAME?</v>
      </c>
      <c r="Q1788" s="14" t="e">
        <f t="array" aca="1" ref="Q1788" ca="1">_xludf.ifna(IF(#REF!=Impostazioni!$C$6,K1788*1,K1788/INDEX(Impostazioni!$N$86:$O$105,MATCH(#REF!,Impostazioni!$N$86:$N$105,0),2)),"")</f>
        <v>#NAME?</v>
      </c>
      <c r="S1788" t="str" cm="1">
        <f t="array" ref="S1788">_xlfn.IFNA(TRANSPOSE(INDEX(Impostazioni!$R$14:$S$63,,MATCH($D1788,Impostazioni!$R$13:$S$13,0))),"")&amp;""</f>
        <v/>
      </c>
    </row>
    <row r="1789" spans="1:19" ht="13.2">
      <c r="A1789" s="14" t="str">
        <f t="shared" si="18"/>
        <v/>
      </c>
      <c r="B1789" s="14" t="str">
        <f t="shared" si="19"/>
        <v/>
      </c>
      <c r="C1789" s="14"/>
      <c r="D1789" s="14"/>
      <c r="E1789" s="14"/>
      <c r="F1789" s="14"/>
      <c r="G1789" s="31"/>
      <c r="H1789" s="31"/>
      <c r="I1789" s="31"/>
      <c r="J1789" s="31"/>
      <c r="K1789" s="14" t="str">
        <f t="shared" si="20"/>
        <v/>
      </c>
      <c r="M1789" s="14" t="e">
        <f t="array" aca="1" ref="M1789" ca="1">_xludf.ifna(IF(#REF!=Impostazioni!$C$6,G1789*1,G1789/INDEX(Impostazioni!$N$86:$O$105,MATCH(#REF!,Impostazioni!$N$86:$N$105,0),2)),"")</f>
        <v>#NAME?</v>
      </c>
      <c r="N1789" s="14" t="e">
        <f t="array" aca="1" ref="N1789" ca="1">_xludf.ifna(IF(#REF!=Impostazioni!$C$6,H1789*1,H1789/INDEX(Impostazioni!$N$86:$O$105,MATCH(#REF!,Impostazioni!$N$86:$N$105,0),2)),"")</f>
        <v>#NAME?</v>
      </c>
      <c r="O1789" s="14" t="e">
        <f t="array" aca="1" ref="O1789" ca="1">_xludf.ifna(IF(#REF!=Impostazioni!$C$6,I1789*1,I1789/INDEX(Impostazioni!$N$86:$O$105,MATCH(#REF!,Impostazioni!$N$86:$N$105,0),2)),"")</f>
        <v>#NAME?</v>
      </c>
      <c r="P1789" s="14" t="e">
        <f t="array" aca="1" ref="P1789" ca="1">_xludf.ifna(IF(#REF!=Impostazioni!$C$6,J1789*1,J1789/INDEX(Impostazioni!$N$86:$O$105,MATCH(#REF!,Impostazioni!$N$86:$N$105,0),2)),"")</f>
        <v>#NAME?</v>
      </c>
      <c r="Q1789" s="14" t="e">
        <f t="array" aca="1" ref="Q1789" ca="1">_xludf.ifna(IF(#REF!=Impostazioni!$C$6,K1789*1,K1789/INDEX(Impostazioni!$N$86:$O$105,MATCH(#REF!,Impostazioni!$N$86:$N$105,0),2)),"")</f>
        <v>#NAME?</v>
      </c>
      <c r="S1789" t="str" cm="1">
        <f t="array" ref="S1789">_xlfn.IFNA(TRANSPOSE(INDEX(Impostazioni!$R$14:$S$63,,MATCH($D1789,Impostazioni!$R$13:$S$13,0))),"")&amp;""</f>
        <v/>
      </c>
    </row>
    <row r="1790" spans="1:19" ht="13.2">
      <c r="A1790" s="14" t="str">
        <f t="shared" ref="A1790:A2000" si="21">IF(B1790="","",YEAR(B1790))</f>
        <v/>
      </c>
      <c r="B1790" s="14" t="str">
        <f t="shared" ref="B1790:B2000" si="22">IF(C1790="","", EOMONTH(C1790,0))</f>
        <v/>
      </c>
      <c r="C1790" s="14"/>
      <c r="D1790" s="14"/>
      <c r="E1790" s="14"/>
      <c r="F1790" s="14"/>
      <c r="G1790" s="31"/>
      <c r="H1790" s="31"/>
      <c r="I1790" s="31"/>
      <c r="J1790" s="31"/>
      <c r="K1790" s="14" t="str">
        <f t="shared" ref="K1790:K2000" si="23">IF( E1790="","",G1790-H1790-I1790-J1790)</f>
        <v/>
      </c>
      <c r="M1790" s="14" t="e">
        <f t="array" aca="1" ref="M1790" ca="1">_xludf.ifna(IF(#REF!=Impostazioni!$C$6,G1790*1,G1790/INDEX(Impostazioni!$N$86:$O$105,MATCH(#REF!,Impostazioni!$N$86:$N$105,0),2)),"")</f>
        <v>#NAME?</v>
      </c>
      <c r="N1790" s="14" t="e">
        <f t="array" aca="1" ref="N1790" ca="1">_xludf.ifna(IF(#REF!=Impostazioni!$C$6,H1790*1,H1790/INDEX(Impostazioni!$N$86:$O$105,MATCH(#REF!,Impostazioni!$N$86:$N$105,0),2)),"")</f>
        <v>#NAME?</v>
      </c>
      <c r="O1790" s="14" t="e">
        <f t="array" aca="1" ref="O1790" ca="1">_xludf.ifna(IF(#REF!=Impostazioni!$C$6,I1790*1,I1790/INDEX(Impostazioni!$N$86:$O$105,MATCH(#REF!,Impostazioni!$N$86:$N$105,0),2)),"")</f>
        <v>#NAME?</v>
      </c>
      <c r="P1790" s="14" t="e">
        <f t="array" aca="1" ref="P1790" ca="1">_xludf.ifna(IF(#REF!=Impostazioni!$C$6,J1790*1,J1790/INDEX(Impostazioni!$N$86:$O$105,MATCH(#REF!,Impostazioni!$N$86:$N$105,0),2)),"")</f>
        <v>#NAME?</v>
      </c>
      <c r="Q1790" s="14" t="e">
        <f t="array" aca="1" ref="Q1790" ca="1">_xludf.ifna(IF(#REF!=Impostazioni!$C$6,K1790*1,K1790/INDEX(Impostazioni!$N$86:$O$105,MATCH(#REF!,Impostazioni!$N$86:$N$105,0),2)),"")</f>
        <v>#NAME?</v>
      </c>
      <c r="S1790" t="str" cm="1">
        <f t="array" ref="S1790">_xlfn.IFNA(TRANSPOSE(INDEX(Impostazioni!$R$14:$S$63,,MATCH($D1790,Impostazioni!$R$13:$S$13,0))),"")&amp;""</f>
        <v/>
      </c>
    </row>
    <row r="1791" spans="1:19" ht="13.2">
      <c r="A1791" s="14" t="str">
        <f t="shared" si="21"/>
        <v/>
      </c>
      <c r="B1791" s="14" t="str">
        <f t="shared" si="22"/>
        <v/>
      </c>
      <c r="C1791" s="14"/>
      <c r="D1791" s="14"/>
      <c r="E1791" s="14"/>
      <c r="F1791" s="14"/>
      <c r="G1791" s="31"/>
      <c r="H1791" s="31"/>
      <c r="I1791" s="31"/>
      <c r="J1791" s="31"/>
      <c r="K1791" s="14" t="str">
        <f t="shared" si="23"/>
        <v/>
      </c>
      <c r="M1791" s="14" t="e">
        <f t="array" aca="1" ref="M1791" ca="1">_xludf.ifna(IF(#REF!=Impostazioni!$C$6,G1791*1,G1791/INDEX(Impostazioni!$N$86:$O$105,MATCH(#REF!,Impostazioni!$N$86:$N$105,0),2)),"")</f>
        <v>#NAME?</v>
      </c>
      <c r="N1791" s="14" t="e">
        <f t="array" aca="1" ref="N1791" ca="1">_xludf.ifna(IF(#REF!=Impostazioni!$C$6,H1791*1,H1791/INDEX(Impostazioni!$N$86:$O$105,MATCH(#REF!,Impostazioni!$N$86:$N$105,0),2)),"")</f>
        <v>#NAME?</v>
      </c>
      <c r="O1791" s="14" t="e">
        <f t="array" aca="1" ref="O1791" ca="1">_xludf.ifna(IF(#REF!=Impostazioni!$C$6,I1791*1,I1791/INDEX(Impostazioni!$N$86:$O$105,MATCH(#REF!,Impostazioni!$N$86:$N$105,0),2)),"")</f>
        <v>#NAME?</v>
      </c>
      <c r="P1791" s="14" t="e">
        <f t="array" aca="1" ref="P1791" ca="1">_xludf.ifna(IF(#REF!=Impostazioni!$C$6,J1791*1,J1791/INDEX(Impostazioni!$N$86:$O$105,MATCH(#REF!,Impostazioni!$N$86:$N$105,0),2)),"")</f>
        <v>#NAME?</v>
      </c>
      <c r="Q1791" s="14" t="e">
        <f t="array" aca="1" ref="Q1791" ca="1">_xludf.ifna(IF(#REF!=Impostazioni!$C$6,K1791*1,K1791/INDEX(Impostazioni!$N$86:$O$105,MATCH(#REF!,Impostazioni!$N$86:$N$105,0),2)),"")</f>
        <v>#NAME?</v>
      </c>
      <c r="S1791" t="str" cm="1">
        <f t="array" ref="S1791">_xlfn.IFNA(TRANSPOSE(INDEX(Impostazioni!$R$14:$S$63,,MATCH($D1791,Impostazioni!$R$13:$S$13,0))),"")&amp;""</f>
        <v/>
      </c>
    </row>
    <row r="1792" spans="1:19" ht="13.2">
      <c r="A1792" s="14" t="str">
        <f t="shared" si="21"/>
        <v/>
      </c>
      <c r="B1792" s="14" t="str">
        <f t="shared" si="22"/>
        <v/>
      </c>
      <c r="C1792" s="14"/>
      <c r="D1792" s="14"/>
      <c r="E1792" s="14"/>
      <c r="F1792" s="14"/>
      <c r="G1792" s="31"/>
      <c r="H1792" s="31"/>
      <c r="I1792" s="31"/>
      <c r="J1792" s="31"/>
      <c r="K1792" s="14" t="str">
        <f t="shared" si="23"/>
        <v/>
      </c>
      <c r="M1792" s="14" t="e">
        <f t="array" aca="1" ref="M1792" ca="1">_xludf.ifna(IF(#REF!=Impostazioni!$C$6,G1792*1,G1792/INDEX(Impostazioni!$N$86:$O$105,MATCH(#REF!,Impostazioni!$N$86:$N$105,0),2)),"")</f>
        <v>#NAME?</v>
      </c>
      <c r="N1792" s="14" t="e">
        <f t="array" aca="1" ref="N1792" ca="1">_xludf.ifna(IF(#REF!=Impostazioni!$C$6,H1792*1,H1792/INDEX(Impostazioni!$N$86:$O$105,MATCH(#REF!,Impostazioni!$N$86:$N$105,0),2)),"")</f>
        <v>#NAME?</v>
      </c>
      <c r="O1792" s="14" t="e">
        <f t="array" aca="1" ref="O1792" ca="1">_xludf.ifna(IF(#REF!=Impostazioni!$C$6,I1792*1,I1792/INDEX(Impostazioni!$N$86:$O$105,MATCH(#REF!,Impostazioni!$N$86:$N$105,0),2)),"")</f>
        <v>#NAME?</v>
      </c>
      <c r="P1792" s="14" t="e">
        <f t="array" aca="1" ref="P1792" ca="1">_xludf.ifna(IF(#REF!=Impostazioni!$C$6,J1792*1,J1792/INDEX(Impostazioni!$N$86:$O$105,MATCH(#REF!,Impostazioni!$N$86:$N$105,0),2)),"")</f>
        <v>#NAME?</v>
      </c>
      <c r="Q1792" s="14" t="e">
        <f t="array" aca="1" ref="Q1792" ca="1">_xludf.ifna(IF(#REF!=Impostazioni!$C$6,K1792*1,K1792/INDEX(Impostazioni!$N$86:$O$105,MATCH(#REF!,Impostazioni!$N$86:$N$105,0),2)),"")</f>
        <v>#NAME?</v>
      </c>
      <c r="S1792" t="str" cm="1">
        <f t="array" ref="S1792">_xlfn.IFNA(TRANSPOSE(INDEX(Impostazioni!$R$14:$S$63,,MATCH($D1792,Impostazioni!$R$13:$S$13,0))),"")&amp;""</f>
        <v/>
      </c>
    </row>
    <row r="1793" spans="1:19" ht="13.2">
      <c r="A1793" s="14" t="str">
        <f t="shared" si="21"/>
        <v/>
      </c>
      <c r="B1793" s="14" t="str">
        <f t="shared" si="22"/>
        <v/>
      </c>
      <c r="C1793" s="14"/>
      <c r="D1793" s="14"/>
      <c r="E1793" s="14"/>
      <c r="F1793" s="14"/>
      <c r="G1793" s="31"/>
      <c r="H1793" s="31"/>
      <c r="I1793" s="31"/>
      <c r="J1793" s="31"/>
      <c r="K1793" s="14" t="str">
        <f t="shared" si="23"/>
        <v/>
      </c>
      <c r="M1793" s="14" t="e">
        <f t="array" aca="1" ref="M1793" ca="1">_xludf.ifna(IF(#REF!=Impostazioni!$C$6,G1793*1,G1793/INDEX(Impostazioni!$N$86:$O$105,MATCH(#REF!,Impostazioni!$N$86:$N$105,0),2)),"")</f>
        <v>#NAME?</v>
      </c>
      <c r="N1793" s="14" t="e">
        <f t="array" aca="1" ref="N1793" ca="1">_xludf.ifna(IF(#REF!=Impostazioni!$C$6,H1793*1,H1793/INDEX(Impostazioni!$N$86:$O$105,MATCH(#REF!,Impostazioni!$N$86:$N$105,0),2)),"")</f>
        <v>#NAME?</v>
      </c>
      <c r="O1793" s="14" t="e">
        <f t="array" aca="1" ref="O1793" ca="1">_xludf.ifna(IF(#REF!=Impostazioni!$C$6,I1793*1,I1793/INDEX(Impostazioni!$N$86:$O$105,MATCH(#REF!,Impostazioni!$N$86:$N$105,0),2)),"")</f>
        <v>#NAME?</v>
      </c>
      <c r="P1793" s="14" t="e">
        <f t="array" aca="1" ref="P1793" ca="1">_xludf.ifna(IF(#REF!=Impostazioni!$C$6,J1793*1,J1793/INDEX(Impostazioni!$N$86:$O$105,MATCH(#REF!,Impostazioni!$N$86:$N$105,0),2)),"")</f>
        <v>#NAME?</v>
      </c>
      <c r="Q1793" s="14" t="e">
        <f t="array" aca="1" ref="Q1793" ca="1">_xludf.ifna(IF(#REF!=Impostazioni!$C$6,K1793*1,K1793/INDEX(Impostazioni!$N$86:$O$105,MATCH(#REF!,Impostazioni!$N$86:$N$105,0),2)),"")</f>
        <v>#NAME?</v>
      </c>
      <c r="S1793" t="str" cm="1">
        <f t="array" ref="S1793">_xlfn.IFNA(TRANSPOSE(INDEX(Impostazioni!$R$14:$S$63,,MATCH($D1793,Impostazioni!$R$13:$S$13,0))),"")&amp;""</f>
        <v/>
      </c>
    </row>
    <row r="1794" spans="1:19" ht="13.2">
      <c r="A1794" s="14" t="str">
        <f t="shared" si="21"/>
        <v/>
      </c>
      <c r="B1794" s="14" t="str">
        <f t="shared" si="22"/>
        <v/>
      </c>
      <c r="C1794" s="14"/>
      <c r="D1794" s="14"/>
      <c r="E1794" s="14"/>
      <c r="F1794" s="14"/>
      <c r="G1794" s="31"/>
      <c r="H1794" s="31"/>
      <c r="I1794" s="31"/>
      <c r="J1794" s="31"/>
      <c r="K1794" s="14" t="str">
        <f t="shared" si="23"/>
        <v/>
      </c>
      <c r="M1794" s="14" t="e">
        <f t="array" aca="1" ref="M1794" ca="1">_xludf.ifna(IF(#REF!=Impostazioni!$C$6,G1794*1,G1794/INDEX(Impostazioni!$N$86:$O$105,MATCH(#REF!,Impostazioni!$N$86:$N$105,0),2)),"")</f>
        <v>#NAME?</v>
      </c>
      <c r="N1794" s="14" t="e">
        <f t="array" aca="1" ref="N1794" ca="1">_xludf.ifna(IF(#REF!=Impostazioni!$C$6,H1794*1,H1794/INDEX(Impostazioni!$N$86:$O$105,MATCH(#REF!,Impostazioni!$N$86:$N$105,0),2)),"")</f>
        <v>#NAME?</v>
      </c>
      <c r="O1794" s="14" t="e">
        <f t="array" aca="1" ref="O1794" ca="1">_xludf.ifna(IF(#REF!=Impostazioni!$C$6,I1794*1,I1794/INDEX(Impostazioni!$N$86:$O$105,MATCH(#REF!,Impostazioni!$N$86:$N$105,0),2)),"")</f>
        <v>#NAME?</v>
      </c>
      <c r="P1794" s="14" t="e">
        <f t="array" aca="1" ref="P1794" ca="1">_xludf.ifna(IF(#REF!=Impostazioni!$C$6,J1794*1,J1794/INDEX(Impostazioni!$N$86:$O$105,MATCH(#REF!,Impostazioni!$N$86:$N$105,0),2)),"")</f>
        <v>#NAME?</v>
      </c>
      <c r="Q1794" s="14" t="e">
        <f t="array" aca="1" ref="Q1794" ca="1">_xludf.ifna(IF(#REF!=Impostazioni!$C$6,K1794*1,K1794/INDEX(Impostazioni!$N$86:$O$105,MATCH(#REF!,Impostazioni!$N$86:$N$105,0),2)),"")</f>
        <v>#NAME?</v>
      </c>
      <c r="S1794" t="str" cm="1">
        <f t="array" ref="S1794">_xlfn.IFNA(TRANSPOSE(INDEX(Impostazioni!$R$14:$S$63,,MATCH($D1794,Impostazioni!$R$13:$S$13,0))),"")&amp;""</f>
        <v/>
      </c>
    </row>
    <row r="1795" spans="1:19" ht="13.2">
      <c r="A1795" s="14" t="str">
        <f t="shared" si="21"/>
        <v/>
      </c>
      <c r="B1795" s="14" t="str">
        <f t="shared" si="22"/>
        <v/>
      </c>
      <c r="C1795" s="14"/>
      <c r="D1795" s="14"/>
      <c r="E1795" s="14"/>
      <c r="F1795" s="14"/>
      <c r="G1795" s="31"/>
      <c r="H1795" s="31"/>
      <c r="I1795" s="31"/>
      <c r="J1795" s="31"/>
      <c r="K1795" s="14" t="str">
        <f t="shared" si="23"/>
        <v/>
      </c>
      <c r="M1795" s="14" t="e">
        <f t="array" aca="1" ref="M1795" ca="1">_xludf.ifna(IF(#REF!=Impostazioni!$C$6,G1795*1,G1795/INDEX(Impostazioni!$N$86:$O$105,MATCH(#REF!,Impostazioni!$N$86:$N$105,0),2)),"")</f>
        <v>#NAME?</v>
      </c>
      <c r="N1795" s="14" t="e">
        <f t="array" aca="1" ref="N1795" ca="1">_xludf.ifna(IF(#REF!=Impostazioni!$C$6,H1795*1,H1795/INDEX(Impostazioni!$N$86:$O$105,MATCH(#REF!,Impostazioni!$N$86:$N$105,0),2)),"")</f>
        <v>#NAME?</v>
      </c>
      <c r="O1795" s="14" t="e">
        <f t="array" aca="1" ref="O1795" ca="1">_xludf.ifna(IF(#REF!=Impostazioni!$C$6,I1795*1,I1795/INDEX(Impostazioni!$N$86:$O$105,MATCH(#REF!,Impostazioni!$N$86:$N$105,0),2)),"")</f>
        <v>#NAME?</v>
      </c>
      <c r="P1795" s="14" t="e">
        <f t="array" aca="1" ref="P1795" ca="1">_xludf.ifna(IF(#REF!=Impostazioni!$C$6,J1795*1,J1795/INDEX(Impostazioni!$N$86:$O$105,MATCH(#REF!,Impostazioni!$N$86:$N$105,0),2)),"")</f>
        <v>#NAME?</v>
      </c>
      <c r="Q1795" s="14" t="e">
        <f t="array" aca="1" ref="Q1795" ca="1">_xludf.ifna(IF(#REF!=Impostazioni!$C$6,K1795*1,K1795/INDEX(Impostazioni!$N$86:$O$105,MATCH(#REF!,Impostazioni!$N$86:$N$105,0),2)),"")</f>
        <v>#NAME?</v>
      </c>
      <c r="S1795" t="str" cm="1">
        <f t="array" ref="S1795">_xlfn.IFNA(TRANSPOSE(INDEX(Impostazioni!$R$14:$S$63,,MATCH($D1795,Impostazioni!$R$13:$S$13,0))),"")&amp;""</f>
        <v/>
      </c>
    </row>
    <row r="1796" spans="1:19" ht="13.2">
      <c r="A1796" s="14" t="str">
        <f t="shared" si="21"/>
        <v/>
      </c>
      <c r="B1796" s="14" t="str">
        <f t="shared" si="22"/>
        <v/>
      </c>
      <c r="C1796" s="14"/>
      <c r="D1796" s="14"/>
      <c r="E1796" s="14"/>
      <c r="F1796" s="14"/>
      <c r="G1796" s="31"/>
      <c r="H1796" s="31"/>
      <c r="I1796" s="31"/>
      <c r="J1796" s="31"/>
      <c r="K1796" s="14" t="str">
        <f t="shared" si="23"/>
        <v/>
      </c>
      <c r="M1796" s="14" t="e">
        <f t="array" aca="1" ref="M1796" ca="1">_xludf.ifna(IF(#REF!=Impostazioni!$C$6,G1796*1,G1796/INDEX(Impostazioni!$N$86:$O$105,MATCH(#REF!,Impostazioni!$N$86:$N$105,0),2)),"")</f>
        <v>#NAME?</v>
      </c>
      <c r="N1796" s="14" t="e">
        <f t="array" aca="1" ref="N1796" ca="1">_xludf.ifna(IF(#REF!=Impostazioni!$C$6,H1796*1,H1796/INDEX(Impostazioni!$N$86:$O$105,MATCH(#REF!,Impostazioni!$N$86:$N$105,0),2)),"")</f>
        <v>#NAME?</v>
      </c>
      <c r="O1796" s="14" t="e">
        <f t="array" aca="1" ref="O1796" ca="1">_xludf.ifna(IF(#REF!=Impostazioni!$C$6,I1796*1,I1796/INDEX(Impostazioni!$N$86:$O$105,MATCH(#REF!,Impostazioni!$N$86:$N$105,0),2)),"")</f>
        <v>#NAME?</v>
      </c>
      <c r="P1796" s="14" t="e">
        <f t="array" aca="1" ref="P1796" ca="1">_xludf.ifna(IF(#REF!=Impostazioni!$C$6,J1796*1,J1796/INDEX(Impostazioni!$N$86:$O$105,MATCH(#REF!,Impostazioni!$N$86:$N$105,0),2)),"")</f>
        <v>#NAME?</v>
      </c>
      <c r="Q1796" s="14" t="e">
        <f t="array" aca="1" ref="Q1796" ca="1">_xludf.ifna(IF(#REF!=Impostazioni!$C$6,K1796*1,K1796/INDEX(Impostazioni!$N$86:$O$105,MATCH(#REF!,Impostazioni!$N$86:$N$105,0),2)),"")</f>
        <v>#NAME?</v>
      </c>
      <c r="S1796" t="str" cm="1">
        <f t="array" ref="S1796">_xlfn.IFNA(TRANSPOSE(INDEX(Impostazioni!$R$14:$S$63,,MATCH($D1796,Impostazioni!$R$13:$S$13,0))),"")&amp;""</f>
        <v/>
      </c>
    </row>
    <row r="1797" spans="1:19" ht="13.2">
      <c r="A1797" s="14" t="str">
        <f t="shared" si="21"/>
        <v/>
      </c>
      <c r="B1797" s="14" t="str">
        <f t="shared" si="22"/>
        <v/>
      </c>
      <c r="C1797" s="14"/>
      <c r="D1797" s="14"/>
      <c r="E1797" s="14"/>
      <c r="F1797" s="14"/>
      <c r="G1797" s="31"/>
      <c r="H1797" s="31"/>
      <c r="I1797" s="31"/>
      <c r="J1797" s="31"/>
      <c r="K1797" s="14" t="str">
        <f t="shared" si="23"/>
        <v/>
      </c>
      <c r="M1797" s="14" t="e">
        <f t="array" aca="1" ref="M1797" ca="1">_xludf.ifna(IF(#REF!=Impostazioni!$C$6,G1797*1,G1797/INDEX(Impostazioni!$N$86:$O$105,MATCH(#REF!,Impostazioni!$N$86:$N$105,0),2)),"")</f>
        <v>#NAME?</v>
      </c>
      <c r="N1797" s="14" t="e">
        <f t="array" aca="1" ref="N1797" ca="1">_xludf.ifna(IF(#REF!=Impostazioni!$C$6,H1797*1,H1797/INDEX(Impostazioni!$N$86:$O$105,MATCH(#REF!,Impostazioni!$N$86:$N$105,0),2)),"")</f>
        <v>#NAME?</v>
      </c>
      <c r="O1797" s="14" t="e">
        <f t="array" aca="1" ref="O1797" ca="1">_xludf.ifna(IF(#REF!=Impostazioni!$C$6,I1797*1,I1797/INDEX(Impostazioni!$N$86:$O$105,MATCH(#REF!,Impostazioni!$N$86:$N$105,0),2)),"")</f>
        <v>#NAME?</v>
      </c>
      <c r="P1797" s="14" t="e">
        <f t="array" aca="1" ref="P1797" ca="1">_xludf.ifna(IF(#REF!=Impostazioni!$C$6,J1797*1,J1797/INDEX(Impostazioni!$N$86:$O$105,MATCH(#REF!,Impostazioni!$N$86:$N$105,0),2)),"")</f>
        <v>#NAME?</v>
      </c>
      <c r="Q1797" s="14" t="e">
        <f t="array" aca="1" ref="Q1797" ca="1">_xludf.ifna(IF(#REF!=Impostazioni!$C$6,K1797*1,K1797/INDEX(Impostazioni!$N$86:$O$105,MATCH(#REF!,Impostazioni!$N$86:$N$105,0),2)),"")</f>
        <v>#NAME?</v>
      </c>
      <c r="S1797" t="str" cm="1">
        <f t="array" ref="S1797">_xlfn.IFNA(TRANSPOSE(INDEX(Impostazioni!$R$14:$S$63,,MATCH($D1797,Impostazioni!$R$13:$S$13,0))),"")&amp;""</f>
        <v/>
      </c>
    </row>
    <row r="1798" spans="1:19" ht="13.2">
      <c r="A1798" s="14" t="str">
        <f t="shared" si="21"/>
        <v/>
      </c>
      <c r="B1798" s="14" t="str">
        <f t="shared" si="22"/>
        <v/>
      </c>
      <c r="C1798" s="14"/>
      <c r="D1798" s="14"/>
      <c r="E1798" s="14"/>
      <c r="F1798" s="14"/>
      <c r="G1798" s="31"/>
      <c r="H1798" s="31"/>
      <c r="I1798" s="31"/>
      <c r="J1798" s="31"/>
      <c r="K1798" s="14" t="str">
        <f t="shared" si="23"/>
        <v/>
      </c>
      <c r="M1798" s="14" t="e">
        <f t="array" aca="1" ref="M1798" ca="1">_xludf.ifna(IF(#REF!=Impostazioni!$C$6,G1798*1,G1798/INDEX(Impostazioni!$N$86:$O$105,MATCH(#REF!,Impostazioni!$N$86:$N$105,0),2)),"")</f>
        <v>#NAME?</v>
      </c>
      <c r="N1798" s="14" t="e">
        <f t="array" aca="1" ref="N1798" ca="1">_xludf.ifna(IF(#REF!=Impostazioni!$C$6,H1798*1,H1798/INDEX(Impostazioni!$N$86:$O$105,MATCH(#REF!,Impostazioni!$N$86:$N$105,0),2)),"")</f>
        <v>#NAME?</v>
      </c>
      <c r="O1798" s="14" t="e">
        <f t="array" aca="1" ref="O1798" ca="1">_xludf.ifna(IF(#REF!=Impostazioni!$C$6,I1798*1,I1798/INDEX(Impostazioni!$N$86:$O$105,MATCH(#REF!,Impostazioni!$N$86:$N$105,0),2)),"")</f>
        <v>#NAME?</v>
      </c>
      <c r="P1798" s="14" t="e">
        <f t="array" aca="1" ref="P1798" ca="1">_xludf.ifna(IF(#REF!=Impostazioni!$C$6,J1798*1,J1798/INDEX(Impostazioni!$N$86:$O$105,MATCH(#REF!,Impostazioni!$N$86:$N$105,0),2)),"")</f>
        <v>#NAME?</v>
      </c>
      <c r="Q1798" s="14" t="e">
        <f t="array" aca="1" ref="Q1798" ca="1">_xludf.ifna(IF(#REF!=Impostazioni!$C$6,K1798*1,K1798/INDEX(Impostazioni!$N$86:$O$105,MATCH(#REF!,Impostazioni!$N$86:$N$105,0),2)),"")</f>
        <v>#NAME?</v>
      </c>
      <c r="S1798" t="str" cm="1">
        <f t="array" ref="S1798">_xlfn.IFNA(TRANSPOSE(INDEX(Impostazioni!$R$14:$S$63,,MATCH($D1798,Impostazioni!$R$13:$S$13,0))),"")&amp;""</f>
        <v/>
      </c>
    </row>
    <row r="1799" spans="1:19" ht="13.2">
      <c r="A1799" s="14" t="str">
        <f t="shared" si="21"/>
        <v/>
      </c>
      <c r="B1799" s="14" t="str">
        <f t="shared" si="22"/>
        <v/>
      </c>
      <c r="C1799" s="14"/>
      <c r="D1799" s="14"/>
      <c r="E1799" s="14"/>
      <c r="F1799" s="14"/>
      <c r="G1799" s="31"/>
      <c r="H1799" s="31"/>
      <c r="I1799" s="31"/>
      <c r="J1799" s="31"/>
      <c r="K1799" s="14" t="str">
        <f t="shared" si="23"/>
        <v/>
      </c>
      <c r="M1799" s="14" t="e">
        <f t="array" aca="1" ref="M1799" ca="1">_xludf.ifna(IF(#REF!=Impostazioni!$C$6,G1799*1,G1799/INDEX(Impostazioni!$N$86:$O$105,MATCH(#REF!,Impostazioni!$N$86:$N$105,0),2)),"")</f>
        <v>#NAME?</v>
      </c>
      <c r="N1799" s="14" t="e">
        <f t="array" aca="1" ref="N1799" ca="1">_xludf.ifna(IF(#REF!=Impostazioni!$C$6,H1799*1,H1799/INDEX(Impostazioni!$N$86:$O$105,MATCH(#REF!,Impostazioni!$N$86:$N$105,0),2)),"")</f>
        <v>#NAME?</v>
      </c>
      <c r="O1799" s="14" t="e">
        <f t="array" aca="1" ref="O1799" ca="1">_xludf.ifna(IF(#REF!=Impostazioni!$C$6,I1799*1,I1799/INDEX(Impostazioni!$N$86:$O$105,MATCH(#REF!,Impostazioni!$N$86:$N$105,0),2)),"")</f>
        <v>#NAME?</v>
      </c>
      <c r="P1799" s="14" t="e">
        <f t="array" aca="1" ref="P1799" ca="1">_xludf.ifna(IF(#REF!=Impostazioni!$C$6,J1799*1,J1799/INDEX(Impostazioni!$N$86:$O$105,MATCH(#REF!,Impostazioni!$N$86:$N$105,0),2)),"")</f>
        <v>#NAME?</v>
      </c>
      <c r="Q1799" s="14" t="e">
        <f t="array" aca="1" ref="Q1799" ca="1">_xludf.ifna(IF(#REF!=Impostazioni!$C$6,K1799*1,K1799/INDEX(Impostazioni!$N$86:$O$105,MATCH(#REF!,Impostazioni!$N$86:$N$105,0),2)),"")</f>
        <v>#NAME?</v>
      </c>
      <c r="S1799" t="str" cm="1">
        <f t="array" ref="S1799">_xlfn.IFNA(TRANSPOSE(INDEX(Impostazioni!$R$14:$S$63,,MATCH($D1799,Impostazioni!$R$13:$S$13,0))),"")&amp;""</f>
        <v/>
      </c>
    </row>
    <row r="1800" spans="1:19" ht="13.2">
      <c r="A1800" s="14" t="str">
        <f t="shared" si="21"/>
        <v/>
      </c>
      <c r="B1800" s="14" t="str">
        <f t="shared" si="22"/>
        <v/>
      </c>
      <c r="C1800" s="14"/>
      <c r="D1800" s="14"/>
      <c r="E1800" s="14"/>
      <c r="F1800" s="14"/>
      <c r="G1800" s="31"/>
      <c r="H1800" s="31"/>
      <c r="I1800" s="31"/>
      <c r="J1800" s="31"/>
      <c r="K1800" s="14" t="str">
        <f t="shared" si="23"/>
        <v/>
      </c>
      <c r="M1800" s="14" t="e">
        <f t="array" aca="1" ref="M1800" ca="1">_xludf.ifna(IF(#REF!=Impostazioni!$C$6,G1800*1,G1800/INDEX(Impostazioni!$N$86:$O$105,MATCH(#REF!,Impostazioni!$N$86:$N$105,0),2)),"")</f>
        <v>#NAME?</v>
      </c>
      <c r="N1800" s="14" t="e">
        <f t="array" aca="1" ref="N1800" ca="1">_xludf.ifna(IF(#REF!=Impostazioni!$C$6,H1800*1,H1800/INDEX(Impostazioni!$N$86:$O$105,MATCH(#REF!,Impostazioni!$N$86:$N$105,0),2)),"")</f>
        <v>#NAME?</v>
      </c>
      <c r="O1800" s="14" t="e">
        <f t="array" aca="1" ref="O1800" ca="1">_xludf.ifna(IF(#REF!=Impostazioni!$C$6,I1800*1,I1800/INDEX(Impostazioni!$N$86:$O$105,MATCH(#REF!,Impostazioni!$N$86:$N$105,0),2)),"")</f>
        <v>#NAME?</v>
      </c>
      <c r="P1800" s="14" t="e">
        <f t="array" aca="1" ref="P1800" ca="1">_xludf.ifna(IF(#REF!=Impostazioni!$C$6,J1800*1,J1800/INDEX(Impostazioni!$N$86:$O$105,MATCH(#REF!,Impostazioni!$N$86:$N$105,0),2)),"")</f>
        <v>#NAME?</v>
      </c>
      <c r="Q1800" s="14" t="e">
        <f t="array" aca="1" ref="Q1800" ca="1">_xludf.ifna(IF(#REF!=Impostazioni!$C$6,K1800*1,K1800/INDEX(Impostazioni!$N$86:$O$105,MATCH(#REF!,Impostazioni!$N$86:$N$105,0),2)),"")</f>
        <v>#NAME?</v>
      </c>
      <c r="S1800" t="str" cm="1">
        <f t="array" ref="S1800">_xlfn.IFNA(TRANSPOSE(INDEX(Impostazioni!$R$14:$S$63,,MATCH($D1800,Impostazioni!$R$13:$S$13,0))),"")&amp;""</f>
        <v/>
      </c>
    </row>
    <row r="1801" spans="1:19" ht="13.2">
      <c r="A1801" s="14" t="str">
        <f t="shared" si="21"/>
        <v/>
      </c>
      <c r="B1801" s="14" t="str">
        <f t="shared" si="22"/>
        <v/>
      </c>
      <c r="C1801" s="14"/>
      <c r="D1801" s="14"/>
      <c r="E1801" s="14"/>
      <c r="F1801" s="14"/>
      <c r="G1801" s="31"/>
      <c r="H1801" s="31"/>
      <c r="I1801" s="31"/>
      <c r="J1801" s="31"/>
      <c r="K1801" s="14" t="str">
        <f t="shared" si="23"/>
        <v/>
      </c>
      <c r="M1801" s="14" t="e">
        <f t="array" aca="1" ref="M1801" ca="1">_xludf.ifna(IF(#REF!=Impostazioni!$C$6,G1801*1,G1801/INDEX(Impostazioni!$N$86:$O$105,MATCH(#REF!,Impostazioni!$N$86:$N$105,0),2)),"")</f>
        <v>#NAME?</v>
      </c>
      <c r="N1801" s="14" t="e">
        <f t="array" aca="1" ref="N1801" ca="1">_xludf.ifna(IF(#REF!=Impostazioni!$C$6,H1801*1,H1801/INDEX(Impostazioni!$N$86:$O$105,MATCH(#REF!,Impostazioni!$N$86:$N$105,0),2)),"")</f>
        <v>#NAME?</v>
      </c>
      <c r="O1801" s="14" t="e">
        <f t="array" aca="1" ref="O1801" ca="1">_xludf.ifna(IF(#REF!=Impostazioni!$C$6,I1801*1,I1801/INDEX(Impostazioni!$N$86:$O$105,MATCH(#REF!,Impostazioni!$N$86:$N$105,0),2)),"")</f>
        <v>#NAME?</v>
      </c>
      <c r="P1801" s="14" t="e">
        <f t="array" aca="1" ref="P1801" ca="1">_xludf.ifna(IF(#REF!=Impostazioni!$C$6,J1801*1,J1801/INDEX(Impostazioni!$N$86:$O$105,MATCH(#REF!,Impostazioni!$N$86:$N$105,0),2)),"")</f>
        <v>#NAME?</v>
      </c>
      <c r="Q1801" s="14" t="e">
        <f t="array" aca="1" ref="Q1801" ca="1">_xludf.ifna(IF(#REF!=Impostazioni!$C$6,K1801*1,K1801/INDEX(Impostazioni!$N$86:$O$105,MATCH(#REF!,Impostazioni!$N$86:$N$105,0),2)),"")</f>
        <v>#NAME?</v>
      </c>
      <c r="S1801" t="str" cm="1">
        <f t="array" ref="S1801">_xlfn.IFNA(TRANSPOSE(INDEX(Impostazioni!$R$14:$S$63,,MATCH($D1801,Impostazioni!$R$13:$S$13,0))),"")&amp;""</f>
        <v/>
      </c>
    </row>
    <row r="1802" spans="1:19" ht="13.2">
      <c r="A1802" s="14" t="str">
        <f t="shared" si="21"/>
        <v/>
      </c>
      <c r="B1802" s="14" t="str">
        <f t="shared" si="22"/>
        <v/>
      </c>
      <c r="C1802" s="14"/>
      <c r="D1802" s="14"/>
      <c r="E1802" s="14"/>
      <c r="F1802" s="14"/>
      <c r="G1802" s="31"/>
      <c r="H1802" s="31"/>
      <c r="I1802" s="31"/>
      <c r="J1802" s="31"/>
      <c r="K1802" s="14" t="str">
        <f t="shared" si="23"/>
        <v/>
      </c>
      <c r="M1802" s="14" t="e">
        <f t="array" aca="1" ref="M1802" ca="1">_xludf.ifna(IF(#REF!=Impostazioni!$C$6,G1802*1,G1802/INDEX(Impostazioni!$N$86:$O$105,MATCH(#REF!,Impostazioni!$N$86:$N$105,0),2)),"")</f>
        <v>#NAME?</v>
      </c>
      <c r="N1802" s="14" t="e">
        <f t="array" aca="1" ref="N1802" ca="1">_xludf.ifna(IF(#REF!=Impostazioni!$C$6,H1802*1,H1802/INDEX(Impostazioni!$N$86:$O$105,MATCH(#REF!,Impostazioni!$N$86:$N$105,0),2)),"")</f>
        <v>#NAME?</v>
      </c>
      <c r="O1802" s="14" t="e">
        <f t="array" aca="1" ref="O1802" ca="1">_xludf.ifna(IF(#REF!=Impostazioni!$C$6,I1802*1,I1802/INDEX(Impostazioni!$N$86:$O$105,MATCH(#REF!,Impostazioni!$N$86:$N$105,0),2)),"")</f>
        <v>#NAME?</v>
      </c>
      <c r="P1802" s="14" t="e">
        <f t="array" aca="1" ref="P1802" ca="1">_xludf.ifna(IF(#REF!=Impostazioni!$C$6,J1802*1,J1802/INDEX(Impostazioni!$N$86:$O$105,MATCH(#REF!,Impostazioni!$N$86:$N$105,0),2)),"")</f>
        <v>#NAME?</v>
      </c>
      <c r="Q1802" s="14" t="e">
        <f t="array" aca="1" ref="Q1802" ca="1">_xludf.ifna(IF(#REF!=Impostazioni!$C$6,K1802*1,K1802/INDEX(Impostazioni!$N$86:$O$105,MATCH(#REF!,Impostazioni!$N$86:$N$105,0),2)),"")</f>
        <v>#NAME?</v>
      </c>
      <c r="S1802" t="str" cm="1">
        <f t="array" ref="S1802">_xlfn.IFNA(TRANSPOSE(INDEX(Impostazioni!$R$14:$S$63,,MATCH($D1802,Impostazioni!$R$13:$S$13,0))),"")&amp;""</f>
        <v/>
      </c>
    </row>
    <row r="1803" spans="1:19" ht="13.2">
      <c r="A1803" s="14" t="str">
        <f t="shared" si="21"/>
        <v/>
      </c>
      <c r="B1803" s="14" t="str">
        <f t="shared" si="22"/>
        <v/>
      </c>
      <c r="C1803" s="14"/>
      <c r="D1803" s="14"/>
      <c r="E1803" s="14"/>
      <c r="F1803" s="14"/>
      <c r="G1803" s="31"/>
      <c r="H1803" s="31"/>
      <c r="I1803" s="31"/>
      <c r="J1803" s="31"/>
      <c r="K1803" s="14" t="str">
        <f t="shared" si="23"/>
        <v/>
      </c>
      <c r="M1803" s="14" t="e">
        <f t="array" aca="1" ref="M1803" ca="1">_xludf.ifna(IF(#REF!=Impostazioni!$C$6,G1803*1,G1803/INDEX(Impostazioni!$N$86:$O$105,MATCH(#REF!,Impostazioni!$N$86:$N$105,0),2)),"")</f>
        <v>#NAME?</v>
      </c>
      <c r="N1803" s="14" t="e">
        <f t="array" aca="1" ref="N1803" ca="1">_xludf.ifna(IF(#REF!=Impostazioni!$C$6,H1803*1,H1803/INDEX(Impostazioni!$N$86:$O$105,MATCH(#REF!,Impostazioni!$N$86:$N$105,0),2)),"")</f>
        <v>#NAME?</v>
      </c>
      <c r="O1803" s="14" t="e">
        <f t="array" aca="1" ref="O1803" ca="1">_xludf.ifna(IF(#REF!=Impostazioni!$C$6,I1803*1,I1803/INDEX(Impostazioni!$N$86:$O$105,MATCH(#REF!,Impostazioni!$N$86:$N$105,0),2)),"")</f>
        <v>#NAME?</v>
      </c>
      <c r="P1803" s="14" t="e">
        <f t="array" aca="1" ref="P1803" ca="1">_xludf.ifna(IF(#REF!=Impostazioni!$C$6,J1803*1,J1803/INDEX(Impostazioni!$N$86:$O$105,MATCH(#REF!,Impostazioni!$N$86:$N$105,0),2)),"")</f>
        <v>#NAME?</v>
      </c>
      <c r="Q1803" s="14" t="e">
        <f t="array" aca="1" ref="Q1803" ca="1">_xludf.ifna(IF(#REF!=Impostazioni!$C$6,K1803*1,K1803/INDEX(Impostazioni!$N$86:$O$105,MATCH(#REF!,Impostazioni!$N$86:$N$105,0),2)),"")</f>
        <v>#NAME?</v>
      </c>
      <c r="S1803" t="str" cm="1">
        <f t="array" ref="S1803">_xlfn.IFNA(TRANSPOSE(INDEX(Impostazioni!$R$14:$S$63,,MATCH($D1803,Impostazioni!$R$13:$S$13,0))),"")&amp;""</f>
        <v/>
      </c>
    </row>
    <row r="1804" spans="1:19" ht="13.2">
      <c r="A1804" s="14" t="str">
        <f t="shared" si="21"/>
        <v/>
      </c>
      <c r="B1804" s="14" t="str">
        <f t="shared" si="22"/>
        <v/>
      </c>
      <c r="C1804" s="14"/>
      <c r="D1804" s="14"/>
      <c r="E1804" s="14"/>
      <c r="F1804" s="14"/>
      <c r="G1804" s="31"/>
      <c r="H1804" s="31"/>
      <c r="I1804" s="31"/>
      <c r="J1804" s="31"/>
      <c r="K1804" s="14" t="str">
        <f t="shared" si="23"/>
        <v/>
      </c>
      <c r="M1804" s="14" t="e">
        <f t="array" aca="1" ref="M1804" ca="1">_xludf.ifna(IF(#REF!=Impostazioni!$C$6,G1804*1,G1804/INDEX(Impostazioni!$N$86:$O$105,MATCH(#REF!,Impostazioni!$N$86:$N$105,0),2)),"")</f>
        <v>#NAME?</v>
      </c>
      <c r="N1804" s="14" t="e">
        <f t="array" aca="1" ref="N1804" ca="1">_xludf.ifna(IF(#REF!=Impostazioni!$C$6,H1804*1,H1804/INDEX(Impostazioni!$N$86:$O$105,MATCH(#REF!,Impostazioni!$N$86:$N$105,0),2)),"")</f>
        <v>#NAME?</v>
      </c>
      <c r="O1804" s="14" t="e">
        <f t="array" aca="1" ref="O1804" ca="1">_xludf.ifna(IF(#REF!=Impostazioni!$C$6,I1804*1,I1804/INDEX(Impostazioni!$N$86:$O$105,MATCH(#REF!,Impostazioni!$N$86:$N$105,0),2)),"")</f>
        <v>#NAME?</v>
      </c>
      <c r="P1804" s="14" t="e">
        <f t="array" aca="1" ref="P1804" ca="1">_xludf.ifna(IF(#REF!=Impostazioni!$C$6,J1804*1,J1804/INDEX(Impostazioni!$N$86:$O$105,MATCH(#REF!,Impostazioni!$N$86:$N$105,0),2)),"")</f>
        <v>#NAME?</v>
      </c>
      <c r="Q1804" s="14" t="e">
        <f t="array" aca="1" ref="Q1804" ca="1">_xludf.ifna(IF(#REF!=Impostazioni!$C$6,K1804*1,K1804/INDEX(Impostazioni!$N$86:$O$105,MATCH(#REF!,Impostazioni!$N$86:$N$105,0),2)),"")</f>
        <v>#NAME?</v>
      </c>
      <c r="S1804" t="str" cm="1">
        <f t="array" ref="S1804">_xlfn.IFNA(TRANSPOSE(INDEX(Impostazioni!$R$14:$S$63,,MATCH($D1804,Impostazioni!$R$13:$S$13,0))),"")&amp;""</f>
        <v/>
      </c>
    </row>
    <row r="1805" spans="1:19" ht="13.2">
      <c r="A1805" s="14" t="str">
        <f t="shared" si="21"/>
        <v/>
      </c>
      <c r="B1805" s="14" t="str">
        <f t="shared" si="22"/>
        <v/>
      </c>
      <c r="C1805" s="14"/>
      <c r="D1805" s="14"/>
      <c r="E1805" s="14"/>
      <c r="F1805" s="14"/>
      <c r="G1805" s="31"/>
      <c r="H1805" s="31"/>
      <c r="I1805" s="31"/>
      <c r="J1805" s="31"/>
      <c r="K1805" s="14" t="str">
        <f t="shared" si="23"/>
        <v/>
      </c>
      <c r="M1805" s="14" t="e">
        <f t="array" aca="1" ref="M1805" ca="1">_xludf.ifna(IF(#REF!=Impostazioni!$C$6,G1805*1,G1805/INDEX(Impostazioni!$N$86:$O$105,MATCH(#REF!,Impostazioni!$N$86:$N$105,0),2)),"")</f>
        <v>#NAME?</v>
      </c>
      <c r="N1805" s="14" t="e">
        <f t="array" aca="1" ref="N1805" ca="1">_xludf.ifna(IF(#REF!=Impostazioni!$C$6,H1805*1,H1805/INDEX(Impostazioni!$N$86:$O$105,MATCH(#REF!,Impostazioni!$N$86:$N$105,0),2)),"")</f>
        <v>#NAME?</v>
      </c>
      <c r="O1805" s="14" t="e">
        <f t="array" aca="1" ref="O1805" ca="1">_xludf.ifna(IF(#REF!=Impostazioni!$C$6,I1805*1,I1805/INDEX(Impostazioni!$N$86:$O$105,MATCH(#REF!,Impostazioni!$N$86:$N$105,0),2)),"")</f>
        <v>#NAME?</v>
      </c>
      <c r="P1805" s="14" t="e">
        <f t="array" aca="1" ref="P1805" ca="1">_xludf.ifna(IF(#REF!=Impostazioni!$C$6,J1805*1,J1805/INDEX(Impostazioni!$N$86:$O$105,MATCH(#REF!,Impostazioni!$N$86:$N$105,0),2)),"")</f>
        <v>#NAME?</v>
      </c>
      <c r="Q1805" s="14" t="e">
        <f t="array" aca="1" ref="Q1805" ca="1">_xludf.ifna(IF(#REF!=Impostazioni!$C$6,K1805*1,K1805/INDEX(Impostazioni!$N$86:$O$105,MATCH(#REF!,Impostazioni!$N$86:$N$105,0),2)),"")</f>
        <v>#NAME?</v>
      </c>
      <c r="S1805" t="str" cm="1">
        <f t="array" ref="S1805">_xlfn.IFNA(TRANSPOSE(INDEX(Impostazioni!$R$14:$S$63,,MATCH($D1805,Impostazioni!$R$13:$S$13,0))),"")&amp;""</f>
        <v/>
      </c>
    </row>
    <row r="1806" spans="1:19" ht="13.2">
      <c r="A1806" s="14" t="str">
        <f t="shared" si="21"/>
        <v/>
      </c>
      <c r="B1806" s="14" t="str">
        <f t="shared" si="22"/>
        <v/>
      </c>
      <c r="C1806" s="14"/>
      <c r="D1806" s="14"/>
      <c r="E1806" s="14"/>
      <c r="F1806" s="14"/>
      <c r="G1806" s="31"/>
      <c r="H1806" s="31"/>
      <c r="I1806" s="31"/>
      <c r="J1806" s="31"/>
      <c r="K1806" s="14" t="str">
        <f t="shared" si="23"/>
        <v/>
      </c>
      <c r="M1806" s="14" t="e">
        <f t="array" aca="1" ref="M1806" ca="1">_xludf.ifna(IF(#REF!=Impostazioni!$C$6,G1806*1,G1806/INDEX(Impostazioni!$N$86:$O$105,MATCH(#REF!,Impostazioni!$N$86:$N$105,0),2)),"")</f>
        <v>#NAME?</v>
      </c>
      <c r="N1806" s="14" t="e">
        <f t="array" aca="1" ref="N1806" ca="1">_xludf.ifna(IF(#REF!=Impostazioni!$C$6,H1806*1,H1806/INDEX(Impostazioni!$N$86:$O$105,MATCH(#REF!,Impostazioni!$N$86:$N$105,0),2)),"")</f>
        <v>#NAME?</v>
      </c>
      <c r="O1806" s="14" t="e">
        <f t="array" aca="1" ref="O1806" ca="1">_xludf.ifna(IF(#REF!=Impostazioni!$C$6,I1806*1,I1806/INDEX(Impostazioni!$N$86:$O$105,MATCH(#REF!,Impostazioni!$N$86:$N$105,0),2)),"")</f>
        <v>#NAME?</v>
      </c>
      <c r="P1806" s="14" t="e">
        <f t="array" aca="1" ref="P1806" ca="1">_xludf.ifna(IF(#REF!=Impostazioni!$C$6,J1806*1,J1806/INDEX(Impostazioni!$N$86:$O$105,MATCH(#REF!,Impostazioni!$N$86:$N$105,0),2)),"")</f>
        <v>#NAME?</v>
      </c>
      <c r="Q1806" s="14" t="e">
        <f t="array" aca="1" ref="Q1806" ca="1">_xludf.ifna(IF(#REF!=Impostazioni!$C$6,K1806*1,K1806/INDEX(Impostazioni!$N$86:$O$105,MATCH(#REF!,Impostazioni!$N$86:$N$105,0),2)),"")</f>
        <v>#NAME?</v>
      </c>
      <c r="S1806" t="str" cm="1">
        <f t="array" ref="S1806">_xlfn.IFNA(TRANSPOSE(INDEX(Impostazioni!$R$14:$S$63,,MATCH($D1806,Impostazioni!$R$13:$S$13,0))),"")&amp;""</f>
        <v/>
      </c>
    </row>
    <row r="1807" spans="1:19" ht="13.2">
      <c r="A1807" s="14" t="str">
        <f t="shared" si="21"/>
        <v/>
      </c>
      <c r="B1807" s="14" t="str">
        <f t="shared" si="22"/>
        <v/>
      </c>
      <c r="C1807" s="14"/>
      <c r="D1807" s="14"/>
      <c r="E1807" s="14"/>
      <c r="F1807" s="14"/>
      <c r="G1807" s="31"/>
      <c r="H1807" s="31"/>
      <c r="I1807" s="31"/>
      <c r="J1807" s="31"/>
      <c r="K1807" s="14" t="str">
        <f t="shared" si="23"/>
        <v/>
      </c>
      <c r="M1807" s="14" t="e">
        <f t="array" aca="1" ref="M1807" ca="1">_xludf.ifna(IF(#REF!=Impostazioni!$C$6,G1807*1,G1807/INDEX(Impostazioni!$N$86:$O$105,MATCH(#REF!,Impostazioni!$N$86:$N$105,0),2)),"")</f>
        <v>#NAME?</v>
      </c>
      <c r="N1807" s="14" t="e">
        <f t="array" aca="1" ref="N1807" ca="1">_xludf.ifna(IF(#REF!=Impostazioni!$C$6,H1807*1,H1807/INDEX(Impostazioni!$N$86:$O$105,MATCH(#REF!,Impostazioni!$N$86:$N$105,0),2)),"")</f>
        <v>#NAME?</v>
      </c>
      <c r="O1807" s="14" t="e">
        <f t="array" aca="1" ref="O1807" ca="1">_xludf.ifna(IF(#REF!=Impostazioni!$C$6,I1807*1,I1807/INDEX(Impostazioni!$N$86:$O$105,MATCH(#REF!,Impostazioni!$N$86:$N$105,0),2)),"")</f>
        <v>#NAME?</v>
      </c>
      <c r="P1807" s="14" t="e">
        <f t="array" aca="1" ref="P1807" ca="1">_xludf.ifna(IF(#REF!=Impostazioni!$C$6,J1807*1,J1807/INDEX(Impostazioni!$N$86:$O$105,MATCH(#REF!,Impostazioni!$N$86:$N$105,0),2)),"")</f>
        <v>#NAME?</v>
      </c>
      <c r="Q1807" s="14" t="e">
        <f t="array" aca="1" ref="Q1807" ca="1">_xludf.ifna(IF(#REF!=Impostazioni!$C$6,K1807*1,K1807/INDEX(Impostazioni!$N$86:$O$105,MATCH(#REF!,Impostazioni!$N$86:$N$105,0),2)),"")</f>
        <v>#NAME?</v>
      </c>
      <c r="S1807" t="str" cm="1">
        <f t="array" ref="S1807">_xlfn.IFNA(TRANSPOSE(INDEX(Impostazioni!$R$14:$S$63,,MATCH($D1807,Impostazioni!$R$13:$S$13,0))),"")&amp;""</f>
        <v/>
      </c>
    </row>
    <row r="1808" spans="1:19" ht="13.2">
      <c r="A1808" s="14" t="str">
        <f t="shared" si="21"/>
        <v/>
      </c>
      <c r="B1808" s="14" t="str">
        <f t="shared" si="22"/>
        <v/>
      </c>
      <c r="C1808" s="14"/>
      <c r="D1808" s="14"/>
      <c r="E1808" s="14"/>
      <c r="F1808" s="14"/>
      <c r="G1808" s="31"/>
      <c r="H1808" s="31"/>
      <c r="I1808" s="31"/>
      <c r="J1808" s="31"/>
      <c r="K1808" s="14" t="str">
        <f t="shared" si="23"/>
        <v/>
      </c>
      <c r="M1808" s="14" t="e">
        <f t="array" aca="1" ref="M1808" ca="1">_xludf.ifna(IF(#REF!=Impostazioni!$C$6,G1808*1,G1808/INDEX(Impostazioni!$N$86:$O$105,MATCH(#REF!,Impostazioni!$N$86:$N$105,0),2)),"")</f>
        <v>#NAME?</v>
      </c>
      <c r="N1808" s="14" t="e">
        <f t="array" aca="1" ref="N1808" ca="1">_xludf.ifna(IF(#REF!=Impostazioni!$C$6,H1808*1,H1808/INDEX(Impostazioni!$N$86:$O$105,MATCH(#REF!,Impostazioni!$N$86:$N$105,0),2)),"")</f>
        <v>#NAME?</v>
      </c>
      <c r="O1808" s="14" t="e">
        <f t="array" aca="1" ref="O1808" ca="1">_xludf.ifna(IF(#REF!=Impostazioni!$C$6,I1808*1,I1808/INDEX(Impostazioni!$N$86:$O$105,MATCH(#REF!,Impostazioni!$N$86:$N$105,0),2)),"")</f>
        <v>#NAME?</v>
      </c>
      <c r="P1808" s="14" t="e">
        <f t="array" aca="1" ref="P1808" ca="1">_xludf.ifna(IF(#REF!=Impostazioni!$C$6,J1808*1,J1808/INDEX(Impostazioni!$N$86:$O$105,MATCH(#REF!,Impostazioni!$N$86:$N$105,0),2)),"")</f>
        <v>#NAME?</v>
      </c>
      <c r="Q1808" s="14" t="e">
        <f t="array" aca="1" ref="Q1808" ca="1">_xludf.ifna(IF(#REF!=Impostazioni!$C$6,K1808*1,K1808/INDEX(Impostazioni!$N$86:$O$105,MATCH(#REF!,Impostazioni!$N$86:$N$105,0),2)),"")</f>
        <v>#NAME?</v>
      </c>
      <c r="S1808" t="str" cm="1">
        <f t="array" ref="S1808">_xlfn.IFNA(TRANSPOSE(INDEX(Impostazioni!$R$14:$S$63,,MATCH($D1808,Impostazioni!$R$13:$S$13,0))),"")&amp;""</f>
        <v/>
      </c>
    </row>
    <row r="1809" spans="1:19" ht="13.2">
      <c r="A1809" s="14" t="str">
        <f t="shared" si="21"/>
        <v/>
      </c>
      <c r="B1809" s="14" t="str">
        <f t="shared" si="22"/>
        <v/>
      </c>
      <c r="C1809" s="14"/>
      <c r="D1809" s="14"/>
      <c r="E1809" s="14"/>
      <c r="F1809" s="14"/>
      <c r="G1809" s="31"/>
      <c r="H1809" s="31"/>
      <c r="I1809" s="31"/>
      <c r="J1809" s="31"/>
      <c r="K1809" s="14" t="str">
        <f t="shared" si="23"/>
        <v/>
      </c>
      <c r="M1809" s="14" t="e">
        <f t="array" aca="1" ref="M1809" ca="1">_xludf.ifna(IF(#REF!=Impostazioni!$C$6,G1809*1,G1809/INDEX(Impostazioni!$N$86:$O$105,MATCH(#REF!,Impostazioni!$N$86:$N$105,0),2)),"")</f>
        <v>#NAME?</v>
      </c>
      <c r="N1809" s="14" t="e">
        <f t="array" aca="1" ref="N1809" ca="1">_xludf.ifna(IF(#REF!=Impostazioni!$C$6,H1809*1,H1809/INDEX(Impostazioni!$N$86:$O$105,MATCH(#REF!,Impostazioni!$N$86:$N$105,0),2)),"")</f>
        <v>#NAME?</v>
      </c>
      <c r="O1809" s="14" t="e">
        <f t="array" aca="1" ref="O1809" ca="1">_xludf.ifna(IF(#REF!=Impostazioni!$C$6,I1809*1,I1809/INDEX(Impostazioni!$N$86:$O$105,MATCH(#REF!,Impostazioni!$N$86:$N$105,0),2)),"")</f>
        <v>#NAME?</v>
      </c>
      <c r="P1809" s="14" t="e">
        <f t="array" aca="1" ref="P1809" ca="1">_xludf.ifna(IF(#REF!=Impostazioni!$C$6,J1809*1,J1809/INDEX(Impostazioni!$N$86:$O$105,MATCH(#REF!,Impostazioni!$N$86:$N$105,0),2)),"")</f>
        <v>#NAME?</v>
      </c>
      <c r="Q1809" s="14" t="e">
        <f t="array" aca="1" ref="Q1809" ca="1">_xludf.ifna(IF(#REF!=Impostazioni!$C$6,K1809*1,K1809/INDEX(Impostazioni!$N$86:$O$105,MATCH(#REF!,Impostazioni!$N$86:$N$105,0),2)),"")</f>
        <v>#NAME?</v>
      </c>
      <c r="S1809" t="str" cm="1">
        <f t="array" ref="S1809">_xlfn.IFNA(TRANSPOSE(INDEX(Impostazioni!$R$14:$S$63,,MATCH($D1809,Impostazioni!$R$13:$S$13,0))),"")&amp;""</f>
        <v/>
      </c>
    </row>
    <row r="1810" spans="1:19" ht="13.2">
      <c r="A1810" s="14" t="str">
        <f t="shared" si="21"/>
        <v/>
      </c>
      <c r="B1810" s="14" t="str">
        <f t="shared" si="22"/>
        <v/>
      </c>
      <c r="C1810" s="14"/>
      <c r="D1810" s="14"/>
      <c r="E1810" s="14"/>
      <c r="F1810" s="14"/>
      <c r="G1810" s="31"/>
      <c r="H1810" s="31"/>
      <c r="I1810" s="31"/>
      <c r="J1810" s="31"/>
      <c r="K1810" s="14" t="str">
        <f t="shared" si="23"/>
        <v/>
      </c>
      <c r="M1810" s="14" t="e">
        <f t="array" aca="1" ref="M1810" ca="1">_xludf.ifna(IF(#REF!=Impostazioni!$C$6,G1810*1,G1810/INDEX(Impostazioni!$N$86:$O$105,MATCH(#REF!,Impostazioni!$N$86:$N$105,0),2)),"")</f>
        <v>#NAME?</v>
      </c>
      <c r="N1810" s="14" t="e">
        <f t="array" aca="1" ref="N1810" ca="1">_xludf.ifna(IF(#REF!=Impostazioni!$C$6,H1810*1,H1810/INDEX(Impostazioni!$N$86:$O$105,MATCH(#REF!,Impostazioni!$N$86:$N$105,0),2)),"")</f>
        <v>#NAME?</v>
      </c>
      <c r="O1810" s="14" t="e">
        <f t="array" aca="1" ref="O1810" ca="1">_xludf.ifna(IF(#REF!=Impostazioni!$C$6,I1810*1,I1810/INDEX(Impostazioni!$N$86:$O$105,MATCH(#REF!,Impostazioni!$N$86:$N$105,0),2)),"")</f>
        <v>#NAME?</v>
      </c>
      <c r="P1810" s="14" t="e">
        <f t="array" aca="1" ref="P1810" ca="1">_xludf.ifna(IF(#REF!=Impostazioni!$C$6,J1810*1,J1810/INDEX(Impostazioni!$N$86:$O$105,MATCH(#REF!,Impostazioni!$N$86:$N$105,0),2)),"")</f>
        <v>#NAME?</v>
      </c>
      <c r="Q1810" s="14" t="e">
        <f t="array" aca="1" ref="Q1810" ca="1">_xludf.ifna(IF(#REF!=Impostazioni!$C$6,K1810*1,K1810/INDEX(Impostazioni!$N$86:$O$105,MATCH(#REF!,Impostazioni!$N$86:$N$105,0),2)),"")</f>
        <v>#NAME?</v>
      </c>
      <c r="S1810" t="str" cm="1">
        <f t="array" ref="S1810">_xlfn.IFNA(TRANSPOSE(INDEX(Impostazioni!$R$14:$S$63,,MATCH($D1810,Impostazioni!$R$13:$S$13,0))),"")&amp;""</f>
        <v/>
      </c>
    </row>
    <row r="1811" spans="1:19" ht="13.2">
      <c r="A1811" s="14" t="str">
        <f t="shared" si="21"/>
        <v/>
      </c>
      <c r="B1811" s="14" t="str">
        <f t="shared" si="22"/>
        <v/>
      </c>
      <c r="C1811" s="14"/>
      <c r="D1811" s="14"/>
      <c r="E1811" s="14"/>
      <c r="F1811" s="14"/>
      <c r="G1811" s="31"/>
      <c r="H1811" s="31"/>
      <c r="I1811" s="31"/>
      <c r="J1811" s="31"/>
      <c r="K1811" s="14" t="str">
        <f t="shared" si="23"/>
        <v/>
      </c>
      <c r="M1811" s="14" t="e">
        <f t="array" aca="1" ref="M1811" ca="1">_xludf.ifna(IF(#REF!=Impostazioni!$C$6,G1811*1,G1811/INDEX(Impostazioni!$N$86:$O$105,MATCH(#REF!,Impostazioni!$N$86:$N$105,0),2)),"")</f>
        <v>#NAME?</v>
      </c>
      <c r="N1811" s="14" t="e">
        <f t="array" aca="1" ref="N1811" ca="1">_xludf.ifna(IF(#REF!=Impostazioni!$C$6,H1811*1,H1811/INDEX(Impostazioni!$N$86:$O$105,MATCH(#REF!,Impostazioni!$N$86:$N$105,0),2)),"")</f>
        <v>#NAME?</v>
      </c>
      <c r="O1811" s="14" t="e">
        <f t="array" aca="1" ref="O1811" ca="1">_xludf.ifna(IF(#REF!=Impostazioni!$C$6,I1811*1,I1811/INDEX(Impostazioni!$N$86:$O$105,MATCH(#REF!,Impostazioni!$N$86:$N$105,0),2)),"")</f>
        <v>#NAME?</v>
      </c>
      <c r="P1811" s="14" t="e">
        <f t="array" aca="1" ref="P1811" ca="1">_xludf.ifna(IF(#REF!=Impostazioni!$C$6,J1811*1,J1811/INDEX(Impostazioni!$N$86:$O$105,MATCH(#REF!,Impostazioni!$N$86:$N$105,0),2)),"")</f>
        <v>#NAME?</v>
      </c>
      <c r="Q1811" s="14" t="e">
        <f t="array" aca="1" ref="Q1811" ca="1">_xludf.ifna(IF(#REF!=Impostazioni!$C$6,K1811*1,K1811/INDEX(Impostazioni!$N$86:$O$105,MATCH(#REF!,Impostazioni!$N$86:$N$105,0),2)),"")</f>
        <v>#NAME?</v>
      </c>
      <c r="S1811" t="str" cm="1">
        <f t="array" ref="S1811">_xlfn.IFNA(TRANSPOSE(INDEX(Impostazioni!$R$14:$S$63,,MATCH($D1811,Impostazioni!$R$13:$S$13,0))),"")&amp;""</f>
        <v/>
      </c>
    </row>
    <row r="1812" spans="1:19" ht="13.2">
      <c r="A1812" s="14" t="str">
        <f t="shared" si="21"/>
        <v/>
      </c>
      <c r="B1812" s="14" t="str">
        <f t="shared" si="22"/>
        <v/>
      </c>
      <c r="C1812" s="14"/>
      <c r="D1812" s="14"/>
      <c r="E1812" s="14"/>
      <c r="F1812" s="14"/>
      <c r="G1812" s="31"/>
      <c r="H1812" s="31"/>
      <c r="I1812" s="31"/>
      <c r="J1812" s="31"/>
      <c r="K1812" s="14" t="str">
        <f t="shared" si="23"/>
        <v/>
      </c>
      <c r="M1812" s="14" t="e">
        <f t="array" aca="1" ref="M1812" ca="1">_xludf.ifna(IF(#REF!=Impostazioni!$C$6,G1812*1,G1812/INDEX(Impostazioni!$N$86:$O$105,MATCH(#REF!,Impostazioni!$N$86:$N$105,0),2)),"")</f>
        <v>#NAME?</v>
      </c>
      <c r="N1812" s="14" t="e">
        <f t="array" aca="1" ref="N1812" ca="1">_xludf.ifna(IF(#REF!=Impostazioni!$C$6,H1812*1,H1812/INDEX(Impostazioni!$N$86:$O$105,MATCH(#REF!,Impostazioni!$N$86:$N$105,0),2)),"")</f>
        <v>#NAME?</v>
      </c>
      <c r="O1812" s="14" t="e">
        <f t="array" aca="1" ref="O1812" ca="1">_xludf.ifna(IF(#REF!=Impostazioni!$C$6,I1812*1,I1812/INDEX(Impostazioni!$N$86:$O$105,MATCH(#REF!,Impostazioni!$N$86:$N$105,0),2)),"")</f>
        <v>#NAME?</v>
      </c>
      <c r="P1812" s="14" t="e">
        <f t="array" aca="1" ref="P1812" ca="1">_xludf.ifna(IF(#REF!=Impostazioni!$C$6,J1812*1,J1812/INDEX(Impostazioni!$N$86:$O$105,MATCH(#REF!,Impostazioni!$N$86:$N$105,0),2)),"")</f>
        <v>#NAME?</v>
      </c>
      <c r="Q1812" s="14" t="e">
        <f t="array" aca="1" ref="Q1812" ca="1">_xludf.ifna(IF(#REF!=Impostazioni!$C$6,K1812*1,K1812/INDEX(Impostazioni!$N$86:$O$105,MATCH(#REF!,Impostazioni!$N$86:$N$105,0),2)),"")</f>
        <v>#NAME?</v>
      </c>
      <c r="S1812" t="str" cm="1">
        <f t="array" ref="S1812">_xlfn.IFNA(TRANSPOSE(INDEX(Impostazioni!$R$14:$S$63,,MATCH($D1812,Impostazioni!$R$13:$S$13,0))),"")&amp;""</f>
        <v/>
      </c>
    </row>
    <row r="1813" spans="1:19" ht="13.2">
      <c r="A1813" s="14" t="str">
        <f t="shared" si="21"/>
        <v/>
      </c>
      <c r="B1813" s="14" t="str">
        <f t="shared" si="22"/>
        <v/>
      </c>
      <c r="C1813" s="14"/>
      <c r="D1813" s="14"/>
      <c r="E1813" s="14"/>
      <c r="F1813" s="14"/>
      <c r="G1813" s="31"/>
      <c r="H1813" s="31"/>
      <c r="I1813" s="31"/>
      <c r="J1813" s="31"/>
      <c r="K1813" s="14" t="str">
        <f t="shared" si="23"/>
        <v/>
      </c>
      <c r="M1813" s="14" t="e">
        <f t="array" aca="1" ref="M1813" ca="1">_xludf.ifna(IF(#REF!=Impostazioni!$C$6,G1813*1,G1813/INDEX(Impostazioni!$N$86:$O$105,MATCH(#REF!,Impostazioni!$N$86:$N$105,0),2)),"")</f>
        <v>#NAME?</v>
      </c>
      <c r="N1813" s="14" t="e">
        <f t="array" aca="1" ref="N1813" ca="1">_xludf.ifna(IF(#REF!=Impostazioni!$C$6,H1813*1,H1813/INDEX(Impostazioni!$N$86:$O$105,MATCH(#REF!,Impostazioni!$N$86:$N$105,0),2)),"")</f>
        <v>#NAME?</v>
      </c>
      <c r="O1813" s="14" t="e">
        <f t="array" aca="1" ref="O1813" ca="1">_xludf.ifna(IF(#REF!=Impostazioni!$C$6,I1813*1,I1813/INDEX(Impostazioni!$N$86:$O$105,MATCH(#REF!,Impostazioni!$N$86:$N$105,0),2)),"")</f>
        <v>#NAME?</v>
      </c>
      <c r="P1813" s="14" t="e">
        <f t="array" aca="1" ref="P1813" ca="1">_xludf.ifna(IF(#REF!=Impostazioni!$C$6,J1813*1,J1813/INDEX(Impostazioni!$N$86:$O$105,MATCH(#REF!,Impostazioni!$N$86:$N$105,0),2)),"")</f>
        <v>#NAME?</v>
      </c>
      <c r="Q1813" s="14" t="e">
        <f t="array" aca="1" ref="Q1813" ca="1">_xludf.ifna(IF(#REF!=Impostazioni!$C$6,K1813*1,K1813/INDEX(Impostazioni!$N$86:$O$105,MATCH(#REF!,Impostazioni!$N$86:$N$105,0),2)),"")</f>
        <v>#NAME?</v>
      </c>
      <c r="S1813" t="str" cm="1">
        <f t="array" ref="S1813">_xlfn.IFNA(TRANSPOSE(INDEX(Impostazioni!$R$14:$S$63,,MATCH($D1813,Impostazioni!$R$13:$S$13,0))),"")&amp;""</f>
        <v/>
      </c>
    </row>
    <row r="1814" spans="1:19" ht="13.2">
      <c r="A1814" s="14" t="str">
        <f t="shared" si="21"/>
        <v/>
      </c>
      <c r="B1814" s="14" t="str">
        <f t="shared" si="22"/>
        <v/>
      </c>
      <c r="C1814" s="14"/>
      <c r="D1814" s="14"/>
      <c r="E1814" s="14"/>
      <c r="F1814" s="14"/>
      <c r="G1814" s="31"/>
      <c r="H1814" s="31"/>
      <c r="I1814" s="31"/>
      <c r="J1814" s="31"/>
      <c r="K1814" s="14" t="str">
        <f t="shared" si="23"/>
        <v/>
      </c>
      <c r="M1814" s="14" t="e">
        <f t="array" aca="1" ref="M1814" ca="1">_xludf.ifna(IF(#REF!=Impostazioni!$C$6,G1814*1,G1814/INDEX(Impostazioni!$N$86:$O$105,MATCH(#REF!,Impostazioni!$N$86:$N$105,0),2)),"")</f>
        <v>#NAME?</v>
      </c>
      <c r="N1814" s="14" t="e">
        <f t="array" aca="1" ref="N1814" ca="1">_xludf.ifna(IF(#REF!=Impostazioni!$C$6,H1814*1,H1814/INDEX(Impostazioni!$N$86:$O$105,MATCH(#REF!,Impostazioni!$N$86:$N$105,0),2)),"")</f>
        <v>#NAME?</v>
      </c>
      <c r="O1814" s="14" t="e">
        <f t="array" aca="1" ref="O1814" ca="1">_xludf.ifna(IF(#REF!=Impostazioni!$C$6,I1814*1,I1814/INDEX(Impostazioni!$N$86:$O$105,MATCH(#REF!,Impostazioni!$N$86:$N$105,0),2)),"")</f>
        <v>#NAME?</v>
      </c>
      <c r="P1814" s="14" t="e">
        <f t="array" aca="1" ref="P1814" ca="1">_xludf.ifna(IF(#REF!=Impostazioni!$C$6,J1814*1,J1814/INDEX(Impostazioni!$N$86:$O$105,MATCH(#REF!,Impostazioni!$N$86:$N$105,0),2)),"")</f>
        <v>#NAME?</v>
      </c>
      <c r="Q1814" s="14" t="e">
        <f t="array" aca="1" ref="Q1814" ca="1">_xludf.ifna(IF(#REF!=Impostazioni!$C$6,K1814*1,K1814/INDEX(Impostazioni!$N$86:$O$105,MATCH(#REF!,Impostazioni!$N$86:$N$105,0),2)),"")</f>
        <v>#NAME?</v>
      </c>
      <c r="S1814" t="str" cm="1">
        <f t="array" ref="S1814">_xlfn.IFNA(TRANSPOSE(INDEX(Impostazioni!$R$14:$S$63,,MATCH($D1814,Impostazioni!$R$13:$S$13,0))),"")&amp;""</f>
        <v/>
      </c>
    </row>
    <row r="1815" spans="1:19" ht="13.2">
      <c r="A1815" s="14" t="str">
        <f t="shared" si="21"/>
        <v/>
      </c>
      <c r="B1815" s="14" t="str">
        <f t="shared" si="22"/>
        <v/>
      </c>
      <c r="C1815" s="14"/>
      <c r="D1815" s="14"/>
      <c r="E1815" s="14"/>
      <c r="F1815" s="14"/>
      <c r="G1815" s="31"/>
      <c r="H1815" s="31"/>
      <c r="I1815" s="31"/>
      <c r="J1815" s="31"/>
      <c r="K1815" s="14" t="str">
        <f t="shared" si="23"/>
        <v/>
      </c>
      <c r="M1815" s="14" t="e">
        <f t="array" aca="1" ref="M1815" ca="1">_xludf.ifna(IF(#REF!=Impostazioni!$C$6,G1815*1,G1815/INDEX(Impostazioni!$N$86:$O$105,MATCH(#REF!,Impostazioni!$N$86:$N$105,0),2)),"")</f>
        <v>#NAME?</v>
      </c>
      <c r="N1815" s="14" t="e">
        <f t="array" aca="1" ref="N1815" ca="1">_xludf.ifna(IF(#REF!=Impostazioni!$C$6,H1815*1,H1815/INDEX(Impostazioni!$N$86:$O$105,MATCH(#REF!,Impostazioni!$N$86:$N$105,0),2)),"")</f>
        <v>#NAME?</v>
      </c>
      <c r="O1815" s="14" t="e">
        <f t="array" aca="1" ref="O1815" ca="1">_xludf.ifna(IF(#REF!=Impostazioni!$C$6,I1815*1,I1815/INDEX(Impostazioni!$N$86:$O$105,MATCH(#REF!,Impostazioni!$N$86:$N$105,0),2)),"")</f>
        <v>#NAME?</v>
      </c>
      <c r="P1815" s="14" t="e">
        <f t="array" aca="1" ref="P1815" ca="1">_xludf.ifna(IF(#REF!=Impostazioni!$C$6,J1815*1,J1815/INDEX(Impostazioni!$N$86:$O$105,MATCH(#REF!,Impostazioni!$N$86:$N$105,0),2)),"")</f>
        <v>#NAME?</v>
      </c>
      <c r="Q1815" s="14" t="e">
        <f t="array" aca="1" ref="Q1815" ca="1">_xludf.ifna(IF(#REF!=Impostazioni!$C$6,K1815*1,K1815/INDEX(Impostazioni!$N$86:$O$105,MATCH(#REF!,Impostazioni!$N$86:$N$105,0),2)),"")</f>
        <v>#NAME?</v>
      </c>
      <c r="S1815" t="str" cm="1">
        <f t="array" ref="S1815">_xlfn.IFNA(TRANSPOSE(INDEX(Impostazioni!$R$14:$S$63,,MATCH($D1815,Impostazioni!$R$13:$S$13,0))),"")&amp;""</f>
        <v/>
      </c>
    </row>
    <row r="1816" spans="1:19" ht="13.2">
      <c r="A1816" s="14" t="str">
        <f t="shared" si="21"/>
        <v/>
      </c>
      <c r="B1816" s="14" t="str">
        <f t="shared" si="22"/>
        <v/>
      </c>
      <c r="C1816" s="14"/>
      <c r="D1816" s="14"/>
      <c r="E1816" s="14"/>
      <c r="F1816" s="14"/>
      <c r="G1816" s="31"/>
      <c r="H1816" s="31"/>
      <c r="I1816" s="31"/>
      <c r="J1816" s="31"/>
      <c r="K1816" s="14" t="str">
        <f t="shared" si="23"/>
        <v/>
      </c>
      <c r="M1816" s="14" t="e">
        <f t="array" aca="1" ref="M1816" ca="1">_xludf.ifna(IF(#REF!=Impostazioni!$C$6,G1816*1,G1816/INDEX(Impostazioni!$N$86:$O$105,MATCH(#REF!,Impostazioni!$N$86:$N$105,0),2)),"")</f>
        <v>#NAME?</v>
      </c>
      <c r="N1816" s="14" t="e">
        <f t="array" aca="1" ref="N1816" ca="1">_xludf.ifna(IF(#REF!=Impostazioni!$C$6,H1816*1,H1816/INDEX(Impostazioni!$N$86:$O$105,MATCH(#REF!,Impostazioni!$N$86:$N$105,0),2)),"")</f>
        <v>#NAME?</v>
      </c>
      <c r="O1816" s="14" t="e">
        <f t="array" aca="1" ref="O1816" ca="1">_xludf.ifna(IF(#REF!=Impostazioni!$C$6,I1816*1,I1816/INDEX(Impostazioni!$N$86:$O$105,MATCH(#REF!,Impostazioni!$N$86:$N$105,0),2)),"")</f>
        <v>#NAME?</v>
      </c>
      <c r="P1816" s="14" t="e">
        <f t="array" aca="1" ref="P1816" ca="1">_xludf.ifna(IF(#REF!=Impostazioni!$C$6,J1816*1,J1816/INDEX(Impostazioni!$N$86:$O$105,MATCH(#REF!,Impostazioni!$N$86:$N$105,0),2)),"")</f>
        <v>#NAME?</v>
      </c>
      <c r="Q1816" s="14" t="e">
        <f t="array" aca="1" ref="Q1816" ca="1">_xludf.ifna(IF(#REF!=Impostazioni!$C$6,K1816*1,K1816/INDEX(Impostazioni!$N$86:$O$105,MATCH(#REF!,Impostazioni!$N$86:$N$105,0),2)),"")</f>
        <v>#NAME?</v>
      </c>
      <c r="S1816" t="str" cm="1">
        <f t="array" ref="S1816">_xlfn.IFNA(TRANSPOSE(INDEX(Impostazioni!$R$14:$S$63,,MATCH($D1816,Impostazioni!$R$13:$S$13,0))),"")&amp;""</f>
        <v/>
      </c>
    </row>
    <row r="1817" spans="1:19" ht="13.2">
      <c r="A1817" s="14" t="str">
        <f t="shared" si="21"/>
        <v/>
      </c>
      <c r="B1817" s="14" t="str">
        <f t="shared" si="22"/>
        <v/>
      </c>
      <c r="C1817" s="14"/>
      <c r="D1817" s="14"/>
      <c r="E1817" s="14"/>
      <c r="F1817" s="14"/>
      <c r="G1817" s="31"/>
      <c r="H1817" s="31"/>
      <c r="I1817" s="31"/>
      <c r="J1817" s="31"/>
      <c r="K1817" s="14" t="str">
        <f t="shared" si="23"/>
        <v/>
      </c>
      <c r="M1817" s="14" t="e">
        <f t="array" aca="1" ref="M1817" ca="1">_xludf.ifna(IF(#REF!=Impostazioni!$C$6,G1817*1,G1817/INDEX(Impostazioni!$N$86:$O$105,MATCH(#REF!,Impostazioni!$N$86:$N$105,0),2)),"")</f>
        <v>#NAME?</v>
      </c>
      <c r="N1817" s="14" t="e">
        <f t="array" aca="1" ref="N1817" ca="1">_xludf.ifna(IF(#REF!=Impostazioni!$C$6,H1817*1,H1817/INDEX(Impostazioni!$N$86:$O$105,MATCH(#REF!,Impostazioni!$N$86:$N$105,0),2)),"")</f>
        <v>#NAME?</v>
      </c>
      <c r="O1817" s="14" t="e">
        <f t="array" aca="1" ref="O1817" ca="1">_xludf.ifna(IF(#REF!=Impostazioni!$C$6,I1817*1,I1817/INDEX(Impostazioni!$N$86:$O$105,MATCH(#REF!,Impostazioni!$N$86:$N$105,0),2)),"")</f>
        <v>#NAME?</v>
      </c>
      <c r="P1817" s="14" t="e">
        <f t="array" aca="1" ref="P1817" ca="1">_xludf.ifna(IF(#REF!=Impostazioni!$C$6,J1817*1,J1817/INDEX(Impostazioni!$N$86:$O$105,MATCH(#REF!,Impostazioni!$N$86:$N$105,0),2)),"")</f>
        <v>#NAME?</v>
      </c>
      <c r="Q1817" s="14" t="e">
        <f t="array" aca="1" ref="Q1817" ca="1">_xludf.ifna(IF(#REF!=Impostazioni!$C$6,K1817*1,K1817/INDEX(Impostazioni!$N$86:$O$105,MATCH(#REF!,Impostazioni!$N$86:$N$105,0),2)),"")</f>
        <v>#NAME?</v>
      </c>
      <c r="S1817" t="str" cm="1">
        <f t="array" ref="S1817">_xlfn.IFNA(TRANSPOSE(INDEX(Impostazioni!$R$14:$S$63,,MATCH($D1817,Impostazioni!$R$13:$S$13,0))),"")&amp;""</f>
        <v/>
      </c>
    </row>
    <row r="1818" spans="1:19" ht="13.2">
      <c r="A1818" s="14" t="str">
        <f t="shared" si="21"/>
        <v/>
      </c>
      <c r="B1818" s="14" t="str">
        <f t="shared" si="22"/>
        <v/>
      </c>
      <c r="C1818" s="14"/>
      <c r="D1818" s="14"/>
      <c r="E1818" s="14"/>
      <c r="F1818" s="14"/>
      <c r="G1818" s="31"/>
      <c r="H1818" s="31"/>
      <c r="I1818" s="31"/>
      <c r="J1818" s="31"/>
      <c r="K1818" s="14" t="str">
        <f t="shared" si="23"/>
        <v/>
      </c>
      <c r="M1818" s="14" t="e">
        <f t="array" aca="1" ref="M1818" ca="1">_xludf.ifna(IF(#REF!=Impostazioni!$C$6,G1818*1,G1818/INDEX(Impostazioni!$N$86:$O$105,MATCH(#REF!,Impostazioni!$N$86:$N$105,0),2)),"")</f>
        <v>#NAME?</v>
      </c>
      <c r="N1818" s="14" t="e">
        <f t="array" aca="1" ref="N1818" ca="1">_xludf.ifna(IF(#REF!=Impostazioni!$C$6,H1818*1,H1818/INDEX(Impostazioni!$N$86:$O$105,MATCH(#REF!,Impostazioni!$N$86:$N$105,0),2)),"")</f>
        <v>#NAME?</v>
      </c>
      <c r="O1818" s="14" t="e">
        <f t="array" aca="1" ref="O1818" ca="1">_xludf.ifna(IF(#REF!=Impostazioni!$C$6,I1818*1,I1818/INDEX(Impostazioni!$N$86:$O$105,MATCH(#REF!,Impostazioni!$N$86:$N$105,0),2)),"")</f>
        <v>#NAME?</v>
      </c>
      <c r="P1818" s="14" t="e">
        <f t="array" aca="1" ref="P1818" ca="1">_xludf.ifna(IF(#REF!=Impostazioni!$C$6,J1818*1,J1818/INDEX(Impostazioni!$N$86:$O$105,MATCH(#REF!,Impostazioni!$N$86:$N$105,0),2)),"")</f>
        <v>#NAME?</v>
      </c>
      <c r="Q1818" s="14" t="e">
        <f t="array" aca="1" ref="Q1818" ca="1">_xludf.ifna(IF(#REF!=Impostazioni!$C$6,K1818*1,K1818/INDEX(Impostazioni!$N$86:$O$105,MATCH(#REF!,Impostazioni!$N$86:$N$105,0),2)),"")</f>
        <v>#NAME?</v>
      </c>
      <c r="S1818" t="str" cm="1">
        <f t="array" ref="S1818">_xlfn.IFNA(TRANSPOSE(INDEX(Impostazioni!$R$14:$S$63,,MATCH($D1818,Impostazioni!$R$13:$S$13,0))),"")&amp;""</f>
        <v/>
      </c>
    </row>
    <row r="1819" spans="1:19" ht="13.2">
      <c r="A1819" s="14" t="str">
        <f t="shared" si="21"/>
        <v/>
      </c>
      <c r="B1819" s="14" t="str">
        <f t="shared" si="22"/>
        <v/>
      </c>
      <c r="C1819" s="14"/>
      <c r="D1819" s="14"/>
      <c r="E1819" s="14"/>
      <c r="F1819" s="14"/>
      <c r="G1819" s="31"/>
      <c r="H1819" s="31"/>
      <c r="I1819" s="31"/>
      <c r="J1819" s="31"/>
      <c r="K1819" s="14" t="str">
        <f t="shared" si="23"/>
        <v/>
      </c>
      <c r="M1819" s="14" t="e">
        <f t="array" aca="1" ref="M1819" ca="1">_xludf.ifna(IF(#REF!=Impostazioni!$C$6,G1819*1,G1819/INDEX(Impostazioni!$N$86:$O$105,MATCH(#REF!,Impostazioni!$N$86:$N$105,0),2)),"")</f>
        <v>#NAME?</v>
      </c>
      <c r="N1819" s="14" t="e">
        <f t="array" aca="1" ref="N1819" ca="1">_xludf.ifna(IF(#REF!=Impostazioni!$C$6,H1819*1,H1819/INDEX(Impostazioni!$N$86:$O$105,MATCH(#REF!,Impostazioni!$N$86:$N$105,0),2)),"")</f>
        <v>#NAME?</v>
      </c>
      <c r="O1819" s="14" t="e">
        <f t="array" aca="1" ref="O1819" ca="1">_xludf.ifna(IF(#REF!=Impostazioni!$C$6,I1819*1,I1819/INDEX(Impostazioni!$N$86:$O$105,MATCH(#REF!,Impostazioni!$N$86:$N$105,0),2)),"")</f>
        <v>#NAME?</v>
      </c>
      <c r="P1819" s="14" t="e">
        <f t="array" aca="1" ref="P1819" ca="1">_xludf.ifna(IF(#REF!=Impostazioni!$C$6,J1819*1,J1819/INDEX(Impostazioni!$N$86:$O$105,MATCH(#REF!,Impostazioni!$N$86:$N$105,0),2)),"")</f>
        <v>#NAME?</v>
      </c>
      <c r="Q1819" s="14" t="e">
        <f t="array" aca="1" ref="Q1819" ca="1">_xludf.ifna(IF(#REF!=Impostazioni!$C$6,K1819*1,K1819/INDEX(Impostazioni!$N$86:$O$105,MATCH(#REF!,Impostazioni!$N$86:$N$105,0),2)),"")</f>
        <v>#NAME?</v>
      </c>
      <c r="S1819" t="str" cm="1">
        <f t="array" ref="S1819">_xlfn.IFNA(TRANSPOSE(INDEX(Impostazioni!$R$14:$S$63,,MATCH($D1819,Impostazioni!$R$13:$S$13,0))),"")&amp;""</f>
        <v/>
      </c>
    </row>
    <row r="1820" spans="1:19" ht="13.2">
      <c r="A1820" s="14" t="str">
        <f t="shared" si="21"/>
        <v/>
      </c>
      <c r="B1820" s="14" t="str">
        <f t="shared" si="22"/>
        <v/>
      </c>
      <c r="C1820" s="14"/>
      <c r="D1820" s="14"/>
      <c r="E1820" s="14"/>
      <c r="F1820" s="14"/>
      <c r="G1820" s="31"/>
      <c r="H1820" s="31"/>
      <c r="I1820" s="31"/>
      <c r="J1820" s="31"/>
      <c r="K1820" s="14" t="str">
        <f t="shared" si="23"/>
        <v/>
      </c>
      <c r="M1820" s="14" t="e">
        <f t="array" aca="1" ref="M1820" ca="1">_xludf.ifna(IF(#REF!=Impostazioni!$C$6,G1820*1,G1820/INDEX(Impostazioni!$N$86:$O$105,MATCH(#REF!,Impostazioni!$N$86:$N$105,0),2)),"")</f>
        <v>#NAME?</v>
      </c>
      <c r="N1820" s="14" t="e">
        <f t="array" aca="1" ref="N1820" ca="1">_xludf.ifna(IF(#REF!=Impostazioni!$C$6,H1820*1,H1820/INDEX(Impostazioni!$N$86:$O$105,MATCH(#REF!,Impostazioni!$N$86:$N$105,0),2)),"")</f>
        <v>#NAME?</v>
      </c>
      <c r="O1820" s="14" t="e">
        <f t="array" aca="1" ref="O1820" ca="1">_xludf.ifna(IF(#REF!=Impostazioni!$C$6,I1820*1,I1820/INDEX(Impostazioni!$N$86:$O$105,MATCH(#REF!,Impostazioni!$N$86:$N$105,0),2)),"")</f>
        <v>#NAME?</v>
      </c>
      <c r="P1820" s="14" t="e">
        <f t="array" aca="1" ref="P1820" ca="1">_xludf.ifna(IF(#REF!=Impostazioni!$C$6,J1820*1,J1820/INDEX(Impostazioni!$N$86:$O$105,MATCH(#REF!,Impostazioni!$N$86:$N$105,0),2)),"")</f>
        <v>#NAME?</v>
      </c>
      <c r="Q1820" s="14" t="e">
        <f t="array" aca="1" ref="Q1820" ca="1">_xludf.ifna(IF(#REF!=Impostazioni!$C$6,K1820*1,K1820/INDEX(Impostazioni!$N$86:$O$105,MATCH(#REF!,Impostazioni!$N$86:$N$105,0),2)),"")</f>
        <v>#NAME?</v>
      </c>
      <c r="S1820" t="str" cm="1">
        <f t="array" ref="S1820">_xlfn.IFNA(TRANSPOSE(INDEX(Impostazioni!$R$14:$S$63,,MATCH($D1820,Impostazioni!$R$13:$S$13,0))),"")&amp;""</f>
        <v/>
      </c>
    </row>
    <row r="1821" spans="1:19" ht="13.2">
      <c r="A1821" s="14" t="str">
        <f t="shared" si="21"/>
        <v/>
      </c>
      <c r="B1821" s="14" t="str">
        <f t="shared" si="22"/>
        <v/>
      </c>
      <c r="C1821" s="14"/>
      <c r="D1821" s="14"/>
      <c r="E1821" s="14"/>
      <c r="F1821" s="14"/>
      <c r="G1821" s="31"/>
      <c r="H1821" s="31"/>
      <c r="I1821" s="31"/>
      <c r="J1821" s="31"/>
      <c r="K1821" s="14" t="str">
        <f t="shared" si="23"/>
        <v/>
      </c>
      <c r="M1821" s="14" t="e">
        <f t="array" aca="1" ref="M1821" ca="1">_xludf.ifna(IF(#REF!=Impostazioni!$C$6,G1821*1,G1821/INDEX(Impostazioni!$N$86:$O$105,MATCH(#REF!,Impostazioni!$N$86:$N$105,0),2)),"")</f>
        <v>#NAME?</v>
      </c>
      <c r="N1821" s="14" t="e">
        <f t="array" aca="1" ref="N1821" ca="1">_xludf.ifna(IF(#REF!=Impostazioni!$C$6,H1821*1,H1821/INDEX(Impostazioni!$N$86:$O$105,MATCH(#REF!,Impostazioni!$N$86:$N$105,0),2)),"")</f>
        <v>#NAME?</v>
      </c>
      <c r="O1821" s="14" t="e">
        <f t="array" aca="1" ref="O1821" ca="1">_xludf.ifna(IF(#REF!=Impostazioni!$C$6,I1821*1,I1821/INDEX(Impostazioni!$N$86:$O$105,MATCH(#REF!,Impostazioni!$N$86:$N$105,0),2)),"")</f>
        <v>#NAME?</v>
      </c>
      <c r="P1821" s="14" t="e">
        <f t="array" aca="1" ref="P1821" ca="1">_xludf.ifna(IF(#REF!=Impostazioni!$C$6,J1821*1,J1821/INDEX(Impostazioni!$N$86:$O$105,MATCH(#REF!,Impostazioni!$N$86:$N$105,0),2)),"")</f>
        <v>#NAME?</v>
      </c>
      <c r="Q1821" s="14" t="e">
        <f t="array" aca="1" ref="Q1821" ca="1">_xludf.ifna(IF(#REF!=Impostazioni!$C$6,K1821*1,K1821/INDEX(Impostazioni!$N$86:$O$105,MATCH(#REF!,Impostazioni!$N$86:$N$105,0),2)),"")</f>
        <v>#NAME?</v>
      </c>
      <c r="S1821" t="str" cm="1">
        <f t="array" ref="S1821">_xlfn.IFNA(TRANSPOSE(INDEX(Impostazioni!$R$14:$S$63,,MATCH($D1821,Impostazioni!$R$13:$S$13,0))),"")&amp;""</f>
        <v/>
      </c>
    </row>
    <row r="1822" spans="1:19" ht="13.2">
      <c r="A1822" s="14" t="str">
        <f t="shared" si="21"/>
        <v/>
      </c>
      <c r="B1822" s="14" t="str">
        <f t="shared" si="22"/>
        <v/>
      </c>
      <c r="C1822" s="14"/>
      <c r="D1822" s="14"/>
      <c r="E1822" s="14"/>
      <c r="F1822" s="14"/>
      <c r="G1822" s="31"/>
      <c r="H1822" s="31"/>
      <c r="I1822" s="31"/>
      <c r="J1822" s="31"/>
      <c r="K1822" s="14" t="str">
        <f t="shared" si="23"/>
        <v/>
      </c>
      <c r="M1822" s="14" t="e">
        <f t="array" aca="1" ref="M1822" ca="1">_xludf.ifna(IF(#REF!=Impostazioni!$C$6,G1822*1,G1822/INDEX(Impostazioni!$N$86:$O$105,MATCH(#REF!,Impostazioni!$N$86:$N$105,0),2)),"")</f>
        <v>#NAME?</v>
      </c>
      <c r="N1822" s="14" t="e">
        <f t="array" aca="1" ref="N1822" ca="1">_xludf.ifna(IF(#REF!=Impostazioni!$C$6,H1822*1,H1822/INDEX(Impostazioni!$N$86:$O$105,MATCH(#REF!,Impostazioni!$N$86:$N$105,0),2)),"")</f>
        <v>#NAME?</v>
      </c>
      <c r="O1822" s="14" t="e">
        <f t="array" aca="1" ref="O1822" ca="1">_xludf.ifna(IF(#REF!=Impostazioni!$C$6,I1822*1,I1822/INDEX(Impostazioni!$N$86:$O$105,MATCH(#REF!,Impostazioni!$N$86:$N$105,0),2)),"")</f>
        <v>#NAME?</v>
      </c>
      <c r="P1822" s="14" t="e">
        <f t="array" aca="1" ref="P1822" ca="1">_xludf.ifna(IF(#REF!=Impostazioni!$C$6,J1822*1,J1822/INDEX(Impostazioni!$N$86:$O$105,MATCH(#REF!,Impostazioni!$N$86:$N$105,0),2)),"")</f>
        <v>#NAME?</v>
      </c>
      <c r="Q1822" s="14" t="e">
        <f t="array" aca="1" ref="Q1822" ca="1">_xludf.ifna(IF(#REF!=Impostazioni!$C$6,K1822*1,K1822/INDEX(Impostazioni!$N$86:$O$105,MATCH(#REF!,Impostazioni!$N$86:$N$105,0),2)),"")</f>
        <v>#NAME?</v>
      </c>
      <c r="S1822" t="str" cm="1">
        <f t="array" ref="S1822">_xlfn.IFNA(TRANSPOSE(INDEX(Impostazioni!$R$14:$S$63,,MATCH($D1822,Impostazioni!$R$13:$S$13,0))),"")&amp;""</f>
        <v/>
      </c>
    </row>
    <row r="1823" spans="1:19" ht="13.2">
      <c r="A1823" s="14" t="str">
        <f t="shared" si="21"/>
        <v/>
      </c>
      <c r="B1823" s="14" t="str">
        <f t="shared" si="22"/>
        <v/>
      </c>
      <c r="C1823" s="14"/>
      <c r="D1823" s="14"/>
      <c r="E1823" s="14"/>
      <c r="F1823" s="14"/>
      <c r="G1823" s="31"/>
      <c r="H1823" s="31"/>
      <c r="I1823" s="31"/>
      <c r="J1823" s="31"/>
      <c r="K1823" s="14" t="str">
        <f t="shared" si="23"/>
        <v/>
      </c>
      <c r="M1823" s="14" t="e">
        <f t="array" aca="1" ref="M1823" ca="1">_xludf.ifna(IF(#REF!=Impostazioni!$C$6,G1823*1,G1823/INDEX(Impostazioni!$N$86:$O$105,MATCH(#REF!,Impostazioni!$N$86:$N$105,0),2)),"")</f>
        <v>#NAME?</v>
      </c>
      <c r="N1823" s="14" t="e">
        <f t="array" aca="1" ref="N1823" ca="1">_xludf.ifna(IF(#REF!=Impostazioni!$C$6,H1823*1,H1823/INDEX(Impostazioni!$N$86:$O$105,MATCH(#REF!,Impostazioni!$N$86:$N$105,0),2)),"")</f>
        <v>#NAME?</v>
      </c>
      <c r="O1823" s="14" t="e">
        <f t="array" aca="1" ref="O1823" ca="1">_xludf.ifna(IF(#REF!=Impostazioni!$C$6,I1823*1,I1823/INDEX(Impostazioni!$N$86:$O$105,MATCH(#REF!,Impostazioni!$N$86:$N$105,0),2)),"")</f>
        <v>#NAME?</v>
      </c>
      <c r="P1823" s="14" t="e">
        <f t="array" aca="1" ref="P1823" ca="1">_xludf.ifna(IF(#REF!=Impostazioni!$C$6,J1823*1,J1823/INDEX(Impostazioni!$N$86:$O$105,MATCH(#REF!,Impostazioni!$N$86:$N$105,0),2)),"")</f>
        <v>#NAME?</v>
      </c>
      <c r="Q1823" s="14" t="e">
        <f t="array" aca="1" ref="Q1823" ca="1">_xludf.ifna(IF(#REF!=Impostazioni!$C$6,K1823*1,K1823/INDEX(Impostazioni!$N$86:$O$105,MATCH(#REF!,Impostazioni!$N$86:$N$105,0),2)),"")</f>
        <v>#NAME?</v>
      </c>
      <c r="S1823" t="str" cm="1">
        <f t="array" ref="S1823">_xlfn.IFNA(TRANSPOSE(INDEX(Impostazioni!$R$14:$S$63,,MATCH($D1823,Impostazioni!$R$13:$S$13,0))),"")&amp;""</f>
        <v/>
      </c>
    </row>
    <row r="1824" spans="1:19" ht="13.2">
      <c r="A1824" s="14" t="str">
        <f t="shared" si="21"/>
        <v/>
      </c>
      <c r="B1824" s="14" t="str">
        <f t="shared" si="22"/>
        <v/>
      </c>
      <c r="C1824" s="14"/>
      <c r="D1824" s="14"/>
      <c r="E1824" s="14"/>
      <c r="F1824" s="14"/>
      <c r="G1824" s="31"/>
      <c r="H1824" s="31"/>
      <c r="I1824" s="31"/>
      <c r="J1824" s="31"/>
      <c r="K1824" s="14" t="str">
        <f t="shared" si="23"/>
        <v/>
      </c>
      <c r="M1824" s="14" t="e">
        <f t="array" aca="1" ref="M1824" ca="1">_xludf.ifna(IF(#REF!=Impostazioni!$C$6,G1824*1,G1824/INDEX(Impostazioni!$N$86:$O$105,MATCH(#REF!,Impostazioni!$N$86:$N$105,0),2)),"")</f>
        <v>#NAME?</v>
      </c>
      <c r="N1824" s="14" t="e">
        <f t="array" aca="1" ref="N1824" ca="1">_xludf.ifna(IF(#REF!=Impostazioni!$C$6,H1824*1,H1824/INDEX(Impostazioni!$N$86:$O$105,MATCH(#REF!,Impostazioni!$N$86:$N$105,0),2)),"")</f>
        <v>#NAME?</v>
      </c>
      <c r="O1824" s="14" t="e">
        <f t="array" aca="1" ref="O1824" ca="1">_xludf.ifna(IF(#REF!=Impostazioni!$C$6,I1824*1,I1824/INDEX(Impostazioni!$N$86:$O$105,MATCH(#REF!,Impostazioni!$N$86:$N$105,0),2)),"")</f>
        <v>#NAME?</v>
      </c>
      <c r="P1824" s="14" t="e">
        <f t="array" aca="1" ref="P1824" ca="1">_xludf.ifna(IF(#REF!=Impostazioni!$C$6,J1824*1,J1824/INDEX(Impostazioni!$N$86:$O$105,MATCH(#REF!,Impostazioni!$N$86:$N$105,0),2)),"")</f>
        <v>#NAME?</v>
      </c>
      <c r="Q1824" s="14" t="e">
        <f t="array" aca="1" ref="Q1824" ca="1">_xludf.ifna(IF(#REF!=Impostazioni!$C$6,K1824*1,K1824/INDEX(Impostazioni!$N$86:$O$105,MATCH(#REF!,Impostazioni!$N$86:$N$105,0),2)),"")</f>
        <v>#NAME?</v>
      </c>
      <c r="S1824" t="str" cm="1">
        <f t="array" ref="S1824">_xlfn.IFNA(TRANSPOSE(INDEX(Impostazioni!$R$14:$S$63,,MATCH($D1824,Impostazioni!$R$13:$S$13,0))),"")&amp;""</f>
        <v/>
      </c>
    </row>
    <row r="1825" spans="1:19" ht="13.2">
      <c r="A1825" s="14" t="str">
        <f t="shared" si="21"/>
        <v/>
      </c>
      <c r="B1825" s="14" t="str">
        <f t="shared" si="22"/>
        <v/>
      </c>
      <c r="C1825" s="14"/>
      <c r="D1825" s="14"/>
      <c r="E1825" s="14"/>
      <c r="F1825" s="14"/>
      <c r="G1825" s="31"/>
      <c r="H1825" s="31"/>
      <c r="I1825" s="31"/>
      <c r="J1825" s="31"/>
      <c r="K1825" s="14" t="str">
        <f t="shared" si="23"/>
        <v/>
      </c>
      <c r="M1825" s="14" t="e">
        <f t="array" aca="1" ref="M1825" ca="1">_xludf.ifna(IF(#REF!=Impostazioni!$C$6,G1825*1,G1825/INDEX(Impostazioni!$N$86:$O$105,MATCH(#REF!,Impostazioni!$N$86:$N$105,0),2)),"")</f>
        <v>#NAME?</v>
      </c>
      <c r="N1825" s="14" t="e">
        <f t="array" aca="1" ref="N1825" ca="1">_xludf.ifna(IF(#REF!=Impostazioni!$C$6,H1825*1,H1825/INDEX(Impostazioni!$N$86:$O$105,MATCH(#REF!,Impostazioni!$N$86:$N$105,0),2)),"")</f>
        <v>#NAME?</v>
      </c>
      <c r="O1825" s="14" t="e">
        <f t="array" aca="1" ref="O1825" ca="1">_xludf.ifna(IF(#REF!=Impostazioni!$C$6,I1825*1,I1825/INDEX(Impostazioni!$N$86:$O$105,MATCH(#REF!,Impostazioni!$N$86:$N$105,0),2)),"")</f>
        <v>#NAME?</v>
      </c>
      <c r="P1825" s="14" t="e">
        <f t="array" aca="1" ref="P1825" ca="1">_xludf.ifna(IF(#REF!=Impostazioni!$C$6,J1825*1,J1825/INDEX(Impostazioni!$N$86:$O$105,MATCH(#REF!,Impostazioni!$N$86:$N$105,0),2)),"")</f>
        <v>#NAME?</v>
      </c>
      <c r="Q1825" s="14" t="e">
        <f t="array" aca="1" ref="Q1825" ca="1">_xludf.ifna(IF(#REF!=Impostazioni!$C$6,K1825*1,K1825/INDEX(Impostazioni!$N$86:$O$105,MATCH(#REF!,Impostazioni!$N$86:$N$105,0),2)),"")</f>
        <v>#NAME?</v>
      </c>
      <c r="S1825" t="str" cm="1">
        <f t="array" ref="S1825">_xlfn.IFNA(TRANSPOSE(INDEX(Impostazioni!$R$14:$S$63,,MATCH($D1825,Impostazioni!$R$13:$S$13,0))),"")&amp;""</f>
        <v/>
      </c>
    </row>
    <row r="1826" spans="1:19" ht="13.2">
      <c r="A1826" s="14" t="str">
        <f t="shared" si="21"/>
        <v/>
      </c>
      <c r="B1826" s="14" t="str">
        <f t="shared" si="22"/>
        <v/>
      </c>
      <c r="C1826" s="14"/>
      <c r="D1826" s="14"/>
      <c r="E1826" s="14"/>
      <c r="F1826" s="14"/>
      <c r="G1826" s="31"/>
      <c r="H1826" s="31"/>
      <c r="I1826" s="31"/>
      <c r="J1826" s="31"/>
      <c r="K1826" s="14" t="str">
        <f t="shared" si="23"/>
        <v/>
      </c>
      <c r="M1826" s="14" t="e">
        <f t="array" aca="1" ref="M1826" ca="1">_xludf.ifna(IF(#REF!=Impostazioni!$C$6,G1826*1,G1826/INDEX(Impostazioni!$N$86:$O$105,MATCH(#REF!,Impostazioni!$N$86:$N$105,0),2)),"")</f>
        <v>#NAME?</v>
      </c>
      <c r="N1826" s="14" t="e">
        <f t="array" aca="1" ref="N1826" ca="1">_xludf.ifna(IF(#REF!=Impostazioni!$C$6,H1826*1,H1826/INDEX(Impostazioni!$N$86:$O$105,MATCH(#REF!,Impostazioni!$N$86:$N$105,0),2)),"")</f>
        <v>#NAME?</v>
      </c>
      <c r="O1826" s="14" t="e">
        <f t="array" aca="1" ref="O1826" ca="1">_xludf.ifna(IF(#REF!=Impostazioni!$C$6,I1826*1,I1826/INDEX(Impostazioni!$N$86:$O$105,MATCH(#REF!,Impostazioni!$N$86:$N$105,0),2)),"")</f>
        <v>#NAME?</v>
      </c>
      <c r="P1826" s="14" t="e">
        <f t="array" aca="1" ref="P1826" ca="1">_xludf.ifna(IF(#REF!=Impostazioni!$C$6,J1826*1,J1826/INDEX(Impostazioni!$N$86:$O$105,MATCH(#REF!,Impostazioni!$N$86:$N$105,0),2)),"")</f>
        <v>#NAME?</v>
      </c>
      <c r="Q1826" s="14" t="e">
        <f t="array" aca="1" ref="Q1826" ca="1">_xludf.ifna(IF(#REF!=Impostazioni!$C$6,K1826*1,K1826/INDEX(Impostazioni!$N$86:$O$105,MATCH(#REF!,Impostazioni!$N$86:$N$105,0),2)),"")</f>
        <v>#NAME?</v>
      </c>
      <c r="S1826" t="str" cm="1">
        <f t="array" ref="S1826">_xlfn.IFNA(TRANSPOSE(INDEX(Impostazioni!$R$14:$S$63,,MATCH($D1826,Impostazioni!$R$13:$S$13,0))),"")&amp;""</f>
        <v/>
      </c>
    </row>
    <row r="1827" spans="1:19" ht="13.2">
      <c r="A1827" s="14" t="str">
        <f t="shared" si="21"/>
        <v/>
      </c>
      <c r="B1827" s="14" t="str">
        <f t="shared" si="22"/>
        <v/>
      </c>
      <c r="C1827" s="14"/>
      <c r="D1827" s="14"/>
      <c r="E1827" s="14"/>
      <c r="F1827" s="14"/>
      <c r="G1827" s="31"/>
      <c r="H1827" s="31"/>
      <c r="I1827" s="31"/>
      <c r="J1827" s="31"/>
      <c r="K1827" s="14" t="str">
        <f t="shared" si="23"/>
        <v/>
      </c>
      <c r="M1827" s="14" t="e">
        <f t="array" aca="1" ref="M1827" ca="1">_xludf.ifna(IF(#REF!=Impostazioni!$C$6,G1827*1,G1827/INDEX(Impostazioni!$N$86:$O$105,MATCH(#REF!,Impostazioni!$N$86:$N$105,0),2)),"")</f>
        <v>#NAME?</v>
      </c>
      <c r="N1827" s="14" t="e">
        <f t="array" aca="1" ref="N1827" ca="1">_xludf.ifna(IF(#REF!=Impostazioni!$C$6,H1827*1,H1827/INDEX(Impostazioni!$N$86:$O$105,MATCH(#REF!,Impostazioni!$N$86:$N$105,0),2)),"")</f>
        <v>#NAME?</v>
      </c>
      <c r="O1827" s="14" t="e">
        <f t="array" aca="1" ref="O1827" ca="1">_xludf.ifna(IF(#REF!=Impostazioni!$C$6,I1827*1,I1827/INDEX(Impostazioni!$N$86:$O$105,MATCH(#REF!,Impostazioni!$N$86:$N$105,0),2)),"")</f>
        <v>#NAME?</v>
      </c>
      <c r="P1827" s="14" t="e">
        <f t="array" aca="1" ref="P1827" ca="1">_xludf.ifna(IF(#REF!=Impostazioni!$C$6,J1827*1,J1827/INDEX(Impostazioni!$N$86:$O$105,MATCH(#REF!,Impostazioni!$N$86:$N$105,0),2)),"")</f>
        <v>#NAME?</v>
      </c>
      <c r="Q1827" s="14" t="e">
        <f t="array" aca="1" ref="Q1827" ca="1">_xludf.ifna(IF(#REF!=Impostazioni!$C$6,K1827*1,K1827/INDEX(Impostazioni!$N$86:$O$105,MATCH(#REF!,Impostazioni!$N$86:$N$105,0),2)),"")</f>
        <v>#NAME?</v>
      </c>
      <c r="S1827" t="str" cm="1">
        <f t="array" ref="S1827">_xlfn.IFNA(TRANSPOSE(INDEX(Impostazioni!$R$14:$S$63,,MATCH($D1827,Impostazioni!$R$13:$S$13,0))),"")&amp;""</f>
        <v/>
      </c>
    </row>
    <row r="1828" spans="1:19" ht="13.2">
      <c r="A1828" s="14" t="str">
        <f t="shared" si="21"/>
        <v/>
      </c>
      <c r="B1828" s="14" t="str">
        <f t="shared" si="22"/>
        <v/>
      </c>
      <c r="C1828" s="14"/>
      <c r="D1828" s="14"/>
      <c r="E1828" s="14"/>
      <c r="F1828" s="14"/>
      <c r="G1828" s="31"/>
      <c r="H1828" s="31"/>
      <c r="I1828" s="31"/>
      <c r="J1828" s="31"/>
      <c r="K1828" s="14" t="str">
        <f t="shared" si="23"/>
        <v/>
      </c>
      <c r="M1828" s="14" t="e">
        <f t="array" aca="1" ref="M1828" ca="1">_xludf.ifna(IF(#REF!=Impostazioni!$C$6,G1828*1,G1828/INDEX(Impostazioni!$N$86:$O$105,MATCH(#REF!,Impostazioni!$N$86:$N$105,0),2)),"")</f>
        <v>#NAME?</v>
      </c>
      <c r="N1828" s="14" t="e">
        <f t="array" aca="1" ref="N1828" ca="1">_xludf.ifna(IF(#REF!=Impostazioni!$C$6,H1828*1,H1828/INDEX(Impostazioni!$N$86:$O$105,MATCH(#REF!,Impostazioni!$N$86:$N$105,0),2)),"")</f>
        <v>#NAME?</v>
      </c>
      <c r="O1828" s="14" t="e">
        <f t="array" aca="1" ref="O1828" ca="1">_xludf.ifna(IF(#REF!=Impostazioni!$C$6,I1828*1,I1828/INDEX(Impostazioni!$N$86:$O$105,MATCH(#REF!,Impostazioni!$N$86:$N$105,0),2)),"")</f>
        <v>#NAME?</v>
      </c>
      <c r="P1828" s="14" t="e">
        <f t="array" aca="1" ref="P1828" ca="1">_xludf.ifna(IF(#REF!=Impostazioni!$C$6,J1828*1,J1828/INDEX(Impostazioni!$N$86:$O$105,MATCH(#REF!,Impostazioni!$N$86:$N$105,0),2)),"")</f>
        <v>#NAME?</v>
      </c>
      <c r="Q1828" s="14" t="e">
        <f t="array" aca="1" ref="Q1828" ca="1">_xludf.ifna(IF(#REF!=Impostazioni!$C$6,K1828*1,K1828/INDEX(Impostazioni!$N$86:$O$105,MATCH(#REF!,Impostazioni!$N$86:$N$105,0),2)),"")</f>
        <v>#NAME?</v>
      </c>
      <c r="S1828" t="str" cm="1">
        <f t="array" ref="S1828">_xlfn.IFNA(TRANSPOSE(INDEX(Impostazioni!$R$14:$S$63,,MATCH($D1828,Impostazioni!$R$13:$S$13,0))),"")&amp;""</f>
        <v/>
      </c>
    </row>
    <row r="1829" spans="1:19" ht="13.2">
      <c r="A1829" s="14" t="str">
        <f t="shared" si="21"/>
        <v/>
      </c>
      <c r="B1829" s="14" t="str">
        <f t="shared" si="22"/>
        <v/>
      </c>
      <c r="C1829" s="14"/>
      <c r="D1829" s="14"/>
      <c r="E1829" s="14"/>
      <c r="F1829" s="14"/>
      <c r="G1829" s="31"/>
      <c r="H1829" s="31"/>
      <c r="I1829" s="31"/>
      <c r="J1829" s="31"/>
      <c r="K1829" s="14" t="str">
        <f t="shared" si="23"/>
        <v/>
      </c>
      <c r="M1829" s="14" t="e">
        <f t="array" aca="1" ref="M1829" ca="1">_xludf.ifna(IF(#REF!=Impostazioni!$C$6,G1829*1,G1829/INDEX(Impostazioni!$N$86:$O$105,MATCH(#REF!,Impostazioni!$N$86:$N$105,0),2)),"")</f>
        <v>#NAME?</v>
      </c>
      <c r="N1829" s="14" t="e">
        <f t="array" aca="1" ref="N1829" ca="1">_xludf.ifna(IF(#REF!=Impostazioni!$C$6,H1829*1,H1829/INDEX(Impostazioni!$N$86:$O$105,MATCH(#REF!,Impostazioni!$N$86:$N$105,0),2)),"")</f>
        <v>#NAME?</v>
      </c>
      <c r="O1829" s="14" t="e">
        <f t="array" aca="1" ref="O1829" ca="1">_xludf.ifna(IF(#REF!=Impostazioni!$C$6,I1829*1,I1829/INDEX(Impostazioni!$N$86:$O$105,MATCH(#REF!,Impostazioni!$N$86:$N$105,0),2)),"")</f>
        <v>#NAME?</v>
      </c>
      <c r="P1829" s="14" t="e">
        <f t="array" aca="1" ref="P1829" ca="1">_xludf.ifna(IF(#REF!=Impostazioni!$C$6,J1829*1,J1829/INDEX(Impostazioni!$N$86:$O$105,MATCH(#REF!,Impostazioni!$N$86:$N$105,0),2)),"")</f>
        <v>#NAME?</v>
      </c>
      <c r="Q1829" s="14" t="e">
        <f t="array" aca="1" ref="Q1829" ca="1">_xludf.ifna(IF(#REF!=Impostazioni!$C$6,K1829*1,K1829/INDEX(Impostazioni!$N$86:$O$105,MATCH(#REF!,Impostazioni!$N$86:$N$105,0),2)),"")</f>
        <v>#NAME?</v>
      </c>
      <c r="S1829" t="str" cm="1">
        <f t="array" ref="S1829">_xlfn.IFNA(TRANSPOSE(INDEX(Impostazioni!$R$14:$S$63,,MATCH($D1829,Impostazioni!$R$13:$S$13,0))),"")&amp;""</f>
        <v/>
      </c>
    </row>
    <row r="1830" spans="1:19" ht="13.2">
      <c r="A1830" s="14" t="str">
        <f t="shared" si="21"/>
        <v/>
      </c>
      <c r="B1830" s="14" t="str">
        <f t="shared" si="22"/>
        <v/>
      </c>
      <c r="C1830" s="14"/>
      <c r="D1830" s="14"/>
      <c r="E1830" s="14"/>
      <c r="F1830" s="14"/>
      <c r="G1830" s="31"/>
      <c r="H1830" s="31"/>
      <c r="I1830" s="31"/>
      <c r="J1830" s="31"/>
      <c r="K1830" s="14" t="str">
        <f t="shared" si="23"/>
        <v/>
      </c>
      <c r="M1830" s="14" t="e">
        <f t="array" aca="1" ref="M1830" ca="1">_xludf.ifna(IF(#REF!=Impostazioni!$C$6,G1830*1,G1830/INDEX(Impostazioni!$N$86:$O$105,MATCH(#REF!,Impostazioni!$N$86:$N$105,0),2)),"")</f>
        <v>#NAME?</v>
      </c>
      <c r="N1830" s="14" t="e">
        <f t="array" aca="1" ref="N1830" ca="1">_xludf.ifna(IF(#REF!=Impostazioni!$C$6,H1830*1,H1830/INDEX(Impostazioni!$N$86:$O$105,MATCH(#REF!,Impostazioni!$N$86:$N$105,0),2)),"")</f>
        <v>#NAME?</v>
      </c>
      <c r="O1830" s="14" t="e">
        <f t="array" aca="1" ref="O1830" ca="1">_xludf.ifna(IF(#REF!=Impostazioni!$C$6,I1830*1,I1830/INDEX(Impostazioni!$N$86:$O$105,MATCH(#REF!,Impostazioni!$N$86:$N$105,0),2)),"")</f>
        <v>#NAME?</v>
      </c>
      <c r="P1830" s="14" t="e">
        <f t="array" aca="1" ref="P1830" ca="1">_xludf.ifna(IF(#REF!=Impostazioni!$C$6,J1830*1,J1830/INDEX(Impostazioni!$N$86:$O$105,MATCH(#REF!,Impostazioni!$N$86:$N$105,0),2)),"")</f>
        <v>#NAME?</v>
      </c>
      <c r="Q1830" s="14" t="e">
        <f t="array" aca="1" ref="Q1830" ca="1">_xludf.ifna(IF(#REF!=Impostazioni!$C$6,K1830*1,K1830/INDEX(Impostazioni!$N$86:$O$105,MATCH(#REF!,Impostazioni!$N$86:$N$105,0),2)),"")</f>
        <v>#NAME?</v>
      </c>
      <c r="S1830" t="str" cm="1">
        <f t="array" ref="S1830">_xlfn.IFNA(TRANSPOSE(INDEX(Impostazioni!$R$14:$S$63,,MATCH($D1830,Impostazioni!$R$13:$S$13,0))),"")&amp;""</f>
        <v/>
      </c>
    </row>
    <row r="1831" spans="1:19" ht="13.2">
      <c r="A1831" s="14" t="str">
        <f t="shared" si="21"/>
        <v/>
      </c>
      <c r="B1831" s="14" t="str">
        <f t="shared" si="22"/>
        <v/>
      </c>
      <c r="C1831" s="14"/>
      <c r="D1831" s="14"/>
      <c r="E1831" s="14"/>
      <c r="F1831" s="14"/>
      <c r="G1831" s="31"/>
      <c r="H1831" s="31"/>
      <c r="I1831" s="31"/>
      <c r="J1831" s="31"/>
      <c r="K1831" s="14" t="str">
        <f t="shared" si="23"/>
        <v/>
      </c>
      <c r="M1831" s="14" t="e">
        <f t="array" aca="1" ref="M1831" ca="1">_xludf.ifna(IF(#REF!=Impostazioni!$C$6,G1831*1,G1831/INDEX(Impostazioni!$N$86:$O$105,MATCH(#REF!,Impostazioni!$N$86:$N$105,0),2)),"")</f>
        <v>#NAME?</v>
      </c>
      <c r="N1831" s="14" t="e">
        <f t="array" aca="1" ref="N1831" ca="1">_xludf.ifna(IF(#REF!=Impostazioni!$C$6,H1831*1,H1831/INDEX(Impostazioni!$N$86:$O$105,MATCH(#REF!,Impostazioni!$N$86:$N$105,0),2)),"")</f>
        <v>#NAME?</v>
      </c>
      <c r="O1831" s="14" t="e">
        <f t="array" aca="1" ref="O1831" ca="1">_xludf.ifna(IF(#REF!=Impostazioni!$C$6,I1831*1,I1831/INDEX(Impostazioni!$N$86:$O$105,MATCH(#REF!,Impostazioni!$N$86:$N$105,0),2)),"")</f>
        <v>#NAME?</v>
      </c>
      <c r="P1831" s="14" t="e">
        <f t="array" aca="1" ref="P1831" ca="1">_xludf.ifna(IF(#REF!=Impostazioni!$C$6,J1831*1,J1831/INDEX(Impostazioni!$N$86:$O$105,MATCH(#REF!,Impostazioni!$N$86:$N$105,0),2)),"")</f>
        <v>#NAME?</v>
      </c>
      <c r="Q1831" s="14" t="e">
        <f t="array" aca="1" ref="Q1831" ca="1">_xludf.ifna(IF(#REF!=Impostazioni!$C$6,K1831*1,K1831/INDEX(Impostazioni!$N$86:$O$105,MATCH(#REF!,Impostazioni!$N$86:$N$105,0),2)),"")</f>
        <v>#NAME?</v>
      </c>
      <c r="S1831" t="str" cm="1">
        <f t="array" ref="S1831">_xlfn.IFNA(TRANSPOSE(INDEX(Impostazioni!$R$14:$S$63,,MATCH($D1831,Impostazioni!$R$13:$S$13,0))),"")&amp;""</f>
        <v/>
      </c>
    </row>
    <row r="1832" spans="1:19" ht="13.2">
      <c r="A1832" s="14" t="str">
        <f t="shared" si="21"/>
        <v/>
      </c>
      <c r="B1832" s="14" t="str">
        <f t="shared" si="22"/>
        <v/>
      </c>
      <c r="C1832" s="14"/>
      <c r="D1832" s="14"/>
      <c r="E1832" s="14"/>
      <c r="F1832" s="14"/>
      <c r="G1832" s="31"/>
      <c r="H1832" s="31"/>
      <c r="I1832" s="31"/>
      <c r="J1832" s="31"/>
      <c r="K1832" s="14" t="str">
        <f t="shared" si="23"/>
        <v/>
      </c>
      <c r="M1832" s="14" t="e">
        <f t="array" aca="1" ref="M1832" ca="1">_xludf.ifna(IF(#REF!=Impostazioni!$C$6,G1832*1,G1832/INDEX(Impostazioni!$N$86:$O$105,MATCH(#REF!,Impostazioni!$N$86:$N$105,0),2)),"")</f>
        <v>#NAME?</v>
      </c>
      <c r="N1832" s="14" t="e">
        <f t="array" aca="1" ref="N1832" ca="1">_xludf.ifna(IF(#REF!=Impostazioni!$C$6,H1832*1,H1832/INDEX(Impostazioni!$N$86:$O$105,MATCH(#REF!,Impostazioni!$N$86:$N$105,0),2)),"")</f>
        <v>#NAME?</v>
      </c>
      <c r="O1832" s="14" t="e">
        <f t="array" aca="1" ref="O1832" ca="1">_xludf.ifna(IF(#REF!=Impostazioni!$C$6,I1832*1,I1832/INDEX(Impostazioni!$N$86:$O$105,MATCH(#REF!,Impostazioni!$N$86:$N$105,0),2)),"")</f>
        <v>#NAME?</v>
      </c>
      <c r="P1832" s="14" t="e">
        <f t="array" aca="1" ref="P1832" ca="1">_xludf.ifna(IF(#REF!=Impostazioni!$C$6,J1832*1,J1832/INDEX(Impostazioni!$N$86:$O$105,MATCH(#REF!,Impostazioni!$N$86:$N$105,0),2)),"")</f>
        <v>#NAME?</v>
      </c>
      <c r="Q1832" s="14" t="e">
        <f t="array" aca="1" ref="Q1832" ca="1">_xludf.ifna(IF(#REF!=Impostazioni!$C$6,K1832*1,K1832/INDEX(Impostazioni!$N$86:$O$105,MATCH(#REF!,Impostazioni!$N$86:$N$105,0),2)),"")</f>
        <v>#NAME?</v>
      </c>
      <c r="S1832" t="str" cm="1">
        <f t="array" ref="S1832">_xlfn.IFNA(TRANSPOSE(INDEX(Impostazioni!$R$14:$S$63,,MATCH($D1832,Impostazioni!$R$13:$S$13,0))),"")&amp;""</f>
        <v/>
      </c>
    </row>
    <row r="1833" spans="1:19" ht="13.2">
      <c r="A1833" s="14" t="str">
        <f t="shared" si="21"/>
        <v/>
      </c>
      <c r="B1833" s="14" t="str">
        <f t="shared" si="22"/>
        <v/>
      </c>
      <c r="C1833" s="14"/>
      <c r="D1833" s="14"/>
      <c r="E1833" s="14"/>
      <c r="F1833" s="14"/>
      <c r="G1833" s="31"/>
      <c r="H1833" s="31"/>
      <c r="I1833" s="31"/>
      <c r="J1833" s="31"/>
      <c r="K1833" s="14" t="str">
        <f t="shared" si="23"/>
        <v/>
      </c>
      <c r="M1833" s="14" t="e">
        <f t="array" aca="1" ref="M1833" ca="1">_xludf.ifna(IF(#REF!=Impostazioni!$C$6,G1833*1,G1833/INDEX(Impostazioni!$N$86:$O$105,MATCH(#REF!,Impostazioni!$N$86:$N$105,0),2)),"")</f>
        <v>#NAME?</v>
      </c>
      <c r="N1833" s="14" t="e">
        <f t="array" aca="1" ref="N1833" ca="1">_xludf.ifna(IF(#REF!=Impostazioni!$C$6,H1833*1,H1833/INDEX(Impostazioni!$N$86:$O$105,MATCH(#REF!,Impostazioni!$N$86:$N$105,0),2)),"")</f>
        <v>#NAME?</v>
      </c>
      <c r="O1833" s="14" t="e">
        <f t="array" aca="1" ref="O1833" ca="1">_xludf.ifna(IF(#REF!=Impostazioni!$C$6,I1833*1,I1833/INDEX(Impostazioni!$N$86:$O$105,MATCH(#REF!,Impostazioni!$N$86:$N$105,0),2)),"")</f>
        <v>#NAME?</v>
      </c>
      <c r="P1833" s="14" t="e">
        <f t="array" aca="1" ref="P1833" ca="1">_xludf.ifna(IF(#REF!=Impostazioni!$C$6,J1833*1,J1833/INDEX(Impostazioni!$N$86:$O$105,MATCH(#REF!,Impostazioni!$N$86:$N$105,0),2)),"")</f>
        <v>#NAME?</v>
      </c>
      <c r="Q1833" s="14" t="e">
        <f t="array" aca="1" ref="Q1833" ca="1">_xludf.ifna(IF(#REF!=Impostazioni!$C$6,K1833*1,K1833/INDEX(Impostazioni!$N$86:$O$105,MATCH(#REF!,Impostazioni!$N$86:$N$105,0),2)),"")</f>
        <v>#NAME?</v>
      </c>
      <c r="S1833" t="str" cm="1">
        <f t="array" ref="S1833">_xlfn.IFNA(TRANSPOSE(INDEX(Impostazioni!$R$14:$S$63,,MATCH($D1833,Impostazioni!$R$13:$S$13,0))),"")&amp;""</f>
        <v/>
      </c>
    </row>
    <row r="1834" spans="1:19" ht="13.2">
      <c r="A1834" s="14" t="str">
        <f t="shared" si="21"/>
        <v/>
      </c>
      <c r="B1834" s="14" t="str">
        <f t="shared" si="22"/>
        <v/>
      </c>
      <c r="C1834" s="14"/>
      <c r="D1834" s="14"/>
      <c r="E1834" s="14"/>
      <c r="F1834" s="14"/>
      <c r="G1834" s="31"/>
      <c r="H1834" s="31"/>
      <c r="I1834" s="31"/>
      <c r="J1834" s="31"/>
      <c r="K1834" s="14" t="str">
        <f t="shared" si="23"/>
        <v/>
      </c>
      <c r="M1834" s="14" t="e">
        <f t="array" aca="1" ref="M1834" ca="1">_xludf.ifna(IF(#REF!=Impostazioni!$C$6,G1834*1,G1834/INDEX(Impostazioni!$N$86:$O$105,MATCH(#REF!,Impostazioni!$N$86:$N$105,0),2)),"")</f>
        <v>#NAME?</v>
      </c>
      <c r="N1834" s="14" t="e">
        <f t="array" aca="1" ref="N1834" ca="1">_xludf.ifna(IF(#REF!=Impostazioni!$C$6,H1834*1,H1834/INDEX(Impostazioni!$N$86:$O$105,MATCH(#REF!,Impostazioni!$N$86:$N$105,0),2)),"")</f>
        <v>#NAME?</v>
      </c>
      <c r="O1834" s="14" t="e">
        <f t="array" aca="1" ref="O1834" ca="1">_xludf.ifna(IF(#REF!=Impostazioni!$C$6,I1834*1,I1834/INDEX(Impostazioni!$N$86:$O$105,MATCH(#REF!,Impostazioni!$N$86:$N$105,0),2)),"")</f>
        <v>#NAME?</v>
      </c>
      <c r="P1834" s="14" t="e">
        <f t="array" aca="1" ref="P1834" ca="1">_xludf.ifna(IF(#REF!=Impostazioni!$C$6,J1834*1,J1834/INDEX(Impostazioni!$N$86:$O$105,MATCH(#REF!,Impostazioni!$N$86:$N$105,0),2)),"")</f>
        <v>#NAME?</v>
      </c>
      <c r="Q1834" s="14" t="e">
        <f t="array" aca="1" ref="Q1834" ca="1">_xludf.ifna(IF(#REF!=Impostazioni!$C$6,K1834*1,K1834/INDEX(Impostazioni!$N$86:$O$105,MATCH(#REF!,Impostazioni!$N$86:$N$105,0),2)),"")</f>
        <v>#NAME?</v>
      </c>
      <c r="S1834" t="str" cm="1">
        <f t="array" ref="S1834">_xlfn.IFNA(TRANSPOSE(INDEX(Impostazioni!$R$14:$S$63,,MATCH($D1834,Impostazioni!$R$13:$S$13,0))),"")&amp;""</f>
        <v/>
      </c>
    </row>
    <row r="1835" spans="1:19" ht="13.2">
      <c r="A1835" s="14" t="str">
        <f t="shared" si="21"/>
        <v/>
      </c>
      <c r="B1835" s="14" t="str">
        <f t="shared" si="22"/>
        <v/>
      </c>
      <c r="C1835" s="14"/>
      <c r="D1835" s="14"/>
      <c r="E1835" s="14"/>
      <c r="F1835" s="14"/>
      <c r="G1835" s="31"/>
      <c r="H1835" s="31"/>
      <c r="I1835" s="31"/>
      <c r="J1835" s="31"/>
      <c r="K1835" s="14" t="str">
        <f t="shared" si="23"/>
        <v/>
      </c>
      <c r="M1835" s="14" t="e">
        <f t="array" aca="1" ref="M1835" ca="1">_xludf.ifna(IF(#REF!=Impostazioni!$C$6,G1835*1,G1835/INDEX(Impostazioni!$N$86:$O$105,MATCH(#REF!,Impostazioni!$N$86:$N$105,0),2)),"")</f>
        <v>#NAME?</v>
      </c>
      <c r="N1835" s="14" t="e">
        <f t="array" aca="1" ref="N1835" ca="1">_xludf.ifna(IF(#REF!=Impostazioni!$C$6,H1835*1,H1835/INDEX(Impostazioni!$N$86:$O$105,MATCH(#REF!,Impostazioni!$N$86:$N$105,0),2)),"")</f>
        <v>#NAME?</v>
      </c>
      <c r="O1835" s="14" t="e">
        <f t="array" aca="1" ref="O1835" ca="1">_xludf.ifna(IF(#REF!=Impostazioni!$C$6,I1835*1,I1835/INDEX(Impostazioni!$N$86:$O$105,MATCH(#REF!,Impostazioni!$N$86:$N$105,0),2)),"")</f>
        <v>#NAME?</v>
      </c>
      <c r="P1835" s="14" t="e">
        <f t="array" aca="1" ref="P1835" ca="1">_xludf.ifna(IF(#REF!=Impostazioni!$C$6,J1835*1,J1835/INDEX(Impostazioni!$N$86:$O$105,MATCH(#REF!,Impostazioni!$N$86:$N$105,0),2)),"")</f>
        <v>#NAME?</v>
      </c>
      <c r="Q1835" s="14" t="e">
        <f t="array" aca="1" ref="Q1835" ca="1">_xludf.ifna(IF(#REF!=Impostazioni!$C$6,K1835*1,K1835/INDEX(Impostazioni!$N$86:$O$105,MATCH(#REF!,Impostazioni!$N$86:$N$105,0),2)),"")</f>
        <v>#NAME?</v>
      </c>
      <c r="S1835" t="str" cm="1">
        <f t="array" ref="S1835">_xlfn.IFNA(TRANSPOSE(INDEX(Impostazioni!$R$14:$S$63,,MATCH($D1835,Impostazioni!$R$13:$S$13,0))),"")&amp;""</f>
        <v/>
      </c>
    </row>
    <row r="1836" spans="1:19" ht="13.2">
      <c r="A1836" s="14" t="str">
        <f t="shared" si="21"/>
        <v/>
      </c>
      <c r="B1836" s="14" t="str">
        <f t="shared" si="22"/>
        <v/>
      </c>
      <c r="C1836" s="14"/>
      <c r="D1836" s="14"/>
      <c r="E1836" s="14"/>
      <c r="F1836" s="14"/>
      <c r="G1836" s="31"/>
      <c r="H1836" s="31"/>
      <c r="I1836" s="31"/>
      <c r="J1836" s="31"/>
      <c r="K1836" s="14" t="str">
        <f t="shared" si="23"/>
        <v/>
      </c>
      <c r="M1836" s="14" t="e">
        <f t="array" aca="1" ref="M1836" ca="1">_xludf.ifna(IF(#REF!=Impostazioni!$C$6,G1836*1,G1836/INDEX(Impostazioni!$N$86:$O$105,MATCH(#REF!,Impostazioni!$N$86:$N$105,0),2)),"")</f>
        <v>#NAME?</v>
      </c>
      <c r="N1836" s="14" t="e">
        <f t="array" aca="1" ref="N1836" ca="1">_xludf.ifna(IF(#REF!=Impostazioni!$C$6,H1836*1,H1836/INDEX(Impostazioni!$N$86:$O$105,MATCH(#REF!,Impostazioni!$N$86:$N$105,0),2)),"")</f>
        <v>#NAME?</v>
      </c>
      <c r="O1836" s="14" t="e">
        <f t="array" aca="1" ref="O1836" ca="1">_xludf.ifna(IF(#REF!=Impostazioni!$C$6,I1836*1,I1836/INDEX(Impostazioni!$N$86:$O$105,MATCH(#REF!,Impostazioni!$N$86:$N$105,0),2)),"")</f>
        <v>#NAME?</v>
      </c>
      <c r="P1836" s="14" t="e">
        <f t="array" aca="1" ref="P1836" ca="1">_xludf.ifna(IF(#REF!=Impostazioni!$C$6,J1836*1,J1836/INDEX(Impostazioni!$N$86:$O$105,MATCH(#REF!,Impostazioni!$N$86:$N$105,0),2)),"")</f>
        <v>#NAME?</v>
      </c>
      <c r="Q1836" s="14" t="e">
        <f t="array" aca="1" ref="Q1836" ca="1">_xludf.ifna(IF(#REF!=Impostazioni!$C$6,K1836*1,K1836/INDEX(Impostazioni!$N$86:$O$105,MATCH(#REF!,Impostazioni!$N$86:$N$105,0),2)),"")</f>
        <v>#NAME?</v>
      </c>
      <c r="S1836" t="str" cm="1">
        <f t="array" ref="S1836">_xlfn.IFNA(TRANSPOSE(INDEX(Impostazioni!$R$14:$S$63,,MATCH($D1836,Impostazioni!$R$13:$S$13,0))),"")&amp;""</f>
        <v/>
      </c>
    </row>
    <row r="1837" spans="1:19" ht="13.2">
      <c r="A1837" s="14" t="str">
        <f t="shared" si="21"/>
        <v/>
      </c>
      <c r="B1837" s="14" t="str">
        <f t="shared" si="22"/>
        <v/>
      </c>
      <c r="C1837" s="14"/>
      <c r="D1837" s="14"/>
      <c r="E1837" s="14"/>
      <c r="F1837" s="14"/>
      <c r="G1837" s="31"/>
      <c r="H1837" s="31"/>
      <c r="I1837" s="31"/>
      <c r="J1837" s="31"/>
      <c r="K1837" s="14" t="str">
        <f t="shared" si="23"/>
        <v/>
      </c>
      <c r="M1837" s="14" t="e">
        <f t="array" aca="1" ref="M1837" ca="1">_xludf.ifna(IF(#REF!=Impostazioni!$C$6,G1837*1,G1837/INDEX(Impostazioni!$N$86:$O$105,MATCH(#REF!,Impostazioni!$N$86:$N$105,0),2)),"")</f>
        <v>#NAME?</v>
      </c>
      <c r="N1837" s="14" t="e">
        <f t="array" aca="1" ref="N1837" ca="1">_xludf.ifna(IF(#REF!=Impostazioni!$C$6,H1837*1,H1837/INDEX(Impostazioni!$N$86:$O$105,MATCH(#REF!,Impostazioni!$N$86:$N$105,0),2)),"")</f>
        <v>#NAME?</v>
      </c>
      <c r="O1837" s="14" t="e">
        <f t="array" aca="1" ref="O1837" ca="1">_xludf.ifna(IF(#REF!=Impostazioni!$C$6,I1837*1,I1837/INDEX(Impostazioni!$N$86:$O$105,MATCH(#REF!,Impostazioni!$N$86:$N$105,0),2)),"")</f>
        <v>#NAME?</v>
      </c>
      <c r="P1837" s="14" t="e">
        <f t="array" aca="1" ref="P1837" ca="1">_xludf.ifna(IF(#REF!=Impostazioni!$C$6,J1837*1,J1837/INDEX(Impostazioni!$N$86:$O$105,MATCH(#REF!,Impostazioni!$N$86:$N$105,0),2)),"")</f>
        <v>#NAME?</v>
      </c>
      <c r="Q1837" s="14" t="e">
        <f t="array" aca="1" ref="Q1837" ca="1">_xludf.ifna(IF(#REF!=Impostazioni!$C$6,K1837*1,K1837/INDEX(Impostazioni!$N$86:$O$105,MATCH(#REF!,Impostazioni!$N$86:$N$105,0),2)),"")</f>
        <v>#NAME?</v>
      </c>
      <c r="S1837" t="str" cm="1">
        <f t="array" ref="S1837">_xlfn.IFNA(TRANSPOSE(INDEX(Impostazioni!$R$14:$S$63,,MATCH($D1837,Impostazioni!$R$13:$S$13,0))),"")&amp;""</f>
        <v/>
      </c>
    </row>
    <row r="1838" spans="1:19" ht="13.2">
      <c r="A1838" s="14" t="str">
        <f t="shared" si="21"/>
        <v/>
      </c>
      <c r="B1838" s="14" t="str">
        <f t="shared" si="22"/>
        <v/>
      </c>
      <c r="C1838" s="14"/>
      <c r="D1838" s="14"/>
      <c r="E1838" s="14"/>
      <c r="F1838" s="14"/>
      <c r="G1838" s="31"/>
      <c r="H1838" s="31"/>
      <c r="I1838" s="31"/>
      <c r="J1838" s="31"/>
      <c r="K1838" s="14" t="str">
        <f t="shared" si="23"/>
        <v/>
      </c>
      <c r="M1838" s="14" t="e">
        <f t="array" aca="1" ref="M1838" ca="1">_xludf.ifna(IF(#REF!=Impostazioni!$C$6,G1838*1,G1838/INDEX(Impostazioni!$N$86:$O$105,MATCH(#REF!,Impostazioni!$N$86:$N$105,0),2)),"")</f>
        <v>#NAME?</v>
      </c>
      <c r="N1838" s="14" t="e">
        <f t="array" aca="1" ref="N1838" ca="1">_xludf.ifna(IF(#REF!=Impostazioni!$C$6,H1838*1,H1838/INDEX(Impostazioni!$N$86:$O$105,MATCH(#REF!,Impostazioni!$N$86:$N$105,0),2)),"")</f>
        <v>#NAME?</v>
      </c>
      <c r="O1838" s="14" t="e">
        <f t="array" aca="1" ref="O1838" ca="1">_xludf.ifna(IF(#REF!=Impostazioni!$C$6,I1838*1,I1838/INDEX(Impostazioni!$N$86:$O$105,MATCH(#REF!,Impostazioni!$N$86:$N$105,0),2)),"")</f>
        <v>#NAME?</v>
      </c>
      <c r="P1838" s="14" t="e">
        <f t="array" aca="1" ref="P1838" ca="1">_xludf.ifna(IF(#REF!=Impostazioni!$C$6,J1838*1,J1838/INDEX(Impostazioni!$N$86:$O$105,MATCH(#REF!,Impostazioni!$N$86:$N$105,0),2)),"")</f>
        <v>#NAME?</v>
      </c>
      <c r="Q1838" s="14" t="e">
        <f t="array" aca="1" ref="Q1838" ca="1">_xludf.ifna(IF(#REF!=Impostazioni!$C$6,K1838*1,K1838/INDEX(Impostazioni!$N$86:$O$105,MATCH(#REF!,Impostazioni!$N$86:$N$105,0),2)),"")</f>
        <v>#NAME?</v>
      </c>
      <c r="S1838" t="str" cm="1">
        <f t="array" ref="S1838">_xlfn.IFNA(TRANSPOSE(INDEX(Impostazioni!$R$14:$S$63,,MATCH($D1838,Impostazioni!$R$13:$S$13,0))),"")&amp;""</f>
        <v/>
      </c>
    </row>
    <row r="1839" spans="1:19" ht="13.2">
      <c r="A1839" s="14" t="str">
        <f t="shared" si="21"/>
        <v/>
      </c>
      <c r="B1839" s="14" t="str">
        <f t="shared" si="22"/>
        <v/>
      </c>
      <c r="C1839" s="14"/>
      <c r="D1839" s="14"/>
      <c r="E1839" s="14"/>
      <c r="F1839" s="14"/>
      <c r="G1839" s="31"/>
      <c r="H1839" s="31"/>
      <c r="I1839" s="31"/>
      <c r="J1839" s="31"/>
      <c r="K1839" s="14" t="str">
        <f t="shared" si="23"/>
        <v/>
      </c>
      <c r="M1839" s="14" t="e">
        <f t="array" aca="1" ref="M1839" ca="1">_xludf.ifna(IF(#REF!=Impostazioni!$C$6,G1839*1,G1839/INDEX(Impostazioni!$N$86:$O$105,MATCH(#REF!,Impostazioni!$N$86:$N$105,0),2)),"")</f>
        <v>#NAME?</v>
      </c>
      <c r="N1839" s="14" t="e">
        <f t="array" aca="1" ref="N1839" ca="1">_xludf.ifna(IF(#REF!=Impostazioni!$C$6,H1839*1,H1839/INDEX(Impostazioni!$N$86:$O$105,MATCH(#REF!,Impostazioni!$N$86:$N$105,0),2)),"")</f>
        <v>#NAME?</v>
      </c>
      <c r="O1839" s="14" t="e">
        <f t="array" aca="1" ref="O1839" ca="1">_xludf.ifna(IF(#REF!=Impostazioni!$C$6,I1839*1,I1839/INDEX(Impostazioni!$N$86:$O$105,MATCH(#REF!,Impostazioni!$N$86:$N$105,0),2)),"")</f>
        <v>#NAME?</v>
      </c>
      <c r="P1839" s="14" t="e">
        <f t="array" aca="1" ref="P1839" ca="1">_xludf.ifna(IF(#REF!=Impostazioni!$C$6,J1839*1,J1839/INDEX(Impostazioni!$N$86:$O$105,MATCH(#REF!,Impostazioni!$N$86:$N$105,0),2)),"")</f>
        <v>#NAME?</v>
      </c>
      <c r="Q1839" s="14" t="e">
        <f t="array" aca="1" ref="Q1839" ca="1">_xludf.ifna(IF(#REF!=Impostazioni!$C$6,K1839*1,K1839/INDEX(Impostazioni!$N$86:$O$105,MATCH(#REF!,Impostazioni!$N$86:$N$105,0),2)),"")</f>
        <v>#NAME?</v>
      </c>
      <c r="S1839" t="str" cm="1">
        <f t="array" ref="S1839">_xlfn.IFNA(TRANSPOSE(INDEX(Impostazioni!$R$14:$S$63,,MATCH($D1839,Impostazioni!$R$13:$S$13,0))),"")&amp;""</f>
        <v/>
      </c>
    </row>
    <row r="1840" spans="1:19" ht="13.2">
      <c r="A1840" s="14" t="str">
        <f t="shared" si="21"/>
        <v/>
      </c>
      <c r="B1840" s="14" t="str">
        <f t="shared" si="22"/>
        <v/>
      </c>
      <c r="C1840" s="14"/>
      <c r="D1840" s="14"/>
      <c r="E1840" s="14"/>
      <c r="F1840" s="14"/>
      <c r="G1840" s="31"/>
      <c r="H1840" s="31"/>
      <c r="I1840" s="31"/>
      <c r="J1840" s="31"/>
      <c r="K1840" s="14" t="str">
        <f t="shared" si="23"/>
        <v/>
      </c>
      <c r="M1840" s="14" t="e">
        <f t="array" aca="1" ref="M1840" ca="1">_xludf.ifna(IF(#REF!=Impostazioni!$C$6,G1840*1,G1840/INDEX(Impostazioni!$N$86:$O$105,MATCH(#REF!,Impostazioni!$N$86:$N$105,0),2)),"")</f>
        <v>#NAME?</v>
      </c>
      <c r="N1840" s="14" t="e">
        <f t="array" aca="1" ref="N1840" ca="1">_xludf.ifna(IF(#REF!=Impostazioni!$C$6,H1840*1,H1840/INDEX(Impostazioni!$N$86:$O$105,MATCH(#REF!,Impostazioni!$N$86:$N$105,0),2)),"")</f>
        <v>#NAME?</v>
      </c>
      <c r="O1840" s="14" t="e">
        <f t="array" aca="1" ref="O1840" ca="1">_xludf.ifna(IF(#REF!=Impostazioni!$C$6,I1840*1,I1840/INDEX(Impostazioni!$N$86:$O$105,MATCH(#REF!,Impostazioni!$N$86:$N$105,0),2)),"")</f>
        <v>#NAME?</v>
      </c>
      <c r="P1840" s="14" t="e">
        <f t="array" aca="1" ref="P1840" ca="1">_xludf.ifna(IF(#REF!=Impostazioni!$C$6,J1840*1,J1840/INDEX(Impostazioni!$N$86:$O$105,MATCH(#REF!,Impostazioni!$N$86:$N$105,0),2)),"")</f>
        <v>#NAME?</v>
      </c>
      <c r="Q1840" s="14" t="e">
        <f t="array" aca="1" ref="Q1840" ca="1">_xludf.ifna(IF(#REF!=Impostazioni!$C$6,K1840*1,K1840/INDEX(Impostazioni!$N$86:$O$105,MATCH(#REF!,Impostazioni!$N$86:$N$105,0),2)),"")</f>
        <v>#NAME?</v>
      </c>
      <c r="S1840" t="str" cm="1">
        <f t="array" ref="S1840">_xlfn.IFNA(TRANSPOSE(INDEX(Impostazioni!$R$14:$S$63,,MATCH($D1840,Impostazioni!$R$13:$S$13,0))),"")&amp;""</f>
        <v/>
      </c>
    </row>
    <row r="1841" spans="1:19" ht="13.2">
      <c r="A1841" s="14" t="str">
        <f t="shared" si="21"/>
        <v/>
      </c>
      <c r="B1841" s="14" t="str">
        <f t="shared" si="22"/>
        <v/>
      </c>
      <c r="C1841" s="14"/>
      <c r="D1841" s="14"/>
      <c r="E1841" s="14"/>
      <c r="F1841" s="14"/>
      <c r="G1841" s="31"/>
      <c r="H1841" s="31"/>
      <c r="I1841" s="31"/>
      <c r="J1841" s="31"/>
      <c r="K1841" s="14" t="str">
        <f t="shared" si="23"/>
        <v/>
      </c>
      <c r="M1841" s="14" t="e">
        <f t="array" aca="1" ref="M1841" ca="1">_xludf.ifna(IF(#REF!=Impostazioni!$C$6,G1841*1,G1841/INDEX(Impostazioni!$N$86:$O$105,MATCH(#REF!,Impostazioni!$N$86:$N$105,0),2)),"")</f>
        <v>#NAME?</v>
      </c>
      <c r="N1841" s="14" t="e">
        <f t="array" aca="1" ref="N1841" ca="1">_xludf.ifna(IF(#REF!=Impostazioni!$C$6,H1841*1,H1841/INDEX(Impostazioni!$N$86:$O$105,MATCH(#REF!,Impostazioni!$N$86:$N$105,0),2)),"")</f>
        <v>#NAME?</v>
      </c>
      <c r="O1841" s="14" t="e">
        <f t="array" aca="1" ref="O1841" ca="1">_xludf.ifna(IF(#REF!=Impostazioni!$C$6,I1841*1,I1841/INDEX(Impostazioni!$N$86:$O$105,MATCH(#REF!,Impostazioni!$N$86:$N$105,0),2)),"")</f>
        <v>#NAME?</v>
      </c>
      <c r="P1841" s="14" t="e">
        <f t="array" aca="1" ref="P1841" ca="1">_xludf.ifna(IF(#REF!=Impostazioni!$C$6,J1841*1,J1841/INDEX(Impostazioni!$N$86:$O$105,MATCH(#REF!,Impostazioni!$N$86:$N$105,0),2)),"")</f>
        <v>#NAME?</v>
      </c>
      <c r="Q1841" s="14" t="e">
        <f t="array" aca="1" ref="Q1841" ca="1">_xludf.ifna(IF(#REF!=Impostazioni!$C$6,K1841*1,K1841/INDEX(Impostazioni!$N$86:$O$105,MATCH(#REF!,Impostazioni!$N$86:$N$105,0),2)),"")</f>
        <v>#NAME?</v>
      </c>
      <c r="S1841" t="str" cm="1">
        <f t="array" ref="S1841">_xlfn.IFNA(TRANSPOSE(INDEX(Impostazioni!$R$14:$S$63,,MATCH($D1841,Impostazioni!$R$13:$S$13,0))),"")&amp;""</f>
        <v/>
      </c>
    </row>
    <row r="1842" spans="1:19" ht="13.2">
      <c r="A1842" s="14" t="str">
        <f t="shared" si="21"/>
        <v/>
      </c>
      <c r="B1842" s="14" t="str">
        <f t="shared" si="22"/>
        <v/>
      </c>
      <c r="C1842" s="14"/>
      <c r="D1842" s="14"/>
      <c r="E1842" s="14"/>
      <c r="F1842" s="14"/>
      <c r="G1842" s="31"/>
      <c r="H1842" s="31"/>
      <c r="I1842" s="31"/>
      <c r="J1842" s="31"/>
      <c r="K1842" s="14" t="str">
        <f t="shared" si="23"/>
        <v/>
      </c>
      <c r="M1842" s="14" t="e">
        <f t="array" aca="1" ref="M1842" ca="1">_xludf.ifna(IF(#REF!=Impostazioni!$C$6,G1842*1,G1842/INDEX(Impostazioni!$N$86:$O$105,MATCH(#REF!,Impostazioni!$N$86:$N$105,0),2)),"")</f>
        <v>#NAME?</v>
      </c>
      <c r="N1842" s="14" t="e">
        <f t="array" aca="1" ref="N1842" ca="1">_xludf.ifna(IF(#REF!=Impostazioni!$C$6,H1842*1,H1842/INDEX(Impostazioni!$N$86:$O$105,MATCH(#REF!,Impostazioni!$N$86:$N$105,0),2)),"")</f>
        <v>#NAME?</v>
      </c>
      <c r="O1842" s="14" t="e">
        <f t="array" aca="1" ref="O1842" ca="1">_xludf.ifna(IF(#REF!=Impostazioni!$C$6,I1842*1,I1842/INDEX(Impostazioni!$N$86:$O$105,MATCH(#REF!,Impostazioni!$N$86:$N$105,0),2)),"")</f>
        <v>#NAME?</v>
      </c>
      <c r="P1842" s="14" t="e">
        <f t="array" aca="1" ref="P1842" ca="1">_xludf.ifna(IF(#REF!=Impostazioni!$C$6,J1842*1,J1842/INDEX(Impostazioni!$N$86:$O$105,MATCH(#REF!,Impostazioni!$N$86:$N$105,0),2)),"")</f>
        <v>#NAME?</v>
      </c>
      <c r="Q1842" s="14" t="e">
        <f t="array" aca="1" ref="Q1842" ca="1">_xludf.ifna(IF(#REF!=Impostazioni!$C$6,K1842*1,K1842/INDEX(Impostazioni!$N$86:$O$105,MATCH(#REF!,Impostazioni!$N$86:$N$105,0),2)),"")</f>
        <v>#NAME?</v>
      </c>
      <c r="S1842" t="str" cm="1">
        <f t="array" ref="S1842">_xlfn.IFNA(TRANSPOSE(INDEX(Impostazioni!$R$14:$S$63,,MATCH($D1842,Impostazioni!$R$13:$S$13,0))),"")&amp;""</f>
        <v/>
      </c>
    </row>
    <row r="1843" spans="1:19" ht="13.2">
      <c r="A1843" s="14" t="str">
        <f t="shared" si="21"/>
        <v/>
      </c>
      <c r="B1843" s="14" t="str">
        <f t="shared" si="22"/>
        <v/>
      </c>
      <c r="C1843" s="14"/>
      <c r="D1843" s="14"/>
      <c r="E1843" s="14"/>
      <c r="F1843" s="14"/>
      <c r="G1843" s="31"/>
      <c r="H1843" s="31"/>
      <c r="I1843" s="31"/>
      <c r="J1843" s="31"/>
      <c r="K1843" s="14" t="str">
        <f t="shared" si="23"/>
        <v/>
      </c>
      <c r="M1843" s="14" t="e">
        <f t="array" aca="1" ref="M1843" ca="1">_xludf.ifna(IF(#REF!=Impostazioni!$C$6,G1843*1,G1843/INDEX(Impostazioni!$N$86:$O$105,MATCH(#REF!,Impostazioni!$N$86:$N$105,0),2)),"")</f>
        <v>#NAME?</v>
      </c>
      <c r="N1843" s="14" t="e">
        <f t="array" aca="1" ref="N1843" ca="1">_xludf.ifna(IF(#REF!=Impostazioni!$C$6,H1843*1,H1843/INDEX(Impostazioni!$N$86:$O$105,MATCH(#REF!,Impostazioni!$N$86:$N$105,0),2)),"")</f>
        <v>#NAME?</v>
      </c>
      <c r="O1843" s="14" t="e">
        <f t="array" aca="1" ref="O1843" ca="1">_xludf.ifna(IF(#REF!=Impostazioni!$C$6,I1843*1,I1843/INDEX(Impostazioni!$N$86:$O$105,MATCH(#REF!,Impostazioni!$N$86:$N$105,0),2)),"")</f>
        <v>#NAME?</v>
      </c>
      <c r="P1843" s="14" t="e">
        <f t="array" aca="1" ref="P1843" ca="1">_xludf.ifna(IF(#REF!=Impostazioni!$C$6,J1843*1,J1843/INDEX(Impostazioni!$N$86:$O$105,MATCH(#REF!,Impostazioni!$N$86:$N$105,0),2)),"")</f>
        <v>#NAME?</v>
      </c>
      <c r="Q1843" s="14" t="e">
        <f t="array" aca="1" ref="Q1843" ca="1">_xludf.ifna(IF(#REF!=Impostazioni!$C$6,K1843*1,K1843/INDEX(Impostazioni!$N$86:$O$105,MATCH(#REF!,Impostazioni!$N$86:$N$105,0),2)),"")</f>
        <v>#NAME?</v>
      </c>
      <c r="S1843" t="str" cm="1">
        <f t="array" ref="S1843">_xlfn.IFNA(TRANSPOSE(INDEX(Impostazioni!$R$14:$S$63,,MATCH($D1843,Impostazioni!$R$13:$S$13,0))),"")&amp;""</f>
        <v/>
      </c>
    </row>
    <row r="1844" spans="1:19" ht="13.2">
      <c r="A1844" s="14" t="str">
        <f t="shared" si="21"/>
        <v/>
      </c>
      <c r="B1844" s="14" t="str">
        <f t="shared" si="22"/>
        <v/>
      </c>
      <c r="C1844" s="14"/>
      <c r="D1844" s="14"/>
      <c r="E1844" s="14"/>
      <c r="F1844" s="14"/>
      <c r="G1844" s="31"/>
      <c r="H1844" s="31"/>
      <c r="I1844" s="31"/>
      <c r="J1844" s="31"/>
      <c r="K1844" s="14" t="str">
        <f t="shared" si="23"/>
        <v/>
      </c>
      <c r="M1844" s="14" t="e">
        <f t="array" aca="1" ref="M1844" ca="1">_xludf.ifna(IF(#REF!=Impostazioni!$C$6,G1844*1,G1844/INDEX(Impostazioni!$N$86:$O$105,MATCH(#REF!,Impostazioni!$N$86:$N$105,0),2)),"")</f>
        <v>#NAME?</v>
      </c>
      <c r="N1844" s="14" t="e">
        <f t="array" aca="1" ref="N1844" ca="1">_xludf.ifna(IF(#REF!=Impostazioni!$C$6,H1844*1,H1844/INDEX(Impostazioni!$N$86:$O$105,MATCH(#REF!,Impostazioni!$N$86:$N$105,0),2)),"")</f>
        <v>#NAME?</v>
      </c>
      <c r="O1844" s="14" t="e">
        <f t="array" aca="1" ref="O1844" ca="1">_xludf.ifna(IF(#REF!=Impostazioni!$C$6,I1844*1,I1844/INDEX(Impostazioni!$N$86:$O$105,MATCH(#REF!,Impostazioni!$N$86:$N$105,0),2)),"")</f>
        <v>#NAME?</v>
      </c>
      <c r="P1844" s="14" t="e">
        <f t="array" aca="1" ref="P1844" ca="1">_xludf.ifna(IF(#REF!=Impostazioni!$C$6,J1844*1,J1844/INDEX(Impostazioni!$N$86:$O$105,MATCH(#REF!,Impostazioni!$N$86:$N$105,0),2)),"")</f>
        <v>#NAME?</v>
      </c>
      <c r="Q1844" s="14" t="e">
        <f t="array" aca="1" ref="Q1844" ca="1">_xludf.ifna(IF(#REF!=Impostazioni!$C$6,K1844*1,K1844/INDEX(Impostazioni!$N$86:$O$105,MATCH(#REF!,Impostazioni!$N$86:$N$105,0),2)),"")</f>
        <v>#NAME?</v>
      </c>
      <c r="S1844" t="str" cm="1">
        <f t="array" ref="S1844">_xlfn.IFNA(TRANSPOSE(INDEX(Impostazioni!$R$14:$S$63,,MATCH($D1844,Impostazioni!$R$13:$S$13,0))),"")&amp;""</f>
        <v/>
      </c>
    </row>
    <row r="1845" spans="1:19" ht="13.2">
      <c r="A1845" s="14" t="str">
        <f t="shared" si="21"/>
        <v/>
      </c>
      <c r="B1845" s="14" t="str">
        <f t="shared" si="22"/>
        <v/>
      </c>
      <c r="C1845" s="14"/>
      <c r="D1845" s="14"/>
      <c r="E1845" s="14"/>
      <c r="F1845" s="14"/>
      <c r="G1845" s="31"/>
      <c r="H1845" s="31"/>
      <c r="I1845" s="31"/>
      <c r="J1845" s="31"/>
      <c r="K1845" s="14" t="str">
        <f t="shared" si="23"/>
        <v/>
      </c>
      <c r="M1845" s="14" t="e">
        <f t="array" aca="1" ref="M1845" ca="1">_xludf.ifna(IF(#REF!=Impostazioni!$C$6,G1845*1,G1845/INDEX(Impostazioni!$N$86:$O$105,MATCH(#REF!,Impostazioni!$N$86:$N$105,0),2)),"")</f>
        <v>#NAME?</v>
      </c>
      <c r="N1845" s="14" t="e">
        <f t="array" aca="1" ref="N1845" ca="1">_xludf.ifna(IF(#REF!=Impostazioni!$C$6,H1845*1,H1845/INDEX(Impostazioni!$N$86:$O$105,MATCH(#REF!,Impostazioni!$N$86:$N$105,0),2)),"")</f>
        <v>#NAME?</v>
      </c>
      <c r="O1845" s="14" t="e">
        <f t="array" aca="1" ref="O1845" ca="1">_xludf.ifna(IF(#REF!=Impostazioni!$C$6,I1845*1,I1845/INDEX(Impostazioni!$N$86:$O$105,MATCH(#REF!,Impostazioni!$N$86:$N$105,0),2)),"")</f>
        <v>#NAME?</v>
      </c>
      <c r="P1845" s="14" t="e">
        <f t="array" aca="1" ref="P1845" ca="1">_xludf.ifna(IF(#REF!=Impostazioni!$C$6,J1845*1,J1845/INDEX(Impostazioni!$N$86:$O$105,MATCH(#REF!,Impostazioni!$N$86:$N$105,0),2)),"")</f>
        <v>#NAME?</v>
      </c>
      <c r="Q1845" s="14" t="e">
        <f t="array" aca="1" ref="Q1845" ca="1">_xludf.ifna(IF(#REF!=Impostazioni!$C$6,K1845*1,K1845/INDEX(Impostazioni!$N$86:$O$105,MATCH(#REF!,Impostazioni!$N$86:$N$105,0),2)),"")</f>
        <v>#NAME?</v>
      </c>
      <c r="S1845" t="str" cm="1">
        <f t="array" ref="S1845">_xlfn.IFNA(TRANSPOSE(INDEX(Impostazioni!$R$14:$S$63,,MATCH($D1845,Impostazioni!$R$13:$S$13,0))),"")&amp;""</f>
        <v/>
      </c>
    </row>
    <row r="1846" spans="1:19" ht="13.2">
      <c r="A1846" s="14" t="str">
        <f t="shared" si="21"/>
        <v/>
      </c>
      <c r="B1846" s="14" t="str">
        <f t="shared" si="22"/>
        <v/>
      </c>
      <c r="C1846" s="14"/>
      <c r="D1846" s="14"/>
      <c r="E1846" s="14"/>
      <c r="F1846" s="14"/>
      <c r="G1846" s="31"/>
      <c r="H1846" s="31"/>
      <c r="I1846" s="31"/>
      <c r="J1846" s="31"/>
      <c r="K1846" s="14" t="str">
        <f t="shared" si="23"/>
        <v/>
      </c>
      <c r="M1846" s="14" t="e">
        <f t="array" aca="1" ref="M1846" ca="1">_xludf.ifna(IF(#REF!=Impostazioni!$C$6,G1846*1,G1846/INDEX(Impostazioni!$N$86:$O$105,MATCH(#REF!,Impostazioni!$N$86:$N$105,0),2)),"")</f>
        <v>#NAME?</v>
      </c>
      <c r="N1846" s="14" t="e">
        <f t="array" aca="1" ref="N1846" ca="1">_xludf.ifna(IF(#REF!=Impostazioni!$C$6,H1846*1,H1846/INDEX(Impostazioni!$N$86:$O$105,MATCH(#REF!,Impostazioni!$N$86:$N$105,0),2)),"")</f>
        <v>#NAME?</v>
      </c>
      <c r="O1846" s="14" t="e">
        <f t="array" aca="1" ref="O1846" ca="1">_xludf.ifna(IF(#REF!=Impostazioni!$C$6,I1846*1,I1846/INDEX(Impostazioni!$N$86:$O$105,MATCH(#REF!,Impostazioni!$N$86:$N$105,0),2)),"")</f>
        <v>#NAME?</v>
      </c>
      <c r="P1846" s="14" t="e">
        <f t="array" aca="1" ref="P1846" ca="1">_xludf.ifna(IF(#REF!=Impostazioni!$C$6,J1846*1,J1846/INDEX(Impostazioni!$N$86:$O$105,MATCH(#REF!,Impostazioni!$N$86:$N$105,0),2)),"")</f>
        <v>#NAME?</v>
      </c>
      <c r="Q1846" s="14" t="e">
        <f t="array" aca="1" ref="Q1846" ca="1">_xludf.ifna(IF(#REF!=Impostazioni!$C$6,K1846*1,K1846/INDEX(Impostazioni!$N$86:$O$105,MATCH(#REF!,Impostazioni!$N$86:$N$105,0),2)),"")</f>
        <v>#NAME?</v>
      </c>
      <c r="S1846" t="str" cm="1">
        <f t="array" ref="S1846">_xlfn.IFNA(TRANSPOSE(INDEX(Impostazioni!$R$14:$S$63,,MATCH($D1846,Impostazioni!$R$13:$S$13,0))),"")&amp;""</f>
        <v/>
      </c>
    </row>
    <row r="1847" spans="1:19" ht="13.2">
      <c r="A1847" s="14" t="str">
        <f t="shared" si="21"/>
        <v/>
      </c>
      <c r="B1847" s="14" t="str">
        <f t="shared" si="22"/>
        <v/>
      </c>
      <c r="C1847" s="14"/>
      <c r="D1847" s="14"/>
      <c r="E1847" s="14"/>
      <c r="F1847" s="14"/>
      <c r="G1847" s="31"/>
      <c r="H1847" s="31"/>
      <c r="I1847" s="31"/>
      <c r="J1847" s="31"/>
      <c r="K1847" s="14" t="str">
        <f t="shared" si="23"/>
        <v/>
      </c>
      <c r="M1847" s="14" t="e">
        <f t="array" aca="1" ref="M1847" ca="1">_xludf.ifna(IF(#REF!=Impostazioni!$C$6,G1847*1,G1847/INDEX(Impostazioni!$N$86:$O$105,MATCH(#REF!,Impostazioni!$N$86:$N$105,0),2)),"")</f>
        <v>#NAME?</v>
      </c>
      <c r="N1847" s="14" t="e">
        <f t="array" aca="1" ref="N1847" ca="1">_xludf.ifna(IF(#REF!=Impostazioni!$C$6,H1847*1,H1847/INDEX(Impostazioni!$N$86:$O$105,MATCH(#REF!,Impostazioni!$N$86:$N$105,0),2)),"")</f>
        <v>#NAME?</v>
      </c>
      <c r="O1847" s="14" t="e">
        <f t="array" aca="1" ref="O1847" ca="1">_xludf.ifna(IF(#REF!=Impostazioni!$C$6,I1847*1,I1847/INDEX(Impostazioni!$N$86:$O$105,MATCH(#REF!,Impostazioni!$N$86:$N$105,0),2)),"")</f>
        <v>#NAME?</v>
      </c>
      <c r="P1847" s="14" t="e">
        <f t="array" aca="1" ref="P1847" ca="1">_xludf.ifna(IF(#REF!=Impostazioni!$C$6,J1847*1,J1847/INDEX(Impostazioni!$N$86:$O$105,MATCH(#REF!,Impostazioni!$N$86:$N$105,0),2)),"")</f>
        <v>#NAME?</v>
      </c>
      <c r="Q1847" s="14" t="e">
        <f t="array" aca="1" ref="Q1847" ca="1">_xludf.ifna(IF(#REF!=Impostazioni!$C$6,K1847*1,K1847/INDEX(Impostazioni!$N$86:$O$105,MATCH(#REF!,Impostazioni!$N$86:$N$105,0),2)),"")</f>
        <v>#NAME?</v>
      </c>
      <c r="S1847" t="str" cm="1">
        <f t="array" ref="S1847">_xlfn.IFNA(TRANSPOSE(INDEX(Impostazioni!$R$14:$S$63,,MATCH($D1847,Impostazioni!$R$13:$S$13,0))),"")&amp;""</f>
        <v/>
      </c>
    </row>
    <row r="1848" spans="1:19" ht="13.2">
      <c r="A1848" s="14" t="str">
        <f t="shared" si="21"/>
        <v/>
      </c>
      <c r="B1848" s="14" t="str">
        <f t="shared" si="22"/>
        <v/>
      </c>
      <c r="C1848" s="14"/>
      <c r="D1848" s="14"/>
      <c r="E1848" s="14"/>
      <c r="F1848" s="14"/>
      <c r="G1848" s="31"/>
      <c r="H1848" s="31"/>
      <c r="I1848" s="31"/>
      <c r="J1848" s="31"/>
      <c r="K1848" s="14" t="str">
        <f t="shared" si="23"/>
        <v/>
      </c>
      <c r="M1848" s="14" t="e">
        <f t="array" aca="1" ref="M1848" ca="1">_xludf.ifna(IF(#REF!=Impostazioni!$C$6,G1848*1,G1848/INDEX(Impostazioni!$N$86:$O$105,MATCH(#REF!,Impostazioni!$N$86:$N$105,0),2)),"")</f>
        <v>#NAME?</v>
      </c>
      <c r="N1848" s="14" t="e">
        <f t="array" aca="1" ref="N1848" ca="1">_xludf.ifna(IF(#REF!=Impostazioni!$C$6,H1848*1,H1848/INDEX(Impostazioni!$N$86:$O$105,MATCH(#REF!,Impostazioni!$N$86:$N$105,0),2)),"")</f>
        <v>#NAME?</v>
      </c>
      <c r="O1848" s="14" t="e">
        <f t="array" aca="1" ref="O1848" ca="1">_xludf.ifna(IF(#REF!=Impostazioni!$C$6,I1848*1,I1848/INDEX(Impostazioni!$N$86:$O$105,MATCH(#REF!,Impostazioni!$N$86:$N$105,0),2)),"")</f>
        <v>#NAME?</v>
      </c>
      <c r="P1848" s="14" t="e">
        <f t="array" aca="1" ref="P1848" ca="1">_xludf.ifna(IF(#REF!=Impostazioni!$C$6,J1848*1,J1848/INDEX(Impostazioni!$N$86:$O$105,MATCH(#REF!,Impostazioni!$N$86:$N$105,0),2)),"")</f>
        <v>#NAME?</v>
      </c>
      <c r="Q1848" s="14" t="e">
        <f t="array" aca="1" ref="Q1848" ca="1">_xludf.ifna(IF(#REF!=Impostazioni!$C$6,K1848*1,K1848/INDEX(Impostazioni!$N$86:$O$105,MATCH(#REF!,Impostazioni!$N$86:$N$105,0),2)),"")</f>
        <v>#NAME?</v>
      </c>
      <c r="S1848" t="str" cm="1">
        <f t="array" ref="S1848">_xlfn.IFNA(TRANSPOSE(INDEX(Impostazioni!$R$14:$S$63,,MATCH($D1848,Impostazioni!$R$13:$S$13,0))),"")&amp;""</f>
        <v/>
      </c>
    </row>
    <row r="1849" spans="1:19" ht="13.2">
      <c r="A1849" s="14" t="str">
        <f t="shared" si="21"/>
        <v/>
      </c>
      <c r="B1849" s="14" t="str">
        <f t="shared" si="22"/>
        <v/>
      </c>
      <c r="C1849" s="14"/>
      <c r="D1849" s="14"/>
      <c r="E1849" s="14"/>
      <c r="F1849" s="14"/>
      <c r="G1849" s="31"/>
      <c r="H1849" s="31"/>
      <c r="I1849" s="31"/>
      <c r="J1849" s="31"/>
      <c r="K1849" s="14" t="str">
        <f t="shared" si="23"/>
        <v/>
      </c>
      <c r="M1849" s="14" t="e">
        <f t="array" aca="1" ref="M1849" ca="1">_xludf.ifna(IF(#REF!=Impostazioni!$C$6,G1849*1,G1849/INDEX(Impostazioni!$N$86:$O$105,MATCH(#REF!,Impostazioni!$N$86:$N$105,0),2)),"")</f>
        <v>#NAME?</v>
      </c>
      <c r="N1849" s="14" t="e">
        <f t="array" aca="1" ref="N1849" ca="1">_xludf.ifna(IF(#REF!=Impostazioni!$C$6,H1849*1,H1849/INDEX(Impostazioni!$N$86:$O$105,MATCH(#REF!,Impostazioni!$N$86:$N$105,0),2)),"")</f>
        <v>#NAME?</v>
      </c>
      <c r="O1849" s="14" t="e">
        <f t="array" aca="1" ref="O1849" ca="1">_xludf.ifna(IF(#REF!=Impostazioni!$C$6,I1849*1,I1849/INDEX(Impostazioni!$N$86:$O$105,MATCH(#REF!,Impostazioni!$N$86:$N$105,0),2)),"")</f>
        <v>#NAME?</v>
      </c>
      <c r="P1849" s="14" t="e">
        <f t="array" aca="1" ref="P1849" ca="1">_xludf.ifna(IF(#REF!=Impostazioni!$C$6,J1849*1,J1849/INDEX(Impostazioni!$N$86:$O$105,MATCH(#REF!,Impostazioni!$N$86:$N$105,0),2)),"")</f>
        <v>#NAME?</v>
      </c>
      <c r="Q1849" s="14" t="e">
        <f t="array" aca="1" ref="Q1849" ca="1">_xludf.ifna(IF(#REF!=Impostazioni!$C$6,K1849*1,K1849/INDEX(Impostazioni!$N$86:$O$105,MATCH(#REF!,Impostazioni!$N$86:$N$105,0),2)),"")</f>
        <v>#NAME?</v>
      </c>
      <c r="S1849" t="str" cm="1">
        <f t="array" ref="S1849">_xlfn.IFNA(TRANSPOSE(INDEX(Impostazioni!$R$14:$S$63,,MATCH($D1849,Impostazioni!$R$13:$S$13,0))),"")&amp;""</f>
        <v/>
      </c>
    </row>
    <row r="1850" spans="1:19" ht="13.2">
      <c r="A1850" s="14" t="str">
        <f t="shared" si="21"/>
        <v/>
      </c>
      <c r="B1850" s="14" t="str">
        <f t="shared" si="22"/>
        <v/>
      </c>
      <c r="C1850" s="14"/>
      <c r="D1850" s="14"/>
      <c r="E1850" s="14"/>
      <c r="F1850" s="14"/>
      <c r="G1850" s="31"/>
      <c r="H1850" s="31"/>
      <c r="I1850" s="31"/>
      <c r="J1850" s="31"/>
      <c r="K1850" s="14" t="str">
        <f t="shared" si="23"/>
        <v/>
      </c>
      <c r="M1850" s="14" t="e">
        <f t="array" aca="1" ref="M1850" ca="1">_xludf.ifna(IF(#REF!=Impostazioni!$C$6,G1850*1,G1850/INDEX(Impostazioni!$N$86:$O$105,MATCH(#REF!,Impostazioni!$N$86:$N$105,0),2)),"")</f>
        <v>#NAME?</v>
      </c>
      <c r="N1850" s="14" t="e">
        <f t="array" aca="1" ref="N1850" ca="1">_xludf.ifna(IF(#REF!=Impostazioni!$C$6,H1850*1,H1850/INDEX(Impostazioni!$N$86:$O$105,MATCH(#REF!,Impostazioni!$N$86:$N$105,0),2)),"")</f>
        <v>#NAME?</v>
      </c>
      <c r="O1850" s="14" t="e">
        <f t="array" aca="1" ref="O1850" ca="1">_xludf.ifna(IF(#REF!=Impostazioni!$C$6,I1850*1,I1850/INDEX(Impostazioni!$N$86:$O$105,MATCH(#REF!,Impostazioni!$N$86:$N$105,0),2)),"")</f>
        <v>#NAME?</v>
      </c>
      <c r="P1850" s="14" t="e">
        <f t="array" aca="1" ref="P1850" ca="1">_xludf.ifna(IF(#REF!=Impostazioni!$C$6,J1850*1,J1850/INDEX(Impostazioni!$N$86:$O$105,MATCH(#REF!,Impostazioni!$N$86:$N$105,0),2)),"")</f>
        <v>#NAME?</v>
      </c>
      <c r="Q1850" s="14" t="e">
        <f t="array" aca="1" ref="Q1850" ca="1">_xludf.ifna(IF(#REF!=Impostazioni!$C$6,K1850*1,K1850/INDEX(Impostazioni!$N$86:$O$105,MATCH(#REF!,Impostazioni!$N$86:$N$105,0),2)),"")</f>
        <v>#NAME?</v>
      </c>
      <c r="S1850" t="str" cm="1">
        <f t="array" ref="S1850">_xlfn.IFNA(TRANSPOSE(INDEX(Impostazioni!$R$14:$S$63,,MATCH($D1850,Impostazioni!$R$13:$S$13,0))),"")&amp;""</f>
        <v/>
      </c>
    </row>
    <row r="1851" spans="1:19" ht="13.2">
      <c r="A1851" s="14" t="str">
        <f t="shared" si="21"/>
        <v/>
      </c>
      <c r="B1851" s="14" t="str">
        <f t="shared" si="22"/>
        <v/>
      </c>
      <c r="C1851" s="14"/>
      <c r="D1851" s="14"/>
      <c r="E1851" s="14"/>
      <c r="F1851" s="14"/>
      <c r="G1851" s="31"/>
      <c r="H1851" s="31"/>
      <c r="I1851" s="31"/>
      <c r="J1851" s="31"/>
      <c r="K1851" s="14" t="str">
        <f t="shared" si="23"/>
        <v/>
      </c>
      <c r="M1851" s="14" t="e">
        <f t="array" aca="1" ref="M1851" ca="1">_xludf.ifna(IF(#REF!=Impostazioni!$C$6,G1851*1,G1851/INDEX(Impostazioni!$N$86:$O$105,MATCH(#REF!,Impostazioni!$N$86:$N$105,0),2)),"")</f>
        <v>#NAME?</v>
      </c>
      <c r="N1851" s="14" t="e">
        <f t="array" aca="1" ref="N1851" ca="1">_xludf.ifna(IF(#REF!=Impostazioni!$C$6,H1851*1,H1851/INDEX(Impostazioni!$N$86:$O$105,MATCH(#REF!,Impostazioni!$N$86:$N$105,0),2)),"")</f>
        <v>#NAME?</v>
      </c>
      <c r="O1851" s="14" t="e">
        <f t="array" aca="1" ref="O1851" ca="1">_xludf.ifna(IF(#REF!=Impostazioni!$C$6,I1851*1,I1851/INDEX(Impostazioni!$N$86:$O$105,MATCH(#REF!,Impostazioni!$N$86:$N$105,0),2)),"")</f>
        <v>#NAME?</v>
      </c>
      <c r="P1851" s="14" t="e">
        <f t="array" aca="1" ref="P1851" ca="1">_xludf.ifna(IF(#REF!=Impostazioni!$C$6,J1851*1,J1851/INDEX(Impostazioni!$N$86:$O$105,MATCH(#REF!,Impostazioni!$N$86:$N$105,0),2)),"")</f>
        <v>#NAME?</v>
      </c>
      <c r="Q1851" s="14" t="e">
        <f t="array" aca="1" ref="Q1851" ca="1">_xludf.ifna(IF(#REF!=Impostazioni!$C$6,K1851*1,K1851/INDEX(Impostazioni!$N$86:$O$105,MATCH(#REF!,Impostazioni!$N$86:$N$105,0),2)),"")</f>
        <v>#NAME?</v>
      </c>
      <c r="S1851" t="str" cm="1">
        <f t="array" ref="S1851">_xlfn.IFNA(TRANSPOSE(INDEX(Impostazioni!$R$14:$S$63,,MATCH($D1851,Impostazioni!$R$13:$S$13,0))),"")&amp;""</f>
        <v/>
      </c>
    </row>
    <row r="1852" spans="1:19" ht="13.2">
      <c r="A1852" s="14" t="str">
        <f t="shared" si="21"/>
        <v/>
      </c>
      <c r="B1852" s="14" t="str">
        <f t="shared" si="22"/>
        <v/>
      </c>
      <c r="C1852" s="14"/>
      <c r="D1852" s="14"/>
      <c r="E1852" s="14"/>
      <c r="F1852" s="14"/>
      <c r="G1852" s="31"/>
      <c r="H1852" s="31"/>
      <c r="I1852" s="31"/>
      <c r="J1852" s="31"/>
      <c r="K1852" s="14" t="str">
        <f t="shared" si="23"/>
        <v/>
      </c>
      <c r="M1852" s="14" t="e">
        <f t="array" aca="1" ref="M1852" ca="1">_xludf.ifna(IF(#REF!=Impostazioni!$C$6,G1852*1,G1852/INDEX(Impostazioni!$N$86:$O$105,MATCH(#REF!,Impostazioni!$N$86:$N$105,0),2)),"")</f>
        <v>#NAME?</v>
      </c>
      <c r="N1852" s="14" t="e">
        <f t="array" aca="1" ref="N1852" ca="1">_xludf.ifna(IF(#REF!=Impostazioni!$C$6,H1852*1,H1852/INDEX(Impostazioni!$N$86:$O$105,MATCH(#REF!,Impostazioni!$N$86:$N$105,0),2)),"")</f>
        <v>#NAME?</v>
      </c>
      <c r="O1852" s="14" t="e">
        <f t="array" aca="1" ref="O1852" ca="1">_xludf.ifna(IF(#REF!=Impostazioni!$C$6,I1852*1,I1852/INDEX(Impostazioni!$N$86:$O$105,MATCH(#REF!,Impostazioni!$N$86:$N$105,0),2)),"")</f>
        <v>#NAME?</v>
      </c>
      <c r="P1852" s="14" t="e">
        <f t="array" aca="1" ref="P1852" ca="1">_xludf.ifna(IF(#REF!=Impostazioni!$C$6,J1852*1,J1852/INDEX(Impostazioni!$N$86:$O$105,MATCH(#REF!,Impostazioni!$N$86:$N$105,0),2)),"")</f>
        <v>#NAME?</v>
      </c>
      <c r="Q1852" s="14" t="e">
        <f t="array" aca="1" ref="Q1852" ca="1">_xludf.ifna(IF(#REF!=Impostazioni!$C$6,K1852*1,K1852/INDEX(Impostazioni!$N$86:$O$105,MATCH(#REF!,Impostazioni!$N$86:$N$105,0),2)),"")</f>
        <v>#NAME?</v>
      </c>
      <c r="S1852" t="str" cm="1">
        <f t="array" ref="S1852">_xlfn.IFNA(TRANSPOSE(INDEX(Impostazioni!$R$14:$S$63,,MATCH($D1852,Impostazioni!$R$13:$S$13,0))),"")&amp;""</f>
        <v/>
      </c>
    </row>
    <row r="1853" spans="1:19" ht="13.2">
      <c r="A1853" s="14" t="str">
        <f t="shared" si="21"/>
        <v/>
      </c>
      <c r="B1853" s="14" t="str">
        <f t="shared" si="22"/>
        <v/>
      </c>
      <c r="C1853" s="14"/>
      <c r="D1853" s="14"/>
      <c r="E1853" s="14"/>
      <c r="F1853" s="14"/>
      <c r="G1853" s="31"/>
      <c r="H1853" s="31"/>
      <c r="I1853" s="31"/>
      <c r="J1853" s="31"/>
      <c r="K1853" s="14" t="str">
        <f t="shared" si="23"/>
        <v/>
      </c>
      <c r="M1853" s="14" t="e">
        <f t="array" aca="1" ref="M1853" ca="1">_xludf.ifna(IF(#REF!=Impostazioni!$C$6,G1853*1,G1853/INDEX(Impostazioni!$N$86:$O$105,MATCH(#REF!,Impostazioni!$N$86:$N$105,0),2)),"")</f>
        <v>#NAME?</v>
      </c>
      <c r="N1853" s="14" t="e">
        <f t="array" aca="1" ref="N1853" ca="1">_xludf.ifna(IF(#REF!=Impostazioni!$C$6,H1853*1,H1853/INDEX(Impostazioni!$N$86:$O$105,MATCH(#REF!,Impostazioni!$N$86:$N$105,0),2)),"")</f>
        <v>#NAME?</v>
      </c>
      <c r="O1853" s="14" t="e">
        <f t="array" aca="1" ref="O1853" ca="1">_xludf.ifna(IF(#REF!=Impostazioni!$C$6,I1853*1,I1853/INDEX(Impostazioni!$N$86:$O$105,MATCH(#REF!,Impostazioni!$N$86:$N$105,0),2)),"")</f>
        <v>#NAME?</v>
      </c>
      <c r="P1853" s="14" t="e">
        <f t="array" aca="1" ref="P1853" ca="1">_xludf.ifna(IF(#REF!=Impostazioni!$C$6,J1853*1,J1853/INDEX(Impostazioni!$N$86:$O$105,MATCH(#REF!,Impostazioni!$N$86:$N$105,0),2)),"")</f>
        <v>#NAME?</v>
      </c>
      <c r="Q1853" s="14" t="e">
        <f t="array" aca="1" ref="Q1853" ca="1">_xludf.ifna(IF(#REF!=Impostazioni!$C$6,K1853*1,K1853/INDEX(Impostazioni!$N$86:$O$105,MATCH(#REF!,Impostazioni!$N$86:$N$105,0),2)),"")</f>
        <v>#NAME?</v>
      </c>
      <c r="S1853" t="str" cm="1">
        <f t="array" ref="S1853">_xlfn.IFNA(TRANSPOSE(INDEX(Impostazioni!$R$14:$S$63,,MATCH($D1853,Impostazioni!$R$13:$S$13,0))),"")&amp;""</f>
        <v/>
      </c>
    </row>
    <row r="1854" spans="1:19" ht="13.2">
      <c r="A1854" s="14" t="str">
        <f t="shared" si="21"/>
        <v/>
      </c>
      <c r="B1854" s="14" t="str">
        <f t="shared" si="22"/>
        <v/>
      </c>
      <c r="C1854" s="14"/>
      <c r="D1854" s="14"/>
      <c r="E1854" s="14"/>
      <c r="F1854" s="14"/>
      <c r="G1854" s="31"/>
      <c r="H1854" s="31"/>
      <c r="I1854" s="31"/>
      <c r="J1854" s="31"/>
      <c r="K1854" s="14" t="str">
        <f t="shared" si="23"/>
        <v/>
      </c>
      <c r="M1854" s="14" t="e">
        <f t="array" aca="1" ref="M1854" ca="1">_xludf.ifna(IF(#REF!=Impostazioni!$C$6,G1854*1,G1854/INDEX(Impostazioni!$N$86:$O$105,MATCH(#REF!,Impostazioni!$N$86:$N$105,0),2)),"")</f>
        <v>#NAME?</v>
      </c>
      <c r="N1854" s="14" t="e">
        <f t="array" aca="1" ref="N1854" ca="1">_xludf.ifna(IF(#REF!=Impostazioni!$C$6,H1854*1,H1854/INDEX(Impostazioni!$N$86:$O$105,MATCH(#REF!,Impostazioni!$N$86:$N$105,0),2)),"")</f>
        <v>#NAME?</v>
      </c>
      <c r="O1854" s="14" t="e">
        <f t="array" aca="1" ref="O1854" ca="1">_xludf.ifna(IF(#REF!=Impostazioni!$C$6,I1854*1,I1854/INDEX(Impostazioni!$N$86:$O$105,MATCH(#REF!,Impostazioni!$N$86:$N$105,0),2)),"")</f>
        <v>#NAME?</v>
      </c>
      <c r="P1854" s="14" t="e">
        <f t="array" aca="1" ref="P1854" ca="1">_xludf.ifna(IF(#REF!=Impostazioni!$C$6,J1854*1,J1854/INDEX(Impostazioni!$N$86:$O$105,MATCH(#REF!,Impostazioni!$N$86:$N$105,0),2)),"")</f>
        <v>#NAME?</v>
      </c>
      <c r="Q1854" s="14" t="e">
        <f t="array" aca="1" ref="Q1854" ca="1">_xludf.ifna(IF(#REF!=Impostazioni!$C$6,K1854*1,K1854/INDEX(Impostazioni!$N$86:$O$105,MATCH(#REF!,Impostazioni!$N$86:$N$105,0),2)),"")</f>
        <v>#NAME?</v>
      </c>
      <c r="S1854" t="str" cm="1">
        <f t="array" ref="S1854">_xlfn.IFNA(TRANSPOSE(INDEX(Impostazioni!$R$14:$S$63,,MATCH($D1854,Impostazioni!$R$13:$S$13,0))),"")&amp;""</f>
        <v/>
      </c>
    </row>
    <row r="1855" spans="1:19" ht="13.2">
      <c r="A1855" s="14" t="str">
        <f t="shared" si="21"/>
        <v/>
      </c>
      <c r="B1855" s="14" t="str">
        <f t="shared" si="22"/>
        <v/>
      </c>
      <c r="C1855" s="14"/>
      <c r="D1855" s="14"/>
      <c r="E1855" s="14"/>
      <c r="F1855" s="14"/>
      <c r="G1855" s="31"/>
      <c r="H1855" s="31"/>
      <c r="I1855" s="31"/>
      <c r="J1855" s="31"/>
      <c r="K1855" s="14" t="str">
        <f t="shared" si="23"/>
        <v/>
      </c>
      <c r="M1855" s="14" t="e">
        <f t="array" aca="1" ref="M1855" ca="1">_xludf.ifna(IF(#REF!=Impostazioni!$C$6,G1855*1,G1855/INDEX(Impostazioni!$N$86:$O$105,MATCH(#REF!,Impostazioni!$N$86:$N$105,0),2)),"")</f>
        <v>#NAME?</v>
      </c>
      <c r="N1855" s="14" t="e">
        <f t="array" aca="1" ref="N1855" ca="1">_xludf.ifna(IF(#REF!=Impostazioni!$C$6,H1855*1,H1855/INDEX(Impostazioni!$N$86:$O$105,MATCH(#REF!,Impostazioni!$N$86:$N$105,0),2)),"")</f>
        <v>#NAME?</v>
      </c>
      <c r="O1855" s="14" t="e">
        <f t="array" aca="1" ref="O1855" ca="1">_xludf.ifna(IF(#REF!=Impostazioni!$C$6,I1855*1,I1855/INDEX(Impostazioni!$N$86:$O$105,MATCH(#REF!,Impostazioni!$N$86:$N$105,0),2)),"")</f>
        <v>#NAME?</v>
      </c>
      <c r="P1855" s="14" t="e">
        <f t="array" aca="1" ref="P1855" ca="1">_xludf.ifna(IF(#REF!=Impostazioni!$C$6,J1855*1,J1855/INDEX(Impostazioni!$N$86:$O$105,MATCH(#REF!,Impostazioni!$N$86:$N$105,0),2)),"")</f>
        <v>#NAME?</v>
      </c>
      <c r="Q1855" s="14" t="e">
        <f t="array" aca="1" ref="Q1855" ca="1">_xludf.ifna(IF(#REF!=Impostazioni!$C$6,K1855*1,K1855/INDEX(Impostazioni!$N$86:$O$105,MATCH(#REF!,Impostazioni!$N$86:$N$105,0),2)),"")</f>
        <v>#NAME?</v>
      </c>
      <c r="S1855" t="str" cm="1">
        <f t="array" ref="S1855">_xlfn.IFNA(TRANSPOSE(INDEX(Impostazioni!$R$14:$S$63,,MATCH($D1855,Impostazioni!$R$13:$S$13,0))),"")&amp;""</f>
        <v/>
      </c>
    </row>
    <row r="1856" spans="1:19" ht="13.2">
      <c r="A1856" s="14" t="str">
        <f t="shared" si="21"/>
        <v/>
      </c>
      <c r="B1856" s="14" t="str">
        <f t="shared" si="22"/>
        <v/>
      </c>
      <c r="C1856" s="14"/>
      <c r="D1856" s="14"/>
      <c r="E1856" s="14"/>
      <c r="F1856" s="14"/>
      <c r="G1856" s="31"/>
      <c r="H1856" s="31"/>
      <c r="I1856" s="31"/>
      <c r="J1856" s="31"/>
      <c r="K1856" s="14" t="str">
        <f t="shared" si="23"/>
        <v/>
      </c>
      <c r="M1856" s="14" t="e">
        <f t="array" aca="1" ref="M1856" ca="1">_xludf.ifna(IF(#REF!=Impostazioni!$C$6,G1856*1,G1856/INDEX(Impostazioni!$N$86:$O$105,MATCH(#REF!,Impostazioni!$N$86:$N$105,0),2)),"")</f>
        <v>#NAME?</v>
      </c>
      <c r="N1856" s="14" t="e">
        <f t="array" aca="1" ref="N1856" ca="1">_xludf.ifna(IF(#REF!=Impostazioni!$C$6,H1856*1,H1856/INDEX(Impostazioni!$N$86:$O$105,MATCH(#REF!,Impostazioni!$N$86:$N$105,0),2)),"")</f>
        <v>#NAME?</v>
      </c>
      <c r="O1856" s="14" t="e">
        <f t="array" aca="1" ref="O1856" ca="1">_xludf.ifna(IF(#REF!=Impostazioni!$C$6,I1856*1,I1856/INDEX(Impostazioni!$N$86:$O$105,MATCH(#REF!,Impostazioni!$N$86:$N$105,0),2)),"")</f>
        <v>#NAME?</v>
      </c>
      <c r="P1856" s="14" t="e">
        <f t="array" aca="1" ref="P1856" ca="1">_xludf.ifna(IF(#REF!=Impostazioni!$C$6,J1856*1,J1856/INDEX(Impostazioni!$N$86:$O$105,MATCH(#REF!,Impostazioni!$N$86:$N$105,0),2)),"")</f>
        <v>#NAME?</v>
      </c>
      <c r="Q1856" s="14" t="e">
        <f t="array" aca="1" ref="Q1856" ca="1">_xludf.ifna(IF(#REF!=Impostazioni!$C$6,K1856*1,K1856/INDEX(Impostazioni!$N$86:$O$105,MATCH(#REF!,Impostazioni!$N$86:$N$105,0),2)),"")</f>
        <v>#NAME?</v>
      </c>
      <c r="S1856" t="str" cm="1">
        <f t="array" ref="S1856">_xlfn.IFNA(TRANSPOSE(INDEX(Impostazioni!$R$14:$S$63,,MATCH($D1856,Impostazioni!$R$13:$S$13,0))),"")&amp;""</f>
        <v/>
      </c>
    </row>
    <row r="1857" spans="1:19" ht="13.2">
      <c r="A1857" s="14" t="str">
        <f t="shared" si="21"/>
        <v/>
      </c>
      <c r="B1857" s="14" t="str">
        <f t="shared" si="22"/>
        <v/>
      </c>
      <c r="C1857" s="14"/>
      <c r="D1857" s="14"/>
      <c r="E1857" s="14"/>
      <c r="F1857" s="14"/>
      <c r="G1857" s="31"/>
      <c r="H1857" s="31"/>
      <c r="I1857" s="31"/>
      <c r="J1857" s="31"/>
      <c r="K1857" s="14" t="str">
        <f t="shared" si="23"/>
        <v/>
      </c>
      <c r="M1857" s="14" t="e">
        <f t="array" aca="1" ref="M1857" ca="1">_xludf.ifna(IF(#REF!=Impostazioni!$C$6,G1857*1,G1857/INDEX(Impostazioni!$N$86:$O$105,MATCH(#REF!,Impostazioni!$N$86:$N$105,0),2)),"")</f>
        <v>#NAME?</v>
      </c>
      <c r="N1857" s="14" t="e">
        <f t="array" aca="1" ref="N1857" ca="1">_xludf.ifna(IF(#REF!=Impostazioni!$C$6,H1857*1,H1857/INDEX(Impostazioni!$N$86:$O$105,MATCH(#REF!,Impostazioni!$N$86:$N$105,0),2)),"")</f>
        <v>#NAME?</v>
      </c>
      <c r="O1857" s="14" t="e">
        <f t="array" aca="1" ref="O1857" ca="1">_xludf.ifna(IF(#REF!=Impostazioni!$C$6,I1857*1,I1857/INDEX(Impostazioni!$N$86:$O$105,MATCH(#REF!,Impostazioni!$N$86:$N$105,0),2)),"")</f>
        <v>#NAME?</v>
      </c>
      <c r="P1857" s="14" t="e">
        <f t="array" aca="1" ref="P1857" ca="1">_xludf.ifna(IF(#REF!=Impostazioni!$C$6,J1857*1,J1857/INDEX(Impostazioni!$N$86:$O$105,MATCH(#REF!,Impostazioni!$N$86:$N$105,0),2)),"")</f>
        <v>#NAME?</v>
      </c>
      <c r="Q1857" s="14" t="e">
        <f t="array" aca="1" ref="Q1857" ca="1">_xludf.ifna(IF(#REF!=Impostazioni!$C$6,K1857*1,K1857/INDEX(Impostazioni!$N$86:$O$105,MATCH(#REF!,Impostazioni!$N$86:$N$105,0),2)),"")</f>
        <v>#NAME?</v>
      </c>
      <c r="S1857" t="str" cm="1">
        <f t="array" ref="S1857">_xlfn.IFNA(TRANSPOSE(INDEX(Impostazioni!$R$14:$S$63,,MATCH($D1857,Impostazioni!$R$13:$S$13,0))),"")&amp;""</f>
        <v/>
      </c>
    </row>
    <row r="1858" spans="1:19" ht="13.2">
      <c r="A1858" s="14" t="str">
        <f t="shared" si="21"/>
        <v/>
      </c>
      <c r="B1858" s="14" t="str">
        <f t="shared" si="22"/>
        <v/>
      </c>
      <c r="C1858" s="14"/>
      <c r="D1858" s="14"/>
      <c r="E1858" s="14"/>
      <c r="F1858" s="14"/>
      <c r="G1858" s="31"/>
      <c r="H1858" s="31"/>
      <c r="I1858" s="31"/>
      <c r="J1858" s="31"/>
      <c r="K1858" s="14" t="str">
        <f t="shared" si="23"/>
        <v/>
      </c>
      <c r="M1858" s="14" t="e">
        <f t="array" aca="1" ref="M1858" ca="1">_xludf.ifna(IF(#REF!=Impostazioni!$C$6,G1858*1,G1858/INDEX(Impostazioni!$N$86:$O$105,MATCH(#REF!,Impostazioni!$N$86:$N$105,0),2)),"")</f>
        <v>#NAME?</v>
      </c>
      <c r="N1858" s="14" t="e">
        <f t="array" aca="1" ref="N1858" ca="1">_xludf.ifna(IF(#REF!=Impostazioni!$C$6,H1858*1,H1858/INDEX(Impostazioni!$N$86:$O$105,MATCH(#REF!,Impostazioni!$N$86:$N$105,0),2)),"")</f>
        <v>#NAME?</v>
      </c>
      <c r="O1858" s="14" t="e">
        <f t="array" aca="1" ref="O1858" ca="1">_xludf.ifna(IF(#REF!=Impostazioni!$C$6,I1858*1,I1858/INDEX(Impostazioni!$N$86:$O$105,MATCH(#REF!,Impostazioni!$N$86:$N$105,0),2)),"")</f>
        <v>#NAME?</v>
      </c>
      <c r="P1858" s="14" t="e">
        <f t="array" aca="1" ref="P1858" ca="1">_xludf.ifna(IF(#REF!=Impostazioni!$C$6,J1858*1,J1858/INDEX(Impostazioni!$N$86:$O$105,MATCH(#REF!,Impostazioni!$N$86:$N$105,0),2)),"")</f>
        <v>#NAME?</v>
      </c>
      <c r="Q1858" s="14" t="e">
        <f t="array" aca="1" ref="Q1858" ca="1">_xludf.ifna(IF(#REF!=Impostazioni!$C$6,K1858*1,K1858/INDEX(Impostazioni!$N$86:$O$105,MATCH(#REF!,Impostazioni!$N$86:$N$105,0),2)),"")</f>
        <v>#NAME?</v>
      </c>
      <c r="S1858" t="str" cm="1">
        <f t="array" ref="S1858">_xlfn.IFNA(TRANSPOSE(INDEX(Impostazioni!$R$14:$S$63,,MATCH($D1858,Impostazioni!$R$13:$S$13,0))),"")&amp;""</f>
        <v/>
      </c>
    </row>
    <row r="1859" spans="1:19" ht="13.2">
      <c r="A1859" s="14" t="str">
        <f t="shared" si="21"/>
        <v/>
      </c>
      <c r="B1859" s="14" t="str">
        <f t="shared" si="22"/>
        <v/>
      </c>
      <c r="C1859" s="14"/>
      <c r="D1859" s="14"/>
      <c r="E1859" s="14"/>
      <c r="F1859" s="14"/>
      <c r="G1859" s="31"/>
      <c r="H1859" s="31"/>
      <c r="I1859" s="31"/>
      <c r="J1859" s="31"/>
      <c r="K1859" s="14" t="str">
        <f t="shared" si="23"/>
        <v/>
      </c>
      <c r="M1859" s="14" t="e">
        <f t="array" aca="1" ref="M1859" ca="1">_xludf.ifna(IF(#REF!=Impostazioni!$C$6,G1859*1,G1859/INDEX(Impostazioni!$N$86:$O$105,MATCH(#REF!,Impostazioni!$N$86:$N$105,0),2)),"")</f>
        <v>#NAME?</v>
      </c>
      <c r="N1859" s="14" t="e">
        <f t="array" aca="1" ref="N1859" ca="1">_xludf.ifna(IF(#REF!=Impostazioni!$C$6,H1859*1,H1859/INDEX(Impostazioni!$N$86:$O$105,MATCH(#REF!,Impostazioni!$N$86:$N$105,0),2)),"")</f>
        <v>#NAME?</v>
      </c>
      <c r="O1859" s="14" t="e">
        <f t="array" aca="1" ref="O1859" ca="1">_xludf.ifna(IF(#REF!=Impostazioni!$C$6,I1859*1,I1859/INDEX(Impostazioni!$N$86:$O$105,MATCH(#REF!,Impostazioni!$N$86:$N$105,0),2)),"")</f>
        <v>#NAME?</v>
      </c>
      <c r="P1859" s="14" t="e">
        <f t="array" aca="1" ref="P1859" ca="1">_xludf.ifna(IF(#REF!=Impostazioni!$C$6,J1859*1,J1859/INDEX(Impostazioni!$N$86:$O$105,MATCH(#REF!,Impostazioni!$N$86:$N$105,0),2)),"")</f>
        <v>#NAME?</v>
      </c>
      <c r="Q1859" s="14" t="e">
        <f t="array" aca="1" ref="Q1859" ca="1">_xludf.ifna(IF(#REF!=Impostazioni!$C$6,K1859*1,K1859/INDEX(Impostazioni!$N$86:$O$105,MATCH(#REF!,Impostazioni!$N$86:$N$105,0),2)),"")</f>
        <v>#NAME?</v>
      </c>
      <c r="S1859" t="str" cm="1">
        <f t="array" ref="S1859">_xlfn.IFNA(TRANSPOSE(INDEX(Impostazioni!$R$14:$S$63,,MATCH($D1859,Impostazioni!$R$13:$S$13,0))),"")&amp;""</f>
        <v/>
      </c>
    </row>
    <row r="1860" spans="1:19" ht="13.2">
      <c r="A1860" s="14" t="str">
        <f t="shared" si="21"/>
        <v/>
      </c>
      <c r="B1860" s="14" t="str">
        <f t="shared" si="22"/>
        <v/>
      </c>
      <c r="C1860" s="14"/>
      <c r="D1860" s="14"/>
      <c r="E1860" s="14"/>
      <c r="F1860" s="14"/>
      <c r="G1860" s="31"/>
      <c r="H1860" s="31"/>
      <c r="I1860" s="31"/>
      <c r="J1860" s="31"/>
      <c r="K1860" s="14" t="str">
        <f t="shared" si="23"/>
        <v/>
      </c>
      <c r="M1860" s="14" t="e">
        <f t="array" aca="1" ref="M1860" ca="1">_xludf.ifna(IF(#REF!=Impostazioni!$C$6,G1860*1,G1860/INDEX(Impostazioni!$N$86:$O$105,MATCH(#REF!,Impostazioni!$N$86:$N$105,0),2)),"")</f>
        <v>#NAME?</v>
      </c>
      <c r="N1860" s="14" t="e">
        <f t="array" aca="1" ref="N1860" ca="1">_xludf.ifna(IF(#REF!=Impostazioni!$C$6,H1860*1,H1860/INDEX(Impostazioni!$N$86:$O$105,MATCH(#REF!,Impostazioni!$N$86:$N$105,0),2)),"")</f>
        <v>#NAME?</v>
      </c>
      <c r="O1860" s="14" t="e">
        <f t="array" aca="1" ref="O1860" ca="1">_xludf.ifna(IF(#REF!=Impostazioni!$C$6,I1860*1,I1860/INDEX(Impostazioni!$N$86:$O$105,MATCH(#REF!,Impostazioni!$N$86:$N$105,0),2)),"")</f>
        <v>#NAME?</v>
      </c>
      <c r="P1860" s="14" t="e">
        <f t="array" aca="1" ref="P1860" ca="1">_xludf.ifna(IF(#REF!=Impostazioni!$C$6,J1860*1,J1860/INDEX(Impostazioni!$N$86:$O$105,MATCH(#REF!,Impostazioni!$N$86:$N$105,0),2)),"")</f>
        <v>#NAME?</v>
      </c>
      <c r="Q1860" s="14" t="e">
        <f t="array" aca="1" ref="Q1860" ca="1">_xludf.ifna(IF(#REF!=Impostazioni!$C$6,K1860*1,K1860/INDEX(Impostazioni!$N$86:$O$105,MATCH(#REF!,Impostazioni!$N$86:$N$105,0),2)),"")</f>
        <v>#NAME?</v>
      </c>
      <c r="S1860" t="str" cm="1">
        <f t="array" ref="S1860">_xlfn.IFNA(TRANSPOSE(INDEX(Impostazioni!$R$14:$S$63,,MATCH($D1860,Impostazioni!$R$13:$S$13,0))),"")&amp;""</f>
        <v/>
      </c>
    </row>
    <row r="1861" spans="1:19" ht="13.2">
      <c r="A1861" s="14" t="str">
        <f t="shared" si="21"/>
        <v/>
      </c>
      <c r="B1861" s="14" t="str">
        <f t="shared" si="22"/>
        <v/>
      </c>
      <c r="C1861" s="14"/>
      <c r="D1861" s="14"/>
      <c r="E1861" s="14"/>
      <c r="F1861" s="14"/>
      <c r="G1861" s="31"/>
      <c r="H1861" s="31"/>
      <c r="I1861" s="31"/>
      <c r="J1861" s="31"/>
      <c r="K1861" s="14" t="str">
        <f t="shared" si="23"/>
        <v/>
      </c>
      <c r="M1861" s="14" t="e">
        <f t="array" aca="1" ref="M1861" ca="1">_xludf.ifna(IF(#REF!=Impostazioni!$C$6,G1861*1,G1861/INDEX(Impostazioni!$N$86:$O$105,MATCH(#REF!,Impostazioni!$N$86:$N$105,0),2)),"")</f>
        <v>#NAME?</v>
      </c>
      <c r="N1861" s="14" t="e">
        <f t="array" aca="1" ref="N1861" ca="1">_xludf.ifna(IF(#REF!=Impostazioni!$C$6,H1861*1,H1861/INDEX(Impostazioni!$N$86:$O$105,MATCH(#REF!,Impostazioni!$N$86:$N$105,0),2)),"")</f>
        <v>#NAME?</v>
      </c>
      <c r="O1861" s="14" t="e">
        <f t="array" aca="1" ref="O1861" ca="1">_xludf.ifna(IF(#REF!=Impostazioni!$C$6,I1861*1,I1861/INDEX(Impostazioni!$N$86:$O$105,MATCH(#REF!,Impostazioni!$N$86:$N$105,0),2)),"")</f>
        <v>#NAME?</v>
      </c>
      <c r="P1861" s="14" t="e">
        <f t="array" aca="1" ref="P1861" ca="1">_xludf.ifna(IF(#REF!=Impostazioni!$C$6,J1861*1,J1861/INDEX(Impostazioni!$N$86:$O$105,MATCH(#REF!,Impostazioni!$N$86:$N$105,0),2)),"")</f>
        <v>#NAME?</v>
      </c>
      <c r="Q1861" s="14" t="e">
        <f t="array" aca="1" ref="Q1861" ca="1">_xludf.ifna(IF(#REF!=Impostazioni!$C$6,K1861*1,K1861/INDEX(Impostazioni!$N$86:$O$105,MATCH(#REF!,Impostazioni!$N$86:$N$105,0),2)),"")</f>
        <v>#NAME?</v>
      </c>
      <c r="S1861" t="str" cm="1">
        <f t="array" ref="S1861">_xlfn.IFNA(TRANSPOSE(INDEX(Impostazioni!$R$14:$S$63,,MATCH($D1861,Impostazioni!$R$13:$S$13,0))),"")&amp;""</f>
        <v/>
      </c>
    </row>
    <row r="1862" spans="1:19" ht="13.2">
      <c r="A1862" s="14" t="str">
        <f t="shared" si="21"/>
        <v/>
      </c>
      <c r="B1862" s="14" t="str">
        <f t="shared" si="22"/>
        <v/>
      </c>
      <c r="C1862" s="14"/>
      <c r="D1862" s="14"/>
      <c r="E1862" s="14"/>
      <c r="F1862" s="14"/>
      <c r="G1862" s="31"/>
      <c r="H1862" s="31"/>
      <c r="I1862" s="31"/>
      <c r="J1862" s="31"/>
      <c r="K1862" s="14" t="str">
        <f t="shared" si="23"/>
        <v/>
      </c>
      <c r="M1862" s="14" t="e">
        <f t="array" aca="1" ref="M1862" ca="1">_xludf.ifna(IF(#REF!=Impostazioni!$C$6,G1862*1,G1862/INDEX(Impostazioni!$N$86:$O$105,MATCH(#REF!,Impostazioni!$N$86:$N$105,0),2)),"")</f>
        <v>#NAME?</v>
      </c>
      <c r="N1862" s="14" t="e">
        <f t="array" aca="1" ref="N1862" ca="1">_xludf.ifna(IF(#REF!=Impostazioni!$C$6,H1862*1,H1862/INDEX(Impostazioni!$N$86:$O$105,MATCH(#REF!,Impostazioni!$N$86:$N$105,0),2)),"")</f>
        <v>#NAME?</v>
      </c>
      <c r="O1862" s="14" t="e">
        <f t="array" aca="1" ref="O1862" ca="1">_xludf.ifna(IF(#REF!=Impostazioni!$C$6,I1862*1,I1862/INDEX(Impostazioni!$N$86:$O$105,MATCH(#REF!,Impostazioni!$N$86:$N$105,0),2)),"")</f>
        <v>#NAME?</v>
      </c>
      <c r="P1862" s="14" t="e">
        <f t="array" aca="1" ref="P1862" ca="1">_xludf.ifna(IF(#REF!=Impostazioni!$C$6,J1862*1,J1862/INDEX(Impostazioni!$N$86:$O$105,MATCH(#REF!,Impostazioni!$N$86:$N$105,0),2)),"")</f>
        <v>#NAME?</v>
      </c>
      <c r="Q1862" s="14" t="e">
        <f t="array" aca="1" ref="Q1862" ca="1">_xludf.ifna(IF(#REF!=Impostazioni!$C$6,K1862*1,K1862/INDEX(Impostazioni!$N$86:$O$105,MATCH(#REF!,Impostazioni!$N$86:$N$105,0),2)),"")</f>
        <v>#NAME?</v>
      </c>
      <c r="S1862" t="str" cm="1">
        <f t="array" ref="S1862">_xlfn.IFNA(TRANSPOSE(INDEX(Impostazioni!$R$14:$S$63,,MATCH($D1862,Impostazioni!$R$13:$S$13,0))),"")&amp;""</f>
        <v/>
      </c>
    </row>
    <row r="1863" spans="1:19" ht="13.2">
      <c r="A1863" s="14" t="str">
        <f t="shared" si="21"/>
        <v/>
      </c>
      <c r="B1863" s="14" t="str">
        <f t="shared" si="22"/>
        <v/>
      </c>
      <c r="C1863" s="14"/>
      <c r="D1863" s="14"/>
      <c r="E1863" s="14"/>
      <c r="F1863" s="14"/>
      <c r="G1863" s="31"/>
      <c r="H1863" s="31"/>
      <c r="I1863" s="31"/>
      <c r="J1863" s="31"/>
      <c r="K1863" s="14" t="str">
        <f t="shared" si="23"/>
        <v/>
      </c>
      <c r="M1863" s="14" t="e">
        <f t="array" aca="1" ref="M1863" ca="1">_xludf.ifna(IF(#REF!=Impostazioni!$C$6,G1863*1,G1863/INDEX(Impostazioni!$N$86:$O$105,MATCH(#REF!,Impostazioni!$N$86:$N$105,0),2)),"")</f>
        <v>#NAME?</v>
      </c>
      <c r="N1863" s="14" t="e">
        <f t="array" aca="1" ref="N1863" ca="1">_xludf.ifna(IF(#REF!=Impostazioni!$C$6,H1863*1,H1863/INDEX(Impostazioni!$N$86:$O$105,MATCH(#REF!,Impostazioni!$N$86:$N$105,0),2)),"")</f>
        <v>#NAME?</v>
      </c>
      <c r="O1863" s="14" t="e">
        <f t="array" aca="1" ref="O1863" ca="1">_xludf.ifna(IF(#REF!=Impostazioni!$C$6,I1863*1,I1863/INDEX(Impostazioni!$N$86:$O$105,MATCH(#REF!,Impostazioni!$N$86:$N$105,0),2)),"")</f>
        <v>#NAME?</v>
      </c>
      <c r="P1863" s="14" t="e">
        <f t="array" aca="1" ref="P1863" ca="1">_xludf.ifna(IF(#REF!=Impostazioni!$C$6,J1863*1,J1863/INDEX(Impostazioni!$N$86:$O$105,MATCH(#REF!,Impostazioni!$N$86:$N$105,0),2)),"")</f>
        <v>#NAME?</v>
      </c>
      <c r="Q1863" s="14" t="e">
        <f t="array" aca="1" ref="Q1863" ca="1">_xludf.ifna(IF(#REF!=Impostazioni!$C$6,K1863*1,K1863/INDEX(Impostazioni!$N$86:$O$105,MATCH(#REF!,Impostazioni!$N$86:$N$105,0),2)),"")</f>
        <v>#NAME?</v>
      </c>
      <c r="S1863" t="str" cm="1">
        <f t="array" ref="S1863">_xlfn.IFNA(TRANSPOSE(INDEX(Impostazioni!$R$14:$S$63,,MATCH($D1863,Impostazioni!$R$13:$S$13,0))),"")&amp;""</f>
        <v/>
      </c>
    </row>
    <row r="1864" spans="1:19" ht="13.2">
      <c r="A1864" s="14" t="str">
        <f t="shared" si="21"/>
        <v/>
      </c>
      <c r="B1864" s="14" t="str">
        <f t="shared" si="22"/>
        <v/>
      </c>
      <c r="C1864" s="14"/>
      <c r="D1864" s="14"/>
      <c r="E1864" s="14"/>
      <c r="F1864" s="14"/>
      <c r="G1864" s="31"/>
      <c r="H1864" s="31"/>
      <c r="I1864" s="31"/>
      <c r="J1864" s="31"/>
      <c r="K1864" s="14" t="str">
        <f t="shared" si="23"/>
        <v/>
      </c>
      <c r="M1864" s="14" t="e">
        <f t="array" aca="1" ref="M1864" ca="1">_xludf.ifna(IF(#REF!=Impostazioni!$C$6,G1864*1,G1864/INDEX(Impostazioni!$N$86:$O$105,MATCH(#REF!,Impostazioni!$N$86:$N$105,0),2)),"")</f>
        <v>#NAME?</v>
      </c>
      <c r="N1864" s="14" t="e">
        <f t="array" aca="1" ref="N1864" ca="1">_xludf.ifna(IF(#REF!=Impostazioni!$C$6,H1864*1,H1864/INDEX(Impostazioni!$N$86:$O$105,MATCH(#REF!,Impostazioni!$N$86:$N$105,0),2)),"")</f>
        <v>#NAME?</v>
      </c>
      <c r="O1864" s="14" t="e">
        <f t="array" aca="1" ref="O1864" ca="1">_xludf.ifna(IF(#REF!=Impostazioni!$C$6,I1864*1,I1864/INDEX(Impostazioni!$N$86:$O$105,MATCH(#REF!,Impostazioni!$N$86:$N$105,0),2)),"")</f>
        <v>#NAME?</v>
      </c>
      <c r="P1864" s="14" t="e">
        <f t="array" aca="1" ref="P1864" ca="1">_xludf.ifna(IF(#REF!=Impostazioni!$C$6,J1864*1,J1864/INDEX(Impostazioni!$N$86:$O$105,MATCH(#REF!,Impostazioni!$N$86:$N$105,0),2)),"")</f>
        <v>#NAME?</v>
      </c>
      <c r="Q1864" s="14" t="e">
        <f t="array" aca="1" ref="Q1864" ca="1">_xludf.ifna(IF(#REF!=Impostazioni!$C$6,K1864*1,K1864/INDEX(Impostazioni!$N$86:$O$105,MATCH(#REF!,Impostazioni!$N$86:$N$105,0),2)),"")</f>
        <v>#NAME?</v>
      </c>
      <c r="S1864" t="str" cm="1">
        <f t="array" ref="S1864">_xlfn.IFNA(TRANSPOSE(INDEX(Impostazioni!$R$14:$S$63,,MATCH($D1864,Impostazioni!$R$13:$S$13,0))),"")&amp;""</f>
        <v/>
      </c>
    </row>
    <row r="1865" spans="1:19" ht="13.2">
      <c r="A1865" s="14" t="str">
        <f t="shared" si="21"/>
        <v/>
      </c>
      <c r="B1865" s="14" t="str">
        <f t="shared" si="22"/>
        <v/>
      </c>
      <c r="C1865" s="14"/>
      <c r="D1865" s="14"/>
      <c r="E1865" s="14"/>
      <c r="F1865" s="14"/>
      <c r="G1865" s="31"/>
      <c r="H1865" s="31"/>
      <c r="I1865" s="31"/>
      <c r="J1865" s="31"/>
      <c r="K1865" s="14" t="str">
        <f t="shared" si="23"/>
        <v/>
      </c>
      <c r="M1865" s="14" t="e">
        <f t="array" aca="1" ref="M1865" ca="1">_xludf.ifna(IF(#REF!=Impostazioni!$C$6,G1865*1,G1865/INDEX(Impostazioni!$N$86:$O$105,MATCH(#REF!,Impostazioni!$N$86:$N$105,0),2)),"")</f>
        <v>#NAME?</v>
      </c>
      <c r="N1865" s="14" t="e">
        <f t="array" aca="1" ref="N1865" ca="1">_xludf.ifna(IF(#REF!=Impostazioni!$C$6,H1865*1,H1865/INDEX(Impostazioni!$N$86:$O$105,MATCH(#REF!,Impostazioni!$N$86:$N$105,0),2)),"")</f>
        <v>#NAME?</v>
      </c>
      <c r="O1865" s="14" t="e">
        <f t="array" aca="1" ref="O1865" ca="1">_xludf.ifna(IF(#REF!=Impostazioni!$C$6,I1865*1,I1865/INDEX(Impostazioni!$N$86:$O$105,MATCH(#REF!,Impostazioni!$N$86:$N$105,0),2)),"")</f>
        <v>#NAME?</v>
      </c>
      <c r="P1865" s="14" t="e">
        <f t="array" aca="1" ref="P1865" ca="1">_xludf.ifna(IF(#REF!=Impostazioni!$C$6,J1865*1,J1865/INDEX(Impostazioni!$N$86:$O$105,MATCH(#REF!,Impostazioni!$N$86:$N$105,0),2)),"")</f>
        <v>#NAME?</v>
      </c>
      <c r="Q1865" s="14" t="e">
        <f t="array" aca="1" ref="Q1865" ca="1">_xludf.ifna(IF(#REF!=Impostazioni!$C$6,K1865*1,K1865/INDEX(Impostazioni!$N$86:$O$105,MATCH(#REF!,Impostazioni!$N$86:$N$105,0),2)),"")</f>
        <v>#NAME?</v>
      </c>
      <c r="S1865" t="str" cm="1">
        <f t="array" ref="S1865">_xlfn.IFNA(TRANSPOSE(INDEX(Impostazioni!$R$14:$S$63,,MATCH($D1865,Impostazioni!$R$13:$S$13,0))),"")&amp;""</f>
        <v/>
      </c>
    </row>
    <row r="1866" spans="1:19" ht="13.2">
      <c r="A1866" s="14" t="str">
        <f t="shared" si="21"/>
        <v/>
      </c>
      <c r="B1866" s="14" t="str">
        <f t="shared" si="22"/>
        <v/>
      </c>
      <c r="C1866" s="14"/>
      <c r="D1866" s="14"/>
      <c r="E1866" s="14"/>
      <c r="F1866" s="14"/>
      <c r="G1866" s="31"/>
      <c r="H1866" s="31"/>
      <c r="I1866" s="31"/>
      <c r="J1866" s="31"/>
      <c r="K1866" s="14" t="str">
        <f t="shared" si="23"/>
        <v/>
      </c>
      <c r="M1866" s="14" t="e">
        <f t="array" aca="1" ref="M1866" ca="1">_xludf.ifna(IF(#REF!=Impostazioni!$C$6,G1866*1,G1866/INDEX(Impostazioni!$N$86:$O$105,MATCH(#REF!,Impostazioni!$N$86:$N$105,0),2)),"")</f>
        <v>#NAME?</v>
      </c>
      <c r="N1866" s="14" t="e">
        <f t="array" aca="1" ref="N1866" ca="1">_xludf.ifna(IF(#REF!=Impostazioni!$C$6,H1866*1,H1866/INDEX(Impostazioni!$N$86:$O$105,MATCH(#REF!,Impostazioni!$N$86:$N$105,0),2)),"")</f>
        <v>#NAME?</v>
      </c>
      <c r="O1866" s="14" t="e">
        <f t="array" aca="1" ref="O1866" ca="1">_xludf.ifna(IF(#REF!=Impostazioni!$C$6,I1866*1,I1866/INDEX(Impostazioni!$N$86:$O$105,MATCH(#REF!,Impostazioni!$N$86:$N$105,0),2)),"")</f>
        <v>#NAME?</v>
      </c>
      <c r="P1866" s="14" t="e">
        <f t="array" aca="1" ref="P1866" ca="1">_xludf.ifna(IF(#REF!=Impostazioni!$C$6,J1866*1,J1866/INDEX(Impostazioni!$N$86:$O$105,MATCH(#REF!,Impostazioni!$N$86:$N$105,0),2)),"")</f>
        <v>#NAME?</v>
      </c>
      <c r="Q1866" s="14" t="e">
        <f t="array" aca="1" ref="Q1866" ca="1">_xludf.ifna(IF(#REF!=Impostazioni!$C$6,K1866*1,K1866/INDEX(Impostazioni!$N$86:$O$105,MATCH(#REF!,Impostazioni!$N$86:$N$105,0),2)),"")</f>
        <v>#NAME?</v>
      </c>
      <c r="S1866" t="str" cm="1">
        <f t="array" ref="S1866">_xlfn.IFNA(TRANSPOSE(INDEX(Impostazioni!$R$14:$S$63,,MATCH($D1866,Impostazioni!$R$13:$S$13,0))),"")&amp;""</f>
        <v/>
      </c>
    </row>
    <row r="1867" spans="1:19" ht="13.2">
      <c r="A1867" s="14" t="str">
        <f t="shared" si="21"/>
        <v/>
      </c>
      <c r="B1867" s="14" t="str">
        <f t="shared" si="22"/>
        <v/>
      </c>
      <c r="C1867" s="14"/>
      <c r="D1867" s="14"/>
      <c r="E1867" s="14"/>
      <c r="F1867" s="14"/>
      <c r="G1867" s="31"/>
      <c r="H1867" s="31"/>
      <c r="I1867" s="31"/>
      <c r="J1867" s="31"/>
      <c r="K1867" s="14" t="str">
        <f t="shared" si="23"/>
        <v/>
      </c>
      <c r="M1867" s="14" t="e">
        <f t="array" aca="1" ref="M1867" ca="1">_xludf.ifna(IF(#REF!=Impostazioni!$C$6,G1867*1,G1867/INDEX(Impostazioni!$N$86:$O$105,MATCH(#REF!,Impostazioni!$N$86:$N$105,0),2)),"")</f>
        <v>#NAME?</v>
      </c>
      <c r="N1867" s="14" t="e">
        <f t="array" aca="1" ref="N1867" ca="1">_xludf.ifna(IF(#REF!=Impostazioni!$C$6,H1867*1,H1867/INDEX(Impostazioni!$N$86:$O$105,MATCH(#REF!,Impostazioni!$N$86:$N$105,0),2)),"")</f>
        <v>#NAME?</v>
      </c>
      <c r="O1867" s="14" t="e">
        <f t="array" aca="1" ref="O1867" ca="1">_xludf.ifna(IF(#REF!=Impostazioni!$C$6,I1867*1,I1867/INDEX(Impostazioni!$N$86:$O$105,MATCH(#REF!,Impostazioni!$N$86:$N$105,0),2)),"")</f>
        <v>#NAME?</v>
      </c>
      <c r="P1867" s="14" t="e">
        <f t="array" aca="1" ref="P1867" ca="1">_xludf.ifna(IF(#REF!=Impostazioni!$C$6,J1867*1,J1867/INDEX(Impostazioni!$N$86:$O$105,MATCH(#REF!,Impostazioni!$N$86:$N$105,0),2)),"")</f>
        <v>#NAME?</v>
      </c>
      <c r="Q1867" s="14" t="e">
        <f t="array" aca="1" ref="Q1867" ca="1">_xludf.ifna(IF(#REF!=Impostazioni!$C$6,K1867*1,K1867/INDEX(Impostazioni!$N$86:$O$105,MATCH(#REF!,Impostazioni!$N$86:$N$105,0),2)),"")</f>
        <v>#NAME?</v>
      </c>
      <c r="S1867" t="str" cm="1">
        <f t="array" ref="S1867">_xlfn.IFNA(TRANSPOSE(INDEX(Impostazioni!$R$14:$S$63,,MATCH($D1867,Impostazioni!$R$13:$S$13,0))),"")&amp;""</f>
        <v/>
      </c>
    </row>
    <row r="1868" spans="1:19" ht="13.2">
      <c r="A1868" s="14" t="str">
        <f t="shared" si="21"/>
        <v/>
      </c>
      <c r="B1868" s="14" t="str">
        <f t="shared" si="22"/>
        <v/>
      </c>
      <c r="C1868" s="14"/>
      <c r="D1868" s="14"/>
      <c r="E1868" s="14"/>
      <c r="F1868" s="14"/>
      <c r="G1868" s="31"/>
      <c r="H1868" s="31"/>
      <c r="I1868" s="31"/>
      <c r="J1868" s="31"/>
      <c r="K1868" s="14" t="str">
        <f t="shared" si="23"/>
        <v/>
      </c>
      <c r="M1868" s="14" t="e">
        <f t="array" aca="1" ref="M1868" ca="1">_xludf.ifna(IF(#REF!=Impostazioni!$C$6,G1868*1,G1868/INDEX(Impostazioni!$N$86:$O$105,MATCH(#REF!,Impostazioni!$N$86:$N$105,0),2)),"")</f>
        <v>#NAME?</v>
      </c>
      <c r="N1868" s="14" t="e">
        <f t="array" aca="1" ref="N1868" ca="1">_xludf.ifna(IF(#REF!=Impostazioni!$C$6,H1868*1,H1868/INDEX(Impostazioni!$N$86:$O$105,MATCH(#REF!,Impostazioni!$N$86:$N$105,0),2)),"")</f>
        <v>#NAME?</v>
      </c>
      <c r="O1868" s="14" t="e">
        <f t="array" aca="1" ref="O1868" ca="1">_xludf.ifna(IF(#REF!=Impostazioni!$C$6,I1868*1,I1868/INDEX(Impostazioni!$N$86:$O$105,MATCH(#REF!,Impostazioni!$N$86:$N$105,0),2)),"")</f>
        <v>#NAME?</v>
      </c>
      <c r="P1868" s="14" t="e">
        <f t="array" aca="1" ref="P1868" ca="1">_xludf.ifna(IF(#REF!=Impostazioni!$C$6,J1868*1,J1868/INDEX(Impostazioni!$N$86:$O$105,MATCH(#REF!,Impostazioni!$N$86:$N$105,0),2)),"")</f>
        <v>#NAME?</v>
      </c>
      <c r="Q1868" s="14" t="e">
        <f t="array" aca="1" ref="Q1868" ca="1">_xludf.ifna(IF(#REF!=Impostazioni!$C$6,K1868*1,K1868/INDEX(Impostazioni!$N$86:$O$105,MATCH(#REF!,Impostazioni!$N$86:$N$105,0),2)),"")</f>
        <v>#NAME?</v>
      </c>
      <c r="S1868" t="str" cm="1">
        <f t="array" ref="S1868">_xlfn.IFNA(TRANSPOSE(INDEX(Impostazioni!$R$14:$S$63,,MATCH($D1868,Impostazioni!$R$13:$S$13,0))),"")&amp;""</f>
        <v/>
      </c>
    </row>
    <row r="1869" spans="1:19" ht="13.2">
      <c r="A1869" s="14" t="str">
        <f t="shared" si="21"/>
        <v/>
      </c>
      <c r="B1869" s="14" t="str">
        <f t="shared" si="22"/>
        <v/>
      </c>
      <c r="C1869" s="14"/>
      <c r="D1869" s="14"/>
      <c r="E1869" s="14"/>
      <c r="F1869" s="14"/>
      <c r="G1869" s="31"/>
      <c r="H1869" s="31"/>
      <c r="I1869" s="31"/>
      <c r="J1869" s="31"/>
      <c r="K1869" s="14" t="str">
        <f t="shared" si="23"/>
        <v/>
      </c>
      <c r="M1869" s="14" t="e">
        <f t="array" aca="1" ref="M1869" ca="1">_xludf.ifna(IF(#REF!=Impostazioni!$C$6,G1869*1,G1869/INDEX(Impostazioni!$N$86:$O$105,MATCH(#REF!,Impostazioni!$N$86:$N$105,0),2)),"")</f>
        <v>#NAME?</v>
      </c>
      <c r="N1869" s="14" t="e">
        <f t="array" aca="1" ref="N1869" ca="1">_xludf.ifna(IF(#REF!=Impostazioni!$C$6,H1869*1,H1869/INDEX(Impostazioni!$N$86:$O$105,MATCH(#REF!,Impostazioni!$N$86:$N$105,0),2)),"")</f>
        <v>#NAME?</v>
      </c>
      <c r="O1869" s="14" t="e">
        <f t="array" aca="1" ref="O1869" ca="1">_xludf.ifna(IF(#REF!=Impostazioni!$C$6,I1869*1,I1869/INDEX(Impostazioni!$N$86:$O$105,MATCH(#REF!,Impostazioni!$N$86:$N$105,0),2)),"")</f>
        <v>#NAME?</v>
      </c>
      <c r="P1869" s="14" t="e">
        <f t="array" aca="1" ref="P1869" ca="1">_xludf.ifna(IF(#REF!=Impostazioni!$C$6,J1869*1,J1869/INDEX(Impostazioni!$N$86:$O$105,MATCH(#REF!,Impostazioni!$N$86:$N$105,0),2)),"")</f>
        <v>#NAME?</v>
      </c>
      <c r="Q1869" s="14" t="e">
        <f t="array" aca="1" ref="Q1869" ca="1">_xludf.ifna(IF(#REF!=Impostazioni!$C$6,K1869*1,K1869/INDEX(Impostazioni!$N$86:$O$105,MATCH(#REF!,Impostazioni!$N$86:$N$105,0),2)),"")</f>
        <v>#NAME?</v>
      </c>
      <c r="S1869" t="str" cm="1">
        <f t="array" ref="S1869">_xlfn.IFNA(TRANSPOSE(INDEX(Impostazioni!$R$14:$S$63,,MATCH($D1869,Impostazioni!$R$13:$S$13,0))),"")&amp;""</f>
        <v/>
      </c>
    </row>
    <row r="1870" spans="1:19" ht="13.2">
      <c r="A1870" s="14" t="str">
        <f t="shared" si="21"/>
        <v/>
      </c>
      <c r="B1870" s="14" t="str">
        <f t="shared" si="22"/>
        <v/>
      </c>
      <c r="C1870" s="14"/>
      <c r="D1870" s="14"/>
      <c r="E1870" s="14"/>
      <c r="F1870" s="14"/>
      <c r="G1870" s="31"/>
      <c r="H1870" s="31"/>
      <c r="I1870" s="31"/>
      <c r="J1870" s="31"/>
      <c r="K1870" s="14" t="str">
        <f t="shared" si="23"/>
        <v/>
      </c>
      <c r="M1870" s="14" t="e">
        <f t="array" aca="1" ref="M1870" ca="1">_xludf.ifna(IF(#REF!=Impostazioni!$C$6,G1870*1,G1870/INDEX(Impostazioni!$N$86:$O$105,MATCH(#REF!,Impostazioni!$N$86:$N$105,0),2)),"")</f>
        <v>#NAME?</v>
      </c>
      <c r="N1870" s="14" t="e">
        <f t="array" aca="1" ref="N1870" ca="1">_xludf.ifna(IF(#REF!=Impostazioni!$C$6,H1870*1,H1870/INDEX(Impostazioni!$N$86:$O$105,MATCH(#REF!,Impostazioni!$N$86:$N$105,0),2)),"")</f>
        <v>#NAME?</v>
      </c>
      <c r="O1870" s="14" t="e">
        <f t="array" aca="1" ref="O1870" ca="1">_xludf.ifna(IF(#REF!=Impostazioni!$C$6,I1870*1,I1870/INDEX(Impostazioni!$N$86:$O$105,MATCH(#REF!,Impostazioni!$N$86:$N$105,0),2)),"")</f>
        <v>#NAME?</v>
      </c>
      <c r="P1870" s="14" t="e">
        <f t="array" aca="1" ref="P1870" ca="1">_xludf.ifna(IF(#REF!=Impostazioni!$C$6,J1870*1,J1870/INDEX(Impostazioni!$N$86:$O$105,MATCH(#REF!,Impostazioni!$N$86:$N$105,0),2)),"")</f>
        <v>#NAME?</v>
      </c>
      <c r="Q1870" s="14" t="e">
        <f t="array" aca="1" ref="Q1870" ca="1">_xludf.ifna(IF(#REF!=Impostazioni!$C$6,K1870*1,K1870/INDEX(Impostazioni!$N$86:$O$105,MATCH(#REF!,Impostazioni!$N$86:$N$105,0),2)),"")</f>
        <v>#NAME?</v>
      </c>
      <c r="S1870" t="str" cm="1">
        <f t="array" ref="S1870">_xlfn.IFNA(TRANSPOSE(INDEX(Impostazioni!$R$14:$S$63,,MATCH($D1870,Impostazioni!$R$13:$S$13,0))),"")&amp;""</f>
        <v/>
      </c>
    </row>
    <row r="1871" spans="1:19" ht="13.2">
      <c r="A1871" s="14" t="str">
        <f t="shared" si="21"/>
        <v/>
      </c>
      <c r="B1871" s="14" t="str">
        <f t="shared" si="22"/>
        <v/>
      </c>
      <c r="C1871" s="14"/>
      <c r="D1871" s="14"/>
      <c r="E1871" s="14"/>
      <c r="F1871" s="14"/>
      <c r="G1871" s="31"/>
      <c r="H1871" s="31"/>
      <c r="I1871" s="31"/>
      <c r="J1871" s="31"/>
      <c r="K1871" s="14" t="str">
        <f t="shared" si="23"/>
        <v/>
      </c>
      <c r="M1871" s="14" t="e">
        <f t="array" aca="1" ref="M1871" ca="1">_xludf.ifna(IF(#REF!=Impostazioni!$C$6,G1871*1,G1871/INDEX(Impostazioni!$N$86:$O$105,MATCH(#REF!,Impostazioni!$N$86:$N$105,0),2)),"")</f>
        <v>#NAME?</v>
      </c>
      <c r="N1871" s="14" t="e">
        <f t="array" aca="1" ref="N1871" ca="1">_xludf.ifna(IF(#REF!=Impostazioni!$C$6,H1871*1,H1871/INDEX(Impostazioni!$N$86:$O$105,MATCH(#REF!,Impostazioni!$N$86:$N$105,0),2)),"")</f>
        <v>#NAME?</v>
      </c>
      <c r="O1871" s="14" t="e">
        <f t="array" aca="1" ref="O1871" ca="1">_xludf.ifna(IF(#REF!=Impostazioni!$C$6,I1871*1,I1871/INDEX(Impostazioni!$N$86:$O$105,MATCH(#REF!,Impostazioni!$N$86:$N$105,0),2)),"")</f>
        <v>#NAME?</v>
      </c>
      <c r="P1871" s="14" t="e">
        <f t="array" aca="1" ref="P1871" ca="1">_xludf.ifna(IF(#REF!=Impostazioni!$C$6,J1871*1,J1871/INDEX(Impostazioni!$N$86:$O$105,MATCH(#REF!,Impostazioni!$N$86:$N$105,0),2)),"")</f>
        <v>#NAME?</v>
      </c>
      <c r="Q1871" s="14" t="e">
        <f t="array" aca="1" ref="Q1871" ca="1">_xludf.ifna(IF(#REF!=Impostazioni!$C$6,K1871*1,K1871/INDEX(Impostazioni!$N$86:$O$105,MATCH(#REF!,Impostazioni!$N$86:$N$105,0),2)),"")</f>
        <v>#NAME?</v>
      </c>
      <c r="S1871" t="str" cm="1">
        <f t="array" ref="S1871">_xlfn.IFNA(TRANSPOSE(INDEX(Impostazioni!$R$14:$S$63,,MATCH($D1871,Impostazioni!$R$13:$S$13,0))),"")&amp;""</f>
        <v/>
      </c>
    </row>
    <row r="1872" spans="1:19" ht="13.2">
      <c r="A1872" s="14" t="str">
        <f t="shared" si="21"/>
        <v/>
      </c>
      <c r="B1872" s="14" t="str">
        <f t="shared" si="22"/>
        <v/>
      </c>
      <c r="C1872" s="14"/>
      <c r="D1872" s="14"/>
      <c r="E1872" s="14"/>
      <c r="F1872" s="14"/>
      <c r="G1872" s="31"/>
      <c r="H1872" s="31"/>
      <c r="I1872" s="31"/>
      <c r="J1872" s="31"/>
      <c r="K1872" s="14" t="str">
        <f t="shared" si="23"/>
        <v/>
      </c>
      <c r="M1872" s="14" t="e">
        <f t="array" aca="1" ref="M1872" ca="1">_xludf.ifna(IF(#REF!=Impostazioni!$C$6,G1872*1,G1872/INDEX(Impostazioni!$N$86:$O$105,MATCH(#REF!,Impostazioni!$N$86:$N$105,0),2)),"")</f>
        <v>#NAME?</v>
      </c>
      <c r="N1872" s="14" t="e">
        <f t="array" aca="1" ref="N1872" ca="1">_xludf.ifna(IF(#REF!=Impostazioni!$C$6,H1872*1,H1872/INDEX(Impostazioni!$N$86:$O$105,MATCH(#REF!,Impostazioni!$N$86:$N$105,0),2)),"")</f>
        <v>#NAME?</v>
      </c>
      <c r="O1872" s="14" t="e">
        <f t="array" aca="1" ref="O1872" ca="1">_xludf.ifna(IF(#REF!=Impostazioni!$C$6,I1872*1,I1872/INDEX(Impostazioni!$N$86:$O$105,MATCH(#REF!,Impostazioni!$N$86:$N$105,0),2)),"")</f>
        <v>#NAME?</v>
      </c>
      <c r="P1872" s="14" t="e">
        <f t="array" aca="1" ref="P1872" ca="1">_xludf.ifna(IF(#REF!=Impostazioni!$C$6,J1872*1,J1872/INDEX(Impostazioni!$N$86:$O$105,MATCH(#REF!,Impostazioni!$N$86:$N$105,0),2)),"")</f>
        <v>#NAME?</v>
      </c>
      <c r="Q1872" s="14" t="e">
        <f t="array" aca="1" ref="Q1872" ca="1">_xludf.ifna(IF(#REF!=Impostazioni!$C$6,K1872*1,K1872/INDEX(Impostazioni!$N$86:$O$105,MATCH(#REF!,Impostazioni!$N$86:$N$105,0),2)),"")</f>
        <v>#NAME?</v>
      </c>
      <c r="S1872" t="str" cm="1">
        <f t="array" ref="S1872">_xlfn.IFNA(TRANSPOSE(INDEX(Impostazioni!$R$14:$S$63,,MATCH($D1872,Impostazioni!$R$13:$S$13,0))),"")&amp;""</f>
        <v/>
      </c>
    </row>
    <row r="1873" spans="1:19" ht="13.2">
      <c r="A1873" s="14" t="str">
        <f t="shared" si="21"/>
        <v/>
      </c>
      <c r="B1873" s="14" t="str">
        <f t="shared" si="22"/>
        <v/>
      </c>
      <c r="C1873" s="14"/>
      <c r="D1873" s="14"/>
      <c r="E1873" s="14"/>
      <c r="F1873" s="14"/>
      <c r="G1873" s="31"/>
      <c r="H1873" s="31"/>
      <c r="I1873" s="31"/>
      <c r="J1873" s="31"/>
      <c r="K1873" s="14" t="str">
        <f t="shared" si="23"/>
        <v/>
      </c>
      <c r="M1873" s="14" t="e">
        <f t="array" aca="1" ref="M1873" ca="1">_xludf.ifna(IF(#REF!=Impostazioni!$C$6,G1873*1,G1873/INDEX(Impostazioni!$N$86:$O$105,MATCH(#REF!,Impostazioni!$N$86:$N$105,0),2)),"")</f>
        <v>#NAME?</v>
      </c>
      <c r="N1873" s="14" t="e">
        <f t="array" aca="1" ref="N1873" ca="1">_xludf.ifna(IF(#REF!=Impostazioni!$C$6,H1873*1,H1873/INDEX(Impostazioni!$N$86:$O$105,MATCH(#REF!,Impostazioni!$N$86:$N$105,0),2)),"")</f>
        <v>#NAME?</v>
      </c>
      <c r="O1873" s="14" t="e">
        <f t="array" aca="1" ref="O1873" ca="1">_xludf.ifna(IF(#REF!=Impostazioni!$C$6,I1873*1,I1873/INDEX(Impostazioni!$N$86:$O$105,MATCH(#REF!,Impostazioni!$N$86:$N$105,0),2)),"")</f>
        <v>#NAME?</v>
      </c>
      <c r="P1873" s="14" t="e">
        <f t="array" aca="1" ref="P1873" ca="1">_xludf.ifna(IF(#REF!=Impostazioni!$C$6,J1873*1,J1873/INDEX(Impostazioni!$N$86:$O$105,MATCH(#REF!,Impostazioni!$N$86:$N$105,0),2)),"")</f>
        <v>#NAME?</v>
      </c>
      <c r="Q1873" s="14" t="e">
        <f t="array" aca="1" ref="Q1873" ca="1">_xludf.ifna(IF(#REF!=Impostazioni!$C$6,K1873*1,K1873/INDEX(Impostazioni!$N$86:$O$105,MATCH(#REF!,Impostazioni!$N$86:$N$105,0),2)),"")</f>
        <v>#NAME?</v>
      </c>
      <c r="S1873" t="str" cm="1">
        <f t="array" ref="S1873">_xlfn.IFNA(TRANSPOSE(INDEX(Impostazioni!$R$14:$S$63,,MATCH($D1873,Impostazioni!$R$13:$S$13,0))),"")&amp;""</f>
        <v/>
      </c>
    </row>
    <row r="1874" spans="1:19" ht="13.2">
      <c r="A1874" s="14" t="str">
        <f t="shared" si="21"/>
        <v/>
      </c>
      <c r="B1874" s="14" t="str">
        <f t="shared" si="22"/>
        <v/>
      </c>
      <c r="C1874" s="14"/>
      <c r="D1874" s="14"/>
      <c r="E1874" s="14"/>
      <c r="F1874" s="14"/>
      <c r="G1874" s="31"/>
      <c r="H1874" s="31"/>
      <c r="I1874" s="31"/>
      <c r="J1874" s="31"/>
      <c r="K1874" s="14" t="str">
        <f t="shared" si="23"/>
        <v/>
      </c>
      <c r="M1874" s="14" t="e">
        <f t="array" aca="1" ref="M1874" ca="1">_xludf.ifna(IF(#REF!=Impostazioni!$C$6,G1874*1,G1874/INDEX(Impostazioni!$N$86:$O$105,MATCH(#REF!,Impostazioni!$N$86:$N$105,0),2)),"")</f>
        <v>#NAME?</v>
      </c>
      <c r="N1874" s="14" t="e">
        <f t="array" aca="1" ref="N1874" ca="1">_xludf.ifna(IF(#REF!=Impostazioni!$C$6,H1874*1,H1874/INDEX(Impostazioni!$N$86:$O$105,MATCH(#REF!,Impostazioni!$N$86:$N$105,0),2)),"")</f>
        <v>#NAME?</v>
      </c>
      <c r="O1874" s="14" t="e">
        <f t="array" aca="1" ref="O1874" ca="1">_xludf.ifna(IF(#REF!=Impostazioni!$C$6,I1874*1,I1874/INDEX(Impostazioni!$N$86:$O$105,MATCH(#REF!,Impostazioni!$N$86:$N$105,0),2)),"")</f>
        <v>#NAME?</v>
      </c>
      <c r="P1874" s="14" t="e">
        <f t="array" aca="1" ref="P1874" ca="1">_xludf.ifna(IF(#REF!=Impostazioni!$C$6,J1874*1,J1874/INDEX(Impostazioni!$N$86:$O$105,MATCH(#REF!,Impostazioni!$N$86:$N$105,0),2)),"")</f>
        <v>#NAME?</v>
      </c>
      <c r="Q1874" s="14" t="e">
        <f t="array" aca="1" ref="Q1874" ca="1">_xludf.ifna(IF(#REF!=Impostazioni!$C$6,K1874*1,K1874/INDEX(Impostazioni!$N$86:$O$105,MATCH(#REF!,Impostazioni!$N$86:$N$105,0),2)),"")</f>
        <v>#NAME?</v>
      </c>
      <c r="S1874" t="str" cm="1">
        <f t="array" ref="S1874">_xlfn.IFNA(TRANSPOSE(INDEX(Impostazioni!$R$14:$S$63,,MATCH($D1874,Impostazioni!$R$13:$S$13,0))),"")&amp;""</f>
        <v/>
      </c>
    </row>
    <row r="1875" spans="1:19" ht="13.2">
      <c r="A1875" s="14" t="str">
        <f t="shared" si="21"/>
        <v/>
      </c>
      <c r="B1875" s="14" t="str">
        <f t="shared" si="22"/>
        <v/>
      </c>
      <c r="C1875" s="14"/>
      <c r="D1875" s="14"/>
      <c r="E1875" s="14"/>
      <c r="F1875" s="14"/>
      <c r="G1875" s="31"/>
      <c r="H1875" s="31"/>
      <c r="I1875" s="31"/>
      <c r="J1875" s="31"/>
      <c r="K1875" s="14" t="str">
        <f t="shared" si="23"/>
        <v/>
      </c>
      <c r="M1875" s="14" t="e">
        <f t="array" aca="1" ref="M1875" ca="1">_xludf.ifna(IF(#REF!=Impostazioni!$C$6,G1875*1,G1875/INDEX(Impostazioni!$N$86:$O$105,MATCH(#REF!,Impostazioni!$N$86:$N$105,0),2)),"")</f>
        <v>#NAME?</v>
      </c>
      <c r="N1875" s="14" t="e">
        <f t="array" aca="1" ref="N1875" ca="1">_xludf.ifna(IF(#REF!=Impostazioni!$C$6,H1875*1,H1875/INDEX(Impostazioni!$N$86:$O$105,MATCH(#REF!,Impostazioni!$N$86:$N$105,0),2)),"")</f>
        <v>#NAME?</v>
      </c>
      <c r="O1875" s="14" t="e">
        <f t="array" aca="1" ref="O1875" ca="1">_xludf.ifna(IF(#REF!=Impostazioni!$C$6,I1875*1,I1875/INDEX(Impostazioni!$N$86:$O$105,MATCH(#REF!,Impostazioni!$N$86:$N$105,0),2)),"")</f>
        <v>#NAME?</v>
      </c>
      <c r="P1875" s="14" t="e">
        <f t="array" aca="1" ref="P1875" ca="1">_xludf.ifna(IF(#REF!=Impostazioni!$C$6,J1875*1,J1875/INDEX(Impostazioni!$N$86:$O$105,MATCH(#REF!,Impostazioni!$N$86:$N$105,0),2)),"")</f>
        <v>#NAME?</v>
      </c>
      <c r="Q1875" s="14" t="e">
        <f t="array" aca="1" ref="Q1875" ca="1">_xludf.ifna(IF(#REF!=Impostazioni!$C$6,K1875*1,K1875/INDEX(Impostazioni!$N$86:$O$105,MATCH(#REF!,Impostazioni!$N$86:$N$105,0),2)),"")</f>
        <v>#NAME?</v>
      </c>
      <c r="S1875" t="str" cm="1">
        <f t="array" ref="S1875">_xlfn.IFNA(TRANSPOSE(INDEX(Impostazioni!$R$14:$S$63,,MATCH($D1875,Impostazioni!$R$13:$S$13,0))),"")&amp;""</f>
        <v/>
      </c>
    </row>
    <row r="1876" spans="1:19" ht="13.2">
      <c r="A1876" s="14" t="str">
        <f t="shared" si="21"/>
        <v/>
      </c>
      <c r="B1876" s="14" t="str">
        <f t="shared" si="22"/>
        <v/>
      </c>
      <c r="C1876" s="14"/>
      <c r="D1876" s="14"/>
      <c r="E1876" s="14"/>
      <c r="F1876" s="14"/>
      <c r="G1876" s="31"/>
      <c r="H1876" s="31"/>
      <c r="I1876" s="31"/>
      <c r="J1876" s="31"/>
      <c r="K1876" s="14" t="str">
        <f t="shared" si="23"/>
        <v/>
      </c>
      <c r="M1876" s="14" t="e">
        <f t="array" aca="1" ref="M1876" ca="1">_xludf.ifna(IF(#REF!=Impostazioni!$C$6,G1876*1,G1876/INDEX(Impostazioni!$N$86:$O$105,MATCH(#REF!,Impostazioni!$N$86:$N$105,0),2)),"")</f>
        <v>#NAME?</v>
      </c>
      <c r="N1876" s="14" t="e">
        <f t="array" aca="1" ref="N1876" ca="1">_xludf.ifna(IF(#REF!=Impostazioni!$C$6,H1876*1,H1876/INDEX(Impostazioni!$N$86:$O$105,MATCH(#REF!,Impostazioni!$N$86:$N$105,0),2)),"")</f>
        <v>#NAME?</v>
      </c>
      <c r="O1876" s="14" t="e">
        <f t="array" aca="1" ref="O1876" ca="1">_xludf.ifna(IF(#REF!=Impostazioni!$C$6,I1876*1,I1876/INDEX(Impostazioni!$N$86:$O$105,MATCH(#REF!,Impostazioni!$N$86:$N$105,0),2)),"")</f>
        <v>#NAME?</v>
      </c>
      <c r="P1876" s="14" t="e">
        <f t="array" aca="1" ref="P1876" ca="1">_xludf.ifna(IF(#REF!=Impostazioni!$C$6,J1876*1,J1876/INDEX(Impostazioni!$N$86:$O$105,MATCH(#REF!,Impostazioni!$N$86:$N$105,0),2)),"")</f>
        <v>#NAME?</v>
      </c>
      <c r="Q1876" s="14" t="e">
        <f t="array" aca="1" ref="Q1876" ca="1">_xludf.ifna(IF(#REF!=Impostazioni!$C$6,K1876*1,K1876/INDEX(Impostazioni!$N$86:$O$105,MATCH(#REF!,Impostazioni!$N$86:$N$105,0),2)),"")</f>
        <v>#NAME?</v>
      </c>
      <c r="S1876" t="str" cm="1">
        <f t="array" ref="S1876">_xlfn.IFNA(TRANSPOSE(INDEX(Impostazioni!$R$14:$S$63,,MATCH($D1876,Impostazioni!$R$13:$S$13,0))),"")&amp;""</f>
        <v/>
      </c>
    </row>
    <row r="1877" spans="1:19" ht="13.2">
      <c r="A1877" s="14" t="str">
        <f t="shared" si="21"/>
        <v/>
      </c>
      <c r="B1877" s="14" t="str">
        <f t="shared" si="22"/>
        <v/>
      </c>
      <c r="C1877" s="14"/>
      <c r="D1877" s="14"/>
      <c r="E1877" s="14"/>
      <c r="F1877" s="14"/>
      <c r="G1877" s="31"/>
      <c r="H1877" s="31"/>
      <c r="I1877" s="31"/>
      <c r="J1877" s="31"/>
      <c r="K1877" s="14" t="str">
        <f t="shared" si="23"/>
        <v/>
      </c>
      <c r="M1877" s="14" t="e">
        <f t="array" aca="1" ref="M1877" ca="1">_xludf.ifna(IF(#REF!=Impostazioni!$C$6,G1877*1,G1877/INDEX(Impostazioni!$N$86:$O$105,MATCH(#REF!,Impostazioni!$N$86:$N$105,0),2)),"")</f>
        <v>#NAME?</v>
      </c>
      <c r="N1877" s="14" t="e">
        <f t="array" aca="1" ref="N1877" ca="1">_xludf.ifna(IF(#REF!=Impostazioni!$C$6,H1877*1,H1877/INDEX(Impostazioni!$N$86:$O$105,MATCH(#REF!,Impostazioni!$N$86:$N$105,0),2)),"")</f>
        <v>#NAME?</v>
      </c>
      <c r="O1877" s="14" t="e">
        <f t="array" aca="1" ref="O1877" ca="1">_xludf.ifna(IF(#REF!=Impostazioni!$C$6,I1877*1,I1877/INDEX(Impostazioni!$N$86:$O$105,MATCH(#REF!,Impostazioni!$N$86:$N$105,0),2)),"")</f>
        <v>#NAME?</v>
      </c>
      <c r="P1877" s="14" t="e">
        <f t="array" aca="1" ref="P1877" ca="1">_xludf.ifna(IF(#REF!=Impostazioni!$C$6,J1877*1,J1877/INDEX(Impostazioni!$N$86:$O$105,MATCH(#REF!,Impostazioni!$N$86:$N$105,0),2)),"")</f>
        <v>#NAME?</v>
      </c>
      <c r="Q1877" s="14" t="e">
        <f t="array" aca="1" ref="Q1877" ca="1">_xludf.ifna(IF(#REF!=Impostazioni!$C$6,K1877*1,K1877/INDEX(Impostazioni!$N$86:$O$105,MATCH(#REF!,Impostazioni!$N$86:$N$105,0),2)),"")</f>
        <v>#NAME?</v>
      </c>
      <c r="S1877" t="str" cm="1">
        <f t="array" ref="S1877">_xlfn.IFNA(TRANSPOSE(INDEX(Impostazioni!$R$14:$S$63,,MATCH($D1877,Impostazioni!$R$13:$S$13,0))),"")&amp;""</f>
        <v/>
      </c>
    </row>
    <row r="1878" spans="1:19" ht="13.2">
      <c r="A1878" s="14" t="str">
        <f t="shared" si="21"/>
        <v/>
      </c>
      <c r="B1878" s="14" t="str">
        <f t="shared" si="22"/>
        <v/>
      </c>
      <c r="C1878" s="14"/>
      <c r="D1878" s="14"/>
      <c r="E1878" s="14"/>
      <c r="F1878" s="14"/>
      <c r="G1878" s="31"/>
      <c r="H1878" s="31"/>
      <c r="I1878" s="31"/>
      <c r="J1878" s="31"/>
      <c r="K1878" s="14" t="str">
        <f t="shared" si="23"/>
        <v/>
      </c>
      <c r="M1878" s="14" t="e">
        <f t="array" aca="1" ref="M1878" ca="1">_xludf.ifna(IF(#REF!=Impostazioni!$C$6,G1878*1,G1878/INDEX(Impostazioni!$N$86:$O$105,MATCH(#REF!,Impostazioni!$N$86:$N$105,0),2)),"")</f>
        <v>#NAME?</v>
      </c>
      <c r="N1878" s="14" t="e">
        <f t="array" aca="1" ref="N1878" ca="1">_xludf.ifna(IF(#REF!=Impostazioni!$C$6,H1878*1,H1878/INDEX(Impostazioni!$N$86:$O$105,MATCH(#REF!,Impostazioni!$N$86:$N$105,0),2)),"")</f>
        <v>#NAME?</v>
      </c>
      <c r="O1878" s="14" t="e">
        <f t="array" aca="1" ref="O1878" ca="1">_xludf.ifna(IF(#REF!=Impostazioni!$C$6,I1878*1,I1878/INDEX(Impostazioni!$N$86:$O$105,MATCH(#REF!,Impostazioni!$N$86:$N$105,0),2)),"")</f>
        <v>#NAME?</v>
      </c>
      <c r="P1878" s="14" t="e">
        <f t="array" aca="1" ref="P1878" ca="1">_xludf.ifna(IF(#REF!=Impostazioni!$C$6,J1878*1,J1878/INDEX(Impostazioni!$N$86:$O$105,MATCH(#REF!,Impostazioni!$N$86:$N$105,0),2)),"")</f>
        <v>#NAME?</v>
      </c>
      <c r="Q1878" s="14" t="e">
        <f t="array" aca="1" ref="Q1878" ca="1">_xludf.ifna(IF(#REF!=Impostazioni!$C$6,K1878*1,K1878/INDEX(Impostazioni!$N$86:$O$105,MATCH(#REF!,Impostazioni!$N$86:$N$105,0),2)),"")</f>
        <v>#NAME?</v>
      </c>
      <c r="S1878" t="str" cm="1">
        <f t="array" ref="S1878">_xlfn.IFNA(TRANSPOSE(INDEX(Impostazioni!$R$14:$S$63,,MATCH($D1878,Impostazioni!$R$13:$S$13,0))),"")&amp;""</f>
        <v/>
      </c>
    </row>
    <row r="1879" spans="1:19" ht="13.2">
      <c r="A1879" s="14" t="str">
        <f t="shared" si="21"/>
        <v/>
      </c>
      <c r="B1879" s="14" t="str">
        <f t="shared" si="22"/>
        <v/>
      </c>
      <c r="C1879" s="14"/>
      <c r="D1879" s="14"/>
      <c r="E1879" s="14"/>
      <c r="F1879" s="14"/>
      <c r="G1879" s="31"/>
      <c r="H1879" s="31"/>
      <c r="I1879" s="31"/>
      <c r="J1879" s="31"/>
      <c r="K1879" s="14" t="str">
        <f t="shared" si="23"/>
        <v/>
      </c>
      <c r="M1879" s="14" t="e">
        <f t="array" aca="1" ref="M1879" ca="1">_xludf.ifna(IF(#REF!=Impostazioni!$C$6,G1879*1,G1879/INDEX(Impostazioni!$N$86:$O$105,MATCH(#REF!,Impostazioni!$N$86:$N$105,0),2)),"")</f>
        <v>#NAME?</v>
      </c>
      <c r="N1879" s="14" t="e">
        <f t="array" aca="1" ref="N1879" ca="1">_xludf.ifna(IF(#REF!=Impostazioni!$C$6,H1879*1,H1879/INDEX(Impostazioni!$N$86:$O$105,MATCH(#REF!,Impostazioni!$N$86:$N$105,0),2)),"")</f>
        <v>#NAME?</v>
      </c>
      <c r="O1879" s="14" t="e">
        <f t="array" aca="1" ref="O1879" ca="1">_xludf.ifna(IF(#REF!=Impostazioni!$C$6,I1879*1,I1879/INDEX(Impostazioni!$N$86:$O$105,MATCH(#REF!,Impostazioni!$N$86:$N$105,0),2)),"")</f>
        <v>#NAME?</v>
      </c>
      <c r="P1879" s="14" t="e">
        <f t="array" aca="1" ref="P1879" ca="1">_xludf.ifna(IF(#REF!=Impostazioni!$C$6,J1879*1,J1879/INDEX(Impostazioni!$N$86:$O$105,MATCH(#REF!,Impostazioni!$N$86:$N$105,0),2)),"")</f>
        <v>#NAME?</v>
      </c>
      <c r="Q1879" s="14" t="e">
        <f t="array" aca="1" ref="Q1879" ca="1">_xludf.ifna(IF(#REF!=Impostazioni!$C$6,K1879*1,K1879/INDEX(Impostazioni!$N$86:$O$105,MATCH(#REF!,Impostazioni!$N$86:$N$105,0),2)),"")</f>
        <v>#NAME?</v>
      </c>
      <c r="S1879" t="str" cm="1">
        <f t="array" ref="S1879">_xlfn.IFNA(TRANSPOSE(INDEX(Impostazioni!$R$14:$S$63,,MATCH($D1879,Impostazioni!$R$13:$S$13,0))),"")&amp;""</f>
        <v/>
      </c>
    </row>
    <row r="1880" spans="1:19" ht="13.2">
      <c r="A1880" s="14" t="str">
        <f t="shared" si="21"/>
        <v/>
      </c>
      <c r="B1880" s="14" t="str">
        <f t="shared" si="22"/>
        <v/>
      </c>
      <c r="C1880" s="14"/>
      <c r="D1880" s="14"/>
      <c r="E1880" s="14"/>
      <c r="F1880" s="14"/>
      <c r="G1880" s="31"/>
      <c r="H1880" s="31"/>
      <c r="I1880" s="31"/>
      <c r="J1880" s="31"/>
      <c r="K1880" s="14" t="str">
        <f t="shared" si="23"/>
        <v/>
      </c>
      <c r="M1880" s="14" t="e">
        <f t="array" aca="1" ref="M1880" ca="1">_xludf.ifna(IF(#REF!=Impostazioni!$C$6,G1880*1,G1880/INDEX(Impostazioni!$N$86:$O$105,MATCH(#REF!,Impostazioni!$N$86:$N$105,0),2)),"")</f>
        <v>#NAME?</v>
      </c>
      <c r="N1880" s="14" t="e">
        <f t="array" aca="1" ref="N1880" ca="1">_xludf.ifna(IF(#REF!=Impostazioni!$C$6,H1880*1,H1880/INDEX(Impostazioni!$N$86:$O$105,MATCH(#REF!,Impostazioni!$N$86:$N$105,0),2)),"")</f>
        <v>#NAME?</v>
      </c>
      <c r="O1880" s="14" t="e">
        <f t="array" aca="1" ref="O1880" ca="1">_xludf.ifna(IF(#REF!=Impostazioni!$C$6,I1880*1,I1880/INDEX(Impostazioni!$N$86:$O$105,MATCH(#REF!,Impostazioni!$N$86:$N$105,0),2)),"")</f>
        <v>#NAME?</v>
      </c>
      <c r="P1880" s="14" t="e">
        <f t="array" aca="1" ref="P1880" ca="1">_xludf.ifna(IF(#REF!=Impostazioni!$C$6,J1880*1,J1880/INDEX(Impostazioni!$N$86:$O$105,MATCH(#REF!,Impostazioni!$N$86:$N$105,0),2)),"")</f>
        <v>#NAME?</v>
      </c>
      <c r="Q1880" s="14" t="e">
        <f t="array" aca="1" ref="Q1880" ca="1">_xludf.ifna(IF(#REF!=Impostazioni!$C$6,K1880*1,K1880/INDEX(Impostazioni!$N$86:$O$105,MATCH(#REF!,Impostazioni!$N$86:$N$105,0),2)),"")</f>
        <v>#NAME?</v>
      </c>
      <c r="S1880" t="str" cm="1">
        <f t="array" ref="S1880">_xlfn.IFNA(TRANSPOSE(INDEX(Impostazioni!$R$14:$S$63,,MATCH($D1880,Impostazioni!$R$13:$S$13,0))),"")&amp;""</f>
        <v/>
      </c>
    </row>
    <row r="1881" spans="1:19" ht="13.2">
      <c r="A1881" s="14" t="str">
        <f t="shared" si="21"/>
        <v/>
      </c>
      <c r="B1881" s="14" t="str">
        <f t="shared" si="22"/>
        <v/>
      </c>
      <c r="C1881" s="14"/>
      <c r="D1881" s="14"/>
      <c r="E1881" s="14"/>
      <c r="F1881" s="14"/>
      <c r="G1881" s="31"/>
      <c r="H1881" s="31"/>
      <c r="I1881" s="31"/>
      <c r="J1881" s="31"/>
      <c r="K1881" s="14" t="str">
        <f t="shared" si="23"/>
        <v/>
      </c>
      <c r="M1881" s="14" t="e">
        <f t="array" aca="1" ref="M1881" ca="1">_xludf.ifna(IF(#REF!=Impostazioni!$C$6,G1881*1,G1881/INDEX(Impostazioni!$N$86:$O$105,MATCH(#REF!,Impostazioni!$N$86:$N$105,0),2)),"")</f>
        <v>#NAME?</v>
      </c>
      <c r="N1881" s="14" t="e">
        <f t="array" aca="1" ref="N1881" ca="1">_xludf.ifna(IF(#REF!=Impostazioni!$C$6,H1881*1,H1881/INDEX(Impostazioni!$N$86:$O$105,MATCH(#REF!,Impostazioni!$N$86:$N$105,0),2)),"")</f>
        <v>#NAME?</v>
      </c>
      <c r="O1881" s="14" t="e">
        <f t="array" aca="1" ref="O1881" ca="1">_xludf.ifna(IF(#REF!=Impostazioni!$C$6,I1881*1,I1881/INDEX(Impostazioni!$N$86:$O$105,MATCH(#REF!,Impostazioni!$N$86:$N$105,0),2)),"")</f>
        <v>#NAME?</v>
      </c>
      <c r="P1881" s="14" t="e">
        <f t="array" aca="1" ref="P1881" ca="1">_xludf.ifna(IF(#REF!=Impostazioni!$C$6,J1881*1,J1881/INDEX(Impostazioni!$N$86:$O$105,MATCH(#REF!,Impostazioni!$N$86:$N$105,0),2)),"")</f>
        <v>#NAME?</v>
      </c>
      <c r="Q1881" s="14" t="e">
        <f t="array" aca="1" ref="Q1881" ca="1">_xludf.ifna(IF(#REF!=Impostazioni!$C$6,K1881*1,K1881/INDEX(Impostazioni!$N$86:$O$105,MATCH(#REF!,Impostazioni!$N$86:$N$105,0),2)),"")</f>
        <v>#NAME?</v>
      </c>
      <c r="S1881" t="str" cm="1">
        <f t="array" ref="S1881">_xlfn.IFNA(TRANSPOSE(INDEX(Impostazioni!$R$14:$S$63,,MATCH($D1881,Impostazioni!$R$13:$S$13,0))),"")&amp;""</f>
        <v/>
      </c>
    </row>
    <row r="1882" spans="1:19" ht="13.2">
      <c r="A1882" s="14" t="str">
        <f t="shared" si="21"/>
        <v/>
      </c>
      <c r="B1882" s="14" t="str">
        <f t="shared" si="22"/>
        <v/>
      </c>
      <c r="C1882" s="14"/>
      <c r="D1882" s="14"/>
      <c r="E1882" s="14"/>
      <c r="F1882" s="14"/>
      <c r="G1882" s="31"/>
      <c r="H1882" s="31"/>
      <c r="I1882" s="31"/>
      <c r="J1882" s="31"/>
      <c r="K1882" s="14" t="str">
        <f t="shared" si="23"/>
        <v/>
      </c>
      <c r="M1882" s="14" t="e">
        <f t="array" aca="1" ref="M1882" ca="1">_xludf.ifna(IF(#REF!=Impostazioni!$C$6,G1882*1,G1882/INDEX(Impostazioni!$N$86:$O$105,MATCH(#REF!,Impostazioni!$N$86:$N$105,0),2)),"")</f>
        <v>#NAME?</v>
      </c>
      <c r="N1882" s="14" t="e">
        <f t="array" aca="1" ref="N1882" ca="1">_xludf.ifna(IF(#REF!=Impostazioni!$C$6,H1882*1,H1882/INDEX(Impostazioni!$N$86:$O$105,MATCH(#REF!,Impostazioni!$N$86:$N$105,0),2)),"")</f>
        <v>#NAME?</v>
      </c>
      <c r="O1882" s="14" t="e">
        <f t="array" aca="1" ref="O1882" ca="1">_xludf.ifna(IF(#REF!=Impostazioni!$C$6,I1882*1,I1882/INDEX(Impostazioni!$N$86:$O$105,MATCH(#REF!,Impostazioni!$N$86:$N$105,0),2)),"")</f>
        <v>#NAME?</v>
      </c>
      <c r="P1882" s="14" t="e">
        <f t="array" aca="1" ref="P1882" ca="1">_xludf.ifna(IF(#REF!=Impostazioni!$C$6,J1882*1,J1882/INDEX(Impostazioni!$N$86:$O$105,MATCH(#REF!,Impostazioni!$N$86:$N$105,0),2)),"")</f>
        <v>#NAME?</v>
      </c>
      <c r="Q1882" s="14" t="e">
        <f t="array" aca="1" ref="Q1882" ca="1">_xludf.ifna(IF(#REF!=Impostazioni!$C$6,K1882*1,K1882/INDEX(Impostazioni!$N$86:$O$105,MATCH(#REF!,Impostazioni!$N$86:$N$105,0),2)),"")</f>
        <v>#NAME?</v>
      </c>
      <c r="S1882" t="str" cm="1">
        <f t="array" ref="S1882">_xlfn.IFNA(TRANSPOSE(INDEX(Impostazioni!$R$14:$S$63,,MATCH($D1882,Impostazioni!$R$13:$S$13,0))),"")&amp;""</f>
        <v/>
      </c>
    </row>
    <row r="1883" spans="1:19" ht="13.2">
      <c r="A1883" s="14" t="str">
        <f t="shared" si="21"/>
        <v/>
      </c>
      <c r="B1883" s="14" t="str">
        <f t="shared" si="22"/>
        <v/>
      </c>
      <c r="C1883" s="14"/>
      <c r="D1883" s="14"/>
      <c r="E1883" s="14"/>
      <c r="F1883" s="14"/>
      <c r="G1883" s="31"/>
      <c r="H1883" s="31"/>
      <c r="I1883" s="31"/>
      <c r="J1883" s="31"/>
      <c r="K1883" s="14" t="str">
        <f t="shared" si="23"/>
        <v/>
      </c>
      <c r="M1883" s="14" t="e">
        <f t="array" aca="1" ref="M1883" ca="1">_xludf.ifna(IF(#REF!=Impostazioni!$C$6,G1883*1,G1883/INDEX(Impostazioni!$N$86:$O$105,MATCH(#REF!,Impostazioni!$N$86:$N$105,0),2)),"")</f>
        <v>#NAME?</v>
      </c>
      <c r="N1883" s="14" t="e">
        <f t="array" aca="1" ref="N1883" ca="1">_xludf.ifna(IF(#REF!=Impostazioni!$C$6,H1883*1,H1883/INDEX(Impostazioni!$N$86:$O$105,MATCH(#REF!,Impostazioni!$N$86:$N$105,0),2)),"")</f>
        <v>#NAME?</v>
      </c>
      <c r="O1883" s="14" t="e">
        <f t="array" aca="1" ref="O1883" ca="1">_xludf.ifna(IF(#REF!=Impostazioni!$C$6,I1883*1,I1883/INDEX(Impostazioni!$N$86:$O$105,MATCH(#REF!,Impostazioni!$N$86:$N$105,0),2)),"")</f>
        <v>#NAME?</v>
      </c>
      <c r="P1883" s="14" t="e">
        <f t="array" aca="1" ref="P1883" ca="1">_xludf.ifna(IF(#REF!=Impostazioni!$C$6,J1883*1,J1883/INDEX(Impostazioni!$N$86:$O$105,MATCH(#REF!,Impostazioni!$N$86:$N$105,0),2)),"")</f>
        <v>#NAME?</v>
      </c>
      <c r="Q1883" s="14" t="e">
        <f t="array" aca="1" ref="Q1883" ca="1">_xludf.ifna(IF(#REF!=Impostazioni!$C$6,K1883*1,K1883/INDEX(Impostazioni!$N$86:$O$105,MATCH(#REF!,Impostazioni!$N$86:$N$105,0),2)),"")</f>
        <v>#NAME?</v>
      </c>
      <c r="S1883" t="str" cm="1">
        <f t="array" ref="S1883">_xlfn.IFNA(TRANSPOSE(INDEX(Impostazioni!$R$14:$S$63,,MATCH($D1883,Impostazioni!$R$13:$S$13,0))),"")&amp;""</f>
        <v/>
      </c>
    </row>
    <row r="1884" spans="1:19" ht="13.2">
      <c r="A1884" s="14" t="str">
        <f t="shared" si="21"/>
        <v/>
      </c>
      <c r="B1884" s="14" t="str">
        <f t="shared" si="22"/>
        <v/>
      </c>
      <c r="C1884" s="14"/>
      <c r="D1884" s="14"/>
      <c r="E1884" s="14"/>
      <c r="F1884" s="14"/>
      <c r="G1884" s="31"/>
      <c r="H1884" s="31"/>
      <c r="I1884" s="31"/>
      <c r="J1884" s="31"/>
      <c r="K1884" s="14" t="str">
        <f t="shared" si="23"/>
        <v/>
      </c>
      <c r="M1884" s="14" t="e">
        <f t="array" aca="1" ref="M1884" ca="1">_xludf.ifna(IF(#REF!=Impostazioni!$C$6,G1884*1,G1884/INDEX(Impostazioni!$N$86:$O$105,MATCH(#REF!,Impostazioni!$N$86:$N$105,0),2)),"")</f>
        <v>#NAME?</v>
      </c>
      <c r="N1884" s="14" t="e">
        <f t="array" aca="1" ref="N1884" ca="1">_xludf.ifna(IF(#REF!=Impostazioni!$C$6,H1884*1,H1884/INDEX(Impostazioni!$N$86:$O$105,MATCH(#REF!,Impostazioni!$N$86:$N$105,0),2)),"")</f>
        <v>#NAME?</v>
      </c>
      <c r="O1884" s="14" t="e">
        <f t="array" aca="1" ref="O1884" ca="1">_xludf.ifna(IF(#REF!=Impostazioni!$C$6,I1884*1,I1884/INDEX(Impostazioni!$N$86:$O$105,MATCH(#REF!,Impostazioni!$N$86:$N$105,0),2)),"")</f>
        <v>#NAME?</v>
      </c>
      <c r="P1884" s="14" t="e">
        <f t="array" aca="1" ref="P1884" ca="1">_xludf.ifna(IF(#REF!=Impostazioni!$C$6,J1884*1,J1884/INDEX(Impostazioni!$N$86:$O$105,MATCH(#REF!,Impostazioni!$N$86:$N$105,0),2)),"")</f>
        <v>#NAME?</v>
      </c>
      <c r="Q1884" s="14" t="e">
        <f t="array" aca="1" ref="Q1884" ca="1">_xludf.ifna(IF(#REF!=Impostazioni!$C$6,K1884*1,K1884/INDEX(Impostazioni!$N$86:$O$105,MATCH(#REF!,Impostazioni!$N$86:$N$105,0),2)),"")</f>
        <v>#NAME?</v>
      </c>
      <c r="S1884" t="str" cm="1">
        <f t="array" ref="S1884">_xlfn.IFNA(TRANSPOSE(INDEX(Impostazioni!$R$14:$S$63,,MATCH($D1884,Impostazioni!$R$13:$S$13,0))),"")&amp;""</f>
        <v/>
      </c>
    </row>
    <row r="1885" spans="1:19" ht="13.2">
      <c r="A1885" s="14" t="str">
        <f t="shared" si="21"/>
        <v/>
      </c>
      <c r="B1885" s="14" t="str">
        <f t="shared" si="22"/>
        <v/>
      </c>
      <c r="C1885" s="14"/>
      <c r="D1885" s="14"/>
      <c r="E1885" s="14"/>
      <c r="F1885" s="14"/>
      <c r="G1885" s="31"/>
      <c r="H1885" s="31"/>
      <c r="I1885" s="31"/>
      <c r="J1885" s="31"/>
      <c r="K1885" s="14" t="str">
        <f t="shared" si="23"/>
        <v/>
      </c>
      <c r="M1885" s="14" t="e">
        <f t="array" aca="1" ref="M1885" ca="1">_xludf.ifna(IF(#REF!=Impostazioni!$C$6,G1885*1,G1885/INDEX(Impostazioni!$N$86:$O$105,MATCH(#REF!,Impostazioni!$N$86:$N$105,0),2)),"")</f>
        <v>#NAME?</v>
      </c>
      <c r="N1885" s="14" t="e">
        <f t="array" aca="1" ref="N1885" ca="1">_xludf.ifna(IF(#REF!=Impostazioni!$C$6,H1885*1,H1885/INDEX(Impostazioni!$N$86:$O$105,MATCH(#REF!,Impostazioni!$N$86:$N$105,0),2)),"")</f>
        <v>#NAME?</v>
      </c>
      <c r="O1885" s="14" t="e">
        <f t="array" aca="1" ref="O1885" ca="1">_xludf.ifna(IF(#REF!=Impostazioni!$C$6,I1885*1,I1885/INDEX(Impostazioni!$N$86:$O$105,MATCH(#REF!,Impostazioni!$N$86:$N$105,0),2)),"")</f>
        <v>#NAME?</v>
      </c>
      <c r="P1885" s="14" t="e">
        <f t="array" aca="1" ref="P1885" ca="1">_xludf.ifna(IF(#REF!=Impostazioni!$C$6,J1885*1,J1885/INDEX(Impostazioni!$N$86:$O$105,MATCH(#REF!,Impostazioni!$N$86:$N$105,0),2)),"")</f>
        <v>#NAME?</v>
      </c>
      <c r="Q1885" s="14" t="e">
        <f t="array" aca="1" ref="Q1885" ca="1">_xludf.ifna(IF(#REF!=Impostazioni!$C$6,K1885*1,K1885/INDEX(Impostazioni!$N$86:$O$105,MATCH(#REF!,Impostazioni!$N$86:$N$105,0),2)),"")</f>
        <v>#NAME?</v>
      </c>
      <c r="S1885" t="str" cm="1">
        <f t="array" ref="S1885">_xlfn.IFNA(TRANSPOSE(INDEX(Impostazioni!$R$14:$S$63,,MATCH($D1885,Impostazioni!$R$13:$S$13,0))),"")&amp;""</f>
        <v/>
      </c>
    </row>
    <row r="1886" spans="1:19" ht="13.2">
      <c r="A1886" s="14" t="str">
        <f t="shared" si="21"/>
        <v/>
      </c>
      <c r="B1886" s="14" t="str">
        <f t="shared" si="22"/>
        <v/>
      </c>
      <c r="C1886" s="14"/>
      <c r="D1886" s="14"/>
      <c r="E1886" s="14"/>
      <c r="F1886" s="14"/>
      <c r="G1886" s="31"/>
      <c r="H1886" s="31"/>
      <c r="I1886" s="31"/>
      <c r="J1886" s="31"/>
      <c r="K1886" s="14" t="str">
        <f t="shared" si="23"/>
        <v/>
      </c>
      <c r="M1886" s="14" t="e">
        <f t="array" aca="1" ref="M1886" ca="1">_xludf.ifna(IF(#REF!=Impostazioni!$C$6,G1886*1,G1886/INDEX(Impostazioni!$N$86:$O$105,MATCH(#REF!,Impostazioni!$N$86:$N$105,0),2)),"")</f>
        <v>#NAME?</v>
      </c>
      <c r="N1886" s="14" t="e">
        <f t="array" aca="1" ref="N1886" ca="1">_xludf.ifna(IF(#REF!=Impostazioni!$C$6,H1886*1,H1886/INDEX(Impostazioni!$N$86:$O$105,MATCH(#REF!,Impostazioni!$N$86:$N$105,0),2)),"")</f>
        <v>#NAME?</v>
      </c>
      <c r="O1886" s="14" t="e">
        <f t="array" aca="1" ref="O1886" ca="1">_xludf.ifna(IF(#REF!=Impostazioni!$C$6,I1886*1,I1886/INDEX(Impostazioni!$N$86:$O$105,MATCH(#REF!,Impostazioni!$N$86:$N$105,0),2)),"")</f>
        <v>#NAME?</v>
      </c>
      <c r="P1886" s="14" t="e">
        <f t="array" aca="1" ref="P1886" ca="1">_xludf.ifna(IF(#REF!=Impostazioni!$C$6,J1886*1,J1886/INDEX(Impostazioni!$N$86:$O$105,MATCH(#REF!,Impostazioni!$N$86:$N$105,0),2)),"")</f>
        <v>#NAME?</v>
      </c>
      <c r="Q1886" s="14" t="e">
        <f t="array" aca="1" ref="Q1886" ca="1">_xludf.ifna(IF(#REF!=Impostazioni!$C$6,K1886*1,K1886/INDEX(Impostazioni!$N$86:$O$105,MATCH(#REF!,Impostazioni!$N$86:$N$105,0),2)),"")</f>
        <v>#NAME?</v>
      </c>
      <c r="S1886" t="str" cm="1">
        <f t="array" ref="S1886">_xlfn.IFNA(TRANSPOSE(INDEX(Impostazioni!$R$14:$S$63,,MATCH($D1886,Impostazioni!$R$13:$S$13,0))),"")&amp;""</f>
        <v/>
      </c>
    </row>
    <row r="1887" spans="1:19" ht="13.2">
      <c r="A1887" s="14" t="str">
        <f t="shared" si="21"/>
        <v/>
      </c>
      <c r="B1887" s="14" t="str">
        <f t="shared" si="22"/>
        <v/>
      </c>
      <c r="C1887" s="14"/>
      <c r="D1887" s="14"/>
      <c r="E1887" s="14"/>
      <c r="F1887" s="14"/>
      <c r="G1887" s="31"/>
      <c r="H1887" s="31"/>
      <c r="I1887" s="31"/>
      <c r="J1887" s="31"/>
      <c r="K1887" s="14" t="str">
        <f t="shared" si="23"/>
        <v/>
      </c>
      <c r="M1887" s="14" t="e">
        <f t="array" aca="1" ref="M1887" ca="1">_xludf.ifna(IF(#REF!=Impostazioni!$C$6,G1887*1,G1887/INDEX(Impostazioni!$N$86:$O$105,MATCH(#REF!,Impostazioni!$N$86:$N$105,0),2)),"")</f>
        <v>#NAME?</v>
      </c>
      <c r="N1887" s="14" t="e">
        <f t="array" aca="1" ref="N1887" ca="1">_xludf.ifna(IF(#REF!=Impostazioni!$C$6,H1887*1,H1887/INDEX(Impostazioni!$N$86:$O$105,MATCH(#REF!,Impostazioni!$N$86:$N$105,0),2)),"")</f>
        <v>#NAME?</v>
      </c>
      <c r="O1887" s="14" t="e">
        <f t="array" aca="1" ref="O1887" ca="1">_xludf.ifna(IF(#REF!=Impostazioni!$C$6,I1887*1,I1887/INDEX(Impostazioni!$N$86:$O$105,MATCH(#REF!,Impostazioni!$N$86:$N$105,0),2)),"")</f>
        <v>#NAME?</v>
      </c>
      <c r="P1887" s="14" t="e">
        <f t="array" aca="1" ref="P1887" ca="1">_xludf.ifna(IF(#REF!=Impostazioni!$C$6,J1887*1,J1887/INDEX(Impostazioni!$N$86:$O$105,MATCH(#REF!,Impostazioni!$N$86:$N$105,0),2)),"")</f>
        <v>#NAME?</v>
      </c>
      <c r="Q1887" s="14" t="e">
        <f t="array" aca="1" ref="Q1887" ca="1">_xludf.ifna(IF(#REF!=Impostazioni!$C$6,K1887*1,K1887/INDEX(Impostazioni!$N$86:$O$105,MATCH(#REF!,Impostazioni!$N$86:$N$105,0),2)),"")</f>
        <v>#NAME?</v>
      </c>
      <c r="S1887" t="str" cm="1">
        <f t="array" ref="S1887">_xlfn.IFNA(TRANSPOSE(INDEX(Impostazioni!$R$14:$S$63,,MATCH($D1887,Impostazioni!$R$13:$S$13,0))),"")&amp;""</f>
        <v/>
      </c>
    </row>
    <row r="1888" spans="1:19" ht="13.2">
      <c r="A1888" s="14" t="str">
        <f t="shared" si="21"/>
        <v/>
      </c>
      <c r="B1888" s="14" t="str">
        <f t="shared" si="22"/>
        <v/>
      </c>
      <c r="C1888" s="14"/>
      <c r="D1888" s="14"/>
      <c r="E1888" s="14"/>
      <c r="F1888" s="14"/>
      <c r="G1888" s="31"/>
      <c r="H1888" s="31"/>
      <c r="I1888" s="31"/>
      <c r="J1888" s="31"/>
      <c r="K1888" s="14" t="str">
        <f t="shared" si="23"/>
        <v/>
      </c>
      <c r="M1888" s="14" t="e">
        <f t="array" aca="1" ref="M1888" ca="1">_xludf.ifna(IF(#REF!=Impostazioni!$C$6,G1888*1,G1888/INDEX(Impostazioni!$N$86:$O$105,MATCH(#REF!,Impostazioni!$N$86:$N$105,0),2)),"")</f>
        <v>#NAME?</v>
      </c>
      <c r="N1888" s="14" t="e">
        <f t="array" aca="1" ref="N1888" ca="1">_xludf.ifna(IF(#REF!=Impostazioni!$C$6,H1888*1,H1888/INDEX(Impostazioni!$N$86:$O$105,MATCH(#REF!,Impostazioni!$N$86:$N$105,0),2)),"")</f>
        <v>#NAME?</v>
      </c>
      <c r="O1888" s="14" t="e">
        <f t="array" aca="1" ref="O1888" ca="1">_xludf.ifna(IF(#REF!=Impostazioni!$C$6,I1888*1,I1888/INDEX(Impostazioni!$N$86:$O$105,MATCH(#REF!,Impostazioni!$N$86:$N$105,0),2)),"")</f>
        <v>#NAME?</v>
      </c>
      <c r="P1888" s="14" t="e">
        <f t="array" aca="1" ref="P1888" ca="1">_xludf.ifna(IF(#REF!=Impostazioni!$C$6,J1888*1,J1888/INDEX(Impostazioni!$N$86:$O$105,MATCH(#REF!,Impostazioni!$N$86:$N$105,0),2)),"")</f>
        <v>#NAME?</v>
      </c>
      <c r="Q1888" s="14" t="e">
        <f t="array" aca="1" ref="Q1888" ca="1">_xludf.ifna(IF(#REF!=Impostazioni!$C$6,K1888*1,K1888/INDEX(Impostazioni!$N$86:$O$105,MATCH(#REF!,Impostazioni!$N$86:$N$105,0),2)),"")</f>
        <v>#NAME?</v>
      </c>
      <c r="S1888" t="str" cm="1">
        <f t="array" ref="S1888">_xlfn.IFNA(TRANSPOSE(INDEX(Impostazioni!$R$14:$S$63,,MATCH($D1888,Impostazioni!$R$13:$S$13,0))),"")&amp;""</f>
        <v/>
      </c>
    </row>
    <row r="1889" spans="1:19" ht="13.2">
      <c r="A1889" s="14" t="str">
        <f t="shared" si="21"/>
        <v/>
      </c>
      <c r="B1889" s="14" t="str">
        <f t="shared" si="22"/>
        <v/>
      </c>
      <c r="C1889" s="14"/>
      <c r="D1889" s="14"/>
      <c r="E1889" s="14"/>
      <c r="F1889" s="14"/>
      <c r="G1889" s="31"/>
      <c r="H1889" s="31"/>
      <c r="I1889" s="31"/>
      <c r="J1889" s="31"/>
      <c r="K1889" s="14" t="str">
        <f t="shared" si="23"/>
        <v/>
      </c>
      <c r="M1889" s="14" t="e">
        <f t="array" aca="1" ref="M1889" ca="1">_xludf.ifna(IF(#REF!=Impostazioni!$C$6,G1889*1,G1889/INDEX(Impostazioni!$N$86:$O$105,MATCH(#REF!,Impostazioni!$N$86:$N$105,0),2)),"")</f>
        <v>#NAME?</v>
      </c>
      <c r="N1889" s="14" t="e">
        <f t="array" aca="1" ref="N1889" ca="1">_xludf.ifna(IF(#REF!=Impostazioni!$C$6,H1889*1,H1889/INDEX(Impostazioni!$N$86:$O$105,MATCH(#REF!,Impostazioni!$N$86:$N$105,0),2)),"")</f>
        <v>#NAME?</v>
      </c>
      <c r="O1889" s="14" t="e">
        <f t="array" aca="1" ref="O1889" ca="1">_xludf.ifna(IF(#REF!=Impostazioni!$C$6,I1889*1,I1889/INDEX(Impostazioni!$N$86:$O$105,MATCH(#REF!,Impostazioni!$N$86:$N$105,0),2)),"")</f>
        <v>#NAME?</v>
      </c>
      <c r="P1889" s="14" t="e">
        <f t="array" aca="1" ref="P1889" ca="1">_xludf.ifna(IF(#REF!=Impostazioni!$C$6,J1889*1,J1889/INDEX(Impostazioni!$N$86:$O$105,MATCH(#REF!,Impostazioni!$N$86:$N$105,0),2)),"")</f>
        <v>#NAME?</v>
      </c>
      <c r="Q1889" s="14" t="e">
        <f t="array" aca="1" ref="Q1889" ca="1">_xludf.ifna(IF(#REF!=Impostazioni!$C$6,K1889*1,K1889/INDEX(Impostazioni!$N$86:$O$105,MATCH(#REF!,Impostazioni!$N$86:$N$105,0),2)),"")</f>
        <v>#NAME?</v>
      </c>
      <c r="S1889" t="str" cm="1">
        <f t="array" ref="S1889">_xlfn.IFNA(TRANSPOSE(INDEX(Impostazioni!$R$14:$S$63,,MATCH($D1889,Impostazioni!$R$13:$S$13,0))),"")&amp;""</f>
        <v/>
      </c>
    </row>
    <row r="1890" spans="1:19" ht="13.2">
      <c r="A1890" s="14" t="str">
        <f t="shared" si="21"/>
        <v/>
      </c>
      <c r="B1890" s="14" t="str">
        <f t="shared" si="22"/>
        <v/>
      </c>
      <c r="C1890" s="14"/>
      <c r="D1890" s="14"/>
      <c r="E1890" s="14"/>
      <c r="F1890" s="14"/>
      <c r="G1890" s="31"/>
      <c r="H1890" s="31"/>
      <c r="I1890" s="31"/>
      <c r="J1890" s="31"/>
      <c r="K1890" s="14" t="str">
        <f t="shared" si="23"/>
        <v/>
      </c>
      <c r="M1890" s="14" t="e">
        <f t="array" aca="1" ref="M1890" ca="1">_xludf.ifna(IF(#REF!=Impostazioni!$C$6,G1890*1,G1890/INDEX(Impostazioni!$N$86:$O$105,MATCH(#REF!,Impostazioni!$N$86:$N$105,0),2)),"")</f>
        <v>#NAME?</v>
      </c>
      <c r="N1890" s="14" t="e">
        <f t="array" aca="1" ref="N1890" ca="1">_xludf.ifna(IF(#REF!=Impostazioni!$C$6,H1890*1,H1890/INDEX(Impostazioni!$N$86:$O$105,MATCH(#REF!,Impostazioni!$N$86:$N$105,0),2)),"")</f>
        <v>#NAME?</v>
      </c>
      <c r="O1890" s="14" t="e">
        <f t="array" aca="1" ref="O1890" ca="1">_xludf.ifna(IF(#REF!=Impostazioni!$C$6,I1890*1,I1890/INDEX(Impostazioni!$N$86:$O$105,MATCH(#REF!,Impostazioni!$N$86:$N$105,0),2)),"")</f>
        <v>#NAME?</v>
      </c>
      <c r="P1890" s="14" t="e">
        <f t="array" aca="1" ref="P1890" ca="1">_xludf.ifna(IF(#REF!=Impostazioni!$C$6,J1890*1,J1890/INDEX(Impostazioni!$N$86:$O$105,MATCH(#REF!,Impostazioni!$N$86:$N$105,0),2)),"")</f>
        <v>#NAME?</v>
      </c>
      <c r="Q1890" s="14" t="e">
        <f t="array" aca="1" ref="Q1890" ca="1">_xludf.ifna(IF(#REF!=Impostazioni!$C$6,K1890*1,K1890/INDEX(Impostazioni!$N$86:$O$105,MATCH(#REF!,Impostazioni!$N$86:$N$105,0),2)),"")</f>
        <v>#NAME?</v>
      </c>
      <c r="S1890" t="str" cm="1">
        <f t="array" ref="S1890">_xlfn.IFNA(TRANSPOSE(INDEX(Impostazioni!$R$14:$S$63,,MATCH($D1890,Impostazioni!$R$13:$S$13,0))),"")&amp;""</f>
        <v/>
      </c>
    </row>
    <row r="1891" spans="1:19" ht="13.2">
      <c r="A1891" s="14" t="str">
        <f t="shared" si="21"/>
        <v/>
      </c>
      <c r="B1891" s="14" t="str">
        <f t="shared" si="22"/>
        <v/>
      </c>
      <c r="C1891" s="14"/>
      <c r="D1891" s="14"/>
      <c r="E1891" s="14"/>
      <c r="F1891" s="14"/>
      <c r="G1891" s="31"/>
      <c r="H1891" s="31"/>
      <c r="I1891" s="31"/>
      <c r="J1891" s="31"/>
      <c r="K1891" s="14" t="str">
        <f t="shared" si="23"/>
        <v/>
      </c>
      <c r="M1891" s="14" t="e">
        <f t="array" aca="1" ref="M1891" ca="1">_xludf.ifna(IF(#REF!=Impostazioni!$C$6,G1891*1,G1891/INDEX(Impostazioni!$N$86:$O$105,MATCH(#REF!,Impostazioni!$N$86:$N$105,0),2)),"")</f>
        <v>#NAME?</v>
      </c>
      <c r="N1891" s="14" t="e">
        <f t="array" aca="1" ref="N1891" ca="1">_xludf.ifna(IF(#REF!=Impostazioni!$C$6,H1891*1,H1891/INDEX(Impostazioni!$N$86:$O$105,MATCH(#REF!,Impostazioni!$N$86:$N$105,0),2)),"")</f>
        <v>#NAME?</v>
      </c>
      <c r="O1891" s="14" t="e">
        <f t="array" aca="1" ref="O1891" ca="1">_xludf.ifna(IF(#REF!=Impostazioni!$C$6,I1891*1,I1891/INDEX(Impostazioni!$N$86:$O$105,MATCH(#REF!,Impostazioni!$N$86:$N$105,0),2)),"")</f>
        <v>#NAME?</v>
      </c>
      <c r="P1891" s="14" t="e">
        <f t="array" aca="1" ref="P1891" ca="1">_xludf.ifna(IF(#REF!=Impostazioni!$C$6,J1891*1,J1891/INDEX(Impostazioni!$N$86:$O$105,MATCH(#REF!,Impostazioni!$N$86:$N$105,0),2)),"")</f>
        <v>#NAME?</v>
      </c>
      <c r="Q1891" s="14" t="e">
        <f t="array" aca="1" ref="Q1891" ca="1">_xludf.ifna(IF(#REF!=Impostazioni!$C$6,K1891*1,K1891/INDEX(Impostazioni!$N$86:$O$105,MATCH(#REF!,Impostazioni!$N$86:$N$105,0),2)),"")</f>
        <v>#NAME?</v>
      </c>
      <c r="S1891" t="str" cm="1">
        <f t="array" ref="S1891">_xlfn.IFNA(TRANSPOSE(INDEX(Impostazioni!$R$14:$S$63,,MATCH($D1891,Impostazioni!$R$13:$S$13,0))),"")&amp;""</f>
        <v/>
      </c>
    </row>
    <row r="1892" spans="1:19" ht="13.2">
      <c r="A1892" s="14" t="str">
        <f t="shared" si="21"/>
        <v/>
      </c>
      <c r="B1892" s="14" t="str">
        <f t="shared" si="22"/>
        <v/>
      </c>
      <c r="C1892" s="14"/>
      <c r="D1892" s="14"/>
      <c r="E1892" s="14"/>
      <c r="F1892" s="14"/>
      <c r="G1892" s="31"/>
      <c r="H1892" s="31"/>
      <c r="I1892" s="31"/>
      <c r="J1892" s="31"/>
      <c r="K1892" s="14" t="str">
        <f t="shared" si="23"/>
        <v/>
      </c>
      <c r="M1892" s="14" t="e">
        <f t="array" aca="1" ref="M1892" ca="1">_xludf.ifna(IF(#REF!=Impostazioni!$C$6,G1892*1,G1892/INDEX(Impostazioni!$N$86:$O$105,MATCH(#REF!,Impostazioni!$N$86:$N$105,0),2)),"")</f>
        <v>#NAME?</v>
      </c>
      <c r="N1892" s="14" t="e">
        <f t="array" aca="1" ref="N1892" ca="1">_xludf.ifna(IF(#REF!=Impostazioni!$C$6,H1892*1,H1892/INDEX(Impostazioni!$N$86:$O$105,MATCH(#REF!,Impostazioni!$N$86:$N$105,0),2)),"")</f>
        <v>#NAME?</v>
      </c>
      <c r="O1892" s="14" t="e">
        <f t="array" aca="1" ref="O1892" ca="1">_xludf.ifna(IF(#REF!=Impostazioni!$C$6,I1892*1,I1892/INDEX(Impostazioni!$N$86:$O$105,MATCH(#REF!,Impostazioni!$N$86:$N$105,0),2)),"")</f>
        <v>#NAME?</v>
      </c>
      <c r="P1892" s="14" t="e">
        <f t="array" aca="1" ref="P1892" ca="1">_xludf.ifna(IF(#REF!=Impostazioni!$C$6,J1892*1,J1892/INDEX(Impostazioni!$N$86:$O$105,MATCH(#REF!,Impostazioni!$N$86:$N$105,0),2)),"")</f>
        <v>#NAME?</v>
      </c>
      <c r="Q1892" s="14" t="e">
        <f t="array" aca="1" ref="Q1892" ca="1">_xludf.ifna(IF(#REF!=Impostazioni!$C$6,K1892*1,K1892/INDEX(Impostazioni!$N$86:$O$105,MATCH(#REF!,Impostazioni!$N$86:$N$105,0),2)),"")</f>
        <v>#NAME?</v>
      </c>
      <c r="S1892" t="str" cm="1">
        <f t="array" ref="S1892">_xlfn.IFNA(TRANSPOSE(INDEX(Impostazioni!$R$14:$S$63,,MATCH($D1892,Impostazioni!$R$13:$S$13,0))),"")&amp;""</f>
        <v/>
      </c>
    </row>
    <row r="1893" spans="1:19" ht="13.2">
      <c r="A1893" s="14" t="str">
        <f t="shared" si="21"/>
        <v/>
      </c>
      <c r="B1893" s="14" t="str">
        <f t="shared" si="22"/>
        <v/>
      </c>
      <c r="C1893" s="14"/>
      <c r="D1893" s="14"/>
      <c r="E1893" s="14"/>
      <c r="F1893" s="14"/>
      <c r="G1893" s="31"/>
      <c r="H1893" s="31"/>
      <c r="I1893" s="31"/>
      <c r="J1893" s="31"/>
      <c r="K1893" s="14" t="str">
        <f t="shared" si="23"/>
        <v/>
      </c>
      <c r="M1893" s="14" t="e">
        <f t="array" aca="1" ref="M1893" ca="1">_xludf.ifna(IF(#REF!=Impostazioni!$C$6,G1893*1,G1893/INDEX(Impostazioni!$N$86:$O$105,MATCH(#REF!,Impostazioni!$N$86:$N$105,0),2)),"")</f>
        <v>#NAME?</v>
      </c>
      <c r="N1893" s="14" t="e">
        <f t="array" aca="1" ref="N1893" ca="1">_xludf.ifna(IF(#REF!=Impostazioni!$C$6,H1893*1,H1893/INDEX(Impostazioni!$N$86:$O$105,MATCH(#REF!,Impostazioni!$N$86:$N$105,0),2)),"")</f>
        <v>#NAME?</v>
      </c>
      <c r="O1893" s="14" t="e">
        <f t="array" aca="1" ref="O1893" ca="1">_xludf.ifna(IF(#REF!=Impostazioni!$C$6,I1893*1,I1893/INDEX(Impostazioni!$N$86:$O$105,MATCH(#REF!,Impostazioni!$N$86:$N$105,0),2)),"")</f>
        <v>#NAME?</v>
      </c>
      <c r="P1893" s="14" t="e">
        <f t="array" aca="1" ref="P1893" ca="1">_xludf.ifna(IF(#REF!=Impostazioni!$C$6,J1893*1,J1893/INDEX(Impostazioni!$N$86:$O$105,MATCH(#REF!,Impostazioni!$N$86:$N$105,0),2)),"")</f>
        <v>#NAME?</v>
      </c>
      <c r="Q1893" s="14" t="e">
        <f t="array" aca="1" ref="Q1893" ca="1">_xludf.ifna(IF(#REF!=Impostazioni!$C$6,K1893*1,K1893/INDEX(Impostazioni!$N$86:$O$105,MATCH(#REF!,Impostazioni!$N$86:$N$105,0),2)),"")</f>
        <v>#NAME?</v>
      </c>
      <c r="S1893" t="str" cm="1">
        <f t="array" ref="S1893">_xlfn.IFNA(TRANSPOSE(INDEX(Impostazioni!$R$14:$S$63,,MATCH($D1893,Impostazioni!$R$13:$S$13,0))),"")&amp;""</f>
        <v/>
      </c>
    </row>
    <row r="1894" spans="1:19" ht="13.2">
      <c r="A1894" s="14" t="str">
        <f t="shared" si="21"/>
        <v/>
      </c>
      <c r="B1894" s="14" t="str">
        <f t="shared" si="22"/>
        <v/>
      </c>
      <c r="C1894" s="14"/>
      <c r="D1894" s="14"/>
      <c r="E1894" s="14"/>
      <c r="F1894" s="14"/>
      <c r="G1894" s="31"/>
      <c r="H1894" s="31"/>
      <c r="I1894" s="31"/>
      <c r="J1894" s="31"/>
      <c r="K1894" s="14" t="str">
        <f t="shared" si="23"/>
        <v/>
      </c>
      <c r="M1894" s="14" t="e">
        <f t="array" aca="1" ref="M1894" ca="1">_xludf.ifna(IF(#REF!=Impostazioni!$C$6,G1894*1,G1894/INDEX(Impostazioni!$N$86:$O$105,MATCH(#REF!,Impostazioni!$N$86:$N$105,0),2)),"")</f>
        <v>#NAME?</v>
      </c>
      <c r="N1894" s="14" t="e">
        <f t="array" aca="1" ref="N1894" ca="1">_xludf.ifna(IF(#REF!=Impostazioni!$C$6,H1894*1,H1894/INDEX(Impostazioni!$N$86:$O$105,MATCH(#REF!,Impostazioni!$N$86:$N$105,0),2)),"")</f>
        <v>#NAME?</v>
      </c>
      <c r="O1894" s="14" t="e">
        <f t="array" aca="1" ref="O1894" ca="1">_xludf.ifna(IF(#REF!=Impostazioni!$C$6,I1894*1,I1894/INDEX(Impostazioni!$N$86:$O$105,MATCH(#REF!,Impostazioni!$N$86:$N$105,0),2)),"")</f>
        <v>#NAME?</v>
      </c>
      <c r="P1894" s="14" t="e">
        <f t="array" aca="1" ref="P1894" ca="1">_xludf.ifna(IF(#REF!=Impostazioni!$C$6,J1894*1,J1894/INDEX(Impostazioni!$N$86:$O$105,MATCH(#REF!,Impostazioni!$N$86:$N$105,0),2)),"")</f>
        <v>#NAME?</v>
      </c>
      <c r="Q1894" s="14" t="e">
        <f t="array" aca="1" ref="Q1894" ca="1">_xludf.ifna(IF(#REF!=Impostazioni!$C$6,K1894*1,K1894/INDEX(Impostazioni!$N$86:$O$105,MATCH(#REF!,Impostazioni!$N$86:$N$105,0),2)),"")</f>
        <v>#NAME?</v>
      </c>
      <c r="S1894" t="str" cm="1">
        <f t="array" ref="S1894">_xlfn.IFNA(TRANSPOSE(INDEX(Impostazioni!$R$14:$S$63,,MATCH($D1894,Impostazioni!$R$13:$S$13,0))),"")&amp;""</f>
        <v/>
      </c>
    </row>
    <row r="1895" spans="1:19" ht="13.2">
      <c r="A1895" s="14" t="str">
        <f t="shared" si="21"/>
        <v/>
      </c>
      <c r="B1895" s="14" t="str">
        <f t="shared" si="22"/>
        <v/>
      </c>
      <c r="C1895" s="14"/>
      <c r="D1895" s="14"/>
      <c r="E1895" s="14"/>
      <c r="F1895" s="14"/>
      <c r="G1895" s="31"/>
      <c r="H1895" s="31"/>
      <c r="I1895" s="31"/>
      <c r="J1895" s="31"/>
      <c r="K1895" s="14" t="str">
        <f t="shared" si="23"/>
        <v/>
      </c>
      <c r="M1895" s="14" t="e">
        <f t="array" aca="1" ref="M1895" ca="1">_xludf.ifna(IF(#REF!=Impostazioni!$C$6,G1895*1,G1895/INDEX(Impostazioni!$N$86:$O$105,MATCH(#REF!,Impostazioni!$N$86:$N$105,0),2)),"")</f>
        <v>#NAME?</v>
      </c>
      <c r="N1895" s="14" t="e">
        <f t="array" aca="1" ref="N1895" ca="1">_xludf.ifna(IF(#REF!=Impostazioni!$C$6,H1895*1,H1895/INDEX(Impostazioni!$N$86:$O$105,MATCH(#REF!,Impostazioni!$N$86:$N$105,0),2)),"")</f>
        <v>#NAME?</v>
      </c>
      <c r="O1895" s="14" t="e">
        <f t="array" aca="1" ref="O1895" ca="1">_xludf.ifna(IF(#REF!=Impostazioni!$C$6,I1895*1,I1895/INDEX(Impostazioni!$N$86:$O$105,MATCH(#REF!,Impostazioni!$N$86:$N$105,0),2)),"")</f>
        <v>#NAME?</v>
      </c>
      <c r="P1895" s="14" t="e">
        <f t="array" aca="1" ref="P1895" ca="1">_xludf.ifna(IF(#REF!=Impostazioni!$C$6,J1895*1,J1895/INDEX(Impostazioni!$N$86:$O$105,MATCH(#REF!,Impostazioni!$N$86:$N$105,0),2)),"")</f>
        <v>#NAME?</v>
      </c>
      <c r="Q1895" s="14" t="e">
        <f t="array" aca="1" ref="Q1895" ca="1">_xludf.ifna(IF(#REF!=Impostazioni!$C$6,K1895*1,K1895/INDEX(Impostazioni!$N$86:$O$105,MATCH(#REF!,Impostazioni!$N$86:$N$105,0),2)),"")</f>
        <v>#NAME?</v>
      </c>
      <c r="S1895" t="str" cm="1">
        <f t="array" ref="S1895">_xlfn.IFNA(TRANSPOSE(INDEX(Impostazioni!$R$14:$S$63,,MATCH($D1895,Impostazioni!$R$13:$S$13,0))),"")&amp;""</f>
        <v/>
      </c>
    </row>
    <row r="1896" spans="1:19" ht="13.2">
      <c r="A1896" s="14" t="str">
        <f t="shared" si="21"/>
        <v/>
      </c>
      <c r="B1896" s="14" t="str">
        <f t="shared" si="22"/>
        <v/>
      </c>
      <c r="C1896" s="14"/>
      <c r="D1896" s="14"/>
      <c r="E1896" s="14"/>
      <c r="F1896" s="14"/>
      <c r="G1896" s="31"/>
      <c r="H1896" s="31"/>
      <c r="I1896" s="31"/>
      <c r="J1896" s="31"/>
      <c r="K1896" s="14" t="str">
        <f t="shared" si="23"/>
        <v/>
      </c>
      <c r="M1896" s="14" t="e">
        <f t="array" aca="1" ref="M1896" ca="1">_xludf.ifna(IF(#REF!=Impostazioni!$C$6,G1896*1,G1896/INDEX(Impostazioni!$N$86:$O$105,MATCH(#REF!,Impostazioni!$N$86:$N$105,0),2)),"")</f>
        <v>#NAME?</v>
      </c>
      <c r="N1896" s="14" t="e">
        <f t="array" aca="1" ref="N1896" ca="1">_xludf.ifna(IF(#REF!=Impostazioni!$C$6,H1896*1,H1896/INDEX(Impostazioni!$N$86:$O$105,MATCH(#REF!,Impostazioni!$N$86:$N$105,0),2)),"")</f>
        <v>#NAME?</v>
      </c>
      <c r="O1896" s="14" t="e">
        <f t="array" aca="1" ref="O1896" ca="1">_xludf.ifna(IF(#REF!=Impostazioni!$C$6,I1896*1,I1896/INDEX(Impostazioni!$N$86:$O$105,MATCH(#REF!,Impostazioni!$N$86:$N$105,0),2)),"")</f>
        <v>#NAME?</v>
      </c>
      <c r="P1896" s="14" t="e">
        <f t="array" aca="1" ref="P1896" ca="1">_xludf.ifna(IF(#REF!=Impostazioni!$C$6,J1896*1,J1896/INDEX(Impostazioni!$N$86:$O$105,MATCH(#REF!,Impostazioni!$N$86:$N$105,0),2)),"")</f>
        <v>#NAME?</v>
      </c>
      <c r="Q1896" s="14" t="e">
        <f t="array" aca="1" ref="Q1896" ca="1">_xludf.ifna(IF(#REF!=Impostazioni!$C$6,K1896*1,K1896/INDEX(Impostazioni!$N$86:$O$105,MATCH(#REF!,Impostazioni!$N$86:$N$105,0),2)),"")</f>
        <v>#NAME?</v>
      </c>
      <c r="S1896" t="str" cm="1">
        <f t="array" ref="S1896">_xlfn.IFNA(TRANSPOSE(INDEX(Impostazioni!$R$14:$S$63,,MATCH($D1896,Impostazioni!$R$13:$S$13,0))),"")&amp;""</f>
        <v/>
      </c>
    </row>
    <row r="1897" spans="1:19" ht="13.2">
      <c r="A1897" s="14" t="str">
        <f t="shared" si="21"/>
        <v/>
      </c>
      <c r="B1897" s="14" t="str">
        <f t="shared" si="22"/>
        <v/>
      </c>
      <c r="C1897" s="14"/>
      <c r="D1897" s="14"/>
      <c r="E1897" s="14"/>
      <c r="F1897" s="14"/>
      <c r="G1897" s="31"/>
      <c r="H1897" s="31"/>
      <c r="I1897" s="31"/>
      <c r="J1897" s="31"/>
      <c r="K1897" s="14" t="str">
        <f t="shared" si="23"/>
        <v/>
      </c>
      <c r="M1897" s="14" t="e">
        <f t="array" aca="1" ref="M1897" ca="1">_xludf.ifna(IF(#REF!=Impostazioni!$C$6,G1897*1,G1897/INDEX(Impostazioni!$N$86:$O$105,MATCH(#REF!,Impostazioni!$N$86:$N$105,0),2)),"")</f>
        <v>#NAME?</v>
      </c>
      <c r="N1897" s="14" t="e">
        <f t="array" aca="1" ref="N1897" ca="1">_xludf.ifna(IF(#REF!=Impostazioni!$C$6,H1897*1,H1897/INDEX(Impostazioni!$N$86:$O$105,MATCH(#REF!,Impostazioni!$N$86:$N$105,0),2)),"")</f>
        <v>#NAME?</v>
      </c>
      <c r="O1897" s="14" t="e">
        <f t="array" aca="1" ref="O1897" ca="1">_xludf.ifna(IF(#REF!=Impostazioni!$C$6,I1897*1,I1897/INDEX(Impostazioni!$N$86:$O$105,MATCH(#REF!,Impostazioni!$N$86:$N$105,0),2)),"")</f>
        <v>#NAME?</v>
      </c>
      <c r="P1897" s="14" t="e">
        <f t="array" aca="1" ref="P1897" ca="1">_xludf.ifna(IF(#REF!=Impostazioni!$C$6,J1897*1,J1897/INDEX(Impostazioni!$N$86:$O$105,MATCH(#REF!,Impostazioni!$N$86:$N$105,0),2)),"")</f>
        <v>#NAME?</v>
      </c>
      <c r="Q1897" s="14" t="e">
        <f t="array" aca="1" ref="Q1897" ca="1">_xludf.ifna(IF(#REF!=Impostazioni!$C$6,K1897*1,K1897/INDEX(Impostazioni!$N$86:$O$105,MATCH(#REF!,Impostazioni!$N$86:$N$105,0),2)),"")</f>
        <v>#NAME?</v>
      </c>
      <c r="S1897" t="str" cm="1">
        <f t="array" ref="S1897">_xlfn.IFNA(TRANSPOSE(INDEX(Impostazioni!$R$14:$S$63,,MATCH($D1897,Impostazioni!$R$13:$S$13,0))),"")&amp;""</f>
        <v/>
      </c>
    </row>
    <row r="1898" spans="1:19" ht="13.2">
      <c r="A1898" s="14" t="str">
        <f t="shared" si="21"/>
        <v/>
      </c>
      <c r="B1898" s="14" t="str">
        <f t="shared" si="22"/>
        <v/>
      </c>
      <c r="C1898" s="14"/>
      <c r="D1898" s="14"/>
      <c r="E1898" s="14"/>
      <c r="F1898" s="14"/>
      <c r="G1898" s="31"/>
      <c r="H1898" s="31"/>
      <c r="I1898" s="31"/>
      <c r="J1898" s="31"/>
      <c r="K1898" s="14" t="str">
        <f t="shared" si="23"/>
        <v/>
      </c>
      <c r="M1898" s="14" t="e">
        <f t="array" aca="1" ref="M1898" ca="1">_xludf.ifna(IF(#REF!=Impostazioni!$C$6,G1898*1,G1898/INDEX(Impostazioni!$N$86:$O$105,MATCH(#REF!,Impostazioni!$N$86:$N$105,0),2)),"")</f>
        <v>#NAME?</v>
      </c>
      <c r="N1898" s="14" t="e">
        <f t="array" aca="1" ref="N1898" ca="1">_xludf.ifna(IF(#REF!=Impostazioni!$C$6,H1898*1,H1898/INDEX(Impostazioni!$N$86:$O$105,MATCH(#REF!,Impostazioni!$N$86:$N$105,0),2)),"")</f>
        <v>#NAME?</v>
      </c>
      <c r="O1898" s="14" t="e">
        <f t="array" aca="1" ref="O1898" ca="1">_xludf.ifna(IF(#REF!=Impostazioni!$C$6,I1898*1,I1898/INDEX(Impostazioni!$N$86:$O$105,MATCH(#REF!,Impostazioni!$N$86:$N$105,0),2)),"")</f>
        <v>#NAME?</v>
      </c>
      <c r="P1898" s="14" t="e">
        <f t="array" aca="1" ref="P1898" ca="1">_xludf.ifna(IF(#REF!=Impostazioni!$C$6,J1898*1,J1898/INDEX(Impostazioni!$N$86:$O$105,MATCH(#REF!,Impostazioni!$N$86:$N$105,0),2)),"")</f>
        <v>#NAME?</v>
      </c>
      <c r="Q1898" s="14" t="e">
        <f t="array" aca="1" ref="Q1898" ca="1">_xludf.ifna(IF(#REF!=Impostazioni!$C$6,K1898*1,K1898/INDEX(Impostazioni!$N$86:$O$105,MATCH(#REF!,Impostazioni!$N$86:$N$105,0),2)),"")</f>
        <v>#NAME?</v>
      </c>
      <c r="S1898" t="str" cm="1">
        <f t="array" ref="S1898">_xlfn.IFNA(TRANSPOSE(INDEX(Impostazioni!$R$14:$S$63,,MATCH($D1898,Impostazioni!$R$13:$S$13,0))),"")&amp;""</f>
        <v/>
      </c>
    </row>
    <row r="1899" spans="1:19" ht="13.2">
      <c r="A1899" s="14" t="str">
        <f t="shared" si="21"/>
        <v/>
      </c>
      <c r="B1899" s="14" t="str">
        <f t="shared" si="22"/>
        <v/>
      </c>
      <c r="C1899" s="14"/>
      <c r="D1899" s="14"/>
      <c r="E1899" s="14"/>
      <c r="F1899" s="14"/>
      <c r="G1899" s="31"/>
      <c r="H1899" s="31"/>
      <c r="I1899" s="31"/>
      <c r="J1899" s="31"/>
      <c r="K1899" s="14" t="str">
        <f t="shared" si="23"/>
        <v/>
      </c>
      <c r="M1899" s="14" t="e">
        <f t="array" aca="1" ref="M1899" ca="1">_xludf.ifna(IF(#REF!=Impostazioni!$C$6,G1899*1,G1899/INDEX(Impostazioni!$N$86:$O$105,MATCH(#REF!,Impostazioni!$N$86:$N$105,0),2)),"")</f>
        <v>#NAME?</v>
      </c>
      <c r="N1899" s="14" t="e">
        <f t="array" aca="1" ref="N1899" ca="1">_xludf.ifna(IF(#REF!=Impostazioni!$C$6,H1899*1,H1899/INDEX(Impostazioni!$N$86:$O$105,MATCH(#REF!,Impostazioni!$N$86:$N$105,0),2)),"")</f>
        <v>#NAME?</v>
      </c>
      <c r="O1899" s="14" t="e">
        <f t="array" aca="1" ref="O1899" ca="1">_xludf.ifna(IF(#REF!=Impostazioni!$C$6,I1899*1,I1899/INDEX(Impostazioni!$N$86:$O$105,MATCH(#REF!,Impostazioni!$N$86:$N$105,0),2)),"")</f>
        <v>#NAME?</v>
      </c>
      <c r="P1899" s="14" t="e">
        <f t="array" aca="1" ref="P1899" ca="1">_xludf.ifna(IF(#REF!=Impostazioni!$C$6,J1899*1,J1899/INDEX(Impostazioni!$N$86:$O$105,MATCH(#REF!,Impostazioni!$N$86:$N$105,0),2)),"")</f>
        <v>#NAME?</v>
      </c>
      <c r="Q1899" s="14" t="e">
        <f t="array" aca="1" ref="Q1899" ca="1">_xludf.ifna(IF(#REF!=Impostazioni!$C$6,K1899*1,K1899/INDEX(Impostazioni!$N$86:$O$105,MATCH(#REF!,Impostazioni!$N$86:$N$105,0),2)),"")</f>
        <v>#NAME?</v>
      </c>
      <c r="S1899" t="str" cm="1">
        <f t="array" ref="S1899">_xlfn.IFNA(TRANSPOSE(INDEX(Impostazioni!$R$14:$S$63,,MATCH($D1899,Impostazioni!$R$13:$S$13,0))),"")&amp;""</f>
        <v/>
      </c>
    </row>
    <row r="1900" spans="1:19" ht="13.2">
      <c r="A1900" s="14" t="str">
        <f t="shared" si="21"/>
        <v/>
      </c>
      <c r="B1900" s="14" t="str">
        <f t="shared" si="22"/>
        <v/>
      </c>
      <c r="C1900" s="14"/>
      <c r="D1900" s="14"/>
      <c r="E1900" s="14"/>
      <c r="F1900" s="14"/>
      <c r="G1900" s="31"/>
      <c r="H1900" s="31"/>
      <c r="I1900" s="31"/>
      <c r="J1900" s="31"/>
      <c r="K1900" s="14" t="str">
        <f t="shared" si="23"/>
        <v/>
      </c>
      <c r="M1900" s="14" t="e">
        <f t="array" aca="1" ref="M1900" ca="1">_xludf.ifna(IF(#REF!=Impostazioni!$C$6,G1900*1,G1900/INDEX(Impostazioni!$N$86:$O$105,MATCH(#REF!,Impostazioni!$N$86:$N$105,0),2)),"")</f>
        <v>#NAME?</v>
      </c>
      <c r="N1900" s="14" t="e">
        <f t="array" aca="1" ref="N1900" ca="1">_xludf.ifna(IF(#REF!=Impostazioni!$C$6,H1900*1,H1900/INDEX(Impostazioni!$N$86:$O$105,MATCH(#REF!,Impostazioni!$N$86:$N$105,0),2)),"")</f>
        <v>#NAME?</v>
      </c>
      <c r="O1900" s="14" t="e">
        <f t="array" aca="1" ref="O1900" ca="1">_xludf.ifna(IF(#REF!=Impostazioni!$C$6,I1900*1,I1900/INDEX(Impostazioni!$N$86:$O$105,MATCH(#REF!,Impostazioni!$N$86:$N$105,0),2)),"")</f>
        <v>#NAME?</v>
      </c>
      <c r="P1900" s="14" t="e">
        <f t="array" aca="1" ref="P1900" ca="1">_xludf.ifna(IF(#REF!=Impostazioni!$C$6,J1900*1,J1900/INDEX(Impostazioni!$N$86:$O$105,MATCH(#REF!,Impostazioni!$N$86:$N$105,0),2)),"")</f>
        <v>#NAME?</v>
      </c>
      <c r="Q1900" s="14" t="e">
        <f t="array" aca="1" ref="Q1900" ca="1">_xludf.ifna(IF(#REF!=Impostazioni!$C$6,K1900*1,K1900/INDEX(Impostazioni!$N$86:$O$105,MATCH(#REF!,Impostazioni!$N$86:$N$105,0),2)),"")</f>
        <v>#NAME?</v>
      </c>
      <c r="S1900" t="str" cm="1">
        <f t="array" ref="S1900">_xlfn.IFNA(TRANSPOSE(INDEX(Impostazioni!$R$14:$S$63,,MATCH($D1900,Impostazioni!$R$13:$S$13,0))),"")&amp;""</f>
        <v/>
      </c>
    </row>
    <row r="1901" spans="1:19" ht="13.2">
      <c r="A1901" s="14" t="str">
        <f t="shared" si="21"/>
        <v/>
      </c>
      <c r="B1901" s="14" t="str">
        <f t="shared" si="22"/>
        <v/>
      </c>
      <c r="C1901" s="14"/>
      <c r="D1901" s="14"/>
      <c r="E1901" s="14"/>
      <c r="F1901" s="14"/>
      <c r="G1901" s="31"/>
      <c r="H1901" s="31"/>
      <c r="I1901" s="31"/>
      <c r="J1901" s="31"/>
      <c r="K1901" s="14" t="str">
        <f t="shared" si="23"/>
        <v/>
      </c>
      <c r="M1901" s="14" t="e">
        <f t="array" aca="1" ref="M1901" ca="1">_xludf.ifna(IF(#REF!=Impostazioni!$C$6,G1901*1,G1901/INDEX(Impostazioni!$N$86:$O$105,MATCH(#REF!,Impostazioni!$N$86:$N$105,0),2)),"")</f>
        <v>#NAME?</v>
      </c>
      <c r="N1901" s="14" t="e">
        <f t="array" aca="1" ref="N1901" ca="1">_xludf.ifna(IF(#REF!=Impostazioni!$C$6,H1901*1,H1901/INDEX(Impostazioni!$N$86:$O$105,MATCH(#REF!,Impostazioni!$N$86:$N$105,0),2)),"")</f>
        <v>#NAME?</v>
      </c>
      <c r="O1901" s="14" t="e">
        <f t="array" aca="1" ref="O1901" ca="1">_xludf.ifna(IF(#REF!=Impostazioni!$C$6,I1901*1,I1901/INDEX(Impostazioni!$N$86:$O$105,MATCH(#REF!,Impostazioni!$N$86:$N$105,0),2)),"")</f>
        <v>#NAME?</v>
      </c>
      <c r="P1901" s="14" t="e">
        <f t="array" aca="1" ref="P1901" ca="1">_xludf.ifna(IF(#REF!=Impostazioni!$C$6,J1901*1,J1901/INDEX(Impostazioni!$N$86:$O$105,MATCH(#REF!,Impostazioni!$N$86:$N$105,0),2)),"")</f>
        <v>#NAME?</v>
      </c>
      <c r="Q1901" s="14" t="e">
        <f t="array" aca="1" ref="Q1901" ca="1">_xludf.ifna(IF(#REF!=Impostazioni!$C$6,K1901*1,K1901/INDEX(Impostazioni!$N$86:$O$105,MATCH(#REF!,Impostazioni!$N$86:$N$105,0),2)),"")</f>
        <v>#NAME?</v>
      </c>
      <c r="S1901" t="str" cm="1">
        <f t="array" ref="S1901">_xlfn.IFNA(TRANSPOSE(INDEX(Impostazioni!$R$14:$S$63,,MATCH($D1901,Impostazioni!$R$13:$S$13,0))),"")&amp;""</f>
        <v/>
      </c>
    </row>
    <row r="1902" spans="1:19" ht="13.2">
      <c r="A1902" s="14" t="str">
        <f t="shared" si="21"/>
        <v/>
      </c>
      <c r="B1902" s="14" t="str">
        <f t="shared" si="22"/>
        <v/>
      </c>
      <c r="C1902" s="14"/>
      <c r="D1902" s="14"/>
      <c r="E1902" s="14"/>
      <c r="F1902" s="14"/>
      <c r="G1902" s="31"/>
      <c r="H1902" s="31"/>
      <c r="I1902" s="31"/>
      <c r="J1902" s="31"/>
      <c r="K1902" s="14" t="str">
        <f t="shared" si="23"/>
        <v/>
      </c>
      <c r="M1902" s="14" t="e">
        <f t="array" aca="1" ref="M1902" ca="1">_xludf.ifna(IF(#REF!=Impostazioni!$C$6,G1902*1,G1902/INDEX(Impostazioni!$N$86:$O$105,MATCH(#REF!,Impostazioni!$N$86:$N$105,0),2)),"")</f>
        <v>#NAME?</v>
      </c>
      <c r="N1902" s="14" t="e">
        <f t="array" aca="1" ref="N1902" ca="1">_xludf.ifna(IF(#REF!=Impostazioni!$C$6,H1902*1,H1902/INDEX(Impostazioni!$N$86:$O$105,MATCH(#REF!,Impostazioni!$N$86:$N$105,0),2)),"")</f>
        <v>#NAME?</v>
      </c>
      <c r="O1902" s="14" t="e">
        <f t="array" aca="1" ref="O1902" ca="1">_xludf.ifna(IF(#REF!=Impostazioni!$C$6,I1902*1,I1902/INDEX(Impostazioni!$N$86:$O$105,MATCH(#REF!,Impostazioni!$N$86:$N$105,0),2)),"")</f>
        <v>#NAME?</v>
      </c>
      <c r="P1902" s="14" t="e">
        <f t="array" aca="1" ref="P1902" ca="1">_xludf.ifna(IF(#REF!=Impostazioni!$C$6,J1902*1,J1902/INDEX(Impostazioni!$N$86:$O$105,MATCH(#REF!,Impostazioni!$N$86:$N$105,0),2)),"")</f>
        <v>#NAME?</v>
      </c>
      <c r="Q1902" s="14" t="e">
        <f t="array" aca="1" ref="Q1902" ca="1">_xludf.ifna(IF(#REF!=Impostazioni!$C$6,K1902*1,K1902/INDEX(Impostazioni!$N$86:$O$105,MATCH(#REF!,Impostazioni!$N$86:$N$105,0),2)),"")</f>
        <v>#NAME?</v>
      </c>
      <c r="S1902" t="str" cm="1">
        <f t="array" ref="S1902">_xlfn.IFNA(TRANSPOSE(INDEX(Impostazioni!$R$14:$S$63,,MATCH($D1902,Impostazioni!$R$13:$S$13,0))),"")&amp;""</f>
        <v/>
      </c>
    </row>
    <row r="1903" spans="1:19" ht="13.2">
      <c r="A1903" s="14" t="str">
        <f t="shared" si="21"/>
        <v/>
      </c>
      <c r="B1903" s="14" t="str">
        <f t="shared" si="22"/>
        <v/>
      </c>
      <c r="C1903" s="14"/>
      <c r="D1903" s="14"/>
      <c r="E1903" s="14"/>
      <c r="F1903" s="14"/>
      <c r="G1903" s="31"/>
      <c r="H1903" s="31"/>
      <c r="I1903" s="31"/>
      <c r="J1903" s="31"/>
      <c r="K1903" s="14" t="str">
        <f t="shared" si="23"/>
        <v/>
      </c>
      <c r="M1903" s="14" t="e">
        <f t="array" aca="1" ref="M1903" ca="1">_xludf.ifna(IF(#REF!=Impostazioni!$C$6,G1903*1,G1903/INDEX(Impostazioni!$N$86:$O$105,MATCH(#REF!,Impostazioni!$N$86:$N$105,0),2)),"")</f>
        <v>#NAME?</v>
      </c>
      <c r="N1903" s="14" t="e">
        <f t="array" aca="1" ref="N1903" ca="1">_xludf.ifna(IF(#REF!=Impostazioni!$C$6,H1903*1,H1903/INDEX(Impostazioni!$N$86:$O$105,MATCH(#REF!,Impostazioni!$N$86:$N$105,0),2)),"")</f>
        <v>#NAME?</v>
      </c>
      <c r="O1903" s="14" t="e">
        <f t="array" aca="1" ref="O1903" ca="1">_xludf.ifna(IF(#REF!=Impostazioni!$C$6,I1903*1,I1903/INDEX(Impostazioni!$N$86:$O$105,MATCH(#REF!,Impostazioni!$N$86:$N$105,0),2)),"")</f>
        <v>#NAME?</v>
      </c>
      <c r="P1903" s="14" t="e">
        <f t="array" aca="1" ref="P1903" ca="1">_xludf.ifna(IF(#REF!=Impostazioni!$C$6,J1903*1,J1903/INDEX(Impostazioni!$N$86:$O$105,MATCH(#REF!,Impostazioni!$N$86:$N$105,0),2)),"")</f>
        <v>#NAME?</v>
      </c>
      <c r="Q1903" s="14" t="e">
        <f t="array" aca="1" ref="Q1903" ca="1">_xludf.ifna(IF(#REF!=Impostazioni!$C$6,K1903*1,K1903/INDEX(Impostazioni!$N$86:$O$105,MATCH(#REF!,Impostazioni!$N$86:$N$105,0),2)),"")</f>
        <v>#NAME?</v>
      </c>
      <c r="S1903" t="str" cm="1">
        <f t="array" ref="S1903">_xlfn.IFNA(TRANSPOSE(INDEX(Impostazioni!$R$14:$S$63,,MATCH($D1903,Impostazioni!$R$13:$S$13,0))),"")&amp;""</f>
        <v/>
      </c>
    </row>
    <row r="1904" spans="1:19" ht="13.2">
      <c r="A1904" s="14" t="str">
        <f t="shared" si="21"/>
        <v/>
      </c>
      <c r="B1904" s="14" t="str">
        <f t="shared" si="22"/>
        <v/>
      </c>
      <c r="C1904" s="14"/>
      <c r="D1904" s="14"/>
      <c r="E1904" s="14"/>
      <c r="F1904" s="14"/>
      <c r="G1904" s="31"/>
      <c r="H1904" s="31"/>
      <c r="I1904" s="31"/>
      <c r="J1904" s="31"/>
      <c r="K1904" s="14" t="str">
        <f t="shared" si="23"/>
        <v/>
      </c>
      <c r="M1904" s="14" t="e">
        <f t="array" aca="1" ref="M1904" ca="1">_xludf.ifna(IF(#REF!=Impostazioni!$C$6,G1904*1,G1904/INDEX(Impostazioni!$N$86:$O$105,MATCH(#REF!,Impostazioni!$N$86:$N$105,0),2)),"")</f>
        <v>#NAME?</v>
      </c>
      <c r="N1904" s="14" t="e">
        <f t="array" aca="1" ref="N1904" ca="1">_xludf.ifna(IF(#REF!=Impostazioni!$C$6,H1904*1,H1904/INDEX(Impostazioni!$N$86:$O$105,MATCH(#REF!,Impostazioni!$N$86:$N$105,0),2)),"")</f>
        <v>#NAME?</v>
      </c>
      <c r="O1904" s="14" t="e">
        <f t="array" aca="1" ref="O1904" ca="1">_xludf.ifna(IF(#REF!=Impostazioni!$C$6,I1904*1,I1904/INDEX(Impostazioni!$N$86:$O$105,MATCH(#REF!,Impostazioni!$N$86:$N$105,0),2)),"")</f>
        <v>#NAME?</v>
      </c>
      <c r="P1904" s="14" t="e">
        <f t="array" aca="1" ref="P1904" ca="1">_xludf.ifna(IF(#REF!=Impostazioni!$C$6,J1904*1,J1904/INDEX(Impostazioni!$N$86:$O$105,MATCH(#REF!,Impostazioni!$N$86:$N$105,0),2)),"")</f>
        <v>#NAME?</v>
      </c>
      <c r="Q1904" s="14" t="e">
        <f t="array" aca="1" ref="Q1904" ca="1">_xludf.ifna(IF(#REF!=Impostazioni!$C$6,K1904*1,K1904/INDEX(Impostazioni!$N$86:$O$105,MATCH(#REF!,Impostazioni!$N$86:$N$105,0),2)),"")</f>
        <v>#NAME?</v>
      </c>
      <c r="S1904" t="str" cm="1">
        <f t="array" ref="S1904">_xlfn.IFNA(TRANSPOSE(INDEX(Impostazioni!$R$14:$S$63,,MATCH($D1904,Impostazioni!$R$13:$S$13,0))),"")&amp;""</f>
        <v/>
      </c>
    </row>
    <row r="1905" spans="1:19" ht="13.2">
      <c r="A1905" s="14" t="str">
        <f t="shared" si="21"/>
        <v/>
      </c>
      <c r="B1905" s="14" t="str">
        <f t="shared" si="22"/>
        <v/>
      </c>
      <c r="C1905" s="14"/>
      <c r="D1905" s="14"/>
      <c r="E1905" s="14"/>
      <c r="F1905" s="14"/>
      <c r="G1905" s="31"/>
      <c r="H1905" s="31"/>
      <c r="I1905" s="31"/>
      <c r="J1905" s="31"/>
      <c r="K1905" s="14" t="str">
        <f t="shared" si="23"/>
        <v/>
      </c>
      <c r="M1905" s="14" t="e">
        <f t="array" aca="1" ref="M1905" ca="1">_xludf.ifna(IF(#REF!=Impostazioni!$C$6,G1905*1,G1905/INDEX(Impostazioni!$N$86:$O$105,MATCH(#REF!,Impostazioni!$N$86:$N$105,0),2)),"")</f>
        <v>#NAME?</v>
      </c>
      <c r="N1905" s="14" t="e">
        <f t="array" aca="1" ref="N1905" ca="1">_xludf.ifna(IF(#REF!=Impostazioni!$C$6,H1905*1,H1905/INDEX(Impostazioni!$N$86:$O$105,MATCH(#REF!,Impostazioni!$N$86:$N$105,0),2)),"")</f>
        <v>#NAME?</v>
      </c>
      <c r="O1905" s="14" t="e">
        <f t="array" aca="1" ref="O1905" ca="1">_xludf.ifna(IF(#REF!=Impostazioni!$C$6,I1905*1,I1905/INDEX(Impostazioni!$N$86:$O$105,MATCH(#REF!,Impostazioni!$N$86:$N$105,0),2)),"")</f>
        <v>#NAME?</v>
      </c>
      <c r="P1905" s="14" t="e">
        <f t="array" aca="1" ref="P1905" ca="1">_xludf.ifna(IF(#REF!=Impostazioni!$C$6,J1905*1,J1905/INDEX(Impostazioni!$N$86:$O$105,MATCH(#REF!,Impostazioni!$N$86:$N$105,0),2)),"")</f>
        <v>#NAME?</v>
      </c>
      <c r="Q1905" s="14" t="e">
        <f t="array" aca="1" ref="Q1905" ca="1">_xludf.ifna(IF(#REF!=Impostazioni!$C$6,K1905*1,K1905/INDEX(Impostazioni!$N$86:$O$105,MATCH(#REF!,Impostazioni!$N$86:$N$105,0),2)),"")</f>
        <v>#NAME?</v>
      </c>
      <c r="S1905" t="str" cm="1">
        <f t="array" ref="S1905">_xlfn.IFNA(TRANSPOSE(INDEX(Impostazioni!$R$14:$S$63,,MATCH($D1905,Impostazioni!$R$13:$S$13,0))),"")&amp;""</f>
        <v/>
      </c>
    </row>
    <row r="1906" spans="1:19" ht="13.2">
      <c r="A1906" s="14" t="str">
        <f t="shared" si="21"/>
        <v/>
      </c>
      <c r="B1906" s="14" t="str">
        <f t="shared" si="22"/>
        <v/>
      </c>
      <c r="C1906" s="14"/>
      <c r="D1906" s="14"/>
      <c r="E1906" s="14"/>
      <c r="F1906" s="14"/>
      <c r="G1906" s="31"/>
      <c r="H1906" s="31"/>
      <c r="I1906" s="31"/>
      <c r="J1906" s="31"/>
      <c r="K1906" s="14" t="str">
        <f t="shared" si="23"/>
        <v/>
      </c>
      <c r="M1906" s="14" t="e">
        <f t="array" aca="1" ref="M1906" ca="1">_xludf.ifna(IF(#REF!=Impostazioni!$C$6,G1906*1,G1906/INDEX(Impostazioni!$N$86:$O$105,MATCH(#REF!,Impostazioni!$N$86:$N$105,0),2)),"")</f>
        <v>#NAME?</v>
      </c>
      <c r="N1906" s="14" t="e">
        <f t="array" aca="1" ref="N1906" ca="1">_xludf.ifna(IF(#REF!=Impostazioni!$C$6,H1906*1,H1906/INDEX(Impostazioni!$N$86:$O$105,MATCH(#REF!,Impostazioni!$N$86:$N$105,0),2)),"")</f>
        <v>#NAME?</v>
      </c>
      <c r="O1906" s="14" t="e">
        <f t="array" aca="1" ref="O1906" ca="1">_xludf.ifna(IF(#REF!=Impostazioni!$C$6,I1906*1,I1906/INDEX(Impostazioni!$N$86:$O$105,MATCH(#REF!,Impostazioni!$N$86:$N$105,0),2)),"")</f>
        <v>#NAME?</v>
      </c>
      <c r="P1906" s="14" t="e">
        <f t="array" aca="1" ref="P1906" ca="1">_xludf.ifna(IF(#REF!=Impostazioni!$C$6,J1906*1,J1906/INDEX(Impostazioni!$N$86:$O$105,MATCH(#REF!,Impostazioni!$N$86:$N$105,0),2)),"")</f>
        <v>#NAME?</v>
      </c>
      <c r="Q1906" s="14" t="e">
        <f t="array" aca="1" ref="Q1906" ca="1">_xludf.ifna(IF(#REF!=Impostazioni!$C$6,K1906*1,K1906/INDEX(Impostazioni!$N$86:$O$105,MATCH(#REF!,Impostazioni!$N$86:$N$105,0),2)),"")</f>
        <v>#NAME?</v>
      </c>
      <c r="S1906" t="str" cm="1">
        <f t="array" ref="S1906">_xlfn.IFNA(TRANSPOSE(INDEX(Impostazioni!$R$14:$S$63,,MATCH($D1906,Impostazioni!$R$13:$S$13,0))),"")&amp;""</f>
        <v/>
      </c>
    </row>
    <row r="1907" spans="1:19" ht="13.2">
      <c r="A1907" s="14" t="str">
        <f t="shared" si="21"/>
        <v/>
      </c>
      <c r="B1907" s="14" t="str">
        <f t="shared" si="22"/>
        <v/>
      </c>
      <c r="C1907" s="14"/>
      <c r="D1907" s="14"/>
      <c r="E1907" s="14"/>
      <c r="F1907" s="14"/>
      <c r="G1907" s="31"/>
      <c r="H1907" s="31"/>
      <c r="I1907" s="31"/>
      <c r="J1907" s="31"/>
      <c r="K1907" s="14" t="str">
        <f t="shared" si="23"/>
        <v/>
      </c>
      <c r="M1907" s="14" t="e">
        <f t="array" aca="1" ref="M1907" ca="1">_xludf.ifna(IF(#REF!=Impostazioni!$C$6,G1907*1,G1907/INDEX(Impostazioni!$N$86:$O$105,MATCH(#REF!,Impostazioni!$N$86:$N$105,0),2)),"")</f>
        <v>#NAME?</v>
      </c>
      <c r="N1907" s="14" t="e">
        <f t="array" aca="1" ref="N1907" ca="1">_xludf.ifna(IF(#REF!=Impostazioni!$C$6,H1907*1,H1907/INDEX(Impostazioni!$N$86:$O$105,MATCH(#REF!,Impostazioni!$N$86:$N$105,0),2)),"")</f>
        <v>#NAME?</v>
      </c>
      <c r="O1907" s="14" t="e">
        <f t="array" aca="1" ref="O1907" ca="1">_xludf.ifna(IF(#REF!=Impostazioni!$C$6,I1907*1,I1907/INDEX(Impostazioni!$N$86:$O$105,MATCH(#REF!,Impostazioni!$N$86:$N$105,0),2)),"")</f>
        <v>#NAME?</v>
      </c>
      <c r="P1907" s="14" t="e">
        <f t="array" aca="1" ref="P1907" ca="1">_xludf.ifna(IF(#REF!=Impostazioni!$C$6,J1907*1,J1907/INDEX(Impostazioni!$N$86:$O$105,MATCH(#REF!,Impostazioni!$N$86:$N$105,0),2)),"")</f>
        <v>#NAME?</v>
      </c>
      <c r="Q1907" s="14" t="e">
        <f t="array" aca="1" ref="Q1907" ca="1">_xludf.ifna(IF(#REF!=Impostazioni!$C$6,K1907*1,K1907/INDEX(Impostazioni!$N$86:$O$105,MATCH(#REF!,Impostazioni!$N$86:$N$105,0),2)),"")</f>
        <v>#NAME?</v>
      </c>
      <c r="S1907" t="str" cm="1">
        <f t="array" ref="S1907">_xlfn.IFNA(TRANSPOSE(INDEX(Impostazioni!$R$14:$S$63,,MATCH($D1907,Impostazioni!$R$13:$S$13,0))),"")&amp;""</f>
        <v/>
      </c>
    </row>
    <row r="1908" spans="1:19" ht="13.2">
      <c r="A1908" s="14" t="str">
        <f t="shared" si="21"/>
        <v/>
      </c>
      <c r="B1908" s="14" t="str">
        <f t="shared" si="22"/>
        <v/>
      </c>
      <c r="C1908" s="14"/>
      <c r="D1908" s="14"/>
      <c r="E1908" s="14"/>
      <c r="F1908" s="14"/>
      <c r="G1908" s="31"/>
      <c r="H1908" s="31"/>
      <c r="I1908" s="31"/>
      <c r="J1908" s="31"/>
      <c r="K1908" s="14" t="str">
        <f t="shared" si="23"/>
        <v/>
      </c>
      <c r="M1908" s="14" t="e">
        <f t="array" aca="1" ref="M1908" ca="1">_xludf.ifna(IF(#REF!=Impostazioni!$C$6,G1908*1,G1908/INDEX(Impostazioni!$N$86:$O$105,MATCH(#REF!,Impostazioni!$N$86:$N$105,0),2)),"")</f>
        <v>#NAME?</v>
      </c>
      <c r="N1908" s="14" t="e">
        <f t="array" aca="1" ref="N1908" ca="1">_xludf.ifna(IF(#REF!=Impostazioni!$C$6,H1908*1,H1908/INDEX(Impostazioni!$N$86:$O$105,MATCH(#REF!,Impostazioni!$N$86:$N$105,0),2)),"")</f>
        <v>#NAME?</v>
      </c>
      <c r="O1908" s="14" t="e">
        <f t="array" aca="1" ref="O1908" ca="1">_xludf.ifna(IF(#REF!=Impostazioni!$C$6,I1908*1,I1908/INDEX(Impostazioni!$N$86:$O$105,MATCH(#REF!,Impostazioni!$N$86:$N$105,0),2)),"")</f>
        <v>#NAME?</v>
      </c>
      <c r="P1908" s="14" t="e">
        <f t="array" aca="1" ref="P1908" ca="1">_xludf.ifna(IF(#REF!=Impostazioni!$C$6,J1908*1,J1908/INDEX(Impostazioni!$N$86:$O$105,MATCH(#REF!,Impostazioni!$N$86:$N$105,0),2)),"")</f>
        <v>#NAME?</v>
      </c>
      <c r="Q1908" s="14" t="e">
        <f t="array" aca="1" ref="Q1908" ca="1">_xludf.ifna(IF(#REF!=Impostazioni!$C$6,K1908*1,K1908/INDEX(Impostazioni!$N$86:$O$105,MATCH(#REF!,Impostazioni!$N$86:$N$105,0),2)),"")</f>
        <v>#NAME?</v>
      </c>
      <c r="S1908" t="str" cm="1">
        <f t="array" ref="S1908">_xlfn.IFNA(TRANSPOSE(INDEX(Impostazioni!$R$14:$S$63,,MATCH($D1908,Impostazioni!$R$13:$S$13,0))),"")&amp;""</f>
        <v/>
      </c>
    </row>
    <row r="1909" spans="1:19" ht="13.2">
      <c r="A1909" s="14" t="str">
        <f t="shared" si="21"/>
        <v/>
      </c>
      <c r="B1909" s="14" t="str">
        <f t="shared" si="22"/>
        <v/>
      </c>
      <c r="C1909" s="14"/>
      <c r="D1909" s="14"/>
      <c r="E1909" s="14"/>
      <c r="F1909" s="14"/>
      <c r="G1909" s="31"/>
      <c r="H1909" s="31"/>
      <c r="I1909" s="31"/>
      <c r="J1909" s="31"/>
      <c r="K1909" s="14" t="str">
        <f t="shared" si="23"/>
        <v/>
      </c>
      <c r="M1909" s="14" t="e">
        <f t="array" aca="1" ref="M1909" ca="1">_xludf.ifna(IF(#REF!=Impostazioni!$C$6,G1909*1,G1909/INDEX(Impostazioni!$N$86:$O$105,MATCH(#REF!,Impostazioni!$N$86:$N$105,0),2)),"")</f>
        <v>#NAME?</v>
      </c>
      <c r="N1909" s="14" t="e">
        <f t="array" aca="1" ref="N1909" ca="1">_xludf.ifna(IF(#REF!=Impostazioni!$C$6,H1909*1,H1909/INDEX(Impostazioni!$N$86:$O$105,MATCH(#REF!,Impostazioni!$N$86:$N$105,0),2)),"")</f>
        <v>#NAME?</v>
      </c>
      <c r="O1909" s="14" t="e">
        <f t="array" aca="1" ref="O1909" ca="1">_xludf.ifna(IF(#REF!=Impostazioni!$C$6,I1909*1,I1909/INDEX(Impostazioni!$N$86:$O$105,MATCH(#REF!,Impostazioni!$N$86:$N$105,0),2)),"")</f>
        <v>#NAME?</v>
      </c>
      <c r="P1909" s="14" t="e">
        <f t="array" aca="1" ref="P1909" ca="1">_xludf.ifna(IF(#REF!=Impostazioni!$C$6,J1909*1,J1909/INDEX(Impostazioni!$N$86:$O$105,MATCH(#REF!,Impostazioni!$N$86:$N$105,0),2)),"")</f>
        <v>#NAME?</v>
      </c>
      <c r="Q1909" s="14" t="e">
        <f t="array" aca="1" ref="Q1909" ca="1">_xludf.ifna(IF(#REF!=Impostazioni!$C$6,K1909*1,K1909/INDEX(Impostazioni!$N$86:$O$105,MATCH(#REF!,Impostazioni!$N$86:$N$105,0),2)),"")</f>
        <v>#NAME?</v>
      </c>
      <c r="S1909" t="str" cm="1">
        <f t="array" ref="S1909">_xlfn.IFNA(TRANSPOSE(INDEX(Impostazioni!$R$14:$S$63,,MATCH($D1909,Impostazioni!$R$13:$S$13,0))),"")&amp;""</f>
        <v/>
      </c>
    </row>
    <row r="1910" spans="1:19" ht="13.2">
      <c r="A1910" s="14" t="str">
        <f t="shared" si="21"/>
        <v/>
      </c>
      <c r="B1910" s="14" t="str">
        <f t="shared" si="22"/>
        <v/>
      </c>
      <c r="C1910" s="14"/>
      <c r="D1910" s="14"/>
      <c r="E1910" s="14"/>
      <c r="F1910" s="14"/>
      <c r="G1910" s="31"/>
      <c r="H1910" s="31"/>
      <c r="I1910" s="31"/>
      <c r="J1910" s="31"/>
      <c r="K1910" s="14" t="str">
        <f t="shared" si="23"/>
        <v/>
      </c>
      <c r="M1910" s="14" t="e">
        <f t="array" aca="1" ref="M1910" ca="1">_xludf.ifna(IF(#REF!=Impostazioni!$C$6,G1910*1,G1910/INDEX(Impostazioni!$N$86:$O$105,MATCH(#REF!,Impostazioni!$N$86:$N$105,0),2)),"")</f>
        <v>#NAME?</v>
      </c>
      <c r="N1910" s="14" t="e">
        <f t="array" aca="1" ref="N1910" ca="1">_xludf.ifna(IF(#REF!=Impostazioni!$C$6,H1910*1,H1910/INDEX(Impostazioni!$N$86:$O$105,MATCH(#REF!,Impostazioni!$N$86:$N$105,0),2)),"")</f>
        <v>#NAME?</v>
      </c>
      <c r="O1910" s="14" t="e">
        <f t="array" aca="1" ref="O1910" ca="1">_xludf.ifna(IF(#REF!=Impostazioni!$C$6,I1910*1,I1910/INDEX(Impostazioni!$N$86:$O$105,MATCH(#REF!,Impostazioni!$N$86:$N$105,0),2)),"")</f>
        <v>#NAME?</v>
      </c>
      <c r="P1910" s="14" t="e">
        <f t="array" aca="1" ref="P1910" ca="1">_xludf.ifna(IF(#REF!=Impostazioni!$C$6,J1910*1,J1910/INDEX(Impostazioni!$N$86:$O$105,MATCH(#REF!,Impostazioni!$N$86:$N$105,0),2)),"")</f>
        <v>#NAME?</v>
      </c>
      <c r="Q1910" s="14" t="e">
        <f t="array" aca="1" ref="Q1910" ca="1">_xludf.ifna(IF(#REF!=Impostazioni!$C$6,K1910*1,K1910/INDEX(Impostazioni!$N$86:$O$105,MATCH(#REF!,Impostazioni!$N$86:$N$105,0),2)),"")</f>
        <v>#NAME?</v>
      </c>
      <c r="S1910" t="str" cm="1">
        <f t="array" ref="S1910">_xlfn.IFNA(TRANSPOSE(INDEX(Impostazioni!$R$14:$S$63,,MATCH($D1910,Impostazioni!$R$13:$S$13,0))),"")&amp;""</f>
        <v/>
      </c>
    </row>
    <row r="1911" spans="1:19" ht="13.2">
      <c r="A1911" s="14" t="str">
        <f t="shared" si="21"/>
        <v/>
      </c>
      <c r="B1911" s="14" t="str">
        <f t="shared" si="22"/>
        <v/>
      </c>
      <c r="C1911" s="14"/>
      <c r="D1911" s="14"/>
      <c r="E1911" s="14"/>
      <c r="F1911" s="14"/>
      <c r="G1911" s="31"/>
      <c r="H1911" s="31"/>
      <c r="I1911" s="31"/>
      <c r="J1911" s="31"/>
      <c r="K1911" s="14" t="str">
        <f t="shared" si="23"/>
        <v/>
      </c>
      <c r="M1911" s="14" t="e">
        <f t="array" aca="1" ref="M1911" ca="1">_xludf.ifna(IF(#REF!=Impostazioni!$C$6,G1911*1,G1911/INDEX(Impostazioni!$N$86:$O$105,MATCH(#REF!,Impostazioni!$N$86:$N$105,0),2)),"")</f>
        <v>#NAME?</v>
      </c>
      <c r="N1911" s="14" t="e">
        <f t="array" aca="1" ref="N1911" ca="1">_xludf.ifna(IF(#REF!=Impostazioni!$C$6,H1911*1,H1911/INDEX(Impostazioni!$N$86:$O$105,MATCH(#REF!,Impostazioni!$N$86:$N$105,0),2)),"")</f>
        <v>#NAME?</v>
      </c>
      <c r="O1911" s="14" t="e">
        <f t="array" aca="1" ref="O1911" ca="1">_xludf.ifna(IF(#REF!=Impostazioni!$C$6,I1911*1,I1911/INDEX(Impostazioni!$N$86:$O$105,MATCH(#REF!,Impostazioni!$N$86:$N$105,0),2)),"")</f>
        <v>#NAME?</v>
      </c>
      <c r="P1911" s="14" t="e">
        <f t="array" aca="1" ref="P1911" ca="1">_xludf.ifna(IF(#REF!=Impostazioni!$C$6,J1911*1,J1911/INDEX(Impostazioni!$N$86:$O$105,MATCH(#REF!,Impostazioni!$N$86:$N$105,0),2)),"")</f>
        <v>#NAME?</v>
      </c>
      <c r="Q1911" s="14" t="e">
        <f t="array" aca="1" ref="Q1911" ca="1">_xludf.ifna(IF(#REF!=Impostazioni!$C$6,K1911*1,K1911/INDEX(Impostazioni!$N$86:$O$105,MATCH(#REF!,Impostazioni!$N$86:$N$105,0),2)),"")</f>
        <v>#NAME?</v>
      </c>
      <c r="S1911" t="str" cm="1">
        <f t="array" ref="S1911">_xlfn.IFNA(TRANSPOSE(INDEX(Impostazioni!$R$14:$S$63,,MATCH($D1911,Impostazioni!$R$13:$S$13,0))),"")&amp;""</f>
        <v/>
      </c>
    </row>
    <row r="1912" spans="1:19" ht="13.2">
      <c r="A1912" s="14" t="str">
        <f t="shared" si="21"/>
        <v/>
      </c>
      <c r="B1912" s="14" t="str">
        <f t="shared" si="22"/>
        <v/>
      </c>
      <c r="C1912" s="14"/>
      <c r="D1912" s="14"/>
      <c r="E1912" s="14"/>
      <c r="F1912" s="14"/>
      <c r="G1912" s="31"/>
      <c r="H1912" s="31"/>
      <c r="I1912" s="31"/>
      <c r="J1912" s="31"/>
      <c r="K1912" s="14" t="str">
        <f t="shared" si="23"/>
        <v/>
      </c>
      <c r="M1912" s="14" t="e">
        <f t="array" aca="1" ref="M1912" ca="1">_xludf.ifna(IF(#REF!=Impostazioni!$C$6,G1912*1,G1912/INDEX(Impostazioni!$N$86:$O$105,MATCH(#REF!,Impostazioni!$N$86:$N$105,0),2)),"")</f>
        <v>#NAME?</v>
      </c>
      <c r="N1912" s="14" t="e">
        <f t="array" aca="1" ref="N1912" ca="1">_xludf.ifna(IF(#REF!=Impostazioni!$C$6,H1912*1,H1912/INDEX(Impostazioni!$N$86:$O$105,MATCH(#REF!,Impostazioni!$N$86:$N$105,0),2)),"")</f>
        <v>#NAME?</v>
      </c>
      <c r="O1912" s="14" t="e">
        <f t="array" aca="1" ref="O1912" ca="1">_xludf.ifna(IF(#REF!=Impostazioni!$C$6,I1912*1,I1912/INDEX(Impostazioni!$N$86:$O$105,MATCH(#REF!,Impostazioni!$N$86:$N$105,0),2)),"")</f>
        <v>#NAME?</v>
      </c>
      <c r="P1912" s="14" t="e">
        <f t="array" aca="1" ref="P1912" ca="1">_xludf.ifna(IF(#REF!=Impostazioni!$C$6,J1912*1,J1912/INDEX(Impostazioni!$N$86:$O$105,MATCH(#REF!,Impostazioni!$N$86:$N$105,0),2)),"")</f>
        <v>#NAME?</v>
      </c>
      <c r="Q1912" s="14" t="e">
        <f t="array" aca="1" ref="Q1912" ca="1">_xludf.ifna(IF(#REF!=Impostazioni!$C$6,K1912*1,K1912/INDEX(Impostazioni!$N$86:$O$105,MATCH(#REF!,Impostazioni!$N$86:$N$105,0),2)),"")</f>
        <v>#NAME?</v>
      </c>
      <c r="S1912" t="str" cm="1">
        <f t="array" ref="S1912">_xlfn.IFNA(TRANSPOSE(INDEX(Impostazioni!$R$14:$S$63,,MATCH($D1912,Impostazioni!$R$13:$S$13,0))),"")&amp;""</f>
        <v/>
      </c>
    </row>
    <row r="1913" spans="1:19" ht="13.2">
      <c r="A1913" s="14" t="str">
        <f t="shared" si="21"/>
        <v/>
      </c>
      <c r="B1913" s="14" t="str">
        <f t="shared" si="22"/>
        <v/>
      </c>
      <c r="C1913" s="14"/>
      <c r="D1913" s="14"/>
      <c r="E1913" s="14"/>
      <c r="F1913" s="14"/>
      <c r="G1913" s="31"/>
      <c r="H1913" s="31"/>
      <c r="I1913" s="31"/>
      <c r="J1913" s="31"/>
      <c r="K1913" s="14" t="str">
        <f t="shared" si="23"/>
        <v/>
      </c>
      <c r="M1913" s="14" t="e">
        <f t="array" aca="1" ref="M1913" ca="1">_xludf.ifna(IF(#REF!=Impostazioni!$C$6,G1913*1,G1913/INDEX(Impostazioni!$N$86:$O$105,MATCH(#REF!,Impostazioni!$N$86:$N$105,0),2)),"")</f>
        <v>#NAME?</v>
      </c>
      <c r="N1913" s="14" t="e">
        <f t="array" aca="1" ref="N1913" ca="1">_xludf.ifna(IF(#REF!=Impostazioni!$C$6,H1913*1,H1913/INDEX(Impostazioni!$N$86:$O$105,MATCH(#REF!,Impostazioni!$N$86:$N$105,0),2)),"")</f>
        <v>#NAME?</v>
      </c>
      <c r="O1913" s="14" t="e">
        <f t="array" aca="1" ref="O1913" ca="1">_xludf.ifna(IF(#REF!=Impostazioni!$C$6,I1913*1,I1913/INDEX(Impostazioni!$N$86:$O$105,MATCH(#REF!,Impostazioni!$N$86:$N$105,0),2)),"")</f>
        <v>#NAME?</v>
      </c>
      <c r="P1913" s="14" t="e">
        <f t="array" aca="1" ref="P1913" ca="1">_xludf.ifna(IF(#REF!=Impostazioni!$C$6,J1913*1,J1913/INDEX(Impostazioni!$N$86:$O$105,MATCH(#REF!,Impostazioni!$N$86:$N$105,0),2)),"")</f>
        <v>#NAME?</v>
      </c>
      <c r="Q1913" s="14" t="e">
        <f t="array" aca="1" ref="Q1913" ca="1">_xludf.ifna(IF(#REF!=Impostazioni!$C$6,K1913*1,K1913/INDEX(Impostazioni!$N$86:$O$105,MATCH(#REF!,Impostazioni!$N$86:$N$105,0),2)),"")</f>
        <v>#NAME?</v>
      </c>
      <c r="S1913" t="str" cm="1">
        <f t="array" ref="S1913">_xlfn.IFNA(TRANSPOSE(INDEX(Impostazioni!$R$14:$S$63,,MATCH($D1913,Impostazioni!$R$13:$S$13,0))),"")&amp;""</f>
        <v/>
      </c>
    </row>
    <row r="1914" spans="1:19" ht="13.2">
      <c r="A1914" s="14" t="str">
        <f t="shared" si="21"/>
        <v/>
      </c>
      <c r="B1914" s="14" t="str">
        <f t="shared" si="22"/>
        <v/>
      </c>
      <c r="C1914" s="14"/>
      <c r="D1914" s="14"/>
      <c r="E1914" s="14"/>
      <c r="F1914" s="14"/>
      <c r="G1914" s="31"/>
      <c r="H1914" s="31"/>
      <c r="I1914" s="31"/>
      <c r="J1914" s="31"/>
      <c r="K1914" s="14" t="str">
        <f t="shared" si="23"/>
        <v/>
      </c>
      <c r="M1914" s="14" t="e">
        <f t="array" aca="1" ref="M1914" ca="1">_xludf.ifna(IF(#REF!=Impostazioni!$C$6,G1914*1,G1914/INDEX(Impostazioni!$N$86:$O$105,MATCH(#REF!,Impostazioni!$N$86:$N$105,0),2)),"")</f>
        <v>#NAME?</v>
      </c>
      <c r="N1914" s="14" t="e">
        <f t="array" aca="1" ref="N1914" ca="1">_xludf.ifna(IF(#REF!=Impostazioni!$C$6,H1914*1,H1914/INDEX(Impostazioni!$N$86:$O$105,MATCH(#REF!,Impostazioni!$N$86:$N$105,0),2)),"")</f>
        <v>#NAME?</v>
      </c>
      <c r="O1914" s="14" t="e">
        <f t="array" aca="1" ref="O1914" ca="1">_xludf.ifna(IF(#REF!=Impostazioni!$C$6,I1914*1,I1914/INDEX(Impostazioni!$N$86:$O$105,MATCH(#REF!,Impostazioni!$N$86:$N$105,0),2)),"")</f>
        <v>#NAME?</v>
      </c>
      <c r="P1914" s="14" t="e">
        <f t="array" aca="1" ref="P1914" ca="1">_xludf.ifna(IF(#REF!=Impostazioni!$C$6,J1914*1,J1914/INDEX(Impostazioni!$N$86:$O$105,MATCH(#REF!,Impostazioni!$N$86:$N$105,0),2)),"")</f>
        <v>#NAME?</v>
      </c>
      <c r="Q1914" s="14" t="e">
        <f t="array" aca="1" ref="Q1914" ca="1">_xludf.ifna(IF(#REF!=Impostazioni!$C$6,K1914*1,K1914/INDEX(Impostazioni!$N$86:$O$105,MATCH(#REF!,Impostazioni!$N$86:$N$105,0),2)),"")</f>
        <v>#NAME?</v>
      </c>
      <c r="S1914" t="str" cm="1">
        <f t="array" ref="S1914">_xlfn.IFNA(TRANSPOSE(INDEX(Impostazioni!$R$14:$S$63,,MATCH($D1914,Impostazioni!$R$13:$S$13,0))),"")&amp;""</f>
        <v/>
      </c>
    </row>
    <row r="1915" spans="1:19" ht="13.2">
      <c r="A1915" s="14" t="str">
        <f t="shared" si="21"/>
        <v/>
      </c>
      <c r="B1915" s="14" t="str">
        <f t="shared" si="22"/>
        <v/>
      </c>
      <c r="C1915" s="14"/>
      <c r="D1915" s="14"/>
      <c r="E1915" s="14"/>
      <c r="F1915" s="14"/>
      <c r="G1915" s="31"/>
      <c r="H1915" s="31"/>
      <c r="I1915" s="31"/>
      <c r="J1915" s="31"/>
      <c r="K1915" s="14" t="str">
        <f t="shared" si="23"/>
        <v/>
      </c>
      <c r="M1915" s="14" t="e">
        <f t="array" aca="1" ref="M1915" ca="1">_xludf.ifna(IF(#REF!=Impostazioni!$C$6,G1915*1,G1915/INDEX(Impostazioni!$N$86:$O$105,MATCH(#REF!,Impostazioni!$N$86:$N$105,0),2)),"")</f>
        <v>#NAME?</v>
      </c>
      <c r="N1915" s="14" t="e">
        <f t="array" aca="1" ref="N1915" ca="1">_xludf.ifna(IF(#REF!=Impostazioni!$C$6,H1915*1,H1915/INDEX(Impostazioni!$N$86:$O$105,MATCH(#REF!,Impostazioni!$N$86:$N$105,0),2)),"")</f>
        <v>#NAME?</v>
      </c>
      <c r="O1915" s="14" t="e">
        <f t="array" aca="1" ref="O1915" ca="1">_xludf.ifna(IF(#REF!=Impostazioni!$C$6,I1915*1,I1915/INDEX(Impostazioni!$N$86:$O$105,MATCH(#REF!,Impostazioni!$N$86:$N$105,0),2)),"")</f>
        <v>#NAME?</v>
      </c>
      <c r="P1915" s="14" t="e">
        <f t="array" aca="1" ref="P1915" ca="1">_xludf.ifna(IF(#REF!=Impostazioni!$C$6,J1915*1,J1915/INDEX(Impostazioni!$N$86:$O$105,MATCH(#REF!,Impostazioni!$N$86:$N$105,0),2)),"")</f>
        <v>#NAME?</v>
      </c>
      <c r="Q1915" s="14" t="e">
        <f t="array" aca="1" ref="Q1915" ca="1">_xludf.ifna(IF(#REF!=Impostazioni!$C$6,K1915*1,K1915/INDEX(Impostazioni!$N$86:$O$105,MATCH(#REF!,Impostazioni!$N$86:$N$105,0),2)),"")</f>
        <v>#NAME?</v>
      </c>
      <c r="S1915" t="str" cm="1">
        <f t="array" ref="S1915">_xlfn.IFNA(TRANSPOSE(INDEX(Impostazioni!$R$14:$S$63,,MATCH($D1915,Impostazioni!$R$13:$S$13,0))),"")&amp;""</f>
        <v/>
      </c>
    </row>
    <row r="1916" spans="1:19" ht="13.2">
      <c r="A1916" s="14" t="str">
        <f t="shared" si="21"/>
        <v/>
      </c>
      <c r="B1916" s="14" t="str">
        <f t="shared" si="22"/>
        <v/>
      </c>
      <c r="C1916" s="14"/>
      <c r="D1916" s="14"/>
      <c r="E1916" s="14"/>
      <c r="F1916" s="14"/>
      <c r="G1916" s="31"/>
      <c r="H1916" s="31"/>
      <c r="I1916" s="31"/>
      <c r="J1916" s="31"/>
      <c r="K1916" s="14" t="str">
        <f t="shared" si="23"/>
        <v/>
      </c>
      <c r="M1916" s="14" t="e">
        <f t="array" aca="1" ref="M1916" ca="1">_xludf.ifna(IF(#REF!=Impostazioni!$C$6,G1916*1,G1916/INDEX(Impostazioni!$N$86:$O$105,MATCH(#REF!,Impostazioni!$N$86:$N$105,0),2)),"")</f>
        <v>#NAME?</v>
      </c>
      <c r="N1916" s="14" t="e">
        <f t="array" aca="1" ref="N1916" ca="1">_xludf.ifna(IF(#REF!=Impostazioni!$C$6,H1916*1,H1916/INDEX(Impostazioni!$N$86:$O$105,MATCH(#REF!,Impostazioni!$N$86:$N$105,0),2)),"")</f>
        <v>#NAME?</v>
      </c>
      <c r="O1916" s="14" t="e">
        <f t="array" aca="1" ref="O1916" ca="1">_xludf.ifna(IF(#REF!=Impostazioni!$C$6,I1916*1,I1916/INDEX(Impostazioni!$N$86:$O$105,MATCH(#REF!,Impostazioni!$N$86:$N$105,0),2)),"")</f>
        <v>#NAME?</v>
      </c>
      <c r="P1916" s="14" t="e">
        <f t="array" aca="1" ref="P1916" ca="1">_xludf.ifna(IF(#REF!=Impostazioni!$C$6,J1916*1,J1916/INDEX(Impostazioni!$N$86:$O$105,MATCH(#REF!,Impostazioni!$N$86:$N$105,0),2)),"")</f>
        <v>#NAME?</v>
      </c>
      <c r="Q1916" s="14" t="e">
        <f t="array" aca="1" ref="Q1916" ca="1">_xludf.ifna(IF(#REF!=Impostazioni!$C$6,K1916*1,K1916/INDEX(Impostazioni!$N$86:$O$105,MATCH(#REF!,Impostazioni!$N$86:$N$105,0),2)),"")</f>
        <v>#NAME?</v>
      </c>
      <c r="S1916" t="str" cm="1">
        <f t="array" ref="S1916">_xlfn.IFNA(TRANSPOSE(INDEX(Impostazioni!$R$14:$S$63,,MATCH($D1916,Impostazioni!$R$13:$S$13,0))),"")&amp;""</f>
        <v/>
      </c>
    </row>
    <row r="1917" spans="1:19" ht="13.2">
      <c r="A1917" s="14" t="str">
        <f t="shared" si="21"/>
        <v/>
      </c>
      <c r="B1917" s="14" t="str">
        <f t="shared" si="22"/>
        <v/>
      </c>
      <c r="C1917" s="14"/>
      <c r="D1917" s="14"/>
      <c r="E1917" s="14"/>
      <c r="F1917" s="14"/>
      <c r="G1917" s="31"/>
      <c r="H1917" s="31"/>
      <c r="I1917" s="31"/>
      <c r="J1917" s="31"/>
      <c r="K1917" s="14" t="str">
        <f t="shared" si="23"/>
        <v/>
      </c>
      <c r="M1917" s="14" t="e">
        <f t="array" aca="1" ref="M1917" ca="1">_xludf.ifna(IF(#REF!=Impostazioni!$C$6,G1917*1,G1917/INDEX(Impostazioni!$N$86:$O$105,MATCH(#REF!,Impostazioni!$N$86:$N$105,0),2)),"")</f>
        <v>#NAME?</v>
      </c>
      <c r="N1917" s="14" t="e">
        <f t="array" aca="1" ref="N1917" ca="1">_xludf.ifna(IF(#REF!=Impostazioni!$C$6,H1917*1,H1917/INDEX(Impostazioni!$N$86:$O$105,MATCH(#REF!,Impostazioni!$N$86:$N$105,0),2)),"")</f>
        <v>#NAME?</v>
      </c>
      <c r="O1917" s="14" t="e">
        <f t="array" aca="1" ref="O1917" ca="1">_xludf.ifna(IF(#REF!=Impostazioni!$C$6,I1917*1,I1917/INDEX(Impostazioni!$N$86:$O$105,MATCH(#REF!,Impostazioni!$N$86:$N$105,0),2)),"")</f>
        <v>#NAME?</v>
      </c>
      <c r="P1917" s="14" t="e">
        <f t="array" aca="1" ref="P1917" ca="1">_xludf.ifna(IF(#REF!=Impostazioni!$C$6,J1917*1,J1917/INDEX(Impostazioni!$N$86:$O$105,MATCH(#REF!,Impostazioni!$N$86:$N$105,0),2)),"")</f>
        <v>#NAME?</v>
      </c>
      <c r="Q1917" s="14" t="e">
        <f t="array" aca="1" ref="Q1917" ca="1">_xludf.ifna(IF(#REF!=Impostazioni!$C$6,K1917*1,K1917/INDEX(Impostazioni!$N$86:$O$105,MATCH(#REF!,Impostazioni!$N$86:$N$105,0),2)),"")</f>
        <v>#NAME?</v>
      </c>
      <c r="S1917" t="str" cm="1">
        <f t="array" ref="S1917">_xlfn.IFNA(TRANSPOSE(INDEX(Impostazioni!$R$14:$S$63,,MATCH($D1917,Impostazioni!$R$13:$S$13,0))),"")&amp;""</f>
        <v/>
      </c>
    </row>
    <row r="1918" spans="1:19" ht="13.2">
      <c r="A1918" s="14" t="str">
        <f t="shared" si="21"/>
        <v/>
      </c>
      <c r="B1918" s="14" t="str">
        <f t="shared" si="22"/>
        <v/>
      </c>
      <c r="C1918" s="14"/>
      <c r="D1918" s="14"/>
      <c r="E1918" s="14"/>
      <c r="F1918" s="14"/>
      <c r="G1918" s="31"/>
      <c r="H1918" s="31"/>
      <c r="I1918" s="31"/>
      <c r="J1918" s="31"/>
      <c r="K1918" s="14" t="str">
        <f t="shared" si="23"/>
        <v/>
      </c>
      <c r="M1918" s="14" t="e">
        <f t="array" aca="1" ref="M1918" ca="1">_xludf.ifna(IF(#REF!=Impostazioni!$C$6,G1918*1,G1918/INDEX(Impostazioni!$N$86:$O$105,MATCH(#REF!,Impostazioni!$N$86:$N$105,0),2)),"")</f>
        <v>#NAME?</v>
      </c>
      <c r="N1918" s="14" t="e">
        <f t="array" aca="1" ref="N1918" ca="1">_xludf.ifna(IF(#REF!=Impostazioni!$C$6,H1918*1,H1918/INDEX(Impostazioni!$N$86:$O$105,MATCH(#REF!,Impostazioni!$N$86:$N$105,0),2)),"")</f>
        <v>#NAME?</v>
      </c>
      <c r="O1918" s="14" t="e">
        <f t="array" aca="1" ref="O1918" ca="1">_xludf.ifna(IF(#REF!=Impostazioni!$C$6,I1918*1,I1918/INDEX(Impostazioni!$N$86:$O$105,MATCH(#REF!,Impostazioni!$N$86:$N$105,0),2)),"")</f>
        <v>#NAME?</v>
      </c>
      <c r="P1918" s="14" t="e">
        <f t="array" aca="1" ref="P1918" ca="1">_xludf.ifna(IF(#REF!=Impostazioni!$C$6,J1918*1,J1918/INDEX(Impostazioni!$N$86:$O$105,MATCH(#REF!,Impostazioni!$N$86:$N$105,0),2)),"")</f>
        <v>#NAME?</v>
      </c>
      <c r="Q1918" s="14" t="e">
        <f t="array" aca="1" ref="Q1918" ca="1">_xludf.ifna(IF(#REF!=Impostazioni!$C$6,K1918*1,K1918/INDEX(Impostazioni!$N$86:$O$105,MATCH(#REF!,Impostazioni!$N$86:$N$105,0),2)),"")</f>
        <v>#NAME?</v>
      </c>
      <c r="S1918" t="str" cm="1">
        <f t="array" ref="S1918">_xlfn.IFNA(TRANSPOSE(INDEX(Impostazioni!$R$14:$S$63,,MATCH($D1918,Impostazioni!$R$13:$S$13,0))),"")&amp;""</f>
        <v/>
      </c>
    </row>
    <row r="1919" spans="1:19" ht="13.2">
      <c r="A1919" s="14" t="str">
        <f t="shared" si="21"/>
        <v/>
      </c>
      <c r="B1919" s="14" t="str">
        <f t="shared" si="22"/>
        <v/>
      </c>
      <c r="C1919" s="14"/>
      <c r="D1919" s="14"/>
      <c r="E1919" s="14"/>
      <c r="F1919" s="14"/>
      <c r="G1919" s="31"/>
      <c r="H1919" s="31"/>
      <c r="I1919" s="31"/>
      <c r="J1919" s="31"/>
      <c r="K1919" s="14" t="str">
        <f t="shared" si="23"/>
        <v/>
      </c>
      <c r="M1919" s="14" t="e">
        <f t="array" aca="1" ref="M1919" ca="1">_xludf.ifna(IF(#REF!=Impostazioni!$C$6,G1919*1,G1919/INDEX(Impostazioni!$N$86:$O$105,MATCH(#REF!,Impostazioni!$N$86:$N$105,0),2)),"")</f>
        <v>#NAME?</v>
      </c>
      <c r="N1919" s="14" t="e">
        <f t="array" aca="1" ref="N1919" ca="1">_xludf.ifna(IF(#REF!=Impostazioni!$C$6,H1919*1,H1919/INDEX(Impostazioni!$N$86:$O$105,MATCH(#REF!,Impostazioni!$N$86:$N$105,0),2)),"")</f>
        <v>#NAME?</v>
      </c>
      <c r="O1919" s="14" t="e">
        <f t="array" aca="1" ref="O1919" ca="1">_xludf.ifna(IF(#REF!=Impostazioni!$C$6,I1919*1,I1919/INDEX(Impostazioni!$N$86:$O$105,MATCH(#REF!,Impostazioni!$N$86:$N$105,0),2)),"")</f>
        <v>#NAME?</v>
      </c>
      <c r="P1919" s="14" t="e">
        <f t="array" aca="1" ref="P1919" ca="1">_xludf.ifna(IF(#REF!=Impostazioni!$C$6,J1919*1,J1919/INDEX(Impostazioni!$N$86:$O$105,MATCH(#REF!,Impostazioni!$N$86:$N$105,0),2)),"")</f>
        <v>#NAME?</v>
      </c>
      <c r="Q1919" s="14" t="e">
        <f t="array" aca="1" ref="Q1919" ca="1">_xludf.ifna(IF(#REF!=Impostazioni!$C$6,K1919*1,K1919/INDEX(Impostazioni!$N$86:$O$105,MATCH(#REF!,Impostazioni!$N$86:$N$105,0),2)),"")</f>
        <v>#NAME?</v>
      </c>
      <c r="S1919" t="str" cm="1">
        <f t="array" ref="S1919">_xlfn.IFNA(TRANSPOSE(INDEX(Impostazioni!$R$14:$S$63,,MATCH($D1919,Impostazioni!$R$13:$S$13,0))),"")&amp;""</f>
        <v/>
      </c>
    </row>
    <row r="1920" spans="1:19" ht="13.2">
      <c r="A1920" s="14" t="str">
        <f t="shared" si="21"/>
        <v/>
      </c>
      <c r="B1920" s="14" t="str">
        <f t="shared" si="22"/>
        <v/>
      </c>
      <c r="C1920" s="14"/>
      <c r="D1920" s="14"/>
      <c r="E1920" s="14"/>
      <c r="F1920" s="14"/>
      <c r="G1920" s="31"/>
      <c r="H1920" s="31"/>
      <c r="I1920" s="31"/>
      <c r="J1920" s="31"/>
      <c r="K1920" s="14" t="str">
        <f t="shared" si="23"/>
        <v/>
      </c>
      <c r="M1920" s="14" t="e">
        <f t="array" aca="1" ref="M1920" ca="1">_xludf.ifna(IF(#REF!=Impostazioni!$C$6,G1920*1,G1920/INDEX(Impostazioni!$N$86:$O$105,MATCH(#REF!,Impostazioni!$N$86:$N$105,0),2)),"")</f>
        <v>#NAME?</v>
      </c>
      <c r="N1920" s="14" t="e">
        <f t="array" aca="1" ref="N1920" ca="1">_xludf.ifna(IF(#REF!=Impostazioni!$C$6,H1920*1,H1920/INDEX(Impostazioni!$N$86:$O$105,MATCH(#REF!,Impostazioni!$N$86:$N$105,0),2)),"")</f>
        <v>#NAME?</v>
      </c>
      <c r="O1920" s="14" t="e">
        <f t="array" aca="1" ref="O1920" ca="1">_xludf.ifna(IF(#REF!=Impostazioni!$C$6,I1920*1,I1920/INDEX(Impostazioni!$N$86:$O$105,MATCH(#REF!,Impostazioni!$N$86:$N$105,0),2)),"")</f>
        <v>#NAME?</v>
      </c>
      <c r="P1920" s="14" t="e">
        <f t="array" aca="1" ref="P1920" ca="1">_xludf.ifna(IF(#REF!=Impostazioni!$C$6,J1920*1,J1920/INDEX(Impostazioni!$N$86:$O$105,MATCH(#REF!,Impostazioni!$N$86:$N$105,0),2)),"")</f>
        <v>#NAME?</v>
      </c>
      <c r="Q1920" s="14" t="e">
        <f t="array" aca="1" ref="Q1920" ca="1">_xludf.ifna(IF(#REF!=Impostazioni!$C$6,K1920*1,K1920/INDEX(Impostazioni!$N$86:$O$105,MATCH(#REF!,Impostazioni!$N$86:$N$105,0),2)),"")</f>
        <v>#NAME?</v>
      </c>
      <c r="S1920" t="str" cm="1">
        <f t="array" ref="S1920">_xlfn.IFNA(TRANSPOSE(INDEX(Impostazioni!$R$14:$S$63,,MATCH($D1920,Impostazioni!$R$13:$S$13,0))),"")&amp;""</f>
        <v/>
      </c>
    </row>
    <row r="1921" spans="1:19" ht="13.2">
      <c r="A1921" s="14" t="str">
        <f t="shared" si="21"/>
        <v/>
      </c>
      <c r="B1921" s="14" t="str">
        <f t="shared" si="22"/>
        <v/>
      </c>
      <c r="C1921" s="14"/>
      <c r="D1921" s="14"/>
      <c r="E1921" s="14"/>
      <c r="F1921" s="14"/>
      <c r="G1921" s="31"/>
      <c r="H1921" s="31"/>
      <c r="I1921" s="31"/>
      <c r="J1921" s="31"/>
      <c r="K1921" s="14" t="str">
        <f t="shared" si="23"/>
        <v/>
      </c>
      <c r="M1921" s="14" t="e">
        <f t="array" aca="1" ref="M1921" ca="1">_xludf.ifna(IF(#REF!=Impostazioni!$C$6,G1921*1,G1921/INDEX(Impostazioni!$N$86:$O$105,MATCH(#REF!,Impostazioni!$N$86:$N$105,0),2)),"")</f>
        <v>#NAME?</v>
      </c>
      <c r="N1921" s="14" t="e">
        <f t="array" aca="1" ref="N1921" ca="1">_xludf.ifna(IF(#REF!=Impostazioni!$C$6,H1921*1,H1921/INDEX(Impostazioni!$N$86:$O$105,MATCH(#REF!,Impostazioni!$N$86:$N$105,0),2)),"")</f>
        <v>#NAME?</v>
      </c>
      <c r="O1921" s="14" t="e">
        <f t="array" aca="1" ref="O1921" ca="1">_xludf.ifna(IF(#REF!=Impostazioni!$C$6,I1921*1,I1921/INDEX(Impostazioni!$N$86:$O$105,MATCH(#REF!,Impostazioni!$N$86:$N$105,0),2)),"")</f>
        <v>#NAME?</v>
      </c>
      <c r="P1921" s="14" t="e">
        <f t="array" aca="1" ref="P1921" ca="1">_xludf.ifna(IF(#REF!=Impostazioni!$C$6,J1921*1,J1921/INDEX(Impostazioni!$N$86:$O$105,MATCH(#REF!,Impostazioni!$N$86:$N$105,0),2)),"")</f>
        <v>#NAME?</v>
      </c>
      <c r="Q1921" s="14" t="e">
        <f t="array" aca="1" ref="Q1921" ca="1">_xludf.ifna(IF(#REF!=Impostazioni!$C$6,K1921*1,K1921/INDEX(Impostazioni!$N$86:$O$105,MATCH(#REF!,Impostazioni!$N$86:$N$105,0),2)),"")</f>
        <v>#NAME?</v>
      </c>
      <c r="S1921" t="str" cm="1">
        <f t="array" ref="S1921">_xlfn.IFNA(TRANSPOSE(INDEX(Impostazioni!$R$14:$S$63,,MATCH($D1921,Impostazioni!$R$13:$S$13,0))),"")&amp;""</f>
        <v/>
      </c>
    </row>
    <row r="1922" spans="1:19" ht="13.2">
      <c r="A1922" s="14" t="str">
        <f t="shared" si="21"/>
        <v/>
      </c>
      <c r="B1922" s="14" t="str">
        <f t="shared" si="22"/>
        <v/>
      </c>
      <c r="C1922" s="14"/>
      <c r="D1922" s="14"/>
      <c r="E1922" s="14"/>
      <c r="F1922" s="14"/>
      <c r="G1922" s="31"/>
      <c r="H1922" s="31"/>
      <c r="I1922" s="31"/>
      <c r="J1922" s="31"/>
      <c r="K1922" s="14" t="str">
        <f t="shared" si="23"/>
        <v/>
      </c>
      <c r="M1922" s="14" t="e">
        <f t="array" aca="1" ref="M1922" ca="1">_xludf.ifna(IF(#REF!=Impostazioni!$C$6,G1922*1,G1922/INDEX(Impostazioni!$N$86:$O$105,MATCH(#REF!,Impostazioni!$N$86:$N$105,0),2)),"")</f>
        <v>#NAME?</v>
      </c>
      <c r="N1922" s="14" t="e">
        <f t="array" aca="1" ref="N1922" ca="1">_xludf.ifna(IF(#REF!=Impostazioni!$C$6,H1922*1,H1922/INDEX(Impostazioni!$N$86:$O$105,MATCH(#REF!,Impostazioni!$N$86:$N$105,0),2)),"")</f>
        <v>#NAME?</v>
      </c>
      <c r="O1922" s="14" t="e">
        <f t="array" aca="1" ref="O1922" ca="1">_xludf.ifna(IF(#REF!=Impostazioni!$C$6,I1922*1,I1922/INDEX(Impostazioni!$N$86:$O$105,MATCH(#REF!,Impostazioni!$N$86:$N$105,0),2)),"")</f>
        <v>#NAME?</v>
      </c>
      <c r="P1922" s="14" t="e">
        <f t="array" aca="1" ref="P1922" ca="1">_xludf.ifna(IF(#REF!=Impostazioni!$C$6,J1922*1,J1922/INDEX(Impostazioni!$N$86:$O$105,MATCH(#REF!,Impostazioni!$N$86:$N$105,0),2)),"")</f>
        <v>#NAME?</v>
      </c>
      <c r="Q1922" s="14" t="e">
        <f t="array" aca="1" ref="Q1922" ca="1">_xludf.ifna(IF(#REF!=Impostazioni!$C$6,K1922*1,K1922/INDEX(Impostazioni!$N$86:$O$105,MATCH(#REF!,Impostazioni!$N$86:$N$105,0),2)),"")</f>
        <v>#NAME?</v>
      </c>
      <c r="S1922" t="str" cm="1">
        <f t="array" ref="S1922">_xlfn.IFNA(TRANSPOSE(INDEX(Impostazioni!$R$14:$S$63,,MATCH($D1922,Impostazioni!$R$13:$S$13,0))),"")&amp;""</f>
        <v/>
      </c>
    </row>
    <row r="1923" spans="1:19" ht="13.2">
      <c r="A1923" s="14" t="str">
        <f t="shared" si="21"/>
        <v/>
      </c>
      <c r="B1923" s="14" t="str">
        <f t="shared" si="22"/>
        <v/>
      </c>
      <c r="C1923" s="14"/>
      <c r="D1923" s="14"/>
      <c r="E1923" s="14"/>
      <c r="F1923" s="14"/>
      <c r="G1923" s="31"/>
      <c r="H1923" s="31"/>
      <c r="I1923" s="31"/>
      <c r="J1923" s="31"/>
      <c r="K1923" s="14" t="str">
        <f t="shared" si="23"/>
        <v/>
      </c>
      <c r="M1923" s="14" t="e">
        <f t="array" aca="1" ref="M1923" ca="1">_xludf.ifna(IF(#REF!=Impostazioni!$C$6,G1923*1,G1923/INDEX(Impostazioni!$N$86:$O$105,MATCH(#REF!,Impostazioni!$N$86:$N$105,0),2)),"")</f>
        <v>#NAME?</v>
      </c>
      <c r="N1923" s="14" t="e">
        <f t="array" aca="1" ref="N1923" ca="1">_xludf.ifna(IF(#REF!=Impostazioni!$C$6,H1923*1,H1923/INDEX(Impostazioni!$N$86:$O$105,MATCH(#REF!,Impostazioni!$N$86:$N$105,0),2)),"")</f>
        <v>#NAME?</v>
      </c>
      <c r="O1923" s="14" t="e">
        <f t="array" aca="1" ref="O1923" ca="1">_xludf.ifna(IF(#REF!=Impostazioni!$C$6,I1923*1,I1923/INDEX(Impostazioni!$N$86:$O$105,MATCH(#REF!,Impostazioni!$N$86:$N$105,0),2)),"")</f>
        <v>#NAME?</v>
      </c>
      <c r="P1923" s="14" t="e">
        <f t="array" aca="1" ref="P1923" ca="1">_xludf.ifna(IF(#REF!=Impostazioni!$C$6,J1923*1,J1923/INDEX(Impostazioni!$N$86:$O$105,MATCH(#REF!,Impostazioni!$N$86:$N$105,0),2)),"")</f>
        <v>#NAME?</v>
      </c>
      <c r="Q1923" s="14" t="e">
        <f t="array" aca="1" ref="Q1923" ca="1">_xludf.ifna(IF(#REF!=Impostazioni!$C$6,K1923*1,K1923/INDEX(Impostazioni!$N$86:$O$105,MATCH(#REF!,Impostazioni!$N$86:$N$105,0),2)),"")</f>
        <v>#NAME?</v>
      </c>
      <c r="S1923" t="str" cm="1">
        <f t="array" ref="S1923">_xlfn.IFNA(TRANSPOSE(INDEX(Impostazioni!$R$14:$S$63,,MATCH($D1923,Impostazioni!$R$13:$S$13,0))),"")&amp;""</f>
        <v/>
      </c>
    </row>
    <row r="1924" spans="1:19" ht="13.2">
      <c r="A1924" s="14" t="str">
        <f t="shared" si="21"/>
        <v/>
      </c>
      <c r="B1924" s="14" t="str">
        <f t="shared" si="22"/>
        <v/>
      </c>
      <c r="C1924" s="14"/>
      <c r="D1924" s="14"/>
      <c r="E1924" s="14"/>
      <c r="F1924" s="14"/>
      <c r="G1924" s="31"/>
      <c r="H1924" s="31"/>
      <c r="I1924" s="31"/>
      <c r="J1924" s="31"/>
      <c r="K1924" s="14" t="str">
        <f t="shared" si="23"/>
        <v/>
      </c>
      <c r="M1924" s="14" t="e">
        <f t="array" aca="1" ref="M1924" ca="1">_xludf.ifna(IF(#REF!=Impostazioni!$C$6,G1924*1,G1924/INDEX(Impostazioni!$N$86:$O$105,MATCH(#REF!,Impostazioni!$N$86:$N$105,0),2)),"")</f>
        <v>#NAME?</v>
      </c>
      <c r="N1924" s="14" t="e">
        <f t="array" aca="1" ref="N1924" ca="1">_xludf.ifna(IF(#REF!=Impostazioni!$C$6,H1924*1,H1924/INDEX(Impostazioni!$N$86:$O$105,MATCH(#REF!,Impostazioni!$N$86:$N$105,0),2)),"")</f>
        <v>#NAME?</v>
      </c>
      <c r="O1924" s="14" t="e">
        <f t="array" aca="1" ref="O1924" ca="1">_xludf.ifna(IF(#REF!=Impostazioni!$C$6,I1924*1,I1924/INDEX(Impostazioni!$N$86:$O$105,MATCH(#REF!,Impostazioni!$N$86:$N$105,0),2)),"")</f>
        <v>#NAME?</v>
      </c>
      <c r="P1924" s="14" t="e">
        <f t="array" aca="1" ref="P1924" ca="1">_xludf.ifna(IF(#REF!=Impostazioni!$C$6,J1924*1,J1924/INDEX(Impostazioni!$N$86:$O$105,MATCH(#REF!,Impostazioni!$N$86:$N$105,0),2)),"")</f>
        <v>#NAME?</v>
      </c>
      <c r="Q1924" s="14" t="e">
        <f t="array" aca="1" ref="Q1924" ca="1">_xludf.ifna(IF(#REF!=Impostazioni!$C$6,K1924*1,K1924/INDEX(Impostazioni!$N$86:$O$105,MATCH(#REF!,Impostazioni!$N$86:$N$105,0),2)),"")</f>
        <v>#NAME?</v>
      </c>
      <c r="S1924" t="str" cm="1">
        <f t="array" ref="S1924">_xlfn.IFNA(TRANSPOSE(INDEX(Impostazioni!$R$14:$S$63,,MATCH($D1924,Impostazioni!$R$13:$S$13,0))),"")&amp;""</f>
        <v/>
      </c>
    </row>
    <row r="1925" spans="1:19" ht="13.2">
      <c r="A1925" s="14" t="str">
        <f t="shared" si="21"/>
        <v/>
      </c>
      <c r="B1925" s="14" t="str">
        <f t="shared" si="22"/>
        <v/>
      </c>
      <c r="C1925" s="14"/>
      <c r="D1925" s="14"/>
      <c r="E1925" s="14"/>
      <c r="F1925" s="14"/>
      <c r="G1925" s="31"/>
      <c r="H1925" s="31"/>
      <c r="I1925" s="31"/>
      <c r="J1925" s="31"/>
      <c r="K1925" s="14" t="str">
        <f t="shared" si="23"/>
        <v/>
      </c>
      <c r="M1925" s="14" t="e">
        <f t="array" aca="1" ref="M1925" ca="1">_xludf.ifna(IF(#REF!=Impostazioni!$C$6,G1925*1,G1925/INDEX(Impostazioni!$N$86:$O$105,MATCH(#REF!,Impostazioni!$N$86:$N$105,0),2)),"")</f>
        <v>#NAME?</v>
      </c>
      <c r="N1925" s="14" t="e">
        <f t="array" aca="1" ref="N1925" ca="1">_xludf.ifna(IF(#REF!=Impostazioni!$C$6,H1925*1,H1925/INDEX(Impostazioni!$N$86:$O$105,MATCH(#REF!,Impostazioni!$N$86:$N$105,0),2)),"")</f>
        <v>#NAME?</v>
      </c>
      <c r="O1925" s="14" t="e">
        <f t="array" aca="1" ref="O1925" ca="1">_xludf.ifna(IF(#REF!=Impostazioni!$C$6,I1925*1,I1925/INDEX(Impostazioni!$N$86:$O$105,MATCH(#REF!,Impostazioni!$N$86:$N$105,0),2)),"")</f>
        <v>#NAME?</v>
      </c>
      <c r="P1925" s="14" t="e">
        <f t="array" aca="1" ref="P1925" ca="1">_xludf.ifna(IF(#REF!=Impostazioni!$C$6,J1925*1,J1925/INDEX(Impostazioni!$N$86:$O$105,MATCH(#REF!,Impostazioni!$N$86:$N$105,0),2)),"")</f>
        <v>#NAME?</v>
      </c>
      <c r="Q1925" s="14" t="e">
        <f t="array" aca="1" ref="Q1925" ca="1">_xludf.ifna(IF(#REF!=Impostazioni!$C$6,K1925*1,K1925/INDEX(Impostazioni!$N$86:$O$105,MATCH(#REF!,Impostazioni!$N$86:$N$105,0),2)),"")</f>
        <v>#NAME?</v>
      </c>
      <c r="S1925" t="str" cm="1">
        <f t="array" ref="S1925">_xlfn.IFNA(TRANSPOSE(INDEX(Impostazioni!$R$14:$S$63,,MATCH($D1925,Impostazioni!$R$13:$S$13,0))),"")&amp;""</f>
        <v/>
      </c>
    </row>
    <row r="1926" spans="1:19" ht="13.2">
      <c r="A1926" s="14" t="str">
        <f t="shared" si="21"/>
        <v/>
      </c>
      <c r="B1926" s="14" t="str">
        <f t="shared" si="22"/>
        <v/>
      </c>
      <c r="C1926" s="14"/>
      <c r="D1926" s="14"/>
      <c r="E1926" s="14"/>
      <c r="F1926" s="14"/>
      <c r="G1926" s="31"/>
      <c r="H1926" s="31"/>
      <c r="I1926" s="31"/>
      <c r="J1926" s="31"/>
      <c r="K1926" s="14" t="str">
        <f t="shared" si="23"/>
        <v/>
      </c>
      <c r="M1926" s="14" t="e">
        <f t="array" aca="1" ref="M1926" ca="1">_xludf.ifna(IF(#REF!=Impostazioni!$C$6,G1926*1,G1926/INDEX(Impostazioni!$N$86:$O$105,MATCH(#REF!,Impostazioni!$N$86:$N$105,0),2)),"")</f>
        <v>#NAME?</v>
      </c>
      <c r="N1926" s="14" t="e">
        <f t="array" aca="1" ref="N1926" ca="1">_xludf.ifna(IF(#REF!=Impostazioni!$C$6,H1926*1,H1926/INDEX(Impostazioni!$N$86:$O$105,MATCH(#REF!,Impostazioni!$N$86:$N$105,0),2)),"")</f>
        <v>#NAME?</v>
      </c>
      <c r="O1926" s="14" t="e">
        <f t="array" aca="1" ref="O1926" ca="1">_xludf.ifna(IF(#REF!=Impostazioni!$C$6,I1926*1,I1926/INDEX(Impostazioni!$N$86:$O$105,MATCH(#REF!,Impostazioni!$N$86:$N$105,0),2)),"")</f>
        <v>#NAME?</v>
      </c>
      <c r="P1926" s="14" t="e">
        <f t="array" aca="1" ref="P1926" ca="1">_xludf.ifna(IF(#REF!=Impostazioni!$C$6,J1926*1,J1926/INDEX(Impostazioni!$N$86:$O$105,MATCH(#REF!,Impostazioni!$N$86:$N$105,0),2)),"")</f>
        <v>#NAME?</v>
      </c>
      <c r="Q1926" s="14" t="e">
        <f t="array" aca="1" ref="Q1926" ca="1">_xludf.ifna(IF(#REF!=Impostazioni!$C$6,K1926*1,K1926/INDEX(Impostazioni!$N$86:$O$105,MATCH(#REF!,Impostazioni!$N$86:$N$105,0),2)),"")</f>
        <v>#NAME?</v>
      </c>
      <c r="S1926" t="str" cm="1">
        <f t="array" ref="S1926">_xlfn.IFNA(TRANSPOSE(INDEX(Impostazioni!$R$14:$S$63,,MATCH($D1926,Impostazioni!$R$13:$S$13,0))),"")&amp;""</f>
        <v/>
      </c>
    </row>
    <row r="1927" spans="1:19" ht="13.2">
      <c r="A1927" s="14" t="str">
        <f t="shared" si="21"/>
        <v/>
      </c>
      <c r="B1927" s="14" t="str">
        <f t="shared" si="22"/>
        <v/>
      </c>
      <c r="C1927" s="14"/>
      <c r="D1927" s="14"/>
      <c r="E1927" s="14"/>
      <c r="F1927" s="14"/>
      <c r="G1927" s="31"/>
      <c r="H1927" s="31"/>
      <c r="I1927" s="31"/>
      <c r="J1927" s="31"/>
      <c r="K1927" s="14" t="str">
        <f t="shared" si="23"/>
        <v/>
      </c>
      <c r="M1927" s="14" t="e">
        <f t="array" aca="1" ref="M1927" ca="1">_xludf.ifna(IF(#REF!=Impostazioni!$C$6,G1927*1,G1927/INDEX(Impostazioni!$N$86:$O$105,MATCH(#REF!,Impostazioni!$N$86:$N$105,0),2)),"")</f>
        <v>#NAME?</v>
      </c>
      <c r="N1927" s="14" t="e">
        <f t="array" aca="1" ref="N1927" ca="1">_xludf.ifna(IF(#REF!=Impostazioni!$C$6,H1927*1,H1927/INDEX(Impostazioni!$N$86:$O$105,MATCH(#REF!,Impostazioni!$N$86:$N$105,0),2)),"")</f>
        <v>#NAME?</v>
      </c>
      <c r="O1927" s="14" t="e">
        <f t="array" aca="1" ref="O1927" ca="1">_xludf.ifna(IF(#REF!=Impostazioni!$C$6,I1927*1,I1927/INDEX(Impostazioni!$N$86:$O$105,MATCH(#REF!,Impostazioni!$N$86:$N$105,0),2)),"")</f>
        <v>#NAME?</v>
      </c>
      <c r="P1927" s="14" t="e">
        <f t="array" aca="1" ref="P1927" ca="1">_xludf.ifna(IF(#REF!=Impostazioni!$C$6,J1927*1,J1927/INDEX(Impostazioni!$N$86:$O$105,MATCH(#REF!,Impostazioni!$N$86:$N$105,0),2)),"")</f>
        <v>#NAME?</v>
      </c>
      <c r="Q1927" s="14" t="e">
        <f t="array" aca="1" ref="Q1927" ca="1">_xludf.ifna(IF(#REF!=Impostazioni!$C$6,K1927*1,K1927/INDEX(Impostazioni!$N$86:$O$105,MATCH(#REF!,Impostazioni!$N$86:$N$105,0),2)),"")</f>
        <v>#NAME?</v>
      </c>
      <c r="S1927" t="str" cm="1">
        <f t="array" ref="S1927">_xlfn.IFNA(TRANSPOSE(INDEX(Impostazioni!$R$14:$S$63,,MATCH($D1927,Impostazioni!$R$13:$S$13,0))),"")&amp;""</f>
        <v/>
      </c>
    </row>
    <row r="1928" spans="1:19" ht="13.2">
      <c r="A1928" s="14" t="str">
        <f t="shared" si="21"/>
        <v/>
      </c>
      <c r="B1928" s="14" t="str">
        <f t="shared" si="22"/>
        <v/>
      </c>
      <c r="C1928" s="14"/>
      <c r="D1928" s="14"/>
      <c r="E1928" s="14"/>
      <c r="F1928" s="14"/>
      <c r="G1928" s="31"/>
      <c r="H1928" s="31"/>
      <c r="I1928" s="31"/>
      <c r="J1928" s="31"/>
      <c r="K1928" s="14" t="str">
        <f t="shared" si="23"/>
        <v/>
      </c>
      <c r="M1928" s="14" t="e">
        <f t="array" aca="1" ref="M1928" ca="1">_xludf.ifna(IF(#REF!=Impostazioni!$C$6,G1928*1,G1928/INDEX(Impostazioni!$N$86:$O$105,MATCH(#REF!,Impostazioni!$N$86:$N$105,0),2)),"")</f>
        <v>#NAME?</v>
      </c>
      <c r="N1928" s="14" t="e">
        <f t="array" aca="1" ref="N1928" ca="1">_xludf.ifna(IF(#REF!=Impostazioni!$C$6,H1928*1,H1928/INDEX(Impostazioni!$N$86:$O$105,MATCH(#REF!,Impostazioni!$N$86:$N$105,0),2)),"")</f>
        <v>#NAME?</v>
      </c>
      <c r="O1928" s="14" t="e">
        <f t="array" aca="1" ref="O1928" ca="1">_xludf.ifna(IF(#REF!=Impostazioni!$C$6,I1928*1,I1928/INDEX(Impostazioni!$N$86:$O$105,MATCH(#REF!,Impostazioni!$N$86:$N$105,0),2)),"")</f>
        <v>#NAME?</v>
      </c>
      <c r="P1928" s="14" t="e">
        <f t="array" aca="1" ref="P1928" ca="1">_xludf.ifna(IF(#REF!=Impostazioni!$C$6,J1928*1,J1928/INDEX(Impostazioni!$N$86:$O$105,MATCH(#REF!,Impostazioni!$N$86:$N$105,0),2)),"")</f>
        <v>#NAME?</v>
      </c>
      <c r="Q1928" s="14" t="e">
        <f t="array" aca="1" ref="Q1928" ca="1">_xludf.ifna(IF(#REF!=Impostazioni!$C$6,K1928*1,K1928/INDEX(Impostazioni!$N$86:$O$105,MATCH(#REF!,Impostazioni!$N$86:$N$105,0),2)),"")</f>
        <v>#NAME?</v>
      </c>
      <c r="S1928" t="str" cm="1">
        <f t="array" ref="S1928">_xlfn.IFNA(TRANSPOSE(INDEX(Impostazioni!$R$14:$S$63,,MATCH($D1928,Impostazioni!$R$13:$S$13,0))),"")&amp;""</f>
        <v/>
      </c>
    </row>
    <row r="1929" spans="1:19" ht="13.2">
      <c r="A1929" s="14" t="str">
        <f t="shared" si="21"/>
        <v/>
      </c>
      <c r="B1929" s="14" t="str">
        <f t="shared" si="22"/>
        <v/>
      </c>
      <c r="C1929" s="14"/>
      <c r="D1929" s="14"/>
      <c r="E1929" s="14"/>
      <c r="F1929" s="14"/>
      <c r="G1929" s="31"/>
      <c r="H1929" s="31"/>
      <c r="I1929" s="31"/>
      <c r="J1929" s="31"/>
      <c r="K1929" s="14" t="str">
        <f t="shared" si="23"/>
        <v/>
      </c>
      <c r="M1929" s="14" t="e">
        <f t="array" aca="1" ref="M1929" ca="1">_xludf.ifna(IF(#REF!=Impostazioni!$C$6,G1929*1,G1929/INDEX(Impostazioni!$N$86:$O$105,MATCH(#REF!,Impostazioni!$N$86:$N$105,0),2)),"")</f>
        <v>#NAME?</v>
      </c>
      <c r="N1929" s="14" t="e">
        <f t="array" aca="1" ref="N1929" ca="1">_xludf.ifna(IF(#REF!=Impostazioni!$C$6,H1929*1,H1929/INDEX(Impostazioni!$N$86:$O$105,MATCH(#REF!,Impostazioni!$N$86:$N$105,0),2)),"")</f>
        <v>#NAME?</v>
      </c>
      <c r="O1929" s="14" t="e">
        <f t="array" aca="1" ref="O1929" ca="1">_xludf.ifna(IF(#REF!=Impostazioni!$C$6,I1929*1,I1929/INDEX(Impostazioni!$N$86:$O$105,MATCH(#REF!,Impostazioni!$N$86:$N$105,0),2)),"")</f>
        <v>#NAME?</v>
      </c>
      <c r="P1929" s="14" t="e">
        <f t="array" aca="1" ref="P1929" ca="1">_xludf.ifna(IF(#REF!=Impostazioni!$C$6,J1929*1,J1929/INDEX(Impostazioni!$N$86:$O$105,MATCH(#REF!,Impostazioni!$N$86:$N$105,0),2)),"")</f>
        <v>#NAME?</v>
      </c>
      <c r="Q1929" s="14" t="e">
        <f t="array" aca="1" ref="Q1929" ca="1">_xludf.ifna(IF(#REF!=Impostazioni!$C$6,K1929*1,K1929/INDEX(Impostazioni!$N$86:$O$105,MATCH(#REF!,Impostazioni!$N$86:$N$105,0),2)),"")</f>
        <v>#NAME?</v>
      </c>
      <c r="S1929" t="str" cm="1">
        <f t="array" ref="S1929">_xlfn.IFNA(TRANSPOSE(INDEX(Impostazioni!$R$14:$S$63,,MATCH($D1929,Impostazioni!$R$13:$S$13,0))),"")&amp;""</f>
        <v/>
      </c>
    </row>
    <row r="1930" spans="1:19" ht="13.2">
      <c r="A1930" s="14" t="str">
        <f t="shared" si="21"/>
        <v/>
      </c>
      <c r="B1930" s="14" t="str">
        <f t="shared" si="22"/>
        <v/>
      </c>
      <c r="C1930" s="14"/>
      <c r="D1930" s="14"/>
      <c r="E1930" s="14"/>
      <c r="F1930" s="14"/>
      <c r="G1930" s="31"/>
      <c r="H1930" s="31"/>
      <c r="I1930" s="31"/>
      <c r="J1930" s="31"/>
      <c r="K1930" s="14" t="str">
        <f t="shared" si="23"/>
        <v/>
      </c>
      <c r="M1930" s="14" t="e">
        <f t="array" aca="1" ref="M1930" ca="1">_xludf.ifna(IF(#REF!=Impostazioni!$C$6,G1930*1,G1930/INDEX(Impostazioni!$N$86:$O$105,MATCH(#REF!,Impostazioni!$N$86:$N$105,0),2)),"")</f>
        <v>#NAME?</v>
      </c>
      <c r="N1930" s="14" t="e">
        <f t="array" aca="1" ref="N1930" ca="1">_xludf.ifna(IF(#REF!=Impostazioni!$C$6,H1930*1,H1930/INDEX(Impostazioni!$N$86:$O$105,MATCH(#REF!,Impostazioni!$N$86:$N$105,0),2)),"")</f>
        <v>#NAME?</v>
      </c>
      <c r="O1930" s="14" t="e">
        <f t="array" aca="1" ref="O1930" ca="1">_xludf.ifna(IF(#REF!=Impostazioni!$C$6,I1930*1,I1930/INDEX(Impostazioni!$N$86:$O$105,MATCH(#REF!,Impostazioni!$N$86:$N$105,0),2)),"")</f>
        <v>#NAME?</v>
      </c>
      <c r="P1930" s="14" t="e">
        <f t="array" aca="1" ref="P1930" ca="1">_xludf.ifna(IF(#REF!=Impostazioni!$C$6,J1930*1,J1930/INDEX(Impostazioni!$N$86:$O$105,MATCH(#REF!,Impostazioni!$N$86:$N$105,0),2)),"")</f>
        <v>#NAME?</v>
      </c>
      <c r="Q1930" s="14" t="e">
        <f t="array" aca="1" ref="Q1930" ca="1">_xludf.ifna(IF(#REF!=Impostazioni!$C$6,K1930*1,K1930/INDEX(Impostazioni!$N$86:$O$105,MATCH(#REF!,Impostazioni!$N$86:$N$105,0),2)),"")</f>
        <v>#NAME?</v>
      </c>
      <c r="S1930" t="str" cm="1">
        <f t="array" ref="S1930">_xlfn.IFNA(TRANSPOSE(INDEX(Impostazioni!$R$14:$S$63,,MATCH($D1930,Impostazioni!$R$13:$S$13,0))),"")&amp;""</f>
        <v/>
      </c>
    </row>
    <row r="1931" spans="1:19" ht="13.2">
      <c r="A1931" s="14" t="str">
        <f t="shared" si="21"/>
        <v/>
      </c>
      <c r="B1931" s="14" t="str">
        <f t="shared" si="22"/>
        <v/>
      </c>
      <c r="C1931" s="14"/>
      <c r="D1931" s="14"/>
      <c r="E1931" s="14"/>
      <c r="F1931" s="14"/>
      <c r="G1931" s="31"/>
      <c r="H1931" s="31"/>
      <c r="I1931" s="31"/>
      <c r="J1931" s="31"/>
      <c r="K1931" s="14" t="str">
        <f t="shared" si="23"/>
        <v/>
      </c>
      <c r="M1931" s="14" t="e">
        <f t="array" aca="1" ref="M1931" ca="1">_xludf.ifna(IF(#REF!=Impostazioni!$C$6,G1931*1,G1931/INDEX(Impostazioni!$N$86:$O$105,MATCH(#REF!,Impostazioni!$N$86:$N$105,0),2)),"")</f>
        <v>#NAME?</v>
      </c>
      <c r="N1931" s="14" t="e">
        <f t="array" aca="1" ref="N1931" ca="1">_xludf.ifna(IF(#REF!=Impostazioni!$C$6,H1931*1,H1931/INDEX(Impostazioni!$N$86:$O$105,MATCH(#REF!,Impostazioni!$N$86:$N$105,0),2)),"")</f>
        <v>#NAME?</v>
      </c>
      <c r="O1931" s="14" t="e">
        <f t="array" aca="1" ref="O1931" ca="1">_xludf.ifna(IF(#REF!=Impostazioni!$C$6,I1931*1,I1931/INDEX(Impostazioni!$N$86:$O$105,MATCH(#REF!,Impostazioni!$N$86:$N$105,0),2)),"")</f>
        <v>#NAME?</v>
      </c>
      <c r="P1931" s="14" t="e">
        <f t="array" aca="1" ref="P1931" ca="1">_xludf.ifna(IF(#REF!=Impostazioni!$C$6,J1931*1,J1931/INDEX(Impostazioni!$N$86:$O$105,MATCH(#REF!,Impostazioni!$N$86:$N$105,0),2)),"")</f>
        <v>#NAME?</v>
      </c>
      <c r="Q1931" s="14" t="e">
        <f t="array" aca="1" ref="Q1931" ca="1">_xludf.ifna(IF(#REF!=Impostazioni!$C$6,K1931*1,K1931/INDEX(Impostazioni!$N$86:$O$105,MATCH(#REF!,Impostazioni!$N$86:$N$105,0),2)),"")</f>
        <v>#NAME?</v>
      </c>
      <c r="S1931" t="str" cm="1">
        <f t="array" ref="S1931">_xlfn.IFNA(TRANSPOSE(INDEX(Impostazioni!$R$14:$S$63,,MATCH($D1931,Impostazioni!$R$13:$S$13,0))),"")&amp;""</f>
        <v/>
      </c>
    </row>
    <row r="1932" spans="1:19" ht="13.2">
      <c r="A1932" s="14" t="str">
        <f t="shared" si="21"/>
        <v/>
      </c>
      <c r="B1932" s="14" t="str">
        <f t="shared" si="22"/>
        <v/>
      </c>
      <c r="C1932" s="14"/>
      <c r="D1932" s="14"/>
      <c r="E1932" s="14"/>
      <c r="F1932" s="14"/>
      <c r="G1932" s="31"/>
      <c r="H1932" s="31"/>
      <c r="I1932" s="31"/>
      <c r="J1932" s="31"/>
      <c r="K1932" s="14" t="str">
        <f t="shared" si="23"/>
        <v/>
      </c>
      <c r="M1932" s="14" t="e">
        <f t="array" aca="1" ref="M1932" ca="1">_xludf.ifna(IF(#REF!=Impostazioni!$C$6,G1932*1,G1932/INDEX(Impostazioni!$N$86:$O$105,MATCH(#REF!,Impostazioni!$N$86:$N$105,0),2)),"")</f>
        <v>#NAME?</v>
      </c>
      <c r="N1932" s="14" t="e">
        <f t="array" aca="1" ref="N1932" ca="1">_xludf.ifna(IF(#REF!=Impostazioni!$C$6,H1932*1,H1932/INDEX(Impostazioni!$N$86:$O$105,MATCH(#REF!,Impostazioni!$N$86:$N$105,0),2)),"")</f>
        <v>#NAME?</v>
      </c>
      <c r="O1932" s="14" t="e">
        <f t="array" aca="1" ref="O1932" ca="1">_xludf.ifna(IF(#REF!=Impostazioni!$C$6,I1932*1,I1932/INDEX(Impostazioni!$N$86:$O$105,MATCH(#REF!,Impostazioni!$N$86:$N$105,0),2)),"")</f>
        <v>#NAME?</v>
      </c>
      <c r="P1932" s="14" t="e">
        <f t="array" aca="1" ref="P1932" ca="1">_xludf.ifna(IF(#REF!=Impostazioni!$C$6,J1932*1,J1932/INDEX(Impostazioni!$N$86:$O$105,MATCH(#REF!,Impostazioni!$N$86:$N$105,0),2)),"")</f>
        <v>#NAME?</v>
      </c>
      <c r="Q1932" s="14" t="e">
        <f t="array" aca="1" ref="Q1932" ca="1">_xludf.ifna(IF(#REF!=Impostazioni!$C$6,K1932*1,K1932/INDEX(Impostazioni!$N$86:$O$105,MATCH(#REF!,Impostazioni!$N$86:$N$105,0),2)),"")</f>
        <v>#NAME?</v>
      </c>
      <c r="S1932" t="str" cm="1">
        <f t="array" ref="S1932">_xlfn.IFNA(TRANSPOSE(INDEX(Impostazioni!$R$14:$S$63,,MATCH($D1932,Impostazioni!$R$13:$S$13,0))),"")&amp;""</f>
        <v/>
      </c>
    </row>
    <row r="1933" spans="1:19" ht="13.2">
      <c r="A1933" s="14" t="str">
        <f t="shared" si="21"/>
        <v/>
      </c>
      <c r="B1933" s="14" t="str">
        <f t="shared" si="22"/>
        <v/>
      </c>
      <c r="C1933" s="14"/>
      <c r="D1933" s="14"/>
      <c r="E1933" s="14"/>
      <c r="F1933" s="14"/>
      <c r="G1933" s="31"/>
      <c r="H1933" s="31"/>
      <c r="I1933" s="31"/>
      <c r="J1933" s="31"/>
      <c r="K1933" s="14" t="str">
        <f t="shared" si="23"/>
        <v/>
      </c>
      <c r="M1933" s="14" t="e">
        <f t="array" aca="1" ref="M1933" ca="1">_xludf.ifna(IF(#REF!=Impostazioni!$C$6,G1933*1,G1933/INDEX(Impostazioni!$N$86:$O$105,MATCH(#REF!,Impostazioni!$N$86:$N$105,0),2)),"")</f>
        <v>#NAME?</v>
      </c>
      <c r="N1933" s="14" t="e">
        <f t="array" aca="1" ref="N1933" ca="1">_xludf.ifna(IF(#REF!=Impostazioni!$C$6,H1933*1,H1933/INDEX(Impostazioni!$N$86:$O$105,MATCH(#REF!,Impostazioni!$N$86:$N$105,0),2)),"")</f>
        <v>#NAME?</v>
      </c>
      <c r="O1933" s="14" t="e">
        <f t="array" aca="1" ref="O1933" ca="1">_xludf.ifna(IF(#REF!=Impostazioni!$C$6,I1933*1,I1933/INDEX(Impostazioni!$N$86:$O$105,MATCH(#REF!,Impostazioni!$N$86:$N$105,0),2)),"")</f>
        <v>#NAME?</v>
      </c>
      <c r="P1933" s="14" t="e">
        <f t="array" aca="1" ref="P1933" ca="1">_xludf.ifna(IF(#REF!=Impostazioni!$C$6,J1933*1,J1933/INDEX(Impostazioni!$N$86:$O$105,MATCH(#REF!,Impostazioni!$N$86:$N$105,0),2)),"")</f>
        <v>#NAME?</v>
      </c>
      <c r="Q1933" s="14" t="e">
        <f t="array" aca="1" ref="Q1933" ca="1">_xludf.ifna(IF(#REF!=Impostazioni!$C$6,K1933*1,K1933/INDEX(Impostazioni!$N$86:$O$105,MATCH(#REF!,Impostazioni!$N$86:$N$105,0),2)),"")</f>
        <v>#NAME?</v>
      </c>
      <c r="S1933" t="str" cm="1">
        <f t="array" ref="S1933">_xlfn.IFNA(TRANSPOSE(INDEX(Impostazioni!$R$14:$S$63,,MATCH($D1933,Impostazioni!$R$13:$S$13,0))),"")&amp;""</f>
        <v/>
      </c>
    </row>
    <row r="1934" spans="1:19" ht="13.2">
      <c r="A1934" s="14" t="str">
        <f t="shared" si="21"/>
        <v/>
      </c>
      <c r="B1934" s="14" t="str">
        <f t="shared" si="22"/>
        <v/>
      </c>
      <c r="C1934" s="14"/>
      <c r="D1934" s="14"/>
      <c r="E1934" s="14"/>
      <c r="F1934" s="14"/>
      <c r="G1934" s="31"/>
      <c r="H1934" s="31"/>
      <c r="I1934" s="31"/>
      <c r="J1934" s="31"/>
      <c r="K1934" s="14" t="str">
        <f t="shared" si="23"/>
        <v/>
      </c>
      <c r="M1934" s="14" t="e">
        <f t="array" aca="1" ref="M1934" ca="1">_xludf.ifna(IF(#REF!=Impostazioni!$C$6,G1934*1,G1934/INDEX(Impostazioni!$N$86:$O$105,MATCH(#REF!,Impostazioni!$N$86:$N$105,0),2)),"")</f>
        <v>#NAME?</v>
      </c>
      <c r="N1934" s="14" t="e">
        <f t="array" aca="1" ref="N1934" ca="1">_xludf.ifna(IF(#REF!=Impostazioni!$C$6,H1934*1,H1934/INDEX(Impostazioni!$N$86:$O$105,MATCH(#REF!,Impostazioni!$N$86:$N$105,0),2)),"")</f>
        <v>#NAME?</v>
      </c>
      <c r="O1934" s="14" t="e">
        <f t="array" aca="1" ref="O1934" ca="1">_xludf.ifna(IF(#REF!=Impostazioni!$C$6,I1934*1,I1934/INDEX(Impostazioni!$N$86:$O$105,MATCH(#REF!,Impostazioni!$N$86:$N$105,0),2)),"")</f>
        <v>#NAME?</v>
      </c>
      <c r="P1934" s="14" t="e">
        <f t="array" aca="1" ref="P1934" ca="1">_xludf.ifna(IF(#REF!=Impostazioni!$C$6,J1934*1,J1934/INDEX(Impostazioni!$N$86:$O$105,MATCH(#REF!,Impostazioni!$N$86:$N$105,0),2)),"")</f>
        <v>#NAME?</v>
      </c>
      <c r="Q1934" s="14" t="e">
        <f t="array" aca="1" ref="Q1934" ca="1">_xludf.ifna(IF(#REF!=Impostazioni!$C$6,K1934*1,K1934/INDEX(Impostazioni!$N$86:$O$105,MATCH(#REF!,Impostazioni!$N$86:$N$105,0),2)),"")</f>
        <v>#NAME?</v>
      </c>
      <c r="S1934" t="str" cm="1">
        <f t="array" ref="S1934">_xlfn.IFNA(TRANSPOSE(INDEX(Impostazioni!$R$14:$S$63,,MATCH($D1934,Impostazioni!$R$13:$S$13,0))),"")&amp;""</f>
        <v/>
      </c>
    </row>
    <row r="1935" spans="1:19" ht="13.2">
      <c r="A1935" s="14" t="str">
        <f t="shared" si="21"/>
        <v/>
      </c>
      <c r="B1935" s="14" t="str">
        <f t="shared" si="22"/>
        <v/>
      </c>
      <c r="C1935" s="14"/>
      <c r="D1935" s="14"/>
      <c r="E1935" s="14"/>
      <c r="F1935" s="14"/>
      <c r="G1935" s="31"/>
      <c r="H1935" s="31"/>
      <c r="I1935" s="31"/>
      <c r="J1935" s="31"/>
      <c r="K1935" s="14" t="str">
        <f t="shared" si="23"/>
        <v/>
      </c>
      <c r="M1935" s="14" t="e">
        <f t="array" aca="1" ref="M1935" ca="1">_xludf.ifna(IF(#REF!=Impostazioni!$C$6,G1935*1,G1935/INDEX(Impostazioni!$N$86:$O$105,MATCH(#REF!,Impostazioni!$N$86:$N$105,0),2)),"")</f>
        <v>#NAME?</v>
      </c>
      <c r="N1935" s="14" t="e">
        <f t="array" aca="1" ref="N1935" ca="1">_xludf.ifna(IF(#REF!=Impostazioni!$C$6,H1935*1,H1935/INDEX(Impostazioni!$N$86:$O$105,MATCH(#REF!,Impostazioni!$N$86:$N$105,0),2)),"")</f>
        <v>#NAME?</v>
      </c>
      <c r="O1935" s="14" t="e">
        <f t="array" aca="1" ref="O1935" ca="1">_xludf.ifna(IF(#REF!=Impostazioni!$C$6,I1935*1,I1935/INDEX(Impostazioni!$N$86:$O$105,MATCH(#REF!,Impostazioni!$N$86:$N$105,0),2)),"")</f>
        <v>#NAME?</v>
      </c>
      <c r="P1935" s="14" t="e">
        <f t="array" aca="1" ref="P1935" ca="1">_xludf.ifna(IF(#REF!=Impostazioni!$C$6,J1935*1,J1935/INDEX(Impostazioni!$N$86:$O$105,MATCH(#REF!,Impostazioni!$N$86:$N$105,0),2)),"")</f>
        <v>#NAME?</v>
      </c>
      <c r="Q1935" s="14" t="e">
        <f t="array" aca="1" ref="Q1935" ca="1">_xludf.ifna(IF(#REF!=Impostazioni!$C$6,K1935*1,K1935/INDEX(Impostazioni!$N$86:$O$105,MATCH(#REF!,Impostazioni!$N$86:$N$105,0),2)),"")</f>
        <v>#NAME?</v>
      </c>
      <c r="S1935" t="str" cm="1">
        <f t="array" ref="S1935">_xlfn.IFNA(TRANSPOSE(INDEX(Impostazioni!$R$14:$S$63,,MATCH($D1935,Impostazioni!$R$13:$S$13,0))),"")&amp;""</f>
        <v/>
      </c>
    </row>
    <row r="1936" spans="1:19" ht="13.2">
      <c r="A1936" s="14" t="str">
        <f t="shared" si="21"/>
        <v/>
      </c>
      <c r="B1936" s="14" t="str">
        <f t="shared" si="22"/>
        <v/>
      </c>
      <c r="C1936" s="14"/>
      <c r="D1936" s="14"/>
      <c r="E1936" s="14"/>
      <c r="F1936" s="14"/>
      <c r="G1936" s="31"/>
      <c r="H1936" s="31"/>
      <c r="I1936" s="31"/>
      <c r="J1936" s="31"/>
      <c r="K1936" s="14" t="str">
        <f t="shared" si="23"/>
        <v/>
      </c>
      <c r="M1936" s="14" t="e">
        <f t="array" aca="1" ref="M1936" ca="1">_xludf.ifna(IF(#REF!=Impostazioni!$C$6,G1936*1,G1936/INDEX(Impostazioni!$N$86:$O$105,MATCH(#REF!,Impostazioni!$N$86:$N$105,0),2)),"")</f>
        <v>#NAME?</v>
      </c>
      <c r="N1936" s="14" t="e">
        <f t="array" aca="1" ref="N1936" ca="1">_xludf.ifna(IF(#REF!=Impostazioni!$C$6,H1936*1,H1936/INDEX(Impostazioni!$N$86:$O$105,MATCH(#REF!,Impostazioni!$N$86:$N$105,0),2)),"")</f>
        <v>#NAME?</v>
      </c>
      <c r="O1936" s="14" t="e">
        <f t="array" aca="1" ref="O1936" ca="1">_xludf.ifna(IF(#REF!=Impostazioni!$C$6,I1936*1,I1936/INDEX(Impostazioni!$N$86:$O$105,MATCH(#REF!,Impostazioni!$N$86:$N$105,0),2)),"")</f>
        <v>#NAME?</v>
      </c>
      <c r="P1936" s="14" t="e">
        <f t="array" aca="1" ref="P1936" ca="1">_xludf.ifna(IF(#REF!=Impostazioni!$C$6,J1936*1,J1936/INDEX(Impostazioni!$N$86:$O$105,MATCH(#REF!,Impostazioni!$N$86:$N$105,0),2)),"")</f>
        <v>#NAME?</v>
      </c>
      <c r="Q1936" s="14" t="e">
        <f t="array" aca="1" ref="Q1936" ca="1">_xludf.ifna(IF(#REF!=Impostazioni!$C$6,K1936*1,K1936/INDEX(Impostazioni!$N$86:$O$105,MATCH(#REF!,Impostazioni!$N$86:$N$105,0),2)),"")</f>
        <v>#NAME?</v>
      </c>
      <c r="S1936" t="str" cm="1">
        <f t="array" ref="S1936">_xlfn.IFNA(TRANSPOSE(INDEX(Impostazioni!$R$14:$S$63,,MATCH($D1936,Impostazioni!$R$13:$S$13,0))),"")&amp;""</f>
        <v/>
      </c>
    </row>
    <row r="1937" spans="1:19" ht="13.2">
      <c r="A1937" s="14" t="str">
        <f t="shared" si="21"/>
        <v/>
      </c>
      <c r="B1937" s="14" t="str">
        <f t="shared" si="22"/>
        <v/>
      </c>
      <c r="C1937" s="14"/>
      <c r="D1937" s="14"/>
      <c r="E1937" s="14"/>
      <c r="F1937" s="14"/>
      <c r="G1937" s="31"/>
      <c r="H1937" s="31"/>
      <c r="I1937" s="31"/>
      <c r="J1937" s="31"/>
      <c r="K1937" s="14" t="str">
        <f t="shared" si="23"/>
        <v/>
      </c>
      <c r="M1937" s="14" t="e">
        <f t="array" aca="1" ref="M1937" ca="1">_xludf.ifna(IF(#REF!=Impostazioni!$C$6,G1937*1,G1937/INDEX(Impostazioni!$N$86:$O$105,MATCH(#REF!,Impostazioni!$N$86:$N$105,0),2)),"")</f>
        <v>#NAME?</v>
      </c>
      <c r="N1937" s="14" t="e">
        <f t="array" aca="1" ref="N1937" ca="1">_xludf.ifna(IF(#REF!=Impostazioni!$C$6,H1937*1,H1937/INDEX(Impostazioni!$N$86:$O$105,MATCH(#REF!,Impostazioni!$N$86:$N$105,0),2)),"")</f>
        <v>#NAME?</v>
      </c>
      <c r="O1937" s="14" t="e">
        <f t="array" aca="1" ref="O1937" ca="1">_xludf.ifna(IF(#REF!=Impostazioni!$C$6,I1937*1,I1937/INDEX(Impostazioni!$N$86:$O$105,MATCH(#REF!,Impostazioni!$N$86:$N$105,0),2)),"")</f>
        <v>#NAME?</v>
      </c>
      <c r="P1937" s="14" t="e">
        <f t="array" aca="1" ref="P1937" ca="1">_xludf.ifna(IF(#REF!=Impostazioni!$C$6,J1937*1,J1937/INDEX(Impostazioni!$N$86:$O$105,MATCH(#REF!,Impostazioni!$N$86:$N$105,0),2)),"")</f>
        <v>#NAME?</v>
      </c>
      <c r="Q1937" s="14" t="e">
        <f t="array" aca="1" ref="Q1937" ca="1">_xludf.ifna(IF(#REF!=Impostazioni!$C$6,K1937*1,K1937/INDEX(Impostazioni!$N$86:$O$105,MATCH(#REF!,Impostazioni!$N$86:$N$105,0),2)),"")</f>
        <v>#NAME?</v>
      </c>
      <c r="S1937" t="str" cm="1">
        <f t="array" ref="S1937">_xlfn.IFNA(TRANSPOSE(INDEX(Impostazioni!$R$14:$S$63,,MATCH($D1937,Impostazioni!$R$13:$S$13,0))),"")&amp;""</f>
        <v/>
      </c>
    </row>
    <row r="1938" spans="1:19" ht="13.2">
      <c r="A1938" s="14" t="str">
        <f t="shared" si="21"/>
        <v/>
      </c>
      <c r="B1938" s="14" t="str">
        <f t="shared" si="22"/>
        <v/>
      </c>
      <c r="C1938" s="14"/>
      <c r="D1938" s="14"/>
      <c r="E1938" s="14"/>
      <c r="F1938" s="14"/>
      <c r="G1938" s="31"/>
      <c r="H1938" s="31"/>
      <c r="I1938" s="31"/>
      <c r="J1938" s="31"/>
      <c r="K1938" s="14" t="str">
        <f t="shared" si="23"/>
        <v/>
      </c>
      <c r="M1938" s="14" t="e">
        <f t="array" aca="1" ref="M1938" ca="1">_xludf.ifna(IF(#REF!=Impostazioni!$C$6,G1938*1,G1938/INDEX(Impostazioni!$N$86:$O$105,MATCH(#REF!,Impostazioni!$N$86:$N$105,0),2)),"")</f>
        <v>#NAME?</v>
      </c>
      <c r="N1938" s="14" t="e">
        <f t="array" aca="1" ref="N1938" ca="1">_xludf.ifna(IF(#REF!=Impostazioni!$C$6,H1938*1,H1938/INDEX(Impostazioni!$N$86:$O$105,MATCH(#REF!,Impostazioni!$N$86:$N$105,0),2)),"")</f>
        <v>#NAME?</v>
      </c>
      <c r="O1938" s="14" t="e">
        <f t="array" aca="1" ref="O1938" ca="1">_xludf.ifna(IF(#REF!=Impostazioni!$C$6,I1938*1,I1938/INDEX(Impostazioni!$N$86:$O$105,MATCH(#REF!,Impostazioni!$N$86:$N$105,0),2)),"")</f>
        <v>#NAME?</v>
      </c>
      <c r="P1938" s="14" t="e">
        <f t="array" aca="1" ref="P1938" ca="1">_xludf.ifna(IF(#REF!=Impostazioni!$C$6,J1938*1,J1938/INDEX(Impostazioni!$N$86:$O$105,MATCH(#REF!,Impostazioni!$N$86:$N$105,0),2)),"")</f>
        <v>#NAME?</v>
      </c>
      <c r="Q1938" s="14" t="e">
        <f t="array" aca="1" ref="Q1938" ca="1">_xludf.ifna(IF(#REF!=Impostazioni!$C$6,K1938*1,K1938/INDEX(Impostazioni!$N$86:$O$105,MATCH(#REF!,Impostazioni!$N$86:$N$105,0),2)),"")</f>
        <v>#NAME?</v>
      </c>
      <c r="S1938" t="str" cm="1">
        <f t="array" ref="S1938">_xlfn.IFNA(TRANSPOSE(INDEX(Impostazioni!$R$14:$S$63,,MATCH($D1938,Impostazioni!$R$13:$S$13,0))),"")&amp;""</f>
        <v/>
      </c>
    </row>
    <row r="1939" spans="1:19" ht="13.2">
      <c r="A1939" s="14" t="str">
        <f t="shared" si="21"/>
        <v/>
      </c>
      <c r="B1939" s="14" t="str">
        <f t="shared" si="22"/>
        <v/>
      </c>
      <c r="C1939" s="14"/>
      <c r="D1939" s="14"/>
      <c r="E1939" s="14"/>
      <c r="F1939" s="14"/>
      <c r="G1939" s="31"/>
      <c r="H1939" s="31"/>
      <c r="I1939" s="31"/>
      <c r="J1939" s="31"/>
      <c r="K1939" s="14" t="str">
        <f t="shared" si="23"/>
        <v/>
      </c>
      <c r="M1939" s="14" t="e">
        <f t="array" aca="1" ref="M1939" ca="1">_xludf.ifna(IF(#REF!=Impostazioni!$C$6,G1939*1,G1939/INDEX(Impostazioni!$N$86:$O$105,MATCH(#REF!,Impostazioni!$N$86:$N$105,0),2)),"")</f>
        <v>#NAME?</v>
      </c>
      <c r="N1939" s="14" t="e">
        <f t="array" aca="1" ref="N1939" ca="1">_xludf.ifna(IF(#REF!=Impostazioni!$C$6,H1939*1,H1939/INDEX(Impostazioni!$N$86:$O$105,MATCH(#REF!,Impostazioni!$N$86:$N$105,0),2)),"")</f>
        <v>#NAME?</v>
      </c>
      <c r="O1939" s="14" t="e">
        <f t="array" aca="1" ref="O1939" ca="1">_xludf.ifna(IF(#REF!=Impostazioni!$C$6,I1939*1,I1939/INDEX(Impostazioni!$N$86:$O$105,MATCH(#REF!,Impostazioni!$N$86:$N$105,0),2)),"")</f>
        <v>#NAME?</v>
      </c>
      <c r="P1939" s="14" t="e">
        <f t="array" aca="1" ref="P1939" ca="1">_xludf.ifna(IF(#REF!=Impostazioni!$C$6,J1939*1,J1939/INDEX(Impostazioni!$N$86:$O$105,MATCH(#REF!,Impostazioni!$N$86:$N$105,0),2)),"")</f>
        <v>#NAME?</v>
      </c>
      <c r="Q1939" s="14" t="e">
        <f t="array" aca="1" ref="Q1939" ca="1">_xludf.ifna(IF(#REF!=Impostazioni!$C$6,K1939*1,K1939/INDEX(Impostazioni!$N$86:$O$105,MATCH(#REF!,Impostazioni!$N$86:$N$105,0),2)),"")</f>
        <v>#NAME?</v>
      </c>
      <c r="S1939" t="str" cm="1">
        <f t="array" ref="S1939">_xlfn.IFNA(TRANSPOSE(INDEX(Impostazioni!$R$14:$S$63,,MATCH($D1939,Impostazioni!$R$13:$S$13,0))),"")&amp;""</f>
        <v/>
      </c>
    </row>
    <row r="1940" spans="1:19" ht="13.2">
      <c r="A1940" s="14" t="str">
        <f t="shared" si="21"/>
        <v/>
      </c>
      <c r="B1940" s="14" t="str">
        <f t="shared" si="22"/>
        <v/>
      </c>
      <c r="C1940" s="14"/>
      <c r="D1940" s="14"/>
      <c r="E1940" s="14"/>
      <c r="F1940" s="14"/>
      <c r="G1940" s="31"/>
      <c r="H1940" s="31"/>
      <c r="I1940" s="31"/>
      <c r="J1940" s="31"/>
      <c r="K1940" s="14" t="str">
        <f t="shared" si="23"/>
        <v/>
      </c>
      <c r="M1940" s="14" t="e">
        <f t="array" aca="1" ref="M1940" ca="1">_xludf.ifna(IF(#REF!=Impostazioni!$C$6,G1940*1,G1940/INDEX(Impostazioni!$N$86:$O$105,MATCH(#REF!,Impostazioni!$N$86:$N$105,0),2)),"")</f>
        <v>#NAME?</v>
      </c>
      <c r="N1940" s="14" t="e">
        <f t="array" aca="1" ref="N1940" ca="1">_xludf.ifna(IF(#REF!=Impostazioni!$C$6,H1940*1,H1940/INDEX(Impostazioni!$N$86:$O$105,MATCH(#REF!,Impostazioni!$N$86:$N$105,0),2)),"")</f>
        <v>#NAME?</v>
      </c>
      <c r="O1940" s="14" t="e">
        <f t="array" aca="1" ref="O1940" ca="1">_xludf.ifna(IF(#REF!=Impostazioni!$C$6,I1940*1,I1940/INDEX(Impostazioni!$N$86:$O$105,MATCH(#REF!,Impostazioni!$N$86:$N$105,0),2)),"")</f>
        <v>#NAME?</v>
      </c>
      <c r="P1940" s="14" t="e">
        <f t="array" aca="1" ref="P1940" ca="1">_xludf.ifna(IF(#REF!=Impostazioni!$C$6,J1940*1,J1940/INDEX(Impostazioni!$N$86:$O$105,MATCH(#REF!,Impostazioni!$N$86:$N$105,0),2)),"")</f>
        <v>#NAME?</v>
      </c>
      <c r="Q1940" s="14" t="e">
        <f t="array" aca="1" ref="Q1940" ca="1">_xludf.ifna(IF(#REF!=Impostazioni!$C$6,K1940*1,K1940/INDEX(Impostazioni!$N$86:$O$105,MATCH(#REF!,Impostazioni!$N$86:$N$105,0),2)),"")</f>
        <v>#NAME?</v>
      </c>
      <c r="S1940" t="str" cm="1">
        <f t="array" ref="S1940">_xlfn.IFNA(TRANSPOSE(INDEX(Impostazioni!$R$14:$S$63,,MATCH($D1940,Impostazioni!$R$13:$S$13,0))),"")&amp;""</f>
        <v/>
      </c>
    </row>
    <row r="1941" spans="1:19" ht="13.2">
      <c r="A1941" s="14" t="str">
        <f t="shared" si="21"/>
        <v/>
      </c>
      <c r="B1941" s="14" t="str">
        <f t="shared" si="22"/>
        <v/>
      </c>
      <c r="C1941" s="14"/>
      <c r="D1941" s="14"/>
      <c r="E1941" s="14"/>
      <c r="F1941" s="14"/>
      <c r="G1941" s="31"/>
      <c r="H1941" s="31"/>
      <c r="I1941" s="31"/>
      <c r="J1941" s="31"/>
      <c r="K1941" s="14" t="str">
        <f t="shared" si="23"/>
        <v/>
      </c>
      <c r="M1941" s="14" t="e">
        <f t="array" aca="1" ref="M1941" ca="1">_xludf.ifna(IF(#REF!=Impostazioni!$C$6,G1941*1,G1941/INDEX(Impostazioni!$N$86:$O$105,MATCH(#REF!,Impostazioni!$N$86:$N$105,0),2)),"")</f>
        <v>#NAME?</v>
      </c>
      <c r="N1941" s="14" t="e">
        <f t="array" aca="1" ref="N1941" ca="1">_xludf.ifna(IF(#REF!=Impostazioni!$C$6,H1941*1,H1941/INDEX(Impostazioni!$N$86:$O$105,MATCH(#REF!,Impostazioni!$N$86:$N$105,0),2)),"")</f>
        <v>#NAME?</v>
      </c>
      <c r="O1941" s="14" t="e">
        <f t="array" aca="1" ref="O1941" ca="1">_xludf.ifna(IF(#REF!=Impostazioni!$C$6,I1941*1,I1941/INDEX(Impostazioni!$N$86:$O$105,MATCH(#REF!,Impostazioni!$N$86:$N$105,0),2)),"")</f>
        <v>#NAME?</v>
      </c>
      <c r="P1941" s="14" t="e">
        <f t="array" aca="1" ref="P1941" ca="1">_xludf.ifna(IF(#REF!=Impostazioni!$C$6,J1941*1,J1941/INDEX(Impostazioni!$N$86:$O$105,MATCH(#REF!,Impostazioni!$N$86:$N$105,0),2)),"")</f>
        <v>#NAME?</v>
      </c>
      <c r="Q1941" s="14" t="e">
        <f t="array" aca="1" ref="Q1941" ca="1">_xludf.ifna(IF(#REF!=Impostazioni!$C$6,K1941*1,K1941/INDEX(Impostazioni!$N$86:$O$105,MATCH(#REF!,Impostazioni!$N$86:$N$105,0),2)),"")</f>
        <v>#NAME?</v>
      </c>
      <c r="S1941" t="str" cm="1">
        <f t="array" ref="S1941">_xlfn.IFNA(TRANSPOSE(INDEX(Impostazioni!$R$14:$S$63,,MATCH($D1941,Impostazioni!$R$13:$S$13,0))),"")&amp;""</f>
        <v/>
      </c>
    </row>
    <row r="1942" spans="1:19" ht="13.2">
      <c r="A1942" s="14" t="str">
        <f t="shared" si="21"/>
        <v/>
      </c>
      <c r="B1942" s="14" t="str">
        <f t="shared" si="22"/>
        <v/>
      </c>
      <c r="C1942" s="14"/>
      <c r="D1942" s="14"/>
      <c r="E1942" s="14"/>
      <c r="F1942" s="14"/>
      <c r="G1942" s="31"/>
      <c r="H1942" s="31"/>
      <c r="I1942" s="31"/>
      <c r="J1942" s="31"/>
      <c r="K1942" s="14" t="str">
        <f t="shared" si="23"/>
        <v/>
      </c>
      <c r="M1942" s="14" t="e">
        <f t="array" aca="1" ref="M1942" ca="1">_xludf.ifna(IF(#REF!=Impostazioni!$C$6,G1942*1,G1942/INDEX(Impostazioni!$N$86:$O$105,MATCH(#REF!,Impostazioni!$N$86:$N$105,0),2)),"")</f>
        <v>#NAME?</v>
      </c>
      <c r="N1942" s="14" t="e">
        <f t="array" aca="1" ref="N1942" ca="1">_xludf.ifna(IF(#REF!=Impostazioni!$C$6,H1942*1,H1942/INDEX(Impostazioni!$N$86:$O$105,MATCH(#REF!,Impostazioni!$N$86:$N$105,0),2)),"")</f>
        <v>#NAME?</v>
      </c>
      <c r="O1942" s="14" t="e">
        <f t="array" aca="1" ref="O1942" ca="1">_xludf.ifna(IF(#REF!=Impostazioni!$C$6,I1942*1,I1942/INDEX(Impostazioni!$N$86:$O$105,MATCH(#REF!,Impostazioni!$N$86:$N$105,0),2)),"")</f>
        <v>#NAME?</v>
      </c>
      <c r="P1942" s="14" t="e">
        <f t="array" aca="1" ref="P1942" ca="1">_xludf.ifna(IF(#REF!=Impostazioni!$C$6,J1942*1,J1942/INDEX(Impostazioni!$N$86:$O$105,MATCH(#REF!,Impostazioni!$N$86:$N$105,0),2)),"")</f>
        <v>#NAME?</v>
      </c>
      <c r="Q1942" s="14" t="e">
        <f t="array" aca="1" ref="Q1942" ca="1">_xludf.ifna(IF(#REF!=Impostazioni!$C$6,K1942*1,K1942/INDEX(Impostazioni!$N$86:$O$105,MATCH(#REF!,Impostazioni!$N$86:$N$105,0),2)),"")</f>
        <v>#NAME?</v>
      </c>
      <c r="S1942" t="str" cm="1">
        <f t="array" ref="S1942">_xlfn.IFNA(TRANSPOSE(INDEX(Impostazioni!$R$14:$S$63,,MATCH($D1942,Impostazioni!$R$13:$S$13,0))),"")&amp;""</f>
        <v/>
      </c>
    </row>
    <row r="1943" spans="1:19" ht="13.2">
      <c r="A1943" s="14" t="str">
        <f t="shared" si="21"/>
        <v/>
      </c>
      <c r="B1943" s="14" t="str">
        <f t="shared" si="22"/>
        <v/>
      </c>
      <c r="C1943" s="14"/>
      <c r="D1943" s="14"/>
      <c r="E1943" s="14"/>
      <c r="F1943" s="14"/>
      <c r="G1943" s="31"/>
      <c r="H1943" s="31"/>
      <c r="I1943" s="31"/>
      <c r="J1943" s="31"/>
      <c r="K1943" s="14" t="str">
        <f t="shared" si="23"/>
        <v/>
      </c>
      <c r="M1943" s="14" t="e">
        <f t="array" aca="1" ref="M1943" ca="1">_xludf.ifna(IF(#REF!=Impostazioni!$C$6,G1943*1,G1943/INDEX(Impostazioni!$N$86:$O$105,MATCH(#REF!,Impostazioni!$N$86:$N$105,0),2)),"")</f>
        <v>#NAME?</v>
      </c>
      <c r="N1943" s="14" t="e">
        <f t="array" aca="1" ref="N1943" ca="1">_xludf.ifna(IF(#REF!=Impostazioni!$C$6,H1943*1,H1943/INDEX(Impostazioni!$N$86:$O$105,MATCH(#REF!,Impostazioni!$N$86:$N$105,0),2)),"")</f>
        <v>#NAME?</v>
      </c>
      <c r="O1943" s="14" t="e">
        <f t="array" aca="1" ref="O1943" ca="1">_xludf.ifna(IF(#REF!=Impostazioni!$C$6,I1943*1,I1943/INDEX(Impostazioni!$N$86:$O$105,MATCH(#REF!,Impostazioni!$N$86:$N$105,0),2)),"")</f>
        <v>#NAME?</v>
      </c>
      <c r="P1943" s="14" t="e">
        <f t="array" aca="1" ref="P1943" ca="1">_xludf.ifna(IF(#REF!=Impostazioni!$C$6,J1943*1,J1943/INDEX(Impostazioni!$N$86:$O$105,MATCH(#REF!,Impostazioni!$N$86:$N$105,0),2)),"")</f>
        <v>#NAME?</v>
      </c>
      <c r="Q1943" s="14" t="e">
        <f t="array" aca="1" ref="Q1943" ca="1">_xludf.ifna(IF(#REF!=Impostazioni!$C$6,K1943*1,K1943/INDEX(Impostazioni!$N$86:$O$105,MATCH(#REF!,Impostazioni!$N$86:$N$105,0),2)),"")</f>
        <v>#NAME?</v>
      </c>
      <c r="S1943" t="str" cm="1">
        <f t="array" ref="S1943">_xlfn.IFNA(TRANSPOSE(INDEX(Impostazioni!$R$14:$S$63,,MATCH($D1943,Impostazioni!$R$13:$S$13,0))),"")&amp;""</f>
        <v/>
      </c>
    </row>
    <row r="1944" spans="1:19" ht="13.2">
      <c r="A1944" s="14" t="str">
        <f t="shared" si="21"/>
        <v/>
      </c>
      <c r="B1944" s="14" t="str">
        <f t="shared" si="22"/>
        <v/>
      </c>
      <c r="C1944" s="14"/>
      <c r="D1944" s="14"/>
      <c r="E1944" s="14"/>
      <c r="F1944" s="14"/>
      <c r="G1944" s="31"/>
      <c r="H1944" s="31"/>
      <c r="I1944" s="31"/>
      <c r="J1944" s="31"/>
      <c r="K1944" s="14" t="str">
        <f t="shared" si="23"/>
        <v/>
      </c>
      <c r="M1944" s="14" t="e">
        <f t="array" aca="1" ref="M1944" ca="1">_xludf.ifna(IF(#REF!=Impostazioni!$C$6,G1944*1,G1944/INDEX(Impostazioni!$N$86:$O$105,MATCH(#REF!,Impostazioni!$N$86:$N$105,0),2)),"")</f>
        <v>#NAME?</v>
      </c>
      <c r="N1944" s="14" t="e">
        <f t="array" aca="1" ref="N1944" ca="1">_xludf.ifna(IF(#REF!=Impostazioni!$C$6,H1944*1,H1944/INDEX(Impostazioni!$N$86:$O$105,MATCH(#REF!,Impostazioni!$N$86:$N$105,0),2)),"")</f>
        <v>#NAME?</v>
      </c>
      <c r="O1944" s="14" t="e">
        <f t="array" aca="1" ref="O1944" ca="1">_xludf.ifna(IF(#REF!=Impostazioni!$C$6,I1944*1,I1944/INDEX(Impostazioni!$N$86:$O$105,MATCH(#REF!,Impostazioni!$N$86:$N$105,0),2)),"")</f>
        <v>#NAME?</v>
      </c>
      <c r="P1944" s="14" t="e">
        <f t="array" aca="1" ref="P1944" ca="1">_xludf.ifna(IF(#REF!=Impostazioni!$C$6,J1944*1,J1944/INDEX(Impostazioni!$N$86:$O$105,MATCH(#REF!,Impostazioni!$N$86:$N$105,0),2)),"")</f>
        <v>#NAME?</v>
      </c>
      <c r="Q1944" s="14" t="e">
        <f t="array" aca="1" ref="Q1944" ca="1">_xludf.ifna(IF(#REF!=Impostazioni!$C$6,K1944*1,K1944/INDEX(Impostazioni!$N$86:$O$105,MATCH(#REF!,Impostazioni!$N$86:$N$105,0),2)),"")</f>
        <v>#NAME?</v>
      </c>
      <c r="S1944" t="str" cm="1">
        <f t="array" ref="S1944">_xlfn.IFNA(TRANSPOSE(INDEX(Impostazioni!$R$14:$S$63,,MATCH($D1944,Impostazioni!$R$13:$S$13,0))),"")&amp;""</f>
        <v/>
      </c>
    </row>
    <row r="1945" spans="1:19" ht="13.2">
      <c r="A1945" s="14" t="str">
        <f t="shared" si="21"/>
        <v/>
      </c>
      <c r="B1945" s="14" t="str">
        <f t="shared" si="22"/>
        <v/>
      </c>
      <c r="C1945" s="14"/>
      <c r="D1945" s="14"/>
      <c r="E1945" s="14"/>
      <c r="F1945" s="14"/>
      <c r="G1945" s="31"/>
      <c r="H1945" s="31"/>
      <c r="I1945" s="31"/>
      <c r="J1945" s="31"/>
      <c r="K1945" s="14" t="str">
        <f t="shared" si="23"/>
        <v/>
      </c>
      <c r="M1945" s="14" t="e">
        <f t="array" aca="1" ref="M1945" ca="1">_xludf.ifna(IF(#REF!=Impostazioni!$C$6,G1945*1,G1945/INDEX(Impostazioni!$N$86:$O$105,MATCH(#REF!,Impostazioni!$N$86:$N$105,0),2)),"")</f>
        <v>#NAME?</v>
      </c>
      <c r="N1945" s="14" t="e">
        <f t="array" aca="1" ref="N1945" ca="1">_xludf.ifna(IF(#REF!=Impostazioni!$C$6,H1945*1,H1945/INDEX(Impostazioni!$N$86:$O$105,MATCH(#REF!,Impostazioni!$N$86:$N$105,0),2)),"")</f>
        <v>#NAME?</v>
      </c>
      <c r="O1945" s="14" t="e">
        <f t="array" aca="1" ref="O1945" ca="1">_xludf.ifna(IF(#REF!=Impostazioni!$C$6,I1945*1,I1945/INDEX(Impostazioni!$N$86:$O$105,MATCH(#REF!,Impostazioni!$N$86:$N$105,0),2)),"")</f>
        <v>#NAME?</v>
      </c>
      <c r="P1945" s="14" t="e">
        <f t="array" aca="1" ref="P1945" ca="1">_xludf.ifna(IF(#REF!=Impostazioni!$C$6,J1945*1,J1945/INDEX(Impostazioni!$N$86:$O$105,MATCH(#REF!,Impostazioni!$N$86:$N$105,0),2)),"")</f>
        <v>#NAME?</v>
      </c>
      <c r="Q1945" s="14" t="e">
        <f t="array" aca="1" ref="Q1945" ca="1">_xludf.ifna(IF(#REF!=Impostazioni!$C$6,K1945*1,K1945/INDEX(Impostazioni!$N$86:$O$105,MATCH(#REF!,Impostazioni!$N$86:$N$105,0),2)),"")</f>
        <v>#NAME?</v>
      </c>
      <c r="S1945" t="str" cm="1">
        <f t="array" ref="S1945">_xlfn.IFNA(TRANSPOSE(INDEX(Impostazioni!$R$14:$S$63,,MATCH($D1945,Impostazioni!$R$13:$S$13,0))),"")&amp;""</f>
        <v/>
      </c>
    </row>
    <row r="1946" spans="1:19" ht="13.2">
      <c r="A1946" s="14" t="str">
        <f t="shared" si="21"/>
        <v/>
      </c>
      <c r="B1946" s="14" t="str">
        <f t="shared" si="22"/>
        <v/>
      </c>
      <c r="C1946" s="14"/>
      <c r="D1946" s="14"/>
      <c r="E1946" s="14"/>
      <c r="F1946" s="14"/>
      <c r="G1946" s="31"/>
      <c r="H1946" s="31"/>
      <c r="I1946" s="31"/>
      <c r="J1946" s="31"/>
      <c r="K1946" s="14" t="str">
        <f t="shared" si="23"/>
        <v/>
      </c>
      <c r="M1946" s="14" t="e">
        <f t="array" aca="1" ref="M1946" ca="1">_xludf.ifna(IF(#REF!=Impostazioni!$C$6,G1946*1,G1946/INDEX(Impostazioni!$N$86:$O$105,MATCH(#REF!,Impostazioni!$N$86:$N$105,0),2)),"")</f>
        <v>#NAME?</v>
      </c>
      <c r="N1946" s="14" t="e">
        <f t="array" aca="1" ref="N1946" ca="1">_xludf.ifna(IF(#REF!=Impostazioni!$C$6,H1946*1,H1946/INDEX(Impostazioni!$N$86:$O$105,MATCH(#REF!,Impostazioni!$N$86:$N$105,0),2)),"")</f>
        <v>#NAME?</v>
      </c>
      <c r="O1946" s="14" t="e">
        <f t="array" aca="1" ref="O1946" ca="1">_xludf.ifna(IF(#REF!=Impostazioni!$C$6,I1946*1,I1946/INDEX(Impostazioni!$N$86:$O$105,MATCH(#REF!,Impostazioni!$N$86:$N$105,0),2)),"")</f>
        <v>#NAME?</v>
      </c>
      <c r="P1946" s="14" t="e">
        <f t="array" aca="1" ref="P1946" ca="1">_xludf.ifna(IF(#REF!=Impostazioni!$C$6,J1946*1,J1946/INDEX(Impostazioni!$N$86:$O$105,MATCH(#REF!,Impostazioni!$N$86:$N$105,0),2)),"")</f>
        <v>#NAME?</v>
      </c>
      <c r="Q1946" s="14" t="e">
        <f t="array" aca="1" ref="Q1946" ca="1">_xludf.ifna(IF(#REF!=Impostazioni!$C$6,K1946*1,K1946/INDEX(Impostazioni!$N$86:$O$105,MATCH(#REF!,Impostazioni!$N$86:$N$105,0),2)),"")</f>
        <v>#NAME?</v>
      </c>
      <c r="S1946" t="str" cm="1">
        <f t="array" ref="S1946">_xlfn.IFNA(TRANSPOSE(INDEX(Impostazioni!$R$14:$S$63,,MATCH($D1946,Impostazioni!$R$13:$S$13,0))),"")&amp;""</f>
        <v/>
      </c>
    </row>
    <row r="1947" spans="1:19" ht="13.2">
      <c r="A1947" s="14" t="str">
        <f t="shared" si="21"/>
        <v/>
      </c>
      <c r="B1947" s="14" t="str">
        <f t="shared" si="22"/>
        <v/>
      </c>
      <c r="C1947" s="14"/>
      <c r="D1947" s="14"/>
      <c r="E1947" s="14"/>
      <c r="F1947" s="14"/>
      <c r="G1947" s="31"/>
      <c r="H1947" s="31"/>
      <c r="I1947" s="31"/>
      <c r="J1947" s="31"/>
      <c r="K1947" s="14" t="str">
        <f t="shared" si="23"/>
        <v/>
      </c>
      <c r="M1947" s="14" t="e">
        <f t="array" aca="1" ref="M1947" ca="1">_xludf.ifna(IF(#REF!=Impostazioni!$C$6,G1947*1,G1947/INDEX(Impostazioni!$N$86:$O$105,MATCH(#REF!,Impostazioni!$N$86:$N$105,0),2)),"")</f>
        <v>#NAME?</v>
      </c>
      <c r="N1947" s="14" t="e">
        <f t="array" aca="1" ref="N1947" ca="1">_xludf.ifna(IF(#REF!=Impostazioni!$C$6,H1947*1,H1947/INDEX(Impostazioni!$N$86:$O$105,MATCH(#REF!,Impostazioni!$N$86:$N$105,0),2)),"")</f>
        <v>#NAME?</v>
      </c>
      <c r="O1947" s="14" t="e">
        <f t="array" aca="1" ref="O1947" ca="1">_xludf.ifna(IF(#REF!=Impostazioni!$C$6,I1947*1,I1947/INDEX(Impostazioni!$N$86:$O$105,MATCH(#REF!,Impostazioni!$N$86:$N$105,0),2)),"")</f>
        <v>#NAME?</v>
      </c>
      <c r="P1947" s="14" t="e">
        <f t="array" aca="1" ref="P1947" ca="1">_xludf.ifna(IF(#REF!=Impostazioni!$C$6,J1947*1,J1947/INDEX(Impostazioni!$N$86:$O$105,MATCH(#REF!,Impostazioni!$N$86:$N$105,0),2)),"")</f>
        <v>#NAME?</v>
      </c>
      <c r="Q1947" s="14" t="e">
        <f t="array" aca="1" ref="Q1947" ca="1">_xludf.ifna(IF(#REF!=Impostazioni!$C$6,K1947*1,K1947/INDEX(Impostazioni!$N$86:$O$105,MATCH(#REF!,Impostazioni!$N$86:$N$105,0),2)),"")</f>
        <v>#NAME?</v>
      </c>
      <c r="S1947" t="str" cm="1">
        <f t="array" ref="S1947">_xlfn.IFNA(TRANSPOSE(INDEX(Impostazioni!$R$14:$S$63,,MATCH($D1947,Impostazioni!$R$13:$S$13,0))),"")&amp;""</f>
        <v/>
      </c>
    </row>
    <row r="1948" spans="1:19" ht="13.2">
      <c r="A1948" s="14" t="str">
        <f t="shared" si="21"/>
        <v/>
      </c>
      <c r="B1948" s="14" t="str">
        <f t="shared" si="22"/>
        <v/>
      </c>
      <c r="C1948" s="14"/>
      <c r="D1948" s="14"/>
      <c r="E1948" s="14"/>
      <c r="F1948" s="14"/>
      <c r="G1948" s="31"/>
      <c r="H1948" s="31"/>
      <c r="I1948" s="31"/>
      <c r="J1948" s="31"/>
      <c r="K1948" s="14" t="str">
        <f t="shared" si="23"/>
        <v/>
      </c>
      <c r="M1948" s="14" t="e">
        <f t="array" aca="1" ref="M1948" ca="1">_xludf.ifna(IF(#REF!=Impostazioni!$C$6,G1948*1,G1948/INDEX(Impostazioni!$N$86:$O$105,MATCH(#REF!,Impostazioni!$N$86:$N$105,0),2)),"")</f>
        <v>#NAME?</v>
      </c>
      <c r="N1948" s="14" t="e">
        <f t="array" aca="1" ref="N1948" ca="1">_xludf.ifna(IF(#REF!=Impostazioni!$C$6,H1948*1,H1948/INDEX(Impostazioni!$N$86:$O$105,MATCH(#REF!,Impostazioni!$N$86:$N$105,0),2)),"")</f>
        <v>#NAME?</v>
      </c>
      <c r="O1948" s="14" t="e">
        <f t="array" aca="1" ref="O1948" ca="1">_xludf.ifna(IF(#REF!=Impostazioni!$C$6,I1948*1,I1948/INDEX(Impostazioni!$N$86:$O$105,MATCH(#REF!,Impostazioni!$N$86:$N$105,0),2)),"")</f>
        <v>#NAME?</v>
      </c>
      <c r="P1948" s="14" t="e">
        <f t="array" aca="1" ref="P1948" ca="1">_xludf.ifna(IF(#REF!=Impostazioni!$C$6,J1948*1,J1948/INDEX(Impostazioni!$N$86:$O$105,MATCH(#REF!,Impostazioni!$N$86:$N$105,0),2)),"")</f>
        <v>#NAME?</v>
      </c>
      <c r="Q1948" s="14" t="e">
        <f t="array" aca="1" ref="Q1948" ca="1">_xludf.ifna(IF(#REF!=Impostazioni!$C$6,K1948*1,K1948/INDEX(Impostazioni!$N$86:$O$105,MATCH(#REF!,Impostazioni!$N$86:$N$105,0),2)),"")</f>
        <v>#NAME?</v>
      </c>
      <c r="S1948" t="str" cm="1">
        <f t="array" ref="S1948">_xlfn.IFNA(TRANSPOSE(INDEX(Impostazioni!$R$14:$S$63,,MATCH($D1948,Impostazioni!$R$13:$S$13,0))),"")&amp;""</f>
        <v/>
      </c>
    </row>
    <row r="1949" spans="1:19" ht="13.2">
      <c r="A1949" s="14" t="str">
        <f t="shared" si="21"/>
        <v/>
      </c>
      <c r="B1949" s="14" t="str">
        <f t="shared" si="22"/>
        <v/>
      </c>
      <c r="C1949" s="14"/>
      <c r="D1949" s="14"/>
      <c r="E1949" s="14"/>
      <c r="F1949" s="14"/>
      <c r="G1949" s="31"/>
      <c r="H1949" s="31"/>
      <c r="I1949" s="31"/>
      <c r="J1949" s="31"/>
      <c r="K1949" s="14" t="str">
        <f t="shared" si="23"/>
        <v/>
      </c>
      <c r="M1949" s="14" t="e">
        <f t="array" aca="1" ref="M1949" ca="1">_xludf.ifna(IF(#REF!=Impostazioni!$C$6,G1949*1,G1949/INDEX(Impostazioni!$N$86:$O$105,MATCH(#REF!,Impostazioni!$N$86:$N$105,0),2)),"")</f>
        <v>#NAME?</v>
      </c>
      <c r="N1949" s="14" t="e">
        <f t="array" aca="1" ref="N1949" ca="1">_xludf.ifna(IF(#REF!=Impostazioni!$C$6,H1949*1,H1949/INDEX(Impostazioni!$N$86:$O$105,MATCH(#REF!,Impostazioni!$N$86:$N$105,0),2)),"")</f>
        <v>#NAME?</v>
      </c>
      <c r="O1949" s="14" t="e">
        <f t="array" aca="1" ref="O1949" ca="1">_xludf.ifna(IF(#REF!=Impostazioni!$C$6,I1949*1,I1949/INDEX(Impostazioni!$N$86:$O$105,MATCH(#REF!,Impostazioni!$N$86:$N$105,0),2)),"")</f>
        <v>#NAME?</v>
      </c>
      <c r="P1949" s="14" t="e">
        <f t="array" aca="1" ref="P1949" ca="1">_xludf.ifna(IF(#REF!=Impostazioni!$C$6,J1949*1,J1949/INDEX(Impostazioni!$N$86:$O$105,MATCH(#REF!,Impostazioni!$N$86:$N$105,0),2)),"")</f>
        <v>#NAME?</v>
      </c>
      <c r="Q1949" s="14" t="e">
        <f t="array" aca="1" ref="Q1949" ca="1">_xludf.ifna(IF(#REF!=Impostazioni!$C$6,K1949*1,K1949/INDEX(Impostazioni!$N$86:$O$105,MATCH(#REF!,Impostazioni!$N$86:$N$105,0),2)),"")</f>
        <v>#NAME?</v>
      </c>
      <c r="S1949" t="str" cm="1">
        <f t="array" ref="S1949">_xlfn.IFNA(TRANSPOSE(INDEX(Impostazioni!$R$14:$S$63,,MATCH($D1949,Impostazioni!$R$13:$S$13,0))),"")&amp;""</f>
        <v/>
      </c>
    </row>
    <row r="1950" spans="1:19" ht="13.2">
      <c r="A1950" s="14" t="str">
        <f t="shared" si="21"/>
        <v/>
      </c>
      <c r="B1950" s="14" t="str">
        <f t="shared" si="22"/>
        <v/>
      </c>
      <c r="C1950" s="14"/>
      <c r="D1950" s="14"/>
      <c r="E1950" s="14"/>
      <c r="F1950" s="14"/>
      <c r="G1950" s="31"/>
      <c r="H1950" s="31"/>
      <c r="I1950" s="31"/>
      <c r="J1950" s="31"/>
      <c r="K1950" s="14" t="str">
        <f t="shared" si="23"/>
        <v/>
      </c>
      <c r="M1950" s="14" t="e">
        <f t="array" aca="1" ref="M1950" ca="1">_xludf.ifna(IF(#REF!=Impostazioni!$C$6,G1950*1,G1950/INDEX(Impostazioni!$N$86:$O$105,MATCH(#REF!,Impostazioni!$N$86:$N$105,0),2)),"")</f>
        <v>#NAME?</v>
      </c>
      <c r="N1950" s="14" t="e">
        <f t="array" aca="1" ref="N1950" ca="1">_xludf.ifna(IF(#REF!=Impostazioni!$C$6,H1950*1,H1950/INDEX(Impostazioni!$N$86:$O$105,MATCH(#REF!,Impostazioni!$N$86:$N$105,0),2)),"")</f>
        <v>#NAME?</v>
      </c>
      <c r="O1950" s="14" t="e">
        <f t="array" aca="1" ref="O1950" ca="1">_xludf.ifna(IF(#REF!=Impostazioni!$C$6,I1950*1,I1950/INDEX(Impostazioni!$N$86:$O$105,MATCH(#REF!,Impostazioni!$N$86:$N$105,0),2)),"")</f>
        <v>#NAME?</v>
      </c>
      <c r="P1950" s="14" t="e">
        <f t="array" aca="1" ref="P1950" ca="1">_xludf.ifna(IF(#REF!=Impostazioni!$C$6,J1950*1,J1950/INDEX(Impostazioni!$N$86:$O$105,MATCH(#REF!,Impostazioni!$N$86:$N$105,0),2)),"")</f>
        <v>#NAME?</v>
      </c>
      <c r="Q1950" s="14" t="e">
        <f t="array" aca="1" ref="Q1950" ca="1">_xludf.ifna(IF(#REF!=Impostazioni!$C$6,K1950*1,K1950/INDEX(Impostazioni!$N$86:$O$105,MATCH(#REF!,Impostazioni!$N$86:$N$105,0),2)),"")</f>
        <v>#NAME?</v>
      </c>
      <c r="S1950" t="str" cm="1">
        <f t="array" ref="S1950">_xlfn.IFNA(TRANSPOSE(INDEX(Impostazioni!$R$14:$S$63,,MATCH($D1950,Impostazioni!$R$13:$S$13,0))),"")&amp;""</f>
        <v/>
      </c>
    </row>
    <row r="1951" spans="1:19" ht="13.2">
      <c r="A1951" s="14" t="str">
        <f t="shared" si="21"/>
        <v/>
      </c>
      <c r="B1951" s="14" t="str">
        <f t="shared" si="22"/>
        <v/>
      </c>
      <c r="C1951" s="14"/>
      <c r="D1951" s="14"/>
      <c r="E1951" s="14"/>
      <c r="F1951" s="14"/>
      <c r="G1951" s="31"/>
      <c r="H1951" s="31"/>
      <c r="I1951" s="31"/>
      <c r="J1951" s="31"/>
      <c r="K1951" s="14" t="str">
        <f t="shared" si="23"/>
        <v/>
      </c>
      <c r="M1951" s="14" t="e">
        <f t="array" aca="1" ref="M1951" ca="1">_xludf.ifna(IF(#REF!=Impostazioni!$C$6,G1951*1,G1951/INDEX(Impostazioni!$N$86:$O$105,MATCH(#REF!,Impostazioni!$N$86:$N$105,0),2)),"")</f>
        <v>#NAME?</v>
      </c>
      <c r="N1951" s="14" t="e">
        <f t="array" aca="1" ref="N1951" ca="1">_xludf.ifna(IF(#REF!=Impostazioni!$C$6,H1951*1,H1951/INDEX(Impostazioni!$N$86:$O$105,MATCH(#REF!,Impostazioni!$N$86:$N$105,0),2)),"")</f>
        <v>#NAME?</v>
      </c>
      <c r="O1951" s="14" t="e">
        <f t="array" aca="1" ref="O1951" ca="1">_xludf.ifna(IF(#REF!=Impostazioni!$C$6,I1951*1,I1951/INDEX(Impostazioni!$N$86:$O$105,MATCH(#REF!,Impostazioni!$N$86:$N$105,0),2)),"")</f>
        <v>#NAME?</v>
      </c>
      <c r="P1951" s="14" t="e">
        <f t="array" aca="1" ref="P1951" ca="1">_xludf.ifna(IF(#REF!=Impostazioni!$C$6,J1951*1,J1951/INDEX(Impostazioni!$N$86:$O$105,MATCH(#REF!,Impostazioni!$N$86:$N$105,0),2)),"")</f>
        <v>#NAME?</v>
      </c>
      <c r="Q1951" s="14" t="e">
        <f t="array" aca="1" ref="Q1951" ca="1">_xludf.ifna(IF(#REF!=Impostazioni!$C$6,K1951*1,K1951/INDEX(Impostazioni!$N$86:$O$105,MATCH(#REF!,Impostazioni!$N$86:$N$105,0),2)),"")</f>
        <v>#NAME?</v>
      </c>
      <c r="S1951" t="str" cm="1">
        <f t="array" ref="S1951">_xlfn.IFNA(TRANSPOSE(INDEX(Impostazioni!$R$14:$S$63,,MATCH($D1951,Impostazioni!$R$13:$S$13,0))),"")&amp;""</f>
        <v/>
      </c>
    </row>
    <row r="1952" spans="1:19" ht="13.2">
      <c r="A1952" s="14" t="str">
        <f t="shared" si="21"/>
        <v/>
      </c>
      <c r="B1952" s="14" t="str">
        <f t="shared" si="22"/>
        <v/>
      </c>
      <c r="C1952" s="14"/>
      <c r="D1952" s="14"/>
      <c r="E1952" s="14"/>
      <c r="F1952" s="14"/>
      <c r="G1952" s="31"/>
      <c r="H1952" s="31"/>
      <c r="I1952" s="31"/>
      <c r="J1952" s="31"/>
      <c r="K1952" s="14" t="str">
        <f t="shared" si="23"/>
        <v/>
      </c>
      <c r="M1952" s="14" t="e">
        <f t="array" aca="1" ref="M1952" ca="1">_xludf.ifna(IF(#REF!=Impostazioni!$C$6,G1952*1,G1952/INDEX(Impostazioni!$N$86:$O$105,MATCH(#REF!,Impostazioni!$N$86:$N$105,0),2)),"")</f>
        <v>#NAME?</v>
      </c>
      <c r="N1952" s="14" t="e">
        <f t="array" aca="1" ref="N1952" ca="1">_xludf.ifna(IF(#REF!=Impostazioni!$C$6,H1952*1,H1952/INDEX(Impostazioni!$N$86:$O$105,MATCH(#REF!,Impostazioni!$N$86:$N$105,0),2)),"")</f>
        <v>#NAME?</v>
      </c>
      <c r="O1952" s="14" t="e">
        <f t="array" aca="1" ref="O1952" ca="1">_xludf.ifna(IF(#REF!=Impostazioni!$C$6,I1952*1,I1952/INDEX(Impostazioni!$N$86:$O$105,MATCH(#REF!,Impostazioni!$N$86:$N$105,0),2)),"")</f>
        <v>#NAME?</v>
      </c>
      <c r="P1952" s="14" t="e">
        <f t="array" aca="1" ref="P1952" ca="1">_xludf.ifna(IF(#REF!=Impostazioni!$C$6,J1952*1,J1952/INDEX(Impostazioni!$N$86:$O$105,MATCH(#REF!,Impostazioni!$N$86:$N$105,0),2)),"")</f>
        <v>#NAME?</v>
      </c>
      <c r="Q1952" s="14" t="e">
        <f t="array" aca="1" ref="Q1952" ca="1">_xludf.ifna(IF(#REF!=Impostazioni!$C$6,K1952*1,K1952/INDEX(Impostazioni!$N$86:$O$105,MATCH(#REF!,Impostazioni!$N$86:$N$105,0),2)),"")</f>
        <v>#NAME?</v>
      </c>
      <c r="S1952" t="str" cm="1">
        <f t="array" ref="S1952">_xlfn.IFNA(TRANSPOSE(INDEX(Impostazioni!$R$14:$S$63,,MATCH($D1952,Impostazioni!$R$13:$S$13,0))),"")&amp;""</f>
        <v/>
      </c>
    </row>
    <row r="1953" spans="1:19" ht="13.2">
      <c r="A1953" s="14" t="str">
        <f t="shared" si="21"/>
        <v/>
      </c>
      <c r="B1953" s="14" t="str">
        <f t="shared" si="22"/>
        <v/>
      </c>
      <c r="C1953" s="14"/>
      <c r="D1953" s="14"/>
      <c r="E1953" s="14"/>
      <c r="F1953" s="14"/>
      <c r="G1953" s="31"/>
      <c r="H1953" s="31"/>
      <c r="I1953" s="31"/>
      <c r="J1953" s="31"/>
      <c r="K1953" s="14" t="str">
        <f t="shared" si="23"/>
        <v/>
      </c>
      <c r="M1953" s="14" t="e">
        <f t="array" aca="1" ref="M1953" ca="1">_xludf.ifna(IF(#REF!=Impostazioni!$C$6,G1953*1,G1953/INDEX(Impostazioni!$N$86:$O$105,MATCH(#REF!,Impostazioni!$N$86:$N$105,0),2)),"")</f>
        <v>#NAME?</v>
      </c>
      <c r="N1953" s="14" t="e">
        <f t="array" aca="1" ref="N1953" ca="1">_xludf.ifna(IF(#REF!=Impostazioni!$C$6,H1953*1,H1953/INDEX(Impostazioni!$N$86:$O$105,MATCH(#REF!,Impostazioni!$N$86:$N$105,0),2)),"")</f>
        <v>#NAME?</v>
      </c>
      <c r="O1953" s="14" t="e">
        <f t="array" aca="1" ref="O1953" ca="1">_xludf.ifna(IF(#REF!=Impostazioni!$C$6,I1953*1,I1953/INDEX(Impostazioni!$N$86:$O$105,MATCH(#REF!,Impostazioni!$N$86:$N$105,0),2)),"")</f>
        <v>#NAME?</v>
      </c>
      <c r="P1953" s="14" t="e">
        <f t="array" aca="1" ref="P1953" ca="1">_xludf.ifna(IF(#REF!=Impostazioni!$C$6,J1953*1,J1953/INDEX(Impostazioni!$N$86:$O$105,MATCH(#REF!,Impostazioni!$N$86:$N$105,0),2)),"")</f>
        <v>#NAME?</v>
      </c>
      <c r="Q1953" s="14" t="e">
        <f t="array" aca="1" ref="Q1953" ca="1">_xludf.ifna(IF(#REF!=Impostazioni!$C$6,K1953*1,K1953/INDEX(Impostazioni!$N$86:$O$105,MATCH(#REF!,Impostazioni!$N$86:$N$105,0),2)),"")</f>
        <v>#NAME?</v>
      </c>
      <c r="S1953" t="str" cm="1">
        <f t="array" ref="S1953">_xlfn.IFNA(TRANSPOSE(INDEX(Impostazioni!$R$14:$S$63,,MATCH($D1953,Impostazioni!$R$13:$S$13,0))),"")&amp;""</f>
        <v/>
      </c>
    </row>
    <row r="1954" spans="1:19" ht="13.2">
      <c r="A1954" s="14" t="str">
        <f t="shared" si="21"/>
        <v/>
      </c>
      <c r="B1954" s="14" t="str">
        <f t="shared" si="22"/>
        <v/>
      </c>
      <c r="C1954" s="14"/>
      <c r="D1954" s="14"/>
      <c r="E1954" s="14"/>
      <c r="F1954" s="14"/>
      <c r="G1954" s="31"/>
      <c r="H1954" s="31"/>
      <c r="I1954" s="31"/>
      <c r="J1954" s="31"/>
      <c r="K1954" s="14" t="str">
        <f t="shared" si="23"/>
        <v/>
      </c>
      <c r="M1954" s="14" t="e">
        <f t="array" aca="1" ref="M1954" ca="1">_xludf.ifna(IF(#REF!=Impostazioni!$C$6,G1954*1,G1954/INDEX(Impostazioni!$N$86:$O$105,MATCH(#REF!,Impostazioni!$N$86:$N$105,0),2)),"")</f>
        <v>#NAME?</v>
      </c>
      <c r="N1954" s="14" t="e">
        <f t="array" aca="1" ref="N1954" ca="1">_xludf.ifna(IF(#REF!=Impostazioni!$C$6,H1954*1,H1954/INDEX(Impostazioni!$N$86:$O$105,MATCH(#REF!,Impostazioni!$N$86:$N$105,0),2)),"")</f>
        <v>#NAME?</v>
      </c>
      <c r="O1954" s="14" t="e">
        <f t="array" aca="1" ref="O1954" ca="1">_xludf.ifna(IF(#REF!=Impostazioni!$C$6,I1954*1,I1954/INDEX(Impostazioni!$N$86:$O$105,MATCH(#REF!,Impostazioni!$N$86:$N$105,0),2)),"")</f>
        <v>#NAME?</v>
      </c>
      <c r="P1954" s="14" t="e">
        <f t="array" aca="1" ref="P1954" ca="1">_xludf.ifna(IF(#REF!=Impostazioni!$C$6,J1954*1,J1954/INDEX(Impostazioni!$N$86:$O$105,MATCH(#REF!,Impostazioni!$N$86:$N$105,0),2)),"")</f>
        <v>#NAME?</v>
      </c>
      <c r="Q1954" s="14" t="e">
        <f t="array" aca="1" ref="Q1954" ca="1">_xludf.ifna(IF(#REF!=Impostazioni!$C$6,K1954*1,K1954/INDEX(Impostazioni!$N$86:$O$105,MATCH(#REF!,Impostazioni!$N$86:$N$105,0),2)),"")</f>
        <v>#NAME?</v>
      </c>
      <c r="S1954" t="str" cm="1">
        <f t="array" ref="S1954">_xlfn.IFNA(TRANSPOSE(INDEX(Impostazioni!$R$14:$S$63,,MATCH($D1954,Impostazioni!$R$13:$S$13,0))),"")&amp;""</f>
        <v/>
      </c>
    </row>
    <row r="1955" spans="1:19" ht="13.2">
      <c r="A1955" s="14" t="str">
        <f t="shared" si="21"/>
        <v/>
      </c>
      <c r="B1955" s="14" t="str">
        <f t="shared" si="22"/>
        <v/>
      </c>
      <c r="C1955" s="14"/>
      <c r="D1955" s="14"/>
      <c r="E1955" s="14"/>
      <c r="F1955" s="14"/>
      <c r="G1955" s="31"/>
      <c r="H1955" s="31"/>
      <c r="I1955" s="31"/>
      <c r="J1955" s="31"/>
      <c r="K1955" s="14" t="str">
        <f t="shared" si="23"/>
        <v/>
      </c>
      <c r="M1955" s="14" t="e">
        <f t="array" aca="1" ref="M1955" ca="1">_xludf.ifna(IF(#REF!=Impostazioni!$C$6,G1955*1,G1955/INDEX(Impostazioni!$N$86:$O$105,MATCH(#REF!,Impostazioni!$N$86:$N$105,0),2)),"")</f>
        <v>#NAME?</v>
      </c>
      <c r="N1955" s="14" t="e">
        <f t="array" aca="1" ref="N1955" ca="1">_xludf.ifna(IF(#REF!=Impostazioni!$C$6,H1955*1,H1955/INDEX(Impostazioni!$N$86:$O$105,MATCH(#REF!,Impostazioni!$N$86:$N$105,0),2)),"")</f>
        <v>#NAME?</v>
      </c>
      <c r="O1955" s="14" t="e">
        <f t="array" aca="1" ref="O1955" ca="1">_xludf.ifna(IF(#REF!=Impostazioni!$C$6,I1955*1,I1955/INDEX(Impostazioni!$N$86:$O$105,MATCH(#REF!,Impostazioni!$N$86:$N$105,0),2)),"")</f>
        <v>#NAME?</v>
      </c>
      <c r="P1955" s="14" t="e">
        <f t="array" aca="1" ref="P1955" ca="1">_xludf.ifna(IF(#REF!=Impostazioni!$C$6,J1955*1,J1955/INDEX(Impostazioni!$N$86:$O$105,MATCH(#REF!,Impostazioni!$N$86:$N$105,0),2)),"")</f>
        <v>#NAME?</v>
      </c>
      <c r="Q1955" s="14" t="e">
        <f t="array" aca="1" ref="Q1955" ca="1">_xludf.ifna(IF(#REF!=Impostazioni!$C$6,K1955*1,K1955/INDEX(Impostazioni!$N$86:$O$105,MATCH(#REF!,Impostazioni!$N$86:$N$105,0),2)),"")</f>
        <v>#NAME?</v>
      </c>
      <c r="S1955" t="str" cm="1">
        <f t="array" ref="S1955">_xlfn.IFNA(TRANSPOSE(INDEX(Impostazioni!$R$14:$S$63,,MATCH($D1955,Impostazioni!$R$13:$S$13,0))),"")&amp;""</f>
        <v/>
      </c>
    </row>
    <row r="1956" spans="1:19" ht="13.2">
      <c r="A1956" s="14" t="str">
        <f t="shared" si="21"/>
        <v/>
      </c>
      <c r="B1956" s="14" t="str">
        <f t="shared" si="22"/>
        <v/>
      </c>
      <c r="C1956" s="14"/>
      <c r="D1956" s="14"/>
      <c r="E1956" s="14"/>
      <c r="F1956" s="14"/>
      <c r="G1956" s="31"/>
      <c r="H1956" s="31"/>
      <c r="I1956" s="31"/>
      <c r="J1956" s="31"/>
      <c r="K1956" s="14" t="str">
        <f t="shared" si="23"/>
        <v/>
      </c>
      <c r="M1956" s="14" t="e">
        <f t="array" aca="1" ref="M1956" ca="1">_xludf.ifna(IF(#REF!=Impostazioni!$C$6,G1956*1,G1956/INDEX(Impostazioni!$N$86:$O$105,MATCH(#REF!,Impostazioni!$N$86:$N$105,0),2)),"")</f>
        <v>#NAME?</v>
      </c>
      <c r="N1956" s="14" t="e">
        <f t="array" aca="1" ref="N1956" ca="1">_xludf.ifna(IF(#REF!=Impostazioni!$C$6,H1956*1,H1956/INDEX(Impostazioni!$N$86:$O$105,MATCH(#REF!,Impostazioni!$N$86:$N$105,0),2)),"")</f>
        <v>#NAME?</v>
      </c>
      <c r="O1956" s="14" t="e">
        <f t="array" aca="1" ref="O1956" ca="1">_xludf.ifna(IF(#REF!=Impostazioni!$C$6,I1956*1,I1956/INDEX(Impostazioni!$N$86:$O$105,MATCH(#REF!,Impostazioni!$N$86:$N$105,0),2)),"")</f>
        <v>#NAME?</v>
      </c>
      <c r="P1956" s="14" t="e">
        <f t="array" aca="1" ref="P1956" ca="1">_xludf.ifna(IF(#REF!=Impostazioni!$C$6,J1956*1,J1956/INDEX(Impostazioni!$N$86:$O$105,MATCH(#REF!,Impostazioni!$N$86:$N$105,0),2)),"")</f>
        <v>#NAME?</v>
      </c>
      <c r="Q1956" s="14" t="e">
        <f t="array" aca="1" ref="Q1956" ca="1">_xludf.ifna(IF(#REF!=Impostazioni!$C$6,K1956*1,K1956/INDEX(Impostazioni!$N$86:$O$105,MATCH(#REF!,Impostazioni!$N$86:$N$105,0),2)),"")</f>
        <v>#NAME?</v>
      </c>
      <c r="S1956" t="str" cm="1">
        <f t="array" ref="S1956">_xlfn.IFNA(TRANSPOSE(INDEX(Impostazioni!$R$14:$S$63,,MATCH($D1956,Impostazioni!$R$13:$S$13,0))),"")&amp;""</f>
        <v/>
      </c>
    </row>
    <row r="1957" spans="1:19" ht="13.2">
      <c r="A1957" s="14" t="str">
        <f t="shared" si="21"/>
        <v/>
      </c>
      <c r="B1957" s="14" t="str">
        <f t="shared" si="22"/>
        <v/>
      </c>
      <c r="C1957" s="14"/>
      <c r="D1957" s="14"/>
      <c r="E1957" s="14"/>
      <c r="F1957" s="14"/>
      <c r="G1957" s="31"/>
      <c r="H1957" s="31"/>
      <c r="I1957" s="31"/>
      <c r="J1957" s="31"/>
      <c r="K1957" s="14" t="str">
        <f t="shared" si="23"/>
        <v/>
      </c>
      <c r="M1957" s="14" t="e">
        <f t="array" aca="1" ref="M1957" ca="1">_xludf.ifna(IF(#REF!=Impostazioni!$C$6,G1957*1,G1957/INDEX(Impostazioni!$N$86:$O$105,MATCH(#REF!,Impostazioni!$N$86:$N$105,0),2)),"")</f>
        <v>#NAME?</v>
      </c>
      <c r="N1957" s="14" t="e">
        <f t="array" aca="1" ref="N1957" ca="1">_xludf.ifna(IF(#REF!=Impostazioni!$C$6,H1957*1,H1957/INDEX(Impostazioni!$N$86:$O$105,MATCH(#REF!,Impostazioni!$N$86:$N$105,0),2)),"")</f>
        <v>#NAME?</v>
      </c>
      <c r="O1957" s="14" t="e">
        <f t="array" aca="1" ref="O1957" ca="1">_xludf.ifna(IF(#REF!=Impostazioni!$C$6,I1957*1,I1957/INDEX(Impostazioni!$N$86:$O$105,MATCH(#REF!,Impostazioni!$N$86:$N$105,0),2)),"")</f>
        <v>#NAME?</v>
      </c>
      <c r="P1957" s="14" t="e">
        <f t="array" aca="1" ref="P1957" ca="1">_xludf.ifna(IF(#REF!=Impostazioni!$C$6,J1957*1,J1957/INDEX(Impostazioni!$N$86:$O$105,MATCH(#REF!,Impostazioni!$N$86:$N$105,0),2)),"")</f>
        <v>#NAME?</v>
      </c>
      <c r="Q1957" s="14" t="e">
        <f t="array" aca="1" ref="Q1957" ca="1">_xludf.ifna(IF(#REF!=Impostazioni!$C$6,K1957*1,K1957/INDEX(Impostazioni!$N$86:$O$105,MATCH(#REF!,Impostazioni!$N$86:$N$105,0),2)),"")</f>
        <v>#NAME?</v>
      </c>
      <c r="S1957" t="str" cm="1">
        <f t="array" ref="S1957">_xlfn.IFNA(TRANSPOSE(INDEX(Impostazioni!$R$14:$S$63,,MATCH($D1957,Impostazioni!$R$13:$S$13,0))),"")&amp;""</f>
        <v/>
      </c>
    </row>
    <row r="1958" spans="1:19" ht="13.2">
      <c r="A1958" s="14" t="str">
        <f t="shared" si="21"/>
        <v/>
      </c>
      <c r="B1958" s="14" t="str">
        <f t="shared" si="22"/>
        <v/>
      </c>
      <c r="C1958" s="14"/>
      <c r="D1958" s="14"/>
      <c r="E1958" s="14"/>
      <c r="F1958" s="14"/>
      <c r="G1958" s="31"/>
      <c r="H1958" s="31"/>
      <c r="I1958" s="31"/>
      <c r="J1958" s="31"/>
      <c r="K1958" s="14" t="str">
        <f t="shared" si="23"/>
        <v/>
      </c>
      <c r="M1958" s="14" t="e">
        <f t="array" aca="1" ref="M1958" ca="1">_xludf.ifna(IF(#REF!=Impostazioni!$C$6,G1958*1,G1958/INDEX(Impostazioni!$N$86:$O$105,MATCH(#REF!,Impostazioni!$N$86:$N$105,0),2)),"")</f>
        <v>#NAME?</v>
      </c>
      <c r="N1958" s="14" t="e">
        <f t="array" aca="1" ref="N1958" ca="1">_xludf.ifna(IF(#REF!=Impostazioni!$C$6,H1958*1,H1958/INDEX(Impostazioni!$N$86:$O$105,MATCH(#REF!,Impostazioni!$N$86:$N$105,0),2)),"")</f>
        <v>#NAME?</v>
      </c>
      <c r="O1958" s="14" t="e">
        <f t="array" aca="1" ref="O1958" ca="1">_xludf.ifna(IF(#REF!=Impostazioni!$C$6,I1958*1,I1958/INDEX(Impostazioni!$N$86:$O$105,MATCH(#REF!,Impostazioni!$N$86:$N$105,0),2)),"")</f>
        <v>#NAME?</v>
      </c>
      <c r="P1958" s="14" t="e">
        <f t="array" aca="1" ref="P1958" ca="1">_xludf.ifna(IF(#REF!=Impostazioni!$C$6,J1958*1,J1958/INDEX(Impostazioni!$N$86:$O$105,MATCH(#REF!,Impostazioni!$N$86:$N$105,0),2)),"")</f>
        <v>#NAME?</v>
      </c>
      <c r="Q1958" s="14" t="e">
        <f t="array" aca="1" ref="Q1958" ca="1">_xludf.ifna(IF(#REF!=Impostazioni!$C$6,K1958*1,K1958/INDEX(Impostazioni!$N$86:$O$105,MATCH(#REF!,Impostazioni!$N$86:$N$105,0),2)),"")</f>
        <v>#NAME?</v>
      </c>
      <c r="S1958" t="str" cm="1">
        <f t="array" ref="S1958">_xlfn.IFNA(TRANSPOSE(INDEX(Impostazioni!$R$14:$S$63,,MATCH($D1958,Impostazioni!$R$13:$S$13,0))),"")&amp;""</f>
        <v/>
      </c>
    </row>
    <row r="1959" spans="1:19" ht="13.2">
      <c r="A1959" s="14" t="str">
        <f t="shared" si="21"/>
        <v/>
      </c>
      <c r="B1959" s="14" t="str">
        <f t="shared" si="22"/>
        <v/>
      </c>
      <c r="C1959" s="14"/>
      <c r="D1959" s="14"/>
      <c r="E1959" s="14"/>
      <c r="F1959" s="14"/>
      <c r="G1959" s="31"/>
      <c r="H1959" s="31"/>
      <c r="I1959" s="31"/>
      <c r="J1959" s="31"/>
      <c r="K1959" s="14" t="str">
        <f t="shared" si="23"/>
        <v/>
      </c>
      <c r="M1959" s="14" t="e">
        <f t="array" aca="1" ref="M1959" ca="1">_xludf.ifna(IF(#REF!=Impostazioni!$C$6,G1959*1,G1959/INDEX(Impostazioni!$N$86:$O$105,MATCH(#REF!,Impostazioni!$N$86:$N$105,0),2)),"")</f>
        <v>#NAME?</v>
      </c>
      <c r="N1959" s="14" t="e">
        <f t="array" aca="1" ref="N1959" ca="1">_xludf.ifna(IF(#REF!=Impostazioni!$C$6,H1959*1,H1959/INDEX(Impostazioni!$N$86:$O$105,MATCH(#REF!,Impostazioni!$N$86:$N$105,0),2)),"")</f>
        <v>#NAME?</v>
      </c>
      <c r="O1959" s="14" t="e">
        <f t="array" aca="1" ref="O1959" ca="1">_xludf.ifna(IF(#REF!=Impostazioni!$C$6,I1959*1,I1959/INDEX(Impostazioni!$N$86:$O$105,MATCH(#REF!,Impostazioni!$N$86:$N$105,0),2)),"")</f>
        <v>#NAME?</v>
      </c>
      <c r="P1959" s="14" t="e">
        <f t="array" aca="1" ref="P1959" ca="1">_xludf.ifna(IF(#REF!=Impostazioni!$C$6,J1959*1,J1959/INDEX(Impostazioni!$N$86:$O$105,MATCH(#REF!,Impostazioni!$N$86:$N$105,0),2)),"")</f>
        <v>#NAME?</v>
      </c>
      <c r="Q1959" s="14" t="e">
        <f t="array" aca="1" ref="Q1959" ca="1">_xludf.ifna(IF(#REF!=Impostazioni!$C$6,K1959*1,K1959/INDEX(Impostazioni!$N$86:$O$105,MATCH(#REF!,Impostazioni!$N$86:$N$105,0),2)),"")</f>
        <v>#NAME?</v>
      </c>
      <c r="S1959" t="str" cm="1">
        <f t="array" ref="S1959">_xlfn.IFNA(TRANSPOSE(INDEX(Impostazioni!$R$14:$S$63,,MATCH($D1959,Impostazioni!$R$13:$S$13,0))),"")&amp;""</f>
        <v/>
      </c>
    </row>
    <row r="1960" spans="1:19" ht="13.2">
      <c r="A1960" s="14" t="str">
        <f t="shared" si="21"/>
        <v/>
      </c>
      <c r="B1960" s="14" t="str">
        <f t="shared" si="22"/>
        <v/>
      </c>
      <c r="C1960" s="14"/>
      <c r="D1960" s="14"/>
      <c r="E1960" s="14"/>
      <c r="F1960" s="14"/>
      <c r="G1960" s="31"/>
      <c r="H1960" s="31"/>
      <c r="I1960" s="31"/>
      <c r="J1960" s="31"/>
      <c r="K1960" s="14" t="str">
        <f t="shared" si="23"/>
        <v/>
      </c>
      <c r="M1960" s="14" t="e">
        <f t="array" aca="1" ref="M1960" ca="1">_xludf.ifna(IF(#REF!=Impostazioni!$C$6,G1960*1,G1960/INDEX(Impostazioni!$N$86:$O$105,MATCH(#REF!,Impostazioni!$N$86:$N$105,0),2)),"")</f>
        <v>#NAME?</v>
      </c>
      <c r="N1960" s="14" t="e">
        <f t="array" aca="1" ref="N1960" ca="1">_xludf.ifna(IF(#REF!=Impostazioni!$C$6,H1960*1,H1960/INDEX(Impostazioni!$N$86:$O$105,MATCH(#REF!,Impostazioni!$N$86:$N$105,0),2)),"")</f>
        <v>#NAME?</v>
      </c>
      <c r="O1960" s="14" t="e">
        <f t="array" aca="1" ref="O1960" ca="1">_xludf.ifna(IF(#REF!=Impostazioni!$C$6,I1960*1,I1960/INDEX(Impostazioni!$N$86:$O$105,MATCH(#REF!,Impostazioni!$N$86:$N$105,0),2)),"")</f>
        <v>#NAME?</v>
      </c>
      <c r="P1960" s="14" t="e">
        <f t="array" aca="1" ref="P1960" ca="1">_xludf.ifna(IF(#REF!=Impostazioni!$C$6,J1960*1,J1960/INDEX(Impostazioni!$N$86:$O$105,MATCH(#REF!,Impostazioni!$N$86:$N$105,0),2)),"")</f>
        <v>#NAME?</v>
      </c>
      <c r="Q1960" s="14" t="e">
        <f t="array" aca="1" ref="Q1960" ca="1">_xludf.ifna(IF(#REF!=Impostazioni!$C$6,K1960*1,K1960/INDEX(Impostazioni!$N$86:$O$105,MATCH(#REF!,Impostazioni!$N$86:$N$105,0),2)),"")</f>
        <v>#NAME?</v>
      </c>
      <c r="S1960" t="str" cm="1">
        <f t="array" ref="S1960">_xlfn.IFNA(TRANSPOSE(INDEX(Impostazioni!$R$14:$S$63,,MATCH($D1960,Impostazioni!$R$13:$S$13,0))),"")&amp;""</f>
        <v/>
      </c>
    </row>
    <row r="1961" spans="1:19" ht="13.2">
      <c r="A1961" s="14" t="str">
        <f t="shared" si="21"/>
        <v/>
      </c>
      <c r="B1961" s="14" t="str">
        <f t="shared" si="22"/>
        <v/>
      </c>
      <c r="C1961" s="14"/>
      <c r="D1961" s="14"/>
      <c r="E1961" s="14"/>
      <c r="F1961" s="14"/>
      <c r="G1961" s="31"/>
      <c r="H1961" s="31"/>
      <c r="I1961" s="31"/>
      <c r="J1961" s="31"/>
      <c r="K1961" s="14" t="str">
        <f t="shared" si="23"/>
        <v/>
      </c>
      <c r="M1961" s="14" t="e">
        <f t="array" aca="1" ref="M1961" ca="1">_xludf.ifna(IF(#REF!=Impostazioni!$C$6,G1961*1,G1961/INDEX(Impostazioni!$N$86:$O$105,MATCH(#REF!,Impostazioni!$N$86:$N$105,0),2)),"")</f>
        <v>#NAME?</v>
      </c>
      <c r="N1961" s="14" t="e">
        <f t="array" aca="1" ref="N1961" ca="1">_xludf.ifna(IF(#REF!=Impostazioni!$C$6,H1961*1,H1961/INDEX(Impostazioni!$N$86:$O$105,MATCH(#REF!,Impostazioni!$N$86:$N$105,0),2)),"")</f>
        <v>#NAME?</v>
      </c>
      <c r="O1961" s="14" t="e">
        <f t="array" aca="1" ref="O1961" ca="1">_xludf.ifna(IF(#REF!=Impostazioni!$C$6,I1961*1,I1961/INDEX(Impostazioni!$N$86:$O$105,MATCH(#REF!,Impostazioni!$N$86:$N$105,0),2)),"")</f>
        <v>#NAME?</v>
      </c>
      <c r="P1961" s="14" t="e">
        <f t="array" aca="1" ref="P1961" ca="1">_xludf.ifna(IF(#REF!=Impostazioni!$C$6,J1961*1,J1961/INDEX(Impostazioni!$N$86:$O$105,MATCH(#REF!,Impostazioni!$N$86:$N$105,0),2)),"")</f>
        <v>#NAME?</v>
      </c>
      <c r="Q1961" s="14" t="e">
        <f t="array" aca="1" ref="Q1961" ca="1">_xludf.ifna(IF(#REF!=Impostazioni!$C$6,K1961*1,K1961/INDEX(Impostazioni!$N$86:$O$105,MATCH(#REF!,Impostazioni!$N$86:$N$105,0),2)),"")</f>
        <v>#NAME?</v>
      </c>
      <c r="S1961" t="str" cm="1">
        <f t="array" ref="S1961">_xlfn.IFNA(TRANSPOSE(INDEX(Impostazioni!$R$14:$S$63,,MATCH($D1961,Impostazioni!$R$13:$S$13,0))),"")&amp;""</f>
        <v/>
      </c>
    </row>
    <row r="1962" spans="1:19" ht="13.2">
      <c r="A1962" s="14" t="str">
        <f t="shared" si="21"/>
        <v/>
      </c>
      <c r="B1962" s="14" t="str">
        <f t="shared" si="22"/>
        <v/>
      </c>
      <c r="C1962" s="14"/>
      <c r="D1962" s="14"/>
      <c r="E1962" s="14"/>
      <c r="F1962" s="14"/>
      <c r="G1962" s="31"/>
      <c r="H1962" s="31"/>
      <c r="I1962" s="31"/>
      <c r="J1962" s="31"/>
      <c r="K1962" s="14" t="str">
        <f t="shared" si="23"/>
        <v/>
      </c>
      <c r="M1962" s="14" t="e">
        <f t="array" aca="1" ref="M1962" ca="1">_xludf.ifna(IF(#REF!=Impostazioni!$C$6,G1962*1,G1962/INDEX(Impostazioni!$N$86:$O$105,MATCH(#REF!,Impostazioni!$N$86:$N$105,0),2)),"")</f>
        <v>#NAME?</v>
      </c>
      <c r="N1962" s="14" t="e">
        <f t="array" aca="1" ref="N1962" ca="1">_xludf.ifna(IF(#REF!=Impostazioni!$C$6,H1962*1,H1962/INDEX(Impostazioni!$N$86:$O$105,MATCH(#REF!,Impostazioni!$N$86:$N$105,0),2)),"")</f>
        <v>#NAME?</v>
      </c>
      <c r="O1962" s="14" t="e">
        <f t="array" aca="1" ref="O1962" ca="1">_xludf.ifna(IF(#REF!=Impostazioni!$C$6,I1962*1,I1962/INDEX(Impostazioni!$N$86:$O$105,MATCH(#REF!,Impostazioni!$N$86:$N$105,0),2)),"")</f>
        <v>#NAME?</v>
      </c>
      <c r="P1962" s="14" t="e">
        <f t="array" aca="1" ref="P1962" ca="1">_xludf.ifna(IF(#REF!=Impostazioni!$C$6,J1962*1,J1962/INDEX(Impostazioni!$N$86:$O$105,MATCH(#REF!,Impostazioni!$N$86:$N$105,0),2)),"")</f>
        <v>#NAME?</v>
      </c>
      <c r="Q1962" s="14" t="e">
        <f t="array" aca="1" ref="Q1962" ca="1">_xludf.ifna(IF(#REF!=Impostazioni!$C$6,K1962*1,K1962/INDEX(Impostazioni!$N$86:$O$105,MATCH(#REF!,Impostazioni!$N$86:$N$105,0),2)),"")</f>
        <v>#NAME?</v>
      </c>
      <c r="S1962" t="str" cm="1">
        <f t="array" ref="S1962">_xlfn.IFNA(TRANSPOSE(INDEX(Impostazioni!$R$14:$S$63,,MATCH($D1962,Impostazioni!$R$13:$S$13,0))),"")&amp;""</f>
        <v/>
      </c>
    </row>
    <row r="1963" spans="1:19" ht="13.2">
      <c r="A1963" s="14" t="str">
        <f t="shared" si="21"/>
        <v/>
      </c>
      <c r="B1963" s="14" t="str">
        <f t="shared" si="22"/>
        <v/>
      </c>
      <c r="C1963" s="14"/>
      <c r="D1963" s="14"/>
      <c r="E1963" s="14"/>
      <c r="F1963" s="14"/>
      <c r="G1963" s="31"/>
      <c r="H1963" s="31"/>
      <c r="I1963" s="31"/>
      <c r="J1963" s="31"/>
      <c r="K1963" s="14" t="str">
        <f t="shared" si="23"/>
        <v/>
      </c>
      <c r="M1963" s="14" t="e">
        <f t="array" aca="1" ref="M1963" ca="1">_xludf.ifna(IF(#REF!=Impostazioni!$C$6,G1963*1,G1963/INDEX(Impostazioni!$N$86:$O$105,MATCH(#REF!,Impostazioni!$N$86:$N$105,0),2)),"")</f>
        <v>#NAME?</v>
      </c>
      <c r="N1963" s="14" t="e">
        <f t="array" aca="1" ref="N1963" ca="1">_xludf.ifna(IF(#REF!=Impostazioni!$C$6,H1963*1,H1963/INDEX(Impostazioni!$N$86:$O$105,MATCH(#REF!,Impostazioni!$N$86:$N$105,0),2)),"")</f>
        <v>#NAME?</v>
      </c>
      <c r="O1963" s="14" t="e">
        <f t="array" aca="1" ref="O1963" ca="1">_xludf.ifna(IF(#REF!=Impostazioni!$C$6,I1963*1,I1963/INDEX(Impostazioni!$N$86:$O$105,MATCH(#REF!,Impostazioni!$N$86:$N$105,0),2)),"")</f>
        <v>#NAME?</v>
      </c>
      <c r="P1963" s="14" t="e">
        <f t="array" aca="1" ref="P1963" ca="1">_xludf.ifna(IF(#REF!=Impostazioni!$C$6,J1963*1,J1963/INDEX(Impostazioni!$N$86:$O$105,MATCH(#REF!,Impostazioni!$N$86:$N$105,0),2)),"")</f>
        <v>#NAME?</v>
      </c>
      <c r="Q1963" s="14" t="e">
        <f t="array" aca="1" ref="Q1963" ca="1">_xludf.ifna(IF(#REF!=Impostazioni!$C$6,K1963*1,K1963/INDEX(Impostazioni!$N$86:$O$105,MATCH(#REF!,Impostazioni!$N$86:$N$105,0),2)),"")</f>
        <v>#NAME?</v>
      </c>
      <c r="S1963" t="str" cm="1">
        <f t="array" ref="S1963">_xlfn.IFNA(TRANSPOSE(INDEX(Impostazioni!$R$14:$S$63,,MATCH($D1963,Impostazioni!$R$13:$S$13,0))),"")&amp;""</f>
        <v/>
      </c>
    </row>
    <row r="1964" spans="1:19" ht="13.2">
      <c r="A1964" s="14" t="str">
        <f t="shared" si="21"/>
        <v/>
      </c>
      <c r="B1964" s="14" t="str">
        <f t="shared" si="22"/>
        <v/>
      </c>
      <c r="C1964" s="14"/>
      <c r="D1964" s="14"/>
      <c r="E1964" s="14"/>
      <c r="F1964" s="14"/>
      <c r="G1964" s="31"/>
      <c r="H1964" s="31"/>
      <c r="I1964" s="31"/>
      <c r="J1964" s="31"/>
      <c r="K1964" s="14" t="str">
        <f t="shared" si="23"/>
        <v/>
      </c>
      <c r="M1964" s="14" t="e">
        <f t="array" aca="1" ref="M1964" ca="1">_xludf.ifna(IF(#REF!=Impostazioni!$C$6,G1964*1,G1964/INDEX(Impostazioni!$N$86:$O$105,MATCH(#REF!,Impostazioni!$N$86:$N$105,0),2)),"")</f>
        <v>#NAME?</v>
      </c>
      <c r="N1964" s="14" t="e">
        <f t="array" aca="1" ref="N1964" ca="1">_xludf.ifna(IF(#REF!=Impostazioni!$C$6,H1964*1,H1964/INDEX(Impostazioni!$N$86:$O$105,MATCH(#REF!,Impostazioni!$N$86:$N$105,0),2)),"")</f>
        <v>#NAME?</v>
      </c>
      <c r="O1964" s="14" t="e">
        <f t="array" aca="1" ref="O1964" ca="1">_xludf.ifna(IF(#REF!=Impostazioni!$C$6,I1964*1,I1964/INDEX(Impostazioni!$N$86:$O$105,MATCH(#REF!,Impostazioni!$N$86:$N$105,0),2)),"")</f>
        <v>#NAME?</v>
      </c>
      <c r="P1964" s="14" t="e">
        <f t="array" aca="1" ref="P1964" ca="1">_xludf.ifna(IF(#REF!=Impostazioni!$C$6,J1964*1,J1964/INDEX(Impostazioni!$N$86:$O$105,MATCH(#REF!,Impostazioni!$N$86:$N$105,0),2)),"")</f>
        <v>#NAME?</v>
      </c>
      <c r="Q1964" s="14" t="e">
        <f t="array" aca="1" ref="Q1964" ca="1">_xludf.ifna(IF(#REF!=Impostazioni!$C$6,K1964*1,K1964/INDEX(Impostazioni!$N$86:$O$105,MATCH(#REF!,Impostazioni!$N$86:$N$105,0),2)),"")</f>
        <v>#NAME?</v>
      </c>
      <c r="S1964" t="str" cm="1">
        <f t="array" ref="S1964">_xlfn.IFNA(TRANSPOSE(INDEX(Impostazioni!$R$14:$S$63,,MATCH($D1964,Impostazioni!$R$13:$S$13,0))),"")&amp;""</f>
        <v/>
      </c>
    </row>
    <row r="1965" spans="1:19" ht="13.2">
      <c r="A1965" s="14" t="str">
        <f t="shared" si="21"/>
        <v/>
      </c>
      <c r="B1965" s="14" t="str">
        <f t="shared" si="22"/>
        <v/>
      </c>
      <c r="C1965" s="14"/>
      <c r="D1965" s="14"/>
      <c r="E1965" s="14"/>
      <c r="F1965" s="14"/>
      <c r="G1965" s="31"/>
      <c r="H1965" s="31"/>
      <c r="I1965" s="31"/>
      <c r="J1965" s="31"/>
      <c r="K1965" s="14" t="str">
        <f t="shared" si="23"/>
        <v/>
      </c>
      <c r="M1965" s="14" t="e">
        <f t="array" aca="1" ref="M1965" ca="1">_xludf.ifna(IF(#REF!=Impostazioni!$C$6,G1965*1,G1965/INDEX(Impostazioni!$N$86:$O$105,MATCH(#REF!,Impostazioni!$N$86:$N$105,0),2)),"")</f>
        <v>#NAME?</v>
      </c>
      <c r="N1965" s="14" t="e">
        <f t="array" aca="1" ref="N1965" ca="1">_xludf.ifna(IF(#REF!=Impostazioni!$C$6,H1965*1,H1965/INDEX(Impostazioni!$N$86:$O$105,MATCH(#REF!,Impostazioni!$N$86:$N$105,0),2)),"")</f>
        <v>#NAME?</v>
      </c>
      <c r="O1965" s="14" t="e">
        <f t="array" aca="1" ref="O1965" ca="1">_xludf.ifna(IF(#REF!=Impostazioni!$C$6,I1965*1,I1965/INDEX(Impostazioni!$N$86:$O$105,MATCH(#REF!,Impostazioni!$N$86:$N$105,0),2)),"")</f>
        <v>#NAME?</v>
      </c>
      <c r="P1965" s="14" t="e">
        <f t="array" aca="1" ref="P1965" ca="1">_xludf.ifna(IF(#REF!=Impostazioni!$C$6,J1965*1,J1965/INDEX(Impostazioni!$N$86:$O$105,MATCH(#REF!,Impostazioni!$N$86:$N$105,0),2)),"")</f>
        <v>#NAME?</v>
      </c>
      <c r="Q1965" s="14" t="e">
        <f t="array" aca="1" ref="Q1965" ca="1">_xludf.ifna(IF(#REF!=Impostazioni!$C$6,K1965*1,K1965/INDEX(Impostazioni!$N$86:$O$105,MATCH(#REF!,Impostazioni!$N$86:$N$105,0),2)),"")</f>
        <v>#NAME?</v>
      </c>
      <c r="S1965" t="str" cm="1">
        <f t="array" ref="S1965">_xlfn.IFNA(TRANSPOSE(INDEX(Impostazioni!$R$14:$S$63,,MATCH($D1965,Impostazioni!$R$13:$S$13,0))),"")&amp;""</f>
        <v/>
      </c>
    </row>
    <row r="1966" spans="1:19" ht="13.2">
      <c r="A1966" s="14" t="str">
        <f t="shared" si="21"/>
        <v/>
      </c>
      <c r="B1966" s="14" t="str">
        <f t="shared" si="22"/>
        <v/>
      </c>
      <c r="C1966" s="14"/>
      <c r="D1966" s="14"/>
      <c r="E1966" s="14"/>
      <c r="F1966" s="14"/>
      <c r="G1966" s="31"/>
      <c r="H1966" s="31"/>
      <c r="I1966" s="31"/>
      <c r="J1966" s="31"/>
      <c r="K1966" s="14" t="str">
        <f t="shared" si="23"/>
        <v/>
      </c>
      <c r="M1966" s="14" t="e">
        <f t="array" aca="1" ref="M1966" ca="1">_xludf.ifna(IF(#REF!=Impostazioni!$C$6,G1966*1,G1966/INDEX(Impostazioni!$N$86:$O$105,MATCH(#REF!,Impostazioni!$N$86:$N$105,0),2)),"")</f>
        <v>#NAME?</v>
      </c>
      <c r="N1966" s="14" t="e">
        <f t="array" aca="1" ref="N1966" ca="1">_xludf.ifna(IF(#REF!=Impostazioni!$C$6,H1966*1,H1966/INDEX(Impostazioni!$N$86:$O$105,MATCH(#REF!,Impostazioni!$N$86:$N$105,0),2)),"")</f>
        <v>#NAME?</v>
      </c>
      <c r="O1966" s="14" t="e">
        <f t="array" aca="1" ref="O1966" ca="1">_xludf.ifna(IF(#REF!=Impostazioni!$C$6,I1966*1,I1966/INDEX(Impostazioni!$N$86:$O$105,MATCH(#REF!,Impostazioni!$N$86:$N$105,0),2)),"")</f>
        <v>#NAME?</v>
      </c>
      <c r="P1966" s="14" t="e">
        <f t="array" aca="1" ref="P1966" ca="1">_xludf.ifna(IF(#REF!=Impostazioni!$C$6,J1966*1,J1966/INDEX(Impostazioni!$N$86:$O$105,MATCH(#REF!,Impostazioni!$N$86:$N$105,0),2)),"")</f>
        <v>#NAME?</v>
      </c>
      <c r="Q1966" s="14" t="e">
        <f t="array" aca="1" ref="Q1966" ca="1">_xludf.ifna(IF(#REF!=Impostazioni!$C$6,K1966*1,K1966/INDEX(Impostazioni!$N$86:$O$105,MATCH(#REF!,Impostazioni!$N$86:$N$105,0),2)),"")</f>
        <v>#NAME?</v>
      </c>
      <c r="S1966" t="str" cm="1">
        <f t="array" ref="S1966">_xlfn.IFNA(TRANSPOSE(INDEX(Impostazioni!$R$14:$S$63,,MATCH($D1966,Impostazioni!$R$13:$S$13,0))),"")&amp;""</f>
        <v/>
      </c>
    </row>
    <row r="1967" spans="1:19" ht="13.2">
      <c r="A1967" s="14" t="str">
        <f t="shared" si="21"/>
        <v/>
      </c>
      <c r="B1967" s="14" t="str">
        <f t="shared" si="22"/>
        <v/>
      </c>
      <c r="C1967" s="14"/>
      <c r="D1967" s="14"/>
      <c r="E1967" s="14"/>
      <c r="F1967" s="14"/>
      <c r="G1967" s="31"/>
      <c r="H1967" s="31"/>
      <c r="I1967" s="31"/>
      <c r="J1967" s="31"/>
      <c r="K1967" s="14" t="str">
        <f t="shared" si="23"/>
        <v/>
      </c>
      <c r="M1967" s="14" t="e">
        <f t="array" aca="1" ref="M1967" ca="1">_xludf.ifna(IF(#REF!=Impostazioni!$C$6,G1967*1,G1967/INDEX(Impostazioni!$N$86:$O$105,MATCH(#REF!,Impostazioni!$N$86:$N$105,0),2)),"")</f>
        <v>#NAME?</v>
      </c>
      <c r="N1967" s="14" t="e">
        <f t="array" aca="1" ref="N1967" ca="1">_xludf.ifna(IF(#REF!=Impostazioni!$C$6,H1967*1,H1967/INDEX(Impostazioni!$N$86:$O$105,MATCH(#REF!,Impostazioni!$N$86:$N$105,0),2)),"")</f>
        <v>#NAME?</v>
      </c>
      <c r="O1967" s="14" t="e">
        <f t="array" aca="1" ref="O1967" ca="1">_xludf.ifna(IF(#REF!=Impostazioni!$C$6,I1967*1,I1967/INDEX(Impostazioni!$N$86:$O$105,MATCH(#REF!,Impostazioni!$N$86:$N$105,0),2)),"")</f>
        <v>#NAME?</v>
      </c>
      <c r="P1967" s="14" t="e">
        <f t="array" aca="1" ref="P1967" ca="1">_xludf.ifna(IF(#REF!=Impostazioni!$C$6,J1967*1,J1967/INDEX(Impostazioni!$N$86:$O$105,MATCH(#REF!,Impostazioni!$N$86:$N$105,0),2)),"")</f>
        <v>#NAME?</v>
      </c>
      <c r="Q1967" s="14" t="e">
        <f t="array" aca="1" ref="Q1967" ca="1">_xludf.ifna(IF(#REF!=Impostazioni!$C$6,K1967*1,K1967/INDEX(Impostazioni!$N$86:$O$105,MATCH(#REF!,Impostazioni!$N$86:$N$105,0),2)),"")</f>
        <v>#NAME?</v>
      </c>
      <c r="S1967" t="str" cm="1">
        <f t="array" ref="S1967">_xlfn.IFNA(TRANSPOSE(INDEX(Impostazioni!$R$14:$S$63,,MATCH($D1967,Impostazioni!$R$13:$S$13,0))),"")&amp;""</f>
        <v/>
      </c>
    </row>
    <row r="1968" spans="1:19" ht="13.2">
      <c r="A1968" s="14" t="str">
        <f t="shared" si="21"/>
        <v/>
      </c>
      <c r="B1968" s="14" t="str">
        <f t="shared" si="22"/>
        <v/>
      </c>
      <c r="C1968" s="14"/>
      <c r="D1968" s="14"/>
      <c r="E1968" s="14"/>
      <c r="F1968" s="14"/>
      <c r="G1968" s="31"/>
      <c r="H1968" s="31"/>
      <c r="I1968" s="31"/>
      <c r="J1968" s="31"/>
      <c r="K1968" s="14" t="str">
        <f t="shared" si="23"/>
        <v/>
      </c>
      <c r="M1968" s="14" t="e">
        <f t="array" aca="1" ref="M1968" ca="1">_xludf.ifna(IF(#REF!=Impostazioni!$C$6,G1968*1,G1968/INDEX(Impostazioni!$N$86:$O$105,MATCH(#REF!,Impostazioni!$N$86:$N$105,0),2)),"")</f>
        <v>#NAME?</v>
      </c>
      <c r="N1968" s="14" t="e">
        <f t="array" aca="1" ref="N1968" ca="1">_xludf.ifna(IF(#REF!=Impostazioni!$C$6,H1968*1,H1968/INDEX(Impostazioni!$N$86:$O$105,MATCH(#REF!,Impostazioni!$N$86:$N$105,0),2)),"")</f>
        <v>#NAME?</v>
      </c>
      <c r="O1968" s="14" t="e">
        <f t="array" aca="1" ref="O1968" ca="1">_xludf.ifna(IF(#REF!=Impostazioni!$C$6,I1968*1,I1968/INDEX(Impostazioni!$N$86:$O$105,MATCH(#REF!,Impostazioni!$N$86:$N$105,0),2)),"")</f>
        <v>#NAME?</v>
      </c>
      <c r="P1968" s="14" t="e">
        <f t="array" aca="1" ref="P1968" ca="1">_xludf.ifna(IF(#REF!=Impostazioni!$C$6,J1968*1,J1968/INDEX(Impostazioni!$N$86:$O$105,MATCH(#REF!,Impostazioni!$N$86:$N$105,0),2)),"")</f>
        <v>#NAME?</v>
      </c>
      <c r="Q1968" s="14" t="e">
        <f t="array" aca="1" ref="Q1968" ca="1">_xludf.ifna(IF(#REF!=Impostazioni!$C$6,K1968*1,K1968/INDEX(Impostazioni!$N$86:$O$105,MATCH(#REF!,Impostazioni!$N$86:$N$105,0),2)),"")</f>
        <v>#NAME?</v>
      </c>
      <c r="S1968" t="str" cm="1">
        <f t="array" ref="S1968">_xlfn.IFNA(TRANSPOSE(INDEX(Impostazioni!$R$14:$S$63,,MATCH($D1968,Impostazioni!$R$13:$S$13,0))),"")&amp;""</f>
        <v/>
      </c>
    </row>
    <row r="1969" spans="1:19" ht="13.2">
      <c r="A1969" s="14" t="str">
        <f t="shared" si="21"/>
        <v/>
      </c>
      <c r="B1969" s="14" t="str">
        <f t="shared" si="22"/>
        <v/>
      </c>
      <c r="C1969" s="14"/>
      <c r="D1969" s="14"/>
      <c r="E1969" s="14"/>
      <c r="F1969" s="14"/>
      <c r="G1969" s="31"/>
      <c r="H1969" s="31"/>
      <c r="I1969" s="31"/>
      <c r="J1969" s="31"/>
      <c r="K1969" s="14" t="str">
        <f t="shared" si="23"/>
        <v/>
      </c>
      <c r="M1969" s="14" t="e">
        <f t="array" aca="1" ref="M1969" ca="1">_xludf.ifna(IF(#REF!=Impostazioni!$C$6,G1969*1,G1969/INDEX(Impostazioni!$N$86:$O$105,MATCH(#REF!,Impostazioni!$N$86:$N$105,0),2)),"")</f>
        <v>#NAME?</v>
      </c>
      <c r="N1969" s="14" t="e">
        <f t="array" aca="1" ref="N1969" ca="1">_xludf.ifna(IF(#REF!=Impostazioni!$C$6,H1969*1,H1969/INDEX(Impostazioni!$N$86:$O$105,MATCH(#REF!,Impostazioni!$N$86:$N$105,0),2)),"")</f>
        <v>#NAME?</v>
      </c>
      <c r="O1969" s="14" t="e">
        <f t="array" aca="1" ref="O1969" ca="1">_xludf.ifna(IF(#REF!=Impostazioni!$C$6,I1969*1,I1969/INDEX(Impostazioni!$N$86:$O$105,MATCH(#REF!,Impostazioni!$N$86:$N$105,0),2)),"")</f>
        <v>#NAME?</v>
      </c>
      <c r="P1969" s="14" t="e">
        <f t="array" aca="1" ref="P1969" ca="1">_xludf.ifna(IF(#REF!=Impostazioni!$C$6,J1969*1,J1969/INDEX(Impostazioni!$N$86:$O$105,MATCH(#REF!,Impostazioni!$N$86:$N$105,0),2)),"")</f>
        <v>#NAME?</v>
      </c>
      <c r="Q1969" s="14" t="e">
        <f t="array" aca="1" ref="Q1969" ca="1">_xludf.ifna(IF(#REF!=Impostazioni!$C$6,K1969*1,K1969/INDEX(Impostazioni!$N$86:$O$105,MATCH(#REF!,Impostazioni!$N$86:$N$105,0),2)),"")</f>
        <v>#NAME?</v>
      </c>
      <c r="S1969" t="str" cm="1">
        <f t="array" ref="S1969">_xlfn.IFNA(TRANSPOSE(INDEX(Impostazioni!$R$14:$S$63,,MATCH($D1969,Impostazioni!$R$13:$S$13,0))),"")&amp;""</f>
        <v/>
      </c>
    </row>
    <row r="1970" spans="1:19" ht="13.2">
      <c r="A1970" s="14" t="str">
        <f t="shared" si="21"/>
        <v/>
      </c>
      <c r="B1970" s="14" t="str">
        <f t="shared" si="22"/>
        <v/>
      </c>
      <c r="C1970" s="14"/>
      <c r="D1970" s="14"/>
      <c r="E1970" s="14"/>
      <c r="F1970" s="14"/>
      <c r="G1970" s="31"/>
      <c r="H1970" s="31"/>
      <c r="I1970" s="31"/>
      <c r="J1970" s="31"/>
      <c r="K1970" s="14" t="str">
        <f t="shared" si="23"/>
        <v/>
      </c>
      <c r="M1970" s="14" t="e">
        <f t="array" aca="1" ref="M1970" ca="1">_xludf.ifna(IF(#REF!=Impostazioni!$C$6,G1970*1,G1970/INDEX(Impostazioni!$N$86:$O$105,MATCH(#REF!,Impostazioni!$N$86:$N$105,0),2)),"")</f>
        <v>#NAME?</v>
      </c>
      <c r="N1970" s="14" t="e">
        <f t="array" aca="1" ref="N1970" ca="1">_xludf.ifna(IF(#REF!=Impostazioni!$C$6,H1970*1,H1970/INDEX(Impostazioni!$N$86:$O$105,MATCH(#REF!,Impostazioni!$N$86:$N$105,0),2)),"")</f>
        <v>#NAME?</v>
      </c>
      <c r="O1970" s="14" t="e">
        <f t="array" aca="1" ref="O1970" ca="1">_xludf.ifna(IF(#REF!=Impostazioni!$C$6,I1970*1,I1970/INDEX(Impostazioni!$N$86:$O$105,MATCH(#REF!,Impostazioni!$N$86:$N$105,0),2)),"")</f>
        <v>#NAME?</v>
      </c>
      <c r="P1970" s="14" t="e">
        <f t="array" aca="1" ref="P1970" ca="1">_xludf.ifna(IF(#REF!=Impostazioni!$C$6,J1970*1,J1970/INDEX(Impostazioni!$N$86:$O$105,MATCH(#REF!,Impostazioni!$N$86:$N$105,0),2)),"")</f>
        <v>#NAME?</v>
      </c>
      <c r="Q1970" s="14" t="e">
        <f t="array" aca="1" ref="Q1970" ca="1">_xludf.ifna(IF(#REF!=Impostazioni!$C$6,K1970*1,K1970/INDEX(Impostazioni!$N$86:$O$105,MATCH(#REF!,Impostazioni!$N$86:$N$105,0),2)),"")</f>
        <v>#NAME?</v>
      </c>
      <c r="S1970" t="str" cm="1">
        <f t="array" ref="S1970">_xlfn.IFNA(TRANSPOSE(INDEX(Impostazioni!$R$14:$S$63,,MATCH($D1970,Impostazioni!$R$13:$S$13,0))),"")&amp;""</f>
        <v/>
      </c>
    </row>
    <row r="1971" spans="1:19" ht="13.2">
      <c r="A1971" s="14" t="str">
        <f t="shared" si="21"/>
        <v/>
      </c>
      <c r="B1971" s="14" t="str">
        <f t="shared" si="22"/>
        <v/>
      </c>
      <c r="C1971" s="14"/>
      <c r="D1971" s="14"/>
      <c r="E1971" s="14"/>
      <c r="F1971" s="14"/>
      <c r="G1971" s="31"/>
      <c r="H1971" s="31"/>
      <c r="I1971" s="31"/>
      <c r="J1971" s="31"/>
      <c r="K1971" s="14" t="str">
        <f t="shared" si="23"/>
        <v/>
      </c>
      <c r="M1971" s="14" t="e">
        <f t="array" aca="1" ref="M1971" ca="1">_xludf.ifna(IF(#REF!=Impostazioni!$C$6,G1971*1,G1971/INDEX(Impostazioni!$N$86:$O$105,MATCH(#REF!,Impostazioni!$N$86:$N$105,0),2)),"")</f>
        <v>#NAME?</v>
      </c>
      <c r="N1971" s="14" t="e">
        <f t="array" aca="1" ref="N1971" ca="1">_xludf.ifna(IF(#REF!=Impostazioni!$C$6,H1971*1,H1971/INDEX(Impostazioni!$N$86:$O$105,MATCH(#REF!,Impostazioni!$N$86:$N$105,0),2)),"")</f>
        <v>#NAME?</v>
      </c>
      <c r="O1971" s="14" t="e">
        <f t="array" aca="1" ref="O1971" ca="1">_xludf.ifna(IF(#REF!=Impostazioni!$C$6,I1971*1,I1971/INDEX(Impostazioni!$N$86:$O$105,MATCH(#REF!,Impostazioni!$N$86:$N$105,0),2)),"")</f>
        <v>#NAME?</v>
      </c>
      <c r="P1971" s="14" t="e">
        <f t="array" aca="1" ref="P1971" ca="1">_xludf.ifna(IF(#REF!=Impostazioni!$C$6,J1971*1,J1971/INDEX(Impostazioni!$N$86:$O$105,MATCH(#REF!,Impostazioni!$N$86:$N$105,0),2)),"")</f>
        <v>#NAME?</v>
      </c>
      <c r="Q1971" s="14" t="e">
        <f t="array" aca="1" ref="Q1971" ca="1">_xludf.ifna(IF(#REF!=Impostazioni!$C$6,K1971*1,K1971/INDEX(Impostazioni!$N$86:$O$105,MATCH(#REF!,Impostazioni!$N$86:$N$105,0),2)),"")</f>
        <v>#NAME?</v>
      </c>
      <c r="S1971" t="str" cm="1">
        <f t="array" ref="S1971">_xlfn.IFNA(TRANSPOSE(INDEX(Impostazioni!$R$14:$S$63,,MATCH($D1971,Impostazioni!$R$13:$S$13,0))),"")&amp;""</f>
        <v/>
      </c>
    </row>
    <row r="1972" spans="1:19" ht="13.2">
      <c r="A1972" s="14" t="str">
        <f t="shared" si="21"/>
        <v/>
      </c>
      <c r="B1972" s="14" t="str">
        <f t="shared" si="22"/>
        <v/>
      </c>
      <c r="C1972" s="14"/>
      <c r="D1972" s="14"/>
      <c r="E1972" s="14"/>
      <c r="F1972" s="14"/>
      <c r="G1972" s="31"/>
      <c r="H1972" s="31"/>
      <c r="I1972" s="31"/>
      <c r="J1972" s="31"/>
      <c r="K1972" s="14" t="str">
        <f t="shared" si="23"/>
        <v/>
      </c>
      <c r="M1972" s="14" t="e">
        <f t="array" aca="1" ref="M1972" ca="1">_xludf.ifna(IF(#REF!=Impostazioni!$C$6,G1972*1,G1972/INDEX(Impostazioni!$N$86:$O$105,MATCH(#REF!,Impostazioni!$N$86:$N$105,0),2)),"")</f>
        <v>#NAME?</v>
      </c>
      <c r="N1972" s="14" t="e">
        <f t="array" aca="1" ref="N1972" ca="1">_xludf.ifna(IF(#REF!=Impostazioni!$C$6,H1972*1,H1972/INDEX(Impostazioni!$N$86:$O$105,MATCH(#REF!,Impostazioni!$N$86:$N$105,0),2)),"")</f>
        <v>#NAME?</v>
      </c>
      <c r="O1972" s="14" t="e">
        <f t="array" aca="1" ref="O1972" ca="1">_xludf.ifna(IF(#REF!=Impostazioni!$C$6,I1972*1,I1972/INDEX(Impostazioni!$N$86:$O$105,MATCH(#REF!,Impostazioni!$N$86:$N$105,0),2)),"")</f>
        <v>#NAME?</v>
      </c>
      <c r="P1972" s="14" t="e">
        <f t="array" aca="1" ref="P1972" ca="1">_xludf.ifna(IF(#REF!=Impostazioni!$C$6,J1972*1,J1972/INDEX(Impostazioni!$N$86:$O$105,MATCH(#REF!,Impostazioni!$N$86:$N$105,0),2)),"")</f>
        <v>#NAME?</v>
      </c>
      <c r="Q1972" s="14" t="e">
        <f t="array" aca="1" ref="Q1972" ca="1">_xludf.ifna(IF(#REF!=Impostazioni!$C$6,K1972*1,K1972/INDEX(Impostazioni!$N$86:$O$105,MATCH(#REF!,Impostazioni!$N$86:$N$105,0),2)),"")</f>
        <v>#NAME?</v>
      </c>
      <c r="S1972" t="str" cm="1">
        <f t="array" ref="S1972">_xlfn.IFNA(TRANSPOSE(INDEX(Impostazioni!$R$14:$S$63,,MATCH($D1972,Impostazioni!$R$13:$S$13,0))),"")&amp;""</f>
        <v/>
      </c>
    </row>
    <row r="1973" spans="1:19" ht="13.2">
      <c r="A1973" s="14" t="str">
        <f t="shared" si="21"/>
        <v/>
      </c>
      <c r="B1973" s="14" t="str">
        <f t="shared" si="22"/>
        <v/>
      </c>
      <c r="C1973" s="14"/>
      <c r="D1973" s="14"/>
      <c r="E1973" s="14"/>
      <c r="F1973" s="14"/>
      <c r="G1973" s="31"/>
      <c r="H1973" s="31"/>
      <c r="I1973" s="31"/>
      <c r="J1973" s="31"/>
      <c r="K1973" s="14" t="str">
        <f t="shared" si="23"/>
        <v/>
      </c>
      <c r="M1973" s="14" t="e">
        <f t="array" aca="1" ref="M1973" ca="1">_xludf.ifna(IF(#REF!=Impostazioni!$C$6,G1973*1,G1973/INDEX(Impostazioni!$N$86:$O$105,MATCH(#REF!,Impostazioni!$N$86:$N$105,0),2)),"")</f>
        <v>#NAME?</v>
      </c>
      <c r="N1973" s="14" t="e">
        <f t="array" aca="1" ref="N1973" ca="1">_xludf.ifna(IF(#REF!=Impostazioni!$C$6,H1973*1,H1973/INDEX(Impostazioni!$N$86:$O$105,MATCH(#REF!,Impostazioni!$N$86:$N$105,0),2)),"")</f>
        <v>#NAME?</v>
      </c>
      <c r="O1973" s="14" t="e">
        <f t="array" aca="1" ref="O1973" ca="1">_xludf.ifna(IF(#REF!=Impostazioni!$C$6,I1973*1,I1973/INDEX(Impostazioni!$N$86:$O$105,MATCH(#REF!,Impostazioni!$N$86:$N$105,0),2)),"")</f>
        <v>#NAME?</v>
      </c>
      <c r="P1973" s="14" t="e">
        <f t="array" aca="1" ref="P1973" ca="1">_xludf.ifna(IF(#REF!=Impostazioni!$C$6,J1973*1,J1973/INDEX(Impostazioni!$N$86:$O$105,MATCH(#REF!,Impostazioni!$N$86:$N$105,0),2)),"")</f>
        <v>#NAME?</v>
      </c>
      <c r="Q1973" s="14" t="e">
        <f t="array" aca="1" ref="Q1973" ca="1">_xludf.ifna(IF(#REF!=Impostazioni!$C$6,K1973*1,K1973/INDEX(Impostazioni!$N$86:$O$105,MATCH(#REF!,Impostazioni!$N$86:$N$105,0),2)),"")</f>
        <v>#NAME?</v>
      </c>
      <c r="S1973" t="str" cm="1">
        <f t="array" ref="S1973">_xlfn.IFNA(TRANSPOSE(INDEX(Impostazioni!$R$14:$S$63,,MATCH($D1973,Impostazioni!$R$13:$S$13,0))),"")&amp;""</f>
        <v/>
      </c>
    </row>
    <row r="1974" spans="1:19" ht="13.2">
      <c r="A1974" s="14" t="str">
        <f t="shared" si="21"/>
        <v/>
      </c>
      <c r="B1974" s="14" t="str">
        <f t="shared" si="22"/>
        <v/>
      </c>
      <c r="C1974" s="14"/>
      <c r="D1974" s="14"/>
      <c r="E1974" s="14"/>
      <c r="F1974" s="14"/>
      <c r="G1974" s="31"/>
      <c r="H1974" s="31"/>
      <c r="I1974" s="31"/>
      <c r="J1974" s="31"/>
      <c r="K1974" s="14" t="str">
        <f t="shared" si="23"/>
        <v/>
      </c>
      <c r="M1974" s="14" t="e">
        <f t="array" aca="1" ref="M1974" ca="1">_xludf.ifna(IF(#REF!=Impostazioni!$C$6,G1974*1,G1974/INDEX(Impostazioni!$N$86:$O$105,MATCH(#REF!,Impostazioni!$N$86:$N$105,0),2)),"")</f>
        <v>#NAME?</v>
      </c>
      <c r="N1974" s="14" t="e">
        <f t="array" aca="1" ref="N1974" ca="1">_xludf.ifna(IF(#REF!=Impostazioni!$C$6,H1974*1,H1974/INDEX(Impostazioni!$N$86:$O$105,MATCH(#REF!,Impostazioni!$N$86:$N$105,0),2)),"")</f>
        <v>#NAME?</v>
      </c>
      <c r="O1974" s="14" t="e">
        <f t="array" aca="1" ref="O1974" ca="1">_xludf.ifna(IF(#REF!=Impostazioni!$C$6,I1974*1,I1974/INDEX(Impostazioni!$N$86:$O$105,MATCH(#REF!,Impostazioni!$N$86:$N$105,0),2)),"")</f>
        <v>#NAME?</v>
      </c>
      <c r="P1974" s="14" t="e">
        <f t="array" aca="1" ref="P1974" ca="1">_xludf.ifna(IF(#REF!=Impostazioni!$C$6,J1974*1,J1974/INDEX(Impostazioni!$N$86:$O$105,MATCH(#REF!,Impostazioni!$N$86:$N$105,0),2)),"")</f>
        <v>#NAME?</v>
      </c>
      <c r="Q1974" s="14" t="e">
        <f t="array" aca="1" ref="Q1974" ca="1">_xludf.ifna(IF(#REF!=Impostazioni!$C$6,K1974*1,K1974/INDEX(Impostazioni!$N$86:$O$105,MATCH(#REF!,Impostazioni!$N$86:$N$105,0),2)),"")</f>
        <v>#NAME?</v>
      </c>
      <c r="S1974" t="str" cm="1">
        <f t="array" ref="S1974">_xlfn.IFNA(TRANSPOSE(INDEX(Impostazioni!$R$14:$S$63,,MATCH($D1974,Impostazioni!$R$13:$S$13,0))),"")&amp;""</f>
        <v/>
      </c>
    </row>
    <row r="1975" spans="1:19" ht="13.2">
      <c r="A1975" s="14" t="str">
        <f t="shared" si="21"/>
        <v/>
      </c>
      <c r="B1975" s="14" t="str">
        <f t="shared" si="22"/>
        <v/>
      </c>
      <c r="C1975" s="14"/>
      <c r="D1975" s="14"/>
      <c r="E1975" s="14"/>
      <c r="F1975" s="14"/>
      <c r="G1975" s="31"/>
      <c r="H1975" s="31"/>
      <c r="I1975" s="31"/>
      <c r="J1975" s="31"/>
      <c r="K1975" s="14" t="str">
        <f t="shared" si="23"/>
        <v/>
      </c>
      <c r="M1975" s="14" t="e">
        <f t="array" aca="1" ref="M1975" ca="1">_xludf.ifna(IF(#REF!=Impostazioni!$C$6,G1975*1,G1975/INDEX(Impostazioni!$N$86:$O$105,MATCH(#REF!,Impostazioni!$N$86:$N$105,0),2)),"")</f>
        <v>#NAME?</v>
      </c>
      <c r="N1975" s="14" t="e">
        <f t="array" aca="1" ref="N1975" ca="1">_xludf.ifna(IF(#REF!=Impostazioni!$C$6,H1975*1,H1975/INDEX(Impostazioni!$N$86:$O$105,MATCH(#REF!,Impostazioni!$N$86:$N$105,0),2)),"")</f>
        <v>#NAME?</v>
      </c>
      <c r="O1975" s="14" t="e">
        <f t="array" aca="1" ref="O1975" ca="1">_xludf.ifna(IF(#REF!=Impostazioni!$C$6,I1975*1,I1975/INDEX(Impostazioni!$N$86:$O$105,MATCH(#REF!,Impostazioni!$N$86:$N$105,0),2)),"")</f>
        <v>#NAME?</v>
      </c>
      <c r="P1975" s="14" t="e">
        <f t="array" aca="1" ref="P1975" ca="1">_xludf.ifna(IF(#REF!=Impostazioni!$C$6,J1975*1,J1975/INDEX(Impostazioni!$N$86:$O$105,MATCH(#REF!,Impostazioni!$N$86:$N$105,0),2)),"")</f>
        <v>#NAME?</v>
      </c>
      <c r="Q1975" s="14" t="e">
        <f t="array" aca="1" ref="Q1975" ca="1">_xludf.ifna(IF(#REF!=Impostazioni!$C$6,K1975*1,K1975/INDEX(Impostazioni!$N$86:$O$105,MATCH(#REF!,Impostazioni!$N$86:$N$105,0),2)),"")</f>
        <v>#NAME?</v>
      </c>
      <c r="S1975" t="str" cm="1">
        <f t="array" ref="S1975">_xlfn.IFNA(TRANSPOSE(INDEX(Impostazioni!$R$14:$S$63,,MATCH($D1975,Impostazioni!$R$13:$S$13,0))),"")&amp;""</f>
        <v/>
      </c>
    </row>
    <row r="1976" spans="1:19" ht="13.2">
      <c r="A1976" s="14" t="str">
        <f t="shared" si="21"/>
        <v/>
      </c>
      <c r="B1976" s="14" t="str">
        <f t="shared" si="22"/>
        <v/>
      </c>
      <c r="C1976" s="14"/>
      <c r="D1976" s="14"/>
      <c r="E1976" s="14"/>
      <c r="F1976" s="14"/>
      <c r="G1976" s="31"/>
      <c r="H1976" s="31"/>
      <c r="I1976" s="31"/>
      <c r="J1976" s="31"/>
      <c r="K1976" s="14" t="str">
        <f t="shared" si="23"/>
        <v/>
      </c>
      <c r="M1976" s="14" t="e">
        <f t="array" aca="1" ref="M1976" ca="1">_xludf.ifna(IF(#REF!=Impostazioni!$C$6,G1976*1,G1976/INDEX(Impostazioni!$N$86:$O$105,MATCH(#REF!,Impostazioni!$N$86:$N$105,0),2)),"")</f>
        <v>#NAME?</v>
      </c>
      <c r="N1976" s="14" t="e">
        <f t="array" aca="1" ref="N1976" ca="1">_xludf.ifna(IF(#REF!=Impostazioni!$C$6,H1976*1,H1976/INDEX(Impostazioni!$N$86:$O$105,MATCH(#REF!,Impostazioni!$N$86:$N$105,0),2)),"")</f>
        <v>#NAME?</v>
      </c>
      <c r="O1976" s="14" t="e">
        <f t="array" aca="1" ref="O1976" ca="1">_xludf.ifna(IF(#REF!=Impostazioni!$C$6,I1976*1,I1976/INDEX(Impostazioni!$N$86:$O$105,MATCH(#REF!,Impostazioni!$N$86:$N$105,0),2)),"")</f>
        <v>#NAME?</v>
      </c>
      <c r="P1976" s="14" t="e">
        <f t="array" aca="1" ref="P1976" ca="1">_xludf.ifna(IF(#REF!=Impostazioni!$C$6,J1976*1,J1976/INDEX(Impostazioni!$N$86:$O$105,MATCH(#REF!,Impostazioni!$N$86:$N$105,0),2)),"")</f>
        <v>#NAME?</v>
      </c>
      <c r="Q1976" s="14" t="e">
        <f t="array" aca="1" ref="Q1976" ca="1">_xludf.ifna(IF(#REF!=Impostazioni!$C$6,K1976*1,K1976/INDEX(Impostazioni!$N$86:$O$105,MATCH(#REF!,Impostazioni!$N$86:$N$105,0),2)),"")</f>
        <v>#NAME?</v>
      </c>
      <c r="S1976" t="str" cm="1">
        <f t="array" ref="S1976">_xlfn.IFNA(TRANSPOSE(INDEX(Impostazioni!$R$14:$S$63,,MATCH($D1976,Impostazioni!$R$13:$S$13,0))),"")&amp;""</f>
        <v/>
      </c>
    </row>
    <row r="1977" spans="1:19" ht="13.2">
      <c r="A1977" s="14" t="str">
        <f t="shared" si="21"/>
        <v/>
      </c>
      <c r="B1977" s="14" t="str">
        <f t="shared" si="22"/>
        <v/>
      </c>
      <c r="C1977" s="14"/>
      <c r="D1977" s="14"/>
      <c r="E1977" s="14"/>
      <c r="F1977" s="14"/>
      <c r="G1977" s="31"/>
      <c r="H1977" s="31"/>
      <c r="I1977" s="31"/>
      <c r="J1977" s="31"/>
      <c r="K1977" s="14" t="str">
        <f t="shared" si="23"/>
        <v/>
      </c>
      <c r="M1977" s="14" t="e">
        <f t="array" aca="1" ref="M1977" ca="1">_xludf.ifna(IF(#REF!=Impostazioni!$C$6,G1977*1,G1977/INDEX(Impostazioni!$N$86:$O$105,MATCH(#REF!,Impostazioni!$N$86:$N$105,0),2)),"")</f>
        <v>#NAME?</v>
      </c>
      <c r="N1977" s="14" t="e">
        <f t="array" aca="1" ref="N1977" ca="1">_xludf.ifna(IF(#REF!=Impostazioni!$C$6,H1977*1,H1977/INDEX(Impostazioni!$N$86:$O$105,MATCH(#REF!,Impostazioni!$N$86:$N$105,0),2)),"")</f>
        <v>#NAME?</v>
      </c>
      <c r="O1977" s="14" t="e">
        <f t="array" aca="1" ref="O1977" ca="1">_xludf.ifna(IF(#REF!=Impostazioni!$C$6,I1977*1,I1977/INDEX(Impostazioni!$N$86:$O$105,MATCH(#REF!,Impostazioni!$N$86:$N$105,0),2)),"")</f>
        <v>#NAME?</v>
      </c>
      <c r="P1977" s="14" t="e">
        <f t="array" aca="1" ref="P1977" ca="1">_xludf.ifna(IF(#REF!=Impostazioni!$C$6,J1977*1,J1977/INDEX(Impostazioni!$N$86:$O$105,MATCH(#REF!,Impostazioni!$N$86:$N$105,0),2)),"")</f>
        <v>#NAME?</v>
      </c>
      <c r="Q1977" s="14" t="e">
        <f t="array" aca="1" ref="Q1977" ca="1">_xludf.ifna(IF(#REF!=Impostazioni!$C$6,K1977*1,K1977/INDEX(Impostazioni!$N$86:$O$105,MATCH(#REF!,Impostazioni!$N$86:$N$105,0),2)),"")</f>
        <v>#NAME?</v>
      </c>
      <c r="S1977" t="str" cm="1">
        <f t="array" ref="S1977">_xlfn.IFNA(TRANSPOSE(INDEX(Impostazioni!$R$14:$S$63,,MATCH($D1977,Impostazioni!$R$13:$S$13,0))),"")&amp;""</f>
        <v/>
      </c>
    </row>
    <row r="1978" spans="1:19" ht="13.2">
      <c r="A1978" s="14" t="str">
        <f t="shared" si="21"/>
        <v/>
      </c>
      <c r="B1978" s="14" t="str">
        <f t="shared" si="22"/>
        <v/>
      </c>
      <c r="C1978" s="14"/>
      <c r="D1978" s="14"/>
      <c r="E1978" s="14"/>
      <c r="F1978" s="14"/>
      <c r="G1978" s="31"/>
      <c r="H1978" s="31"/>
      <c r="I1978" s="31"/>
      <c r="J1978" s="31"/>
      <c r="K1978" s="14" t="str">
        <f t="shared" si="23"/>
        <v/>
      </c>
      <c r="M1978" s="14" t="e">
        <f t="array" aca="1" ref="M1978" ca="1">_xludf.ifna(IF(#REF!=Impostazioni!$C$6,G1978*1,G1978/INDEX(Impostazioni!$N$86:$O$105,MATCH(#REF!,Impostazioni!$N$86:$N$105,0),2)),"")</f>
        <v>#NAME?</v>
      </c>
      <c r="N1978" s="14" t="e">
        <f t="array" aca="1" ref="N1978" ca="1">_xludf.ifna(IF(#REF!=Impostazioni!$C$6,H1978*1,H1978/INDEX(Impostazioni!$N$86:$O$105,MATCH(#REF!,Impostazioni!$N$86:$N$105,0),2)),"")</f>
        <v>#NAME?</v>
      </c>
      <c r="O1978" s="14" t="e">
        <f t="array" aca="1" ref="O1978" ca="1">_xludf.ifna(IF(#REF!=Impostazioni!$C$6,I1978*1,I1978/INDEX(Impostazioni!$N$86:$O$105,MATCH(#REF!,Impostazioni!$N$86:$N$105,0),2)),"")</f>
        <v>#NAME?</v>
      </c>
      <c r="P1978" s="14" t="e">
        <f t="array" aca="1" ref="P1978" ca="1">_xludf.ifna(IF(#REF!=Impostazioni!$C$6,J1978*1,J1978/INDEX(Impostazioni!$N$86:$O$105,MATCH(#REF!,Impostazioni!$N$86:$N$105,0),2)),"")</f>
        <v>#NAME?</v>
      </c>
      <c r="Q1978" s="14" t="e">
        <f t="array" aca="1" ref="Q1978" ca="1">_xludf.ifna(IF(#REF!=Impostazioni!$C$6,K1978*1,K1978/INDEX(Impostazioni!$N$86:$O$105,MATCH(#REF!,Impostazioni!$N$86:$N$105,0),2)),"")</f>
        <v>#NAME?</v>
      </c>
    </row>
    <row r="1979" spans="1:19" ht="13.2">
      <c r="A1979" s="14" t="str">
        <f t="shared" si="21"/>
        <v/>
      </c>
      <c r="B1979" s="14" t="str">
        <f t="shared" si="22"/>
        <v/>
      </c>
      <c r="C1979" s="14"/>
      <c r="D1979" s="14"/>
      <c r="E1979" s="14"/>
      <c r="F1979" s="14"/>
      <c r="G1979" s="31"/>
      <c r="H1979" s="31"/>
      <c r="I1979" s="31"/>
      <c r="J1979" s="31"/>
      <c r="K1979" s="14" t="str">
        <f t="shared" si="23"/>
        <v/>
      </c>
      <c r="M1979" s="14" t="e">
        <f t="array" aca="1" ref="M1979" ca="1">_xludf.ifna(IF(#REF!=Impostazioni!$C$6,G1979*1,G1979/INDEX(Impostazioni!$N$86:$O$105,MATCH(#REF!,Impostazioni!$N$86:$N$105,0),2)),"")</f>
        <v>#NAME?</v>
      </c>
      <c r="N1979" s="14" t="e">
        <f t="array" aca="1" ref="N1979" ca="1">_xludf.ifna(IF(#REF!=Impostazioni!$C$6,H1979*1,H1979/INDEX(Impostazioni!$N$86:$O$105,MATCH(#REF!,Impostazioni!$N$86:$N$105,0),2)),"")</f>
        <v>#NAME?</v>
      </c>
      <c r="O1979" s="14" t="e">
        <f t="array" aca="1" ref="O1979" ca="1">_xludf.ifna(IF(#REF!=Impostazioni!$C$6,I1979*1,I1979/INDEX(Impostazioni!$N$86:$O$105,MATCH(#REF!,Impostazioni!$N$86:$N$105,0),2)),"")</f>
        <v>#NAME?</v>
      </c>
      <c r="P1979" s="14" t="e">
        <f t="array" aca="1" ref="P1979" ca="1">_xludf.ifna(IF(#REF!=Impostazioni!$C$6,J1979*1,J1979/INDEX(Impostazioni!$N$86:$O$105,MATCH(#REF!,Impostazioni!$N$86:$N$105,0),2)),"")</f>
        <v>#NAME?</v>
      </c>
      <c r="Q1979" s="14" t="e">
        <f t="array" aca="1" ref="Q1979" ca="1">_xludf.ifna(IF(#REF!=Impostazioni!$C$6,K1979*1,K1979/INDEX(Impostazioni!$N$86:$O$105,MATCH(#REF!,Impostazioni!$N$86:$N$105,0),2)),"")</f>
        <v>#NAME?</v>
      </c>
    </row>
    <row r="1980" spans="1:19" ht="13.2">
      <c r="A1980" s="14" t="str">
        <f t="shared" si="21"/>
        <v/>
      </c>
      <c r="B1980" s="14" t="str">
        <f t="shared" si="22"/>
        <v/>
      </c>
      <c r="C1980" s="14"/>
      <c r="D1980" s="14"/>
      <c r="E1980" s="14"/>
      <c r="F1980" s="14"/>
      <c r="G1980" s="31"/>
      <c r="H1980" s="31"/>
      <c r="I1980" s="31"/>
      <c r="J1980" s="31"/>
      <c r="K1980" s="14" t="str">
        <f t="shared" si="23"/>
        <v/>
      </c>
      <c r="M1980" s="14" t="e">
        <f t="array" aca="1" ref="M1980" ca="1">_xludf.ifna(IF(#REF!=Impostazioni!$C$6,G1980*1,G1980/INDEX(Impostazioni!$N$86:$O$105,MATCH(#REF!,Impostazioni!$N$86:$N$105,0),2)),"")</f>
        <v>#NAME?</v>
      </c>
      <c r="N1980" s="14" t="e">
        <f t="array" aca="1" ref="N1980" ca="1">_xludf.ifna(IF(#REF!=Impostazioni!$C$6,H1980*1,H1980/INDEX(Impostazioni!$N$86:$O$105,MATCH(#REF!,Impostazioni!$N$86:$N$105,0),2)),"")</f>
        <v>#NAME?</v>
      </c>
      <c r="O1980" s="14" t="e">
        <f t="array" aca="1" ref="O1980" ca="1">_xludf.ifna(IF(#REF!=Impostazioni!$C$6,I1980*1,I1980/INDEX(Impostazioni!$N$86:$O$105,MATCH(#REF!,Impostazioni!$N$86:$N$105,0),2)),"")</f>
        <v>#NAME?</v>
      </c>
      <c r="P1980" s="14" t="e">
        <f t="array" aca="1" ref="P1980" ca="1">_xludf.ifna(IF(#REF!=Impostazioni!$C$6,J1980*1,J1980/INDEX(Impostazioni!$N$86:$O$105,MATCH(#REF!,Impostazioni!$N$86:$N$105,0),2)),"")</f>
        <v>#NAME?</v>
      </c>
      <c r="Q1980" s="14" t="e">
        <f t="array" aca="1" ref="Q1980" ca="1">_xludf.ifna(IF(#REF!=Impostazioni!$C$6,K1980*1,K1980/INDEX(Impostazioni!$N$86:$O$105,MATCH(#REF!,Impostazioni!$N$86:$N$105,0),2)),"")</f>
        <v>#NAME?</v>
      </c>
    </row>
    <row r="1981" spans="1:19" ht="13.2">
      <c r="A1981" s="14" t="str">
        <f t="shared" si="21"/>
        <v/>
      </c>
      <c r="B1981" s="14" t="str">
        <f t="shared" si="22"/>
        <v/>
      </c>
      <c r="C1981" s="14"/>
      <c r="D1981" s="14"/>
      <c r="E1981" s="14"/>
      <c r="F1981" s="14"/>
      <c r="G1981" s="31"/>
      <c r="H1981" s="31"/>
      <c r="I1981" s="31"/>
      <c r="J1981" s="31"/>
      <c r="K1981" s="14" t="str">
        <f t="shared" si="23"/>
        <v/>
      </c>
      <c r="M1981" s="14" t="e">
        <f t="array" aca="1" ref="M1981" ca="1">_xludf.ifna(IF(#REF!=Impostazioni!$C$6,G1981*1,G1981/INDEX(Impostazioni!$N$86:$O$105,MATCH(#REF!,Impostazioni!$N$86:$N$105,0),2)),"")</f>
        <v>#NAME?</v>
      </c>
      <c r="N1981" s="14" t="e">
        <f t="array" aca="1" ref="N1981" ca="1">_xludf.ifna(IF(#REF!=Impostazioni!$C$6,H1981*1,H1981/INDEX(Impostazioni!$N$86:$O$105,MATCH(#REF!,Impostazioni!$N$86:$N$105,0),2)),"")</f>
        <v>#NAME?</v>
      </c>
      <c r="O1981" s="14" t="e">
        <f t="array" aca="1" ref="O1981" ca="1">_xludf.ifna(IF(#REF!=Impostazioni!$C$6,I1981*1,I1981/INDEX(Impostazioni!$N$86:$O$105,MATCH(#REF!,Impostazioni!$N$86:$N$105,0),2)),"")</f>
        <v>#NAME?</v>
      </c>
      <c r="P1981" s="14" t="e">
        <f t="array" aca="1" ref="P1981" ca="1">_xludf.ifna(IF(#REF!=Impostazioni!$C$6,J1981*1,J1981/INDEX(Impostazioni!$N$86:$O$105,MATCH(#REF!,Impostazioni!$N$86:$N$105,0),2)),"")</f>
        <v>#NAME?</v>
      </c>
      <c r="Q1981" s="14" t="e">
        <f t="array" aca="1" ref="Q1981" ca="1">_xludf.ifna(IF(#REF!=Impostazioni!$C$6,K1981*1,K1981/INDEX(Impostazioni!$N$86:$O$105,MATCH(#REF!,Impostazioni!$N$86:$N$105,0),2)),"")</f>
        <v>#NAME?</v>
      </c>
    </row>
    <row r="1982" spans="1:19" ht="13.2">
      <c r="A1982" s="14" t="str">
        <f t="shared" si="21"/>
        <v/>
      </c>
      <c r="B1982" s="14" t="str">
        <f t="shared" si="22"/>
        <v/>
      </c>
      <c r="C1982" s="14"/>
      <c r="D1982" s="14"/>
      <c r="E1982" s="14"/>
      <c r="F1982" s="14"/>
      <c r="G1982" s="31"/>
      <c r="H1982" s="31"/>
      <c r="I1982" s="31"/>
      <c r="J1982" s="31"/>
      <c r="K1982" s="14" t="str">
        <f t="shared" si="23"/>
        <v/>
      </c>
      <c r="M1982" s="14" t="e">
        <f t="array" aca="1" ref="M1982" ca="1">_xludf.ifna(IF(#REF!=Impostazioni!$C$6,G1982*1,G1982/INDEX(Impostazioni!$N$86:$O$105,MATCH(#REF!,Impostazioni!$N$86:$N$105,0),2)),"")</f>
        <v>#NAME?</v>
      </c>
      <c r="N1982" s="14" t="e">
        <f t="array" aca="1" ref="N1982" ca="1">_xludf.ifna(IF(#REF!=Impostazioni!$C$6,H1982*1,H1982/INDEX(Impostazioni!$N$86:$O$105,MATCH(#REF!,Impostazioni!$N$86:$N$105,0),2)),"")</f>
        <v>#NAME?</v>
      </c>
      <c r="O1982" s="14" t="e">
        <f t="array" aca="1" ref="O1982" ca="1">_xludf.ifna(IF(#REF!=Impostazioni!$C$6,I1982*1,I1982/INDEX(Impostazioni!$N$86:$O$105,MATCH(#REF!,Impostazioni!$N$86:$N$105,0),2)),"")</f>
        <v>#NAME?</v>
      </c>
      <c r="P1982" s="14" t="e">
        <f t="array" aca="1" ref="P1982" ca="1">_xludf.ifna(IF(#REF!=Impostazioni!$C$6,J1982*1,J1982/INDEX(Impostazioni!$N$86:$O$105,MATCH(#REF!,Impostazioni!$N$86:$N$105,0),2)),"")</f>
        <v>#NAME?</v>
      </c>
      <c r="Q1982" s="14" t="e">
        <f t="array" aca="1" ref="Q1982" ca="1">_xludf.ifna(IF(#REF!=Impostazioni!$C$6,K1982*1,K1982/INDEX(Impostazioni!$N$86:$O$105,MATCH(#REF!,Impostazioni!$N$86:$N$105,0),2)),"")</f>
        <v>#NAME?</v>
      </c>
    </row>
    <row r="1983" spans="1:19" ht="13.2">
      <c r="A1983" s="14" t="str">
        <f t="shared" si="21"/>
        <v/>
      </c>
      <c r="B1983" s="14" t="str">
        <f t="shared" si="22"/>
        <v/>
      </c>
      <c r="C1983" s="14"/>
      <c r="D1983" s="14"/>
      <c r="E1983" s="14"/>
      <c r="F1983" s="14"/>
      <c r="G1983" s="31"/>
      <c r="H1983" s="31"/>
      <c r="I1983" s="31"/>
      <c r="J1983" s="31"/>
      <c r="K1983" s="14" t="str">
        <f t="shared" si="23"/>
        <v/>
      </c>
      <c r="M1983" s="14" t="e">
        <f t="array" aca="1" ref="M1983" ca="1">_xludf.ifna(IF(#REF!=Impostazioni!$C$6,G1983*1,G1983/INDEX(Impostazioni!$N$86:$O$105,MATCH(#REF!,Impostazioni!$N$86:$N$105,0),2)),"")</f>
        <v>#NAME?</v>
      </c>
      <c r="N1983" s="14" t="e">
        <f t="array" aca="1" ref="N1983" ca="1">_xludf.ifna(IF(#REF!=Impostazioni!$C$6,H1983*1,H1983/INDEX(Impostazioni!$N$86:$O$105,MATCH(#REF!,Impostazioni!$N$86:$N$105,0),2)),"")</f>
        <v>#NAME?</v>
      </c>
      <c r="O1983" s="14" t="e">
        <f t="array" aca="1" ref="O1983" ca="1">_xludf.ifna(IF(#REF!=Impostazioni!$C$6,I1983*1,I1983/INDEX(Impostazioni!$N$86:$O$105,MATCH(#REF!,Impostazioni!$N$86:$N$105,0),2)),"")</f>
        <v>#NAME?</v>
      </c>
      <c r="P1983" s="14" t="e">
        <f t="array" aca="1" ref="P1983" ca="1">_xludf.ifna(IF(#REF!=Impostazioni!$C$6,J1983*1,J1983/INDEX(Impostazioni!$N$86:$O$105,MATCH(#REF!,Impostazioni!$N$86:$N$105,0),2)),"")</f>
        <v>#NAME?</v>
      </c>
      <c r="Q1983" s="14" t="e">
        <f t="array" aca="1" ref="Q1983" ca="1">_xludf.ifna(IF(#REF!=Impostazioni!$C$6,K1983*1,K1983/INDEX(Impostazioni!$N$86:$O$105,MATCH(#REF!,Impostazioni!$N$86:$N$105,0),2)),"")</f>
        <v>#NAME?</v>
      </c>
    </row>
    <row r="1984" spans="1:19" ht="13.2">
      <c r="A1984" s="14" t="str">
        <f t="shared" si="21"/>
        <v/>
      </c>
      <c r="B1984" s="14" t="str">
        <f t="shared" si="22"/>
        <v/>
      </c>
      <c r="C1984" s="14"/>
      <c r="D1984" s="14"/>
      <c r="E1984" s="14"/>
      <c r="F1984" s="14"/>
      <c r="G1984" s="31"/>
      <c r="H1984" s="31"/>
      <c r="I1984" s="31"/>
      <c r="J1984" s="31"/>
      <c r="K1984" s="14" t="str">
        <f t="shared" si="23"/>
        <v/>
      </c>
      <c r="M1984" s="14" t="e">
        <f t="array" aca="1" ref="M1984" ca="1">_xludf.ifna(IF(#REF!=Impostazioni!$C$6,G1984*1,G1984/INDEX(Impostazioni!$N$86:$O$105,MATCH(#REF!,Impostazioni!$N$86:$N$105,0),2)),"")</f>
        <v>#NAME?</v>
      </c>
      <c r="N1984" s="14" t="e">
        <f t="array" aca="1" ref="N1984" ca="1">_xludf.ifna(IF(#REF!=Impostazioni!$C$6,H1984*1,H1984/INDEX(Impostazioni!$N$86:$O$105,MATCH(#REF!,Impostazioni!$N$86:$N$105,0),2)),"")</f>
        <v>#NAME?</v>
      </c>
      <c r="O1984" s="14" t="e">
        <f t="array" aca="1" ref="O1984" ca="1">_xludf.ifna(IF(#REF!=Impostazioni!$C$6,I1984*1,I1984/INDEX(Impostazioni!$N$86:$O$105,MATCH(#REF!,Impostazioni!$N$86:$N$105,0),2)),"")</f>
        <v>#NAME?</v>
      </c>
      <c r="P1984" s="14" t="e">
        <f t="array" aca="1" ref="P1984" ca="1">_xludf.ifna(IF(#REF!=Impostazioni!$C$6,J1984*1,J1984/INDEX(Impostazioni!$N$86:$O$105,MATCH(#REF!,Impostazioni!$N$86:$N$105,0),2)),"")</f>
        <v>#NAME?</v>
      </c>
      <c r="Q1984" s="14" t="e">
        <f t="array" aca="1" ref="Q1984" ca="1">_xludf.ifna(IF(#REF!=Impostazioni!$C$6,K1984*1,K1984/INDEX(Impostazioni!$N$86:$O$105,MATCH(#REF!,Impostazioni!$N$86:$N$105,0),2)),"")</f>
        <v>#NAME?</v>
      </c>
    </row>
    <row r="1985" spans="1:17" ht="13.2">
      <c r="A1985" s="14" t="str">
        <f t="shared" si="21"/>
        <v/>
      </c>
      <c r="B1985" s="14" t="str">
        <f t="shared" si="22"/>
        <v/>
      </c>
      <c r="C1985" s="14"/>
      <c r="D1985" s="14"/>
      <c r="E1985" s="14"/>
      <c r="F1985" s="14"/>
      <c r="G1985" s="31"/>
      <c r="H1985" s="31"/>
      <c r="I1985" s="31"/>
      <c r="J1985" s="31"/>
      <c r="K1985" s="14" t="str">
        <f t="shared" si="23"/>
        <v/>
      </c>
      <c r="M1985" s="14" t="e">
        <f t="array" aca="1" ref="M1985" ca="1">_xludf.ifna(IF(#REF!=Impostazioni!$C$6,G1985*1,G1985/INDEX(Impostazioni!$N$86:$O$105,MATCH(#REF!,Impostazioni!$N$86:$N$105,0),2)),"")</f>
        <v>#NAME?</v>
      </c>
      <c r="N1985" s="14" t="e">
        <f t="array" aca="1" ref="N1985" ca="1">_xludf.ifna(IF(#REF!=Impostazioni!$C$6,H1985*1,H1985/INDEX(Impostazioni!$N$86:$O$105,MATCH(#REF!,Impostazioni!$N$86:$N$105,0),2)),"")</f>
        <v>#NAME?</v>
      </c>
      <c r="O1985" s="14" t="e">
        <f t="array" aca="1" ref="O1985" ca="1">_xludf.ifna(IF(#REF!=Impostazioni!$C$6,I1985*1,I1985/INDEX(Impostazioni!$N$86:$O$105,MATCH(#REF!,Impostazioni!$N$86:$N$105,0),2)),"")</f>
        <v>#NAME?</v>
      </c>
      <c r="P1985" s="14" t="e">
        <f t="array" aca="1" ref="P1985" ca="1">_xludf.ifna(IF(#REF!=Impostazioni!$C$6,J1985*1,J1985/INDEX(Impostazioni!$N$86:$O$105,MATCH(#REF!,Impostazioni!$N$86:$N$105,0),2)),"")</f>
        <v>#NAME?</v>
      </c>
      <c r="Q1985" s="14" t="e">
        <f t="array" aca="1" ref="Q1985" ca="1">_xludf.ifna(IF(#REF!=Impostazioni!$C$6,K1985*1,K1985/INDEX(Impostazioni!$N$86:$O$105,MATCH(#REF!,Impostazioni!$N$86:$N$105,0),2)),"")</f>
        <v>#NAME?</v>
      </c>
    </row>
    <row r="1986" spans="1:17" ht="13.2">
      <c r="A1986" s="14" t="str">
        <f t="shared" si="21"/>
        <v/>
      </c>
      <c r="B1986" s="14" t="str">
        <f t="shared" si="22"/>
        <v/>
      </c>
      <c r="C1986" s="14"/>
      <c r="D1986" s="14"/>
      <c r="E1986" s="14"/>
      <c r="F1986" s="14"/>
      <c r="G1986" s="31"/>
      <c r="H1986" s="31"/>
      <c r="I1986" s="31"/>
      <c r="J1986" s="31"/>
      <c r="K1986" s="14" t="str">
        <f t="shared" si="23"/>
        <v/>
      </c>
      <c r="M1986" s="14" t="e">
        <f t="array" aca="1" ref="M1986" ca="1">_xludf.ifna(IF(#REF!=Impostazioni!$C$6,G1986*1,G1986/INDEX(Impostazioni!$N$86:$O$105,MATCH(#REF!,Impostazioni!$N$86:$N$105,0),2)),"")</f>
        <v>#NAME?</v>
      </c>
      <c r="N1986" s="14" t="e">
        <f t="array" aca="1" ref="N1986" ca="1">_xludf.ifna(IF(#REF!=Impostazioni!$C$6,H1986*1,H1986/INDEX(Impostazioni!$N$86:$O$105,MATCH(#REF!,Impostazioni!$N$86:$N$105,0),2)),"")</f>
        <v>#NAME?</v>
      </c>
      <c r="O1986" s="14" t="e">
        <f t="array" aca="1" ref="O1986" ca="1">_xludf.ifna(IF(#REF!=Impostazioni!$C$6,I1986*1,I1986/INDEX(Impostazioni!$N$86:$O$105,MATCH(#REF!,Impostazioni!$N$86:$N$105,0),2)),"")</f>
        <v>#NAME?</v>
      </c>
      <c r="P1986" s="14" t="e">
        <f t="array" aca="1" ref="P1986" ca="1">_xludf.ifna(IF(#REF!=Impostazioni!$C$6,J1986*1,J1986/INDEX(Impostazioni!$N$86:$O$105,MATCH(#REF!,Impostazioni!$N$86:$N$105,0),2)),"")</f>
        <v>#NAME?</v>
      </c>
      <c r="Q1986" s="14" t="e">
        <f t="array" aca="1" ref="Q1986" ca="1">_xludf.ifna(IF(#REF!=Impostazioni!$C$6,K1986*1,K1986/INDEX(Impostazioni!$N$86:$O$105,MATCH(#REF!,Impostazioni!$N$86:$N$105,0),2)),"")</f>
        <v>#NAME?</v>
      </c>
    </row>
    <row r="1987" spans="1:17" ht="13.2">
      <c r="A1987" s="14" t="str">
        <f t="shared" si="21"/>
        <v/>
      </c>
      <c r="B1987" s="14" t="str">
        <f t="shared" si="22"/>
        <v/>
      </c>
      <c r="C1987" s="14"/>
      <c r="D1987" s="14"/>
      <c r="E1987" s="14"/>
      <c r="F1987" s="14"/>
      <c r="G1987" s="31"/>
      <c r="H1987" s="31"/>
      <c r="I1987" s="31"/>
      <c r="J1987" s="31"/>
      <c r="K1987" s="14" t="str">
        <f t="shared" si="23"/>
        <v/>
      </c>
      <c r="M1987" s="14" t="e">
        <f t="array" aca="1" ref="M1987" ca="1">_xludf.ifna(IF(#REF!=Impostazioni!$C$6,G1987*1,G1987/INDEX(Impostazioni!$N$86:$O$105,MATCH(#REF!,Impostazioni!$N$86:$N$105,0),2)),"")</f>
        <v>#NAME?</v>
      </c>
      <c r="N1987" s="14" t="e">
        <f t="array" aca="1" ref="N1987" ca="1">_xludf.ifna(IF(#REF!=Impostazioni!$C$6,H1987*1,H1987/INDEX(Impostazioni!$N$86:$O$105,MATCH(#REF!,Impostazioni!$N$86:$N$105,0),2)),"")</f>
        <v>#NAME?</v>
      </c>
      <c r="O1987" s="14" t="e">
        <f t="array" aca="1" ref="O1987" ca="1">_xludf.ifna(IF(#REF!=Impostazioni!$C$6,I1987*1,I1987/INDEX(Impostazioni!$N$86:$O$105,MATCH(#REF!,Impostazioni!$N$86:$N$105,0),2)),"")</f>
        <v>#NAME?</v>
      </c>
      <c r="P1987" s="14" t="e">
        <f t="array" aca="1" ref="P1987" ca="1">_xludf.ifna(IF(#REF!=Impostazioni!$C$6,J1987*1,J1987/INDEX(Impostazioni!$N$86:$O$105,MATCH(#REF!,Impostazioni!$N$86:$N$105,0),2)),"")</f>
        <v>#NAME?</v>
      </c>
      <c r="Q1987" s="14" t="e">
        <f t="array" aca="1" ref="Q1987" ca="1">_xludf.ifna(IF(#REF!=Impostazioni!$C$6,K1987*1,K1987/INDEX(Impostazioni!$N$86:$O$105,MATCH(#REF!,Impostazioni!$N$86:$N$105,0),2)),"")</f>
        <v>#NAME?</v>
      </c>
    </row>
    <row r="1988" spans="1:17" ht="13.2">
      <c r="A1988" s="14" t="str">
        <f t="shared" si="21"/>
        <v/>
      </c>
      <c r="B1988" s="14" t="str">
        <f t="shared" si="22"/>
        <v/>
      </c>
      <c r="C1988" s="14"/>
      <c r="D1988" s="14"/>
      <c r="E1988" s="14"/>
      <c r="F1988" s="14"/>
      <c r="G1988" s="31"/>
      <c r="H1988" s="31"/>
      <c r="I1988" s="31"/>
      <c r="J1988" s="31"/>
      <c r="K1988" s="14" t="str">
        <f t="shared" si="23"/>
        <v/>
      </c>
      <c r="M1988" s="14" t="e">
        <f t="array" aca="1" ref="M1988" ca="1">_xludf.ifna(IF(#REF!=Impostazioni!$C$6,G1988*1,G1988/INDEX(Impostazioni!$N$86:$O$105,MATCH(#REF!,Impostazioni!$N$86:$N$105,0),2)),"")</f>
        <v>#NAME?</v>
      </c>
      <c r="N1988" s="14" t="e">
        <f t="array" aca="1" ref="N1988" ca="1">_xludf.ifna(IF(#REF!=Impostazioni!$C$6,H1988*1,H1988/INDEX(Impostazioni!$N$86:$O$105,MATCH(#REF!,Impostazioni!$N$86:$N$105,0),2)),"")</f>
        <v>#NAME?</v>
      </c>
      <c r="O1988" s="14" t="e">
        <f t="array" aca="1" ref="O1988" ca="1">_xludf.ifna(IF(#REF!=Impostazioni!$C$6,I1988*1,I1988/INDEX(Impostazioni!$N$86:$O$105,MATCH(#REF!,Impostazioni!$N$86:$N$105,0),2)),"")</f>
        <v>#NAME?</v>
      </c>
      <c r="P1988" s="14" t="e">
        <f t="array" aca="1" ref="P1988" ca="1">_xludf.ifna(IF(#REF!=Impostazioni!$C$6,J1988*1,J1988/INDEX(Impostazioni!$N$86:$O$105,MATCH(#REF!,Impostazioni!$N$86:$N$105,0),2)),"")</f>
        <v>#NAME?</v>
      </c>
      <c r="Q1988" s="14" t="e">
        <f t="array" aca="1" ref="Q1988" ca="1">_xludf.ifna(IF(#REF!=Impostazioni!$C$6,K1988*1,K1988/INDEX(Impostazioni!$N$86:$O$105,MATCH(#REF!,Impostazioni!$N$86:$N$105,0),2)),"")</f>
        <v>#NAME?</v>
      </c>
    </row>
    <row r="1989" spans="1:17" ht="13.2">
      <c r="A1989" s="14" t="str">
        <f t="shared" si="21"/>
        <v/>
      </c>
      <c r="B1989" s="14" t="str">
        <f t="shared" si="22"/>
        <v/>
      </c>
      <c r="C1989" s="14"/>
      <c r="D1989" s="14"/>
      <c r="E1989" s="14"/>
      <c r="F1989" s="14"/>
      <c r="G1989" s="31"/>
      <c r="H1989" s="31"/>
      <c r="I1989" s="31"/>
      <c r="J1989" s="31"/>
      <c r="K1989" s="14" t="str">
        <f t="shared" si="23"/>
        <v/>
      </c>
      <c r="M1989" s="14" t="e">
        <f t="array" aca="1" ref="M1989" ca="1">_xludf.ifna(IF(#REF!=Impostazioni!$C$6,G1989*1,G1989/INDEX(Impostazioni!$N$86:$O$105,MATCH(#REF!,Impostazioni!$N$86:$N$105,0),2)),"")</f>
        <v>#NAME?</v>
      </c>
      <c r="N1989" s="14" t="e">
        <f t="array" aca="1" ref="N1989" ca="1">_xludf.ifna(IF(#REF!=Impostazioni!$C$6,H1989*1,H1989/INDEX(Impostazioni!$N$86:$O$105,MATCH(#REF!,Impostazioni!$N$86:$N$105,0),2)),"")</f>
        <v>#NAME?</v>
      </c>
      <c r="O1989" s="14" t="e">
        <f t="array" aca="1" ref="O1989" ca="1">_xludf.ifna(IF(#REF!=Impostazioni!$C$6,I1989*1,I1989/INDEX(Impostazioni!$N$86:$O$105,MATCH(#REF!,Impostazioni!$N$86:$N$105,0),2)),"")</f>
        <v>#NAME?</v>
      </c>
      <c r="P1989" s="14" t="e">
        <f t="array" aca="1" ref="P1989" ca="1">_xludf.ifna(IF(#REF!=Impostazioni!$C$6,J1989*1,J1989/INDEX(Impostazioni!$N$86:$O$105,MATCH(#REF!,Impostazioni!$N$86:$N$105,0),2)),"")</f>
        <v>#NAME?</v>
      </c>
      <c r="Q1989" s="14" t="e">
        <f t="array" aca="1" ref="Q1989" ca="1">_xludf.ifna(IF(#REF!=Impostazioni!$C$6,K1989*1,K1989/INDEX(Impostazioni!$N$86:$O$105,MATCH(#REF!,Impostazioni!$N$86:$N$105,0),2)),"")</f>
        <v>#NAME?</v>
      </c>
    </row>
    <row r="1990" spans="1:17" ht="13.2">
      <c r="A1990" s="14" t="str">
        <f t="shared" si="21"/>
        <v/>
      </c>
      <c r="B1990" s="14" t="str">
        <f t="shared" si="22"/>
        <v/>
      </c>
      <c r="C1990" s="14"/>
      <c r="D1990" s="14"/>
      <c r="E1990" s="14"/>
      <c r="F1990" s="14"/>
      <c r="G1990" s="31"/>
      <c r="H1990" s="31"/>
      <c r="I1990" s="31"/>
      <c r="J1990" s="31"/>
      <c r="K1990" s="14" t="str">
        <f t="shared" si="23"/>
        <v/>
      </c>
      <c r="M1990" s="14" t="e">
        <f t="array" aca="1" ref="M1990" ca="1">_xludf.ifna(IF(#REF!=Impostazioni!$C$6,G1990*1,G1990/INDEX(Impostazioni!$N$86:$O$105,MATCH(#REF!,Impostazioni!$N$86:$N$105,0),2)),"")</f>
        <v>#NAME?</v>
      </c>
      <c r="N1990" s="14" t="e">
        <f t="array" aca="1" ref="N1990" ca="1">_xludf.ifna(IF(#REF!=Impostazioni!$C$6,H1990*1,H1990/INDEX(Impostazioni!$N$86:$O$105,MATCH(#REF!,Impostazioni!$N$86:$N$105,0),2)),"")</f>
        <v>#NAME?</v>
      </c>
      <c r="O1990" s="14" t="e">
        <f t="array" aca="1" ref="O1990" ca="1">_xludf.ifna(IF(#REF!=Impostazioni!$C$6,I1990*1,I1990/INDEX(Impostazioni!$N$86:$O$105,MATCH(#REF!,Impostazioni!$N$86:$N$105,0),2)),"")</f>
        <v>#NAME?</v>
      </c>
      <c r="P1990" s="14" t="e">
        <f t="array" aca="1" ref="P1990" ca="1">_xludf.ifna(IF(#REF!=Impostazioni!$C$6,J1990*1,J1990/INDEX(Impostazioni!$N$86:$O$105,MATCH(#REF!,Impostazioni!$N$86:$N$105,0),2)),"")</f>
        <v>#NAME?</v>
      </c>
      <c r="Q1990" s="14" t="e">
        <f t="array" aca="1" ref="Q1990" ca="1">_xludf.ifna(IF(#REF!=Impostazioni!$C$6,K1990*1,K1990/INDEX(Impostazioni!$N$86:$O$105,MATCH(#REF!,Impostazioni!$N$86:$N$105,0),2)),"")</f>
        <v>#NAME?</v>
      </c>
    </row>
    <row r="1991" spans="1:17" ht="13.2">
      <c r="A1991" s="14" t="str">
        <f t="shared" si="21"/>
        <v/>
      </c>
      <c r="B1991" s="14" t="str">
        <f t="shared" si="22"/>
        <v/>
      </c>
      <c r="C1991" s="14"/>
      <c r="D1991" s="14"/>
      <c r="E1991" s="14"/>
      <c r="F1991" s="14"/>
      <c r="G1991" s="31"/>
      <c r="H1991" s="31"/>
      <c r="I1991" s="31"/>
      <c r="J1991" s="31"/>
      <c r="K1991" s="14" t="str">
        <f t="shared" si="23"/>
        <v/>
      </c>
      <c r="M1991" s="14" t="e">
        <f t="array" aca="1" ref="M1991" ca="1">_xludf.ifna(IF(#REF!=Impostazioni!$C$6,G1991*1,G1991/INDEX(Impostazioni!$N$86:$O$105,MATCH(#REF!,Impostazioni!$N$86:$N$105,0),2)),"")</f>
        <v>#NAME?</v>
      </c>
      <c r="N1991" s="14" t="e">
        <f t="array" aca="1" ref="N1991" ca="1">_xludf.ifna(IF(#REF!=Impostazioni!$C$6,H1991*1,H1991/INDEX(Impostazioni!$N$86:$O$105,MATCH(#REF!,Impostazioni!$N$86:$N$105,0),2)),"")</f>
        <v>#NAME?</v>
      </c>
      <c r="O1991" s="14" t="e">
        <f t="array" aca="1" ref="O1991" ca="1">_xludf.ifna(IF(#REF!=Impostazioni!$C$6,I1991*1,I1991/INDEX(Impostazioni!$N$86:$O$105,MATCH(#REF!,Impostazioni!$N$86:$N$105,0),2)),"")</f>
        <v>#NAME?</v>
      </c>
      <c r="P1991" s="14" t="e">
        <f t="array" aca="1" ref="P1991" ca="1">_xludf.ifna(IF(#REF!=Impostazioni!$C$6,J1991*1,J1991/INDEX(Impostazioni!$N$86:$O$105,MATCH(#REF!,Impostazioni!$N$86:$N$105,0),2)),"")</f>
        <v>#NAME?</v>
      </c>
      <c r="Q1991" s="14" t="e">
        <f t="array" aca="1" ref="Q1991" ca="1">_xludf.ifna(IF(#REF!=Impostazioni!$C$6,K1991*1,K1991/INDEX(Impostazioni!$N$86:$O$105,MATCH(#REF!,Impostazioni!$N$86:$N$105,0),2)),"")</f>
        <v>#NAME?</v>
      </c>
    </row>
    <row r="1992" spans="1:17" ht="13.2">
      <c r="A1992" s="14" t="str">
        <f t="shared" si="21"/>
        <v/>
      </c>
      <c r="B1992" s="14" t="str">
        <f t="shared" si="22"/>
        <v/>
      </c>
      <c r="C1992" s="14"/>
      <c r="D1992" s="14"/>
      <c r="E1992" s="14"/>
      <c r="F1992" s="14"/>
      <c r="G1992" s="31"/>
      <c r="H1992" s="31"/>
      <c r="I1992" s="31"/>
      <c r="J1992" s="31"/>
      <c r="K1992" s="14" t="str">
        <f t="shared" si="23"/>
        <v/>
      </c>
      <c r="M1992" s="14" t="e">
        <f t="array" aca="1" ref="M1992" ca="1">_xludf.ifna(IF(#REF!=Impostazioni!$C$6,G1992*1,G1992/INDEX(Impostazioni!$N$86:$O$105,MATCH(#REF!,Impostazioni!$N$86:$N$105,0),2)),"")</f>
        <v>#NAME?</v>
      </c>
      <c r="N1992" s="14" t="e">
        <f t="array" aca="1" ref="N1992" ca="1">_xludf.ifna(IF(#REF!=Impostazioni!$C$6,H1992*1,H1992/INDEX(Impostazioni!$N$86:$O$105,MATCH(#REF!,Impostazioni!$N$86:$N$105,0),2)),"")</f>
        <v>#NAME?</v>
      </c>
      <c r="O1992" s="14" t="e">
        <f t="array" aca="1" ref="O1992" ca="1">_xludf.ifna(IF(#REF!=Impostazioni!$C$6,I1992*1,I1992/INDEX(Impostazioni!$N$86:$O$105,MATCH(#REF!,Impostazioni!$N$86:$N$105,0),2)),"")</f>
        <v>#NAME?</v>
      </c>
      <c r="P1992" s="14" t="e">
        <f t="array" aca="1" ref="P1992" ca="1">_xludf.ifna(IF(#REF!=Impostazioni!$C$6,J1992*1,J1992/INDEX(Impostazioni!$N$86:$O$105,MATCH(#REF!,Impostazioni!$N$86:$N$105,0),2)),"")</f>
        <v>#NAME?</v>
      </c>
      <c r="Q1992" s="14" t="e">
        <f t="array" aca="1" ref="Q1992" ca="1">_xludf.ifna(IF(#REF!=Impostazioni!$C$6,K1992*1,K1992/INDEX(Impostazioni!$N$86:$O$105,MATCH(#REF!,Impostazioni!$N$86:$N$105,0),2)),"")</f>
        <v>#NAME?</v>
      </c>
    </row>
    <row r="1993" spans="1:17" ht="13.2">
      <c r="A1993" s="14" t="str">
        <f t="shared" si="21"/>
        <v/>
      </c>
      <c r="B1993" s="14" t="str">
        <f t="shared" si="22"/>
        <v/>
      </c>
      <c r="C1993" s="14"/>
      <c r="D1993" s="14"/>
      <c r="E1993" s="14"/>
      <c r="F1993" s="14"/>
      <c r="G1993" s="31"/>
      <c r="H1993" s="31"/>
      <c r="I1993" s="31"/>
      <c r="J1993" s="31"/>
      <c r="K1993" s="14" t="str">
        <f t="shared" si="23"/>
        <v/>
      </c>
      <c r="M1993" s="14" t="e">
        <f t="array" aca="1" ref="M1993" ca="1">_xludf.ifna(IF(#REF!=Impostazioni!$C$6,G1993*1,G1993/INDEX(Impostazioni!$N$86:$O$105,MATCH(#REF!,Impostazioni!$N$86:$N$105,0),2)),"")</f>
        <v>#NAME?</v>
      </c>
      <c r="N1993" s="14" t="e">
        <f t="array" aca="1" ref="N1993" ca="1">_xludf.ifna(IF(#REF!=Impostazioni!$C$6,H1993*1,H1993/INDEX(Impostazioni!$N$86:$O$105,MATCH(#REF!,Impostazioni!$N$86:$N$105,0),2)),"")</f>
        <v>#NAME?</v>
      </c>
      <c r="O1993" s="14" t="e">
        <f t="array" aca="1" ref="O1993" ca="1">_xludf.ifna(IF(#REF!=Impostazioni!$C$6,I1993*1,I1993/INDEX(Impostazioni!$N$86:$O$105,MATCH(#REF!,Impostazioni!$N$86:$N$105,0),2)),"")</f>
        <v>#NAME?</v>
      </c>
      <c r="P1993" s="14" t="e">
        <f t="array" aca="1" ref="P1993" ca="1">_xludf.ifna(IF(#REF!=Impostazioni!$C$6,J1993*1,J1993/INDEX(Impostazioni!$N$86:$O$105,MATCH(#REF!,Impostazioni!$N$86:$N$105,0),2)),"")</f>
        <v>#NAME?</v>
      </c>
      <c r="Q1993" s="14" t="e">
        <f t="array" aca="1" ref="Q1993" ca="1">_xludf.ifna(IF(#REF!=Impostazioni!$C$6,K1993*1,K1993/INDEX(Impostazioni!$N$86:$O$105,MATCH(#REF!,Impostazioni!$N$86:$N$105,0),2)),"")</f>
        <v>#NAME?</v>
      </c>
    </row>
    <row r="1994" spans="1:17" ht="13.2">
      <c r="A1994" s="14" t="str">
        <f t="shared" si="21"/>
        <v/>
      </c>
      <c r="B1994" s="14" t="str">
        <f t="shared" si="22"/>
        <v/>
      </c>
      <c r="C1994" s="14"/>
      <c r="D1994" s="14"/>
      <c r="E1994" s="14"/>
      <c r="F1994" s="14"/>
      <c r="G1994" s="31"/>
      <c r="H1994" s="31"/>
      <c r="I1994" s="31"/>
      <c r="J1994" s="31"/>
      <c r="K1994" s="14" t="str">
        <f t="shared" si="23"/>
        <v/>
      </c>
      <c r="M1994" s="14" t="e">
        <f t="array" aca="1" ref="M1994" ca="1">_xludf.ifna(IF(#REF!=Impostazioni!$C$6,G1994*1,G1994/INDEX(Impostazioni!$N$86:$O$105,MATCH(#REF!,Impostazioni!$N$86:$N$105,0),2)),"")</f>
        <v>#NAME?</v>
      </c>
      <c r="N1994" s="14" t="e">
        <f t="array" aca="1" ref="N1994" ca="1">_xludf.ifna(IF(#REF!=Impostazioni!$C$6,H1994*1,H1994/INDEX(Impostazioni!$N$86:$O$105,MATCH(#REF!,Impostazioni!$N$86:$N$105,0),2)),"")</f>
        <v>#NAME?</v>
      </c>
      <c r="O1994" s="14" t="e">
        <f t="array" aca="1" ref="O1994" ca="1">_xludf.ifna(IF(#REF!=Impostazioni!$C$6,I1994*1,I1994/INDEX(Impostazioni!$N$86:$O$105,MATCH(#REF!,Impostazioni!$N$86:$N$105,0),2)),"")</f>
        <v>#NAME?</v>
      </c>
      <c r="P1994" s="14" t="e">
        <f t="array" aca="1" ref="P1994" ca="1">_xludf.ifna(IF(#REF!=Impostazioni!$C$6,J1994*1,J1994/INDEX(Impostazioni!$N$86:$O$105,MATCH(#REF!,Impostazioni!$N$86:$N$105,0),2)),"")</f>
        <v>#NAME?</v>
      </c>
      <c r="Q1994" s="14" t="e">
        <f t="array" aca="1" ref="Q1994" ca="1">_xludf.ifna(IF(#REF!=Impostazioni!$C$6,K1994*1,K1994/INDEX(Impostazioni!$N$86:$O$105,MATCH(#REF!,Impostazioni!$N$86:$N$105,0),2)),"")</f>
        <v>#NAME?</v>
      </c>
    </row>
    <row r="1995" spans="1:17" ht="13.2">
      <c r="A1995" s="14" t="str">
        <f t="shared" si="21"/>
        <v/>
      </c>
      <c r="B1995" s="14" t="str">
        <f t="shared" si="22"/>
        <v/>
      </c>
      <c r="C1995" s="14"/>
      <c r="D1995" s="14"/>
      <c r="E1995" s="14"/>
      <c r="F1995" s="14"/>
      <c r="G1995" s="31"/>
      <c r="H1995" s="31"/>
      <c r="I1995" s="31"/>
      <c r="J1995" s="31"/>
      <c r="K1995" s="14" t="str">
        <f t="shared" si="23"/>
        <v/>
      </c>
      <c r="M1995" s="14" t="e">
        <f t="array" aca="1" ref="M1995" ca="1">_xludf.ifna(IF(#REF!=Impostazioni!$C$6,G1995*1,G1995/INDEX(Impostazioni!$N$86:$O$105,MATCH(#REF!,Impostazioni!$N$86:$N$105,0),2)),"")</f>
        <v>#NAME?</v>
      </c>
      <c r="N1995" s="14" t="e">
        <f t="array" aca="1" ref="N1995" ca="1">_xludf.ifna(IF(#REF!=Impostazioni!$C$6,H1995*1,H1995/INDEX(Impostazioni!$N$86:$O$105,MATCH(#REF!,Impostazioni!$N$86:$N$105,0),2)),"")</f>
        <v>#NAME?</v>
      </c>
      <c r="O1995" s="14" t="e">
        <f t="array" aca="1" ref="O1995" ca="1">_xludf.ifna(IF(#REF!=Impostazioni!$C$6,I1995*1,I1995/INDEX(Impostazioni!$N$86:$O$105,MATCH(#REF!,Impostazioni!$N$86:$N$105,0),2)),"")</f>
        <v>#NAME?</v>
      </c>
      <c r="P1995" s="14" t="e">
        <f t="array" aca="1" ref="P1995" ca="1">_xludf.ifna(IF(#REF!=Impostazioni!$C$6,J1995*1,J1995/INDEX(Impostazioni!$N$86:$O$105,MATCH(#REF!,Impostazioni!$N$86:$N$105,0),2)),"")</f>
        <v>#NAME?</v>
      </c>
      <c r="Q1995" s="14" t="e">
        <f t="array" aca="1" ref="Q1995" ca="1">_xludf.ifna(IF(#REF!=Impostazioni!$C$6,K1995*1,K1995/INDEX(Impostazioni!$N$86:$O$105,MATCH(#REF!,Impostazioni!$N$86:$N$105,0),2)),"")</f>
        <v>#NAME?</v>
      </c>
    </row>
    <row r="1996" spans="1:17" ht="13.2">
      <c r="A1996" s="14" t="str">
        <f t="shared" si="21"/>
        <v/>
      </c>
      <c r="B1996" s="14" t="str">
        <f t="shared" si="22"/>
        <v/>
      </c>
      <c r="C1996" s="14"/>
      <c r="D1996" s="14"/>
      <c r="E1996" s="14"/>
      <c r="F1996" s="14"/>
      <c r="G1996" s="31"/>
      <c r="H1996" s="31"/>
      <c r="I1996" s="31"/>
      <c r="J1996" s="31"/>
      <c r="K1996" s="14" t="str">
        <f t="shared" si="23"/>
        <v/>
      </c>
      <c r="M1996" s="14" t="e">
        <f t="array" aca="1" ref="M1996" ca="1">_xludf.ifna(IF(#REF!=Impostazioni!$C$6,G1996*1,G1996/INDEX(Impostazioni!$N$86:$O$105,MATCH(#REF!,Impostazioni!$N$86:$N$105,0),2)),"")</f>
        <v>#NAME?</v>
      </c>
      <c r="N1996" s="14" t="e">
        <f t="array" aca="1" ref="N1996" ca="1">_xludf.ifna(IF(#REF!=Impostazioni!$C$6,H1996*1,H1996/INDEX(Impostazioni!$N$86:$O$105,MATCH(#REF!,Impostazioni!$N$86:$N$105,0),2)),"")</f>
        <v>#NAME?</v>
      </c>
      <c r="O1996" s="14" t="e">
        <f t="array" aca="1" ref="O1996" ca="1">_xludf.ifna(IF(#REF!=Impostazioni!$C$6,I1996*1,I1996/INDEX(Impostazioni!$N$86:$O$105,MATCH(#REF!,Impostazioni!$N$86:$N$105,0),2)),"")</f>
        <v>#NAME?</v>
      </c>
      <c r="P1996" s="14" t="e">
        <f t="array" aca="1" ref="P1996" ca="1">_xludf.ifna(IF(#REF!=Impostazioni!$C$6,J1996*1,J1996/INDEX(Impostazioni!$N$86:$O$105,MATCH(#REF!,Impostazioni!$N$86:$N$105,0),2)),"")</f>
        <v>#NAME?</v>
      </c>
      <c r="Q1996" s="14" t="e">
        <f t="array" aca="1" ref="Q1996" ca="1">_xludf.ifna(IF(#REF!=Impostazioni!$C$6,K1996*1,K1996/INDEX(Impostazioni!$N$86:$O$105,MATCH(#REF!,Impostazioni!$N$86:$N$105,0),2)),"")</f>
        <v>#NAME?</v>
      </c>
    </row>
    <row r="1997" spans="1:17" ht="13.2">
      <c r="A1997" s="14" t="str">
        <f t="shared" si="21"/>
        <v/>
      </c>
      <c r="B1997" s="14" t="str">
        <f t="shared" si="22"/>
        <v/>
      </c>
      <c r="C1997" s="14"/>
      <c r="D1997" s="14"/>
      <c r="E1997" s="14"/>
      <c r="F1997" s="14"/>
      <c r="G1997" s="31"/>
      <c r="H1997" s="31"/>
      <c r="I1997" s="31"/>
      <c r="J1997" s="31"/>
      <c r="K1997" s="14" t="str">
        <f t="shared" si="23"/>
        <v/>
      </c>
      <c r="M1997" s="14" t="e">
        <f t="array" aca="1" ref="M1997" ca="1">_xludf.ifna(IF(#REF!=Impostazioni!$C$6,G1997*1,G1997/INDEX(Impostazioni!$N$86:$O$105,MATCH(#REF!,Impostazioni!$N$86:$N$105,0),2)),"")</f>
        <v>#NAME?</v>
      </c>
      <c r="N1997" s="14" t="e">
        <f t="array" aca="1" ref="N1997" ca="1">_xludf.ifna(IF(#REF!=Impostazioni!$C$6,H1997*1,H1997/INDEX(Impostazioni!$N$86:$O$105,MATCH(#REF!,Impostazioni!$N$86:$N$105,0),2)),"")</f>
        <v>#NAME?</v>
      </c>
      <c r="O1997" s="14" t="e">
        <f t="array" aca="1" ref="O1997" ca="1">_xludf.ifna(IF(#REF!=Impostazioni!$C$6,I1997*1,I1997/INDEX(Impostazioni!$N$86:$O$105,MATCH(#REF!,Impostazioni!$N$86:$N$105,0),2)),"")</f>
        <v>#NAME?</v>
      </c>
      <c r="P1997" s="14" t="e">
        <f t="array" aca="1" ref="P1997" ca="1">_xludf.ifna(IF(#REF!=Impostazioni!$C$6,J1997*1,J1997/INDEX(Impostazioni!$N$86:$O$105,MATCH(#REF!,Impostazioni!$N$86:$N$105,0),2)),"")</f>
        <v>#NAME?</v>
      </c>
      <c r="Q1997" s="14" t="e">
        <f t="array" aca="1" ref="Q1997" ca="1">_xludf.ifna(IF(#REF!=Impostazioni!$C$6,K1997*1,K1997/INDEX(Impostazioni!$N$86:$O$105,MATCH(#REF!,Impostazioni!$N$86:$N$105,0),2)),"")</f>
        <v>#NAME?</v>
      </c>
    </row>
    <row r="1998" spans="1:17" ht="13.2">
      <c r="A1998" s="14" t="str">
        <f t="shared" si="21"/>
        <v/>
      </c>
      <c r="B1998" s="14" t="str">
        <f t="shared" si="22"/>
        <v/>
      </c>
      <c r="C1998" s="14"/>
      <c r="D1998" s="14"/>
      <c r="E1998" s="14"/>
      <c r="F1998" s="14"/>
      <c r="G1998" s="31"/>
      <c r="H1998" s="31"/>
      <c r="I1998" s="31"/>
      <c r="J1998" s="31"/>
      <c r="K1998" s="14" t="str">
        <f t="shared" si="23"/>
        <v/>
      </c>
      <c r="M1998" s="14" t="e">
        <f t="array" aca="1" ref="M1998" ca="1">_xludf.ifna(IF(#REF!=Impostazioni!$C$6,G1998*1,G1998/INDEX(Impostazioni!$N$86:$O$105,MATCH(#REF!,Impostazioni!$N$86:$N$105,0),2)),"")</f>
        <v>#NAME?</v>
      </c>
      <c r="N1998" s="14" t="e">
        <f t="array" aca="1" ref="N1998" ca="1">_xludf.ifna(IF(#REF!=Impostazioni!$C$6,H1998*1,H1998/INDEX(Impostazioni!$N$86:$O$105,MATCH(#REF!,Impostazioni!$N$86:$N$105,0),2)),"")</f>
        <v>#NAME?</v>
      </c>
      <c r="O1998" s="14" t="e">
        <f t="array" aca="1" ref="O1998" ca="1">_xludf.ifna(IF(#REF!=Impostazioni!$C$6,I1998*1,I1998/INDEX(Impostazioni!$N$86:$O$105,MATCH(#REF!,Impostazioni!$N$86:$N$105,0),2)),"")</f>
        <v>#NAME?</v>
      </c>
      <c r="P1998" s="14" t="e">
        <f t="array" aca="1" ref="P1998" ca="1">_xludf.ifna(IF(#REF!=Impostazioni!$C$6,J1998*1,J1998/INDEX(Impostazioni!$N$86:$O$105,MATCH(#REF!,Impostazioni!$N$86:$N$105,0),2)),"")</f>
        <v>#NAME?</v>
      </c>
      <c r="Q1998" s="14" t="e">
        <f t="array" aca="1" ref="Q1998" ca="1">_xludf.ifna(IF(#REF!=Impostazioni!$C$6,K1998*1,K1998/INDEX(Impostazioni!$N$86:$O$105,MATCH(#REF!,Impostazioni!$N$86:$N$105,0),2)),"")</f>
        <v>#NAME?</v>
      </c>
    </row>
    <row r="1999" spans="1:17" ht="13.2">
      <c r="A1999" s="14" t="str">
        <f t="shared" si="21"/>
        <v/>
      </c>
      <c r="B1999" s="14" t="str">
        <f t="shared" si="22"/>
        <v/>
      </c>
      <c r="C1999" s="14"/>
      <c r="D1999" s="14"/>
      <c r="E1999" s="14"/>
      <c r="F1999" s="14"/>
      <c r="G1999" s="31"/>
      <c r="H1999" s="31"/>
      <c r="I1999" s="31"/>
      <c r="J1999" s="31"/>
      <c r="K1999" s="14" t="str">
        <f t="shared" si="23"/>
        <v/>
      </c>
      <c r="M1999" s="14" t="e">
        <f t="array" aca="1" ref="M1999" ca="1">_xludf.ifna(IF(#REF!=Impostazioni!$C$6,G1999*1,G1999/INDEX(Impostazioni!$N$86:$O$105,MATCH(#REF!,Impostazioni!$N$86:$N$105,0),2)),"")</f>
        <v>#NAME?</v>
      </c>
      <c r="N1999" s="14" t="e">
        <f t="array" aca="1" ref="N1999" ca="1">_xludf.ifna(IF(#REF!=Impostazioni!$C$6,H1999*1,H1999/INDEX(Impostazioni!$N$86:$O$105,MATCH(#REF!,Impostazioni!$N$86:$N$105,0),2)),"")</f>
        <v>#NAME?</v>
      </c>
      <c r="O1999" s="14" t="e">
        <f t="array" aca="1" ref="O1999" ca="1">_xludf.ifna(IF(#REF!=Impostazioni!$C$6,I1999*1,I1999/INDEX(Impostazioni!$N$86:$O$105,MATCH(#REF!,Impostazioni!$N$86:$N$105,0),2)),"")</f>
        <v>#NAME?</v>
      </c>
      <c r="P1999" s="14" t="e">
        <f t="array" aca="1" ref="P1999" ca="1">_xludf.ifna(IF(#REF!=Impostazioni!$C$6,J1999*1,J1999/INDEX(Impostazioni!$N$86:$O$105,MATCH(#REF!,Impostazioni!$N$86:$N$105,0),2)),"")</f>
        <v>#NAME?</v>
      </c>
      <c r="Q1999" s="14" t="e">
        <f t="array" aca="1" ref="Q1999" ca="1">_xludf.ifna(IF(#REF!=Impostazioni!$C$6,K1999*1,K1999/INDEX(Impostazioni!$N$86:$O$105,MATCH(#REF!,Impostazioni!$N$86:$N$105,0),2)),"")</f>
        <v>#NAME?</v>
      </c>
    </row>
    <row r="2000" spans="1:17" ht="13.2">
      <c r="A2000" s="14" t="str">
        <f t="shared" si="21"/>
        <v/>
      </c>
      <c r="B2000" s="14" t="str">
        <f t="shared" si="22"/>
        <v/>
      </c>
      <c r="C2000" s="14"/>
      <c r="D2000" s="14"/>
      <c r="E2000" s="14"/>
      <c r="F2000" s="14"/>
      <c r="G2000" s="31"/>
      <c r="H2000" s="31"/>
      <c r="I2000" s="31"/>
      <c r="J2000" s="31"/>
      <c r="K2000" s="14" t="str">
        <f t="shared" si="23"/>
        <v/>
      </c>
      <c r="M2000" s="14" t="e">
        <f t="array" aca="1" ref="M2000" ca="1">_xludf.ifna(IF(#REF!=Impostazioni!$C$6,G2000*1,G2000/INDEX(Impostazioni!$N$86:$O$105,MATCH(#REF!,Impostazioni!$N$86:$N$105,0),2)),"")</f>
        <v>#NAME?</v>
      </c>
      <c r="N2000" s="14" t="e">
        <f t="array" aca="1" ref="N2000" ca="1">_xludf.ifna(IF(#REF!=Impostazioni!$C$6,H2000*1,H2000/INDEX(Impostazioni!$N$86:$O$105,MATCH(#REF!,Impostazioni!$N$86:$N$105,0),2)),"")</f>
        <v>#NAME?</v>
      </c>
      <c r="O2000" s="14" t="e">
        <f t="array" aca="1" ref="O2000" ca="1">_xludf.ifna(IF(#REF!=Impostazioni!$C$6,I2000*1,I2000/INDEX(Impostazioni!$N$86:$O$105,MATCH(#REF!,Impostazioni!$N$86:$N$105,0),2)),"")</f>
        <v>#NAME?</v>
      </c>
      <c r="P2000" s="14" t="e">
        <f t="array" aca="1" ref="P2000" ca="1">_xludf.ifna(IF(#REF!=Impostazioni!$C$6,J2000*1,J2000/INDEX(Impostazioni!$N$86:$O$105,MATCH(#REF!,Impostazioni!$N$86:$N$105,0),2)),"")</f>
        <v>#NAME?</v>
      </c>
      <c r="Q2000" s="14" t="e">
        <f t="array" aca="1" ref="Q2000" ca="1">_xludf.ifna(IF(#REF!=Impostazioni!$C$6,K2000*1,K2000/INDEX(Impostazioni!$N$86:$O$105,MATCH(#REF!,Impostazioni!$N$86:$N$105,0),2)),"")</f>
        <v>#NAME?</v>
      </c>
    </row>
    <row r="2001" spans="3:10" ht="13.2">
      <c r="C2001" s="14"/>
      <c r="D2001" s="14"/>
      <c r="E2001" s="14"/>
      <c r="F2001" s="14"/>
      <c r="G2001" s="31"/>
      <c r="H2001" s="31"/>
      <c r="I2001" s="31"/>
      <c r="J2001" s="31"/>
    </row>
    <row r="2002" spans="3:10" ht="13.2">
      <c r="C2002" s="14"/>
      <c r="D2002" s="14"/>
      <c r="E2002" s="14"/>
      <c r="F2002" s="14"/>
      <c r="G2002" s="31"/>
      <c r="H2002" s="31"/>
      <c r="I2002" s="31"/>
      <c r="J2002" s="31"/>
    </row>
    <row r="2003" spans="3:10" ht="13.2">
      <c r="C2003" s="14"/>
      <c r="D2003" s="14"/>
      <c r="E2003" s="14"/>
      <c r="F2003" s="14"/>
      <c r="G2003" s="31"/>
      <c r="H2003" s="31"/>
      <c r="I2003" s="31"/>
      <c r="J2003" s="31"/>
    </row>
    <row r="2004" spans="3:10" ht="13.2">
      <c r="C2004" s="14"/>
      <c r="D2004" s="14"/>
      <c r="E2004" s="14"/>
      <c r="F2004" s="14"/>
      <c r="G2004" s="31"/>
      <c r="H2004" s="31"/>
      <c r="I2004" s="31"/>
      <c r="J2004" s="31"/>
    </row>
    <row r="2005" spans="3:10" ht="13.2">
      <c r="C2005" s="14"/>
      <c r="D2005" s="14"/>
      <c r="E2005" s="14"/>
      <c r="F2005" s="14"/>
      <c r="G2005" s="31"/>
      <c r="H2005" s="31"/>
      <c r="I2005" s="31"/>
      <c r="J2005" s="31"/>
    </row>
    <row r="2006" spans="3:10" ht="13.2">
      <c r="C2006" s="14"/>
      <c r="D2006" s="14"/>
      <c r="E2006" s="14"/>
      <c r="F2006" s="14"/>
      <c r="G2006" s="31"/>
      <c r="H2006" s="31"/>
      <c r="I2006" s="31"/>
      <c r="J2006" s="31"/>
    </row>
    <row r="2007" spans="3:10" ht="13.2">
      <c r="C2007" s="14"/>
      <c r="D2007" s="14"/>
      <c r="E2007" s="14"/>
      <c r="F2007" s="14"/>
      <c r="G2007" s="31"/>
      <c r="H2007" s="31"/>
      <c r="I2007" s="31"/>
      <c r="J2007" s="31"/>
    </row>
    <row r="2008" spans="3:10" ht="13.2">
      <c r="C2008" s="14"/>
      <c r="D2008" s="14"/>
      <c r="E2008" s="14"/>
      <c r="F2008" s="14"/>
      <c r="G2008" s="31"/>
      <c r="H2008" s="31"/>
      <c r="I2008" s="31"/>
      <c r="J2008" s="31"/>
    </row>
    <row r="2009" spans="3:10" ht="13.2">
      <c r="C2009" s="14"/>
      <c r="D2009" s="14"/>
      <c r="E2009" s="14"/>
      <c r="F2009" s="14"/>
      <c r="G2009" s="31"/>
      <c r="H2009" s="31"/>
      <c r="I2009" s="31"/>
      <c r="J2009" s="31"/>
    </row>
    <row r="2010" spans="3:10" ht="13.2">
      <c r="C2010" s="14"/>
      <c r="D2010" s="14"/>
      <c r="E2010" s="14"/>
      <c r="F2010" s="14"/>
      <c r="G2010" s="31"/>
      <c r="H2010" s="31"/>
      <c r="I2010" s="31"/>
      <c r="J2010" s="31"/>
    </row>
    <row r="2011" spans="3:10" ht="13.2">
      <c r="C2011" s="14"/>
      <c r="D2011" s="14"/>
      <c r="E2011" s="14"/>
      <c r="F2011" s="14"/>
      <c r="G2011" s="31"/>
      <c r="H2011" s="31"/>
      <c r="I2011" s="31"/>
      <c r="J2011" s="31"/>
    </row>
    <row r="2012" spans="3:10" ht="13.2">
      <c r="C2012" s="14"/>
      <c r="D2012" s="14"/>
      <c r="E2012" s="14"/>
      <c r="F2012" s="14"/>
      <c r="G2012" s="31"/>
      <c r="H2012" s="31"/>
      <c r="I2012" s="31"/>
      <c r="J2012" s="31"/>
    </row>
    <row r="2013" spans="3:10" ht="13.2">
      <c r="C2013" s="14"/>
      <c r="D2013" s="14"/>
      <c r="E2013" s="14"/>
      <c r="F2013" s="14"/>
      <c r="G2013" s="31"/>
      <c r="H2013" s="31"/>
      <c r="I2013" s="31"/>
      <c r="J2013" s="31"/>
    </row>
    <row r="2014" spans="3:10" ht="13.2">
      <c r="C2014" s="14"/>
      <c r="D2014" s="14"/>
      <c r="E2014" s="14"/>
      <c r="F2014" s="14"/>
      <c r="G2014" s="31"/>
      <c r="H2014" s="31"/>
      <c r="I2014" s="31"/>
      <c r="J2014" s="31"/>
    </row>
    <row r="2015" spans="3:10" ht="13.2">
      <c r="C2015" s="14"/>
      <c r="D2015" s="14"/>
      <c r="E2015" s="14"/>
      <c r="F2015" s="14"/>
      <c r="G2015" s="31"/>
      <c r="H2015" s="31"/>
      <c r="I2015" s="31"/>
      <c r="J2015" s="31"/>
    </row>
    <row r="2016" spans="3:10" ht="13.2">
      <c r="C2016" s="14"/>
      <c r="D2016" s="14"/>
      <c r="E2016" s="14"/>
      <c r="F2016" s="14"/>
      <c r="G2016" s="31"/>
      <c r="H2016" s="31"/>
      <c r="I2016" s="31"/>
      <c r="J2016" s="31"/>
    </row>
    <row r="2017" spans="3:10" ht="13.2">
      <c r="C2017" s="14"/>
      <c r="D2017" s="14"/>
      <c r="E2017" s="14"/>
      <c r="F2017" s="14"/>
      <c r="G2017" s="31"/>
      <c r="H2017" s="31"/>
      <c r="I2017" s="31"/>
      <c r="J2017" s="31"/>
    </row>
    <row r="2018" spans="3:10" ht="13.2">
      <c r="C2018" s="14"/>
      <c r="D2018" s="14"/>
      <c r="E2018" s="14"/>
      <c r="F2018" s="14"/>
      <c r="G2018" s="31"/>
      <c r="H2018" s="31"/>
      <c r="I2018" s="31"/>
      <c r="J2018" s="31"/>
    </row>
    <row r="2019" spans="3:10" ht="13.2">
      <c r="C2019" s="14"/>
      <c r="D2019" s="14"/>
      <c r="E2019" s="14"/>
      <c r="F2019" s="14"/>
      <c r="G2019" s="31"/>
      <c r="H2019" s="31"/>
      <c r="I2019" s="31"/>
      <c r="J2019" s="31"/>
    </row>
    <row r="2020" spans="3:10" ht="13.2">
      <c r="C2020" s="14"/>
      <c r="D2020" s="14"/>
      <c r="E2020" s="14"/>
      <c r="F2020" s="14"/>
      <c r="G2020" s="31"/>
      <c r="H2020" s="31"/>
      <c r="I2020" s="31"/>
      <c r="J2020" s="31"/>
    </row>
    <row r="2021" spans="3:10" ht="13.2">
      <c r="C2021" s="14"/>
      <c r="D2021" s="14"/>
      <c r="E2021" s="14"/>
      <c r="F2021" s="14"/>
      <c r="G2021" s="31"/>
      <c r="H2021" s="31"/>
      <c r="I2021" s="31"/>
      <c r="J2021" s="31"/>
    </row>
    <row r="2022" spans="3:10" ht="13.2">
      <c r="C2022" s="14"/>
      <c r="D2022" s="14"/>
      <c r="E2022" s="14"/>
      <c r="F2022" s="14"/>
      <c r="G2022" s="31"/>
      <c r="H2022" s="31"/>
      <c r="I2022" s="31"/>
      <c r="J2022" s="31"/>
    </row>
    <row r="2023" spans="3:10" ht="13.2">
      <c r="C2023" s="14"/>
      <c r="D2023" s="14"/>
      <c r="E2023" s="14"/>
      <c r="F2023" s="14"/>
      <c r="G2023" s="31"/>
      <c r="H2023" s="31"/>
      <c r="I2023" s="31"/>
      <c r="J2023" s="31"/>
    </row>
    <row r="2024" spans="3:10" ht="13.2">
      <c r="C2024" s="14"/>
      <c r="D2024" s="14"/>
      <c r="E2024" s="14"/>
      <c r="F2024" s="14"/>
      <c r="G2024" s="31"/>
      <c r="H2024" s="31"/>
      <c r="I2024" s="31"/>
      <c r="J2024" s="31"/>
    </row>
    <row r="2025" spans="3:10" ht="13.2">
      <c r="C2025" s="14"/>
      <c r="D2025" s="14"/>
      <c r="E2025" s="14"/>
      <c r="F2025" s="14"/>
      <c r="G2025" s="31"/>
      <c r="H2025" s="31"/>
      <c r="I2025" s="31"/>
      <c r="J2025" s="31"/>
    </row>
    <row r="2026" spans="3:10" ht="13.2">
      <c r="C2026" s="14"/>
      <c r="D2026" s="14"/>
      <c r="E2026" s="14"/>
      <c r="F2026" s="14"/>
      <c r="G2026" s="31"/>
      <c r="H2026" s="31"/>
      <c r="I2026" s="31"/>
      <c r="J2026" s="31"/>
    </row>
    <row r="2027" spans="3:10" ht="13.2">
      <c r="C2027" s="14"/>
      <c r="D2027" s="14"/>
      <c r="E2027" s="14"/>
      <c r="F2027" s="14"/>
      <c r="G2027" s="31"/>
      <c r="H2027" s="31"/>
      <c r="I2027" s="31"/>
      <c r="J2027" s="31"/>
    </row>
    <row r="2028" spans="3:10" ht="13.2">
      <c r="C2028" s="14"/>
      <c r="D2028" s="14"/>
      <c r="E2028" s="14"/>
      <c r="F2028" s="14"/>
      <c r="G2028" s="31"/>
      <c r="H2028" s="31"/>
      <c r="I2028" s="31"/>
      <c r="J2028" s="31"/>
    </row>
    <row r="2029" spans="3:10" ht="13.2">
      <c r="C2029" s="14"/>
      <c r="D2029" s="14"/>
      <c r="E2029" s="14"/>
      <c r="F2029" s="14"/>
      <c r="G2029" s="31"/>
      <c r="H2029" s="31"/>
      <c r="I2029" s="31"/>
      <c r="J2029" s="31"/>
    </row>
    <row r="2030" spans="3:10" ht="13.2">
      <c r="C2030" s="14"/>
      <c r="D2030" s="14"/>
      <c r="E2030" s="14"/>
      <c r="F2030" s="14"/>
      <c r="G2030" s="31"/>
      <c r="H2030" s="31"/>
      <c r="I2030" s="31"/>
      <c r="J2030" s="31"/>
    </row>
    <row r="2031" spans="3:10" ht="13.2">
      <c r="C2031" s="14"/>
      <c r="D2031" s="14"/>
      <c r="E2031" s="14"/>
      <c r="F2031" s="14"/>
      <c r="G2031" s="31"/>
      <c r="H2031" s="31"/>
      <c r="I2031" s="31"/>
      <c r="J2031" s="31"/>
    </row>
    <row r="2032" spans="3:10" ht="13.2">
      <c r="C2032" s="14"/>
      <c r="D2032" s="14"/>
      <c r="E2032" s="14"/>
      <c r="F2032" s="14"/>
      <c r="G2032" s="31"/>
      <c r="H2032" s="31"/>
      <c r="I2032" s="31"/>
      <c r="J2032" s="31"/>
    </row>
    <row r="2033" spans="3:10" ht="13.2">
      <c r="C2033" s="14"/>
      <c r="D2033" s="14"/>
      <c r="E2033" s="14"/>
      <c r="F2033" s="14"/>
      <c r="G2033" s="31"/>
      <c r="H2033" s="31"/>
      <c r="I2033" s="31"/>
      <c r="J2033" s="31"/>
    </row>
    <row r="2034" spans="3:10" ht="13.2">
      <c r="C2034" s="14"/>
      <c r="D2034" s="14"/>
      <c r="E2034" s="14"/>
      <c r="F2034" s="14"/>
      <c r="G2034" s="31"/>
      <c r="H2034" s="31"/>
      <c r="I2034" s="31"/>
      <c r="J2034" s="31"/>
    </row>
    <row r="2035" spans="3:10" ht="13.2">
      <c r="C2035" s="14"/>
      <c r="D2035" s="14"/>
      <c r="E2035" s="14"/>
      <c r="F2035" s="14"/>
      <c r="G2035" s="31"/>
      <c r="H2035" s="31"/>
      <c r="I2035" s="31"/>
      <c r="J2035" s="31"/>
    </row>
    <row r="2036" spans="3:10" ht="13.2">
      <c r="C2036" s="14"/>
      <c r="D2036" s="14"/>
      <c r="E2036" s="14"/>
      <c r="F2036" s="14"/>
      <c r="G2036" s="31"/>
      <c r="H2036" s="31"/>
      <c r="I2036" s="31"/>
      <c r="J2036" s="31"/>
    </row>
    <row r="2037" spans="3:10" ht="13.2">
      <c r="C2037" s="14"/>
      <c r="D2037" s="14"/>
      <c r="E2037" s="14"/>
      <c r="F2037" s="14"/>
      <c r="G2037" s="31"/>
      <c r="H2037" s="31"/>
      <c r="I2037" s="31"/>
      <c r="J2037" s="31"/>
    </row>
    <row r="2038" spans="3:10" ht="13.2">
      <c r="C2038" s="14"/>
      <c r="D2038" s="14"/>
      <c r="E2038" s="14"/>
      <c r="F2038" s="14"/>
      <c r="G2038" s="31"/>
      <c r="H2038" s="31"/>
      <c r="I2038" s="31"/>
      <c r="J2038" s="31"/>
    </row>
    <row r="2039" spans="3:10" ht="13.2">
      <c r="C2039" s="14"/>
      <c r="D2039" s="14"/>
      <c r="E2039" s="14"/>
      <c r="F2039" s="14"/>
      <c r="G2039" s="31"/>
      <c r="H2039" s="31"/>
      <c r="I2039" s="31"/>
      <c r="J2039" s="31"/>
    </row>
    <row r="2040" spans="3:10" ht="13.2">
      <c r="C2040" s="14"/>
      <c r="D2040" s="14"/>
      <c r="E2040" s="14"/>
      <c r="F2040" s="14"/>
      <c r="G2040" s="31"/>
      <c r="H2040" s="31"/>
      <c r="I2040" s="31"/>
      <c r="J2040" s="31"/>
    </row>
    <row r="2041" spans="3:10" ht="13.2">
      <c r="C2041" s="14"/>
      <c r="D2041" s="14"/>
      <c r="E2041" s="14"/>
      <c r="F2041" s="14"/>
      <c r="G2041" s="31"/>
      <c r="H2041" s="31"/>
      <c r="I2041" s="31"/>
      <c r="J2041" s="31"/>
    </row>
    <row r="2042" spans="3:10" ht="13.2">
      <c r="C2042" s="14"/>
      <c r="D2042" s="14"/>
      <c r="E2042" s="14"/>
      <c r="F2042" s="14"/>
      <c r="G2042" s="31"/>
      <c r="H2042" s="31"/>
      <c r="I2042" s="31"/>
      <c r="J2042" s="31"/>
    </row>
    <row r="2043" spans="3:10" ht="13.2">
      <c r="C2043" s="14"/>
      <c r="D2043" s="14"/>
      <c r="E2043" s="14"/>
      <c r="F2043" s="14"/>
      <c r="G2043" s="31"/>
      <c r="H2043" s="31"/>
      <c r="I2043" s="31"/>
      <c r="J2043" s="31"/>
    </row>
    <row r="2044" spans="3:10" ht="13.2">
      <c r="C2044" s="14"/>
      <c r="D2044" s="14"/>
      <c r="E2044" s="14"/>
      <c r="F2044" s="14"/>
      <c r="G2044" s="31"/>
      <c r="H2044" s="31"/>
      <c r="I2044" s="31"/>
      <c r="J2044" s="31"/>
    </row>
    <row r="2045" spans="3:10" ht="13.2">
      <c r="C2045" s="14"/>
      <c r="D2045" s="14"/>
      <c r="E2045" s="14"/>
      <c r="F2045" s="14"/>
      <c r="G2045" s="31"/>
      <c r="H2045" s="31"/>
      <c r="I2045" s="31"/>
      <c r="J2045" s="31"/>
    </row>
    <row r="2046" spans="3:10" ht="13.2">
      <c r="C2046" s="14"/>
      <c r="D2046" s="14"/>
      <c r="E2046" s="14"/>
      <c r="F2046" s="14"/>
      <c r="G2046" s="31"/>
      <c r="H2046" s="31"/>
      <c r="I2046" s="31"/>
      <c r="J2046" s="31"/>
    </row>
    <row r="2047" spans="3:10" ht="13.2">
      <c r="C2047" s="14"/>
      <c r="D2047" s="14"/>
      <c r="E2047" s="14"/>
      <c r="F2047" s="14"/>
      <c r="G2047" s="31"/>
      <c r="H2047" s="31"/>
      <c r="I2047" s="31"/>
      <c r="J2047" s="31"/>
    </row>
    <row r="2048" spans="3:10" ht="13.2">
      <c r="C2048" s="14"/>
      <c r="D2048" s="14"/>
      <c r="E2048" s="14"/>
      <c r="F2048" s="14"/>
      <c r="G2048" s="31"/>
      <c r="H2048" s="31"/>
      <c r="I2048" s="31"/>
      <c r="J2048" s="31"/>
    </row>
    <row r="2049" spans="3:10" ht="13.2">
      <c r="C2049" s="14"/>
      <c r="D2049" s="14"/>
      <c r="E2049" s="14"/>
      <c r="F2049" s="14"/>
      <c r="G2049" s="31"/>
      <c r="H2049" s="31"/>
      <c r="I2049" s="31"/>
      <c r="J2049" s="31"/>
    </row>
    <row r="2050" spans="3:10" ht="13.2">
      <c r="C2050" s="14"/>
      <c r="D2050" s="14"/>
      <c r="E2050" s="14"/>
      <c r="F2050" s="14"/>
      <c r="G2050" s="31"/>
      <c r="H2050" s="31"/>
      <c r="I2050" s="31"/>
      <c r="J2050" s="31"/>
    </row>
    <row r="2051" spans="3:10" ht="13.2">
      <c r="C2051" s="14"/>
      <c r="D2051" s="14"/>
      <c r="E2051" s="14"/>
      <c r="F2051" s="14"/>
      <c r="G2051" s="31"/>
      <c r="H2051" s="31"/>
      <c r="I2051" s="31"/>
      <c r="J2051" s="31"/>
    </row>
    <row r="2052" spans="3:10" ht="13.2">
      <c r="C2052" s="14"/>
      <c r="D2052" s="14"/>
      <c r="E2052" s="14"/>
      <c r="F2052" s="14"/>
      <c r="G2052" s="31"/>
      <c r="H2052" s="31"/>
      <c r="I2052" s="31"/>
      <c r="J2052" s="31"/>
    </row>
    <row r="2053" spans="3:10" ht="13.2">
      <c r="C2053" s="14"/>
      <c r="D2053" s="14"/>
      <c r="E2053" s="14"/>
      <c r="F2053" s="14"/>
      <c r="G2053" s="31"/>
      <c r="H2053" s="31"/>
      <c r="I2053" s="31"/>
      <c r="J2053" s="31"/>
    </row>
    <row r="2054" spans="3:10" ht="13.2">
      <c r="C2054" s="14"/>
      <c r="D2054" s="14"/>
      <c r="E2054" s="14"/>
      <c r="F2054" s="14"/>
      <c r="G2054" s="31"/>
      <c r="H2054" s="31"/>
      <c r="I2054" s="31"/>
      <c r="J2054" s="31"/>
    </row>
    <row r="2055" spans="3:10" ht="13.2">
      <c r="C2055" s="14"/>
      <c r="D2055" s="14"/>
      <c r="E2055" s="14"/>
      <c r="F2055" s="14"/>
      <c r="G2055" s="31"/>
      <c r="H2055" s="31"/>
      <c r="I2055" s="31"/>
      <c r="J2055" s="31"/>
    </row>
    <row r="2056" spans="3:10" ht="13.2">
      <c r="C2056" s="14"/>
      <c r="D2056" s="14"/>
      <c r="E2056" s="14"/>
      <c r="F2056" s="14"/>
      <c r="G2056" s="31"/>
      <c r="H2056" s="31"/>
      <c r="I2056" s="31"/>
      <c r="J2056" s="31"/>
    </row>
    <row r="2057" spans="3:10" ht="13.2">
      <c r="C2057" s="14"/>
      <c r="D2057" s="14"/>
      <c r="E2057" s="14"/>
      <c r="F2057" s="14"/>
      <c r="G2057" s="31"/>
      <c r="H2057" s="31"/>
      <c r="I2057" s="31"/>
      <c r="J2057" s="31"/>
    </row>
    <row r="2058" spans="3:10" ht="13.2">
      <c r="C2058" s="14"/>
      <c r="D2058" s="14"/>
      <c r="E2058" s="14"/>
      <c r="F2058" s="14"/>
      <c r="G2058" s="31"/>
      <c r="H2058" s="31"/>
      <c r="I2058" s="31"/>
      <c r="J2058" s="31"/>
    </row>
    <row r="2059" spans="3:10" ht="13.2">
      <c r="C2059" s="14"/>
      <c r="D2059" s="14"/>
      <c r="E2059" s="14"/>
      <c r="F2059" s="14"/>
      <c r="G2059" s="31"/>
      <c r="H2059" s="31"/>
      <c r="I2059" s="31"/>
      <c r="J2059" s="31"/>
    </row>
    <row r="2060" spans="3:10" ht="13.2">
      <c r="C2060" s="14"/>
      <c r="D2060" s="14"/>
      <c r="E2060" s="14"/>
      <c r="F2060" s="14"/>
      <c r="G2060" s="31"/>
      <c r="H2060" s="31"/>
      <c r="I2060" s="31"/>
      <c r="J2060" s="31"/>
    </row>
    <row r="2061" spans="3:10" ht="13.2">
      <c r="C2061" s="14"/>
      <c r="D2061" s="14"/>
      <c r="E2061" s="14"/>
      <c r="F2061" s="14"/>
      <c r="G2061" s="31"/>
      <c r="H2061" s="31"/>
      <c r="I2061" s="31"/>
      <c r="J2061" s="31"/>
    </row>
    <row r="2062" spans="3:10" ht="13.2">
      <c r="C2062" s="14"/>
      <c r="D2062" s="14"/>
      <c r="E2062" s="14"/>
      <c r="F2062" s="14"/>
      <c r="G2062" s="31"/>
      <c r="H2062" s="31"/>
      <c r="I2062" s="31"/>
      <c r="J2062" s="31"/>
    </row>
    <row r="2063" spans="3:10" ht="13.2">
      <c r="C2063" s="14"/>
      <c r="D2063" s="14"/>
      <c r="E2063" s="14"/>
      <c r="F2063" s="14"/>
      <c r="G2063" s="31"/>
      <c r="H2063" s="31"/>
      <c r="I2063" s="31"/>
      <c r="J2063" s="31"/>
    </row>
    <row r="2064" spans="3:10" ht="13.2">
      <c r="C2064" s="14"/>
      <c r="D2064" s="14"/>
      <c r="E2064" s="14"/>
      <c r="F2064" s="14"/>
      <c r="G2064" s="31"/>
      <c r="H2064" s="31"/>
      <c r="I2064" s="31"/>
      <c r="J2064" s="31"/>
    </row>
    <row r="2065" spans="3:10" ht="13.2">
      <c r="C2065" s="14"/>
      <c r="D2065" s="14"/>
      <c r="E2065" s="14"/>
      <c r="F2065" s="14"/>
      <c r="G2065" s="31"/>
      <c r="H2065" s="31"/>
      <c r="I2065" s="31"/>
      <c r="J2065" s="31"/>
    </row>
    <row r="2066" spans="3:10" ht="13.2">
      <c r="C2066" s="14"/>
      <c r="D2066" s="14"/>
      <c r="E2066" s="14"/>
      <c r="F2066" s="14"/>
      <c r="G2066" s="31"/>
      <c r="H2066" s="31"/>
      <c r="I2066" s="31"/>
      <c r="J2066" s="31"/>
    </row>
    <row r="2067" spans="3:10" ht="13.2">
      <c r="C2067" s="14"/>
      <c r="D2067" s="14"/>
      <c r="E2067" s="14"/>
      <c r="F2067" s="14"/>
      <c r="G2067" s="31"/>
      <c r="H2067" s="31"/>
      <c r="I2067" s="31"/>
      <c r="J2067" s="31"/>
    </row>
    <row r="2068" spans="3:10" ht="13.2">
      <c r="C2068" s="14"/>
      <c r="D2068" s="14"/>
      <c r="E2068" s="14"/>
      <c r="F2068" s="14"/>
      <c r="G2068" s="31"/>
      <c r="H2068" s="31"/>
      <c r="I2068" s="31"/>
      <c r="J2068" s="31"/>
    </row>
    <row r="2069" spans="3:10" ht="13.2">
      <c r="C2069" s="14"/>
      <c r="D2069" s="14"/>
      <c r="E2069" s="14"/>
      <c r="F2069" s="14"/>
      <c r="G2069" s="31"/>
      <c r="H2069" s="31"/>
      <c r="I2069" s="31"/>
      <c r="J2069" s="31"/>
    </row>
    <row r="2070" spans="3:10" ht="13.2">
      <c r="C2070" s="14"/>
      <c r="D2070" s="14"/>
      <c r="E2070" s="14"/>
      <c r="F2070" s="14"/>
      <c r="G2070" s="31"/>
      <c r="H2070" s="31"/>
      <c r="I2070" s="31"/>
      <c r="J2070" s="31"/>
    </row>
    <row r="2071" spans="3:10" ht="13.2">
      <c r="C2071" s="14"/>
      <c r="D2071" s="14"/>
      <c r="E2071" s="14"/>
      <c r="F2071" s="14"/>
      <c r="G2071" s="31"/>
      <c r="H2071" s="31"/>
      <c r="I2071" s="31"/>
      <c r="J2071" s="31"/>
    </row>
    <row r="2072" spans="3:10" ht="13.2">
      <c r="C2072" s="14"/>
      <c r="D2072" s="14"/>
      <c r="E2072" s="14"/>
      <c r="F2072" s="14"/>
      <c r="G2072" s="31"/>
      <c r="H2072" s="31"/>
      <c r="I2072" s="31"/>
      <c r="J2072" s="31"/>
    </row>
    <row r="2073" spans="3:10" ht="13.2">
      <c r="C2073" s="14"/>
      <c r="D2073" s="14"/>
      <c r="E2073" s="14"/>
      <c r="F2073" s="14"/>
      <c r="G2073" s="31"/>
      <c r="H2073" s="31"/>
      <c r="I2073" s="31"/>
      <c r="J2073" s="31"/>
    </row>
    <row r="2074" spans="3:10" ht="13.2">
      <c r="C2074" s="14"/>
      <c r="D2074" s="14"/>
      <c r="E2074" s="14"/>
      <c r="F2074" s="14"/>
      <c r="G2074" s="31"/>
      <c r="H2074" s="31"/>
      <c r="I2074" s="31"/>
      <c r="J2074" s="31"/>
    </row>
    <row r="2075" spans="3:10" ht="13.2">
      <c r="C2075" s="14"/>
      <c r="D2075" s="14"/>
      <c r="E2075" s="14"/>
      <c r="F2075" s="14"/>
      <c r="G2075" s="31"/>
      <c r="H2075" s="31"/>
      <c r="I2075" s="31"/>
      <c r="J2075" s="31"/>
    </row>
    <row r="2076" spans="3:10" ht="13.2">
      <c r="C2076" s="14"/>
      <c r="D2076" s="14"/>
      <c r="E2076" s="14"/>
      <c r="F2076" s="14"/>
      <c r="G2076" s="31"/>
      <c r="H2076" s="31"/>
      <c r="I2076" s="31"/>
      <c r="J2076" s="31"/>
    </row>
    <row r="2077" spans="3:10" ht="13.2">
      <c r="C2077" s="14"/>
      <c r="D2077" s="14"/>
      <c r="E2077" s="14"/>
      <c r="F2077" s="14"/>
      <c r="G2077" s="31"/>
      <c r="H2077" s="31"/>
      <c r="I2077" s="31"/>
      <c r="J2077" s="31"/>
    </row>
    <row r="2078" spans="3:10" ht="13.2">
      <c r="C2078" s="14"/>
      <c r="D2078" s="14"/>
      <c r="E2078" s="14"/>
      <c r="F2078" s="14"/>
      <c r="G2078" s="31"/>
      <c r="H2078" s="31"/>
      <c r="I2078" s="31"/>
      <c r="J2078" s="31"/>
    </row>
    <row r="2079" spans="3:10" ht="13.2">
      <c r="C2079" s="14"/>
      <c r="D2079" s="14"/>
      <c r="E2079" s="14"/>
      <c r="F2079" s="14"/>
      <c r="G2079" s="31"/>
      <c r="H2079" s="31"/>
      <c r="I2079" s="31"/>
      <c r="J2079" s="31"/>
    </row>
    <row r="2080" spans="3:10" ht="13.2">
      <c r="C2080" s="14"/>
      <c r="D2080" s="14"/>
      <c r="E2080" s="14"/>
      <c r="F2080" s="14"/>
      <c r="G2080" s="31"/>
      <c r="H2080" s="31"/>
      <c r="I2080" s="31"/>
      <c r="J2080" s="31"/>
    </row>
    <row r="2081" spans="3:10" ht="13.2">
      <c r="C2081" s="14"/>
      <c r="D2081" s="14"/>
      <c r="E2081" s="14"/>
      <c r="F2081" s="14"/>
      <c r="G2081" s="31"/>
      <c r="H2081" s="31"/>
      <c r="I2081" s="31"/>
      <c r="J2081" s="31"/>
    </row>
    <row r="2082" spans="3:10" ht="13.2">
      <c r="C2082" s="14"/>
      <c r="D2082" s="14"/>
      <c r="E2082" s="14"/>
      <c r="F2082" s="14"/>
      <c r="G2082" s="31"/>
      <c r="H2082" s="31"/>
      <c r="I2082" s="31"/>
      <c r="J2082" s="31"/>
    </row>
    <row r="2083" spans="3:10" ht="13.2">
      <c r="C2083" s="14"/>
      <c r="D2083" s="14"/>
      <c r="E2083" s="14"/>
      <c r="F2083" s="14"/>
      <c r="G2083" s="31"/>
      <c r="H2083" s="31"/>
      <c r="I2083" s="31"/>
      <c r="J2083" s="31"/>
    </row>
    <row r="2084" spans="3:10" ht="13.2">
      <c r="C2084" s="14"/>
      <c r="D2084" s="14"/>
      <c r="E2084" s="14"/>
      <c r="F2084" s="14"/>
      <c r="G2084" s="31"/>
      <c r="H2084" s="31"/>
      <c r="I2084" s="31"/>
      <c r="J2084" s="31"/>
    </row>
    <row r="2085" spans="3:10" ht="13.2">
      <c r="C2085" s="14"/>
      <c r="D2085" s="14"/>
      <c r="E2085" s="14"/>
      <c r="F2085" s="14"/>
      <c r="G2085" s="31"/>
      <c r="H2085" s="31"/>
      <c r="I2085" s="31"/>
      <c r="J2085" s="31"/>
    </row>
    <row r="2086" spans="3:10" ht="13.2">
      <c r="C2086" s="14"/>
      <c r="D2086" s="14"/>
      <c r="E2086" s="14"/>
      <c r="F2086" s="14"/>
      <c r="G2086" s="31"/>
      <c r="H2086" s="31"/>
      <c r="I2086" s="31"/>
      <c r="J2086" s="31"/>
    </row>
    <row r="2087" spans="3:10" ht="13.2">
      <c r="C2087" s="14"/>
      <c r="D2087" s="14"/>
      <c r="E2087" s="14"/>
      <c r="F2087" s="14"/>
      <c r="G2087" s="31"/>
      <c r="H2087" s="31"/>
      <c r="I2087" s="31"/>
      <c r="J2087" s="31"/>
    </row>
    <row r="2088" spans="3:10" ht="13.2">
      <c r="C2088" s="14"/>
      <c r="D2088" s="14"/>
      <c r="E2088" s="14"/>
      <c r="F2088" s="14"/>
      <c r="G2088" s="31"/>
      <c r="H2088" s="31"/>
      <c r="I2088" s="31"/>
      <c r="J2088" s="31"/>
    </row>
    <row r="2089" spans="3:10" ht="13.2">
      <c r="C2089" s="14"/>
      <c r="D2089" s="14"/>
      <c r="E2089" s="14"/>
      <c r="F2089" s="14"/>
      <c r="G2089" s="31"/>
      <c r="H2089" s="31"/>
      <c r="I2089" s="31"/>
      <c r="J2089" s="31"/>
    </row>
    <row r="2090" spans="3:10" ht="13.2">
      <c r="C2090" s="14"/>
      <c r="D2090" s="14"/>
      <c r="E2090" s="14"/>
      <c r="F2090" s="14"/>
      <c r="G2090" s="31"/>
      <c r="H2090" s="31"/>
      <c r="I2090" s="31"/>
      <c r="J2090" s="31"/>
    </row>
    <row r="2091" spans="3:10" ht="13.2">
      <c r="C2091" s="14"/>
      <c r="D2091" s="14"/>
      <c r="E2091" s="14"/>
      <c r="F2091" s="14"/>
      <c r="G2091" s="31"/>
      <c r="H2091" s="31"/>
      <c r="I2091" s="31"/>
      <c r="J2091" s="31"/>
    </row>
    <row r="2092" spans="3:10" ht="13.2">
      <c r="C2092" s="14"/>
      <c r="D2092" s="14"/>
      <c r="E2092" s="14"/>
      <c r="F2092" s="14"/>
      <c r="G2092" s="31"/>
      <c r="H2092" s="31"/>
      <c r="I2092" s="31"/>
      <c r="J2092" s="31"/>
    </row>
    <row r="2093" spans="3:10" ht="13.2">
      <c r="C2093" s="14"/>
      <c r="D2093" s="14"/>
      <c r="E2093" s="14"/>
      <c r="F2093" s="14"/>
      <c r="G2093" s="31"/>
      <c r="H2093" s="31"/>
      <c r="I2093" s="31"/>
      <c r="J2093" s="31"/>
    </row>
    <row r="2094" spans="3:10" ht="13.2">
      <c r="C2094" s="14"/>
      <c r="D2094" s="14"/>
      <c r="E2094" s="14"/>
      <c r="F2094" s="14"/>
      <c r="G2094" s="31"/>
      <c r="H2094" s="31"/>
      <c r="I2094" s="31"/>
      <c r="J2094" s="31"/>
    </row>
    <row r="2095" spans="3:10" ht="13.2">
      <c r="C2095" s="14"/>
      <c r="D2095" s="14"/>
      <c r="E2095" s="14"/>
      <c r="F2095" s="14"/>
      <c r="G2095" s="31"/>
      <c r="H2095" s="31"/>
      <c r="I2095" s="31"/>
      <c r="J2095" s="31"/>
    </row>
    <row r="2096" spans="3:10" ht="13.2">
      <c r="C2096" s="14"/>
      <c r="D2096" s="14"/>
      <c r="E2096" s="14"/>
      <c r="F2096" s="14"/>
      <c r="G2096" s="31"/>
      <c r="H2096" s="31"/>
      <c r="I2096" s="31"/>
      <c r="J2096" s="31"/>
    </row>
    <row r="2097" spans="3:10" ht="13.2">
      <c r="C2097" s="14"/>
      <c r="D2097" s="14"/>
      <c r="E2097" s="14"/>
      <c r="F2097" s="14"/>
      <c r="G2097" s="31"/>
      <c r="H2097" s="31"/>
      <c r="I2097" s="31"/>
      <c r="J2097" s="31"/>
    </row>
    <row r="2098" spans="3:10" ht="13.2">
      <c r="C2098" s="14"/>
      <c r="D2098" s="14"/>
      <c r="E2098" s="14"/>
      <c r="F2098" s="14"/>
      <c r="G2098" s="31"/>
      <c r="H2098" s="31"/>
      <c r="I2098" s="31"/>
      <c r="J2098" s="31"/>
    </row>
    <row r="2099" spans="3:10" ht="13.2">
      <c r="C2099" s="14"/>
      <c r="D2099" s="14"/>
      <c r="E2099" s="14"/>
      <c r="F2099" s="14"/>
      <c r="G2099" s="31"/>
      <c r="H2099" s="31"/>
      <c r="I2099" s="31"/>
      <c r="J2099" s="31"/>
    </row>
    <row r="2100" spans="3:10" ht="13.2">
      <c r="C2100" s="14"/>
      <c r="D2100" s="14"/>
      <c r="E2100" s="14"/>
      <c r="F2100" s="14"/>
      <c r="G2100" s="31"/>
      <c r="H2100" s="31"/>
      <c r="I2100" s="31"/>
      <c r="J2100" s="31"/>
    </row>
    <row r="2101" spans="3:10" ht="13.2">
      <c r="C2101" s="14"/>
      <c r="D2101" s="14"/>
      <c r="E2101" s="14"/>
      <c r="F2101" s="14"/>
      <c r="G2101" s="31"/>
      <c r="H2101" s="31"/>
      <c r="I2101" s="31"/>
      <c r="J2101" s="31"/>
    </row>
    <row r="2102" spans="3:10" ht="13.2">
      <c r="C2102" s="14"/>
      <c r="D2102" s="14"/>
      <c r="E2102" s="14"/>
      <c r="F2102" s="14"/>
      <c r="G2102" s="31"/>
      <c r="H2102" s="31"/>
      <c r="I2102" s="31"/>
      <c r="J2102" s="31"/>
    </row>
    <row r="2103" spans="3:10" ht="13.2">
      <c r="C2103" s="14"/>
      <c r="D2103" s="14"/>
      <c r="E2103" s="14"/>
      <c r="F2103" s="14"/>
      <c r="G2103" s="31"/>
      <c r="H2103" s="31"/>
      <c r="I2103" s="31"/>
      <c r="J2103" s="31"/>
    </row>
    <row r="2104" spans="3:10" ht="13.2">
      <c r="C2104" s="14"/>
      <c r="D2104" s="14"/>
      <c r="E2104" s="14"/>
      <c r="F2104" s="14"/>
      <c r="G2104" s="31"/>
      <c r="H2104" s="31"/>
      <c r="I2104" s="31"/>
      <c r="J2104" s="31"/>
    </row>
    <row r="2105" spans="3:10" ht="13.2">
      <c r="C2105" s="14"/>
      <c r="D2105" s="14"/>
      <c r="E2105" s="14"/>
      <c r="F2105" s="14"/>
      <c r="G2105" s="31"/>
      <c r="H2105" s="31"/>
      <c r="I2105" s="31"/>
      <c r="J2105" s="31"/>
    </row>
    <row r="2106" spans="3:10" ht="13.2">
      <c r="C2106" s="14"/>
      <c r="D2106" s="14"/>
      <c r="E2106" s="14"/>
      <c r="F2106" s="14"/>
      <c r="G2106" s="31"/>
      <c r="H2106" s="31"/>
      <c r="I2106" s="31"/>
      <c r="J2106" s="31"/>
    </row>
    <row r="2107" spans="3:10" ht="13.2">
      <c r="C2107" s="14"/>
      <c r="D2107" s="14"/>
      <c r="E2107" s="14"/>
      <c r="F2107" s="14"/>
      <c r="G2107" s="31"/>
      <c r="H2107" s="31"/>
      <c r="I2107" s="31"/>
      <c r="J2107" s="31"/>
    </row>
    <row r="2108" spans="3:10" ht="13.2">
      <c r="C2108" s="14"/>
      <c r="D2108" s="14"/>
      <c r="E2108" s="14"/>
      <c r="F2108" s="14"/>
      <c r="G2108" s="31"/>
      <c r="H2108" s="31"/>
      <c r="I2108" s="31"/>
      <c r="J2108" s="31"/>
    </row>
    <row r="2109" spans="3:10" ht="13.2">
      <c r="C2109" s="14"/>
      <c r="D2109" s="14"/>
      <c r="E2109" s="14"/>
      <c r="F2109" s="14"/>
      <c r="G2109" s="31"/>
      <c r="H2109" s="31"/>
      <c r="I2109" s="31"/>
      <c r="J2109" s="31"/>
    </row>
    <row r="2110" spans="3:10" ht="13.2">
      <c r="C2110" s="14"/>
      <c r="D2110" s="14"/>
      <c r="E2110" s="14"/>
      <c r="F2110" s="14"/>
      <c r="G2110" s="31"/>
      <c r="H2110" s="31"/>
      <c r="I2110" s="31"/>
      <c r="J2110" s="31"/>
    </row>
    <row r="2111" spans="3:10" ht="13.2">
      <c r="C2111" s="14"/>
      <c r="D2111" s="14"/>
      <c r="E2111" s="14"/>
      <c r="F2111" s="14"/>
      <c r="G2111" s="31"/>
      <c r="H2111" s="31"/>
      <c r="I2111" s="31"/>
      <c r="J2111" s="31"/>
    </row>
    <row r="2112" spans="3:10" ht="13.2">
      <c r="C2112" s="14"/>
      <c r="D2112" s="14"/>
      <c r="E2112" s="14"/>
      <c r="F2112" s="14"/>
      <c r="G2112" s="31"/>
      <c r="H2112" s="31"/>
      <c r="I2112" s="31"/>
      <c r="J2112" s="31"/>
    </row>
    <row r="2113" spans="3:10" ht="13.2">
      <c r="C2113" s="14"/>
      <c r="D2113" s="14"/>
      <c r="E2113" s="14"/>
      <c r="F2113" s="14"/>
      <c r="G2113" s="31"/>
      <c r="H2113" s="31"/>
      <c r="I2113" s="31"/>
      <c r="J2113" s="31"/>
    </row>
    <row r="2114" spans="3:10" ht="13.2">
      <c r="C2114" s="14"/>
      <c r="D2114" s="14"/>
      <c r="E2114" s="14"/>
      <c r="F2114" s="14"/>
      <c r="G2114" s="31"/>
      <c r="H2114" s="31"/>
      <c r="I2114" s="31"/>
      <c r="J2114" s="31"/>
    </row>
    <row r="2115" spans="3:10" ht="13.2">
      <c r="C2115" s="14"/>
      <c r="D2115" s="14"/>
      <c r="E2115" s="14"/>
      <c r="F2115" s="14"/>
      <c r="G2115" s="31"/>
      <c r="H2115" s="31"/>
      <c r="I2115" s="31"/>
      <c r="J2115" s="31"/>
    </row>
    <row r="2116" spans="3:10" ht="13.2">
      <c r="C2116" s="14"/>
      <c r="D2116" s="14"/>
      <c r="E2116" s="14"/>
      <c r="F2116" s="14"/>
      <c r="G2116" s="31"/>
      <c r="H2116" s="31"/>
      <c r="I2116" s="31"/>
      <c r="J2116" s="31"/>
    </row>
    <row r="2117" spans="3:10" ht="13.2">
      <c r="C2117" s="14"/>
      <c r="D2117" s="14"/>
      <c r="E2117" s="14"/>
      <c r="F2117" s="14"/>
      <c r="G2117" s="31"/>
      <c r="H2117" s="31"/>
      <c r="I2117" s="31"/>
      <c r="J2117" s="31"/>
    </row>
    <row r="2118" spans="3:10" ht="13.2">
      <c r="C2118" s="14"/>
      <c r="D2118" s="14"/>
      <c r="E2118" s="14"/>
      <c r="F2118" s="14"/>
      <c r="G2118" s="31"/>
      <c r="H2118" s="31"/>
      <c r="I2118" s="31"/>
      <c r="J2118" s="31"/>
    </row>
    <row r="2119" spans="3:10" ht="13.2">
      <c r="C2119" s="14"/>
      <c r="D2119" s="14"/>
      <c r="E2119" s="14"/>
      <c r="F2119" s="14"/>
      <c r="G2119" s="31"/>
      <c r="H2119" s="31"/>
      <c r="I2119" s="31"/>
      <c r="J2119" s="31"/>
    </row>
    <row r="2120" spans="3:10" ht="13.2">
      <c r="C2120" s="14"/>
      <c r="D2120" s="14"/>
      <c r="E2120" s="14"/>
      <c r="F2120" s="14"/>
      <c r="G2120" s="31"/>
      <c r="H2120" s="31"/>
      <c r="I2120" s="31"/>
      <c r="J2120" s="31"/>
    </row>
    <row r="2121" spans="3:10" ht="13.2">
      <c r="C2121" s="14"/>
      <c r="D2121" s="14"/>
      <c r="E2121" s="14"/>
      <c r="F2121" s="14"/>
      <c r="G2121" s="31"/>
      <c r="H2121" s="31"/>
      <c r="I2121" s="31"/>
      <c r="J2121" s="31"/>
    </row>
    <row r="2122" spans="3:10" ht="13.2">
      <c r="C2122" s="14"/>
      <c r="D2122" s="14"/>
      <c r="E2122" s="14"/>
      <c r="F2122" s="14"/>
      <c r="G2122" s="31"/>
      <c r="H2122" s="31"/>
      <c r="I2122" s="31"/>
      <c r="J2122" s="31"/>
    </row>
    <row r="2123" spans="3:10" ht="13.2">
      <c r="C2123" s="14"/>
      <c r="D2123" s="14"/>
      <c r="E2123" s="14"/>
      <c r="F2123" s="14"/>
      <c r="G2123" s="31"/>
      <c r="H2123" s="31"/>
      <c r="I2123" s="31"/>
      <c r="J2123" s="31"/>
    </row>
    <row r="2124" spans="3:10" ht="13.2">
      <c r="C2124" s="14"/>
      <c r="D2124" s="14"/>
      <c r="E2124" s="14"/>
      <c r="F2124" s="14"/>
      <c r="G2124" s="31"/>
      <c r="H2124" s="31"/>
      <c r="I2124" s="31"/>
      <c r="J2124" s="31"/>
    </row>
    <row r="2125" spans="3:10" ht="13.2">
      <c r="C2125" s="14"/>
      <c r="D2125" s="14"/>
      <c r="E2125" s="14"/>
      <c r="F2125" s="14"/>
      <c r="G2125" s="31"/>
      <c r="H2125" s="31"/>
      <c r="I2125" s="31"/>
      <c r="J2125" s="31"/>
    </row>
    <row r="2126" spans="3:10" ht="13.2">
      <c r="C2126" s="14"/>
      <c r="D2126" s="14"/>
      <c r="E2126" s="14"/>
      <c r="F2126" s="14"/>
      <c r="G2126" s="31"/>
      <c r="H2126" s="31"/>
      <c r="I2126" s="31"/>
      <c r="J2126" s="31"/>
    </row>
    <row r="2127" spans="3:10" ht="13.2">
      <c r="C2127" s="14"/>
      <c r="D2127" s="14"/>
      <c r="E2127" s="14"/>
      <c r="F2127" s="14"/>
      <c r="G2127" s="31"/>
      <c r="H2127" s="31"/>
      <c r="I2127" s="31"/>
      <c r="J2127" s="31"/>
    </row>
    <row r="2128" spans="3:10" ht="13.2">
      <c r="C2128" s="14"/>
      <c r="D2128" s="14"/>
      <c r="E2128" s="14"/>
      <c r="F2128" s="14"/>
      <c r="G2128" s="31"/>
      <c r="H2128" s="31"/>
      <c r="I2128" s="31"/>
      <c r="J2128" s="31"/>
    </row>
    <row r="2129" spans="3:10" ht="13.2">
      <c r="C2129" s="14"/>
      <c r="D2129" s="14"/>
      <c r="E2129" s="14"/>
      <c r="F2129" s="14"/>
      <c r="G2129" s="31"/>
      <c r="H2129" s="31"/>
      <c r="I2129" s="31"/>
      <c r="J2129" s="31"/>
    </row>
    <row r="2130" spans="3:10" ht="13.2">
      <c r="C2130" s="14"/>
      <c r="D2130" s="14"/>
      <c r="E2130" s="14"/>
      <c r="F2130" s="14"/>
      <c r="G2130" s="31"/>
      <c r="H2130" s="31"/>
      <c r="I2130" s="31"/>
      <c r="J2130" s="31"/>
    </row>
    <row r="2131" spans="3:10" ht="13.2">
      <c r="C2131" s="14"/>
      <c r="D2131" s="14"/>
      <c r="E2131" s="14"/>
      <c r="F2131" s="14"/>
      <c r="G2131" s="31"/>
      <c r="H2131" s="31"/>
      <c r="I2131" s="31"/>
      <c r="J2131" s="31"/>
    </row>
    <row r="2132" spans="3:10" ht="13.2">
      <c r="C2132" s="14"/>
      <c r="D2132" s="14"/>
      <c r="E2132" s="14"/>
      <c r="F2132" s="14"/>
      <c r="G2132" s="31"/>
      <c r="H2132" s="31"/>
      <c r="I2132" s="31"/>
      <c r="J2132" s="31"/>
    </row>
    <row r="2133" spans="3:10" ht="13.2">
      <c r="C2133" s="14"/>
      <c r="D2133" s="14"/>
      <c r="E2133" s="14"/>
      <c r="F2133" s="14"/>
      <c r="G2133" s="31"/>
      <c r="H2133" s="31"/>
      <c r="I2133" s="31"/>
      <c r="J2133" s="31"/>
    </row>
    <row r="2134" spans="3:10" ht="13.2">
      <c r="C2134" s="14"/>
      <c r="D2134" s="14"/>
      <c r="E2134" s="14"/>
      <c r="F2134" s="14"/>
      <c r="G2134" s="31"/>
      <c r="H2134" s="31"/>
      <c r="I2134" s="31"/>
      <c r="J2134" s="31"/>
    </row>
    <row r="2135" spans="3:10" ht="13.2">
      <c r="C2135" s="14"/>
      <c r="D2135" s="14"/>
      <c r="E2135" s="14"/>
      <c r="F2135" s="14"/>
      <c r="G2135" s="31"/>
      <c r="H2135" s="31"/>
      <c r="I2135" s="31"/>
      <c r="J2135" s="31"/>
    </row>
    <row r="2136" spans="3:10" ht="13.2">
      <c r="C2136" s="14"/>
      <c r="D2136" s="14"/>
      <c r="E2136" s="14"/>
      <c r="F2136" s="14"/>
      <c r="G2136" s="31"/>
      <c r="H2136" s="31"/>
      <c r="I2136" s="31"/>
      <c r="J2136" s="31"/>
    </row>
    <row r="2137" spans="3:10" ht="13.2">
      <c r="C2137" s="14"/>
      <c r="D2137" s="14"/>
      <c r="E2137" s="14"/>
      <c r="F2137" s="14"/>
      <c r="G2137" s="31"/>
      <c r="H2137" s="31"/>
      <c r="I2137" s="31"/>
      <c r="J2137" s="31"/>
    </row>
    <row r="2138" spans="3:10" ht="13.2">
      <c r="C2138" s="14"/>
      <c r="D2138" s="14"/>
      <c r="E2138" s="14"/>
      <c r="F2138" s="14"/>
      <c r="G2138" s="31"/>
      <c r="H2138" s="31"/>
      <c r="I2138" s="31"/>
      <c r="J2138" s="31"/>
    </row>
    <row r="2139" spans="3:10" ht="13.2">
      <c r="C2139" s="14"/>
      <c r="D2139" s="14"/>
      <c r="E2139" s="14"/>
      <c r="F2139" s="14"/>
      <c r="G2139" s="31"/>
      <c r="H2139" s="31"/>
      <c r="I2139" s="31"/>
      <c r="J2139" s="31"/>
    </row>
    <row r="2140" spans="3:10" ht="13.2">
      <c r="C2140" s="14"/>
      <c r="D2140" s="14"/>
      <c r="E2140" s="14"/>
      <c r="F2140" s="14"/>
      <c r="G2140" s="31"/>
      <c r="H2140" s="31"/>
      <c r="I2140" s="31"/>
      <c r="J2140" s="31"/>
    </row>
    <row r="2141" spans="3:10" ht="13.2">
      <c r="C2141" s="14"/>
      <c r="D2141" s="14"/>
      <c r="E2141" s="14"/>
      <c r="F2141" s="14"/>
      <c r="G2141" s="31"/>
      <c r="H2141" s="31"/>
      <c r="I2141" s="31"/>
      <c r="J2141" s="31"/>
    </row>
    <row r="2142" spans="3:10" ht="13.2">
      <c r="C2142" s="14"/>
      <c r="D2142" s="14"/>
      <c r="E2142" s="14"/>
      <c r="F2142" s="14"/>
      <c r="G2142" s="31"/>
      <c r="H2142" s="31"/>
      <c r="I2142" s="31"/>
      <c r="J2142" s="31"/>
    </row>
    <row r="2143" spans="3:10" ht="13.2">
      <c r="C2143" s="14"/>
      <c r="D2143" s="14"/>
      <c r="E2143" s="14"/>
      <c r="F2143" s="14"/>
      <c r="G2143" s="31"/>
      <c r="H2143" s="31"/>
      <c r="I2143" s="31"/>
      <c r="J2143" s="31"/>
    </row>
    <row r="2144" spans="3:10" ht="13.2">
      <c r="C2144" s="14"/>
      <c r="D2144" s="14"/>
      <c r="E2144" s="14"/>
      <c r="F2144" s="14"/>
      <c r="G2144" s="31"/>
      <c r="H2144" s="31"/>
      <c r="I2144" s="31"/>
      <c r="J2144" s="31"/>
    </row>
    <row r="2145" spans="3:10" ht="13.2">
      <c r="C2145" s="14"/>
      <c r="D2145" s="14"/>
      <c r="E2145" s="14"/>
      <c r="F2145" s="14"/>
      <c r="G2145" s="31"/>
      <c r="H2145" s="31"/>
      <c r="I2145" s="31"/>
      <c r="J2145" s="31"/>
    </row>
    <row r="2146" spans="3:10" ht="13.2">
      <c r="C2146" s="14"/>
      <c r="D2146" s="14"/>
      <c r="E2146" s="14"/>
      <c r="F2146" s="14"/>
      <c r="G2146" s="31"/>
      <c r="H2146" s="31"/>
      <c r="I2146" s="31"/>
      <c r="J2146" s="31"/>
    </row>
    <row r="2147" spans="3:10" ht="13.2">
      <c r="C2147" s="14"/>
      <c r="D2147" s="14"/>
      <c r="E2147" s="14"/>
      <c r="F2147" s="14"/>
      <c r="G2147" s="31"/>
      <c r="H2147" s="31"/>
      <c r="I2147" s="31"/>
      <c r="J2147" s="31"/>
    </row>
    <row r="2148" spans="3:10" ht="13.2">
      <c r="C2148" s="14"/>
      <c r="D2148" s="14"/>
      <c r="E2148" s="14"/>
      <c r="F2148" s="14"/>
      <c r="G2148" s="31"/>
      <c r="H2148" s="31"/>
      <c r="I2148" s="31"/>
      <c r="J2148" s="31"/>
    </row>
    <row r="2149" spans="3:10" ht="13.2">
      <c r="C2149" s="14"/>
      <c r="D2149" s="14"/>
      <c r="E2149" s="14"/>
      <c r="F2149" s="14"/>
      <c r="G2149" s="31"/>
      <c r="H2149" s="31"/>
      <c r="I2149" s="31"/>
      <c r="J2149" s="31"/>
    </row>
    <row r="2150" spans="3:10" ht="13.2">
      <c r="C2150" s="14"/>
      <c r="D2150" s="14"/>
      <c r="E2150" s="14"/>
      <c r="F2150" s="14"/>
      <c r="G2150" s="31"/>
      <c r="H2150" s="31"/>
      <c r="I2150" s="31"/>
      <c r="J2150" s="31"/>
    </row>
    <row r="2151" spans="3:10" ht="13.2">
      <c r="C2151" s="14"/>
      <c r="D2151" s="14"/>
      <c r="E2151" s="14"/>
      <c r="F2151" s="14"/>
      <c r="G2151" s="31"/>
      <c r="H2151" s="31"/>
      <c r="I2151" s="31"/>
      <c r="J2151" s="31"/>
    </row>
    <row r="2152" spans="3:10" ht="13.2">
      <c r="C2152" s="14"/>
      <c r="D2152" s="14"/>
      <c r="E2152" s="14"/>
      <c r="F2152" s="14"/>
      <c r="G2152" s="31"/>
      <c r="H2152" s="31"/>
      <c r="I2152" s="31"/>
      <c r="J2152" s="31"/>
    </row>
    <row r="2153" spans="3:10" ht="13.2">
      <c r="C2153" s="14"/>
      <c r="D2153" s="14"/>
      <c r="E2153" s="14"/>
      <c r="F2153" s="14"/>
      <c r="G2153" s="31"/>
      <c r="H2153" s="31"/>
      <c r="I2153" s="31"/>
      <c r="J2153" s="31"/>
    </row>
    <row r="2154" spans="3:10" ht="13.2">
      <c r="C2154" s="14"/>
      <c r="D2154" s="14"/>
      <c r="E2154" s="14"/>
      <c r="F2154" s="14"/>
      <c r="G2154" s="31"/>
      <c r="H2154" s="31"/>
      <c r="I2154" s="31"/>
      <c r="J2154" s="31"/>
    </row>
    <row r="2155" spans="3:10" ht="13.2">
      <c r="C2155" s="14"/>
      <c r="D2155" s="14"/>
      <c r="E2155" s="14"/>
      <c r="F2155" s="14"/>
      <c r="G2155" s="31"/>
      <c r="H2155" s="31"/>
      <c r="I2155" s="31"/>
      <c r="J2155" s="31"/>
    </row>
    <row r="2156" spans="3:10" ht="13.2">
      <c r="C2156" s="14"/>
      <c r="D2156" s="14"/>
      <c r="E2156" s="14"/>
      <c r="F2156" s="14"/>
      <c r="G2156" s="31"/>
      <c r="H2156" s="31"/>
      <c r="I2156" s="31"/>
      <c r="J2156" s="31"/>
    </row>
    <row r="2157" spans="3:10" ht="13.2">
      <c r="C2157" s="14"/>
      <c r="D2157" s="14"/>
      <c r="E2157" s="14"/>
      <c r="F2157" s="14"/>
      <c r="G2157" s="31"/>
      <c r="H2157" s="31"/>
      <c r="I2157" s="31"/>
      <c r="J2157" s="31"/>
    </row>
    <row r="2158" spans="3:10" ht="13.2">
      <c r="C2158" s="14"/>
      <c r="D2158" s="14"/>
      <c r="E2158" s="14"/>
      <c r="F2158" s="14"/>
      <c r="G2158" s="31"/>
      <c r="H2158" s="31"/>
      <c r="I2158" s="31"/>
      <c r="J2158" s="31"/>
    </row>
    <row r="2159" spans="3:10" ht="13.2">
      <c r="C2159" s="14"/>
      <c r="D2159" s="14"/>
      <c r="E2159" s="14"/>
      <c r="F2159" s="14"/>
      <c r="G2159" s="31"/>
      <c r="H2159" s="31"/>
      <c r="I2159" s="31"/>
      <c r="J2159" s="31"/>
    </row>
    <row r="2160" spans="3:10" ht="13.2">
      <c r="C2160" s="14"/>
      <c r="D2160" s="14"/>
      <c r="E2160" s="14"/>
      <c r="F2160" s="14"/>
      <c r="G2160" s="31"/>
      <c r="H2160" s="31"/>
      <c r="I2160" s="31"/>
      <c r="J2160" s="31"/>
    </row>
    <row r="2161" spans="3:10" ht="13.2">
      <c r="C2161" s="14"/>
      <c r="D2161" s="14"/>
      <c r="E2161" s="14"/>
      <c r="F2161" s="14"/>
      <c r="G2161" s="31"/>
      <c r="H2161" s="31"/>
      <c r="I2161" s="31"/>
      <c r="J2161" s="31"/>
    </row>
    <row r="2162" spans="3:10" ht="13.2">
      <c r="C2162" s="14"/>
      <c r="D2162" s="14"/>
      <c r="E2162" s="14"/>
      <c r="F2162" s="14"/>
      <c r="G2162" s="31"/>
      <c r="H2162" s="31"/>
      <c r="I2162" s="31"/>
      <c r="J2162" s="31"/>
    </row>
    <row r="2163" spans="3:10" ht="13.2">
      <c r="C2163" s="14"/>
      <c r="D2163" s="14"/>
      <c r="E2163" s="14"/>
      <c r="F2163" s="14"/>
      <c r="G2163" s="31"/>
      <c r="H2163" s="31"/>
      <c r="I2163" s="31"/>
      <c r="J2163" s="31"/>
    </row>
    <row r="2164" spans="3:10" ht="13.2">
      <c r="C2164" s="14"/>
      <c r="D2164" s="14"/>
      <c r="E2164" s="14"/>
      <c r="F2164" s="14"/>
      <c r="G2164" s="31"/>
      <c r="H2164" s="31"/>
      <c r="I2164" s="31"/>
      <c r="J2164" s="31"/>
    </row>
    <row r="2165" spans="3:10" ht="13.2">
      <c r="C2165" s="14"/>
      <c r="D2165" s="14"/>
      <c r="E2165" s="14"/>
      <c r="F2165" s="14"/>
      <c r="G2165" s="31"/>
      <c r="H2165" s="31"/>
      <c r="I2165" s="31"/>
      <c r="J2165" s="31"/>
    </row>
    <row r="2166" spans="3:10" ht="13.2">
      <c r="C2166" s="14"/>
      <c r="D2166" s="14"/>
      <c r="E2166" s="14"/>
      <c r="F2166" s="14"/>
      <c r="G2166" s="31"/>
      <c r="H2166" s="31"/>
      <c r="I2166" s="31"/>
      <c r="J2166" s="31"/>
    </row>
    <row r="2167" spans="3:10" ht="13.2">
      <c r="C2167" s="14"/>
      <c r="D2167" s="14"/>
      <c r="E2167" s="14"/>
      <c r="F2167" s="14"/>
      <c r="G2167" s="31"/>
      <c r="H2167" s="31"/>
      <c r="I2167" s="31"/>
      <c r="J2167" s="31"/>
    </row>
    <row r="2168" spans="3:10" ht="13.2">
      <c r="C2168" s="14"/>
      <c r="D2168" s="14"/>
      <c r="E2168" s="14"/>
      <c r="F2168" s="14"/>
      <c r="G2168" s="31"/>
      <c r="H2168" s="31"/>
      <c r="I2168" s="31"/>
      <c r="J2168" s="31"/>
    </row>
    <row r="2169" spans="3:10" ht="13.2">
      <c r="C2169" s="14"/>
      <c r="D2169" s="14"/>
      <c r="E2169" s="14"/>
      <c r="F2169" s="14"/>
      <c r="G2169" s="31"/>
      <c r="H2169" s="31"/>
      <c r="I2169" s="31"/>
      <c r="J2169" s="31"/>
    </row>
    <row r="2170" spans="3:10" ht="13.2">
      <c r="C2170" s="14"/>
      <c r="D2170" s="14"/>
      <c r="E2170" s="14"/>
      <c r="F2170" s="14"/>
      <c r="G2170" s="31"/>
      <c r="H2170" s="31"/>
      <c r="I2170" s="31"/>
      <c r="J2170" s="31"/>
    </row>
    <row r="2171" spans="3:10" ht="13.2">
      <c r="C2171" s="14"/>
      <c r="D2171" s="14"/>
      <c r="E2171" s="14"/>
      <c r="F2171" s="14"/>
      <c r="G2171" s="31"/>
      <c r="H2171" s="31"/>
      <c r="I2171" s="31"/>
      <c r="J2171" s="31"/>
    </row>
    <row r="2172" spans="3:10" ht="13.2">
      <c r="C2172" s="14"/>
      <c r="D2172" s="14"/>
      <c r="E2172" s="14"/>
      <c r="F2172" s="14"/>
      <c r="G2172" s="31"/>
      <c r="H2172" s="31"/>
      <c r="I2172" s="31"/>
      <c r="J2172" s="31"/>
    </row>
    <row r="2173" spans="3:10" ht="13.2">
      <c r="C2173" s="14"/>
      <c r="D2173" s="14"/>
      <c r="E2173" s="14"/>
      <c r="F2173" s="14"/>
      <c r="G2173" s="31"/>
      <c r="H2173" s="31"/>
      <c r="I2173" s="31"/>
      <c r="J2173" s="31"/>
    </row>
    <row r="2174" spans="3:10" ht="13.2">
      <c r="C2174" s="14"/>
      <c r="D2174" s="14"/>
      <c r="E2174" s="14"/>
      <c r="F2174" s="14"/>
      <c r="G2174" s="31"/>
      <c r="H2174" s="31"/>
      <c r="I2174" s="31"/>
      <c r="J2174" s="31"/>
    </row>
    <row r="2175" spans="3:10" ht="13.2">
      <c r="C2175" s="14"/>
      <c r="D2175" s="14"/>
      <c r="E2175" s="14"/>
      <c r="F2175" s="14"/>
      <c r="G2175" s="31"/>
      <c r="H2175" s="31"/>
      <c r="I2175" s="31"/>
      <c r="J2175" s="31"/>
    </row>
    <row r="2176" spans="3:10" ht="13.2">
      <c r="C2176" s="14"/>
      <c r="D2176" s="14"/>
      <c r="E2176" s="14"/>
      <c r="F2176" s="14"/>
      <c r="G2176" s="31"/>
      <c r="H2176" s="31"/>
      <c r="I2176" s="31"/>
      <c r="J2176" s="31"/>
    </row>
    <row r="2177" spans="3:10" ht="13.2">
      <c r="C2177" s="14"/>
      <c r="D2177" s="14"/>
      <c r="E2177" s="14"/>
      <c r="F2177" s="14"/>
      <c r="G2177" s="31"/>
      <c r="H2177" s="31"/>
      <c r="I2177" s="31"/>
      <c r="J2177" s="31"/>
    </row>
    <row r="2178" spans="3:10" ht="13.2">
      <c r="C2178" s="14"/>
      <c r="D2178" s="14"/>
      <c r="E2178" s="14"/>
      <c r="F2178" s="14"/>
      <c r="G2178" s="31"/>
      <c r="H2178" s="31"/>
      <c r="I2178" s="31"/>
      <c r="J2178" s="31"/>
    </row>
    <row r="2179" spans="3:10" ht="13.2">
      <c r="C2179" s="14"/>
      <c r="D2179" s="14"/>
      <c r="E2179" s="14"/>
      <c r="F2179" s="14"/>
      <c r="G2179" s="31"/>
      <c r="H2179" s="31"/>
      <c r="I2179" s="31"/>
      <c r="J2179" s="31"/>
    </row>
    <row r="2180" spans="3:10" ht="13.2">
      <c r="C2180" s="14"/>
      <c r="D2180" s="14"/>
      <c r="E2180" s="14"/>
      <c r="F2180" s="14"/>
      <c r="G2180" s="31"/>
      <c r="H2180" s="31"/>
      <c r="I2180" s="31"/>
      <c r="J2180" s="31"/>
    </row>
    <row r="2181" spans="3:10" ht="13.2">
      <c r="C2181" s="14"/>
      <c r="D2181" s="14"/>
      <c r="E2181" s="14"/>
      <c r="F2181" s="14"/>
      <c r="G2181" s="31"/>
      <c r="H2181" s="31"/>
      <c r="I2181" s="31"/>
      <c r="J2181" s="31"/>
    </row>
    <row r="2182" spans="3:10" ht="13.2">
      <c r="C2182" s="14"/>
      <c r="D2182" s="14"/>
      <c r="E2182" s="14"/>
      <c r="F2182" s="14"/>
      <c r="G2182" s="31"/>
      <c r="H2182" s="31"/>
      <c r="I2182" s="31"/>
      <c r="J2182" s="31"/>
    </row>
    <row r="2183" spans="3:10" ht="13.2">
      <c r="C2183" s="14"/>
      <c r="D2183" s="14"/>
      <c r="E2183" s="14"/>
      <c r="F2183" s="14"/>
      <c r="G2183" s="31"/>
      <c r="H2183" s="31"/>
      <c r="I2183" s="31"/>
      <c r="J2183" s="31"/>
    </row>
    <row r="2184" spans="3:10" ht="13.2">
      <c r="C2184" s="14"/>
      <c r="D2184" s="14"/>
      <c r="E2184" s="14"/>
      <c r="F2184" s="14"/>
      <c r="G2184" s="31"/>
      <c r="H2184" s="31"/>
      <c r="I2184" s="31"/>
      <c r="J2184" s="31"/>
    </row>
    <row r="2185" spans="3:10" ht="13.2">
      <c r="C2185" s="14"/>
      <c r="D2185" s="14"/>
      <c r="E2185" s="14"/>
      <c r="F2185" s="14"/>
      <c r="G2185" s="31"/>
      <c r="H2185" s="31"/>
      <c r="I2185" s="31"/>
      <c r="J2185" s="31"/>
    </row>
    <row r="2186" spans="3:10" ht="13.2">
      <c r="C2186" s="14"/>
      <c r="D2186" s="14"/>
      <c r="E2186" s="14"/>
      <c r="F2186" s="14"/>
      <c r="G2186" s="31"/>
      <c r="H2186" s="31"/>
      <c r="I2186" s="31"/>
      <c r="J2186" s="31"/>
    </row>
    <row r="2187" spans="3:10" ht="13.2">
      <c r="C2187" s="14"/>
      <c r="D2187" s="14"/>
      <c r="E2187" s="14"/>
      <c r="F2187" s="14"/>
      <c r="G2187" s="31"/>
      <c r="H2187" s="31"/>
      <c r="I2187" s="31"/>
      <c r="J2187" s="31"/>
    </row>
    <row r="2188" spans="3:10" ht="13.2">
      <c r="C2188" s="14"/>
      <c r="D2188" s="14"/>
      <c r="E2188" s="14"/>
      <c r="F2188" s="14"/>
      <c r="G2188" s="31"/>
      <c r="H2188" s="31"/>
      <c r="I2188" s="31"/>
      <c r="J2188" s="31"/>
    </row>
    <row r="2189" spans="3:10" ht="13.2">
      <c r="C2189" s="14"/>
      <c r="D2189" s="14"/>
      <c r="E2189" s="14"/>
      <c r="F2189" s="14"/>
      <c r="G2189" s="31"/>
      <c r="H2189" s="31"/>
      <c r="I2189" s="31"/>
      <c r="J2189" s="31"/>
    </row>
    <row r="2190" spans="3:10" ht="13.2">
      <c r="C2190" s="14"/>
      <c r="D2190" s="14"/>
      <c r="E2190" s="14"/>
      <c r="F2190" s="14"/>
      <c r="G2190" s="31"/>
      <c r="H2190" s="31"/>
      <c r="I2190" s="31"/>
      <c r="J2190" s="31"/>
    </row>
    <row r="2191" spans="3:10" ht="13.2">
      <c r="C2191" s="14"/>
      <c r="D2191" s="14"/>
      <c r="E2191" s="14"/>
      <c r="F2191" s="14"/>
      <c r="G2191" s="31"/>
      <c r="H2191" s="31"/>
      <c r="I2191" s="31"/>
      <c r="J2191" s="31"/>
    </row>
    <row r="2192" spans="3:10" ht="13.2">
      <c r="C2192" s="14"/>
      <c r="D2192" s="14"/>
      <c r="E2192" s="14"/>
      <c r="F2192" s="14"/>
      <c r="G2192" s="31"/>
      <c r="H2192" s="31"/>
      <c r="I2192" s="31"/>
      <c r="J2192" s="31"/>
    </row>
    <row r="2193" spans="3:10" ht="13.2">
      <c r="C2193" s="14"/>
      <c r="D2193" s="14"/>
      <c r="E2193" s="14"/>
      <c r="F2193" s="14"/>
      <c r="G2193" s="31"/>
      <c r="H2193" s="31"/>
      <c r="I2193" s="31"/>
      <c r="J2193" s="31"/>
    </row>
    <row r="2194" spans="3:10" ht="13.2">
      <c r="C2194" s="14"/>
      <c r="D2194" s="14"/>
      <c r="E2194" s="14"/>
      <c r="F2194" s="14"/>
      <c r="G2194" s="31"/>
      <c r="H2194" s="31"/>
      <c r="I2194" s="31"/>
      <c r="J2194" s="31"/>
    </row>
    <row r="2195" spans="3:10" ht="13.2">
      <c r="C2195" s="14"/>
      <c r="D2195" s="14"/>
      <c r="E2195" s="14"/>
      <c r="F2195" s="14"/>
      <c r="G2195" s="31"/>
      <c r="H2195" s="31"/>
      <c r="I2195" s="31"/>
      <c r="J2195" s="31"/>
    </row>
    <row r="2196" spans="3:10" ht="13.2">
      <c r="C2196" s="14"/>
      <c r="D2196" s="14"/>
      <c r="E2196" s="14"/>
      <c r="F2196" s="14"/>
      <c r="G2196" s="31"/>
      <c r="H2196" s="31"/>
      <c r="I2196" s="31"/>
      <c r="J2196" s="31"/>
    </row>
    <row r="2197" spans="3:10" ht="13.2">
      <c r="C2197" s="14"/>
      <c r="D2197" s="14"/>
      <c r="E2197" s="14"/>
      <c r="F2197" s="14"/>
      <c r="G2197" s="31"/>
      <c r="H2197" s="31"/>
      <c r="I2197" s="31"/>
      <c r="J2197" s="31"/>
    </row>
    <row r="2198" spans="3:10" ht="13.2">
      <c r="C2198" s="14"/>
      <c r="D2198" s="14"/>
      <c r="E2198" s="14"/>
      <c r="F2198" s="14"/>
      <c r="G2198" s="31"/>
      <c r="H2198" s="31"/>
      <c r="I2198" s="31"/>
      <c r="J2198" s="31"/>
    </row>
    <row r="2199" spans="3:10" ht="13.2">
      <c r="C2199" s="14"/>
      <c r="D2199" s="14"/>
      <c r="E2199" s="14"/>
      <c r="F2199" s="14"/>
      <c r="G2199" s="31"/>
      <c r="H2199" s="31"/>
      <c r="I2199" s="31"/>
      <c r="J2199" s="31"/>
    </row>
    <row r="2200" spans="3:10" ht="13.2">
      <c r="C2200" s="14"/>
      <c r="D2200" s="14"/>
      <c r="E2200" s="14"/>
      <c r="F2200" s="14"/>
      <c r="G2200" s="31"/>
      <c r="H2200" s="31"/>
      <c r="I2200" s="31"/>
      <c r="J2200" s="31"/>
    </row>
    <row r="2201" spans="3:10" ht="13.2">
      <c r="C2201" s="14"/>
      <c r="D2201" s="14"/>
      <c r="E2201" s="14"/>
      <c r="F2201" s="14"/>
      <c r="G2201" s="31"/>
      <c r="H2201" s="31"/>
      <c r="I2201" s="31"/>
      <c r="J2201" s="31"/>
    </row>
    <row r="2202" spans="3:10" ht="13.2">
      <c r="C2202" s="14"/>
      <c r="D2202" s="14"/>
      <c r="E2202" s="14"/>
      <c r="F2202" s="14"/>
      <c r="G2202" s="31"/>
      <c r="H2202" s="31"/>
      <c r="I2202" s="31"/>
      <c r="J2202" s="31"/>
    </row>
    <row r="2203" spans="3:10" ht="13.2">
      <c r="C2203" s="14"/>
      <c r="D2203" s="14"/>
      <c r="E2203" s="14"/>
      <c r="F2203" s="14"/>
      <c r="G2203" s="31"/>
      <c r="H2203" s="31"/>
      <c r="I2203" s="31"/>
      <c r="J2203" s="31"/>
    </row>
    <row r="2204" spans="3:10" ht="13.2">
      <c r="C2204" s="14"/>
      <c r="D2204" s="14"/>
      <c r="E2204" s="14"/>
      <c r="F2204" s="14"/>
      <c r="G2204" s="31"/>
      <c r="H2204" s="31"/>
      <c r="I2204" s="31"/>
      <c r="J2204" s="31"/>
    </row>
    <row r="2205" spans="3:10" ht="13.2">
      <c r="C2205" s="14"/>
      <c r="D2205" s="14"/>
      <c r="E2205" s="14"/>
      <c r="F2205" s="14"/>
      <c r="G2205" s="31"/>
      <c r="H2205" s="31"/>
      <c r="I2205" s="31"/>
      <c r="J2205" s="31"/>
    </row>
    <row r="2206" spans="3:10" ht="13.2">
      <c r="C2206" s="14"/>
      <c r="D2206" s="14"/>
      <c r="E2206" s="14"/>
      <c r="F2206" s="14"/>
      <c r="G2206" s="31"/>
      <c r="H2206" s="31"/>
      <c r="I2206" s="31"/>
      <c r="J2206" s="31"/>
    </row>
    <row r="2207" spans="3:10" ht="13.2">
      <c r="C2207" s="14"/>
      <c r="D2207" s="14"/>
      <c r="E2207" s="14"/>
      <c r="F2207" s="14"/>
      <c r="G2207" s="31"/>
      <c r="H2207" s="31"/>
      <c r="I2207" s="31"/>
      <c r="J2207" s="31"/>
    </row>
    <row r="2208" spans="3:10" ht="13.2">
      <c r="C2208" s="14"/>
      <c r="D2208" s="14"/>
      <c r="E2208" s="14"/>
      <c r="F2208" s="14"/>
      <c r="G2208" s="31"/>
      <c r="H2208" s="31"/>
      <c r="I2208" s="31"/>
      <c r="J2208" s="31"/>
    </row>
    <row r="2209" spans="3:10" ht="13.2">
      <c r="C2209" s="14"/>
      <c r="D2209" s="14"/>
      <c r="E2209" s="14"/>
      <c r="F2209" s="14"/>
      <c r="G2209" s="31"/>
      <c r="H2209" s="31"/>
      <c r="I2209" s="31"/>
      <c r="J2209" s="31"/>
    </row>
    <row r="2210" spans="3:10" ht="13.2">
      <c r="C2210" s="14"/>
      <c r="D2210" s="14"/>
      <c r="E2210" s="14"/>
      <c r="F2210" s="14"/>
      <c r="G2210" s="31"/>
      <c r="H2210" s="31"/>
      <c r="I2210" s="31"/>
      <c r="J2210" s="31"/>
    </row>
    <row r="2211" spans="3:10" ht="13.2">
      <c r="C2211" s="14"/>
      <c r="D2211" s="14"/>
      <c r="E2211" s="14"/>
      <c r="F2211" s="14"/>
      <c r="G2211" s="31"/>
      <c r="H2211" s="31"/>
      <c r="I2211" s="31"/>
      <c r="J2211" s="31"/>
    </row>
    <row r="2212" spans="3:10" ht="13.2">
      <c r="C2212" s="14"/>
      <c r="D2212" s="14"/>
      <c r="E2212" s="14"/>
      <c r="F2212" s="14"/>
      <c r="G2212" s="31"/>
      <c r="H2212" s="31"/>
      <c r="I2212" s="31"/>
      <c r="J2212" s="31"/>
    </row>
    <row r="2213" spans="3:10" ht="13.2">
      <c r="C2213" s="14"/>
      <c r="D2213" s="14"/>
      <c r="E2213" s="14"/>
      <c r="F2213" s="14"/>
      <c r="G2213" s="31"/>
      <c r="H2213" s="31"/>
      <c r="I2213" s="31"/>
      <c r="J2213" s="31"/>
    </row>
    <row r="2214" spans="3:10" ht="13.2">
      <c r="C2214" s="14"/>
      <c r="D2214" s="14"/>
      <c r="E2214" s="14"/>
      <c r="F2214" s="14"/>
      <c r="G2214" s="31"/>
      <c r="H2214" s="31"/>
      <c r="I2214" s="31"/>
      <c r="J2214" s="31"/>
    </row>
    <row r="2215" spans="3:10" ht="13.2">
      <c r="C2215" s="14"/>
      <c r="D2215" s="14"/>
      <c r="E2215" s="14"/>
      <c r="F2215" s="14"/>
      <c r="G2215" s="31"/>
      <c r="H2215" s="31"/>
      <c r="I2215" s="31"/>
      <c r="J2215" s="31"/>
    </row>
    <row r="2216" spans="3:10" ht="13.2">
      <c r="C2216" s="14"/>
      <c r="D2216" s="14"/>
      <c r="E2216" s="14"/>
      <c r="F2216" s="14"/>
      <c r="G2216" s="31"/>
      <c r="H2216" s="31"/>
      <c r="I2216" s="31"/>
      <c r="J2216" s="31"/>
    </row>
    <row r="2217" spans="3:10" ht="13.2">
      <c r="C2217" s="14"/>
      <c r="D2217" s="14"/>
      <c r="E2217" s="14"/>
      <c r="F2217" s="14"/>
      <c r="G2217" s="31"/>
      <c r="H2217" s="31"/>
      <c r="I2217" s="31"/>
      <c r="J2217" s="31"/>
    </row>
    <row r="2218" spans="3:10" ht="13.2">
      <c r="C2218" s="14"/>
      <c r="D2218" s="14"/>
      <c r="E2218" s="14"/>
      <c r="F2218" s="14"/>
      <c r="G2218" s="31"/>
      <c r="H2218" s="31"/>
      <c r="I2218" s="31"/>
      <c r="J2218" s="31"/>
    </row>
    <row r="2219" spans="3:10" ht="13.2">
      <c r="C2219" s="14"/>
      <c r="D2219" s="14"/>
      <c r="E2219" s="14"/>
      <c r="F2219" s="14"/>
      <c r="G2219" s="31"/>
      <c r="H2219" s="31"/>
      <c r="I2219" s="31"/>
      <c r="J2219" s="31"/>
    </row>
    <row r="2220" spans="3:10" ht="13.2">
      <c r="C2220" s="14"/>
      <c r="D2220" s="14"/>
      <c r="E2220" s="14"/>
      <c r="F2220" s="14"/>
      <c r="G2220" s="31"/>
      <c r="H2220" s="31"/>
      <c r="I2220" s="31"/>
      <c r="J2220" s="31"/>
    </row>
    <row r="2221" spans="3:10" ht="13.2">
      <c r="C2221" s="14"/>
      <c r="D2221" s="14"/>
      <c r="E2221" s="14"/>
      <c r="F2221" s="14"/>
      <c r="G2221" s="31"/>
      <c r="H2221" s="31"/>
      <c r="I2221" s="31"/>
      <c r="J2221" s="31"/>
    </row>
    <row r="2222" spans="3:10" ht="13.2">
      <c r="C2222" s="14"/>
      <c r="D2222" s="14"/>
      <c r="E2222" s="14"/>
      <c r="F2222" s="14"/>
      <c r="G2222" s="31"/>
      <c r="H2222" s="31"/>
      <c r="I2222" s="31"/>
      <c r="J2222" s="31"/>
    </row>
    <row r="2223" spans="3:10" ht="13.2">
      <c r="C2223" s="14"/>
      <c r="D2223" s="14"/>
      <c r="E2223" s="14"/>
      <c r="F2223" s="14"/>
      <c r="G2223" s="31"/>
      <c r="H2223" s="31"/>
      <c r="I2223" s="31"/>
      <c r="J2223" s="31"/>
    </row>
    <row r="2224" spans="3:10" ht="13.2">
      <c r="C2224" s="14"/>
      <c r="D2224" s="14"/>
      <c r="E2224" s="14"/>
      <c r="F2224" s="14"/>
      <c r="G2224" s="31"/>
      <c r="H2224" s="31"/>
      <c r="I2224" s="31"/>
      <c r="J2224" s="31"/>
    </row>
    <row r="2225" spans="3:10" ht="13.2">
      <c r="C2225" s="14"/>
      <c r="D2225" s="14"/>
      <c r="E2225" s="14"/>
      <c r="F2225" s="14"/>
      <c r="G2225" s="31"/>
      <c r="H2225" s="31"/>
      <c r="I2225" s="31"/>
      <c r="J2225" s="31"/>
    </row>
    <row r="2226" spans="3:10" ht="13.2">
      <c r="C2226" s="14"/>
      <c r="D2226" s="14"/>
      <c r="E2226" s="14"/>
      <c r="F2226" s="14"/>
      <c r="G2226" s="31"/>
      <c r="H2226" s="31"/>
      <c r="I2226" s="31"/>
      <c r="J2226" s="31"/>
    </row>
    <row r="2227" spans="3:10" ht="13.2">
      <c r="C2227" s="14"/>
      <c r="D2227" s="14"/>
      <c r="E2227" s="14"/>
      <c r="F2227" s="14"/>
      <c r="G2227" s="31"/>
      <c r="H2227" s="31"/>
      <c r="I2227" s="31"/>
      <c r="J2227" s="31"/>
    </row>
    <row r="2228" spans="3:10" ht="13.2">
      <c r="C2228" s="14"/>
      <c r="D2228" s="14"/>
      <c r="E2228" s="14"/>
      <c r="F2228" s="14"/>
      <c r="G2228" s="31"/>
      <c r="H2228" s="31"/>
      <c r="I2228" s="31"/>
      <c r="J2228" s="31"/>
    </row>
    <row r="2229" spans="3:10" ht="13.2">
      <c r="C2229" s="14"/>
      <c r="D2229" s="14"/>
      <c r="E2229" s="14"/>
      <c r="F2229" s="14"/>
      <c r="G2229" s="31"/>
      <c r="H2229" s="31"/>
      <c r="I2229" s="31"/>
      <c r="J2229" s="31"/>
    </row>
    <row r="2230" spans="3:10" ht="13.2">
      <c r="C2230" s="14"/>
      <c r="D2230" s="14"/>
      <c r="E2230" s="14"/>
      <c r="F2230" s="14"/>
      <c r="G2230" s="31"/>
      <c r="H2230" s="31"/>
      <c r="I2230" s="31"/>
      <c r="J2230" s="31"/>
    </row>
    <row r="2231" spans="3:10" ht="13.2">
      <c r="C2231" s="14"/>
      <c r="D2231" s="14"/>
      <c r="E2231" s="14"/>
      <c r="F2231" s="14"/>
      <c r="G2231" s="31"/>
      <c r="H2231" s="31"/>
      <c r="I2231" s="31"/>
      <c r="J2231" s="31"/>
    </row>
    <row r="2232" spans="3:10" ht="13.2">
      <c r="C2232" s="14"/>
      <c r="D2232" s="14"/>
      <c r="E2232" s="14"/>
      <c r="F2232" s="14"/>
      <c r="G2232" s="31"/>
      <c r="H2232" s="31"/>
      <c r="I2232" s="31"/>
      <c r="J2232" s="31"/>
    </row>
    <row r="2233" spans="3:10" ht="13.2">
      <c r="C2233" s="14"/>
      <c r="D2233" s="14"/>
      <c r="E2233" s="14"/>
      <c r="F2233" s="14"/>
      <c r="G2233" s="31"/>
      <c r="H2233" s="31"/>
      <c r="I2233" s="31"/>
      <c r="J2233" s="31"/>
    </row>
    <row r="2234" spans="3:10" ht="13.2">
      <c r="C2234" s="14"/>
      <c r="D2234" s="14"/>
      <c r="E2234" s="14"/>
      <c r="F2234" s="14"/>
      <c r="G2234" s="31"/>
      <c r="H2234" s="31"/>
      <c r="I2234" s="31"/>
      <c r="J2234" s="31"/>
    </row>
    <row r="2235" spans="3:10" ht="13.2">
      <c r="C2235" s="14"/>
      <c r="D2235" s="14"/>
      <c r="E2235" s="14"/>
      <c r="F2235" s="14"/>
      <c r="G2235" s="31"/>
      <c r="H2235" s="31"/>
      <c r="I2235" s="31"/>
      <c r="J2235" s="31"/>
    </row>
    <row r="2236" spans="3:10" ht="13.2">
      <c r="C2236" s="14"/>
      <c r="D2236" s="14"/>
      <c r="E2236" s="14"/>
      <c r="F2236" s="14"/>
      <c r="G2236" s="31"/>
      <c r="H2236" s="31"/>
      <c r="I2236" s="31"/>
      <c r="J2236" s="31"/>
    </row>
    <row r="2237" spans="3:10" ht="13.2">
      <c r="C2237" s="14"/>
      <c r="D2237" s="14"/>
      <c r="E2237" s="14"/>
      <c r="F2237" s="14"/>
      <c r="G2237" s="31"/>
      <c r="H2237" s="31"/>
      <c r="I2237" s="31"/>
      <c r="J2237" s="31"/>
    </row>
    <row r="2238" spans="3:10" ht="13.2">
      <c r="C2238" s="14"/>
      <c r="D2238" s="14"/>
      <c r="E2238" s="14"/>
      <c r="F2238" s="14"/>
      <c r="G2238" s="31"/>
      <c r="H2238" s="31"/>
      <c r="I2238" s="31"/>
      <c r="J2238" s="31"/>
    </row>
    <row r="2239" spans="3:10" ht="13.2">
      <c r="C2239" s="14"/>
      <c r="D2239" s="14"/>
      <c r="E2239" s="14"/>
      <c r="F2239" s="14"/>
      <c r="G2239" s="31"/>
      <c r="H2239" s="31"/>
      <c r="I2239" s="31"/>
      <c r="J2239" s="31"/>
    </row>
    <row r="2240" spans="3:10" ht="13.2">
      <c r="C2240" s="14"/>
      <c r="D2240" s="14"/>
      <c r="E2240" s="14"/>
      <c r="F2240" s="14"/>
      <c r="G2240" s="31"/>
      <c r="H2240" s="31"/>
      <c r="I2240" s="31"/>
      <c r="J2240" s="31"/>
    </row>
    <row r="2241" spans="3:10" ht="13.2">
      <c r="C2241" s="14"/>
      <c r="D2241" s="14"/>
      <c r="E2241" s="14"/>
      <c r="F2241" s="14"/>
      <c r="G2241" s="31"/>
      <c r="H2241" s="31"/>
      <c r="I2241" s="31"/>
      <c r="J2241" s="31"/>
    </row>
    <row r="2242" spans="3:10" ht="13.2">
      <c r="C2242" s="14"/>
      <c r="D2242" s="14"/>
      <c r="E2242" s="14"/>
      <c r="F2242" s="14"/>
      <c r="G2242" s="31"/>
      <c r="H2242" s="31"/>
      <c r="I2242" s="31"/>
      <c r="J2242" s="31"/>
    </row>
    <row r="2243" spans="3:10" ht="13.2">
      <c r="C2243" s="14"/>
      <c r="D2243" s="14"/>
      <c r="E2243" s="14"/>
      <c r="F2243" s="14"/>
      <c r="G2243" s="31"/>
      <c r="H2243" s="31"/>
      <c r="I2243" s="31"/>
      <c r="J2243" s="31"/>
    </row>
    <row r="2244" spans="3:10" ht="13.2">
      <c r="C2244" s="14"/>
      <c r="D2244" s="14"/>
      <c r="E2244" s="14"/>
      <c r="F2244" s="14"/>
      <c r="G2244" s="31"/>
      <c r="H2244" s="31"/>
      <c r="I2244" s="31"/>
      <c r="J2244" s="31"/>
    </row>
    <row r="2245" spans="3:10" ht="13.2">
      <c r="C2245" s="14"/>
      <c r="D2245" s="14"/>
      <c r="E2245" s="14"/>
      <c r="F2245" s="14"/>
      <c r="G2245" s="31"/>
      <c r="H2245" s="31"/>
      <c r="I2245" s="31"/>
      <c r="J2245" s="31"/>
    </row>
    <row r="2246" spans="3:10" ht="13.2">
      <c r="C2246" s="14"/>
      <c r="D2246" s="14"/>
      <c r="E2246" s="14"/>
      <c r="F2246" s="14"/>
      <c r="G2246" s="31"/>
      <c r="H2246" s="31"/>
      <c r="I2246" s="31"/>
      <c r="J2246" s="31"/>
    </row>
    <row r="2247" spans="3:10" ht="13.2">
      <c r="C2247" s="14"/>
      <c r="D2247" s="14"/>
      <c r="E2247" s="14"/>
      <c r="F2247" s="14"/>
      <c r="G2247" s="31"/>
      <c r="H2247" s="31"/>
      <c r="I2247" s="31"/>
      <c r="J2247" s="31"/>
    </row>
    <row r="2248" spans="3:10" ht="13.2">
      <c r="C2248" s="14"/>
      <c r="D2248" s="14"/>
      <c r="E2248" s="14"/>
      <c r="F2248" s="14"/>
      <c r="G2248" s="31"/>
      <c r="H2248" s="31"/>
      <c r="I2248" s="31"/>
      <c r="J2248" s="31"/>
    </row>
    <row r="2249" spans="3:10" ht="13.2">
      <c r="C2249" s="14"/>
      <c r="D2249" s="14"/>
      <c r="E2249" s="14"/>
      <c r="F2249" s="14"/>
      <c r="G2249" s="31"/>
      <c r="H2249" s="31"/>
      <c r="I2249" s="31"/>
      <c r="J2249" s="31"/>
    </row>
    <row r="2250" spans="3:10" ht="13.2">
      <c r="C2250" s="14"/>
      <c r="D2250" s="14"/>
      <c r="E2250" s="14"/>
      <c r="F2250" s="14"/>
      <c r="G2250" s="31"/>
      <c r="H2250" s="31"/>
      <c r="I2250" s="31"/>
      <c r="J2250" s="31"/>
    </row>
    <row r="2251" spans="3:10" ht="13.2">
      <c r="C2251" s="14"/>
      <c r="D2251" s="14"/>
      <c r="E2251" s="14"/>
      <c r="F2251" s="14"/>
      <c r="G2251" s="31"/>
      <c r="H2251" s="31"/>
      <c r="I2251" s="31"/>
      <c r="J2251" s="31"/>
    </row>
    <row r="2252" spans="3:10" ht="13.2">
      <c r="C2252" s="14"/>
      <c r="D2252" s="14"/>
      <c r="E2252" s="14"/>
      <c r="F2252" s="14"/>
      <c r="G2252" s="31"/>
      <c r="H2252" s="31"/>
      <c r="I2252" s="31"/>
      <c r="J2252" s="31"/>
    </row>
    <row r="2253" spans="3:10" ht="13.2">
      <c r="C2253" s="14"/>
      <c r="D2253" s="14"/>
      <c r="E2253" s="14"/>
      <c r="F2253" s="14"/>
      <c r="G2253" s="31"/>
      <c r="H2253" s="31"/>
      <c r="I2253" s="31"/>
      <c r="J2253" s="31"/>
    </row>
    <row r="2254" spans="3:10" ht="13.2">
      <c r="C2254" s="14"/>
      <c r="D2254" s="14"/>
      <c r="E2254" s="14"/>
      <c r="F2254" s="14"/>
      <c r="G2254" s="31"/>
      <c r="H2254" s="31"/>
      <c r="I2254" s="31"/>
      <c r="J2254" s="31"/>
    </row>
    <row r="2255" spans="3:10" ht="13.2">
      <c r="C2255" s="14"/>
      <c r="D2255" s="14"/>
      <c r="E2255" s="14"/>
      <c r="F2255" s="14"/>
      <c r="G2255" s="31"/>
      <c r="H2255" s="31"/>
      <c r="I2255" s="31"/>
      <c r="J2255" s="31"/>
    </row>
    <row r="2256" spans="3:10" ht="13.2">
      <c r="C2256" s="14"/>
      <c r="D2256" s="14"/>
      <c r="E2256" s="14"/>
      <c r="F2256" s="14"/>
      <c r="G2256" s="31"/>
      <c r="H2256" s="31"/>
      <c r="I2256" s="31"/>
      <c r="J2256" s="31"/>
    </row>
    <row r="2257" spans="3:10" ht="13.2">
      <c r="C2257" s="14"/>
      <c r="D2257" s="14"/>
      <c r="E2257" s="14"/>
      <c r="F2257" s="14"/>
      <c r="G2257" s="31"/>
      <c r="H2257" s="31"/>
      <c r="I2257" s="31"/>
      <c r="J2257" s="31"/>
    </row>
    <row r="2258" spans="3:10" ht="13.2">
      <c r="C2258" s="14"/>
      <c r="D2258" s="14"/>
      <c r="E2258" s="14"/>
      <c r="F2258" s="14"/>
      <c r="G2258" s="31"/>
      <c r="H2258" s="31"/>
      <c r="I2258" s="31"/>
      <c r="J2258" s="31"/>
    </row>
    <row r="2259" spans="3:10" ht="13.2">
      <c r="C2259" s="14"/>
      <c r="D2259" s="14"/>
      <c r="E2259" s="14"/>
      <c r="F2259" s="14"/>
      <c r="G2259" s="31"/>
      <c r="H2259" s="31"/>
      <c r="I2259" s="31"/>
      <c r="J2259" s="31"/>
    </row>
    <row r="2260" spans="3:10" ht="13.2">
      <c r="C2260" s="14"/>
      <c r="D2260" s="14"/>
      <c r="E2260" s="14"/>
      <c r="F2260" s="14"/>
      <c r="G2260" s="31"/>
      <c r="H2260" s="31"/>
      <c r="I2260" s="31"/>
      <c r="J2260" s="31"/>
    </row>
    <row r="2261" spans="3:10" ht="13.2">
      <c r="C2261" s="14"/>
      <c r="D2261" s="14"/>
      <c r="E2261" s="14"/>
      <c r="F2261" s="14"/>
      <c r="G2261" s="31"/>
      <c r="H2261" s="31"/>
      <c r="I2261" s="31"/>
      <c r="J2261" s="31"/>
    </row>
    <row r="2262" spans="3:10" ht="13.2">
      <c r="C2262" s="14"/>
      <c r="D2262" s="14"/>
      <c r="E2262" s="14"/>
      <c r="F2262" s="14"/>
      <c r="G2262" s="31"/>
      <c r="H2262" s="31"/>
      <c r="I2262" s="31"/>
      <c r="J2262" s="31"/>
    </row>
    <row r="2263" spans="3:10" ht="13.2">
      <c r="C2263" s="14"/>
      <c r="D2263" s="14"/>
      <c r="E2263" s="14"/>
      <c r="F2263" s="14"/>
      <c r="G2263" s="31"/>
      <c r="H2263" s="31"/>
      <c r="I2263" s="31"/>
      <c r="J2263" s="31"/>
    </row>
    <row r="2264" spans="3:10" ht="13.2">
      <c r="C2264" s="14"/>
      <c r="D2264" s="14"/>
      <c r="E2264" s="14"/>
      <c r="F2264" s="14"/>
      <c r="G2264" s="31"/>
      <c r="H2264" s="31"/>
      <c r="I2264" s="31"/>
      <c r="J2264" s="31"/>
    </row>
    <row r="2265" spans="3:10" ht="13.2">
      <c r="C2265" s="14"/>
      <c r="D2265" s="14"/>
      <c r="E2265" s="14"/>
      <c r="F2265" s="14"/>
      <c r="G2265" s="31"/>
      <c r="H2265" s="31"/>
      <c r="I2265" s="31"/>
      <c r="J2265" s="31"/>
    </row>
    <row r="2266" spans="3:10" ht="13.2">
      <c r="C2266" s="14"/>
      <c r="D2266" s="14"/>
      <c r="E2266" s="14"/>
      <c r="F2266" s="14"/>
      <c r="G2266" s="31"/>
      <c r="H2266" s="31"/>
      <c r="I2266" s="31"/>
      <c r="J2266" s="31"/>
    </row>
    <row r="2267" spans="3:10" ht="13.2">
      <c r="C2267" s="14"/>
      <c r="D2267" s="14"/>
      <c r="E2267" s="14"/>
      <c r="F2267" s="14"/>
      <c r="G2267" s="31"/>
      <c r="H2267" s="31"/>
      <c r="I2267" s="31"/>
      <c r="J2267" s="31"/>
    </row>
    <row r="2268" spans="3:10" ht="13.2">
      <c r="C2268" s="14"/>
      <c r="D2268" s="14"/>
      <c r="E2268" s="14"/>
      <c r="F2268" s="14"/>
      <c r="G2268" s="31"/>
      <c r="H2268" s="31"/>
      <c r="I2268" s="31"/>
      <c r="J2268" s="31"/>
    </row>
    <row r="2269" spans="3:10" ht="13.2">
      <c r="C2269" s="14"/>
      <c r="D2269" s="14"/>
      <c r="E2269" s="14"/>
      <c r="F2269" s="14"/>
      <c r="G2269" s="31"/>
      <c r="H2269" s="31"/>
      <c r="I2269" s="31"/>
      <c r="J2269" s="31"/>
    </row>
    <row r="2270" spans="3:10" ht="13.2">
      <c r="C2270" s="14"/>
      <c r="D2270" s="14"/>
      <c r="E2270" s="14"/>
      <c r="F2270" s="14"/>
      <c r="G2270" s="31"/>
      <c r="H2270" s="31"/>
      <c r="I2270" s="31"/>
      <c r="J2270" s="31"/>
    </row>
    <row r="2271" spans="3:10" ht="13.2">
      <c r="C2271" s="14"/>
      <c r="D2271" s="14"/>
      <c r="E2271" s="14"/>
      <c r="F2271" s="14"/>
      <c r="G2271" s="31"/>
      <c r="H2271" s="31"/>
      <c r="I2271" s="31"/>
      <c r="J2271" s="31"/>
    </row>
    <row r="2272" spans="3:10" ht="13.2">
      <c r="C2272" s="14"/>
      <c r="D2272" s="14"/>
      <c r="E2272" s="14"/>
      <c r="F2272" s="14"/>
      <c r="G2272" s="31"/>
      <c r="H2272" s="31"/>
      <c r="I2272" s="31"/>
      <c r="J2272" s="31"/>
    </row>
    <row r="2273" spans="3:10" ht="13.2">
      <c r="C2273" s="14"/>
      <c r="D2273" s="14"/>
      <c r="E2273" s="14"/>
      <c r="F2273" s="14"/>
      <c r="G2273" s="31"/>
      <c r="H2273" s="31"/>
      <c r="I2273" s="31"/>
      <c r="J2273" s="31"/>
    </row>
    <row r="2274" spans="3:10" ht="13.2">
      <c r="C2274" s="14"/>
      <c r="D2274" s="14"/>
      <c r="E2274" s="14"/>
      <c r="F2274" s="14"/>
      <c r="G2274" s="31"/>
      <c r="H2274" s="31"/>
      <c r="I2274" s="31"/>
      <c r="J2274" s="31"/>
    </row>
    <row r="2275" spans="3:10" ht="13.2">
      <c r="C2275" s="14"/>
      <c r="D2275" s="14"/>
      <c r="E2275" s="14"/>
      <c r="F2275" s="14"/>
      <c r="G2275" s="31"/>
      <c r="H2275" s="31"/>
      <c r="I2275" s="31"/>
      <c r="J2275" s="31"/>
    </row>
    <row r="2276" spans="3:10" ht="13.2">
      <c r="C2276" s="14"/>
      <c r="D2276" s="14"/>
      <c r="E2276" s="14"/>
      <c r="F2276" s="14"/>
      <c r="G2276" s="31"/>
      <c r="H2276" s="31"/>
      <c r="I2276" s="31"/>
      <c r="J2276" s="31"/>
    </row>
    <row r="2277" spans="3:10" ht="13.2">
      <c r="C2277" s="14"/>
      <c r="D2277" s="14"/>
      <c r="E2277" s="14"/>
      <c r="F2277" s="14"/>
      <c r="G2277" s="31"/>
      <c r="H2277" s="31"/>
      <c r="I2277" s="31"/>
      <c r="J2277" s="31"/>
    </row>
    <row r="2278" spans="3:10" ht="13.2">
      <c r="C2278" s="14"/>
      <c r="D2278" s="14"/>
      <c r="E2278" s="14"/>
      <c r="F2278" s="14"/>
      <c r="G2278" s="31"/>
      <c r="H2278" s="31"/>
      <c r="I2278" s="31"/>
      <c r="J2278" s="31"/>
    </row>
    <row r="2279" spans="3:10" ht="13.2">
      <c r="C2279" s="14"/>
      <c r="D2279" s="14"/>
      <c r="E2279" s="14"/>
      <c r="F2279" s="14"/>
      <c r="G2279" s="31"/>
      <c r="H2279" s="31"/>
      <c r="I2279" s="31"/>
      <c r="J2279" s="31"/>
    </row>
    <row r="2280" spans="3:10" ht="13.2">
      <c r="C2280" s="14"/>
      <c r="D2280" s="14"/>
      <c r="E2280" s="14"/>
      <c r="F2280" s="14"/>
      <c r="G2280" s="31"/>
      <c r="H2280" s="31"/>
      <c r="I2280" s="31"/>
      <c r="J2280" s="31"/>
    </row>
    <row r="2281" spans="3:10" ht="13.2">
      <c r="C2281" s="14"/>
      <c r="D2281" s="14"/>
      <c r="E2281" s="14"/>
      <c r="F2281" s="14"/>
      <c r="G2281" s="31"/>
      <c r="H2281" s="31"/>
      <c r="I2281" s="31"/>
      <c r="J2281" s="31"/>
    </row>
    <row r="2282" spans="3:10" ht="13.2">
      <c r="C2282" s="14"/>
      <c r="D2282" s="14"/>
      <c r="E2282" s="14"/>
      <c r="F2282" s="14"/>
      <c r="G2282" s="31"/>
      <c r="H2282" s="31"/>
      <c r="I2282" s="31"/>
      <c r="J2282" s="31"/>
    </row>
    <row r="2283" spans="3:10" ht="13.2">
      <c r="C2283" s="14"/>
      <c r="D2283" s="14"/>
      <c r="E2283" s="14"/>
      <c r="F2283" s="14"/>
      <c r="G2283" s="31"/>
      <c r="H2283" s="31"/>
      <c r="I2283" s="31"/>
      <c r="J2283" s="31"/>
    </row>
    <row r="2284" spans="3:10" ht="13.2">
      <c r="C2284" s="14"/>
      <c r="D2284" s="14"/>
      <c r="E2284" s="14"/>
      <c r="F2284" s="14"/>
      <c r="G2284" s="31"/>
      <c r="H2284" s="31"/>
      <c r="I2284" s="31"/>
      <c r="J2284" s="31"/>
    </row>
    <row r="2285" spans="3:10" ht="13.2">
      <c r="C2285" s="14"/>
      <c r="D2285" s="14"/>
      <c r="E2285" s="14"/>
      <c r="F2285" s="14"/>
      <c r="G2285" s="31"/>
      <c r="H2285" s="31"/>
      <c r="I2285" s="31"/>
      <c r="J2285" s="31"/>
    </row>
    <row r="2286" spans="3:10" ht="13.2">
      <c r="C2286" s="14"/>
      <c r="D2286" s="14"/>
      <c r="E2286" s="14"/>
      <c r="F2286" s="14"/>
      <c r="G2286" s="31"/>
      <c r="H2286" s="31"/>
      <c r="I2286" s="31"/>
      <c r="J2286" s="31"/>
    </row>
    <row r="2287" spans="3:10" ht="13.2">
      <c r="C2287" s="14"/>
      <c r="D2287" s="14"/>
      <c r="E2287" s="14"/>
      <c r="F2287" s="14"/>
      <c r="G2287" s="31"/>
      <c r="H2287" s="31"/>
      <c r="I2287" s="31"/>
      <c r="J2287" s="31"/>
    </row>
    <row r="2288" spans="3:10" ht="13.2">
      <c r="C2288" s="14"/>
      <c r="D2288" s="14"/>
      <c r="E2288" s="14"/>
      <c r="F2288" s="14"/>
      <c r="G2288" s="31"/>
      <c r="H2288" s="31"/>
      <c r="I2288" s="31"/>
      <c r="J2288" s="31"/>
    </row>
    <row r="2289" spans="3:10" ht="13.2">
      <c r="C2289" s="14"/>
      <c r="D2289" s="14"/>
      <c r="E2289" s="14"/>
      <c r="F2289" s="14"/>
      <c r="G2289" s="31"/>
      <c r="H2289" s="31"/>
      <c r="I2289" s="31"/>
      <c r="J2289" s="31"/>
    </row>
    <row r="2290" spans="3:10" ht="13.2">
      <c r="C2290" s="14"/>
      <c r="D2290" s="14"/>
      <c r="E2290" s="14"/>
      <c r="F2290" s="14"/>
      <c r="G2290" s="31"/>
      <c r="H2290" s="31"/>
      <c r="I2290" s="31"/>
      <c r="J2290" s="31"/>
    </row>
    <row r="2291" spans="3:10" ht="13.2">
      <c r="C2291" s="14"/>
      <c r="D2291" s="14"/>
      <c r="E2291" s="14"/>
      <c r="F2291" s="14"/>
      <c r="G2291" s="31"/>
      <c r="H2291" s="31"/>
      <c r="I2291" s="31"/>
      <c r="J2291" s="31"/>
    </row>
    <row r="2292" spans="3:10" ht="13.2">
      <c r="C2292" s="14"/>
      <c r="D2292" s="14"/>
      <c r="E2292" s="14"/>
      <c r="F2292" s="14"/>
      <c r="G2292" s="31"/>
      <c r="H2292" s="31"/>
      <c r="I2292" s="31"/>
      <c r="J2292" s="31"/>
    </row>
    <row r="2293" spans="3:10" ht="13.2">
      <c r="C2293" s="14"/>
      <c r="D2293" s="14"/>
      <c r="E2293" s="14"/>
      <c r="F2293" s="14"/>
      <c r="G2293" s="31"/>
      <c r="H2293" s="31"/>
      <c r="I2293" s="31"/>
      <c r="J2293" s="31"/>
    </row>
    <row r="2294" spans="3:10" ht="13.2">
      <c r="C2294" s="14"/>
      <c r="D2294" s="14"/>
      <c r="E2294" s="14"/>
      <c r="F2294" s="14"/>
      <c r="G2294" s="31"/>
      <c r="H2294" s="31"/>
      <c r="I2294" s="31"/>
      <c r="J2294" s="31"/>
    </row>
    <row r="2295" spans="3:10" ht="13.2">
      <c r="C2295" s="14"/>
      <c r="D2295" s="14"/>
      <c r="E2295" s="14"/>
      <c r="F2295" s="14"/>
      <c r="G2295" s="31"/>
      <c r="H2295" s="31"/>
      <c r="I2295" s="31"/>
      <c r="J2295" s="31"/>
    </row>
    <row r="2296" spans="3:10" ht="13.2">
      <c r="C2296" s="14"/>
      <c r="D2296" s="14"/>
      <c r="E2296" s="14"/>
      <c r="F2296" s="14"/>
      <c r="G2296" s="31"/>
      <c r="H2296" s="31"/>
      <c r="I2296" s="31"/>
      <c r="J2296" s="31"/>
    </row>
    <row r="2297" spans="3:10" ht="13.2">
      <c r="C2297" s="14"/>
      <c r="D2297" s="14"/>
      <c r="E2297" s="14"/>
      <c r="F2297" s="14"/>
      <c r="G2297" s="31"/>
      <c r="H2297" s="31"/>
      <c r="I2297" s="31"/>
      <c r="J2297" s="31"/>
    </row>
    <row r="2298" spans="3:10" ht="13.2">
      <c r="C2298" s="14"/>
      <c r="D2298" s="14"/>
      <c r="E2298" s="14"/>
      <c r="F2298" s="14"/>
      <c r="G2298" s="31"/>
      <c r="H2298" s="31"/>
      <c r="I2298" s="31"/>
      <c r="J2298" s="31"/>
    </row>
    <row r="2299" spans="3:10" ht="13.2">
      <c r="C2299" s="14"/>
      <c r="D2299" s="14"/>
      <c r="E2299" s="14"/>
      <c r="F2299" s="14"/>
      <c r="G2299" s="31"/>
      <c r="H2299" s="31"/>
      <c r="I2299" s="31"/>
      <c r="J2299" s="31"/>
    </row>
    <row r="2300" spans="3:10" ht="13.2">
      <c r="C2300" s="14"/>
      <c r="D2300" s="14"/>
      <c r="E2300" s="14"/>
      <c r="F2300" s="14"/>
      <c r="G2300" s="31"/>
      <c r="H2300" s="31"/>
      <c r="I2300" s="31"/>
      <c r="J2300" s="31"/>
    </row>
    <row r="2301" spans="3:10" ht="13.2">
      <c r="C2301" s="14"/>
      <c r="D2301" s="14"/>
      <c r="E2301" s="14"/>
      <c r="F2301" s="14"/>
      <c r="G2301" s="31"/>
      <c r="H2301" s="31"/>
      <c r="I2301" s="31"/>
      <c r="J2301" s="31"/>
    </row>
    <row r="2302" spans="3:10" ht="13.2">
      <c r="C2302" s="14"/>
      <c r="D2302" s="14"/>
      <c r="E2302" s="14"/>
      <c r="F2302" s="14"/>
      <c r="G2302" s="31"/>
      <c r="H2302" s="31"/>
      <c r="I2302" s="31"/>
      <c r="J2302" s="31"/>
    </row>
    <row r="2303" spans="3:10" ht="13.2">
      <c r="C2303" s="14"/>
      <c r="D2303" s="14"/>
      <c r="E2303" s="14"/>
      <c r="F2303" s="14"/>
      <c r="G2303" s="31"/>
      <c r="H2303" s="31"/>
      <c r="I2303" s="31"/>
      <c r="J2303" s="31"/>
    </row>
    <row r="2304" spans="3:10" ht="13.2">
      <c r="C2304" s="14"/>
      <c r="D2304" s="14"/>
      <c r="E2304" s="14"/>
      <c r="F2304" s="14"/>
      <c r="G2304" s="31"/>
      <c r="H2304" s="31"/>
      <c r="I2304" s="31"/>
      <c r="J2304" s="31"/>
    </row>
    <row r="2305" spans="3:10" ht="13.2">
      <c r="C2305" s="14"/>
      <c r="D2305" s="14"/>
      <c r="E2305" s="14"/>
      <c r="F2305" s="14"/>
      <c r="G2305" s="31"/>
      <c r="H2305" s="31"/>
      <c r="I2305" s="31"/>
      <c r="J2305" s="31"/>
    </row>
    <row r="2306" spans="3:10" ht="13.2">
      <c r="C2306" s="14"/>
      <c r="D2306" s="14"/>
      <c r="E2306" s="14"/>
      <c r="F2306" s="14"/>
      <c r="G2306" s="31"/>
      <c r="H2306" s="31"/>
      <c r="I2306" s="31"/>
      <c r="J2306" s="31"/>
    </row>
    <row r="2307" spans="3:10" ht="13.2">
      <c r="C2307" s="14"/>
      <c r="D2307" s="14"/>
      <c r="E2307" s="14"/>
      <c r="F2307" s="14"/>
      <c r="G2307" s="31"/>
      <c r="H2307" s="31"/>
      <c r="I2307" s="31"/>
      <c r="J2307" s="31"/>
    </row>
    <row r="2308" spans="3:10" ht="13.2">
      <c r="C2308" s="14"/>
      <c r="D2308" s="14"/>
      <c r="E2308" s="14"/>
      <c r="F2308" s="14"/>
      <c r="G2308" s="31"/>
      <c r="H2308" s="31"/>
      <c r="I2308" s="31"/>
      <c r="J2308" s="31"/>
    </row>
    <row r="2309" spans="3:10" ht="13.2">
      <c r="C2309" s="14"/>
      <c r="D2309" s="14"/>
      <c r="E2309" s="14"/>
      <c r="F2309" s="14"/>
      <c r="G2309" s="31"/>
      <c r="H2309" s="31"/>
      <c r="I2309" s="31"/>
      <c r="J2309" s="31"/>
    </row>
    <row r="2310" spans="3:10" ht="13.2">
      <c r="C2310" s="14"/>
      <c r="D2310" s="14"/>
      <c r="E2310" s="14"/>
      <c r="F2310" s="14"/>
      <c r="G2310" s="31"/>
      <c r="H2310" s="31"/>
      <c r="I2310" s="31"/>
      <c r="J2310" s="31"/>
    </row>
    <row r="2311" spans="3:10" ht="13.2">
      <c r="C2311" s="14"/>
      <c r="D2311" s="14"/>
      <c r="E2311" s="14"/>
      <c r="F2311" s="14"/>
      <c r="G2311" s="31"/>
      <c r="H2311" s="31"/>
      <c r="I2311" s="31"/>
      <c r="J2311" s="31"/>
    </row>
    <row r="2312" spans="3:10" ht="13.2">
      <c r="C2312" s="14"/>
      <c r="D2312" s="14"/>
      <c r="E2312" s="14"/>
      <c r="F2312" s="14"/>
      <c r="G2312" s="31"/>
      <c r="H2312" s="31"/>
      <c r="I2312" s="31"/>
      <c r="J2312" s="31"/>
    </row>
    <row r="2313" spans="3:10" ht="13.2">
      <c r="C2313" s="14"/>
      <c r="D2313" s="14"/>
      <c r="E2313" s="14"/>
      <c r="F2313" s="14"/>
      <c r="G2313" s="31"/>
      <c r="H2313" s="31"/>
      <c r="I2313" s="31"/>
      <c r="J2313" s="31"/>
    </row>
    <row r="2314" spans="3:10" ht="13.2">
      <c r="C2314" s="14"/>
      <c r="D2314" s="14"/>
      <c r="E2314" s="14"/>
      <c r="F2314" s="14"/>
      <c r="G2314" s="31"/>
      <c r="H2314" s="31"/>
      <c r="I2314" s="31"/>
      <c r="J2314" s="31"/>
    </row>
    <row r="2315" spans="3:10" ht="13.2">
      <c r="C2315" s="14"/>
      <c r="D2315" s="14"/>
      <c r="E2315" s="14"/>
      <c r="F2315" s="14"/>
      <c r="G2315" s="31"/>
      <c r="H2315" s="31"/>
      <c r="I2315" s="31"/>
      <c r="J2315" s="31"/>
    </row>
    <row r="2316" spans="3:10" ht="13.2">
      <c r="C2316" s="14"/>
      <c r="D2316" s="14"/>
      <c r="E2316" s="14"/>
      <c r="F2316" s="14"/>
      <c r="G2316" s="31"/>
      <c r="H2316" s="31"/>
      <c r="I2316" s="31"/>
      <c r="J2316" s="31"/>
    </row>
    <row r="2317" spans="3:10" ht="13.2">
      <c r="C2317" s="14"/>
      <c r="D2317" s="14"/>
      <c r="E2317" s="14"/>
      <c r="F2317" s="14"/>
      <c r="G2317" s="31"/>
      <c r="H2317" s="31"/>
      <c r="I2317" s="31"/>
      <c r="J2317" s="31"/>
    </row>
    <row r="2318" spans="3:10" ht="13.2">
      <c r="C2318" s="14"/>
      <c r="D2318" s="14"/>
      <c r="E2318" s="14"/>
      <c r="F2318" s="14"/>
      <c r="G2318" s="31"/>
      <c r="H2318" s="31"/>
      <c r="I2318" s="31"/>
      <c r="J2318" s="31"/>
    </row>
    <row r="2319" spans="3:10" ht="13.2">
      <c r="C2319" s="14"/>
      <c r="D2319" s="14"/>
      <c r="E2319" s="14"/>
      <c r="F2319" s="14"/>
      <c r="G2319" s="31"/>
      <c r="H2319" s="31"/>
      <c r="I2319" s="31"/>
      <c r="J2319" s="31"/>
    </row>
    <row r="2320" spans="3:10" ht="13.2">
      <c r="C2320" s="14"/>
      <c r="D2320" s="14"/>
      <c r="E2320" s="14"/>
      <c r="F2320" s="14"/>
      <c r="G2320" s="31"/>
      <c r="H2320" s="31"/>
      <c r="I2320" s="31"/>
      <c r="J2320" s="31"/>
    </row>
    <row r="2321" spans="3:10" ht="13.2">
      <c r="C2321" s="14"/>
      <c r="D2321" s="14"/>
      <c r="E2321" s="14"/>
      <c r="F2321" s="14"/>
      <c r="G2321" s="31"/>
      <c r="H2321" s="31"/>
      <c r="I2321" s="31"/>
      <c r="J2321" s="31"/>
    </row>
    <row r="2322" spans="3:10" ht="13.2">
      <c r="C2322" s="14"/>
      <c r="D2322" s="14"/>
      <c r="E2322" s="14"/>
      <c r="F2322" s="14"/>
      <c r="G2322" s="31"/>
      <c r="H2322" s="31"/>
      <c r="I2322" s="31"/>
      <c r="J2322" s="31"/>
    </row>
    <row r="2323" spans="3:10" ht="13.2">
      <c r="C2323" s="14"/>
      <c r="D2323" s="14"/>
      <c r="E2323" s="14"/>
      <c r="F2323" s="14"/>
      <c r="G2323" s="31"/>
      <c r="H2323" s="31"/>
      <c r="I2323" s="31"/>
      <c r="J2323" s="31"/>
    </row>
    <row r="2324" spans="3:10" ht="13.2">
      <c r="C2324" s="14"/>
      <c r="D2324" s="14"/>
      <c r="E2324" s="14"/>
      <c r="F2324" s="14"/>
      <c r="G2324" s="31"/>
      <c r="H2324" s="31"/>
      <c r="I2324" s="31"/>
      <c r="J2324" s="31"/>
    </row>
    <row r="2325" spans="3:10" ht="13.2">
      <c r="C2325" s="14"/>
      <c r="D2325" s="14"/>
      <c r="E2325" s="14"/>
      <c r="F2325" s="14"/>
      <c r="G2325" s="31"/>
      <c r="H2325" s="31"/>
      <c r="I2325" s="31"/>
      <c r="J2325" s="31"/>
    </row>
    <row r="2326" spans="3:10" ht="13.2">
      <c r="C2326" s="14"/>
      <c r="D2326" s="14"/>
      <c r="E2326" s="14"/>
      <c r="F2326" s="14"/>
      <c r="G2326" s="31"/>
      <c r="H2326" s="31"/>
      <c r="I2326" s="31"/>
      <c r="J2326" s="31"/>
    </row>
    <row r="2327" spans="3:10" ht="13.2">
      <c r="C2327" s="14"/>
      <c r="D2327" s="14"/>
      <c r="E2327" s="14"/>
      <c r="F2327" s="14"/>
      <c r="G2327" s="31"/>
      <c r="H2327" s="31"/>
      <c r="I2327" s="31"/>
      <c r="J2327" s="31"/>
    </row>
    <row r="2328" spans="3:10" ht="13.2">
      <c r="C2328" s="14"/>
      <c r="D2328" s="14"/>
      <c r="E2328" s="14"/>
      <c r="F2328" s="14"/>
      <c r="G2328" s="31"/>
      <c r="H2328" s="31"/>
      <c r="I2328" s="31"/>
      <c r="J2328" s="31"/>
    </row>
    <row r="2329" spans="3:10" ht="13.2">
      <c r="C2329" s="14"/>
      <c r="D2329" s="14"/>
      <c r="E2329" s="14"/>
      <c r="F2329" s="14"/>
      <c r="G2329" s="31"/>
      <c r="H2329" s="31"/>
      <c r="I2329" s="31"/>
      <c r="J2329" s="31"/>
    </row>
    <row r="2330" spans="3:10" ht="13.2">
      <c r="C2330" s="14"/>
      <c r="D2330" s="14"/>
      <c r="E2330" s="14"/>
      <c r="F2330" s="14"/>
      <c r="G2330" s="31"/>
      <c r="H2330" s="31"/>
      <c r="I2330" s="31"/>
      <c r="J2330" s="31"/>
    </row>
    <row r="2331" spans="3:10" ht="13.2">
      <c r="C2331" s="14"/>
      <c r="D2331" s="14"/>
      <c r="E2331" s="14"/>
      <c r="F2331" s="14"/>
      <c r="G2331" s="31"/>
      <c r="H2331" s="31"/>
      <c r="I2331" s="31"/>
      <c r="J2331" s="31"/>
    </row>
    <row r="2332" spans="3:10" ht="13.2">
      <c r="C2332" s="14"/>
      <c r="D2332" s="14"/>
      <c r="E2332" s="14"/>
      <c r="F2332" s="14"/>
      <c r="G2332" s="31"/>
      <c r="H2332" s="31"/>
      <c r="I2332" s="31"/>
      <c r="J2332" s="31"/>
    </row>
    <row r="2333" spans="3:10" ht="13.2">
      <c r="C2333" s="14"/>
      <c r="D2333" s="14"/>
      <c r="E2333" s="14"/>
      <c r="F2333" s="14"/>
      <c r="G2333" s="31"/>
      <c r="H2333" s="31"/>
      <c r="I2333" s="31"/>
      <c r="J2333" s="31"/>
    </row>
    <row r="2334" spans="3:10" ht="13.2">
      <c r="C2334" s="14"/>
      <c r="D2334" s="14"/>
      <c r="E2334" s="14"/>
      <c r="F2334" s="14"/>
      <c r="G2334" s="31"/>
      <c r="H2334" s="31"/>
      <c r="I2334" s="31"/>
      <c r="J2334" s="31"/>
    </row>
    <row r="2335" spans="3:10" ht="13.2">
      <c r="C2335" s="14"/>
      <c r="D2335" s="14"/>
      <c r="E2335" s="14"/>
      <c r="F2335" s="14"/>
      <c r="G2335" s="31"/>
      <c r="H2335" s="31"/>
      <c r="I2335" s="31"/>
      <c r="J2335" s="31"/>
    </row>
    <row r="2336" spans="3:10" ht="13.2">
      <c r="C2336" s="14"/>
      <c r="D2336" s="14"/>
      <c r="E2336" s="14"/>
      <c r="F2336" s="14"/>
      <c r="G2336" s="31"/>
      <c r="H2336" s="31"/>
      <c r="I2336" s="31"/>
      <c r="J2336" s="31"/>
    </row>
    <row r="2337" spans="3:10" ht="13.2">
      <c r="C2337" s="14"/>
      <c r="D2337" s="14"/>
      <c r="E2337" s="14"/>
      <c r="F2337" s="14"/>
      <c r="G2337" s="31"/>
      <c r="H2337" s="31"/>
      <c r="I2337" s="31"/>
      <c r="J2337" s="31"/>
    </row>
    <row r="2338" spans="3:10" ht="13.2">
      <c r="C2338" s="14"/>
      <c r="D2338" s="14"/>
      <c r="E2338" s="14"/>
      <c r="F2338" s="14"/>
      <c r="G2338" s="31"/>
      <c r="H2338" s="31"/>
      <c r="I2338" s="31"/>
      <c r="J2338" s="31"/>
    </row>
    <row r="2339" spans="3:10" ht="13.2">
      <c r="C2339" s="14"/>
      <c r="D2339" s="14"/>
      <c r="E2339" s="14"/>
      <c r="F2339" s="14"/>
      <c r="G2339" s="31"/>
      <c r="H2339" s="31"/>
      <c r="I2339" s="31"/>
      <c r="J2339" s="31"/>
    </row>
    <row r="2340" spans="3:10" ht="13.2">
      <c r="C2340" s="14"/>
      <c r="D2340" s="14"/>
      <c r="E2340" s="14"/>
      <c r="F2340" s="14"/>
      <c r="G2340" s="31"/>
      <c r="H2340" s="31"/>
      <c r="I2340" s="31"/>
      <c r="J2340" s="31"/>
    </row>
    <row r="2341" spans="3:10" ht="13.2">
      <c r="C2341" s="14"/>
      <c r="D2341" s="14"/>
      <c r="E2341" s="14"/>
      <c r="F2341" s="14"/>
      <c r="G2341" s="31"/>
      <c r="H2341" s="31"/>
      <c r="I2341" s="31"/>
      <c r="J2341" s="31"/>
    </row>
    <row r="2342" spans="3:10" ht="13.2">
      <c r="C2342" s="14"/>
      <c r="D2342" s="14"/>
      <c r="E2342" s="14"/>
      <c r="F2342" s="14"/>
      <c r="G2342" s="31"/>
      <c r="H2342" s="31"/>
      <c r="I2342" s="31"/>
      <c r="J2342" s="31"/>
    </row>
    <row r="2343" spans="3:10" ht="13.2">
      <c r="C2343" s="14"/>
      <c r="D2343" s="14"/>
      <c r="E2343" s="14"/>
      <c r="F2343" s="14"/>
      <c r="G2343" s="31"/>
      <c r="H2343" s="31"/>
      <c r="I2343" s="31"/>
      <c r="J2343" s="31"/>
    </row>
    <row r="2344" spans="3:10" ht="13.2">
      <c r="C2344" s="14"/>
      <c r="D2344" s="14"/>
      <c r="E2344" s="14"/>
      <c r="F2344" s="14"/>
      <c r="G2344" s="31"/>
      <c r="H2344" s="31"/>
      <c r="I2344" s="31"/>
      <c r="J2344" s="31"/>
    </row>
    <row r="2345" spans="3:10" ht="13.2">
      <c r="C2345" s="14"/>
      <c r="D2345" s="14"/>
      <c r="E2345" s="14"/>
      <c r="F2345" s="14"/>
      <c r="G2345" s="31"/>
      <c r="H2345" s="31"/>
      <c r="I2345" s="31"/>
      <c r="J2345" s="31"/>
    </row>
    <row r="2346" spans="3:10" ht="13.2">
      <c r="C2346" s="14"/>
      <c r="D2346" s="14"/>
      <c r="E2346" s="14"/>
      <c r="F2346" s="14"/>
      <c r="G2346" s="31"/>
      <c r="H2346" s="31"/>
      <c r="I2346" s="31"/>
      <c r="J2346" s="31"/>
    </row>
    <row r="2347" spans="3:10" ht="13.2">
      <c r="C2347" s="14"/>
      <c r="D2347" s="14"/>
      <c r="E2347" s="14"/>
      <c r="F2347" s="14"/>
      <c r="G2347" s="31"/>
      <c r="H2347" s="31"/>
      <c r="I2347" s="31"/>
      <c r="J2347" s="31"/>
    </row>
    <row r="2348" spans="3:10" ht="13.2">
      <c r="C2348" s="14"/>
      <c r="D2348" s="14"/>
      <c r="E2348" s="14"/>
      <c r="F2348" s="14"/>
      <c r="G2348" s="31"/>
      <c r="H2348" s="31"/>
      <c r="I2348" s="31"/>
      <c r="J2348" s="31"/>
    </row>
    <row r="2349" spans="3:10" ht="13.2">
      <c r="C2349" s="14"/>
      <c r="D2349" s="14"/>
      <c r="E2349" s="14"/>
      <c r="F2349" s="14"/>
      <c r="G2349" s="31"/>
      <c r="H2349" s="31"/>
      <c r="I2349" s="31"/>
      <c r="J2349" s="31"/>
    </row>
    <row r="2350" spans="3:10" ht="13.2">
      <c r="C2350" s="14"/>
      <c r="D2350" s="14"/>
      <c r="E2350" s="14"/>
      <c r="F2350" s="14"/>
      <c r="G2350" s="31"/>
      <c r="H2350" s="31"/>
      <c r="I2350" s="31"/>
      <c r="J2350" s="31"/>
    </row>
    <row r="2351" spans="3:10" ht="13.2">
      <c r="C2351" s="14"/>
      <c r="D2351" s="14"/>
      <c r="E2351" s="14"/>
      <c r="F2351" s="14"/>
      <c r="G2351" s="31"/>
      <c r="H2351" s="31"/>
      <c r="I2351" s="31"/>
      <c r="J2351" s="31"/>
    </row>
    <row r="2352" spans="3:10" ht="13.2">
      <c r="C2352" s="14"/>
      <c r="D2352" s="14"/>
      <c r="E2352" s="14"/>
      <c r="F2352" s="14"/>
      <c r="G2352" s="31"/>
      <c r="H2352" s="31"/>
      <c r="I2352" s="31"/>
      <c r="J2352" s="31"/>
    </row>
    <row r="2353" spans="3:10" ht="13.2">
      <c r="C2353" s="14"/>
      <c r="D2353" s="14"/>
      <c r="E2353" s="14"/>
      <c r="F2353" s="14"/>
      <c r="G2353" s="31"/>
      <c r="H2353" s="31"/>
      <c r="I2353" s="31"/>
      <c r="J2353" s="31"/>
    </row>
    <row r="2354" spans="3:10" ht="13.2">
      <c r="C2354" s="14"/>
      <c r="D2354" s="14"/>
      <c r="E2354" s="14"/>
      <c r="F2354" s="14"/>
      <c r="G2354" s="31"/>
      <c r="H2354" s="31"/>
      <c r="I2354" s="31"/>
      <c r="J2354" s="31"/>
    </row>
    <row r="2355" spans="3:10" ht="13.2">
      <c r="C2355" s="14"/>
      <c r="D2355" s="14"/>
      <c r="E2355" s="14"/>
      <c r="F2355" s="14"/>
      <c r="G2355" s="31"/>
      <c r="H2355" s="31"/>
      <c r="I2355" s="31"/>
      <c r="J2355" s="31"/>
    </row>
    <row r="2356" spans="3:10" ht="13.2">
      <c r="C2356" s="14"/>
      <c r="D2356" s="14"/>
      <c r="E2356" s="14"/>
      <c r="F2356" s="14"/>
      <c r="G2356" s="31"/>
      <c r="H2356" s="31"/>
      <c r="I2356" s="31"/>
      <c r="J2356" s="31"/>
    </row>
    <row r="2357" spans="3:10" ht="13.2">
      <c r="C2357" s="14"/>
      <c r="D2357" s="14"/>
      <c r="E2357" s="14"/>
      <c r="F2357" s="14"/>
      <c r="G2357" s="31"/>
      <c r="H2357" s="31"/>
      <c r="I2357" s="31"/>
      <c r="J2357" s="31"/>
    </row>
    <row r="2358" spans="3:10" ht="13.2">
      <c r="C2358" s="14"/>
      <c r="D2358" s="14"/>
      <c r="E2358" s="14"/>
      <c r="F2358" s="14"/>
      <c r="G2358" s="31"/>
      <c r="H2358" s="31"/>
      <c r="I2358" s="31"/>
      <c r="J2358" s="31"/>
    </row>
    <row r="2359" spans="3:10" ht="13.2">
      <c r="C2359" s="14"/>
      <c r="D2359" s="14"/>
      <c r="E2359" s="14"/>
      <c r="F2359" s="14"/>
      <c r="G2359" s="31"/>
      <c r="H2359" s="31"/>
      <c r="I2359" s="31"/>
      <c r="J2359" s="31"/>
    </row>
    <row r="2360" spans="3:10" ht="13.2">
      <c r="C2360" s="14"/>
      <c r="D2360" s="14"/>
      <c r="E2360" s="14"/>
      <c r="F2360" s="14"/>
      <c r="G2360" s="31"/>
      <c r="H2360" s="31"/>
      <c r="I2360" s="31"/>
      <c r="J2360" s="31"/>
    </row>
    <row r="2361" spans="3:10" ht="13.2">
      <c r="C2361" s="14"/>
      <c r="D2361" s="14"/>
      <c r="E2361" s="14"/>
      <c r="F2361" s="14"/>
      <c r="G2361" s="31"/>
      <c r="H2361" s="31"/>
      <c r="I2361" s="31"/>
      <c r="J2361" s="31"/>
    </row>
    <row r="2362" spans="3:10" ht="13.2">
      <c r="C2362" s="14"/>
      <c r="D2362" s="14"/>
      <c r="E2362" s="14"/>
      <c r="F2362" s="14"/>
      <c r="G2362" s="31"/>
      <c r="H2362" s="31"/>
      <c r="I2362" s="31"/>
      <c r="J2362" s="31"/>
    </row>
    <row r="2363" spans="3:10" ht="13.2">
      <c r="C2363" s="14"/>
      <c r="D2363" s="14"/>
      <c r="E2363" s="14"/>
      <c r="F2363" s="14"/>
      <c r="G2363" s="31"/>
      <c r="H2363" s="31"/>
      <c r="I2363" s="31"/>
      <c r="J2363" s="31"/>
    </row>
    <row r="2364" spans="3:10" ht="13.2">
      <c r="C2364" s="14"/>
      <c r="D2364" s="14"/>
      <c r="E2364" s="14"/>
      <c r="F2364" s="14"/>
      <c r="G2364" s="31"/>
      <c r="H2364" s="31"/>
      <c r="I2364" s="31"/>
      <c r="J2364" s="31"/>
    </row>
    <row r="2365" spans="3:10" ht="13.2">
      <c r="C2365" s="14"/>
      <c r="D2365" s="14"/>
      <c r="E2365" s="14"/>
      <c r="F2365" s="14"/>
      <c r="G2365" s="31"/>
      <c r="H2365" s="31"/>
      <c r="I2365" s="31"/>
      <c r="J2365" s="31"/>
    </row>
    <row r="2366" spans="3:10" ht="13.2">
      <c r="C2366" s="14"/>
      <c r="D2366" s="14"/>
      <c r="E2366" s="14"/>
      <c r="F2366" s="14"/>
      <c r="G2366" s="31"/>
      <c r="H2366" s="31"/>
      <c r="I2366" s="31"/>
      <c r="J2366" s="31"/>
    </row>
    <row r="2367" spans="3:10" ht="13.2">
      <c r="C2367" s="14"/>
      <c r="D2367" s="14"/>
      <c r="E2367" s="14"/>
      <c r="F2367" s="14"/>
      <c r="G2367" s="31"/>
      <c r="H2367" s="31"/>
      <c r="I2367" s="31"/>
      <c r="J2367" s="31"/>
    </row>
    <row r="2368" spans="3:10" ht="13.2">
      <c r="C2368" s="14"/>
      <c r="D2368" s="14"/>
      <c r="E2368" s="14"/>
      <c r="F2368" s="14"/>
      <c r="G2368" s="31"/>
      <c r="H2368" s="31"/>
      <c r="I2368" s="31"/>
      <c r="J2368" s="31"/>
    </row>
    <row r="2369" spans="3:10" ht="13.2">
      <c r="C2369" s="14"/>
      <c r="D2369" s="14"/>
      <c r="E2369" s="14"/>
      <c r="F2369" s="14"/>
      <c r="G2369" s="31"/>
      <c r="H2369" s="31"/>
      <c r="I2369" s="31"/>
      <c r="J2369" s="31"/>
    </row>
    <row r="2370" spans="3:10" ht="13.2">
      <c r="C2370" s="14"/>
      <c r="D2370" s="14"/>
      <c r="E2370" s="14"/>
      <c r="F2370" s="14"/>
      <c r="G2370" s="31"/>
      <c r="H2370" s="31"/>
      <c r="I2370" s="31"/>
      <c r="J2370" s="31"/>
    </row>
    <row r="2371" spans="3:10" ht="13.2">
      <c r="C2371" s="14"/>
      <c r="D2371" s="14"/>
      <c r="E2371" s="14"/>
      <c r="F2371" s="14"/>
      <c r="G2371" s="31"/>
      <c r="H2371" s="31"/>
      <c r="I2371" s="31"/>
      <c r="J2371" s="31"/>
    </row>
    <row r="2372" spans="3:10" ht="13.2">
      <c r="C2372" s="14"/>
      <c r="D2372" s="14"/>
      <c r="E2372" s="14"/>
      <c r="F2372" s="14"/>
      <c r="G2372" s="31"/>
      <c r="H2372" s="31"/>
      <c r="I2372" s="31"/>
      <c r="J2372" s="31"/>
    </row>
    <row r="2373" spans="3:10" ht="13.2">
      <c r="C2373" s="14"/>
      <c r="D2373" s="14"/>
      <c r="E2373" s="14"/>
      <c r="F2373" s="14"/>
      <c r="G2373" s="31"/>
      <c r="H2373" s="31"/>
      <c r="I2373" s="31"/>
      <c r="J2373" s="31"/>
    </row>
    <row r="2374" spans="3:10" ht="13.2">
      <c r="C2374" s="14"/>
      <c r="D2374" s="14"/>
      <c r="E2374" s="14"/>
      <c r="F2374" s="14"/>
      <c r="G2374" s="31"/>
      <c r="H2374" s="31"/>
      <c r="I2374" s="31"/>
      <c r="J2374" s="31"/>
    </row>
    <row r="2375" spans="3:10" ht="13.2">
      <c r="C2375" s="14"/>
      <c r="D2375" s="14"/>
      <c r="E2375" s="14"/>
      <c r="F2375" s="14"/>
      <c r="G2375" s="31"/>
      <c r="H2375" s="31"/>
      <c r="I2375" s="31"/>
      <c r="J2375" s="31"/>
    </row>
    <row r="2376" spans="3:10" ht="13.2">
      <c r="C2376" s="14"/>
      <c r="D2376" s="14"/>
      <c r="E2376" s="14"/>
      <c r="F2376" s="14"/>
      <c r="G2376" s="31"/>
      <c r="H2376" s="31"/>
      <c r="I2376" s="31"/>
      <c r="J2376" s="31"/>
    </row>
    <row r="2377" spans="3:10" ht="13.2">
      <c r="C2377" s="14"/>
      <c r="D2377" s="14"/>
      <c r="E2377" s="14"/>
      <c r="F2377" s="14"/>
      <c r="G2377" s="31"/>
      <c r="H2377" s="31"/>
      <c r="I2377" s="31"/>
      <c r="J2377" s="31"/>
    </row>
    <row r="2378" spans="3:10" ht="13.2">
      <c r="C2378" s="14"/>
      <c r="D2378" s="14"/>
      <c r="E2378" s="14"/>
      <c r="F2378" s="14"/>
      <c r="G2378" s="31"/>
      <c r="H2378" s="31"/>
      <c r="I2378" s="31"/>
      <c r="J2378" s="31"/>
    </row>
    <row r="2379" spans="3:10" ht="13.2">
      <c r="C2379" s="14"/>
      <c r="D2379" s="14"/>
      <c r="E2379" s="14"/>
      <c r="F2379" s="14"/>
      <c r="G2379" s="31"/>
      <c r="H2379" s="31"/>
      <c r="I2379" s="31"/>
      <c r="J2379" s="31"/>
    </row>
    <row r="2380" spans="3:10" ht="13.2">
      <c r="C2380" s="14"/>
      <c r="D2380" s="14"/>
      <c r="E2380" s="14"/>
      <c r="F2380" s="14"/>
      <c r="G2380" s="31"/>
      <c r="H2380" s="31"/>
      <c r="I2380" s="31"/>
      <c r="J2380" s="31"/>
    </row>
    <row r="2381" spans="3:10" ht="13.2">
      <c r="C2381" s="14"/>
      <c r="D2381" s="14"/>
      <c r="E2381" s="14"/>
      <c r="F2381" s="14"/>
      <c r="G2381" s="31"/>
      <c r="H2381" s="31"/>
      <c r="I2381" s="31"/>
      <c r="J2381" s="31"/>
    </row>
    <row r="2382" spans="3:10" ht="13.2">
      <c r="C2382" s="14"/>
      <c r="D2382" s="14"/>
      <c r="E2382" s="14"/>
      <c r="F2382" s="14"/>
      <c r="G2382" s="31"/>
      <c r="H2382" s="31"/>
      <c r="I2382" s="31"/>
      <c r="J2382" s="31"/>
    </row>
    <row r="2383" spans="3:10" ht="13.2">
      <c r="C2383" s="14"/>
      <c r="D2383" s="14"/>
      <c r="E2383" s="14"/>
      <c r="F2383" s="14"/>
      <c r="G2383" s="31"/>
      <c r="H2383" s="31"/>
      <c r="I2383" s="31"/>
      <c r="J2383" s="31"/>
    </row>
    <row r="2384" spans="3:10" ht="13.2">
      <c r="C2384" s="14"/>
      <c r="D2384" s="14"/>
      <c r="E2384" s="14"/>
      <c r="F2384" s="14"/>
      <c r="G2384" s="31"/>
      <c r="H2384" s="31"/>
      <c r="I2384" s="31"/>
      <c r="J2384" s="31"/>
    </row>
    <row r="2385" spans="3:10" ht="13.2">
      <c r="C2385" s="14"/>
      <c r="D2385" s="14"/>
      <c r="E2385" s="14"/>
      <c r="F2385" s="14"/>
      <c r="G2385" s="31"/>
      <c r="H2385" s="31"/>
      <c r="I2385" s="31"/>
      <c r="J2385" s="31"/>
    </row>
    <row r="2386" spans="3:10" ht="13.2">
      <c r="C2386" s="14"/>
      <c r="D2386" s="14"/>
      <c r="E2386" s="14"/>
      <c r="F2386" s="14"/>
      <c r="G2386" s="31"/>
      <c r="H2386" s="31"/>
      <c r="I2386" s="31"/>
      <c r="J2386" s="31"/>
    </row>
    <row r="2387" spans="3:10" ht="13.2">
      <c r="C2387" s="14"/>
      <c r="D2387" s="14"/>
      <c r="E2387" s="14"/>
      <c r="F2387" s="14"/>
      <c r="G2387" s="31"/>
      <c r="H2387" s="31"/>
      <c r="I2387" s="31"/>
      <c r="J2387" s="31"/>
    </row>
    <row r="2388" spans="3:10" ht="13.2">
      <c r="C2388" s="14"/>
      <c r="D2388" s="14"/>
      <c r="E2388" s="14"/>
      <c r="F2388" s="14"/>
      <c r="G2388" s="31"/>
      <c r="H2388" s="31"/>
      <c r="I2388" s="31"/>
      <c r="J2388" s="31"/>
    </row>
    <row r="2389" spans="3:10" ht="13.2">
      <c r="C2389" s="14"/>
      <c r="D2389" s="14"/>
      <c r="E2389" s="14"/>
      <c r="F2389" s="14"/>
      <c r="G2389" s="31"/>
      <c r="H2389" s="31"/>
      <c r="I2389" s="31"/>
      <c r="J2389" s="31"/>
    </row>
    <row r="2390" spans="3:10" ht="13.2">
      <c r="C2390" s="14"/>
      <c r="D2390" s="14"/>
      <c r="E2390" s="14"/>
      <c r="F2390" s="14"/>
      <c r="G2390" s="31"/>
      <c r="H2390" s="31"/>
      <c r="I2390" s="31"/>
      <c r="J2390" s="31"/>
    </row>
    <row r="2391" spans="3:10" ht="13.2">
      <c r="C2391" s="14"/>
      <c r="D2391" s="14"/>
      <c r="E2391" s="14"/>
      <c r="F2391" s="14"/>
      <c r="G2391" s="31"/>
      <c r="H2391" s="31"/>
      <c r="I2391" s="31"/>
      <c r="J2391" s="31"/>
    </row>
    <row r="2392" spans="3:10" ht="13.2">
      <c r="C2392" s="14"/>
      <c r="D2392" s="14"/>
      <c r="E2392" s="14"/>
      <c r="F2392" s="14"/>
      <c r="G2392" s="31"/>
      <c r="H2392" s="31"/>
      <c r="I2392" s="31"/>
      <c r="J2392" s="31"/>
    </row>
    <row r="2393" spans="3:10" ht="13.2">
      <c r="C2393" s="14"/>
      <c r="D2393" s="14"/>
      <c r="E2393" s="14"/>
      <c r="F2393" s="14"/>
      <c r="G2393" s="31"/>
      <c r="H2393" s="31"/>
      <c r="I2393" s="31"/>
      <c r="J2393" s="31"/>
    </row>
    <row r="2394" spans="3:10" ht="13.2">
      <c r="C2394" s="14"/>
      <c r="D2394" s="14"/>
      <c r="E2394" s="14"/>
      <c r="F2394" s="14"/>
      <c r="G2394" s="31"/>
      <c r="H2394" s="31"/>
      <c r="I2394" s="31"/>
      <c r="J2394" s="31"/>
    </row>
    <row r="2395" spans="3:10" ht="13.2">
      <c r="C2395" s="14"/>
      <c r="D2395" s="14"/>
      <c r="E2395" s="14"/>
      <c r="F2395" s="14"/>
      <c r="G2395" s="31"/>
      <c r="H2395" s="31"/>
      <c r="I2395" s="31"/>
      <c r="J2395" s="31"/>
    </row>
    <row r="2396" spans="3:10" ht="13.2">
      <c r="C2396" s="14"/>
      <c r="D2396" s="14"/>
      <c r="E2396" s="14"/>
      <c r="F2396" s="14"/>
      <c r="G2396" s="31"/>
      <c r="H2396" s="31"/>
      <c r="I2396" s="31"/>
      <c r="J2396" s="31"/>
    </row>
    <row r="2397" spans="3:10" ht="13.2">
      <c r="C2397" s="14"/>
      <c r="D2397" s="14"/>
      <c r="E2397" s="14"/>
      <c r="F2397" s="14"/>
      <c r="G2397" s="31"/>
      <c r="H2397" s="31"/>
      <c r="I2397" s="31"/>
      <c r="J2397" s="31"/>
    </row>
    <row r="2398" spans="3:10" ht="13.2">
      <c r="C2398" s="14"/>
      <c r="D2398" s="14"/>
      <c r="E2398" s="14"/>
      <c r="F2398" s="14"/>
      <c r="G2398" s="31"/>
      <c r="H2398" s="31"/>
      <c r="I2398" s="31"/>
      <c r="J2398" s="31"/>
    </row>
    <row r="2399" spans="3:10" ht="13.2">
      <c r="C2399" s="14"/>
      <c r="D2399" s="14"/>
      <c r="E2399" s="14"/>
      <c r="F2399" s="14"/>
      <c r="G2399" s="31"/>
      <c r="H2399" s="31"/>
      <c r="I2399" s="31"/>
      <c r="J2399" s="31"/>
    </row>
    <row r="2400" spans="3:10" ht="13.2">
      <c r="C2400" s="14"/>
      <c r="D2400" s="14"/>
      <c r="E2400" s="14"/>
      <c r="F2400" s="14"/>
      <c r="G2400" s="31"/>
      <c r="H2400" s="31"/>
      <c r="I2400" s="31"/>
      <c r="J2400" s="31"/>
    </row>
    <row r="2401" spans="3:10" ht="13.2">
      <c r="C2401" s="14"/>
      <c r="D2401" s="14"/>
      <c r="E2401" s="14"/>
      <c r="F2401" s="14"/>
      <c r="G2401" s="31"/>
      <c r="H2401" s="31"/>
      <c r="I2401" s="31"/>
      <c r="J2401" s="31"/>
    </row>
    <row r="2402" spans="3:10" ht="13.2">
      <c r="C2402" s="14"/>
      <c r="D2402" s="14"/>
      <c r="E2402" s="14"/>
      <c r="F2402" s="14"/>
      <c r="G2402" s="31"/>
      <c r="H2402" s="31"/>
      <c r="I2402" s="31"/>
      <c r="J2402" s="31"/>
    </row>
    <row r="2403" spans="3:10" ht="13.2">
      <c r="C2403" s="14"/>
      <c r="D2403" s="14"/>
      <c r="E2403" s="14"/>
      <c r="F2403" s="14"/>
      <c r="G2403" s="31"/>
      <c r="H2403" s="31"/>
      <c r="I2403" s="31"/>
      <c r="J2403" s="31"/>
    </row>
    <row r="2404" spans="3:10" ht="13.2">
      <c r="C2404" s="14"/>
      <c r="D2404" s="14"/>
      <c r="E2404" s="14"/>
      <c r="F2404" s="14"/>
      <c r="G2404" s="31"/>
      <c r="H2404" s="31"/>
      <c r="I2404" s="31"/>
      <c r="J2404" s="31"/>
    </row>
    <row r="2405" spans="3:10" ht="13.2">
      <c r="C2405" s="14"/>
      <c r="D2405" s="14"/>
      <c r="E2405" s="14"/>
      <c r="F2405" s="14"/>
      <c r="G2405" s="31"/>
      <c r="H2405" s="31"/>
      <c r="I2405" s="31"/>
      <c r="J2405" s="31"/>
    </row>
    <row r="2406" spans="3:10" ht="13.2">
      <c r="C2406" s="14"/>
      <c r="D2406" s="14"/>
      <c r="E2406" s="14"/>
      <c r="F2406" s="14"/>
      <c r="G2406" s="31"/>
      <c r="H2406" s="31"/>
      <c r="I2406" s="31"/>
      <c r="J2406" s="31"/>
    </row>
    <row r="2407" spans="3:10" ht="13.2">
      <c r="C2407" s="14"/>
      <c r="D2407" s="14"/>
      <c r="E2407" s="14"/>
      <c r="F2407" s="14"/>
      <c r="G2407" s="31"/>
      <c r="H2407" s="31"/>
      <c r="I2407" s="31"/>
      <c r="J2407" s="31"/>
    </row>
    <row r="2408" spans="3:10" ht="13.2">
      <c r="C2408" s="14"/>
      <c r="D2408" s="14"/>
      <c r="E2408" s="14"/>
      <c r="F2408" s="14"/>
      <c r="G2408" s="31"/>
      <c r="H2408" s="31"/>
      <c r="I2408" s="31"/>
      <c r="J2408" s="31"/>
    </row>
    <row r="2409" spans="3:10" ht="13.2">
      <c r="C2409" s="14"/>
      <c r="D2409" s="14"/>
      <c r="E2409" s="14"/>
      <c r="F2409" s="14"/>
      <c r="G2409" s="31"/>
      <c r="H2409" s="31"/>
      <c r="I2409" s="31"/>
      <c r="J2409" s="31"/>
    </row>
    <row r="2410" spans="3:10" ht="13.2">
      <c r="C2410" s="14"/>
      <c r="D2410" s="14"/>
      <c r="E2410" s="14"/>
      <c r="F2410" s="14"/>
      <c r="G2410" s="31"/>
      <c r="H2410" s="31"/>
      <c r="I2410" s="31"/>
      <c r="J2410" s="31"/>
    </row>
    <row r="2411" spans="3:10" ht="13.2">
      <c r="C2411" s="14"/>
      <c r="D2411" s="14"/>
      <c r="E2411" s="14"/>
      <c r="F2411" s="14"/>
      <c r="G2411" s="31"/>
      <c r="H2411" s="31"/>
      <c r="I2411" s="31"/>
      <c r="J2411" s="31"/>
    </row>
    <row r="2412" spans="3:10" ht="13.2">
      <c r="C2412" s="14"/>
      <c r="D2412" s="14"/>
      <c r="E2412" s="14"/>
      <c r="F2412" s="14"/>
      <c r="G2412" s="31"/>
      <c r="H2412" s="31"/>
      <c r="I2412" s="31"/>
      <c r="J2412" s="31"/>
    </row>
    <row r="2413" spans="3:10" ht="13.2">
      <c r="C2413" s="14"/>
      <c r="D2413" s="14"/>
      <c r="E2413" s="14"/>
      <c r="F2413" s="14"/>
      <c r="G2413" s="31"/>
      <c r="H2413" s="31"/>
      <c r="I2413" s="31"/>
      <c r="J2413" s="31"/>
    </row>
    <row r="2414" spans="3:10" ht="13.2">
      <c r="C2414" s="14"/>
      <c r="D2414" s="14"/>
      <c r="E2414" s="14"/>
      <c r="F2414" s="14"/>
      <c r="G2414" s="31"/>
      <c r="H2414" s="31"/>
      <c r="I2414" s="31"/>
      <c r="J2414" s="31"/>
    </row>
    <row r="2415" spans="3:10" ht="13.2">
      <c r="C2415" s="14"/>
      <c r="D2415" s="14"/>
      <c r="E2415" s="14"/>
      <c r="F2415" s="14"/>
      <c r="G2415" s="31"/>
      <c r="H2415" s="31"/>
      <c r="I2415" s="31"/>
      <c r="J2415" s="31"/>
    </row>
    <row r="2416" spans="3:10" ht="13.2">
      <c r="C2416" s="14"/>
      <c r="D2416" s="14"/>
      <c r="E2416" s="14"/>
      <c r="F2416" s="14"/>
      <c r="G2416" s="31"/>
      <c r="H2416" s="31"/>
      <c r="I2416" s="31"/>
      <c r="J2416" s="31"/>
    </row>
    <row r="2417" spans="3:10" ht="13.2">
      <c r="C2417" s="14"/>
      <c r="D2417" s="14"/>
      <c r="E2417" s="14"/>
      <c r="F2417" s="14"/>
      <c r="G2417" s="31"/>
      <c r="H2417" s="31"/>
      <c r="I2417" s="31"/>
      <c r="J2417" s="31"/>
    </row>
    <row r="2418" spans="3:10" ht="13.2">
      <c r="C2418" s="14"/>
      <c r="D2418" s="14"/>
      <c r="E2418" s="14"/>
      <c r="F2418" s="14"/>
      <c r="G2418" s="31"/>
      <c r="H2418" s="31"/>
      <c r="I2418" s="31"/>
      <c r="J2418" s="31"/>
    </row>
    <row r="2419" spans="3:10" ht="13.2">
      <c r="C2419" s="14"/>
      <c r="D2419" s="14"/>
      <c r="E2419" s="14"/>
      <c r="F2419" s="14"/>
      <c r="G2419" s="31"/>
      <c r="H2419" s="31"/>
      <c r="I2419" s="31"/>
      <c r="J2419" s="31"/>
    </row>
    <row r="2420" spans="3:10" ht="13.2">
      <c r="C2420" s="14"/>
      <c r="D2420" s="14"/>
      <c r="E2420" s="14"/>
      <c r="F2420" s="14"/>
      <c r="G2420" s="31"/>
      <c r="H2420" s="31"/>
      <c r="I2420" s="31"/>
      <c r="J2420" s="31"/>
    </row>
    <row r="2421" spans="3:10" ht="13.2">
      <c r="C2421" s="14"/>
      <c r="D2421" s="14"/>
      <c r="E2421" s="14"/>
      <c r="F2421" s="14"/>
      <c r="G2421" s="31"/>
      <c r="H2421" s="31"/>
      <c r="I2421" s="31"/>
      <c r="J2421" s="31"/>
    </row>
    <row r="2422" spans="3:10" ht="13.2">
      <c r="C2422" s="14"/>
      <c r="D2422" s="14"/>
      <c r="E2422" s="14"/>
      <c r="F2422" s="14"/>
      <c r="G2422" s="31"/>
      <c r="H2422" s="31"/>
      <c r="I2422" s="31"/>
      <c r="J2422" s="31"/>
    </row>
    <row r="2423" spans="3:10" ht="13.2">
      <c r="C2423" s="14"/>
      <c r="D2423" s="14"/>
      <c r="E2423" s="14"/>
      <c r="F2423" s="14"/>
      <c r="G2423" s="31"/>
      <c r="H2423" s="31"/>
      <c r="I2423" s="31"/>
      <c r="J2423" s="31"/>
    </row>
    <row r="2424" spans="3:10" ht="13.2">
      <c r="C2424" s="14"/>
      <c r="D2424" s="14"/>
      <c r="E2424" s="14"/>
      <c r="F2424" s="14"/>
      <c r="G2424" s="31"/>
      <c r="H2424" s="31"/>
      <c r="I2424" s="31"/>
      <c r="J2424" s="31"/>
    </row>
    <row r="2425" spans="3:10" ht="13.2">
      <c r="C2425" s="14"/>
      <c r="D2425" s="14"/>
      <c r="E2425" s="14"/>
      <c r="F2425" s="14"/>
      <c r="G2425" s="31"/>
      <c r="H2425" s="31"/>
      <c r="I2425" s="31"/>
      <c r="J2425" s="31"/>
    </row>
    <row r="2426" spans="3:10" ht="13.2">
      <c r="C2426" s="14"/>
      <c r="D2426" s="14"/>
      <c r="E2426" s="14"/>
      <c r="F2426" s="14"/>
      <c r="G2426" s="31"/>
      <c r="H2426" s="31"/>
      <c r="I2426" s="31"/>
      <c r="J2426" s="31"/>
    </row>
    <row r="2427" spans="3:10" ht="13.2">
      <c r="C2427" s="14"/>
      <c r="D2427" s="14"/>
      <c r="E2427" s="14"/>
      <c r="F2427" s="14"/>
      <c r="G2427" s="31"/>
      <c r="H2427" s="31"/>
      <c r="I2427" s="31"/>
      <c r="J2427" s="31"/>
    </row>
    <row r="2428" spans="3:10" ht="13.2">
      <c r="C2428" s="14"/>
      <c r="D2428" s="14"/>
      <c r="E2428" s="14"/>
      <c r="F2428" s="14"/>
      <c r="G2428" s="31"/>
      <c r="H2428" s="31"/>
      <c r="I2428" s="31"/>
      <c r="J2428" s="31"/>
    </row>
    <row r="2429" spans="3:10" ht="13.2">
      <c r="C2429" s="14"/>
      <c r="D2429" s="14"/>
      <c r="E2429" s="14"/>
      <c r="F2429" s="14"/>
      <c r="G2429" s="31"/>
      <c r="H2429" s="31"/>
      <c r="I2429" s="31"/>
      <c r="J2429" s="31"/>
    </row>
    <row r="2430" spans="3:10" ht="13.2">
      <c r="C2430" s="14"/>
      <c r="D2430" s="14"/>
      <c r="E2430" s="14"/>
      <c r="F2430" s="14"/>
      <c r="G2430" s="31"/>
      <c r="H2430" s="31"/>
      <c r="I2430" s="31"/>
      <c r="J2430" s="31"/>
    </row>
    <row r="2431" spans="3:10" ht="13.2">
      <c r="C2431" s="14"/>
      <c r="D2431" s="14"/>
      <c r="E2431" s="14"/>
      <c r="F2431" s="14"/>
      <c r="G2431" s="31"/>
      <c r="H2431" s="31"/>
      <c r="I2431" s="31"/>
      <c r="J2431" s="31"/>
    </row>
    <row r="2432" spans="3:10" ht="13.2">
      <c r="C2432" s="14"/>
      <c r="D2432" s="14"/>
      <c r="E2432" s="14"/>
      <c r="F2432" s="14"/>
      <c r="G2432" s="31"/>
      <c r="H2432" s="31"/>
      <c r="I2432" s="31"/>
      <c r="J2432" s="31"/>
    </row>
    <row r="2433" spans="3:10" ht="13.2">
      <c r="C2433" s="14"/>
      <c r="D2433" s="14"/>
      <c r="E2433" s="14"/>
      <c r="F2433" s="14"/>
      <c r="G2433" s="31"/>
      <c r="H2433" s="31"/>
      <c r="I2433" s="31"/>
      <c r="J2433" s="31"/>
    </row>
    <row r="2434" spans="3:10" ht="13.2">
      <c r="C2434" s="14"/>
      <c r="D2434" s="14"/>
      <c r="E2434" s="14"/>
      <c r="F2434" s="14"/>
      <c r="G2434" s="31"/>
      <c r="H2434" s="31"/>
      <c r="I2434" s="31"/>
      <c r="J2434" s="31"/>
    </row>
    <row r="2435" spans="3:10" ht="13.2">
      <c r="C2435" s="14"/>
      <c r="D2435" s="14"/>
      <c r="E2435" s="14"/>
      <c r="F2435" s="14"/>
      <c r="G2435" s="31"/>
      <c r="H2435" s="31"/>
      <c r="I2435" s="31"/>
      <c r="J2435" s="31"/>
    </row>
    <row r="2436" spans="3:10" ht="13.2">
      <c r="C2436" s="14"/>
      <c r="D2436" s="14"/>
      <c r="E2436" s="14"/>
      <c r="F2436" s="14"/>
      <c r="G2436" s="31"/>
      <c r="H2436" s="31"/>
      <c r="I2436" s="31"/>
      <c r="J2436" s="31"/>
    </row>
    <row r="2437" spans="3:10" ht="13.2">
      <c r="C2437" s="14"/>
      <c r="D2437" s="14"/>
      <c r="E2437" s="14"/>
      <c r="F2437" s="14"/>
      <c r="G2437" s="31"/>
      <c r="H2437" s="31"/>
      <c r="I2437" s="31"/>
      <c r="J2437" s="31"/>
    </row>
    <row r="2438" spans="3:10" ht="13.2">
      <c r="C2438" s="14"/>
      <c r="D2438" s="14"/>
      <c r="E2438" s="14"/>
      <c r="F2438" s="14"/>
      <c r="G2438" s="31"/>
      <c r="H2438" s="31"/>
      <c r="I2438" s="31"/>
      <c r="J2438" s="31"/>
    </row>
    <row r="2439" spans="3:10" ht="13.2">
      <c r="C2439" s="14"/>
      <c r="D2439" s="14"/>
      <c r="E2439" s="14"/>
      <c r="F2439" s="14"/>
      <c r="G2439" s="31"/>
      <c r="H2439" s="31"/>
      <c r="I2439" s="31"/>
      <c r="J2439" s="31"/>
    </row>
    <row r="2440" spans="3:10" ht="13.2">
      <c r="C2440" s="14"/>
      <c r="D2440" s="14"/>
      <c r="E2440" s="14"/>
      <c r="F2440" s="14"/>
      <c r="G2440" s="31"/>
      <c r="H2440" s="31"/>
      <c r="I2440" s="31"/>
      <c r="J2440" s="31"/>
    </row>
    <row r="2441" spans="3:10" ht="13.2">
      <c r="C2441" s="14"/>
      <c r="D2441" s="14"/>
      <c r="E2441" s="14"/>
      <c r="F2441" s="14"/>
      <c r="G2441" s="31"/>
      <c r="H2441" s="31"/>
      <c r="I2441" s="31"/>
      <c r="J2441" s="31"/>
    </row>
    <row r="2442" spans="3:10" ht="13.2">
      <c r="C2442" s="14"/>
      <c r="D2442" s="14"/>
      <c r="E2442" s="14"/>
      <c r="F2442" s="14"/>
      <c r="G2442" s="31"/>
      <c r="H2442" s="31"/>
      <c r="I2442" s="31"/>
      <c r="J2442" s="31"/>
    </row>
    <row r="2443" spans="3:10" ht="13.2">
      <c r="C2443" s="14"/>
      <c r="D2443" s="14"/>
      <c r="E2443" s="14"/>
      <c r="F2443" s="14"/>
      <c r="G2443" s="31"/>
      <c r="H2443" s="31"/>
      <c r="I2443" s="31"/>
      <c r="J2443" s="31"/>
    </row>
    <row r="2444" spans="3:10" ht="13.2">
      <c r="C2444" s="14"/>
      <c r="D2444" s="14"/>
      <c r="E2444" s="14"/>
      <c r="F2444" s="14"/>
      <c r="G2444" s="31"/>
      <c r="H2444" s="31"/>
      <c r="I2444" s="31"/>
      <c r="J2444" s="31"/>
    </row>
    <row r="2445" spans="3:10" ht="13.2">
      <c r="C2445" s="14"/>
      <c r="D2445" s="14"/>
      <c r="E2445" s="14"/>
      <c r="F2445" s="14"/>
      <c r="G2445" s="31"/>
      <c r="H2445" s="31"/>
      <c r="I2445" s="31"/>
      <c r="J2445" s="31"/>
    </row>
    <row r="2446" spans="3:10" ht="13.2">
      <c r="C2446" s="14"/>
      <c r="D2446" s="14"/>
      <c r="E2446" s="14"/>
      <c r="F2446" s="14"/>
      <c r="G2446" s="31"/>
      <c r="H2446" s="31"/>
      <c r="I2446" s="31"/>
      <c r="J2446" s="31"/>
    </row>
    <row r="2447" spans="3:10" ht="13.2">
      <c r="C2447" s="14"/>
      <c r="D2447" s="14"/>
      <c r="E2447" s="14"/>
      <c r="F2447" s="14"/>
      <c r="G2447" s="31"/>
      <c r="H2447" s="31"/>
      <c r="I2447" s="31"/>
      <c r="J2447" s="31"/>
    </row>
    <row r="2448" spans="3:10" ht="13.2">
      <c r="C2448" s="14"/>
      <c r="D2448" s="14"/>
      <c r="E2448" s="14"/>
      <c r="F2448" s="14"/>
      <c r="G2448" s="31"/>
      <c r="H2448" s="31"/>
      <c r="I2448" s="31"/>
      <c r="J2448" s="31"/>
    </row>
    <row r="2449" spans="3:10" ht="13.2">
      <c r="C2449" s="14"/>
      <c r="D2449" s="14"/>
      <c r="E2449" s="14"/>
      <c r="F2449" s="14"/>
      <c r="G2449" s="31"/>
      <c r="H2449" s="31"/>
      <c r="I2449" s="31"/>
      <c r="J2449" s="31"/>
    </row>
    <row r="2450" spans="3:10" ht="13.2">
      <c r="C2450" s="14"/>
      <c r="D2450" s="14"/>
      <c r="E2450" s="14"/>
      <c r="F2450" s="14"/>
      <c r="G2450" s="31"/>
      <c r="H2450" s="31"/>
      <c r="I2450" s="31"/>
      <c r="J2450" s="31"/>
    </row>
    <row r="2451" spans="3:10" ht="13.2">
      <c r="C2451" s="14"/>
      <c r="D2451" s="14"/>
      <c r="E2451" s="14"/>
      <c r="F2451" s="14"/>
      <c r="G2451" s="31"/>
      <c r="H2451" s="31"/>
      <c r="I2451" s="31"/>
      <c r="J2451" s="31"/>
    </row>
    <row r="2452" spans="3:10" ht="13.2">
      <c r="C2452" s="14"/>
      <c r="D2452" s="14"/>
      <c r="E2452" s="14"/>
      <c r="F2452" s="14"/>
      <c r="G2452" s="31"/>
      <c r="H2452" s="31"/>
      <c r="I2452" s="31"/>
      <c r="J2452" s="31"/>
    </row>
    <row r="2453" spans="3:10" ht="13.2">
      <c r="C2453" s="14"/>
      <c r="D2453" s="14"/>
      <c r="E2453" s="14"/>
      <c r="F2453" s="14"/>
      <c r="G2453" s="31"/>
      <c r="H2453" s="31"/>
      <c r="I2453" s="31"/>
      <c r="J2453" s="31"/>
    </row>
    <row r="2454" spans="3:10" ht="13.2">
      <c r="C2454" s="14"/>
      <c r="D2454" s="14"/>
      <c r="E2454" s="14"/>
      <c r="F2454" s="14"/>
      <c r="G2454" s="31"/>
      <c r="H2454" s="31"/>
      <c r="I2454" s="31"/>
      <c r="J2454" s="31"/>
    </row>
    <row r="2455" spans="3:10" ht="13.2">
      <c r="C2455" s="14"/>
      <c r="D2455" s="14"/>
      <c r="E2455" s="14"/>
      <c r="F2455" s="14"/>
      <c r="G2455" s="31"/>
      <c r="H2455" s="31"/>
      <c r="I2455" s="31"/>
      <c r="J2455" s="31"/>
    </row>
    <row r="2456" spans="3:10" ht="13.2">
      <c r="C2456" s="14"/>
      <c r="D2456" s="14"/>
      <c r="E2456" s="14"/>
      <c r="F2456" s="14"/>
      <c r="G2456" s="31"/>
      <c r="H2456" s="31"/>
      <c r="I2456" s="31"/>
      <c r="J2456" s="31"/>
    </row>
    <row r="2457" spans="3:10" ht="13.2">
      <c r="C2457" s="14"/>
      <c r="D2457" s="14"/>
      <c r="E2457" s="14"/>
      <c r="F2457" s="14"/>
      <c r="G2457" s="31"/>
      <c r="H2457" s="31"/>
      <c r="I2457" s="31"/>
      <c r="J2457" s="31"/>
    </row>
    <row r="2458" spans="3:10" ht="13.2">
      <c r="C2458" s="14"/>
      <c r="D2458" s="14"/>
      <c r="E2458" s="14"/>
      <c r="F2458" s="14"/>
      <c r="G2458" s="31"/>
      <c r="H2458" s="31"/>
      <c r="I2458" s="31"/>
      <c r="J2458" s="31"/>
    </row>
    <row r="2459" spans="3:10" ht="13.2">
      <c r="C2459" s="14"/>
      <c r="D2459" s="14"/>
      <c r="E2459" s="14"/>
      <c r="F2459" s="14"/>
      <c r="G2459" s="31"/>
      <c r="H2459" s="31"/>
      <c r="I2459" s="31"/>
      <c r="J2459" s="31"/>
    </row>
    <row r="2460" spans="3:10" ht="13.2">
      <c r="C2460" s="14"/>
      <c r="D2460" s="14"/>
      <c r="E2460" s="14"/>
      <c r="F2460" s="14"/>
      <c r="G2460" s="31"/>
      <c r="H2460" s="31"/>
      <c r="I2460" s="31"/>
      <c r="J2460" s="31"/>
    </row>
    <row r="2461" spans="3:10" ht="13.2">
      <c r="C2461" s="14"/>
      <c r="D2461" s="14"/>
      <c r="E2461" s="14"/>
      <c r="F2461" s="14"/>
      <c r="G2461" s="31"/>
      <c r="H2461" s="31"/>
      <c r="I2461" s="31"/>
      <c r="J2461" s="31"/>
    </row>
    <row r="2462" spans="3:10" ht="13.2">
      <c r="C2462" s="14"/>
      <c r="D2462" s="14"/>
      <c r="E2462" s="14"/>
      <c r="F2462" s="14"/>
      <c r="G2462" s="31"/>
      <c r="H2462" s="31"/>
      <c r="I2462" s="31"/>
      <c r="J2462" s="31"/>
    </row>
    <row r="2463" spans="3:10" ht="13.2">
      <c r="C2463" s="14"/>
      <c r="D2463" s="14"/>
      <c r="E2463" s="14"/>
      <c r="F2463" s="14"/>
      <c r="G2463" s="31"/>
      <c r="H2463" s="31"/>
      <c r="I2463" s="31"/>
      <c r="J2463" s="31"/>
    </row>
    <row r="2464" spans="3:10" ht="13.2">
      <c r="C2464" s="14"/>
      <c r="D2464" s="14"/>
      <c r="E2464" s="14"/>
      <c r="F2464" s="14"/>
      <c r="G2464" s="31"/>
      <c r="H2464" s="31"/>
      <c r="I2464" s="31"/>
      <c r="J2464" s="31"/>
    </row>
    <row r="2465" spans="3:10" ht="13.2">
      <c r="C2465" s="14"/>
      <c r="D2465" s="14"/>
      <c r="E2465" s="14"/>
      <c r="F2465" s="14"/>
      <c r="G2465" s="31"/>
      <c r="H2465" s="31"/>
      <c r="I2465" s="31"/>
      <c r="J2465" s="31"/>
    </row>
    <row r="2466" spans="3:10" ht="13.2">
      <c r="C2466" s="14"/>
      <c r="D2466" s="14"/>
      <c r="E2466" s="14"/>
      <c r="F2466" s="14"/>
      <c r="G2466" s="31"/>
      <c r="H2466" s="31"/>
      <c r="I2466" s="31"/>
      <c r="J2466" s="31"/>
    </row>
    <row r="2467" spans="3:10" ht="13.2">
      <c r="C2467" s="14"/>
      <c r="D2467" s="14"/>
      <c r="E2467" s="14"/>
      <c r="F2467" s="14"/>
      <c r="G2467" s="31"/>
      <c r="H2467" s="31"/>
      <c r="I2467" s="31"/>
      <c r="J2467" s="31"/>
    </row>
    <row r="2468" spans="3:10" ht="13.2">
      <c r="C2468" s="14"/>
      <c r="D2468" s="14"/>
      <c r="E2468" s="14"/>
      <c r="F2468" s="14"/>
      <c r="G2468" s="31"/>
      <c r="H2468" s="31"/>
      <c r="I2468" s="31"/>
      <c r="J2468" s="31"/>
    </row>
    <row r="2469" spans="3:10" ht="13.2">
      <c r="C2469" s="14"/>
      <c r="D2469" s="14"/>
      <c r="E2469" s="14"/>
      <c r="F2469" s="14"/>
      <c r="G2469" s="31"/>
      <c r="H2469" s="31"/>
      <c r="I2469" s="31"/>
      <c r="J2469" s="31"/>
    </row>
    <row r="2470" spans="3:10" ht="13.2">
      <c r="C2470" s="14"/>
      <c r="D2470" s="14"/>
      <c r="E2470" s="14"/>
      <c r="F2470" s="14"/>
      <c r="G2470" s="31"/>
      <c r="H2470" s="31"/>
      <c r="I2470" s="31"/>
      <c r="J2470" s="31"/>
    </row>
    <row r="2471" spans="3:10" ht="13.2">
      <c r="C2471" s="14"/>
      <c r="D2471" s="14"/>
      <c r="E2471" s="14"/>
      <c r="F2471" s="14"/>
      <c r="G2471" s="31"/>
      <c r="H2471" s="31"/>
      <c r="I2471" s="31"/>
      <c r="J2471" s="31"/>
    </row>
    <row r="2472" spans="3:10" ht="13.2">
      <c r="C2472" s="14"/>
      <c r="D2472" s="14"/>
      <c r="E2472" s="14"/>
      <c r="F2472" s="14"/>
      <c r="G2472" s="31"/>
      <c r="H2472" s="31"/>
      <c r="I2472" s="31"/>
      <c r="J2472" s="31"/>
    </row>
    <row r="2473" spans="3:10" ht="13.2">
      <c r="C2473" s="14"/>
      <c r="D2473" s="14"/>
      <c r="E2473" s="14"/>
      <c r="F2473" s="14"/>
      <c r="G2473" s="31"/>
      <c r="H2473" s="31"/>
      <c r="I2473" s="31"/>
      <c r="J2473" s="31"/>
    </row>
    <row r="2474" spans="3:10" ht="13.2">
      <c r="C2474" s="14"/>
      <c r="D2474" s="14"/>
      <c r="E2474" s="14"/>
      <c r="F2474" s="14"/>
      <c r="G2474" s="31"/>
      <c r="H2474" s="31"/>
      <c r="I2474" s="31"/>
      <c r="J2474" s="31"/>
    </row>
    <row r="2475" spans="3:10" ht="13.2">
      <c r="C2475" s="14"/>
      <c r="D2475" s="14"/>
      <c r="E2475" s="14"/>
      <c r="F2475" s="14"/>
      <c r="G2475" s="31"/>
      <c r="H2475" s="31"/>
      <c r="I2475" s="31"/>
      <c r="J2475" s="31"/>
    </row>
    <row r="2476" spans="3:10" ht="13.2">
      <c r="C2476" s="14"/>
      <c r="D2476" s="14"/>
      <c r="E2476" s="14"/>
      <c r="F2476" s="14"/>
      <c r="G2476" s="31"/>
      <c r="H2476" s="31"/>
      <c r="I2476" s="31"/>
      <c r="J2476" s="31"/>
    </row>
    <row r="2477" spans="3:10" ht="13.2">
      <c r="C2477" s="14"/>
      <c r="D2477" s="14"/>
      <c r="E2477" s="14"/>
      <c r="F2477" s="14"/>
      <c r="G2477" s="31"/>
      <c r="H2477" s="31"/>
      <c r="I2477" s="31"/>
      <c r="J2477" s="31"/>
    </row>
    <row r="2478" spans="3:10" ht="13.2">
      <c r="C2478" s="14"/>
      <c r="D2478" s="14"/>
      <c r="E2478" s="14"/>
      <c r="F2478" s="14"/>
      <c r="G2478" s="31"/>
      <c r="H2478" s="31"/>
      <c r="I2478" s="31"/>
      <c r="J2478" s="31"/>
    </row>
    <row r="2479" spans="3:10" ht="13.2">
      <c r="C2479" s="14"/>
      <c r="D2479" s="14"/>
      <c r="E2479" s="14"/>
      <c r="F2479" s="14"/>
      <c r="G2479" s="31"/>
      <c r="H2479" s="31"/>
      <c r="I2479" s="31"/>
      <c r="J2479" s="31"/>
    </row>
    <row r="2480" spans="3:10" ht="13.2">
      <c r="C2480" s="14"/>
      <c r="D2480" s="14"/>
      <c r="E2480" s="14"/>
      <c r="F2480" s="14"/>
      <c r="G2480" s="31"/>
      <c r="H2480" s="31"/>
      <c r="I2480" s="31"/>
      <c r="J2480" s="31"/>
    </row>
    <row r="2481" spans="3:10" ht="13.2">
      <c r="C2481" s="14"/>
      <c r="D2481" s="14"/>
      <c r="E2481" s="14"/>
      <c r="F2481" s="14"/>
      <c r="G2481" s="31"/>
      <c r="H2481" s="31"/>
      <c r="I2481" s="31"/>
      <c r="J2481" s="31"/>
    </row>
    <row r="2482" spans="3:10" ht="13.2">
      <c r="C2482" s="14"/>
      <c r="D2482" s="14"/>
      <c r="E2482" s="14"/>
      <c r="F2482" s="14"/>
      <c r="G2482" s="31"/>
      <c r="H2482" s="31"/>
      <c r="I2482" s="31"/>
      <c r="J2482" s="31"/>
    </row>
    <row r="2483" spans="3:10" ht="13.2">
      <c r="C2483" s="14"/>
      <c r="D2483" s="14"/>
      <c r="E2483" s="14"/>
      <c r="F2483" s="14"/>
      <c r="G2483" s="31"/>
      <c r="H2483" s="31"/>
      <c r="I2483" s="31"/>
      <c r="J2483" s="31"/>
    </row>
    <row r="2484" spans="3:10" ht="13.2">
      <c r="C2484" s="14"/>
      <c r="D2484" s="14"/>
      <c r="E2484" s="14"/>
      <c r="F2484" s="14"/>
      <c r="G2484" s="31"/>
      <c r="H2484" s="31"/>
      <c r="I2484" s="31"/>
      <c r="J2484" s="31"/>
    </row>
    <row r="2485" spans="3:10" ht="13.2">
      <c r="C2485" s="14"/>
      <c r="D2485" s="14"/>
      <c r="E2485" s="14"/>
      <c r="F2485" s="14"/>
      <c r="G2485" s="31"/>
      <c r="H2485" s="31"/>
      <c r="I2485" s="31"/>
      <c r="J2485" s="31"/>
    </row>
    <row r="2486" spans="3:10" ht="13.2">
      <c r="C2486" s="14"/>
      <c r="D2486" s="14"/>
      <c r="E2486" s="14"/>
      <c r="F2486" s="14"/>
      <c r="G2486" s="31"/>
      <c r="H2486" s="31"/>
      <c r="I2486" s="31"/>
      <c r="J2486" s="31"/>
    </row>
    <row r="2487" spans="3:10" ht="13.2">
      <c r="C2487" s="14"/>
      <c r="D2487" s="14"/>
      <c r="E2487" s="14"/>
      <c r="F2487" s="14"/>
      <c r="G2487" s="31"/>
      <c r="H2487" s="31"/>
      <c r="I2487" s="31"/>
      <c r="J2487" s="31"/>
    </row>
    <row r="2488" spans="3:10" ht="13.2">
      <c r="C2488" s="14"/>
      <c r="D2488" s="14"/>
      <c r="E2488" s="14"/>
      <c r="F2488" s="14"/>
      <c r="G2488" s="31"/>
      <c r="H2488" s="31"/>
      <c r="I2488" s="31"/>
      <c r="J2488" s="31"/>
    </row>
    <row r="2489" spans="3:10" ht="13.2">
      <c r="C2489" s="14"/>
      <c r="D2489" s="14"/>
      <c r="E2489" s="14"/>
      <c r="F2489" s="14"/>
      <c r="G2489" s="31"/>
      <c r="H2489" s="31"/>
      <c r="I2489" s="31"/>
      <c r="J2489" s="31"/>
    </row>
    <row r="2490" spans="3:10" ht="13.2">
      <c r="C2490" s="14"/>
      <c r="D2490" s="14"/>
      <c r="E2490" s="14"/>
      <c r="F2490" s="14"/>
      <c r="G2490" s="31"/>
      <c r="H2490" s="31"/>
      <c r="I2490" s="31"/>
      <c r="J2490" s="31"/>
    </row>
    <row r="2491" spans="3:10" ht="13.2">
      <c r="C2491" s="14"/>
      <c r="D2491" s="14"/>
      <c r="E2491" s="14"/>
      <c r="F2491" s="14"/>
      <c r="G2491" s="31"/>
      <c r="H2491" s="31"/>
      <c r="I2491" s="31"/>
      <c r="J2491" s="31"/>
    </row>
    <row r="2492" spans="3:10" ht="13.2">
      <c r="C2492" s="14"/>
      <c r="D2492" s="14"/>
      <c r="E2492" s="14"/>
      <c r="F2492" s="14"/>
      <c r="G2492" s="31"/>
      <c r="H2492" s="31"/>
      <c r="I2492" s="31"/>
      <c r="J2492" s="31"/>
    </row>
    <row r="2493" spans="3:10" ht="13.2">
      <c r="C2493" s="14"/>
      <c r="D2493" s="14"/>
      <c r="E2493" s="14"/>
      <c r="F2493" s="14"/>
      <c r="G2493" s="31"/>
      <c r="H2493" s="31"/>
      <c r="I2493" s="31"/>
      <c r="J2493" s="31"/>
    </row>
    <row r="2494" spans="3:10" ht="13.2">
      <c r="C2494" s="14"/>
      <c r="D2494" s="14"/>
      <c r="E2494" s="14"/>
      <c r="F2494" s="14"/>
      <c r="G2494" s="31"/>
      <c r="H2494" s="31"/>
      <c r="I2494" s="31"/>
      <c r="J2494" s="31"/>
    </row>
    <row r="2495" spans="3:10" ht="13.2">
      <c r="C2495" s="14"/>
      <c r="D2495" s="14"/>
      <c r="E2495" s="14"/>
      <c r="F2495" s="14"/>
      <c r="G2495" s="31"/>
      <c r="H2495" s="31"/>
      <c r="I2495" s="31"/>
      <c r="J2495" s="31"/>
    </row>
    <row r="2496" spans="3:10" ht="13.2">
      <c r="C2496" s="14"/>
      <c r="D2496" s="14"/>
      <c r="E2496" s="14"/>
      <c r="F2496" s="14"/>
      <c r="G2496" s="31"/>
      <c r="H2496" s="31"/>
      <c r="I2496" s="31"/>
      <c r="J2496" s="31"/>
    </row>
    <row r="2497" spans="3:10" ht="13.2">
      <c r="C2497" s="14"/>
      <c r="D2497" s="14"/>
      <c r="E2497" s="14"/>
      <c r="F2497" s="14"/>
      <c r="G2497" s="31"/>
      <c r="H2497" s="31"/>
      <c r="I2497" s="31"/>
      <c r="J2497" s="31"/>
    </row>
    <row r="2498" spans="3:10" ht="13.2">
      <c r="C2498" s="14"/>
      <c r="D2498" s="14"/>
      <c r="E2498" s="14"/>
      <c r="F2498" s="14"/>
      <c r="G2498" s="31"/>
      <c r="H2498" s="31"/>
      <c r="I2498" s="31"/>
      <c r="J2498" s="31"/>
    </row>
    <row r="2499" spans="3:10" ht="13.2">
      <c r="C2499" s="14"/>
      <c r="D2499" s="14"/>
      <c r="E2499" s="14"/>
      <c r="F2499" s="14"/>
      <c r="G2499" s="31"/>
      <c r="H2499" s="31"/>
      <c r="I2499" s="31"/>
      <c r="J2499" s="31"/>
    </row>
    <row r="2500" spans="3:10" ht="13.2">
      <c r="C2500" s="14"/>
      <c r="D2500" s="14"/>
      <c r="E2500" s="14"/>
      <c r="F2500" s="14"/>
      <c r="G2500" s="31"/>
      <c r="H2500" s="31"/>
      <c r="I2500" s="31"/>
      <c r="J2500" s="3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oglio16">
    <outlinePr summaryBelow="0" summaryRight="0"/>
  </sheetPr>
  <dimension ref="B3:DC73"/>
  <sheetViews>
    <sheetView topLeftCell="AC1" workbookViewId="0">
      <selection activeCell="AE10" sqref="AE10"/>
    </sheetView>
  </sheetViews>
  <sheetFormatPr baseColWidth="10" defaultColWidth="12.6640625" defaultRowHeight="15.75" customHeight="1"/>
  <cols>
    <col min="1" max="1" width="2.6640625" customWidth="1"/>
    <col min="13" max="13" width="2.6640625" customWidth="1"/>
    <col min="25" max="25" width="2.6640625" customWidth="1"/>
    <col min="77" max="77" width="16.44140625" customWidth="1"/>
    <col min="83" max="83" width="2.6640625" customWidth="1"/>
  </cols>
  <sheetData>
    <row r="3" spans="2:107" ht="15.75" customHeight="1">
      <c r="Z3" s="44" t="s">
        <v>59</v>
      </c>
      <c r="AB3" s="14" t="s">
        <v>78</v>
      </c>
      <c r="AC3" s="14" t="s">
        <v>65</v>
      </c>
      <c r="AD3" s="14" t="s">
        <v>66</v>
      </c>
      <c r="AE3" s="14" t="s">
        <v>67</v>
      </c>
      <c r="AG3" s="14" t="str">
        <f t="array" ref="AG3:AH5">TRANSPOSE(AB3:AD4)</f>
        <v>Total Income</v>
      </c>
      <c r="AH3" s="14">
        <v>2799.7000000000003</v>
      </c>
      <c r="AJ3" s="14" t="s">
        <v>68</v>
      </c>
      <c r="AM3" s="14"/>
    </row>
    <row r="4" spans="2:107" ht="15.75" customHeight="1">
      <c r="AB4" s="14">
        <f>SUM(AA10:AA58)</f>
        <v>2799.7000000000003</v>
      </c>
      <c r="AC4" s="14">
        <f>SUM(AG10:AG60)</f>
        <v>3422.9399999999996</v>
      </c>
      <c r="AD4" s="14">
        <f>AB4-AC4</f>
        <v>-623.23999999999933</v>
      </c>
      <c r="AE4" s="14">
        <f>AD4/AB4</f>
        <v>-0.22260956531056872</v>
      </c>
      <c r="AG4" s="14" t="str">
        <v>Total Expenses</v>
      </c>
      <c r="AH4" s="14">
        <v>3422.9399999999996</v>
      </c>
      <c r="AJ4" s="31">
        <f>AA66</f>
        <v>0</v>
      </c>
      <c r="AM4" s="14"/>
    </row>
    <row r="5" spans="2:107" ht="15.75" customHeight="1">
      <c r="AE5" s="14">
        <f>IF(AE4&gt;100%,100%,AE4)</f>
        <v>-0.22260956531056872</v>
      </c>
      <c r="AG5" s="14" t="str">
        <v>Net Profit</v>
      </c>
      <c r="AH5" s="14">
        <v>-623.23999999999933</v>
      </c>
      <c r="AJ5" s="14" t="e">
        <f>AD4/AJ4</f>
        <v>#DIV/0!</v>
      </c>
    </row>
    <row r="6" spans="2:107" ht="15.75" customHeight="1">
      <c r="AE6" s="14">
        <f>100%-AE5</f>
        <v>1.2226095653105686</v>
      </c>
      <c r="AJ6" s="14" t="e">
        <f>IF(AJ5&gt;100%,100%,AJ5)</f>
        <v>#DIV/0!</v>
      </c>
    </row>
    <row r="7" spans="2:107" ht="15.75" customHeight="1">
      <c r="Z7" s="14" t="s">
        <v>69</v>
      </c>
      <c r="AF7" s="14" t="s">
        <v>70</v>
      </c>
      <c r="AJ7" s="14" t="e">
        <f>100%-AJ6</f>
        <v>#DIV/0!</v>
      </c>
    </row>
    <row r="8" spans="2:107" ht="15.75" customHeight="1">
      <c r="BB8" s="14">
        <v>1</v>
      </c>
      <c r="BC8" s="14">
        <v>2</v>
      </c>
      <c r="BD8" s="14">
        <v>3</v>
      </c>
      <c r="BE8" s="14">
        <v>4</v>
      </c>
      <c r="BF8" s="14">
        <v>5</v>
      </c>
      <c r="BG8" s="14">
        <v>6</v>
      </c>
      <c r="BH8" s="14">
        <v>7</v>
      </c>
      <c r="BI8" s="14">
        <v>8</v>
      </c>
      <c r="BJ8" s="14">
        <v>9</v>
      </c>
      <c r="BK8" s="14">
        <v>10</v>
      </c>
      <c r="BL8" s="14">
        <v>11</v>
      </c>
      <c r="BM8" s="14">
        <v>12</v>
      </c>
      <c r="BN8" s="14">
        <v>13</v>
      </c>
      <c r="BO8" s="14">
        <v>14</v>
      </c>
      <c r="BP8" s="14">
        <v>15</v>
      </c>
      <c r="BQ8" s="14">
        <v>16</v>
      </c>
      <c r="BR8" s="14">
        <v>17</v>
      </c>
      <c r="BS8" s="14">
        <v>18</v>
      </c>
      <c r="BT8" s="14">
        <v>19</v>
      </c>
      <c r="BU8" s="14">
        <v>20</v>
      </c>
      <c r="CH8" s="14">
        <v>1</v>
      </c>
      <c r="CI8" s="14">
        <v>2</v>
      </c>
      <c r="CJ8" s="14">
        <v>3</v>
      </c>
      <c r="CK8" s="14">
        <v>4</v>
      </c>
      <c r="CL8" s="14">
        <v>5</v>
      </c>
      <c r="CM8" s="14">
        <v>6</v>
      </c>
      <c r="CN8" s="14">
        <v>7</v>
      </c>
      <c r="CO8" s="14">
        <v>8</v>
      </c>
      <c r="CP8" s="14">
        <v>9</v>
      </c>
      <c r="CQ8" s="14">
        <v>10</v>
      </c>
      <c r="CR8" s="14">
        <v>11</v>
      </c>
      <c r="CS8" s="14">
        <v>12</v>
      </c>
      <c r="CT8" s="14">
        <v>13</v>
      </c>
      <c r="CU8" s="14">
        <v>14</v>
      </c>
      <c r="CV8" s="14">
        <v>15</v>
      </c>
      <c r="CW8" s="14">
        <v>16</v>
      </c>
      <c r="CX8" s="14">
        <v>17</v>
      </c>
      <c r="CY8" s="14">
        <v>18</v>
      </c>
      <c r="CZ8" s="14">
        <v>19</v>
      </c>
      <c r="DA8" s="14">
        <v>20</v>
      </c>
    </row>
    <row r="9" spans="2:107" ht="13.2">
      <c r="B9" s="14" cm="1">
        <f t="array" ref="B9:L13">_xlfn._xlws.FILTER('IncomeTracker Backend'!$A$5:$K1004,'IncomeTracker Backend'!$D$5:$D1004=Impostazioni!R13)</f>
        <v>2024</v>
      </c>
      <c r="C9" s="15">
        <v>45473</v>
      </c>
      <c r="D9" s="16">
        <v>45454</v>
      </c>
      <c r="E9" s="14" t="str">
        <v>INCOMES</v>
      </c>
      <c r="F9" s="14" t="str">
        <v>FINO A</v>
      </c>
      <c r="G9" s="14" t="str">
        <v>EUR</v>
      </c>
      <c r="H9" s="31">
        <v>131.76</v>
      </c>
      <c r="I9" s="31">
        <v>0</v>
      </c>
      <c r="J9" s="31">
        <v>0</v>
      </c>
      <c r="K9" s="31">
        <v>0</v>
      </c>
      <c r="L9" s="31">
        <v>131.76</v>
      </c>
      <c r="N9" s="14" cm="1">
        <f t="array" ref="N9:X16">_xlfn._xlws.FILTER('IncomeTracker Backend'!$A$5:$K1004,'IncomeTracker Backend'!$D$5:$D1004=Impostazioni!S13)</f>
        <v>2024</v>
      </c>
      <c r="O9" s="15">
        <v>45473</v>
      </c>
      <c r="P9" s="16">
        <v>45450</v>
      </c>
      <c r="Q9" s="14" t="str">
        <v>EXPENSES</v>
      </c>
      <c r="R9" s="14" t="str">
        <v>Borgo Stajnbech</v>
      </c>
      <c r="S9" s="14" t="str">
        <v>EUR</v>
      </c>
      <c r="T9" s="31">
        <v>1070.26</v>
      </c>
      <c r="U9" s="31">
        <v>0</v>
      </c>
      <c r="V9" s="31">
        <v>0</v>
      </c>
      <c r="W9" s="31">
        <v>0</v>
      </c>
      <c r="X9" s="31">
        <v>1070.26</v>
      </c>
      <c r="Z9" s="14" t="s">
        <v>35</v>
      </c>
      <c r="AA9" s="14" t="s">
        <v>36</v>
      </c>
      <c r="AB9" s="14" t="s">
        <v>3</v>
      </c>
      <c r="AC9" s="14" t="s">
        <v>39</v>
      </c>
      <c r="AD9" s="14" t="s">
        <v>53</v>
      </c>
      <c r="AF9" s="14" t="s">
        <v>35</v>
      </c>
      <c r="AG9" s="14" t="s">
        <v>36</v>
      </c>
      <c r="AH9" s="14" t="s">
        <v>3</v>
      </c>
      <c r="AI9" s="14" t="s">
        <v>39</v>
      </c>
      <c r="AJ9" s="14" t="s">
        <v>53</v>
      </c>
      <c r="AL9" s="14" t="s">
        <v>35</v>
      </c>
      <c r="AM9" s="14" t="s">
        <v>36</v>
      </c>
      <c r="AN9" s="14" t="s">
        <v>3</v>
      </c>
      <c r="AO9" s="14" t="s">
        <v>39</v>
      </c>
      <c r="AP9" s="14" t="s">
        <v>53</v>
      </c>
      <c r="AR9" s="14" t="str">
        <f ca="1">IFERROR(__xludf.DUMMYFUNCTION("QUERY($AL$10:$AP$29,""SELECT O,sum (S) where S is not null group by O order by sum(S) desc"")"),"#VALUE!")</f>
        <v>#VALUE!</v>
      </c>
      <c r="AU9" s="45" t="s">
        <v>3</v>
      </c>
      <c r="AV9" s="46">
        <f t="array" ref="AV9:AZ9">TRANSPOSE(BackendSetting!$O$6:$O$10)</f>
        <v>2024</v>
      </c>
      <c r="AW9" s="46">
        <v>2025</v>
      </c>
      <c r="AX9" s="46">
        <v>2026</v>
      </c>
      <c r="AY9" s="46">
        <v>2027</v>
      </c>
      <c r="AZ9" s="46">
        <v>2028</v>
      </c>
      <c r="BA9" s="33"/>
      <c r="BB9" s="46" t="str">
        <f t="array" ref="BB9:BV14">TRANSPOSE(AU9:AZ29)</f>
        <v>Revenue</v>
      </c>
      <c r="BC9" s="46" t="str">
        <v>FINO A</v>
      </c>
      <c r="BD9" s="46" t="str">
        <v>POS</v>
      </c>
      <c r="BE9" s="46">
        <v>0</v>
      </c>
      <c r="BF9" s="46">
        <v>0</v>
      </c>
      <c r="BG9" s="46">
        <v>0</v>
      </c>
      <c r="BH9" s="46">
        <v>0</v>
      </c>
      <c r="BI9" s="33">
        <v>0</v>
      </c>
      <c r="BJ9" s="33">
        <v>0</v>
      </c>
      <c r="BK9" s="33">
        <v>0</v>
      </c>
      <c r="BL9" s="33">
        <v>0</v>
      </c>
      <c r="BM9" s="33">
        <v>0</v>
      </c>
      <c r="BN9" s="33">
        <v>0</v>
      </c>
      <c r="BO9" s="33">
        <v>0</v>
      </c>
      <c r="BP9" s="33">
        <v>0</v>
      </c>
      <c r="BQ9" s="33">
        <v>0</v>
      </c>
      <c r="BR9" s="33">
        <v>0</v>
      </c>
      <c r="BS9" s="33">
        <v>0</v>
      </c>
      <c r="BT9" s="33">
        <v>0</v>
      </c>
      <c r="BU9" s="33">
        <v>0</v>
      </c>
      <c r="BV9" s="33">
        <v>0</v>
      </c>
      <c r="BW9" s="33"/>
      <c r="BX9" s="33"/>
      <c r="BY9" s="45" t="s">
        <v>3</v>
      </c>
      <c r="BZ9" s="46">
        <f t="array" ref="BZ9:CD9">TRANSPOSE(BackendSetting!$O$6:$O$10)</f>
        <v>2024</v>
      </c>
      <c r="CA9" s="46">
        <v>2025</v>
      </c>
      <c r="CB9" s="46">
        <v>2026</v>
      </c>
      <c r="CC9" s="46">
        <v>2027</v>
      </c>
      <c r="CD9" s="46">
        <v>2028</v>
      </c>
      <c r="CF9" s="33" t="str">
        <f t="array" ref="CF9:DC14">TRANSPOSE(BY9:CD32)</f>
        <v>Revenue</v>
      </c>
      <c r="CG9" s="33" t="str">
        <v>Borgo Stajnbech</v>
      </c>
      <c r="CH9" s="33" t="str">
        <v>Assicurazione</v>
      </c>
      <c r="CI9" s="33" t="str">
        <v>Tasse</v>
      </c>
      <c r="CJ9" s="33" t="str">
        <v>Imprevisti</v>
      </c>
      <c r="CK9" s="33">
        <v>0</v>
      </c>
      <c r="CL9" s="33">
        <v>0</v>
      </c>
      <c r="CM9" s="33">
        <v>0</v>
      </c>
      <c r="CN9" s="33">
        <v>0</v>
      </c>
      <c r="CO9" s="33">
        <v>0</v>
      </c>
      <c r="CP9" s="33">
        <v>0</v>
      </c>
      <c r="CQ9" s="33">
        <v>0</v>
      </c>
      <c r="CR9" s="33">
        <v>0</v>
      </c>
      <c r="CS9" s="34">
        <v>0</v>
      </c>
      <c r="CT9" s="14">
        <v>0</v>
      </c>
      <c r="CU9" s="14">
        <v>0</v>
      </c>
      <c r="CV9" s="14">
        <v>0</v>
      </c>
      <c r="CW9" s="14">
        <v>0</v>
      </c>
      <c r="CX9" s="14">
        <v>0</v>
      </c>
      <c r="CY9" s="14">
        <v>0</v>
      </c>
      <c r="CZ9" s="14">
        <v>0</v>
      </c>
      <c r="DA9" s="14">
        <v>0</v>
      </c>
      <c r="DB9" s="14">
        <v>0</v>
      </c>
      <c r="DC9" s="14">
        <v>0</v>
      </c>
    </row>
    <row r="10" spans="2:107" ht="15.75" customHeight="1">
      <c r="B10" s="14">
        <v>2024</v>
      </c>
      <c r="C10" s="15">
        <v>45473</v>
      </c>
      <c r="D10" s="16">
        <v>45454</v>
      </c>
      <c r="E10" s="14" t="str">
        <v>INCOMES</v>
      </c>
      <c r="F10" s="14" t="str">
        <v>FINO A</v>
      </c>
      <c r="G10" s="14" t="str">
        <v>EUR</v>
      </c>
      <c r="H10" s="31">
        <v>287.31</v>
      </c>
      <c r="I10" s="31">
        <v>0</v>
      </c>
      <c r="J10" s="31">
        <v>0</v>
      </c>
      <c r="K10" s="31">
        <v>0</v>
      </c>
      <c r="L10" s="31">
        <v>287.31</v>
      </c>
      <c r="N10" s="14">
        <v>2024</v>
      </c>
      <c r="O10" s="15">
        <v>45473</v>
      </c>
      <c r="P10" s="16">
        <v>45457</v>
      </c>
      <c r="Q10" s="14" t="str">
        <v>EXPENSES</v>
      </c>
      <c r="R10" s="14" t="str">
        <v>Assicurazione</v>
      </c>
      <c r="S10" s="14" t="str">
        <v>EUR</v>
      </c>
      <c r="T10" s="31">
        <v>90.06</v>
      </c>
      <c r="U10" s="31">
        <v>0</v>
      </c>
      <c r="V10" s="31">
        <v>0</v>
      </c>
      <c r="W10" s="31">
        <v>0</v>
      </c>
      <c r="X10" s="31">
        <v>90.06</v>
      </c>
      <c r="Y10" s="14">
        <v>1</v>
      </c>
      <c r="Z10" s="32" t="str" cm="1">
        <f t="array" ref="Z10:Z11">IFERROR(_xlfn.UNIQUE(_xlfn._xlws.FILTER($F$9:$F1004,F9:F1004&lt;&gt;"")),"")</f>
        <v>FINO A</v>
      </c>
      <c r="AA10" s="33">
        <f t="shared" ref="AA10:AA59" si="0">IF( Z10="","",SUMIFS($H$9:$H1004,$F$9:$F1004,$Z10))</f>
        <v>2588.88</v>
      </c>
      <c r="AB10" s="33">
        <f>IF(Z10="","",IFERROR($AA10/$AB$4,0))</f>
        <v>0.92469907490088221</v>
      </c>
      <c r="AC10" s="33"/>
      <c r="AD10" s="34"/>
      <c r="AF10" s="32" t="str" cm="1">
        <f t="array" ref="AF10:AF13">IFERROR(_xlfn.UNIQUE(_xlfn._xlws.FILTER($R$9:$R1004,$T$9:$T1004&lt;&gt;"")),"")</f>
        <v>Borgo Stajnbech</v>
      </c>
      <c r="AG10" s="33">
        <f t="shared" ref="AG10:AG59" si="1">IF(AF10="","",SUMIFS($T$9:$T1004,$R$9:$R1004,$AF10))</f>
        <v>1070.26</v>
      </c>
      <c r="AH10" s="33">
        <f t="shared" ref="AH10:AH59" si="2">IF(AF10="","",IFERROR($AG10/$AC$4,0))</f>
        <v>0.31267273162836628</v>
      </c>
      <c r="AI10" s="33"/>
      <c r="AJ10" s="34"/>
      <c r="AL10" s="32" t="s">
        <v>90</v>
      </c>
      <c r="AM10" s="33" t="e">
        <v>#REF!</v>
      </c>
      <c r="AN10" s="33" t="e">
        <v>#REF!</v>
      </c>
      <c r="AO10" s="33" t="e">
        <v>#REF!</v>
      </c>
      <c r="AP10" s="34" t="e">
        <v>#REF!</v>
      </c>
      <c r="AU10" s="35" t="str" cm="1">
        <f t="array" ref="AU10:AU11">_xlfn.UNIQUE(_xlfn._xlws.FILTER($F$9:$F1004,F9:F1004&lt;&gt;""))</f>
        <v>FINO A</v>
      </c>
      <c r="AV10" s="14">
        <f t="shared" ref="AV10:AZ10" si="3">IF( AU10="","",SUMIFS($H$9:$H1004,$F$9:$F1004,$AU10,$B$9:$B1004,AV$9))</f>
        <v>2588.88</v>
      </c>
      <c r="AW10" s="14">
        <f t="shared" si="3"/>
        <v>0</v>
      </c>
      <c r="AX10" s="14">
        <f t="shared" si="3"/>
        <v>0</v>
      </c>
      <c r="AY10" s="14">
        <f t="shared" si="3"/>
        <v>0</v>
      </c>
      <c r="AZ10" s="14">
        <f t="shared" si="3"/>
        <v>0</v>
      </c>
      <c r="BB10" s="14">
        <v>2024</v>
      </c>
      <c r="BC10" s="14">
        <v>2588.88</v>
      </c>
      <c r="BD10" s="14">
        <v>210.82</v>
      </c>
      <c r="BE10" s="14" t="str">
        <v/>
      </c>
      <c r="BF10" s="14" t="str">
        <v/>
      </c>
      <c r="BG10" s="14" t="str">
        <v/>
      </c>
      <c r="BH10" s="14" t="str">
        <v/>
      </c>
      <c r="BI10" s="14" t="str">
        <v/>
      </c>
      <c r="BJ10" s="14" t="str">
        <v/>
      </c>
      <c r="BK10" s="14" t="str">
        <v/>
      </c>
      <c r="BL10" s="14" t="str">
        <v/>
      </c>
      <c r="BM10" s="14" t="str">
        <v/>
      </c>
      <c r="BN10" s="14" t="str">
        <v/>
      </c>
      <c r="BO10" s="14" t="str">
        <v/>
      </c>
      <c r="BP10" s="14" t="str">
        <v/>
      </c>
      <c r="BQ10" s="14" t="str">
        <v/>
      </c>
      <c r="BR10" s="14" t="str">
        <v/>
      </c>
      <c r="BS10" s="14" t="str">
        <v/>
      </c>
      <c r="BT10" s="14" t="str">
        <v/>
      </c>
      <c r="BU10" s="14" t="str">
        <v/>
      </c>
      <c r="BV10" s="14" t="str">
        <v/>
      </c>
      <c r="BY10" s="35" t="str" cm="1">
        <f t="array" ref="BY10:BY13">_xlfn.UNIQUE(_xlfn._xlws.FILTER($R$9:$R1004,$T$9:$T1004&lt;&gt;""))</f>
        <v>Borgo Stajnbech</v>
      </c>
      <c r="BZ10" s="14">
        <f t="shared" ref="BZ10:CD10" si="4">IF( BY10="","",SUMIFS($T$9:$T1004,$R$9:$R1004,$BY10,$N$9:$N1004,BZ$9))</f>
        <v>1070.26</v>
      </c>
      <c r="CA10" s="14">
        <f t="shared" si="4"/>
        <v>0</v>
      </c>
      <c r="CB10" s="14">
        <f t="shared" si="4"/>
        <v>0</v>
      </c>
      <c r="CC10" s="14">
        <f t="shared" si="4"/>
        <v>0</v>
      </c>
      <c r="CD10" s="14">
        <f t="shared" si="4"/>
        <v>0</v>
      </c>
      <c r="CF10" s="14">
        <v>2024</v>
      </c>
      <c r="CG10" s="14">
        <v>1070.26</v>
      </c>
      <c r="CH10" s="14">
        <v>90.06</v>
      </c>
      <c r="CI10" s="14">
        <v>1867.3400000000001</v>
      </c>
      <c r="CJ10" s="14">
        <v>395.28</v>
      </c>
      <c r="CK10" s="14" t="str">
        <v/>
      </c>
      <c r="CL10" s="14" t="str">
        <v/>
      </c>
      <c r="CM10" s="14" t="str">
        <v/>
      </c>
      <c r="CN10" s="14" t="str">
        <v/>
      </c>
      <c r="CO10" s="14" t="str">
        <v/>
      </c>
      <c r="CP10" s="14" t="str">
        <v/>
      </c>
      <c r="CQ10" s="14" t="str">
        <v/>
      </c>
      <c r="CR10" s="14" t="str">
        <v/>
      </c>
      <c r="CS10" s="14" t="str">
        <v/>
      </c>
      <c r="CT10" s="14" t="str">
        <v/>
      </c>
      <c r="CU10" s="14" t="str">
        <v/>
      </c>
      <c r="CV10" s="14" t="str">
        <v/>
      </c>
      <c r="CW10" s="14" t="str">
        <v/>
      </c>
      <c r="CX10" s="14" t="str">
        <v/>
      </c>
      <c r="CY10" s="14" t="str">
        <v/>
      </c>
      <c r="CZ10" s="14" t="str">
        <v/>
      </c>
      <c r="DA10" s="14" t="str">
        <v/>
      </c>
      <c r="DB10" s="14" t="str">
        <v/>
      </c>
      <c r="DC10" s="14" t="str">
        <v/>
      </c>
    </row>
    <row r="11" spans="2:107" ht="15.75" customHeight="1">
      <c r="B11" s="14">
        <v>2024</v>
      </c>
      <c r="C11" s="15">
        <v>45473</v>
      </c>
      <c r="D11" s="16">
        <v>45454</v>
      </c>
      <c r="E11" s="14" t="str">
        <v>INCOMES</v>
      </c>
      <c r="F11" s="14" t="str">
        <v>FINO A</v>
      </c>
      <c r="G11" s="14" t="str">
        <v>EUR</v>
      </c>
      <c r="H11" s="31">
        <v>287.31</v>
      </c>
      <c r="I11" s="31">
        <v>0</v>
      </c>
      <c r="J11" s="31">
        <v>0</v>
      </c>
      <c r="K11" s="31">
        <v>0</v>
      </c>
      <c r="L11" s="31">
        <v>287.31</v>
      </c>
      <c r="N11" s="14">
        <v>2024</v>
      </c>
      <c r="O11" s="15">
        <v>45473</v>
      </c>
      <c r="P11" s="16">
        <v>45457</v>
      </c>
      <c r="Q11" s="14" t="str">
        <v>EXPENSES</v>
      </c>
      <c r="R11" s="14" t="str">
        <v>Tasse</v>
      </c>
      <c r="S11" s="14" t="str">
        <v>EUR</v>
      </c>
      <c r="T11" s="31">
        <v>632.61</v>
      </c>
      <c r="U11" s="31">
        <v>0</v>
      </c>
      <c r="V11" s="31">
        <v>0</v>
      </c>
      <c r="W11" s="31">
        <v>0</v>
      </c>
      <c r="X11" s="31">
        <v>632.61</v>
      </c>
      <c r="Y11" s="14">
        <v>2</v>
      </c>
      <c r="Z11" s="35" t="str">
        <v>POS</v>
      </c>
      <c r="AA11" s="33">
        <f t="shared" si="0"/>
        <v>210.82</v>
      </c>
      <c r="AB11" s="33">
        <f t="shared" ref="AB11:AB59" si="5">IF(Z11="","",IFERROR($AA11/$AB$4,0))</f>
        <v>7.5300925099117746E-2</v>
      </c>
      <c r="AC11" s="33"/>
      <c r="AD11" s="34"/>
      <c r="AF11" s="35" t="str">
        <v>Assicurazione</v>
      </c>
      <c r="AG11" s="33">
        <f t="shared" si="1"/>
        <v>90.06</v>
      </c>
      <c r="AH11" s="33">
        <f t="shared" si="2"/>
        <v>2.6310715349962318E-2</v>
      </c>
      <c r="AI11" s="33"/>
      <c r="AJ11" s="34"/>
      <c r="AL11" s="35"/>
      <c r="AP11" s="36"/>
      <c r="AU11" s="35" t="str">
        <v>POS</v>
      </c>
      <c r="AV11" s="14">
        <f t="shared" ref="AV11:AZ11" si="6">IF( AU11="","",SUMIFS($H$9:$H1004,$F$9:$F1004,$AU11,$B$9:$B1004,AV$9))</f>
        <v>210.82</v>
      </c>
      <c r="AW11" s="14">
        <f t="shared" si="6"/>
        <v>0</v>
      </c>
      <c r="AX11" s="14">
        <f t="shared" si="6"/>
        <v>0</v>
      </c>
      <c r="AY11" s="14">
        <f t="shared" si="6"/>
        <v>0</v>
      </c>
      <c r="AZ11" s="14">
        <f t="shared" si="6"/>
        <v>0</v>
      </c>
      <c r="BB11" s="14">
        <v>2025</v>
      </c>
      <c r="BC11" s="14">
        <v>0</v>
      </c>
      <c r="BD11" s="14">
        <v>0</v>
      </c>
      <c r="BE11" s="14" t="str">
        <v/>
      </c>
      <c r="BF11" s="14" t="str">
        <v/>
      </c>
      <c r="BG11" s="14" t="str">
        <v/>
      </c>
      <c r="BH11" s="14" t="str">
        <v/>
      </c>
      <c r="BI11" s="14" t="str">
        <v/>
      </c>
      <c r="BJ11" s="14" t="str">
        <v/>
      </c>
      <c r="BK11" s="14" t="str">
        <v/>
      </c>
      <c r="BL11" s="14" t="str">
        <v/>
      </c>
      <c r="BM11" s="14" t="str">
        <v/>
      </c>
      <c r="BN11" s="14" t="str">
        <v/>
      </c>
      <c r="BO11" s="14" t="str">
        <v/>
      </c>
      <c r="BP11" s="14" t="str">
        <v/>
      </c>
      <c r="BQ11" s="14" t="str">
        <v/>
      </c>
      <c r="BR11" s="14" t="str">
        <v/>
      </c>
      <c r="BS11" s="14" t="str">
        <v/>
      </c>
      <c r="BT11" s="14" t="str">
        <v/>
      </c>
      <c r="BU11" s="14" t="str">
        <v/>
      </c>
      <c r="BV11" s="14" t="str">
        <v/>
      </c>
      <c r="BY11" s="35" t="str">
        <v>Assicurazione</v>
      </c>
      <c r="BZ11" s="14">
        <f t="shared" ref="BZ11:CD11" si="7">IF( BY11="","",SUMIFS($T$9:$T1004,$R$9:$R1004,$BY11,$N$9:$N1004,BZ$9))</f>
        <v>90.06</v>
      </c>
      <c r="CA11" s="14">
        <f t="shared" si="7"/>
        <v>0</v>
      </c>
      <c r="CB11" s="14">
        <f t="shared" si="7"/>
        <v>0</v>
      </c>
      <c r="CC11" s="14">
        <f t="shared" si="7"/>
        <v>0</v>
      </c>
      <c r="CD11" s="14">
        <f t="shared" si="7"/>
        <v>0</v>
      </c>
      <c r="CF11" s="14">
        <v>2025</v>
      </c>
      <c r="CG11" s="14">
        <v>0</v>
      </c>
      <c r="CH11" s="14">
        <v>0</v>
      </c>
      <c r="CI11" s="14">
        <v>0</v>
      </c>
      <c r="CJ11" s="14">
        <v>0</v>
      </c>
      <c r="CK11" s="14" t="str">
        <v/>
      </c>
      <c r="CL11" s="14" t="str">
        <v/>
      </c>
      <c r="CM11" s="14" t="str">
        <v/>
      </c>
      <c r="CN11" s="14" t="str">
        <v/>
      </c>
      <c r="CO11" s="14" t="str">
        <v/>
      </c>
      <c r="CP11" s="14" t="str">
        <v/>
      </c>
      <c r="CQ11" s="14" t="str">
        <v/>
      </c>
      <c r="CR11" s="14" t="str">
        <v/>
      </c>
      <c r="CS11" s="14" t="str">
        <v/>
      </c>
      <c r="CT11" s="14" t="str">
        <v/>
      </c>
      <c r="CU11" s="14" t="str">
        <v/>
      </c>
      <c r="CV11" s="14" t="str">
        <v/>
      </c>
      <c r="CW11" s="14" t="str">
        <v/>
      </c>
      <c r="CX11" s="14" t="str">
        <v/>
      </c>
      <c r="CY11" s="14" t="str">
        <v/>
      </c>
      <c r="CZ11" s="14" t="str">
        <v/>
      </c>
      <c r="DA11" s="14" t="str">
        <v/>
      </c>
      <c r="DB11" s="14" t="str">
        <v/>
      </c>
      <c r="DC11" s="14" t="str">
        <v/>
      </c>
    </row>
    <row r="12" spans="2:107" ht="15.75" customHeight="1">
      <c r="B12" s="14">
        <v>2024</v>
      </c>
      <c r="C12" s="15">
        <v>45473</v>
      </c>
      <c r="D12" s="16">
        <v>45455</v>
      </c>
      <c r="E12" s="14" t="str">
        <v>INCOMES</v>
      </c>
      <c r="F12" s="14" t="str">
        <v>FINO A</v>
      </c>
      <c r="G12" s="14" t="str">
        <v>EUR</v>
      </c>
      <c r="H12" s="31">
        <v>1882.5</v>
      </c>
      <c r="I12" s="31">
        <v>0</v>
      </c>
      <c r="J12" s="31">
        <v>0</v>
      </c>
      <c r="K12" s="31">
        <v>0</v>
      </c>
      <c r="L12" s="31">
        <v>1882.5</v>
      </c>
      <c r="N12" s="14">
        <v>2024</v>
      </c>
      <c r="O12" s="15">
        <v>45473</v>
      </c>
      <c r="P12" s="16">
        <v>45457</v>
      </c>
      <c r="Q12" s="14" t="str">
        <v>EXPENSES</v>
      </c>
      <c r="R12" s="14" t="str">
        <v>Tasse</v>
      </c>
      <c r="S12" s="14" t="str">
        <v>EUR</v>
      </c>
      <c r="T12" s="31">
        <v>1234.73</v>
      </c>
      <c r="U12" s="31">
        <v>0</v>
      </c>
      <c r="V12" s="31">
        <v>0</v>
      </c>
      <c r="W12" s="31">
        <v>0</v>
      </c>
      <c r="X12" s="31">
        <v>1234.73</v>
      </c>
      <c r="Y12" s="14">
        <v>3</v>
      </c>
      <c r="Z12" s="35"/>
      <c r="AA12" s="33" t="str">
        <f t="shared" si="0"/>
        <v/>
      </c>
      <c r="AB12" s="33" t="str">
        <f t="shared" si="5"/>
        <v/>
      </c>
      <c r="AC12" s="33"/>
      <c r="AD12" s="34"/>
      <c r="AF12" s="35" t="str">
        <v>Tasse</v>
      </c>
      <c r="AG12" s="33">
        <f t="shared" si="1"/>
        <v>1867.3400000000001</v>
      </c>
      <c r="AH12" s="33">
        <f t="shared" si="2"/>
        <v>0.54553687765488157</v>
      </c>
      <c r="AI12" s="33"/>
      <c r="AJ12" s="34"/>
      <c r="AL12" s="35"/>
      <c r="AP12" s="36"/>
      <c r="AU12" s="35"/>
      <c r="AV12" s="14" t="str">
        <f t="shared" ref="AV12:AZ12" si="8">IF( AU12="","",SUMIFS($H$9:$H1004,$F$9:$F1004,$AU12,$B$9:$B1004,AV$9))</f>
        <v/>
      </c>
      <c r="AW12" s="14" t="str">
        <f t="shared" si="8"/>
        <v/>
      </c>
      <c r="AX12" s="14" t="str">
        <f t="shared" si="8"/>
        <v/>
      </c>
      <c r="AY12" s="14" t="str">
        <f t="shared" si="8"/>
        <v/>
      </c>
      <c r="AZ12" s="14" t="str">
        <f t="shared" si="8"/>
        <v/>
      </c>
      <c r="BB12" s="14">
        <v>2026</v>
      </c>
      <c r="BC12" s="14">
        <v>0</v>
      </c>
      <c r="BD12" s="14">
        <v>0</v>
      </c>
      <c r="BE12" s="14" t="str">
        <v/>
      </c>
      <c r="BF12" s="14" t="str">
        <v/>
      </c>
      <c r="BG12" s="14" t="str">
        <v/>
      </c>
      <c r="BH12" s="14" t="str">
        <v/>
      </c>
      <c r="BI12" s="14" t="str">
        <v/>
      </c>
      <c r="BJ12" s="14" t="str">
        <v/>
      </c>
      <c r="BK12" s="14" t="str">
        <v/>
      </c>
      <c r="BL12" s="14" t="str">
        <v/>
      </c>
      <c r="BM12" s="14" t="str">
        <v/>
      </c>
      <c r="BN12" s="14" t="str">
        <v/>
      </c>
      <c r="BO12" s="14" t="str">
        <v/>
      </c>
      <c r="BP12" s="14" t="str">
        <v/>
      </c>
      <c r="BQ12" s="14" t="str">
        <v/>
      </c>
      <c r="BR12" s="14" t="str">
        <v/>
      </c>
      <c r="BS12" s="14" t="str">
        <v/>
      </c>
      <c r="BT12" s="14" t="str">
        <v/>
      </c>
      <c r="BU12" s="14" t="str">
        <v/>
      </c>
      <c r="BV12" s="14" t="str">
        <v/>
      </c>
      <c r="BY12" s="35" t="str">
        <v>Tasse</v>
      </c>
      <c r="BZ12" s="14">
        <f t="shared" ref="BZ12:CD12" si="9">IF( BY12="","",SUMIFS($T$9:$T1004,$R$9:$R1004,$BY12,$N$9:$N1004,BZ$9))</f>
        <v>1867.3400000000001</v>
      </c>
      <c r="CA12" s="14">
        <f t="shared" si="9"/>
        <v>0</v>
      </c>
      <c r="CB12" s="14">
        <f t="shared" si="9"/>
        <v>0</v>
      </c>
      <c r="CC12" s="14">
        <f t="shared" si="9"/>
        <v>0</v>
      </c>
      <c r="CD12" s="14">
        <f t="shared" si="9"/>
        <v>0</v>
      </c>
      <c r="CF12" s="14">
        <v>2026</v>
      </c>
      <c r="CG12" s="14">
        <v>0</v>
      </c>
      <c r="CH12" s="14">
        <v>0</v>
      </c>
      <c r="CI12" s="14">
        <v>0</v>
      </c>
      <c r="CJ12" s="14">
        <v>0</v>
      </c>
      <c r="CK12" s="14" t="str">
        <v/>
      </c>
      <c r="CL12" s="14" t="str">
        <v/>
      </c>
      <c r="CM12" s="14" t="str">
        <v/>
      </c>
      <c r="CN12" s="14" t="str">
        <v/>
      </c>
      <c r="CO12" s="14" t="str">
        <v/>
      </c>
      <c r="CP12" s="14" t="str">
        <v/>
      </c>
      <c r="CQ12" s="14" t="str">
        <v/>
      </c>
      <c r="CR12" s="14" t="str">
        <v/>
      </c>
      <c r="CS12" s="14" t="str">
        <v/>
      </c>
      <c r="CT12" s="14" t="str">
        <v/>
      </c>
      <c r="CU12" s="14" t="str">
        <v/>
      </c>
      <c r="CV12" s="14" t="str">
        <v/>
      </c>
      <c r="CW12" s="14" t="str">
        <v/>
      </c>
      <c r="CX12" s="14" t="str">
        <v/>
      </c>
      <c r="CY12" s="14" t="str">
        <v/>
      </c>
      <c r="CZ12" s="14" t="str">
        <v/>
      </c>
      <c r="DA12" s="14" t="str">
        <v/>
      </c>
      <c r="DB12" s="14" t="str">
        <v/>
      </c>
      <c r="DC12" s="14" t="str">
        <v/>
      </c>
    </row>
    <row r="13" spans="2:107" ht="15.75" customHeight="1">
      <c r="B13" s="14">
        <v>2024</v>
      </c>
      <c r="C13" s="15">
        <v>45473</v>
      </c>
      <c r="D13" s="16">
        <v>45461</v>
      </c>
      <c r="E13" s="14" t="str">
        <v>INCOMES</v>
      </c>
      <c r="F13" s="14" t="str">
        <v>POS</v>
      </c>
      <c r="G13" s="14" t="str">
        <v>EUR</v>
      </c>
      <c r="H13" s="31">
        <v>210.82</v>
      </c>
      <c r="I13" s="31">
        <v>0</v>
      </c>
      <c r="J13" s="31">
        <v>0</v>
      </c>
      <c r="K13" s="31">
        <v>0</v>
      </c>
      <c r="L13" s="31">
        <v>210.82</v>
      </c>
      <c r="N13" s="14">
        <v>2024</v>
      </c>
      <c r="O13" s="15">
        <v>45473</v>
      </c>
      <c r="P13" s="16">
        <v>45460</v>
      </c>
      <c r="Q13" s="14" t="str">
        <v>EXPENSES</v>
      </c>
      <c r="R13" s="14" t="str">
        <v>Imprevisti</v>
      </c>
      <c r="S13" s="14" t="str">
        <v>EUR</v>
      </c>
      <c r="T13" s="31">
        <v>395.28</v>
      </c>
      <c r="U13" s="31">
        <v>0</v>
      </c>
      <c r="V13" s="31">
        <v>0</v>
      </c>
      <c r="W13" s="31">
        <v>0</v>
      </c>
      <c r="X13" s="31">
        <v>395.28</v>
      </c>
      <c r="Y13" s="14">
        <v>4</v>
      </c>
      <c r="Z13" s="35"/>
      <c r="AA13" s="33" t="str">
        <f t="shared" si="0"/>
        <v/>
      </c>
      <c r="AB13" s="33" t="str">
        <f t="shared" si="5"/>
        <v/>
      </c>
      <c r="AC13" s="33"/>
      <c r="AD13" s="34"/>
      <c r="AF13" s="35" t="str">
        <v>Imprevisti</v>
      </c>
      <c r="AG13" s="33">
        <f t="shared" si="1"/>
        <v>395.28</v>
      </c>
      <c r="AH13" s="33">
        <f t="shared" si="2"/>
        <v>0.11547967536678996</v>
      </c>
      <c r="AI13" s="33"/>
      <c r="AJ13" s="34"/>
      <c r="AL13" s="35"/>
      <c r="AP13" s="36"/>
      <c r="AU13" s="35"/>
      <c r="AV13" s="14" t="str">
        <f t="shared" ref="AV13:AZ13" si="10">IF( AU13="","",SUMIFS($H$9:$H1004,$F$9:$F1004,$AU13,$B$9:$B1004,AV$9))</f>
        <v/>
      </c>
      <c r="AW13" s="14" t="str">
        <f t="shared" si="10"/>
        <v/>
      </c>
      <c r="AX13" s="14" t="str">
        <f t="shared" si="10"/>
        <v/>
      </c>
      <c r="AY13" s="14" t="str">
        <f t="shared" si="10"/>
        <v/>
      </c>
      <c r="AZ13" s="14" t="str">
        <f t="shared" si="10"/>
        <v/>
      </c>
      <c r="BB13" s="14">
        <v>2027</v>
      </c>
      <c r="BC13" s="14">
        <v>0</v>
      </c>
      <c r="BD13" s="14">
        <v>0</v>
      </c>
      <c r="BE13" s="14" t="str">
        <v/>
      </c>
      <c r="BF13" s="14" t="str">
        <v/>
      </c>
      <c r="BG13" s="14" t="str">
        <v/>
      </c>
      <c r="BH13" s="14" t="str">
        <v/>
      </c>
      <c r="BI13" s="14" t="str">
        <v/>
      </c>
      <c r="BJ13" s="14" t="str">
        <v/>
      </c>
      <c r="BK13" s="14" t="str">
        <v/>
      </c>
      <c r="BL13" s="14" t="str">
        <v/>
      </c>
      <c r="BM13" s="14" t="str">
        <v/>
      </c>
      <c r="BN13" s="14" t="str">
        <v/>
      </c>
      <c r="BO13" s="14" t="str">
        <v/>
      </c>
      <c r="BP13" s="14" t="str">
        <v/>
      </c>
      <c r="BQ13" s="14" t="str">
        <v/>
      </c>
      <c r="BR13" s="14" t="str">
        <v/>
      </c>
      <c r="BS13" s="14" t="str">
        <v/>
      </c>
      <c r="BT13" s="14" t="str">
        <v/>
      </c>
      <c r="BU13" s="14" t="str">
        <v/>
      </c>
      <c r="BV13" s="14" t="str">
        <v/>
      </c>
      <c r="BY13" s="35" t="str">
        <v>Imprevisti</v>
      </c>
      <c r="BZ13" s="14">
        <f t="shared" ref="BZ13:CD13" si="11">IF( BY13="","",SUMIFS($T$9:$T1004,$R$9:$R1004,$BY13,$N$9:$N1004,BZ$9))</f>
        <v>395.28</v>
      </c>
      <c r="CA13" s="14">
        <f t="shared" si="11"/>
        <v>0</v>
      </c>
      <c r="CB13" s="14">
        <f t="shared" si="11"/>
        <v>0</v>
      </c>
      <c r="CC13" s="14">
        <f t="shared" si="11"/>
        <v>0</v>
      </c>
      <c r="CD13" s="14">
        <f t="shared" si="11"/>
        <v>0</v>
      </c>
      <c r="CF13" s="14">
        <v>2027</v>
      </c>
      <c r="CG13" s="14">
        <v>0</v>
      </c>
      <c r="CH13" s="14">
        <v>0</v>
      </c>
      <c r="CI13" s="14">
        <v>0</v>
      </c>
      <c r="CJ13" s="14">
        <v>0</v>
      </c>
      <c r="CK13" s="14" t="str">
        <v/>
      </c>
      <c r="CL13" s="14" t="str">
        <v/>
      </c>
      <c r="CM13" s="14" t="str">
        <v/>
      </c>
      <c r="CN13" s="14" t="str">
        <v/>
      </c>
      <c r="CO13" s="14" t="str">
        <v/>
      </c>
      <c r="CP13" s="14" t="str">
        <v/>
      </c>
      <c r="CQ13" s="14" t="str">
        <v/>
      </c>
      <c r="CR13" s="14" t="str">
        <v/>
      </c>
      <c r="CS13" s="14" t="str">
        <v/>
      </c>
      <c r="CT13" s="14" t="str">
        <v/>
      </c>
      <c r="CU13" s="14" t="str">
        <v/>
      </c>
      <c r="CV13" s="14" t="str">
        <v/>
      </c>
      <c r="CW13" s="14" t="str">
        <v/>
      </c>
      <c r="CX13" s="14" t="str">
        <v/>
      </c>
      <c r="CY13" s="14" t="str">
        <v/>
      </c>
      <c r="CZ13" s="14" t="str">
        <v/>
      </c>
      <c r="DA13" s="14" t="str">
        <v/>
      </c>
      <c r="DB13" s="14" t="str">
        <v/>
      </c>
      <c r="DC13" s="14" t="str">
        <v/>
      </c>
    </row>
    <row r="14" spans="2:107" ht="15.75" customHeight="1">
      <c r="B14" s="14"/>
      <c r="C14" s="15"/>
      <c r="D14" s="16"/>
      <c r="E14" s="14"/>
      <c r="F14" s="14"/>
      <c r="G14" s="14"/>
      <c r="H14" s="31"/>
      <c r="I14" s="31"/>
      <c r="J14" s="31"/>
      <c r="K14" s="31"/>
      <c r="L14" s="31"/>
      <c r="N14" s="14" t="str">
        <v/>
      </c>
      <c r="O14" s="15" t="str">
        <v/>
      </c>
      <c r="P14" s="16" t="str">
        <v/>
      </c>
      <c r="Q14" s="14" t="str">
        <v>EXPENSES</v>
      </c>
      <c r="R14" s="14" t="str">
        <v>Affitto</v>
      </c>
      <c r="S14" s="14" t="str">
        <v/>
      </c>
      <c r="T14" s="31" t="str">
        <v/>
      </c>
      <c r="U14" s="31">
        <v>0</v>
      </c>
      <c r="V14" s="31">
        <v>0</v>
      </c>
      <c r="W14" s="31">
        <v>0</v>
      </c>
      <c r="X14" s="31" t="e">
        <v>#VALUE!</v>
      </c>
      <c r="Y14" s="14">
        <v>5</v>
      </c>
      <c r="Z14" s="35"/>
      <c r="AA14" s="33" t="str">
        <f t="shared" si="0"/>
        <v/>
      </c>
      <c r="AB14" s="33" t="str">
        <f t="shared" si="5"/>
        <v/>
      </c>
      <c r="AC14" s="33"/>
      <c r="AD14" s="34"/>
      <c r="AF14" s="35"/>
      <c r="AG14" s="33" t="str">
        <f t="shared" si="1"/>
        <v/>
      </c>
      <c r="AH14" s="33" t="str">
        <f t="shared" si="2"/>
        <v/>
      </c>
      <c r="AI14" s="33"/>
      <c r="AJ14" s="34"/>
      <c r="AL14" s="35"/>
      <c r="AP14" s="36"/>
      <c r="AU14" s="35"/>
      <c r="AV14" s="14" t="str">
        <f t="shared" ref="AV14:AZ14" si="12">IF( AU14="","",SUMIFS($H$9:$H1004,$F$9:$F1004,$AU14,$B$9:$B1004,AV$9))</f>
        <v/>
      </c>
      <c r="AW14" s="14" t="str">
        <f t="shared" si="12"/>
        <v/>
      </c>
      <c r="AX14" s="14" t="str">
        <f t="shared" si="12"/>
        <v/>
      </c>
      <c r="AY14" s="14" t="str">
        <f t="shared" si="12"/>
        <v/>
      </c>
      <c r="AZ14" s="14" t="str">
        <f t="shared" si="12"/>
        <v/>
      </c>
      <c r="BB14" s="14">
        <v>2028</v>
      </c>
      <c r="BC14" s="14">
        <v>0</v>
      </c>
      <c r="BD14" s="14">
        <v>0</v>
      </c>
      <c r="BE14" s="14" t="str">
        <v/>
      </c>
      <c r="BF14" s="14" t="str">
        <v/>
      </c>
      <c r="BG14" s="14" t="str">
        <v/>
      </c>
      <c r="BH14" s="14" t="str">
        <v/>
      </c>
      <c r="BI14" s="14" t="str">
        <v/>
      </c>
      <c r="BJ14" s="14" t="str">
        <v/>
      </c>
      <c r="BK14" s="14" t="str">
        <v/>
      </c>
      <c r="BL14" s="14" t="str">
        <v/>
      </c>
      <c r="BM14" s="14" t="str">
        <v/>
      </c>
      <c r="BN14" s="14" t="str">
        <v/>
      </c>
      <c r="BO14" s="14" t="str">
        <v/>
      </c>
      <c r="BP14" s="14" t="str">
        <v/>
      </c>
      <c r="BQ14" s="14" t="str">
        <v/>
      </c>
      <c r="BR14" s="14" t="str">
        <v/>
      </c>
      <c r="BS14" s="14" t="str">
        <v/>
      </c>
      <c r="BT14" s="14" t="str">
        <v/>
      </c>
      <c r="BU14" s="14" t="str">
        <v/>
      </c>
      <c r="BV14" s="14" t="str">
        <v/>
      </c>
      <c r="BY14" s="35"/>
      <c r="BZ14" s="14" t="str">
        <f t="shared" ref="BZ14:CD14" si="13">IF( BY14="","",SUMIFS($T$9:$T1004,$R$9:$R1004,$BY14,$N$9:$N1004,BZ$9))</f>
        <v/>
      </c>
      <c r="CA14" s="14" t="str">
        <f t="shared" si="13"/>
        <v/>
      </c>
      <c r="CB14" s="14" t="str">
        <f t="shared" si="13"/>
        <v/>
      </c>
      <c r="CC14" s="14" t="str">
        <f t="shared" si="13"/>
        <v/>
      </c>
      <c r="CD14" s="14" t="str">
        <f t="shared" si="13"/>
        <v/>
      </c>
      <c r="CF14" s="14">
        <v>2028</v>
      </c>
      <c r="CG14" s="14">
        <v>0</v>
      </c>
      <c r="CH14" s="14">
        <v>0</v>
      </c>
      <c r="CI14" s="14">
        <v>0</v>
      </c>
      <c r="CJ14" s="14">
        <v>0</v>
      </c>
      <c r="CK14" s="14" t="str">
        <v/>
      </c>
      <c r="CL14" s="14" t="str">
        <v/>
      </c>
      <c r="CM14" s="14" t="str">
        <v/>
      </c>
      <c r="CN14" s="14" t="str">
        <v/>
      </c>
      <c r="CO14" s="14" t="str">
        <v/>
      </c>
      <c r="CP14" s="14" t="str">
        <v/>
      </c>
      <c r="CQ14" s="14" t="str">
        <v/>
      </c>
      <c r="CR14" s="14" t="str">
        <v/>
      </c>
      <c r="CS14" s="14" t="str">
        <v/>
      </c>
      <c r="CT14" s="14" t="str">
        <v/>
      </c>
      <c r="CU14" s="14" t="str">
        <v/>
      </c>
      <c r="CV14" s="14" t="str">
        <v/>
      </c>
      <c r="CW14" s="14" t="str">
        <v/>
      </c>
      <c r="CX14" s="14" t="str">
        <v/>
      </c>
      <c r="CY14" s="14" t="str">
        <v/>
      </c>
      <c r="CZ14" s="14" t="str">
        <v/>
      </c>
      <c r="DA14" s="14" t="str">
        <v/>
      </c>
      <c r="DB14" s="14" t="str">
        <v/>
      </c>
      <c r="DC14" s="14" t="str">
        <v/>
      </c>
    </row>
    <row r="15" spans="2:107" ht="15.75" customHeight="1">
      <c r="B15" s="14"/>
      <c r="C15" s="15"/>
      <c r="D15" s="16"/>
      <c r="E15" s="14"/>
      <c r="F15" s="14"/>
      <c r="G15" s="14"/>
      <c r="H15" s="31"/>
      <c r="I15" s="31"/>
      <c r="J15" s="31"/>
      <c r="K15" s="31"/>
      <c r="L15" s="31"/>
      <c r="N15" s="14" t="str">
        <v/>
      </c>
      <c r="O15" s="15" t="str">
        <v/>
      </c>
      <c r="P15" s="16" t="str">
        <v/>
      </c>
      <c r="Q15" s="14" t="str">
        <v>EXPENSES</v>
      </c>
      <c r="R15" s="14" t="str">
        <v>Paolo</v>
      </c>
      <c r="S15" s="14" t="str">
        <v/>
      </c>
      <c r="T15" s="31" t="str">
        <v/>
      </c>
      <c r="U15" s="31">
        <v>0</v>
      </c>
      <c r="V15" s="31">
        <v>0</v>
      </c>
      <c r="W15" s="31">
        <v>0</v>
      </c>
      <c r="X15" s="31" t="e">
        <v>#VALUE!</v>
      </c>
      <c r="Y15" s="14">
        <v>6</v>
      </c>
      <c r="Z15" s="35"/>
      <c r="AA15" s="33" t="str">
        <f t="shared" si="0"/>
        <v/>
      </c>
      <c r="AB15" s="33" t="str">
        <f t="shared" si="5"/>
        <v/>
      </c>
      <c r="AC15" s="33"/>
      <c r="AD15" s="34"/>
      <c r="AF15" s="35"/>
      <c r="AG15" s="33" t="str">
        <f t="shared" si="1"/>
        <v/>
      </c>
      <c r="AH15" s="33" t="str">
        <f t="shared" si="2"/>
        <v/>
      </c>
      <c r="AI15" s="33"/>
      <c r="AJ15" s="34"/>
      <c r="AL15" s="35"/>
      <c r="AP15" s="36"/>
      <c r="AU15" s="35"/>
      <c r="AV15" s="14" t="str">
        <f t="shared" ref="AV15:AZ15" si="14">IF( AU15="","",SUMIFS($H$9:$H1004,$F$9:$F1004,$AU15,$B$9:$B1004,AV$9))</f>
        <v/>
      </c>
      <c r="AW15" s="14" t="str">
        <f t="shared" si="14"/>
        <v/>
      </c>
      <c r="AX15" s="14" t="str">
        <f t="shared" si="14"/>
        <v/>
      </c>
      <c r="AY15" s="14" t="str">
        <f t="shared" si="14"/>
        <v/>
      </c>
      <c r="AZ15" s="14" t="str">
        <f t="shared" si="14"/>
        <v/>
      </c>
      <c r="BY15" s="35"/>
      <c r="BZ15" s="14" t="str">
        <f t="shared" ref="BZ15:CD15" si="15">IF( BY15="","",SUMIFS($T$9:$T1004,$R$9:$R1004,$BY15,$N$9:$N1004,BZ$9))</f>
        <v/>
      </c>
      <c r="CA15" s="14" t="str">
        <f t="shared" si="15"/>
        <v/>
      </c>
      <c r="CB15" s="14" t="str">
        <f t="shared" si="15"/>
        <v/>
      </c>
      <c r="CC15" s="14" t="str">
        <f t="shared" si="15"/>
        <v/>
      </c>
      <c r="CD15" s="14" t="str">
        <f t="shared" si="15"/>
        <v/>
      </c>
    </row>
    <row r="16" spans="2:107" ht="15.75" customHeight="1">
      <c r="B16" s="14"/>
      <c r="C16" s="15"/>
      <c r="D16" s="16"/>
      <c r="E16" s="14"/>
      <c r="F16" s="14"/>
      <c r="G16" s="14"/>
      <c r="H16" s="31"/>
      <c r="I16" s="31"/>
      <c r="J16" s="31"/>
      <c r="K16" s="31"/>
      <c r="L16" s="31"/>
      <c r="N16" s="14" t="str">
        <v/>
      </c>
      <c r="O16" s="15" t="str">
        <v/>
      </c>
      <c r="P16" s="16" t="str">
        <v/>
      </c>
      <c r="Q16" s="14" t="str">
        <v>EXPENSES</v>
      </c>
      <c r="R16" s="14" t="str">
        <v>Tasse</v>
      </c>
      <c r="S16" s="14" t="str">
        <v/>
      </c>
      <c r="T16" s="31" t="str">
        <v/>
      </c>
      <c r="U16" s="31">
        <v>0</v>
      </c>
      <c r="V16" s="31">
        <v>0</v>
      </c>
      <c r="W16" s="31">
        <v>0</v>
      </c>
      <c r="X16" s="31" t="e">
        <v>#VALUE!</v>
      </c>
      <c r="Y16" s="14">
        <v>7</v>
      </c>
      <c r="Z16" s="35"/>
      <c r="AA16" s="33" t="str">
        <f t="shared" si="0"/>
        <v/>
      </c>
      <c r="AB16" s="33" t="str">
        <f t="shared" si="5"/>
        <v/>
      </c>
      <c r="AC16" s="33"/>
      <c r="AD16" s="34"/>
      <c r="AF16" s="35"/>
      <c r="AG16" s="33" t="str">
        <f t="shared" si="1"/>
        <v/>
      </c>
      <c r="AH16" s="33" t="str">
        <f t="shared" si="2"/>
        <v/>
      </c>
      <c r="AI16" s="33"/>
      <c r="AJ16" s="34"/>
      <c r="AL16" s="35"/>
      <c r="AP16" s="36"/>
      <c r="AU16" s="35"/>
      <c r="AV16" s="14" t="str">
        <f t="shared" ref="AV16:AZ16" si="16">IF( AU16="","",SUMIFS($H$9:$H1004,$F$9:$F1004,$AU16,$B$9:$B1004,AV$9))</f>
        <v/>
      </c>
      <c r="AW16" s="14" t="str">
        <f t="shared" si="16"/>
        <v/>
      </c>
      <c r="AX16" s="14" t="str">
        <f t="shared" si="16"/>
        <v/>
      </c>
      <c r="AY16" s="14" t="str">
        <f t="shared" si="16"/>
        <v/>
      </c>
      <c r="AZ16" s="14" t="str">
        <f t="shared" si="16"/>
        <v/>
      </c>
      <c r="BY16" s="35"/>
      <c r="BZ16" s="14" t="str">
        <f t="shared" ref="BZ16:CD16" si="17">IF( BY16="","",SUMIFS($T$9:$T1004,$R$9:$R1004,$BY16,$N$9:$N1004,BZ$9))</f>
        <v/>
      </c>
      <c r="CA16" s="14" t="str">
        <f t="shared" si="17"/>
        <v/>
      </c>
      <c r="CB16" s="14" t="str">
        <f t="shared" si="17"/>
        <v/>
      </c>
      <c r="CC16" s="14" t="str">
        <f t="shared" si="17"/>
        <v/>
      </c>
      <c r="CD16" s="14" t="str">
        <f t="shared" si="17"/>
        <v/>
      </c>
    </row>
    <row r="17" spans="2:97" ht="15.75" customHeight="1">
      <c r="B17" s="14"/>
      <c r="C17" s="15"/>
      <c r="D17" s="16"/>
      <c r="E17" s="14"/>
      <c r="F17" s="14"/>
      <c r="G17" s="14"/>
      <c r="H17" s="31"/>
      <c r="I17" s="31"/>
      <c r="J17" s="31"/>
      <c r="K17" s="31"/>
      <c r="L17" s="31"/>
      <c r="N17" s="14"/>
      <c r="O17" s="15"/>
      <c r="P17" s="16"/>
      <c r="Q17" s="14"/>
      <c r="R17" s="14"/>
      <c r="S17" s="14"/>
      <c r="T17" s="31"/>
      <c r="U17" s="31"/>
      <c r="V17" s="31"/>
      <c r="W17" s="31"/>
      <c r="X17" s="31"/>
      <c r="Y17" s="14">
        <v>8</v>
      </c>
      <c r="Z17" s="35"/>
      <c r="AA17" s="33" t="str">
        <f t="shared" si="0"/>
        <v/>
      </c>
      <c r="AB17" s="33" t="str">
        <f t="shared" si="5"/>
        <v/>
      </c>
      <c r="AC17" s="33"/>
      <c r="AD17" s="34"/>
      <c r="AF17" s="35"/>
      <c r="AG17" s="33" t="str">
        <f t="shared" si="1"/>
        <v/>
      </c>
      <c r="AH17" s="33" t="str">
        <f t="shared" si="2"/>
        <v/>
      </c>
      <c r="AI17" s="33"/>
      <c r="AJ17" s="34"/>
      <c r="AL17" s="35"/>
      <c r="AP17" s="36"/>
      <c r="AU17" s="35"/>
      <c r="AV17" s="14" t="str">
        <f t="shared" ref="AV17:AZ17" si="18">IF( AU17="","",SUMIFS($H$9:$H1004,$F$9:$F1004,$AU17,$B$9:$B1004,AV$9))</f>
        <v/>
      </c>
      <c r="AW17" s="14" t="str">
        <f t="shared" si="18"/>
        <v/>
      </c>
      <c r="AX17" s="14" t="str">
        <f t="shared" si="18"/>
        <v/>
      </c>
      <c r="AY17" s="14" t="str">
        <f t="shared" si="18"/>
        <v/>
      </c>
      <c r="AZ17" s="14" t="str">
        <f t="shared" si="18"/>
        <v/>
      </c>
      <c r="BY17" s="35"/>
      <c r="BZ17" s="14" t="str">
        <f t="shared" ref="BZ17:CD17" si="19">IF( BY17="","",SUMIFS($T$9:$T1004,$R$9:$R1004,$BY17,$N$9:$N1004,BZ$9))</f>
        <v/>
      </c>
      <c r="CA17" s="14" t="str">
        <f t="shared" si="19"/>
        <v/>
      </c>
      <c r="CB17" s="14" t="str">
        <f t="shared" si="19"/>
        <v/>
      </c>
      <c r="CC17" s="14" t="str">
        <f t="shared" si="19"/>
        <v/>
      </c>
      <c r="CD17" s="14" t="str">
        <f t="shared" si="19"/>
        <v/>
      </c>
    </row>
    <row r="18" spans="2:97" ht="15.75" customHeight="1">
      <c r="B18" s="14"/>
      <c r="C18" s="15"/>
      <c r="D18" s="16"/>
      <c r="E18" s="14"/>
      <c r="F18" s="14"/>
      <c r="G18" s="14"/>
      <c r="H18" s="31"/>
      <c r="I18" s="31"/>
      <c r="J18" s="31"/>
      <c r="K18" s="31"/>
      <c r="L18" s="31"/>
      <c r="N18" s="14"/>
      <c r="O18" s="15"/>
      <c r="P18" s="16"/>
      <c r="Q18" s="14"/>
      <c r="R18" s="14"/>
      <c r="S18" s="14"/>
      <c r="T18" s="31"/>
      <c r="U18" s="31"/>
      <c r="V18" s="31"/>
      <c r="W18" s="31"/>
      <c r="X18" s="31"/>
      <c r="Y18" s="14">
        <v>9</v>
      </c>
      <c r="Z18" s="35"/>
      <c r="AA18" s="33" t="str">
        <f t="shared" si="0"/>
        <v/>
      </c>
      <c r="AB18" s="33" t="str">
        <f t="shared" si="5"/>
        <v/>
      </c>
      <c r="AC18" s="33"/>
      <c r="AD18" s="34"/>
      <c r="AF18" s="35"/>
      <c r="AG18" s="33" t="str">
        <f t="shared" si="1"/>
        <v/>
      </c>
      <c r="AH18" s="33" t="str">
        <f t="shared" si="2"/>
        <v/>
      </c>
      <c r="AI18" s="33"/>
      <c r="AJ18" s="34"/>
      <c r="AL18" s="35"/>
      <c r="AP18" s="36"/>
      <c r="AU18" s="35"/>
      <c r="AV18" s="14" t="str">
        <f t="shared" ref="AV18:AZ18" si="20">IF( AU18="","",SUMIFS($H$9:$H1004,$F$9:$F1004,$AU18,$B$9:$B1004,AV$9))</f>
        <v/>
      </c>
      <c r="AW18" s="14" t="str">
        <f t="shared" si="20"/>
        <v/>
      </c>
      <c r="AX18" s="14" t="str">
        <f t="shared" si="20"/>
        <v/>
      </c>
      <c r="AY18" s="14" t="str">
        <f t="shared" si="20"/>
        <v/>
      </c>
      <c r="AZ18" s="14" t="str">
        <f t="shared" si="20"/>
        <v/>
      </c>
      <c r="BY18" s="35"/>
      <c r="BZ18" s="14" t="str">
        <f t="shared" ref="BZ18:CD18" si="21">IF( BY18="","",SUMIFS($T$9:$T1004,$R$9:$R1004,$BY18,$N$9:$N1004,BZ$9))</f>
        <v/>
      </c>
      <c r="CA18" s="14" t="str">
        <f t="shared" si="21"/>
        <v/>
      </c>
      <c r="CB18" s="14" t="str">
        <f t="shared" si="21"/>
        <v/>
      </c>
      <c r="CC18" s="14" t="str">
        <f t="shared" si="21"/>
        <v/>
      </c>
      <c r="CD18" s="14" t="str">
        <f t="shared" si="21"/>
        <v/>
      </c>
    </row>
    <row r="19" spans="2:97" ht="15.75" customHeight="1">
      <c r="B19" s="14"/>
      <c r="C19" s="15"/>
      <c r="D19" s="16"/>
      <c r="E19" s="14"/>
      <c r="F19" s="14"/>
      <c r="G19" s="14"/>
      <c r="H19" s="31"/>
      <c r="I19" s="31"/>
      <c r="J19" s="31"/>
      <c r="K19" s="31"/>
      <c r="L19" s="31"/>
      <c r="N19" s="14"/>
      <c r="O19" s="15"/>
      <c r="P19" s="16"/>
      <c r="Q19" s="14"/>
      <c r="R19" s="14"/>
      <c r="S19" s="14"/>
      <c r="T19" s="31"/>
      <c r="U19" s="31"/>
      <c r="V19" s="31"/>
      <c r="W19" s="31"/>
      <c r="X19" s="31"/>
      <c r="Y19" s="14">
        <v>10</v>
      </c>
      <c r="Z19" s="35"/>
      <c r="AA19" s="33" t="str">
        <f t="shared" si="0"/>
        <v/>
      </c>
      <c r="AB19" s="33" t="str">
        <f t="shared" si="5"/>
        <v/>
      </c>
      <c r="AC19" s="33"/>
      <c r="AD19" s="34"/>
      <c r="AF19" s="35"/>
      <c r="AG19" s="33" t="str">
        <f t="shared" si="1"/>
        <v/>
      </c>
      <c r="AH19" s="33" t="str">
        <f t="shared" si="2"/>
        <v/>
      </c>
      <c r="AI19" s="33"/>
      <c r="AJ19" s="34"/>
      <c r="AL19" s="35"/>
      <c r="AP19" s="36"/>
      <c r="AU19" s="35"/>
      <c r="AV19" s="14" t="str">
        <f t="shared" ref="AV19:AZ19" si="22">IF( AU19="","",SUMIFS($H$9:$H1004,$F$9:$F1004,$AU19,$B$9:$B1004,AV$9))</f>
        <v/>
      </c>
      <c r="AW19" s="14" t="str">
        <f t="shared" si="22"/>
        <v/>
      </c>
      <c r="AX19" s="14" t="str">
        <f t="shared" si="22"/>
        <v/>
      </c>
      <c r="AY19" s="14" t="str">
        <f t="shared" si="22"/>
        <v/>
      </c>
      <c r="AZ19" s="14" t="str">
        <f t="shared" si="22"/>
        <v/>
      </c>
      <c r="BY19" s="35"/>
      <c r="BZ19" s="14" t="str">
        <f t="shared" ref="BZ19:CD19" si="23">IF( BY19="","",SUMIFS($T$9:$T1004,$R$9:$R1004,$BY19,$N$9:$N1004,BZ$9))</f>
        <v/>
      </c>
      <c r="CA19" s="14" t="str">
        <f t="shared" si="23"/>
        <v/>
      </c>
      <c r="CB19" s="14" t="str">
        <f t="shared" si="23"/>
        <v/>
      </c>
      <c r="CC19" s="14" t="str">
        <f t="shared" si="23"/>
        <v/>
      </c>
      <c r="CD19" s="14" t="str">
        <f t="shared" si="23"/>
        <v/>
      </c>
    </row>
    <row r="20" spans="2:97" ht="15.75" customHeight="1">
      <c r="B20" s="14"/>
      <c r="C20" s="15"/>
      <c r="D20" s="16"/>
      <c r="E20" s="14"/>
      <c r="F20" s="14"/>
      <c r="G20" s="14"/>
      <c r="H20" s="31"/>
      <c r="I20" s="31"/>
      <c r="J20" s="31"/>
      <c r="K20" s="31"/>
      <c r="L20" s="31"/>
      <c r="N20" s="14"/>
      <c r="O20" s="15"/>
      <c r="P20" s="16"/>
      <c r="Q20" s="14"/>
      <c r="R20" s="14"/>
      <c r="S20" s="14"/>
      <c r="T20" s="31"/>
      <c r="U20" s="31"/>
      <c r="V20" s="31"/>
      <c r="W20" s="31"/>
      <c r="X20" s="31"/>
      <c r="Y20" s="14">
        <v>11</v>
      </c>
      <c r="Z20" s="35"/>
      <c r="AA20" s="33" t="str">
        <f t="shared" si="0"/>
        <v/>
      </c>
      <c r="AB20" s="33" t="str">
        <f t="shared" si="5"/>
        <v/>
      </c>
      <c r="AC20" s="33"/>
      <c r="AD20" s="34"/>
      <c r="AF20" s="35"/>
      <c r="AG20" s="33" t="str">
        <f t="shared" si="1"/>
        <v/>
      </c>
      <c r="AH20" s="33" t="str">
        <f t="shared" si="2"/>
        <v/>
      </c>
      <c r="AI20" s="33"/>
      <c r="AJ20" s="34"/>
      <c r="AL20" s="35"/>
      <c r="AP20" s="36"/>
      <c r="AU20" s="35"/>
      <c r="AV20" s="14" t="str">
        <f t="shared" ref="AV20:AZ20" si="24">IF( AU20="","",SUMIFS($H$9:$H1004,$F$9:$F1004,$AU20,$B$9:$B1004,AV$9))</f>
        <v/>
      </c>
      <c r="AW20" s="14" t="str">
        <f t="shared" si="24"/>
        <v/>
      </c>
      <c r="AX20" s="14" t="str">
        <f t="shared" si="24"/>
        <v/>
      </c>
      <c r="AY20" s="14" t="str">
        <f t="shared" si="24"/>
        <v/>
      </c>
      <c r="AZ20" s="14" t="str">
        <f t="shared" si="24"/>
        <v/>
      </c>
      <c r="BY20" s="35"/>
      <c r="BZ20" s="14" t="str">
        <f t="shared" ref="BZ20:CD20" si="25">IF( BY20="","",SUMIFS($T$9:$T1004,$R$9:$R1004,$BY20,$N$9:$N1004,BZ$9))</f>
        <v/>
      </c>
      <c r="CA20" s="14" t="str">
        <f t="shared" si="25"/>
        <v/>
      </c>
      <c r="CB20" s="14" t="str">
        <f t="shared" si="25"/>
        <v/>
      </c>
      <c r="CC20" s="14" t="str">
        <f t="shared" si="25"/>
        <v/>
      </c>
      <c r="CD20" s="14" t="str">
        <f t="shared" si="25"/>
        <v/>
      </c>
    </row>
    <row r="21" spans="2:97" ht="15.75" customHeight="1">
      <c r="B21" s="14"/>
      <c r="C21" s="15"/>
      <c r="D21" s="16"/>
      <c r="E21" s="14"/>
      <c r="F21" s="14"/>
      <c r="G21" s="14"/>
      <c r="H21" s="31"/>
      <c r="I21" s="31"/>
      <c r="J21" s="31"/>
      <c r="K21" s="31"/>
      <c r="L21" s="31"/>
      <c r="N21" s="14"/>
      <c r="O21" s="15"/>
      <c r="P21" s="16"/>
      <c r="Q21" s="14"/>
      <c r="R21" s="14"/>
      <c r="S21" s="14"/>
      <c r="T21" s="31"/>
      <c r="U21" s="31"/>
      <c r="V21" s="31"/>
      <c r="W21" s="31"/>
      <c r="X21" s="31"/>
      <c r="Y21" s="14">
        <v>12</v>
      </c>
      <c r="Z21" s="35"/>
      <c r="AA21" s="33" t="str">
        <f t="shared" si="0"/>
        <v/>
      </c>
      <c r="AB21" s="33" t="str">
        <f t="shared" si="5"/>
        <v/>
      </c>
      <c r="AC21" s="33"/>
      <c r="AD21" s="34"/>
      <c r="AF21" s="35"/>
      <c r="AG21" s="33" t="str">
        <f t="shared" si="1"/>
        <v/>
      </c>
      <c r="AH21" s="33" t="str">
        <f t="shared" si="2"/>
        <v/>
      </c>
      <c r="AI21" s="33"/>
      <c r="AJ21" s="34"/>
      <c r="AL21" s="35"/>
      <c r="AP21" s="36"/>
      <c r="AU21" s="35"/>
      <c r="AV21" s="14" t="str">
        <f t="shared" ref="AV21:AZ21" si="26">IF( AU21="","",SUMIFS($H$9:$H1004,$F$9:$F1004,$AU21,$B$9:$B1004,AV$9))</f>
        <v/>
      </c>
      <c r="AW21" s="14" t="str">
        <f t="shared" si="26"/>
        <v/>
      </c>
      <c r="AX21" s="14" t="str">
        <f t="shared" si="26"/>
        <v/>
      </c>
      <c r="AY21" s="14" t="str">
        <f t="shared" si="26"/>
        <v/>
      </c>
      <c r="AZ21" s="14" t="str">
        <f t="shared" si="26"/>
        <v/>
      </c>
      <c r="BY21" s="35"/>
      <c r="BZ21" s="14" t="str">
        <f t="shared" ref="BZ21:CD21" si="27">IF( BY21="","",SUMIFS($T$9:$T1004,$R$9:$R1004,$BY21,$N$9:$N1004,BZ$9))</f>
        <v/>
      </c>
      <c r="CA21" s="14" t="str">
        <f t="shared" si="27"/>
        <v/>
      </c>
      <c r="CB21" s="14" t="str">
        <f t="shared" si="27"/>
        <v/>
      </c>
      <c r="CC21" s="14" t="str">
        <f t="shared" si="27"/>
        <v/>
      </c>
      <c r="CD21" s="14" t="str">
        <f t="shared" si="27"/>
        <v/>
      </c>
    </row>
    <row r="22" spans="2:97" ht="15.75" customHeight="1">
      <c r="B22" s="14"/>
      <c r="C22" s="15"/>
      <c r="D22" s="16"/>
      <c r="E22" s="14"/>
      <c r="F22" s="14"/>
      <c r="G22" s="14"/>
      <c r="H22" s="31"/>
      <c r="I22" s="31"/>
      <c r="J22" s="31"/>
      <c r="K22" s="31"/>
      <c r="L22" s="31"/>
      <c r="N22" s="14"/>
      <c r="O22" s="15"/>
      <c r="P22" s="16"/>
      <c r="Q22" s="14"/>
      <c r="R22" s="14"/>
      <c r="S22" s="14"/>
      <c r="T22" s="31"/>
      <c r="U22" s="31"/>
      <c r="V22" s="31"/>
      <c r="W22" s="31"/>
      <c r="X22" s="31"/>
      <c r="Y22" s="14">
        <v>13</v>
      </c>
      <c r="Z22" s="35"/>
      <c r="AA22" s="33" t="str">
        <f t="shared" si="0"/>
        <v/>
      </c>
      <c r="AB22" s="33" t="str">
        <f t="shared" si="5"/>
        <v/>
      </c>
      <c r="AC22" s="33"/>
      <c r="AD22" s="34"/>
      <c r="AF22" s="35"/>
      <c r="AG22" s="33" t="str">
        <f t="shared" si="1"/>
        <v/>
      </c>
      <c r="AH22" s="33" t="str">
        <f t="shared" si="2"/>
        <v/>
      </c>
      <c r="AI22" s="33"/>
      <c r="AJ22" s="34"/>
      <c r="AL22" s="35"/>
      <c r="AP22" s="36"/>
      <c r="AU22" s="35"/>
      <c r="AV22" s="14" t="str">
        <f t="shared" ref="AV22:AZ22" si="28">IF( AU22="","",SUMIFS($H$9:$H1004,$F$9:$F1004,$AU22,$B$9:$B1004,AV$9))</f>
        <v/>
      </c>
      <c r="AW22" s="14" t="str">
        <f t="shared" si="28"/>
        <v/>
      </c>
      <c r="AX22" s="14" t="str">
        <f t="shared" si="28"/>
        <v/>
      </c>
      <c r="AY22" s="14" t="str">
        <f t="shared" si="28"/>
        <v/>
      </c>
      <c r="AZ22" s="14" t="str">
        <f t="shared" si="28"/>
        <v/>
      </c>
      <c r="BY22" s="35"/>
      <c r="BZ22" s="14" t="str">
        <f t="shared" ref="BZ22:CD22" si="29">IF( BY22="","",SUMIFS($T$9:$T1004,$R$9:$R1004,$BY22,$N$9:$N1004,BZ$9))</f>
        <v/>
      </c>
      <c r="CA22" s="14" t="str">
        <f t="shared" si="29"/>
        <v/>
      </c>
      <c r="CB22" s="14" t="str">
        <f t="shared" si="29"/>
        <v/>
      </c>
      <c r="CC22" s="14" t="str">
        <f t="shared" si="29"/>
        <v/>
      </c>
      <c r="CD22" s="14" t="str">
        <f t="shared" si="29"/>
        <v/>
      </c>
    </row>
    <row r="23" spans="2:97" ht="15.75" customHeight="1">
      <c r="B23" s="14"/>
      <c r="C23" s="15"/>
      <c r="D23" s="16"/>
      <c r="E23" s="14"/>
      <c r="F23" s="14"/>
      <c r="G23" s="14"/>
      <c r="H23" s="31"/>
      <c r="I23" s="31"/>
      <c r="J23" s="31"/>
      <c r="K23" s="31"/>
      <c r="L23" s="31"/>
      <c r="N23" s="14"/>
      <c r="O23" s="15"/>
      <c r="P23" s="16"/>
      <c r="Q23" s="14"/>
      <c r="R23" s="14"/>
      <c r="S23" s="14"/>
      <c r="T23" s="31"/>
      <c r="U23" s="31"/>
      <c r="V23" s="31"/>
      <c r="W23" s="31"/>
      <c r="X23" s="31"/>
      <c r="Y23" s="14">
        <v>14</v>
      </c>
      <c r="Z23" s="35"/>
      <c r="AA23" s="33" t="str">
        <f t="shared" si="0"/>
        <v/>
      </c>
      <c r="AB23" s="33" t="str">
        <f t="shared" si="5"/>
        <v/>
      </c>
      <c r="AC23" s="33"/>
      <c r="AD23" s="34"/>
      <c r="AF23" s="35"/>
      <c r="AG23" s="33" t="str">
        <f t="shared" si="1"/>
        <v/>
      </c>
      <c r="AH23" s="33" t="str">
        <f t="shared" si="2"/>
        <v/>
      </c>
      <c r="AI23" s="33"/>
      <c r="AJ23" s="34"/>
      <c r="AL23" s="35"/>
      <c r="AP23" s="36"/>
      <c r="AU23" s="35"/>
      <c r="AV23" s="14" t="str">
        <f t="shared" ref="AV23:AZ23" si="30">IF( AU23="","",SUMIFS($H$9:$H1004,$F$9:$F1004,$AU23,$B$9:$B1004,AV$9))</f>
        <v/>
      </c>
      <c r="AW23" s="14" t="str">
        <f t="shared" si="30"/>
        <v/>
      </c>
      <c r="AX23" s="14" t="str">
        <f t="shared" si="30"/>
        <v/>
      </c>
      <c r="AY23" s="14" t="str">
        <f t="shared" si="30"/>
        <v/>
      </c>
      <c r="AZ23" s="14" t="str">
        <f t="shared" si="30"/>
        <v/>
      </c>
      <c r="BY23" s="35"/>
      <c r="BZ23" s="14" t="str">
        <f t="shared" ref="BZ23:CD23" si="31">IF( BY23="","",SUMIFS($T$9:$T1004,$R$9:$R1004,$BY23,$N$9:$N1004,BZ$9))</f>
        <v/>
      </c>
      <c r="CA23" s="14" t="str">
        <f t="shared" si="31"/>
        <v/>
      </c>
      <c r="CB23" s="14" t="str">
        <f t="shared" si="31"/>
        <v/>
      </c>
      <c r="CC23" s="14" t="str">
        <f t="shared" si="31"/>
        <v/>
      </c>
      <c r="CD23" s="14" t="str">
        <f t="shared" si="31"/>
        <v/>
      </c>
    </row>
    <row r="24" spans="2:97" ht="15.75" customHeight="1">
      <c r="B24" s="14"/>
      <c r="C24" s="15"/>
      <c r="D24" s="16"/>
      <c r="E24" s="14"/>
      <c r="F24" s="14"/>
      <c r="G24" s="14"/>
      <c r="H24" s="31"/>
      <c r="I24" s="31"/>
      <c r="J24" s="31"/>
      <c r="K24" s="31"/>
      <c r="L24" s="31"/>
      <c r="N24" s="14"/>
      <c r="O24" s="15"/>
      <c r="P24" s="16"/>
      <c r="Q24" s="14"/>
      <c r="R24" s="14"/>
      <c r="S24" s="14"/>
      <c r="T24" s="31"/>
      <c r="U24" s="31"/>
      <c r="V24" s="31"/>
      <c r="W24" s="31"/>
      <c r="X24" s="31"/>
      <c r="Y24" s="14">
        <v>15</v>
      </c>
      <c r="Z24" s="35"/>
      <c r="AA24" s="33" t="str">
        <f t="shared" si="0"/>
        <v/>
      </c>
      <c r="AB24" s="33" t="str">
        <f t="shared" si="5"/>
        <v/>
      </c>
      <c r="AC24" s="33"/>
      <c r="AD24" s="34"/>
      <c r="AF24" s="35"/>
      <c r="AG24" s="33" t="str">
        <f t="shared" si="1"/>
        <v/>
      </c>
      <c r="AH24" s="33" t="str">
        <f t="shared" si="2"/>
        <v/>
      </c>
      <c r="AI24" s="33"/>
      <c r="AJ24" s="34"/>
      <c r="AL24" s="35"/>
      <c r="AP24" s="36"/>
      <c r="AU24" s="35"/>
      <c r="AV24" s="14" t="str">
        <f t="shared" ref="AV24:AZ24" si="32">IF( AU24="","",SUMIFS($H$9:$H1004,$F$9:$F1004,$AU24,$B$9:$B1004,AV$9))</f>
        <v/>
      </c>
      <c r="AW24" s="14" t="str">
        <f t="shared" si="32"/>
        <v/>
      </c>
      <c r="AX24" s="14" t="str">
        <f t="shared" si="32"/>
        <v/>
      </c>
      <c r="AY24" s="14" t="str">
        <f t="shared" si="32"/>
        <v/>
      </c>
      <c r="AZ24" s="14" t="str">
        <f t="shared" si="32"/>
        <v/>
      </c>
      <c r="BY24" s="35"/>
      <c r="BZ24" s="14" t="str">
        <f t="shared" ref="BZ24:CD24" si="33">IF( BY24="","",SUMIFS($T$9:$T1004,$R$9:$R1004,$BY24,$N$9:$N1004,BZ$9))</f>
        <v/>
      </c>
      <c r="CA24" s="14" t="str">
        <f t="shared" si="33"/>
        <v/>
      </c>
      <c r="CB24" s="14" t="str">
        <f t="shared" si="33"/>
        <v/>
      </c>
      <c r="CC24" s="14" t="str">
        <f t="shared" si="33"/>
        <v/>
      </c>
      <c r="CD24" s="14" t="str">
        <f t="shared" si="33"/>
        <v/>
      </c>
    </row>
    <row r="25" spans="2:97" ht="15.75" customHeight="1">
      <c r="B25" s="14"/>
      <c r="C25" s="15"/>
      <c r="D25" s="16"/>
      <c r="E25" s="14"/>
      <c r="F25" s="14"/>
      <c r="G25" s="14"/>
      <c r="H25" s="31"/>
      <c r="I25" s="31"/>
      <c r="J25" s="31"/>
      <c r="K25" s="31"/>
      <c r="L25" s="31"/>
      <c r="N25" s="14"/>
      <c r="O25" s="15"/>
      <c r="P25" s="16"/>
      <c r="Q25" s="14"/>
      <c r="R25" s="14"/>
      <c r="S25" s="14"/>
      <c r="T25" s="31"/>
      <c r="U25" s="31"/>
      <c r="V25" s="31"/>
      <c r="W25" s="31"/>
      <c r="X25" s="31"/>
      <c r="Y25" s="14">
        <v>16</v>
      </c>
      <c r="Z25" s="35"/>
      <c r="AA25" s="33" t="str">
        <f t="shared" si="0"/>
        <v/>
      </c>
      <c r="AB25" s="33" t="str">
        <f t="shared" si="5"/>
        <v/>
      </c>
      <c r="AC25" s="33"/>
      <c r="AD25" s="34"/>
      <c r="AF25" s="35"/>
      <c r="AG25" s="33" t="str">
        <f t="shared" si="1"/>
        <v/>
      </c>
      <c r="AH25" s="33" t="str">
        <f t="shared" si="2"/>
        <v/>
      </c>
      <c r="AI25" s="33"/>
      <c r="AJ25" s="34"/>
      <c r="AL25" s="35"/>
      <c r="AP25" s="36"/>
      <c r="AU25" s="35"/>
      <c r="AV25" s="14" t="str">
        <f t="shared" ref="AV25:AZ25" si="34">IF( AU25="","",SUMIFS($H$9:$H1004,$F$9:$F1004,$AU25,$B$9:$B1004,AV$9))</f>
        <v/>
      </c>
      <c r="AW25" s="14" t="str">
        <f t="shared" si="34"/>
        <v/>
      </c>
      <c r="AX25" s="14" t="str">
        <f t="shared" si="34"/>
        <v/>
      </c>
      <c r="AY25" s="14" t="str">
        <f t="shared" si="34"/>
        <v/>
      </c>
      <c r="AZ25" s="14" t="str">
        <f t="shared" si="34"/>
        <v/>
      </c>
      <c r="BY25" s="35"/>
      <c r="BZ25" s="14" t="str">
        <f t="shared" ref="BZ25:CD25" si="35">IF( BY25="","",SUMIFS($T$9:$T1004,$R$9:$R1004,$BY25,$N$9:$N1004,BZ$9))</f>
        <v/>
      </c>
      <c r="CA25" s="14" t="str">
        <f t="shared" si="35"/>
        <v/>
      </c>
      <c r="CB25" s="14" t="str">
        <f t="shared" si="35"/>
        <v/>
      </c>
      <c r="CC25" s="14" t="str">
        <f t="shared" si="35"/>
        <v/>
      </c>
      <c r="CD25" s="14" t="str">
        <f t="shared" si="35"/>
        <v/>
      </c>
    </row>
    <row r="26" spans="2:97" ht="15.75" customHeight="1">
      <c r="B26" s="14"/>
      <c r="C26" s="15"/>
      <c r="D26" s="16"/>
      <c r="E26" s="14"/>
      <c r="F26" s="14"/>
      <c r="G26" s="14"/>
      <c r="H26" s="31"/>
      <c r="I26" s="31"/>
      <c r="J26" s="31"/>
      <c r="K26" s="31"/>
      <c r="L26" s="31"/>
      <c r="N26" s="14"/>
      <c r="O26" s="15"/>
      <c r="P26" s="16"/>
      <c r="Q26" s="14"/>
      <c r="R26" s="14"/>
      <c r="S26" s="14"/>
      <c r="T26" s="31"/>
      <c r="U26" s="31"/>
      <c r="V26" s="31"/>
      <c r="W26" s="31"/>
      <c r="X26" s="31"/>
      <c r="Y26" s="14">
        <v>17</v>
      </c>
      <c r="Z26" s="35"/>
      <c r="AA26" s="33" t="str">
        <f t="shared" si="0"/>
        <v/>
      </c>
      <c r="AB26" s="33" t="str">
        <f t="shared" si="5"/>
        <v/>
      </c>
      <c r="AC26" s="33"/>
      <c r="AD26" s="34"/>
      <c r="AF26" s="35"/>
      <c r="AG26" s="33" t="str">
        <f t="shared" si="1"/>
        <v/>
      </c>
      <c r="AH26" s="33" t="str">
        <f t="shared" si="2"/>
        <v/>
      </c>
      <c r="AI26" s="33"/>
      <c r="AJ26" s="34"/>
      <c r="AL26" s="35"/>
      <c r="AP26" s="36"/>
      <c r="AU26" s="35"/>
      <c r="AV26" s="14" t="str">
        <f t="shared" ref="AV26:AZ26" si="36">IF( AU26="","",SUMIFS($H$9:$H1004,$F$9:$F1004,$AU26,$B$9:$B1004,AV$9))</f>
        <v/>
      </c>
      <c r="AW26" s="14" t="str">
        <f t="shared" si="36"/>
        <v/>
      </c>
      <c r="AX26" s="14" t="str">
        <f t="shared" si="36"/>
        <v/>
      </c>
      <c r="AY26" s="14" t="str">
        <f t="shared" si="36"/>
        <v/>
      </c>
      <c r="AZ26" s="14" t="str">
        <f t="shared" si="36"/>
        <v/>
      </c>
      <c r="BY26" s="35"/>
      <c r="BZ26" s="14" t="str">
        <f t="shared" ref="BZ26:CD26" si="37">IF( BY26="","",SUMIFS($T$9:$T1004,$R$9:$R1004,$BY26,$N$9:$N1004,BZ$9))</f>
        <v/>
      </c>
      <c r="CA26" s="14" t="str">
        <f t="shared" si="37"/>
        <v/>
      </c>
      <c r="CB26" s="14" t="str">
        <f t="shared" si="37"/>
        <v/>
      </c>
      <c r="CC26" s="14" t="str">
        <f t="shared" si="37"/>
        <v/>
      </c>
      <c r="CD26" s="14" t="str">
        <f t="shared" si="37"/>
        <v/>
      </c>
    </row>
    <row r="27" spans="2:97" ht="15.75" customHeight="1">
      <c r="B27" s="14"/>
      <c r="C27" s="15"/>
      <c r="D27" s="16"/>
      <c r="E27" s="14"/>
      <c r="F27" s="14"/>
      <c r="G27" s="14"/>
      <c r="H27" s="31"/>
      <c r="I27" s="31"/>
      <c r="J27" s="31"/>
      <c r="K27" s="31"/>
      <c r="L27" s="31"/>
      <c r="N27" s="14"/>
      <c r="O27" s="15"/>
      <c r="P27" s="16"/>
      <c r="Q27" s="14"/>
      <c r="R27" s="14"/>
      <c r="S27" s="14"/>
      <c r="T27" s="31"/>
      <c r="U27" s="31"/>
      <c r="V27" s="31"/>
      <c r="W27" s="31"/>
      <c r="X27" s="31"/>
      <c r="Y27" s="14">
        <v>18</v>
      </c>
      <c r="Z27" s="35"/>
      <c r="AA27" s="33" t="str">
        <f t="shared" si="0"/>
        <v/>
      </c>
      <c r="AB27" s="33" t="str">
        <f t="shared" si="5"/>
        <v/>
      </c>
      <c r="AC27" s="33"/>
      <c r="AD27" s="34"/>
      <c r="AF27" s="35"/>
      <c r="AG27" s="33" t="str">
        <f t="shared" si="1"/>
        <v/>
      </c>
      <c r="AH27" s="33" t="str">
        <f t="shared" si="2"/>
        <v/>
      </c>
      <c r="AI27" s="33"/>
      <c r="AJ27" s="34"/>
      <c r="AL27" s="35"/>
      <c r="AP27" s="36"/>
      <c r="AU27" s="35"/>
      <c r="AV27" s="14" t="str">
        <f t="shared" ref="AV27:AZ27" si="38">IF( AU27="","",SUMIFS($H$9:$H1004,$F$9:$F1004,$AU27,$B$9:$B1004,AV$9))</f>
        <v/>
      </c>
      <c r="AW27" s="14" t="str">
        <f t="shared" si="38"/>
        <v/>
      </c>
      <c r="AX27" s="14" t="str">
        <f t="shared" si="38"/>
        <v/>
      </c>
      <c r="AY27" s="14" t="str">
        <f t="shared" si="38"/>
        <v/>
      </c>
      <c r="AZ27" s="14" t="str">
        <f t="shared" si="38"/>
        <v/>
      </c>
      <c r="BY27" s="35"/>
      <c r="BZ27" s="14" t="str">
        <f t="shared" ref="BZ27:CD27" si="39">IF( BY27="","",SUMIFS($T$9:$T1004,$R$9:$R1004,$BY27,$N$9:$N1004,BZ$9))</f>
        <v/>
      </c>
      <c r="CA27" s="14" t="str">
        <f t="shared" si="39"/>
        <v/>
      </c>
      <c r="CB27" s="14" t="str">
        <f t="shared" si="39"/>
        <v/>
      </c>
      <c r="CC27" s="14" t="str">
        <f t="shared" si="39"/>
        <v/>
      </c>
      <c r="CD27" s="14" t="str">
        <f t="shared" si="39"/>
        <v/>
      </c>
    </row>
    <row r="28" spans="2:97" ht="15.75" customHeight="1">
      <c r="B28" s="14"/>
      <c r="C28" s="15"/>
      <c r="D28" s="16"/>
      <c r="E28" s="14"/>
      <c r="F28" s="14"/>
      <c r="G28" s="14"/>
      <c r="H28" s="31"/>
      <c r="I28" s="31"/>
      <c r="J28" s="31"/>
      <c r="K28" s="31"/>
      <c r="L28" s="31"/>
      <c r="N28" s="14"/>
      <c r="O28" s="15"/>
      <c r="P28" s="16"/>
      <c r="Q28" s="14"/>
      <c r="R28" s="14"/>
      <c r="S28" s="14"/>
      <c r="T28" s="31"/>
      <c r="U28" s="31"/>
      <c r="V28" s="31"/>
      <c r="W28" s="31"/>
      <c r="X28" s="31"/>
      <c r="Y28" s="14">
        <v>19</v>
      </c>
      <c r="Z28" s="35"/>
      <c r="AA28" s="33" t="str">
        <f t="shared" si="0"/>
        <v/>
      </c>
      <c r="AB28" s="33" t="str">
        <f t="shared" si="5"/>
        <v/>
      </c>
      <c r="AC28" s="33"/>
      <c r="AD28" s="34"/>
      <c r="AF28" s="35"/>
      <c r="AG28" s="33" t="str">
        <f t="shared" si="1"/>
        <v/>
      </c>
      <c r="AH28" s="33" t="str">
        <f t="shared" si="2"/>
        <v/>
      </c>
      <c r="AI28" s="33"/>
      <c r="AJ28" s="34"/>
      <c r="AL28" s="35"/>
      <c r="AP28" s="36"/>
      <c r="AU28" s="35"/>
      <c r="AV28" s="14" t="str">
        <f t="shared" ref="AV28:AZ28" si="40">IF( AU28="","",SUMIFS($H$9:$H1004,$F$9:$F1004,$AU28,$B$9:$B1004,AV$9))</f>
        <v/>
      </c>
      <c r="AW28" s="14" t="str">
        <f t="shared" si="40"/>
        <v/>
      </c>
      <c r="AX28" s="14" t="str">
        <f t="shared" si="40"/>
        <v/>
      </c>
      <c r="AY28" s="14" t="str">
        <f t="shared" si="40"/>
        <v/>
      </c>
      <c r="AZ28" s="14" t="str">
        <f t="shared" si="40"/>
        <v/>
      </c>
      <c r="BY28" s="35"/>
      <c r="BZ28" s="14" t="str">
        <f t="shared" ref="BZ28:CD28" si="41">IF( BY28="","",SUMIFS($T$9:$T1004,$R$9:$R1004,$BY28,$N$9:$N1004,BZ$9))</f>
        <v/>
      </c>
      <c r="CA28" s="14" t="str">
        <f t="shared" si="41"/>
        <v/>
      </c>
      <c r="CB28" s="14" t="str">
        <f t="shared" si="41"/>
        <v/>
      </c>
      <c r="CC28" s="14" t="str">
        <f t="shared" si="41"/>
        <v/>
      </c>
      <c r="CD28" s="14" t="str">
        <f t="shared" si="41"/>
        <v/>
      </c>
    </row>
    <row r="29" spans="2:97" ht="15.75" customHeight="1">
      <c r="B29" s="14"/>
      <c r="C29" s="15"/>
      <c r="D29" s="16"/>
      <c r="E29" s="14"/>
      <c r="F29" s="14"/>
      <c r="G29" s="14"/>
      <c r="H29" s="31"/>
      <c r="I29" s="31"/>
      <c r="J29" s="31"/>
      <c r="K29" s="31"/>
      <c r="L29" s="31"/>
      <c r="N29" s="14"/>
      <c r="O29" s="15"/>
      <c r="P29" s="16"/>
      <c r="Q29" s="14"/>
      <c r="R29" s="14"/>
      <c r="S29" s="14"/>
      <c r="T29" s="31"/>
      <c r="U29" s="31"/>
      <c r="V29" s="31"/>
      <c r="W29" s="31"/>
      <c r="X29" s="31"/>
      <c r="Y29" s="14">
        <v>20</v>
      </c>
      <c r="Z29" s="37"/>
      <c r="AA29" s="33" t="str">
        <f t="shared" si="0"/>
        <v/>
      </c>
      <c r="AB29" s="33" t="str">
        <f t="shared" si="5"/>
        <v/>
      </c>
      <c r="AC29" s="33"/>
      <c r="AD29" s="34"/>
      <c r="AF29" s="37"/>
      <c r="AG29" s="33" t="str">
        <f t="shared" si="1"/>
        <v/>
      </c>
      <c r="AH29" s="33" t="str">
        <f t="shared" si="2"/>
        <v/>
      </c>
      <c r="AI29" s="33"/>
      <c r="AJ29" s="34"/>
      <c r="AL29" s="37"/>
      <c r="AM29" s="38"/>
      <c r="AN29" s="38"/>
      <c r="AO29" s="38"/>
      <c r="AP29" s="39"/>
      <c r="AU29" s="37"/>
      <c r="AV29" s="14" t="str">
        <f t="shared" ref="AV29:AZ29" si="42">IF( AU29="","",SUMIFS($H$9:$H1004,$F$9:$F1004,$AU29,$B$9:$B1004,AV$9))</f>
        <v/>
      </c>
      <c r="AW29" s="14" t="str">
        <f t="shared" si="42"/>
        <v/>
      </c>
      <c r="AX29" s="14" t="str">
        <f t="shared" si="42"/>
        <v/>
      </c>
      <c r="AY29" s="14" t="str">
        <f t="shared" si="42"/>
        <v/>
      </c>
      <c r="AZ29" s="14" t="str">
        <f t="shared" si="42"/>
        <v/>
      </c>
      <c r="BY29" s="35"/>
      <c r="BZ29" s="14" t="str">
        <f t="shared" ref="BZ29:CD29" si="43">IF( BY29="","",SUMIFS($T$9:$T1004,$R$9:$R1004,$BY29,$N$9:$N1004,BZ$9))</f>
        <v/>
      </c>
      <c r="CA29" s="14" t="str">
        <f t="shared" si="43"/>
        <v/>
      </c>
      <c r="CB29" s="14" t="str">
        <f t="shared" si="43"/>
        <v/>
      </c>
      <c r="CC29" s="14" t="str">
        <f t="shared" si="43"/>
        <v/>
      </c>
      <c r="CD29" s="14" t="str">
        <f t="shared" si="43"/>
        <v/>
      </c>
    </row>
    <row r="30" spans="2:97" ht="15.75" customHeight="1">
      <c r="B30" s="14"/>
      <c r="C30" s="15"/>
      <c r="D30" s="16"/>
      <c r="E30" s="14"/>
      <c r="F30" s="14"/>
      <c r="G30" s="14"/>
      <c r="H30" s="31"/>
      <c r="I30" s="31"/>
      <c r="J30" s="31"/>
      <c r="K30" s="31"/>
      <c r="L30" s="31"/>
      <c r="N30" s="14"/>
      <c r="O30" s="15"/>
      <c r="P30" s="16"/>
      <c r="Q30" s="14"/>
      <c r="R30" s="14"/>
      <c r="S30" s="14"/>
      <c r="T30" s="31"/>
      <c r="U30" s="31"/>
      <c r="V30" s="31"/>
      <c r="W30" s="31"/>
      <c r="X30" s="31"/>
      <c r="Y30" s="14">
        <v>21</v>
      </c>
      <c r="AA30" s="33" t="str">
        <f t="shared" si="0"/>
        <v/>
      </c>
      <c r="AB30" s="33" t="str">
        <f t="shared" si="5"/>
        <v/>
      </c>
      <c r="AG30" s="33" t="str">
        <f t="shared" si="1"/>
        <v/>
      </c>
      <c r="AH30" s="33" t="str">
        <f t="shared" si="2"/>
        <v/>
      </c>
      <c r="BY30" s="35"/>
      <c r="BZ30" s="14" t="str">
        <f t="shared" ref="BZ30:CD30" si="44">IF( BY30="","",SUMIFS($T$9:$T1004,$R$9:$R1004,$BY30,$N$9:$N1004,BZ$9))</f>
        <v/>
      </c>
      <c r="CA30" s="14" t="str">
        <f t="shared" si="44"/>
        <v/>
      </c>
      <c r="CB30" s="14" t="str">
        <f t="shared" si="44"/>
        <v/>
      </c>
      <c r="CC30" s="14" t="str">
        <f t="shared" si="44"/>
        <v/>
      </c>
      <c r="CD30" s="14" t="str">
        <f t="shared" si="44"/>
        <v/>
      </c>
    </row>
    <row r="31" spans="2:97" ht="13.2">
      <c r="B31" s="14"/>
      <c r="C31" s="15"/>
      <c r="D31" s="16"/>
      <c r="E31" s="14"/>
      <c r="F31" s="14"/>
      <c r="G31" s="14"/>
      <c r="H31" s="31"/>
      <c r="I31" s="31"/>
      <c r="J31" s="31"/>
      <c r="K31" s="31"/>
      <c r="L31" s="31"/>
      <c r="Y31" s="14">
        <v>22</v>
      </c>
      <c r="AA31" s="33" t="str">
        <f t="shared" si="0"/>
        <v/>
      </c>
      <c r="AB31" s="33" t="str">
        <f t="shared" si="5"/>
        <v/>
      </c>
      <c r="AG31" s="33" t="str">
        <f t="shared" si="1"/>
        <v/>
      </c>
      <c r="AH31" s="33" t="str">
        <f t="shared" si="2"/>
        <v/>
      </c>
      <c r="BY31" s="35"/>
      <c r="BZ31" s="14" t="str">
        <f t="shared" ref="BZ31:CD31" si="45">IF( BY31="","",SUMIFS($T$9:$T1004,$R$9:$R1004,$BY31,$N$9:$N1004,BZ$9))</f>
        <v/>
      </c>
      <c r="CA31" s="14" t="str">
        <f t="shared" si="45"/>
        <v/>
      </c>
      <c r="CB31" s="14" t="str">
        <f t="shared" si="45"/>
        <v/>
      </c>
      <c r="CC31" s="14" t="str">
        <f t="shared" si="45"/>
        <v/>
      </c>
      <c r="CD31" s="14" t="str">
        <f t="shared" si="45"/>
        <v/>
      </c>
    </row>
    <row r="32" spans="2:97" ht="13.2">
      <c r="B32" s="14"/>
      <c r="C32" s="15"/>
      <c r="D32" s="16"/>
      <c r="E32" s="14"/>
      <c r="F32" s="14"/>
      <c r="G32" s="14"/>
      <c r="H32" s="31"/>
      <c r="I32" s="31"/>
      <c r="J32" s="31"/>
      <c r="K32" s="31"/>
      <c r="L32" s="31"/>
      <c r="Y32" s="14">
        <v>23</v>
      </c>
      <c r="AA32" s="33" t="str">
        <f t="shared" si="0"/>
        <v/>
      </c>
      <c r="AB32" s="33" t="str">
        <f t="shared" si="5"/>
        <v/>
      </c>
      <c r="AG32" s="33" t="str">
        <f t="shared" si="1"/>
        <v/>
      </c>
      <c r="AH32" s="33" t="str">
        <f t="shared" si="2"/>
        <v/>
      </c>
      <c r="BY32" s="37"/>
      <c r="BZ32" s="14" t="str">
        <f t="shared" ref="BZ32:CD32" si="46">IF( BY32="","",SUMIFS($T$9:$T1004,$R$9:$R1004,$BY32,$N$9:$N1004,BZ$9))</f>
        <v/>
      </c>
      <c r="CA32" s="14" t="str">
        <f t="shared" si="46"/>
        <v/>
      </c>
      <c r="CB32" s="14" t="str">
        <f t="shared" si="46"/>
        <v/>
      </c>
      <c r="CC32" s="14" t="str">
        <f t="shared" si="46"/>
        <v/>
      </c>
      <c r="CD32" s="14" t="str">
        <f t="shared" si="46"/>
        <v/>
      </c>
      <c r="CF32" s="14" t="str">
        <f>IF(OR(CE32="",CF28=""),"", SUMIFS('ExpenseTracker Backend'!$I$5:$I1004,'ExpenseTracker Backend'!$F$5:$F1004,$BY32,'ExpenseTracker Backend'!$E$5:$E1004,CF$9))</f>
        <v/>
      </c>
      <c r="CG32" s="14" t="str">
        <f>IF(OR(CF32="",CG28=""),"", SUMIFS('ExpenseTracker Backend'!$I$5:$I1004,'ExpenseTracker Backend'!$F$5:$F1004,$BY32,'ExpenseTracker Backend'!$E$5:$E1004,CG$9))</f>
        <v/>
      </c>
      <c r="CH32" s="14" t="str">
        <f>IF(OR(CG32="",CH28=""),"", SUMIFS('ExpenseTracker Backend'!$I$5:$I1004,'ExpenseTracker Backend'!$F$5:$F1004,$BY32,'ExpenseTracker Backend'!$E$5:$E1004,CH$9))</f>
        <v/>
      </c>
      <c r="CI32" s="14" t="str">
        <f>IF(OR(CH32="",CI28=""),"", SUMIFS('ExpenseTracker Backend'!$I$5:$I1004,'ExpenseTracker Backend'!$F$5:$F1004,$BY32,'ExpenseTracker Backend'!$E$5:$E1004,CI$9))</f>
        <v/>
      </c>
      <c r="CJ32" s="14" t="str">
        <f>IF(OR(CI32="",CJ28=""),"", SUMIFS('ExpenseTracker Backend'!$I$5:$I1004,'ExpenseTracker Backend'!$F$5:$F1004,$BY32,'ExpenseTracker Backend'!$E$5:$E1004,CJ$9))</f>
        <v/>
      </c>
      <c r="CK32" s="14" t="str">
        <f>IF(OR(CJ32="",CK28=""),"", SUMIFS('ExpenseTracker Backend'!$I$5:$I1004,'ExpenseTracker Backend'!$F$5:$F1004,$BY32,'ExpenseTracker Backend'!$E$5:$E1004,CK$9))</f>
        <v/>
      </c>
      <c r="CL32" s="14" t="str">
        <f>IF(OR(CK32="",CL28=""),"", SUMIFS('ExpenseTracker Backend'!$I$5:$I1004,'ExpenseTracker Backend'!$F$5:$F1004,$BY32,'ExpenseTracker Backend'!$E$5:$E1004,CL$9))</f>
        <v/>
      </c>
      <c r="CM32" s="14" t="str">
        <f>IF(OR(CL32="",CM28=""),"", SUMIFS('ExpenseTracker Backend'!$I$5:$I1004,'ExpenseTracker Backend'!$F$5:$F1004,$BY32,'ExpenseTracker Backend'!$E$5:$E1004,CM$9))</f>
        <v/>
      </c>
      <c r="CN32" s="14" t="str">
        <f>IF(OR(CM32="",CN28=""),"", SUMIFS('ExpenseTracker Backend'!$I$5:$I1004,'ExpenseTracker Backend'!$F$5:$F1004,$BY32,'ExpenseTracker Backend'!$E$5:$E1004,CN$9))</f>
        <v/>
      </c>
      <c r="CO32" s="14" t="str">
        <f>IF(OR(CN32="",CO28=""),"", SUMIFS('ExpenseTracker Backend'!$I$5:$I1004,'ExpenseTracker Backend'!$F$5:$F1004,$BY32,'ExpenseTracker Backend'!$E$5:$E1004,CO$9))</f>
        <v/>
      </c>
      <c r="CP32" s="14" t="str">
        <f>IF(OR(CO32="",CP28=""),"", SUMIFS('ExpenseTracker Backend'!$I$5:$I1004,'ExpenseTracker Backend'!$F$5:$F1004,$BY32,'ExpenseTracker Backend'!$E$5:$E1004,CP$9))</f>
        <v/>
      </c>
      <c r="CQ32" s="14" t="str">
        <f>IF(OR(CP32="",CQ28=""),"", SUMIFS('ExpenseTracker Backend'!$I$5:$I1004,'ExpenseTracker Backend'!$F$5:$F1004,$BY32,'ExpenseTracker Backend'!$E$5:$E1004,CQ$9))</f>
        <v/>
      </c>
      <c r="CR32" s="14" t="str">
        <f>IF(OR(CQ32="",CR28=""),"", SUMIFS('ExpenseTracker Backend'!$I$5:$I1004,'ExpenseTracker Backend'!$F$5:$F1004,$BY32,'ExpenseTracker Backend'!$E$5:$E1004,CR$9))</f>
        <v/>
      </c>
      <c r="CS32" s="14" t="str">
        <f>IF(OR(CR32="",CS28=""),"", SUMIFS('ExpenseTracker Backend'!$I$5:$I1004,'ExpenseTracker Backend'!$F$5:$F1004,$BY32,'ExpenseTracker Backend'!$E$5:$E1004,CS$9))</f>
        <v/>
      </c>
    </row>
    <row r="33" spans="2:44" ht="13.2">
      <c r="B33" s="14"/>
      <c r="C33" s="15"/>
      <c r="D33" s="16"/>
      <c r="E33" s="14"/>
      <c r="F33" s="14"/>
      <c r="G33" s="14"/>
      <c r="H33" s="31"/>
      <c r="I33" s="31"/>
      <c r="J33" s="31"/>
      <c r="K33" s="31"/>
      <c r="L33" s="31"/>
      <c r="Y33" s="14">
        <v>24</v>
      </c>
      <c r="AA33" s="33" t="str">
        <f t="shared" si="0"/>
        <v/>
      </c>
      <c r="AB33" s="33" t="str">
        <f t="shared" si="5"/>
        <v/>
      </c>
      <c r="AG33" s="33" t="str">
        <f t="shared" si="1"/>
        <v/>
      </c>
      <c r="AH33" s="33" t="str">
        <f t="shared" si="2"/>
        <v/>
      </c>
    </row>
    <row r="34" spans="2:44" ht="13.2">
      <c r="B34" s="14"/>
      <c r="C34" s="15"/>
      <c r="D34" s="16"/>
      <c r="E34" s="14"/>
      <c r="F34" s="14"/>
      <c r="G34" s="14"/>
      <c r="H34" s="31"/>
      <c r="I34" s="31"/>
      <c r="J34" s="31"/>
      <c r="K34" s="31"/>
      <c r="L34" s="31"/>
      <c r="Y34" s="14">
        <v>25</v>
      </c>
      <c r="AA34" s="33" t="str">
        <f t="shared" si="0"/>
        <v/>
      </c>
      <c r="AB34" s="33" t="str">
        <f t="shared" si="5"/>
        <v/>
      </c>
      <c r="AG34" s="33" t="str">
        <f t="shared" si="1"/>
        <v/>
      </c>
      <c r="AH34" s="33" t="str">
        <f t="shared" si="2"/>
        <v/>
      </c>
    </row>
    <row r="35" spans="2:44" ht="13.2">
      <c r="B35" s="14"/>
      <c r="C35" s="15"/>
      <c r="D35" s="16"/>
      <c r="E35" s="14"/>
      <c r="F35" s="14"/>
      <c r="G35" s="14"/>
      <c r="H35" s="31"/>
      <c r="I35" s="31"/>
      <c r="J35" s="31"/>
      <c r="K35" s="31"/>
      <c r="L35" s="31"/>
      <c r="Y35" s="14">
        <v>26</v>
      </c>
      <c r="AA35" s="33" t="str">
        <f t="shared" si="0"/>
        <v/>
      </c>
      <c r="AB35" s="33" t="str">
        <f t="shared" si="5"/>
        <v/>
      </c>
      <c r="AG35" s="33" t="str">
        <f t="shared" si="1"/>
        <v/>
      </c>
      <c r="AH35" s="33" t="str">
        <f t="shared" si="2"/>
        <v/>
      </c>
    </row>
    <row r="36" spans="2:44" ht="13.2">
      <c r="B36" s="14"/>
      <c r="C36" s="15"/>
      <c r="D36" s="16"/>
      <c r="E36" s="14"/>
      <c r="F36" s="14"/>
      <c r="G36" s="14"/>
      <c r="H36" s="31"/>
      <c r="I36" s="31"/>
      <c r="J36" s="31"/>
      <c r="K36" s="31"/>
      <c r="L36" s="31"/>
      <c r="Y36" s="14">
        <v>27</v>
      </c>
      <c r="AA36" s="33" t="str">
        <f t="shared" si="0"/>
        <v/>
      </c>
      <c r="AB36" s="33" t="str">
        <f t="shared" si="5"/>
        <v/>
      </c>
      <c r="AG36" s="33" t="str">
        <f t="shared" si="1"/>
        <v/>
      </c>
      <c r="AH36" s="33" t="str">
        <f t="shared" si="2"/>
        <v/>
      </c>
    </row>
    <row r="37" spans="2:44" ht="13.2">
      <c r="B37" s="14"/>
      <c r="C37" s="15"/>
      <c r="D37" s="16"/>
      <c r="E37" s="14"/>
      <c r="F37" s="14"/>
      <c r="G37" s="14"/>
      <c r="H37" s="31"/>
      <c r="I37" s="31"/>
      <c r="J37" s="31"/>
      <c r="K37" s="31"/>
      <c r="L37" s="31"/>
      <c r="Y37" s="14">
        <v>28</v>
      </c>
      <c r="AA37" s="33" t="str">
        <f t="shared" si="0"/>
        <v/>
      </c>
      <c r="AB37" s="33" t="str">
        <f t="shared" si="5"/>
        <v/>
      </c>
      <c r="AG37" s="33" t="str">
        <f t="shared" si="1"/>
        <v/>
      </c>
      <c r="AH37" s="33" t="str">
        <f t="shared" si="2"/>
        <v/>
      </c>
      <c r="AL37" s="14" t="s">
        <v>49</v>
      </c>
      <c r="AM37" s="14" t="s">
        <v>49</v>
      </c>
      <c r="AN37" s="14" t="s">
        <v>49</v>
      </c>
      <c r="AO37" s="14"/>
      <c r="AP37" s="14"/>
      <c r="AR37" s="14" t="str">
        <f ca="1">IFERROR(__xludf.DUMMYFUNCTION("QUERY($AL$38:$AP$60,""SELECT O,sum (S) where S is not null group by O order by sum(S) desc"")"),"#VALUE!")</f>
        <v>#VALUE!</v>
      </c>
    </row>
    <row r="38" spans="2:44" ht="13.2">
      <c r="B38" s="14"/>
      <c r="C38" s="15"/>
      <c r="D38" s="16"/>
      <c r="E38" s="14"/>
      <c r="F38" s="14"/>
      <c r="G38" s="14"/>
      <c r="H38" s="31"/>
      <c r="I38" s="31"/>
      <c r="J38" s="31"/>
      <c r="K38" s="31"/>
      <c r="L38" s="31"/>
      <c r="Y38" s="14">
        <v>29</v>
      </c>
      <c r="AA38" s="33" t="str">
        <f t="shared" si="0"/>
        <v/>
      </c>
      <c r="AB38" s="33" t="str">
        <f t="shared" si="5"/>
        <v/>
      </c>
      <c r="AF38" s="32"/>
      <c r="AG38" s="33" t="str">
        <f t="shared" si="1"/>
        <v/>
      </c>
      <c r="AH38" s="33" t="str">
        <f t="shared" si="2"/>
        <v/>
      </c>
      <c r="AI38" s="33"/>
      <c r="AJ38" s="34"/>
      <c r="AL38" s="32"/>
      <c r="AM38" s="33" t="s">
        <v>49</v>
      </c>
      <c r="AN38" s="33" t="s">
        <v>49</v>
      </c>
      <c r="AO38" s="33"/>
      <c r="AP38" s="34"/>
    </row>
    <row r="39" spans="2:44" ht="13.2">
      <c r="B39" s="14"/>
      <c r="C39" s="15"/>
      <c r="D39" s="16"/>
      <c r="E39" s="14"/>
      <c r="F39" s="14"/>
      <c r="G39" s="14"/>
      <c r="H39" s="31"/>
      <c r="I39" s="31"/>
      <c r="J39" s="31"/>
      <c r="K39" s="31"/>
      <c r="L39" s="31"/>
      <c r="Y39" s="14">
        <v>30</v>
      </c>
      <c r="AA39" s="33" t="str">
        <f t="shared" si="0"/>
        <v/>
      </c>
      <c r="AB39" s="33" t="str">
        <f t="shared" si="5"/>
        <v/>
      </c>
      <c r="AF39" s="35"/>
      <c r="AG39" s="33" t="str">
        <f t="shared" si="1"/>
        <v/>
      </c>
      <c r="AH39" s="33" t="str">
        <f t="shared" si="2"/>
        <v/>
      </c>
      <c r="AI39" s="33"/>
      <c r="AJ39" s="34"/>
      <c r="AL39" s="35"/>
      <c r="AM39" s="14" t="s">
        <v>49</v>
      </c>
      <c r="AN39" s="14" t="s">
        <v>49</v>
      </c>
      <c r="AO39" s="14"/>
      <c r="AP39" s="36"/>
    </row>
    <row r="40" spans="2:44" ht="13.2">
      <c r="B40" s="14"/>
      <c r="C40" s="15"/>
      <c r="D40" s="16"/>
      <c r="E40" s="14"/>
      <c r="F40" s="14"/>
      <c r="G40" s="14"/>
      <c r="H40" s="31"/>
      <c r="I40" s="31"/>
      <c r="J40" s="31"/>
      <c r="K40" s="31"/>
      <c r="L40" s="31"/>
      <c r="Y40" s="14">
        <v>31</v>
      </c>
      <c r="AA40" s="33" t="str">
        <f t="shared" si="0"/>
        <v/>
      </c>
      <c r="AB40" s="33" t="str">
        <f t="shared" si="5"/>
        <v/>
      </c>
      <c r="AF40" s="35"/>
      <c r="AG40" s="33" t="str">
        <f t="shared" si="1"/>
        <v/>
      </c>
      <c r="AH40" s="33" t="str">
        <f t="shared" si="2"/>
        <v/>
      </c>
      <c r="AI40" s="33"/>
      <c r="AJ40" s="34"/>
      <c r="AL40" s="35"/>
      <c r="AM40" s="14" t="s">
        <v>49</v>
      </c>
      <c r="AN40" s="14" t="s">
        <v>49</v>
      </c>
      <c r="AO40" s="14"/>
      <c r="AP40" s="36"/>
    </row>
    <row r="41" spans="2:44" ht="13.2">
      <c r="B41" s="14"/>
      <c r="C41" s="15"/>
      <c r="D41" s="16"/>
      <c r="E41" s="14"/>
      <c r="F41" s="14"/>
      <c r="G41" s="14"/>
      <c r="H41" s="31"/>
      <c r="I41" s="31"/>
      <c r="J41" s="31"/>
      <c r="K41" s="31"/>
      <c r="L41" s="31"/>
      <c r="Y41" s="14">
        <v>32</v>
      </c>
      <c r="AA41" s="33" t="str">
        <f t="shared" si="0"/>
        <v/>
      </c>
      <c r="AB41" s="33" t="str">
        <f t="shared" si="5"/>
        <v/>
      </c>
      <c r="AF41" s="35"/>
      <c r="AG41" s="33" t="str">
        <f t="shared" si="1"/>
        <v/>
      </c>
      <c r="AH41" s="33" t="str">
        <f t="shared" si="2"/>
        <v/>
      </c>
      <c r="AI41" s="33"/>
      <c r="AJ41" s="34"/>
      <c r="AL41" s="35"/>
      <c r="AM41" s="14" t="s">
        <v>49</v>
      </c>
      <c r="AN41" s="14" t="s">
        <v>49</v>
      </c>
      <c r="AO41" s="14"/>
      <c r="AP41" s="36"/>
    </row>
    <row r="42" spans="2:44" ht="13.2">
      <c r="Y42" s="14">
        <v>33</v>
      </c>
      <c r="AA42" s="33" t="str">
        <f t="shared" si="0"/>
        <v/>
      </c>
      <c r="AB42" s="33" t="str">
        <f t="shared" si="5"/>
        <v/>
      </c>
      <c r="AF42" s="35"/>
      <c r="AG42" s="33" t="str">
        <f t="shared" si="1"/>
        <v/>
      </c>
      <c r="AH42" s="33" t="str">
        <f t="shared" si="2"/>
        <v/>
      </c>
      <c r="AI42" s="33"/>
      <c r="AJ42" s="34"/>
      <c r="AL42" s="35"/>
      <c r="AM42" s="14" t="s">
        <v>49</v>
      </c>
      <c r="AN42" s="14" t="s">
        <v>49</v>
      </c>
      <c r="AO42" s="14"/>
      <c r="AP42" s="36"/>
    </row>
    <row r="43" spans="2:44" ht="13.2">
      <c r="Y43" s="14">
        <v>34</v>
      </c>
      <c r="AA43" s="33" t="str">
        <f t="shared" si="0"/>
        <v/>
      </c>
      <c r="AB43" s="33" t="str">
        <f t="shared" si="5"/>
        <v/>
      </c>
      <c r="AF43" s="35"/>
      <c r="AG43" s="33" t="str">
        <f t="shared" si="1"/>
        <v/>
      </c>
      <c r="AH43" s="33" t="str">
        <f t="shared" si="2"/>
        <v/>
      </c>
      <c r="AI43" s="33"/>
      <c r="AJ43" s="34"/>
      <c r="AL43" s="35"/>
      <c r="AM43" s="14" t="s">
        <v>49</v>
      </c>
      <c r="AN43" s="14" t="s">
        <v>49</v>
      </c>
      <c r="AO43" s="14"/>
      <c r="AP43" s="36"/>
    </row>
    <row r="44" spans="2:44" ht="13.2">
      <c r="Y44" s="14">
        <v>35</v>
      </c>
      <c r="AA44" s="33" t="str">
        <f t="shared" si="0"/>
        <v/>
      </c>
      <c r="AB44" s="33" t="str">
        <f t="shared" si="5"/>
        <v/>
      </c>
      <c r="AF44" s="35"/>
      <c r="AG44" s="33" t="str">
        <f t="shared" si="1"/>
        <v/>
      </c>
      <c r="AH44" s="33" t="str">
        <f t="shared" si="2"/>
        <v/>
      </c>
      <c r="AI44" s="33"/>
      <c r="AJ44" s="34"/>
      <c r="AL44" s="35"/>
      <c r="AM44" s="14" t="s">
        <v>49</v>
      </c>
      <c r="AN44" s="14" t="s">
        <v>49</v>
      </c>
      <c r="AO44" s="14"/>
      <c r="AP44" s="36"/>
    </row>
    <row r="45" spans="2:44" ht="13.2">
      <c r="Y45" s="14">
        <v>36</v>
      </c>
      <c r="AA45" s="33" t="str">
        <f t="shared" si="0"/>
        <v/>
      </c>
      <c r="AB45" s="33" t="str">
        <f t="shared" si="5"/>
        <v/>
      </c>
      <c r="AF45" s="35"/>
      <c r="AG45" s="33" t="str">
        <f t="shared" si="1"/>
        <v/>
      </c>
      <c r="AH45" s="33" t="str">
        <f t="shared" si="2"/>
        <v/>
      </c>
      <c r="AI45" s="33"/>
      <c r="AJ45" s="34"/>
      <c r="AL45" s="35"/>
      <c r="AM45" s="14" t="s">
        <v>49</v>
      </c>
      <c r="AN45" s="14" t="s">
        <v>49</v>
      </c>
      <c r="AO45" s="14"/>
      <c r="AP45" s="36"/>
    </row>
    <row r="46" spans="2:44" ht="13.2">
      <c r="Y46" s="14">
        <v>37</v>
      </c>
      <c r="AA46" s="33" t="str">
        <f t="shared" si="0"/>
        <v/>
      </c>
      <c r="AB46" s="33" t="str">
        <f t="shared" si="5"/>
        <v/>
      </c>
      <c r="AF46" s="35"/>
      <c r="AG46" s="33" t="str">
        <f t="shared" si="1"/>
        <v/>
      </c>
      <c r="AH46" s="33" t="str">
        <f t="shared" si="2"/>
        <v/>
      </c>
      <c r="AI46" s="33"/>
      <c r="AJ46" s="34"/>
      <c r="AL46" s="35"/>
      <c r="AM46" s="14" t="s">
        <v>49</v>
      </c>
      <c r="AN46" s="14" t="s">
        <v>49</v>
      </c>
      <c r="AO46" s="14"/>
      <c r="AP46" s="36"/>
    </row>
    <row r="47" spans="2:44" ht="13.2">
      <c r="Y47" s="14">
        <v>38</v>
      </c>
      <c r="AA47" s="33" t="str">
        <f t="shared" si="0"/>
        <v/>
      </c>
      <c r="AB47" s="33" t="str">
        <f t="shared" si="5"/>
        <v/>
      </c>
      <c r="AF47" s="35"/>
      <c r="AG47" s="33" t="str">
        <f t="shared" si="1"/>
        <v/>
      </c>
      <c r="AH47" s="33" t="str">
        <f t="shared" si="2"/>
        <v/>
      </c>
      <c r="AI47" s="33"/>
      <c r="AJ47" s="34"/>
      <c r="AL47" s="35"/>
      <c r="AM47" s="14" t="s">
        <v>49</v>
      </c>
      <c r="AN47" s="14" t="s">
        <v>49</v>
      </c>
      <c r="AO47" s="14"/>
      <c r="AP47" s="36"/>
    </row>
    <row r="48" spans="2:44" ht="13.2">
      <c r="Y48" s="14">
        <v>39</v>
      </c>
      <c r="AA48" s="33" t="str">
        <f t="shared" si="0"/>
        <v/>
      </c>
      <c r="AB48" s="33" t="str">
        <f t="shared" si="5"/>
        <v/>
      </c>
      <c r="AF48" s="35"/>
      <c r="AG48" s="33" t="str">
        <f t="shared" si="1"/>
        <v/>
      </c>
      <c r="AH48" s="33" t="str">
        <f t="shared" si="2"/>
        <v/>
      </c>
      <c r="AI48" s="33"/>
      <c r="AJ48" s="34"/>
      <c r="AL48" s="35"/>
      <c r="AM48" s="14" t="s">
        <v>49</v>
      </c>
      <c r="AN48" s="14" t="s">
        <v>49</v>
      </c>
      <c r="AO48" s="14"/>
      <c r="AP48" s="36"/>
    </row>
    <row r="49" spans="25:46" ht="13.2">
      <c r="Y49" s="14">
        <v>40</v>
      </c>
      <c r="AA49" s="33" t="str">
        <f t="shared" si="0"/>
        <v/>
      </c>
      <c r="AB49" s="33" t="str">
        <f t="shared" si="5"/>
        <v/>
      </c>
      <c r="AF49" s="35"/>
      <c r="AG49" s="33" t="str">
        <f t="shared" si="1"/>
        <v/>
      </c>
      <c r="AH49" s="33" t="str">
        <f t="shared" si="2"/>
        <v/>
      </c>
      <c r="AI49" s="33"/>
      <c r="AJ49" s="34"/>
      <c r="AL49" s="35"/>
      <c r="AM49" s="14" t="s">
        <v>49</v>
      </c>
      <c r="AN49" s="14" t="s">
        <v>49</v>
      </c>
      <c r="AO49" s="14"/>
      <c r="AP49" s="36"/>
    </row>
    <row r="50" spans="25:46" ht="13.2">
      <c r="Y50" s="14">
        <v>41</v>
      </c>
      <c r="AA50" s="33" t="str">
        <f t="shared" si="0"/>
        <v/>
      </c>
      <c r="AB50" s="33" t="str">
        <f t="shared" si="5"/>
        <v/>
      </c>
      <c r="AF50" s="35"/>
      <c r="AG50" s="33" t="str">
        <f t="shared" si="1"/>
        <v/>
      </c>
      <c r="AH50" s="33" t="str">
        <f t="shared" si="2"/>
        <v/>
      </c>
      <c r="AI50" s="33"/>
      <c r="AJ50" s="34"/>
      <c r="AL50" s="35"/>
      <c r="AM50" s="14" t="s">
        <v>49</v>
      </c>
      <c r="AN50" s="14" t="s">
        <v>49</v>
      </c>
      <c r="AO50" s="14"/>
      <c r="AP50" s="36"/>
    </row>
    <row r="51" spans="25:46" ht="13.2">
      <c r="Y51" s="14">
        <v>42</v>
      </c>
      <c r="AA51" s="33" t="str">
        <f t="shared" si="0"/>
        <v/>
      </c>
      <c r="AB51" s="33" t="str">
        <f t="shared" si="5"/>
        <v/>
      </c>
      <c r="AF51" s="35"/>
      <c r="AG51" s="33" t="str">
        <f t="shared" si="1"/>
        <v/>
      </c>
      <c r="AH51" s="33" t="str">
        <f t="shared" si="2"/>
        <v/>
      </c>
      <c r="AI51" s="33"/>
      <c r="AJ51" s="34"/>
      <c r="AL51" s="35"/>
      <c r="AM51" s="14" t="s">
        <v>49</v>
      </c>
      <c r="AN51" s="14" t="s">
        <v>49</v>
      </c>
      <c r="AO51" s="14"/>
      <c r="AP51" s="36"/>
    </row>
    <row r="52" spans="25:46" ht="13.2">
      <c r="Y52" s="14">
        <v>43</v>
      </c>
      <c r="AA52" s="33" t="str">
        <f t="shared" si="0"/>
        <v/>
      </c>
      <c r="AB52" s="33" t="str">
        <f t="shared" si="5"/>
        <v/>
      </c>
      <c r="AF52" s="35"/>
      <c r="AG52" s="33" t="str">
        <f t="shared" si="1"/>
        <v/>
      </c>
      <c r="AH52" s="33" t="str">
        <f t="shared" si="2"/>
        <v/>
      </c>
      <c r="AI52" s="33"/>
      <c r="AJ52" s="34"/>
      <c r="AL52" s="35"/>
      <c r="AM52" s="14" t="s">
        <v>49</v>
      </c>
      <c r="AN52" s="14" t="s">
        <v>49</v>
      </c>
      <c r="AO52" s="14"/>
      <c r="AP52" s="36"/>
    </row>
    <row r="53" spans="25:46" ht="13.2">
      <c r="Y53" s="14">
        <v>44</v>
      </c>
      <c r="AA53" s="33" t="str">
        <f t="shared" si="0"/>
        <v/>
      </c>
      <c r="AB53" s="33" t="str">
        <f t="shared" si="5"/>
        <v/>
      </c>
      <c r="AF53" s="35"/>
      <c r="AG53" s="33" t="str">
        <f t="shared" si="1"/>
        <v/>
      </c>
      <c r="AH53" s="33" t="str">
        <f t="shared" si="2"/>
        <v/>
      </c>
      <c r="AI53" s="33"/>
      <c r="AJ53" s="34"/>
      <c r="AL53" s="35"/>
      <c r="AM53" s="14" t="s">
        <v>49</v>
      </c>
      <c r="AN53" s="14" t="s">
        <v>49</v>
      </c>
      <c r="AO53" s="14"/>
      <c r="AP53" s="36"/>
    </row>
    <row r="54" spans="25:46" ht="13.2">
      <c r="Y54" s="14">
        <v>45</v>
      </c>
      <c r="AA54" s="33" t="str">
        <f t="shared" si="0"/>
        <v/>
      </c>
      <c r="AB54" s="33" t="str">
        <f t="shared" si="5"/>
        <v/>
      </c>
      <c r="AF54" s="35"/>
      <c r="AG54" s="33" t="str">
        <f t="shared" si="1"/>
        <v/>
      </c>
      <c r="AH54" s="33" t="str">
        <f t="shared" si="2"/>
        <v/>
      </c>
      <c r="AI54" s="33"/>
      <c r="AJ54" s="34"/>
      <c r="AL54" s="35"/>
      <c r="AM54" s="14" t="s">
        <v>49</v>
      </c>
      <c r="AN54" s="14" t="s">
        <v>49</v>
      </c>
      <c r="AO54" s="14"/>
      <c r="AP54" s="36"/>
    </row>
    <row r="55" spans="25:46" ht="13.2">
      <c r="Y55" s="14">
        <v>46</v>
      </c>
      <c r="AA55" s="33" t="str">
        <f t="shared" si="0"/>
        <v/>
      </c>
      <c r="AB55" s="33" t="str">
        <f t="shared" si="5"/>
        <v/>
      </c>
      <c r="AF55" s="35"/>
      <c r="AG55" s="33" t="str">
        <f t="shared" si="1"/>
        <v/>
      </c>
      <c r="AH55" s="33" t="str">
        <f t="shared" si="2"/>
        <v/>
      </c>
      <c r="AI55" s="33"/>
      <c r="AJ55" s="34"/>
      <c r="AL55" s="35"/>
      <c r="AM55" s="14" t="s">
        <v>49</v>
      </c>
      <c r="AN55" s="14" t="s">
        <v>49</v>
      </c>
      <c r="AO55" s="14"/>
      <c r="AP55" s="36"/>
    </row>
    <row r="56" spans="25:46" ht="13.2">
      <c r="Y56" s="14">
        <v>47</v>
      </c>
      <c r="AA56" s="33" t="str">
        <f t="shared" si="0"/>
        <v/>
      </c>
      <c r="AB56" s="33" t="str">
        <f t="shared" si="5"/>
        <v/>
      </c>
      <c r="AF56" s="35"/>
      <c r="AG56" s="33" t="str">
        <f t="shared" si="1"/>
        <v/>
      </c>
      <c r="AH56" s="33" t="str">
        <f t="shared" si="2"/>
        <v/>
      </c>
      <c r="AI56" s="33"/>
      <c r="AJ56" s="34"/>
      <c r="AL56" s="35"/>
      <c r="AM56" s="14" t="s">
        <v>49</v>
      </c>
      <c r="AN56" s="14" t="s">
        <v>49</v>
      </c>
      <c r="AO56" s="14"/>
      <c r="AP56" s="36"/>
    </row>
    <row r="57" spans="25:46" ht="13.2">
      <c r="Y57" s="14">
        <v>48</v>
      </c>
      <c r="AA57" s="33" t="str">
        <f t="shared" si="0"/>
        <v/>
      </c>
      <c r="AB57" s="33" t="str">
        <f t="shared" si="5"/>
        <v/>
      </c>
      <c r="AF57" s="35"/>
      <c r="AG57" s="33" t="str">
        <f t="shared" si="1"/>
        <v/>
      </c>
      <c r="AH57" s="33" t="str">
        <f t="shared" si="2"/>
        <v/>
      </c>
      <c r="AI57" s="33"/>
      <c r="AJ57" s="34"/>
      <c r="AL57" s="35"/>
      <c r="AM57" s="14" t="s">
        <v>49</v>
      </c>
      <c r="AN57" s="14" t="s">
        <v>49</v>
      </c>
      <c r="AO57" s="14"/>
      <c r="AP57" s="36"/>
    </row>
    <row r="58" spans="25:46" ht="13.2">
      <c r="Y58" s="14">
        <v>49</v>
      </c>
      <c r="AA58" s="33" t="str">
        <f t="shared" si="0"/>
        <v/>
      </c>
      <c r="AB58" s="33" t="str">
        <f t="shared" si="5"/>
        <v/>
      </c>
      <c r="AF58" s="35"/>
      <c r="AG58" s="33" t="str">
        <f t="shared" si="1"/>
        <v/>
      </c>
      <c r="AH58" s="33" t="str">
        <f t="shared" si="2"/>
        <v/>
      </c>
      <c r="AI58" s="33"/>
      <c r="AJ58" s="34"/>
      <c r="AL58" s="35"/>
      <c r="AM58" s="14" t="s">
        <v>49</v>
      </c>
      <c r="AN58" s="14" t="s">
        <v>49</v>
      </c>
      <c r="AO58" s="14"/>
      <c r="AP58" s="36"/>
    </row>
    <row r="59" spans="25:46" ht="13.2">
      <c r="Y59" s="14">
        <v>50</v>
      </c>
      <c r="AA59" s="33" t="str">
        <f t="shared" si="0"/>
        <v/>
      </c>
      <c r="AB59" s="33" t="str">
        <f t="shared" si="5"/>
        <v/>
      </c>
      <c r="AF59" s="35"/>
      <c r="AG59" s="33" t="str">
        <f t="shared" si="1"/>
        <v/>
      </c>
      <c r="AH59" s="33" t="str">
        <f t="shared" si="2"/>
        <v/>
      </c>
      <c r="AI59" s="33"/>
      <c r="AJ59" s="34"/>
      <c r="AL59" s="35"/>
      <c r="AM59" s="14" t="s">
        <v>49</v>
      </c>
      <c r="AN59" s="14" t="s">
        <v>49</v>
      </c>
      <c r="AO59" s="14"/>
      <c r="AP59" s="36"/>
    </row>
    <row r="60" spans="25:46" ht="13.2">
      <c r="AF60" s="37"/>
      <c r="AG60" s="38"/>
      <c r="AH60" s="33"/>
      <c r="AI60" s="33"/>
      <c r="AJ60" s="34"/>
      <c r="AL60" s="37"/>
      <c r="AM60" s="38"/>
      <c r="AN60" s="38"/>
      <c r="AO60" s="38"/>
      <c r="AP60" s="39"/>
    </row>
    <row r="61" spans="25:46" ht="13.2">
      <c r="Z61" s="14" t="s">
        <v>1</v>
      </c>
      <c r="AA61" s="14" t="s">
        <v>75</v>
      </c>
      <c r="AB61" s="14" t="s">
        <v>74</v>
      </c>
      <c r="AF61" s="14" t="s">
        <v>1</v>
      </c>
      <c r="AG61" s="14" t="s">
        <v>75</v>
      </c>
      <c r="AH61" s="14" t="s">
        <v>74</v>
      </c>
    </row>
    <row r="62" spans="25:46" ht="13.2">
      <c r="Z62" s="14">
        <f>YEAR(BackendSetting!C6)</f>
        <v>2024</v>
      </c>
      <c r="AA62" s="31">
        <f>Impostazioni!B29</f>
        <v>6200</v>
      </c>
      <c r="AB62" s="14">
        <f t="shared" ref="AB62:AB66" si="47">SUMIFS($H$9:$H1004,$B$9:$B1004,$Z62)</f>
        <v>2799.7000000000003</v>
      </c>
      <c r="AE62" s="40">
        <f>Impostazioni!$B$28</f>
        <v>45292</v>
      </c>
      <c r="AF62" s="14">
        <f t="shared" ref="AF62:AF66" si="48">YEAR(AE62)</f>
        <v>2024</v>
      </c>
      <c r="AG62" s="31">
        <f>Impostazioni!B66</f>
        <v>3300</v>
      </c>
      <c r="AH62" s="14">
        <f t="shared" ref="AH62:AH66" si="49">SUMIFS($T$9:$T1004,$N$9:$N1004,$Z62)</f>
        <v>3422.9399999999996</v>
      </c>
    </row>
    <row r="63" spans="25:46" ht="13.2">
      <c r="Z63" s="14">
        <f>YEAR(BackendSetting!C7)</f>
        <v>2025</v>
      </c>
      <c r="AA63" s="31">
        <f>Impostazioni!D29</f>
        <v>0</v>
      </c>
      <c r="AB63" s="14">
        <f t="shared" si="47"/>
        <v>0</v>
      </c>
      <c r="AE63" s="40">
        <f>Impostazioni!$D$28</f>
        <v>45658</v>
      </c>
      <c r="AF63" s="14">
        <f t="shared" si="48"/>
        <v>2025</v>
      </c>
      <c r="AG63" s="31">
        <f>Impostazioni!D66</f>
        <v>0</v>
      </c>
      <c r="AH63" s="14">
        <f t="shared" si="49"/>
        <v>0</v>
      </c>
      <c r="AL63" s="14" t="s">
        <v>7</v>
      </c>
      <c r="AQ63" s="14" t="s">
        <v>69</v>
      </c>
      <c r="AR63" s="14" t="s">
        <v>75</v>
      </c>
      <c r="AS63" s="14" t="s">
        <v>74</v>
      </c>
      <c r="AT63" s="14" t="s">
        <v>64</v>
      </c>
    </row>
    <row r="64" spans="25:46" ht="13.2">
      <c r="Z64" s="14">
        <f>YEAR(BackendSetting!C8)</f>
        <v>2026</v>
      </c>
      <c r="AA64" s="31">
        <f>Impostazioni!H29</f>
        <v>0</v>
      </c>
      <c r="AB64" s="14">
        <f t="shared" si="47"/>
        <v>0</v>
      </c>
      <c r="AE64" s="40">
        <f>Impostazioni!$H$28</f>
        <v>46023</v>
      </c>
      <c r="AF64" s="14">
        <f t="shared" si="48"/>
        <v>2026</v>
      </c>
      <c r="AG64" s="31">
        <f>Impostazioni!H66</f>
        <v>0</v>
      </c>
      <c r="AH64" s="14">
        <f t="shared" si="49"/>
        <v>0</v>
      </c>
      <c r="AM64" s="14" t="s">
        <v>86</v>
      </c>
      <c r="AN64" s="14" t="s">
        <v>74</v>
      </c>
      <c r="AO64" s="14" t="s">
        <v>64</v>
      </c>
      <c r="AQ64" s="14" t="s">
        <v>62</v>
      </c>
      <c r="AR64" s="31">
        <f t="shared" ref="AR64:AS64" si="50">SUM(AA62:AA66)</f>
        <v>6200</v>
      </c>
      <c r="AS64" s="14">
        <f t="shared" si="50"/>
        <v>2799.7000000000003</v>
      </c>
      <c r="AT64" s="31">
        <f>AS64-AR64</f>
        <v>-3400.2999999999997</v>
      </c>
    </row>
    <row r="65" spans="26:46" ht="13.2">
      <c r="Z65" s="14">
        <f>YEAR(BackendSetting!C9)</f>
        <v>2027</v>
      </c>
      <c r="AA65" s="31">
        <f>Impostazioni!J29</f>
        <v>0</v>
      </c>
      <c r="AB65" s="14">
        <f t="shared" si="47"/>
        <v>0</v>
      </c>
      <c r="AE65" s="40">
        <f>Impostazioni!$J$28</f>
        <v>46388</v>
      </c>
      <c r="AF65" s="14">
        <f t="shared" si="48"/>
        <v>2027</v>
      </c>
      <c r="AG65" s="31">
        <f>Impostazioni!J66</f>
        <v>0</v>
      </c>
      <c r="AH65" s="14">
        <f t="shared" si="49"/>
        <v>0</v>
      </c>
      <c r="AL65" s="14" t="s">
        <v>62</v>
      </c>
      <c r="AM65" s="31">
        <f>SUM(AA62:AA66)</f>
        <v>6200</v>
      </c>
      <c r="AN65" s="14">
        <f>SUM(AH62:AH66)</f>
        <v>3422.9399999999996</v>
      </c>
      <c r="AO65" s="31">
        <f>AN65-AM65</f>
        <v>-2777.0600000000004</v>
      </c>
      <c r="AR65" s="14">
        <f>AS64/AR64</f>
        <v>0.45156451612903231</v>
      </c>
      <c r="AT65" s="14">
        <f>ABS(AT64)</f>
        <v>3400.2999999999997</v>
      </c>
    </row>
    <row r="66" spans="26:46" ht="13.2">
      <c r="Z66" s="14">
        <f>YEAR(BackendSetting!C10)</f>
        <v>2028</v>
      </c>
      <c r="AA66" s="31">
        <f>Impostazioni!N29</f>
        <v>0</v>
      </c>
      <c r="AB66" s="14">
        <f t="shared" si="47"/>
        <v>0</v>
      </c>
      <c r="AE66" s="40">
        <f>Impostazioni!$M$28</f>
        <v>46753</v>
      </c>
      <c r="AF66" s="14">
        <f t="shared" si="48"/>
        <v>2028</v>
      </c>
      <c r="AG66" s="31">
        <f>Impostazioni!N66</f>
        <v>0</v>
      </c>
      <c r="AH66" s="14">
        <f t="shared" si="49"/>
        <v>0</v>
      </c>
      <c r="AM66" s="14">
        <f>AN65/AM65</f>
        <v>0.55208709677419343</v>
      </c>
      <c r="AO66" s="14">
        <f>ABS(AO65)</f>
        <v>2777.0600000000004</v>
      </c>
      <c r="AR66" s="14">
        <f>IF(AR65&gt;100%,100%,AR65)</f>
        <v>0.45156451612903231</v>
      </c>
    </row>
    <row r="67" spans="26:46" ht="13.2">
      <c r="AM67" s="14">
        <f>IF(AM66&gt;100%,100%,AM66)</f>
        <v>0.55208709677419343</v>
      </c>
      <c r="AR67" s="14">
        <f>100%-AR66</f>
        <v>0.54843548387096774</v>
      </c>
    </row>
    <row r="68" spans="26:46" ht="13.2">
      <c r="Z68" s="14" t="s">
        <v>1</v>
      </c>
      <c r="AA68" s="14" t="s">
        <v>87</v>
      </c>
      <c r="AB68" s="14" t="s">
        <v>65</v>
      </c>
      <c r="AC68" s="14" t="s">
        <v>53</v>
      </c>
      <c r="AE68" s="14" t="str">
        <f t="array" ref="AE68:AJ71">TRANSPOSE(Z68:AC73)</f>
        <v>Year</v>
      </c>
      <c r="AF68" s="14">
        <v>2024</v>
      </c>
      <c r="AG68" s="14">
        <v>2025</v>
      </c>
      <c r="AH68" s="14">
        <v>2026</v>
      </c>
      <c r="AI68" s="14">
        <v>2027</v>
      </c>
      <c r="AJ68" s="14">
        <v>2028</v>
      </c>
      <c r="AM68" s="14">
        <f>100%-AM67</f>
        <v>0.44791290322580657</v>
      </c>
    </row>
    <row r="69" spans="26:46" ht="13.2">
      <c r="Z69" s="14">
        <f>YEAR(Impostazioni!$B$28)</f>
        <v>2024</v>
      </c>
      <c r="AA69" s="14">
        <f t="shared" ref="AA69:AA73" si="51">SUMIFS($H$9:$H1004,$B$9:$B1004,$Z69)</f>
        <v>2799.7000000000003</v>
      </c>
      <c r="AB69" s="14">
        <f t="shared" ref="AB69:AB73" si="52">SUMIFS($T$9:$T1004,$N$9:$N1004,$Z69)</f>
        <v>3422.9399999999996</v>
      </c>
      <c r="AC69" s="14">
        <f t="shared" ref="AC69:AC73" si="53">AA69-AB69</f>
        <v>-623.23999999999933</v>
      </c>
      <c r="AE69" s="14" t="str">
        <v>Total Sales</v>
      </c>
      <c r="AF69" s="14">
        <v>2799.7000000000003</v>
      </c>
      <c r="AG69" s="14">
        <v>0</v>
      </c>
      <c r="AH69" s="14">
        <v>0</v>
      </c>
      <c r="AI69" s="14">
        <v>0</v>
      </c>
      <c r="AJ69" s="14">
        <v>0</v>
      </c>
    </row>
    <row r="70" spans="26:46" ht="13.2">
      <c r="Z70" s="14">
        <f>YEAR(Impostazioni!$D$28)</f>
        <v>2025</v>
      </c>
      <c r="AA70" s="14">
        <f t="shared" si="51"/>
        <v>0</v>
      </c>
      <c r="AB70" s="14">
        <f t="shared" si="52"/>
        <v>0</v>
      </c>
      <c r="AC70" s="14">
        <f t="shared" si="53"/>
        <v>0</v>
      </c>
      <c r="AE70" s="14" t="str">
        <v>Total Expenses</v>
      </c>
      <c r="AF70" s="14">
        <v>3422.9399999999996</v>
      </c>
      <c r="AG70" s="14">
        <v>0</v>
      </c>
      <c r="AH70" s="14">
        <v>0</v>
      </c>
      <c r="AI70" s="14">
        <v>0</v>
      </c>
      <c r="AJ70" s="14">
        <v>0</v>
      </c>
    </row>
    <row r="71" spans="26:46" ht="13.2">
      <c r="Z71" s="14">
        <f>YEAR(Impostazioni!$H$28)</f>
        <v>2026</v>
      </c>
      <c r="AA71" s="14">
        <f t="shared" si="51"/>
        <v>0</v>
      </c>
      <c r="AB71" s="14">
        <f t="shared" si="52"/>
        <v>0</v>
      </c>
      <c r="AC71" s="14">
        <f t="shared" si="53"/>
        <v>0</v>
      </c>
      <c r="AE71" s="14" t="str">
        <v>Net Income</v>
      </c>
      <c r="AF71" s="14">
        <v>-623.23999999999933</v>
      </c>
      <c r="AG71" s="14">
        <v>0</v>
      </c>
      <c r="AH71" s="14">
        <v>0</v>
      </c>
      <c r="AI71" s="14">
        <v>0</v>
      </c>
      <c r="AJ71" s="14">
        <v>0</v>
      </c>
    </row>
    <row r="72" spans="26:46" ht="13.2">
      <c r="Z72" s="14">
        <f>YEAR(Impostazioni!$J$28)</f>
        <v>2027</v>
      </c>
      <c r="AA72" s="14">
        <f t="shared" si="51"/>
        <v>0</v>
      </c>
      <c r="AB72" s="14">
        <f t="shared" si="52"/>
        <v>0</v>
      </c>
      <c r="AC72" s="14">
        <f t="shared" si="53"/>
        <v>0</v>
      </c>
    </row>
    <row r="73" spans="26:46" ht="13.2">
      <c r="Z73" s="14">
        <f>YEAR(Impostazioni!$M$28)</f>
        <v>2028</v>
      </c>
      <c r="AA73" s="14">
        <f t="shared" si="51"/>
        <v>0</v>
      </c>
      <c r="AB73" s="14">
        <f t="shared" si="52"/>
        <v>0</v>
      </c>
      <c r="AC73" s="14">
        <f t="shared" si="53"/>
        <v>0</v>
      </c>
    </row>
  </sheetData>
  <hyperlinks>
    <hyperlink ref="Z3" location="'Monthly Overview'!A1" display="MONTHLY OVERVIEW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oglio17">
    <outlinePr summaryBelow="0" summaryRight="0"/>
  </sheetPr>
  <dimension ref="B3:O17"/>
  <sheetViews>
    <sheetView workbookViewId="0">
      <selection activeCell="C6" sqref="C6"/>
    </sheetView>
  </sheetViews>
  <sheetFormatPr baseColWidth="10" defaultColWidth="12.6640625" defaultRowHeight="15.75" customHeight="1"/>
  <sheetData>
    <row r="3" spans="2:15" ht="15.75" customHeight="1">
      <c r="B3" s="40">
        <f>Impostazioni!C4</f>
        <v>45292</v>
      </c>
    </row>
    <row r="5" spans="2:15" ht="15.75" customHeight="1">
      <c r="B5" s="14" t="s">
        <v>88</v>
      </c>
      <c r="C5" s="14" t="s">
        <v>89</v>
      </c>
      <c r="D5" s="14">
        <f>O6</f>
        <v>2024</v>
      </c>
      <c r="F5" s="14">
        <f>O7</f>
        <v>2025</v>
      </c>
      <c r="H5" s="14">
        <f>O8</f>
        <v>2026</v>
      </c>
      <c r="J5" s="14">
        <f>O9</f>
        <v>2027</v>
      </c>
      <c r="L5" s="14">
        <f>O10</f>
        <v>2028</v>
      </c>
      <c r="O5" s="14" t="s">
        <v>1</v>
      </c>
    </row>
    <row r="6" spans="2:15" ht="15.75" customHeight="1">
      <c r="B6" s="15">
        <v>44562</v>
      </c>
      <c r="C6" s="15">
        <f t="shared" ref="C6:D6" si="0">DATE(YEAR($B$3),MONTH($B$3),DAY($B$3))</f>
        <v>45292</v>
      </c>
      <c r="D6" s="15">
        <f t="shared" si="0"/>
        <v>45292</v>
      </c>
      <c r="E6" s="15">
        <f t="shared" ref="E6:E17" si="1">EOMONTH(D6,0)</f>
        <v>45322</v>
      </c>
      <c r="F6" s="15">
        <f>DATE(YEAR($C$7),MONTH($C$7),DAY($C$7))</f>
        <v>45658</v>
      </c>
      <c r="G6" s="15">
        <f t="shared" ref="G6:G17" si="2">EOMONTH(F6,0)</f>
        <v>45688</v>
      </c>
      <c r="H6" s="15">
        <f>DATE(YEAR($C$8),MONTH($C$8),DAY($C$8))</f>
        <v>46023</v>
      </c>
      <c r="I6" s="15">
        <f t="shared" ref="I6:I17" si="3">EOMONTH(H6,0)</f>
        <v>46053</v>
      </c>
      <c r="J6" s="15">
        <f>DATE(YEAR($C$9),MONTH($C$9),DAY($C$9))</f>
        <v>46388</v>
      </c>
      <c r="K6" s="15">
        <f t="shared" ref="K6:K17" si="4">EOMONTH(J6,0)</f>
        <v>46418</v>
      </c>
      <c r="L6" s="15">
        <f>DATE(YEAR($C$10),MONTH($C$10),DAY($C$10))</f>
        <v>46753</v>
      </c>
      <c r="M6" s="15">
        <f t="shared" ref="M6:M17" si="5">EOMONTH(L6,0)</f>
        <v>46783</v>
      </c>
      <c r="O6" s="14">
        <f t="shared" ref="O6:O10" si="6">YEAR(C6)</f>
        <v>2024</v>
      </c>
    </row>
    <row r="7" spans="2:15" ht="15.75" customHeight="1">
      <c r="B7" s="15">
        <v>44927</v>
      </c>
      <c r="C7" s="15">
        <f>DATE(YEAR($B$3)+1,MONTH($B$3),DAY($B$3))</f>
        <v>45658</v>
      </c>
      <c r="D7" s="15">
        <f>DATE(YEAR($B$3),MONTH($B$3)+1,DAY($B$3))</f>
        <v>45323</v>
      </c>
      <c r="E7" s="15">
        <f t="shared" si="1"/>
        <v>45351</v>
      </c>
      <c r="F7" s="15">
        <f>DATE(YEAR($C$7),MONTH($C$7)+1,DAY($C$7))</f>
        <v>45689</v>
      </c>
      <c r="G7" s="15">
        <f t="shared" si="2"/>
        <v>45716</v>
      </c>
      <c r="H7" s="15">
        <f>DATE(YEAR($C$8),MONTH($C$8)+1,DAY($C$8))</f>
        <v>46054</v>
      </c>
      <c r="I7" s="15">
        <f t="shared" si="3"/>
        <v>46081</v>
      </c>
      <c r="J7" s="15">
        <f>DATE(YEAR($C$9),MONTH($C$9)+1,DAY($C$9))</f>
        <v>46419</v>
      </c>
      <c r="K7" s="15">
        <f t="shared" si="4"/>
        <v>46446</v>
      </c>
      <c r="L7" s="15">
        <f>DATE(YEAR($C$10),MONTH($C$10)+1,DAY($C$10))</f>
        <v>46784</v>
      </c>
      <c r="M7" s="15">
        <f t="shared" si="5"/>
        <v>46812</v>
      </c>
      <c r="O7" s="14">
        <f t="shared" si="6"/>
        <v>2025</v>
      </c>
    </row>
    <row r="8" spans="2:15" ht="15.75" customHeight="1">
      <c r="B8" s="15">
        <v>45292</v>
      </c>
      <c r="C8" s="15">
        <f>DATE(YEAR($B$3)+2,MONTH($B$3),DAY($B$3))</f>
        <v>46023</v>
      </c>
      <c r="D8" s="15">
        <f>DATE(YEAR($B$3),MONTH($B$3)+2,DAY($B$3))</f>
        <v>45352</v>
      </c>
      <c r="E8" s="15">
        <f t="shared" si="1"/>
        <v>45382</v>
      </c>
      <c r="F8" s="15">
        <f>DATE(YEAR($C$7),MONTH($C$7)+2,DAY($C$7))</f>
        <v>45717</v>
      </c>
      <c r="G8" s="15">
        <f t="shared" si="2"/>
        <v>45747</v>
      </c>
      <c r="H8" s="15">
        <f>DATE(YEAR($C$8),MONTH($C$8)+2,DAY($C$8))</f>
        <v>46082</v>
      </c>
      <c r="I8" s="15">
        <f t="shared" si="3"/>
        <v>46112</v>
      </c>
      <c r="J8" s="15">
        <f>DATE(YEAR($C$9),MONTH($C$9)+2,DAY($C$9))</f>
        <v>46447</v>
      </c>
      <c r="K8" s="15">
        <f t="shared" si="4"/>
        <v>46477</v>
      </c>
      <c r="L8" s="15">
        <f>DATE(YEAR($C$10),MONTH($C$10)+2,DAY($C$10))</f>
        <v>46813</v>
      </c>
      <c r="M8" s="15">
        <f t="shared" si="5"/>
        <v>46843</v>
      </c>
      <c r="O8" s="14">
        <f t="shared" si="6"/>
        <v>2026</v>
      </c>
    </row>
    <row r="9" spans="2:15" ht="15.75" customHeight="1">
      <c r="B9" s="15">
        <v>45658</v>
      </c>
      <c r="C9" s="15">
        <f>DATE(YEAR($B$3)+3,MONTH($B$3),DAY($B$3))</f>
        <v>46388</v>
      </c>
      <c r="D9" s="15">
        <f>DATE(YEAR($B$3),MONTH($B$3)+3,DAY($B$3))</f>
        <v>45383</v>
      </c>
      <c r="E9" s="15">
        <f t="shared" si="1"/>
        <v>45412</v>
      </c>
      <c r="F9" s="15">
        <f>DATE(YEAR($C$7),MONTH($C$7)+7,DAY($C$7))</f>
        <v>45870</v>
      </c>
      <c r="G9" s="15">
        <f t="shared" si="2"/>
        <v>45900</v>
      </c>
      <c r="H9" s="15">
        <f>DATE(YEAR($C$8),MONTH($C$8)+8,DAY($C$8))</f>
        <v>46266</v>
      </c>
      <c r="I9" s="15">
        <f t="shared" si="3"/>
        <v>46295</v>
      </c>
      <c r="J9" s="15">
        <f>DATE(YEAR($C$9),MONTH($C$9)+9,DAY($C$9))</f>
        <v>46661</v>
      </c>
      <c r="K9" s="15">
        <f t="shared" si="4"/>
        <v>46691</v>
      </c>
      <c r="L9" s="15">
        <f>DATE(YEAR($C$10),MONTH($C$10)+10,DAY($C$10))</f>
        <v>47058</v>
      </c>
      <c r="M9" s="15">
        <f t="shared" si="5"/>
        <v>47087</v>
      </c>
      <c r="O9" s="14">
        <f t="shared" si="6"/>
        <v>2027</v>
      </c>
    </row>
    <row r="10" spans="2:15" ht="15.75" customHeight="1">
      <c r="B10" s="15">
        <v>46023</v>
      </c>
      <c r="C10" s="15">
        <f>DATE(YEAR($B$3)+4,MONTH($B$3),DAY($B$3))</f>
        <v>46753</v>
      </c>
      <c r="D10" s="15">
        <f>DATE(YEAR($B$3),MONTH($B$3)+4,DAY($B$3))</f>
        <v>45413</v>
      </c>
      <c r="E10" s="15">
        <f t="shared" si="1"/>
        <v>45443</v>
      </c>
      <c r="F10" s="15">
        <f>DATE(YEAR($C$7),MONTH($C$7)+4,DAY($C$7))</f>
        <v>45778</v>
      </c>
      <c r="G10" s="15">
        <f t="shared" si="2"/>
        <v>45808</v>
      </c>
      <c r="H10" s="15">
        <f>DATE(YEAR($C$8),MONTH($C$8)+4,DAY($C$8))</f>
        <v>46143</v>
      </c>
      <c r="I10" s="15">
        <f t="shared" si="3"/>
        <v>46173</v>
      </c>
      <c r="J10" s="15">
        <f>DATE(YEAR($C$9),MONTH($C$9)+4,DAY($C$9))</f>
        <v>46508</v>
      </c>
      <c r="K10" s="15">
        <f t="shared" si="4"/>
        <v>46538</v>
      </c>
      <c r="L10" s="15">
        <f>DATE(YEAR($C$10),MONTH($C$10)+4,DAY($C$10))</f>
        <v>46874</v>
      </c>
      <c r="M10" s="15">
        <f t="shared" si="5"/>
        <v>46904</v>
      </c>
      <c r="O10" s="14">
        <f t="shared" si="6"/>
        <v>2028</v>
      </c>
    </row>
    <row r="11" spans="2:15" ht="15.75" customHeight="1">
      <c r="B11" s="149">
        <v>46388</v>
      </c>
      <c r="D11" s="15">
        <f>DATE(YEAR($B$3),MONTH($B$3)+5,DAY($B$3))</f>
        <v>45444</v>
      </c>
      <c r="E11" s="15">
        <f t="shared" si="1"/>
        <v>45473</v>
      </c>
      <c r="F11" s="15">
        <f>DATE(YEAR($C$7),MONTH($C$7)+5,DAY($C$7))</f>
        <v>45809</v>
      </c>
      <c r="G11" s="15">
        <f t="shared" si="2"/>
        <v>45838</v>
      </c>
      <c r="H11" s="15">
        <f>DATE(YEAR($C$8),MONTH($C$8)+5,DAY($C$8))</f>
        <v>46174</v>
      </c>
      <c r="I11" s="15">
        <f t="shared" si="3"/>
        <v>46203</v>
      </c>
      <c r="J11" s="15">
        <f>DATE(YEAR($C$9),MONTH($C$9)+5,DAY($C$9))</f>
        <v>46539</v>
      </c>
      <c r="K11" s="15">
        <f t="shared" si="4"/>
        <v>46568</v>
      </c>
      <c r="L11" s="15">
        <f>DATE(YEAR($C$10),MONTH($C$10)+5,DAY($C$10))</f>
        <v>46905</v>
      </c>
      <c r="M11" s="15">
        <f t="shared" si="5"/>
        <v>46934</v>
      </c>
    </row>
    <row r="12" spans="2:15" ht="15.75" customHeight="1">
      <c r="B12" s="149">
        <v>46753</v>
      </c>
      <c r="D12" s="15">
        <f>DATE(YEAR($B$3),MONTH($B$3)+6,DAY($B$3))</f>
        <v>45474</v>
      </c>
      <c r="E12" s="15">
        <f t="shared" si="1"/>
        <v>45504</v>
      </c>
      <c r="F12" s="15">
        <f>DATE(YEAR($C$7),MONTH($C$7)+6,DAY($C$7))</f>
        <v>45839</v>
      </c>
      <c r="G12" s="15">
        <f t="shared" si="2"/>
        <v>45869</v>
      </c>
      <c r="H12" s="15">
        <f>DATE(YEAR($C$8),MONTH($C$8)+6,DAY($C$8))</f>
        <v>46204</v>
      </c>
      <c r="I12" s="15">
        <f t="shared" si="3"/>
        <v>46234</v>
      </c>
      <c r="J12" s="15">
        <f>DATE(YEAR($C$9),MONTH($C$9)+6,DAY($C$9))</f>
        <v>46569</v>
      </c>
      <c r="K12" s="15">
        <f t="shared" si="4"/>
        <v>46599</v>
      </c>
      <c r="L12" s="15">
        <f>DATE(YEAR($C$10),MONTH($C$10)+6,DAY($C$10))</f>
        <v>46935</v>
      </c>
      <c r="M12" s="15">
        <f t="shared" si="5"/>
        <v>46965</v>
      </c>
    </row>
    <row r="13" spans="2:15" ht="15.75" customHeight="1">
      <c r="D13" s="15">
        <f>DATE(YEAR($B$3),MONTH($B$3)+7,DAY($B$3))</f>
        <v>45505</v>
      </c>
      <c r="E13" s="15">
        <f t="shared" si="1"/>
        <v>45535</v>
      </c>
      <c r="F13" s="15">
        <f>DATE(YEAR($C$7),MONTH($C$7)+7,DAY($C$7))</f>
        <v>45870</v>
      </c>
      <c r="G13" s="15">
        <f t="shared" si="2"/>
        <v>45900</v>
      </c>
      <c r="H13" s="15">
        <f t="shared" ref="H13:H14" si="7">DATE(YEAR($C$8),MONTH($C$8)+8,DAY($C$8))</f>
        <v>46266</v>
      </c>
      <c r="I13" s="15">
        <f t="shared" si="3"/>
        <v>46295</v>
      </c>
      <c r="J13" s="15">
        <f t="shared" ref="J13:J15" si="8">DATE(YEAR($C$9),MONTH($C$9)+9,DAY($C$9))</f>
        <v>46661</v>
      </c>
      <c r="K13" s="15">
        <f t="shared" si="4"/>
        <v>46691</v>
      </c>
      <c r="L13" s="15">
        <f t="shared" ref="L13:L16" si="9">DATE(YEAR($C$10),MONTH($C$10)+10,DAY($C$10))</f>
        <v>47058</v>
      </c>
      <c r="M13" s="15">
        <f t="shared" si="5"/>
        <v>47087</v>
      </c>
    </row>
    <row r="14" spans="2:15" ht="15.75" customHeight="1">
      <c r="D14" s="15">
        <f>DATE(YEAR($B$3),MONTH($B$3)+8,DAY($B$3))</f>
        <v>45536</v>
      </c>
      <c r="E14" s="15">
        <f t="shared" si="1"/>
        <v>45565</v>
      </c>
      <c r="F14" s="15">
        <f>DATE(YEAR($C$7),MONTH($C$7)+8,DAY($C$7))</f>
        <v>45901</v>
      </c>
      <c r="G14" s="15">
        <f t="shared" si="2"/>
        <v>45930</v>
      </c>
      <c r="H14" s="15">
        <f t="shared" si="7"/>
        <v>46266</v>
      </c>
      <c r="I14" s="15">
        <f t="shared" si="3"/>
        <v>46295</v>
      </c>
      <c r="J14" s="15">
        <f t="shared" si="8"/>
        <v>46661</v>
      </c>
      <c r="K14" s="15">
        <f t="shared" si="4"/>
        <v>46691</v>
      </c>
      <c r="L14" s="15">
        <f t="shared" si="9"/>
        <v>47058</v>
      </c>
      <c r="M14" s="15">
        <f t="shared" si="5"/>
        <v>47087</v>
      </c>
    </row>
    <row r="15" spans="2:15" ht="15.75" customHeight="1">
      <c r="D15" s="15">
        <f>DATE(YEAR($B$3),MONTH($B$3)+9,DAY($B$3))</f>
        <v>45566</v>
      </c>
      <c r="E15" s="15">
        <f t="shared" si="1"/>
        <v>45596</v>
      </c>
      <c r="F15" s="15">
        <f>DATE(YEAR($C$7),MONTH($C$7)+9,DAY($C$7))</f>
        <v>45931</v>
      </c>
      <c r="G15" s="15">
        <f t="shared" si="2"/>
        <v>45961</v>
      </c>
      <c r="H15" s="15">
        <f>DATE(YEAR($C$8),MONTH($C$8)+9,DAY($C$8))</f>
        <v>46296</v>
      </c>
      <c r="I15" s="15">
        <f t="shared" si="3"/>
        <v>46326</v>
      </c>
      <c r="J15" s="15">
        <f t="shared" si="8"/>
        <v>46661</v>
      </c>
      <c r="K15" s="15">
        <f t="shared" si="4"/>
        <v>46691</v>
      </c>
      <c r="L15" s="15">
        <f t="shared" si="9"/>
        <v>47058</v>
      </c>
      <c r="M15" s="15">
        <f t="shared" si="5"/>
        <v>47087</v>
      </c>
    </row>
    <row r="16" spans="2:15" ht="15.75" customHeight="1">
      <c r="D16" s="15">
        <f>DATE(YEAR($B$3),MONTH($B$3)+10,DAY($B$3))</f>
        <v>45597</v>
      </c>
      <c r="E16" s="15">
        <f t="shared" si="1"/>
        <v>45626</v>
      </c>
      <c r="F16" s="15">
        <f>DATE(YEAR($C$7),MONTH($C$7)+10,DAY($C$7))</f>
        <v>45962</v>
      </c>
      <c r="G16" s="15">
        <f t="shared" si="2"/>
        <v>45991</v>
      </c>
      <c r="H16" s="15">
        <f>DATE(YEAR($C$8),MONTH($C$8)+10,DAY($C$8))</f>
        <v>46327</v>
      </c>
      <c r="I16" s="15">
        <f t="shared" si="3"/>
        <v>46356</v>
      </c>
      <c r="J16" s="15">
        <f>DATE(YEAR($C$9),MONTH($C$9)+10,DAY($C$9))</f>
        <v>46692</v>
      </c>
      <c r="K16" s="15">
        <f t="shared" si="4"/>
        <v>46721</v>
      </c>
      <c r="L16" s="15">
        <f t="shared" si="9"/>
        <v>47058</v>
      </c>
      <c r="M16" s="15">
        <f t="shared" si="5"/>
        <v>47087</v>
      </c>
    </row>
    <row r="17" spans="4:13" ht="15.75" customHeight="1">
      <c r="D17" s="15">
        <f>DATE(YEAR($B$3),MONTH($B$3)+11,DAY($B$3))</f>
        <v>45627</v>
      </c>
      <c r="E17" s="15">
        <f t="shared" si="1"/>
        <v>45657</v>
      </c>
      <c r="F17" s="15">
        <f>DATE(YEAR($C$7),MONTH($C$7)+11,DAY($C$7))</f>
        <v>45992</v>
      </c>
      <c r="G17" s="15">
        <f t="shared" si="2"/>
        <v>46022</v>
      </c>
      <c r="H17" s="15">
        <f>DATE(YEAR($C$8),MONTH($C$8)+11,DAY($C$8))</f>
        <v>46357</v>
      </c>
      <c r="I17" s="15">
        <f t="shared" si="3"/>
        <v>46387</v>
      </c>
      <c r="J17" s="15">
        <f>DATE(YEAR($C$9),MONTH($C$9)+11,DAY($C$9))</f>
        <v>46722</v>
      </c>
      <c r="K17" s="15">
        <f t="shared" si="4"/>
        <v>46752</v>
      </c>
      <c r="L17" s="15">
        <f>DATE(YEAR($C$10),MONTH($C$10)+11,DAY($C$10))</f>
        <v>47088</v>
      </c>
      <c r="M17" s="15">
        <f t="shared" si="5"/>
        <v>47118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Istruzioni</vt:lpstr>
      <vt:lpstr>Impostazioni</vt:lpstr>
      <vt:lpstr>Conti</vt:lpstr>
      <vt:lpstr>Backend dell'account</vt:lpstr>
      <vt:lpstr>ExpenseTracker Backend</vt:lpstr>
      <vt:lpstr>Tracciatore delle operazioni</vt:lpstr>
      <vt:lpstr>Panoramica mensile</vt:lpstr>
      <vt:lpstr>Expense Tracker</vt:lpstr>
      <vt:lpstr>Panoramica annuale</vt:lpstr>
      <vt:lpstr>Previsioni quinquennali</vt:lpstr>
      <vt:lpstr>Rapporto annuale</vt:lpstr>
      <vt:lpstr>Monthly Overview Backend</vt:lpstr>
      <vt:lpstr>Annual Overview Backend</vt:lpstr>
      <vt:lpstr>Annual Reporting Backend</vt:lpstr>
      <vt:lpstr>IncomeTracker Backend</vt:lpstr>
      <vt:lpstr>Forecast Backend</vt:lpstr>
      <vt:lpstr>BackendSetting</vt:lpstr>
      <vt:lpstr>'Expense Tracker'!B</vt:lpstr>
      <vt:lpstr>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Kulesh, Vitaliy</dc:creator>
  <cp:lastModifiedBy>Andres VC</cp:lastModifiedBy>
  <dcterms:created xsi:type="dcterms:W3CDTF">2024-03-11T14:21:20Z</dcterms:created>
  <dcterms:modified xsi:type="dcterms:W3CDTF">2025-11-20T22:32:47Z</dcterms:modified>
</cp:coreProperties>
</file>